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elenium project\selenium\Stocks Data\2-Canada\"/>
    </mc:Choice>
  </mc:AlternateContent>
  <bookViews>
    <workbookView xWindow="0" yWindow="0" windowWidth="20490" windowHeight="7620"/>
  </bookViews>
  <sheets>
    <sheet name="Data" sheetId="1" r:id="rId1"/>
    <sheet name="Steps" sheetId="2" r:id="rId2"/>
  </sheets>
  <calcPr calcId="162913"/>
</workbook>
</file>

<file path=xl/calcChain.xml><?xml version="1.0" encoding="utf-8"?>
<calcChain xmlns="http://schemas.openxmlformats.org/spreadsheetml/2006/main">
  <c r="AA2123" i="1" l="1"/>
  <c r="Z2123" i="1" s="1"/>
  <c r="AA1911" i="1"/>
  <c r="Z1911" i="1" s="1"/>
  <c r="AA2225" i="1"/>
  <c r="Z2225" i="1" s="1"/>
  <c r="AA1915" i="1"/>
  <c r="Z1915" i="1" s="1"/>
  <c r="AA1647" i="1"/>
  <c r="Z1647" i="1" s="1"/>
  <c r="AA740" i="1"/>
  <c r="Z740" i="1" s="1"/>
  <c r="AA1241" i="1"/>
  <c r="Z1241" i="1" s="1"/>
  <c r="AA1210" i="1"/>
  <c r="Z1210" i="1" s="1"/>
  <c r="AA1997" i="1"/>
  <c r="Z1997" i="1" s="1"/>
  <c r="AA2090" i="1"/>
  <c r="Z2090" i="1" s="1"/>
  <c r="AA2091" i="1"/>
  <c r="Z2091" i="1" s="1"/>
  <c r="AA1220" i="1"/>
  <c r="Z1220" i="1" s="1"/>
  <c r="AA1044" i="1"/>
  <c r="Z1044" i="1" s="1"/>
  <c r="AA2124" i="1"/>
  <c r="Z2124" i="1" s="1"/>
  <c r="AA225" i="1"/>
  <c r="Z225" i="1" s="1"/>
  <c r="AA2198" i="1"/>
  <c r="Z2198" i="1" s="1"/>
  <c r="AA2077" i="1"/>
  <c r="Z2077" i="1" s="1"/>
  <c r="AA1964" i="1"/>
  <c r="Z1964" i="1" s="1"/>
  <c r="AA1671" i="1"/>
  <c r="Z1671" i="1" s="1"/>
  <c r="AA1287" i="1"/>
  <c r="Z1287" i="1" s="1"/>
  <c r="AA1355" i="1"/>
  <c r="Z1355" i="1" s="1"/>
  <c r="AA818" i="1"/>
  <c r="Z818" i="1" s="1"/>
  <c r="AA2247" i="1"/>
  <c r="Z2247" i="1" s="1"/>
  <c r="AA1845" i="1"/>
  <c r="Z1845" i="1" s="1"/>
  <c r="AA1975" i="1"/>
  <c r="Z1975" i="1" s="1"/>
  <c r="AA2153" i="1"/>
  <c r="Z2153" i="1" s="1"/>
  <c r="AA1967" i="1"/>
  <c r="Z1967" i="1" s="1"/>
  <c r="AA469" i="1"/>
  <c r="Z469" i="1" s="1"/>
  <c r="AA1623" i="1"/>
  <c r="Z1623" i="1" s="1"/>
  <c r="AA2284" i="1"/>
  <c r="Z2284" i="1" s="1"/>
  <c r="AA2276" i="1"/>
  <c r="Z2276" i="1" s="1"/>
  <c r="AA2289" i="1"/>
  <c r="Z2289" i="1" s="1"/>
  <c r="AA2119" i="1"/>
  <c r="Z2119" i="1" s="1"/>
  <c r="AA2290" i="1"/>
  <c r="Z2290" i="1" s="1"/>
  <c r="AA2286" i="1"/>
  <c r="Z2286" i="1" s="1"/>
  <c r="AA2079" i="1"/>
  <c r="Z2079" i="1" s="1"/>
  <c r="AA1797" i="1"/>
  <c r="Z1797" i="1" s="1"/>
  <c r="AA825" i="1"/>
  <c r="Z825" i="1" s="1"/>
  <c r="AA2137" i="1"/>
  <c r="Z2137" i="1" s="1"/>
  <c r="AA1348" i="1"/>
  <c r="Z1348" i="1" s="1"/>
  <c r="AA1708" i="1"/>
  <c r="Z1708" i="1" s="1"/>
  <c r="AA1917" i="1"/>
  <c r="Z1917" i="1" s="1"/>
  <c r="AA2023" i="1"/>
  <c r="Z2023" i="1" s="1"/>
  <c r="AA718" i="1"/>
  <c r="Z718" i="1" s="1"/>
  <c r="AA1136" i="1"/>
  <c r="Z1136" i="1" s="1"/>
  <c r="AA1808" i="1"/>
  <c r="Z1808" i="1" s="1"/>
  <c r="AA1804" i="1"/>
  <c r="Z1804" i="1" s="1"/>
  <c r="AA954" i="1"/>
  <c r="Z954" i="1" s="1"/>
  <c r="AA1027" i="1"/>
  <c r="Z1027" i="1" s="1"/>
  <c r="AA1042" i="1"/>
  <c r="Z1042" i="1" s="1"/>
  <c r="AA1500" i="1"/>
  <c r="Z1500" i="1" s="1"/>
  <c r="AA1275" i="1"/>
  <c r="Z1275" i="1" s="1"/>
  <c r="AA727" i="1"/>
  <c r="Z727" i="1" s="1"/>
  <c r="AA1497" i="1"/>
  <c r="Z1497" i="1" s="1"/>
  <c r="AA962" i="1"/>
  <c r="Z962" i="1" s="1"/>
  <c r="AA1824" i="1"/>
  <c r="Z1824" i="1" s="1"/>
  <c r="AA1532" i="1"/>
  <c r="Z1532" i="1" s="1"/>
  <c r="AA2053" i="1"/>
  <c r="Z2053" i="1" s="1"/>
  <c r="AA1633" i="1"/>
  <c r="Z1633" i="1" s="1"/>
  <c r="AA869" i="1"/>
  <c r="Z869" i="1" s="1"/>
  <c r="AA322" i="1"/>
  <c r="Z322" i="1" s="1"/>
  <c r="AA1387" i="1"/>
  <c r="Z1387" i="1" s="1"/>
  <c r="AA1292" i="1"/>
  <c r="Z1292" i="1" s="1"/>
  <c r="AA186" i="1"/>
  <c r="Z186" i="1" s="1"/>
  <c r="AA483" i="1"/>
  <c r="Z483" i="1" s="1"/>
  <c r="AA738" i="1"/>
  <c r="Z738" i="1" s="1"/>
  <c r="AA988" i="1"/>
  <c r="Z988" i="1" s="1"/>
  <c r="AA551" i="1"/>
  <c r="Z551" i="1" s="1"/>
  <c r="AA1580" i="1"/>
  <c r="Z1580" i="1" s="1"/>
  <c r="AA1837" i="1"/>
  <c r="Z1837" i="1" s="1"/>
  <c r="AA1468" i="1"/>
  <c r="Z1468" i="1" s="1"/>
  <c r="AA970" i="1"/>
  <c r="Z970" i="1" s="1"/>
  <c r="AA774" i="1"/>
  <c r="Z774" i="1" s="1"/>
  <c r="AA79" i="1"/>
  <c r="Z79" i="1" s="1"/>
  <c r="AA1179" i="1"/>
  <c r="Z1179" i="1" s="1"/>
  <c r="AA677" i="1"/>
  <c r="Z677" i="1" s="1"/>
  <c r="AA990" i="1"/>
  <c r="Z990" i="1" s="1"/>
  <c r="AA1442" i="1"/>
  <c r="Z1442" i="1" s="1"/>
  <c r="AA1670" i="1"/>
  <c r="Z1670" i="1" s="1"/>
  <c r="AA160" i="1"/>
  <c r="Z160" i="1" s="1"/>
  <c r="AA1379" i="1"/>
  <c r="Z1379" i="1" s="1"/>
  <c r="AA976" i="1"/>
  <c r="Z976" i="1" s="1"/>
  <c r="AA1612" i="1"/>
  <c r="Z1612" i="1" s="1"/>
  <c r="AA681" i="1"/>
  <c r="Z681" i="1" s="1"/>
  <c r="AA1479" i="1"/>
  <c r="Z1479" i="1" s="1"/>
  <c r="AA586" i="1"/>
  <c r="Z586" i="1" s="1"/>
  <c r="AA539" i="1"/>
  <c r="Z539" i="1" s="1"/>
  <c r="AA603" i="1"/>
  <c r="Z603" i="1" s="1"/>
  <c r="AA1614" i="1"/>
  <c r="Z1614" i="1" s="1"/>
  <c r="AA2038" i="1"/>
  <c r="Z2038" i="1" s="1"/>
  <c r="AA765" i="1"/>
  <c r="Z765" i="1" s="1"/>
  <c r="AA2214" i="1"/>
  <c r="Z2214" i="1" s="1"/>
  <c r="AA2188" i="1"/>
  <c r="Z2188" i="1" s="1"/>
  <c r="AA2084" i="1"/>
  <c r="Z2084" i="1" s="1"/>
  <c r="AA2135" i="1"/>
  <c r="Z2135" i="1" s="1"/>
  <c r="AA1985" i="1"/>
  <c r="Z1985" i="1" s="1"/>
  <c r="AA1604" i="1"/>
  <c r="Z1604" i="1" s="1"/>
  <c r="AA2011" i="1"/>
  <c r="Z2011" i="1" s="1"/>
  <c r="AA2217" i="1"/>
  <c r="Z2217" i="1" s="1"/>
  <c r="AA311" i="1"/>
  <c r="Z311" i="1" s="1"/>
  <c r="AA1835" i="1"/>
  <c r="Z1835" i="1" s="1"/>
  <c r="AA10" i="1"/>
  <c r="Z10" i="1" s="1"/>
  <c r="AA17" i="1"/>
  <c r="Z17" i="1" s="1"/>
  <c r="AA1353" i="1"/>
  <c r="Z1353" i="1" s="1"/>
  <c r="AA22" i="1"/>
  <c r="Z22" i="1" s="1"/>
  <c r="AA18" i="1"/>
  <c r="Z18" i="1" s="1"/>
  <c r="AA2" i="1"/>
  <c r="Z2" i="1" s="1"/>
  <c r="AA901" i="1"/>
  <c r="Z901" i="1" s="1"/>
  <c r="AA16" i="1"/>
  <c r="Z16" i="1" s="1"/>
  <c r="AA6" i="1"/>
  <c r="Z6" i="1" s="1"/>
  <c r="AA7" i="1"/>
  <c r="Z7" i="1" s="1"/>
  <c r="AA1587" i="1"/>
  <c r="Z1587" i="1" s="1"/>
  <c r="AA278" i="1"/>
  <c r="Z278" i="1" s="1"/>
  <c r="AA940" i="1"/>
  <c r="Z940" i="1" s="1"/>
  <c r="AA387" i="1"/>
  <c r="Z387" i="1" s="1"/>
  <c r="AA90" i="1"/>
  <c r="Z90" i="1" s="1"/>
  <c r="AA1119" i="1"/>
  <c r="Z1119" i="1" s="1"/>
  <c r="AA1004" i="1"/>
  <c r="Z1004" i="1" s="1"/>
  <c r="AA611" i="1"/>
  <c r="Z611" i="1" s="1"/>
  <c r="AA1094" i="1"/>
  <c r="Z1094" i="1" s="1"/>
  <c r="AA54" i="1"/>
  <c r="Z54" i="1" s="1"/>
  <c r="AA846" i="1"/>
  <c r="Z846" i="1" s="1"/>
  <c r="AA627" i="1"/>
  <c r="Z627" i="1" s="1"/>
  <c r="AA237" i="1"/>
  <c r="Z237" i="1" s="1"/>
  <c r="AA517" i="1"/>
  <c r="Z517" i="1" s="1"/>
  <c r="AA323" i="1"/>
  <c r="Z323" i="1" s="1"/>
  <c r="AA1264" i="1"/>
  <c r="Z1264" i="1" s="1"/>
  <c r="AA238" i="1"/>
  <c r="Z238" i="1" s="1"/>
  <c r="AA307" i="1"/>
  <c r="Z307" i="1" s="1"/>
  <c r="AA583" i="1"/>
  <c r="Z583" i="1" s="1"/>
  <c r="AA673" i="1"/>
  <c r="Z673" i="1" s="1"/>
  <c r="AA192" i="1"/>
  <c r="Z192" i="1" s="1"/>
  <c r="AA335" i="1"/>
  <c r="Z335" i="1" s="1"/>
  <c r="AA1332" i="1"/>
  <c r="Z1332" i="1" s="1"/>
  <c r="AA2296" i="1"/>
  <c r="Z2296" i="1" s="1"/>
  <c r="AA857" i="1"/>
  <c r="Z857" i="1" s="1"/>
  <c r="AA1978" i="1"/>
  <c r="Z1978" i="1" s="1"/>
  <c r="AA1174" i="1"/>
  <c r="Z1174" i="1" s="1"/>
  <c r="AA1029" i="1"/>
  <c r="Z1029" i="1" s="1"/>
  <c r="AA1459" i="1"/>
  <c r="Z1459" i="1" s="1"/>
  <c r="AA1969" i="1"/>
  <c r="Z1969" i="1" s="1"/>
  <c r="AA1761" i="1"/>
  <c r="Z1761" i="1" s="1"/>
  <c r="AA1852" i="1"/>
  <c r="Z1852" i="1" s="1"/>
  <c r="AA1298" i="1"/>
  <c r="Z1298" i="1" s="1"/>
  <c r="AA2024" i="1"/>
  <c r="Z2024" i="1" s="1"/>
  <c r="AA1900" i="1"/>
  <c r="Z1900" i="1" s="1"/>
  <c r="AA781" i="1"/>
  <c r="Z781" i="1" s="1"/>
  <c r="AA1521" i="1"/>
  <c r="Z1521" i="1" s="1"/>
  <c r="AA712" i="1"/>
  <c r="Z712" i="1" s="1"/>
  <c r="AA574" i="1"/>
  <c r="Z574" i="1" s="1"/>
  <c r="AA1696" i="1"/>
  <c r="Z1696" i="1" s="1"/>
  <c r="AA1458" i="1"/>
  <c r="Z1458" i="1" s="1"/>
  <c r="AA1694" i="1"/>
  <c r="Z1694" i="1" s="1"/>
  <c r="AA1993" i="1"/>
  <c r="Z1993" i="1" s="1"/>
  <c r="AA1700" i="1"/>
  <c r="Z1700" i="1" s="1"/>
  <c r="AA20" i="1"/>
  <c r="Z20" i="1" s="1"/>
  <c r="AA1688" i="1"/>
  <c r="Z1688" i="1" s="1"/>
  <c r="AA1057" i="1"/>
  <c r="Z1057" i="1" s="1"/>
  <c r="AA1457" i="1"/>
  <c r="Z1457" i="1" s="1"/>
  <c r="AA2278" i="1"/>
  <c r="Z2278" i="1" s="1"/>
  <c r="AA1391" i="1"/>
  <c r="Z1391" i="1" s="1"/>
  <c r="AA1876" i="1"/>
  <c r="Z1876" i="1" s="1"/>
  <c r="AA2158" i="1"/>
  <c r="Z2158" i="1" s="1"/>
  <c r="AA1930" i="1"/>
  <c r="Z1930" i="1" s="1"/>
  <c r="AA148" i="1"/>
  <c r="Z148" i="1" s="1"/>
  <c r="AA1541" i="1"/>
  <c r="Z1541" i="1" s="1"/>
  <c r="AA535" i="1"/>
  <c r="Z535" i="1" s="1"/>
  <c r="AA140" i="1"/>
  <c r="Z140" i="1" s="1"/>
  <c r="AA790" i="1"/>
  <c r="Z790" i="1" s="1"/>
  <c r="AA197" i="1"/>
  <c r="Z197" i="1" s="1"/>
  <c r="AA474" i="1"/>
  <c r="Z474" i="1" s="1"/>
  <c r="AA1768" i="1"/>
  <c r="Z1768" i="1" s="1"/>
  <c r="AA1475" i="1"/>
  <c r="Z1475" i="1" s="1"/>
  <c r="AA1012" i="1"/>
  <c r="Z1012" i="1" s="1"/>
  <c r="AA1028" i="1"/>
  <c r="Z1028" i="1" s="1"/>
  <c r="AA1988" i="1"/>
  <c r="Z1988" i="1" s="1"/>
  <c r="AA689" i="1"/>
  <c r="Z689" i="1" s="1"/>
  <c r="AA1041" i="1"/>
  <c r="Z1041" i="1" s="1"/>
  <c r="AA1025" i="1"/>
  <c r="Z1025" i="1" s="1"/>
  <c r="AA1277" i="1"/>
  <c r="Z1277" i="1" s="1"/>
  <c r="AA1795" i="1"/>
  <c r="Z1795" i="1" s="1"/>
  <c r="AA1613" i="1"/>
  <c r="Z1613" i="1" s="1"/>
  <c r="AA1861" i="1"/>
  <c r="Z1861" i="1" s="1"/>
  <c r="AA1305" i="1"/>
  <c r="Z1305" i="1" s="1"/>
  <c r="AA1834" i="1"/>
  <c r="Z1834" i="1" s="1"/>
  <c r="AA1542" i="1"/>
  <c r="Z1542" i="1" s="1"/>
  <c r="AA343" i="1"/>
  <c r="Z343" i="1" s="1"/>
  <c r="AA1935" i="1"/>
  <c r="Z1935" i="1" s="1"/>
  <c r="AA870" i="1"/>
  <c r="Z870" i="1" s="1"/>
  <c r="AA914" i="1"/>
  <c r="Z914" i="1" s="1"/>
  <c r="AA1132" i="1"/>
  <c r="Z1132" i="1" s="1"/>
  <c r="AA2027" i="1"/>
  <c r="Z2027" i="1" s="1"/>
  <c r="AA1908" i="1"/>
  <c r="Z1908" i="1" s="1"/>
  <c r="AA2141" i="1"/>
  <c r="Z2141" i="1" s="1"/>
  <c r="AA2270" i="1"/>
  <c r="Z2270" i="1" s="1"/>
  <c r="AA1855" i="1"/>
  <c r="Z1855" i="1" s="1"/>
  <c r="AA2222" i="1"/>
  <c r="Z2222" i="1" s="1"/>
  <c r="AA2232" i="1"/>
  <c r="Z2232" i="1" s="1"/>
  <c r="AA839" i="1"/>
  <c r="Z839" i="1" s="1"/>
  <c r="AA1433" i="1"/>
  <c r="Z1433" i="1" s="1"/>
  <c r="AA900" i="1"/>
  <c r="Z900" i="1" s="1"/>
  <c r="AA1566" i="1"/>
  <c r="Z1566" i="1" s="1"/>
  <c r="AA1263" i="1"/>
  <c r="Z1263" i="1" s="1"/>
  <c r="AA589" i="1"/>
  <c r="Z589" i="1" s="1"/>
  <c r="AA989" i="1"/>
  <c r="Z989" i="1" s="1"/>
  <c r="AA1009" i="1"/>
  <c r="Z1009" i="1" s="1"/>
  <c r="AA1828" i="1"/>
  <c r="Z1828" i="1" s="1"/>
  <c r="AA1675" i="1"/>
  <c r="Z1675" i="1" s="1"/>
  <c r="AA1886" i="1"/>
  <c r="Z1886" i="1" s="1"/>
  <c r="AA1207" i="1"/>
  <c r="Z1207" i="1" s="1"/>
  <c r="AA1373" i="1"/>
  <c r="Z1373" i="1" s="1"/>
  <c r="AA1333" i="1"/>
  <c r="Z1333" i="1" s="1"/>
  <c r="AA594" i="1"/>
  <c r="Z594" i="1" s="1"/>
  <c r="AA1758" i="1"/>
  <c r="Z1758" i="1" s="1"/>
  <c r="AA527" i="1"/>
  <c r="Z527" i="1" s="1"/>
  <c r="AA1446" i="1"/>
  <c r="Z1446" i="1" s="1"/>
  <c r="AA1781" i="1"/>
  <c r="Z1781" i="1" s="1"/>
  <c r="AA1973" i="1"/>
  <c r="Z1973" i="1" s="1"/>
  <c r="AA1717" i="1"/>
  <c r="Z1717" i="1" s="1"/>
  <c r="AA1875" i="1"/>
  <c r="Z1875" i="1" s="1"/>
  <c r="AA1253" i="1"/>
  <c r="Z1253" i="1" s="1"/>
  <c r="AA2031" i="1"/>
  <c r="Z2031" i="1" s="1"/>
  <c r="AA1771" i="1"/>
  <c r="Z1771" i="1" s="1"/>
  <c r="AA2019" i="1"/>
  <c r="Z2019" i="1" s="1"/>
  <c r="AA639" i="1"/>
  <c r="Z639" i="1" s="1"/>
  <c r="AA1018" i="1"/>
  <c r="Z1018" i="1" s="1"/>
  <c r="AA139" i="1"/>
  <c r="Z139" i="1" s="1"/>
  <c r="AA1692" i="1"/>
  <c r="Z1692" i="1" s="1"/>
  <c r="AA1871" i="1"/>
  <c r="Z1871" i="1" s="1"/>
  <c r="AA1101" i="1"/>
  <c r="Z1101" i="1" s="1"/>
  <c r="AA1777" i="1"/>
  <c r="Z1777" i="1" s="1"/>
  <c r="AA217" i="1"/>
  <c r="Z217" i="1" s="1"/>
  <c r="AA224" i="1"/>
  <c r="Z224" i="1" s="1"/>
  <c r="AA364" i="1"/>
  <c r="Z364" i="1" s="1"/>
  <c r="AA1486" i="1"/>
  <c r="Z1486" i="1" s="1"/>
  <c r="AA2009" i="1"/>
  <c r="Z2009" i="1" s="1"/>
  <c r="AA1987" i="1"/>
  <c r="Z1987" i="1" s="1"/>
  <c r="AA2162" i="1"/>
  <c r="Z2162" i="1" s="1"/>
  <c r="AA1891" i="1"/>
  <c r="Z1891" i="1" s="1"/>
  <c r="AA2242" i="1"/>
  <c r="Z2242" i="1" s="1"/>
  <c r="AA432" i="1"/>
  <c r="Z432" i="1" s="1"/>
  <c r="AA1109" i="1"/>
  <c r="Z1109" i="1" s="1"/>
  <c r="AA1134" i="1"/>
  <c r="Z1134" i="1" s="1"/>
  <c r="AA995" i="1"/>
  <c r="Z995" i="1" s="1"/>
  <c r="AA1036" i="1"/>
  <c r="Z1036" i="1" s="1"/>
  <c r="AA553" i="1"/>
  <c r="Z553" i="1" s="1"/>
  <c r="AA1569" i="1"/>
  <c r="Z1569" i="1" s="1"/>
  <c r="AA2072" i="1"/>
  <c r="Z2072" i="1" s="1"/>
  <c r="AA504" i="1"/>
  <c r="Z504" i="1" s="1"/>
  <c r="AA132" i="1"/>
  <c r="Z132" i="1" s="1"/>
  <c r="AA1772" i="1"/>
  <c r="Z1772" i="1" s="1"/>
  <c r="AA1487" i="1"/>
  <c r="Z1487" i="1" s="1"/>
  <c r="AA1597" i="1"/>
  <c r="Z1597" i="1" s="1"/>
  <c r="AA2139" i="1"/>
  <c r="Z2139" i="1" s="1"/>
  <c r="AA2020" i="1"/>
  <c r="Z2020" i="1" s="1"/>
  <c r="AA2120" i="1"/>
  <c r="Z2120" i="1" s="1"/>
  <c r="AA1062" i="1"/>
  <c r="Z1062" i="1" s="1"/>
  <c r="AA2054" i="1"/>
  <c r="Z2054" i="1" s="1"/>
  <c r="AA1928" i="1"/>
  <c r="Z1928" i="1" s="1"/>
  <c r="AA2230" i="1"/>
  <c r="Z2230" i="1" s="1"/>
  <c r="AA2047" i="1"/>
  <c r="Z2047" i="1" s="1"/>
  <c r="AA375" i="1"/>
  <c r="Z375" i="1" s="1"/>
  <c r="AA2042" i="1"/>
  <c r="Z2042" i="1" s="1"/>
  <c r="AA1176" i="1"/>
  <c r="Z1176" i="1" s="1"/>
  <c r="AA1864" i="1"/>
  <c r="Z1864" i="1" s="1"/>
  <c r="AA1350" i="1"/>
  <c r="Z1350" i="1" s="1"/>
  <c r="AA915" i="1"/>
  <c r="Z915" i="1" s="1"/>
  <c r="AA2056" i="1"/>
  <c r="Z2056" i="1" s="1"/>
  <c r="AA2183" i="1"/>
  <c r="Z2183" i="1" s="1"/>
  <c r="AA1129" i="1"/>
  <c r="Z1129" i="1" s="1"/>
  <c r="AA1509" i="1"/>
  <c r="Z1509" i="1" s="1"/>
  <c r="AA492" i="1"/>
  <c r="Z492" i="1" s="1"/>
  <c r="AA1786" i="1"/>
  <c r="Z1786" i="1" s="1"/>
  <c r="AA1133" i="1"/>
  <c r="Z1133" i="1" s="1"/>
  <c r="AA1635" i="1"/>
  <c r="Z1635" i="1" s="1"/>
  <c r="AA1504" i="1"/>
  <c r="Z1504" i="1" s="1"/>
  <c r="AA1064" i="1"/>
  <c r="Z1064" i="1" s="1"/>
  <c r="AA2268" i="1"/>
  <c r="Z2268" i="1" s="1"/>
  <c r="AA2277" i="1"/>
  <c r="Z2277" i="1" s="1"/>
  <c r="AA263" i="1"/>
  <c r="Z263" i="1" s="1"/>
  <c r="AA552" i="1"/>
  <c r="Z552" i="1" s="1"/>
  <c r="AA201" i="1"/>
  <c r="Z201" i="1" s="1"/>
  <c r="AA2245" i="1"/>
  <c r="Z2245" i="1" s="1"/>
  <c r="AA2238" i="1"/>
  <c r="Z2238" i="1" s="1"/>
  <c r="AA2261" i="1"/>
  <c r="Z2261" i="1" s="1"/>
  <c r="AA1581" i="1"/>
  <c r="Z1581" i="1" s="1"/>
  <c r="AA1683" i="1"/>
  <c r="Z1683" i="1" s="1"/>
  <c r="AA2121" i="1"/>
  <c r="Z2121" i="1" s="1"/>
  <c r="AA1218" i="1"/>
  <c r="Z1218" i="1" s="1"/>
  <c r="AA1145" i="1"/>
  <c r="Z1145" i="1" s="1"/>
  <c r="AA1392" i="1"/>
  <c r="Z1392" i="1" s="1"/>
  <c r="AA1723" i="1"/>
  <c r="Z1723" i="1" s="1"/>
  <c r="AA1403" i="1"/>
  <c r="Z1403" i="1" s="1"/>
  <c r="AA1289" i="1"/>
  <c r="Z1289" i="1" s="1"/>
  <c r="AA388" i="1"/>
  <c r="Z388" i="1" s="1"/>
  <c r="AA1718" i="1"/>
  <c r="Z1718" i="1" s="1"/>
  <c r="AA1559" i="1"/>
  <c r="Z1559" i="1" s="1"/>
  <c r="AA408" i="1"/>
  <c r="Z408" i="1" s="1"/>
  <c r="AA2070" i="1"/>
  <c r="Z2070" i="1" s="1"/>
  <c r="AA974" i="1"/>
  <c r="Z974" i="1" s="1"/>
  <c r="AA829" i="1"/>
  <c r="Z829" i="1" s="1"/>
  <c r="AA1335" i="1"/>
  <c r="Z1335" i="1" s="1"/>
  <c r="AA95" i="1"/>
  <c r="Z95" i="1" s="1"/>
  <c r="AA326" i="1"/>
  <c r="Z326" i="1" s="1"/>
  <c r="AA1066" i="1"/>
  <c r="Z1066" i="1" s="1"/>
  <c r="AA758" i="1"/>
  <c r="Z758" i="1" s="1"/>
  <c r="AA614" i="1"/>
  <c r="Z614" i="1" s="1"/>
  <c r="AA1050" i="1"/>
  <c r="Z1050" i="1" s="1"/>
  <c r="AA2060" i="1"/>
  <c r="Z2060" i="1" s="1"/>
  <c r="AA1814" i="1"/>
  <c r="Z1814" i="1" s="1"/>
  <c r="AA1243" i="1"/>
  <c r="Z1243" i="1" s="1"/>
  <c r="AA1107" i="1"/>
  <c r="Z1107" i="1" s="1"/>
  <c r="AA910" i="1"/>
  <c r="Z910" i="1" s="1"/>
  <c r="AA486" i="1"/>
  <c r="Z486" i="1" s="1"/>
  <c r="AA451" i="1"/>
  <c r="Z451" i="1" s="1"/>
  <c r="AA678" i="1"/>
  <c r="Z678" i="1" s="1"/>
  <c r="AA1420" i="1"/>
  <c r="Z1420" i="1" s="1"/>
  <c r="AA762" i="1"/>
  <c r="Z762" i="1" s="1"/>
  <c r="AA1415" i="1"/>
  <c r="Z1415" i="1" s="1"/>
  <c r="AA1326" i="1"/>
  <c r="Z1326" i="1" s="1"/>
  <c r="AA184" i="1"/>
  <c r="Z184" i="1" s="1"/>
  <c r="AA1951" i="1"/>
  <c r="Z1951" i="1" s="1"/>
  <c r="AA1743" i="1"/>
  <c r="Z1743" i="1" s="1"/>
  <c r="AA1308" i="1"/>
  <c r="Z1308" i="1" s="1"/>
  <c r="AA1883" i="1"/>
  <c r="Z1883" i="1" s="1"/>
  <c r="AA2007" i="1"/>
  <c r="Z2007" i="1" s="1"/>
  <c r="AA1850" i="1"/>
  <c r="Z1850" i="1" s="1"/>
  <c r="AA1962" i="1"/>
  <c r="Z1962" i="1" s="1"/>
  <c r="AA2039" i="1"/>
  <c r="Z2039" i="1" s="1"/>
  <c r="AA1880" i="1"/>
  <c r="Z1880" i="1" s="1"/>
  <c r="AA2043" i="1"/>
  <c r="Z2043" i="1" s="1"/>
  <c r="AA1936" i="1"/>
  <c r="Z1936" i="1" s="1"/>
  <c r="AA1841" i="1"/>
  <c r="Z1841" i="1" s="1"/>
  <c r="AA2093" i="1"/>
  <c r="Z2093" i="1" s="1"/>
  <c r="AA1898" i="1"/>
  <c r="Z1898" i="1" s="1"/>
  <c r="AA1590" i="1"/>
  <c r="Z1590" i="1" s="1"/>
  <c r="AA832" i="1"/>
  <c r="Z832" i="1" s="1"/>
  <c r="AA191" i="1"/>
  <c r="Z191" i="1" s="1"/>
  <c r="AA1593" i="1"/>
  <c r="Z1593" i="1" s="1"/>
  <c r="AA1464" i="1"/>
  <c r="Z1464" i="1" s="1"/>
  <c r="AA1357" i="1"/>
  <c r="Z1357" i="1" s="1"/>
  <c r="AA1678" i="1"/>
  <c r="Z1678" i="1" s="1"/>
  <c r="AA1033" i="1"/>
  <c r="Z1033" i="1" s="1"/>
  <c r="AA1084" i="1"/>
  <c r="Z1084" i="1" s="1"/>
  <c r="AA1324" i="1"/>
  <c r="Z1324" i="1" s="1"/>
  <c r="AA1769" i="1"/>
  <c r="Z1769" i="1" s="1"/>
  <c r="AA331" i="1"/>
  <c r="Z331" i="1" s="1"/>
  <c r="AA1901" i="1"/>
  <c r="Z1901" i="1" s="1"/>
  <c r="AA1089" i="1"/>
  <c r="Z1089" i="1" s="1"/>
  <c r="AA792" i="1"/>
  <c r="Z792" i="1" s="1"/>
  <c r="AA1652" i="1"/>
  <c r="Z1652" i="1" s="1"/>
  <c r="AA1471" i="1"/>
  <c r="Z1471" i="1" s="1"/>
  <c r="AA547" i="1"/>
  <c r="Z547" i="1" s="1"/>
  <c r="AA1976" i="1"/>
  <c r="Z1976" i="1" s="1"/>
  <c r="AA979" i="1"/>
  <c r="Z979" i="1" s="1"/>
  <c r="AA180" i="1"/>
  <c r="Z180" i="1" s="1"/>
  <c r="AA878" i="1"/>
  <c r="Z878" i="1" s="1"/>
  <c r="AA697" i="1"/>
  <c r="Z697" i="1" s="1"/>
  <c r="AA1676" i="1"/>
  <c r="Z1676" i="1" s="1"/>
  <c r="AA1051" i="1"/>
  <c r="Z1051" i="1" s="1"/>
  <c r="AA1742" i="1"/>
  <c r="Z1742" i="1" s="1"/>
  <c r="AA1361" i="1"/>
  <c r="Z1361" i="1" s="1"/>
  <c r="AA1286" i="1"/>
  <c r="Z1286" i="1" s="1"/>
  <c r="AA1171" i="1"/>
  <c r="Z1171" i="1" s="1"/>
  <c r="AA1170" i="1"/>
  <c r="Z1170" i="1" s="1"/>
  <c r="AA309" i="1"/>
  <c r="Z309" i="1" s="1"/>
  <c r="AA1899" i="1"/>
  <c r="Z1899" i="1" s="1"/>
  <c r="AA1722" i="1"/>
  <c r="Z1722" i="1" s="1"/>
  <c r="AA561" i="1"/>
  <c r="Z561" i="1" s="1"/>
  <c r="AA570" i="1"/>
  <c r="Z570" i="1" s="1"/>
  <c r="AA1529" i="1"/>
  <c r="Z1529" i="1" s="1"/>
  <c r="AA2100" i="1"/>
  <c r="Z2100" i="1" s="1"/>
  <c r="AA2226" i="1"/>
  <c r="Z2226" i="1" s="1"/>
  <c r="AA2016" i="1"/>
  <c r="Z2016" i="1" s="1"/>
  <c r="AA2184" i="1"/>
  <c r="Z2184" i="1" s="1"/>
  <c r="AA2179" i="1"/>
  <c r="Z2179" i="1" s="1"/>
  <c r="AA1905" i="1"/>
  <c r="Z1905" i="1" s="1"/>
  <c r="AA2138" i="1"/>
  <c r="Z2138" i="1" s="1"/>
  <c r="AA2105" i="1"/>
  <c r="Z2105" i="1" s="1"/>
  <c r="AA2081" i="1"/>
  <c r="Z2081" i="1" s="1"/>
  <c r="AA1945" i="1"/>
  <c r="Z1945" i="1" s="1"/>
  <c r="AA2001" i="1"/>
  <c r="Z2001" i="1" s="1"/>
  <c r="AA2002" i="1"/>
  <c r="Z2002" i="1" s="1"/>
  <c r="AA2216" i="1"/>
  <c r="Z2216" i="1" s="1"/>
  <c r="AA2140" i="1"/>
  <c r="Z2140" i="1" s="1"/>
  <c r="AA2145" i="1"/>
  <c r="Z2145" i="1" s="1"/>
  <c r="AA1848" i="1"/>
  <c r="Z1848" i="1" s="1"/>
  <c r="AA1882" i="1"/>
  <c r="Z1882" i="1" s="1"/>
  <c r="AA2146" i="1"/>
  <c r="Z2146" i="1" s="1"/>
  <c r="AA2159" i="1"/>
  <c r="Z2159" i="1" s="1"/>
  <c r="AA2152" i="1"/>
  <c r="Z2152" i="1" s="1"/>
  <c r="AA2200" i="1"/>
  <c r="Z2200" i="1" s="1"/>
  <c r="AA1979" i="1"/>
  <c r="Z1979" i="1" s="1"/>
  <c r="AA2275" i="1"/>
  <c r="Z2275" i="1" s="1"/>
  <c r="AA2240" i="1"/>
  <c r="Z2240" i="1" s="1"/>
  <c r="AA2250" i="1"/>
  <c r="Z2250" i="1" s="1"/>
  <c r="AA2069" i="1"/>
  <c r="Z2069" i="1" s="1"/>
  <c r="AA2267" i="1"/>
  <c r="Z2267" i="1" s="1"/>
  <c r="AA1567" i="1"/>
  <c r="Z1567" i="1" s="1"/>
  <c r="AA442" i="1"/>
  <c r="Z442" i="1" s="1"/>
  <c r="AA2228" i="1"/>
  <c r="Z2228" i="1" s="1"/>
  <c r="AA1754" i="1"/>
  <c r="Z1754" i="1" s="1"/>
  <c r="AA2028" i="1"/>
  <c r="Z2028" i="1" s="1"/>
  <c r="AA1501" i="1"/>
  <c r="Z1501" i="1" s="1"/>
  <c r="AA111" i="1"/>
  <c r="Z111" i="1" s="1"/>
  <c r="AA2029" i="1"/>
  <c r="Z2029" i="1" s="1"/>
  <c r="AA243" i="1"/>
  <c r="Z243" i="1" s="1"/>
  <c r="AA2168" i="1"/>
  <c r="Z2168" i="1" s="1"/>
  <c r="AA1304" i="1"/>
  <c r="Z1304" i="1" s="1"/>
  <c r="AA2233" i="1"/>
  <c r="Z2233" i="1" s="1"/>
  <c r="AA2144" i="1"/>
  <c r="Z2144" i="1" s="1"/>
  <c r="AA1895" i="1"/>
  <c r="Z1895" i="1" s="1"/>
  <c r="AA439" i="1"/>
  <c r="Z439" i="1" s="1"/>
  <c r="AA1958" i="1"/>
  <c r="Z1958" i="1" s="1"/>
  <c r="AA1128" i="1"/>
  <c r="Z1128" i="1" s="1"/>
  <c r="AA810" i="1"/>
  <c r="Z810" i="1" s="1"/>
  <c r="AA384" i="1"/>
  <c r="Z384" i="1" s="1"/>
  <c r="AA744" i="1"/>
  <c r="Z744" i="1" s="1"/>
  <c r="AA308" i="1"/>
  <c r="Z308" i="1" s="1"/>
  <c r="AA1363" i="1"/>
  <c r="Z1363" i="1" s="1"/>
  <c r="AA314" i="1"/>
  <c r="Z314" i="1" s="1"/>
  <c r="AA444" i="1"/>
  <c r="Z444" i="1" s="1"/>
  <c r="AA1307" i="1"/>
  <c r="Z1307" i="1" s="1"/>
  <c r="AA9" i="1"/>
  <c r="Z9" i="1" s="1"/>
  <c r="AA1175" i="1"/>
  <c r="Z1175" i="1" s="1"/>
  <c r="AA175" i="1"/>
  <c r="Z175" i="1" s="1"/>
  <c r="AA1986" i="1"/>
  <c r="Z1986" i="1" s="1"/>
  <c r="AA75" i="1"/>
  <c r="Z75" i="1" s="1"/>
  <c r="AA1515" i="1"/>
  <c r="Z1515" i="1" s="1"/>
  <c r="AA261" i="1"/>
  <c r="Z261" i="1" s="1"/>
  <c r="AA179" i="1"/>
  <c r="Z179" i="1" s="1"/>
  <c r="AA1377" i="1"/>
  <c r="Z1377" i="1" s="1"/>
  <c r="AA1038" i="1"/>
  <c r="Z1038" i="1" s="1"/>
  <c r="AA1251" i="1"/>
  <c r="Z1251" i="1" s="1"/>
  <c r="AA1181" i="1"/>
  <c r="Z1181" i="1" s="1"/>
  <c r="AA1083" i="1"/>
  <c r="Z1083" i="1" s="1"/>
  <c r="AA1595" i="1"/>
  <c r="Z1595" i="1" s="1"/>
  <c r="AA462" i="1"/>
  <c r="Z462" i="1" s="1"/>
  <c r="AA986" i="1"/>
  <c r="Z986" i="1" s="1"/>
  <c r="AA1469" i="1"/>
  <c r="Z1469" i="1" s="1"/>
  <c r="AA661" i="1"/>
  <c r="Z661" i="1" s="1"/>
  <c r="AA429" i="1"/>
  <c r="Z429" i="1" s="1"/>
  <c r="AA466" i="1"/>
  <c r="Z466" i="1" s="1"/>
  <c r="AA723" i="1"/>
  <c r="Z723" i="1" s="1"/>
  <c r="AA2117" i="1"/>
  <c r="Z2117" i="1" s="1"/>
  <c r="AA2196" i="1"/>
  <c r="Z2196" i="1" s="1"/>
  <c r="AA2215" i="1"/>
  <c r="Z2215" i="1" s="1"/>
  <c r="AA1073" i="1"/>
  <c r="Z1073" i="1" s="1"/>
  <c r="AA371" i="1"/>
  <c r="Z371" i="1" s="1"/>
  <c r="AA1741" i="1"/>
  <c r="Z1741" i="1" s="1"/>
  <c r="AA1511" i="1"/>
  <c r="Z1511" i="1" s="1"/>
  <c r="AA1792" i="1"/>
  <c r="Z1792" i="1" s="1"/>
  <c r="AA126" i="1"/>
  <c r="Z126" i="1" s="1"/>
  <c r="AA955" i="1"/>
  <c r="Z955" i="1" s="1"/>
  <c r="AA1082" i="1"/>
  <c r="Z1082" i="1" s="1"/>
  <c r="AA1244" i="1"/>
  <c r="Z1244" i="1" s="1"/>
  <c r="AA1291" i="1"/>
  <c r="Z1291" i="1" s="1"/>
  <c r="AA1248" i="1"/>
  <c r="Z1248" i="1" s="1"/>
  <c r="AA1186" i="1"/>
  <c r="Z1186" i="1" s="1"/>
  <c r="AA1586" i="1"/>
  <c r="Z1586" i="1" s="1"/>
  <c r="AA932" i="1"/>
  <c r="Z932" i="1" s="1"/>
  <c r="AA662" i="1"/>
  <c r="Z662" i="1" s="1"/>
  <c r="AA1829" i="1"/>
  <c r="Z1829" i="1" s="1"/>
  <c r="AA1546" i="1"/>
  <c r="Z1546" i="1" s="1"/>
  <c r="AA1413" i="1"/>
  <c r="Z1413" i="1" s="1"/>
  <c r="AA177" i="1"/>
  <c r="Z177" i="1" s="1"/>
  <c r="AA1054" i="1"/>
  <c r="Z1054" i="1" s="1"/>
  <c r="AA1173" i="1"/>
  <c r="Z1173" i="1" s="1"/>
  <c r="AA218" i="1"/>
  <c r="Z218" i="1" s="1"/>
  <c r="AA1556" i="1"/>
  <c r="Z1556" i="1" s="1"/>
  <c r="AA972" i="1"/>
  <c r="Z972" i="1" s="1"/>
  <c r="AA1429" i="1"/>
  <c r="Z1429" i="1" s="1"/>
  <c r="AA1770" i="1"/>
  <c r="Z1770" i="1" s="1"/>
  <c r="AA1130" i="1"/>
  <c r="Z1130" i="1" s="1"/>
  <c r="AA1470" i="1"/>
  <c r="Z1470" i="1" s="1"/>
  <c r="AA1811" i="1"/>
  <c r="Z1811" i="1" s="1"/>
  <c r="AA1956" i="1"/>
  <c r="Z1956" i="1" s="1"/>
  <c r="AA1155" i="1"/>
  <c r="Z1155" i="1" s="1"/>
  <c r="AA1971" i="1"/>
  <c r="Z1971" i="1" s="1"/>
  <c r="AA1803" i="1"/>
  <c r="Z1803" i="1" s="1"/>
  <c r="AA2088" i="1"/>
  <c r="Z2088" i="1" s="1"/>
  <c r="AA2008" i="1"/>
  <c r="Z2008" i="1" s="1"/>
  <c r="AA1187" i="1"/>
  <c r="Z1187" i="1" s="1"/>
  <c r="AA1439" i="1"/>
  <c r="Z1439" i="1" s="1"/>
  <c r="AA511" i="1"/>
  <c r="Z511" i="1" s="1"/>
  <c r="AA2108" i="1"/>
  <c r="Z2108" i="1" s="1"/>
  <c r="AA708" i="1"/>
  <c r="Z708" i="1" s="1"/>
  <c r="AA801" i="1"/>
  <c r="Z801" i="1" s="1"/>
  <c r="AA355" i="1"/>
  <c r="Z355" i="1" s="1"/>
  <c r="AA1601" i="1"/>
  <c r="Z1601" i="1" s="1"/>
  <c r="AA1779" i="1"/>
  <c r="Z1779" i="1" s="1"/>
  <c r="AA1359" i="1"/>
  <c r="Z1359" i="1" s="1"/>
  <c r="AA1131" i="1"/>
  <c r="Z1131" i="1" s="1"/>
  <c r="AA210" i="1"/>
  <c r="Z210" i="1" s="1"/>
  <c r="AA1070" i="1"/>
  <c r="Z1070" i="1" s="1"/>
  <c r="AA501" i="1"/>
  <c r="Z501" i="1" s="1"/>
  <c r="AA1443" i="1"/>
  <c r="Z1443" i="1" s="1"/>
  <c r="AA247" i="1"/>
  <c r="Z247" i="1" s="1"/>
  <c r="AA1052" i="1"/>
  <c r="Z1052" i="1" s="1"/>
  <c r="AA1737" i="1"/>
  <c r="Z1737" i="1" s="1"/>
  <c r="AA1877" i="1"/>
  <c r="Z1877" i="1" s="1"/>
  <c r="AA733" i="1"/>
  <c r="Z733" i="1" s="1"/>
  <c r="AA657" i="1"/>
  <c r="Z657" i="1" s="1"/>
  <c r="AA481" i="1"/>
  <c r="Z481" i="1" s="1"/>
  <c r="AA778" i="1"/>
  <c r="Z778" i="1" s="1"/>
  <c r="AA631" i="1"/>
  <c r="Z631" i="1" s="1"/>
  <c r="AA764" i="1"/>
  <c r="Z764" i="1" s="1"/>
  <c r="AA703" i="1"/>
  <c r="Z703" i="1" s="1"/>
  <c r="AA771" i="1"/>
  <c r="Z771" i="1" s="1"/>
  <c r="AA666" i="1"/>
  <c r="Z666" i="1" s="1"/>
  <c r="AA1764" i="1"/>
  <c r="Z1764" i="1" s="1"/>
  <c r="AA1651" i="1"/>
  <c r="Z1651" i="1" s="1"/>
  <c r="AA1625" i="1"/>
  <c r="Z1625" i="1" s="1"/>
  <c r="AA1092" i="1"/>
  <c r="Z1092" i="1" s="1"/>
  <c r="AA1498" i="1"/>
  <c r="Z1498" i="1" s="1"/>
  <c r="AA823" i="1"/>
  <c r="Z823" i="1" s="1"/>
  <c r="AA513" i="1"/>
  <c r="Z513" i="1" s="1"/>
  <c r="AA521" i="1"/>
  <c r="Z521" i="1" s="1"/>
  <c r="AA2259" i="1"/>
  <c r="Z2259" i="1" s="1"/>
  <c r="AA1887" i="1"/>
  <c r="Z1887" i="1" s="1"/>
  <c r="AA2051" i="1"/>
  <c r="Z2051" i="1" s="1"/>
  <c r="AA1838" i="1"/>
  <c r="Z1838" i="1" s="1"/>
  <c r="AA1940" i="1"/>
  <c r="Z1940" i="1" s="1"/>
  <c r="AA1749" i="1"/>
  <c r="Z1749" i="1" s="1"/>
  <c r="AA369" i="1"/>
  <c r="Z369" i="1" s="1"/>
  <c r="AA436" i="1"/>
  <c r="Z436" i="1" s="1"/>
  <c r="AA1977" i="1"/>
  <c r="Z1977" i="1" s="1"/>
  <c r="AA524" i="1"/>
  <c r="Z524" i="1" s="1"/>
  <c r="AA904" i="1"/>
  <c r="Z904" i="1" s="1"/>
  <c r="AA1212" i="1"/>
  <c r="Z1212" i="1" s="1"/>
  <c r="AA380" i="1"/>
  <c r="Z380" i="1" s="1"/>
  <c r="AA402" i="1"/>
  <c r="Z402" i="1" s="1"/>
  <c r="AA1890" i="1"/>
  <c r="Z1890" i="1" s="1"/>
  <c r="AA1796" i="1"/>
  <c r="Z1796" i="1" s="1"/>
  <c r="AA1236" i="1"/>
  <c r="Z1236" i="1" s="1"/>
  <c r="AA1934" i="1"/>
  <c r="Z1934" i="1" s="1"/>
  <c r="AA1303" i="1"/>
  <c r="Z1303" i="1" s="1"/>
  <c r="AA1657" i="1"/>
  <c r="Z1657" i="1" s="1"/>
  <c r="AA1445" i="1"/>
  <c r="Z1445" i="1" s="1"/>
  <c r="AA2252" i="1"/>
  <c r="Z2252" i="1" s="1"/>
  <c r="AA1621" i="1"/>
  <c r="Z1621" i="1" s="1"/>
  <c r="AA1342" i="1"/>
  <c r="Z1342" i="1" s="1"/>
  <c r="AA1765" i="1"/>
  <c r="Z1765" i="1" s="1"/>
  <c r="AA766" i="1"/>
  <c r="Z766" i="1" s="1"/>
  <c r="AA1738" i="1"/>
  <c r="Z1738" i="1" s="1"/>
  <c r="AA81" i="1"/>
  <c r="Z81" i="1" s="1"/>
  <c r="AA1020" i="1"/>
  <c r="Z1020" i="1" s="1"/>
  <c r="AA285" i="1"/>
  <c r="Z285" i="1" s="1"/>
  <c r="AA1585" i="1"/>
  <c r="Z1585" i="1" s="1"/>
  <c r="AA1474" i="1"/>
  <c r="Z1474" i="1" s="1"/>
  <c r="AA2176" i="1"/>
  <c r="Z2176" i="1" s="1"/>
  <c r="AA2154" i="1"/>
  <c r="Z2154" i="1" s="1"/>
  <c r="AA2175" i="1"/>
  <c r="Z2175" i="1" s="1"/>
  <c r="AA2241" i="1"/>
  <c r="Z2241" i="1" s="1"/>
  <c r="AA2246" i="1"/>
  <c r="Z2246" i="1" s="1"/>
  <c r="AA2165" i="1"/>
  <c r="Z2165" i="1" s="1"/>
  <c r="AA2221" i="1"/>
  <c r="Z2221" i="1" s="1"/>
  <c r="AA2185" i="1"/>
  <c r="Z2185" i="1" s="1"/>
  <c r="AA315" i="1"/>
  <c r="Z315" i="1" s="1"/>
  <c r="AA1788" i="1"/>
  <c r="Z1788" i="1" s="1"/>
  <c r="AA686" i="1"/>
  <c r="Z686" i="1" s="1"/>
  <c r="AA1149" i="1"/>
  <c r="Z1149" i="1" s="1"/>
  <c r="AA1710" i="1"/>
  <c r="Z1710" i="1" s="1"/>
  <c r="AA1423" i="1"/>
  <c r="Z1423" i="1" s="1"/>
  <c r="AA729" i="1"/>
  <c r="Z729" i="1" s="1"/>
  <c r="AA867" i="1"/>
  <c r="Z867" i="1" s="1"/>
  <c r="AA674" i="1"/>
  <c r="Z674" i="1" s="1"/>
  <c r="AA1893" i="1"/>
  <c r="Z1893" i="1" s="1"/>
  <c r="AA1022" i="1"/>
  <c r="Z1022" i="1" s="1"/>
  <c r="AA2106" i="1"/>
  <c r="Z2106" i="1" s="1"/>
  <c r="AA2190" i="1"/>
  <c r="Z2190" i="1" s="1"/>
  <c r="AA1398" i="1"/>
  <c r="Z1398" i="1" s="1"/>
  <c r="AA2266" i="1"/>
  <c r="Z2266" i="1" s="1"/>
  <c r="AA2273" i="1"/>
  <c r="Z2273" i="1" s="1"/>
  <c r="AA2142" i="1"/>
  <c r="Z2142" i="1" s="1"/>
  <c r="AA2057" i="1"/>
  <c r="Z2057" i="1" s="1"/>
  <c r="AA2260" i="1"/>
  <c r="Z2260" i="1" s="1"/>
  <c r="AA2098" i="1"/>
  <c r="Z2098" i="1" s="1"/>
  <c r="AA2239" i="1"/>
  <c r="Z2239" i="1" s="1"/>
  <c r="AA2264" i="1"/>
  <c r="Z2264" i="1" s="1"/>
  <c r="AA2206" i="1"/>
  <c r="Z2206" i="1" s="1"/>
  <c r="AA1045" i="1"/>
  <c r="Z1045" i="1" s="1"/>
  <c r="AA2163" i="1"/>
  <c r="Z2163" i="1" s="1"/>
  <c r="AA2000" i="1"/>
  <c r="Z2000" i="1" s="1"/>
  <c r="AA1141" i="1"/>
  <c r="Z1141" i="1" s="1"/>
  <c r="AA2251" i="1"/>
  <c r="Z2251" i="1" s="1"/>
  <c r="AA1894" i="1"/>
  <c r="Z1894" i="1" s="1"/>
  <c r="AA1725" i="1"/>
  <c r="Z1725" i="1" s="1"/>
  <c r="AA44" i="1"/>
  <c r="Z44" i="1" s="1"/>
  <c r="AA459" i="1"/>
  <c r="Z459" i="1" s="1"/>
  <c r="AA63" i="1"/>
  <c r="Z63" i="1" s="1"/>
  <c r="AA448" i="1"/>
  <c r="Z448" i="1" s="1"/>
  <c r="AA463" i="1"/>
  <c r="Z463" i="1" s="1"/>
  <c r="AA518" i="1"/>
  <c r="Z518" i="1" s="1"/>
  <c r="AA240" i="1"/>
  <c r="Z240" i="1" s="1"/>
  <c r="AA597" i="1"/>
  <c r="Z597" i="1" s="1"/>
  <c r="AA1185" i="1"/>
  <c r="Z1185" i="1" s="1"/>
  <c r="AA865" i="1"/>
  <c r="Z865" i="1" s="1"/>
  <c r="AA1494" i="1"/>
  <c r="Z1494" i="1" s="1"/>
  <c r="AA1444" i="1"/>
  <c r="Z1444" i="1" s="1"/>
  <c r="AA503" i="1"/>
  <c r="Z503" i="1" s="1"/>
  <c r="AA1854" i="1"/>
  <c r="Z1854" i="1" s="1"/>
  <c r="AA1755" i="1"/>
  <c r="Z1755" i="1" s="1"/>
  <c r="AA56" i="1"/>
  <c r="Z56" i="1" s="1"/>
  <c r="AA1592" i="1"/>
  <c r="Z1592" i="1" s="1"/>
  <c r="AA25" i="1"/>
  <c r="Z25" i="1" s="1"/>
  <c r="AA720" i="1"/>
  <c r="Z720" i="1" s="1"/>
  <c r="AA537" i="1"/>
  <c r="Z537" i="1" s="1"/>
  <c r="AA1600" i="1"/>
  <c r="Z1600" i="1" s="1"/>
  <c r="AA874" i="1"/>
  <c r="Z874" i="1" s="1"/>
  <c r="AA1418" i="1"/>
  <c r="Z1418" i="1" s="1"/>
  <c r="AA922" i="1"/>
  <c r="Z922" i="1" s="1"/>
  <c r="AA522" i="1"/>
  <c r="Z522" i="1" s="1"/>
  <c r="AA1492" i="1"/>
  <c r="Z1492" i="1" s="1"/>
  <c r="AA1537" i="1"/>
  <c r="Z1537" i="1" s="1"/>
  <c r="AA2186" i="1"/>
  <c r="Z2186" i="1" s="1"/>
  <c r="AA1822" i="1"/>
  <c r="Z1822" i="1" s="1"/>
  <c r="AA2040" i="1"/>
  <c r="Z2040" i="1" s="1"/>
  <c r="AA2220" i="1"/>
  <c r="Z2220" i="1" s="1"/>
  <c r="AA1257" i="1"/>
  <c r="Z1257" i="1" s="1"/>
  <c r="AA2210" i="1"/>
  <c r="Z2210" i="1" s="1"/>
  <c r="AA650" i="1"/>
  <c r="Z650" i="1" s="1"/>
  <c r="AA1153" i="1"/>
  <c r="Z1153" i="1" s="1"/>
  <c r="AA42" i="1"/>
  <c r="Z42" i="1" s="1"/>
  <c r="AA1261" i="1"/>
  <c r="Z1261" i="1" s="1"/>
  <c r="AA1404" i="1"/>
  <c r="Z1404" i="1" s="1"/>
  <c r="AA1216" i="1"/>
  <c r="Z1216" i="1" s="1"/>
  <c r="AA255" i="1"/>
  <c r="Z255" i="1" s="1"/>
  <c r="AA587" i="1"/>
  <c r="Z587" i="1" s="1"/>
  <c r="AA2255" i="1"/>
  <c r="Z2255" i="1" s="1"/>
  <c r="AA530" i="1"/>
  <c r="Z530" i="1" s="1"/>
  <c r="AA612" i="1"/>
  <c r="Z612" i="1" s="1"/>
  <c r="AA859" i="1"/>
  <c r="Z859" i="1" s="1"/>
  <c r="AA144" i="1"/>
  <c r="Z144" i="1" s="1"/>
  <c r="AA895" i="1"/>
  <c r="Z895" i="1" s="1"/>
  <c r="AA1161" i="1"/>
  <c r="Z1161" i="1" s="1"/>
  <c r="AA538" i="1"/>
  <c r="Z538" i="1" s="1"/>
  <c r="AA1283" i="1"/>
  <c r="Z1283" i="1" s="1"/>
  <c r="AA854" i="1"/>
  <c r="Z854" i="1" s="1"/>
  <c r="AA1294" i="1"/>
  <c r="Z1294" i="1" s="1"/>
  <c r="AA1380" i="1"/>
  <c r="Z1380" i="1" s="1"/>
  <c r="AA1507" i="1"/>
  <c r="Z1507" i="1" s="1"/>
  <c r="AA1747" i="1"/>
  <c r="Z1747" i="1" s="1"/>
  <c r="AA1310" i="1"/>
  <c r="Z1310" i="1" s="1"/>
  <c r="AA930" i="1"/>
  <c r="Z930" i="1" s="1"/>
  <c r="AA2201" i="1"/>
  <c r="Z2201" i="1" s="1"/>
  <c r="AA2173" i="1"/>
  <c r="Z2173" i="1" s="1"/>
  <c r="AA1640" i="1"/>
  <c r="Z1640" i="1" s="1"/>
  <c r="AA30" i="1"/>
  <c r="Z30" i="1" s="1"/>
  <c r="AA844" i="1"/>
  <c r="Z844" i="1" s="1"/>
  <c r="AA1776" i="1"/>
  <c r="Z1776" i="1" s="1"/>
  <c r="AA158" i="1"/>
  <c r="Z158" i="1" s="1"/>
  <c r="AA2148" i="1"/>
  <c r="Z2148" i="1" s="1"/>
  <c r="AA1990" i="1"/>
  <c r="Z1990" i="1" s="1"/>
  <c r="AA1941" i="1"/>
  <c r="Z1941" i="1" s="1"/>
  <c r="AA2025" i="1"/>
  <c r="Z2025" i="1" s="1"/>
  <c r="AA966" i="1"/>
  <c r="Z966" i="1" s="1"/>
  <c r="AA2017" i="1"/>
  <c r="Z2017" i="1" s="1"/>
  <c r="AA1785" i="1"/>
  <c r="Z1785" i="1" s="1"/>
  <c r="AA203" i="1"/>
  <c r="Z203" i="1" s="1"/>
  <c r="AA1631" i="1"/>
  <c r="Z1631" i="1" s="1"/>
  <c r="AA1699" i="1"/>
  <c r="Z1699" i="1" s="1"/>
  <c r="AA1221" i="1"/>
  <c r="Z1221" i="1" s="1"/>
  <c r="AA849" i="1"/>
  <c r="Z849" i="1" s="1"/>
  <c r="AA1276" i="1"/>
  <c r="Z1276" i="1" s="1"/>
  <c r="AA204" i="1"/>
  <c r="Z204" i="1" s="1"/>
  <c r="AA937" i="1"/>
  <c r="Z937" i="1" s="1"/>
  <c r="AA216" i="1"/>
  <c r="Z216" i="1" s="1"/>
  <c r="AA576" i="1"/>
  <c r="Z576" i="1" s="1"/>
  <c r="AA1634" i="1"/>
  <c r="Z1634" i="1" s="1"/>
  <c r="AA763" i="1"/>
  <c r="Z763" i="1" s="1"/>
  <c r="AA1736" i="1"/>
  <c r="Z1736" i="1" s="1"/>
  <c r="AA1086" i="1"/>
  <c r="Z1086" i="1" s="1"/>
  <c r="AA1575" i="1"/>
  <c r="Z1575" i="1" s="1"/>
  <c r="AA1425" i="1"/>
  <c r="Z1425" i="1" s="1"/>
  <c r="AA1477" i="1"/>
  <c r="Z1477" i="1" s="1"/>
  <c r="AA1151" i="1"/>
  <c r="Z1151" i="1" s="1"/>
  <c r="AA362" i="1"/>
  <c r="Z362" i="1" s="1"/>
  <c r="AA1483" i="1"/>
  <c r="Z1483" i="1" s="1"/>
  <c r="AA1720" i="1"/>
  <c r="Z1720" i="1" s="1"/>
  <c r="AA699" i="1"/>
  <c r="Z699" i="1" s="1"/>
  <c r="AA600" i="1"/>
  <c r="Z600" i="1" s="1"/>
  <c r="AA808" i="1"/>
  <c r="Z808" i="1" s="1"/>
  <c r="AA1949" i="1"/>
  <c r="Z1949" i="1" s="1"/>
  <c r="AA1884" i="1"/>
  <c r="Z1884" i="1" s="1"/>
  <c r="AA2244" i="1"/>
  <c r="Z2244" i="1" s="1"/>
  <c r="AA2204" i="1"/>
  <c r="Z2204" i="1" s="1"/>
  <c r="AA2036" i="1"/>
  <c r="Z2036" i="1" s="1"/>
  <c r="AA2167" i="1"/>
  <c r="Z2167" i="1" s="1"/>
  <c r="AA1981" i="1"/>
  <c r="Z1981" i="1" s="1"/>
  <c r="AA571" i="1"/>
  <c r="Z571" i="1" s="1"/>
  <c r="AA373" i="1"/>
  <c r="Z373" i="1" s="1"/>
  <c r="AA1365" i="1"/>
  <c r="Z1365" i="1" s="1"/>
  <c r="AA195" i="1"/>
  <c r="Z195" i="1" s="1"/>
  <c r="AA1192" i="1"/>
  <c r="Z1192" i="1" s="1"/>
  <c r="AA1436" i="1"/>
  <c r="Z1436" i="1" s="1"/>
  <c r="AA1545" i="1"/>
  <c r="Z1545" i="1" s="1"/>
  <c r="AA1897" i="1"/>
  <c r="Z1897" i="1" s="1"/>
  <c r="AA2203" i="1"/>
  <c r="Z2203" i="1" s="1"/>
  <c r="AA1763" i="1"/>
  <c r="Z1763" i="1" s="1"/>
  <c r="AA1165" i="1"/>
  <c r="Z1165" i="1" s="1"/>
  <c r="AA1648" i="1"/>
  <c r="Z1648" i="1" s="1"/>
  <c r="AA428" i="1"/>
  <c r="Z428" i="1" s="1"/>
  <c r="AA926" i="1"/>
  <c r="Z926" i="1" s="1"/>
  <c r="AA1732" i="1"/>
  <c r="Z1732" i="1" s="1"/>
  <c r="AA2279" i="1"/>
  <c r="Z2279" i="1" s="1"/>
  <c r="AA1866" i="1"/>
  <c r="Z1866" i="1" s="1"/>
  <c r="AA1321" i="1"/>
  <c r="Z1321" i="1" s="1"/>
  <c r="AA2131" i="1"/>
  <c r="Z2131" i="1" s="1"/>
  <c r="AA2078" i="1"/>
  <c r="Z2078" i="1" s="1"/>
  <c r="AA1573" i="1"/>
  <c r="Z1573" i="1" s="1"/>
  <c r="AA1354" i="1"/>
  <c r="Z1354" i="1" s="1"/>
  <c r="AA1729" i="1"/>
  <c r="Z1729" i="1" s="1"/>
  <c r="AA2063" i="1"/>
  <c r="Z2063" i="1" s="1"/>
  <c r="AA1385" i="1"/>
  <c r="Z1385" i="1" s="1"/>
  <c r="AA2068" i="1"/>
  <c r="Z2068" i="1" s="1"/>
  <c r="AA1916" i="1"/>
  <c r="Z1916" i="1" s="1"/>
  <c r="AA1955" i="1"/>
  <c r="Z1955" i="1" s="1"/>
  <c r="AA2155" i="1"/>
  <c r="Z2155" i="1" s="1"/>
  <c r="AA1488" i="1"/>
  <c r="Z1488" i="1" s="1"/>
  <c r="AA1702" i="1"/>
  <c r="Z1702" i="1" s="1"/>
  <c r="AA2213" i="1"/>
  <c r="Z2213" i="1" s="1"/>
  <c r="AA1503" i="1"/>
  <c r="Z1503" i="1" s="1"/>
  <c r="AA1540" i="1"/>
  <c r="Z1540" i="1" s="1"/>
  <c r="AA1730" i="1"/>
  <c r="Z1730" i="1" s="1"/>
  <c r="AA2086" i="1"/>
  <c r="Z2086" i="1" s="1"/>
  <c r="AA2075" i="1"/>
  <c r="Z2075" i="1" s="1"/>
  <c r="AA2094" i="1"/>
  <c r="Z2094" i="1" s="1"/>
  <c r="AA2195" i="1"/>
  <c r="Z2195" i="1" s="1"/>
  <c r="AA2223" i="1"/>
  <c r="Z2223" i="1" s="1"/>
  <c r="AA1735" i="1"/>
  <c r="Z1735" i="1" s="1"/>
  <c r="AA1968" i="1"/>
  <c r="Z1968" i="1" s="1"/>
  <c r="AA1693" i="1"/>
  <c r="Z1693" i="1" s="1"/>
  <c r="AA975" i="1"/>
  <c r="Z975" i="1" s="1"/>
  <c r="AA1952" i="1"/>
  <c r="Z1952" i="1" s="1"/>
  <c r="AA1268" i="1"/>
  <c r="Z1268" i="1" s="1"/>
  <c r="AA2034" i="1"/>
  <c r="Z2034" i="1" s="1"/>
  <c r="AA1991" i="1"/>
  <c r="Z1991" i="1" s="1"/>
  <c r="AA1659" i="1"/>
  <c r="Z1659" i="1" s="1"/>
  <c r="AA2071" i="1"/>
  <c r="Z2071" i="1" s="1"/>
  <c r="AA2035" i="1"/>
  <c r="Z2035" i="1" s="1"/>
  <c r="AA1954" i="1"/>
  <c r="Z1954" i="1" s="1"/>
  <c r="AA2005" i="1"/>
  <c r="Z2005" i="1" s="1"/>
  <c r="AA1713" i="1"/>
  <c r="Z1713" i="1" s="1"/>
  <c r="AA2136" i="1"/>
  <c r="Z2136" i="1" s="1"/>
  <c r="AA2041" i="1"/>
  <c r="Z2041" i="1" s="1"/>
  <c r="AA2202" i="1"/>
  <c r="Z2202" i="1" s="1"/>
  <c r="AA1731" i="1"/>
  <c r="Z1731" i="1" s="1"/>
  <c r="AA2046" i="1"/>
  <c r="Z2046" i="1" s="1"/>
  <c r="AA1065" i="1"/>
  <c r="Z1065" i="1" s="1"/>
  <c r="AA820" i="1"/>
  <c r="Z820" i="1" s="1"/>
  <c r="AA1252" i="1"/>
  <c r="Z1252" i="1" s="1"/>
  <c r="AA2257" i="1"/>
  <c r="Z2257" i="1" s="1"/>
  <c r="AA2243" i="1"/>
  <c r="Z2243" i="1" s="1"/>
  <c r="AA1591" i="1"/>
  <c r="Z1591" i="1" s="1"/>
  <c r="AA1946" i="1"/>
  <c r="Z1946" i="1" s="1"/>
  <c r="AA1632" i="1"/>
  <c r="Z1632" i="1" s="1"/>
  <c r="AA1998" i="1"/>
  <c r="Z1998" i="1" s="1"/>
  <c r="AA1939" i="1"/>
  <c r="Z1939" i="1" s="1"/>
  <c r="AA2126" i="1"/>
  <c r="Z2126" i="1" s="1"/>
  <c r="AA1810" i="1"/>
  <c r="Z1810" i="1" s="1"/>
  <c r="AA1903" i="1"/>
  <c r="Z1903" i="1" s="1"/>
  <c r="AA2181" i="1"/>
  <c r="Z2181" i="1" s="1"/>
  <c r="AA2095" i="1"/>
  <c r="Z2095" i="1" s="1"/>
  <c r="AA2115" i="1"/>
  <c r="Z2115" i="1" s="1"/>
  <c r="AA2180" i="1"/>
  <c r="Z2180" i="1" s="1"/>
  <c r="AA2189" i="1"/>
  <c r="Z2189" i="1" s="1"/>
  <c r="AA1752" i="1"/>
  <c r="Z1752" i="1" s="1"/>
  <c r="AA1406" i="1"/>
  <c r="Z1406" i="1" s="1"/>
  <c r="AA1548" i="1"/>
  <c r="Z1548" i="1" s="1"/>
  <c r="AA2205" i="1"/>
  <c r="Z2205" i="1" s="1"/>
  <c r="AA1920" i="1"/>
  <c r="Z1920" i="1" s="1"/>
  <c r="AA2265" i="1"/>
  <c r="Z2265" i="1" s="1"/>
  <c r="AA2248" i="1"/>
  <c r="Z2248" i="1" s="1"/>
  <c r="AA1799" i="1"/>
  <c r="Z1799" i="1" s="1"/>
  <c r="AA2050" i="1"/>
  <c r="Z2050" i="1" s="1"/>
  <c r="AA2272" i="1"/>
  <c r="Z2272" i="1" s="1"/>
  <c r="AA2059" i="1"/>
  <c r="Z2059" i="1" s="1"/>
  <c r="AA1924" i="1"/>
  <c r="Z1924" i="1" s="1"/>
  <c r="AA1629" i="1"/>
  <c r="Z1629" i="1" s="1"/>
  <c r="AA1706" i="1"/>
  <c r="Z1706" i="1" s="1"/>
  <c r="AA1858" i="1"/>
  <c r="Z1858" i="1" s="1"/>
  <c r="AA2110" i="1"/>
  <c r="Z2110" i="1" s="1"/>
  <c r="AA1809" i="1"/>
  <c r="Z1809" i="1" s="1"/>
  <c r="AA1959" i="1"/>
  <c r="Z1959" i="1" s="1"/>
  <c r="AA2022" i="1"/>
  <c r="Z2022" i="1" s="1"/>
  <c r="AA1953" i="1"/>
  <c r="Z1953" i="1" s="1"/>
  <c r="AA2018" i="1"/>
  <c r="Z2018" i="1" s="1"/>
  <c r="AA2065" i="1"/>
  <c r="Z2065" i="1" s="1"/>
  <c r="AA2004" i="1"/>
  <c r="Z2004" i="1" s="1"/>
  <c r="AA1775" i="1"/>
  <c r="Z1775" i="1" s="1"/>
  <c r="AA2150" i="1"/>
  <c r="Z2150" i="1" s="1"/>
  <c r="AA2125" i="1"/>
  <c r="Z2125" i="1" s="1"/>
  <c r="AA1983" i="1"/>
  <c r="Z1983" i="1" s="1"/>
  <c r="AA1817" i="1"/>
  <c r="Z1817" i="1" s="1"/>
  <c r="AA1371" i="1"/>
  <c r="Z1371" i="1" s="1"/>
  <c r="AA1972" i="1"/>
  <c r="Z1972" i="1" s="1"/>
  <c r="AA2083" i="1"/>
  <c r="Z2083" i="1" s="1"/>
  <c r="AA1950" i="1"/>
  <c r="Z1950" i="1" s="1"/>
  <c r="AA2208" i="1"/>
  <c r="Z2208" i="1" s="1"/>
  <c r="AA1762" i="1"/>
  <c r="Z1762" i="1" s="1"/>
  <c r="AA752" i="1"/>
  <c r="Z752" i="1" s="1"/>
  <c r="AA2122" i="1"/>
  <c r="Z2122" i="1" s="1"/>
  <c r="AA1999" i="1"/>
  <c r="Z1999" i="1" s="1"/>
  <c r="AA1982" i="1"/>
  <c r="Z1982" i="1" s="1"/>
  <c r="AA2116" i="1"/>
  <c r="Z2116" i="1" s="1"/>
  <c r="AA2082" i="1"/>
  <c r="Z2082" i="1" s="1"/>
  <c r="AA1925" i="1"/>
  <c r="Z1925" i="1" s="1"/>
  <c r="AA34" i="1"/>
  <c r="Z34" i="1" s="1"/>
  <c r="AA1778" i="1"/>
  <c r="Z1778" i="1" s="1"/>
  <c r="AA495" i="1"/>
  <c r="Z495" i="1" s="1"/>
  <c r="AA120" i="1"/>
  <c r="Z120" i="1" s="1"/>
  <c r="AA942" i="1"/>
  <c r="Z942" i="1" s="1"/>
  <c r="AA946" i="1"/>
  <c r="Z946" i="1" s="1"/>
  <c r="AA788" i="1"/>
  <c r="Z788" i="1" s="1"/>
  <c r="AA1270" i="1"/>
  <c r="Z1270" i="1" s="1"/>
  <c r="AA1076" i="1"/>
  <c r="Z1076" i="1" s="1"/>
  <c r="AA500" i="1"/>
  <c r="Z500" i="1" s="1"/>
  <c r="AA1143" i="1"/>
  <c r="Z1143" i="1" s="1"/>
  <c r="AA1840" i="1"/>
  <c r="Z1840" i="1" s="1"/>
  <c r="AA296" i="1"/>
  <c r="Z296" i="1" s="1"/>
  <c r="AA879" i="1"/>
  <c r="Z879" i="1" s="1"/>
  <c r="AA866" i="1"/>
  <c r="Z866" i="1" s="1"/>
  <c r="AA82" i="1"/>
  <c r="Z82" i="1" s="1"/>
  <c r="AA706" i="1"/>
  <c r="Z706" i="1" s="1"/>
  <c r="AA348" i="1"/>
  <c r="Z348" i="1" s="1"/>
  <c r="AA1484" i="1"/>
  <c r="Z1484" i="1" s="1"/>
  <c r="AA683" i="1"/>
  <c r="Z683" i="1" s="1"/>
  <c r="AA1462" i="1"/>
  <c r="Z1462" i="1" s="1"/>
  <c r="AA951" i="1"/>
  <c r="Z951" i="1" s="1"/>
  <c r="AA984" i="1"/>
  <c r="Z984" i="1" s="1"/>
  <c r="AA621" i="1"/>
  <c r="Z621" i="1" s="1"/>
  <c r="AA687" i="1"/>
  <c r="Z687" i="1" s="1"/>
  <c r="AA372" i="1"/>
  <c r="Z372" i="1" s="1"/>
  <c r="AA1577" i="1"/>
  <c r="Z1577" i="1" s="1"/>
  <c r="AA1172" i="1"/>
  <c r="Z1172" i="1" s="1"/>
  <c r="AA321" i="1"/>
  <c r="Z321" i="1" s="1"/>
  <c r="AA390" i="1"/>
  <c r="Z390" i="1" s="1"/>
  <c r="AA187" i="1"/>
  <c r="Z187" i="1" s="1"/>
  <c r="AA1643" i="1"/>
  <c r="Z1643" i="1" s="1"/>
  <c r="AA1010" i="1"/>
  <c r="Z1010" i="1" s="1"/>
  <c r="AA266" i="1"/>
  <c r="Z266" i="1" s="1"/>
  <c r="AA707" i="1"/>
  <c r="Z707" i="1" s="1"/>
  <c r="AA422" i="1"/>
  <c r="Z422" i="1" s="1"/>
  <c r="AA1099" i="1"/>
  <c r="Z1099" i="1" s="1"/>
  <c r="AA1878" i="1"/>
  <c r="Z1878" i="1" s="1"/>
  <c r="AA342" i="1"/>
  <c r="Z342" i="1" s="1"/>
  <c r="AA1120" i="1"/>
  <c r="Z1120" i="1" s="1"/>
  <c r="AA213" i="1"/>
  <c r="Z213" i="1" s="1"/>
  <c r="AA716" i="1"/>
  <c r="Z716" i="1" s="1"/>
  <c r="AA724" i="1"/>
  <c r="Z724" i="1" s="1"/>
  <c r="AA471" i="1"/>
  <c r="Z471" i="1" s="1"/>
  <c r="AA141" i="1"/>
  <c r="Z141" i="1" s="1"/>
  <c r="AA1787" i="1"/>
  <c r="Z1787" i="1" s="1"/>
  <c r="AA1496" i="1"/>
  <c r="Z1496" i="1" s="1"/>
  <c r="AA981" i="1"/>
  <c r="Z981" i="1" s="1"/>
  <c r="AA317" i="1"/>
  <c r="Z317" i="1" s="1"/>
  <c r="AA891" i="1"/>
  <c r="Z891" i="1" s="1"/>
  <c r="AA1195" i="1"/>
  <c r="Z1195" i="1" s="1"/>
  <c r="AA332" i="1"/>
  <c r="Z332" i="1" s="1"/>
  <c r="AA1608" i="1"/>
  <c r="Z1608" i="1" s="1"/>
  <c r="AA51" i="1"/>
  <c r="Z51" i="1" s="1"/>
  <c r="AA1223" i="1"/>
  <c r="Z1223" i="1" s="1"/>
  <c r="AA1331" i="1"/>
  <c r="Z1331" i="1" s="1"/>
  <c r="AA1159" i="1"/>
  <c r="Z1159" i="1" s="1"/>
  <c r="AA755" i="1"/>
  <c r="Z755" i="1" s="1"/>
  <c r="AA107" i="1"/>
  <c r="Z107" i="1" s="1"/>
  <c r="AA209" i="1"/>
  <c r="Z209" i="1" s="1"/>
  <c r="AA440" i="1"/>
  <c r="Z440" i="1" s="1"/>
  <c r="AA1502" i="1"/>
  <c r="Z1502" i="1" s="1"/>
  <c r="AA1201" i="1"/>
  <c r="Z1201" i="1" s="1"/>
  <c r="AA1733" i="1"/>
  <c r="Z1733" i="1" s="1"/>
  <c r="AA1390" i="1"/>
  <c r="Z1390" i="1" s="1"/>
  <c r="AA1549" i="1"/>
  <c r="Z1549" i="1" s="1"/>
  <c r="AA359" i="1"/>
  <c r="Z359" i="1" s="1"/>
  <c r="AA1666" i="1"/>
  <c r="Z1666" i="1" s="1"/>
  <c r="AA936" i="1"/>
  <c r="Z936" i="1" s="1"/>
  <c r="AA72" i="1"/>
  <c r="Z72" i="1" s="1"/>
  <c r="AA1312" i="1"/>
  <c r="Z1312" i="1" s="1"/>
  <c r="AA606" i="1"/>
  <c r="Z606" i="1" s="1"/>
  <c r="AA800" i="1"/>
  <c r="Z800" i="1" s="1"/>
  <c r="AA150" i="1"/>
  <c r="Z150" i="1" s="1"/>
  <c r="AA292" i="1"/>
  <c r="Z292" i="1" s="1"/>
  <c r="AA1228" i="1"/>
  <c r="Z1228" i="1" s="1"/>
  <c r="AA588" i="1"/>
  <c r="Z588" i="1" s="1"/>
  <c r="AA668" i="1"/>
  <c r="Z668" i="1" s="1"/>
  <c r="AA313" i="1"/>
  <c r="Z313" i="1" s="1"/>
  <c r="AA290" i="1"/>
  <c r="Z290" i="1" s="1"/>
  <c r="AA701" i="1"/>
  <c r="Z701" i="1" s="1"/>
  <c r="AA572" i="1"/>
  <c r="Z572" i="1" s="1"/>
  <c r="AA339" i="1"/>
  <c r="Z339" i="1" s="1"/>
  <c r="AA202" i="1"/>
  <c r="Z202" i="1" s="1"/>
  <c r="AA896" i="1"/>
  <c r="Z896" i="1" s="1"/>
  <c r="AA377" i="1"/>
  <c r="Z377" i="1" s="1"/>
  <c r="AA577" i="1"/>
  <c r="Z577" i="1" s="1"/>
  <c r="AA756" i="1"/>
  <c r="Z756" i="1" s="1"/>
  <c r="AA1857" i="1"/>
  <c r="Z1857" i="1" s="1"/>
  <c r="AA1069" i="1"/>
  <c r="Z1069" i="1" s="1"/>
  <c r="AA1410" i="1"/>
  <c r="Z1410" i="1" s="1"/>
  <c r="AA1001" i="1"/>
  <c r="Z1001" i="1" s="1"/>
  <c r="AA233" i="1"/>
  <c r="Z233" i="1" s="1"/>
  <c r="AA992" i="1"/>
  <c r="Z992" i="1" s="1"/>
  <c r="AA821" i="1"/>
  <c r="Z821" i="1" s="1"/>
  <c r="AA775" i="1"/>
  <c r="Z775" i="1" s="1"/>
  <c r="AA205" i="1"/>
  <c r="Z205" i="1" s="1"/>
  <c r="AA101" i="1"/>
  <c r="Z101" i="1" s="1"/>
  <c r="AA916" i="1"/>
  <c r="Z916" i="1" s="1"/>
  <c r="AA478" i="1"/>
  <c r="Z478" i="1" s="1"/>
  <c r="AA149" i="1"/>
  <c r="Z149" i="1" s="1"/>
  <c r="AA394" i="1"/>
  <c r="Z394" i="1" s="1"/>
  <c r="AA242" i="1"/>
  <c r="Z242" i="1" s="1"/>
  <c r="AA294" i="1"/>
  <c r="Z294" i="1" s="1"/>
  <c r="AA1616" i="1"/>
  <c r="Z1616" i="1" s="1"/>
  <c r="AA852" i="1"/>
  <c r="Z852" i="1" s="1"/>
  <c r="AA1282" i="1"/>
  <c r="Z1282" i="1" s="1"/>
  <c r="AA164" i="1"/>
  <c r="Z164" i="1" s="1"/>
  <c r="AA1047" i="1"/>
  <c r="Z1047" i="1" s="1"/>
  <c r="AA12" i="1"/>
  <c r="Z12" i="1" s="1"/>
  <c r="AA159" i="1"/>
  <c r="Z159" i="1" s="1"/>
  <c r="AA412" i="1"/>
  <c r="Z412" i="1" s="1"/>
  <c r="AA817" i="1"/>
  <c r="Z817" i="1" s="1"/>
  <c r="AA1162" i="1"/>
  <c r="Z1162" i="1" s="1"/>
  <c r="AA464" i="1"/>
  <c r="Z464" i="1" s="1"/>
  <c r="AA814" i="1"/>
  <c r="Z814" i="1" s="1"/>
  <c r="AA1784" i="1"/>
  <c r="Z1784" i="1" s="1"/>
  <c r="AA426" i="1"/>
  <c r="Z426" i="1" s="1"/>
  <c r="AA26" i="1"/>
  <c r="Z26" i="1" s="1"/>
  <c r="AA1607" i="1"/>
  <c r="Z1607" i="1" s="1"/>
  <c r="AA125" i="1"/>
  <c r="Z125" i="1" s="1"/>
  <c r="AA1606" i="1"/>
  <c r="Z1606" i="1" s="1"/>
  <c r="AA633" i="1"/>
  <c r="Z633" i="1" s="1"/>
  <c r="AA923" i="1"/>
  <c r="Z923" i="1" s="1"/>
  <c r="AA1060" i="1"/>
  <c r="Z1060" i="1" s="1"/>
  <c r="AA212" i="1"/>
  <c r="Z212" i="1" s="1"/>
  <c r="AA789" i="1"/>
  <c r="Z789" i="1" s="1"/>
  <c r="AA713" i="1"/>
  <c r="Z713" i="1" s="1"/>
  <c r="AA1528" i="1"/>
  <c r="Z1528" i="1" s="1"/>
  <c r="AA37" i="1"/>
  <c r="Z37" i="1" s="1"/>
  <c r="AA1691" i="1"/>
  <c r="Z1691" i="1" s="1"/>
  <c r="AA525" i="1"/>
  <c r="Z525" i="1" s="1"/>
  <c r="AA833" i="1"/>
  <c r="Z833" i="1" s="1"/>
  <c r="AA1256" i="1"/>
  <c r="Z1256" i="1" s="1"/>
  <c r="AA628" i="1"/>
  <c r="Z628" i="1" s="1"/>
  <c r="AA1030" i="1"/>
  <c r="Z1030" i="1" s="1"/>
  <c r="AA167" i="1"/>
  <c r="Z167" i="1" s="1"/>
  <c r="AA1199" i="1"/>
  <c r="Z1199" i="1" s="1"/>
  <c r="AA1183" i="1"/>
  <c r="Z1183" i="1" s="1"/>
  <c r="AA1798" i="1"/>
  <c r="Z1798" i="1" s="1"/>
  <c r="AA84" i="1"/>
  <c r="Z84" i="1" s="1"/>
  <c r="AA795" i="1"/>
  <c r="Z795" i="1" s="1"/>
  <c r="AA1278" i="1"/>
  <c r="Z1278" i="1" s="1"/>
  <c r="AA1435" i="1"/>
  <c r="Z1435" i="1" s="1"/>
  <c r="AA438" i="1"/>
  <c r="Z438" i="1" s="1"/>
  <c r="AA1381" i="1"/>
  <c r="Z1381" i="1" s="1"/>
  <c r="AA13" i="1"/>
  <c r="Z13" i="1" s="1"/>
  <c r="AA137" i="1"/>
  <c r="Z137" i="1" s="1"/>
  <c r="AA1063" i="1"/>
  <c r="Z1063" i="1" s="1"/>
  <c r="AA590" i="1"/>
  <c r="Z590" i="1" s="1"/>
  <c r="AA564" i="1"/>
  <c r="Z564" i="1" s="1"/>
  <c r="AA325" i="1"/>
  <c r="Z325" i="1" s="1"/>
  <c r="AA864" i="1"/>
  <c r="Z864" i="1" s="1"/>
  <c r="AA378" i="1"/>
  <c r="Z378" i="1" s="1"/>
  <c r="AA749" i="1"/>
  <c r="Z749" i="1" s="1"/>
  <c r="AA1401" i="1"/>
  <c r="Z1401" i="1" s="1"/>
  <c r="AA193" i="1"/>
  <c r="Z193" i="1" s="1"/>
  <c r="AA244" i="1"/>
  <c r="Z244" i="1" s="1"/>
  <c r="AA556" i="1"/>
  <c r="Z556" i="1" s="1"/>
  <c r="AA887" i="1"/>
  <c r="Z887" i="1" s="1"/>
  <c r="AA1034" i="1"/>
  <c r="Z1034" i="1" s="1"/>
  <c r="AA420" i="1"/>
  <c r="Z420" i="1" s="1"/>
  <c r="AA653" i="1"/>
  <c r="Z653" i="1" s="1"/>
  <c r="AA1115" i="1"/>
  <c r="Z1115" i="1" s="1"/>
  <c r="AA1209" i="1"/>
  <c r="Z1209" i="1" s="1"/>
  <c r="AA91" i="1"/>
  <c r="Z91" i="1" s="1"/>
  <c r="AA592" i="1"/>
  <c r="Z592" i="1" s="1"/>
  <c r="AA958" i="1"/>
  <c r="Z958" i="1" s="1"/>
  <c r="AA1551" i="1"/>
  <c r="Z1551" i="1" s="1"/>
  <c r="AA731" i="1"/>
  <c r="Z731" i="1" s="1"/>
  <c r="AA1712" i="1"/>
  <c r="Z1712" i="1" s="1"/>
  <c r="AA262" i="1"/>
  <c r="Z262" i="1" s="1"/>
  <c r="AA665" i="1"/>
  <c r="Z665" i="1" s="1"/>
  <c r="AA908" i="1"/>
  <c r="Z908" i="1" s="1"/>
  <c r="AA700" i="1"/>
  <c r="Z700" i="1" s="1"/>
  <c r="AA407" i="1"/>
  <c r="Z407" i="1" s="1"/>
  <c r="AA1245" i="1"/>
  <c r="Z1245" i="1" s="1"/>
  <c r="AA997" i="1"/>
  <c r="Z997" i="1" s="1"/>
  <c r="AA1721" i="1"/>
  <c r="Z1721" i="1" s="1"/>
  <c r="AA138" i="1"/>
  <c r="Z138" i="1" s="1"/>
  <c r="AA605" i="1"/>
  <c r="Z605" i="1" s="1"/>
  <c r="AA532" i="1"/>
  <c r="Z532" i="1" s="1"/>
  <c r="AA46" i="1"/>
  <c r="Z46" i="1" s="1"/>
  <c r="AA235" i="1"/>
  <c r="Z235" i="1" s="1"/>
  <c r="AA1121" i="1"/>
  <c r="Z1121" i="1" s="1"/>
  <c r="AA220" i="1"/>
  <c r="Z220" i="1" s="1"/>
  <c r="AA100" i="1"/>
  <c r="Z100" i="1" s="1"/>
  <c r="AA112" i="1"/>
  <c r="Z112" i="1" s="1"/>
  <c r="AA1994" i="1"/>
  <c r="Z1994" i="1" s="1"/>
  <c r="AA1823" i="1"/>
  <c r="Z1823" i="1" s="1"/>
  <c r="AA416" i="1"/>
  <c r="Z416" i="1" s="1"/>
  <c r="AA1017" i="1"/>
  <c r="Z1017" i="1" s="1"/>
  <c r="AA1980" i="1"/>
  <c r="Z1980" i="1" s="1"/>
  <c r="AA127" i="1"/>
  <c r="Z127" i="1" s="1"/>
  <c r="AA1104" i="1"/>
  <c r="Z1104" i="1" s="1"/>
  <c r="AA897" i="1"/>
  <c r="Z897" i="1" s="1"/>
  <c r="AA560" i="1"/>
  <c r="Z560" i="1" s="1"/>
  <c r="AA1698" i="1"/>
  <c r="Z1698" i="1" s="1"/>
  <c r="AA476" i="1"/>
  <c r="Z476" i="1" s="1"/>
  <c r="AA142" i="1"/>
  <c r="Z142" i="1" s="1"/>
  <c r="AA1996" i="1"/>
  <c r="Z1996" i="1" s="1"/>
  <c r="AA1695" i="1"/>
  <c r="Z1695" i="1" s="1"/>
  <c r="AA943" i="1"/>
  <c r="Z943" i="1" s="1"/>
  <c r="AA482" i="1"/>
  <c r="Z482" i="1" s="1"/>
  <c r="AA170" i="1"/>
  <c r="Z170" i="1" s="1"/>
  <c r="AA1826" i="1"/>
  <c r="Z1826" i="1" s="1"/>
  <c r="AA830" i="1"/>
  <c r="Z830" i="1" s="1"/>
  <c r="AA472" i="1"/>
  <c r="Z472" i="1" s="1"/>
  <c r="AA67" i="1"/>
  <c r="Z67" i="1" s="1"/>
  <c r="AA595" i="1"/>
  <c r="Z595" i="1" s="1"/>
  <c r="AA425" i="1"/>
  <c r="Z425" i="1" s="1"/>
  <c r="AA4" i="1"/>
  <c r="Z4" i="1" s="1"/>
  <c r="AA1188" i="1"/>
  <c r="Z1188" i="1" s="1"/>
  <c r="AA152" i="1"/>
  <c r="Z152" i="1" s="1"/>
  <c r="AA1127" i="1"/>
  <c r="Z1127" i="1" s="1"/>
  <c r="AA1806" i="1"/>
  <c r="Z1806" i="1" s="1"/>
  <c r="AA176" i="1"/>
  <c r="Z176" i="1" s="1"/>
  <c r="AA1427" i="1"/>
  <c r="Z1427" i="1" s="1"/>
  <c r="AA619" i="1"/>
  <c r="Z619" i="1" s="1"/>
  <c r="AA105" i="1"/>
  <c r="Z105" i="1" s="1"/>
  <c r="AA1782" i="1"/>
  <c r="Z1782" i="1" s="1"/>
  <c r="AA1197" i="1"/>
  <c r="Z1197" i="1" s="1"/>
  <c r="AA382" i="1"/>
  <c r="Z382" i="1" s="1"/>
  <c r="AA929" i="1"/>
  <c r="Z929" i="1" s="1"/>
  <c r="AA417" i="1"/>
  <c r="Z417" i="1" s="1"/>
  <c r="AA1554" i="1"/>
  <c r="Z1554" i="1" s="1"/>
  <c r="AA987" i="1"/>
  <c r="Z987" i="1" s="1"/>
  <c r="AA1416" i="1"/>
  <c r="Z1416" i="1" s="1"/>
  <c r="AA508" i="1"/>
  <c r="Z508" i="1" s="1"/>
  <c r="AA938" i="1"/>
  <c r="Z938" i="1" s="1"/>
  <c r="AA753" i="1"/>
  <c r="Z753" i="1" s="1"/>
  <c r="AA1513" i="1"/>
  <c r="Z1513" i="1" s="1"/>
  <c r="AA1198" i="1"/>
  <c r="Z1198" i="1" s="1"/>
  <c r="AA1349" i="1"/>
  <c r="Z1349" i="1" s="1"/>
  <c r="AA1849" i="1"/>
  <c r="Z1849" i="1" s="1"/>
  <c r="AA510" i="1"/>
  <c r="Z510" i="1" s="1"/>
  <c r="AA330" i="1"/>
  <c r="Z330" i="1" s="1"/>
  <c r="AA918" i="1"/>
  <c r="Z918" i="1" s="1"/>
  <c r="AA55" i="1"/>
  <c r="Z55" i="1" s="1"/>
  <c r="AA1297" i="1"/>
  <c r="Z1297" i="1" s="1"/>
  <c r="AA1265" i="1"/>
  <c r="Z1265" i="1" s="1"/>
  <c r="AA1048" i="1"/>
  <c r="Z1048" i="1" s="1"/>
  <c r="AA651" i="1"/>
  <c r="Z651" i="1" s="1"/>
  <c r="AA1812" i="1"/>
  <c r="Z1812" i="1" s="1"/>
  <c r="AA419" i="1"/>
  <c r="Z419" i="1" s="1"/>
  <c r="AA1578" i="1"/>
  <c r="Z1578" i="1" s="1"/>
  <c r="AA341" i="1"/>
  <c r="Z341" i="1" s="1"/>
  <c r="AA1889" i="1"/>
  <c r="Z1889" i="1" s="1"/>
  <c r="AA1031" i="1"/>
  <c r="Z1031" i="1" s="1"/>
  <c r="AA1646" i="1"/>
  <c r="Z1646" i="1" s="1"/>
  <c r="AA566" i="1"/>
  <c r="Z566" i="1" s="1"/>
  <c r="AA19" i="1"/>
  <c r="Z19" i="1" s="1"/>
  <c r="AA53" i="1"/>
  <c r="Z53" i="1" s="1"/>
  <c r="AA802" i="1"/>
  <c r="Z802" i="1" s="1"/>
  <c r="AA497" i="1"/>
  <c r="Z497" i="1" s="1"/>
  <c r="AA236" i="1"/>
  <c r="Z236" i="1" s="1"/>
  <c r="AA554" i="1"/>
  <c r="Z554" i="1" s="1"/>
  <c r="AA1138" i="1"/>
  <c r="Z1138" i="1" s="1"/>
  <c r="AA1896" i="1"/>
  <c r="Z1896" i="1" s="1"/>
  <c r="AA593" i="1"/>
  <c r="Z593" i="1" s="1"/>
  <c r="AA1655" i="1"/>
  <c r="Z1655" i="1" s="1"/>
  <c r="AA1249" i="1"/>
  <c r="Z1249" i="1" s="1"/>
  <c r="AA1239" i="1"/>
  <c r="Z1239" i="1" s="1"/>
  <c r="AA1639" i="1"/>
  <c r="Z1639" i="1" s="1"/>
  <c r="AA1489" i="1"/>
  <c r="Z1489" i="1" s="1"/>
  <c r="AA400" i="1"/>
  <c r="Z400" i="1" s="1"/>
  <c r="AA1682" i="1"/>
  <c r="Z1682" i="1" s="1"/>
  <c r="AA1016" i="1"/>
  <c r="Z1016" i="1" s="1"/>
  <c r="AA1122" i="1"/>
  <c r="Z1122" i="1" s="1"/>
  <c r="AA591" i="1"/>
  <c r="Z591" i="1" s="1"/>
  <c r="AA1789" i="1"/>
  <c r="Z1789" i="1" s="1"/>
  <c r="AA1167" i="1"/>
  <c r="Z1167" i="1" s="1"/>
  <c r="AA798" i="1"/>
  <c r="Z798" i="1" s="1"/>
  <c r="AA38" i="1"/>
  <c r="Z38" i="1" s="1"/>
  <c r="AA352" i="1"/>
  <c r="Z352" i="1" s="1"/>
  <c r="AA230" i="1"/>
  <c r="Z230" i="1" s="1"/>
  <c r="AA827" i="1"/>
  <c r="Z827" i="1" s="1"/>
  <c r="AA877" i="1"/>
  <c r="Z877" i="1" s="1"/>
  <c r="AA1561" i="1"/>
  <c r="Z1561" i="1" s="1"/>
  <c r="AA1364" i="1"/>
  <c r="Z1364" i="1" s="1"/>
  <c r="AA269" i="1"/>
  <c r="Z269" i="1" s="1"/>
  <c r="AA430" i="1"/>
  <c r="Z430" i="1" s="1"/>
  <c r="AA268" i="1"/>
  <c r="Z268" i="1" s="1"/>
  <c r="AA1319" i="1"/>
  <c r="Z1319" i="1" s="1"/>
  <c r="AA473" i="1"/>
  <c r="Z473" i="1" s="1"/>
  <c r="AA1679" i="1"/>
  <c r="Z1679" i="1" s="1"/>
  <c r="AA783" i="1"/>
  <c r="Z783" i="1" s="1"/>
  <c r="AA919" i="1"/>
  <c r="Z919" i="1" s="1"/>
  <c r="AA1285" i="1"/>
  <c r="Z1285" i="1" s="1"/>
  <c r="AA431" i="1"/>
  <c r="Z431" i="1" s="1"/>
  <c r="AA1526" i="1"/>
  <c r="Z1526" i="1" s="1"/>
  <c r="AA50" i="1"/>
  <c r="Z50" i="1" s="1"/>
  <c r="AA861" i="1"/>
  <c r="Z861" i="1" s="1"/>
  <c r="AA980" i="1"/>
  <c r="Z980" i="1" s="1"/>
  <c r="AA1624" i="1"/>
  <c r="Z1624" i="1" s="1"/>
  <c r="AA725" i="1"/>
  <c r="Z725" i="1" s="1"/>
  <c r="AA370" i="1"/>
  <c r="Z370" i="1" s="1"/>
  <c r="AA457" i="1"/>
  <c r="Z457" i="1" s="1"/>
  <c r="AA109" i="1"/>
  <c r="Z109" i="1" s="1"/>
  <c r="AA1744" i="1"/>
  <c r="Z1744" i="1" s="1"/>
  <c r="AA251" i="1"/>
  <c r="Z251" i="1" s="1"/>
  <c r="AA306" i="1"/>
  <c r="Z306" i="1" s="1"/>
  <c r="AA274" i="1"/>
  <c r="Z274" i="1" s="1"/>
  <c r="AA1224" i="1"/>
  <c r="Z1224" i="1" s="1"/>
  <c r="AA773" i="1"/>
  <c r="Z773" i="1" s="1"/>
  <c r="AA1079" i="1"/>
  <c r="Z1079" i="1" s="1"/>
  <c r="AA912" i="1"/>
  <c r="Z912" i="1" s="1"/>
  <c r="AA1543" i="1"/>
  <c r="Z1543" i="1" s="1"/>
  <c r="AA409" i="1"/>
  <c r="Z409" i="1" s="1"/>
  <c r="AA805" i="1"/>
  <c r="Z805" i="1" s="1"/>
  <c r="AA32" i="1"/>
  <c r="Z32" i="1" s="1"/>
  <c r="AA1015" i="1"/>
  <c r="Z1015" i="1" s="1"/>
  <c r="AA717" i="1"/>
  <c r="Z717" i="1" s="1"/>
  <c r="AA467" i="1"/>
  <c r="Z467" i="1" s="1"/>
  <c r="AA1322" i="1"/>
  <c r="Z1322" i="1" s="1"/>
  <c r="AA156" i="1"/>
  <c r="Z156" i="1" s="1"/>
  <c r="AA1146" i="1"/>
  <c r="Z1146" i="1" s="1"/>
  <c r="AA1196" i="1"/>
  <c r="Z1196" i="1" s="1"/>
  <c r="AA983" i="1"/>
  <c r="Z983" i="1" s="1"/>
  <c r="AA1227" i="1"/>
  <c r="Z1227" i="1" s="1"/>
  <c r="AA145" i="1"/>
  <c r="Z145" i="1" s="1"/>
  <c r="AA963" i="1"/>
  <c r="Z963" i="1" s="1"/>
  <c r="AA1340" i="1"/>
  <c r="Z1340" i="1" s="1"/>
  <c r="AA728" i="1"/>
  <c r="Z728" i="1" s="1"/>
  <c r="AA1701" i="1"/>
  <c r="Z1701" i="1" s="1"/>
  <c r="AA386" i="1"/>
  <c r="Z386" i="1" s="1"/>
  <c r="AA135" i="1"/>
  <c r="Z135" i="1" s="1"/>
  <c r="AA1833" i="1"/>
  <c r="Z1833" i="1" s="1"/>
  <c r="AA206" i="1"/>
  <c r="Z206" i="1" s="1"/>
  <c r="AA356" i="1"/>
  <c r="Z356" i="1" s="1"/>
  <c r="AA491" i="1"/>
  <c r="Z491" i="1" s="1"/>
  <c r="AA166" i="1"/>
  <c r="Z166" i="1" s="1"/>
  <c r="AA579" i="1"/>
  <c r="Z579" i="1" s="1"/>
  <c r="AA607" i="1"/>
  <c r="Z607" i="1" s="1"/>
  <c r="AA841" i="1"/>
  <c r="Z841" i="1" s="1"/>
  <c r="AA721" i="1"/>
  <c r="Z721" i="1" s="1"/>
  <c r="AA452" i="1"/>
  <c r="Z452" i="1" s="1"/>
  <c r="AA1211" i="1"/>
  <c r="Z1211" i="1" s="1"/>
  <c r="AA1748" i="1"/>
  <c r="Z1748" i="1" s="1"/>
  <c r="AA1622" i="1"/>
  <c r="Z1622" i="1" s="1"/>
  <c r="AA1106" i="1"/>
  <c r="Z1106" i="1" s="1"/>
  <c r="AA1384" i="1"/>
  <c r="Z1384" i="1" s="1"/>
  <c r="AA1873" i="1"/>
  <c r="Z1873" i="1" s="1"/>
  <c r="AA876" i="1"/>
  <c r="Z876" i="1" s="1"/>
  <c r="AA519" i="1"/>
  <c r="Z519" i="1" s="1"/>
  <c r="AA785" i="1"/>
  <c r="Z785" i="1" s="1"/>
  <c r="AA194" i="1"/>
  <c r="Z194" i="1" s="1"/>
  <c r="AA1520" i="1"/>
  <c r="Z1520" i="1" s="1"/>
  <c r="AA1347" i="1"/>
  <c r="Z1347" i="1" s="1"/>
  <c r="AA133" i="1"/>
  <c r="Z133" i="1" s="1"/>
  <c r="AA161" i="1"/>
  <c r="Z161" i="1" s="1"/>
  <c r="AA741" i="1"/>
  <c r="Z741" i="1" s="1"/>
  <c r="AA1097" i="1"/>
  <c r="Z1097" i="1" s="1"/>
  <c r="AA1049" i="1"/>
  <c r="Z1049" i="1" s="1"/>
  <c r="AA489" i="1"/>
  <c r="Z489" i="1" s="1"/>
  <c r="AA643" i="1"/>
  <c r="Z643" i="1" s="1"/>
  <c r="AA671" i="1"/>
  <c r="Z671" i="1" s="1"/>
  <c r="AA1366" i="1"/>
  <c r="Z1366" i="1" s="1"/>
  <c r="AA1794" i="1"/>
  <c r="Z1794" i="1" s="1"/>
  <c r="AA1598" i="1"/>
  <c r="Z1598" i="1" s="1"/>
  <c r="AA70" i="1"/>
  <c r="Z70" i="1" s="1"/>
  <c r="AA360" i="1"/>
  <c r="Z360" i="1" s="1"/>
  <c r="AA163" i="1"/>
  <c r="Z163" i="1" s="1"/>
  <c r="AA1111" i="1"/>
  <c r="Z1111" i="1" s="1"/>
  <c r="AA542" i="1"/>
  <c r="Z542" i="1" s="1"/>
  <c r="AA799" i="1"/>
  <c r="Z799" i="1" s="1"/>
  <c r="AA950" i="1"/>
  <c r="Z950" i="1" s="1"/>
  <c r="AA860" i="1"/>
  <c r="Z860" i="1" s="1"/>
  <c r="AA280" i="1"/>
  <c r="Z280" i="1" s="1"/>
  <c r="AA401" i="1"/>
  <c r="Z401" i="1" s="1"/>
  <c r="AA608" i="1"/>
  <c r="Z608" i="1" s="1"/>
  <c r="AA1124" i="1"/>
  <c r="Z1124" i="1" s="1"/>
  <c r="AA106" i="1"/>
  <c r="Z106" i="1" s="1"/>
  <c r="AA672" i="1"/>
  <c r="Z672" i="1" s="1"/>
  <c r="AA1516" i="1"/>
  <c r="Z1516" i="1" s="1"/>
  <c r="AA376" i="1"/>
  <c r="Z376" i="1" s="1"/>
  <c r="AA911" i="1"/>
  <c r="Z911" i="1" s="1"/>
  <c r="AA920" i="1"/>
  <c r="Z920" i="1" s="1"/>
  <c r="AA246" i="1"/>
  <c r="Z246" i="1" s="1"/>
  <c r="AA1774" i="1"/>
  <c r="Z1774" i="1" s="1"/>
  <c r="AA811" i="1"/>
  <c r="Z811" i="1" s="1"/>
  <c r="AA1491" i="1"/>
  <c r="Z1491" i="1" s="1"/>
  <c r="AA1288" i="1"/>
  <c r="Z1288" i="1" s="1"/>
  <c r="AA1530" i="1"/>
  <c r="Z1530" i="1" s="1"/>
  <c r="AA1667" i="1"/>
  <c r="Z1667" i="1" s="1"/>
  <c r="AA130" i="1"/>
  <c r="Z130" i="1" s="1"/>
  <c r="AA40" i="1"/>
  <c r="Z40" i="1" s="1"/>
  <c r="AA1113" i="1"/>
  <c r="Z1113" i="1" s="1"/>
  <c r="AA1481" i="1"/>
  <c r="Z1481" i="1" s="1"/>
  <c r="AA1258" i="1"/>
  <c r="Z1258" i="1" s="1"/>
  <c r="AA851" i="1"/>
  <c r="Z851" i="1" s="1"/>
  <c r="AA1205" i="1"/>
  <c r="Z1205" i="1" s="1"/>
  <c r="AA1508" i="1"/>
  <c r="Z1508" i="1" s="1"/>
  <c r="AA1448" i="1"/>
  <c r="Z1448" i="1" s="1"/>
  <c r="AA836" i="1"/>
  <c r="Z836" i="1" s="1"/>
  <c r="AA609" i="1"/>
  <c r="Z609" i="1" s="1"/>
  <c r="AA528" i="1"/>
  <c r="Z528" i="1" s="1"/>
  <c r="AA1126" i="1"/>
  <c r="Z1126" i="1" s="1"/>
  <c r="AA1338" i="1"/>
  <c r="Z1338" i="1" s="1"/>
  <c r="AA1564" i="1"/>
  <c r="Z1564" i="1" s="1"/>
  <c r="AA516" i="1"/>
  <c r="Z516" i="1" s="1"/>
  <c r="AA124" i="1"/>
  <c r="Z124" i="1" s="1"/>
  <c r="AA1412" i="1"/>
  <c r="Z1412" i="1" s="1"/>
  <c r="AA1200" i="1"/>
  <c r="Z1200" i="1" s="1"/>
  <c r="AA76" i="1"/>
  <c r="Z76" i="1" s="1"/>
  <c r="AA1182" i="1"/>
  <c r="Z1182" i="1" s="1"/>
  <c r="AA143" i="1"/>
  <c r="Z143" i="1" s="1"/>
  <c r="AA487" i="1"/>
  <c r="Z487" i="1" s="1"/>
  <c r="AA98" i="1"/>
  <c r="Z98" i="1" s="1"/>
  <c r="AA610" i="1"/>
  <c r="Z610" i="1" s="1"/>
  <c r="AA1407" i="1"/>
  <c r="Z1407" i="1" s="1"/>
  <c r="AA265" i="1"/>
  <c r="Z265" i="1" s="1"/>
  <c r="AA1356" i="1"/>
  <c r="Z1356" i="1" s="1"/>
  <c r="AA92" i="1"/>
  <c r="Z92" i="1" s="1"/>
  <c r="AA1345" i="1"/>
  <c r="Z1345" i="1" s="1"/>
  <c r="AA726" i="1"/>
  <c r="Z726" i="1" s="1"/>
  <c r="AA1006" i="1"/>
  <c r="Z1006" i="1" s="1"/>
  <c r="AA761" i="1"/>
  <c r="Z761" i="1" s="1"/>
  <c r="AA258" i="1"/>
  <c r="Z258" i="1" s="1"/>
  <c r="AA221" i="1"/>
  <c r="Z221" i="1" s="1"/>
  <c r="AA1058" i="1"/>
  <c r="Z1058" i="1" s="1"/>
  <c r="AA957" i="1"/>
  <c r="Z957" i="1" s="1"/>
  <c r="AA256" i="1"/>
  <c r="Z256" i="1" s="1"/>
  <c r="AA573" i="1"/>
  <c r="Z573" i="1" s="1"/>
  <c r="AA1011" i="1"/>
  <c r="Z1011" i="1" s="1"/>
  <c r="AA747" i="1"/>
  <c r="Z747" i="1" s="1"/>
  <c r="AA61" i="1"/>
  <c r="Z61" i="1" s="1"/>
  <c r="AA632" i="1"/>
  <c r="Z632" i="1" s="1"/>
  <c r="AA1506" i="1"/>
  <c r="Z1506" i="1" s="1"/>
  <c r="AA1290" i="1"/>
  <c r="Z1290" i="1" s="1"/>
  <c r="AA1948" i="1"/>
  <c r="Z1948" i="1" s="1"/>
  <c r="AA652" i="1"/>
  <c r="Z652" i="1" s="1"/>
  <c r="AA737" i="1"/>
  <c r="Z737" i="1" s="1"/>
  <c r="AA1204" i="1"/>
  <c r="Z1204" i="1" s="1"/>
  <c r="AA239" i="1"/>
  <c r="Z239" i="1" s="1"/>
  <c r="AA1466" i="1"/>
  <c r="Z1466" i="1" s="1"/>
  <c r="AA1461" i="1"/>
  <c r="Z1461" i="1" s="1"/>
  <c r="AA715" i="1"/>
  <c r="Z715" i="1" s="1"/>
  <c r="AA435" i="1"/>
  <c r="Z435" i="1" s="1"/>
  <c r="AA1514" i="1"/>
  <c r="Z1514" i="1" s="1"/>
  <c r="AA559" i="1"/>
  <c r="Z559" i="1" s="1"/>
  <c r="AA886" i="1"/>
  <c r="Z886" i="1" s="1"/>
  <c r="AA340" i="1"/>
  <c r="Z340" i="1" s="1"/>
  <c r="AA693" i="1"/>
  <c r="Z693" i="1" s="1"/>
  <c r="AA1929" i="1"/>
  <c r="Z1929" i="1" s="1"/>
  <c r="AA257" i="1"/>
  <c r="Z257" i="1" s="1"/>
  <c r="AA1225" i="1"/>
  <c r="Z1225" i="1" s="1"/>
  <c r="AA1235" i="1"/>
  <c r="Z1235" i="1" s="1"/>
  <c r="AA1284" i="1"/>
  <c r="Z1284" i="1" s="1"/>
  <c r="AA154" i="1"/>
  <c r="Z154" i="1" s="1"/>
  <c r="AA1790" i="1"/>
  <c r="Z1790" i="1" s="1"/>
  <c r="AA1299" i="1"/>
  <c r="Z1299" i="1" s="1"/>
  <c r="AA1314" i="1"/>
  <c r="Z1314" i="1" s="1"/>
  <c r="AA1194" i="1"/>
  <c r="Z1194" i="1" s="1"/>
  <c r="AA1169" i="1"/>
  <c r="Z1169" i="1" s="1"/>
  <c r="AA66" i="1"/>
  <c r="Z66" i="1" s="1"/>
  <c r="AA1135" i="1"/>
  <c r="Z1135" i="1" s="1"/>
  <c r="AA1370" i="1"/>
  <c r="Z1370" i="1" s="1"/>
  <c r="AA1013" i="1"/>
  <c r="Z1013" i="1" s="1"/>
  <c r="AA1068" i="1"/>
  <c r="Z1068" i="1" s="1"/>
  <c r="AA59" i="1"/>
  <c r="Z59" i="1" s="1"/>
  <c r="AA1460" i="1"/>
  <c r="Z1460" i="1" s="1"/>
  <c r="AA520" i="1"/>
  <c r="Z520" i="1" s="1"/>
  <c r="AA863" i="1"/>
  <c r="Z863" i="1" s="1"/>
  <c r="AA354" i="1"/>
  <c r="Z354" i="1" s="1"/>
  <c r="AA545" i="1"/>
  <c r="Z545" i="1" s="1"/>
  <c r="AA14" i="1"/>
  <c r="Z14" i="1" s="1"/>
  <c r="AA1000" i="1"/>
  <c r="Z1000" i="1" s="1"/>
  <c r="AA509" i="1"/>
  <c r="Z509" i="1" s="1"/>
  <c r="AA1075" i="1"/>
  <c r="Z1075" i="1" s="1"/>
  <c r="AA1232" i="1"/>
  <c r="Z1232" i="1" s="1"/>
  <c r="AA23" i="1"/>
  <c r="Z23" i="1" s="1"/>
  <c r="AA769" i="1"/>
  <c r="Z769" i="1" s="1"/>
  <c r="AA470" i="1"/>
  <c r="Z470" i="1" s="1"/>
  <c r="AA676" i="1"/>
  <c r="Z676" i="1" s="1"/>
  <c r="AA450" i="1"/>
  <c r="Z450" i="1" s="1"/>
  <c r="AA1419" i="1"/>
  <c r="Z1419" i="1" s="1"/>
  <c r="AA925" i="1"/>
  <c r="Z925" i="1" s="1"/>
  <c r="AA754" i="1"/>
  <c r="Z754" i="1" s="1"/>
  <c r="AA615" i="1"/>
  <c r="Z615" i="1" s="1"/>
  <c r="AA562" i="1"/>
  <c r="Z562" i="1" s="1"/>
  <c r="AA902" i="1"/>
  <c r="Z902" i="1" s="1"/>
  <c r="AA1565" i="1"/>
  <c r="Z1565" i="1" s="1"/>
  <c r="AA824" i="1"/>
  <c r="Z824" i="1" s="1"/>
  <c r="AA305" i="1"/>
  <c r="Z305" i="1" s="1"/>
  <c r="AA1061" i="1"/>
  <c r="Z1061" i="1" s="1"/>
  <c r="AA1039" i="1"/>
  <c r="Z1039" i="1" s="1"/>
  <c r="AA301" i="1"/>
  <c r="Z301" i="1" s="1"/>
  <c r="AA845" i="1"/>
  <c r="Z845" i="1" s="1"/>
  <c r="AA1226" i="1"/>
  <c r="Z1226" i="1" s="1"/>
  <c r="AA598" i="1"/>
  <c r="Z598" i="1" s="1"/>
  <c r="AA634" i="1"/>
  <c r="Z634" i="1" s="1"/>
  <c r="AA449" i="1"/>
  <c r="Z449" i="1" s="1"/>
  <c r="AA379" i="1"/>
  <c r="Z379" i="1" s="1"/>
  <c r="AA1189" i="1"/>
  <c r="Z1189" i="1" s="1"/>
  <c r="AA288" i="1"/>
  <c r="Z288" i="1" s="1"/>
  <c r="AA1630" i="1"/>
  <c r="Z1630" i="1" s="1"/>
  <c r="AA647" i="1"/>
  <c r="Z647" i="1" s="1"/>
  <c r="AA1750" i="1"/>
  <c r="Z1750" i="1" s="1"/>
  <c r="AA1271" i="1"/>
  <c r="Z1271" i="1" s="1"/>
  <c r="AA121" i="1"/>
  <c r="Z121" i="1" s="1"/>
  <c r="AA1538" i="1"/>
  <c r="Z1538" i="1" s="1"/>
  <c r="AA272" i="1"/>
  <c r="Z272" i="1" s="1"/>
  <c r="AA347" i="1"/>
  <c r="Z347" i="1" s="1"/>
  <c r="AA1650" i="1"/>
  <c r="Z1650" i="1" s="1"/>
  <c r="AA791" i="1"/>
  <c r="Z791" i="1" s="1"/>
  <c r="AA719" i="1"/>
  <c r="Z719" i="1" s="1"/>
  <c r="AA637" i="1"/>
  <c r="Z637" i="1" s="1"/>
  <c r="AA1627" i="1"/>
  <c r="Z1627" i="1" s="1"/>
  <c r="AA512" i="1"/>
  <c r="Z512" i="1" s="1"/>
  <c r="AA353" i="1"/>
  <c r="Z353" i="1" s="1"/>
  <c r="AA1793" i="1"/>
  <c r="Z1793" i="1" s="1"/>
  <c r="AA303" i="1"/>
  <c r="Z303" i="1" s="1"/>
  <c r="AA27" i="1"/>
  <c r="Z27" i="1" s="1"/>
  <c r="AA1872" i="1"/>
  <c r="Z1872" i="1" s="1"/>
  <c r="AA835" i="1"/>
  <c r="Z835" i="1" s="1"/>
  <c r="AA363" i="1"/>
  <c r="Z363" i="1" s="1"/>
  <c r="AA1137" i="1"/>
  <c r="Z1137" i="1" s="1"/>
  <c r="AA1402" i="1"/>
  <c r="Z1402" i="1" s="1"/>
  <c r="AA297" i="1"/>
  <c r="Z297" i="1" s="1"/>
  <c r="AA964" i="1"/>
  <c r="Z964" i="1" s="1"/>
  <c r="AA640" i="1"/>
  <c r="Z640" i="1" s="1"/>
  <c r="AA1250" i="1"/>
  <c r="Z1250" i="1" s="1"/>
  <c r="AA1108" i="1"/>
  <c r="Z1108" i="1" s="1"/>
  <c r="AA1311" i="1"/>
  <c r="Z1311" i="1" s="1"/>
  <c r="AA1821" i="1"/>
  <c r="Z1821" i="1" s="1"/>
  <c r="AA1103" i="1"/>
  <c r="Z1103" i="1" s="1"/>
  <c r="AA971" i="1"/>
  <c r="Z971" i="1" s="1"/>
  <c r="AA1707" i="1"/>
  <c r="Z1707" i="1" s="1"/>
  <c r="AA540" i="1"/>
  <c r="Z540" i="1" s="1"/>
  <c r="AA185" i="1"/>
  <c r="Z185" i="1" s="1"/>
  <c r="AA645" i="1"/>
  <c r="Z645" i="1" s="1"/>
  <c r="AA219" i="1"/>
  <c r="Z219" i="1" s="1"/>
  <c r="AA531" i="1"/>
  <c r="Z531" i="1" s="1"/>
  <c r="AA293" i="1"/>
  <c r="Z293" i="1" s="1"/>
  <c r="AA1734" i="1"/>
  <c r="Z1734" i="1" s="1"/>
  <c r="AA1557" i="1"/>
  <c r="Z1557" i="1" s="1"/>
  <c r="AA488" i="1"/>
  <c r="Z488" i="1" s="1"/>
  <c r="AA714" i="1"/>
  <c r="Z714" i="1" s="1"/>
  <c r="AA807" i="1"/>
  <c r="Z807" i="1" s="1"/>
  <c r="AA281" i="1"/>
  <c r="Z281" i="1" s="1"/>
  <c r="AA1382" i="1"/>
  <c r="Z1382" i="1" s="1"/>
  <c r="AA104" i="1"/>
  <c r="Z104" i="1" s="1"/>
  <c r="AA1255" i="1"/>
  <c r="Z1255" i="1" s="1"/>
  <c r="AA1583" i="1"/>
  <c r="Z1583" i="1" s="1"/>
  <c r="AA147" i="1"/>
  <c r="Z147" i="1" s="1"/>
  <c r="AA49" i="1"/>
  <c r="Z49" i="1" s="1"/>
  <c r="AA36" i="1"/>
  <c r="Z36" i="1" s="1"/>
  <c r="AA722" i="1"/>
  <c r="Z722" i="1" s="1"/>
  <c r="AA617" i="1"/>
  <c r="Z617" i="1" s="1"/>
  <c r="AA406" i="1"/>
  <c r="Z406" i="1" s="1"/>
  <c r="AA1654" i="1"/>
  <c r="Z1654" i="1" s="1"/>
  <c r="AA578" i="1"/>
  <c r="Z578" i="1" s="1"/>
  <c r="AA862" i="1"/>
  <c r="Z862" i="1" s="1"/>
  <c r="AA318" i="1"/>
  <c r="Z318" i="1" s="1"/>
  <c r="AA155" i="1"/>
  <c r="Z155" i="1" s="1"/>
  <c r="AA575" i="1"/>
  <c r="Z575" i="1" s="1"/>
  <c r="AA1071" i="1"/>
  <c r="Z1071" i="1" s="1"/>
  <c r="AA1100" i="1"/>
  <c r="Z1100" i="1" s="1"/>
  <c r="AA1315" i="1"/>
  <c r="Z1315" i="1" s="1"/>
  <c r="AA948" i="1"/>
  <c r="Z948" i="1" s="1"/>
  <c r="AA991" i="1"/>
  <c r="Z991" i="1" s="1"/>
  <c r="AA304" i="1"/>
  <c r="Z304" i="1" s="1"/>
  <c r="AA709" i="1"/>
  <c r="Z709" i="1" s="1"/>
  <c r="AA1395" i="1"/>
  <c r="Z1395" i="1" s="1"/>
  <c r="AA2089" i="1"/>
  <c r="Z2089" i="1" s="1"/>
  <c r="AA69" i="1"/>
  <c r="Z69" i="1" s="1"/>
  <c r="AA277" i="1"/>
  <c r="Z277" i="1" s="1"/>
  <c r="AA1139" i="1"/>
  <c r="Z1139" i="1" s="1"/>
  <c r="AA826" i="1"/>
  <c r="Z826" i="1" s="1"/>
  <c r="AA1467" i="1"/>
  <c r="Z1467" i="1" s="1"/>
  <c r="AA968" i="1"/>
  <c r="Z968" i="1" s="1"/>
  <c r="AA1320" i="1"/>
  <c r="Z1320" i="1" s="1"/>
  <c r="AA178" i="1"/>
  <c r="Z178" i="1" s="1"/>
  <c r="AA245" i="1"/>
  <c r="Z245" i="1" s="1"/>
  <c r="AA688" i="1"/>
  <c r="Z688" i="1" s="1"/>
  <c r="AA116" i="1"/>
  <c r="Z116" i="1" s="1"/>
  <c r="AA873" i="1"/>
  <c r="Z873" i="1" s="1"/>
  <c r="AA613" i="1"/>
  <c r="Z613" i="1" s="1"/>
  <c r="AA710" i="1"/>
  <c r="Z710" i="1" s="1"/>
  <c r="AA302" i="1"/>
  <c r="Z302" i="1" s="1"/>
  <c r="AA232" i="1"/>
  <c r="Z232" i="1" s="1"/>
  <c r="AA108" i="1"/>
  <c r="Z108" i="1" s="1"/>
  <c r="AA1325" i="1"/>
  <c r="Z1325" i="1" s="1"/>
  <c r="AA1685" i="1"/>
  <c r="Z1685" i="1" s="1"/>
  <c r="AA57" i="1"/>
  <c r="Z57" i="1" s="1"/>
  <c r="AA956" i="1"/>
  <c r="Z956" i="1" s="1"/>
  <c r="AA1408" i="1"/>
  <c r="Z1408" i="1" s="1"/>
  <c r="AA1480" i="1"/>
  <c r="Z1480" i="1" s="1"/>
  <c r="AA1709" i="1"/>
  <c r="Z1709" i="1" s="1"/>
  <c r="AA947" i="1"/>
  <c r="Z947" i="1" s="1"/>
  <c r="AA906" i="1"/>
  <c r="Z906" i="1" s="1"/>
  <c r="AA190" i="1"/>
  <c r="Z190" i="1" s="1"/>
  <c r="AA345" i="1"/>
  <c r="Z345" i="1" s="1"/>
  <c r="AA871" i="1"/>
  <c r="Z871" i="1" s="1"/>
  <c r="AA1452" i="1"/>
  <c r="Z1452" i="1" s="1"/>
  <c r="AA1562" i="1"/>
  <c r="Z1562" i="1" s="1"/>
  <c r="AA842" i="1"/>
  <c r="Z842" i="1" s="1"/>
  <c r="AA523" i="1"/>
  <c r="Z523" i="1" s="1"/>
  <c r="AA550" i="1"/>
  <c r="Z550" i="1" s="1"/>
  <c r="AA1839" i="1"/>
  <c r="Z1839" i="1" s="1"/>
  <c r="AA682" i="1"/>
  <c r="Z682" i="1" s="1"/>
  <c r="AA1206" i="1"/>
  <c r="Z1206" i="1" s="1"/>
  <c r="AA327" i="1"/>
  <c r="Z327" i="1" s="1"/>
  <c r="AA1902" i="1"/>
  <c r="Z1902" i="1" s="1"/>
  <c r="AA134" i="1"/>
  <c r="Z134" i="1" s="1"/>
  <c r="AA541" i="1"/>
  <c r="Z541" i="1" s="1"/>
  <c r="AA636" i="1"/>
  <c r="Z636" i="1" s="1"/>
  <c r="AA260" i="1"/>
  <c r="Z260" i="1" s="1"/>
  <c r="AA1664" i="1"/>
  <c r="Z1664" i="1" s="1"/>
  <c r="AA1602" i="1"/>
  <c r="Z1602" i="1" s="1"/>
  <c r="AA1440" i="1"/>
  <c r="Z1440" i="1" s="1"/>
  <c r="AA1274" i="1"/>
  <c r="Z1274" i="1" s="1"/>
  <c r="AA546" i="1"/>
  <c r="Z546" i="1" s="1"/>
  <c r="AA47" i="1"/>
  <c r="Z47" i="1" s="1"/>
  <c r="AA1584" i="1"/>
  <c r="Z1584" i="1" s="1"/>
  <c r="AA1417" i="1"/>
  <c r="Z1417" i="1" s="1"/>
  <c r="AA434" i="1"/>
  <c r="Z434" i="1" s="1"/>
  <c r="AA403" i="1"/>
  <c r="Z403" i="1" s="1"/>
  <c r="AA78" i="1"/>
  <c r="Z78" i="1" s="1"/>
  <c r="AA1642" i="1"/>
  <c r="Z1642" i="1" s="1"/>
  <c r="AA453" i="1"/>
  <c r="Z453" i="1" s="1"/>
  <c r="AA680" i="1"/>
  <c r="Z680" i="1" s="1"/>
  <c r="AA1230" i="1"/>
  <c r="Z1230" i="1" s="1"/>
  <c r="AA73" i="1"/>
  <c r="Z73" i="1" s="1"/>
  <c r="AA1144" i="1"/>
  <c r="Z1144" i="1" s="1"/>
  <c r="AA381" i="1"/>
  <c r="Z381" i="1" s="1"/>
  <c r="AA421" i="1"/>
  <c r="Z421" i="1" s="1"/>
  <c r="AA837" i="1"/>
  <c r="Z837" i="1" s="1"/>
  <c r="AA928" i="1"/>
  <c r="Z928" i="1" s="1"/>
  <c r="AA458" i="1"/>
  <c r="Z458" i="1" s="1"/>
  <c r="AA385" i="1"/>
  <c r="Z385" i="1" s="1"/>
  <c r="AA1656" i="1"/>
  <c r="Z1656" i="1" s="1"/>
  <c r="AA1019" i="1"/>
  <c r="Z1019" i="1" s="1"/>
  <c r="AA131" i="1"/>
  <c r="Z131" i="1" s="1"/>
  <c r="AA1714" i="1"/>
  <c r="Z1714" i="1" s="1"/>
  <c r="AA207" i="1"/>
  <c r="Z207" i="1" s="1"/>
  <c r="AA850" i="1"/>
  <c r="Z850" i="1" s="1"/>
  <c r="AA1237" i="1"/>
  <c r="Z1237" i="1" s="1"/>
  <c r="AA287" i="1"/>
  <c r="Z287" i="1" s="1"/>
  <c r="AA767" i="1"/>
  <c r="Z767" i="1" s="1"/>
  <c r="AA250" i="1"/>
  <c r="Z250" i="1" s="1"/>
  <c r="AA1306" i="1"/>
  <c r="Z1306" i="1" s="1"/>
  <c r="AA780" i="1"/>
  <c r="Z780" i="1" s="1"/>
  <c r="AA415" i="1"/>
  <c r="Z415" i="1" s="1"/>
  <c r="AA411" i="1"/>
  <c r="Z411" i="1" s="1"/>
  <c r="AA183" i="1"/>
  <c r="Z183" i="1" s="1"/>
  <c r="AA899" i="1"/>
  <c r="Z899" i="1" s="1"/>
  <c r="AA188" i="1"/>
  <c r="Z188" i="1" s="1"/>
  <c r="AA312" i="1"/>
  <c r="Z312" i="1" s="1"/>
  <c r="AA1539" i="1"/>
  <c r="Z1539" i="1" s="1"/>
  <c r="AA24" i="1"/>
  <c r="Z24" i="1" s="1"/>
  <c r="AA11" i="1"/>
  <c r="Z11" i="1" s="1"/>
  <c r="AA283" i="1"/>
  <c r="Z283" i="1" s="1"/>
  <c r="AA113" i="1"/>
  <c r="Z113" i="1" s="1"/>
  <c r="AA264" i="1"/>
  <c r="Z264" i="1" s="1"/>
  <c r="AA231" i="1"/>
  <c r="Z231" i="1" s="1"/>
  <c r="AA271" i="1"/>
  <c r="Z271" i="1" s="1"/>
  <c r="AA797" i="1"/>
  <c r="Z797" i="1" s="1"/>
  <c r="AA1669" i="1"/>
  <c r="Z1669" i="1" s="1"/>
  <c r="AA365" i="1"/>
  <c r="Z365" i="1" s="1"/>
  <c r="AA1246" i="1"/>
  <c r="Z1246" i="1" s="1"/>
  <c r="AA344" i="1"/>
  <c r="Z344" i="1" s="1"/>
  <c r="AA398" i="1"/>
  <c r="Z398" i="1" s="1"/>
  <c r="AA533" i="1"/>
  <c r="Z533" i="1" s="1"/>
  <c r="AA944" i="1"/>
  <c r="Z944" i="1" s="1"/>
  <c r="AA1397" i="1"/>
  <c r="Z1397" i="1" s="1"/>
  <c r="AA889" i="1"/>
  <c r="Z889" i="1" s="1"/>
  <c r="AA1008" i="1"/>
  <c r="Z1008" i="1" s="1"/>
  <c r="AA96" i="1"/>
  <c r="Z96" i="1" s="1"/>
  <c r="AA433" i="1"/>
  <c r="Z433" i="1" s="1"/>
  <c r="AA848" i="1"/>
  <c r="Z848" i="1" s="1"/>
  <c r="AA223" i="1"/>
  <c r="Z223" i="1" s="1"/>
  <c r="AA1369" i="1"/>
  <c r="Z1369" i="1" s="1"/>
  <c r="AA83" i="1"/>
  <c r="Z83" i="1" s="1"/>
  <c r="AA1273" i="1"/>
  <c r="Z1273" i="1" s="1"/>
  <c r="AA977" i="1"/>
  <c r="Z977" i="1" s="1"/>
  <c r="AA736" i="1"/>
  <c r="Z736" i="1" s="1"/>
  <c r="AA960" i="1"/>
  <c r="Z960" i="1" s="1"/>
  <c r="AA622" i="1"/>
  <c r="Z622" i="1" s="1"/>
  <c r="AA298" i="1"/>
  <c r="Z298" i="1" s="1"/>
  <c r="AA62" i="1"/>
  <c r="Z62" i="1" s="1"/>
  <c r="AA1032" i="1"/>
  <c r="Z1032" i="1" s="1"/>
  <c r="AA1704" i="1"/>
  <c r="Z1704" i="1" s="1"/>
  <c r="AA1836" i="1"/>
  <c r="Z1836" i="1" s="1"/>
  <c r="AA514" i="1"/>
  <c r="Z514" i="1" s="1"/>
  <c r="AA813" i="1"/>
  <c r="Z813" i="1" s="1"/>
  <c r="AA320" i="1"/>
  <c r="Z320" i="1" s="1"/>
  <c r="AA770" i="1"/>
  <c r="Z770" i="1" s="1"/>
  <c r="AA973" i="1"/>
  <c r="Z973" i="1" s="1"/>
  <c r="AA196" i="1"/>
  <c r="Z196" i="1" s="1"/>
  <c r="AA1163" i="1"/>
  <c r="Z1163" i="1" s="1"/>
  <c r="AA1193" i="1"/>
  <c r="Z1193" i="1" s="1"/>
  <c r="AA29" i="1"/>
  <c r="Z29" i="1" s="1"/>
  <c r="AA921" i="1"/>
  <c r="Z921" i="1" s="1"/>
  <c r="AA555" i="1"/>
  <c r="Z555" i="1" s="1"/>
  <c r="AA337" i="1"/>
  <c r="Z337" i="1" s="1"/>
  <c r="AA735" i="1"/>
  <c r="Z735" i="1" s="1"/>
  <c r="AA1389" i="1"/>
  <c r="Z1389" i="1" s="1"/>
  <c r="AA834" i="1"/>
  <c r="Z834" i="1" s="1"/>
  <c r="AA649" i="1"/>
  <c r="Z649" i="1" s="1"/>
  <c r="AA952" i="1"/>
  <c r="Z952" i="1" s="1"/>
  <c r="AA279" i="1"/>
  <c r="Z279" i="1" s="1"/>
  <c r="AA626" i="1"/>
  <c r="Z626" i="1" s="1"/>
  <c r="AA1450" i="1"/>
  <c r="Z1450" i="1" s="1"/>
  <c r="AA711" i="1"/>
  <c r="Z711" i="1" s="1"/>
  <c r="AA181" i="1"/>
  <c r="Z181" i="1" s="1"/>
  <c r="AA935" i="1"/>
  <c r="Z935" i="1" s="1"/>
  <c r="AA85" i="1"/>
  <c r="Z85" i="1" s="1"/>
  <c r="AA333" i="1"/>
  <c r="Z333" i="1" s="1"/>
  <c r="AA679" i="1"/>
  <c r="Z679" i="1" s="1"/>
  <c r="AA567" i="1"/>
  <c r="Z567" i="1" s="1"/>
  <c r="AA1517" i="1"/>
  <c r="Z1517" i="1" s="1"/>
  <c r="AA742" i="1"/>
  <c r="Z742" i="1" s="1"/>
  <c r="AA985" i="1"/>
  <c r="Z985" i="1" s="1"/>
  <c r="AA803" i="1"/>
  <c r="Z803" i="1" s="1"/>
  <c r="AA945" i="1"/>
  <c r="Z945" i="1" s="1"/>
  <c r="AA1611" i="1"/>
  <c r="Z1611" i="1" s="1"/>
  <c r="AA536" i="1"/>
  <c r="Z536" i="1" s="1"/>
  <c r="AA227" i="1"/>
  <c r="Z227" i="1" s="1"/>
  <c r="AA1378" i="1"/>
  <c r="Z1378" i="1" s="1"/>
  <c r="AA1116" i="1"/>
  <c r="Z1116" i="1" s="1"/>
  <c r="AA427" i="1"/>
  <c r="Z427" i="1" s="1"/>
  <c r="AA506" i="1"/>
  <c r="Z506" i="1" s="1"/>
  <c r="AA838" i="1"/>
  <c r="Z838" i="1" s="1"/>
  <c r="AA1689" i="1"/>
  <c r="Z1689" i="1" s="1"/>
  <c r="AA1374" i="1"/>
  <c r="Z1374" i="1" s="1"/>
  <c r="AA1272" i="1"/>
  <c r="Z1272" i="1" s="1"/>
  <c r="AA1618" i="1"/>
  <c r="Z1618" i="1" s="1"/>
  <c r="AA1002" i="1"/>
  <c r="Z1002" i="1" s="1"/>
  <c r="AA1610" i="1"/>
  <c r="Z1610" i="1" s="1"/>
  <c r="AA477" i="1"/>
  <c r="Z477" i="1" s="1"/>
  <c r="AA404" i="1"/>
  <c r="Z404" i="1" s="1"/>
  <c r="AA630" i="1"/>
  <c r="Z630" i="1" s="1"/>
  <c r="AA602" i="1"/>
  <c r="Z602" i="1" s="1"/>
  <c r="AA172" i="1"/>
  <c r="Z172" i="1" s="1"/>
  <c r="AA168" i="1"/>
  <c r="Z168" i="1" s="1"/>
  <c r="AA282" i="1"/>
  <c r="Z282" i="1" s="1"/>
  <c r="AA759" i="1"/>
  <c r="Z759" i="1" s="1"/>
  <c r="AA110" i="1"/>
  <c r="Z110" i="1" s="1"/>
  <c r="AA1386" i="1"/>
  <c r="Z1386" i="1" s="1"/>
  <c r="AA273" i="1"/>
  <c r="Z273" i="1" s="1"/>
  <c r="AA1281" i="1"/>
  <c r="Z1281" i="1" s="1"/>
  <c r="AA1112" i="1"/>
  <c r="Z1112" i="1" s="1"/>
  <c r="AA494" i="1"/>
  <c r="Z494" i="1" s="1"/>
  <c r="AA620" i="1"/>
  <c r="Z620" i="1" s="1"/>
  <c r="AA809" i="1"/>
  <c r="Z809" i="1" s="1"/>
  <c r="AA391" i="1"/>
  <c r="Z391" i="1" s="1"/>
  <c r="AA1233" i="1"/>
  <c r="Z1233" i="1" s="1"/>
  <c r="AA329" i="1"/>
  <c r="Z329" i="1" s="1"/>
  <c r="AA881" i="1"/>
  <c r="Z881" i="1" s="1"/>
  <c r="AA1014" i="1"/>
  <c r="Z1014" i="1" s="1"/>
  <c r="AA479" i="1"/>
  <c r="Z479" i="1" s="1"/>
  <c r="AA413" i="1"/>
  <c r="Z413" i="1" s="1"/>
  <c r="AA949" i="1"/>
  <c r="Z949" i="1" s="1"/>
  <c r="AA1619" i="1"/>
  <c r="Z1619" i="1" s="1"/>
  <c r="AA1473" i="1"/>
  <c r="Z1473" i="1" s="1"/>
  <c r="AA1512" i="1"/>
  <c r="Z1512" i="1" s="1"/>
  <c r="AA965" i="1"/>
  <c r="Z965" i="1" s="1"/>
  <c r="AA338" i="1"/>
  <c r="Z338" i="1" s="1"/>
  <c r="AA1411" i="1"/>
  <c r="Z1411" i="1" s="1"/>
  <c r="AA999" i="1"/>
  <c r="Z999" i="1" s="1"/>
  <c r="AA1681" i="1"/>
  <c r="Z1681" i="1" s="1"/>
  <c r="AA358" i="1"/>
  <c r="Z358" i="1" s="1"/>
  <c r="AA784" i="1"/>
  <c r="Z784" i="1" s="1"/>
  <c r="AA1295" i="1"/>
  <c r="Z1295" i="1" s="1"/>
  <c r="AA1422" i="1"/>
  <c r="Z1422" i="1" s="1"/>
  <c r="AA1222" i="1"/>
  <c r="Z1222" i="1" s="1"/>
  <c r="AA1493" i="1"/>
  <c r="Z1493" i="1" s="1"/>
  <c r="AA1805" i="1"/>
  <c r="Z1805" i="1" s="1"/>
  <c r="AA1375" i="1"/>
  <c r="Z1375" i="1" s="1"/>
  <c r="AA1570" i="1"/>
  <c r="Z1570" i="1" s="1"/>
  <c r="AA1568" i="1"/>
  <c r="Z1568" i="1" s="1"/>
  <c r="AA1266" i="1"/>
  <c r="Z1266" i="1" s="1"/>
  <c r="AA1140" i="1"/>
  <c r="Z1140" i="1" s="1"/>
  <c r="AA1739" i="1"/>
  <c r="Z1739" i="1" s="1"/>
  <c r="AA2012" i="1"/>
  <c r="Z2012" i="1" s="1"/>
  <c r="AA1454" i="1"/>
  <c r="Z1454" i="1" s="1"/>
  <c r="AA80" i="1"/>
  <c r="Z80" i="1" s="1"/>
  <c r="AA1229" i="1"/>
  <c r="Z1229" i="1" s="1"/>
  <c r="AA1095" i="1"/>
  <c r="Z1095" i="1" s="1"/>
  <c r="AA393" i="1"/>
  <c r="Z393" i="1" s="1"/>
  <c r="AA87" i="1"/>
  <c r="Z87" i="1" s="1"/>
  <c r="AA884" i="1"/>
  <c r="Z884" i="1" s="1"/>
  <c r="AA1844" i="1"/>
  <c r="Z1844" i="1" s="1"/>
  <c r="AA1668" i="1"/>
  <c r="Z1668" i="1" s="1"/>
  <c r="AA1711" i="1"/>
  <c r="Z1711" i="1" s="1"/>
  <c r="AA1262" i="1"/>
  <c r="Z1262" i="1" s="1"/>
  <c r="AA316" i="1"/>
  <c r="Z316" i="1" s="1"/>
  <c r="AA1534" i="1"/>
  <c r="Z1534" i="1" s="1"/>
  <c r="AA1093" i="1"/>
  <c r="Z1093" i="1" s="1"/>
  <c r="AA1757" i="1"/>
  <c r="Z1757" i="1" s="1"/>
  <c r="AA2118" i="1"/>
  <c r="Z2118" i="1" s="1"/>
  <c r="AA933" i="1"/>
  <c r="Z933" i="1" s="1"/>
  <c r="AA1180" i="1"/>
  <c r="Z1180" i="1" s="1"/>
  <c r="AA646" i="1"/>
  <c r="Z646" i="1" s="1"/>
  <c r="AA696" i="1"/>
  <c r="Z696" i="1" s="1"/>
  <c r="AA1550" i="1"/>
  <c r="Z1550" i="1" s="1"/>
  <c r="AA698" i="1"/>
  <c r="Z698" i="1" s="1"/>
  <c r="AA1740" i="1"/>
  <c r="Z1740" i="1" s="1"/>
  <c r="AA648" i="1"/>
  <c r="Z648" i="1" s="1"/>
  <c r="AA905" i="1"/>
  <c r="Z905" i="1" s="1"/>
  <c r="AA1123" i="1"/>
  <c r="Z1123" i="1" s="1"/>
  <c r="AA423" i="1"/>
  <c r="Z423" i="1" s="1"/>
  <c r="AA1615" i="1"/>
  <c r="Z1615" i="1" s="1"/>
  <c r="AA1453" i="1"/>
  <c r="Z1453" i="1" s="1"/>
  <c r="AA1552" i="1"/>
  <c r="Z1552" i="1" s="1"/>
  <c r="AA1327" i="1"/>
  <c r="Z1327" i="1" s="1"/>
  <c r="AA460" i="1"/>
  <c r="Z460" i="1" s="1"/>
  <c r="AA454" i="1"/>
  <c r="Z454" i="1" s="1"/>
  <c r="AA815" i="1"/>
  <c r="Z815" i="1" s="1"/>
  <c r="AA1098" i="1"/>
  <c r="Z1098" i="1" s="1"/>
  <c r="AA1110" i="1"/>
  <c r="Z1110" i="1" s="1"/>
  <c r="AA1801" i="1"/>
  <c r="Z1801" i="1" s="1"/>
  <c r="AA1596" i="1"/>
  <c r="Z1596" i="1" s="1"/>
  <c r="AA1609" i="1"/>
  <c r="Z1609" i="1" s="1"/>
  <c r="AA1495" i="1"/>
  <c r="Z1495" i="1" s="1"/>
  <c r="AA1756" i="1"/>
  <c r="Z1756" i="1" s="1"/>
  <c r="AA1697" i="1"/>
  <c r="Z1697" i="1" s="1"/>
  <c r="AA1674" i="1"/>
  <c r="Z1674" i="1" s="1"/>
  <c r="AA1091" i="1"/>
  <c r="Z1091" i="1" s="1"/>
  <c r="AA793" i="1"/>
  <c r="Z793" i="1" s="1"/>
  <c r="AA1090" i="1"/>
  <c r="Z1090" i="1" s="1"/>
  <c r="AA1178" i="1"/>
  <c r="Z1178" i="1" s="1"/>
  <c r="AA208" i="1"/>
  <c r="Z208" i="1" s="1"/>
  <c r="AA1336" i="1"/>
  <c r="Z1336" i="1" s="1"/>
  <c r="AA1056" i="1"/>
  <c r="Z1056" i="1" s="1"/>
  <c r="AA1760" i="1"/>
  <c r="Z1760" i="1" s="1"/>
  <c r="AA1645" i="1"/>
  <c r="Z1645" i="1" s="1"/>
  <c r="AA1831" i="1"/>
  <c r="Z1831" i="1" s="1"/>
  <c r="AA568" i="1"/>
  <c r="Z568" i="1" s="1"/>
  <c r="AA1992" i="1"/>
  <c r="Z1992" i="1" s="1"/>
  <c r="AA1007" i="1"/>
  <c r="Z1007" i="1" s="1"/>
  <c r="AA1927" i="1"/>
  <c r="Z1927" i="1" s="1"/>
  <c r="AA1773" i="1"/>
  <c r="Z1773" i="1" s="1"/>
  <c r="AA1302" i="1"/>
  <c r="Z1302" i="1" s="1"/>
  <c r="AA1505" i="1"/>
  <c r="Z1505" i="1" s="1"/>
  <c r="AA909" i="1"/>
  <c r="Z909" i="1" s="1"/>
  <c r="AA1080" i="1"/>
  <c r="Z1080" i="1" s="1"/>
  <c r="AA927" i="1"/>
  <c r="Z927" i="1" s="1"/>
  <c r="AA704" i="1"/>
  <c r="Z704" i="1" s="1"/>
  <c r="AA1037" i="1"/>
  <c r="Z1037" i="1" s="1"/>
  <c r="AA638" i="1"/>
  <c r="Z638" i="1" s="1"/>
  <c r="AA1547" i="1"/>
  <c r="Z1547" i="1" s="1"/>
  <c r="AA1208" i="1"/>
  <c r="Z1208" i="1" s="1"/>
  <c r="AA475" i="1"/>
  <c r="Z475" i="1" s="1"/>
  <c r="AA505" i="1"/>
  <c r="Z505" i="1" s="1"/>
  <c r="AA115" i="1"/>
  <c r="Z115" i="1" s="1"/>
  <c r="AA684" i="1"/>
  <c r="Z684" i="1" s="1"/>
  <c r="AA994" i="1"/>
  <c r="Z994" i="1" s="1"/>
  <c r="AA276" i="1"/>
  <c r="Z276" i="1" s="1"/>
  <c r="AA68" i="1"/>
  <c r="Z68" i="1" s="1"/>
  <c r="AA465" i="1"/>
  <c r="Z465" i="1" s="1"/>
  <c r="AA31" i="1"/>
  <c r="Z31" i="1" s="1"/>
  <c r="AA1217" i="1"/>
  <c r="Z1217" i="1" s="1"/>
  <c r="AA1352" i="1"/>
  <c r="Z1352" i="1" s="1"/>
  <c r="AA953" i="1"/>
  <c r="Z953" i="1" s="1"/>
  <c r="AA41" i="1"/>
  <c r="Z41" i="1" s="1"/>
  <c r="AA934" i="1"/>
  <c r="Z934" i="1" s="1"/>
  <c r="AA694" i="1"/>
  <c r="Z694" i="1" s="1"/>
  <c r="AA128" i="1"/>
  <c r="Z128" i="1" s="1"/>
  <c r="AA215" i="1"/>
  <c r="Z215" i="1" s="1"/>
  <c r="AA1081" i="1"/>
  <c r="Z1081" i="1" s="1"/>
  <c r="AA786" i="1"/>
  <c r="Z786" i="1" s="1"/>
  <c r="AA1490" i="1"/>
  <c r="Z1490" i="1" s="1"/>
  <c r="AA892" i="1"/>
  <c r="Z892" i="1" s="1"/>
  <c r="AA549" i="1"/>
  <c r="Z549" i="1" s="1"/>
  <c r="AA189" i="1"/>
  <c r="Z189" i="1" s="1"/>
  <c r="AA310" i="1"/>
  <c r="Z310" i="1" s="1"/>
  <c r="AA259" i="1"/>
  <c r="Z259" i="1" s="1"/>
  <c r="AA890" i="1"/>
  <c r="Z890" i="1" s="1"/>
  <c r="AA913" i="1"/>
  <c r="Z913" i="1" s="1"/>
  <c r="AA580" i="1"/>
  <c r="Z580" i="1" s="1"/>
  <c r="AA229" i="1"/>
  <c r="Z229" i="1" s="1"/>
  <c r="AA228" i="1"/>
  <c r="Z228" i="1" s="1"/>
  <c r="AA60" i="1"/>
  <c r="Z60" i="1" s="1"/>
  <c r="AA502" i="1"/>
  <c r="Z502" i="1" s="1"/>
  <c r="AA1142" i="1"/>
  <c r="Z1142" i="1" s="1"/>
  <c r="AA52" i="1"/>
  <c r="Z52" i="1" s="1"/>
  <c r="AA1684" i="1"/>
  <c r="Z1684" i="1" s="1"/>
  <c r="AA660" i="1"/>
  <c r="Z660" i="1" s="1"/>
  <c r="AA1599" i="1"/>
  <c r="Z1599" i="1" s="1"/>
  <c r="AA357" i="1"/>
  <c r="Z357" i="1" s="1"/>
  <c r="AA1860" i="1"/>
  <c r="Z1860" i="1" s="1"/>
  <c r="AA1686" i="1"/>
  <c r="Z1686" i="1" s="1"/>
  <c r="AA585" i="1"/>
  <c r="Z585" i="1" s="1"/>
  <c r="AA1077" i="1"/>
  <c r="Z1077" i="1" s="1"/>
  <c r="AA1254" i="1"/>
  <c r="Z1254" i="1" s="1"/>
  <c r="AA565" i="1"/>
  <c r="Z565" i="1" s="1"/>
  <c r="AA1767" i="1"/>
  <c r="Z1767" i="1" s="1"/>
  <c r="AA1269" i="1"/>
  <c r="Z1269" i="1" s="1"/>
  <c r="AA1388" i="1"/>
  <c r="Z1388" i="1" s="1"/>
  <c r="AA2229" i="1"/>
  <c r="Z2229" i="1" s="1"/>
  <c r="AA2249" i="1"/>
  <c r="Z2249" i="1" s="1"/>
  <c r="AA2235" i="1"/>
  <c r="Z2235" i="1" s="1"/>
  <c r="AA2258" i="1"/>
  <c r="Z2258" i="1" s="1"/>
  <c r="AA898" i="1"/>
  <c r="Z898" i="1" s="1"/>
  <c r="AA2182" i="1"/>
  <c r="Z2182" i="1" s="1"/>
  <c r="AA2227" i="1"/>
  <c r="Z2227" i="1" s="1"/>
  <c r="AA2294" i="1"/>
  <c r="Z2294" i="1" s="1"/>
  <c r="AA2295" i="1"/>
  <c r="Z2295" i="1" s="1"/>
  <c r="AA2291" i="1"/>
  <c r="Z2291" i="1" s="1"/>
  <c r="AA2293" i="1"/>
  <c r="Z2293" i="1" s="1"/>
  <c r="AA2292" i="1"/>
  <c r="Z2292" i="1" s="1"/>
  <c r="AA2129" i="1"/>
  <c r="Z2129" i="1" s="1"/>
  <c r="AA2156" i="1"/>
  <c r="Z2156" i="1" s="1"/>
  <c r="AA1819" i="1"/>
  <c r="Z1819" i="1" s="1"/>
  <c r="AA2191" i="1"/>
  <c r="Z2191" i="1" s="1"/>
  <c r="AA1853" i="1"/>
  <c r="Z1853" i="1" s="1"/>
  <c r="AA1984" i="1"/>
  <c r="Z1984" i="1" s="1"/>
  <c r="AA2166" i="1"/>
  <c r="Z2166" i="1" s="1"/>
  <c r="AA1989" i="1"/>
  <c r="Z1989" i="1" s="1"/>
  <c r="AA2044" i="1"/>
  <c r="Z2044" i="1" s="1"/>
  <c r="AA2103" i="1"/>
  <c r="Z2103" i="1" s="1"/>
  <c r="AA2128" i="1"/>
  <c r="Z2128" i="1" s="1"/>
  <c r="AA2231" i="1"/>
  <c r="Z2231" i="1" s="1"/>
  <c r="AA2282" i="1"/>
  <c r="Z2282" i="1" s="1"/>
  <c r="AA2157" i="1"/>
  <c r="Z2157" i="1" s="1"/>
  <c r="AA1746" i="1"/>
  <c r="Z1746" i="1" s="1"/>
  <c r="AA1393" i="1"/>
  <c r="Z1393" i="1" s="1"/>
  <c r="AA2037" i="1"/>
  <c r="Z2037" i="1" s="1"/>
  <c r="AA2174" i="1"/>
  <c r="Z2174" i="1" s="1"/>
  <c r="AA2187" i="1"/>
  <c r="Z2187" i="1" s="1"/>
  <c r="AA2256" i="1"/>
  <c r="Z2256" i="1" s="1"/>
  <c r="AA2193" i="1"/>
  <c r="Z2193" i="1" s="1"/>
  <c r="AA1096" i="1"/>
  <c r="Z1096" i="1" s="1"/>
  <c r="AA2076" i="1"/>
  <c r="Z2076" i="1" s="1"/>
  <c r="AA2049" i="1"/>
  <c r="Z2049" i="1" s="1"/>
  <c r="AA2114" i="1"/>
  <c r="Z2114" i="1" s="1"/>
  <c r="AA2283" i="1"/>
  <c r="Z2283" i="1" s="1"/>
  <c r="AA2177" i="1"/>
  <c r="Z2177" i="1" s="1"/>
  <c r="AA2288" i="1"/>
  <c r="Z2288" i="1" s="1"/>
  <c r="AA2143" i="1"/>
  <c r="Z2143" i="1" s="1"/>
  <c r="AA2253" i="1"/>
  <c r="Z2253" i="1" s="1"/>
  <c r="AA2132" i="1"/>
  <c r="Z2132" i="1" s="1"/>
  <c r="AA702" i="1"/>
  <c r="Z702" i="1" s="1"/>
  <c r="AA2096" i="1"/>
  <c r="Z2096" i="1" s="1"/>
  <c r="AA1995" i="1"/>
  <c r="Z1995" i="1" s="1"/>
  <c r="AA2171" i="1"/>
  <c r="Z2171" i="1" s="1"/>
  <c r="AA2269" i="1"/>
  <c r="Z2269" i="1" s="1"/>
  <c r="AA1807" i="1"/>
  <c r="Z1807" i="1" s="1"/>
  <c r="AA1851" i="1"/>
  <c r="Z1851" i="1" s="1"/>
  <c r="AA2014" i="1"/>
  <c r="Z2014" i="1" s="1"/>
  <c r="AA2030" i="1"/>
  <c r="Z2030" i="1" s="1"/>
  <c r="AA2052" i="1"/>
  <c r="Z2052" i="1" s="1"/>
  <c r="AA2207" i="1"/>
  <c r="Z2207" i="1" s="1"/>
  <c r="AA2274" i="1"/>
  <c r="Z2274" i="1" s="1"/>
  <c r="AA1603" i="1"/>
  <c r="Z1603" i="1" s="1"/>
  <c r="AA1913" i="1"/>
  <c r="Z1913" i="1" s="1"/>
  <c r="AA2192" i="1"/>
  <c r="Z2192" i="1" s="1"/>
  <c r="AA2234" i="1"/>
  <c r="Z2234" i="1" s="1"/>
  <c r="AA2113" i="1"/>
  <c r="Z2113" i="1" s="1"/>
  <c r="AA1818" i="1"/>
  <c r="Z1818" i="1" s="1"/>
  <c r="AA2102" i="1"/>
  <c r="Z2102" i="1" s="1"/>
  <c r="AA2237" i="1"/>
  <c r="Z2237" i="1" s="1"/>
  <c r="AA1942" i="1"/>
  <c r="Z1942" i="1" s="1"/>
  <c r="AA1574" i="1"/>
  <c r="Z1574" i="1" s="1"/>
  <c r="AA2066" i="1"/>
  <c r="Z2066" i="1" s="1"/>
  <c r="AA2281" i="1"/>
  <c r="Z2281" i="1" s="1"/>
  <c r="AA1914" i="1"/>
  <c r="Z1914" i="1" s="1"/>
  <c r="AA1447" i="1"/>
  <c r="Z1447" i="1" s="1"/>
  <c r="AA939" i="1"/>
  <c r="Z939" i="1" s="1"/>
  <c r="AA1260" i="1"/>
  <c r="Z1260" i="1" s="1"/>
  <c r="AA39" i="1"/>
  <c r="Z39" i="1" s="1"/>
  <c r="AA1125" i="1"/>
  <c r="Z1125" i="1" s="1"/>
  <c r="AA1003" i="1"/>
  <c r="Z1003" i="1" s="1"/>
  <c r="AA410" i="1"/>
  <c r="Z410" i="1" s="1"/>
  <c r="AA336" i="1"/>
  <c r="Z336" i="1" s="1"/>
  <c r="AA1376" i="1"/>
  <c r="Z1376" i="1" s="1"/>
  <c r="AA1726" i="1"/>
  <c r="Z1726" i="1" s="1"/>
  <c r="AA2013" i="1"/>
  <c r="Z2013" i="1" s="1"/>
  <c r="AA685" i="1"/>
  <c r="Z685" i="1" s="1"/>
  <c r="AA1451" i="1"/>
  <c r="Z1451" i="1" s="1"/>
  <c r="AA1328" i="1"/>
  <c r="Z1328" i="1" s="1"/>
  <c r="AA732" i="1"/>
  <c r="Z732" i="1" s="1"/>
  <c r="AA1005" i="1"/>
  <c r="Z1005" i="1" s="1"/>
  <c r="AA1820" i="1"/>
  <c r="Z1820" i="1" s="1"/>
  <c r="AA1337" i="1"/>
  <c r="Z1337" i="1" s="1"/>
  <c r="AA1432" i="1"/>
  <c r="Z1432" i="1" s="1"/>
  <c r="AA45" i="1"/>
  <c r="Z45" i="1" s="1"/>
  <c r="AA1843" i="1"/>
  <c r="Z1843" i="1" s="1"/>
  <c r="AA1087" i="1"/>
  <c r="Z1087" i="1" s="1"/>
  <c r="AA275" i="1"/>
  <c r="Z275" i="1" s="1"/>
  <c r="AA618" i="1"/>
  <c r="Z618" i="1" s="1"/>
  <c r="AA1868" i="1"/>
  <c r="Z1868" i="1" s="1"/>
  <c r="AA1815" i="1"/>
  <c r="Z1815" i="1" s="1"/>
  <c r="AA1346" i="1"/>
  <c r="Z1346" i="1" s="1"/>
  <c r="AA1400" i="1"/>
  <c r="Z1400" i="1" s="1"/>
  <c r="AA241" i="1"/>
  <c r="Z241" i="1" s="1"/>
  <c r="AA1214" i="1"/>
  <c r="Z1214" i="1" s="1"/>
  <c r="AA396" i="1"/>
  <c r="Z396" i="1" s="1"/>
  <c r="AA15" i="1"/>
  <c r="Z15" i="1" s="1"/>
  <c r="AA496" i="1"/>
  <c r="Z496" i="1" s="1"/>
  <c r="AA1705" i="1"/>
  <c r="Z1705" i="1" s="1"/>
  <c r="AA1703" i="1"/>
  <c r="Z1703" i="1" s="1"/>
  <c r="AA768" i="1"/>
  <c r="Z768" i="1" s="1"/>
  <c r="AA443" i="1"/>
  <c r="Z443" i="1" s="1"/>
  <c r="AA1154" i="1"/>
  <c r="Z1154" i="1" s="1"/>
  <c r="AA35" i="1"/>
  <c r="Z35" i="1" s="1"/>
  <c r="AA1571" i="1"/>
  <c r="Z1571" i="1" s="1"/>
  <c r="AA1317" i="1"/>
  <c r="Z1317" i="1" s="1"/>
  <c r="AA1166" i="1"/>
  <c r="Z1166" i="1" s="1"/>
  <c r="AA350" i="1"/>
  <c r="Z350" i="1" s="1"/>
  <c r="AA1114" i="1"/>
  <c r="Z1114" i="1" s="1"/>
  <c r="AA8" i="1"/>
  <c r="Z8" i="1" s="1"/>
  <c r="AA1247" i="1"/>
  <c r="Z1247" i="1" s="1"/>
  <c r="AA1524" i="1"/>
  <c r="Z1524" i="1" s="1"/>
  <c r="AA5" i="1"/>
  <c r="Z5" i="1" s="1"/>
  <c r="AA1661" i="1"/>
  <c r="Z1661" i="1" s="1"/>
  <c r="AA346" i="1"/>
  <c r="Z346" i="1" s="1"/>
  <c r="AA151" i="1"/>
  <c r="Z151" i="1" s="1"/>
  <c r="AA199" i="1"/>
  <c r="Z199" i="1" s="1"/>
  <c r="AA1339" i="1"/>
  <c r="Z1339" i="1" s="1"/>
  <c r="AA1825" i="1"/>
  <c r="Z1825" i="1" s="1"/>
  <c r="AA1213" i="1"/>
  <c r="Z1213" i="1" s="1"/>
  <c r="AA1536" i="1"/>
  <c r="Z1536" i="1" s="1"/>
  <c r="AA526" i="1"/>
  <c r="Z526" i="1" s="1"/>
  <c r="AA93" i="1"/>
  <c r="Z93" i="1" s="1"/>
  <c r="AA86" i="1"/>
  <c r="Z86" i="1" s="1"/>
  <c r="AA1259" i="1"/>
  <c r="Z1259" i="1" s="1"/>
  <c r="AA812" i="1"/>
  <c r="Z812" i="1" s="1"/>
  <c r="AA641" i="1"/>
  <c r="Z641" i="1" s="1"/>
  <c r="AA959" i="1"/>
  <c r="Z959" i="1" s="1"/>
  <c r="AA903" i="1"/>
  <c r="Z903" i="1" s="1"/>
  <c r="AA743" i="1"/>
  <c r="Z743" i="1" s="1"/>
  <c r="AA695" i="1"/>
  <c r="Z695" i="1" s="1"/>
  <c r="AA569" i="1"/>
  <c r="Z569" i="1" s="1"/>
  <c r="AA1906" i="1"/>
  <c r="Z1906" i="1" s="1"/>
  <c r="AA366" i="1"/>
  <c r="Z366" i="1" s="1"/>
  <c r="AA601" i="1"/>
  <c r="Z601" i="1" s="1"/>
  <c r="AA1267" i="1"/>
  <c r="Z1267" i="1" s="1"/>
  <c r="AA1202" i="1"/>
  <c r="Z1202" i="1" s="1"/>
  <c r="AA28" i="1"/>
  <c r="Z28" i="1" s="1"/>
  <c r="AA74" i="1"/>
  <c r="Z74" i="1" s="1"/>
  <c r="AA1360" i="1"/>
  <c r="Z1360" i="1" s="1"/>
  <c r="AA1719" i="1"/>
  <c r="Z1719" i="1" s="1"/>
  <c r="AA1813" i="1"/>
  <c r="Z1813" i="1" s="1"/>
  <c r="AA1751" i="1"/>
  <c r="Z1751" i="1" s="1"/>
  <c r="AA1766" i="1"/>
  <c r="Z1766" i="1" s="1"/>
  <c r="AA1636" i="1"/>
  <c r="Z1636" i="1" s="1"/>
  <c r="AA1881" i="1"/>
  <c r="Z1881" i="1" s="1"/>
  <c r="AA1067" i="1"/>
  <c r="Z1067" i="1" s="1"/>
  <c r="AA1931" i="1"/>
  <c r="Z1931" i="1" s="1"/>
  <c r="AA1428" i="1"/>
  <c r="Z1428" i="1" s="1"/>
  <c r="AA1421" i="1"/>
  <c r="Z1421" i="1" s="1"/>
  <c r="AA456" i="1"/>
  <c r="Z456" i="1" s="1"/>
  <c r="AA182" i="1"/>
  <c r="Z182" i="1" s="1"/>
  <c r="AA1665" i="1"/>
  <c r="Z1665" i="1" s="1"/>
  <c r="AA1441" i="1"/>
  <c r="Z1441" i="1" s="1"/>
  <c r="AA543" i="1"/>
  <c r="Z543" i="1" s="1"/>
  <c r="AA1465" i="1"/>
  <c r="Z1465" i="1" s="1"/>
  <c r="AA1918" i="1"/>
  <c r="Z1918" i="1" s="1"/>
  <c r="AA1745" i="1"/>
  <c r="Z1745" i="1" s="1"/>
  <c r="AA2006" i="1"/>
  <c r="Z2006" i="1" s="1"/>
  <c r="AA1527" i="1"/>
  <c r="Z1527" i="1" s="1"/>
  <c r="AA1518" i="1"/>
  <c r="Z1518" i="1" s="1"/>
  <c r="AA1865" i="1"/>
  <c r="Z1865" i="1" s="1"/>
  <c r="AA1662" i="1"/>
  <c r="Z1662" i="1" s="1"/>
  <c r="AA1690" i="1"/>
  <c r="Z1690" i="1" s="1"/>
  <c r="AA1023" i="1"/>
  <c r="Z1023" i="1" s="1"/>
  <c r="AA1510" i="1"/>
  <c r="Z1510" i="1" s="1"/>
  <c r="AA1947" i="1"/>
  <c r="Z1947" i="1" s="1"/>
  <c r="AA1965" i="1"/>
  <c r="Z1965" i="1" s="1"/>
  <c r="AA1791" i="1"/>
  <c r="Z1791" i="1" s="1"/>
  <c r="AA1434" i="1"/>
  <c r="Z1434" i="1" s="1"/>
  <c r="AA1560" i="1"/>
  <c r="Z1560" i="1" s="1"/>
  <c r="AA734" i="1"/>
  <c r="Z734" i="1" s="1"/>
  <c r="AA1456" i="1"/>
  <c r="Z1456" i="1" s="1"/>
  <c r="AA1383" i="1"/>
  <c r="Z1383" i="1" s="1"/>
  <c r="AA2080" i="1"/>
  <c r="Z2080" i="1" s="1"/>
  <c r="AA1309" i="1"/>
  <c r="Z1309" i="1" s="1"/>
  <c r="AA1102" i="1"/>
  <c r="Z1102" i="1" s="1"/>
  <c r="AA1301" i="1"/>
  <c r="Z1301" i="1" s="1"/>
  <c r="AA1783" i="1"/>
  <c r="Z1783" i="1" s="1"/>
  <c r="AA1148" i="1"/>
  <c r="Z1148" i="1" s="1"/>
  <c r="AA831" i="1"/>
  <c r="Z831" i="1" s="1"/>
  <c r="AA1105" i="1"/>
  <c r="Z1105" i="1" s="1"/>
  <c r="AA1240" i="1"/>
  <c r="Z1240" i="1" s="1"/>
  <c r="AA1579" i="1"/>
  <c r="Z1579" i="1" s="1"/>
  <c r="AA2099" i="1"/>
  <c r="Z2099" i="1" s="1"/>
  <c r="AA2058" i="1"/>
  <c r="Z2058" i="1" s="1"/>
  <c r="AA2151" i="1"/>
  <c r="Z2151" i="1" s="1"/>
  <c r="AA2045" i="1"/>
  <c r="Z2045" i="1" s="1"/>
  <c r="AA2219" i="1"/>
  <c r="Z2219" i="1" s="1"/>
  <c r="AA1921" i="1"/>
  <c r="Z1921" i="1" s="1"/>
  <c r="AA2133" i="1"/>
  <c r="Z2133" i="1" s="1"/>
  <c r="AA1842" i="1"/>
  <c r="Z1842" i="1" s="1"/>
  <c r="AA122" i="1"/>
  <c r="Z122" i="1" s="1"/>
  <c r="AA675" i="1"/>
  <c r="Z675" i="1" s="1"/>
  <c r="AA1535" i="1"/>
  <c r="Z1535" i="1" s="1"/>
  <c r="AA1499" i="1"/>
  <c r="Z1499" i="1" s="1"/>
  <c r="AA1055" i="1"/>
  <c r="Z1055" i="1" s="1"/>
  <c r="AA1816" i="1"/>
  <c r="Z1816" i="1" s="1"/>
  <c r="AA234" i="1"/>
  <c r="Z234" i="1" s="1"/>
  <c r="AA544" i="1"/>
  <c r="Z544" i="1" s="1"/>
  <c r="AA796" i="1"/>
  <c r="Z796" i="1" s="1"/>
  <c r="AA2064" i="1"/>
  <c r="Z2064" i="1" s="1"/>
  <c r="AA1394" i="1"/>
  <c r="Z1394" i="1" s="1"/>
  <c r="AA855" i="1"/>
  <c r="Z855" i="1" s="1"/>
  <c r="AA548" i="1"/>
  <c r="Z548" i="1" s="1"/>
  <c r="AA270" i="1"/>
  <c r="Z270" i="1" s="1"/>
  <c r="AA993" i="1"/>
  <c r="Z993" i="1" s="1"/>
  <c r="AA77" i="1"/>
  <c r="Z77" i="1" s="1"/>
  <c r="AA361" i="1"/>
  <c r="Z361" i="1" s="1"/>
  <c r="AA299" i="1"/>
  <c r="Z299" i="1" s="1"/>
  <c r="AA2010" i="1"/>
  <c r="Z2010" i="1" s="1"/>
  <c r="AA1156" i="1"/>
  <c r="Z1156" i="1" s="1"/>
  <c r="AA1644" i="1"/>
  <c r="Z1644" i="1" s="1"/>
  <c r="AA885" i="1"/>
  <c r="Z885" i="1" s="1"/>
  <c r="AA557" i="1"/>
  <c r="Z557" i="1" s="1"/>
  <c r="AA1035" i="1"/>
  <c r="Z1035" i="1" s="1"/>
  <c r="AA1296" i="1"/>
  <c r="Z1296" i="1" s="1"/>
  <c r="AA1522" i="1"/>
  <c r="Z1522" i="1" s="1"/>
  <c r="AA64" i="1"/>
  <c r="Z64" i="1" s="1"/>
  <c r="AA136" i="1"/>
  <c r="Z136" i="1" s="1"/>
  <c r="AA484" i="1"/>
  <c r="Z484" i="1" s="1"/>
  <c r="AA1313" i="1"/>
  <c r="Z1313" i="1" s="1"/>
  <c r="AA750" i="1"/>
  <c r="Z750" i="1" s="1"/>
  <c r="AA616" i="1"/>
  <c r="Z616" i="1" s="1"/>
  <c r="AA776" i="1"/>
  <c r="Z776" i="1" s="1"/>
  <c r="AA1525" i="1"/>
  <c r="Z1525" i="1" s="1"/>
  <c r="AA1641" i="1"/>
  <c r="Z1641" i="1" s="1"/>
  <c r="AA1870" i="1"/>
  <c r="Z1870" i="1" s="1"/>
  <c r="AA1907" i="1"/>
  <c r="Z1907" i="1" s="1"/>
  <c r="AA1318" i="1"/>
  <c r="Z1318" i="1" s="1"/>
  <c r="AA367" i="1"/>
  <c r="Z367" i="1" s="1"/>
  <c r="AA2130" i="1"/>
  <c r="Z2130" i="1" s="1"/>
  <c r="AA1672" i="1"/>
  <c r="Z1672" i="1" s="1"/>
  <c r="AA969" i="1"/>
  <c r="Z969" i="1" s="1"/>
  <c r="AA1414" i="1"/>
  <c r="Z1414" i="1" s="1"/>
  <c r="AA1399" i="1"/>
  <c r="Z1399" i="1" s="1"/>
  <c r="AA1957" i="1"/>
  <c r="Z1957" i="1" s="1"/>
  <c r="AA2015" i="1"/>
  <c r="Z2015" i="1" s="1"/>
  <c r="AA730" i="1"/>
  <c r="Z730" i="1" s="1"/>
  <c r="AA2061" i="1"/>
  <c r="Z2061" i="1" s="1"/>
  <c r="AA1963" i="1"/>
  <c r="Z1963" i="1" s="1"/>
  <c r="AA1544" i="1"/>
  <c r="Z1544" i="1" s="1"/>
  <c r="AA1238" i="1"/>
  <c r="Z1238" i="1" s="1"/>
  <c r="AA1485" i="1"/>
  <c r="Z1485" i="1" s="1"/>
  <c r="AA2085" i="1"/>
  <c r="Z2085" i="1" s="1"/>
  <c r="AA748" i="1"/>
  <c r="Z748" i="1" s="1"/>
  <c r="AA1150" i="1"/>
  <c r="Z1150" i="1" s="1"/>
  <c r="AA1943" i="1"/>
  <c r="Z1943" i="1" s="1"/>
  <c r="AA1867" i="1"/>
  <c r="Z1867" i="1" s="1"/>
  <c r="AA1923" i="1"/>
  <c r="Z1923" i="1" s="1"/>
  <c r="AA1658" i="1"/>
  <c r="Z1658" i="1" s="1"/>
  <c r="AA1589" i="1"/>
  <c r="Z1589" i="1" s="1"/>
  <c r="AA917" i="1"/>
  <c r="Z917" i="1" s="1"/>
  <c r="AA2178" i="1"/>
  <c r="Z2178" i="1" s="1"/>
  <c r="AA2062" i="1"/>
  <c r="Z2062" i="1" s="1"/>
  <c r="AA1862" i="1"/>
  <c r="Z1862" i="1" s="1"/>
  <c r="AA222" i="1"/>
  <c r="Z222" i="1" s="1"/>
  <c r="AA787" i="1"/>
  <c r="Z787" i="1" s="1"/>
  <c r="AA1358" i="1"/>
  <c r="Z1358" i="1" s="1"/>
  <c r="AA2147" i="1"/>
  <c r="Z2147" i="1" s="1"/>
  <c r="AA389" i="1"/>
  <c r="Z389" i="1" s="1"/>
  <c r="AA1892" i="1"/>
  <c r="Z1892" i="1" s="1"/>
  <c r="AA2134" i="1"/>
  <c r="Z2134" i="1" s="1"/>
  <c r="AA1605" i="1"/>
  <c r="Z1605" i="1" s="1"/>
  <c r="AA2164" i="1"/>
  <c r="Z2164" i="1" s="1"/>
  <c r="AA1040" i="1"/>
  <c r="Z1040" i="1" s="1"/>
  <c r="AA2109" i="1"/>
  <c r="Z2109" i="1" s="1"/>
  <c r="AA1430" i="1"/>
  <c r="Z1430" i="1" s="1"/>
  <c r="AA1078" i="1"/>
  <c r="Z1078" i="1" s="1"/>
  <c r="AA1088" i="1"/>
  <c r="Z1088" i="1" s="1"/>
  <c r="AA840" i="1"/>
  <c r="Z840" i="1" s="1"/>
  <c r="AA117" i="1"/>
  <c r="Z117" i="1" s="1"/>
  <c r="AA392" i="1"/>
  <c r="Z392" i="1" s="1"/>
  <c r="AA931" i="1"/>
  <c r="Z931" i="1" s="1"/>
  <c r="AA757" i="1"/>
  <c r="Z757" i="1" s="1"/>
  <c r="AA198" i="1"/>
  <c r="Z198" i="1" s="1"/>
  <c r="AA300" i="1"/>
  <c r="Z300" i="1" s="1"/>
  <c r="AA1617" i="1"/>
  <c r="Z1617" i="1" s="1"/>
  <c r="AA644" i="1"/>
  <c r="Z644" i="1" s="1"/>
  <c r="AA48" i="1"/>
  <c r="Z48" i="1" s="1"/>
  <c r="AA1572" i="1"/>
  <c r="Z1572" i="1" s="1"/>
  <c r="AA88" i="1"/>
  <c r="Z88" i="1" s="1"/>
  <c r="AA1177" i="1"/>
  <c r="Z1177" i="1" s="1"/>
  <c r="AA1367" i="1"/>
  <c r="Z1367" i="1" s="1"/>
  <c r="AA480" i="1"/>
  <c r="Z480" i="1" s="1"/>
  <c r="AA705" i="1"/>
  <c r="Z705" i="1" s="1"/>
  <c r="AA437" i="1"/>
  <c r="Z437" i="1" s="1"/>
  <c r="AA642" i="1"/>
  <c r="Z642" i="1" s="1"/>
  <c r="AA169" i="1"/>
  <c r="Z169" i="1" s="1"/>
  <c r="AA760" i="1"/>
  <c r="Z760" i="1" s="1"/>
  <c r="AA1024" i="1"/>
  <c r="Z1024" i="1" s="1"/>
  <c r="AA1152" i="1"/>
  <c r="Z1152" i="1" s="1"/>
  <c r="AA806" i="1"/>
  <c r="Z806" i="1" s="1"/>
  <c r="AA804" i="1"/>
  <c r="Z804" i="1" s="1"/>
  <c r="AA200" i="1"/>
  <c r="Z200" i="1" s="1"/>
  <c r="AA1021" i="1"/>
  <c r="Z1021" i="1" s="1"/>
  <c r="AA97" i="1"/>
  <c r="Z97" i="1" s="1"/>
  <c r="AA529" i="1"/>
  <c r="Z529" i="1" s="1"/>
  <c r="AA254" i="1"/>
  <c r="Z254" i="1" s="1"/>
  <c r="AA286" i="1"/>
  <c r="Z286" i="1" s="1"/>
  <c r="AA328" i="1"/>
  <c r="Z328" i="1" s="1"/>
  <c r="AA21" i="1"/>
  <c r="Z21" i="1" s="1"/>
  <c r="AA114" i="1"/>
  <c r="Z114" i="1" s="1"/>
  <c r="AA99" i="1"/>
  <c r="Z99" i="1" s="1"/>
  <c r="AA3" i="1"/>
  <c r="Z3" i="1" s="1"/>
  <c r="AA1160" i="1"/>
  <c r="Z1160" i="1" s="1"/>
  <c r="AA655" i="1"/>
  <c r="Z655" i="1" s="1"/>
  <c r="AA1660" i="1"/>
  <c r="Z1660" i="1" s="1"/>
  <c r="AA368" i="1"/>
  <c r="Z368" i="1" s="1"/>
  <c r="AA33" i="1"/>
  <c r="Z33" i="1" s="1"/>
  <c r="AA563" i="1"/>
  <c r="Z563" i="1" s="1"/>
  <c r="AA157" i="1"/>
  <c r="Z157" i="1" s="1"/>
  <c r="AA226" i="1"/>
  <c r="Z226" i="1" s="1"/>
  <c r="AA71" i="1"/>
  <c r="Z71" i="1" s="1"/>
  <c r="AA65" i="1"/>
  <c r="Z65" i="1" s="1"/>
  <c r="AA173" i="1"/>
  <c r="Z173" i="1" s="1"/>
  <c r="AA1576" i="1"/>
  <c r="Z1576" i="1" s="1"/>
  <c r="AA1588" i="1"/>
  <c r="Z1588" i="1" s="1"/>
  <c r="AA284" i="1"/>
  <c r="Z284" i="1" s="1"/>
  <c r="AA558" i="1"/>
  <c r="Z558" i="1" s="1"/>
  <c r="AA94" i="1"/>
  <c r="Z94" i="1" s="1"/>
  <c r="AA1190" i="1"/>
  <c r="Z1190" i="1" s="1"/>
  <c r="AA692" i="1"/>
  <c r="Z692" i="1" s="1"/>
  <c r="AA1832" i="1"/>
  <c r="Z1832" i="1" s="1"/>
  <c r="AA669" i="1"/>
  <c r="Z669" i="1" s="1"/>
  <c r="AA1072" i="1"/>
  <c r="Z1072" i="1" s="1"/>
  <c r="AA777" i="1"/>
  <c r="Z777" i="1" s="1"/>
  <c r="AA828" i="1"/>
  <c r="Z828" i="1" s="1"/>
  <c r="AA1628" i="1"/>
  <c r="Z1628" i="1" s="1"/>
  <c r="AA1168" i="1"/>
  <c r="Z1168" i="1" s="1"/>
  <c r="AA1476" i="1"/>
  <c r="Z1476" i="1" s="1"/>
  <c r="AA656" i="1"/>
  <c r="Z656" i="1" s="1"/>
  <c r="AA248" i="1"/>
  <c r="Z248" i="1" s="1"/>
  <c r="AA1431" i="1"/>
  <c r="Z1431" i="1" s="1"/>
  <c r="AA1724" i="1"/>
  <c r="Z1724" i="1" s="1"/>
  <c r="AA1405" i="1"/>
  <c r="Z1405" i="1" s="1"/>
  <c r="AA1558" i="1"/>
  <c r="Z1558" i="1" s="1"/>
  <c r="AA1582" i="1"/>
  <c r="Z1582" i="1" s="1"/>
  <c r="AA211" i="1"/>
  <c r="Z211" i="1" s="1"/>
  <c r="AA779" i="1"/>
  <c r="Z779" i="1" s="1"/>
  <c r="AA493" i="1"/>
  <c r="Z493" i="1" s="1"/>
  <c r="AA996" i="1"/>
  <c r="Z996" i="1" s="1"/>
  <c r="AA629" i="1"/>
  <c r="Z629" i="1" s="1"/>
  <c r="AA816" i="1"/>
  <c r="Z816" i="1" s="1"/>
  <c r="AA667" i="1"/>
  <c r="Z667" i="1" s="1"/>
  <c r="AA819" i="1"/>
  <c r="Z819" i="1" s="1"/>
  <c r="AA253" i="1"/>
  <c r="Z253" i="1" s="1"/>
  <c r="AA875" i="1"/>
  <c r="Z875" i="1" s="1"/>
  <c r="AA856" i="1"/>
  <c r="Z856" i="1" s="1"/>
  <c r="AA1909" i="1"/>
  <c r="Z1909" i="1" s="1"/>
  <c r="AA1231" i="1"/>
  <c r="Z1231" i="1" s="1"/>
  <c r="AA978" i="1"/>
  <c r="Z978" i="1" s="1"/>
  <c r="AA1158" i="1"/>
  <c r="Z1158" i="1" s="1"/>
  <c r="AA1759" i="1"/>
  <c r="Z1759" i="1" s="1"/>
  <c r="AA507" i="1"/>
  <c r="Z507" i="1" s="1"/>
  <c r="AA1594" i="1"/>
  <c r="Z1594" i="1" s="1"/>
  <c r="AA658" i="1"/>
  <c r="Z658" i="1" s="1"/>
  <c r="AA1191" i="1"/>
  <c r="Z1191" i="1" s="1"/>
  <c r="AA1455" i="1"/>
  <c r="Z1455" i="1" s="1"/>
  <c r="AA174" i="1"/>
  <c r="Z174" i="1" s="1"/>
  <c r="AA882" i="1"/>
  <c r="Z882" i="1" s="1"/>
  <c r="AA822" i="1"/>
  <c r="Z822" i="1" s="1"/>
  <c r="AA746" i="1"/>
  <c r="Z746" i="1" s="1"/>
  <c r="AA102" i="1"/>
  <c r="Z102" i="1" s="1"/>
  <c r="AA295" i="1"/>
  <c r="Z295" i="1" s="1"/>
  <c r="AA2280" i="1"/>
  <c r="Z2280" i="1" s="1"/>
  <c r="AA2199" i="1"/>
  <c r="Z2199" i="1" s="1"/>
  <c r="AA171" i="1"/>
  <c r="Z171" i="1" s="1"/>
  <c r="AA2107" i="1"/>
  <c r="Z2107" i="1" s="1"/>
  <c r="AA252" i="1"/>
  <c r="Z252" i="1" s="1"/>
  <c r="AA424" i="1"/>
  <c r="Z424" i="1" s="1"/>
  <c r="AA1372" i="1"/>
  <c r="Z1372" i="1" s="1"/>
  <c r="AA1937" i="1"/>
  <c r="Z1937" i="1" s="1"/>
  <c r="AA883" i="1"/>
  <c r="Z883" i="1" s="1"/>
  <c r="AA1472" i="1"/>
  <c r="Z1472" i="1" s="1"/>
  <c r="AA2149" i="1"/>
  <c r="Z2149" i="1" s="1"/>
  <c r="AA2097" i="1"/>
  <c r="Z2097" i="1" s="1"/>
  <c r="AA2032" i="1"/>
  <c r="Z2032" i="1" s="1"/>
  <c r="AA1885" i="1"/>
  <c r="Z1885" i="1" s="1"/>
  <c r="AA2055" i="1"/>
  <c r="Z2055" i="1" s="1"/>
  <c r="AA2197" i="1"/>
  <c r="Z2197" i="1" s="1"/>
  <c r="AA2211" i="1"/>
  <c r="Z2211" i="1" s="1"/>
  <c r="AA1879" i="1"/>
  <c r="Z1879" i="1" s="1"/>
  <c r="AA2048" i="1"/>
  <c r="Z2048" i="1" s="1"/>
  <c r="AA1316" i="1"/>
  <c r="Z1316" i="1" s="1"/>
  <c r="AA1242" i="1"/>
  <c r="Z1242" i="1" s="1"/>
  <c r="AA582" i="1"/>
  <c r="Z582" i="1" s="1"/>
  <c r="AA998" i="1"/>
  <c r="Z998" i="1" s="1"/>
  <c r="AA1638" i="1"/>
  <c r="Z1638" i="1" s="1"/>
  <c r="AA1323" i="1"/>
  <c r="Z1323" i="1" s="1"/>
  <c r="AA1863" i="1"/>
  <c r="Z1863" i="1" s="1"/>
  <c r="AA1626" i="1"/>
  <c r="Z1626" i="1" s="1"/>
  <c r="AA1856" i="1"/>
  <c r="Z1856" i="1" s="1"/>
  <c r="AA1293" i="1"/>
  <c r="Z1293" i="1" s="1"/>
  <c r="AA1329" i="1"/>
  <c r="Z1329" i="1" s="1"/>
  <c r="AA1053" i="1"/>
  <c r="Z1053" i="1" s="1"/>
  <c r="AA1859" i="1"/>
  <c r="Z1859" i="1" s="1"/>
  <c r="AA2111" i="1"/>
  <c r="Z2111" i="1" s="1"/>
  <c r="AA1523" i="1"/>
  <c r="Z1523" i="1" s="1"/>
  <c r="AA1827" i="1"/>
  <c r="Z1827" i="1" s="1"/>
  <c r="AA1869" i="1"/>
  <c r="Z1869" i="1" s="1"/>
  <c r="AA351" i="1"/>
  <c r="Z351" i="1" s="1"/>
  <c r="AA1715" i="1"/>
  <c r="Z1715" i="1" s="1"/>
  <c r="AA1280" i="1"/>
  <c r="Z1280" i="1" s="1"/>
  <c r="AA581" i="1"/>
  <c r="Z581" i="1" s="1"/>
  <c r="AA2026" i="1"/>
  <c r="Z2026" i="1" s="1"/>
  <c r="AA2287" i="1"/>
  <c r="Z2287" i="1" s="1"/>
  <c r="AA2285" i="1"/>
  <c r="Z2285" i="1" s="1"/>
  <c r="AA2224" i="1"/>
  <c r="Z2224" i="1" s="1"/>
  <c r="AA745" i="1"/>
  <c r="Z745" i="1" s="1"/>
  <c r="AA1424" i="1"/>
  <c r="Z1424" i="1" s="1"/>
  <c r="AA1555" i="1"/>
  <c r="Z1555" i="1" s="1"/>
  <c r="AA1118" i="1"/>
  <c r="Z1118" i="1" s="1"/>
  <c r="AA1780" i="1"/>
  <c r="Z1780" i="1" s="1"/>
  <c r="AA1184" i="1"/>
  <c r="Z1184" i="1" s="1"/>
  <c r="AA1637" i="1"/>
  <c r="Z1637" i="1" s="1"/>
  <c r="AA405" i="1"/>
  <c r="Z405" i="1" s="1"/>
  <c r="AA584" i="1"/>
  <c r="Z584" i="1" s="1"/>
  <c r="AA2067" i="1"/>
  <c r="Z2067" i="1" s="1"/>
  <c r="AA1727" i="1"/>
  <c r="Z1727" i="1" s="1"/>
  <c r="AA1563" i="1"/>
  <c r="Z1563" i="1" s="1"/>
  <c r="AA1944" i="1"/>
  <c r="Z1944" i="1" s="1"/>
  <c r="AA1533" i="1"/>
  <c r="Z1533" i="1" s="1"/>
  <c r="AA670" i="1"/>
  <c r="Z670" i="1" s="1"/>
  <c r="AA1970" i="1"/>
  <c r="Z1970" i="1" s="1"/>
  <c r="AA1673" i="1"/>
  <c r="Z1673" i="1" s="1"/>
  <c r="AA2172" i="1"/>
  <c r="Z2172" i="1" s="1"/>
  <c r="AA2236" i="1"/>
  <c r="Z2236" i="1" s="1"/>
  <c r="AA2169" i="1"/>
  <c r="Z2169" i="1" s="1"/>
  <c r="AA2160" i="1"/>
  <c r="Z2160" i="1" s="1"/>
  <c r="AA1847" i="1"/>
  <c r="Z1847" i="1" s="1"/>
  <c r="AA2073" i="1"/>
  <c r="Z2073" i="1" s="1"/>
  <c r="AA2271" i="1"/>
  <c r="Z2271" i="1" s="1"/>
  <c r="AA2209" i="1"/>
  <c r="Z2209" i="1" s="1"/>
  <c r="AA1362" i="1"/>
  <c r="Z1362" i="1" s="1"/>
  <c r="AA445" i="1"/>
  <c r="Z445" i="1" s="1"/>
  <c r="AA397" i="1"/>
  <c r="Z397" i="1" s="1"/>
  <c r="AA414" i="1"/>
  <c r="Z414" i="1" s="1"/>
  <c r="AA123" i="1"/>
  <c r="Z123" i="1" s="1"/>
  <c r="AA498" i="1"/>
  <c r="Z498" i="1" s="1"/>
  <c r="AA690" i="1"/>
  <c r="Z690" i="1" s="1"/>
  <c r="AA853" i="1"/>
  <c r="Z853" i="1" s="1"/>
  <c r="AA468" i="1"/>
  <c r="Z468" i="1" s="1"/>
  <c r="AA1519" i="1"/>
  <c r="Z1519" i="1" s="1"/>
  <c r="AA43" i="1"/>
  <c r="Z43" i="1" s="1"/>
  <c r="AA153" i="1"/>
  <c r="Z153" i="1" s="1"/>
  <c r="AA485" i="1"/>
  <c r="Z485" i="1" s="1"/>
  <c r="AA118" i="1"/>
  <c r="Z118" i="1" s="1"/>
  <c r="AA441" i="1"/>
  <c r="Z441" i="1" s="1"/>
  <c r="AA334" i="1"/>
  <c r="Z334" i="1" s="1"/>
  <c r="AA418" i="1"/>
  <c r="Z418" i="1" s="1"/>
  <c r="AA599" i="1"/>
  <c r="Z599" i="1" s="1"/>
  <c r="AA664" i="1"/>
  <c r="Z664" i="1" s="1"/>
  <c r="AA103" i="1"/>
  <c r="Z103" i="1" s="1"/>
  <c r="AA623" i="1"/>
  <c r="Z623" i="1" s="1"/>
  <c r="AA399" i="1"/>
  <c r="Z399" i="1" s="1"/>
  <c r="AA1396" i="1"/>
  <c r="Z1396" i="1" s="1"/>
  <c r="AA291" i="1"/>
  <c r="Z291" i="1" s="1"/>
  <c r="AA129" i="1"/>
  <c r="Z129" i="1" s="1"/>
  <c r="AA941" i="1"/>
  <c r="Z941" i="1" s="1"/>
  <c r="AA534" i="1"/>
  <c r="Z534" i="1" s="1"/>
  <c r="AA214" i="1"/>
  <c r="Z214" i="1" s="1"/>
  <c r="AA1351" i="1"/>
  <c r="Z1351" i="1" s="1"/>
  <c r="AA446" i="1"/>
  <c r="Z446" i="1" s="1"/>
  <c r="AA772" i="1"/>
  <c r="Z772" i="1" s="1"/>
  <c r="AA2194" i="1"/>
  <c r="Z2194" i="1" s="1"/>
  <c r="AA162" i="1"/>
  <c r="Z162" i="1" s="1"/>
  <c r="AA1059" i="1"/>
  <c r="Z1059" i="1" s="1"/>
  <c r="AA691" i="1"/>
  <c r="Z691" i="1" s="1"/>
  <c r="AA490" i="1"/>
  <c r="Z490" i="1" s="1"/>
  <c r="AA249" i="1"/>
  <c r="Z249" i="1" s="1"/>
  <c r="AA2297" i="1"/>
  <c r="Z2297" i="1" s="1"/>
  <c r="AA383" i="1"/>
  <c r="Z383" i="1" s="1"/>
  <c r="AA319" i="1"/>
  <c r="Z319" i="1" s="1"/>
  <c r="AA1368" i="1"/>
  <c r="Z1368" i="1" s="1"/>
  <c r="AA924" i="1"/>
  <c r="Z924" i="1" s="1"/>
  <c r="AA596" i="1"/>
  <c r="Z596" i="1" s="1"/>
  <c r="AA1330" i="1"/>
  <c r="Z1330" i="1" s="1"/>
  <c r="AA888" i="1"/>
  <c r="Z888" i="1" s="1"/>
  <c r="AA1938" i="1"/>
  <c r="Z1938" i="1" s="1"/>
  <c r="AA1802" i="1"/>
  <c r="Z1802" i="1" s="1"/>
  <c r="AA289" i="1"/>
  <c r="Z289" i="1" s="1"/>
  <c r="AA1912" i="1"/>
  <c r="Z1912" i="1" s="1"/>
  <c r="AA751" i="1"/>
  <c r="Z751" i="1" s="1"/>
  <c r="AA1164" i="1"/>
  <c r="Z1164" i="1" s="1"/>
  <c r="AA1344" i="1"/>
  <c r="Z1344" i="1" s="1"/>
  <c r="AA461" i="1"/>
  <c r="Z461" i="1" s="1"/>
  <c r="AA1753" i="1"/>
  <c r="Z1753" i="1" s="1"/>
  <c r="AA1437" i="1"/>
  <c r="Z1437" i="1" s="1"/>
  <c r="AA1482" i="1"/>
  <c r="Z1482" i="1" s="1"/>
  <c r="AA267" i="1"/>
  <c r="Z267" i="1" s="1"/>
  <c r="AA447" i="1"/>
  <c r="Z447" i="1" s="1"/>
  <c r="AA1219" i="1"/>
  <c r="Z1219" i="1" s="1"/>
  <c r="AA1830" i="1"/>
  <c r="Z1830" i="1" s="1"/>
  <c r="AA739" i="1"/>
  <c r="Z739" i="1" s="1"/>
  <c r="AA1463" i="1"/>
  <c r="Z1463" i="1" s="1"/>
  <c r="AA1874" i="1"/>
  <c r="Z1874" i="1" s="1"/>
  <c r="AA374" i="1"/>
  <c r="Z374" i="1" s="1"/>
  <c r="AA1449" i="1"/>
  <c r="Z1449" i="1" s="1"/>
  <c r="AA324" i="1"/>
  <c r="Z324" i="1" s="1"/>
  <c r="AA146" i="1"/>
  <c r="Z146" i="1" s="1"/>
  <c r="AA782" i="1"/>
  <c r="Z782" i="1" s="1"/>
  <c r="AA1343" i="1"/>
  <c r="Z1343" i="1" s="1"/>
  <c r="AA1147" i="1"/>
  <c r="Z1147" i="1" s="1"/>
  <c r="AA1279" i="1"/>
  <c r="Z1279" i="1" s="1"/>
  <c r="AA1409" i="1"/>
  <c r="Z1409" i="1" s="1"/>
  <c r="AA1426" i="1"/>
  <c r="Z1426" i="1" s="1"/>
  <c r="AA515" i="1"/>
  <c r="Z515" i="1" s="1"/>
  <c r="AA1157" i="1"/>
  <c r="Z1157" i="1" s="1"/>
  <c r="AA663" i="1"/>
  <c r="Z663" i="1" s="1"/>
  <c r="AA1074" i="1"/>
  <c r="Z1074" i="1" s="1"/>
  <c r="AA58" i="1"/>
  <c r="Z58" i="1" s="1"/>
  <c r="AA1649" i="1"/>
  <c r="Z1649" i="1" s="1"/>
  <c r="AA1687" i="1"/>
  <c r="Z1687" i="1" s="1"/>
  <c r="AA1215" i="1"/>
  <c r="Z1215" i="1" s="1"/>
  <c r="AA872" i="1"/>
  <c r="Z872" i="1" s="1"/>
  <c r="AA624" i="1"/>
  <c r="Z624" i="1" s="1"/>
  <c r="AA794" i="1"/>
  <c r="Z794" i="1" s="1"/>
  <c r="AA1046" i="1"/>
  <c r="Z1046" i="1" s="1"/>
  <c r="AA1680" i="1"/>
  <c r="Z1680" i="1" s="1"/>
  <c r="AA625" i="1"/>
  <c r="Z625" i="1" s="1"/>
  <c r="AA847" i="1"/>
  <c r="Z847" i="1" s="1"/>
  <c r="AA967" i="1"/>
  <c r="Z967" i="1" s="1"/>
  <c r="AA858" i="1"/>
  <c r="Z858" i="1" s="1"/>
  <c r="AA1910" i="1"/>
  <c r="Z1910" i="1" s="1"/>
  <c r="AA1728" i="1"/>
  <c r="Z1728" i="1" s="1"/>
  <c r="AA1234" i="1"/>
  <c r="Z1234" i="1" s="1"/>
  <c r="AA868" i="1"/>
  <c r="Z868" i="1" s="1"/>
  <c r="AA1663" i="1"/>
  <c r="Z1663" i="1" s="1"/>
  <c r="AA604" i="1"/>
  <c r="Z604" i="1" s="1"/>
  <c r="AA982" i="1"/>
  <c r="Z982" i="1" s="1"/>
  <c r="AA1117" i="1"/>
  <c r="Z1117" i="1" s="1"/>
  <c r="AA893" i="1"/>
  <c r="Z893" i="1" s="1"/>
  <c r="AA2003" i="1"/>
  <c r="Z2003" i="1" s="1"/>
  <c r="AA1620" i="1"/>
  <c r="Z1620" i="1" s="1"/>
  <c r="AA1960" i="1"/>
  <c r="Z1960" i="1" s="1"/>
  <c r="AA2161" i="1"/>
  <c r="Z2161" i="1" s="1"/>
  <c r="AA1553" i="1"/>
  <c r="Z1553" i="1" s="1"/>
  <c r="AA1203" i="1"/>
  <c r="Z1203" i="1" s="1"/>
  <c r="AA659" i="1"/>
  <c r="Z659" i="1" s="1"/>
  <c r="AA2021" i="1"/>
  <c r="Z2021" i="1" s="1"/>
  <c r="AA349" i="1"/>
  <c r="Z349" i="1" s="1"/>
  <c r="AA907" i="1"/>
  <c r="Z907" i="1" s="1"/>
  <c r="AA1653" i="1"/>
  <c r="Z1653" i="1" s="1"/>
  <c r="AA455" i="1"/>
  <c r="Z455" i="1" s="1"/>
  <c r="AA1846" i="1"/>
  <c r="Z1846" i="1" s="1"/>
  <c r="AA1300" i="1"/>
  <c r="Z1300" i="1" s="1"/>
  <c r="AA1919" i="1"/>
  <c r="Z1919" i="1" s="1"/>
  <c r="AA2112" i="1"/>
  <c r="Z2112" i="1" s="1"/>
  <c r="AA880" i="1"/>
  <c r="Z880" i="1" s="1"/>
  <c r="AA119" i="1"/>
  <c r="Z119" i="1" s="1"/>
  <c r="AA1026" i="1"/>
  <c r="Z1026" i="1" s="1"/>
  <c r="AA2127" i="1"/>
  <c r="Z2127" i="1" s="1"/>
  <c r="AA1974" i="1"/>
  <c r="Z1974" i="1" s="1"/>
  <c r="AA2212" i="1"/>
  <c r="Z2212" i="1" s="1"/>
  <c r="AA654" i="1"/>
  <c r="Z654" i="1" s="1"/>
  <c r="AA1341" i="1"/>
  <c r="Z1341" i="1" s="1"/>
  <c r="AA1716" i="1"/>
  <c r="Z1716" i="1" s="1"/>
  <c r="AA1334" i="1"/>
  <c r="Z1334" i="1" s="1"/>
  <c r="AA2033" i="1"/>
  <c r="Z2033" i="1" s="1"/>
  <c r="AA2087" i="1"/>
  <c r="Z2087" i="1" s="1"/>
  <c r="AA2101" i="1"/>
  <c r="Z2101" i="1" s="1"/>
  <c r="AA1888" i="1"/>
  <c r="Z1888" i="1" s="1"/>
  <c r="AA1932" i="1"/>
  <c r="Z1932" i="1" s="1"/>
  <c r="AA1966" i="1"/>
  <c r="Z1966" i="1" s="1"/>
  <c r="AA1922" i="1"/>
  <c r="Z1922" i="1" s="1"/>
  <c r="AA1677" i="1"/>
  <c r="Z1677" i="1" s="1"/>
  <c r="AA89" i="1"/>
  <c r="Z89" i="1" s="1"/>
  <c r="AA1438" i="1"/>
  <c r="Z1438" i="1" s="1"/>
  <c r="AA1085" i="1"/>
  <c r="Z1085" i="1" s="1"/>
  <c r="AA1904" i="1"/>
  <c r="Z1904" i="1" s="1"/>
  <c r="AA2170" i="1"/>
  <c r="Z2170" i="1" s="1"/>
  <c r="AA2092" i="1"/>
  <c r="Z2092" i="1" s="1"/>
  <c r="AA2218" i="1"/>
  <c r="Z2218" i="1" s="1"/>
  <c r="AA2074" i="1"/>
  <c r="Z2074" i="1" s="1"/>
  <c r="AA1043" i="1"/>
  <c r="Z1043" i="1" s="1"/>
  <c r="AA1800" i="1"/>
  <c r="Z1800" i="1" s="1"/>
  <c r="AA1961" i="1"/>
  <c r="Z1961" i="1" s="1"/>
  <c r="AA1933" i="1"/>
  <c r="Z1933" i="1" s="1"/>
  <c r="AA894" i="1"/>
  <c r="Z894" i="1" s="1"/>
  <c r="AA635" i="1"/>
  <c r="Z635" i="1" s="1"/>
  <c r="AA1531" i="1"/>
  <c r="Z1531" i="1" s="1"/>
  <c r="AA843" i="1"/>
  <c r="Z843" i="1" s="1"/>
  <c r="AA2104" i="1"/>
  <c r="Z2104" i="1" s="1"/>
  <c r="AA1926" i="1"/>
  <c r="Z1926" i="1" s="1"/>
  <c r="AA395" i="1"/>
  <c r="Z395" i="1" s="1"/>
  <c r="AA499" i="1"/>
  <c r="Z499" i="1" s="1"/>
  <c r="AA2254" i="1"/>
  <c r="Z2254" i="1" s="1"/>
  <c r="AA2263" i="1"/>
  <c r="Z2263" i="1" s="1"/>
  <c r="AA165" i="1"/>
  <c r="Z165" i="1" s="1"/>
  <c r="AA2262" i="1"/>
  <c r="Z2262" i="1" s="1"/>
  <c r="AA961" i="1"/>
  <c r="Z961" i="1" s="1"/>
  <c r="AA2298" i="1"/>
  <c r="Z2298" i="1" s="1"/>
  <c r="AA2299" i="1"/>
  <c r="Z2299" i="1" s="1"/>
  <c r="AB2123" i="1"/>
  <c r="AB1911" i="1"/>
  <c r="AB2225" i="1"/>
  <c r="AB1915" i="1"/>
  <c r="AB1647" i="1"/>
  <c r="AB740" i="1"/>
  <c r="AB1241" i="1"/>
  <c r="AB1210" i="1"/>
  <c r="AB1997" i="1"/>
  <c r="AB2090" i="1"/>
  <c r="AB2091" i="1"/>
  <c r="AB1220" i="1"/>
  <c r="AB1044" i="1"/>
  <c r="AB2124" i="1"/>
  <c r="AB225" i="1"/>
  <c r="AB2198" i="1"/>
  <c r="AB2077" i="1"/>
  <c r="AB1964" i="1"/>
  <c r="AB1671" i="1"/>
  <c r="AB1287" i="1"/>
  <c r="AB1355" i="1"/>
  <c r="AB818" i="1"/>
  <c r="AB2247" i="1"/>
  <c r="AB1845" i="1"/>
  <c r="AB1975" i="1"/>
  <c r="AB2153" i="1"/>
  <c r="AB1967" i="1"/>
  <c r="AB469" i="1"/>
  <c r="AB1623" i="1"/>
  <c r="AB2284" i="1"/>
  <c r="AB2276" i="1"/>
  <c r="AB2289" i="1"/>
  <c r="AB2119" i="1"/>
  <c r="AB2290" i="1"/>
  <c r="AB2286" i="1"/>
  <c r="AB2079" i="1"/>
  <c r="AB1797" i="1"/>
  <c r="AB825" i="1"/>
  <c r="AB2137" i="1"/>
  <c r="AB1348" i="1"/>
  <c r="AB1708" i="1"/>
  <c r="AB1917" i="1"/>
  <c r="AB2023" i="1"/>
  <c r="AB718" i="1"/>
  <c r="AB1136" i="1"/>
  <c r="AB1808" i="1"/>
  <c r="AB1804" i="1"/>
  <c r="AB954" i="1"/>
  <c r="AB1027" i="1"/>
  <c r="AB1042" i="1"/>
  <c r="AB1500" i="1"/>
  <c r="AB1275" i="1"/>
  <c r="AB727" i="1"/>
  <c r="AB1497" i="1"/>
  <c r="AB962" i="1"/>
  <c r="AB1824" i="1"/>
  <c r="AB1532" i="1"/>
  <c r="AB2053" i="1"/>
  <c r="AB1633" i="1"/>
  <c r="AB869" i="1"/>
  <c r="AB322" i="1"/>
  <c r="AB1387" i="1"/>
  <c r="AB1292" i="1"/>
  <c r="AB186" i="1"/>
  <c r="AB483" i="1"/>
  <c r="AB738" i="1"/>
  <c r="AB988" i="1"/>
  <c r="AB551" i="1"/>
  <c r="AB1580" i="1"/>
  <c r="AB1837" i="1"/>
  <c r="AB1468" i="1"/>
  <c r="AB970" i="1"/>
  <c r="AB774" i="1"/>
  <c r="AB79" i="1"/>
  <c r="AB1179" i="1"/>
  <c r="AB677" i="1"/>
  <c r="AB990" i="1"/>
  <c r="AB1442" i="1"/>
  <c r="AB1670" i="1"/>
  <c r="AB160" i="1"/>
  <c r="AB1379" i="1"/>
  <c r="AB976" i="1"/>
  <c r="AB1612" i="1"/>
  <c r="AB681" i="1"/>
  <c r="AB1479" i="1"/>
  <c r="AB586" i="1"/>
  <c r="AB539" i="1"/>
  <c r="AB603" i="1"/>
  <c r="AB1614" i="1"/>
  <c r="AB2038" i="1"/>
  <c r="AB765" i="1"/>
  <c r="AB2214" i="1"/>
  <c r="AB2188" i="1"/>
  <c r="AB2084" i="1"/>
  <c r="AB2135" i="1"/>
  <c r="AB1985" i="1"/>
  <c r="AB1604" i="1"/>
  <c r="AB2011" i="1"/>
  <c r="AB2217" i="1"/>
  <c r="AB311" i="1"/>
  <c r="AB1835" i="1"/>
  <c r="AB10" i="1"/>
  <c r="AB17" i="1"/>
  <c r="AB1353" i="1"/>
  <c r="AB22" i="1"/>
  <c r="AB18" i="1"/>
  <c r="AB2" i="1"/>
  <c r="AB901" i="1"/>
  <c r="AB16" i="1"/>
  <c r="AB6" i="1"/>
  <c r="AB7" i="1"/>
  <c r="AB1587" i="1"/>
  <c r="AB278" i="1"/>
  <c r="AB940" i="1"/>
  <c r="AB387" i="1"/>
  <c r="AB90" i="1"/>
  <c r="AB1119" i="1"/>
  <c r="AB1004" i="1"/>
  <c r="AB611" i="1"/>
  <c r="AB1094" i="1"/>
  <c r="AB54" i="1"/>
  <c r="AB846" i="1"/>
  <c r="AB627" i="1"/>
  <c r="AB237" i="1"/>
  <c r="AB517" i="1"/>
  <c r="AB323" i="1"/>
  <c r="AB1264" i="1"/>
  <c r="AB238" i="1"/>
  <c r="AB307" i="1"/>
  <c r="AB583" i="1"/>
  <c r="AB673" i="1"/>
  <c r="AB192" i="1"/>
  <c r="AB335" i="1"/>
  <c r="AB1332" i="1"/>
  <c r="AB2296" i="1"/>
  <c r="AB857" i="1"/>
  <c r="AB1978" i="1"/>
  <c r="AB1174" i="1"/>
  <c r="AB1029" i="1"/>
  <c r="AB1459" i="1"/>
  <c r="AB1969" i="1"/>
  <c r="AB1761" i="1"/>
  <c r="AB1852" i="1"/>
  <c r="AB1298" i="1"/>
  <c r="AB2024" i="1"/>
  <c r="AB1900" i="1"/>
  <c r="AB781" i="1"/>
  <c r="AB1521" i="1"/>
  <c r="AB712" i="1"/>
  <c r="AB574" i="1"/>
  <c r="AB1696" i="1"/>
  <c r="AB1458" i="1"/>
  <c r="AB1694" i="1"/>
  <c r="AB1993" i="1"/>
  <c r="AB1700" i="1"/>
  <c r="AB20" i="1"/>
  <c r="AB1688" i="1"/>
  <c r="AB1057" i="1"/>
  <c r="AB1457" i="1"/>
  <c r="AB2278" i="1"/>
  <c r="AB1391" i="1"/>
  <c r="AB1876" i="1"/>
  <c r="AB2158" i="1"/>
  <c r="AB1930" i="1"/>
  <c r="AB148" i="1"/>
  <c r="AB1541" i="1"/>
  <c r="AB535" i="1"/>
  <c r="AB140" i="1"/>
  <c r="AB790" i="1"/>
  <c r="AB197" i="1"/>
  <c r="AB474" i="1"/>
  <c r="AB1768" i="1"/>
  <c r="AB1475" i="1"/>
  <c r="AB1012" i="1"/>
  <c r="AB1028" i="1"/>
  <c r="AB1988" i="1"/>
  <c r="AB689" i="1"/>
  <c r="AB1041" i="1"/>
  <c r="AB1025" i="1"/>
  <c r="AB1277" i="1"/>
  <c r="AB1795" i="1"/>
  <c r="AB1613" i="1"/>
  <c r="AB1861" i="1"/>
  <c r="AB1305" i="1"/>
  <c r="AB1834" i="1"/>
  <c r="AB1542" i="1"/>
  <c r="AB343" i="1"/>
  <c r="AB1935" i="1"/>
  <c r="AB870" i="1"/>
  <c r="AB914" i="1"/>
  <c r="AB1132" i="1"/>
  <c r="AB2027" i="1"/>
  <c r="AB1908" i="1"/>
  <c r="AB2141" i="1"/>
  <c r="AB2270" i="1"/>
  <c r="AB1855" i="1"/>
  <c r="AB2222" i="1"/>
  <c r="AB2232" i="1"/>
  <c r="AB839" i="1"/>
  <c r="AB1433" i="1"/>
  <c r="AB900" i="1"/>
  <c r="AB1566" i="1"/>
  <c r="AB1263" i="1"/>
  <c r="AB589" i="1"/>
  <c r="AB989" i="1"/>
  <c r="AB1009" i="1"/>
  <c r="AB1828" i="1"/>
  <c r="AB1675" i="1"/>
  <c r="AB1886" i="1"/>
  <c r="AB1207" i="1"/>
  <c r="AB1373" i="1"/>
  <c r="AB1333" i="1"/>
  <c r="AB594" i="1"/>
  <c r="AB1758" i="1"/>
  <c r="AB527" i="1"/>
  <c r="AB1446" i="1"/>
  <c r="AB1781" i="1"/>
  <c r="AB1973" i="1"/>
  <c r="AB1717" i="1"/>
  <c r="AB1875" i="1"/>
  <c r="AB1253" i="1"/>
  <c r="AB2031" i="1"/>
  <c r="AB1771" i="1"/>
  <c r="AB2019" i="1"/>
  <c r="AB639" i="1"/>
  <c r="AB1018" i="1"/>
  <c r="AB139" i="1"/>
  <c r="AB1692" i="1"/>
  <c r="AB1871" i="1"/>
  <c r="AB1101" i="1"/>
  <c r="AB1777" i="1"/>
  <c r="AB217" i="1"/>
  <c r="AB224" i="1"/>
  <c r="AB364" i="1"/>
  <c r="AB1486" i="1"/>
  <c r="AB2009" i="1"/>
  <c r="AB1987" i="1"/>
  <c r="AB2162" i="1"/>
  <c r="AB1891" i="1"/>
  <c r="AB2242" i="1"/>
  <c r="AB432" i="1"/>
  <c r="AB1109" i="1"/>
  <c r="AB1134" i="1"/>
  <c r="AB995" i="1"/>
  <c r="AB1036" i="1"/>
  <c r="AB553" i="1"/>
  <c r="AB1569" i="1"/>
  <c r="AB2072" i="1"/>
  <c r="AB504" i="1"/>
  <c r="AB132" i="1"/>
  <c r="AB1772" i="1"/>
  <c r="AB1487" i="1"/>
  <c r="AB1597" i="1"/>
  <c r="AB2139" i="1"/>
  <c r="AB2020" i="1"/>
  <c r="AB2120" i="1"/>
  <c r="AB1062" i="1"/>
  <c r="AB2054" i="1"/>
  <c r="AB1928" i="1"/>
  <c r="AB2230" i="1"/>
  <c r="AB2047" i="1"/>
  <c r="AB375" i="1"/>
  <c r="AB2042" i="1"/>
  <c r="AB1176" i="1"/>
  <c r="AB1864" i="1"/>
  <c r="AB1350" i="1"/>
  <c r="AB915" i="1"/>
  <c r="AB2056" i="1"/>
  <c r="AB2183" i="1"/>
  <c r="AB1129" i="1"/>
  <c r="AB1509" i="1"/>
  <c r="AB492" i="1"/>
  <c r="AB1786" i="1"/>
  <c r="AB1133" i="1"/>
  <c r="AB1635" i="1"/>
  <c r="AB1504" i="1"/>
  <c r="AB1064" i="1"/>
  <c r="AB2268" i="1"/>
  <c r="AB2277" i="1"/>
  <c r="AB263" i="1"/>
  <c r="AB552" i="1"/>
  <c r="AB201" i="1"/>
  <c r="AB2245" i="1"/>
  <c r="AB2238" i="1"/>
  <c r="AB2261" i="1"/>
  <c r="AB1581" i="1"/>
  <c r="AB1683" i="1"/>
  <c r="AB2121" i="1"/>
  <c r="AB1218" i="1"/>
  <c r="AB1145" i="1"/>
  <c r="AB1392" i="1"/>
  <c r="AB1723" i="1"/>
  <c r="AB1403" i="1"/>
  <c r="AB1289" i="1"/>
  <c r="AB388" i="1"/>
  <c r="AB1718" i="1"/>
  <c r="AB1559" i="1"/>
  <c r="AB408" i="1"/>
  <c r="AB2070" i="1"/>
  <c r="AB974" i="1"/>
  <c r="AB829" i="1"/>
  <c r="AB1335" i="1"/>
  <c r="AB95" i="1"/>
  <c r="AB326" i="1"/>
  <c r="AB1066" i="1"/>
  <c r="AB758" i="1"/>
  <c r="AB614" i="1"/>
  <c r="AB1050" i="1"/>
  <c r="AB2060" i="1"/>
  <c r="AB1814" i="1"/>
  <c r="AB1243" i="1"/>
  <c r="AB1107" i="1"/>
  <c r="AB910" i="1"/>
  <c r="AB486" i="1"/>
  <c r="AB451" i="1"/>
  <c r="AB678" i="1"/>
  <c r="AB1420" i="1"/>
  <c r="AB762" i="1"/>
  <c r="AB1415" i="1"/>
  <c r="AB1326" i="1"/>
  <c r="AB184" i="1"/>
  <c r="AB1951" i="1"/>
  <c r="AB1743" i="1"/>
  <c r="AB1308" i="1"/>
  <c r="AB1883" i="1"/>
  <c r="AB2007" i="1"/>
  <c r="AB1850" i="1"/>
  <c r="AB1962" i="1"/>
  <c r="AB2039" i="1"/>
  <c r="AB1880" i="1"/>
  <c r="AB2043" i="1"/>
  <c r="AB1936" i="1"/>
  <c r="AB1841" i="1"/>
  <c r="AB2093" i="1"/>
  <c r="AB1898" i="1"/>
  <c r="AB1590" i="1"/>
  <c r="AB832" i="1"/>
  <c r="AB191" i="1"/>
  <c r="AB1593" i="1"/>
  <c r="AB1464" i="1"/>
  <c r="AB1357" i="1"/>
  <c r="AB1678" i="1"/>
  <c r="AB1033" i="1"/>
  <c r="AB1084" i="1"/>
  <c r="AB1324" i="1"/>
  <c r="AB1769" i="1"/>
  <c r="AB331" i="1"/>
  <c r="AB1901" i="1"/>
  <c r="AB1089" i="1"/>
  <c r="AB792" i="1"/>
  <c r="AB1652" i="1"/>
  <c r="AB1471" i="1"/>
  <c r="AB547" i="1"/>
  <c r="AB1976" i="1"/>
  <c r="AB979" i="1"/>
  <c r="AB180" i="1"/>
  <c r="AB878" i="1"/>
  <c r="AB697" i="1"/>
  <c r="AB1676" i="1"/>
  <c r="AB1051" i="1"/>
  <c r="AB1742" i="1"/>
  <c r="AB1361" i="1"/>
  <c r="AB1286" i="1"/>
  <c r="AB1171" i="1"/>
  <c r="AB1170" i="1"/>
  <c r="AB309" i="1"/>
  <c r="AB1899" i="1"/>
  <c r="AB1722" i="1"/>
  <c r="AB561" i="1"/>
  <c r="AB570" i="1"/>
  <c r="AB1529" i="1"/>
  <c r="AB2100" i="1"/>
  <c r="AB2226" i="1"/>
  <c r="AB2016" i="1"/>
  <c r="AB2184" i="1"/>
  <c r="AB2179" i="1"/>
  <c r="AB1905" i="1"/>
  <c r="AB2138" i="1"/>
  <c r="AB2105" i="1"/>
  <c r="AB2081" i="1"/>
  <c r="AB1945" i="1"/>
  <c r="AB2001" i="1"/>
  <c r="AB2002" i="1"/>
  <c r="AB2216" i="1"/>
  <c r="AB2140" i="1"/>
  <c r="AB2145" i="1"/>
  <c r="AB1848" i="1"/>
  <c r="AB1882" i="1"/>
  <c r="AB2146" i="1"/>
  <c r="AB2159" i="1"/>
  <c r="AB2152" i="1"/>
  <c r="AB2200" i="1"/>
  <c r="AB1979" i="1"/>
  <c r="AB2275" i="1"/>
  <c r="AB2240" i="1"/>
  <c r="AB2250" i="1"/>
  <c r="AB2069" i="1"/>
  <c r="AB2267" i="1"/>
  <c r="AB1567" i="1"/>
  <c r="AB442" i="1"/>
  <c r="AB2228" i="1"/>
  <c r="AB1754" i="1"/>
  <c r="AB2028" i="1"/>
  <c r="AB1501" i="1"/>
  <c r="AB111" i="1"/>
  <c r="AB2029" i="1"/>
  <c r="AB243" i="1"/>
  <c r="AB2168" i="1"/>
  <c r="AB1304" i="1"/>
  <c r="AB2233" i="1"/>
  <c r="AB2144" i="1"/>
  <c r="AB1895" i="1"/>
  <c r="AB439" i="1"/>
  <c r="AB1958" i="1"/>
  <c r="AB1128" i="1"/>
  <c r="AB810" i="1"/>
  <c r="AB384" i="1"/>
  <c r="AB744" i="1"/>
  <c r="AB308" i="1"/>
  <c r="AB1363" i="1"/>
  <c r="AB314" i="1"/>
  <c r="AB444" i="1"/>
  <c r="AB1307" i="1"/>
  <c r="AB9" i="1"/>
  <c r="AB1175" i="1"/>
  <c r="AB175" i="1"/>
  <c r="AB1986" i="1"/>
  <c r="AB75" i="1"/>
  <c r="AB1515" i="1"/>
  <c r="AB261" i="1"/>
  <c r="AB179" i="1"/>
  <c r="AB1377" i="1"/>
  <c r="AB1038" i="1"/>
  <c r="AB1251" i="1"/>
  <c r="AB1181" i="1"/>
  <c r="AB1083" i="1"/>
  <c r="AB1595" i="1"/>
  <c r="AB462" i="1"/>
  <c r="AB986" i="1"/>
  <c r="AB1469" i="1"/>
  <c r="AB661" i="1"/>
  <c r="AB429" i="1"/>
  <c r="AB466" i="1"/>
  <c r="AB723" i="1"/>
  <c r="AB2117" i="1"/>
  <c r="AB2196" i="1"/>
  <c r="AB2215" i="1"/>
  <c r="AB1073" i="1"/>
  <c r="AB371" i="1"/>
  <c r="AB1741" i="1"/>
  <c r="AB1511" i="1"/>
  <c r="AB1792" i="1"/>
  <c r="AB126" i="1"/>
  <c r="AB955" i="1"/>
  <c r="AB1082" i="1"/>
  <c r="AB1244" i="1"/>
  <c r="AB1291" i="1"/>
  <c r="AB1248" i="1"/>
  <c r="AB1186" i="1"/>
  <c r="AB1586" i="1"/>
  <c r="AB932" i="1"/>
  <c r="AB662" i="1"/>
  <c r="AB1829" i="1"/>
  <c r="AB1546" i="1"/>
  <c r="AB1413" i="1"/>
  <c r="AB177" i="1"/>
  <c r="AB1054" i="1"/>
  <c r="AB1173" i="1"/>
  <c r="AB218" i="1"/>
  <c r="AB1556" i="1"/>
  <c r="AB972" i="1"/>
  <c r="AB1429" i="1"/>
  <c r="AB1770" i="1"/>
  <c r="AB1130" i="1"/>
  <c r="AB1470" i="1"/>
  <c r="AB1811" i="1"/>
  <c r="AB1956" i="1"/>
  <c r="AB1155" i="1"/>
  <c r="AB1971" i="1"/>
  <c r="AB1803" i="1"/>
  <c r="AB2088" i="1"/>
  <c r="AB2008" i="1"/>
  <c r="AB1187" i="1"/>
  <c r="AB1439" i="1"/>
  <c r="AB511" i="1"/>
  <c r="AB2108" i="1"/>
  <c r="AB708" i="1"/>
  <c r="AB801" i="1"/>
  <c r="AB355" i="1"/>
  <c r="AB1601" i="1"/>
  <c r="AB1779" i="1"/>
  <c r="AB1359" i="1"/>
  <c r="AB1131" i="1"/>
  <c r="AB210" i="1"/>
  <c r="AB1070" i="1"/>
  <c r="AB501" i="1"/>
  <c r="AB1443" i="1"/>
  <c r="AB247" i="1"/>
  <c r="AB1052" i="1"/>
  <c r="AB1737" i="1"/>
  <c r="AB1877" i="1"/>
  <c r="AB733" i="1"/>
  <c r="AB657" i="1"/>
  <c r="AB481" i="1"/>
  <c r="AB778" i="1"/>
  <c r="AB631" i="1"/>
  <c r="AB764" i="1"/>
  <c r="AB703" i="1"/>
  <c r="AB771" i="1"/>
  <c r="AB666" i="1"/>
  <c r="AB1764" i="1"/>
  <c r="AB1651" i="1"/>
  <c r="AB1625" i="1"/>
  <c r="AB1092" i="1"/>
  <c r="AB1498" i="1"/>
  <c r="AB823" i="1"/>
  <c r="AB513" i="1"/>
  <c r="AB521" i="1"/>
  <c r="AB2259" i="1"/>
  <c r="AB1887" i="1"/>
  <c r="AB2051" i="1"/>
  <c r="AB1838" i="1"/>
  <c r="AB1940" i="1"/>
  <c r="AB1749" i="1"/>
  <c r="AB369" i="1"/>
  <c r="AB436" i="1"/>
  <c r="AB1977" i="1"/>
  <c r="AB524" i="1"/>
  <c r="AB904" i="1"/>
  <c r="AB1212" i="1"/>
  <c r="AB380" i="1"/>
  <c r="AB402" i="1"/>
  <c r="AB1890" i="1"/>
  <c r="AB1796" i="1"/>
  <c r="AB1236" i="1"/>
  <c r="AB1934" i="1"/>
  <c r="AB1303" i="1"/>
  <c r="AB1657" i="1"/>
  <c r="AB1445" i="1"/>
  <c r="AB2252" i="1"/>
  <c r="AB1621" i="1"/>
  <c r="AB1342" i="1"/>
  <c r="AB1765" i="1"/>
  <c r="AB766" i="1"/>
  <c r="AB1738" i="1"/>
  <c r="AB81" i="1"/>
  <c r="AB1020" i="1"/>
  <c r="AB285" i="1"/>
  <c r="AB1585" i="1"/>
  <c r="AB1474" i="1"/>
  <c r="AB2176" i="1"/>
  <c r="AB2154" i="1"/>
  <c r="AB2175" i="1"/>
  <c r="AB2241" i="1"/>
  <c r="AB2246" i="1"/>
  <c r="AB2165" i="1"/>
  <c r="AB2221" i="1"/>
  <c r="AB2185" i="1"/>
  <c r="AB315" i="1"/>
  <c r="AB1788" i="1"/>
  <c r="AB686" i="1"/>
  <c r="AB1149" i="1"/>
  <c r="AB1710" i="1"/>
  <c r="AB1423" i="1"/>
  <c r="AB729" i="1"/>
  <c r="AB867" i="1"/>
  <c r="AB674" i="1"/>
  <c r="AB1893" i="1"/>
  <c r="AB1022" i="1"/>
  <c r="AB2106" i="1"/>
  <c r="AB2190" i="1"/>
  <c r="AB1398" i="1"/>
  <c r="AB2266" i="1"/>
  <c r="AB2273" i="1"/>
  <c r="AB2142" i="1"/>
  <c r="AB2057" i="1"/>
  <c r="AB2260" i="1"/>
  <c r="AB2098" i="1"/>
  <c r="AB2239" i="1"/>
  <c r="AB2264" i="1"/>
  <c r="AB2206" i="1"/>
  <c r="AB1045" i="1"/>
  <c r="AB2163" i="1"/>
  <c r="AB2000" i="1"/>
  <c r="AB1141" i="1"/>
  <c r="AB2251" i="1"/>
  <c r="AB1894" i="1"/>
  <c r="AB1725" i="1"/>
  <c r="AB44" i="1"/>
  <c r="AB459" i="1"/>
  <c r="AB63" i="1"/>
  <c r="AB448" i="1"/>
  <c r="AB463" i="1"/>
  <c r="AB518" i="1"/>
  <c r="AB240" i="1"/>
  <c r="AB597" i="1"/>
  <c r="AB1185" i="1"/>
  <c r="AB865" i="1"/>
  <c r="AB1494" i="1"/>
  <c r="AB1444" i="1"/>
  <c r="AB503" i="1"/>
  <c r="AB1854" i="1"/>
  <c r="AB1755" i="1"/>
  <c r="AB56" i="1"/>
  <c r="AB1592" i="1"/>
  <c r="AB25" i="1"/>
  <c r="AB720" i="1"/>
  <c r="AB537" i="1"/>
  <c r="AB1600" i="1"/>
  <c r="AB874" i="1"/>
  <c r="AB1418" i="1"/>
  <c r="AB922" i="1"/>
  <c r="AB522" i="1"/>
  <c r="AB1492" i="1"/>
  <c r="AB1537" i="1"/>
  <c r="AB2186" i="1"/>
  <c r="AB1822" i="1"/>
  <c r="AB2040" i="1"/>
  <c r="AB2220" i="1"/>
  <c r="AB1257" i="1"/>
  <c r="AB2210" i="1"/>
  <c r="AB650" i="1"/>
  <c r="AB1153" i="1"/>
  <c r="AB42" i="1"/>
  <c r="AB1261" i="1"/>
  <c r="AB1404" i="1"/>
  <c r="AB1216" i="1"/>
  <c r="AB255" i="1"/>
  <c r="AB587" i="1"/>
  <c r="AB2255" i="1"/>
  <c r="AB530" i="1"/>
  <c r="AB612" i="1"/>
  <c r="AB859" i="1"/>
  <c r="AB144" i="1"/>
  <c r="AB895" i="1"/>
  <c r="AB1161" i="1"/>
  <c r="AB538" i="1"/>
  <c r="AB1283" i="1"/>
  <c r="AB854" i="1"/>
  <c r="AB1294" i="1"/>
  <c r="AB1380" i="1"/>
  <c r="AB1507" i="1"/>
  <c r="AB1747" i="1"/>
  <c r="AB1310" i="1"/>
  <c r="AB930" i="1"/>
  <c r="AB2201" i="1"/>
  <c r="AB2173" i="1"/>
  <c r="AB1640" i="1"/>
  <c r="AB30" i="1"/>
  <c r="AB844" i="1"/>
  <c r="AB1776" i="1"/>
  <c r="AB158" i="1"/>
  <c r="AB2148" i="1"/>
  <c r="AB1990" i="1"/>
  <c r="AB1941" i="1"/>
  <c r="AB2025" i="1"/>
  <c r="AB966" i="1"/>
  <c r="AB2017" i="1"/>
  <c r="AB1785" i="1"/>
  <c r="AB203" i="1"/>
  <c r="AB1631" i="1"/>
  <c r="AB1699" i="1"/>
  <c r="AB1221" i="1"/>
  <c r="AB849" i="1"/>
  <c r="AB1276" i="1"/>
  <c r="AB204" i="1"/>
  <c r="AB937" i="1"/>
  <c r="AB216" i="1"/>
  <c r="AB576" i="1"/>
  <c r="AB1634" i="1"/>
  <c r="AB763" i="1"/>
  <c r="AB1736" i="1"/>
  <c r="AB1086" i="1"/>
  <c r="AB1575" i="1"/>
  <c r="AB1425" i="1"/>
  <c r="AB1477" i="1"/>
  <c r="AB1151" i="1"/>
  <c r="AB362" i="1"/>
  <c r="AB1483" i="1"/>
  <c r="AB1720" i="1"/>
  <c r="AB699" i="1"/>
  <c r="AB600" i="1"/>
  <c r="AB808" i="1"/>
  <c r="AB1949" i="1"/>
  <c r="AB1884" i="1"/>
  <c r="AB2244" i="1"/>
  <c r="AB2204" i="1"/>
  <c r="AB2036" i="1"/>
  <c r="AB2167" i="1"/>
  <c r="AB1981" i="1"/>
  <c r="AB571" i="1"/>
  <c r="AB373" i="1"/>
  <c r="AB1365" i="1"/>
  <c r="AB195" i="1"/>
  <c r="AB1192" i="1"/>
  <c r="AB1436" i="1"/>
  <c r="AB1545" i="1"/>
  <c r="AB1897" i="1"/>
  <c r="AB2203" i="1"/>
  <c r="AB1763" i="1"/>
  <c r="AB1165" i="1"/>
  <c r="AB1648" i="1"/>
  <c r="AB428" i="1"/>
  <c r="AB926" i="1"/>
  <c r="AB1732" i="1"/>
  <c r="AB2279" i="1"/>
  <c r="AB1866" i="1"/>
  <c r="AB1321" i="1"/>
  <c r="AB2131" i="1"/>
  <c r="AB2078" i="1"/>
  <c r="AB1573" i="1"/>
  <c r="AB1354" i="1"/>
  <c r="AB1729" i="1"/>
  <c r="AB2063" i="1"/>
  <c r="AB1385" i="1"/>
  <c r="AB2068" i="1"/>
  <c r="AB1916" i="1"/>
  <c r="AB1955" i="1"/>
  <c r="AB2155" i="1"/>
  <c r="AB1488" i="1"/>
  <c r="AB1702" i="1"/>
  <c r="AB2213" i="1"/>
  <c r="AB1503" i="1"/>
  <c r="AB1540" i="1"/>
  <c r="AB1730" i="1"/>
  <c r="AB2086" i="1"/>
  <c r="AB2075" i="1"/>
  <c r="AB2094" i="1"/>
  <c r="AB2195" i="1"/>
  <c r="AB2223" i="1"/>
  <c r="AB1735" i="1"/>
  <c r="AB1968" i="1"/>
  <c r="AB1693" i="1"/>
  <c r="AB975" i="1"/>
  <c r="AB1952" i="1"/>
  <c r="AB1268" i="1"/>
  <c r="AB2034" i="1"/>
  <c r="AB1991" i="1"/>
  <c r="AB1659" i="1"/>
  <c r="AB2071" i="1"/>
  <c r="AB2035" i="1"/>
  <c r="AB1954" i="1"/>
  <c r="AB2005" i="1"/>
  <c r="AB1713" i="1"/>
  <c r="AB2136" i="1"/>
  <c r="AB2041" i="1"/>
  <c r="AB2202" i="1"/>
  <c r="AB1731" i="1"/>
  <c r="AB2046" i="1"/>
  <c r="AB1065" i="1"/>
  <c r="AB820" i="1"/>
  <c r="AB1252" i="1"/>
  <c r="AB2257" i="1"/>
  <c r="AB2243" i="1"/>
  <c r="AB1591" i="1"/>
  <c r="AB1946" i="1"/>
  <c r="AB1632" i="1"/>
  <c r="AB1998" i="1"/>
  <c r="AB1939" i="1"/>
  <c r="AB2126" i="1"/>
  <c r="AB1810" i="1"/>
  <c r="AB1903" i="1"/>
  <c r="AB2181" i="1"/>
  <c r="AB2095" i="1"/>
  <c r="AB2115" i="1"/>
  <c r="AB2180" i="1"/>
  <c r="AB2189" i="1"/>
  <c r="AB1752" i="1"/>
  <c r="AB1406" i="1"/>
  <c r="AB1548" i="1"/>
  <c r="AB2205" i="1"/>
  <c r="AB1920" i="1"/>
  <c r="AB2265" i="1"/>
  <c r="AB2248" i="1"/>
  <c r="AB1799" i="1"/>
  <c r="AB2050" i="1"/>
  <c r="AB2272" i="1"/>
  <c r="AB2059" i="1"/>
  <c r="AB1924" i="1"/>
  <c r="AB1629" i="1"/>
  <c r="AB1706" i="1"/>
  <c r="AB1858" i="1"/>
  <c r="AB2110" i="1"/>
  <c r="AB1809" i="1"/>
  <c r="AB1959" i="1"/>
  <c r="AB2022" i="1"/>
  <c r="AB1953" i="1"/>
  <c r="AB2018" i="1"/>
  <c r="AB2065" i="1"/>
  <c r="AB2004" i="1"/>
  <c r="AB1775" i="1"/>
  <c r="AB2150" i="1"/>
  <c r="AB2125" i="1"/>
  <c r="AB1983" i="1"/>
  <c r="AB1817" i="1"/>
  <c r="AB1371" i="1"/>
  <c r="AB1972" i="1"/>
  <c r="AB2083" i="1"/>
  <c r="AB1950" i="1"/>
  <c r="AB2208" i="1"/>
  <c r="AB1762" i="1"/>
  <c r="AB752" i="1"/>
  <c r="AB2122" i="1"/>
  <c r="AB1999" i="1"/>
  <c r="AB1982" i="1"/>
  <c r="AB2116" i="1"/>
  <c r="AB2082" i="1"/>
  <c r="AB1925" i="1"/>
  <c r="AB34" i="1"/>
  <c r="AB1778" i="1"/>
  <c r="AB495" i="1"/>
  <c r="AB120" i="1"/>
  <c r="AB942" i="1"/>
  <c r="AB946" i="1"/>
  <c r="AB788" i="1"/>
  <c r="AB1270" i="1"/>
  <c r="AB1076" i="1"/>
  <c r="AB500" i="1"/>
  <c r="AB1143" i="1"/>
  <c r="AB1840" i="1"/>
  <c r="AB296" i="1"/>
  <c r="AB879" i="1"/>
  <c r="AB866" i="1"/>
  <c r="AB82" i="1"/>
  <c r="AB706" i="1"/>
  <c r="AB348" i="1"/>
  <c r="AB1484" i="1"/>
  <c r="AB683" i="1"/>
  <c r="AB1462" i="1"/>
  <c r="AB951" i="1"/>
  <c r="AB984" i="1"/>
  <c r="AB621" i="1"/>
  <c r="AB687" i="1"/>
  <c r="AB372" i="1"/>
  <c r="AB1577" i="1"/>
  <c r="AB1172" i="1"/>
  <c r="AB321" i="1"/>
  <c r="AB390" i="1"/>
  <c r="AB187" i="1"/>
  <c r="AB1643" i="1"/>
  <c r="AB1010" i="1"/>
  <c r="AB266" i="1"/>
  <c r="AB707" i="1"/>
  <c r="AB422" i="1"/>
  <c r="AB1099" i="1"/>
  <c r="AB1878" i="1"/>
  <c r="AB342" i="1"/>
  <c r="AB1120" i="1"/>
  <c r="AB213" i="1"/>
  <c r="AB716" i="1"/>
  <c r="AB724" i="1"/>
  <c r="AB471" i="1"/>
  <c r="AB141" i="1"/>
  <c r="AB1787" i="1"/>
  <c r="AB1496" i="1"/>
  <c r="AB981" i="1"/>
  <c r="AB317" i="1"/>
  <c r="AB891" i="1"/>
  <c r="AB1195" i="1"/>
  <c r="AB332" i="1"/>
  <c r="AB1608" i="1"/>
  <c r="AB51" i="1"/>
  <c r="AB1223" i="1"/>
  <c r="AB1331" i="1"/>
  <c r="AB1159" i="1"/>
  <c r="AB755" i="1"/>
  <c r="AB107" i="1"/>
  <c r="AB209" i="1"/>
  <c r="AB440" i="1"/>
  <c r="AB1502" i="1"/>
  <c r="AB1201" i="1"/>
  <c r="AB1733" i="1"/>
  <c r="AB1390" i="1"/>
  <c r="AB1549" i="1"/>
  <c r="AB359" i="1"/>
  <c r="AB1666" i="1"/>
  <c r="AB936" i="1"/>
  <c r="AB72" i="1"/>
  <c r="AB1312" i="1"/>
  <c r="AB606" i="1"/>
  <c r="AB800" i="1"/>
  <c r="AB150" i="1"/>
  <c r="AB292" i="1"/>
  <c r="AB1228" i="1"/>
  <c r="AB588" i="1"/>
  <c r="AB668" i="1"/>
  <c r="AB313" i="1"/>
  <c r="AB290" i="1"/>
  <c r="AB701" i="1"/>
  <c r="AB572" i="1"/>
  <c r="AB339" i="1"/>
  <c r="AB202" i="1"/>
  <c r="AB896" i="1"/>
  <c r="AB377" i="1"/>
  <c r="AB577" i="1"/>
  <c r="AB756" i="1"/>
  <c r="AB1857" i="1"/>
  <c r="AB1069" i="1"/>
  <c r="AB1410" i="1"/>
  <c r="AB1001" i="1"/>
  <c r="AB233" i="1"/>
  <c r="AB992" i="1"/>
  <c r="AB821" i="1"/>
  <c r="AB775" i="1"/>
  <c r="AB205" i="1"/>
  <c r="AB101" i="1"/>
  <c r="AB916" i="1"/>
  <c r="AB478" i="1"/>
  <c r="AB149" i="1"/>
  <c r="AB394" i="1"/>
  <c r="AB242" i="1"/>
  <c r="AB294" i="1"/>
  <c r="AB1616" i="1"/>
  <c r="AB852" i="1"/>
  <c r="AB1282" i="1"/>
  <c r="AB164" i="1"/>
  <c r="AB1047" i="1"/>
  <c r="AB12" i="1"/>
  <c r="AB159" i="1"/>
  <c r="AB412" i="1"/>
  <c r="AB817" i="1"/>
  <c r="AB1162" i="1"/>
  <c r="AB464" i="1"/>
  <c r="AB814" i="1"/>
  <c r="AB1784" i="1"/>
  <c r="AB426" i="1"/>
  <c r="AB26" i="1"/>
  <c r="AB1607" i="1"/>
  <c r="AB125" i="1"/>
  <c r="AB1606" i="1"/>
  <c r="AB633" i="1"/>
  <c r="AB923" i="1"/>
  <c r="AB1060" i="1"/>
  <c r="AB212" i="1"/>
  <c r="AB789" i="1"/>
  <c r="AB713" i="1"/>
  <c r="AB1528" i="1"/>
  <c r="AB37" i="1"/>
  <c r="AB1691" i="1"/>
  <c r="AB525" i="1"/>
  <c r="AB833" i="1"/>
  <c r="AB1256" i="1"/>
  <c r="AB628" i="1"/>
  <c r="AB1030" i="1"/>
  <c r="AB167" i="1"/>
  <c r="AB1199" i="1"/>
  <c r="AB1183" i="1"/>
  <c r="AB1798" i="1"/>
  <c r="AB84" i="1"/>
  <c r="AB795" i="1"/>
  <c r="AB1278" i="1"/>
  <c r="AB1435" i="1"/>
  <c r="AB438" i="1"/>
  <c r="AB1381" i="1"/>
  <c r="AB13" i="1"/>
  <c r="AB137" i="1"/>
  <c r="AB1063" i="1"/>
  <c r="AB590" i="1"/>
  <c r="AB564" i="1"/>
  <c r="AB325" i="1"/>
  <c r="AB864" i="1"/>
  <c r="AB378" i="1"/>
  <c r="AB749" i="1"/>
  <c r="AB1401" i="1"/>
  <c r="AB193" i="1"/>
  <c r="AB244" i="1"/>
  <c r="AB556" i="1"/>
  <c r="AB887" i="1"/>
  <c r="AB1034" i="1"/>
  <c r="AB420" i="1"/>
  <c r="AB653" i="1"/>
  <c r="AB1115" i="1"/>
  <c r="AB1209" i="1"/>
  <c r="AB91" i="1"/>
  <c r="AB592" i="1"/>
  <c r="AB958" i="1"/>
  <c r="AB1551" i="1"/>
  <c r="AB731" i="1"/>
  <c r="AB1712" i="1"/>
  <c r="AB262" i="1"/>
  <c r="AB665" i="1"/>
  <c r="AB908" i="1"/>
  <c r="AB700" i="1"/>
  <c r="AB407" i="1"/>
  <c r="AB1245" i="1"/>
  <c r="AB997" i="1"/>
  <c r="AB1721" i="1"/>
  <c r="AB138" i="1"/>
  <c r="AB605" i="1"/>
  <c r="AB532" i="1"/>
  <c r="AB46" i="1"/>
  <c r="AB235" i="1"/>
  <c r="AB1121" i="1"/>
  <c r="AB220" i="1"/>
  <c r="AB100" i="1"/>
  <c r="AB112" i="1"/>
  <c r="AB1994" i="1"/>
  <c r="AB1823" i="1"/>
  <c r="AB416" i="1"/>
  <c r="AB1017" i="1"/>
  <c r="AB1980" i="1"/>
  <c r="AB127" i="1"/>
  <c r="AB1104" i="1"/>
  <c r="AB897" i="1"/>
  <c r="AB560" i="1"/>
  <c r="AB1698" i="1"/>
  <c r="AB476" i="1"/>
  <c r="AB142" i="1"/>
  <c r="AB1996" i="1"/>
  <c r="AB1695" i="1"/>
  <c r="AB943" i="1"/>
  <c r="AB482" i="1"/>
  <c r="AB170" i="1"/>
  <c r="AB1826" i="1"/>
  <c r="AB830" i="1"/>
  <c r="AB472" i="1"/>
  <c r="AB67" i="1"/>
  <c r="AB595" i="1"/>
  <c r="AB425" i="1"/>
  <c r="AB4" i="1"/>
  <c r="AB1188" i="1"/>
  <c r="AB152" i="1"/>
  <c r="AB1127" i="1"/>
  <c r="AB1806" i="1"/>
  <c r="AB176" i="1"/>
  <c r="AB1427" i="1"/>
  <c r="AB619" i="1"/>
  <c r="AB105" i="1"/>
  <c r="AB1782" i="1"/>
  <c r="AB1197" i="1"/>
  <c r="AB382" i="1"/>
  <c r="AB929" i="1"/>
  <c r="AB417" i="1"/>
  <c r="AB1554" i="1"/>
  <c r="AB987" i="1"/>
  <c r="AB1416" i="1"/>
  <c r="AB508" i="1"/>
  <c r="AB938" i="1"/>
  <c r="AB753" i="1"/>
  <c r="AB1513" i="1"/>
  <c r="AB1198" i="1"/>
  <c r="AB1349" i="1"/>
  <c r="AB1849" i="1"/>
  <c r="AB510" i="1"/>
  <c r="AB330" i="1"/>
  <c r="AB918" i="1"/>
  <c r="AB55" i="1"/>
  <c r="AB1297" i="1"/>
  <c r="AB1265" i="1"/>
  <c r="AB1048" i="1"/>
  <c r="AB651" i="1"/>
  <c r="AB1812" i="1"/>
  <c r="AB419" i="1"/>
  <c r="AB1578" i="1"/>
  <c r="AB341" i="1"/>
  <c r="AB1889" i="1"/>
  <c r="AB1031" i="1"/>
  <c r="AB1646" i="1"/>
  <c r="AB566" i="1"/>
  <c r="AB19" i="1"/>
  <c r="AB53" i="1"/>
  <c r="AB802" i="1"/>
  <c r="AB497" i="1"/>
  <c r="AB236" i="1"/>
  <c r="AB554" i="1"/>
  <c r="AB1138" i="1"/>
  <c r="AB1896" i="1"/>
  <c r="AB593" i="1"/>
  <c r="AB1655" i="1"/>
  <c r="AB1249" i="1"/>
  <c r="AB1239" i="1"/>
  <c r="AB1639" i="1"/>
  <c r="AB1489" i="1"/>
  <c r="AB400" i="1"/>
  <c r="AB1682" i="1"/>
  <c r="AB1016" i="1"/>
  <c r="AB1122" i="1"/>
  <c r="AB591" i="1"/>
  <c r="AB1789" i="1"/>
  <c r="AB1167" i="1"/>
  <c r="AB798" i="1"/>
  <c r="AB38" i="1"/>
  <c r="AB352" i="1"/>
  <c r="AB230" i="1"/>
  <c r="AB827" i="1"/>
  <c r="AB877" i="1"/>
  <c r="AB1561" i="1"/>
  <c r="AB1364" i="1"/>
  <c r="AB269" i="1"/>
  <c r="AB430" i="1"/>
  <c r="AB268" i="1"/>
  <c r="AB1319" i="1"/>
  <c r="AB473" i="1"/>
  <c r="AB1679" i="1"/>
  <c r="AB783" i="1"/>
  <c r="AB919" i="1"/>
  <c r="AB1285" i="1"/>
  <c r="AB431" i="1"/>
  <c r="AB1526" i="1"/>
  <c r="AB50" i="1"/>
  <c r="AB861" i="1"/>
  <c r="AB980" i="1"/>
  <c r="AB1624" i="1"/>
  <c r="AB725" i="1"/>
  <c r="AB370" i="1"/>
  <c r="AB457" i="1"/>
  <c r="AB109" i="1"/>
  <c r="AB1744" i="1"/>
  <c r="AB251" i="1"/>
  <c r="AB306" i="1"/>
  <c r="AB274" i="1"/>
  <c r="AB1224" i="1"/>
  <c r="AB773" i="1"/>
  <c r="AB1079" i="1"/>
  <c r="AB912" i="1"/>
  <c r="AB1543" i="1"/>
  <c r="AB409" i="1"/>
  <c r="AB805" i="1"/>
  <c r="AB32" i="1"/>
  <c r="AB1015" i="1"/>
  <c r="AB717" i="1"/>
  <c r="AB467" i="1"/>
  <c r="AB1322" i="1"/>
  <c r="AB156" i="1"/>
  <c r="AB1146" i="1"/>
  <c r="AB1196" i="1"/>
  <c r="AB983" i="1"/>
  <c r="AB1227" i="1"/>
  <c r="AB145" i="1"/>
  <c r="AB963" i="1"/>
  <c r="AB1340" i="1"/>
  <c r="AB728" i="1"/>
  <c r="AB1701" i="1"/>
  <c r="AB386" i="1"/>
  <c r="AB135" i="1"/>
  <c r="AB1833" i="1"/>
  <c r="AB206" i="1"/>
  <c r="AB356" i="1"/>
  <c r="AB491" i="1"/>
  <c r="AB166" i="1"/>
  <c r="AB579" i="1"/>
  <c r="AB607" i="1"/>
  <c r="AB841" i="1"/>
  <c r="AB721" i="1"/>
  <c r="AB452" i="1"/>
  <c r="AB1211" i="1"/>
  <c r="AB1748" i="1"/>
  <c r="AB1622" i="1"/>
  <c r="AB1106" i="1"/>
  <c r="AB1384" i="1"/>
  <c r="AB1873" i="1"/>
  <c r="AB876" i="1"/>
  <c r="AB519" i="1"/>
  <c r="AB785" i="1"/>
  <c r="AB194" i="1"/>
  <c r="AB1520" i="1"/>
  <c r="AB1347" i="1"/>
  <c r="AB133" i="1"/>
  <c r="AB161" i="1"/>
  <c r="AB741" i="1"/>
  <c r="AB1097" i="1"/>
  <c r="AB1049" i="1"/>
  <c r="AB489" i="1"/>
  <c r="AB643" i="1"/>
  <c r="AB671" i="1"/>
  <c r="AB1366" i="1"/>
  <c r="AB1794" i="1"/>
  <c r="AB1598" i="1"/>
  <c r="AB70" i="1"/>
  <c r="AB360" i="1"/>
  <c r="AB163" i="1"/>
  <c r="AB1111" i="1"/>
  <c r="AB542" i="1"/>
  <c r="AB799" i="1"/>
  <c r="AB950" i="1"/>
  <c r="AB860" i="1"/>
  <c r="AB280" i="1"/>
  <c r="AB401" i="1"/>
  <c r="AB608" i="1"/>
  <c r="AB1124" i="1"/>
  <c r="AB106" i="1"/>
  <c r="AB672" i="1"/>
  <c r="AB1516" i="1"/>
  <c r="AB376" i="1"/>
  <c r="AB911" i="1"/>
  <c r="AB920" i="1"/>
  <c r="AB246" i="1"/>
  <c r="AB1774" i="1"/>
  <c r="AB811" i="1"/>
  <c r="AB1491" i="1"/>
  <c r="AB1288" i="1"/>
  <c r="AB1530" i="1"/>
  <c r="AB1667" i="1"/>
  <c r="AB130" i="1"/>
  <c r="AB40" i="1"/>
  <c r="AB1113" i="1"/>
  <c r="AB1481" i="1"/>
  <c r="AB1258" i="1"/>
  <c r="AB851" i="1"/>
  <c r="AB1205" i="1"/>
  <c r="AB1508" i="1"/>
  <c r="AB1448" i="1"/>
  <c r="AB836" i="1"/>
  <c r="AB609" i="1"/>
  <c r="AB528" i="1"/>
  <c r="AB1126" i="1"/>
  <c r="AB1338" i="1"/>
  <c r="AB1564" i="1"/>
  <c r="AB516" i="1"/>
  <c r="AB124" i="1"/>
  <c r="AB1412" i="1"/>
  <c r="AB1200" i="1"/>
  <c r="AB76" i="1"/>
  <c r="AB1182" i="1"/>
  <c r="AB143" i="1"/>
  <c r="AB487" i="1"/>
  <c r="AB98" i="1"/>
  <c r="AB610" i="1"/>
  <c r="AB1407" i="1"/>
  <c r="AB265" i="1"/>
  <c r="AB1356" i="1"/>
  <c r="AB92" i="1"/>
  <c r="AB1345" i="1"/>
  <c r="AB726" i="1"/>
  <c r="AB1006" i="1"/>
  <c r="AB761" i="1"/>
  <c r="AB258" i="1"/>
  <c r="AB221" i="1"/>
  <c r="AB1058" i="1"/>
  <c r="AB957" i="1"/>
  <c r="AB256" i="1"/>
  <c r="AB573" i="1"/>
  <c r="AB1011" i="1"/>
  <c r="AB747" i="1"/>
  <c r="AB61" i="1"/>
  <c r="AB632" i="1"/>
  <c r="AB1506" i="1"/>
  <c r="AB1290" i="1"/>
  <c r="AB1948" i="1"/>
  <c r="AB652" i="1"/>
  <c r="AB737" i="1"/>
  <c r="AB1204" i="1"/>
  <c r="AB239" i="1"/>
  <c r="AB1466" i="1"/>
  <c r="AB1461" i="1"/>
  <c r="AB715" i="1"/>
  <c r="AB435" i="1"/>
  <c r="AB1514" i="1"/>
  <c r="AB559" i="1"/>
  <c r="AB886" i="1"/>
  <c r="AB340" i="1"/>
  <c r="AB693" i="1"/>
  <c r="AB1929" i="1"/>
  <c r="AB257" i="1"/>
  <c r="AB1225" i="1"/>
  <c r="AB1235" i="1"/>
  <c r="AB1284" i="1"/>
  <c r="AB154" i="1"/>
  <c r="AB1790" i="1"/>
  <c r="AB1299" i="1"/>
  <c r="AB1314" i="1"/>
  <c r="AB1194" i="1"/>
  <c r="AB1169" i="1"/>
  <c r="AB66" i="1"/>
  <c r="AB1135" i="1"/>
  <c r="AB1370" i="1"/>
  <c r="AB1013" i="1"/>
  <c r="AB1068" i="1"/>
  <c r="AB59" i="1"/>
  <c r="AB1460" i="1"/>
  <c r="AB520" i="1"/>
  <c r="AB863" i="1"/>
  <c r="AB354" i="1"/>
  <c r="AB545" i="1"/>
  <c r="AB14" i="1"/>
  <c r="AB1000" i="1"/>
  <c r="AB509" i="1"/>
  <c r="AB1075" i="1"/>
  <c r="AB1232" i="1"/>
  <c r="AB23" i="1"/>
  <c r="AB769" i="1"/>
  <c r="AB470" i="1"/>
  <c r="AB676" i="1"/>
  <c r="AB450" i="1"/>
  <c r="AB1419" i="1"/>
  <c r="AB925" i="1"/>
  <c r="AB754" i="1"/>
  <c r="AB615" i="1"/>
  <c r="AB562" i="1"/>
  <c r="AB902" i="1"/>
  <c r="AB1565" i="1"/>
  <c r="AB824" i="1"/>
  <c r="AB305" i="1"/>
  <c r="AB1061" i="1"/>
  <c r="AB1039" i="1"/>
  <c r="AB301" i="1"/>
  <c r="AB845" i="1"/>
  <c r="AB1226" i="1"/>
  <c r="AB598" i="1"/>
  <c r="AB634" i="1"/>
  <c r="AB449" i="1"/>
  <c r="AB379" i="1"/>
  <c r="AB1189" i="1"/>
  <c r="AB288" i="1"/>
  <c r="AB1630" i="1"/>
  <c r="AB647" i="1"/>
  <c r="AB1750" i="1"/>
  <c r="AB1271" i="1"/>
  <c r="AB121" i="1"/>
  <c r="AB1538" i="1"/>
  <c r="AB272" i="1"/>
  <c r="AB347" i="1"/>
  <c r="AB1650" i="1"/>
  <c r="AB791" i="1"/>
  <c r="AB719" i="1"/>
  <c r="AB637" i="1"/>
  <c r="AB1627" i="1"/>
  <c r="AB512" i="1"/>
  <c r="AB353" i="1"/>
  <c r="AB1793" i="1"/>
  <c r="AB303" i="1"/>
  <c r="AB27" i="1"/>
  <c r="AB1872" i="1"/>
  <c r="AB835" i="1"/>
  <c r="AB363" i="1"/>
  <c r="AB1137" i="1"/>
  <c r="AB1402" i="1"/>
  <c r="AB297" i="1"/>
  <c r="AB964" i="1"/>
  <c r="AB640" i="1"/>
  <c r="AB1250" i="1"/>
  <c r="AB1108" i="1"/>
  <c r="AB1311" i="1"/>
  <c r="AB1821" i="1"/>
  <c r="AB1103" i="1"/>
  <c r="AB971" i="1"/>
  <c r="AB1707" i="1"/>
  <c r="AB540" i="1"/>
  <c r="AB185" i="1"/>
  <c r="AB645" i="1"/>
  <c r="AB219" i="1"/>
  <c r="AB531" i="1"/>
  <c r="AB293" i="1"/>
  <c r="AB1734" i="1"/>
  <c r="AB1557" i="1"/>
  <c r="AB488" i="1"/>
  <c r="AB714" i="1"/>
  <c r="AB807" i="1"/>
  <c r="AB281" i="1"/>
  <c r="AB1382" i="1"/>
  <c r="AB104" i="1"/>
  <c r="AB1255" i="1"/>
  <c r="AB1583" i="1"/>
  <c r="AB147" i="1"/>
  <c r="AB49" i="1"/>
  <c r="AB36" i="1"/>
  <c r="AB722" i="1"/>
  <c r="AB617" i="1"/>
  <c r="AB406" i="1"/>
  <c r="AB1654" i="1"/>
  <c r="AB578" i="1"/>
  <c r="AB862" i="1"/>
  <c r="AB318" i="1"/>
  <c r="AB155" i="1"/>
  <c r="AB575" i="1"/>
  <c r="AB1071" i="1"/>
  <c r="AB1100" i="1"/>
  <c r="AB1315" i="1"/>
  <c r="AB948" i="1"/>
  <c r="AB991" i="1"/>
  <c r="AB304" i="1"/>
  <c r="AB709" i="1"/>
  <c r="AB1395" i="1"/>
  <c r="AB2089" i="1"/>
  <c r="AB69" i="1"/>
  <c r="AB277" i="1"/>
  <c r="AB1139" i="1"/>
  <c r="AB826" i="1"/>
  <c r="AB1467" i="1"/>
  <c r="AB968" i="1"/>
  <c r="AB1320" i="1"/>
  <c r="AB178" i="1"/>
  <c r="AB245" i="1"/>
  <c r="AB688" i="1"/>
  <c r="AB116" i="1"/>
  <c r="AB873" i="1"/>
  <c r="AB613" i="1"/>
  <c r="AB710" i="1"/>
  <c r="AB302" i="1"/>
  <c r="AB232" i="1"/>
  <c r="AB108" i="1"/>
  <c r="AB1325" i="1"/>
  <c r="AB1685" i="1"/>
  <c r="AB57" i="1"/>
  <c r="AB956" i="1"/>
  <c r="AB1408" i="1"/>
  <c r="AB1480" i="1"/>
  <c r="AB1709" i="1"/>
  <c r="AB947" i="1"/>
  <c r="AB906" i="1"/>
  <c r="AB190" i="1"/>
  <c r="AB345" i="1"/>
  <c r="AB871" i="1"/>
  <c r="AB1452" i="1"/>
  <c r="AB1562" i="1"/>
  <c r="AB842" i="1"/>
  <c r="AB523" i="1"/>
  <c r="AB550" i="1"/>
  <c r="AB1839" i="1"/>
  <c r="AB682" i="1"/>
  <c r="AB1206" i="1"/>
  <c r="AB327" i="1"/>
  <c r="AB1902" i="1"/>
  <c r="AB134" i="1"/>
  <c r="AB541" i="1"/>
  <c r="AB636" i="1"/>
  <c r="AB260" i="1"/>
  <c r="AB1664" i="1"/>
  <c r="AB1602" i="1"/>
  <c r="AB1440" i="1"/>
  <c r="AB1274" i="1"/>
  <c r="AB546" i="1"/>
  <c r="AB47" i="1"/>
  <c r="AB1584" i="1"/>
  <c r="AB1417" i="1"/>
  <c r="AB434" i="1"/>
  <c r="AB403" i="1"/>
  <c r="AB78" i="1"/>
  <c r="AB1642" i="1"/>
  <c r="AB453" i="1"/>
  <c r="AB680" i="1"/>
  <c r="AB1230" i="1"/>
  <c r="AB73" i="1"/>
  <c r="AB1144" i="1"/>
  <c r="AB381" i="1"/>
  <c r="AB421" i="1"/>
  <c r="AB837" i="1"/>
  <c r="AB928" i="1"/>
  <c r="AB458" i="1"/>
  <c r="AB385" i="1"/>
  <c r="AB1656" i="1"/>
  <c r="AB1019" i="1"/>
  <c r="AB131" i="1"/>
  <c r="AB1714" i="1"/>
  <c r="AB207" i="1"/>
  <c r="AB850" i="1"/>
  <c r="AB1237" i="1"/>
  <c r="AB287" i="1"/>
  <c r="AB767" i="1"/>
  <c r="AB250" i="1"/>
  <c r="AB1306" i="1"/>
  <c r="AB780" i="1"/>
  <c r="AB415" i="1"/>
  <c r="AB411" i="1"/>
  <c r="AB183" i="1"/>
  <c r="AB899" i="1"/>
  <c r="AB188" i="1"/>
  <c r="AB312" i="1"/>
  <c r="AB1539" i="1"/>
  <c r="AB24" i="1"/>
  <c r="AB11" i="1"/>
  <c r="AB283" i="1"/>
  <c r="AB113" i="1"/>
  <c r="AB264" i="1"/>
  <c r="AB231" i="1"/>
  <c r="AB271" i="1"/>
  <c r="AB797" i="1"/>
  <c r="AB1669" i="1"/>
  <c r="AB365" i="1"/>
  <c r="AB1246" i="1"/>
  <c r="AB344" i="1"/>
  <c r="AB398" i="1"/>
  <c r="AB533" i="1"/>
  <c r="AB944" i="1"/>
  <c r="AB1397" i="1"/>
  <c r="AB889" i="1"/>
  <c r="AB1008" i="1"/>
  <c r="AB96" i="1"/>
  <c r="AB433" i="1"/>
  <c r="AB848" i="1"/>
  <c r="AB223" i="1"/>
  <c r="AB1369" i="1"/>
  <c r="AB83" i="1"/>
  <c r="AB1273" i="1"/>
  <c r="AB977" i="1"/>
  <c r="AB736" i="1"/>
  <c r="AB960" i="1"/>
  <c r="AB622" i="1"/>
  <c r="AB298" i="1"/>
  <c r="AB62" i="1"/>
  <c r="AB1032" i="1"/>
  <c r="AB1704" i="1"/>
  <c r="AB1836" i="1"/>
  <c r="AB514" i="1"/>
  <c r="AB813" i="1"/>
  <c r="AB320" i="1"/>
  <c r="AB770" i="1"/>
  <c r="AB973" i="1"/>
  <c r="AB196" i="1"/>
  <c r="AB1163" i="1"/>
  <c r="AB1193" i="1"/>
  <c r="AB29" i="1"/>
  <c r="AB921" i="1"/>
  <c r="AB555" i="1"/>
  <c r="AB337" i="1"/>
  <c r="AB735" i="1"/>
  <c r="AB1389" i="1"/>
  <c r="AB834" i="1"/>
  <c r="AB649" i="1"/>
  <c r="AB952" i="1"/>
  <c r="AB279" i="1"/>
  <c r="AB626" i="1"/>
  <c r="AB1450" i="1"/>
  <c r="AB711" i="1"/>
  <c r="AB181" i="1"/>
  <c r="AB935" i="1"/>
  <c r="AB85" i="1"/>
  <c r="AB333" i="1"/>
  <c r="AB679" i="1"/>
  <c r="AB567" i="1"/>
  <c r="AB1517" i="1"/>
  <c r="AB742" i="1"/>
  <c r="AB985" i="1"/>
  <c r="AB803" i="1"/>
  <c r="AB945" i="1"/>
  <c r="AB1611" i="1"/>
  <c r="AB536" i="1"/>
  <c r="AB227" i="1"/>
  <c r="AB1378" i="1"/>
  <c r="AB1116" i="1"/>
  <c r="AB427" i="1"/>
  <c r="AB506" i="1"/>
  <c r="AB838" i="1"/>
  <c r="AB1689" i="1"/>
  <c r="AB1374" i="1"/>
  <c r="AB1272" i="1"/>
  <c r="AB1618" i="1"/>
  <c r="AB1002" i="1"/>
  <c r="AB1610" i="1"/>
  <c r="AB477" i="1"/>
  <c r="AB404" i="1"/>
  <c r="AB630" i="1"/>
  <c r="AB602" i="1"/>
  <c r="AB172" i="1"/>
  <c r="AB168" i="1"/>
  <c r="AB282" i="1"/>
  <c r="AB759" i="1"/>
  <c r="AB110" i="1"/>
  <c r="AB1386" i="1"/>
  <c r="AB273" i="1"/>
  <c r="AB1281" i="1"/>
  <c r="AB1112" i="1"/>
  <c r="AB494" i="1"/>
  <c r="AB620" i="1"/>
  <c r="AB809" i="1"/>
  <c r="AB391" i="1"/>
  <c r="AB1233" i="1"/>
  <c r="AB329" i="1"/>
  <c r="AB881" i="1"/>
  <c r="AB1014" i="1"/>
  <c r="AB479" i="1"/>
  <c r="AB413" i="1"/>
  <c r="AB949" i="1"/>
  <c r="AB1619" i="1"/>
  <c r="AB1473" i="1"/>
  <c r="AB1512" i="1"/>
  <c r="AB965" i="1"/>
  <c r="AB338" i="1"/>
  <c r="AB1411" i="1"/>
  <c r="AB999" i="1"/>
  <c r="AB1681" i="1"/>
  <c r="AB358" i="1"/>
  <c r="AB784" i="1"/>
  <c r="AB1295" i="1"/>
  <c r="AB1422" i="1"/>
  <c r="AB1222" i="1"/>
  <c r="AB1493" i="1"/>
  <c r="AB1805" i="1"/>
  <c r="AB1375" i="1"/>
  <c r="AB1570" i="1"/>
  <c r="AB1568" i="1"/>
  <c r="AB1266" i="1"/>
  <c r="AB1140" i="1"/>
  <c r="AB1739" i="1"/>
  <c r="AB2012" i="1"/>
  <c r="AB1454" i="1"/>
  <c r="AB80" i="1"/>
  <c r="AB1229" i="1"/>
  <c r="AB1095" i="1"/>
  <c r="AB393" i="1"/>
  <c r="AB87" i="1"/>
  <c r="AB884" i="1"/>
  <c r="AB1844" i="1"/>
  <c r="AB1668" i="1"/>
  <c r="AB1711" i="1"/>
  <c r="AB1262" i="1"/>
  <c r="AB316" i="1"/>
  <c r="AB1534" i="1"/>
  <c r="AB1093" i="1"/>
  <c r="AB1757" i="1"/>
  <c r="AB2118" i="1"/>
  <c r="AB933" i="1"/>
  <c r="AB1180" i="1"/>
  <c r="AB646" i="1"/>
  <c r="AB696" i="1"/>
  <c r="AB1550" i="1"/>
  <c r="AB698" i="1"/>
  <c r="AB1740" i="1"/>
  <c r="AB648" i="1"/>
  <c r="AB905" i="1"/>
  <c r="AB1123" i="1"/>
  <c r="AB423" i="1"/>
  <c r="AB1615" i="1"/>
  <c r="AB1453" i="1"/>
  <c r="AB1552" i="1"/>
  <c r="AB1327" i="1"/>
  <c r="AB460" i="1"/>
  <c r="AB454" i="1"/>
  <c r="AB815" i="1"/>
  <c r="AB1098" i="1"/>
  <c r="AB1110" i="1"/>
  <c r="AB1801" i="1"/>
  <c r="AB1596" i="1"/>
  <c r="AB1609" i="1"/>
  <c r="AB1495" i="1"/>
  <c r="AB1756" i="1"/>
  <c r="AB1697" i="1"/>
  <c r="AB1674" i="1"/>
  <c r="AB1091" i="1"/>
  <c r="AB793" i="1"/>
  <c r="AB1090" i="1"/>
  <c r="AB1178" i="1"/>
  <c r="AB208" i="1"/>
  <c r="AB1336" i="1"/>
  <c r="AB1056" i="1"/>
  <c r="AB1760" i="1"/>
  <c r="AB1645" i="1"/>
  <c r="AB1831" i="1"/>
  <c r="AB568" i="1"/>
  <c r="AB1992" i="1"/>
  <c r="AB1007" i="1"/>
  <c r="AB1927" i="1"/>
  <c r="AB1773" i="1"/>
  <c r="AB1302" i="1"/>
  <c r="AB1505" i="1"/>
  <c r="AB909" i="1"/>
  <c r="AB1080" i="1"/>
  <c r="AB927" i="1"/>
  <c r="AB704" i="1"/>
  <c r="AB1037" i="1"/>
  <c r="AB638" i="1"/>
  <c r="AB1547" i="1"/>
  <c r="AB1208" i="1"/>
  <c r="AB475" i="1"/>
  <c r="AB505" i="1"/>
  <c r="AB115" i="1"/>
  <c r="AB684" i="1"/>
  <c r="AB994" i="1"/>
  <c r="AB276" i="1"/>
  <c r="AB68" i="1"/>
  <c r="AB465" i="1"/>
  <c r="AB31" i="1"/>
  <c r="AB1217" i="1"/>
  <c r="AB1352" i="1"/>
  <c r="AB953" i="1"/>
  <c r="AB41" i="1"/>
  <c r="AB934" i="1"/>
  <c r="AB694" i="1"/>
  <c r="AB128" i="1"/>
  <c r="AB215" i="1"/>
  <c r="AB1081" i="1"/>
  <c r="AB786" i="1"/>
  <c r="AB1490" i="1"/>
  <c r="AB892" i="1"/>
  <c r="AB549" i="1"/>
  <c r="AB189" i="1"/>
  <c r="AB310" i="1"/>
  <c r="AB259" i="1"/>
  <c r="AB890" i="1"/>
  <c r="AB913" i="1"/>
  <c r="AB580" i="1"/>
  <c r="AB229" i="1"/>
  <c r="AB228" i="1"/>
  <c r="AB60" i="1"/>
  <c r="AB502" i="1"/>
  <c r="AB1142" i="1"/>
  <c r="AB52" i="1"/>
  <c r="AB1684" i="1"/>
  <c r="AB660" i="1"/>
  <c r="AB1599" i="1"/>
  <c r="AB357" i="1"/>
  <c r="AB1860" i="1"/>
  <c r="AB1686" i="1"/>
  <c r="AB585" i="1"/>
  <c r="AB1077" i="1"/>
  <c r="AB1254" i="1"/>
  <c r="AB565" i="1"/>
  <c r="AB1767" i="1"/>
  <c r="AB1269" i="1"/>
  <c r="AB1388" i="1"/>
  <c r="AB2229" i="1"/>
  <c r="AB2249" i="1"/>
  <c r="AB2235" i="1"/>
  <c r="AB2258" i="1"/>
  <c r="AB898" i="1"/>
  <c r="AB2182" i="1"/>
  <c r="AB2227" i="1"/>
  <c r="AB2294" i="1"/>
  <c r="AB2295" i="1"/>
  <c r="AB2291" i="1"/>
  <c r="AB2293" i="1"/>
  <c r="AB2292" i="1"/>
  <c r="AB2129" i="1"/>
  <c r="AB2156" i="1"/>
  <c r="AB1819" i="1"/>
  <c r="AB2191" i="1"/>
  <c r="AB1853" i="1"/>
  <c r="AB1984" i="1"/>
  <c r="AB2166" i="1"/>
  <c r="AB1989" i="1"/>
  <c r="AB2044" i="1"/>
  <c r="AB2103" i="1"/>
  <c r="AB2128" i="1"/>
  <c r="AB2231" i="1"/>
  <c r="AB2282" i="1"/>
  <c r="AB2157" i="1"/>
  <c r="AB1746" i="1"/>
  <c r="AB1393" i="1"/>
  <c r="AB2037" i="1"/>
  <c r="AB2174" i="1"/>
  <c r="AB2187" i="1"/>
  <c r="AB2256" i="1"/>
  <c r="AB2193" i="1"/>
  <c r="AB1096" i="1"/>
  <c r="AB2076" i="1"/>
  <c r="AB2049" i="1"/>
  <c r="AB2114" i="1"/>
  <c r="AB2283" i="1"/>
  <c r="AB2177" i="1"/>
  <c r="AB2288" i="1"/>
  <c r="AB2143" i="1"/>
  <c r="AB2253" i="1"/>
  <c r="AB2132" i="1"/>
  <c r="AB702" i="1"/>
  <c r="AB2096" i="1"/>
  <c r="AB1995" i="1"/>
  <c r="AB2171" i="1"/>
  <c r="AB2269" i="1"/>
  <c r="AB1807" i="1"/>
  <c r="AB1851" i="1"/>
  <c r="AB2014" i="1"/>
  <c r="AB2030" i="1"/>
  <c r="AB2052" i="1"/>
  <c r="AB2207" i="1"/>
  <c r="AB2274" i="1"/>
  <c r="AB1603" i="1"/>
  <c r="AB1913" i="1"/>
  <c r="AB2192" i="1"/>
  <c r="AB2234" i="1"/>
  <c r="AB2113" i="1"/>
  <c r="AB1818" i="1"/>
  <c r="AB2102" i="1"/>
  <c r="AB2237" i="1"/>
  <c r="AB1942" i="1"/>
  <c r="AB1574" i="1"/>
  <c r="AB2066" i="1"/>
  <c r="AB2281" i="1"/>
  <c r="AB1914" i="1"/>
  <c r="AB1447" i="1"/>
  <c r="AB939" i="1"/>
  <c r="AB1260" i="1"/>
  <c r="AB39" i="1"/>
  <c r="AB1125" i="1"/>
  <c r="AB1003" i="1"/>
  <c r="AB410" i="1"/>
  <c r="AB336" i="1"/>
  <c r="AB1376" i="1"/>
  <c r="AB1726" i="1"/>
  <c r="AB2013" i="1"/>
  <c r="AB685" i="1"/>
  <c r="AB1451" i="1"/>
  <c r="AB1328" i="1"/>
  <c r="AB732" i="1"/>
  <c r="AB1005" i="1"/>
  <c r="AB1820" i="1"/>
  <c r="AB1337" i="1"/>
  <c r="AB1432" i="1"/>
  <c r="AB45" i="1"/>
  <c r="AB1843" i="1"/>
  <c r="AB1087" i="1"/>
  <c r="AB275" i="1"/>
  <c r="AB618" i="1"/>
  <c r="AB1868" i="1"/>
  <c r="AB1815" i="1"/>
  <c r="AB1346" i="1"/>
  <c r="AB1400" i="1"/>
  <c r="AB241" i="1"/>
  <c r="AB1214" i="1"/>
  <c r="AB396" i="1"/>
  <c r="AB15" i="1"/>
  <c r="AB496" i="1"/>
  <c r="AB1705" i="1"/>
  <c r="AB1703" i="1"/>
  <c r="AB768" i="1"/>
  <c r="AB443" i="1"/>
  <c r="AB1154" i="1"/>
  <c r="AB35" i="1"/>
  <c r="AB1571" i="1"/>
  <c r="AB1317" i="1"/>
  <c r="AB1166" i="1"/>
  <c r="AB350" i="1"/>
  <c r="AB1114" i="1"/>
  <c r="AB8" i="1"/>
  <c r="AB1247" i="1"/>
  <c r="AB1524" i="1"/>
  <c r="AB5" i="1"/>
  <c r="AB1661" i="1"/>
  <c r="AB346" i="1"/>
  <c r="AB151" i="1"/>
  <c r="AB199" i="1"/>
  <c r="AB1339" i="1"/>
  <c r="AB1825" i="1"/>
  <c r="AB1213" i="1"/>
  <c r="AB1536" i="1"/>
  <c r="AB526" i="1"/>
  <c r="AB93" i="1"/>
  <c r="AB86" i="1"/>
  <c r="AB1259" i="1"/>
  <c r="AB812" i="1"/>
  <c r="AB641" i="1"/>
  <c r="AB959" i="1"/>
  <c r="AB903" i="1"/>
  <c r="AB743" i="1"/>
  <c r="AB695" i="1"/>
  <c r="AB569" i="1"/>
  <c r="AB1906" i="1"/>
  <c r="AB366" i="1"/>
  <c r="AB601" i="1"/>
  <c r="AB1267" i="1"/>
  <c r="AB1202" i="1"/>
  <c r="AB28" i="1"/>
  <c r="AB74" i="1"/>
  <c r="AB1360" i="1"/>
  <c r="AB1719" i="1"/>
  <c r="AB1813" i="1"/>
  <c r="AB1751" i="1"/>
  <c r="AB1766" i="1"/>
  <c r="AB1636" i="1"/>
  <c r="AB1881" i="1"/>
  <c r="AB1067" i="1"/>
  <c r="AB1931" i="1"/>
  <c r="AB1428" i="1"/>
  <c r="AB1421" i="1"/>
  <c r="AB456" i="1"/>
  <c r="AB182" i="1"/>
  <c r="AB1665" i="1"/>
  <c r="AB1441" i="1"/>
  <c r="AB543" i="1"/>
  <c r="AB1465" i="1"/>
  <c r="AB1918" i="1"/>
  <c r="AB1745" i="1"/>
  <c r="AB2006" i="1"/>
  <c r="AB1527" i="1"/>
  <c r="AB1518" i="1"/>
  <c r="AB1865" i="1"/>
  <c r="AB1662" i="1"/>
  <c r="AB1690" i="1"/>
  <c r="AB1023" i="1"/>
  <c r="AB1510" i="1"/>
  <c r="AB1947" i="1"/>
  <c r="AB1965" i="1"/>
  <c r="AB1791" i="1"/>
  <c r="AB1434" i="1"/>
  <c r="AB1560" i="1"/>
  <c r="AB734" i="1"/>
  <c r="AB1456" i="1"/>
  <c r="AB1383" i="1"/>
  <c r="AB2080" i="1"/>
  <c r="AB1309" i="1"/>
  <c r="AB1102" i="1"/>
  <c r="AB1301" i="1"/>
  <c r="AB1783" i="1"/>
  <c r="AB1148" i="1"/>
  <c r="AB831" i="1"/>
  <c r="AB1105" i="1"/>
  <c r="AB1240" i="1"/>
  <c r="AB1579" i="1"/>
  <c r="AB2099" i="1"/>
  <c r="AB2058" i="1"/>
  <c r="AB2151" i="1"/>
  <c r="AB2045" i="1"/>
  <c r="AB2219" i="1"/>
  <c r="AB1921" i="1"/>
  <c r="AB2133" i="1"/>
  <c r="AB1842" i="1"/>
  <c r="AB122" i="1"/>
  <c r="AB675" i="1"/>
  <c r="AB1535" i="1"/>
  <c r="AB1499" i="1"/>
  <c r="AB1055" i="1"/>
  <c r="AB1816" i="1"/>
  <c r="AB234" i="1"/>
  <c r="AB544" i="1"/>
  <c r="AB796" i="1"/>
  <c r="AB2064" i="1"/>
  <c r="AB1394" i="1"/>
  <c r="AB855" i="1"/>
  <c r="AB548" i="1"/>
  <c r="AB270" i="1"/>
  <c r="AB993" i="1"/>
  <c r="AB77" i="1"/>
  <c r="AB361" i="1"/>
  <c r="AB299" i="1"/>
  <c r="AB2010" i="1"/>
  <c r="AB1156" i="1"/>
  <c r="AB1644" i="1"/>
  <c r="AB885" i="1"/>
  <c r="AB557" i="1"/>
  <c r="AB1035" i="1"/>
  <c r="AB1296" i="1"/>
  <c r="AB1522" i="1"/>
  <c r="AB64" i="1"/>
  <c r="AB136" i="1"/>
  <c r="AB484" i="1"/>
  <c r="AB1313" i="1"/>
  <c r="AB750" i="1"/>
  <c r="AB616" i="1"/>
  <c r="AB776" i="1"/>
  <c r="AB1525" i="1"/>
  <c r="AB1641" i="1"/>
  <c r="AB1870" i="1"/>
  <c r="AB1907" i="1"/>
  <c r="AB1318" i="1"/>
  <c r="AB367" i="1"/>
  <c r="AB2130" i="1"/>
  <c r="AB1672" i="1"/>
  <c r="AB969" i="1"/>
  <c r="AB1414" i="1"/>
  <c r="AB1399" i="1"/>
  <c r="AB1957" i="1"/>
  <c r="AB2015" i="1"/>
  <c r="AB730" i="1"/>
  <c r="AB2061" i="1"/>
  <c r="AB1963" i="1"/>
  <c r="AB1544" i="1"/>
  <c r="AB1238" i="1"/>
  <c r="AB1485" i="1"/>
  <c r="AB2085" i="1"/>
  <c r="AB748" i="1"/>
  <c r="AB1150" i="1"/>
  <c r="AB1943" i="1"/>
  <c r="AB1867" i="1"/>
  <c r="AB1923" i="1"/>
  <c r="AB1658" i="1"/>
  <c r="AB1589" i="1"/>
  <c r="AB917" i="1"/>
  <c r="AB2178" i="1"/>
  <c r="AB2062" i="1"/>
  <c r="AB1862" i="1"/>
  <c r="AB222" i="1"/>
  <c r="AB787" i="1"/>
  <c r="AB1358" i="1"/>
  <c r="AB2147" i="1"/>
  <c r="AB389" i="1"/>
  <c r="AB1892" i="1"/>
  <c r="AB2134" i="1"/>
  <c r="AB1605" i="1"/>
  <c r="AB2164" i="1"/>
  <c r="AB1040" i="1"/>
  <c r="AB2109" i="1"/>
  <c r="AB1430" i="1"/>
  <c r="AB1078" i="1"/>
  <c r="AB1088" i="1"/>
  <c r="AB840" i="1"/>
  <c r="AB117" i="1"/>
  <c r="AB392" i="1"/>
  <c r="AB931" i="1"/>
  <c r="AB757" i="1"/>
  <c r="AB198" i="1"/>
  <c r="AB300" i="1"/>
  <c r="AB1617" i="1"/>
  <c r="AB644" i="1"/>
  <c r="AB48" i="1"/>
  <c r="AB1572" i="1"/>
  <c r="AB88" i="1"/>
  <c r="AB1177" i="1"/>
  <c r="AB1367" i="1"/>
  <c r="AB480" i="1"/>
  <c r="AB705" i="1"/>
  <c r="AB437" i="1"/>
  <c r="AB642" i="1"/>
  <c r="AB169" i="1"/>
  <c r="AB760" i="1"/>
  <c r="AB1024" i="1"/>
  <c r="AB1152" i="1"/>
  <c r="AB806" i="1"/>
  <c r="AB804" i="1"/>
  <c r="AB200" i="1"/>
  <c r="AB1021" i="1"/>
  <c r="AB97" i="1"/>
  <c r="AB529" i="1"/>
  <c r="AB254" i="1"/>
  <c r="AB286" i="1"/>
  <c r="AB328" i="1"/>
  <c r="AB21" i="1"/>
  <c r="AB114" i="1"/>
  <c r="AB99" i="1"/>
  <c r="AB3" i="1"/>
  <c r="AB1160" i="1"/>
  <c r="AB655" i="1"/>
  <c r="AB1660" i="1"/>
  <c r="AB368" i="1"/>
  <c r="AB33" i="1"/>
  <c r="AB563" i="1"/>
  <c r="AB157" i="1"/>
  <c r="AB226" i="1"/>
  <c r="AB71" i="1"/>
  <c r="AB65" i="1"/>
  <c r="AB173" i="1"/>
  <c r="AB1576" i="1"/>
  <c r="AB1588" i="1"/>
  <c r="AB284" i="1"/>
  <c r="AB558" i="1"/>
  <c r="AB94" i="1"/>
  <c r="AB1190" i="1"/>
  <c r="AB692" i="1"/>
  <c r="AB1832" i="1"/>
  <c r="AB669" i="1"/>
  <c r="AB1072" i="1"/>
  <c r="AB777" i="1"/>
  <c r="AB828" i="1"/>
  <c r="AB1628" i="1"/>
  <c r="AB1168" i="1"/>
  <c r="AB1476" i="1"/>
  <c r="AB656" i="1"/>
  <c r="AB248" i="1"/>
  <c r="AB1431" i="1"/>
  <c r="AB1724" i="1"/>
  <c r="AB1405" i="1"/>
  <c r="AB1558" i="1"/>
  <c r="AB1582" i="1"/>
  <c r="AB211" i="1"/>
  <c r="AB779" i="1"/>
  <c r="AB493" i="1"/>
  <c r="AB996" i="1"/>
  <c r="AB629" i="1"/>
  <c r="AB816" i="1"/>
  <c r="AB667" i="1"/>
  <c r="AB819" i="1"/>
  <c r="AB253" i="1"/>
  <c r="AB875" i="1"/>
  <c r="AB856" i="1"/>
  <c r="AB1909" i="1"/>
  <c r="AB1231" i="1"/>
  <c r="AB978" i="1"/>
  <c r="AB1158" i="1"/>
  <c r="AB1759" i="1"/>
  <c r="AB507" i="1"/>
  <c r="AB1594" i="1"/>
  <c r="AB658" i="1"/>
  <c r="AB1191" i="1"/>
  <c r="AB1455" i="1"/>
  <c r="AB174" i="1"/>
  <c r="AB882" i="1"/>
  <c r="AB822" i="1"/>
  <c r="AB746" i="1"/>
  <c r="AB102" i="1"/>
  <c r="AB295" i="1"/>
  <c r="AB2280" i="1"/>
  <c r="AB2199" i="1"/>
  <c r="AB171" i="1"/>
  <c r="AB2107" i="1"/>
  <c r="AB252" i="1"/>
  <c r="AB424" i="1"/>
  <c r="AB1372" i="1"/>
  <c r="AB1937" i="1"/>
  <c r="AB883" i="1"/>
  <c r="AB1472" i="1"/>
  <c r="AB2149" i="1"/>
  <c r="AB2097" i="1"/>
  <c r="AB2032" i="1"/>
  <c r="AB1885" i="1"/>
  <c r="AB2055" i="1"/>
  <c r="AB2197" i="1"/>
  <c r="AB2211" i="1"/>
  <c r="AB1879" i="1"/>
  <c r="AB2048" i="1"/>
  <c r="AB1316" i="1"/>
  <c r="AB1242" i="1"/>
  <c r="AB582" i="1"/>
  <c r="AB998" i="1"/>
  <c r="AB1638" i="1"/>
  <c r="AB1323" i="1"/>
  <c r="AB1863" i="1"/>
  <c r="AB1626" i="1"/>
  <c r="AB1856" i="1"/>
  <c r="AB1293" i="1"/>
  <c r="AB1329" i="1"/>
  <c r="AB1053" i="1"/>
  <c r="AB1859" i="1"/>
  <c r="AB2111" i="1"/>
  <c r="AB1523" i="1"/>
  <c r="AB1827" i="1"/>
  <c r="AB1869" i="1"/>
  <c r="AB351" i="1"/>
  <c r="AB1715" i="1"/>
  <c r="AB1280" i="1"/>
  <c r="AB581" i="1"/>
  <c r="AB2026" i="1"/>
  <c r="AB2287" i="1"/>
  <c r="AB2285" i="1"/>
  <c r="AB2224" i="1"/>
  <c r="AB745" i="1"/>
  <c r="AB1424" i="1"/>
  <c r="AB1555" i="1"/>
  <c r="AB1118" i="1"/>
  <c r="AB1780" i="1"/>
  <c r="AB1184" i="1"/>
  <c r="AB1637" i="1"/>
  <c r="AB405" i="1"/>
  <c r="AB584" i="1"/>
  <c r="AB2067" i="1"/>
  <c r="AB1727" i="1"/>
  <c r="AB1563" i="1"/>
  <c r="AB1944" i="1"/>
  <c r="AB1533" i="1"/>
  <c r="AB670" i="1"/>
  <c r="AB1970" i="1"/>
  <c r="AB1673" i="1"/>
  <c r="AB2172" i="1"/>
  <c r="AB2236" i="1"/>
  <c r="AB2169" i="1"/>
  <c r="AB2160" i="1"/>
  <c r="AB1847" i="1"/>
  <c r="AB2073" i="1"/>
  <c r="AB2271" i="1"/>
  <c r="AB2209" i="1"/>
  <c r="AB1362" i="1"/>
  <c r="AB445" i="1"/>
  <c r="AB397" i="1"/>
  <c r="AB414" i="1"/>
  <c r="AB123" i="1"/>
  <c r="AB498" i="1"/>
  <c r="AB690" i="1"/>
  <c r="AB853" i="1"/>
  <c r="AB468" i="1"/>
  <c r="AB1519" i="1"/>
  <c r="AB43" i="1"/>
  <c r="AB153" i="1"/>
  <c r="AB485" i="1"/>
  <c r="AB118" i="1"/>
  <c r="AB441" i="1"/>
  <c r="AB334" i="1"/>
  <c r="AB418" i="1"/>
  <c r="AB599" i="1"/>
  <c r="AB664" i="1"/>
  <c r="AB103" i="1"/>
  <c r="AB623" i="1"/>
  <c r="AB399" i="1"/>
  <c r="AB1396" i="1"/>
  <c r="AB291" i="1"/>
  <c r="AB129" i="1"/>
  <c r="AB941" i="1"/>
  <c r="AB534" i="1"/>
  <c r="AB214" i="1"/>
  <c r="AB1351" i="1"/>
  <c r="AB446" i="1"/>
  <c r="AB772" i="1"/>
  <c r="AB2194" i="1"/>
  <c r="AB162" i="1"/>
  <c r="AB1059" i="1"/>
  <c r="AB691" i="1"/>
  <c r="AB490" i="1"/>
  <c r="AB249" i="1"/>
  <c r="AB2297" i="1"/>
  <c r="AB383" i="1"/>
  <c r="AB319" i="1"/>
  <c r="AB1368" i="1"/>
  <c r="AB924" i="1"/>
  <c r="AB596" i="1"/>
  <c r="AB1330" i="1"/>
  <c r="AB888" i="1"/>
  <c r="AB1938" i="1"/>
  <c r="AB1802" i="1"/>
  <c r="AB289" i="1"/>
  <c r="AB1912" i="1"/>
  <c r="AB751" i="1"/>
  <c r="AB1164" i="1"/>
  <c r="AB1344" i="1"/>
  <c r="AB461" i="1"/>
  <c r="AB1753" i="1"/>
  <c r="AB1437" i="1"/>
  <c r="AB1482" i="1"/>
  <c r="AB267" i="1"/>
  <c r="AB447" i="1"/>
  <c r="AB1219" i="1"/>
  <c r="AB1830" i="1"/>
  <c r="AB739" i="1"/>
  <c r="AB1463" i="1"/>
  <c r="AB1874" i="1"/>
  <c r="AB374" i="1"/>
  <c r="AB1449" i="1"/>
  <c r="AB324" i="1"/>
  <c r="AB146" i="1"/>
  <c r="AB782" i="1"/>
  <c r="AB1343" i="1"/>
  <c r="AB1147" i="1"/>
  <c r="AB1279" i="1"/>
  <c r="AB1409" i="1"/>
  <c r="AB1426" i="1"/>
  <c r="AB515" i="1"/>
  <c r="AB1157" i="1"/>
  <c r="AB663" i="1"/>
  <c r="AB1074" i="1"/>
  <c r="AB58" i="1"/>
  <c r="AB1649" i="1"/>
  <c r="AB1687" i="1"/>
  <c r="AB1215" i="1"/>
  <c r="AB872" i="1"/>
  <c r="AB624" i="1"/>
  <c r="AB794" i="1"/>
  <c r="AB1046" i="1"/>
  <c r="AB1680" i="1"/>
  <c r="AB625" i="1"/>
  <c r="AB847" i="1"/>
  <c r="AB967" i="1"/>
  <c r="AB858" i="1"/>
  <c r="AB1910" i="1"/>
  <c r="AB1728" i="1"/>
  <c r="AB1234" i="1"/>
  <c r="AB868" i="1"/>
  <c r="AB1663" i="1"/>
  <c r="AB604" i="1"/>
  <c r="AB982" i="1"/>
  <c r="AB1117" i="1"/>
  <c r="AB893" i="1"/>
  <c r="AB2003" i="1"/>
  <c r="AB1620" i="1"/>
  <c r="AB1960" i="1"/>
  <c r="AB2161" i="1"/>
  <c r="AB1553" i="1"/>
  <c r="AB1203" i="1"/>
  <c r="AB659" i="1"/>
  <c r="AB2021" i="1"/>
  <c r="AB349" i="1"/>
  <c r="AB907" i="1"/>
  <c r="AB1653" i="1"/>
  <c r="AB455" i="1"/>
  <c r="AB1846" i="1"/>
  <c r="AB1300" i="1"/>
  <c r="AB1919" i="1"/>
  <c r="AB2112" i="1"/>
  <c r="AB880" i="1"/>
  <c r="AB119" i="1"/>
  <c r="AB1026" i="1"/>
  <c r="AB2127" i="1"/>
  <c r="AB1974" i="1"/>
  <c r="AB2212" i="1"/>
  <c r="AB654" i="1"/>
  <c r="AB1341" i="1"/>
  <c r="AB1716" i="1"/>
  <c r="AB1334" i="1"/>
  <c r="AB2033" i="1"/>
  <c r="AB2087" i="1"/>
  <c r="AB2101" i="1"/>
  <c r="AB1888" i="1"/>
  <c r="AB1932" i="1"/>
  <c r="AB1966" i="1"/>
  <c r="AB1922" i="1"/>
  <c r="AB1677" i="1"/>
  <c r="AB89" i="1"/>
  <c r="AB1438" i="1"/>
  <c r="AB1085" i="1"/>
  <c r="AB1904" i="1"/>
  <c r="AB2170" i="1"/>
  <c r="AB2092" i="1"/>
  <c r="AB2218" i="1"/>
  <c r="AB2074" i="1"/>
  <c r="AB1043" i="1"/>
  <c r="AB1800" i="1"/>
  <c r="AB1961" i="1"/>
  <c r="AB1933" i="1"/>
  <c r="AB894" i="1"/>
  <c r="AB635" i="1"/>
  <c r="AB1531" i="1"/>
  <c r="AB843" i="1"/>
  <c r="AB2104" i="1"/>
  <c r="AB1926" i="1"/>
  <c r="AB395" i="1"/>
  <c r="AB499" i="1"/>
  <c r="AB2254" i="1"/>
  <c r="AB2263" i="1"/>
  <c r="AB165" i="1"/>
  <c r="AB2262" i="1"/>
  <c r="AB961" i="1"/>
  <c r="AB2298" i="1"/>
  <c r="AB2299" i="1"/>
  <c r="AO2123" i="1"/>
  <c r="AO1911" i="1"/>
  <c r="AO2225" i="1"/>
  <c r="AO1915" i="1"/>
  <c r="AO1647" i="1"/>
  <c r="AO740" i="1"/>
  <c r="AO1241" i="1"/>
  <c r="AO1210" i="1"/>
  <c r="AO1997" i="1"/>
  <c r="AO2090" i="1"/>
  <c r="AO2091" i="1"/>
  <c r="AO1220" i="1"/>
  <c r="AO1044" i="1"/>
  <c r="AO2124" i="1"/>
  <c r="AO225" i="1"/>
  <c r="AO2198" i="1"/>
  <c r="AO2077" i="1"/>
  <c r="AO1964" i="1"/>
  <c r="AO1671" i="1"/>
  <c r="AO1287" i="1"/>
  <c r="AO1355" i="1"/>
  <c r="AO818" i="1"/>
  <c r="AO2247" i="1"/>
  <c r="AO1845" i="1"/>
  <c r="AO1975" i="1"/>
  <c r="AO2153" i="1"/>
  <c r="AO1967" i="1"/>
  <c r="AO469" i="1"/>
  <c r="AO1623" i="1"/>
  <c r="AO2284" i="1"/>
  <c r="AO2276" i="1"/>
  <c r="AO2289" i="1"/>
  <c r="AO2119" i="1"/>
  <c r="AO2290" i="1"/>
  <c r="AO2286" i="1"/>
  <c r="AO2079" i="1"/>
  <c r="AO1797" i="1"/>
  <c r="AO825" i="1"/>
  <c r="AO2137" i="1"/>
  <c r="AO1348" i="1"/>
  <c r="AO1708" i="1"/>
  <c r="AO1917" i="1"/>
  <c r="AO2023" i="1"/>
  <c r="AO718" i="1"/>
  <c r="AO1136" i="1"/>
  <c r="AO1808" i="1"/>
  <c r="AO1804" i="1"/>
  <c r="AO954" i="1"/>
  <c r="AO1027" i="1"/>
  <c r="AO1042" i="1"/>
  <c r="AO1500" i="1"/>
  <c r="AO1275" i="1"/>
  <c r="AO727" i="1"/>
  <c r="AO1497" i="1"/>
  <c r="AO962" i="1"/>
  <c r="AO1824" i="1"/>
  <c r="AO1532" i="1"/>
  <c r="AO2053" i="1"/>
  <c r="AO1633" i="1"/>
  <c r="AO869" i="1"/>
  <c r="AO322" i="1"/>
  <c r="AO1387" i="1"/>
  <c r="AO1292" i="1"/>
  <c r="AO186" i="1"/>
  <c r="AO483" i="1"/>
  <c r="AO738" i="1"/>
  <c r="AO988" i="1"/>
  <c r="AO551" i="1"/>
  <c r="AO1580" i="1"/>
  <c r="AO1837" i="1"/>
  <c r="AO1468" i="1"/>
  <c r="AO970" i="1"/>
  <c r="AO774" i="1"/>
  <c r="AO79" i="1"/>
  <c r="AO1179" i="1"/>
  <c r="AO677" i="1"/>
  <c r="AO990" i="1"/>
  <c r="AO1442" i="1"/>
  <c r="AO1670" i="1"/>
  <c r="AO160" i="1"/>
  <c r="AO1379" i="1"/>
  <c r="AO976" i="1"/>
  <c r="AO1612" i="1"/>
  <c r="AO681" i="1"/>
  <c r="AO1479" i="1"/>
  <c r="AO586" i="1"/>
  <c r="AO539" i="1"/>
  <c r="AO603" i="1"/>
  <c r="AO1614" i="1"/>
  <c r="AO2038" i="1"/>
  <c r="AO765" i="1"/>
  <c r="AO2214" i="1"/>
  <c r="AO2188" i="1"/>
  <c r="AO2084" i="1"/>
  <c r="AO2135" i="1"/>
  <c r="AO1985" i="1"/>
  <c r="AO1604" i="1"/>
  <c r="AO2011" i="1"/>
  <c r="AO2217" i="1"/>
  <c r="AO311" i="1"/>
  <c r="AO1835" i="1"/>
  <c r="AO10" i="1"/>
  <c r="AO17" i="1"/>
  <c r="AO1353" i="1"/>
  <c r="AO22" i="1"/>
  <c r="AO18" i="1"/>
  <c r="AO2" i="1"/>
  <c r="AO901" i="1"/>
  <c r="AO16" i="1"/>
  <c r="AO6" i="1"/>
  <c r="AO7" i="1"/>
  <c r="AO1587" i="1"/>
  <c r="AO278" i="1"/>
  <c r="AO940" i="1"/>
  <c r="AO387" i="1"/>
  <c r="AO90" i="1"/>
  <c r="AO1119" i="1"/>
  <c r="AO1004" i="1"/>
  <c r="AO611" i="1"/>
  <c r="AO1094" i="1"/>
  <c r="AO54" i="1"/>
  <c r="AO846" i="1"/>
  <c r="AO627" i="1"/>
  <c r="AO237" i="1"/>
  <c r="AO517" i="1"/>
  <c r="AO323" i="1"/>
  <c r="AO1264" i="1"/>
  <c r="AO238" i="1"/>
  <c r="AO307" i="1"/>
  <c r="AO583" i="1"/>
  <c r="AO673" i="1"/>
  <c r="AO192" i="1"/>
  <c r="AO335" i="1"/>
  <c r="AO1332" i="1"/>
  <c r="AO2296" i="1"/>
  <c r="AO857" i="1"/>
  <c r="AO1978" i="1"/>
  <c r="AO1174" i="1"/>
  <c r="AO1029" i="1"/>
  <c r="AO1459" i="1"/>
  <c r="AO1969" i="1"/>
  <c r="AO1761" i="1"/>
  <c r="AO1852" i="1"/>
  <c r="AO1298" i="1"/>
  <c r="AO2024" i="1"/>
  <c r="AO1900" i="1"/>
  <c r="AO781" i="1"/>
  <c r="AO1521" i="1"/>
  <c r="AO712" i="1"/>
  <c r="AO574" i="1"/>
  <c r="AO1696" i="1"/>
  <c r="AO1458" i="1"/>
  <c r="AO1694" i="1"/>
  <c r="AO1993" i="1"/>
  <c r="AO1700" i="1"/>
  <c r="AO20" i="1"/>
  <c r="AO1688" i="1"/>
  <c r="AO1057" i="1"/>
  <c r="AO1457" i="1"/>
  <c r="AO2278" i="1"/>
  <c r="AO1391" i="1"/>
  <c r="AO1876" i="1"/>
  <c r="AO2158" i="1"/>
  <c r="AO1930" i="1"/>
  <c r="AO148" i="1"/>
  <c r="AO1541" i="1"/>
  <c r="AO535" i="1"/>
  <c r="AO140" i="1"/>
  <c r="AO790" i="1"/>
  <c r="AO197" i="1"/>
  <c r="AO474" i="1"/>
  <c r="AO1768" i="1"/>
  <c r="AO1475" i="1"/>
  <c r="AO1012" i="1"/>
  <c r="AO1028" i="1"/>
  <c r="AO1988" i="1"/>
  <c r="AO689" i="1"/>
  <c r="AO1041" i="1"/>
  <c r="AO1025" i="1"/>
  <c r="AO1277" i="1"/>
  <c r="AO1795" i="1"/>
  <c r="AO1613" i="1"/>
  <c r="AO1861" i="1"/>
  <c r="AO1305" i="1"/>
  <c r="AO1834" i="1"/>
  <c r="AO1542" i="1"/>
  <c r="AO343" i="1"/>
  <c r="AO1935" i="1"/>
  <c r="AO870" i="1"/>
  <c r="AO914" i="1"/>
  <c r="AO1132" i="1"/>
  <c r="AO2027" i="1"/>
  <c r="AO1908" i="1"/>
  <c r="AO2141" i="1"/>
  <c r="AO2270" i="1"/>
  <c r="AO1855" i="1"/>
  <c r="AO2222" i="1"/>
  <c r="AO2232" i="1"/>
  <c r="AO839" i="1"/>
  <c r="AO1433" i="1"/>
  <c r="AO900" i="1"/>
  <c r="AO1566" i="1"/>
  <c r="AO1263" i="1"/>
  <c r="AO589" i="1"/>
  <c r="AO989" i="1"/>
  <c r="AO1009" i="1"/>
  <c r="AO1828" i="1"/>
  <c r="AO1675" i="1"/>
  <c r="AO1886" i="1"/>
  <c r="AO1207" i="1"/>
  <c r="AO1373" i="1"/>
  <c r="AO1333" i="1"/>
  <c r="AO594" i="1"/>
  <c r="AO1758" i="1"/>
  <c r="AO527" i="1"/>
  <c r="AO1446" i="1"/>
  <c r="AO1781" i="1"/>
  <c r="AO1973" i="1"/>
  <c r="AO1717" i="1"/>
  <c r="AO1875" i="1"/>
  <c r="AO1253" i="1"/>
  <c r="AO2031" i="1"/>
  <c r="AO1771" i="1"/>
  <c r="AO2019" i="1"/>
  <c r="AO639" i="1"/>
  <c r="AO1018" i="1"/>
  <c r="AO139" i="1"/>
  <c r="AO1692" i="1"/>
  <c r="AO1871" i="1"/>
  <c r="AO1101" i="1"/>
  <c r="AO1777" i="1"/>
  <c r="AO217" i="1"/>
  <c r="AO224" i="1"/>
  <c r="AO364" i="1"/>
  <c r="AO1486" i="1"/>
  <c r="AO2009" i="1"/>
  <c r="AO1987" i="1"/>
  <c r="AO2162" i="1"/>
  <c r="AO1891" i="1"/>
  <c r="AO2242" i="1"/>
  <c r="AO432" i="1"/>
  <c r="AO1109" i="1"/>
  <c r="AO1134" i="1"/>
  <c r="AO995" i="1"/>
  <c r="AO1036" i="1"/>
  <c r="AO553" i="1"/>
  <c r="AO1569" i="1"/>
  <c r="AO2072" i="1"/>
  <c r="AO504" i="1"/>
  <c r="AO132" i="1"/>
  <c r="AO1772" i="1"/>
  <c r="AO1487" i="1"/>
  <c r="AO1597" i="1"/>
  <c r="AO2139" i="1"/>
  <c r="AO2020" i="1"/>
  <c r="AO2120" i="1"/>
  <c r="AO1062" i="1"/>
  <c r="AO2054" i="1"/>
  <c r="AO1928" i="1"/>
  <c r="AO2230" i="1"/>
  <c r="AO2047" i="1"/>
  <c r="AO375" i="1"/>
  <c r="AO2042" i="1"/>
  <c r="AO1176" i="1"/>
  <c r="AO1864" i="1"/>
  <c r="AO1350" i="1"/>
  <c r="AO915" i="1"/>
  <c r="AO2056" i="1"/>
  <c r="AO2183" i="1"/>
  <c r="AO1129" i="1"/>
  <c r="AO1509" i="1"/>
  <c r="AO492" i="1"/>
  <c r="AO1786" i="1"/>
  <c r="AO1133" i="1"/>
  <c r="AO1635" i="1"/>
  <c r="AO1504" i="1"/>
  <c r="AO1064" i="1"/>
  <c r="AO2268" i="1"/>
  <c r="AO2277" i="1"/>
  <c r="AO263" i="1"/>
  <c r="AO552" i="1"/>
  <c r="AO201" i="1"/>
  <c r="AO2245" i="1"/>
  <c r="AO2238" i="1"/>
  <c r="AO2261" i="1"/>
  <c r="AO1581" i="1"/>
  <c r="AO1683" i="1"/>
  <c r="AO2121" i="1"/>
  <c r="AO1218" i="1"/>
  <c r="AO1145" i="1"/>
  <c r="AO1392" i="1"/>
  <c r="AO1723" i="1"/>
  <c r="AO1403" i="1"/>
  <c r="AO1289" i="1"/>
  <c r="AO388" i="1"/>
  <c r="AO1718" i="1"/>
  <c r="AO1559" i="1"/>
  <c r="AO408" i="1"/>
  <c r="AO2070" i="1"/>
  <c r="AO974" i="1"/>
  <c r="AO829" i="1"/>
  <c r="AO1335" i="1"/>
  <c r="AO95" i="1"/>
  <c r="AO326" i="1"/>
  <c r="AO1066" i="1"/>
  <c r="AO758" i="1"/>
  <c r="AO614" i="1"/>
  <c r="AO1050" i="1"/>
  <c r="AO2060" i="1"/>
  <c r="AO1814" i="1"/>
  <c r="AO1243" i="1"/>
  <c r="AO1107" i="1"/>
  <c r="AO910" i="1"/>
  <c r="AO486" i="1"/>
  <c r="AO451" i="1"/>
  <c r="AO678" i="1"/>
  <c r="AO1420" i="1"/>
  <c r="AO762" i="1"/>
  <c r="AO1415" i="1"/>
  <c r="AO1326" i="1"/>
  <c r="AO184" i="1"/>
  <c r="AO1951" i="1"/>
  <c r="AO1743" i="1"/>
  <c r="AO1308" i="1"/>
  <c r="AO1883" i="1"/>
  <c r="AO2007" i="1"/>
  <c r="AO1850" i="1"/>
  <c r="AO1962" i="1"/>
  <c r="AO2039" i="1"/>
  <c r="AO1880" i="1"/>
  <c r="AO2043" i="1"/>
  <c r="AO1936" i="1"/>
  <c r="AO1841" i="1"/>
  <c r="AO2093" i="1"/>
  <c r="AO1898" i="1"/>
  <c r="AO1590" i="1"/>
  <c r="AO832" i="1"/>
  <c r="AO191" i="1"/>
  <c r="AO1593" i="1"/>
  <c r="AO1464" i="1"/>
  <c r="AO1357" i="1"/>
  <c r="AO1678" i="1"/>
  <c r="AO1033" i="1"/>
  <c r="AO1084" i="1"/>
  <c r="AO1324" i="1"/>
  <c r="AO1769" i="1"/>
  <c r="AO331" i="1"/>
  <c r="AO1901" i="1"/>
  <c r="AO1089" i="1"/>
  <c r="AO792" i="1"/>
  <c r="AO1652" i="1"/>
  <c r="AO1471" i="1"/>
  <c r="AO547" i="1"/>
  <c r="AO1976" i="1"/>
  <c r="AO979" i="1"/>
  <c r="AO180" i="1"/>
  <c r="AO878" i="1"/>
  <c r="AO697" i="1"/>
  <c r="AO1676" i="1"/>
  <c r="AO1051" i="1"/>
  <c r="AO1742" i="1"/>
  <c r="AO1361" i="1"/>
  <c r="AO1286" i="1"/>
  <c r="AO1171" i="1"/>
  <c r="AO1170" i="1"/>
  <c r="AO309" i="1"/>
  <c r="AO1899" i="1"/>
  <c r="AO1722" i="1"/>
  <c r="AO561" i="1"/>
  <c r="AO570" i="1"/>
  <c r="AO1529" i="1"/>
  <c r="AO2100" i="1"/>
  <c r="AO2226" i="1"/>
  <c r="AO2016" i="1"/>
  <c r="AO2184" i="1"/>
  <c r="AO2179" i="1"/>
  <c r="AO1905" i="1"/>
  <c r="AO2138" i="1"/>
  <c r="AO2105" i="1"/>
  <c r="AO2081" i="1"/>
  <c r="AO1945" i="1"/>
  <c r="AO2001" i="1"/>
  <c r="AO2002" i="1"/>
  <c r="AO2216" i="1"/>
  <c r="AO2140" i="1"/>
  <c r="AO2145" i="1"/>
  <c r="AO1848" i="1"/>
  <c r="AO1882" i="1"/>
  <c r="AO2146" i="1"/>
  <c r="AO2159" i="1"/>
  <c r="AO2152" i="1"/>
  <c r="AO2200" i="1"/>
  <c r="AO1979" i="1"/>
  <c r="AO2275" i="1"/>
  <c r="AO2240" i="1"/>
  <c r="AO2250" i="1"/>
  <c r="AO2069" i="1"/>
  <c r="AO2267" i="1"/>
  <c r="AO1567" i="1"/>
  <c r="AO442" i="1"/>
  <c r="AO2228" i="1"/>
  <c r="AO1754" i="1"/>
  <c r="AO2028" i="1"/>
  <c r="AO1501" i="1"/>
  <c r="AO111" i="1"/>
  <c r="AO2029" i="1"/>
  <c r="AO243" i="1"/>
  <c r="AO2168" i="1"/>
  <c r="AO1304" i="1"/>
  <c r="AO2233" i="1"/>
  <c r="AO2144" i="1"/>
  <c r="AO1895" i="1"/>
  <c r="AO439" i="1"/>
  <c r="AO1958" i="1"/>
  <c r="AO1128" i="1"/>
  <c r="AO810" i="1"/>
  <c r="AO384" i="1"/>
  <c r="AO744" i="1"/>
  <c r="AO308" i="1"/>
  <c r="AO1363" i="1"/>
  <c r="AO314" i="1"/>
  <c r="AO444" i="1"/>
  <c r="AO1307" i="1"/>
  <c r="AO9" i="1"/>
  <c r="AO1175" i="1"/>
  <c r="AO175" i="1"/>
  <c r="AO1986" i="1"/>
  <c r="AO75" i="1"/>
  <c r="AO1515" i="1"/>
  <c r="AO261" i="1"/>
  <c r="AO179" i="1"/>
  <c r="AO1377" i="1"/>
  <c r="AO1038" i="1"/>
  <c r="AO1251" i="1"/>
  <c r="AO1181" i="1"/>
  <c r="AO1083" i="1"/>
  <c r="AO1595" i="1"/>
  <c r="AO462" i="1"/>
  <c r="AO986" i="1"/>
  <c r="AO1469" i="1"/>
  <c r="AO661" i="1"/>
  <c r="AO429" i="1"/>
  <c r="AO466" i="1"/>
  <c r="AO723" i="1"/>
  <c r="AO2117" i="1"/>
  <c r="AO2196" i="1"/>
  <c r="AO2215" i="1"/>
  <c r="AO1073" i="1"/>
  <c r="AO371" i="1"/>
  <c r="AO1741" i="1"/>
  <c r="AO1511" i="1"/>
  <c r="AO1792" i="1"/>
  <c r="AO126" i="1"/>
  <c r="AO955" i="1"/>
  <c r="AO1082" i="1"/>
  <c r="AO1244" i="1"/>
  <c r="AO1291" i="1"/>
  <c r="AO1248" i="1"/>
  <c r="AO1186" i="1"/>
  <c r="AO1586" i="1"/>
  <c r="AO932" i="1"/>
  <c r="AO662" i="1"/>
  <c r="AO1829" i="1"/>
  <c r="AO1546" i="1"/>
  <c r="AO1413" i="1"/>
  <c r="AO177" i="1"/>
  <c r="AO1054" i="1"/>
  <c r="AO1173" i="1"/>
  <c r="AO218" i="1"/>
  <c r="AO1556" i="1"/>
  <c r="AO972" i="1"/>
  <c r="AO1429" i="1"/>
  <c r="AO1770" i="1"/>
  <c r="AO1130" i="1"/>
  <c r="AO1470" i="1"/>
  <c r="AO1811" i="1"/>
  <c r="AO1956" i="1"/>
  <c r="AO1155" i="1"/>
  <c r="AO1971" i="1"/>
  <c r="AO1803" i="1"/>
  <c r="AO2088" i="1"/>
  <c r="AO2008" i="1"/>
  <c r="AO1187" i="1"/>
  <c r="AO1439" i="1"/>
  <c r="AO511" i="1"/>
  <c r="AO2108" i="1"/>
  <c r="AO708" i="1"/>
  <c r="AO801" i="1"/>
  <c r="AO355" i="1"/>
  <c r="AO1601" i="1"/>
  <c r="AO1779" i="1"/>
  <c r="AO1359" i="1"/>
  <c r="AO1131" i="1"/>
  <c r="AO210" i="1"/>
  <c r="AO1070" i="1"/>
  <c r="AO501" i="1"/>
  <c r="AO1443" i="1"/>
  <c r="AO247" i="1"/>
  <c r="AO1052" i="1"/>
  <c r="AO1737" i="1"/>
  <c r="AO1877" i="1"/>
  <c r="AO733" i="1"/>
  <c r="AO657" i="1"/>
  <c r="AO481" i="1"/>
  <c r="AO778" i="1"/>
  <c r="AO631" i="1"/>
  <c r="AO764" i="1"/>
  <c r="AO703" i="1"/>
  <c r="AO771" i="1"/>
  <c r="AO666" i="1"/>
  <c r="AO1764" i="1"/>
  <c r="AO1651" i="1"/>
  <c r="AO1625" i="1"/>
  <c r="AO1092" i="1"/>
  <c r="AO1498" i="1"/>
  <c r="AO823" i="1"/>
  <c r="AO513" i="1"/>
  <c r="AO521" i="1"/>
  <c r="AO2259" i="1"/>
  <c r="AO1887" i="1"/>
  <c r="AO2051" i="1"/>
  <c r="AO1838" i="1"/>
  <c r="AO1940" i="1"/>
  <c r="AO1749" i="1"/>
  <c r="AO369" i="1"/>
  <c r="AO436" i="1"/>
  <c r="AO1977" i="1"/>
  <c r="AO524" i="1"/>
  <c r="AO904" i="1"/>
  <c r="AO1212" i="1"/>
  <c r="AO380" i="1"/>
  <c r="AO402" i="1"/>
  <c r="AO1890" i="1"/>
  <c r="AO1796" i="1"/>
  <c r="AO1236" i="1"/>
  <c r="AO1934" i="1"/>
  <c r="AO1303" i="1"/>
  <c r="AO1657" i="1"/>
  <c r="AO1445" i="1"/>
  <c r="AO2252" i="1"/>
  <c r="AO1621" i="1"/>
  <c r="AO1342" i="1"/>
  <c r="AO1765" i="1"/>
  <c r="AO766" i="1"/>
  <c r="AO1738" i="1"/>
  <c r="AO81" i="1"/>
  <c r="AO1020" i="1"/>
  <c r="AO285" i="1"/>
  <c r="AO1585" i="1"/>
  <c r="AO1474" i="1"/>
  <c r="AO2176" i="1"/>
  <c r="AO2154" i="1"/>
  <c r="AO2175" i="1"/>
  <c r="AO2241" i="1"/>
  <c r="AO2246" i="1"/>
  <c r="AO2165" i="1"/>
  <c r="AO2221" i="1"/>
  <c r="AO2185" i="1"/>
  <c r="AO315" i="1"/>
  <c r="AO1788" i="1"/>
  <c r="AO686" i="1"/>
  <c r="AO1149" i="1"/>
  <c r="AO1710" i="1"/>
  <c r="AO1423" i="1"/>
  <c r="AO729" i="1"/>
  <c r="AO867" i="1"/>
  <c r="AO674" i="1"/>
  <c r="AO1893" i="1"/>
  <c r="AO1022" i="1"/>
  <c r="AO2106" i="1"/>
  <c r="AO2190" i="1"/>
  <c r="AO1398" i="1"/>
  <c r="AO2266" i="1"/>
  <c r="AO2273" i="1"/>
  <c r="AO2142" i="1"/>
  <c r="AO2057" i="1"/>
  <c r="AO2260" i="1"/>
  <c r="AO2098" i="1"/>
  <c r="AO2239" i="1"/>
  <c r="AO2264" i="1"/>
  <c r="AO2206" i="1"/>
  <c r="AO1045" i="1"/>
  <c r="AO2163" i="1"/>
  <c r="AO2000" i="1"/>
  <c r="AO1141" i="1"/>
  <c r="AO2251" i="1"/>
  <c r="AO1894" i="1"/>
  <c r="AO1725" i="1"/>
  <c r="AO44" i="1"/>
  <c r="AO459" i="1"/>
  <c r="AO63" i="1"/>
  <c r="AO448" i="1"/>
  <c r="AO463" i="1"/>
  <c r="AO518" i="1"/>
  <c r="AO240" i="1"/>
  <c r="AO597" i="1"/>
  <c r="AO1185" i="1"/>
  <c r="AO865" i="1"/>
  <c r="AO1494" i="1"/>
  <c r="AO1444" i="1"/>
  <c r="AO503" i="1"/>
  <c r="AO1854" i="1"/>
  <c r="AO1755" i="1"/>
  <c r="AO56" i="1"/>
  <c r="AO1592" i="1"/>
  <c r="AO25" i="1"/>
  <c r="AO720" i="1"/>
  <c r="AO537" i="1"/>
  <c r="AO1600" i="1"/>
  <c r="AO874" i="1"/>
  <c r="AO1418" i="1"/>
  <c r="AO922" i="1"/>
  <c r="AO522" i="1"/>
  <c r="AO1492" i="1"/>
  <c r="AO1537" i="1"/>
  <c r="AO2186" i="1"/>
  <c r="AO1822" i="1"/>
  <c r="AO2040" i="1"/>
  <c r="AO2220" i="1"/>
  <c r="AO1257" i="1"/>
  <c r="AO2210" i="1"/>
  <c r="AO650" i="1"/>
  <c r="AO1153" i="1"/>
  <c r="AO42" i="1"/>
  <c r="AO1261" i="1"/>
  <c r="AO1404" i="1"/>
  <c r="AO1216" i="1"/>
  <c r="AO255" i="1"/>
  <c r="AO587" i="1"/>
  <c r="AO2255" i="1"/>
  <c r="AO530" i="1"/>
  <c r="AO612" i="1"/>
  <c r="AO859" i="1"/>
  <c r="AO144" i="1"/>
  <c r="AO895" i="1"/>
  <c r="AO1161" i="1"/>
  <c r="AO538" i="1"/>
  <c r="AO1283" i="1"/>
  <c r="AO854" i="1"/>
  <c r="AO1294" i="1"/>
  <c r="AO1380" i="1"/>
  <c r="AO1507" i="1"/>
  <c r="AO1747" i="1"/>
  <c r="AO1310" i="1"/>
  <c r="AO930" i="1"/>
  <c r="AO2201" i="1"/>
  <c r="AO2173" i="1"/>
  <c r="AO1640" i="1"/>
  <c r="AO30" i="1"/>
  <c r="AO844" i="1"/>
  <c r="AO1776" i="1"/>
  <c r="AO158" i="1"/>
  <c r="AO2148" i="1"/>
  <c r="AO1990" i="1"/>
  <c r="AO1941" i="1"/>
  <c r="AO2025" i="1"/>
  <c r="AO966" i="1"/>
  <c r="AO2017" i="1"/>
  <c r="AO1785" i="1"/>
  <c r="AO203" i="1"/>
  <c r="AO1631" i="1"/>
  <c r="AO1699" i="1"/>
  <c r="AO1221" i="1"/>
  <c r="AO849" i="1"/>
  <c r="AO1276" i="1"/>
  <c r="AO204" i="1"/>
  <c r="AO937" i="1"/>
  <c r="AO216" i="1"/>
  <c r="AO576" i="1"/>
  <c r="AO1634" i="1"/>
  <c r="AO763" i="1"/>
  <c r="AO1736" i="1"/>
  <c r="AO1086" i="1"/>
  <c r="AO1575" i="1"/>
  <c r="AO1425" i="1"/>
  <c r="AO1477" i="1"/>
  <c r="AO1151" i="1"/>
  <c r="AO362" i="1"/>
  <c r="AO1483" i="1"/>
  <c r="AO1720" i="1"/>
  <c r="AO699" i="1"/>
  <c r="AO600" i="1"/>
  <c r="AO808" i="1"/>
  <c r="AO1949" i="1"/>
  <c r="AO1884" i="1"/>
  <c r="AO2244" i="1"/>
  <c r="AO2204" i="1"/>
  <c r="AO2036" i="1"/>
  <c r="AO2167" i="1"/>
  <c r="AO1981" i="1"/>
  <c r="AO571" i="1"/>
  <c r="AO373" i="1"/>
  <c r="AO1365" i="1"/>
  <c r="AO195" i="1"/>
  <c r="AO1192" i="1"/>
  <c r="AO1436" i="1"/>
  <c r="AO1545" i="1"/>
  <c r="AO1897" i="1"/>
  <c r="AO2203" i="1"/>
  <c r="AO1763" i="1"/>
  <c r="AO1165" i="1"/>
  <c r="AO1648" i="1"/>
  <c r="AO428" i="1"/>
  <c r="AO926" i="1"/>
  <c r="AO1732" i="1"/>
  <c r="AO2279" i="1"/>
  <c r="AO1866" i="1"/>
  <c r="AO1321" i="1"/>
  <c r="AO2131" i="1"/>
  <c r="AO2078" i="1"/>
  <c r="AO1573" i="1"/>
  <c r="AO1354" i="1"/>
  <c r="AO1729" i="1"/>
  <c r="AO2063" i="1"/>
  <c r="AO1385" i="1"/>
  <c r="AO2068" i="1"/>
  <c r="AO1916" i="1"/>
  <c r="AO1955" i="1"/>
  <c r="AO2155" i="1"/>
  <c r="AO1488" i="1"/>
  <c r="AO1702" i="1"/>
  <c r="AO2213" i="1"/>
  <c r="AO1503" i="1"/>
  <c r="AO1540" i="1"/>
  <c r="AO1730" i="1"/>
  <c r="AO2086" i="1"/>
  <c r="AO2075" i="1"/>
  <c r="AO2094" i="1"/>
  <c r="AO2195" i="1"/>
  <c r="AO2223" i="1"/>
  <c r="AO1735" i="1"/>
  <c r="AO1968" i="1"/>
  <c r="AO1693" i="1"/>
  <c r="AO975" i="1"/>
  <c r="AO1952" i="1"/>
  <c r="AO1268" i="1"/>
  <c r="AO2034" i="1"/>
  <c r="AO1991" i="1"/>
  <c r="AO1659" i="1"/>
  <c r="AO2071" i="1"/>
  <c r="AO2035" i="1"/>
  <c r="AO1954" i="1"/>
  <c r="AO2005" i="1"/>
  <c r="AO1713" i="1"/>
  <c r="AO2136" i="1"/>
  <c r="AO2041" i="1"/>
  <c r="AO2202" i="1"/>
  <c r="AO1731" i="1"/>
  <c r="AO2046" i="1"/>
  <c r="AO1065" i="1"/>
  <c r="AO820" i="1"/>
  <c r="AO1252" i="1"/>
  <c r="AO2257" i="1"/>
  <c r="AO2243" i="1"/>
  <c r="AO1591" i="1"/>
  <c r="AO1946" i="1"/>
  <c r="AO1632" i="1"/>
  <c r="AO1998" i="1"/>
  <c r="AO1939" i="1"/>
  <c r="AO2126" i="1"/>
  <c r="AO1810" i="1"/>
  <c r="AO1903" i="1"/>
  <c r="AO2181" i="1"/>
  <c r="AO2095" i="1"/>
  <c r="AO2115" i="1"/>
  <c r="AO2180" i="1"/>
  <c r="AO2189" i="1"/>
  <c r="AO1752" i="1"/>
  <c r="AO1406" i="1"/>
  <c r="AO1548" i="1"/>
  <c r="AO2205" i="1"/>
  <c r="AO1920" i="1"/>
  <c r="AO2265" i="1"/>
  <c r="AO2248" i="1"/>
  <c r="AO1799" i="1"/>
  <c r="AO2050" i="1"/>
  <c r="AO2272" i="1"/>
  <c r="AO2059" i="1"/>
  <c r="AO1924" i="1"/>
  <c r="AO1629" i="1"/>
  <c r="AO1706" i="1"/>
  <c r="AO1858" i="1"/>
  <c r="AO2110" i="1"/>
  <c r="AO1809" i="1"/>
  <c r="AO1959" i="1"/>
  <c r="AO2022" i="1"/>
  <c r="AO1953" i="1"/>
  <c r="AO2018" i="1"/>
  <c r="AO2065" i="1"/>
  <c r="AO2004" i="1"/>
  <c r="AO1775" i="1"/>
  <c r="AO2150" i="1"/>
  <c r="AO2125" i="1"/>
  <c r="AO1983" i="1"/>
  <c r="AO1817" i="1"/>
  <c r="AO1371" i="1"/>
  <c r="AO1972" i="1"/>
  <c r="AO2083" i="1"/>
  <c r="AO1950" i="1"/>
  <c r="AO2208" i="1"/>
  <c r="AO1762" i="1"/>
  <c r="AO752" i="1"/>
  <c r="AO2122" i="1"/>
  <c r="AO1999" i="1"/>
  <c r="AO1982" i="1"/>
  <c r="AO2116" i="1"/>
  <c r="AO2082" i="1"/>
  <c r="AO1925" i="1"/>
  <c r="AO34" i="1"/>
  <c r="AO1778" i="1"/>
  <c r="AO495" i="1"/>
  <c r="AO120" i="1"/>
  <c r="AO942" i="1"/>
  <c r="AO946" i="1"/>
  <c r="AO788" i="1"/>
  <c r="AO1270" i="1"/>
  <c r="AO1076" i="1"/>
  <c r="AO500" i="1"/>
  <c r="AO1143" i="1"/>
  <c r="AO1840" i="1"/>
  <c r="AO296" i="1"/>
  <c r="AO879" i="1"/>
  <c r="AO866" i="1"/>
  <c r="AO82" i="1"/>
  <c r="AO706" i="1"/>
  <c r="AO348" i="1"/>
  <c r="AO1484" i="1"/>
  <c r="AO683" i="1"/>
  <c r="AO1462" i="1"/>
  <c r="AO951" i="1"/>
  <c r="AO984" i="1"/>
  <c r="AO621" i="1"/>
  <c r="AO687" i="1"/>
  <c r="AO372" i="1"/>
  <c r="AO1577" i="1"/>
  <c r="AO1172" i="1"/>
  <c r="AO321" i="1"/>
  <c r="AO390" i="1"/>
  <c r="AO187" i="1"/>
  <c r="AO1643" i="1"/>
  <c r="AO1010" i="1"/>
  <c r="AO266" i="1"/>
  <c r="AO707" i="1"/>
  <c r="AO422" i="1"/>
  <c r="AO1099" i="1"/>
  <c r="AO1878" i="1"/>
  <c r="AO342" i="1"/>
  <c r="AO1120" i="1"/>
  <c r="AO213" i="1"/>
  <c r="AO716" i="1"/>
  <c r="AO724" i="1"/>
  <c r="AO471" i="1"/>
  <c r="AO141" i="1"/>
  <c r="AO1787" i="1"/>
  <c r="AO1496" i="1"/>
  <c r="AO981" i="1"/>
  <c r="AO317" i="1"/>
  <c r="AO891" i="1"/>
  <c r="AO1195" i="1"/>
  <c r="AO332" i="1"/>
  <c r="AO1608" i="1"/>
  <c r="AO51" i="1"/>
  <c r="AO1223" i="1"/>
  <c r="AO1331" i="1"/>
  <c r="AO1159" i="1"/>
  <c r="AO755" i="1"/>
  <c r="AO107" i="1"/>
  <c r="AO209" i="1"/>
  <c r="AO440" i="1"/>
  <c r="AO1502" i="1"/>
  <c r="AO1201" i="1"/>
  <c r="AO1733" i="1"/>
  <c r="AO1390" i="1"/>
  <c r="AO1549" i="1"/>
  <c r="AO359" i="1"/>
  <c r="AO1666" i="1"/>
  <c r="AO936" i="1"/>
  <c r="AO72" i="1"/>
  <c r="AO1312" i="1"/>
  <c r="AO606" i="1"/>
  <c r="AO800" i="1"/>
  <c r="AO150" i="1"/>
  <c r="AO292" i="1"/>
  <c r="AO1228" i="1"/>
  <c r="AO588" i="1"/>
  <c r="AO668" i="1"/>
  <c r="AO313" i="1"/>
  <c r="AO290" i="1"/>
  <c r="AO701" i="1"/>
  <c r="AO572" i="1"/>
  <c r="AO339" i="1"/>
  <c r="AO202" i="1"/>
  <c r="AO896" i="1"/>
  <c r="AO377" i="1"/>
  <c r="AO577" i="1"/>
  <c r="AO756" i="1"/>
  <c r="AO1857" i="1"/>
  <c r="AO1069" i="1"/>
  <c r="AO1410" i="1"/>
  <c r="AO1001" i="1"/>
  <c r="AO233" i="1"/>
  <c r="AO992" i="1"/>
  <c r="AO821" i="1"/>
  <c r="AO775" i="1"/>
  <c r="AO205" i="1"/>
  <c r="AO101" i="1"/>
  <c r="AO916" i="1"/>
  <c r="AO478" i="1"/>
  <c r="AO149" i="1"/>
  <c r="AO394" i="1"/>
  <c r="AO242" i="1"/>
  <c r="AO294" i="1"/>
  <c r="AO1616" i="1"/>
  <c r="AO852" i="1"/>
  <c r="AO1282" i="1"/>
  <c r="AO164" i="1"/>
  <c r="AO1047" i="1"/>
  <c r="AO12" i="1"/>
  <c r="AO159" i="1"/>
  <c r="AO412" i="1"/>
  <c r="AO817" i="1"/>
  <c r="AO1162" i="1"/>
  <c r="AO464" i="1"/>
  <c r="AO814" i="1"/>
  <c r="AO1784" i="1"/>
  <c r="AO426" i="1"/>
  <c r="AO26" i="1"/>
  <c r="AO1607" i="1"/>
  <c r="AO125" i="1"/>
  <c r="AO1606" i="1"/>
  <c r="AO633" i="1"/>
  <c r="AO923" i="1"/>
  <c r="AO1060" i="1"/>
  <c r="AO212" i="1"/>
  <c r="AO789" i="1"/>
  <c r="AO713" i="1"/>
  <c r="AO1528" i="1"/>
  <c r="AO37" i="1"/>
  <c r="AO1691" i="1"/>
  <c r="AO525" i="1"/>
  <c r="AO833" i="1"/>
  <c r="AO1256" i="1"/>
  <c r="AO628" i="1"/>
  <c r="AO1030" i="1"/>
  <c r="AO167" i="1"/>
  <c r="AO1199" i="1"/>
  <c r="AO1183" i="1"/>
  <c r="AO1798" i="1"/>
  <c r="AO84" i="1"/>
  <c r="AO795" i="1"/>
  <c r="AO1278" i="1"/>
  <c r="AO1435" i="1"/>
  <c r="AO438" i="1"/>
  <c r="AO1381" i="1"/>
  <c r="AO13" i="1"/>
  <c r="AO137" i="1"/>
  <c r="AO1063" i="1"/>
  <c r="AO590" i="1"/>
  <c r="AO564" i="1"/>
  <c r="AO325" i="1"/>
  <c r="AO864" i="1"/>
  <c r="AO378" i="1"/>
  <c r="AO749" i="1"/>
  <c r="AO1401" i="1"/>
  <c r="AO193" i="1"/>
  <c r="AO244" i="1"/>
  <c r="AO556" i="1"/>
  <c r="AO887" i="1"/>
  <c r="AO1034" i="1"/>
  <c r="AO420" i="1"/>
  <c r="AO653" i="1"/>
  <c r="AO1115" i="1"/>
  <c r="AO1209" i="1"/>
  <c r="AO91" i="1"/>
  <c r="AO592" i="1"/>
  <c r="AO958" i="1"/>
  <c r="AO1551" i="1"/>
  <c r="AO731" i="1"/>
  <c r="AO1712" i="1"/>
  <c r="AO262" i="1"/>
  <c r="AO665" i="1"/>
  <c r="AO908" i="1"/>
  <c r="AO700" i="1"/>
  <c r="AO407" i="1"/>
  <c r="AO1245" i="1"/>
  <c r="AO997" i="1"/>
  <c r="AO1721" i="1"/>
  <c r="AO138" i="1"/>
  <c r="AO605" i="1"/>
  <c r="AO532" i="1"/>
  <c r="AO46" i="1"/>
  <c r="AO235" i="1"/>
  <c r="AO1121" i="1"/>
  <c r="AO220" i="1"/>
  <c r="AO100" i="1"/>
  <c r="AO112" i="1"/>
  <c r="AO1994" i="1"/>
  <c r="AO1823" i="1"/>
  <c r="AO416" i="1"/>
  <c r="AO1017" i="1"/>
  <c r="AO1980" i="1"/>
  <c r="AO127" i="1"/>
  <c r="AO1104" i="1"/>
  <c r="AO897" i="1"/>
  <c r="AO560" i="1"/>
  <c r="AO1698" i="1"/>
  <c r="AO476" i="1"/>
  <c r="AO142" i="1"/>
  <c r="AO1996" i="1"/>
  <c r="AO1695" i="1"/>
  <c r="AO943" i="1"/>
  <c r="AO482" i="1"/>
  <c r="AO170" i="1"/>
  <c r="AO1826" i="1"/>
  <c r="AO830" i="1"/>
  <c r="AO472" i="1"/>
  <c r="AO67" i="1"/>
  <c r="AO595" i="1"/>
  <c r="AO425" i="1"/>
  <c r="AO4" i="1"/>
  <c r="AO1188" i="1"/>
  <c r="AO152" i="1"/>
  <c r="AO1127" i="1"/>
  <c r="AO1806" i="1"/>
  <c r="AO176" i="1"/>
  <c r="AO1427" i="1"/>
  <c r="AO619" i="1"/>
  <c r="AO105" i="1"/>
  <c r="AO1782" i="1"/>
  <c r="AO1197" i="1"/>
  <c r="AO382" i="1"/>
  <c r="AO929" i="1"/>
  <c r="AO417" i="1"/>
  <c r="AO1554" i="1"/>
  <c r="AO987" i="1"/>
  <c r="AO1416" i="1"/>
  <c r="AO508" i="1"/>
  <c r="AO938" i="1"/>
  <c r="AO753" i="1"/>
  <c r="AO1513" i="1"/>
  <c r="AO1198" i="1"/>
  <c r="AO1349" i="1"/>
  <c r="AO1849" i="1"/>
  <c r="AO510" i="1"/>
  <c r="AO330" i="1"/>
  <c r="AO918" i="1"/>
  <c r="AO55" i="1"/>
  <c r="AO1297" i="1"/>
  <c r="AO1265" i="1"/>
  <c r="AO1048" i="1"/>
  <c r="AO651" i="1"/>
  <c r="AO1812" i="1"/>
  <c r="AO419" i="1"/>
  <c r="AO1578" i="1"/>
  <c r="AO341" i="1"/>
  <c r="AO1889" i="1"/>
  <c r="AO1031" i="1"/>
  <c r="AO1646" i="1"/>
  <c r="AO566" i="1"/>
  <c r="AO19" i="1"/>
  <c r="AO53" i="1"/>
  <c r="AO802" i="1"/>
  <c r="AO497" i="1"/>
  <c r="AO236" i="1"/>
  <c r="AO554" i="1"/>
  <c r="AO1138" i="1"/>
  <c r="AO1896" i="1"/>
  <c r="AO593" i="1"/>
  <c r="AO1655" i="1"/>
  <c r="AO1249" i="1"/>
  <c r="AO1239" i="1"/>
  <c r="AO1639" i="1"/>
  <c r="AO1489" i="1"/>
  <c r="AO400" i="1"/>
  <c r="AO1682" i="1"/>
  <c r="AO1016" i="1"/>
  <c r="AO1122" i="1"/>
  <c r="AO591" i="1"/>
  <c r="AO1789" i="1"/>
  <c r="AO1167" i="1"/>
  <c r="AO798" i="1"/>
  <c r="AO38" i="1"/>
  <c r="AO352" i="1"/>
  <c r="AO230" i="1"/>
  <c r="AO827" i="1"/>
  <c r="AO877" i="1"/>
  <c r="AO1561" i="1"/>
  <c r="AO1364" i="1"/>
  <c r="AO269" i="1"/>
  <c r="AO430" i="1"/>
  <c r="AO268" i="1"/>
  <c r="AO1319" i="1"/>
  <c r="AO473" i="1"/>
  <c r="AO1679" i="1"/>
  <c r="AO783" i="1"/>
  <c r="AO919" i="1"/>
  <c r="AO1285" i="1"/>
  <c r="AO431" i="1"/>
  <c r="AO1526" i="1"/>
  <c r="AO50" i="1"/>
  <c r="AO861" i="1"/>
  <c r="AO980" i="1"/>
  <c r="AO1624" i="1"/>
  <c r="AO725" i="1"/>
  <c r="AO370" i="1"/>
  <c r="AO457" i="1"/>
  <c r="AO109" i="1"/>
  <c r="AO1744" i="1"/>
  <c r="AO251" i="1"/>
  <c r="AO306" i="1"/>
  <c r="AO274" i="1"/>
  <c r="AO1224" i="1"/>
  <c r="AO773" i="1"/>
  <c r="AO1079" i="1"/>
  <c r="AO912" i="1"/>
  <c r="AO1543" i="1"/>
  <c r="AO409" i="1"/>
  <c r="AO805" i="1"/>
  <c r="AO32" i="1"/>
  <c r="AO1015" i="1"/>
  <c r="AO717" i="1"/>
  <c r="AO467" i="1"/>
  <c r="AO1322" i="1"/>
  <c r="AO156" i="1"/>
  <c r="AO1146" i="1"/>
  <c r="AO1196" i="1"/>
  <c r="AO983" i="1"/>
  <c r="AO1227" i="1"/>
  <c r="AO145" i="1"/>
  <c r="AO963" i="1"/>
  <c r="AO1340" i="1"/>
  <c r="AO728" i="1"/>
  <c r="AO1701" i="1"/>
  <c r="AO386" i="1"/>
  <c r="AO135" i="1"/>
  <c r="AO1833" i="1"/>
  <c r="AO206" i="1"/>
  <c r="AO356" i="1"/>
  <c r="AO491" i="1"/>
  <c r="AO166" i="1"/>
  <c r="AO579" i="1"/>
  <c r="AO607" i="1"/>
  <c r="AO841" i="1"/>
  <c r="AO721" i="1"/>
  <c r="AO452" i="1"/>
  <c r="AO1211" i="1"/>
  <c r="AO1748" i="1"/>
  <c r="AO1622" i="1"/>
  <c r="AO1106" i="1"/>
  <c r="AO1384" i="1"/>
  <c r="AO1873" i="1"/>
  <c r="AO876" i="1"/>
  <c r="AO519" i="1"/>
  <c r="AO785" i="1"/>
  <c r="AO194" i="1"/>
  <c r="AO1520" i="1"/>
  <c r="AO1347" i="1"/>
  <c r="AO133" i="1"/>
  <c r="AO161" i="1"/>
  <c r="AO741" i="1"/>
  <c r="AO1097" i="1"/>
  <c r="AO1049" i="1"/>
  <c r="AO489" i="1"/>
  <c r="AO643" i="1"/>
  <c r="AO671" i="1"/>
  <c r="AO1366" i="1"/>
  <c r="AO1794" i="1"/>
  <c r="AO1598" i="1"/>
  <c r="AO70" i="1"/>
  <c r="AO360" i="1"/>
  <c r="AO163" i="1"/>
  <c r="AO1111" i="1"/>
  <c r="AO542" i="1"/>
  <c r="AO799" i="1"/>
  <c r="AO950" i="1"/>
  <c r="AO860" i="1"/>
  <c r="AO280" i="1"/>
  <c r="AO401" i="1"/>
  <c r="AO608" i="1"/>
  <c r="AO1124" i="1"/>
  <c r="AO106" i="1"/>
  <c r="AO672" i="1"/>
  <c r="AO1516" i="1"/>
  <c r="AO376" i="1"/>
  <c r="AO911" i="1"/>
  <c r="AO920" i="1"/>
  <c r="AO246" i="1"/>
  <c r="AO1774" i="1"/>
  <c r="AO811" i="1"/>
  <c r="AO1491" i="1"/>
  <c r="AO1288" i="1"/>
  <c r="AO1530" i="1"/>
  <c r="AO1667" i="1"/>
  <c r="AO130" i="1"/>
  <c r="AO40" i="1"/>
  <c r="AO1113" i="1"/>
  <c r="AO1481" i="1"/>
  <c r="AO1258" i="1"/>
  <c r="AO851" i="1"/>
  <c r="AO1205" i="1"/>
  <c r="AO1508" i="1"/>
  <c r="AO1448" i="1"/>
  <c r="AO836" i="1"/>
  <c r="AO609" i="1"/>
  <c r="AO528" i="1"/>
  <c r="AO1126" i="1"/>
  <c r="AO1338" i="1"/>
  <c r="AO1564" i="1"/>
  <c r="AO516" i="1"/>
  <c r="AO124" i="1"/>
  <c r="AO1412" i="1"/>
  <c r="AO1200" i="1"/>
  <c r="AO76" i="1"/>
  <c r="AO1182" i="1"/>
  <c r="AO143" i="1"/>
  <c r="AO487" i="1"/>
  <c r="AO98" i="1"/>
  <c r="AO610" i="1"/>
  <c r="AO1407" i="1"/>
  <c r="AO265" i="1"/>
  <c r="AO1356" i="1"/>
  <c r="AO92" i="1"/>
  <c r="AO1345" i="1"/>
  <c r="AO726" i="1"/>
  <c r="AO1006" i="1"/>
  <c r="AO761" i="1"/>
  <c r="AO258" i="1"/>
  <c r="AO221" i="1"/>
  <c r="AO1058" i="1"/>
  <c r="AO957" i="1"/>
  <c r="AO256" i="1"/>
  <c r="AO573" i="1"/>
  <c r="AO1011" i="1"/>
  <c r="AO747" i="1"/>
  <c r="AO61" i="1"/>
  <c r="AO632" i="1"/>
  <c r="AO1506" i="1"/>
  <c r="AO1290" i="1"/>
  <c r="AO1948" i="1"/>
  <c r="AO652" i="1"/>
  <c r="AO737" i="1"/>
  <c r="AO1204" i="1"/>
  <c r="AO239" i="1"/>
  <c r="AO1466" i="1"/>
  <c r="AO1461" i="1"/>
  <c r="AO715" i="1"/>
  <c r="AO435" i="1"/>
  <c r="AO1514" i="1"/>
  <c r="AO559" i="1"/>
  <c r="AO886" i="1"/>
  <c r="AO340" i="1"/>
  <c r="AO693" i="1"/>
  <c r="AO1929" i="1"/>
  <c r="AO257" i="1"/>
  <c r="AO1225" i="1"/>
  <c r="AO1235" i="1"/>
  <c r="AO1284" i="1"/>
  <c r="AO154" i="1"/>
  <c r="AO1790" i="1"/>
  <c r="AO1299" i="1"/>
  <c r="AO1314" i="1"/>
  <c r="AO1194" i="1"/>
  <c r="AO1169" i="1"/>
  <c r="AO66" i="1"/>
  <c r="AO1135" i="1"/>
  <c r="AO1370" i="1"/>
  <c r="AO1013" i="1"/>
  <c r="AO1068" i="1"/>
  <c r="AO59" i="1"/>
  <c r="AO1460" i="1"/>
  <c r="AO520" i="1"/>
  <c r="AO863" i="1"/>
  <c r="AO354" i="1"/>
  <c r="AO545" i="1"/>
  <c r="AO14" i="1"/>
  <c r="AO1000" i="1"/>
  <c r="AO509" i="1"/>
  <c r="AO1075" i="1"/>
  <c r="AO1232" i="1"/>
  <c r="AO23" i="1"/>
  <c r="AO769" i="1"/>
  <c r="AO470" i="1"/>
  <c r="AO676" i="1"/>
  <c r="AO450" i="1"/>
  <c r="AO1419" i="1"/>
  <c r="AO925" i="1"/>
  <c r="AO754" i="1"/>
  <c r="AO615" i="1"/>
  <c r="AO562" i="1"/>
  <c r="AO902" i="1"/>
  <c r="AO1565" i="1"/>
  <c r="AO824" i="1"/>
  <c r="AO305" i="1"/>
  <c r="AO1061" i="1"/>
  <c r="AO1039" i="1"/>
  <c r="AO301" i="1"/>
  <c r="AO845" i="1"/>
  <c r="AO1226" i="1"/>
  <c r="AO598" i="1"/>
  <c r="AO634" i="1"/>
  <c r="AO449" i="1"/>
  <c r="AO379" i="1"/>
  <c r="AO1189" i="1"/>
  <c r="AO288" i="1"/>
  <c r="AO1630" i="1"/>
  <c r="AO647" i="1"/>
  <c r="AO1750" i="1"/>
  <c r="AO1271" i="1"/>
  <c r="AO121" i="1"/>
  <c r="AO1538" i="1"/>
  <c r="AO272" i="1"/>
  <c r="AO347" i="1"/>
  <c r="AO1650" i="1"/>
  <c r="AO791" i="1"/>
  <c r="AO719" i="1"/>
  <c r="AO637" i="1"/>
  <c r="AO1627" i="1"/>
  <c r="AO512" i="1"/>
  <c r="AO353" i="1"/>
  <c r="AO1793" i="1"/>
  <c r="AO303" i="1"/>
  <c r="AO27" i="1"/>
  <c r="AO1872" i="1"/>
  <c r="AO835" i="1"/>
  <c r="AO363" i="1"/>
  <c r="AO1137" i="1"/>
  <c r="AO1402" i="1"/>
  <c r="AO297" i="1"/>
  <c r="AO964" i="1"/>
  <c r="AO640" i="1"/>
  <c r="AO1250" i="1"/>
  <c r="AO1108" i="1"/>
  <c r="AO1311" i="1"/>
  <c r="AO1821" i="1"/>
  <c r="AO1103" i="1"/>
  <c r="AO971" i="1"/>
  <c r="AO1707" i="1"/>
  <c r="AO540" i="1"/>
  <c r="AO185" i="1"/>
  <c r="AO645" i="1"/>
  <c r="AO219" i="1"/>
  <c r="AO531" i="1"/>
  <c r="AO293" i="1"/>
  <c r="AO1734" i="1"/>
  <c r="AO1557" i="1"/>
  <c r="AO488" i="1"/>
  <c r="AO714" i="1"/>
  <c r="AO807" i="1"/>
  <c r="AO281" i="1"/>
  <c r="AO1382" i="1"/>
  <c r="AO104" i="1"/>
  <c r="AO1255" i="1"/>
  <c r="AO1583" i="1"/>
  <c r="AO147" i="1"/>
  <c r="AO49" i="1"/>
  <c r="AO36" i="1"/>
  <c r="AO722" i="1"/>
  <c r="AO617" i="1"/>
  <c r="AO406" i="1"/>
  <c r="AO1654" i="1"/>
  <c r="AO578" i="1"/>
  <c r="AO862" i="1"/>
  <c r="AO318" i="1"/>
  <c r="AO155" i="1"/>
  <c r="AO575" i="1"/>
  <c r="AO1071" i="1"/>
  <c r="AO1100" i="1"/>
  <c r="AO1315" i="1"/>
  <c r="AO948" i="1"/>
  <c r="AO991" i="1"/>
  <c r="AO304" i="1"/>
  <c r="AO709" i="1"/>
  <c r="AO1395" i="1"/>
  <c r="AO2089" i="1"/>
  <c r="AO69" i="1"/>
  <c r="AO277" i="1"/>
  <c r="AO1139" i="1"/>
  <c r="AO826" i="1"/>
  <c r="AO1467" i="1"/>
  <c r="AO968" i="1"/>
  <c r="AO1320" i="1"/>
  <c r="AO178" i="1"/>
  <c r="AO245" i="1"/>
  <c r="AO688" i="1"/>
  <c r="AO116" i="1"/>
  <c r="AO873" i="1"/>
  <c r="AO613" i="1"/>
  <c r="AO710" i="1"/>
  <c r="AO302" i="1"/>
  <c r="AO232" i="1"/>
  <c r="AO108" i="1"/>
  <c r="AO1325" i="1"/>
  <c r="AO1685" i="1"/>
  <c r="AO57" i="1"/>
  <c r="AO956" i="1"/>
  <c r="AO1408" i="1"/>
  <c r="AO1480" i="1"/>
  <c r="AO1709" i="1"/>
  <c r="AO947" i="1"/>
  <c r="AO906" i="1"/>
  <c r="AO190" i="1"/>
  <c r="AO345" i="1"/>
  <c r="AO871" i="1"/>
  <c r="AO1452" i="1"/>
  <c r="AO1562" i="1"/>
  <c r="AO842" i="1"/>
  <c r="AO523" i="1"/>
  <c r="AO550" i="1"/>
  <c r="AO1839" i="1"/>
  <c r="AO682" i="1"/>
  <c r="AO1206" i="1"/>
  <c r="AO327" i="1"/>
  <c r="AO1902" i="1"/>
  <c r="AO134" i="1"/>
  <c r="AO541" i="1"/>
  <c r="AO636" i="1"/>
  <c r="AO260" i="1"/>
  <c r="AO1664" i="1"/>
  <c r="AO1602" i="1"/>
  <c r="AO1440" i="1"/>
  <c r="AO1274" i="1"/>
  <c r="AO546" i="1"/>
  <c r="AO47" i="1"/>
  <c r="AO1584" i="1"/>
  <c r="AO1417" i="1"/>
  <c r="AO434" i="1"/>
  <c r="AO403" i="1"/>
  <c r="AO78" i="1"/>
  <c r="AO1642" i="1"/>
  <c r="AO453" i="1"/>
  <c r="AO680" i="1"/>
  <c r="AO1230" i="1"/>
  <c r="AO73" i="1"/>
  <c r="AO1144" i="1"/>
  <c r="AO381" i="1"/>
  <c r="AO421" i="1"/>
  <c r="AO837" i="1"/>
  <c r="AO928" i="1"/>
  <c r="AO458" i="1"/>
  <c r="AO385" i="1"/>
  <c r="AO1656" i="1"/>
  <c r="AO1019" i="1"/>
  <c r="AO131" i="1"/>
  <c r="AO1714" i="1"/>
  <c r="AO207" i="1"/>
  <c r="AO850" i="1"/>
  <c r="AO1237" i="1"/>
  <c r="AO287" i="1"/>
  <c r="AO767" i="1"/>
  <c r="AO250" i="1"/>
  <c r="AO1306" i="1"/>
  <c r="AO780" i="1"/>
  <c r="AO415" i="1"/>
  <c r="AO411" i="1"/>
  <c r="AO183" i="1"/>
  <c r="AO899" i="1"/>
  <c r="AO188" i="1"/>
  <c r="AO312" i="1"/>
  <c r="AO1539" i="1"/>
  <c r="AO24" i="1"/>
  <c r="AO11" i="1"/>
  <c r="AO283" i="1"/>
  <c r="AO113" i="1"/>
  <c r="AO264" i="1"/>
  <c r="AO231" i="1"/>
  <c r="AO271" i="1"/>
  <c r="AO797" i="1"/>
  <c r="AO1669" i="1"/>
  <c r="AO365" i="1"/>
  <c r="AO1246" i="1"/>
  <c r="AO344" i="1"/>
  <c r="AO398" i="1"/>
  <c r="AO533" i="1"/>
  <c r="AO944" i="1"/>
  <c r="AO1397" i="1"/>
  <c r="AO889" i="1"/>
  <c r="AO1008" i="1"/>
  <c r="AO96" i="1"/>
  <c r="AO433" i="1"/>
  <c r="AO848" i="1"/>
  <c r="AO223" i="1"/>
  <c r="AO1369" i="1"/>
  <c r="AO83" i="1"/>
  <c r="AO1273" i="1"/>
  <c r="AO977" i="1"/>
  <c r="AO736" i="1"/>
  <c r="AO960" i="1"/>
  <c r="AO622" i="1"/>
  <c r="AO298" i="1"/>
  <c r="AO62" i="1"/>
  <c r="AO1032" i="1"/>
  <c r="AO1704" i="1"/>
  <c r="AO1836" i="1"/>
  <c r="AO514" i="1"/>
  <c r="AO813" i="1"/>
  <c r="AO320" i="1"/>
  <c r="AO770" i="1"/>
  <c r="AO973" i="1"/>
  <c r="AO196" i="1"/>
  <c r="AO1163" i="1"/>
  <c r="AO1193" i="1"/>
  <c r="AO29" i="1"/>
  <c r="AO921" i="1"/>
  <c r="AO555" i="1"/>
  <c r="AO337" i="1"/>
  <c r="AO735" i="1"/>
  <c r="AO1389" i="1"/>
  <c r="AO834" i="1"/>
  <c r="AO649" i="1"/>
  <c r="AO952" i="1"/>
  <c r="AO279" i="1"/>
  <c r="AO626" i="1"/>
  <c r="AO1450" i="1"/>
  <c r="AO711" i="1"/>
  <c r="AO181" i="1"/>
  <c r="AO935" i="1"/>
  <c r="AO85" i="1"/>
  <c r="AO333" i="1"/>
  <c r="AO679" i="1"/>
  <c r="AO567" i="1"/>
  <c r="AO1517" i="1"/>
  <c r="AO742" i="1"/>
  <c r="AO985" i="1"/>
  <c r="AO803" i="1"/>
  <c r="AO945" i="1"/>
  <c r="AO1611" i="1"/>
  <c r="AO536" i="1"/>
  <c r="AO227" i="1"/>
  <c r="AO1378" i="1"/>
  <c r="AO1116" i="1"/>
  <c r="AO427" i="1"/>
  <c r="AO506" i="1"/>
  <c r="AO838" i="1"/>
  <c r="AO1689" i="1"/>
  <c r="AO1374" i="1"/>
  <c r="AO1272" i="1"/>
  <c r="AO1618" i="1"/>
  <c r="AO1002" i="1"/>
  <c r="AO1610" i="1"/>
  <c r="AO477" i="1"/>
  <c r="AO404" i="1"/>
  <c r="AO630" i="1"/>
  <c r="AO602" i="1"/>
  <c r="AO172" i="1"/>
  <c r="AO168" i="1"/>
  <c r="AO282" i="1"/>
  <c r="AO759" i="1"/>
  <c r="AO110" i="1"/>
  <c r="AO1386" i="1"/>
  <c r="AO273" i="1"/>
  <c r="AO1281" i="1"/>
  <c r="AO1112" i="1"/>
  <c r="AO494" i="1"/>
  <c r="AO620" i="1"/>
  <c r="AO809" i="1"/>
  <c r="AO391" i="1"/>
  <c r="AO1233" i="1"/>
  <c r="AO329" i="1"/>
  <c r="AO881" i="1"/>
  <c r="AO1014" i="1"/>
  <c r="AO479" i="1"/>
  <c r="AO413" i="1"/>
  <c r="AO949" i="1"/>
  <c r="AO1619" i="1"/>
  <c r="AO1473" i="1"/>
  <c r="AO1512" i="1"/>
  <c r="AO965" i="1"/>
  <c r="AO338" i="1"/>
  <c r="AO1411" i="1"/>
  <c r="AO999" i="1"/>
  <c r="AO1681" i="1"/>
  <c r="AO358" i="1"/>
  <c r="AO784" i="1"/>
  <c r="AO1295" i="1"/>
  <c r="AO1422" i="1"/>
  <c r="AO1222" i="1"/>
  <c r="AO1493" i="1"/>
  <c r="AO1805" i="1"/>
  <c r="AO1375" i="1"/>
  <c r="AO1570" i="1"/>
  <c r="AO1568" i="1"/>
  <c r="AO1266" i="1"/>
  <c r="AO1140" i="1"/>
  <c r="AO1739" i="1"/>
  <c r="AO2012" i="1"/>
  <c r="AO1454" i="1"/>
  <c r="AO80" i="1"/>
  <c r="AO1229" i="1"/>
  <c r="AO1095" i="1"/>
  <c r="AO393" i="1"/>
  <c r="AO87" i="1"/>
  <c r="AO884" i="1"/>
  <c r="AO1844" i="1"/>
  <c r="AO1668" i="1"/>
  <c r="AO1711" i="1"/>
  <c r="AO1262" i="1"/>
  <c r="AO316" i="1"/>
  <c r="AO1534" i="1"/>
  <c r="AO1093" i="1"/>
  <c r="AO1757" i="1"/>
  <c r="AO2118" i="1"/>
  <c r="AO933" i="1"/>
  <c r="AO1180" i="1"/>
  <c r="AO646" i="1"/>
  <c r="AO696" i="1"/>
  <c r="AO1550" i="1"/>
  <c r="AO698" i="1"/>
  <c r="AO1740" i="1"/>
  <c r="AO648" i="1"/>
  <c r="AO905" i="1"/>
  <c r="AO1123" i="1"/>
  <c r="AO423" i="1"/>
  <c r="AO1615" i="1"/>
  <c r="AO1453" i="1"/>
  <c r="AO1552" i="1"/>
  <c r="AO1327" i="1"/>
  <c r="AO460" i="1"/>
  <c r="AO454" i="1"/>
  <c r="AO815" i="1"/>
  <c r="AO1098" i="1"/>
  <c r="AO1110" i="1"/>
  <c r="AO1801" i="1"/>
  <c r="AO1596" i="1"/>
  <c r="AO1609" i="1"/>
  <c r="AO1495" i="1"/>
  <c r="AO1756" i="1"/>
  <c r="AO1697" i="1"/>
  <c r="AO1674" i="1"/>
  <c r="AO1091" i="1"/>
  <c r="AO793" i="1"/>
  <c r="AO1090" i="1"/>
  <c r="AO1178" i="1"/>
  <c r="AO208" i="1"/>
  <c r="AO1336" i="1"/>
  <c r="AO1056" i="1"/>
  <c r="AO1760" i="1"/>
  <c r="AO1645" i="1"/>
  <c r="AO1831" i="1"/>
  <c r="AO568" i="1"/>
  <c r="AO1992" i="1"/>
  <c r="AO1007" i="1"/>
  <c r="AO1927" i="1"/>
  <c r="AO1773" i="1"/>
  <c r="AO1302" i="1"/>
  <c r="AO1505" i="1"/>
  <c r="AO909" i="1"/>
  <c r="AO1080" i="1"/>
  <c r="AO927" i="1"/>
  <c r="AO704" i="1"/>
  <c r="AO1037" i="1"/>
  <c r="AO638" i="1"/>
  <c r="AO1547" i="1"/>
  <c r="AO1208" i="1"/>
  <c r="AO475" i="1"/>
  <c r="AO505" i="1"/>
  <c r="AO115" i="1"/>
  <c r="AO684" i="1"/>
  <c r="AO994" i="1"/>
  <c r="AO276" i="1"/>
  <c r="AO68" i="1"/>
  <c r="AO465" i="1"/>
  <c r="AO31" i="1"/>
  <c r="AO1217" i="1"/>
  <c r="AO1352" i="1"/>
  <c r="AO953" i="1"/>
  <c r="AO41" i="1"/>
  <c r="AO934" i="1"/>
  <c r="AO694" i="1"/>
  <c r="AO128" i="1"/>
  <c r="AO215" i="1"/>
  <c r="AO1081" i="1"/>
  <c r="AO786" i="1"/>
  <c r="AO1490" i="1"/>
  <c r="AO892" i="1"/>
  <c r="AO549" i="1"/>
  <c r="AO189" i="1"/>
  <c r="AO310" i="1"/>
  <c r="AO259" i="1"/>
  <c r="AO890" i="1"/>
  <c r="AO913" i="1"/>
  <c r="AO580" i="1"/>
  <c r="AO229" i="1"/>
  <c r="AO228" i="1"/>
  <c r="AO60" i="1"/>
  <c r="AO502" i="1"/>
  <c r="AO1142" i="1"/>
  <c r="AO52" i="1"/>
  <c r="AO1684" i="1"/>
  <c r="AO660" i="1"/>
  <c r="AO1599" i="1"/>
  <c r="AO357" i="1"/>
  <c r="AO1860" i="1"/>
  <c r="AO1686" i="1"/>
  <c r="AO585" i="1"/>
  <c r="AO1077" i="1"/>
  <c r="AO1254" i="1"/>
  <c r="AO565" i="1"/>
  <c r="AO1767" i="1"/>
  <c r="AO1269" i="1"/>
  <c r="AO1388" i="1"/>
  <c r="AO2229" i="1"/>
  <c r="AO2249" i="1"/>
  <c r="AO2235" i="1"/>
  <c r="AO2258" i="1"/>
  <c r="AO898" i="1"/>
  <c r="AO2182" i="1"/>
  <c r="AO2227" i="1"/>
  <c r="AO2294" i="1"/>
  <c r="AO2295" i="1"/>
  <c r="AO2291" i="1"/>
  <c r="AO2293" i="1"/>
  <c r="AO2292" i="1"/>
  <c r="AO2129" i="1"/>
  <c r="AO2156" i="1"/>
  <c r="AO1819" i="1"/>
  <c r="AO2191" i="1"/>
  <c r="AO1853" i="1"/>
  <c r="AO1984" i="1"/>
  <c r="AO2166" i="1"/>
  <c r="AO1989" i="1"/>
  <c r="AO2044" i="1"/>
  <c r="AO2103" i="1"/>
  <c r="AO2128" i="1"/>
  <c r="AO2231" i="1"/>
  <c r="AO2282" i="1"/>
  <c r="AO2157" i="1"/>
  <c r="AO1746" i="1"/>
  <c r="AO1393" i="1"/>
  <c r="AO2037" i="1"/>
  <c r="AO2174" i="1"/>
  <c r="AO2187" i="1"/>
  <c r="AO2256" i="1"/>
  <c r="AO2193" i="1"/>
  <c r="AO1096" i="1"/>
  <c r="AO2076" i="1"/>
  <c r="AO2049" i="1"/>
  <c r="AO2114" i="1"/>
  <c r="AO2283" i="1"/>
  <c r="AO2177" i="1"/>
  <c r="AO2288" i="1"/>
  <c r="AO2143" i="1"/>
  <c r="AO2253" i="1"/>
  <c r="AO2132" i="1"/>
  <c r="AO702" i="1"/>
  <c r="AO2096" i="1"/>
  <c r="AO1995" i="1"/>
  <c r="AO2171" i="1"/>
  <c r="AO2269" i="1"/>
  <c r="AO1807" i="1"/>
  <c r="AO1851" i="1"/>
  <c r="AO2014" i="1"/>
  <c r="AO2030" i="1"/>
  <c r="AO2052" i="1"/>
  <c r="AO2207" i="1"/>
  <c r="AO2274" i="1"/>
  <c r="AO1603" i="1"/>
  <c r="AO1913" i="1"/>
  <c r="AO2192" i="1"/>
  <c r="AO2234" i="1"/>
  <c r="AO2113" i="1"/>
  <c r="AO1818" i="1"/>
  <c r="AO2102" i="1"/>
  <c r="AO2237" i="1"/>
  <c r="AO1942" i="1"/>
  <c r="AO1574" i="1"/>
  <c r="AO2066" i="1"/>
  <c r="AO2281" i="1"/>
  <c r="AO1914" i="1"/>
  <c r="AO1447" i="1"/>
  <c r="AO939" i="1"/>
  <c r="AO1260" i="1"/>
  <c r="AO39" i="1"/>
  <c r="AO1125" i="1"/>
  <c r="AO1003" i="1"/>
  <c r="AO410" i="1"/>
  <c r="AO336" i="1"/>
  <c r="AO1376" i="1"/>
  <c r="AO1726" i="1"/>
  <c r="AO2013" i="1"/>
  <c r="AO685" i="1"/>
  <c r="AO1451" i="1"/>
  <c r="AO1328" i="1"/>
  <c r="AO732" i="1"/>
  <c r="AO1005" i="1"/>
  <c r="AO1820" i="1"/>
  <c r="AO1337" i="1"/>
  <c r="AO1432" i="1"/>
  <c r="AO45" i="1"/>
  <c r="AO1843" i="1"/>
  <c r="AO1087" i="1"/>
  <c r="AO275" i="1"/>
  <c r="AO618" i="1"/>
  <c r="AO1868" i="1"/>
  <c r="AO1815" i="1"/>
  <c r="AO1346" i="1"/>
  <c r="AO1400" i="1"/>
  <c r="AO241" i="1"/>
  <c r="AO1214" i="1"/>
  <c r="AO396" i="1"/>
  <c r="AO15" i="1"/>
  <c r="AO496" i="1"/>
  <c r="AO1705" i="1"/>
  <c r="AO1703" i="1"/>
  <c r="AO768" i="1"/>
  <c r="AO443" i="1"/>
  <c r="AO1154" i="1"/>
  <c r="AO35" i="1"/>
  <c r="AO1571" i="1"/>
  <c r="AO1317" i="1"/>
  <c r="AO1166" i="1"/>
  <c r="AO350" i="1"/>
  <c r="AO1114" i="1"/>
  <c r="AO8" i="1"/>
  <c r="AO1247" i="1"/>
  <c r="AO1524" i="1"/>
  <c r="AO5" i="1"/>
  <c r="AO1661" i="1"/>
  <c r="AO346" i="1"/>
  <c r="AO151" i="1"/>
  <c r="AO199" i="1"/>
  <c r="AO1339" i="1"/>
  <c r="AO1825" i="1"/>
  <c r="AO1213" i="1"/>
  <c r="AO1536" i="1"/>
  <c r="AO526" i="1"/>
  <c r="AO93" i="1"/>
  <c r="AO86" i="1"/>
  <c r="AO1259" i="1"/>
  <c r="AO812" i="1"/>
  <c r="AO641" i="1"/>
  <c r="AO959" i="1"/>
  <c r="AO903" i="1"/>
  <c r="AO743" i="1"/>
  <c r="AO695" i="1"/>
  <c r="AO569" i="1"/>
  <c r="AO1906" i="1"/>
  <c r="AO366" i="1"/>
  <c r="AO601" i="1"/>
  <c r="AO1267" i="1"/>
  <c r="AO1202" i="1"/>
  <c r="AO28" i="1"/>
  <c r="AO74" i="1"/>
  <c r="AO1360" i="1"/>
  <c r="AO1719" i="1"/>
  <c r="AO1813" i="1"/>
  <c r="AO1751" i="1"/>
  <c r="AO1766" i="1"/>
  <c r="AO1636" i="1"/>
  <c r="AO1881" i="1"/>
  <c r="AO1067" i="1"/>
  <c r="AO1931" i="1"/>
  <c r="AO1428" i="1"/>
  <c r="AO1421" i="1"/>
  <c r="AO456" i="1"/>
  <c r="AO182" i="1"/>
  <c r="AO1665" i="1"/>
  <c r="AO1441" i="1"/>
  <c r="AO543" i="1"/>
  <c r="AO1465" i="1"/>
  <c r="AO1918" i="1"/>
  <c r="AO1745" i="1"/>
  <c r="AO2006" i="1"/>
  <c r="AO1527" i="1"/>
  <c r="AO1518" i="1"/>
  <c r="AO1865" i="1"/>
  <c r="AO1662" i="1"/>
  <c r="AO1690" i="1"/>
  <c r="AO1023" i="1"/>
  <c r="AO1510" i="1"/>
  <c r="AO1947" i="1"/>
  <c r="AO1965" i="1"/>
  <c r="AO1791" i="1"/>
  <c r="AO1434" i="1"/>
  <c r="AO1560" i="1"/>
  <c r="AO734" i="1"/>
  <c r="AO1456" i="1"/>
  <c r="AO1383" i="1"/>
  <c r="AO2080" i="1"/>
  <c r="AO1309" i="1"/>
  <c r="AO1102" i="1"/>
  <c r="AO1301" i="1"/>
  <c r="AO1783" i="1"/>
  <c r="AO1148" i="1"/>
  <c r="AO831" i="1"/>
  <c r="AO1105" i="1"/>
  <c r="AO1240" i="1"/>
  <c r="AO1579" i="1"/>
  <c r="AO2099" i="1"/>
  <c r="AO2058" i="1"/>
  <c r="AO2151" i="1"/>
  <c r="AO2045" i="1"/>
  <c r="AO2219" i="1"/>
  <c r="AO1921" i="1"/>
  <c r="AO2133" i="1"/>
  <c r="AO1842" i="1"/>
  <c r="AO122" i="1"/>
  <c r="AO675" i="1"/>
  <c r="AO1535" i="1"/>
  <c r="AO1499" i="1"/>
  <c r="AO1055" i="1"/>
  <c r="AO1816" i="1"/>
  <c r="AO234" i="1"/>
  <c r="AO544" i="1"/>
  <c r="AO796" i="1"/>
  <c r="AO2064" i="1"/>
  <c r="AO1394" i="1"/>
  <c r="AO855" i="1"/>
  <c r="AO548" i="1"/>
  <c r="AO270" i="1"/>
  <c r="AO993" i="1"/>
  <c r="AO77" i="1"/>
  <c r="AO361" i="1"/>
  <c r="AO299" i="1"/>
  <c r="AO2010" i="1"/>
  <c r="AO1156" i="1"/>
  <c r="AO1644" i="1"/>
  <c r="AO885" i="1"/>
  <c r="AO557" i="1"/>
  <c r="AO1035" i="1"/>
  <c r="AO1296" i="1"/>
  <c r="AO1522" i="1"/>
  <c r="AO64" i="1"/>
  <c r="AO136" i="1"/>
  <c r="AO484" i="1"/>
  <c r="AO1313" i="1"/>
  <c r="AO750" i="1"/>
  <c r="AO616" i="1"/>
  <c r="AO776" i="1"/>
  <c r="AO1525" i="1"/>
  <c r="AO1641" i="1"/>
  <c r="AO1870" i="1"/>
  <c r="AO1907" i="1"/>
  <c r="AO1318" i="1"/>
  <c r="AO367" i="1"/>
  <c r="AO2130" i="1"/>
  <c r="AO1672" i="1"/>
  <c r="AO969" i="1"/>
  <c r="AO1414" i="1"/>
  <c r="AO1399" i="1"/>
  <c r="AO1957" i="1"/>
  <c r="AO2015" i="1"/>
  <c r="AO730" i="1"/>
  <c r="AO2061" i="1"/>
  <c r="AO1963" i="1"/>
  <c r="AO1544" i="1"/>
  <c r="AO1238" i="1"/>
  <c r="AO1485" i="1"/>
  <c r="AO2085" i="1"/>
  <c r="AO748" i="1"/>
  <c r="AO1150" i="1"/>
  <c r="AO1943" i="1"/>
  <c r="AO1867" i="1"/>
  <c r="AO1923" i="1"/>
  <c r="AO1658" i="1"/>
  <c r="AO1589" i="1"/>
  <c r="AO917" i="1"/>
  <c r="AO2178" i="1"/>
  <c r="AO2062" i="1"/>
  <c r="AO1862" i="1"/>
  <c r="AO222" i="1"/>
  <c r="AO787" i="1"/>
  <c r="AO1358" i="1"/>
  <c r="AO2147" i="1"/>
  <c r="AO389" i="1"/>
  <c r="AO1892" i="1"/>
  <c r="AO2134" i="1"/>
  <c r="AO1605" i="1"/>
  <c r="AO2164" i="1"/>
  <c r="AO1040" i="1"/>
  <c r="AO2109" i="1"/>
  <c r="AO1430" i="1"/>
  <c r="AO1078" i="1"/>
  <c r="AO1088" i="1"/>
  <c r="AO840" i="1"/>
  <c r="AO117" i="1"/>
  <c r="AO392" i="1"/>
  <c r="AO931" i="1"/>
  <c r="AO757" i="1"/>
  <c r="AO198" i="1"/>
  <c r="AO300" i="1"/>
  <c r="AO1617" i="1"/>
  <c r="AO644" i="1"/>
  <c r="AO48" i="1"/>
  <c r="AO1572" i="1"/>
  <c r="AO88" i="1"/>
  <c r="AO1177" i="1"/>
  <c r="AO1367" i="1"/>
  <c r="AO480" i="1"/>
  <c r="AO705" i="1"/>
  <c r="AO437" i="1"/>
  <c r="AO642" i="1"/>
  <c r="AO169" i="1"/>
  <c r="AO760" i="1"/>
  <c r="AO1024" i="1"/>
  <c r="AO1152" i="1"/>
  <c r="AO806" i="1"/>
  <c r="AO804" i="1"/>
  <c r="AO200" i="1"/>
  <c r="AO1021" i="1"/>
  <c r="AO97" i="1"/>
  <c r="AO529" i="1"/>
  <c r="AO254" i="1"/>
  <c r="AO286" i="1"/>
  <c r="AO328" i="1"/>
  <c r="AO21" i="1"/>
  <c r="AO114" i="1"/>
  <c r="AO99" i="1"/>
  <c r="AO3" i="1"/>
  <c r="AO1160" i="1"/>
  <c r="AO655" i="1"/>
  <c r="AO1660" i="1"/>
  <c r="AO368" i="1"/>
  <c r="AO33" i="1"/>
  <c r="AO563" i="1"/>
  <c r="AO157" i="1"/>
  <c r="AO226" i="1"/>
  <c r="AO71" i="1"/>
  <c r="AO65" i="1"/>
  <c r="AO173" i="1"/>
  <c r="AO1576" i="1"/>
  <c r="AO1588" i="1"/>
  <c r="AO284" i="1"/>
  <c r="AO558" i="1"/>
  <c r="AO94" i="1"/>
  <c r="AO1190" i="1"/>
  <c r="AO692" i="1"/>
  <c r="AO1832" i="1"/>
  <c r="AO669" i="1"/>
  <c r="AO1072" i="1"/>
  <c r="AO777" i="1"/>
  <c r="AO828" i="1"/>
  <c r="AO1628" i="1"/>
  <c r="AO1168" i="1"/>
  <c r="AO1476" i="1"/>
  <c r="AO656" i="1"/>
  <c r="AO248" i="1"/>
  <c r="AO1431" i="1"/>
  <c r="AO1724" i="1"/>
  <c r="AO1405" i="1"/>
  <c r="AO1558" i="1"/>
  <c r="AO1582" i="1"/>
  <c r="AO211" i="1"/>
  <c r="AO779" i="1"/>
  <c r="AO493" i="1"/>
  <c r="AO996" i="1"/>
  <c r="AO629" i="1"/>
  <c r="AO816" i="1"/>
  <c r="AO667" i="1"/>
  <c r="AO819" i="1"/>
  <c r="AO253" i="1"/>
  <c r="AO875" i="1"/>
  <c r="AO856" i="1"/>
  <c r="AO1909" i="1"/>
  <c r="AO1231" i="1"/>
  <c r="AO978" i="1"/>
  <c r="AO1158" i="1"/>
  <c r="AO1759" i="1"/>
  <c r="AO507" i="1"/>
  <c r="AO1594" i="1"/>
  <c r="AO658" i="1"/>
  <c r="AO1191" i="1"/>
  <c r="AO1455" i="1"/>
  <c r="AO174" i="1"/>
  <c r="AO882" i="1"/>
  <c r="AO822" i="1"/>
  <c r="AO746" i="1"/>
  <c r="AO102" i="1"/>
  <c r="AO295" i="1"/>
  <c r="AO2280" i="1"/>
  <c r="AO2199" i="1"/>
  <c r="AO171" i="1"/>
  <c r="AO2107" i="1"/>
  <c r="AO252" i="1"/>
  <c r="AO424" i="1"/>
  <c r="AO1372" i="1"/>
  <c r="AO1937" i="1"/>
  <c r="AO883" i="1"/>
  <c r="AO1472" i="1"/>
  <c r="AO2149" i="1"/>
  <c r="AO2097" i="1"/>
  <c r="AO2032" i="1"/>
  <c r="AO1885" i="1"/>
  <c r="AO2055" i="1"/>
  <c r="AO2197" i="1"/>
  <c r="AO2211" i="1"/>
  <c r="AO1879" i="1"/>
  <c r="AO2048" i="1"/>
  <c r="AO1316" i="1"/>
  <c r="AO1242" i="1"/>
  <c r="AO582" i="1"/>
  <c r="AO998" i="1"/>
  <c r="AO1638" i="1"/>
  <c r="AO1323" i="1"/>
  <c r="AO1863" i="1"/>
  <c r="AO1626" i="1"/>
  <c r="AO1856" i="1"/>
  <c r="AO1293" i="1"/>
  <c r="AO1329" i="1"/>
  <c r="AO1053" i="1"/>
  <c r="AO1859" i="1"/>
  <c r="AO2111" i="1"/>
  <c r="AO1523" i="1"/>
  <c r="AO1827" i="1"/>
  <c r="AO1869" i="1"/>
  <c r="AO351" i="1"/>
  <c r="AO1715" i="1"/>
  <c r="AO1280" i="1"/>
  <c r="AO581" i="1"/>
  <c r="AO2026" i="1"/>
  <c r="AO2287" i="1"/>
  <c r="AO2285" i="1"/>
  <c r="AO2224" i="1"/>
  <c r="AO745" i="1"/>
  <c r="AO1424" i="1"/>
  <c r="AO1555" i="1"/>
  <c r="AO1118" i="1"/>
  <c r="AO1780" i="1"/>
  <c r="AO1184" i="1"/>
  <c r="AO1637" i="1"/>
  <c r="AO405" i="1"/>
  <c r="AO584" i="1"/>
  <c r="AO2067" i="1"/>
  <c r="AO1727" i="1"/>
  <c r="AO1563" i="1"/>
  <c r="AO1944" i="1"/>
  <c r="AO1533" i="1"/>
  <c r="AO670" i="1"/>
  <c r="AO1970" i="1"/>
  <c r="AO1673" i="1"/>
  <c r="AO2172" i="1"/>
  <c r="AO2236" i="1"/>
  <c r="AO2169" i="1"/>
  <c r="AO2160" i="1"/>
  <c r="AO1847" i="1"/>
  <c r="AO2073" i="1"/>
  <c r="AO2271" i="1"/>
  <c r="AO2209" i="1"/>
  <c r="AO1362" i="1"/>
  <c r="AO445" i="1"/>
  <c r="AO397" i="1"/>
  <c r="AO414" i="1"/>
  <c r="AO123" i="1"/>
  <c r="AO498" i="1"/>
  <c r="AO690" i="1"/>
  <c r="AO853" i="1"/>
  <c r="AO468" i="1"/>
  <c r="AO1519" i="1"/>
  <c r="AO43" i="1"/>
  <c r="AO153" i="1"/>
  <c r="AO485" i="1"/>
  <c r="AO118" i="1"/>
  <c r="AO441" i="1"/>
  <c r="AO334" i="1"/>
  <c r="AO418" i="1"/>
  <c r="AO599" i="1"/>
  <c r="AO664" i="1"/>
  <c r="AO103" i="1"/>
  <c r="AO623" i="1"/>
  <c r="AO399" i="1"/>
  <c r="AO1396" i="1"/>
  <c r="AO291" i="1"/>
  <c r="AO129" i="1"/>
  <c r="AO941" i="1"/>
  <c r="AO534" i="1"/>
  <c r="AO214" i="1"/>
  <c r="AO1351" i="1"/>
  <c r="AO446" i="1"/>
  <c r="AO772" i="1"/>
  <c r="AO2194" i="1"/>
  <c r="AO162" i="1"/>
  <c r="AO1059" i="1"/>
  <c r="AO691" i="1"/>
  <c r="AO490" i="1"/>
  <c r="AO249" i="1"/>
  <c r="AO2297" i="1"/>
  <c r="AO383" i="1"/>
  <c r="AO319" i="1"/>
  <c r="AO1368" i="1"/>
  <c r="AO924" i="1"/>
  <c r="AO596" i="1"/>
  <c r="AO1330" i="1"/>
  <c r="AO888" i="1"/>
  <c r="AO1938" i="1"/>
  <c r="AO1802" i="1"/>
  <c r="AO289" i="1"/>
  <c r="AO1912" i="1"/>
  <c r="AO751" i="1"/>
  <c r="AO1164" i="1"/>
  <c r="AO1344" i="1"/>
  <c r="AO461" i="1"/>
  <c r="AO1753" i="1"/>
  <c r="AO1437" i="1"/>
  <c r="AO1482" i="1"/>
  <c r="AO267" i="1"/>
  <c r="AO447" i="1"/>
  <c r="AO1219" i="1"/>
  <c r="AO1830" i="1"/>
  <c r="AO739" i="1"/>
  <c r="AO1463" i="1"/>
  <c r="AO1874" i="1"/>
  <c r="AO374" i="1"/>
  <c r="AO1449" i="1"/>
  <c r="AO324" i="1"/>
  <c r="AO146" i="1"/>
  <c r="AO782" i="1"/>
  <c r="AO1343" i="1"/>
  <c r="AO1147" i="1"/>
  <c r="AO1279" i="1"/>
  <c r="AO1409" i="1"/>
  <c r="AO1426" i="1"/>
  <c r="AO515" i="1"/>
  <c r="AO1157" i="1"/>
  <c r="AO663" i="1"/>
  <c r="AO1074" i="1"/>
  <c r="AO58" i="1"/>
  <c r="AO1649" i="1"/>
  <c r="AO1687" i="1"/>
  <c r="AO1215" i="1"/>
  <c r="AO872" i="1"/>
  <c r="AO624" i="1"/>
  <c r="AO794" i="1"/>
  <c r="AO1046" i="1"/>
  <c r="AO1680" i="1"/>
  <c r="AO625" i="1"/>
  <c r="AO847" i="1"/>
  <c r="AO967" i="1"/>
  <c r="AO858" i="1"/>
  <c r="AO1910" i="1"/>
  <c r="AO1728" i="1"/>
  <c r="AO1234" i="1"/>
  <c r="AO868" i="1"/>
  <c r="AO1663" i="1"/>
  <c r="AO604" i="1"/>
  <c r="AO982" i="1"/>
  <c r="AO1117" i="1"/>
  <c r="AO893" i="1"/>
  <c r="AO2003" i="1"/>
  <c r="AO1620" i="1"/>
  <c r="AO1960" i="1"/>
  <c r="AO2161" i="1"/>
  <c r="AO1553" i="1"/>
  <c r="AO1203" i="1"/>
  <c r="AO659" i="1"/>
  <c r="AO2021" i="1"/>
  <c r="AO349" i="1"/>
  <c r="AO907" i="1"/>
  <c r="AO1653" i="1"/>
  <c r="AO455" i="1"/>
  <c r="AO1846" i="1"/>
  <c r="AO1300" i="1"/>
  <c r="AO1919" i="1"/>
  <c r="AO2112" i="1"/>
  <c r="AO880" i="1"/>
  <c r="AO119" i="1"/>
  <c r="AO1026" i="1"/>
  <c r="AO2127" i="1"/>
  <c r="AO1974" i="1"/>
  <c r="AO2212" i="1"/>
  <c r="AO654" i="1"/>
  <c r="AO1341" i="1"/>
  <c r="AO1716" i="1"/>
  <c r="AO1334" i="1"/>
  <c r="AO2033" i="1"/>
  <c r="AO2087" i="1"/>
  <c r="AO2101" i="1"/>
  <c r="AO1888" i="1"/>
  <c r="AO1932" i="1"/>
  <c r="AO1966" i="1"/>
  <c r="AO1922" i="1"/>
  <c r="AO1677" i="1"/>
  <c r="AO89" i="1"/>
  <c r="AO1438" i="1"/>
  <c r="AO1085" i="1"/>
  <c r="AO1904" i="1"/>
  <c r="AO2170" i="1"/>
  <c r="AO2092" i="1"/>
  <c r="AO2218" i="1"/>
  <c r="AO2074" i="1"/>
  <c r="AO1043" i="1"/>
  <c r="AO1800" i="1"/>
  <c r="AO1961" i="1"/>
  <c r="AO1933" i="1"/>
  <c r="AO894" i="1"/>
  <c r="AO635" i="1"/>
  <c r="AO1531" i="1"/>
  <c r="AO843" i="1"/>
  <c r="AO2104" i="1"/>
  <c r="AO1926" i="1"/>
  <c r="AO395" i="1"/>
  <c r="AO499" i="1"/>
  <c r="AO2254" i="1"/>
  <c r="AO2263" i="1"/>
  <c r="AO165" i="1"/>
  <c r="AO2262" i="1"/>
  <c r="AO961" i="1"/>
  <c r="AO2298" i="1"/>
  <c r="AO2299" i="1"/>
  <c r="AP2123" i="1"/>
  <c r="AP1911" i="1"/>
  <c r="AP2225" i="1"/>
  <c r="AP1915" i="1"/>
  <c r="AP1647" i="1"/>
  <c r="AP740" i="1"/>
  <c r="AP1241" i="1"/>
  <c r="AP1210" i="1"/>
  <c r="AP1997" i="1"/>
  <c r="AP2090" i="1"/>
  <c r="AP2091" i="1"/>
  <c r="AP1220" i="1"/>
  <c r="AP1044" i="1"/>
  <c r="AP2124" i="1"/>
  <c r="AP225" i="1"/>
  <c r="AP2198" i="1"/>
  <c r="AP2077" i="1"/>
  <c r="AP1964" i="1"/>
  <c r="AP1671" i="1"/>
  <c r="AP1287" i="1"/>
  <c r="AP1355" i="1"/>
  <c r="AP818" i="1"/>
  <c r="AP2247" i="1"/>
  <c r="AP1845" i="1"/>
  <c r="AP1975" i="1"/>
  <c r="AP2153" i="1"/>
  <c r="AP1967" i="1"/>
  <c r="AP469" i="1"/>
  <c r="AP1623" i="1"/>
  <c r="AP2284" i="1"/>
  <c r="AP2276" i="1"/>
  <c r="AP2289" i="1"/>
  <c r="AP2119" i="1"/>
  <c r="AP2290" i="1"/>
  <c r="AP2286" i="1"/>
  <c r="AP2079" i="1"/>
  <c r="AP1797" i="1"/>
  <c r="AP825" i="1"/>
  <c r="AP2137" i="1"/>
  <c r="AP1348" i="1"/>
  <c r="AP1708" i="1"/>
  <c r="AP1917" i="1"/>
  <c r="AP2023" i="1"/>
  <c r="AP718" i="1"/>
  <c r="AP1136" i="1"/>
  <c r="AP1808" i="1"/>
  <c r="AP1804" i="1"/>
  <c r="AP954" i="1"/>
  <c r="AP1027" i="1"/>
  <c r="AP1042" i="1"/>
  <c r="AP1500" i="1"/>
  <c r="AP1275" i="1"/>
  <c r="AP727" i="1"/>
  <c r="AP1497" i="1"/>
  <c r="AP962" i="1"/>
  <c r="AP1824" i="1"/>
  <c r="AP1532" i="1"/>
  <c r="AP2053" i="1"/>
  <c r="AP1633" i="1"/>
  <c r="AP869" i="1"/>
  <c r="AP322" i="1"/>
  <c r="AP1387" i="1"/>
  <c r="AP1292" i="1"/>
  <c r="AP186" i="1"/>
  <c r="AP483" i="1"/>
  <c r="AP738" i="1"/>
  <c r="AP988" i="1"/>
  <c r="AP551" i="1"/>
  <c r="AP1580" i="1"/>
  <c r="AP1837" i="1"/>
  <c r="AP1468" i="1"/>
  <c r="AP970" i="1"/>
  <c r="AP774" i="1"/>
  <c r="AP79" i="1"/>
  <c r="AP1179" i="1"/>
  <c r="AP677" i="1"/>
  <c r="AP990" i="1"/>
  <c r="AP1442" i="1"/>
  <c r="AP1670" i="1"/>
  <c r="AP160" i="1"/>
  <c r="AP1379" i="1"/>
  <c r="AP976" i="1"/>
  <c r="AP1612" i="1"/>
  <c r="AP681" i="1"/>
  <c r="AP1479" i="1"/>
  <c r="AP586" i="1"/>
  <c r="AP539" i="1"/>
  <c r="AP603" i="1"/>
  <c r="AP1614" i="1"/>
  <c r="AP2038" i="1"/>
  <c r="AP765" i="1"/>
  <c r="AP2214" i="1"/>
  <c r="AP2188" i="1"/>
  <c r="AP2084" i="1"/>
  <c r="AP2135" i="1"/>
  <c r="AP1985" i="1"/>
  <c r="AP1604" i="1"/>
  <c r="AP2011" i="1"/>
  <c r="AP2217" i="1"/>
  <c r="AP311" i="1"/>
  <c r="AP1835" i="1"/>
  <c r="AP10" i="1"/>
  <c r="AP17" i="1"/>
  <c r="AP1353" i="1"/>
  <c r="AP22" i="1"/>
  <c r="AP18" i="1"/>
  <c r="AP2" i="1"/>
  <c r="AP901" i="1"/>
  <c r="AP16" i="1"/>
  <c r="AP6" i="1"/>
  <c r="AP7" i="1"/>
  <c r="AP1587" i="1"/>
  <c r="AP278" i="1"/>
  <c r="AP940" i="1"/>
  <c r="AP387" i="1"/>
  <c r="AP90" i="1"/>
  <c r="AP1119" i="1"/>
  <c r="AP1004" i="1"/>
  <c r="AP611" i="1"/>
  <c r="AP1094" i="1"/>
  <c r="AP54" i="1"/>
  <c r="AP846" i="1"/>
  <c r="AP627" i="1"/>
  <c r="AP237" i="1"/>
  <c r="AP517" i="1"/>
  <c r="AP323" i="1"/>
  <c r="AP1264" i="1"/>
  <c r="AP238" i="1"/>
  <c r="AP307" i="1"/>
  <c r="AP583" i="1"/>
  <c r="AP673" i="1"/>
  <c r="AP192" i="1"/>
  <c r="AP335" i="1"/>
  <c r="AP1332" i="1"/>
  <c r="AP2296" i="1"/>
  <c r="AP857" i="1"/>
  <c r="AP1978" i="1"/>
  <c r="AP1174" i="1"/>
  <c r="AP1029" i="1"/>
  <c r="AP1459" i="1"/>
  <c r="AP1969" i="1"/>
  <c r="AP1761" i="1"/>
  <c r="AP1852" i="1"/>
  <c r="AP1298" i="1"/>
  <c r="AP2024" i="1"/>
  <c r="AP1900" i="1"/>
  <c r="AP781" i="1"/>
  <c r="AP1521" i="1"/>
  <c r="AP712" i="1"/>
  <c r="AP574" i="1"/>
  <c r="AP1696" i="1"/>
  <c r="AP1458" i="1"/>
  <c r="AP1694" i="1"/>
  <c r="AP1993" i="1"/>
  <c r="AP1700" i="1"/>
  <c r="AP20" i="1"/>
  <c r="AP1688" i="1"/>
  <c r="AP1057" i="1"/>
  <c r="AP1457" i="1"/>
  <c r="AP2278" i="1"/>
  <c r="AP1391" i="1"/>
  <c r="AP1876" i="1"/>
  <c r="AP2158" i="1"/>
  <c r="AP1930" i="1"/>
  <c r="AP148" i="1"/>
  <c r="AP1541" i="1"/>
  <c r="AP535" i="1"/>
  <c r="AP140" i="1"/>
  <c r="AP790" i="1"/>
  <c r="AP197" i="1"/>
  <c r="AP474" i="1"/>
  <c r="AP1768" i="1"/>
  <c r="AP1475" i="1"/>
  <c r="AP1012" i="1"/>
  <c r="AP1028" i="1"/>
  <c r="AP1988" i="1"/>
  <c r="AP689" i="1"/>
  <c r="AP1041" i="1"/>
  <c r="AP1025" i="1"/>
  <c r="AP1277" i="1"/>
  <c r="AP1795" i="1"/>
  <c r="AP1613" i="1"/>
  <c r="AP1861" i="1"/>
  <c r="AP1305" i="1"/>
  <c r="AP1834" i="1"/>
  <c r="AP1542" i="1"/>
  <c r="AP343" i="1"/>
  <c r="AP1935" i="1"/>
  <c r="AP870" i="1"/>
  <c r="AP914" i="1"/>
  <c r="AP1132" i="1"/>
  <c r="AP2027" i="1"/>
  <c r="AP1908" i="1"/>
  <c r="AP2141" i="1"/>
  <c r="AP2270" i="1"/>
  <c r="AP1855" i="1"/>
  <c r="AP2222" i="1"/>
  <c r="AP2232" i="1"/>
  <c r="AP839" i="1"/>
  <c r="AP1433" i="1"/>
  <c r="AP900" i="1"/>
  <c r="AP1566" i="1"/>
  <c r="AP1263" i="1"/>
  <c r="AP589" i="1"/>
  <c r="AP989" i="1"/>
  <c r="AP1009" i="1"/>
  <c r="AP1828" i="1"/>
  <c r="AP1675" i="1"/>
  <c r="AP1886" i="1"/>
  <c r="AP1207" i="1"/>
  <c r="AP1373" i="1"/>
  <c r="AP1333" i="1"/>
  <c r="AP594" i="1"/>
  <c r="AP1758" i="1"/>
  <c r="AP527" i="1"/>
  <c r="AP1446" i="1"/>
  <c r="AP1781" i="1"/>
  <c r="AP1973" i="1"/>
  <c r="AP1717" i="1"/>
  <c r="AP1875" i="1"/>
  <c r="AP1253" i="1"/>
  <c r="AP2031" i="1"/>
  <c r="AP1771" i="1"/>
  <c r="AP2019" i="1"/>
  <c r="AP639" i="1"/>
  <c r="AP1018" i="1"/>
  <c r="AP139" i="1"/>
  <c r="AP1692" i="1"/>
  <c r="AP1871" i="1"/>
  <c r="AP1101" i="1"/>
  <c r="AP1777" i="1"/>
  <c r="AP217" i="1"/>
  <c r="AP224" i="1"/>
  <c r="AP364" i="1"/>
  <c r="AP1486" i="1"/>
  <c r="AP2009" i="1"/>
  <c r="AP1987" i="1"/>
  <c r="AP2162" i="1"/>
  <c r="AP1891" i="1"/>
  <c r="AP2242" i="1"/>
  <c r="AP432" i="1"/>
  <c r="AP1109" i="1"/>
  <c r="AP1134" i="1"/>
  <c r="AP995" i="1"/>
  <c r="AP1036" i="1"/>
  <c r="AP553" i="1"/>
  <c r="AP1569" i="1"/>
  <c r="AP2072" i="1"/>
  <c r="AP504" i="1"/>
  <c r="AP132" i="1"/>
  <c r="AP1772" i="1"/>
  <c r="AP1487" i="1"/>
  <c r="AP1597" i="1"/>
  <c r="AP2139" i="1"/>
  <c r="AP2020" i="1"/>
  <c r="AP2120" i="1"/>
  <c r="AP1062" i="1"/>
  <c r="AP2054" i="1"/>
  <c r="AP1928" i="1"/>
  <c r="AP2230" i="1"/>
  <c r="AP2047" i="1"/>
  <c r="AP375" i="1"/>
  <c r="AP2042" i="1"/>
  <c r="AP1176" i="1"/>
  <c r="AP1864" i="1"/>
  <c r="AP1350" i="1"/>
  <c r="AP915" i="1"/>
  <c r="AP2056" i="1"/>
  <c r="AP2183" i="1"/>
  <c r="AP1129" i="1"/>
  <c r="AP1509" i="1"/>
  <c r="AP492" i="1"/>
  <c r="AP1786" i="1"/>
  <c r="AP1133" i="1"/>
  <c r="AP1635" i="1"/>
  <c r="AP1504" i="1"/>
  <c r="AP1064" i="1"/>
  <c r="AP2268" i="1"/>
  <c r="AP2277" i="1"/>
  <c r="AP263" i="1"/>
  <c r="AP552" i="1"/>
  <c r="AP201" i="1"/>
  <c r="AP2245" i="1"/>
  <c r="AP2238" i="1"/>
  <c r="AP2261" i="1"/>
  <c r="AP1581" i="1"/>
  <c r="AP1683" i="1"/>
  <c r="AP2121" i="1"/>
  <c r="AP1218" i="1"/>
  <c r="AP1145" i="1"/>
  <c r="AP1392" i="1"/>
  <c r="AP1723" i="1"/>
  <c r="AP1403" i="1"/>
  <c r="AP1289" i="1"/>
  <c r="AP388" i="1"/>
  <c r="AP1718" i="1"/>
  <c r="AP1559" i="1"/>
  <c r="AP408" i="1"/>
  <c r="AP2070" i="1"/>
  <c r="AP974" i="1"/>
  <c r="AP829" i="1"/>
  <c r="AP1335" i="1"/>
  <c r="AP95" i="1"/>
  <c r="AP326" i="1"/>
  <c r="AP1066" i="1"/>
  <c r="AP758" i="1"/>
  <c r="AP614" i="1"/>
  <c r="AP1050" i="1"/>
  <c r="AP2060" i="1"/>
  <c r="AP1814" i="1"/>
  <c r="AP1243" i="1"/>
  <c r="AP1107" i="1"/>
  <c r="AP910" i="1"/>
  <c r="AP486" i="1"/>
  <c r="AP451" i="1"/>
  <c r="AP678" i="1"/>
  <c r="AP1420" i="1"/>
  <c r="AP762" i="1"/>
  <c r="AP1415" i="1"/>
  <c r="AP1326" i="1"/>
  <c r="AP184" i="1"/>
  <c r="AP1951" i="1"/>
  <c r="AP1743" i="1"/>
  <c r="AP1308" i="1"/>
  <c r="AP1883" i="1"/>
  <c r="AP2007" i="1"/>
  <c r="AP1850" i="1"/>
  <c r="AP1962" i="1"/>
  <c r="AP2039" i="1"/>
  <c r="AP1880" i="1"/>
  <c r="AP2043" i="1"/>
  <c r="AP1936" i="1"/>
  <c r="AP1841" i="1"/>
  <c r="AP2093" i="1"/>
  <c r="AP1898" i="1"/>
  <c r="AP1590" i="1"/>
  <c r="AP832" i="1"/>
  <c r="AP191" i="1"/>
  <c r="AP1593" i="1"/>
  <c r="AP1464" i="1"/>
  <c r="AP1357" i="1"/>
  <c r="AP1678" i="1"/>
  <c r="AP1033" i="1"/>
  <c r="AP1084" i="1"/>
  <c r="AP1324" i="1"/>
  <c r="AP1769" i="1"/>
  <c r="AP331" i="1"/>
  <c r="AP1901" i="1"/>
  <c r="AP1089" i="1"/>
  <c r="AP792" i="1"/>
  <c r="AP1652" i="1"/>
  <c r="AP1471" i="1"/>
  <c r="AP547" i="1"/>
  <c r="AP1976" i="1"/>
  <c r="AP979" i="1"/>
  <c r="AP180" i="1"/>
  <c r="AP878" i="1"/>
  <c r="AP697" i="1"/>
  <c r="AP1676" i="1"/>
  <c r="AP1051" i="1"/>
  <c r="AP1742" i="1"/>
  <c r="AP1361" i="1"/>
  <c r="AP1286" i="1"/>
  <c r="AP1171" i="1"/>
  <c r="AP1170" i="1"/>
  <c r="AP309" i="1"/>
  <c r="AP1899" i="1"/>
  <c r="AP1722" i="1"/>
  <c r="AP561" i="1"/>
  <c r="AP570" i="1"/>
  <c r="AP1529" i="1"/>
  <c r="AP2100" i="1"/>
  <c r="AP2226" i="1"/>
  <c r="AP2016" i="1"/>
  <c r="AP2184" i="1"/>
  <c r="AP2179" i="1"/>
  <c r="AP1905" i="1"/>
  <c r="AP2138" i="1"/>
  <c r="AP2105" i="1"/>
  <c r="AP2081" i="1"/>
  <c r="AP1945" i="1"/>
  <c r="AP2001" i="1"/>
  <c r="AP2002" i="1"/>
  <c r="AP2216" i="1"/>
  <c r="AP2140" i="1"/>
  <c r="AP2145" i="1"/>
  <c r="AP1848" i="1"/>
  <c r="AP1882" i="1"/>
  <c r="AP2146" i="1"/>
  <c r="AP2159" i="1"/>
  <c r="AP2152" i="1"/>
  <c r="AP2200" i="1"/>
  <c r="AP1979" i="1"/>
  <c r="AP2275" i="1"/>
  <c r="AP2240" i="1"/>
  <c r="AP2250" i="1"/>
  <c r="AP2069" i="1"/>
  <c r="AP2267" i="1"/>
  <c r="AP1567" i="1"/>
  <c r="AP442" i="1"/>
  <c r="AP2228" i="1"/>
  <c r="AP1754" i="1"/>
  <c r="AP2028" i="1"/>
  <c r="AP1501" i="1"/>
  <c r="AP111" i="1"/>
  <c r="AP2029" i="1"/>
  <c r="AP243" i="1"/>
  <c r="AP2168" i="1"/>
  <c r="AP1304" i="1"/>
  <c r="AP2233" i="1"/>
  <c r="AP2144" i="1"/>
  <c r="AP1895" i="1"/>
  <c r="AP439" i="1"/>
  <c r="AP1958" i="1"/>
  <c r="AP1128" i="1"/>
  <c r="AP810" i="1"/>
  <c r="AP384" i="1"/>
  <c r="AP744" i="1"/>
  <c r="AP308" i="1"/>
  <c r="AP1363" i="1"/>
  <c r="AP314" i="1"/>
  <c r="AP444" i="1"/>
  <c r="AP1307" i="1"/>
  <c r="AP9" i="1"/>
  <c r="AP1175" i="1"/>
  <c r="AP175" i="1"/>
  <c r="AP1986" i="1"/>
  <c r="AP75" i="1"/>
  <c r="AP1515" i="1"/>
  <c r="AP261" i="1"/>
  <c r="AP179" i="1"/>
  <c r="AP1377" i="1"/>
  <c r="AP1038" i="1"/>
  <c r="AP1251" i="1"/>
  <c r="AP1181" i="1"/>
  <c r="AP1083" i="1"/>
  <c r="AP1595" i="1"/>
  <c r="AP462" i="1"/>
  <c r="AP986" i="1"/>
  <c r="AP1469" i="1"/>
  <c r="AP661" i="1"/>
  <c r="AP429" i="1"/>
  <c r="AP466" i="1"/>
  <c r="AP723" i="1"/>
  <c r="AP2117" i="1"/>
  <c r="AP2196" i="1"/>
  <c r="AP2215" i="1"/>
  <c r="AP1073" i="1"/>
  <c r="AP371" i="1"/>
  <c r="AP1741" i="1"/>
  <c r="AP1511" i="1"/>
  <c r="AP1792" i="1"/>
  <c r="AP126" i="1"/>
  <c r="AP955" i="1"/>
  <c r="AP1082" i="1"/>
  <c r="AP1244" i="1"/>
  <c r="AP1291" i="1"/>
  <c r="AP1248" i="1"/>
  <c r="AP1186" i="1"/>
  <c r="AP1586" i="1"/>
  <c r="AP932" i="1"/>
  <c r="AP662" i="1"/>
  <c r="AP1829" i="1"/>
  <c r="AP1546" i="1"/>
  <c r="AP1413" i="1"/>
  <c r="AP177" i="1"/>
  <c r="AP1054" i="1"/>
  <c r="AP1173" i="1"/>
  <c r="AP218" i="1"/>
  <c r="AP1556" i="1"/>
  <c r="AP972" i="1"/>
  <c r="AP1429" i="1"/>
  <c r="AP1770" i="1"/>
  <c r="AP1130" i="1"/>
  <c r="AP1470" i="1"/>
  <c r="AP1811" i="1"/>
  <c r="AP1956" i="1"/>
  <c r="AP1155" i="1"/>
  <c r="AP1971" i="1"/>
  <c r="AP1803" i="1"/>
  <c r="AP2088" i="1"/>
  <c r="AP2008" i="1"/>
  <c r="AP1187" i="1"/>
  <c r="AP1439" i="1"/>
  <c r="AP511" i="1"/>
  <c r="AP2108" i="1"/>
  <c r="AP708" i="1"/>
  <c r="AP801" i="1"/>
  <c r="AP355" i="1"/>
  <c r="AP1601" i="1"/>
  <c r="AP1779" i="1"/>
  <c r="AP1359" i="1"/>
  <c r="AP1131" i="1"/>
  <c r="AP210" i="1"/>
  <c r="AP1070" i="1"/>
  <c r="AP501" i="1"/>
  <c r="AP1443" i="1"/>
  <c r="AP247" i="1"/>
  <c r="AP1052" i="1"/>
  <c r="AP1737" i="1"/>
  <c r="AP1877" i="1"/>
  <c r="AP733" i="1"/>
  <c r="AP657" i="1"/>
  <c r="AP481" i="1"/>
  <c r="AP778" i="1"/>
  <c r="AP631" i="1"/>
  <c r="AP764" i="1"/>
  <c r="AP703" i="1"/>
  <c r="AP771" i="1"/>
  <c r="AP666" i="1"/>
  <c r="AP1764" i="1"/>
  <c r="AP1651" i="1"/>
  <c r="AP1625" i="1"/>
  <c r="AP1092" i="1"/>
  <c r="AP1498" i="1"/>
  <c r="AP823" i="1"/>
  <c r="AP513" i="1"/>
  <c r="AP521" i="1"/>
  <c r="AP2259" i="1"/>
  <c r="AP1887" i="1"/>
  <c r="AP2051" i="1"/>
  <c r="AP1838" i="1"/>
  <c r="AP1940" i="1"/>
  <c r="AP1749" i="1"/>
  <c r="AP369" i="1"/>
  <c r="AP436" i="1"/>
  <c r="AP1977" i="1"/>
  <c r="AP524" i="1"/>
  <c r="AP904" i="1"/>
  <c r="AP1212" i="1"/>
  <c r="AP380" i="1"/>
  <c r="AP402" i="1"/>
  <c r="AP1890" i="1"/>
  <c r="AP1796" i="1"/>
  <c r="AP1236" i="1"/>
  <c r="AP1934" i="1"/>
  <c r="AP1303" i="1"/>
  <c r="AP1657" i="1"/>
  <c r="AP1445" i="1"/>
  <c r="AP2252" i="1"/>
  <c r="AP1621" i="1"/>
  <c r="AP1342" i="1"/>
  <c r="AP1765" i="1"/>
  <c r="AP766" i="1"/>
  <c r="AP1738" i="1"/>
  <c r="AP81" i="1"/>
  <c r="AP1020" i="1"/>
  <c r="AP285" i="1"/>
  <c r="AP1585" i="1"/>
  <c r="AP1474" i="1"/>
  <c r="AP2176" i="1"/>
  <c r="AP2154" i="1"/>
  <c r="AP2175" i="1"/>
  <c r="AP2241" i="1"/>
  <c r="AP2246" i="1"/>
  <c r="AP2165" i="1"/>
  <c r="AP2221" i="1"/>
  <c r="AP2185" i="1"/>
  <c r="AP315" i="1"/>
  <c r="AP1788" i="1"/>
  <c r="AP686" i="1"/>
  <c r="AP1149" i="1"/>
  <c r="AP1710" i="1"/>
  <c r="AP1423" i="1"/>
  <c r="AP729" i="1"/>
  <c r="AP867" i="1"/>
  <c r="AP674" i="1"/>
  <c r="AP1893" i="1"/>
  <c r="AP1022" i="1"/>
  <c r="AP2106" i="1"/>
  <c r="AP2190" i="1"/>
  <c r="AP1398" i="1"/>
  <c r="AP2266" i="1"/>
  <c r="AP2273" i="1"/>
  <c r="AP2142" i="1"/>
  <c r="AP2057" i="1"/>
  <c r="AP2260" i="1"/>
  <c r="AP2098" i="1"/>
  <c r="AP2239" i="1"/>
  <c r="AP2264" i="1"/>
  <c r="AP2206" i="1"/>
  <c r="AP1045" i="1"/>
  <c r="AP2163" i="1"/>
  <c r="AP2000" i="1"/>
  <c r="AP1141" i="1"/>
  <c r="AP2251" i="1"/>
  <c r="AP1894" i="1"/>
  <c r="AP1725" i="1"/>
  <c r="AP44" i="1"/>
  <c r="AP459" i="1"/>
  <c r="AP63" i="1"/>
  <c r="AP448" i="1"/>
  <c r="AP463" i="1"/>
  <c r="AP518" i="1"/>
  <c r="AP240" i="1"/>
  <c r="AP597" i="1"/>
  <c r="AP1185" i="1"/>
  <c r="AP865" i="1"/>
  <c r="AP1494" i="1"/>
  <c r="AP1444" i="1"/>
  <c r="AP503" i="1"/>
  <c r="AP1854" i="1"/>
  <c r="AP1755" i="1"/>
  <c r="AP56" i="1"/>
  <c r="AP1592" i="1"/>
  <c r="AP25" i="1"/>
  <c r="AP720" i="1"/>
  <c r="AP537" i="1"/>
  <c r="AP1600" i="1"/>
  <c r="AP874" i="1"/>
  <c r="AP1418" i="1"/>
  <c r="AP922" i="1"/>
  <c r="AP522" i="1"/>
  <c r="AP1492" i="1"/>
  <c r="AP1537" i="1"/>
  <c r="AP2186" i="1"/>
  <c r="AP1822" i="1"/>
  <c r="AP2040" i="1"/>
  <c r="AP2220" i="1"/>
  <c r="AP1257" i="1"/>
  <c r="AP2210" i="1"/>
  <c r="AP650" i="1"/>
  <c r="AP1153" i="1"/>
  <c r="AP42" i="1"/>
  <c r="AP1261" i="1"/>
  <c r="AP1404" i="1"/>
  <c r="AP1216" i="1"/>
  <c r="AP255" i="1"/>
  <c r="AP587" i="1"/>
  <c r="AP2255" i="1"/>
  <c r="AP530" i="1"/>
  <c r="AP612" i="1"/>
  <c r="AP859" i="1"/>
  <c r="AP144" i="1"/>
  <c r="AP895" i="1"/>
  <c r="AP1161" i="1"/>
  <c r="AP538" i="1"/>
  <c r="AP1283" i="1"/>
  <c r="AP854" i="1"/>
  <c r="AP1294" i="1"/>
  <c r="AP1380" i="1"/>
  <c r="AP1507" i="1"/>
  <c r="AP1747" i="1"/>
  <c r="AP1310" i="1"/>
  <c r="AP930" i="1"/>
  <c r="AP2201" i="1"/>
  <c r="AP2173" i="1"/>
  <c r="AP1640" i="1"/>
  <c r="AP30" i="1"/>
  <c r="AP844" i="1"/>
  <c r="AP1776" i="1"/>
  <c r="AP158" i="1"/>
  <c r="AP2148" i="1"/>
  <c r="AP1990" i="1"/>
  <c r="AP1941" i="1"/>
  <c r="AP2025" i="1"/>
  <c r="AP966" i="1"/>
  <c r="AP2017" i="1"/>
  <c r="AP1785" i="1"/>
  <c r="AP203" i="1"/>
  <c r="AP1631" i="1"/>
  <c r="AP1699" i="1"/>
  <c r="AP1221" i="1"/>
  <c r="AP849" i="1"/>
  <c r="AP1276" i="1"/>
  <c r="AP204" i="1"/>
  <c r="AP937" i="1"/>
  <c r="AP216" i="1"/>
  <c r="AP576" i="1"/>
  <c r="AP1634" i="1"/>
  <c r="AP763" i="1"/>
  <c r="AP1736" i="1"/>
  <c r="AP1086" i="1"/>
  <c r="AP1575" i="1"/>
  <c r="AP1425" i="1"/>
  <c r="AP1477" i="1"/>
  <c r="AP1151" i="1"/>
  <c r="AP362" i="1"/>
  <c r="AP1483" i="1"/>
  <c r="AP1720" i="1"/>
  <c r="AP699" i="1"/>
  <c r="AP600" i="1"/>
  <c r="AP808" i="1"/>
  <c r="AP1949" i="1"/>
  <c r="AP1884" i="1"/>
  <c r="AP2244" i="1"/>
  <c r="AP2204" i="1"/>
  <c r="AP2036" i="1"/>
  <c r="AP2167" i="1"/>
  <c r="AP1981" i="1"/>
  <c r="AP571" i="1"/>
  <c r="AP373" i="1"/>
  <c r="AP1365" i="1"/>
  <c r="AP195" i="1"/>
  <c r="AP1192" i="1"/>
  <c r="AP1436" i="1"/>
  <c r="AP1545" i="1"/>
  <c r="AP1897" i="1"/>
  <c r="AP2203" i="1"/>
  <c r="AP1763" i="1"/>
  <c r="AP1165" i="1"/>
  <c r="AP1648" i="1"/>
  <c r="AP428" i="1"/>
  <c r="AP926" i="1"/>
  <c r="AP1732" i="1"/>
  <c r="AP2279" i="1"/>
  <c r="AP1866" i="1"/>
  <c r="AP1321" i="1"/>
  <c r="AP2131" i="1"/>
  <c r="AP2078" i="1"/>
  <c r="AP1573" i="1"/>
  <c r="AP1354" i="1"/>
  <c r="AP1729" i="1"/>
  <c r="AP2063" i="1"/>
  <c r="AP1385" i="1"/>
  <c r="AP2068" i="1"/>
  <c r="AP1916" i="1"/>
  <c r="AP1955" i="1"/>
  <c r="AP2155" i="1"/>
  <c r="AP1488" i="1"/>
  <c r="AP1702" i="1"/>
  <c r="AP2213" i="1"/>
  <c r="AP1503" i="1"/>
  <c r="AP1540" i="1"/>
  <c r="AP1730" i="1"/>
  <c r="AP2086" i="1"/>
  <c r="AP2075" i="1"/>
  <c r="AP2094" i="1"/>
  <c r="AP2195" i="1"/>
  <c r="AP2223" i="1"/>
  <c r="AP1735" i="1"/>
  <c r="AP1968" i="1"/>
  <c r="AP1693" i="1"/>
  <c r="AP975" i="1"/>
  <c r="AP1952" i="1"/>
  <c r="AP1268" i="1"/>
  <c r="AP2034" i="1"/>
  <c r="AP1991" i="1"/>
  <c r="AP1659" i="1"/>
  <c r="AP2071" i="1"/>
  <c r="AP2035" i="1"/>
  <c r="AP1954" i="1"/>
  <c r="AP2005" i="1"/>
  <c r="AP1713" i="1"/>
  <c r="AP2136" i="1"/>
  <c r="AP2041" i="1"/>
  <c r="AP2202" i="1"/>
  <c r="AP1731" i="1"/>
  <c r="AP2046" i="1"/>
  <c r="AP1065" i="1"/>
  <c r="AP820" i="1"/>
  <c r="AP1252" i="1"/>
  <c r="AP2257" i="1"/>
  <c r="AP2243" i="1"/>
  <c r="AP1591" i="1"/>
  <c r="AP1946" i="1"/>
  <c r="AP1632" i="1"/>
  <c r="AP1998" i="1"/>
  <c r="AP1939" i="1"/>
  <c r="AP2126" i="1"/>
  <c r="AP1810" i="1"/>
  <c r="AP1903" i="1"/>
  <c r="AP2181" i="1"/>
  <c r="AP2095" i="1"/>
  <c r="AP2115" i="1"/>
  <c r="AP2180" i="1"/>
  <c r="AP2189" i="1"/>
  <c r="AP1752" i="1"/>
  <c r="AP1406" i="1"/>
  <c r="AP1548" i="1"/>
  <c r="AP2205" i="1"/>
  <c r="AP1920" i="1"/>
  <c r="AP2265" i="1"/>
  <c r="AP2248" i="1"/>
  <c r="AP1799" i="1"/>
  <c r="AP2050" i="1"/>
  <c r="AP2272" i="1"/>
  <c r="AP2059" i="1"/>
  <c r="AP1924" i="1"/>
  <c r="AP1629" i="1"/>
  <c r="AP1706" i="1"/>
  <c r="AP1858" i="1"/>
  <c r="AP2110" i="1"/>
  <c r="AP1809" i="1"/>
  <c r="AP1959" i="1"/>
  <c r="AP2022" i="1"/>
  <c r="AP1953" i="1"/>
  <c r="AP2018" i="1"/>
  <c r="AP2065" i="1"/>
  <c r="AP2004" i="1"/>
  <c r="AP1775" i="1"/>
  <c r="AP2150" i="1"/>
  <c r="AP2125" i="1"/>
  <c r="AP1983" i="1"/>
  <c r="AP1817" i="1"/>
  <c r="AP1371" i="1"/>
  <c r="AP1972" i="1"/>
  <c r="AP2083" i="1"/>
  <c r="AP1950" i="1"/>
  <c r="AP2208" i="1"/>
  <c r="AP1762" i="1"/>
  <c r="AP752" i="1"/>
  <c r="AP2122" i="1"/>
  <c r="AP1999" i="1"/>
  <c r="AP1982" i="1"/>
  <c r="AP2116" i="1"/>
  <c r="AP2082" i="1"/>
  <c r="AP1925" i="1"/>
  <c r="AP34" i="1"/>
  <c r="AP1778" i="1"/>
  <c r="AP495" i="1"/>
  <c r="AP120" i="1"/>
  <c r="AP942" i="1"/>
  <c r="AP946" i="1"/>
  <c r="AP788" i="1"/>
  <c r="AP1270" i="1"/>
  <c r="AP1076" i="1"/>
  <c r="AP500" i="1"/>
  <c r="AP1143" i="1"/>
  <c r="AP1840" i="1"/>
  <c r="AP296" i="1"/>
  <c r="AP879" i="1"/>
  <c r="AP866" i="1"/>
  <c r="AP82" i="1"/>
  <c r="AP706" i="1"/>
  <c r="AP348" i="1"/>
  <c r="AP1484" i="1"/>
  <c r="AP683" i="1"/>
  <c r="AP1462" i="1"/>
  <c r="AP951" i="1"/>
  <c r="AP984" i="1"/>
  <c r="AP621" i="1"/>
  <c r="AP687" i="1"/>
  <c r="AP372" i="1"/>
  <c r="AP1577" i="1"/>
  <c r="AP1172" i="1"/>
  <c r="AP321" i="1"/>
  <c r="AP390" i="1"/>
  <c r="AP187" i="1"/>
  <c r="AP1643" i="1"/>
  <c r="AP1010" i="1"/>
  <c r="AP266" i="1"/>
  <c r="AP707" i="1"/>
  <c r="AP422" i="1"/>
  <c r="AP1099" i="1"/>
  <c r="AP1878" i="1"/>
  <c r="AP342" i="1"/>
  <c r="AP1120" i="1"/>
  <c r="AP213" i="1"/>
  <c r="AP716" i="1"/>
  <c r="AP724" i="1"/>
  <c r="AP471" i="1"/>
  <c r="AP141" i="1"/>
  <c r="AP1787" i="1"/>
  <c r="AP1496" i="1"/>
  <c r="AP981" i="1"/>
  <c r="AP317" i="1"/>
  <c r="AP891" i="1"/>
  <c r="AP1195" i="1"/>
  <c r="AP332" i="1"/>
  <c r="AP1608" i="1"/>
  <c r="AP51" i="1"/>
  <c r="AP1223" i="1"/>
  <c r="AP1331" i="1"/>
  <c r="AP1159" i="1"/>
  <c r="AP755" i="1"/>
  <c r="AP107" i="1"/>
  <c r="AP209" i="1"/>
  <c r="AP440" i="1"/>
  <c r="AP1502" i="1"/>
  <c r="AP1201" i="1"/>
  <c r="AP1733" i="1"/>
  <c r="AP1390" i="1"/>
  <c r="AP1549" i="1"/>
  <c r="AP359" i="1"/>
  <c r="AP1666" i="1"/>
  <c r="AP936" i="1"/>
  <c r="AP72" i="1"/>
  <c r="AP1312" i="1"/>
  <c r="AP606" i="1"/>
  <c r="AP800" i="1"/>
  <c r="AP150" i="1"/>
  <c r="AP292" i="1"/>
  <c r="AP1228" i="1"/>
  <c r="AP588" i="1"/>
  <c r="AP668" i="1"/>
  <c r="AP313" i="1"/>
  <c r="AP290" i="1"/>
  <c r="AP701" i="1"/>
  <c r="AP572" i="1"/>
  <c r="AP339" i="1"/>
  <c r="AP202" i="1"/>
  <c r="AP896" i="1"/>
  <c r="AP377" i="1"/>
  <c r="AP577" i="1"/>
  <c r="AP756" i="1"/>
  <c r="AP1857" i="1"/>
  <c r="AP1069" i="1"/>
  <c r="AP1410" i="1"/>
  <c r="AP1001" i="1"/>
  <c r="AP233" i="1"/>
  <c r="AP992" i="1"/>
  <c r="AP821" i="1"/>
  <c r="AP775" i="1"/>
  <c r="AP205" i="1"/>
  <c r="AP101" i="1"/>
  <c r="AP916" i="1"/>
  <c r="AP478" i="1"/>
  <c r="AP149" i="1"/>
  <c r="AP394" i="1"/>
  <c r="AP242" i="1"/>
  <c r="AP294" i="1"/>
  <c r="AP1616" i="1"/>
  <c r="AP852" i="1"/>
  <c r="AP1282" i="1"/>
  <c r="AP164" i="1"/>
  <c r="AP1047" i="1"/>
  <c r="AP12" i="1"/>
  <c r="AP159" i="1"/>
  <c r="AP412" i="1"/>
  <c r="AP817" i="1"/>
  <c r="AP1162" i="1"/>
  <c r="AP464" i="1"/>
  <c r="AP814" i="1"/>
  <c r="AP1784" i="1"/>
  <c r="AP426" i="1"/>
  <c r="AP26" i="1"/>
  <c r="AP1607" i="1"/>
  <c r="AP125" i="1"/>
  <c r="AP1606" i="1"/>
  <c r="AP633" i="1"/>
  <c r="AP923" i="1"/>
  <c r="AP1060" i="1"/>
  <c r="AP212" i="1"/>
  <c r="AP789" i="1"/>
  <c r="AP713" i="1"/>
  <c r="AP1528" i="1"/>
  <c r="AP37" i="1"/>
  <c r="AP1691" i="1"/>
  <c r="AP525" i="1"/>
  <c r="AP833" i="1"/>
  <c r="AP1256" i="1"/>
  <c r="AP628" i="1"/>
  <c r="AP1030" i="1"/>
  <c r="AP167" i="1"/>
  <c r="AP1199" i="1"/>
  <c r="AP1183" i="1"/>
  <c r="AP1798" i="1"/>
  <c r="AP84" i="1"/>
  <c r="AP795" i="1"/>
  <c r="AP1278" i="1"/>
  <c r="AP1435" i="1"/>
  <c r="AP438" i="1"/>
  <c r="AP1381" i="1"/>
  <c r="AP13" i="1"/>
  <c r="AP137" i="1"/>
  <c r="AP1063" i="1"/>
  <c r="AP590" i="1"/>
  <c r="AP564" i="1"/>
  <c r="AP325" i="1"/>
  <c r="AP864" i="1"/>
  <c r="AP378" i="1"/>
  <c r="AP749" i="1"/>
  <c r="AP1401" i="1"/>
  <c r="AP193" i="1"/>
  <c r="AP244" i="1"/>
  <c r="AP556" i="1"/>
  <c r="AP887" i="1"/>
  <c r="AP1034" i="1"/>
  <c r="AP420" i="1"/>
  <c r="AP653" i="1"/>
  <c r="AP1115" i="1"/>
  <c r="AP1209" i="1"/>
  <c r="AP91" i="1"/>
  <c r="AP592" i="1"/>
  <c r="AP958" i="1"/>
  <c r="AP1551" i="1"/>
  <c r="AP731" i="1"/>
  <c r="AP1712" i="1"/>
  <c r="AP262" i="1"/>
  <c r="AP665" i="1"/>
  <c r="AP908" i="1"/>
  <c r="AP700" i="1"/>
  <c r="AP407" i="1"/>
  <c r="AP1245" i="1"/>
  <c r="AP997" i="1"/>
  <c r="AP1721" i="1"/>
  <c r="AP138" i="1"/>
  <c r="AP605" i="1"/>
  <c r="AP532" i="1"/>
  <c r="AP46" i="1"/>
  <c r="AP235" i="1"/>
  <c r="AP1121" i="1"/>
  <c r="AP220" i="1"/>
  <c r="AP100" i="1"/>
  <c r="AP112" i="1"/>
  <c r="AP1994" i="1"/>
  <c r="AP1823" i="1"/>
  <c r="AP416" i="1"/>
  <c r="AP1017" i="1"/>
  <c r="AP1980" i="1"/>
  <c r="AP127" i="1"/>
  <c r="AP1104" i="1"/>
  <c r="AP897" i="1"/>
  <c r="AP560" i="1"/>
  <c r="AP1698" i="1"/>
  <c r="AP476" i="1"/>
  <c r="AP142" i="1"/>
  <c r="AP1996" i="1"/>
  <c r="AP1695" i="1"/>
  <c r="AP943" i="1"/>
  <c r="AP482" i="1"/>
  <c r="AP170" i="1"/>
  <c r="AP1826" i="1"/>
  <c r="AP830" i="1"/>
  <c r="AP472" i="1"/>
  <c r="AP67" i="1"/>
  <c r="AP595" i="1"/>
  <c r="AP425" i="1"/>
  <c r="AP4" i="1"/>
  <c r="AP1188" i="1"/>
  <c r="AP152" i="1"/>
  <c r="AP1127" i="1"/>
  <c r="AP1806" i="1"/>
  <c r="AP176" i="1"/>
  <c r="AP1427" i="1"/>
  <c r="AP619" i="1"/>
  <c r="AP105" i="1"/>
  <c r="AP1782" i="1"/>
  <c r="AP1197" i="1"/>
  <c r="AP382" i="1"/>
  <c r="AP929" i="1"/>
  <c r="AP417" i="1"/>
  <c r="AP1554" i="1"/>
  <c r="AP987" i="1"/>
  <c r="AP1416" i="1"/>
  <c r="AP508" i="1"/>
  <c r="AP938" i="1"/>
  <c r="AP753" i="1"/>
  <c r="AP1513" i="1"/>
  <c r="AP1198" i="1"/>
  <c r="AP1349" i="1"/>
  <c r="AP1849" i="1"/>
  <c r="AP510" i="1"/>
  <c r="AP330" i="1"/>
  <c r="AP918" i="1"/>
  <c r="AP55" i="1"/>
  <c r="AP1297" i="1"/>
  <c r="AP1265" i="1"/>
  <c r="AP1048" i="1"/>
  <c r="AP651" i="1"/>
  <c r="AP1812" i="1"/>
  <c r="AP419" i="1"/>
  <c r="AP1578" i="1"/>
  <c r="AP341" i="1"/>
  <c r="AP1889" i="1"/>
  <c r="AP1031" i="1"/>
  <c r="AP1646" i="1"/>
  <c r="AP566" i="1"/>
  <c r="AP19" i="1"/>
  <c r="AP53" i="1"/>
  <c r="AP802" i="1"/>
  <c r="AP497" i="1"/>
  <c r="AP236" i="1"/>
  <c r="AP554" i="1"/>
  <c r="AP1138" i="1"/>
  <c r="AP1896" i="1"/>
  <c r="AP593" i="1"/>
  <c r="AP1655" i="1"/>
  <c r="AP1249" i="1"/>
  <c r="AP1239" i="1"/>
  <c r="AP1639" i="1"/>
  <c r="AP1489" i="1"/>
  <c r="AP400" i="1"/>
  <c r="AP1682" i="1"/>
  <c r="AP1016" i="1"/>
  <c r="AP1122" i="1"/>
  <c r="AP591" i="1"/>
  <c r="AP1789" i="1"/>
  <c r="AP1167" i="1"/>
  <c r="AP798" i="1"/>
  <c r="AP38" i="1"/>
  <c r="AP352" i="1"/>
  <c r="AP230" i="1"/>
  <c r="AP827" i="1"/>
  <c r="AP877" i="1"/>
  <c r="AP1561" i="1"/>
  <c r="AP1364" i="1"/>
  <c r="AP269" i="1"/>
  <c r="AP430" i="1"/>
  <c r="AP268" i="1"/>
  <c r="AP1319" i="1"/>
  <c r="AP473" i="1"/>
  <c r="AP1679" i="1"/>
  <c r="AP783" i="1"/>
  <c r="AP919" i="1"/>
  <c r="AP1285" i="1"/>
  <c r="AP431" i="1"/>
  <c r="AP1526" i="1"/>
  <c r="AP50" i="1"/>
  <c r="AP861" i="1"/>
  <c r="AP980" i="1"/>
  <c r="AP1624" i="1"/>
  <c r="AP725" i="1"/>
  <c r="AP370" i="1"/>
  <c r="AP457" i="1"/>
  <c r="AP109" i="1"/>
  <c r="AP1744" i="1"/>
  <c r="AP251" i="1"/>
  <c r="AP306" i="1"/>
  <c r="AP274" i="1"/>
  <c r="AP1224" i="1"/>
  <c r="AP773" i="1"/>
  <c r="AP1079" i="1"/>
  <c r="AP912" i="1"/>
  <c r="AP1543" i="1"/>
  <c r="AP409" i="1"/>
  <c r="AP805" i="1"/>
  <c r="AP32" i="1"/>
  <c r="AP1015" i="1"/>
  <c r="AP717" i="1"/>
  <c r="AP467" i="1"/>
  <c r="AP1322" i="1"/>
  <c r="AP156" i="1"/>
  <c r="AP1146" i="1"/>
  <c r="AP1196" i="1"/>
  <c r="AP983" i="1"/>
  <c r="AP1227" i="1"/>
  <c r="AP145" i="1"/>
  <c r="AP963" i="1"/>
  <c r="AP1340" i="1"/>
  <c r="AP728" i="1"/>
  <c r="AP1701" i="1"/>
  <c r="AP386" i="1"/>
  <c r="AP135" i="1"/>
  <c r="AP1833" i="1"/>
  <c r="AP206" i="1"/>
  <c r="AP356" i="1"/>
  <c r="AP491" i="1"/>
  <c r="AP166" i="1"/>
  <c r="AP579" i="1"/>
  <c r="AP607" i="1"/>
  <c r="AP841" i="1"/>
  <c r="AP721" i="1"/>
  <c r="AP452" i="1"/>
  <c r="AP1211" i="1"/>
  <c r="AP1748" i="1"/>
  <c r="AP1622" i="1"/>
  <c r="AP1106" i="1"/>
  <c r="AP1384" i="1"/>
  <c r="AP1873" i="1"/>
  <c r="AP876" i="1"/>
  <c r="AP519" i="1"/>
  <c r="AP785" i="1"/>
  <c r="AP194" i="1"/>
  <c r="AP1520" i="1"/>
  <c r="AP1347" i="1"/>
  <c r="AP133" i="1"/>
  <c r="AP161" i="1"/>
  <c r="AP741" i="1"/>
  <c r="AP1097" i="1"/>
  <c r="AP1049" i="1"/>
  <c r="AP489" i="1"/>
  <c r="AP643" i="1"/>
  <c r="AP671" i="1"/>
  <c r="AP1366" i="1"/>
  <c r="AP1794" i="1"/>
  <c r="AP1598" i="1"/>
  <c r="AP70" i="1"/>
  <c r="AP360" i="1"/>
  <c r="AP163" i="1"/>
  <c r="AP1111" i="1"/>
  <c r="AP542" i="1"/>
  <c r="AP799" i="1"/>
  <c r="AP950" i="1"/>
  <c r="AP860" i="1"/>
  <c r="AP280" i="1"/>
  <c r="AP401" i="1"/>
  <c r="AP608" i="1"/>
  <c r="AP1124" i="1"/>
  <c r="AP106" i="1"/>
  <c r="AP672" i="1"/>
  <c r="AP1516" i="1"/>
  <c r="AP376" i="1"/>
  <c r="AP911" i="1"/>
  <c r="AP920" i="1"/>
  <c r="AP246" i="1"/>
  <c r="AP1774" i="1"/>
  <c r="AP811" i="1"/>
  <c r="AP1491" i="1"/>
  <c r="AP1288" i="1"/>
  <c r="AP1530" i="1"/>
  <c r="AP1667" i="1"/>
  <c r="AP130" i="1"/>
  <c r="AP40" i="1"/>
  <c r="AP1113" i="1"/>
  <c r="AP1481" i="1"/>
  <c r="AP1258" i="1"/>
  <c r="AP851" i="1"/>
  <c r="AP1205" i="1"/>
  <c r="AP1508" i="1"/>
  <c r="AP1448" i="1"/>
  <c r="AP836" i="1"/>
  <c r="AP609" i="1"/>
  <c r="AP528" i="1"/>
  <c r="AP1126" i="1"/>
  <c r="AP1338" i="1"/>
  <c r="AP1564" i="1"/>
  <c r="AP516" i="1"/>
  <c r="AP124" i="1"/>
  <c r="AP1412" i="1"/>
  <c r="AP1200" i="1"/>
  <c r="AP76" i="1"/>
  <c r="AP1182" i="1"/>
  <c r="AP143" i="1"/>
  <c r="AP487" i="1"/>
  <c r="AP98" i="1"/>
  <c r="AP610" i="1"/>
  <c r="AP1407" i="1"/>
  <c r="AP265" i="1"/>
  <c r="AP1356" i="1"/>
  <c r="AP92" i="1"/>
  <c r="AP1345" i="1"/>
  <c r="AP726" i="1"/>
  <c r="AP1006" i="1"/>
  <c r="AP761" i="1"/>
  <c r="AP258" i="1"/>
  <c r="AP221" i="1"/>
  <c r="AP1058" i="1"/>
  <c r="AP957" i="1"/>
  <c r="AP256" i="1"/>
  <c r="AP573" i="1"/>
  <c r="AP1011" i="1"/>
  <c r="AP747" i="1"/>
  <c r="AP61" i="1"/>
  <c r="AP632" i="1"/>
  <c r="AP1506" i="1"/>
  <c r="AP1290" i="1"/>
  <c r="AP1948" i="1"/>
  <c r="AP652" i="1"/>
  <c r="AP737" i="1"/>
  <c r="AP1204" i="1"/>
  <c r="AP239" i="1"/>
  <c r="AP1466" i="1"/>
  <c r="AP1461" i="1"/>
  <c r="AP715" i="1"/>
  <c r="AP435" i="1"/>
  <c r="AP1514" i="1"/>
  <c r="AP559" i="1"/>
  <c r="AP886" i="1"/>
  <c r="AP340" i="1"/>
  <c r="AP693" i="1"/>
  <c r="AP1929" i="1"/>
  <c r="AP257" i="1"/>
  <c r="AP1225" i="1"/>
  <c r="AP1235" i="1"/>
  <c r="AP1284" i="1"/>
  <c r="AP154" i="1"/>
  <c r="AP1790" i="1"/>
  <c r="AP1299" i="1"/>
  <c r="AP1314" i="1"/>
  <c r="AP1194" i="1"/>
  <c r="AP1169" i="1"/>
  <c r="AP66" i="1"/>
  <c r="AP1135" i="1"/>
  <c r="AP1370" i="1"/>
  <c r="AP1013" i="1"/>
  <c r="AP1068" i="1"/>
  <c r="AP59" i="1"/>
  <c r="AP1460" i="1"/>
  <c r="AP520" i="1"/>
  <c r="AP863" i="1"/>
  <c r="AP354" i="1"/>
  <c r="AP545" i="1"/>
  <c r="AP14" i="1"/>
  <c r="AP1000" i="1"/>
  <c r="AP509" i="1"/>
  <c r="AP1075" i="1"/>
  <c r="AP1232" i="1"/>
  <c r="AP23" i="1"/>
  <c r="AP769" i="1"/>
  <c r="AP470" i="1"/>
  <c r="AP676" i="1"/>
  <c r="AP450" i="1"/>
  <c r="AP1419" i="1"/>
  <c r="AP925" i="1"/>
  <c r="AP754" i="1"/>
  <c r="AP615" i="1"/>
  <c r="AP562" i="1"/>
  <c r="AP902" i="1"/>
  <c r="AP1565" i="1"/>
  <c r="AP824" i="1"/>
  <c r="AP305" i="1"/>
  <c r="AP1061" i="1"/>
  <c r="AP1039" i="1"/>
  <c r="AP301" i="1"/>
  <c r="AP845" i="1"/>
  <c r="AP1226" i="1"/>
  <c r="AP598" i="1"/>
  <c r="AP634" i="1"/>
  <c r="AP449" i="1"/>
  <c r="AP379" i="1"/>
  <c r="AP1189" i="1"/>
  <c r="AP288" i="1"/>
  <c r="AP1630" i="1"/>
  <c r="AP647" i="1"/>
  <c r="AP1750" i="1"/>
  <c r="AP1271" i="1"/>
  <c r="AP121" i="1"/>
  <c r="AP1538" i="1"/>
  <c r="AP272" i="1"/>
  <c r="AP347" i="1"/>
  <c r="AP1650" i="1"/>
  <c r="AP791" i="1"/>
  <c r="AP719" i="1"/>
  <c r="AP637" i="1"/>
  <c r="AP1627" i="1"/>
  <c r="AP512" i="1"/>
  <c r="AP353" i="1"/>
  <c r="AP1793" i="1"/>
  <c r="AP303" i="1"/>
  <c r="AP27" i="1"/>
  <c r="AP1872" i="1"/>
  <c r="AP835" i="1"/>
  <c r="AP363" i="1"/>
  <c r="AP1137" i="1"/>
  <c r="AP1402" i="1"/>
  <c r="AP297" i="1"/>
  <c r="AP964" i="1"/>
  <c r="AP640" i="1"/>
  <c r="AP1250" i="1"/>
  <c r="AP1108" i="1"/>
  <c r="AP1311" i="1"/>
  <c r="AP1821" i="1"/>
  <c r="AP1103" i="1"/>
  <c r="AP971" i="1"/>
  <c r="AP1707" i="1"/>
  <c r="AP540" i="1"/>
  <c r="AP185" i="1"/>
  <c r="AP645" i="1"/>
  <c r="AP219" i="1"/>
  <c r="AP531" i="1"/>
  <c r="AP293" i="1"/>
  <c r="AP1734" i="1"/>
  <c r="AP1557" i="1"/>
  <c r="AP488" i="1"/>
  <c r="AP714" i="1"/>
  <c r="AP807" i="1"/>
  <c r="AP281" i="1"/>
  <c r="AP1382" i="1"/>
  <c r="AP104" i="1"/>
  <c r="AP1255" i="1"/>
  <c r="AP1583" i="1"/>
  <c r="AP147" i="1"/>
  <c r="AP49" i="1"/>
  <c r="AP36" i="1"/>
  <c r="AP722" i="1"/>
  <c r="AP617" i="1"/>
  <c r="AP406" i="1"/>
  <c r="AP1654" i="1"/>
  <c r="AP578" i="1"/>
  <c r="AP862" i="1"/>
  <c r="AP318" i="1"/>
  <c r="AP155" i="1"/>
  <c r="AP575" i="1"/>
  <c r="AP1071" i="1"/>
  <c r="AP1100" i="1"/>
  <c r="AP1315" i="1"/>
  <c r="AP948" i="1"/>
  <c r="AP991" i="1"/>
  <c r="AP304" i="1"/>
  <c r="AP709" i="1"/>
  <c r="AP1395" i="1"/>
  <c r="AP2089" i="1"/>
  <c r="AP69" i="1"/>
  <c r="AP277" i="1"/>
  <c r="AP1139" i="1"/>
  <c r="AP826" i="1"/>
  <c r="AP1467" i="1"/>
  <c r="AP968" i="1"/>
  <c r="AP1320" i="1"/>
  <c r="AP178" i="1"/>
  <c r="AP245" i="1"/>
  <c r="AP688" i="1"/>
  <c r="AP116" i="1"/>
  <c r="AP873" i="1"/>
  <c r="AP613" i="1"/>
  <c r="AP710" i="1"/>
  <c r="AP302" i="1"/>
  <c r="AP232" i="1"/>
  <c r="AP108" i="1"/>
  <c r="AP1325" i="1"/>
  <c r="AP1685" i="1"/>
  <c r="AP57" i="1"/>
  <c r="AP956" i="1"/>
  <c r="AP1408" i="1"/>
  <c r="AP1480" i="1"/>
  <c r="AP1709" i="1"/>
  <c r="AP947" i="1"/>
  <c r="AP906" i="1"/>
  <c r="AP190" i="1"/>
  <c r="AP345" i="1"/>
  <c r="AP871" i="1"/>
  <c r="AP1452" i="1"/>
  <c r="AP1562" i="1"/>
  <c r="AP842" i="1"/>
  <c r="AP523" i="1"/>
  <c r="AP550" i="1"/>
  <c r="AP1839" i="1"/>
  <c r="AP682" i="1"/>
  <c r="AP1206" i="1"/>
  <c r="AP327" i="1"/>
  <c r="AP1902" i="1"/>
  <c r="AP134" i="1"/>
  <c r="AP541" i="1"/>
  <c r="AP636" i="1"/>
  <c r="AP260" i="1"/>
  <c r="AP1664" i="1"/>
  <c r="AP1602" i="1"/>
  <c r="AP1440" i="1"/>
  <c r="AP1274" i="1"/>
  <c r="AP546" i="1"/>
  <c r="AP47" i="1"/>
  <c r="AP1584" i="1"/>
  <c r="AP1417" i="1"/>
  <c r="AP434" i="1"/>
  <c r="AP403" i="1"/>
  <c r="AP78" i="1"/>
  <c r="AP1642" i="1"/>
  <c r="AP453" i="1"/>
  <c r="AP680" i="1"/>
  <c r="AP1230" i="1"/>
  <c r="AP73" i="1"/>
  <c r="AP1144" i="1"/>
  <c r="AP381" i="1"/>
  <c r="AP421" i="1"/>
  <c r="AP837" i="1"/>
  <c r="AP928" i="1"/>
  <c r="AP458" i="1"/>
  <c r="AP385" i="1"/>
  <c r="AP1656" i="1"/>
  <c r="AP1019" i="1"/>
  <c r="AP131" i="1"/>
  <c r="AP1714" i="1"/>
  <c r="AP207" i="1"/>
  <c r="AP850" i="1"/>
  <c r="AP1237" i="1"/>
  <c r="AP287" i="1"/>
  <c r="AP767" i="1"/>
  <c r="AP250" i="1"/>
  <c r="AP1306" i="1"/>
  <c r="AP780" i="1"/>
  <c r="AP415" i="1"/>
  <c r="AP411" i="1"/>
  <c r="AP183" i="1"/>
  <c r="AP899" i="1"/>
  <c r="AP188" i="1"/>
  <c r="AP312" i="1"/>
  <c r="AP1539" i="1"/>
  <c r="AP24" i="1"/>
  <c r="AP11" i="1"/>
  <c r="AP283" i="1"/>
  <c r="AP113" i="1"/>
  <c r="AP264" i="1"/>
  <c r="AP231" i="1"/>
  <c r="AP271" i="1"/>
  <c r="AP797" i="1"/>
  <c r="AP1669" i="1"/>
  <c r="AP365" i="1"/>
  <c r="AP1246" i="1"/>
  <c r="AP344" i="1"/>
  <c r="AP398" i="1"/>
  <c r="AP533" i="1"/>
  <c r="AP944" i="1"/>
  <c r="AP1397" i="1"/>
  <c r="AP889" i="1"/>
  <c r="AP1008" i="1"/>
  <c r="AP96" i="1"/>
  <c r="AP433" i="1"/>
  <c r="AP848" i="1"/>
  <c r="AP223" i="1"/>
  <c r="AP1369" i="1"/>
  <c r="AP83" i="1"/>
  <c r="AP1273" i="1"/>
  <c r="AP977" i="1"/>
  <c r="AP736" i="1"/>
  <c r="AP960" i="1"/>
  <c r="AP622" i="1"/>
  <c r="AP298" i="1"/>
  <c r="AP62" i="1"/>
  <c r="AP1032" i="1"/>
  <c r="AP1704" i="1"/>
  <c r="AP1836" i="1"/>
  <c r="AP514" i="1"/>
  <c r="AP813" i="1"/>
  <c r="AP320" i="1"/>
  <c r="AP770" i="1"/>
  <c r="AP973" i="1"/>
  <c r="AP196" i="1"/>
  <c r="AP1163" i="1"/>
  <c r="AP1193" i="1"/>
  <c r="AP29" i="1"/>
  <c r="AP921" i="1"/>
  <c r="AP555" i="1"/>
  <c r="AP337" i="1"/>
  <c r="AP735" i="1"/>
  <c r="AP1389" i="1"/>
  <c r="AP834" i="1"/>
  <c r="AP649" i="1"/>
  <c r="AP952" i="1"/>
  <c r="AP279" i="1"/>
  <c r="AP626" i="1"/>
  <c r="AP1450" i="1"/>
  <c r="AP711" i="1"/>
  <c r="AP181" i="1"/>
  <c r="AP935" i="1"/>
  <c r="AP85" i="1"/>
  <c r="AP333" i="1"/>
  <c r="AP679" i="1"/>
  <c r="AP567" i="1"/>
  <c r="AP1517" i="1"/>
  <c r="AP742" i="1"/>
  <c r="AP985" i="1"/>
  <c r="AP803" i="1"/>
  <c r="AP945" i="1"/>
  <c r="AP1611" i="1"/>
  <c r="AP536" i="1"/>
  <c r="AP227" i="1"/>
  <c r="AP1378" i="1"/>
  <c r="AP1116" i="1"/>
  <c r="AP427" i="1"/>
  <c r="AP506" i="1"/>
  <c r="AP838" i="1"/>
  <c r="AP1689" i="1"/>
  <c r="AP1374" i="1"/>
  <c r="AP1272" i="1"/>
  <c r="AP1618" i="1"/>
  <c r="AP1002" i="1"/>
  <c r="AP1610" i="1"/>
  <c r="AP477" i="1"/>
  <c r="AP404" i="1"/>
  <c r="AP630" i="1"/>
  <c r="AP602" i="1"/>
  <c r="AP172" i="1"/>
  <c r="AP168" i="1"/>
  <c r="AP282" i="1"/>
  <c r="AP759" i="1"/>
  <c r="AP110" i="1"/>
  <c r="AP1386" i="1"/>
  <c r="AP273" i="1"/>
  <c r="AP1281" i="1"/>
  <c r="AP1112" i="1"/>
  <c r="AP494" i="1"/>
  <c r="AP620" i="1"/>
  <c r="AP809" i="1"/>
  <c r="AP391" i="1"/>
  <c r="AP1233" i="1"/>
  <c r="AP329" i="1"/>
  <c r="AP881" i="1"/>
  <c r="AP1014" i="1"/>
  <c r="AP479" i="1"/>
  <c r="AP413" i="1"/>
  <c r="AP949" i="1"/>
  <c r="AP1619" i="1"/>
  <c r="AP1473" i="1"/>
  <c r="AP1512" i="1"/>
  <c r="AP965" i="1"/>
  <c r="AP338" i="1"/>
  <c r="AP1411" i="1"/>
  <c r="AP999" i="1"/>
  <c r="AP1681" i="1"/>
  <c r="AP358" i="1"/>
  <c r="AP784" i="1"/>
  <c r="AP1295" i="1"/>
  <c r="AP1422" i="1"/>
  <c r="AP1222" i="1"/>
  <c r="AP1493" i="1"/>
  <c r="AP1805" i="1"/>
  <c r="AP1375" i="1"/>
  <c r="AP1570" i="1"/>
  <c r="AP1568" i="1"/>
  <c r="AP1266" i="1"/>
  <c r="AP1140" i="1"/>
  <c r="AP1739" i="1"/>
  <c r="AP2012" i="1"/>
  <c r="AP1454" i="1"/>
  <c r="AP80" i="1"/>
  <c r="AP1229" i="1"/>
  <c r="AP1095" i="1"/>
  <c r="AP393" i="1"/>
  <c r="AP87" i="1"/>
  <c r="AP884" i="1"/>
  <c r="AP1844" i="1"/>
  <c r="AP1668" i="1"/>
  <c r="AP1711" i="1"/>
  <c r="AP1262" i="1"/>
  <c r="AP316" i="1"/>
  <c r="AP1534" i="1"/>
  <c r="AP1093" i="1"/>
  <c r="AP1757" i="1"/>
  <c r="AP2118" i="1"/>
  <c r="AP933" i="1"/>
  <c r="AP1180" i="1"/>
  <c r="AP646" i="1"/>
  <c r="AP696" i="1"/>
  <c r="AP1550" i="1"/>
  <c r="AP698" i="1"/>
  <c r="AP1740" i="1"/>
  <c r="AP648" i="1"/>
  <c r="AP905" i="1"/>
  <c r="AP1123" i="1"/>
  <c r="AP423" i="1"/>
  <c r="AP1615" i="1"/>
  <c r="AP1453" i="1"/>
  <c r="AP1552" i="1"/>
  <c r="AP1327" i="1"/>
  <c r="AP460" i="1"/>
  <c r="AP454" i="1"/>
  <c r="AP815" i="1"/>
  <c r="AP1098" i="1"/>
  <c r="AP1110" i="1"/>
  <c r="AP1801" i="1"/>
  <c r="AP1596" i="1"/>
  <c r="AP1609" i="1"/>
  <c r="AP1495" i="1"/>
  <c r="AP1756" i="1"/>
  <c r="AP1697" i="1"/>
  <c r="AP1674" i="1"/>
  <c r="AP1091" i="1"/>
  <c r="AP793" i="1"/>
  <c r="AP1090" i="1"/>
  <c r="AP1178" i="1"/>
  <c r="AP208" i="1"/>
  <c r="AP1336" i="1"/>
  <c r="AP1056" i="1"/>
  <c r="AP1760" i="1"/>
  <c r="AP1645" i="1"/>
  <c r="AP1831" i="1"/>
  <c r="AP568" i="1"/>
  <c r="AP1992" i="1"/>
  <c r="AP1007" i="1"/>
  <c r="AP1927" i="1"/>
  <c r="AP1773" i="1"/>
  <c r="AP1302" i="1"/>
  <c r="AP1505" i="1"/>
  <c r="AP909" i="1"/>
  <c r="AP1080" i="1"/>
  <c r="AP927" i="1"/>
  <c r="AP704" i="1"/>
  <c r="AP1037" i="1"/>
  <c r="AP638" i="1"/>
  <c r="AP1547" i="1"/>
  <c r="AP1208" i="1"/>
  <c r="AP475" i="1"/>
  <c r="AP505" i="1"/>
  <c r="AP115" i="1"/>
  <c r="AP684" i="1"/>
  <c r="AP994" i="1"/>
  <c r="AP276" i="1"/>
  <c r="AP68" i="1"/>
  <c r="AP465" i="1"/>
  <c r="AP31" i="1"/>
  <c r="AP1217" i="1"/>
  <c r="AP1352" i="1"/>
  <c r="AP953" i="1"/>
  <c r="AP41" i="1"/>
  <c r="AP934" i="1"/>
  <c r="AP694" i="1"/>
  <c r="AP128" i="1"/>
  <c r="AP215" i="1"/>
  <c r="AP1081" i="1"/>
  <c r="AP786" i="1"/>
  <c r="AP1490" i="1"/>
  <c r="AP892" i="1"/>
  <c r="AP549" i="1"/>
  <c r="AP189" i="1"/>
  <c r="AP310" i="1"/>
  <c r="AP259" i="1"/>
  <c r="AP890" i="1"/>
  <c r="AP913" i="1"/>
  <c r="AP580" i="1"/>
  <c r="AP229" i="1"/>
  <c r="AP228" i="1"/>
  <c r="AP60" i="1"/>
  <c r="AP502" i="1"/>
  <c r="AP1142" i="1"/>
  <c r="AP52" i="1"/>
  <c r="AP1684" i="1"/>
  <c r="AP660" i="1"/>
  <c r="AP1599" i="1"/>
  <c r="AP357" i="1"/>
  <c r="AP1860" i="1"/>
  <c r="AP1686" i="1"/>
  <c r="AP585" i="1"/>
  <c r="AP1077" i="1"/>
  <c r="AP1254" i="1"/>
  <c r="AP565" i="1"/>
  <c r="AP1767" i="1"/>
  <c r="AP1269" i="1"/>
  <c r="AP1388" i="1"/>
  <c r="AP2229" i="1"/>
  <c r="AP2249" i="1"/>
  <c r="AP2235" i="1"/>
  <c r="AP2258" i="1"/>
  <c r="AP898" i="1"/>
  <c r="AP2182" i="1"/>
  <c r="AP2227" i="1"/>
  <c r="AP2294" i="1"/>
  <c r="AP2295" i="1"/>
  <c r="AP2291" i="1"/>
  <c r="AP2293" i="1"/>
  <c r="AP2292" i="1"/>
  <c r="AP2129" i="1"/>
  <c r="AP2156" i="1"/>
  <c r="AP1819" i="1"/>
  <c r="AP2191" i="1"/>
  <c r="AP1853" i="1"/>
  <c r="AP1984" i="1"/>
  <c r="AP2166" i="1"/>
  <c r="AP1989" i="1"/>
  <c r="AP2044" i="1"/>
  <c r="AP2103" i="1"/>
  <c r="AP2128" i="1"/>
  <c r="AP2231" i="1"/>
  <c r="AP2282" i="1"/>
  <c r="AP2157" i="1"/>
  <c r="AP1746" i="1"/>
  <c r="AP1393" i="1"/>
  <c r="AP2037" i="1"/>
  <c r="AP2174" i="1"/>
  <c r="AP2187" i="1"/>
  <c r="AP2256" i="1"/>
  <c r="AP2193" i="1"/>
  <c r="AP1096" i="1"/>
  <c r="AP2076" i="1"/>
  <c r="AP2049" i="1"/>
  <c r="AP2114" i="1"/>
  <c r="AP2283" i="1"/>
  <c r="AP2177" i="1"/>
  <c r="AP2288" i="1"/>
  <c r="AP2143" i="1"/>
  <c r="AP2253" i="1"/>
  <c r="AP2132" i="1"/>
  <c r="AP702" i="1"/>
  <c r="AP2096" i="1"/>
  <c r="AP1995" i="1"/>
  <c r="AP2171" i="1"/>
  <c r="AP2269" i="1"/>
  <c r="AP1807" i="1"/>
  <c r="AP1851" i="1"/>
  <c r="AP2014" i="1"/>
  <c r="AP2030" i="1"/>
  <c r="AP2052" i="1"/>
  <c r="AP2207" i="1"/>
  <c r="AP2274" i="1"/>
  <c r="AP1603" i="1"/>
  <c r="AP1913" i="1"/>
  <c r="AP2192" i="1"/>
  <c r="AP2234" i="1"/>
  <c r="AP2113" i="1"/>
  <c r="AP1818" i="1"/>
  <c r="AP2102" i="1"/>
  <c r="AP2237" i="1"/>
  <c r="AP1942" i="1"/>
  <c r="AP1574" i="1"/>
  <c r="AP2066" i="1"/>
  <c r="AP2281" i="1"/>
  <c r="AP1914" i="1"/>
  <c r="AP1447" i="1"/>
  <c r="AP939" i="1"/>
  <c r="AP1260" i="1"/>
  <c r="AP39" i="1"/>
  <c r="AP1125" i="1"/>
  <c r="AP1003" i="1"/>
  <c r="AP410" i="1"/>
  <c r="AP336" i="1"/>
  <c r="AP1376" i="1"/>
  <c r="AP1726" i="1"/>
  <c r="AP2013" i="1"/>
  <c r="AP685" i="1"/>
  <c r="AP1451" i="1"/>
  <c r="AP1328" i="1"/>
  <c r="AP732" i="1"/>
  <c r="AP1005" i="1"/>
  <c r="AP1820" i="1"/>
  <c r="AP1337" i="1"/>
  <c r="AP1432" i="1"/>
  <c r="AP45" i="1"/>
  <c r="AP1843" i="1"/>
  <c r="AP1087" i="1"/>
  <c r="AP275" i="1"/>
  <c r="AP618" i="1"/>
  <c r="AP1868" i="1"/>
  <c r="AP1815" i="1"/>
  <c r="AP1346" i="1"/>
  <c r="AP1400" i="1"/>
  <c r="AP241" i="1"/>
  <c r="AP1214" i="1"/>
  <c r="AP396" i="1"/>
  <c r="AP15" i="1"/>
  <c r="AP496" i="1"/>
  <c r="AP1705" i="1"/>
  <c r="AP1703" i="1"/>
  <c r="AP768" i="1"/>
  <c r="AP443" i="1"/>
  <c r="AP1154" i="1"/>
  <c r="AP35" i="1"/>
  <c r="AP1571" i="1"/>
  <c r="AP1317" i="1"/>
  <c r="AP1166" i="1"/>
  <c r="AP350" i="1"/>
  <c r="AP1114" i="1"/>
  <c r="AP8" i="1"/>
  <c r="AP1247" i="1"/>
  <c r="AP1524" i="1"/>
  <c r="AP5" i="1"/>
  <c r="AP1661" i="1"/>
  <c r="AP346" i="1"/>
  <c r="AP151" i="1"/>
  <c r="AP199" i="1"/>
  <c r="AP1339" i="1"/>
  <c r="AP1825" i="1"/>
  <c r="AP1213" i="1"/>
  <c r="AP1536" i="1"/>
  <c r="AP526" i="1"/>
  <c r="AP93" i="1"/>
  <c r="AP86" i="1"/>
  <c r="AP1259" i="1"/>
  <c r="AP812" i="1"/>
  <c r="AP641" i="1"/>
  <c r="AP959" i="1"/>
  <c r="AP903" i="1"/>
  <c r="AP743" i="1"/>
  <c r="AP695" i="1"/>
  <c r="AP569" i="1"/>
  <c r="AP1906" i="1"/>
  <c r="AP366" i="1"/>
  <c r="AP601" i="1"/>
  <c r="AP1267" i="1"/>
  <c r="AP1202" i="1"/>
  <c r="AP28" i="1"/>
  <c r="AP74" i="1"/>
  <c r="AP1360" i="1"/>
  <c r="AP1719" i="1"/>
  <c r="AP1813" i="1"/>
  <c r="AP1751" i="1"/>
  <c r="AP1766" i="1"/>
  <c r="AP1636" i="1"/>
  <c r="AP1881" i="1"/>
  <c r="AP1067" i="1"/>
  <c r="AP1931" i="1"/>
  <c r="AP1428" i="1"/>
  <c r="AP1421" i="1"/>
  <c r="AP456" i="1"/>
  <c r="AP182" i="1"/>
  <c r="AP1665" i="1"/>
  <c r="AP1441" i="1"/>
  <c r="AP543" i="1"/>
  <c r="AP1465" i="1"/>
  <c r="AP1918" i="1"/>
  <c r="AP1745" i="1"/>
  <c r="AP2006" i="1"/>
  <c r="AP1527" i="1"/>
  <c r="AP1518" i="1"/>
  <c r="AP1865" i="1"/>
  <c r="AP1662" i="1"/>
  <c r="AP1690" i="1"/>
  <c r="AP1023" i="1"/>
  <c r="AP1510" i="1"/>
  <c r="AP1947" i="1"/>
  <c r="AP1965" i="1"/>
  <c r="AP1791" i="1"/>
  <c r="AP1434" i="1"/>
  <c r="AP1560" i="1"/>
  <c r="AP734" i="1"/>
  <c r="AP1456" i="1"/>
  <c r="AP1383" i="1"/>
  <c r="AP2080" i="1"/>
  <c r="AP1309" i="1"/>
  <c r="AP1102" i="1"/>
  <c r="AP1301" i="1"/>
  <c r="AP1783" i="1"/>
  <c r="AP1148" i="1"/>
  <c r="AP831" i="1"/>
  <c r="AP1105" i="1"/>
  <c r="AP1240" i="1"/>
  <c r="AP1579" i="1"/>
  <c r="AP2099" i="1"/>
  <c r="AP2058" i="1"/>
  <c r="AP2151" i="1"/>
  <c r="AP2045" i="1"/>
  <c r="AP2219" i="1"/>
  <c r="AP1921" i="1"/>
  <c r="AP2133" i="1"/>
  <c r="AP1842" i="1"/>
  <c r="AP122" i="1"/>
  <c r="AP675" i="1"/>
  <c r="AP1535" i="1"/>
  <c r="AP1499" i="1"/>
  <c r="AP1055" i="1"/>
  <c r="AP1816" i="1"/>
  <c r="AP234" i="1"/>
  <c r="AP544" i="1"/>
  <c r="AP796" i="1"/>
  <c r="AP2064" i="1"/>
  <c r="AP1394" i="1"/>
  <c r="AP855" i="1"/>
  <c r="AP548" i="1"/>
  <c r="AP270" i="1"/>
  <c r="AP993" i="1"/>
  <c r="AP77" i="1"/>
  <c r="AP361" i="1"/>
  <c r="AP299" i="1"/>
  <c r="AP2010" i="1"/>
  <c r="AP1156" i="1"/>
  <c r="AP1644" i="1"/>
  <c r="AP885" i="1"/>
  <c r="AP557" i="1"/>
  <c r="AP1035" i="1"/>
  <c r="AP1296" i="1"/>
  <c r="AP1522" i="1"/>
  <c r="AP64" i="1"/>
  <c r="AP136" i="1"/>
  <c r="AP484" i="1"/>
  <c r="AP1313" i="1"/>
  <c r="AP750" i="1"/>
  <c r="AP616" i="1"/>
  <c r="AP776" i="1"/>
  <c r="AP1525" i="1"/>
  <c r="AP1641" i="1"/>
  <c r="AP1870" i="1"/>
  <c r="AP1907" i="1"/>
  <c r="AP1318" i="1"/>
  <c r="AP367" i="1"/>
  <c r="AP2130" i="1"/>
  <c r="AP1672" i="1"/>
  <c r="AP969" i="1"/>
  <c r="AP1414" i="1"/>
  <c r="AP1399" i="1"/>
  <c r="AP1957" i="1"/>
  <c r="AP2015" i="1"/>
  <c r="AP730" i="1"/>
  <c r="AP2061" i="1"/>
  <c r="AP1963" i="1"/>
  <c r="AP1544" i="1"/>
  <c r="AP1238" i="1"/>
  <c r="AP1485" i="1"/>
  <c r="AP2085" i="1"/>
  <c r="AP748" i="1"/>
  <c r="AP1150" i="1"/>
  <c r="AP1943" i="1"/>
  <c r="AP1867" i="1"/>
  <c r="AP1923" i="1"/>
  <c r="AP1658" i="1"/>
  <c r="AP1589" i="1"/>
  <c r="AP917" i="1"/>
  <c r="AP2178" i="1"/>
  <c r="AP2062" i="1"/>
  <c r="AP1862" i="1"/>
  <c r="AP222" i="1"/>
  <c r="AP787" i="1"/>
  <c r="AP1358" i="1"/>
  <c r="AP2147" i="1"/>
  <c r="AP389" i="1"/>
  <c r="AP1892" i="1"/>
  <c r="AP2134" i="1"/>
  <c r="AP1605" i="1"/>
  <c r="AP2164" i="1"/>
  <c r="AP1040" i="1"/>
  <c r="AP2109" i="1"/>
  <c r="AP1430" i="1"/>
  <c r="AP1078" i="1"/>
  <c r="AP1088" i="1"/>
  <c r="AP840" i="1"/>
  <c r="AP117" i="1"/>
  <c r="AP392" i="1"/>
  <c r="AP931" i="1"/>
  <c r="AP757" i="1"/>
  <c r="AP198" i="1"/>
  <c r="AP300" i="1"/>
  <c r="AP1617" i="1"/>
  <c r="AP644" i="1"/>
  <c r="AP48" i="1"/>
  <c r="AP1572" i="1"/>
  <c r="AP88" i="1"/>
  <c r="AP1177" i="1"/>
  <c r="AP1367" i="1"/>
  <c r="AP480" i="1"/>
  <c r="AP705" i="1"/>
  <c r="AP437" i="1"/>
  <c r="AP642" i="1"/>
  <c r="AP169" i="1"/>
  <c r="AP760" i="1"/>
  <c r="AP1024" i="1"/>
  <c r="AP1152" i="1"/>
  <c r="AP806" i="1"/>
  <c r="AP804" i="1"/>
  <c r="AP200" i="1"/>
  <c r="AP1021" i="1"/>
  <c r="AP97" i="1"/>
  <c r="AP529" i="1"/>
  <c r="AP254" i="1"/>
  <c r="AP286" i="1"/>
  <c r="AP328" i="1"/>
  <c r="AP21" i="1"/>
  <c r="AP114" i="1"/>
  <c r="AP99" i="1"/>
  <c r="AP3" i="1"/>
  <c r="AP1160" i="1"/>
  <c r="AP655" i="1"/>
  <c r="AP1660" i="1"/>
  <c r="AP368" i="1"/>
  <c r="AP33" i="1"/>
  <c r="AP563" i="1"/>
  <c r="AP157" i="1"/>
  <c r="AP226" i="1"/>
  <c r="AP71" i="1"/>
  <c r="AP65" i="1"/>
  <c r="AP173" i="1"/>
  <c r="AP1576" i="1"/>
  <c r="AP1588" i="1"/>
  <c r="AP284" i="1"/>
  <c r="AP558" i="1"/>
  <c r="AP94" i="1"/>
  <c r="AP1190" i="1"/>
  <c r="AP692" i="1"/>
  <c r="AP1832" i="1"/>
  <c r="AP669" i="1"/>
  <c r="AP1072" i="1"/>
  <c r="AP777" i="1"/>
  <c r="AP828" i="1"/>
  <c r="AP1628" i="1"/>
  <c r="AP1168" i="1"/>
  <c r="AP1476" i="1"/>
  <c r="AP656" i="1"/>
  <c r="AP248" i="1"/>
  <c r="AP1431" i="1"/>
  <c r="AP1724" i="1"/>
  <c r="AP1405" i="1"/>
  <c r="AP1558" i="1"/>
  <c r="AP1582" i="1"/>
  <c r="AP211" i="1"/>
  <c r="AP779" i="1"/>
  <c r="AP493" i="1"/>
  <c r="AP996" i="1"/>
  <c r="AP629" i="1"/>
  <c r="AP816" i="1"/>
  <c r="AP667" i="1"/>
  <c r="AP819" i="1"/>
  <c r="AP253" i="1"/>
  <c r="AP875" i="1"/>
  <c r="AP856" i="1"/>
  <c r="AP1909" i="1"/>
  <c r="AP1231" i="1"/>
  <c r="AP978" i="1"/>
  <c r="AP1158" i="1"/>
  <c r="AP1759" i="1"/>
  <c r="AP507" i="1"/>
  <c r="AP1594" i="1"/>
  <c r="AP658" i="1"/>
  <c r="AP1191" i="1"/>
  <c r="AP1455" i="1"/>
  <c r="AP174" i="1"/>
  <c r="AP882" i="1"/>
  <c r="AP822" i="1"/>
  <c r="AP746" i="1"/>
  <c r="AP102" i="1"/>
  <c r="AP295" i="1"/>
  <c r="AP2280" i="1"/>
  <c r="AP2199" i="1"/>
  <c r="AP171" i="1"/>
  <c r="AP2107" i="1"/>
  <c r="AP252" i="1"/>
  <c r="AP424" i="1"/>
  <c r="AP1372" i="1"/>
  <c r="AP1937" i="1"/>
  <c r="AP883" i="1"/>
  <c r="AP1472" i="1"/>
  <c r="AP2149" i="1"/>
  <c r="AP2097" i="1"/>
  <c r="AP2032" i="1"/>
  <c r="AP1885" i="1"/>
  <c r="AP2055" i="1"/>
  <c r="AP2197" i="1"/>
  <c r="AP2211" i="1"/>
  <c r="AP1879" i="1"/>
  <c r="AP2048" i="1"/>
  <c r="AP1316" i="1"/>
  <c r="AP1242" i="1"/>
  <c r="AP582" i="1"/>
  <c r="AP998" i="1"/>
  <c r="AP1638" i="1"/>
  <c r="AP1323" i="1"/>
  <c r="AP1863" i="1"/>
  <c r="AP1626" i="1"/>
  <c r="AP1856" i="1"/>
  <c r="AP1293" i="1"/>
  <c r="AP1329" i="1"/>
  <c r="AP1053" i="1"/>
  <c r="AP1859" i="1"/>
  <c r="AP2111" i="1"/>
  <c r="AP1523" i="1"/>
  <c r="AP1827" i="1"/>
  <c r="AP1869" i="1"/>
  <c r="AP351" i="1"/>
  <c r="AP1715" i="1"/>
  <c r="AP1280" i="1"/>
  <c r="AP581" i="1"/>
  <c r="AP2026" i="1"/>
  <c r="AP2287" i="1"/>
  <c r="AP2285" i="1"/>
  <c r="AP2224" i="1"/>
  <c r="AP745" i="1"/>
  <c r="AP1424" i="1"/>
  <c r="AP1555" i="1"/>
  <c r="AP1118" i="1"/>
  <c r="AP1780" i="1"/>
  <c r="AP1184" i="1"/>
  <c r="AP1637" i="1"/>
  <c r="AP405" i="1"/>
  <c r="AP584" i="1"/>
  <c r="AP2067" i="1"/>
  <c r="AP1727" i="1"/>
  <c r="AP1563" i="1"/>
  <c r="AP1944" i="1"/>
  <c r="AP1533" i="1"/>
  <c r="AP670" i="1"/>
  <c r="AP1970" i="1"/>
  <c r="AP1673" i="1"/>
  <c r="AP2172" i="1"/>
  <c r="AP2236" i="1"/>
  <c r="AP2169" i="1"/>
  <c r="AP2160" i="1"/>
  <c r="AP1847" i="1"/>
  <c r="AP2073" i="1"/>
  <c r="AP2271" i="1"/>
  <c r="AP2209" i="1"/>
  <c r="AP1362" i="1"/>
  <c r="AP445" i="1"/>
  <c r="AP397" i="1"/>
  <c r="AP414" i="1"/>
  <c r="AP123" i="1"/>
  <c r="AP498" i="1"/>
  <c r="AP690" i="1"/>
  <c r="AP853" i="1"/>
  <c r="AP468" i="1"/>
  <c r="AP1519" i="1"/>
  <c r="AP43" i="1"/>
  <c r="AP153" i="1"/>
  <c r="AP485" i="1"/>
  <c r="AP118" i="1"/>
  <c r="AP441" i="1"/>
  <c r="AP334" i="1"/>
  <c r="AP418" i="1"/>
  <c r="AP599" i="1"/>
  <c r="AP664" i="1"/>
  <c r="AP103" i="1"/>
  <c r="AP623" i="1"/>
  <c r="AP399" i="1"/>
  <c r="AP1396" i="1"/>
  <c r="AP291" i="1"/>
  <c r="AP129" i="1"/>
  <c r="AP941" i="1"/>
  <c r="AP534" i="1"/>
  <c r="AP214" i="1"/>
  <c r="AP1351" i="1"/>
  <c r="AP446" i="1"/>
  <c r="AP772" i="1"/>
  <c r="AP2194" i="1"/>
  <c r="AP162" i="1"/>
  <c r="AP1059" i="1"/>
  <c r="AP691" i="1"/>
  <c r="AP490" i="1"/>
  <c r="AP249" i="1"/>
  <c r="AP2297" i="1"/>
  <c r="AP383" i="1"/>
  <c r="AP319" i="1"/>
  <c r="AP1368" i="1"/>
  <c r="AP924" i="1"/>
  <c r="AP596" i="1"/>
  <c r="AP1330" i="1"/>
  <c r="AP888" i="1"/>
  <c r="AP1938" i="1"/>
  <c r="AP1802" i="1"/>
  <c r="AP289" i="1"/>
  <c r="AP1912" i="1"/>
  <c r="AP751" i="1"/>
  <c r="AP1164" i="1"/>
  <c r="AP1344" i="1"/>
  <c r="AP461" i="1"/>
  <c r="AP1753" i="1"/>
  <c r="AP1437" i="1"/>
  <c r="AP1482" i="1"/>
  <c r="AP267" i="1"/>
  <c r="AP447" i="1"/>
  <c r="AP1219" i="1"/>
  <c r="AP1830" i="1"/>
  <c r="AP739" i="1"/>
  <c r="AP1463" i="1"/>
  <c r="AP1874" i="1"/>
  <c r="AP374" i="1"/>
  <c r="AP1449" i="1"/>
  <c r="AP324" i="1"/>
  <c r="AP146" i="1"/>
  <c r="AP782" i="1"/>
  <c r="AP1343" i="1"/>
  <c r="AP1147" i="1"/>
  <c r="AP1279" i="1"/>
  <c r="AP1409" i="1"/>
  <c r="AP1426" i="1"/>
  <c r="AP515" i="1"/>
  <c r="AP1157" i="1"/>
  <c r="AP663" i="1"/>
  <c r="AP1074" i="1"/>
  <c r="AP58" i="1"/>
  <c r="AP1649" i="1"/>
  <c r="AP1687" i="1"/>
  <c r="AP1215" i="1"/>
  <c r="AP872" i="1"/>
  <c r="AP624" i="1"/>
  <c r="AP794" i="1"/>
  <c r="AP1046" i="1"/>
  <c r="AP1680" i="1"/>
  <c r="AP625" i="1"/>
  <c r="AP847" i="1"/>
  <c r="AP967" i="1"/>
  <c r="AP858" i="1"/>
  <c r="AP1910" i="1"/>
  <c r="AP1728" i="1"/>
  <c r="AP1234" i="1"/>
  <c r="AP868" i="1"/>
  <c r="AP1663" i="1"/>
  <c r="AP604" i="1"/>
  <c r="AP982" i="1"/>
  <c r="AP1117" i="1"/>
  <c r="AP893" i="1"/>
  <c r="AP2003" i="1"/>
  <c r="AP1620" i="1"/>
  <c r="AP1960" i="1"/>
  <c r="AP2161" i="1"/>
  <c r="AP1553" i="1"/>
  <c r="AP1203" i="1"/>
  <c r="AP659" i="1"/>
  <c r="AP2021" i="1"/>
  <c r="AP349" i="1"/>
  <c r="AP907" i="1"/>
  <c r="AP1653" i="1"/>
  <c r="AP455" i="1"/>
  <c r="AP1846" i="1"/>
  <c r="AP1300" i="1"/>
  <c r="AP1919" i="1"/>
  <c r="AP2112" i="1"/>
  <c r="AP880" i="1"/>
  <c r="AP119" i="1"/>
  <c r="AP1026" i="1"/>
  <c r="AP2127" i="1"/>
  <c r="AP1974" i="1"/>
  <c r="AP2212" i="1"/>
  <c r="AP654" i="1"/>
  <c r="AP1341" i="1"/>
  <c r="AP1716" i="1"/>
  <c r="AP1334" i="1"/>
  <c r="AP2033" i="1"/>
  <c r="AP2087" i="1"/>
  <c r="AP2101" i="1"/>
  <c r="AP1888" i="1"/>
  <c r="AP1932" i="1"/>
  <c r="AP1966" i="1"/>
  <c r="AP1922" i="1"/>
  <c r="AP1677" i="1"/>
  <c r="AP89" i="1"/>
  <c r="AP1438" i="1"/>
  <c r="AP1085" i="1"/>
  <c r="AP1904" i="1"/>
  <c r="AP2170" i="1"/>
  <c r="AP2092" i="1"/>
  <c r="AP2218" i="1"/>
  <c r="AP2074" i="1"/>
  <c r="AP1043" i="1"/>
  <c r="AP1800" i="1"/>
  <c r="AP1961" i="1"/>
  <c r="AP1933" i="1"/>
  <c r="AP894" i="1"/>
  <c r="AP635" i="1"/>
  <c r="AP1531" i="1"/>
  <c r="AP843" i="1"/>
  <c r="AP2104" i="1"/>
  <c r="AP1926" i="1"/>
  <c r="AP395" i="1"/>
  <c r="AP499" i="1"/>
  <c r="AP2254" i="1"/>
  <c r="AP2263" i="1"/>
  <c r="AP165" i="1"/>
  <c r="AP2262" i="1"/>
  <c r="AP961" i="1"/>
  <c r="AP2298" i="1"/>
  <c r="AP2299" i="1"/>
  <c r="AQ2123" i="1"/>
  <c r="AQ1911" i="1"/>
  <c r="AQ2225" i="1"/>
  <c r="AQ1915" i="1"/>
  <c r="AQ1647" i="1"/>
  <c r="AQ740" i="1"/>
  <c r="AQ1241" i="1"/>
  <c r="AQ1210" i="1"/>
  <c r="AQ1997" i="1"/>
  <c r="AQ2090" i="1"/>
  <c r="AQ2091" i="1"/>
  <c r="AQ1220" i="1"/>
  <c r="AQ1044" i="1"/>
  <c r="AQ2124" i="1"/>
  <c r="AQ225" i="1"/>
  <c r="AQ2198" i="1"/>
  <c r="AQ2077" i="1"/>
  <c r="AQ1964" i="1"/>
  <c r="AQ1671" i="1"/>
  <c r="AQ1287" i="1"/>
  <c r="AQ1355" i="1"/>
  <c r="AQ818" i="1"/>
  <c r="AQ2247" i="1"/>
  <c r="AQ1845" i="1"/>
  <c r="AQ1975" i="1"/>
  <c r="AQ2153" i="1"/>
  <c r="AQ1967" i="1"/>
  <c r="AQ469" i="1"/>
  <c r="AQ1623" i="1"/>
  <c r="AQ2284" i="1"/>
  <c r="AQ2276" i="1"/>
  <c r="AQ2289" i="1"/>
  <c r="AQ2119" i="1"/>
  <c r="AQ2290" i="1"/>
  <c r="AQ2286" i="1"/>
  <c r="AQ2079" i="1"/>
  <c r="AQ1797" i="1"/>
  <c r="AQ825" i="1"/>
  <c r="AQ2137" i="1"/>
  <c r="AQ1348" i="1"/>
  <c r="AQ1708" i="1"/>
  <c r="AQ1917" i="1"/>
  <c r="AQ2023" i="1"/>
  <c r="AQ718" i="1"/>
  <c r="AQ1136" i="1"/>
  <c r="AQ1808" i="1"/>
  <c r="AQ1804" i="1"/>
  <c r="AQ954" i="1"/>
  <c r="AQ1027" i="1"/>
  <c r="AQ1042" i="1"/>
  <c r="AQ1500" i="1"/>
  <c r="AQ1275" i="1"/>
  <c r="AQ727" i="1"/>
  <c r="AQ1497" i="1"/>
  <c r="AQ962" i="1"/>
  <c r="AQ1824" i="1"/>
  <c r="AQ1532" i="1"/>
  <c r="AQ2053" i="1"/>
  <c r="AQ1633" i="1"/>
  <c r="AQ869" i="1"/>
  <c r="AQ322" i="1"/>
  <c r="AQ1387" i="1"/>
  <c r="AQ1292" i="1"/>
  <c r="AQ186" i="1"/>
  <c r="AQ483" i="1"/>
  <c r="AQ738" i="1"/>
  <c r="AQ988" i="1"/>
  <c r="AQ551" i="1"/>
  <c r="AQ1580" i="1"/>
  <c r="AQ1837" i="1"/>
  <c r="AQ1468" i="1"/>
  <c r="AQ970" i="1"/>
  <c r="AQ774" i="1"/>
  <c r="AQ79" i="1"/>
  <c r="AQ1179" i="1"/>
  <c r="AQ677" i="1"/>
  <c r="AQ990" i="1"/>
  <c r="AQ1442" i="1"/>
  <c r="AQ1670" i="1"/>
  <c r="AQ160" i="1"/>
  <c r="AQ1379" i="1"/>
  <c r="AQ976" i="1"/>
  <c r="AQ1612" i="1"/>
  <c r="AQ681" i="1"/>
  <c r="AQ1479" i="1"/>
  <c r="AQ586" i="1"/>
  <c r="AQ539" i="1"/>
  <c r="AQ603" i="1"/>
  <c r="AQ1614" i="1"/>
  <c r="AQ2038" i="1"/>
  <c r="AQ765" i="1"/>
  <c r="AQ2214" i="1"/>
  <c r="AQ2188" i="1"/>
  <c r="AQ2084" i="1"/>
  <c r="AQ2135" i="1"/>
  <c r="AQ1985" i="1"/>
  <c r="AQ1604" i="1"/>
  <c r="AQ2011" i="1"/>
  <c r="AQ2217" i="1"/>
  <c r="AQ311" i="1"/>
  <c r="AQ1835" i="1"/>
  <c r="AQ10" i="1"/>
  <c r="AQ17" i="1"/>
  <c r="AQ1353" i="1"/>
  <c r="AQ22" i="1"/>
  <c r="AQ18" i="1"/>
  <c r="AQ2" i="1"/>
  <c r="AQ901" i="1"/>
  <c r="AQ16" i="1"/>
  <c r="AQ6" i="1"/>
  <c r="AQ7" i="1"/>
  <c r="AQ1587" i="1"/>
  <c r="AQ278" i="1"/>
  <c r="AQ940" i="1"/>
  <c r="AQ387" i="1"/>
  <c r="AQ90" i="1"/>
  <c r="AQ1119" i="1"/>
  <c r="AQ1004" i="1"/>
  <c r="AQ611" i="1"/>
  <c r="AQ1094" i="1"/>
  <c r="AQ54" i="1"/>
  <c r="AQ846" i="1"/>
  <c r="AQ627" i="1"/>
  <c r="AQ237" i="1"/>
  <c r="AQ517" i="1"/>
  <c r="AQ323" i="1"/>
  <c r="AQ1264" i="1"/>
  <c r="AQ238" i="1"/>
  <c r="AQ307" i="1"/>
  <c r="AQ583" i="1"/>
  <c r="AQ673" i="1"/>
  <c r="AQ192" i="1"/>
  <c r="AQ335" i="1"/>
  <c r="AQ1332" i="1"/>
  <c r="AQ2296" i="1"/>
  <c r="AQ857" i="1"/>
  <c r="AQ1978" i="1"/>
  <c r="AQ1174" i="1"/>
  <c r="AQ1029" i="1"/>
  <c r="AQ1459" i="1"/>
  <c r="AQ1969" i="1"/>
  <c r="AQ1761" i="1"/>
  <c r="AQ1852" i="1"/>
  <c r="AQ1298" i="1"/>
  <c r="AQ2024" i="1"/>
  <c r="AQ1900" i="1"/>
  <c r="AQ781" i="1"/>
  <c r="AQ1521" i="1"/>
  <c r="AQ712" i="1"/>
  <c r="AQ574" i="1"/>
  <c r="AQ1696" i="1"/>
  <c r="AQ1458" i="1"/>
  <c r="AQ1694" i="1"/>
  <c r="AQ1993" i="1"/>
  <c r="AQ1700" i="1"/>
  <c r="AQ20" i="1"/>
  <c r="AQ1688" i="1"/>
  <c r="AQ1057" i="1"/>
  <c r="AQ1457" i="1"/>
  <c r="AQ2278" i="1"/>
  <c r="AQ1391" i="1"/>
  <c r="AQ1876" i="1"/>
  <c r="AQ2158" i="1"/>
  <c r="AQ1930" i="1"/>
  <c r="AQ148" i="1"/>
  <c r="AQ1541" i="1"/>
  <c r="AQ535" i="1"/>
  <c r="AQ140" i="1"/>
  <c r="AQ790" i="1"/>
  <c r="AQ197" i="1"/>
  <c r="AQ474" i="1"/>
  <c r="AQ1768" i="1"/>
  <c r="AQ1475" i="1"/>
  <c r="AQ1012" i="1"/>
  <c r="AQ1028" i="1"/>
  <c r="AQ1988" i="1"/>
  <c r="AQ689" i="1"/>
  <c r="AQ1041" i="1"/>
  <c r="AQ1025" i="1"/>
  <c r="AQ1277" i="1"/>
  <c r="AQ1795" i="1"/>
  <c r="AQ1613" i="1"/>
  <c r="AQ1861" i="1"/>
  <c r="AQ1305" i="1"/>
  <c r="AQ1834" i="1"/>
  <c r="AQ1542" i="1"/>
  <c r="AQ343" i="1"/>
  <c r="AQ1935" i="1"/>
  <c r="AQ870" i="1"/>
  <c r="AQ914" i="1"/>
  <c r="AQ1132" i="1"/>
  <c r="AQ2027" i="1"/>
  <c r="AQ1908" i="1"/>
  <c r="AQ2141" i="1"/>
  <c r="AQ2270" i="1"/>
  <c r="AQ1855" i="1"/>
  <c r="AQ2222" i="1"/>
  <c r="AQ2232" i="1"/>
  <c r="AQ839" i="1"/>
  <c r="AQ1433" i="1"/>
  <c r="AQ900" i="1"/>
  <c r="AQ1566" i="1"/>
  <c r="AQ1263" i="1"/>
  <c r="AQ589" i="1"/>
  <c r="AQ989" i="1"/>
  <c r="AQ1009" i="1"/>
  <c r="AQ1828" i="1"/>
  <c r="AQ1675" i="1"/>
  <c r="AQ1886" i="1"/>
  <c r="AQ1207" i="1"/>
  <c r="AQ1373" i="1"/>
  <c r="AQ1333" i="1"/>
  <c r="AQ594" i="1"/>
  <c r="AQ1758" i="1"/>
  <c r="AQ527" i="1"/>
  <c r="AQ1446" i="1"/>
  <c r="AQ1781" i="1"/>
  <c r="AQ1973" i="1"/>
  <c r="AQ1717" i="1"/>
  <c r="AQ1875" i="1"/>
  <c r="AQ1253" i="1"/>
  <c r="AQ2031" i="1"/>
  <c r="AQ1771" i="1"/>
  <c r="AQ2019" i="1"/>
  <c r="AQ639" i="1"/>
  <c r="AQ1018" i="1"/>
  <c r="AQ139" i="1"/>
  <c r="AQ1692" i="1"/>
  <c r="AQ1871" i="1"/>
  <c r="AQ1101" i="1"/>
  <c r="AQ1777" i="1"/>
  <c r="AQ217" i="1"/>
  <c r="AQ224" i="1"/>
  <c r="AQ364" i="1"/>
  <c r="AQ1486" i="1"/>
  <c r="AQ2009" i="1"/>
  <c r="AQ1987" i="1"/>
  <c r="AQ2162" i="1"/>
  <c r="AQ1891" i="1"/>
  <c r="AQ2242" i="1"/>
  <c r="AQ432" i="1"/>
  <c r="AQ1109" i="1"/>
  <c r="AQ1134" i="1"/>
  <c r="AQ995" i="1"/>
  <c r="AQ1036" i="1"/>
  <c r="AQ553" i="1"/>
  <c r="AQ1569" i="1"/>
  <c r="AQ2072" i="1"/>
  <c r="AQ504" i="1"/>
  <c r="AQ132" i="1"/>
  <c r="AQ1772" i="1"/>
  <c r="AQ1487" i="1"/>
  <c r="AQ1597" i="1"/>
  <c r="AQ2139" i="1"/>
  <c r="AQ2020" i="1"/>
  <c r="AQ2120" i="1"/>
  <c r="AQ1062" i="1"/>
  <c r="AQ2054" i="1"/>
  <c r="AQ1928" i="1"/>
  <c r="AQ2230" i="1"/>
  <c r="AQ2047" i="1"/>
  <c r="AQ375" i="1"/>
  <c r="AQ2042" i="1"/>
  <c r="AQ1176" i="1"/>
  <c r="AQ1864" i="1"/>
  <c r="AQ1350" i="1"/>
  <c r="AQ915" i="1"/>
  <c r="AQ2056" i="1"/>
  <c r="AQ2183" i="1"/>
  <c r="AQ1129" i="1"/>
  <c r="AQ1509" i="1"/>
  <c r="AQ492" i="1"/>
  <c r="AQ1786" i="1"/>
  <c r="AQ1133" i="1"/>
  <c r="AQ1635" i="1"/>
  <c r="AQ1504" i="1"/>
  <c r="AQ1064" i="1"/>
  <c r="AQ2268" i="1"/>
  <c r="AQ2277" i="1"/>
  <c r="AQ263" i="1"/>
  <c r="AQ552" i="1"/>
  <c r="AQ201" i="1"/>
  <c r="AQ2245" i="1"/>
  <c r="AQ2238" i="1"/>
  <c r="AQ2261" i="1"/>
  <c r="AQ1581" i="1"/>
  <c r="AQ1683" i="1"/>
  <c r="AQ2121" i="1"/>
  <c r="AQ1218" i="1"/>
  <c r="AQ1145" i="1"/>
  <c r="AQ1392" i="1"/>
  <c r="AQ1723" i="1"/>
  <c r="AQ1403" i="1"/>
  <c r="AQ1289" i="1"/>
  <c r="AQ388" i="1"/>
  <c r="AQ1718" i="1"/>
  <c r="AQ1559" i="1"/>
  <c r="AQ408" i="1"/>
  <c r="AQ2070" i="1"/>
  <c r="AQ974" i="1"/>
  <c r="AQ829" i="1"/>
  <c r="AQ1335" i="1"/>
  <c r="AQ95" i="1"/>
  <c r="AQ326" i="1"/>
  <c r="AQ1066" i="1"/>
  <c r="AQ758" i="1"/>
  <c r="AQ614" i="1"/>
  <c r="AQ1050" i="1"/>
  <c r="AQ2060" i="1"/>
  <c r="AQ1814" i="1"/>
  <c r="AQ1243" i="1"/>
  <c r="AQ1107" i="1"/>
  <c r="AQ910" i="1"/>
  <c r="AQ486" i="1"/>
  <c r="AQ451" i="1"/>
  <c r="AQ678" i="1"/>
  <c r="AQ1420" i="1"/>
  <c r="AQ762" i="1"/>
  <c r="AQ1415" i="1"/>
  <c r="AQ1326" i="1"/>
  <c r="AQ184" i="1"/>
  <c r="AQ1951" i="1"/>
  <c r="AQ1743" i="1"/>
  <c r="AQ1308" i="1"/>
  <c r="AQ1883" i="1"/>
  <c r="AQ2007" i="1"/>
  <c r="AQ1850" i="1"/>
  <c r="AQ1962" i="1"/>
  <c r="AQ2039" i="1"/>
  <c r="AQ1880" i="1"/>
  <c r="AQ2043" i="1"/>
  <c r="AQ1936" i="1"/>
  <c r="AQ1841" i="1"/>
  <c r="AQ2093" i="1"/>
  <c r="AQ1898" i="1"/>
  <c r="AQ1590" i="1"/>
  <c r="AQ832" i="1"/>
  <c r="AQ191" i="1"/>
  <c r="AQ1593" i="1"/>
  <c r="AQ1464" i="1"/>
  <c r="AQ1357" i="1"/>
  <c r="AQ1678" i="1"/>
  <c r="AQ1033" i="1"/>
  <c r="AQ1084" i="1"/>
  <c r="AQ1324" i="1"/>
  <c r="AQ1769" i="1"/>
  <c r="AQ331" i="1"/>
  <c r="AQ1901" i="1"/>
  <c r="AQ1089" i="1"/>
  <c r="AQ792" i="1"/>
  <c r="AQ1652" i="1"/>
  <c r="AQ1471" i="1"/>
  <c r="AQ547" i="1"/>
  <c r="AQ1976" i="1"/>
  <c r="AQ979" i="1"/>
  <c r="AQ180" i="1"/>
  <c r="AQ878" i="1"/>
  <c r="AQ697" i="1"/>
  <c r="AQ1676" i="1"/>
  <c r="AQ1051" i="1"/>
  <c r="AQ1742" i="1"/>
  <c r="AQ1361" i="1"/>
  <c r="AQ1286" i="1"/>
  <c r="AQ1171" i="1"/>
  <c r="AQ1170" i="1"/>
  <c r="AQ309" i="1"/>
  <c r="AQ1899" i="1"/>
  <c r="AQ1722" i="1"/>
  <c r="AQ561" i="1"/>
  <c r="AQ570" i="1"/>
  <c r="AQ1529" i="1"/>
  <c r="AQ2100" i="1"/>
  <c r="AQ2226" i="1"/>
  <c r="AQ2016" i="1"/>
  <c r="AQ2184" i="1"/>
  <c r="AQ2179" i="1"/>
  <c r="AQ1905" i="1"/>
  <c r="AQ2138" i="1"/>
  <c r="AQ2105" i="1"/>
  <c r="AQ2081" i="1"/>
  <c r="AQ1945" i="1"/>
  <c r="AQ2001" i="1"/>
  <c r="AQ2002" i="1"/>
  <c r="AQ2216" i="1"/>
  <c r="AQ2140" i="1"/>
  <c r="AQ2145" i="1"/>
  <c r="AQ1848" i="1"/>
  <c r="AQ1882" i="1"/>
  <c r="AQ2146" i="1"/>
  <c r="AQ2159" i="1"/>
  <c r="AQ2152" i="1"/>
  <c r="AQ2200" i="1"/>
  <c r="AQ1979" i="1"/>
  <c r="AQ2275" i="1"/>
  <c r="AQ2240" i="1"/>
  <c r="AQ2250" i="1"/>
  <c r="AQ2069" i="1"/>
  <c r="AQ2267" i="1"/>
  <c r="AQ1567" i="1"/>
  <c r="AQ442" i="1"/>
  <c r="AQ2228" i="1"/>
  <c r="AQ1754" i="1"/>
  <c r="AQ2028" i="1"/>
  <c r="AQ1501" i="1"/>
  <c r="AQ111" i="1"/>
  <c r="AQ2029" i="1"/>
  <c r="AQ243" i="1"/>
  <c r="AQ2168" i="1"/>
  <c r="AQ1304" i="1"/>
  <c r="AQ2233" i="1"/>
  <c r="AQ2144" i="1"/>
  <c r="AQ1895" i="1"/>
  <c r="AQ439" i="1"/>
  <c r="AQ1958" i="1"/>
  <c r="AQ1128" i="1"/>
  <c r="AQ810" i="1"/>
  <c r="AQ384" i="1"/>
  <c r="AQ744" i="1"/>
  <c r="AQ308" i="1"/>
  <c r="AQ1363" i="1"/>
  <c r="AQ314" i="1"/>
  <c r="AQ444" i="1"/>
  <c r="AQ1307" i="1"/>
  <c r="AQ9" i="1"/>
  <c r="AQ1175" i="1"/>
  <c r="AQ175" i="1"/>
  <c r="AQ1986" i="1"/>
  <c r="AQ75" i="1"/>
  <c r="AQ1515" i="1"/>
  <c r="AQ261" i="1"/>
  <c r="AQ179" i="1"/>
  <c r="AQ1377" i="1"/>
  <c r="AQ1038" i="1"/>
  <c r="AQ1251" i="1"/>
  <c r="AQ1181" i="1"/>
  <c r="AQ1083" i="1"/>
  <c r="AQ1595" i="1"/>
  <c r="AQ462" i="1"/>
  <c r="AQ986" i="1"/>
  <c r="AQ1469" i="1"/>
  <c r="AQ661" i="1"/>
  <c r="AQ429" i="1"/>
  <c r="AQ466" i="1"/>
  <c r="AQ723" i="1"/>
  <c r="AQ2117" i="1"/>
  <c r="AQ2196" i="1"/>
  <c r="AQ2215" i="1"/>
  <c r="AQ1073" i="1"/>
  <c r="AQ371" i="1"/>
  <c r="AQ1741" i="1"/>
  <c r="AQ1511" i="1"/>
  <c r="AQ1792" i="1"/>
  <c r="AQ126" i="1"/>
  <c r="AQ955" i="1"/>
  <c r="AQ1082" i="1"/>
  <c r="AQ1244" i="1"/>
  <c r="AQ1291" i="1"/>
  <c r="AQ1248" i="1"/>
  <c r="AQ1186" i="1"/>
  <c r="AQ1586" i="1"/>
  <c r="AQ932" i="1"/>
  <c r="AQ662" i="1"/>
  <c r="AQ1829" i="1"/>
  <c r="AQ1546" i="1"/>
  <c r="AQ1413" i="1"/>
  <c r="AQ177" i="1"/>
  <c r="AQ1054" i="1"/>
  <c r="AQ1173" i="1"/>
  <c r="AQ218" i="1"/>
  <c r="AQ1556" i="1"/>
  <c r="AQ972" i="1"/>
  <c r="AQ1429" i="1"/>
  <c r="AQ1770" i="1"/>
  <c r="AQ1130" i="1"/>
  <c r="AQ1470" i="1"/>
  <c r="AQ1811" i="1"/>
  <c r="AQ1956" i="1"/>
  <c r="AQ1155" i="1"/>
  <c r="AQ1971" i="1"/>
  <c r="AQ1803" i="1"/>
  <c r="AQ2088" i="1"/>
  <c r="AQ2008" i="1"/>
  <c r="AQ1187" i="1"/>
  <c r="AQ1439" i="1"/>
  <c r="AQ511" i="1"/>
  <c r="AQ2108" i="1"/>
  <c r="AQ708" i="1"/>
  <c r="AQ801" i="1"/>
  <c r="AQ355" i="1"/>
  <c r="AQ1601" i="1"/>
  <c r="AQ1779" i="1"/>
  <c r="AQ1359" i="1"/>
  <c r="AQ1131" i="1"/>
  <c r="AQ210" i="1"/>
  <c r="AQ1070" i="1"/>
  <c r="AQ501" i="1"/>
  <c r="AQ1443" i="1"/>
  <c r="AQ247" i="1"/>
  <c r="AQ1052" i="1"/>
  <c r="AQ1737" i="1"/>
  <c r="AQ1877" i="1"/>
  <c r="AQ733" i="1"/>
  <c r="AQ657" i="1"/>
  <c r="AQ481" i="1"/>
  <c r="AQ778" i="1"/>
  <c r="AQ631" i="1"/>
  <c r="AQ764" i="1"/>
  <c r="AQ703" i="1"/>
  <c r="AQ771" i="1"/>
  <c r="AQ666" i="1"/>
  <c r="AQ1764" i="1"/>
  <c r="AQ1651" i="1"/>
  <c r="AQ1625" i="1"/>
  <c r="AQ1092" i="1"/>
  <c r="AQ1498" i="1"/>
  <c r="AQ823" i="1"/>
  <c r="AQ513" i="1"/>
  <c r="AQ521" i="1"/>
  <c r="AQ2259" i="1"/>
  <c r="AQ1887" i="1"/>
  <c r="AQ2051" i="1"/>
  <c r="AQ1838" i="1"/>
  <c r="AQ1940" i="1"/>
  <c r="AQ1749" i="1"/>
  <c r="AQ369" i="1"/>
  <c r="AQ436" i="1"/>
  <c r="AQ1977" i="1"/>
  <c r="AQ524" i="1"/>
  <c r="AQ904" i="1"/>
  <c r="AQ1212" i="1"/>
  <c r="AQ380" i="1"/>
  <c r="AQ402" i="1"/>
  <c r="AQ1890" i="1"/>
  <c r="AQ1796" i="1"/>
  <c r="AQ1236" i="1"/>
  <c r="AQ1934" i="1"/>
  <c r="AQ1303" i="1"/>
  <c r="AQ1657" i="1"/>
  <c r="AQ1445" i="1"/>
  <c r="AQ2252" i="1"/>
  <c r="AQ1621" i="1"/>
  <c r="AQ1342" i="1"/>
  <c r="AQ1765" i="1"/>
  <c r="AQ766" i="1"/>
  <c r="AQ1738" i="1"/>
  <c r="AQ81" i="1"/>
  <c r="AQ1020" i="1"/>
  <c r="AQ285" i="1"/>
  <c r="AQ1585" i="1"/>
  <c r="AQ1474" i="1"/>
  <c r="AQ2176" i="1"/>
  <c r="AQ2154" i="1"/>
  <c r="AQ2175" i="1"/>
  <c r="AQ2241" i="1"/>
  <c r="AQ2246" i="1"/>
  <c r="AQ2165" i="1"/>
  <c r="AQ2221" i="1"/>
  <c r="AQ2185" i="1"/>
  <c r="AQ315" i="1"/>
  <c r="AQ1788" i="1"/>
  <c r="AQ686" i="1"/>
  <c r="AQ1149" i="1"/>
  <c r="AQ1710" i="1"/>
  <c r="AQ1423" i="1"/>
  <c r="AQ729" i="1"/>
  <c r="AQ867" i="1"/>
  <c r="AQ674" i="1"/>
  <c r="AQ1893" i="1"/>
  <c r="AQ1022" i="1"/>
  <c r="AQ2106" i="1"/>
  <c r="AQ2190" i="1"/>
  <c r="AQ1398" i="1"/>
  <c r="AQ2266" i="1"/>
  <c r="AQ2273" i="1"/>
  <c r="AQ2142" i="1"/>
  <c r="AQ2057" i="1"/>
  <c r="AQ2260" i="1"/>
  <c r="AQ2098" i="1"/>
  <c r="AQ2239" i="1"/>
  <c r="AQ2264" i="1"/>
  <c r="AQ2206" i="1"/>
  <c r="AQ1045" i="1"/>
  <c r="AQ2163" i="1"/>
  <c r="AQ2000" i="1"/>
  <c r="AQ1141" i="1"/>
  <c r="AQ2251" i="1"/>
  <c r="AQ1894" i="1"/>
  <c r="AQ1725" i="1"/>
  <c r="AQ44" i="1"/>
  <c r="AQ459" i="1"/>
  <c r="AQ63" i="1"/>
  <c r="AQ448" i="1"/>
  <c r="AQ463" i="1"/>
  <c r="AQ518" i="1"/>
  <c r="AQ240" i="1"/>
  <c r="AQ597" i="1"/>
  <c r="AQ1185" i="1"/>
  <c r="AQ865" i="1"/>
  <c r="AQ1494" i="1"/>
  <c r="AQ1444" i="1"/>
  <c r="AQ503" i="1"/>
  <c r="AQ1854" i="1"/>
  <c r="AQ1755" i="1"/>
  <c r="AQ56" i="1"/>
  <c r="AQ1592" i="1"/>
  <c r="AQ25" i="1"/>
  <c r="AQ720" i="1"/>
  <c r="AQ537" i="1"/>
  <c r="AQ1600" i="1"/>
  <c r="AQ874" i="1"/>
  <c r="AQ1418" i="1"/>
  <c r="AQ922" i="1"/>
  <c r="AQ522" i="1"/>
  <c r="AQ1492" i="1"/>
  <c r="AQ1537" i="1"/>
  <c r="AQ2186" i="1"/>
  <c r="AQ1822" i="1"/>
  <c r="AQ2040" i="1"/>
  <c r="AQ2220" i="1"/>
  <c r="AQ1257" i="1"/>
  <c r="AQ2210" i="1"/>
  <c r="AQ650" i="1"/>
  <c r="AQ1153" i="1"/>
  <c r="AQ42" i="1"/>
  <c r="AQ1261" i="1"/>
  <c r="AQ1404" i="1"/>
  <c r="AQ1216" i="1"/>
  <c r="AQ255" i="1"/>
  <c r="AQ587" i="1"/>
  <c r="AQ2255" i="1"/>
  <c r="AQ530" i="1"/>
  <c r="AQ612" i="1"/>
  <c r="AQ859" i="1"/>
  <c r="AQ144" i="1"/>
  <c r="AQ895" i="1"/>
  <c r="AQ1161" i="1"/>
  <c r="AQ538" i="1"/>
  <c r="AQ1283" i="1"/>
  <c r="AQ854" i="1"/>
  <c r="AQ1294" i="1"/>
  <c r="AQ1380" i="1"/>
  <c r="AQ1507" i="1"/>
  <c r="AQ1747" i="1"/>
  <c r="AQ1310" i="1"/>
  <c r="AQ930" i="1"/>
  <c r="AQ2201" i="1"/>
  <c r="AQ2173" i="1"/>
  <c r="AQ1640" i="1"/>
  <c r="AQ30" i="1"/>
  <c r="AQ844" i="1"/>
  <c r="AQ1776" i="1"/>
  <c r="AQ158" i="1"/>
  <c r="AQ2148" i="1"/>
  <c r="AQ1990" i="1"/>
  <c r="AQ1941" i="1"/>
  <c r="AQ2025" i="1"/>
  <c r="AQ966" i="1"/>
  <c r="AQ2017" i="1"/>
  <c r="AQ1785" i="1"/>
  <c r="AQ203" i="1"/>
  <c r="AQ1631" i="1"/>
  <c r="AQ1699" i="1"/>
  <c r="AQ1221" i="1"/>
  <c r="AQ849" i="1"/>
  <c r="AQ1276" i="1"/>
  <c r="AQ204" i="1"/>
  <c r="AQ937" i="1"/>
  <c r="AQ216" i="1"/>
  <c r="AQ576" i="1"/>
  <c r="AQ1634" i="1"/>
  <c r="AQ763" i="1"/>
  <c r="AQ1736" i="1"/>
  <c r="AQ1086" i="1"/>
  <c r="AQ1575" i="1"/>
  <c r="AQ1425" i="1"/>
  <c r="AQ1477" i="1"/>
  <c r="AQ1151" i="1"/>
  <c r="AQ362" i="1"/>
  <c r="AQ1483" i="1"/>
  <c r="AQ1720" i="1"/>
  <c r="AQ699" i="1"/>
  <c r="AQ600" i="1"/>
  <c r="AQ808" i="1"/>
  <c r="AQ1949" i="1"/>
  <c r="AQ1884" i="1"/>
  <c r="AQ2244" i="1"/>
  <c r="AQ2204" i="1"/>
  <c r="AQ2036" i="1"/>
  <c r="AQ2167" i="1"/>
  <c r="AQ1981" i="1"/>
  <c r="AQ571" i="1"/>
  <c r="AQ373" i="1"/>
  <c r="AQ1365" i="1"/>
  <c r="AQ195" i="1"/>
  <c r="AQ1192" i="1"/>
  <c r="AQ1436" i="1"/>
  <c r="AQ1545" i="1"/>
  <c r="AQ1897" i="1"/>
  <c r="AQ2203" i="1"/>
  <c r="AQ1763" i="1"/>
  <c r="AQ1165" i="1"/>
  <c r="AQ1648" i="1"/>
  <c r="AQ428" i="1"/>
  <c r="AQ926" i="1"/>
  <c r="AQ1732" i="1"/>
  <c r="AQ2279" i="1"/>
  <c r="AQ1866" i="1"/>
  <c r="AQ1321" i="1"/>
  <c r="AQ2131" i="1"/>
  <c r="AQ2078" i="1"/>
  <c r="AQ1573" i="1"/>
  <c r="AQ1354" i="1"/>
  <c r="AQ1729" i="1"/>
  <c r="AQ2063" i="1"/>
  <c r="AQ1385" i="1"/>
  <c r="AQ2068" i="1"/>
  <c r="AQ1916" i="1"/>
  <c r="AQ1955" i="1"/>
  <c r="AQ2155" i="1"/>
  <c r="AQ1488" i="1"/>
  <c r="AQ1702" i="1"/>
  <c r="AQ2213" i="1"/>
  <c r="AQ1503" i="1"/>
  <c r="AQ1540" i="1"/>
  <c r="AQ1730" i="1"/>
  <c r="AQ2086" i="1"/>
  <c r="AQ2075" i="1"/>
  <c r="AQ2094" i="1"/>
  <c r="AQ2195" i="1"/>
  <c r="AQ2223" i="1"/>
  <c r="AQ1735" i="1"/>
  <c r="AQ1968" i="1"/>
  <c r="AQ1693" i="1"/>
  <c r="AQ975" i="1"/>
  <c r="AQ1952" i="1"/>
  <c r="AQ1268" i="1"/>
  <c r="AQ2034" i="1"/>
  <c r="AQ1991" i="1"/>
  <c r="AQ1659" i="1"/>
  <c r="AQ2071" i="1"/>
  <c r="AQ2035" i="1"/>
  <c r="AQ1954" i="1"/>
  <c r="AQ2005" i="1"/>
  <c r="AQ1713" i="1"/>
  <c r="AQ2136" i="1"/>
  <c r="AQ2041" i="1"/>
  <c r="AQ2202" i="1"/>
  <c r="AQ1731" i="1"/>
  <c r="AQ2046" i="1"/>
  <c r="AQ1065" i="1"/>
  <c r="AQ820" i="1"/>
  <c r="AQ1252" i="1"/>
  <c r="AQ2257" i="1"/>
  <c r="AQ2243" i="1"/>
  <c r="AQ1591" i="1"/>
  <c r="AQ1946" i="1"/>
  <c r="AQ1632" i="1"/>
  <c r="AQ1998" i="1"/>
  <c r="AQ1939" i="1"/>
  <c r="AQ2126" i="1"/>
  <c r="AQ1810" i="1"/>
  <c r="AQ1903" i="1"/>
  <c r="AQ2181" i="1"/>
  <c r="AQ2095" i="1"/>
  <c r="AQ2115" i="1"/>
  <c r="AQ2180" i="1"/>
  <c r="AQ2189" i="1"/>
  <c r="AQ1752" i="1"/>
  <c r="AQ1406" i="1"/>
  <c r="AQ1548" i="1"/>
  <c r="AQ2205" i="1"/>
  <c r="AQ1920" i="1"/>
  <c r="AQ2265" i="1"/>
  <c r="AQ2248" i="1"/>
  <c r="AQ1799" i="1"/>
  <c r="AQ2050" i="1"/>
  <c r="AQ2272" i="1"/>
  <c r="AQ2059" i="1"/>
  <c r="AQ1924" i="1"/>
  <c r="AQ1629" i="1"/>
  <c r="AQ1706" i="1"/>
  <c r="AQ1858" i="1"/>
  <c r="AQ2110" i="1"/>
  <c r="AQ1809" i="1"/>
  <c r="AQ1959" i="1"/>
  <c r="AQ2022" i="1"/>
  <c r="AQ1953" i="1"/>
  <c r="AQ2018" i="1"/>
  <c r="AQ2065" i="1"/>
  <c r="AQ2004" i="1"/>
  <c r="AQ1775" i="1"/>
  <c r="AQ2150" i="1"/>
  <c r="AQ2125" i="1"/>
  <c r="AQ1983" i="1"/>
  <c r="AQ1817" i="1"/>
  <c r="AQ1371" i="1"/>
  <c r="AQ1972" i="1"/>
  <c r="AQ2083" i="1"/>
  <c r="AQ1950" i="1"/>
  <c r="AQ2208" i="1"/>
  <c r="AQ1762" i="1"/>
  <c r="AQ752" i="1"/>
  <c r="AQ2122" i="1"/>
  <c r="AQ1999" i="1"/>
  <c r="AQ1982" i="1"/>
  <c r="AQ2116" i="1"/>
  <c r="AQ2082" i="1"/>
  <c r="AQ1925" i="1"/>
  <c r="AQ34" i="1"/>
  <c r="AQ1778" i="1"/>
  <c r="AQ495" i="1"/>
  <c r="AQ120" i="1"/>
  <c r="AQ942" i="1"/>
  <c r="AQ946" i="1"/>
  <c r="AQ788" i="1"/>
  <c r="AQ1270" i="1"/>
  <c r="AQ1076" i="1"/>
  <c r="AQ500" i="1"/>
  <c r="AQ1143" i="1"/>
  <c r="AQ1840" i="1"/>
  <c r="AQ296" i="1"/>
  <c r="AQ879" i="1"/>
  <c r="AQ866" i="1"/>
  <c r="AQ82" i="1"/>
  <c r="AQ706" i="1"/>
  <c r="AQ348" i="1"/>
  <c r="AQ1484" i="1"/>
  <c r="AQ683" i="1"/>
  <c r="AQ1462" i="1"/>
  <c r="AQ951" i="1"/>
  <c r="AQ984" i="1"/>
  <c r="AQ621" i="1"/>
  <c r="AQ687" i="1"/>
  <c r="AQ372" i="1"/>
  <c r="AQ1577" i="1"/>
  <c r="AQ1172" i="1"/>
  <c r="AQ321" i="1"/>
  <c r="AQ390" i="1"/>
  <c r="AQ187" i="1"/>
  <c r="AQ1643" i="1"/>
  <c r="AQ1010" i="1"/>
  <c r="AQ266" i="1"/>
  <c r="AQ707" i="1"/>
  <c r="AQ422" i="1"/>
  <c r="AQ1099" i="1"/>
  <c r="AQ1878" i="1"/>
  <c r="AQ342" i="1"/>
  <c r="AQ1120" i="1"/>
  <c r="AQ213" i="1"/>
  <c r="AQ716" i="1"/>
  <c r="AQ724" i="1"/>
  <c r="AQ471" i="1"/>
  <c r="AQ141" i="1"/>
  <c r="AQ1787" i="1"/>
  <c r="AQ1496" i="1"/>
  <c r="AQ981" i="1"/>
  <c r="AQ317" i="1"/>
  <c r="AQ891" i="1"/>
  <c r="AQ1195" i="1"/>
  <c r="AQ332" i="1"/>
  <c r="AQ1608" i="1"/>
  <c r="AQ51" i="1"/>
  <c r="AQ1223" i="1"/>
  <c r="AQ1331" i="1"/>
  <c r="AQ1159" i="1"/>
  <c r="AQ755" i="1"/>
  <c r="AQ107" i="1"/>
  <c r="AQ209" i="1"/>
  <c r="AQ440" i="1"/>
  <c r="AQ1502" i="1"/>
  <c r="AQ1201" i="1"/>
  <c r="AQ1733" i="1"/>
  <c r="AQ1390" i="1"/>
  <c r="AQ1549" i="1"/>
  <c r="AQ359" i="1"/>
  <c r="AQ1666" i="1"/>
  <c r="AQ936" i="1"/>
  <c r="AQ72" i="1"/>
  <c r="AQ1312" i="1"/>
  <c r="AQ606" i="1"/>
  <c r="AQ800" i="1"/>
  <c r="AQ150" i="1"/>
  <c r="AQ292" i="1"/>
  <c r="AQ1228" i="1"/>
  <c r="AQ588" i="1"/>
  <c r="AQ668" i="1"/>
  <c r="AQ313" i="1"/>
  <c r="AQ290" i="1"/>
  <c r="AQ701" i="1"/>
  <c r="AQ572" i="1"/>
  <c r="AQ339" i="1"/>
  <c r="AQ202" i="1"/>
  <c r="AQ896" i="1"/>
  <c r="AQ377" i="1"/>
  <c r="AQ577" i="1"/>
  <c r="AQ756" i="1"/>
  <c r="AQ1857" i="1"/>
  <c r="AQ1069" i="1"/>
  <c r="AQ1410" i="1"/>
  <c r="AQ1001" i="1"/>
  <c r="AQ233" i="1"/>
  <c r="AQ992" i="1"/>
  <c r="AQ821" i="1"/>
  <c r="AQ775" i="1"/>
  <c r="AQ205" i="1"/>
  <c r="AQ101" i="1"/>
  <c r="AQ916" i="1"/>
  <c r="AQ478" i="1"/>
  <c r="AQ149" i="1"/>
  <c r="AQ394" i="1"/>
  <c r="AQ242" i="1"/>
  <c r="AQ294" i="1"/>
  <c r="AQ1616" i="1"/>
  <c r="AQ852" i="1"/>
  <c r="AQ1282" i="1"/>
  <c r="AQ164" i="1"/>
  <c r="AQ1047" i="1"/>
  <c r="AQ12" i="1"/>
  <c r="AQ159" i="1"/>
  <c r="AQ412" i="1"/>
  <c r="AQ817" i="1"/>
  <c r="AQ1162" i="1"/>
  <c r="AQ464" i="1"/>
  <c r="AQ814" i="1"/>
  <c r="AQ1784" i="1"/>
  <c r="AQ426" i="1"/>
  <c r="AQ26" i="1"/>
  <c r="AQ1607" i="1"/>
  <c r="AQ125" i="1"/>
  <c r="AQ1606" i="1"/>
  <c r="AQ633" i="1"/>
  <c r="AQ923" i="1"/>
  <c r="AQ1060" i="1"/>
  <c r="AQ212" i="1"/>
  <c r="AQ789" i="1"/>
  <c r="AQ713" i="1"/>
  <c r="AQ1528" i="1"/>
  <c r="AQ37" i="1"/>
  <c r="AQ1691" i="1"/>
  <c r="AQ525" i="1"/>
  <c r="AQ833" i="1"/>
  <c r="AQ1256" i="1"/>
  <c r="AQ628" i="1"/>
  <c r="AQ1030" i="1"/>
  <c r="AQ167" i="1"/>
  <c r="AQ1199" i="1"/>
  <c r="AQ1183" i="1"/>
  <c r="AQ1798" i="1"/>
  <c r="AQ84" i="1"/>
  <c r="AQ795" i="1"/>
  <c r="AQ1278" i="1"/>
  <c r="AQ1435" i="1"/>
  <c r="AQ438" i="1"/>
  <c r="AQ1381" i="1"/>
  <c r="AQ13" i="1"/>
  <c r="AQ137" i="1"/>
  <c r="AQ1063" i="1"/>
  <c r="AQ590" i="1"/>
  <c r="AQ564" i="1"/>
  <c r="AQ325" i="1"/>
  <c r="AQ864" i="1"/>
  <c r="AQ378" i="1"/>
  <c r="AQ749" i="1"/>
  <c r="AQ1401" i="1"/>
  <c r="AQ193" i="1"/>
  <c r="AQ244" i="1"/>
  <c r="AQ556" i="1"/>
  <c r="AQ887" i="1"/>
  <c r="AQ1034" i="1"/>
  <c r="AQ420" i="1"/>
  <c r="AQ653" i="1"/>
  <c r="AQ1115" i="1"/>
  <c r="AQ1209" i="1"/>
  <c r="AQ91" i="1"/>
  <c r="AQ592" i="1"/>
  <c r="AQ958" i="1"/>
  <c r="AQ1551" i="1"/>
  <c r="AQ731" i="1"/>
  <c r="AQ1712" i="1"/>
  <c r="AQ262" i="1"/>
  <c r="AQ665" i="1"/>
  <c r="AQ908" i="1"/>
  <c r="AQ700" i="1"/>
  <c r="AQ407" i="1"/>
  <c r="AQ1245" i="1"/>
  <c r="AQ997" i="1"/>
  <c r="AQ1721" i="1"/>
  <c r="AQ138" i="1"/>
  <c r="AQ605" i="1"/>
  <c r="AQ532" i="1"/>
  <c r="AQ46" i="1"/>
  <c r="AQ235" i="1"/>
  <c r="AQ1121" i="1"/>
  <c r="AQ220" i="1"/>
  <c r="AQ100" i="1"/>
  <c r="AQ112" i="1"/>
  <c r="AQ1994" i="1"/>
  <c r="AQ1823" i="1"/>
  <c r="AQ416" i="1"/>
  <c r="AQ1017" i="1"/>
  <c r="AQ1980" i="1"/>
  <c r="AQ127" i="1"/>
  <c r="AQ1104" i="1"/>
  <c r="AQ897" i="1"/>
  <c r="AQ560" i="1"/>
  <c r="AQ1698" i="1"/>
  <c r="AQ476" i="1"/>
  <c r="AQ142" i="1"/>
  <c r="AQ1996" i="1"/>
  <c r="AQ1695" i="1"/>
  <c r="AQ943" i="1"/>
  <c r="AQ482" i="1"/>
  <c r="AQ170" i="1"/>
  <c r="AQ1826" i="1"/>
  <c r="AQ830" i="1"/>
  <c r="AQ472" i="1"/>
  <c r="AQ67" i="1"/>
  <c r="AQ595" i="1"/>
  <c r="AQ425" i="1"/>
  <c r="AQ4" i="1"/>
  <c r="AQ1188" i="1"/>
  <c r="AQ152" i="1"/>
  <c r="AQ1127" i="1"/>
  <c r="AQ1806" i="1"/>
  <c r="AQ176" i="1"/>
  <c r="AQ1427" i="1"/>
  <c r="AQ619" i="1"/>
  <c r="AQ105" i="1"/>
  <c r="AQ1782" i="1"/>
  <c r="AQ1197" i="1"/>
  <c r="AQ382" i="1"/>
  <c r="AQ929" i="1"/>
  <c r="AQ417" i="1"/>
  <c r="AQ1554" i="1"/>
  <c r="AQ987" i="1"/>
  <c r="AQ1416" i="1"/>
  <c r="AQ508" i="1"/>
  <c r="AQ938" i="1"/>
  <c r="AQ753" i="1"/>
  <c r="AQ1513" i="1"/>
  <c r="AQ1198" i="1"/>
  <c r="AQ1349" i="1"/>
  <c r="AQ1849" i="1"/>
  <c r="AQ510" i="1"/>
  <c r="AQ330" i="1"/>
  <c r="AQ918" i="1"/>
  <c r="AQ55" i="1"/>
  <c r="AQ1297" i="1"/>
  <c r="AQ1265" i="1"/>
  <c r="AQ1048" i="1"/>
  <c r="AQ651" i="1"/>
  <c r="AQ1812" i="1"/>
  <c r="AQ419" i="1"/>
  <c r="AQ1578" i="1"/>
  <c r="AQ341" i="1"/>
  <c r="AQ1889" i="1"/>
  <c r="AQ1031" i="1"/>
  <c r="AQ1646" i="1"/>
  <c r="AQ566" i="1"/>
  <c r="AQ19" i="1"/>
  <c r="AQ53" i="1"/>
  <c r="AQ802" i="1"/>
  <c r="AQ497" i="1"/>
  <c r="AQ236" i="1"/>
  <c r="AQ554" i="1"/>
  <c r="AQ1138" i="1"/>
  <c r="AQ1896" i="1"/>
  <c r="AQ593" i="1"/>
  <c r="AQ1655" i="1"/>
  <c r="AQ1249" i="1"/>
  <c r="AQ1239" i="1"/>
  <c r="AQ1639" i="1"/>
  <c r="AQ1489" i="1"/>
  <c r="AQ400" i="1"/>
  <c r="AQ1682" i="1"/>
  <c r="AQ1016" i="1"/>
  <c r="AQ1122" i="1"/>
  <c r="AQ591" i="1"/>
  <c r="AQ1789" i="1"/>
  <c r="AQ1167" i="1"/>
  <c r="AQ798" i="1"/>
  <c r="AQ38" i="1"/>
  <c r="AQ352" i="1"/>
  <c r="AQ230" i="1"/>
  <c r="AQ827" i="1"/>
  <c r="AQ877" i="1"/>
  <c r="AQ1561" i="1"/>
  <c r="AQ1364" i="1"/>
  <c r="AQ269" i="1"/>
  <c r="AQ430" i="1"/>
  <c r="AQ268" i="1"/>
  <c r="AQ1319" i="1"/>
  <c r="AQ473" i="1"/>
  <c r="AQ1679" i="1"/>
  <c r="AQ783" i="1"/>
  <c r="AQ919" i="1"/>
  <c r="AQ1285" i="1"/>
  <c r="AQ431" i="1"/>
  <c r="AQ1526" i="1"/>
  <c r="AQ50" i="1"/>
  <c r="AQ861" i="1"/>
  <c r="AQ980" i="1"/>
  <c r="AQ1624" i="1"/>
  <c r="AQ725" i="1"/>
  <c r="AQ370" i="1"/>
  <c r="AQ457" i="1"/>
  <c r="AQ109" i="1"/>
  <c r="AQ1744" i="1"/>
  <c r="AQ251" i="1"/>
  <c r="AQ306" i="1"/>
  <c r="AQ274" i="1"/>
  <c r="AQ1224" i="1"/>
  <c r="AQ773" i="1"/>
  <c r="AQ1079" i="1"/>
  <c r="AQ912" i="1"/>
  <c r="AQ1543" i="1"/>
  <c r="AQ409" i="1"/>
  <c r="AQ805" i="1"/>
  <c r="AQ32" i="1"/>
  <c r="AQ1015" i="1"/>
  <c r="AQ717" i="1"/>
  <c r="AQ467" i="1"/>
  <c r="AQ1322" i="1"/>
  <c r="AQ156" i="1"/>
  <c r="AQ1146" i="1"/>
  <c r="AQ1196" i="1"/>
  <c r="AQ983" i="1"/>
  <c r="AQ1227" i="1"/>
  <c r="AQ145" i="1"/>
  <c r="AQ963" i="1"/>
  <c r="AQ1340" i="1"/>
  <c r="AQ728" i="1"/>
  <c r="AQ1701" i="1"/>
  <c r="AQ386" i="1"/>
  <c r="AQ135" i="1"/>
  <c r="AQ1833" i="1"/>
  <c r="AQ206" i="1"/>
  <c r="AQ356" i="1"/>
  <c r="AQ491" i="1"/>
  <c r="AQ166" i="1"/>
  <c r="AQ579" i="1"/>
  <c r="AQ607" i="1"/>
  <c r="AQ841" i="1"/>
  <c r="AQ721" i="1"/>
  <c r="AQ452" i="1"/>
  <c r="AQ1211" i="1"/>
  <c r="AQ1748" i="1"/>
  <c r="AQ1622" i="1"/>
  <c r="AQ1106" i="1"/>
  <c r="AQ1384" i="1"/>
  <c r="AQ1873" i="1"/>
  <c r="AQ876" i="1"/>
  <c r="AQ519" i="1"/>
  <c r="AQ785" i="1"/>
  <c r="AQ194" i="1"/>
  <c r="AQ1520" i="1"/>
  <c r="AQ1347" i="1"/>
  <c r="AQ133" i="1"/>
  <c r="AQ161" i="1"/>
  <c r="AQ741" i="1"/>
  <c r="AQ1097" i="1"/>
  <c r="AQ1049" i="1"/>
  <c r="AQ489" i="1"/>
  <c r="AQ643" i="1"/>
  <c r="AQ671" i="1"/>
  <c r="AQ1366" i="1"/>
  <c r="AQ1794" i="1"/>
  <c r="AQ1598" i="1"/>
  <c r="AQ70" i="1"/>
  <c r="AQ360" i="1"/>
  <c r="AQ163" i="1"/>
  <c r="AQ1111" i="1"/>
  <c r="AQ542" i="1"/>
  <c r="AQ799" i="1"/>
  <c r="AQ950" i="1"/>
  <c r="AQ860" i="1"/>
  <c r="AQ280" i="1"/>
  <c r="AQ401" i="1"/>
  <c r="AQ608" i="1"/>
  <c r="AQ1124" i="1"/>
  <c r="AQ106" i="1"/>
  <c r="AQ672" i="1"/>
  <c r="AQ1516" i="1"/>
  <c r="AQ376" i="1"/>
  <c r="AQ911" i="1"/>
  <c r="AQ920" i="1"/>
  <c r="AQ246" i="1"/>
  <c r="AQ1774" i="1"/>
  <c r="AQ811" i="1"/>
  <c r="AQ1491" i="1"/>
  <c r="AQ1288" i="1"/>
  <c r="AQ1530" i="1"/>
  <c r="AQ1667" i="1"/>
  <c r="AQ130" i="1"/>
  <c r="AQ40" i="1"/>
  <c r="AQ1113" i="1"/>
  <c r="AQ1481" i="1"/>
  <c r="AQ1258" i="1"/>
  <c r="AQ851" i="1"/>
  <c r="AQ1205" i="1"/>
  <c r="AQ1508" i="1"/>
  <c r="AQ1448" i="1"/>
  <c r="AQ836" i="1"/>
  <c r="AQ609" i="1"/>
  <c r="AQ528" i="1"/>
  <c r="AQ1126" i="1"/>
  <c r="AQ1338" i="1"/>
  <c r="AQ1564" i="1"/>
  <c r="AQ516" i="1"/>
  <c r="AQ124" i="1"/>
  <c r="AQ1412" i="1"/>
  <c r="AQ1200" i="1"/>
  <c r="AQ76" i="1"/>
  <c r="AQ1182" i="1"/>
  <c r="AQ143" i="1"/>
  <c r="AQ487" i="1"/>
  <c r="AQ98" i="1"/>
  <c r="AQ610" i="1"/>
  <c r="AQ1407" i="1"/>
  <c r="AQ265" i="1"/>
  <c r="AQ1356" i="1"/>
  <c r="AQ92" i="1"/>
  <c r="AQ1345" i="1"/>
  <c r="AQ726" i="1"/>
  <c r="AQ1006" i="1"/>
  <c r="AQ761" i="1"/>
  <c r="AQ258" i="1"/>
  <c r="AQ221" i="1"/>
  <c r="AQ1058" i="1"/>
  <c r="AQ957" i="1"/>
  <c r="AQ256" i="1"/>
  <c r="AQ573" i="1"/>
  <c r="AQ1011" i="1"/>
  <c r="AQ747" i="1"/>
  <c r="AQ61" i="1"/>
  <c r="AQ632" i="1"/>
  <c r="AQ1506" i="1"/>
  <c r="AQ1290" i="1"/>
  <c r="AQ1948" i="1"/>
  <c r="AQ652" i="1"/>
  <c r="AQ737" i="1"/>
  <c r="AQ1204" i="1"/>
  <c r="AQ239" i="1"/>
  <c r="AQ1466" i="1"/>
  <c r="AQ1461" i="1"/>
  <c r="AQ715" i="1"/>
  <c r="AQ435" i="1"/>
  <c r="AQ1514" i="1"/>
  <c r="AQ559" i="1"/>
  <c r="AQ886" i="1"/>
  <c r="AQ340" i="1"/>
  <c r="AQ693" i="1"/>
  <c r="AQ1929" i="1"/>
  <c r="AQ257" i="1"/>
  <c r="AQ1225" i="1"/>
  <c r="AQ1235" i="1"/>
  <c r="AQ1284" i="1"/>
  <c r="AQ154" i="1"/>
  <c r="AQ1790" i="1"/>
  <c r="AQ1299" i="1"/>
  <c r="AQ1314" i="1"/>
  <c r="AQ1194" i="1"/>
  <c r="AQ1169" i="1"/>
  <c r="AQ66" i="1"/>
  <c r="AQ1135" i="1"/>
  <c r="AQ1370" i="1"/>
  <c r="AQ1013" i="1"/>
  <c r="AQ1068" i="1"/>
  <c r="AQ59" i="1"/>
  <c r="AQ1460" i="1"/>
  <c r="AQ520" i="1"/>
  <c r="AQ863" i="1"/>
  <c r="AQ354" i="1"/>
  <c r="AQ545" i="1"/>
  <c r="AQ14" i="1"/>
  <c r="AQ1000" i="1"/>
  <c r="AQ509" i="1"/>
  <c r="AQ1075" i="1"/>
  <c r="AQ1232" i="1"/>
  <c r="AQ23" i="1"/>
  <c r="AQ769" i="1"/>
  <c r="AQ470" i="1"/>
  <c r="AQ676" i="1"/>
  <c r="AQ450" i="1"/>
  <c r="AQ1419" i="1"/>
  <c r="AQ925" i="1"/>
  <c r="AQ754" i="1"/>
  <c r="AQ615" i="1"/>
  <c r="AQ562" i="1"/>
  <c r="AQ902" i="1"/>
  <c r="AQ1565" i="1"/>
  <c r="AQ824" i="1"/>
  <c r="AQ305" i="1"/>
  <c r="AQ1061" i="1"/>
  <c r="AQ1039" i="1"/>
  <c r="AQ301" i="1"/>
  <c r="AQ845" i="1"/>
  <c r="AQ1226" i="1"/>
  <c r="AQ598" i="1"/>
  <c r="AQ634" i="1"/>
  <c r="AQ449" i="1"/>
  <c r="AQ379" i="1"/>
  <c r="AQ1189" i="1"/>
  <c r="AQ288" i="1"/>
  <c r="AQ1630" i="1"/>
  <c r="AQ647" i="1"/>
  <c r="AQ1750" i="1"/>
  <c r="AQ1271" i="1"/>
  <c r="AQ121" i="1"/>
  <c r="AQ1538" i="1"/>
  <c r="AQ272" i="1"/>
  <c r="AQ347" i="1"/>
  <c r="AQ1650" i="1"/>
  <c r="AQ791" i="1"/>
  <c r="AQ719" i="1"/>
  <c r="AQ637" i="1"/>
  <c r="AQ1627" i="1"/>
  <c r="AQ512" i="1"/>
  <c r="AQ353" i="1"/>
  <c r="AQ1793" i="1"/>
  <c r="AQ303" i="1"/>
  <c r="AQ27" i="1"/>
  <c r="AQ1872" i="1"/>
  <c r="AQ835" i="1"/>
  <c r="AQ363" i="1"/>
  <c r="AQ1137" i="1"/>
  <c r="AQ1402" i="1"/>
  <c r="AQ297" i="1"/>
  <c r="AQ964" i="1"/>
  <c r="AQ640" i="1"/>
  <c r="AQ1250" i="1"/>
  <c r="AQ1108" i="1"/>
  <c r="AQ1311" i="1"/>
  <c r="AQ1821" i="1"/>
  <c r="AQ1103" i="1"/>
  <c r="AQ971" i="1"/>
  <c r="AQ1707" i="1"/>
  <c r="AQ540" i="1"/>
  <c r="AQ185" i="1"/>
  <c r="AQ645" i="1"/>
  <c r="AQ219" i="1"/>
  <c r="AQ531" i="1"/>
  <c r="AQ293" i="1"/>
  <c r="AQ1734" i="1"/>
  <c r="AQ1557" i="1"/>
  <c r="AQ488" i="1"/>
  <c r="AQ714" i="1"/>
  <c r="AQ807" i="1"/>
  <c r="AQ281" i="1"/>
  <c r="AQ1382" i="1"/>
  <c r="AQ104" i="1"/>
  <c r="AQ1255" i="1"/>
  <c r="AQ1583" i="1"/>
  <c r="AQ147" i="1"/>
  <c r="AQ49" i="1"/>
  <c r="AQ36" i="1"/>
  <c r="AQ722" i="1"/>
  <c r="AQ617" i="1"/>
  <c r="AQ406" i="1"/>
  <c r="AQ1654" i="1"/>
  <c r="AQ578" i="1"/>
  <c r="AQ862" i="1"/>
  <c r="AQ318" i="1"/>
  <c r="AQ155" i="1"/>
  <c r="AQ575" i="1"/>
  <c r="AQ1071" i="1"/>
  <c r="AQ1100" i="1"/>
  <c r="AQ1315" i="1"/>
  <c r="AQ948" i="1"/>
  <c r="AQ991" i="1"/>
  <c r="AQ304" i="1"/>
  <c r="AQ709" i="1"/>
  <c r="AQ1395" i="1"/>
  <c r="AQ2089" i="1"/>
  <c r="AQ69" i="1"/>
  <c r="AQ277" i="1"/>
  <c r="AQ1139" i="1"/>
  <c r="AQ826" i="1"/>
  <c r="AQ1467" i="1"/>
  <c r="AQ968" i="1"/>
  <c r="AQ1320" i="1"/>
  <c r="AQ178" i="1"/>
  <c r="AQ245" i="1"/>
  <c r="AQ688" i="1"/>
  <c r="AQ116" i="1"/>
  <c r="AQ873" i="1"/>
  <c r="AQ613" i="1"/>
  <c r="AQ710" i="1"/>
  <c r="AQ302" i="1"/>
  <c r="AQ232" i="1"/>
  <c r="AQ108" i="1"/>
  <c r="AQ1325" i="1"/>
  <c r="AQ1685" i="1"/>
  <c r="AQ57" i="1"/>
  <c r="AQ956" i="1"/>
  <c r="AQ1408" i="1"/>
  <c r="AQ1480" i="1"/>
  <c r="AQ1709" i="1"/>
  <c r="AQ947" i="1"/>
  <c r="AQ906" i="1"/>
  <c r="AQ190" i="1"/>
  <c r="AQ345" i="1"/>
  <c r="AQ871" i="1"/>
  <c r="AQ1452" i="1"/>
  <c r="AQ1562" i="1"/>
  <c r="AQ842" i="1"/>
  <c r="AQ523" i="1"/>
  <c r="AQ550" i="1"/>
  <c r="AQ1839" i="1"/>
  <c r="AQ682" i="1"/>
  <c r="AQ1206" i="1"/>
  <c r="AQ327" i="1"/>
  <c r="AQ1902" i="1"/>
  <c r="AQ134" i="1"/>
  <c r="AQ541" i="1"/>
  <c r="AQ636" i="1"/>
  <c r="AQ260" i="1"/>
  <c r="AQ1664" i="1"/>
  <c r="AQ1602" i="1"/>
  <c r="AQ1440" i="1"/>
  <c r="AQ1274" i="1"/>
  <c r="AQ546" i="1"/>
  <c r="AQ47" i="1"/>
  <c r="AQ1584" i="1"/>
  <c r="AQ1417" i="1"/>
  <c r="AQ434" i="1"/>
  <c r="AQ403" i="1"/>
  <c r="AQ78" i="1"/>
  <c r="AQ1642" i="1"/>
  <c r="AQ453" i="1"/>
  <c r="AQ680" i="1"/>
  <c r="AQ1230" i="1"/>
  <c r="AQ73" i="1"/>
  <c r="AQ1144" i="1"/>
  <c r="AQ381" i="1"/>
  <c r="AQ421" i="1"/>
  <c r="AQ837" i="1"/>
  <c r="AQ928" i="1"/>
  <c r="AQ458" i="1"/>
  <c r="AQ385" i="1"/>
  <c r="AQ1656" i="1"/>
  <c r="AQ1019" i="1"/>
  <c r="AQ131" i="1"/>
  <c r="AQ1714" i="1"/>
  <c r="AQ207" i="1"/>
  <c r="AQ850" i="1"/>
  <c r="AQ1237" i="1"/>
  <c r="AQ287" i="1"/>
  <c r="AQ767" i="1"/>
  <c r="AQ250" i="1"/>
  <c r="AQ1306" i="1"/>
  <c r="AQ780" i="1"/>
  <c r="AQ415" i="1"/>
  <c r="AQ411" i="1"/>
  <c r="AQ183" i="1"/>
  <c r="AQ899" i="1"/>
  <c r="AQ188" i="1"/>
  <c r="AQ312" i="1"/>
  <c r="AQ1539" i="1"/>
  <c r="AQ24" i="1"/>
  <c r="AQ11" i="1"/>
  <c r="AQ283" i="1"/>
  <c r="AQ113" i="1"/>
  <c r="AQ264" i="1"/>
  <c r="AQ231" i="1"/>
  <c r="AQ271" i="1"/>
  <c r="AQ797" i="1"/>
  <c r="AQ1669" i="1"/>
  <c r="AQ365" i="1"/>
  <c r="AQ1246" i="1"/>
  <c r="AQ344" i="1"/>
  <c r="AQ398" i="1"/>
  <c r="AQ533" i="1"/>
  <c r="AQ944" i="1"/>
  <c r="AQ1397" i="1"/>
  <c r="AQ889" i="1"/>
  <c r="AQ1008" i="1"/>
  <c r="AQ96" i="1"/>
  <c r="AQ433" i="1"/>
  <c r="AQ848" i="1"/>
  <c r="AQ223" i="1"/>
  <c r="AQ1369" i="1"/>
  <c r="AQ83" i="1"/>
  <c r="AQ1273" i="1"/>
  <c r="AQ977" i="1"/>
  <c r="AQ736" i="1"/>
  <c r="AQ960" i="1"/>
  <c r="AQ622" i="1"/>
  <c r="AQ298" i="1"/>
  <c r="AQ62" i="1"/>
  <c r="AQ1032" i="1"/>
  <c r="AQ1704" i="1"/>
  <c r="AQ1836" i="1"/>
  <c r="AQ514" i="1"/>
  <c r="AQ813" i="1"/>
  <c r="AQ320" i="1"/>
  <c r="AQ770" i="1"/>
  <c r="AQ973" i="1"/>
  <c r="AQ196" i="1"/>
  <c r="AQ1163" i="1"/>
  <c r="AQ1193" i="1"/>
  <c r="AQ29" i="1"/>
  <c r="AQ921" i="1"/>
  <c r="AQ555" i="1"/>
  <c r="AQ337" i="1"/>
  <c r="AQ735" i="1"/>
  <c r="AQ1389" i="1"/>
  <c r="AQ834" i="1"/>
  <c r="AQ649" i="1"/>
  <c r="AQ952" i="1"/>
  <c r="AQ279" i="1"/>
  <c r="AQ626" i="1"/>
  <c r="AQ1450" i="1"/>
  <c r="AQ711" i="1"/>
  <c r="AQ181" i="1"/>
  <c r="AQ935" i="1"/>
  <c r="AQ85" i="1"/>
  <c r="AQ333" i="1"/>
  <c r="AQ679" i="1"/>
  <c r="AQ567" i="1"/>
  <c r="AQ1517" i="1"/>
  <c r="AQ742" i="1"/>
  <c r="AQ985" i="1"/>
  <c r="AQ803" i="1"/>
  <c r="AQ945" i="1"/>
  <c r="AQ1611" i="1"/>
  <c r="AQ536" i="1"/>
  <c r="AQ227" i="1"/>
  <c r="AQ1378" i="1"/>
  <c r="AQ1116" i="1"/>
  <c r="AQ427" i="1"/>
  <c r="AQ506" i="1"/>
  <c r="AQ838" i="1"/>
  <c r="AQ1689" i="1"/>
  <c r="AQ1374" i="1"/>
  <c r="AQ1272" i="1"/>
  <c r="AQ1618" i="1"/>
  <c r="AQ1002" i="1"/>
  <c r="AQ1610" i="1"/>
  <c r="AQ477" i="1"/>
  <c r="AQ404" i="1"/>
  <c r="AQ630" i="1"/>
  <c r="AQ602" i="1"/>
  <c r="AQ172" i="1"/>
  <c r="AQ168" i="1"/>
  <c r="AQ282" i="1"/>
  <c r="AQ759" i="1"/>
  <c r="AQ110" i="1"/>
  <c r="AQ1386" i="1"/>
  <c r="AQ273" i="1"/>
  <c r="AQ1281" i="1"/>
  <c r="AQ1112" i="1"/>
  <c r="AQ494" i="1"/>
  <c r="AQ620" i="1"/>
  <c r="AQ809" i="1"/>
  <c r="AQ391" i="1"/>
  <c r="AQ1233" i="1"/>
  <c r="AQ329" i="1"/>
  <c r="AQ881" i="1"/>
  <c r="AQ1014" i="1"/>
  <c r="AQ479" i="1"/>
  <c r="AQ413" i="1"/>
  <c r="AQ949" i="1"/>
  <c r="AQ1619" i="1"/>
  <c r="AQ1473" i="1"/>
  <c r="AQ1512" i="1"/>
  <c r="AQ965" i="1"/>
  <c r="AQ338" i="1"/>
  <c r="AQ1411" i="1"/>
  <c r="AQ999" i="1"/>
  <c r="AQ1681" i="1"/>
  <c r="AQ358" i="1"/>
  <c r="AQ784" i="1"/>
  <c r="AQ1295" i="1"/>
  <c r="AQ1422" i="1"/>
  <c r="AQ1222" i="1"/>
  <c r="AQ1493" i="1"/>
  <c r="AQ1805" i="1"/>
  <c r="AQ1375" i="1"/>
  <c r="AQ1570" i="1"/>
  <c r="AQ1568" i="1"/>
  <c r="AQ1266" i="1"/>
  <c r="AQ1140" i="1"/>
  <c r="AQ1739" i="1"/>
  <c r="AQ2012" i="1"/>
  <c r="AQ1454" i="1"/>
  <c r="AQ80" i="1"/>
  <c r="AQ1229" i="1"/>
  <c r="AQ1095" i="1"/>
  <c r="AQ393" i="1"/>
  <c r="AQ87" i="1"/>
  <c r="AQ884" i="1"/>
  <c r="AQ1844" i="1"/>
  <c r="AQ1668" i="1"/>
  <c r="AQ1711" i="1"/>
  <c r="AQ1262" i="1"/>
  <c r="AQ316" i="1"/>
  <c r="AQ1534" i="1"/>
  <c r="AQ1093" i="1"/>
  <c r="AQ1757" i="1"/>
  <c r="AQ2118" i="1"/>
  <c r="AQ933" i="1"/>
  <c r="AQ1180" i="1"/>
  <c r="AQ646" i="1"/>
  <c r="AQ696" i="1"/>
  <c r="AQ1550" i="1"/>
  <c r="AQ698" i="1"/>
  <c r="AQ1740" i="1"/>
  <c r="AQ648" i="1"/>
  <c r="AQ905" i="1"/>
  <c r="AQ1123" i="1"/>
  <c r="AQ423" i="1"/>
  <c r="AQ1615" i="1"/>
  <c r="AQ1453" i="1"/>
  <c r="AQ1552" i="1"/>
  <c r="AQ1327" i="1"/>
  <c r="AQ460" i="1"/>
  <c r="AQ454" i="1"/>
  <c r="AQ815" i="1"/>
  <c r="AQ1098" i="1"/>
  <c r="AQ1110" i="1"/>
  <c r="AQ1801" i="1"/>
  <c r="AQ1596" i="1"/>
  <c r="AQ1609" i="1"/>
  <c r="AQ1495" i="1"/>
  <c r="AQ1756" i="1"/>
  <c r="AQ1697" i="1"/>
  <c r="AQ1674" i="1"/>
  <c r="AQ1091" i="1"/>
  <c r="AQ793" i="1"/>
  <c r="AQ1090" i="1"/>
  <c r="AQ1178" i="1"/>
  <c r="AQ208" i="1"/>
  <c r="AQ1336" i="1"/>
  <c r="AQ1056" i="1"/>
  <c r="AQ1760" i="1"/>
  <c r="AQ1645" i="1"/>
  <c r="AQ1831" i="1"/>
  <c r="AQ568" i="1"/>
  <c r="AQ1992" i="1"/>
  <c r="AQ1007" i="1"/>
  <c r="AQ1927" i="1"/>
  <c r="AQ1773" i="1"/>
  <c r="AQ1302" i="1"/>
  <c r="AQ1505" i="1"/>
  <c r="AQ909" i="1"/>
  <c r="AQ1080" i="1"/>
  <c r="AQ927" i="1"/>
  <c r="AQ704" i="1"/>
  <c r="AQ1037" i="1"/>
  <c r="AQ638" i="1"/>
  <c r="AQ1547" i="1"/>
  <c r="AQ1208" i="1"/>
  <c r="AQ475" i="1"/>
  <c r="AQ505" i="1"/>
  <c r="AQ115" i="1"/>
  <c r="AQ684" i="1"/>
  <c r="AQ994" i="1"/>
  <c r="AQ276" i="1"/>
  <c r="AQ68" i="1"/>
  <c r="AQ465" i="1"/>
  <c r="AQ31" i="1"/>
  <c r="AQ1217" i="1"/>
  <c r="AQ1352" i="1"/>
  <c r="AQ953" i="1"/>
  <c r="AQ41" i="1"/>
  <c r="AQ934" i="1"/>
  <c r="AQ694" i="1"/>
  <c r="AQ128" i="1"/>
  <c r="AQ215" i="1"/>
  <c r="AQ1081" i="1"/>
  <c r="AQ786" i="1"/>
  <c r="AQ1490" i="1"/>
  <c r="AQ892" i="1"/>
  <c r="AQ549" i="1"/>
  <c r="AQ189" i="1"/>
  <c r="AQ310" i="1"/>
  <c r="AQ259" i="1"/>
  <c r="AQ890" i="1"/>
  <c r="AQ913" i="1"/>
  <c r="AQ580" i="1"/>
  <c r="AQ229" i="1"/>
  <c r="AQ228" i="1"/>
  <c r="AQ60" i="1"/>
  <c r="AQ502" i="1"/>
  <c r="AQ1142" i="1"/>
  <c r="AQ52" i="1"/>
  <c r="AQ1684" i="1"/>
  <c r="AQ660" i="1"/>
  <c r="AQ1599" i="1"/>
  <c r="AQ357" i="1"/>
  <c r="AQ1860" i="1"/>
  <c r="AQ1686" i="1"/>
  <c r="AQ585" i="1"/>
  <c r="AQ1077" i="1"/>
  <c r="AQ1254" i="1"/>
  <c r="AQ565" i="1"/>
  <c r="AQ1767" i="1"/>
  <c r="AQ1269" i="1"/>
  <c r="AQ1388" i="1"/>
  <c r="AQ2229" i="1"/>
  <c r="AQ2249" i="1"/>
  <c r="AQ2235" i="1"/>
  <c r="AQ2258" i="1"/>
  <c r="AQ898" i="1"/>
  <c r="AQ2182" i="1"/>
  <c r="AQ2227" i="1"/>
  <c r="AQ2294" i="1"/>
  <c r="AQ2295" i="1"/>
  <c r="AQ2291" i="1"/>
  <c r="AQ2293" i="1"/>
  <c r="AQ2292" i="1"/>
  <c r="AQ2129" i="1"/>
  <c r="AQ2156" i="1"/>
  <c r="AQ1819" i="1"/>
  <c r="AQ2191" i="1"/>
  <c r="AQ1853" i="1"/>
  <c r="AQ1984" i="1"/>
  <c r="AQ2166" i="1"/>
  <c r="AQ1989" i="1"/>
  <c r="AQ2044" i="1"/>
  <c r="AQ2103" i="1"/>
  <c r="AQ2128" i="1"/>
  <c r="AQ2231" i="1"/>
  <c r="AQ2282" i="1"/>
  <c r="AQ2157" i="1"/>
  <c r="AQ1746" i="1"/>
  <c r="AQ1393" i="1"/>
  <c r="AQ2037" i="1"/>
  <c r="AQ2174" i="1"/>
  <c r="AQ2187" i="1"/>
  <c r="AQ2256" i="1"/>
  <c r="AQ2193" i="1"/>
  <c r="AQ1096" i="1"/>
  <c r="AQ2076" i="1"/>
  <c r="AQ2049" i="1"/>
  <c r="AQ2114" i="1"/>
  <c r="AQ2283" i="1"/>
  <c r="AQ2177" i="1"/>
  <c r="AQ2288" i="1"/>
  <c r="AQ2143" i="1"/>
  <c r="AQ2253" i="1"/>
  <c r="AQ2132" i="1"/>
  <c r="AQ702" i="1"/>
  <c r="AQ2096" i="1"/>
  <c r="AQ1995" i="1"/>
  <c r="AQ2171" i="1"/>
  <c r="AQ2269" i="1"/>
  <c r="AQ1807" i="1"/>
  <c r="AQ1851" i="1"/>
  <c r="AQ2014" i="1"/>
  <c r="AQ2030" i="1"/>
  <c r="AQ2052" i="1"/>
  <c r="AQ2207" i="1"/>
  <c r="AQ2274" i="1"/>
  <c r="AQ1603" i="1"/>
  <c r="AQ1913" i="1"/>
  <c r="AQ2192" i="1"/>
  <c r="AQ2234" i="1"/>
  <c r="AQ2113" i="1"/>
  <c r="AQ1818" i="1"/>
  <c r="AQ2102" i="1"/>
  <c r="AQ2237" i="1"/>
  <c r="AQ1942" i="1"/>
  <c r="AQ1574" i="1"/>
  <c r="AQ2066" i="1"/>
  <c r="AQ2281" i="1"/>
  <c r="AQ1914" i="1"/>
  <c r="AQ1447" i="1"/>
  <c r="AQ939" i="1"/>
  <c r="AQ1260" i="1"/>
  <c r="AQ39" i="1"/>
  <c r="AQ1125" i="1"/>
  <c r="AQ1003" i="1"/>
  <c r="AQ410" i="1"/>
  <c r="AQ336" i="1"/>
  <c r="AQ1376" i="1"/>
  <c r="AQ1726" i="1"/>
  <c r="AQ2013" i="1"/>
  <c r="AQ685" i="1"/>
  <c r="AQ1451" i="1"/>
  <c r="AQ1328" i="1"/>
  <c r="AQ732" i="1"/>
  <c r="AQ1005" i="1"/>
  <c r="AQ1820" i="1"/>
  <c r="AQ1337" i="1"/>
  <c r="AQ1432" i="1"/>
  <c r="AQ45" i="1"/>
  <c r="AQ1843" i="1"/>
  <c r="AQ1087" i="1"/>
  <c r="AQ275" i="1"/>
  <c r="AQ618" i="1"/>
  <c r="AQ1868" i="1"/>
  <c r="AQ1815" i="1"/>
  <c r="AQ1346" i="1"/>
  <c r="AQ1400" i="1"/>
  <c r="AQ241" i="1"/>
  <c r="AQ1214" i="1"/>
  <c r="AQ396" i="1"/>
  <c r="AQ15" i="1"/>
  <c r="AQ496" i="1"/>
  <c r="AQ1705" i="1"/>
  <c r="AQ1703" i="1"/>
  <c r="AQ768" i="1"/>
  <c r="AQ443" i="1"/>
  <c r="AQ1154" i="1"/>
  <c r="AQ35" i="1"/>
  <c r="AQ1571" i="1"/>
  <c r="AQ1317" i="1"/>
  <c r="AQ1166" i="1"/>
  <c r="AQ350" i="1"/>
  <c r="AQ1114" i="1"/>
  <c r="AQ8" i="1"/>
  <c r="AQ1247" i="1"/>
  <c r="AQ1524" i="1"/>
  <c r="AQ5" i="1"/>
  <c r="AQ1661" i="1"/>
  <c r="AQ346" i="1"/>
  <c r="AQ151" i="1"/>
  <c r="AQ199" i="1"/>
  <c r="AQ1339" i="1"/>
  <c r="AQ1825" i="1"/>
  <c r="AQ1213" i="1"/>
  <c r="AQ1536" i="1"/>
  <c r="AQ526" i="1"/>
  <c r="AQ93" i="1"/>
  <c r="AQ86" i="1"/>
  <c r="AQ1259" i="1"/>
  <c r="AQ812" i="1"/>
  <c r="AQ641" i="1"/>
  <c r="AQ959" i="1"/>
  <c r="AQ903" i="1"/>
  <c r="AQ743" i="1"/>
  <c r="AQ695" i="1"/>
  <c r="AQ569" i="1"/>
  <c r="AQ1906" i="1"/>
  <c r="AQ366" i="1"/>
  <c r="AQ601" i="1"/>
  <c r="AQ1267" i="1"/>
  <c r="AQ1202" i="1"/>
  <c r="AQ28" i="1"/>
  <c r="AQ74" i="1"/>
  <c r="AQ1360" i="1"/>
  <c r="AQ1719" i="1"/>
  <c r="AQ1813" i="1"/>
  <c r="AQ1751" i="1"/>
  <c r="AQ1766" i="1"/>
  <c r="AQ1636" i="1"/>
  <c r="AQ1881" i="1"/>
  <c r="AQ1067" i="1"/>
  <c r="AQ1931" i="1"/>
  <c r="AQ1428" i="1"/>
  <c r="AQ1421" i="1"/>
  <c r="AQ456" i="1"/>
  <c r="AQ182" i="1"/>
  <c r="AQ1665" i="1"/>
  <c r="AQ1441" i="1"/>
  <c r="AQ543" i="1"/>
  <c r="AQ1465" i="1"/>
  <c r="AQ1918" i="1"/>
  <c r="AQ1745" i="1"/>
  <c r="AQ2006" i="1"/>
  <c r="AQ1527" i="1"/>
  <c r="AQ1518" i="1"/>
  <c r="AQ1865" i="1"/>
  <c r="AQ1662" i="1"/>
  <c r="AQ1690" i="1"/>
  <c r="AQ1023" i="1"/>
  <c r="AQ1510" i="1"/>
  <c r="AQ1947" i="1"/>
  <c r="AQ1965" i="1"/>
  <c r="AQ1791" i="1"/>
  <c r="AQ1434" i="1"/>
  <c r="AQ1560" i="1"/>
  <c r="AQ734" i="1"/>
  <c r="AQ1456" i="1"/>
  <c r="AQ1383" i="1"/>
  <c r="AQ2080" i="1"/>
  <c r="AQ1309" i="1"/>
  <c r="AQ1102" i="1"/>
  <c r="AQ1301" i="1"/>
  <c r="AQ1783" i="1"/>
  <c r="AQ1148" i="1"/>
  <c r="AQ831" i="1"/>
  <c r="AQ1105" i="1"/>
  <c r="AQ1240" i="1"/>
  <c r="AQ1579" i="1"/>
  <c r="AQ2099" i="1"/>
  <c r="AQ2058" i="1"/>
  <c r="AQ2151" i="1"/>
  <c r="AQ2045" i="1"/>
  <c r="AQ2219" i="1"/>
  <c r="AQ1921" i="1"/>
  <c r="AQ2133" i="1"/>
  <c r="AQ1842" i="1"/>
  <c r="AQ122" i="1"/>
  <c r="AQ675" i="1"/>
  <c r="AQ1535" i="1"/>
  <c r="AQ1499" i="1"/>
  <c r="AQ1055" i="1"/>
  <c r="AQ1816" i="1"/>
  <c r="AQ234" i="1"/>
  <c r="AQ544" i="1"/>
  <c r="AQ796" i="1"/>
  <c r="AQ2064" i="1"/>
  <c r="AQ1394" i="1"/>
  <c r="AQ855" i="1"/>
  <c r="AQ548" i="1"/>
  <c r="AQ270" i="1"/>
  <c r="AQ993" i="1"/>
  <c r="AQ77" i="1"/>
  <c r="AQ361" i="1"/>
  <c r="AQ299" i="1"/>
  <c r="AQ2010" i="1"/>
  <c r="AQ1156" i="1"/>
  <c r="AQ1644" i="1"/>
  <c r="AQ885" i="1"/>
  <c r="AQ557" i="1"/>
  <c r="AQ1035" i="1"/>
  <c r="AQ1296" i="1"/>
  <c r="AQ1522" i="1"/>
  <c r="AQ64" i="1"/>
  <c r="AQ136" i="1"/>
  <c r="AQ484" i="1"/>
  <c r="AQ1313" i="1"/>
  <c r="AQ750" i="1"/>
  <c r="AQ616" i="1"/>
  <c r="AQ776" i="1"/>
  <c r="AQ1525" i="1"/>
  <c r="AQ1641" i="1"/>
  <c r="AQ1870" i="1"/>
  <c r="AQ1907" i="1"/>
  <c r="AQ1318" i="1"/>
  <c r="AQ367" i="1"/>
  <c r="AQ2130" i="1"/>
  <c r="AQ1672" i="1"/>
  <c r="AQ969" i="1"/>
  <c r="AQ1414" i="1"/>
  <c r="AQ1399" i="1"/>
  <c r="AQ1957" i="1"/>
  <c r="AQ2015" i="1"/>
  <c r="AQ730" i="1"/>
  <c r="AQ2061" i="1"/>
  <c r="AQ1963" i="1"/>
  <c r="AQ1544" i="1"/>
  <c r="AQ1238" i="1"/>
  <c r="AQ1485" i="1"/>
  <c r="AQ2085" i="1"/>
  <c r="AQ748" i="1"/>
  <c r="AQ1150" i="1"/>
  <c r="AQ1943" i="1"/>
  <c r="AQ1867" i="1"/>
  <c r="AQ1923" i="1"/>
  <c r="AQ1658" i="1"/>
  <c r="AQ1589" i="1"/>
  <c r="AQ917" i="1"/>
  <c r="AQ2178" i="1"/>
  <c r="AQ2062" i="1"/>
  <c r="AQ1862" i="1"/>
  <c r="AQ222" i="1"/>
  <c r="AQ787" i="1"/>
  <c r="AQ1358" i="1"/>
  <c r="AQ2147" i="1"/>
  <c r="AQ389" i="1"/>
  <c r="AQ1892" i="1"/>
  <c r="AQ2134" i="1"/>
  <c r="AQ1605" i="1"/>
  <c r="AQ2164" i="1"/>
  <c r="AQ1040" i="1"/>
  <c r="AQ2109" i="1"/>
  <c r="AQ1430" i="1"/>
  <c r="AQ1078" i="1"/>
  <c r="AQ1088" i="1"/>
  <c r="AQ840" i="1"/>
  <c r="AQ117" i="1"/>
  <c r="AQ392" i="1"/>
  <c r="AQ931" i="1"/>
  <c r="AQ757" i="1"/>
  <c r="AQ198" i="1"/>
  <c r="AQ300" i="1"/>
  <c r="AQ1617" i="1"/>
  <c r="AQ644" i="1"/>
  <c r="AQ48" i="1"/>
  <c r="AQ1572" i="1"/>
  <c r="AQ88" i="1"/>
  <c r="AQ1177" i="1"/>
  <c r="AQ1367" i="1"/>
  <c r="AQ480" i="1"/>
  <c r="AQ705" i="1"/>
  <c r="AQ437" i="1"/>
  <c r="AQ642" i="1"/>
  <c r="AQ169" i="1"/>
  <c r="AQ760" i="1"/>
  <c r="AQ1024" i="1"/>
  <c r="AQ1152" i="1"/>
  <c r="AQ806" i="1"/>
  <c r="AQ804" i="1"/>
  <c r="AQ200" i="1"/>
  <c r="AQ1021" i="1"/>
  <c r="AQ97" i="1"/>
  <c r="AQ529" i="1"/>
  <c r="AQ254" i="1"/>
  <c r="AQ286" i="1"/>
  <c r="AQ328" i="1"/>
  <c r="AQ21" i="1"/>
  <c r="AQ114" i="1"/>
  <c r="AQ99" i="1"/>
  <c r="AQ3" i="1"/>
  <c r="AQ1160" i="1"/>
  <c r="AQ655" i="1"/>
  <c r="AQ1660" i="1"/>
  <c r="AQ368" i="1"/>
  <c r="AQ33" i="1"/>
  <c r="AQ563" i="1"/>
  <c r="AQ157" i="1"/>
  <c r="AQ226" i="1"/>
  <c r="AQ71" i="1"/>
  <c r="AQ65" i="1"/>
  <c r="AQ173" i="1"/>
  <c r="AQ1576" i="1"/>
  <c r="AQ1588" i="1"/>
  <c r="AQ284" i="1"/>
  <c r="AQ558" i="1"/>
  <c r="AQ94" i="1"/>
  <c r="AQ1190" i="1"/>
  <c r="AQ692" i="1"/>
  <c r="AQ1832" i="1"/>
  <c r="AQ669" i="1"/>
  <c r="AQ1072" i="1"/>
  <c r="AQ777" i="1"/>
  <c r="AQ828" i="1"/>
  <c r="AQ1628" i="1"/>
  <c r="AQ1168" i="1"/>
  <c r="AQ1476" i="1"/>
  <c r="AQ656" i="1"/>
  <c r="AQ248" i="1"/>
  <c r="AQ1431" i="1"/>
  <c r="AQ1724" i="1"/>
  <c r="AQ1405" i="1"/>
  <c r="AQ1558" i="1"/>
  <c r="AQ1582" i="1"/>
  <c r="AQ211" i="1"/>
  <c r="AQ779" i="1"/>
  <c r="AQ493" i="1"/>
  <c r="AQ996" i="1"/>
  <c r="AQ629" i="1"/>
  <c r="AQ816" i="1"/>
  <c r="AQ667" i="1"/>
  <c r="AQ819" i="1"/>
  <c r="AQ253" i="1"/>
  <c r="AQ875" i="1"/>
  <c r="AQ856" i="1"/>
  <c r="AQ1909" i="1"/>
  <c r="AQ1231" i="1"/>
  <c r="AQ978" i="1"/>
  <c r="AQ1158" i="1"/>
  <c r="AQ1759" i="1"/>
  <c r="AQ507" i="1"/>
  <c r="AQ1594" i="1"/>
  <c r="AQ658" i="1"/>
  <c r="AQ1191" i="1"/>
  <c r="AQ1455" i="1"/>
  <c r="AQ174" i="1"/>
  <c r="AQ882" i="1"/>
  <c r="AQ822" i="1"/>
  <c r="AQ746" i="1"/>
  <c r="AQ102" i="1"/>
  <c r="AQ295" i="1"/>
  <c r="AQ2280" i="1"/>
  <c r="AQ2199" i="1"/>
  <c r="AQ171" i="1"/>
  <c r="AQ2107" i="1"/>
  <c r="AQ252" i="1"/>
  <c r="AQ424" i="1"/>
  <c r="AQ1372" i="1"/>
  <c r="AQ1937" i="1"/>
  <c r="AQ883" i="1"/>
  <c r="AQ1472" i="1"/>
  <c r="AQ2149" i="1"/>
  <c r="AQ2097" i="1"/>
  <c r="AQ2032" i="1"/>
  <c r="AQ1885" i="1"/>
  <c r="AQ2055" i="1"/>
  <c r="AQ2197" i="1"/>
  <c r="AQ2211" i="1"/>
  <c r="AQ1879" i="1"/>
  <c r="AQ2048" i="1"/>
  <c r="AQ1316" i="1"/>
  <c r="AQ1242" i="1"/>
  <c r="AQ582" i="1"/>
  <c r="AQ998" i="1"/>
  <c r="AQ1638" i="1"/>
  <c r="AQ1323" i="1"/>
  <c r="AQ1863" i="1"/>
  <c r="AQ1626" i="1"/>
  <c r="AQ1856" i="1"/>
  <c r="AQ1293" i="1"/>
  <c r="AQ1329" i="1"/>
  <c r="AQ1053" i="1"/>
  <c r="AQ1859" i="1"/>
  <c r="AQ2111" i="1"/>
  <c r="AQ1523" i="1"/>
  <c r="AQ1827" i="1"/>
  <c r="AQ1869" i="1"/>
  <c r="AQ351" i="1"/>
  <c r="AQ1715" i="1"/>
  <c r="AQ1280" i="1"/>
  <c r="AQ581" i="1"/>
  <c r="AQ2026" i="1"/>
  <c r="AQ2287" i="1"/>
  <c r="AQ2285" i="1"/>
  <c r="AQ2224" i="1"/>
  <c r="AQ745" i="1"/>
  <c r="AQ1424" i="1"/>
  <c r="AQ1555" i="1"/>
  <c r="AQ1118" i="1"/>
  <c r="AQ1780" i="1"/>
  <c r="AQ1184" i="1"/>
  <c r="AQ1637" i="1"/>
  <c r="AQ405" i="1"/>
  <c r="AQ584" i="1"/>
  <c r="AQ2067" i="1"/>
  <c r="AQ1727" i="1"/>
  <c r="AQ1563" i="1"/>
  <c r="AQ1944" i="1"/>
  <c r="AQ1533" i="1"/>
  <c r="AQ670" i="1"/>
  <c r="AQ1970" i="1"/>
  <c r="AQ1673" i="1"/>
  <c r="AQ2172" i="1"/>
  <c r="AQ2236" i="1"/>
  <c r="AQ2169" i="1"/>
  <c r="AQ2160" i="1"/>
  <c r="AQ1847" i="1"/>
  <c r="AQ2073" i="1"/>
  <c r="AQ2271" i="1"/>
  <c r="AQ2209" i="1"/>
  <c r="AQ1362" i="1"/>
  <c r="AQ445" i="1"/>
  <c r="AQ397" i="1"/>
  <c r="AQ414" i="1"/>
  <c r="AQ123" i="1"/>
  <c r="AQ498" i="1"/>
  <c r="AQ690" i="1"/>
  <c r="AQ853" i="1"/>
  <c r="AQ468" i="1"/>
  <c r="AQ1519" i="1"/>
  <c r="AQ43" i="1"/>
  <c r="AQ153" i="1"/>
  <c r="AQ485" i="1"/>
  <c r="AQ118" i="1"/>
  <c r="AQ441" i="1"/>
  <c r="AQ334" i="1"/>
  <c r="AQ418" i="1"/>
  <c r="AQ599" i="1"/>
  <c r="AQ664" i="1"/>
  <c r="AQ103" i="1"/>
  <c r="AQ623" i="1"/>
  <c r="AQ399" i="1"/>
  <c r="AQ1396" i="1"/>
  <c r="AQ291" i="1"/>
  <c r="AQ129" i="1"/>
  <c r="AQ941" i="1"/>
  <c r="AQ534" i="1"/>
  <c r="AQ214" i="1"/>
  <c r="AQ1351" i="1"/>
  <c r="AQ446" i="1"/>
  <c r="AQ772" i="1"/>
  <c r="AQ2194" i="1"/>
  <c r="AQ162" i="1"/>
  <c r="AQ1059" i="1"/>
  <c r="AQ691" i="1"/>
  <c r="AQ490" i="1"/>
  <c r="AQ249" i="1"/>
  <c r="AQ2297" i="1"/>
  <c r="AQ383" i="1"/>
  <c r="AQ319" i="1"/>
  <c r="AQ1368" i="1"/>
  <c r="AQ924" i="1"/>
  <c r="AQ596" i="1"/>
  <c r="AQ1330" i="1"/>
  <c r="AQ888" i="1"/>
  <c r="AQ1938" i="1"/>
  <c r="AQ1802" i="1"/>
  <c r="AQ289" i="1"/>
  <c r="AQ1912" i="1"/>
  <c r="AQ751" i="1"/>
  <c r="AQ1164" i="1"/>
  <c r="AQ1344" i="1"/>
  <c r="AQ461" i="1"/>
  <c r="AQ1753" i="1"/>
  <c r="AQ1437" i="1"/>
  <c r="AQ1482" i="1"/>
  <c r="AQ267" i="1"/>
  <c r="AQ447" i="1"/>
  <c r="AQ1219" i="1"/>
  <c r="AQ1830" i="1"/>
  <c r="AQ739" i="1"/>
  <c r="AQ1463" i="1"/>
  <c r="AQ1874" i="1"/>
  <c r="AQ374" i="1"/>
  <c r="AQ1449" i="1"/>
  <c r="AQ324" i="1"/>
  <c r="AQ146" i="1"/>
  <c r="AQ782" i="1"/>
  <c r="AQ1343" i="1"/>
  <c r="AQ1147" i="1"/>
  <c r="AQ1279" i="1"/>
  <c r="AQ1409" i="1"/>
  <c r="AQ1426" i="1"/>
  <c r="AQ515" i="1"/>
  <c r="AQ1157" i="1"/>
  <c r="AQ663" i="1"/>
  <c r="AQ1074" i="1"/>
  <c r="AQ58" i="1"/>
  <c r="AQ1649" i="1"/>
  <c r="AQ1687" i="1"/>
  <c r="AQ1215" i="1"/>
  <c r="AQ872" i="1"/>
  <c r="AQ624" i="1"/>
  <c r="AQ794" i="1"/>
  <c r="AQ1046" i="1"/>
  <c r="AQ1680" i="1"/>
  <c r="AQ625" i="1"/>
  <c r="AQ847" i="1"/>
  <c r="AQ967" i="1"/>
  <c r="AQ858" i="1"/>
  <c r="AQ1910" i="1"/>
  <c r="AQ1728" i="1"/>
  <c r="AQ1234" i="1"/>
  <c r="AQ868" i="1"/>
  <c r="AQ1663" i="1"/>
  <c r="AQ604" i="1"/>
  <c r="AQ982" i="1"/>
  <c r="AQ1117" i="1"/>
  <c r="AQ893" i="1"/>
  <c r="AQ2003" i="1"/>
  <c r="AQ1620" i="1"/>
  <c r="AQ1960" i="1"/>
  <c r="AQ2161" i="1"/>
  <c r="AQ1553" i="1"/>
  <c r="AQ1203" i="1"/>
  <c r="AQ659" i="1"/>
  <c r="AQ2021" i="1"/>
  <c r="AQ349" i="1"/>
  <c r="AQ907" i="1"/>
  <c r="AQ1653" i="1"/>
  <c r="AQ455" i="1"/>
  <c r="AQ1846" i="1"/>
  <c r="AQ1300" i="1"/>
  <c r="AQ1919" i="1"/>
  <c r="AQ2112" i="1"/>
  <c r="AQ880" i="1"/>
  <c r="AQ119" i="1"/>
  <c r="AQ1026" i="1"/>
  <c r="AQ2127" i="1"/>
  <c r="AQ1974" i="1"/>
  <c r="AQ2212" i="1"/>
  <c r="AQ654" i="1"/>
  <c r="AQ1341" i="1"/>
  <c r="AQ1716" i="1"/>
  <c r="AQ1334" i="1"/>
  <c r="AQ2033" i="1"/>
  <c r="AQ2087" i="1"/>
  <c r="AQ2101" i="1"/>
  <c r="AQ1888" i="1"/>
  <c r="AQ1932" i="1"/>
  <c r="AQ1966" i="1"/>
  <c r="AQ1922" i="1"/>
  <c r="AQ1677" i="1"/>
  <c r="AQ89" i="1"/>
  <c r="AQ1438" i="1"/>
  <c r="AQ1085" i="1"/>
  <c r="AQ1904" i="1"/>
  <c r="AQ2170" i="1"/>
  <c r="AQ2092" i="1"/>
  <c r="AQ2218" i="1"/>
  <c r="AQ2074" i="1"/>
  <c r="AQ1043" i="1"/>
  <c r="AQ1800" i="1"/>
  <c r="AQ1961" i="1"/>
  <c r="AQ1933" i="1"/>
  <c r="AQ894" i="1"/>
  <c r="AQ635" i="1"/>
  <c r="AQ1531" i="1"/>
  <c r="AQ843" i="1"/>
  <c r="AQ2104" i="1"/>
  <c r="AQ1926" i="1"/>
  <c r="AQ395" i="1"/>
  <c r="AQ499" i="1"/>
  <c r="AQ2254" i="1"/>
  <c r="AQ2263" i="1"/>
  <c r="AQ165" i="1"/>
  <c r="AQ2262" i="1"/>
  <c r="AQ961" i="1"/>
  <c r="AQ2298" i="1"/>
  <c r="AQ2299" i="1"/>
  <c r="AR2123" i="1"/>
  <c r="AR1911" i="1"/>
  <c r="AR2225" i="1"/>
  <c r="AR1915" i="1"/>
  <c r="AR1647" i="1"/>
  <c r="AR740" i="1"/>
  <c r="AR1241" i="1"/>
  <c r="AR1210" i="1"/>
  <c r="AR1997" i="1"/>
  <c r="AR2090" i="1"/>
  <c r="AR2091" i="1"/>
  <c r="AR1220" i="1"/>
  <c r="AR1044" i="1"/>
  <c r="AR2124" i="1"/>
  <c r="AR225" i="1"/>
  <c r="AR2198" i="1"/>
  <c r="AR2077" i="1"/>
  <c r="AR1964" i="1"/>
  <c r="AR1671" i="1"/>
  <c r="AR1287" i="1"/>
  <c r="AR1355" i="1"/>
  <c r="AR818" i="1"/>
  <c r="AR2247" i="1"/>
  <c r="AR1845" i="1"/>
  <c r="AR1975" i="1"/>
  <c r="AR2153" i="1"/>
  <c r="AR1967" i="1"/>
  <c r="AR469" i="1"/>
  <c r="AR1623" i="1"/>
  <c r="AR2284" i="1"/>
  <c r="AR2276" i="1"/>
  <c r="AR2289" i="1"/>
  <c r="AR2119" i="1"/>
  <c r="AR2290" i="1"/>
  <c r="AR2286" i="1"/>
  <c r="AR2079" i="1"/>
  <c r="AR1797" i="1"/>
  <c r="AR825" i="1"/>
  <c r="AR2137" i="1"/>
  <c r="AR1348" i="1"/>
  <c r="AR1708" i="1"/>
  <c r="AR1917" i="1"/>
  <c r="AR2023" i="1"/>
  <c r="AR718" i="1"/>
  <c r="AR1136" i="1"/>
  <c r="AR1808" i="1"/>
  <c r="AR1804" i="1"/>
  <c r="AR954" i="1"/>
  <c r="AR1027" i="1"/>
  <c r="AR1042" i="1"/>
  <c r="AR1500" i="1"/>
  <c r="AR1275" i="1"/>
  <c r="AR727" i="1"/>
  <c r="AR1497" i="1"/>
  <c r="AR962" i="1"/>
  <c r="AR1824" i="1"/>
  <c r="AR1532" i="1"/>
  <c r="AR2053" i="1"/>
  <c r="AR1633" i="1"/>
  <c r="AR869" i="1"/>
  <c r="AR322" i="1"/>
  <c r="AR1387" i="1"/>
  <c r="AR1292" i="1"/>
  <c r="AR186" i="1"/>
  <c r="AR483" i="1"/>
  <c r="AR738" i="1"/>
  <c r="AR988" i="1"/>
  <c r="AR551" i="1"/>
  <c r="AR1580" i="1"/>
  <c r="AR1837" i="1"/>
  <c r="AR1468" i="1"/>
  <c r="AR970" i="1"/>
  <c r="AR774" i="1"/>
  <c r="AR79" i="1"/>
  <c r="AR1179" i="1"/>
  <c r="AR677" i="1"/>
  <c r="AR990" i="1"/>
  <c r="AR1442" i="1"/>
  <c r="AR1670" i="1"/>
  <c r="AR160" i="1"/>
  <c r="AR1379" i="1"/>
  <c r="AR976" i="1"/>
  <c r="AR1612" i="1"/>
  <c r="AR681" i="1"/>
  <c r="AR1479" i="1"/>
  <c r="AR586" i="1"/>
  <c r="AR539" i="1"/>
  <c r="AR603" i="1"/>
  <c r="AR1614" i="1"/>
  <c r="AR2038" i="1"/>
  <c r="AR765" i="1"/>
  <c r="AR2214" i="1"/>
  <c r="AR2188" i="1"/>
  <c r="AR2084" i="1"/>
  <c r="AR2135" i="1"/>
  <c r="AR1985" i="1"/>
  <c r="AR1604" i="1"/>
  <c r="AR2011" i="1"/>
  <c r="AR2217" i="1"/>
  <c r="AR311" i="1"/>
  <c r="AR1835" i="1"/>
  <c r="AR10" i="1"/>
  <c r="AR17" i="1"/>
  <c r="AR1353" i="1"/>
  <c r="AR22" i="1"/>
  <c r="AR18" i="1"/>
  <c r="AR2" i="1"/>
  <c r="AR901" i="1"/>
  <c r="AR16" i="1"/>
  <c r="AR6" i="1"/>
  <c r="AR7" i="1"/>
  <c r="AR1587" i="1"/>
  <c r="AR278" i="1"/>
  <c r="AR940" i="1"/>
  <c r="AR387" i="1"/>
  <c r="AR90" i="1"/>
  <c r="AR1119" i="1"/>
  <c r="AR1004" i="1"/>
  <c r="AR611" i="1"/>
  <c r="AR1094" i="1"/>
  <c r="AR54" i="1"/>
  <c r="AR846" i="1"/>
  <c r="AR627" i="1"/>
  <c r="AR237" i="1"/>
  <c r="AR517" i="1"/>
  <c r="AR323" i="1"/>
  <c r="AR1264" i="1"/>
  <c r="AR238" i="1"/>
  <c r="AR307" i="1"/>
  <c r="AR583" i="1"/>
  <c r="AR673" i="1"/>
  <c r="AR192" i="1"/>
  <c r="AR335" i="1"/>
  <c r="AR1332" i="1"/>
  <c r="AR2296" i="1"/>
  <c r="AR857" i="1"/>
  <c r="AR1978" i="1"/>
  <c r="AR1174" i="1"/>
  <c r="AR1029" i="1"/>
  <c r="AR1459" i="1"/>
  <c r="AR1969" i="1"/>
  <c r="AR1761" i="1"/>
  <c r="AR1852" i="1"/>
  <c r="AR1298" i="1"/>
  <c r="AR2024" i="1"/>
  <c r="AR1900" i="1"/>
  <c r="AR781" i="1"/>
  <c r="AR1521" i="1"/>
  <c r="AR712" i="1"/>
  <c r="AR574" i="1"/>
  <c r="AR1696" i="1"/>
  <c r="AR1458" i="1"/>
  <c r="AR1694" i="1"/>
  <c r="AR1993" i="1"/>
  <c r="AR1700" i="1"/>
  <c r="AR20" i="1"/>
  <c r="AR1688" i="1"/>
  <c r="AR1057" i="1"/>
  <c r="AR1457" i="1"/>
  <c r="AR2278" i="1"/>
  <c r="AR1391" i="1"/>
  <c r="AR1876" i="1"/>
  <c r="AR2158" i="1"/>
  <c r="AR1930" i="1"/>
  <c r="AR148" i="1"/>
  <c r="AR1541" i="1"/>
  <c r="AR535" i="1"/>
  <c r="AR140" i="1"/>
  <c r="AR790" i="1"/>
  <c r="AR197" i="1"/>
  <c r="AR474" i="1"/>
  <c r="AR1768" i="1"/>
  <c r="AR1475" i="1"/>
  <c r="AR1012" i="1"/>
  <c r="AR1028" i="1"/>
  <c r="AR1988" i="1"/>
  <c r="AR689" i="1"/>
  <c r="AR1041" i="1"/>
  <c r="AR1025" i="1"/>
  <c r="AR1277" i="1"/>
  <c r="AR1795" i="1"/>
  <c r="AR1613" i="1"/>
  <c r="AR1861" i="1"/>
  <c r="AR1305" i="1"/>
  <c r="AR1834" i="1"/>
  <c r="AR1542" i="1"/>
  <c r="AR343" i="1"/>
  <c r="AR1935" i="1"/>
  <c r="AR870" i="1"/>
  <c r="AR914" i="1"/>
  <c r="AR1132" i="1"/>
  <c r="AR2027" i="1"/>
  <c r="AR1908" i="1"/>
  <c r="AR2141" i="1"/>
  <c r="AR2270" i="1"/>
  <c r="AR1855" i="1"/>
  <c r="AR2222" i="1"/>
  <c r="AR2232" i="1"/>
  <c r="AR839" i="1"/>
  <c r="AR1433" i="1"/>
  <c r="AR900" i="1"/>
  <c r="AR1566" i="1"/>
  <c r="AR1263" i="1"/>
  <c r="AR589" i="1"/>
  <c r="AR989" i="1"/>
  <c r="AR1009" i="1"/>
  <c r="AR1828" i="1"/>
  <c r="AR1675" i="1"/>
  <c r="AR1886" i="1"/>
  <c r="AR1207" i="1"/>
  <c r="AR1373" i="1"/>
  <c r="AR1333" i="1"/>
  <c r="AR594" i="1"/>
  <c r="AR1758" i="1"/>
  <c r="AR527" i="1"/>
  <c r="AR1446" i="1"/>
  <c r="AR1781" i="1"/>
  <c r="AR1973" i="1"/>
  <c r="AR1717" i="1"/>
  <c r="AR1875" i="1"/>
  <c r="AR1253" i="1"/>
  <c r="AR2031" i="1"/>
  <c r="AR1771" i="1"/>
  <c r="AR2019" i="1"/>
  <c r="AR639" i="1"/>
  <c r="AR1018" i="1"/>
  <c r="AR139" i="1"/>
  <c r="AR1692" i="1"/>
  <c r="AR1871" i="1"/>
  <c r="AR1101" i="1"/>
  <c r="AR1777" i="1"/>
  <c r="AR217" i="1"/>
  <c r="AR224" i="1"/>
  <c r="AR364" i="1"/>
  <c r="AR1486" i="1"/>
  <c r="AR2009" i="1"/>
  <c r="AR1987" i="1"/>
  <c r="AR2162" i="1"/>
  <c r="AR1891" i="1"/>
  <c r="AR2242" i="1"/>
  <c r="AR432" i="1"/>
  <c r="AR1109" i="1"/>
  <c r="AR1134" i="1"/>
  <c r="AR995" i="1"/>
  <c r="AR1036" i="1"/>
  <c r="AR553" i="1"/>
  <c r="AR1569" i="1"/>
  <c r="AR2072" i="1"/>
  <c r="AR504" i="1"/>
  <c r="AR132" i="1"/>
  <c r="AR1772" i="1"/>
  <c r="AR1487" i="1"/>
  <c r="AR1597" i="1"/>
  <c r="AR2139" i="1"/>
  <c r="AR2020" i="1"/>
  <c r="AR2120" i="1"/>
  <c r="AR1062" i="1"/>
  <c r="AR2054" i="1"/>
  <c r="AR1928" i="1"/>
  <c r="AR2230" i="1"/>
  <c r="AR2047" i="1"/>
  <c r="AR375" i="1"/>
  <c r="AR2042" i="1"/>
  <c r="AR1176" i="1"/>
  <c r="AR1864" i="1"/>
  <c r="AR1350" i="1"/>
  <c r="AR915" i="1"/>
  <c r="AR2056" i="1"/>
  <c r="AR2183" i="1"/>
  <c r="AR1129" i="1"/>
  <c r="AR1509" i="1"/>
  <c r="AR492" i="1"/>
  <c r="AR1786" i="1"/>
  <c r="AR1133" i="1"/>
  <c r="AR1635" i="1"/>
  <c r="AR1504" i="1"/>
  <c r="AR1064" i="1"/>
  <c r="AR2268" i="1"/>
  <c r="AR2277" i="1"/>
  <c r="AR263" i="1"/>
  <c r="AR552" i="1"/>
  <c r="AR201" i="1"/>
  <c r="AR2245" i="1"/>
  <c r="AR2238" i="1"/>
  <c r="AR2261" i="1"/>
  <c r="AR1581" i="1"/>
  <c r="AR1683" i="1"/>
  <c r="AR2121" i="1"/>
  <c r="AR1218" i="1"/>
  <c r="AR1145" i="1"/>
  <c r="AR1392" i="1"/>
  <c r="AR1723" i="1"/>
  <c r="AR1403" i="1"/>
  <c r="AR1289" i="1"/>
  <c r="AR388" i="1"/>
  <c r="AR1718" i="1"/>
  <c r="AR1559" i="1"/>
  <c r="AR408" i="1"/>
  <c r="AR2070" i="1"/>
  <c r="AR974" i="1"/>
  <c r="AR829" i="1"/>
  <c r="AR1335" i="1"/>
  <c r="AR95" i="1"/>
  <c r="AR326" i="1"/>
  <c r="AR1066" i="1"/>
  <c r="AR758" i="1"/>
  <c r="AR614" i="1"/>
  <c r="AR1050" i="1"/>
  <c r="AR2060" i="1"/>
  <c r="AR1814" i="1"/>
  <c r="AR1243" i="1"/>
  <c r="AR1107" i="1"/>
  <c r="AR910" i="1"/>
  <c r="AR486" i="1"/>
  <c r="AR451" i="1"/>
  <c r="AR678" i="1"/>
  <c r="AR1420" i="1"/>
  <c r="AR762" i="1"/>
  <c r="AR1415" i="1"/>
  <c r="AR1326" i="1"/>
  <c r="AR184" i="1"/>
  <c r="AR1951" i="1"/>
  <c r="AR1743" i="1"/>
  <c r="AR1308" i="1"/>
  <c r="AR1883" i="1"/>
  <c r="AR2007" i="1"/>
  <c r="AR1850" i="1"/>
  <c r="AR1962" i="1"/>
  <c r="AR2039" i="1"/>
  <c r="AR1880" i="1"/>
  <c r="AR2043" i="1"/>
  <c r="AR1936" i="1"/>
  <c r="AR1841" i="1"/>
  <c r="AR2093" i="1"/>
  <c r="AR1898" i="1"/>
  <c r="AR1590" i="1"/>
  <c r="AR832" i="1"/>
  <c r="AR191" i="1"/>
  <c r="AR1593" i="1"/>
  <c r="AR1464" i="1"/>
  <c r="AR1357" i="1"/>
  <c r="AR1678" i="1"/>
  <c r="AR1033" i="1"/>
  <c r="AR1084" i="1"/>
  <c r="AR1324" i="1"/>
  <c r="AR1769" i="1"/>
  <c r="AR331" i="1"/>
  <c r="AR1901" i="1"/>
  <c r="AR1089" i="1"/>
  <c r="AR792" i="1"/>
  <c r="AR1652" i="1"/>
  <c r="AR1471" i="1"/>
  <c r="AR547" i="1"/>
  <c r="AR1976" i="1"/>
  <c r="AR979" i="1"/>
  <c r="AR180" i="1"/>
  <c r="AR878" i="1"/>
  <c r="AR697" i="1"/>
  <c r="AR1676" i="1"/>
  <c r="AR1051" i="1"/>
  <c r="AR1742" i="1"/>
  <c r="AR1361" i="1"/>
  <c r="AR1286" i="1"/>
  <c r="AR1171" i="1"/>
  <c r="AR1170" i="1"/>
  <c r="AR309" i="1"/>
  <c r="AR1899" i="1"/>
  <c r="AR1722" i="1"/>
  <c r="AR561" i="1"/>
  <c r="AR570" i="1"/>
  <c r="AR1529" i="1"/>
  <c r="AR2100" i="1"/>
  <c r="AR2226" i="1"/>
  <c r="AR2016" i="1"/>
  <c r="AR2184" i="1"/>
  <c r="AR2179" i="1"/>
  <c r="AR1905" i="1"/>
  <c r="AR2138" i="1"/>
  <c r="AR2105" i="1"/>
  <c r="AR2081" i="1"/>
  <c r="AR1945" i="1"/>
  <c r="AR2001" i="1"/>
  <c r="AR2002" i="1"/>
  <c r="AR2216" i="1"/>
  <c r="AR2140" i="1"/>
  <c r="AR2145" i="1"/>
  <c r="AR1848" i="1"/>
  <c r="AR1882" i="1"/>
  <c r="AR2146" i="1"/>
  <c r="AR2159" i="1"/>
  <c r="AR2152" i="1"/>
  <c r="AR2200" i="1"/>
  <c r="AR1979" i="1"/>
  <c r="AR2275" i="1"/>
  <c r="AR2240" i="1"/>
  <c r="AR2250" i="1"/>
  <c r="AR2069" i="1"/>
  <c r="AR2267" i="1"/>
  <c r="AR1567" i="1"/>
  <c r="AR442" i="1"/>
  <c r="AR2228" i="1"/>
  <c r="AR1754" i="1"/>
  <c r="AR2028" i="1"/>
  <c r="AR1501" i="1"/>
  <c r="AR111" i="1"/>
  <c r="AR2029" i="1"/>
  <c r="AR243" i="1"/>
  <c r="AR2168" i="1"/>
  <c r="AR1304" i="1"/>
  <c r="AR2233" i="1"/>
  <c r="AR2144" i="1"/>
  <c r="AR1895" i="1"/>
  <c r="AR439" i="1"/>
  <c r="AR1958" i="1"/>
  <c r="AR1128" i="1"/>
  <c r="AR810" i="1"/>
  <c r="AR384" i="1"/>
  <c r="AR744" i="1"/>
  <c r="AR308" i="1"/>
  <c r="AR1363" i="1"/>
  <c r="AR314" i="1"/>
  <c r="AR444" i="1"/>
  <c r="AR1307" i="1"/>
  <c r="AR9" i="1"/>
  <c r="AR1175" i="1"/>
  <c r="AR175" i="1"/>
  <c r="AR1986" i="1"/>
  <c r="AR75" i="1"/>
  <c r="AR1515" i="1"/>
  <c r="AR261" i="1"/>
  <c r="AR179" i="1"/>
  <c r="AR1377" i="1"/>
  <c r="AR1038" i="1"/>
  <c r="AR1251" i="1"/>
  <c r="AR1181" i="1"/>
  <c r="AR1083" i="1"/>
  <c r="AR1595" i="1"/>
  <c r="AR462" i="1"/>
  <c r="AR986" i="1"/>
  <c r="AR1469" i="1"/>
  <c r="AR661" i="1"/>
  <c r="AR429" i="1"/>
  <c r="AR466" i="1"/>
  <c r="AR723" i="1"/>
  <c r="AR2117" i="1"/>
  <c r="AR2196" i="1"/>
  <c r="AR2215" i="1"/>
  <c r="AR1073" i="1"/>
  <c r="AR371" i="1"/>
  <c r="AR1741" i="1"/>
  <c r="AR1511" i="1"/>
  <c r="AR1792" i="1"/>
  <c r="AR126" i="1"/>
  <c r="AR955" i="1"/>
  <c r="AR1082" i="1"/>
  <c r="AR1244" i="1"/>
  <c r="AR1291" i="1"/>
  <c r="AR1248" i="1"/>
  <c r="AR1186" i="1"/>
  <c r="AR1586" i="1"/>
  <c r="AR932" i="1"/>
  <c r="AR662" i="1"/>
  <c r="AR1829" i="1"/>
  <c r="AR1546" i="1"/>
  <c r="AR1413" i="1"/>
  <c r="AR177" i="1"/>
  <c r="AR1054" i="1"/>
  <c r="AR1173" i="1"/>
  <c r="AR218" i="1"/>
  <c r="AR1556" i="1"/>
  <c r="AR972" i="1"/>
  <c r="AR1429" i="1"/>
  <c r="AR1770" i="1"/>
  <c r="AR1130" i="1"/>
  <c r="AR1470" i="1"/>
  <c r="AR1811" i="1"/>
  <c r="AR1956" i="1"/>
  <c r="AR1155" i="1"/>
  <c r="AR1971" i="1"/>
  <c r="AR1803" i="1"/>
  <c r="AR2088" i="1"/>
  <c r="AR2008" i="1"/>
  <c r="AR1187" i="1"/>
  <c r="AR1439" i="1"/>
  <c r="AR511" i="1"/>
  <c r="AR2108" i="1"/>
  <c r="AR708" i="1"/>
  <c r="AR801" i="1"/>
  <c r="AR355" i="1"/>
  <c r="AR1601" i="1"/>
  <c r="AR1779" i="1"/>
  <c r="AR1359" i="1"/>
  <c r="AR1131" i="1"/>
  <c r="AR210" i="1"/>
  <c r="AR1070" i="1"/>
  <c r="AR501" i="1"/>
  <c r="AR1443" i="1"/>
  <c r="AR247" i="1"/>
  <c r="AR1052" i="1"/>
  <c r="AR1737" i="1"/>
  <c r="AR1877" i="1"/>
  <c r="AR733" i="1"/>
  <c r="AR657" i="1"/>
  <c r="AR481" i="1"/>
  <c r="AR778" i="1"/>
  <c r="AR631" i="1"/>
  <c r="AR764" i="1"/>
  <c r="AR703" i="1"/>
  <c r="AR771" i="1"/>
  <c r="AR666" i="1"/>
  <c r="AR1764" i="1"/>
  <c r="AR1651" i="1"/>
  <c r="AR1625" i="1"/>
  <c r="AR1092" i="1"/>
  <c r="AR1498" i="1"/>
  <c r="AR823" i="1"/>
  <c r="AR513" i="1"/>
  <c r="AR521" i="1"/>
  <c r="AR2259" i="1"/>
  <c r="AR1887" i="1"/>
  <c r="AR2051" i="1"/>
  <c r="AR1838" i="1"/>
  <c r="AR1940" i="1"/>
  <c r="AR1749" i="1"/>
  <c r="AR369" i="1"/>
  <c r="AR436" i="1"/>
  <c r="AR1977" i="1"/>
  <c r="AR524" i="1"/>
  <c r="AR904" i="1"/>
  <c r="AR1212" i="1"/>
  <c r="AR380" i="1"/>
  <c r="AR402" i="1"/>
  <c r="AR1890" i="1"/>
  <c r="AR1796" i="1"/>
  <c r="AR1236" i="1"/>
  <c r="AR1934" i="1"/>
  <c r="AR1303" i="1"/>
  <c r="AR1657" i="1"/>
  <c r="AR1445" i="1"/>
  <c r="AR2252" i="1"/>
  <c r="AR1621" i="1"/>
  <c r="AR1342" i="1"/>
  <c r="AR1765" i="1"/>
  <c r="AR766" i="1"/>
  <c r="AR1738" i="1"/>
  <c r="AR81" i="1"/>
  <c r="AR1020" i="1"/>
  <c r="AR285" i="1"/>
  <c r="AR1585" i="1"/>
  <c r="AR1474" i="1"/>
  <c r="AR2176" i="1"/>
  <c r="AR2154" i="1"/>
  <c r="AR2175" i="1"/>
  <c r="AR2241" i="1"/>
  <c r="AR2246" i="1"/>
  <c r="AR2165" i="1"/>
  <c r="AR2221" i="1"/>
  <c r="AR2185" i="1"/>
  <c r="AR315" i="1"/>
  <c r="AR1788" i="1"/>
  <c r="AR686" i="1"/>
  <c r="AR1149" i="1"/>
  <c r="AR1710" i="1"/>
  <c r="AR1423" i="1"/>
  <c r="AR729" i="1"/>
  <c r="AR867" i="1"/>
  <c r="AR674" i="1"/>
  <c r="AR1893" i="1"/>
  <c r="AR1022" i="1"/>
  <c r="AR2106" i="1"/>
  <c r="AR2190" i="1"/>
  <c r="AR1398" i="1"/>
  <c r="AR2266" i="1"/>
  <c r="AR2273" i="1"/>
  <c r="AR2142" i="1"/>
  <c r="AR2057" i="1"/>
  <c r="AR2260" i="1"/>
  <c r="AR2098" i="1"/>
  <c r="AR2239" i="1"/>
  <c r="AR2264" i="1"/>
  <c r="AR2206" i="1"/>
  <c r="AR1045" i="1"/>
  <c r="AR2163" i="1"/>
  <c r="AR2000" i="1"/>
  <c r="AR1141" i="1"/>
  <c r="AR2251" i="1"/>
  <c r="AR1894" i="1"/>
  <c r="AR1725" i="1"/>
  <c r="AR44" i="1"/>
  <c r="AR459" i="1"/>
  <c r="AR63" i="1"/>
  <c r="AR448" i="1"/>
  <c r="AR463" i="1"/>
  <c r="AR518" i="1"/>
  <c r="AR240" i="1"/>
  <c r="AR597" i="1"/>
  <c r="AR1185" i="1"/>
  <c r="AR865" i="1"/>
  <c r="AR1494" i="1"/>
  <c r="AR1444" i="1"/>
  <c r="AR503" i="1"/>
  <c r="AR1854" i="1"/>
  <c r="AR1755" i="1"/>
  <c r="AR56" i="1"/>
  <c r="AR1592" i="1"/>
  <c r="AR25" i="1"/>
  <c r="AR720" i="1"/>
  <c r="AR537" i="1"/>
  <c r="AR1600" i="1"/>
  <c r="AR874" i="1"/>
  <c r="AR1418" i="1"/>
  <c r="AR922" i="1"/>
  <c r="AR522" i="1"/>
  <c r="AR1492" i="1"/>
  <c r="AR1537" i="1"/>
  <c r="AR2186" i="1"/>
  <c r="AR1822" i="1"/>
  <c r="AR2040" i="1"/>
  <c r="AR2220" i="1"/>
  <c r="AR1257" i="1"/>
  <c r="AR2210" i="1"/>
  <c r="AR650" i="1"/>
  <c r="AR1153" i="1"/>
  <c r="AR42" i="1"/>
  <c r="AR1261" i="1"/>
  <c r="AR1404" i="1"/>
  <c r="AR1216" i="1"/>
  <c r="AR255" i="1"/>
  <c r="AR587" i="1"/>
  <c r="AR2255" i="1"/>
  <c r="AR530" i="1"/>
  <c r="AR612" i="1"/>
  <c r="AR859" i="1"/>
  <c r="AR144" i="1"/>
  <c r="AR895" i="1"/>
  <c r="AR1161" i="1"/>
  <c r="AR538" i="1"/>
  <c r="AR1283" i="1"/>
  <c r="AR854" i="1"/>
  <c r="AR1294" i="1"/>
  <c r="AR1380" i="1"/>
  <c r="AR1507" i="1"/>
  <c r="AR1747" i="1"/>
  <c r="AR1310" i="1"/>
  <c r="AR930" i="1"/>
  <c r="AR2201" i="1"/>
  <c r="AR2173" i="1"/>
  <c r="AR1640" i="1"/>
  <c r="AR30" i="1"/>
  <c r="AR844" i="1"/>
  <c r="AR1776" i="1"/>
  <c r="AR158" i="1"/>
  <c r="AR2148" i="1"/>
  <c r="AR1990" i="1"/>
  <c r="AR1941" i="1"/>
  <c r="AR2025" i="1"/>
  <c r="AR966" i="1"/>
  <c r="AR2017" i="1"/>
  <c r="AR1785" i="1"/>
  <c r="AR203" i="1"/>
  <c r="AR1631" i="1"/>
  <c r="AR1699" i="1"/>
  <c r="AR1221" i="1"/>
  <c r="AR849" i="1"/>
  <c r="AR1276" i="1"/>
  <c r="AR204" i="1"/>
  <c r="AR937" i="1"/>
  <c r="AR216" i="1"/>
  <c r="AR576" i="1"/>
  <c r="AR1634" i="1"/>
  <c r="AR763" i="1"/>
  <c r="AR1736" i="1"/>
  <c r="AR1086" i="1"/>
  <c r="AR1575" i="1"/>
  <c r="AR1425" i="1"/>
  <c r="AR1477" i="1"/>
  <c r="AR1151" i="1"/>
  <c r="AR362" i="1"/>
  <c r="AR1483" i="1"/>
  <c r="AR1720" i="1"/>
  <c r="AR699" i="1"/>
  <c r="AR600" i="1"/>
  <c r="AR808" i="1"/>
  <c r="AR1949" i="1"/>
  <c r="AR1884" i="1"/>
  <c r="AR2244" i="1"/>
  <c r="AR2204" i="1"/>
  <c r="AR2036" i="1"/>
  <c r="AR2167" i="1"/>
  <c r="AR1981" i="1"/>
  <c r="AR571" i="1"/>
  <c r="AR373" i="1"/>
  <c r="AR1365" i="1"/>
  <c r="AR195" i="1"/>
  <c r="AR1192" i="1"/>
  <c r="AR1436" i="1"/>
  <c r="AR1545" i="1"/>
  <c r="AR1897" i="1"/>
  <c r="AR2203" i="1"/>
  <c r="AR1763" i="1"/>
  <c r="AR1165" i="1"/>
  <c r="AR1648" i="1"/>
  <c r="AR428" i="1"/>
  <c r="AR926" i="1"/>
  <c r="AR1732" i="1"/>
  <c r="AR2279" i="1"/>
  <c r="AR1866" i="1"/>
  <c r="AR1321" i="1"/>
  <c r="AR2131" i="1"/>
  <c r="AR2078" i="1"/>
  <c r="AR1573" i="1"/>
  <c r="AR1354" i="1"/>
  <c r="AR1729" i="1"/>
  <c r="AR2063" i="1"/>
  <c r="AR1385" i="1"/>
  <c r="AR2068" i="1"/>
  <c r="AR1916" i="1"/>
  <c r="AR1955" i="1"/>
  <c r="AR2155" i="1"/>
  <c r="AR1488" i="1"/>
  <c r="AR1702" i="1"/>
  <c r="AR2213" i="1"/>
  <c r="AR1503" i="1"/>
  <c r="AR1540" i="1"/>
  <c r="AR1730" i="1"/>
  <c r="AR2086" i="1"/>
  <c r="AR2075" i="1"/>
  <c r="AR2094" i="1"/>
  <c r="AR2195" i="1"/>
  <c r="AR2223" i="1"/>
  <c r="AR1735" i="1"/>
  <c r="AR1968" i="1"/>
  <c r="AR1693" i="1"/>
  <c r="AR975" i="1"/>
  <c r="AR1952" i="1"/>
  <c r="AR1268" i="1"/>
  <c r="AR2034" i="1"/>
  <c r="AR1991" i="1"/>
  <c r="AR1659" i="1"/>
  <c r="AR2071" i="1"/>
  <c r="AR2035" i="1"/>
  <c r="AR1954" i="1"/>
  <c r="AR2005" i="1"/>
  <c r="AR1713" i="1"/>
  <c r="AR2136" i="1"/>
  <c r="AR2041" i="1"/>
  <c r="AR2202" i="1"/>
  <c r="AR1731" i="1"/>
  <c r="AR2046" i="1"/>
  <c r="AR1065" i="1"/>
  <c r="AR820" i="1"/>
  <c r="AR1252" i="1"/>
  <c r="AR2257" i="1"/>
  <c r="AR2243" i="1"/>
  <c r="AR1591" i="1"/>
  <c r="AR1946" i="1"/>
  <c r="AR1632" i="1"/>
  <c r="AR1998" i="1"/>
  <c r="AR1939" i="1"/>
  <c r="AR2126" i="1"/>
  <c r="AR1810" i="1"/>
  <c r="AR1903" i="1"/>
  <c r="AR2181" i="1"/>
  <c r="AR2095" i="1"/>
  <c r="AR2115" i="1"/>
  <c r="AR2180" i="1"/>
  <c r="AR2189" i="1"/>
  <c r="AR1752" i="1"/>
  <c r="AR1406" i="1"/>
  <c r="AR1548" i="1"/>
  <c r="AR2205" i="1"/>
  <c r="AR1920" i="1"/>
  <c r="AR2265" i="1"/>
  <c r="AR2248" i="1"/>
  <c r="AR1799" i="1"/>
  <c r="AR2050" i="1"/>
  <c r="AR2272" i="1"/>
  <c r="AR2059" i="1"/>
  <c r="AR1924" i="1"/>
  <c r="AR1629" i="1"/>
  <c r="AR1706" i="1"/>
  <c r="AR1858" i="1"/>
  <c r="AR2110" i="1"/>
  <c r="AR1809" i="1"/>
  <c r="AR1959" i="1"/>
  <c r="AR2022" i="1"/>
  <c r="AR1953" i="1"/>
  <c r="AR2018" i="1"/>
  <c r="AR2065" i="1"/>
  <c r="AR2004" i="1"/>
  <c r="AR1775" i="1"/>
  <c r="AR2150" i="1"/>
  <c r="AR2125" i="1"/>
  <c r="AR1983" i="1"/>
  <c r="AR1817" i="1"/>
  <c r="AR1371" i="1"/>
  <c r="AR1972" i="1"/>
  <c r="AR2083" i="1"/>
  <c r="AR1950" i="1"/>
  <c r="AR2208" i="1"/>
  <c r="AR1762" i="1"/>
  <c r="AR752" i="1"/>
  <c r="AR2122" i="1"/>
  <c r="AR1999" i="1"/>
  <c r="AR1982" i="1"/>
  <c r="AR2116" i="1"/>
  <c r="AR2082" i="1"/>
  <c r="AR1925" i="1"/>
  <c r="AR34" i="1"/>
  <c r="AR1778" i="1"/>
  <c r="AR495" i="1"/>
  <c r="AR120" i="1"/>
  <c r="AR942" i="1"/>
  <c r="AR946" i="1"/>
  <c r="AR788" i="1"/>
  <c r="AR1270" i="1"/>
  <c r="AR1076" i="1"/>
  <c r="AR500" i="1"/>
  <c r="AR1143" i="1"/>
  <c r="AR1840" i="1"/>
  <c r="AR296" i="1"/>
  <c r="AR879" i="1"/>
  <c r="AR866" i="1"/>
  <c r="AR82" i="1"/>
  <c r="AR706" i="1"/>
  <c r="AR348" i="1"/>
  <c r="AR1484" i="1"/>
  <c r="AR683" i="1"/>
  <c r="AR1462" i="1"/>
  <c r="AR951" i="1"/>
  <c r="AR984" i="1"/>
  <c r="AR621" i="1"/>
  <c r="AR687" i="1"/>
  <c r="AR372" i="1"/>
  <c r="AR1577" i="1"/>
  <c r="AR1172" i="1"/>
  <c r="AR321" i="1"/>
  <c r="AR390" i="1"/>
  <c r="AR187" i="1"/>
  <c r="AR1643" i="1"/>
  <c r="AR1010" i="1"/>
  <c r="AR266" i="1"/>
  <c r="AR707" i="1"/>
  <c r="AR422" i="1"/>
  <c r="AR1099" i="1"/>
  <c r="AR1878" i="1"/>
  <c r="AR342" i="1"/>
  <c r="AR1120" i="1"/>
  <c r="AR213" i="1"/>
  <c r="AR716" i="1"/>
  <c r="AR724" i="1"/>
  <c r="AR471" i="1"/>
  <c r="AR141" i="1"/>
  <c r="AR1787" i="1"/>
  <c r="AR1496" i="1"/>
  <c r="AR981" i="1"/>
  <c r="AR317" i="1"/>
  <c r="AR891" i="1"/>
  <c r="AR1195" i="1"/>
  <c r="AR332" i="1"/>
  <c r="AR1608" i="1"/>
  <c r="AR51" i="1"/>
  <c r="AR1223" i="1"/>
  <c r="AR1331" i="1"/>
  <c r="AR1159" i="1"/>
  <c r="AR755" i="1"/>
  <c r="AR107" i="1"/>
  <c r="AR209" i="1"/>
  <c r="AR440" i="1"/>
  <c r="AR1502" i="1"/>
  <c r="AR1201" i="1"/>
  <c r="AR1733" i="1"/>
  <c r="AR1390" i="1"/>
  <c r="AR1549" i="1"/>
  <c r="AR359" i="1"/>
  <c r="AR1666" i="1"/>
  <c r="AR936" i="1"/>
  <c r="AR72" i="1"/>
  <c r="AR1312" i="1"/>
  <c r="AR606" i="1"/>
  <c r="AR800" i="1"/>
  <c r="AR150" i="1"/>
  <c r="AR292" i="1"/>
  <c r="AR1228" i="1"/>
  <c r="AR588" i="1"/>
  <c r="AR668" i="1"/>
  <c r="AR313" i="1"/>
  <c r="AR290" i="1"/>
  <c r="AR701" i="1"/>
  <c r="AR572" i="1"/>
  <c r="AR339" i="1"/>
  <c r="AR202" i="1"/>
  <c r="AR896" i="1"/>
  <c r="AR377" i="1"/>
  <c r="AR577" i="1"/>
  <c r="AR756" i="1"/>
  <c r="AR1857" i="1"/>
  <c r="AR1069" i="1"/>
  <c r="AR1410" i="1"/>
  <c r="AR1001" i="1"/>
  <c r="AR233" i="1"/>
  <c r="AR992" i="1"/>
  <c r="AR821" i="1"/>
  <c r="AR775" i="1"/>
  <c r="AR205" i="1"/>
  <c r="AR101" i="1"/>
  <c r="AR916" i="1"/>
  <c r="AR478" i="1"/>
  <c r="AR149" i="1"/>
  <c r="AR394" i="1"/>
  <c r="AR242" i="1"/>
  <c r="AR294" i="1"/>
  <c r="AR1616" i="1"/>
  <c r="AR852" i="1"/>
  <c r="AR1282" i="1"/>
  <c r="AR164" i="1"/>
  <c r="AR1047" i="1"/>
  <c r="AR12" i="1"/>
  <c r="AR159" i="1"/>
  <c r="AR412" i="1"/>
  <c r="AR817" i="1"/>
  <c r="AR1162" i="1"/>
  <c r="AR464" i="1"/>
  <c r="AR814" i="1"/>
  <c r="AR1784" i="1"/>
  <c r="AR426" i="1"/>
  <c r="AR26" i="1"/>
  <c r="AR1607" i="1"/>
  <c r="AR125" i="1"/>
  <c r="AR1606" i="1"/>
  <c r="AR633" i="1"/>
  <c r="AR923" i="1"/>
  <c r="AR1060" i="1"/>
  <c r="AR212" i="1"/>
  <c r="AR789" i="1"/>
  <c r="AR713" i="1"/>
  <c r="AR1528" i="1"/>
  <c r="AR37" i="1"/>
  <c r="AR1691" i="1"/>
  <c r="AR525" i="1"/>
  <c r="AR833" i="1"/>
  <c r="AR1256" i="1"/>
  <c r="AR628" i="1"/>
  <c r="AR1030" i="1"/>
  <c r="AR167" i="1"/>
  <c r="AR1199" i="1"/>
  <c r="AR1183" i="1"/>
  <c r="AR1798" i="1"/>
  <c r="AR84" i="1"/>
  <c r="AR795" i="1"/>
  <c r="AR1278" i="1"/>
  <c r="AR1435" i="1"/>
  <c r="AR438" i="1"/>
  <c r="AR1381" i="1"/>
  <c r="AR13" i="1"/>
  <c r="AR137" i="1"/>
  <c r="AR1063" i="1"/>
  <c r="AR590" i="1"/>
  <c r="AR564" i="1"/>
  <c r="AR325" i="1"/>
  <c r="AR864" i="1"/>
  <c r="AR378" i="1"/>
  <c r="AR749" i="1"/>
  <c r="AR1401" i="1"/>
  <c r="AR193" i="1"/>
  <c r="AR244" i="1"/>
  <c r="AR556" i="1"/>
  <c r="AR887" i="1"/>
  <c r="AR1034" i="1"/>
  <c r="AR420" i="1"/>
  <c r="AR653" i="1"/>
  <c r="AR1115" i="1"/>
  <c r="AR1209" i="1"/>
  <c r="AR91" i="1"/>
  <c r="AR592" i="1"/>
  <c r="AR958" i="1"/>
  <c r="AR1551" i="1"/>
  <c r="AR731" i="1"/>
  <c r="AR1712" i="1"/>
  <c r="AR262" i="1"/>
  <c r="AR665" i="1"/>
  <c r="AR908" i="1"/>
  <c r="AR700" i="1"/>
  <c r="AR407" i="1"/>
  <c r="AR1245" i="1"/>
  <c r="AR997" i="1"/>
  <c r="AR1721" i="1"/>
  <c r="AR138" i="1"/>
  <c r="AR605" i="1"/>
  <c r="AR532" i="1"/>
  <c r="AR46" i="1"/>
  <c r="AR235" i="1"/>
  <c r="AR1121" i="1"/>
  <c r="AR220" i="1"/>
  <c r="AR100" i="1"/>
  <c r="AR112" i="1"/>
  <c r="AR1994" i="1"/>
  <c r="AR1823" i="1"/>
  <c r="AR416" i="1"/>
  <c r="AR1017" i="1"/>
  <c r="AR1980" i="1"/>
  <c r="AR127" i="1"/>
  <c r="AR1104" i="1"/>
  <c r="AR897" i="1"/>
  <c r="AR560" i="1"/>
  <c r="AR1698" i="1"/>
  <c r="AR476" i="1"/>
  <c r="AR142" i="1"/>
  <c r="AR1996" i="1"/>
  <c r="AR1695" i="1"/>
  <c r="AR943" i="1"/>
  <c r="AR482" i="1"/>
  <c r="AR170" i="1"/>
  <c r="AR1826" i="1"/>
  <c r="AR830" i="1"/>
  <c r="AR472" i="1"/>
  <c r="AR67" i="1"/>
  <c r="AR595" i="1"/>
  <c r="AR425" i="1"/>
  <c r="AR4" i="1"/>
  <c r="AR1188" i="1"/>
  <c r="AR152" i="1"/>
  <c r="AR1127" i="1"/>
  <c r="AR1806" i="1"/>
  <c r="AR176" i="1"/>
  <c r="AR1427" i="1"/>
  <c r="AR619" i="1"/>
  <c r="AR105" i="1"/>
  <c r="AR1782" i="1"/>
  <c r="AR1197" i="1"/>
  <c r="AR382" i="1"/>
  <c r="AR929" i="1"/>
  <c r="AR417" i="1"/>
  <c r="AR1554" i="1"/>
  <c r="AR987" i="1"/>
  <c r="AR1416" i="1"/>
  <c r="AR508" i="1"/>
  <c r="AR938" i="1"/>
  <c r="AR753" i="1"/>
  <c r="AR1513" i="1"/>
  <c r="AR1198" i="1"/>
  <c r="AR1349" i="1"/>
  <c r="AR1849" i="1"/>
  <c r="AR510" i="1"/>
  <c r="AR330" i="1"/>
  <c r="AR918" i="1"/>
  <c r="AR55" i="1"/>
  <c r="AR1297" i="1"/>
  <c r="AR1265" i="1"/>
  <c r="AR1048" i="1"/>
  <c r="AR651" i="1"/>
  <c r="AR1812" i="1"/>
  <c r="AR419" i="1"/>
  <c r="AR1578" i="1"/>
  <c r="AR341" i="1"/>
  <c r="AR1889" i="1"/>
  <c r="AR1031" i="1"/>
  <c r="AR1646" i="1"/>
  <c r="AR566" i="1"/>
  <c r="AR19" i="1"/>
  <c r="AR53" i="1"/>
  <c r="AR802" i="1"/>
  <c r="AR497" i="1"/>
  <c r="AR236" i="1"/>
  <c r="AR554" i="1"/>
  <c r="AR1138" i="1"/>
  <c r="AR1896" i="1"/>
  <c r="AR593" i="1"/>
  <c r="AR1655" i="1"/>
  <c r="AR1249" i="1"/>
  <c r="AR1239" i="1"/>
  <c r="AR1639" i="1"/>
  <c r="AR1489" i="1"/>
  <c r="AR400" i="1"/>
  <c r="AR1682" i="1"/>
  <c r="AR1016" i="1"/>
  <c r="AR1122" i="1"/>
  <c r="AR591" i="1"/>
  <c r="AR1789" i="1"/>
  <c r="AR1167" i="1"/>
  <c r="AR798" i="1"/>
  <c r="AR38" i="1"/>
  <c r="AR352" i="1"/>
  <c r="AR230" i="1"/>
  <c r="AR827" i="1"/>
  <c r="AR877" i="1"/>
  <c r="AR1561" i="1"/>
  <c r="AR1364" i="1"/>
  <c r="AR269" i="1"/>
  <c r="AR430" i="1"/>
  <c r="AR268" i="1"/>
  <c r="AR1319" i="1"/>
  <c r="AR473" i="1"/>
  <c r="AR1679" i="1"/>
  <c r="AR783" i="1"/>
  <c r="AR919" i="1"/>
  <c r="AR1285" i="1"/>
  <c r="AR431" i="1"/>
  <c r="AR1526" i="1"/>
  <c r="AR50" i="1"/>
  <c r="AR861" i="1"/>
  <c r="AR980" i="1"/>
  <c r="AR1624" i="1"/>
  <c r="AR725" i="1"/>
  <c r="AR370" i="1"/>
  <c r="AR457" i="1"/>
  <c r="AR109" i="1"/>
  <c r="AR1744" i="1"/>
  <c r="AR251" i="1"/>
  <c r="AR306" i="1"/>
  <c r="AR274" i="1"/>
  <c r="AR1224" i="1"/>
  <c r="AR773" i="1"/>
  <c r="AR1079" i="1"/>
  <c r="AR912" i="1"/>
  <c r="AR1543" i="1"/>
  <c r="AR409" i="1"/>
  <c r="AR805" i="1"/>
  <c r="AR32" i="1"/>
  <c r="AR1015" i="1"/>
  <c r="AR717" i="1"/>
  <c r="AR467" i="1"/>
  <c r="AR1322" i="1"/>
  <c r="AR156" i="1"/>
  <c r="AR1146" i="1"/>
  <c r="AR1196" i="1"/>
  <c r="AR983" i="1"/>
  <c r="AR1227" i="1"/>
  <c r="AR145" i="1"/>
  <c r="AR963" i="1"/>
  <c r="AR1340" i="1"/>
  <c r="AR728" i="1"/>
  <c r="AR1701" i="1"/>
  <c r="AR386" i="1"/>
  <c r="AR135" i="1"/>
  <c r="AR1833" i="1"/>
  <c r="AR206" i="1"/>
  <c r="AR356" i="1"/>
  <c r="AR491" i="1"/>
  <c r="AR166" i="1"/>
  <c r="AR579" i="1"/>
  <c r="AR607" i="1"/>
  <c r="AR841" i="1"/>
  <c r="AR721" i="1"/>
  <c r="AR452" i="1"/>
  <c r="AR1211" i="1"/>
  <c r="AR1748" i="1"/>
  <c r="AR1622" i="1"/>
  <c r="AR1106" i="1"/>
  <c r="AR1384" i="1"/>
  <c r="AR1873" i="1"/>
  <c r="AR876" i="1"/>
  <c r="AR519" i="1"/>
  <c r="AR785" i="1"/>
  <c r="AR194" i="1"/>
  <c r="AR1520" i="1"/>
  <c r="AR1347" i="1"/>
  <c r="AR133" i="1"/>
  <c r="AR161" i="1"/>
  <c r="AR741" i="1"/>
  <c r="AR1097" i="1"/>
  <c r="AR1049" i="1"/>
  <c r="AR489" i="1"/>
  <c r="AR643" i="1"/>
  <c r="AR671" i="1"/>
  <c r="AR1366" i="1"/>
  <c r="AR1794" i="1"/>
  <c r="AR1598" i="1"/>
  <c r="AR70" i="1"/>
  <c r="AR360" i="1"/>
  <c r="AR163" i="1"/>
  <c r="AR1111" i="1"/>
  <c r="AR542" i="1"/>
  <c r="AR799" i="1"/>
  <c r="AR950" i="1"/>
  <c r="AR860" i="1"/>
  <c r="AR280" i="1"/>
  <c r="AR401" i="1"/>
  <c r="AR608" i="1"/>
  <c r="AR1124" i="1"/>
  <c r="AR106" i="1"/>
  <c r="AR672" i="1"/>
  <c r="AR1516" i="1"/>
  <c r="AR376" i="1"/>
  <c r="AR911" i="1"/>
  <c r="AR920" i="1"/>
  <c r="AR246" i="1"/>
  <c r="AR1774" i="1"/>
  <c r="AR811" i="1"/>
  <c r="AR1491" i="1"/>
  <c r="AR1288" i="1"/>
  <c r="AR1530" i="1"/>
  <c r="AR1667" i="1"/>
  <c r="AR130" i="1"/>
  <c r="AR40" i="1"/>
  <c r="AR1113" i="1"/>
  <c r="AR1481" i="1"/>
  <c r="AR1258" i="1"/>
  <c r="AR851" i="1"/>
  <c r="AR1205" i="1"/>
  <c r="AR1508" i="1"/>
  <c r="AR1448" i="1"/>
  <c r="AR836" i="1"/>
  <c r="AR609" i="1"/>
  <c r="AR528" i="1"/>
  <c r="AR1126" i="1"/>
  <c r="AR1338" i="1"/>
  <c r="AR1564" i="1"/>
  <c r="AR516" i="1"/>
  <c r="AR124" i="1"/>
  <c r="AR1412" i="1"/>
  <c r="AR1200" i="1"/>
  <c r="AR76" i="1"/>
  <c r="AR1182" i="1"/>
  <c r="AR143" i="1"/>
  <c r="AR487" i="1"/>
  <c r="AR98" i="1"/>
  <c r="AR610" i="1"/>
  <c r="AR1407" i="1"/>
  <c r="AR265" i="1"/>
  <c r="AR1356" i="1"/>
  <c r="AR92" i="1"/>
  <c r="AR1345" i="1"/>
  <c r="AR726" i="1"/>
  <c r="AR1006" i="1"/>
  <c r="AR761" i="1"/>
  <c r="AR258" i="1"/>
  <c r="AR221" i="1"/>
  <c r="AR1058" i="1"/>
  <c r="AR957" i="1"/>
  <c r="AR256" i="1"/>
  <c r="AR573" i="1"/>
  <c r="AR1011" i="1"/>
  <c r="AR747" i="1"/>
  <c r="AR61" i="1"/>
  <c r="AR632" i="1"/>
  <c r="AR1506" i="1"/>
  <c r="AR1290" i="1"/>
  <c r="AR1948" i="1"/>
  <c r="AR652" i="1"/>
  <c r="AR737" i="1"/>
  <c r="AR1204" i="1"/>
  <c r="AR239" i="1"/>
  <c r="AR1466" i="1"/>
  <c r="AR1461" i="1"/>
  <c r="AR715" i="1"/>
  <c r="AR435" i="1"/>
  <c r="AR1514" i="1"/>
  <c r="AR559" i="1"/>
  <c r="AR886" i="1"/>
  <c r="AR340" i="1"/>
  <c r="AR693" i="1"/>
  <c r="AR1929" i="1"/>
  <c r="AR257" i="1"/>
  <c r="AR1225" i="1"/>
  <c r="AR1235" i="1"/>
  <c r="AR1284" i="1"/>
  <c r="AR154" i="1"/>
  <c r="AR1790" i="1"/>
  <c r="AR1299" i="1"/>
  <c r="AR1314" i="1"/>
  <c r="AR1194" i="1"/>
  <c r="AR1169" i="1"/>
  <c r="AR66" i="1"/>
  <c r="AR1135" i="1"/>
  <c r="AR1370" i="1"/>
  <c r="AR1013" i="1"/>
  <c r="AR1068" i="1"/>
  <c r="AR59" i="1"/>
  <c r="AR1460" i="1"/>
  <c r="AR520" i="1"/>
  <c r="AR863" i="1"/>
  <c r="AR354" i="1"/>
  <c r="AR545" i="1"/>
  <c r="AR14" i="1"/>
  <c r="AR1000" i="1"/>
  <c r="AR509" i="1"/>
  <c r="AR1075" i="1"/>
  <c r="AR1232" i="1"/>
  <c r="AR23" i="1"/>
  <c r="AR769" i="1"/>
  <c r="AR470" i="1"/>
  <c r="AR676" i="1"/>
  <c r="AR450" i="1"/>
  <c r="AR1419" i="1"/>
  <c r="AR925" i="1"/>
  <c r="AR754" i="1"/>
  <c r="AR615" i="1"/>
  <c r="AR562" i="1"/>
  <c r="AR902" i="1"/>
  <c r="AR1565" i="1"/>
  <c r="AR824" i="1"/>
  <c r="AR305" i="1"/>
  <c r="AR1061" i="1"/>
  <c r="AR1039" i="1"/>
  <c r="AR301" i="1"/>
  <c r="AR845" i="1"/>
  <c r="AR1226" i="1"/>
  <c r="AR598" i="1"/>
  <c r="AR634" i="1"/>
  <c r="AR449" i="1"/>
  <c r="AR379" i="1"/>
  <c r="AR1189" i="1"/>
  <c r="AR288" i="1"/>
  <c r="AR1630" i="1"/>
  <c r="AR647" i="1"/>
  <c r="AR1750" i="1"/>
  <c r="AR1271" i="1"/>
  <c r="AR121" i="1"/>
  <c r="AR1538" i="1"/>
  <c r="AR272" i="1"/>
  <c r="AR347" i="1"/>
  <c r="AR1650" i="1"/>
  <c r="AR791" i="1"/>
  <c r="AR719" i="1"/>
  <c r="AR637" i="1"/>
  <c r="AR1627" i="1"/>
  <c r="AR512" i="1"/>
  <c r="AR353" i="1"/>
  <c r="AR1793" i="1"/>
  <c r="AR303" i="1"/>
  <c r="AR27" i="1"/>
  <c r="AR1872" i="1"/>
  <c r="AR835" i="1"/>
  <c r="AR363" i="1"/>
  <c r="AR1137" i="1"/>
  <c r="AR1402" i="1"/>
  <c r="AR297" i="1"/>
  <c r="AR964" i="1"/>
  <c r="AR640" i="1"/>
  <c r="AR1250" i="1"/>
  <c r="AR1108" i="1"/>
  <c r="AR1311" i="1"/>
  <c r="AR1821" i="1"/>
  <c r="AR1103" i="1"/>
  <c r="AR971" i="1"/>
  <c r="AR1707" i="1"/>
  <c r="AR540" i="1"/>
  <c r="AR185" i="1"/>
  <c r="AR645" i="1"/>
  <c r="AR219" i="1"/>
  <c r="AR531" i="1"/>
  <c r="AR293" i="1"/>
  <c r="AR1734" i="1"/>
  <c r="AR1557" i="1"/>
  <c r="AR488" i="1"/>
  <c r="AR714" i="1"/>
  <c r="AR807" i="1"/>
  <c r="AR281" i="1"/>
  <c r="AR1382" i="1"/>
  <c r="AR104" i="1"/>
  <c r="AR1255" i="1"/>
  <c r="AR1583" i="1"/>
  <c r="AR147" i="1"/>
  <c r="AR49" i="1"/>
  <c r="AR36" i="1"/>
  <c r="AR722" i="1"/>
  <c r="AR617" i="1"/>
  <c r="AR406" i="1"/>
  <c r="AR1654" i="1"/>
  <c r="AR578" i="1"/>
  <c r="AR862" i="1"/>
  <c r="AR318" i="1"/>
  <c r="AR155" i="1"/>
  <c r="AR575" i="1"/>
  <c r="AR1071" i="1"/>
  <c r="AR1100" i="1"/>
  <c r="AR1315" i="1"/>
  <c r="AR948" i="1"/>
  <c r="AR991" i="1"/>
  <c r="AR304" i="1"/>
  <c r="AR709" i="1"/>
  <c r="AR1395" i="1"/>
  <c r="AR2089" i="1"/>
  <c r="AR69" i="1"/>
  <c r="AR277" i="1"/>
  <c r="AR1139" i="1"/>
  <c r="AR826" i="1"/>
  <c r="AR1467" i="1"/>
  <c r="AR968" i="1"/>
  <c r="AR1320" i="1"/>
  <c r="AR178" i="1"/>
  <c r="AR245" i="1"/>
  <c r="AR688" i="1"/>
  <c r="AR116" i="1"/>
  <c r="AR873" i="1"/>
  <c r="AR613" i="1"/>
  <c r="AR710" i="1"/>
  <c r="AR302" i="1"/>
  <c r="AR232" i="1"/>
  <c r="AR108" i="1"/>
  <c r="AR1325" i="1"/>
  <c r="AR1685" i="1"/>
  <c r="AR57" i="1"/>
  <c r="AR956" i="1"/>
  <c r="AR1408" i="1"/>
  <c r="AR1480" i="1"/>
  <c r="AR1709" i="1"/>
  <c r="AR947" i="1"/>
  <c r="AR906" i="1"/>
  <c r="AR190" i="1"/>
  <c r="AR345" i="1"/>
  <c r="AR871" i="1"/>
  <c r="AR1452" i="1"/>
  <c r="AR1562" i="1"/>
  <c r="AR842" i="1"/>
  <c r="AR523" i="1"/>
  <c r="AR550" i="1"/>
  <c r="AR1839" i="1"/>
  <c r="AR682" i="1"/>
  <c r="AR1206" i="1"/>
  <c r="AR327" i="1"/>
  <c r="AR1902" i="1"/>
  <c r="AR134" i="1"/>
  <c r="AR541" i="1"/>
  <c r="AR636" i="1"/>
  <c r="AR260" i="1"/>
  <c r="AR1664" i="1"/>
  <c r="AR1602" i="1"/>
  <c r="AR1440" i="1"/>
  <c r="AR1274" i="1"/>
  <c r="AR546" i="1"/>
  <c r="AR47" i="1"/>
  <c r="AR1584" i="1"/>
  <c r="AR1417" i="1"/>
  <c r="AR434" i="1"/>
  <c r="AR403" i="1"/>
  <c r="AR78" i="1"/>
  <c r="AR1642" i="1"/>
  <c r="AR453" i="1"/>
  <c r="AR680" i="1"/>
  <c r="AR1230" i="1"/>
  <c r="AR73" i="1"/>
  <c r="AR1144" i="1"/>
  <c r="AR381" i="1"/>
  <c r="AR421" i="1"/>
  <c r="AR837" i="1"/>
  <c r="AR928" i="1"/>
  <c r="AR458" i="1"/>
  <c r="AR385" i="1"/>
  <c r="AR1656" i="1"/>
  <c r="AR1019" i="1"/>
  <c r="AR131" i="1"/>
  <c r="AR1714" i="1"/>
  <c r="AR207" i="1"/>
  <c r="AR850" i="1"/>
  <c r="AR1237" i="1"/>
  <c r="AR287" i="1"/>
  <c r="AR767" i="1"/>
  <c r="AR250" i="1"/>
  <c r="AR1306" i="1"/>
  <c r="AR780" i="1"/>
  <c r="AR415" i="1"/>
  <c r="AR411" i="1"/>
  <c r="AR183" i="1"/>
  <c r="AR899" i="1"/>
  <c r="AR188" i="1"/>
  <c r="AR312" i="1"/>
  <c r="AR1539" i="1"/>
  <c r="AR24" i="1"/>
  <c r="AR11" i="1"/>
  <c r="AR283" i="1"/>
  <c r="AR113" i="1"/>
  <c r="AR264" i="1"/>
  <c r="AR231" i="1"/>
  <c r="AR271" i="1"/>
  <c r="AR797" i="1"/>
  <c r="AR1669" i="1"/>
  <c r="AR365" i="1"/>
  <c r="AR1246" i="1"/>
  <c r="AR344" i="1"/>
  <c r="AR398" i="1"/>
  <c r="AR533" i="1"/>
  <c r="AR944" i="1"/>
  <c r="AR1397" i="1"/>
  <c r="AR889" i="1"/>
  <c r="AR1008" i="1"/>
  <c r="AR96" i="1"/>
  <c r="AR433" i="1"/>
  <c r="AR848" i="1"/>
  <c r="AR223" i="1"/>
  <c r="AR1369" i="1"/>
  <c r="AR83" i="1"/>
  <c r="AR1273" i="1"/>
  <c r="AR977" i="1"/>
  <c r="AR736" i="1"/>
  <c r="AR960" i="1"/>
  <c r="AR622" i="1"/>
  <c r="AR298" i="1"/>
  <c r="AR62" i="1"/>
  <c r="AR1032" i="1"/>
  <c r="AR1704" i="1"/>
  <c r="AR1836" i="1"/>
  <c r="AR514" i="1"/>
  <c r="AR813" i="1"/>
  <c r="AR320" i="1"/>
  <c r="AR770" i="1"/>
  <c r="AR973" i="1"/>
  <c r="AR196" i="1"/>
  <c r="AR1163" i="1"/>
  <c r="AR1193" i="1"/>
  <c r="AR29" i="1"/>
  <c r="AR921" i="1"/>
  <c r="AR555" i="1"/>
  <c r="AR337" i="1"/>
  <c r="AR735" i="1"/>
  <c r="AR1389" i="1"/>
  <c r="AR834" i="1"/>
  <c r="AR649" i="1"/>
  <c r="AR952" i="1"/>
  <c r="AR279" i="1"/>
  <c r="AR626" i="1"/>
  <c r="AR1450" i="1"/>
  <c r="AR711" i="1"/>
  <c r="AR181" i="1"/>
  <c r="AR935" i="1"/>
  <c r="AR85" i="1"/>
  <c r="AR333" i="1"/>
  <c r="AR679" i="1"/>
  <c r="AR567" i="1"/>
  <c r="AR1517" i="1"/>
  <c r="AR742" i="1"/>
  <c r="AR985" i="1"/>
  <c r="AR803" i="1"/>
  <c r="AR945" i="1"/>
  <c r="AR1611" i="1"/>
  <c r="AR536" i="1"/>
  <c r="AR227" i="1"/>
  <c r="AR1378" i="1"/>
  <c r="AR1116" i="1"/>
  <c r="AR427" i="1"/>
  <c r="AR506" i="1"/>
  <c r="AR838" i="1"/>
  <c r="AR1689" i="1"/>
  <c r="AR1374" i="1"/>
  <c r="AR1272" i="1"/>
  <c r="AR1618" i="1"/>
  <c r="AR1002" i="1"/>
  <c r="AR1610" i="1"/>
  <c r="AR477" i="1"/>
  <c r="AR404" i="1"/>
  <c r="AR630" i="1"/>
  <c r="AR602" i="1"/>
  <c r="AR172" i="1"/>
  <c r="AR168" i="1"/>
  <c r="AR282" i="1"/>
  <c r="AR759" i="1"/>
  <c r="AR110" i="1"/>
  <c r="AR1386" i="1"/>
  <c r="AR273" i="1"/>
  <c r="AR1281" i="1"/>
  <c r="AR1112" i="1"/>
  <c r="AR494" i="1"/>
  <c r="AR620" i="1"/>
  <c r="AR809" i="1"/>
  <c r="AR391" i="1"/>
  <c r="AR1233" i="1"/>
  <c r="AR329" i="1"/>
  <c r="AR881" i="1"/>
  <c r="AR1014" i="1"/>
  <c r="AR479" i="1"/>
  <c r="AR413" i="1"/>
  <c r="AR949" i="1"/>
  <c r="AR1619" i="1"/>
  <c r="AR1473" i="1"/>
  <c r="AR1512" i="1"/>
  <c r="AR965" i="1"/>
  <c r="AR338" i="1"/>
  <c r="AR1411" i="1"/>
  <c r="AR999" i="1"/>
  <c r="AR1681" i="1"/>
  <c r="AR358" i="1"/>
  <c r="AR784" i="1"/>
  <c r="AR1295" i="1"/>
  <c r="AR1422" i="1"/>
  <c r="AR1222" i="1"/>
  <c r="AR1493" i="1"/>
  <c r="AR1805" i="1"/>
  <c r="AR1375" i="1"/>
  <c r="AR1570" i="1"/>
  <c r="AR1568" i="1"/>
  <c r="AR1266" i="1"/>
  <c r="AR1140" i="1"/>
  <c r="AR1739" i="1"/>
  <c r="AR2012" i="1"/>
  <c r="AR1454" i="1"/>
  <c r="AR80" i="1"/>
  <c r="AR1229" i="1"/>
  <c r="AR1095" i="1"/>
  <c r="AR393" i="1"/>
  <c r="AR87" i="1"/>
  <c r="AR884" i="1"/>
  <c r="AR1844" i="1"/>
  <c r="AR1668" i="1"/>
  <c r="AR1711" i="1"/>
  <c r="AR1262" i="1"/>
  <c r="AR316" i="1"/>
  <c r="AR1534" i="1"/>
  <c r="AR1093" i="1"/>
  <c r="AR1757" i="1"/>
  <c r="AR2118" i="1"/>
  <c r="AR933" i="1"/>
  <c r="AR1180" i="1"/>
  <c r="AR646" i="1"/>
  <c r="AR696" i="1"/>
  <c r="AR1550" i="1"/>
  <c r="AR698" i="1"/>
  <c r="AR1740" i="1"/>
  <c r="AR648" i="1"/>
  <c r="AR905" i="1"/>
  <c r="AR1123" i="1"/>
  <c r="AR423" i="1"/>
  <c r="AR1615" i="1"/>
  <c r="AR1453" i="1"/>
  <c r="AR1552" i="1"/>
  <c r="AR1327" i="1"/>
  <c r="AR460" i="1"/>
  <c r="AR454" i="1"/>
  <c r="AR815" i="1"/>
  <c r="AR1098" i="1"/>
  <c r="AR1110" i="1"/>
  <c r="AR1801" i="1"/>
  <c r="AR1596" i="1"/>
  <c r="AR1609" i="1"/>
  <c r="AR1495" i="1"/>
  <c r="AR1756" i="1"/>
  <c r="AR1697" i="1"/>
  <c r="AR1674" i="1"/>
  <c r="AR1091" i="1"/>
  <c r="AR793" i="1"/>
  <c r="AR1090" i="1"/>
  <c r="AR1178" i="1"/>
  <c r="AR208" i="1"/>
  <c r="AR1336" i="1"/>
  <c r="AR1056" i="1"/>
  <c r="AR1760" i="1"/>
  <c r="AR1645" i="1"/>
  <c r="AR1831" i="1"/>
  <c r="AR568" i="1"/>
  <c r="AR1992" i="1"/>
  <c r="AR1007" i="1"/>
  <c r="AR1927" i="1"/>
  <c r="AR1773" i="1"/>
  <c r="AR1302" i="1"/>
  <c r="AR1505" i="1"/>
  <c r="AR909" i="1"/>
  <c r="AR1080" i="1"/>
  <c r="AR927" i="1"/>
  <c r="AR704" i="1"/>
  <c r="AR1037" i="1"/>
  <c r="AR638" i="1"/>
  <c r="AR1547" i="1"/>
  <c r="AR1208" i="1"/>
  <c r="AR475" i="1"/>
  <c r="AR505" i="1"/>
  <c r="AR115" i="1"/>
  <c r="AR684" i="1"/>
  <c r="AR994" i="1"/>
  <c r="AR276" i="1"/>
  <c r="AR68" i="1"/>
  <c r="AR465" i="1"/>
  <c r="AR31" i="1"/>
  <c r="AR1217" i="1"/>
  <c r="AR1352" i="1"/>
  <c r="AR953" i="1"/>
  <c r="AR41" i="1"/>
  <c r="AR934" i="1"/>
  <c r="AR694" i="1"/>
  <c r="AR128" i="1"/>
  <c r="AR215" i="1"/>
  <c r="AR1081" i="1"/>
  <c r="AR786" i="1"/>
  <c r="AR1490" i="1"/>
  <c r="AR892" i="1"/>
  <c r="AR549" i="1"/>
  <c r="AR189" i="1"/>
  <c r="AR310" i="1"/>
  <c r="AR259" i="1"/>
  <c r="AR890" i="1"/>
  <c r="AR913" i="1"/>
  <c r="AR580" i="1"/>
  <c r="AR229" i="1"/>
  <c r="AR228" i="1"/>
  <c r="AR60" i="1"/>
  <c r="AR502" i="1"/>
  <c r="AR1142" i="1"/>
  <c r="AR52" i="1"/>
  <c r="AR1684" i="1"/>
  <c r="AR660" i="1"/>
  <c r="AR1599" i="1"/>
  <c r="AR357" i="1"/>
  <c r="AR1860" i="1"/>
  <c r="AR1686" i="1"/>
  <c r="AR585" i="1"/>
  <c r="AR1077" i="1"/>
  <c r="AR1254" i="1"/>
  <c r="AR565" i="1"/>
  <c r="AR1767" i="1"/>
  <c r="AR1269" i="1"/>
  <c r="AR1388" i="1"/>
  <c r="AR2229" i="1"/>
  <c r="AR2249" i="1"/>
  <c r="AR2235" i="1"/>
  <c r="AR2258" i="1"/>
  <c r="AR898" i="1"/>
  <c r="AR2182" i="1"/>
  <c r="AR2227" i="1"/>
  <c r="AR2294" i="1"/>
  <c r="AR2295" i="1"/>
  <c r="AR2291" i="1"/>
  <c r="AR2293" i="1"/>
  <c r="AR2292" i="1"/>
  <c r="AR2129" i="1"/>
  <c r="AR2156" i="1"/>
  <c r="AR1819" i="1"/>
  <c r="AR2191" i="1"/>
  <c r="AR1853" i="1"/>
  <c r="AR1984" i="1"/>
  <c r="AR2166" i="1"/>
  <c r="AR1989" i="1"/>
  <c r="AR2044" i="1"/>
  <c r="AR2103" i="1"/>
  <c r="AR2128" i="1"/>
  <c r="AR2231" i="1"/>
  <c r="AR2282" i="1"/>
  <c r="AR2157" i="1"/>
  <c r="AR1746" i="1"/>
  <c r="AR1393" i="1"/>
  <c r="AR2037" i="1"/>
  <c r="AR2174" i="1"/>
  <c r="AR2187" i="1"/>
  <c r="AR2256" i="1"/>
  <c r="AR2193" i="1"/>
  <c r="AR1096" i="1"/>
  <c r="AR2076" i="1"/>
  <c r="AR2049" i="1"/>
  <c r="AR2114" i="1"/>
  <c r="AR2283" i="1"/>
  <c r="AR2177" i="1"/>
  <c r="AR2288" i="1"/>
  <c r="AR2143" i="1"/>
  <c r="AR2253" i="1"/>
  <c r="AR2132" i="1"/>
  <c r="AR702" i="1"/>
  <c r="AR2096" i="1"/>
  <c r="AR1995" i="1"/>
  <c r="AR2171" i="1"/>
  <c r="AR2269" i="1"/>
  <c r="AR1807" i="1"/>
  <c r="AR1851" i="1"/>
  <c r="AR2014" i="1"/>
  <c r="AR2030" i="1"/>
  <c r="AR2052" i="1"/>
  <c r="AR2207" i="1"/>
  <c r="AR2274" i="1"/>
  <c r="AR1603" i="1"/>
  <c r="AR1913" i="1"/>
  <c r="AR2192" i="1"/>
  <c r="AR2234" i="1"/>
  <c r="AR2113" i="1"/>
  <c r="AR1818" i="1"/>
  <c r="AR2102" i="1"/>
  <c r="AR2237" i="1"/>
  <c r="AR1942" i="1"/>
  <c r="AR1574" i="1"/>
  <c r="AR2066" i="1"/>
  <c r="AR2281" i="1"/>
  <c r="AR1914" i="1"/>
  <c r="AR1447" i="1"/>
  <c r="AR939" i="1"/>
  <c r="AR1260" i="1"/>
  <c r="AR39" i="1"/>
  <c r="AR1125" i="1"/>
  <c r="AR1003" i="1"/>
  <c r="AR410" i="1"/>
  <c r="AR336" i="1"/>
  <c r="AR1376" i="1"/>
  <c r="AR1726" i="1"/>
  <c r="AR2013" i="1"/>
  <c r="AR685" i="1"/>
  <c r="AR1451" i="1"/>
  <c r="AR1328" i="1"/>
  <c r="AR732" i="1"/>
  <c r="AR1005" i="1"/>
  <c r="AR1820" i="1"/>
  <c r="AR1337" i="1"/>
  <c r="AR1432" i="1"/>
  <c r="AR45" i="1"/>
  <c r="AR1843" i="1"/>
  <c r="AR1087" i="1"/>
  <c r="AR275" i="1"/>
  <c r="AR618" i="1"/>
  <c r="AR1868" i="1"/>
  <c r="AR1815" i="1"/>
  <c r="AR1346" i="1"/>
  <c r="AR1400" i="1"/>
  <c r="AR241" i="1"/>
  <c r="AR1214" i="1"/>
  <c r="AR396" i="1"/>
  <c r="AR15" i="1"/>
  <c r="AR496" i="1"/>
  <c r="AR1705" i="1"/>
  <c r="AR1703" i="1"/>
  <c r="AR768" i="1"/>
  <c r="AR443" i="1"/>
  <c r="AR1154" i="1"/>
  <c r="AR35" i="1"/>
  <c r="AR1571" i="1"/>
  <c r="AR1317" i="1"/>
  <c r="AR1166" i="1"/>
  <c r="AR350" i="1"/>
  <c r="AR1114" i="1"/>
  <c r="AR8" i="1"/>
  <c r="AR1247" i="1"/>
  <c r="AR1524" i="1"/>
  <c r="AR5" i="1"/>
  <c r="AR1661" i="1"/>
  <c r="AR346" i="1"/>
  <c r="AR151" i="1"/>
  <c r="AR199" i="1"/>
  <c r="AR1339" i="1"/>
  <c r="AR1825" i="1"/>
  <c r="AR1213" i="1"/>
  <c r="AR1536" i="1"/>
  <c r="AR526" i="1"/>
  <c r="AR93" i="1"/>
  <c r="AR86" i="1"/>
  <c r="AR1259" i="1"/>
  <c r="AR812" i="1"/>
  <c r="AR641" i="1"/>
  <c r="AR959" i="1"/>
  <c r="AR903" i="1"/>
  <c r="AR743" i="1"/>
  <c r="AR695" i="1"/>
  <c r="AR569" i="1"/>
  <c r="AR1906" i="1"/>
  <c r="AR366" i="1"/>
  <c r="AR601" i="1"/>
  <c r="AR1267" i="1"/>
  <c r="AR1202" i="1"/>
  <c r="AR28" i="1"/>
  <c r="AR74" i="1"/>
  <c r="AR1360" i="1"/>
  <c r="AR1719" i="1"/>
  <c r="AR1813" i="1"/>
  <c r="AR1751" i="1"/>
  <c r="AR1766" i="1"/>
  <c r="AR1636" i="1"/>
  <c r="AR1881" i="1"/>
  <c r="AR1067" i="1"/>
  <c r="AR1931" i="1"/>
  <c r="AR1428" i="1"/>
  <c r="AR1421" i="1"/>
  <c r="AR456" i="1"/>
  <c r="AR182" i="1"/>
  <c r="AR1665" i="1"/>
  <c r="AR1441" i="1"/>
  <c r="AR543" i="1"/>
  <c r="AR1465" i="1"/>
  <c r="AR1918" i="1"/>
  <c r="AR1745" i="1"/>
  <c r="AR2006" i="1"/>
  <c r="AR1527" i="1"/>
  <c r="AR1518" i="1"/>
  <c r="AR1865" i="1"/>
  <c r="AR1662" i="1"/>
  <c r="AR1690" i="1"/>
  <c r="AR1023" i="1"/>
  <c r="AR1510" i="1"/>
  <c r="AR1947" i="1"/>
  <c r="AR1965" i="1"/>
  <c r="AR1791" i="1"/>
  <c r="AR1434" i="1"/>
  <c r="AR1560" i="1"/>
  <c r="AR734" i="1"/>
  <c r="AR1456" i="1"/>
  <c r="AR1383" i="1"/>
  <c r="AR2080" i="1"/>
  <c r="AR1309" i="1"/>
  <c r="AR1102" i="1"/>
  <c r="AR1301" i="1"/>
  <c r="AR1783" i="1"/>
  <c r="AR1148" i="1"/>
  <c r="AR831" i="1"/>
  <c r="AR1105" i="1"/>
  <c r="AR1240" i="1"/>
  <c r="AR1579" i="1"/>
  <c r="AR2099" i="1"/>
  <c r="AR2058" i="1"/>
  <c r="AR2151" i="1"/>
  <c r="AR2045" i="1"/>
  <c r="AR2219" i="1"/>
  <c r="AR1921" i="1"/>
  <c r="AR2133" i="1"/>
  <c r="AR1842" i="1"/>
  <c r="AR122" i="1"/>
  <c r="AR675" i="1"/>
  <c r="AR1535" i="1"/>
  <c r="AR1499" i="1"/>
  <c r="AR1055" i="1"/>
  <c r="AR1816" i="1"/>
  <c r="AR234" i="1"/>
  <c r="AR544" i="1"/>
  <c r="AR796" i="1"/>
  <c r="AR2064" i="1"/>
  <c r="AR1394" i="1"/>
  <c r="AR855" i="1"/>
  <c r="AR548" i="1"/>
  <c r="AR270" i="1"/>
  <c r="AR993" i="1"/>
  <c r="AR77" i="1"/>
  <c r="AR361" i="1"/>
  <c r="AR299" i="1"/>
  <c r="AR2010" i="1"/>
  <c r="AR1156" i="1"/>
  <c r="AR1644" i="1"/>
  <c r="AR885" i="1"/>
  <c r="AR557" i="1"/>
  <c r="AR1035" i="1"/>
  <c r="AR1296" i="1"/>
  <c r="AR1522" i="1"/>
  <c r="AR64" i="1"/>
  <c r="AR136" i="1"/>
  <c r="AR484" i="1"/>
  <c r="AR1313" i="1"/>
  <c r="AR750" i="1"/>
  <c r="AR616" i="1"/>
  <c r="AR776" i="1"/>
  <c r="AR1525" i="1"/>
  <c r="AR1641" i="1"/>
  <c r="AR1870" i="1"/>
  <c r="AR1907" i="1"/>
  <c r="AR1318" i="1"/>
  <c r="AR367" i="1"/>
  <c r="AR2130" i="1"/>
  <c r="AR1672" i="1"/>
  <c r="AR969" i="1"/>
  <c r="AR1414" i="1"/>
  <c r="AR1399" i="1"/>
  <c r="AR1957" i="1"/>
  <c r="AR2015" i="1"/>
  <c r="AR730" i="1"/>
  <c r="AR2061" i="1"/>
  <c r="AR1963" i="1"/>
  <c r="AR1544" i="1"/>
  <c r="AR1238" i="1"/>
  <c r="AR1485" i="1"/>
  <c r="AR2085" i="1"/>
  <c r="AR748" i="1"/>
  <c r="AR1150" i="1"/>
  <c r="AR1943" i="1"/>
  <c r="AR1867" i="1"/>
  <c r="AR1923" i="1"/>
  <c r="AR1658" i="1"/>
  <c r="AR1589" i="1"/>
  <c r="AR917" i="1"/>
  <c r="AR2178" i="1"/>
  <c r="AR2062" i="1"/>
  <c r="AR1862" i="1"/>
  <c r="AR222" i="1"/>
  <c r="AR787" i="1"/>
  <c r="AR1358" i="1"/>
  <c r="AR2147" i="1"/>
  <c r="AR389" i="1"/>
  <c r="AR1892" i="1"/>
  <c r="AR2134" i="1"/>
  <c r="AR1605" i="1"/>
  <c r="AR2164" i="1"/>
  <c r="AR1040" i="1"/>
  <c r="AR2109" i="1"/>
  <c r="AR1430" i="1"/>
  <c r="AR1078" i="1"/>
  <c r="AR1088" i="1"/>
  <c r="AR840" i="1"/>
  <c r="AR117" i="1"/>
  <c r="AR392" i="1"/>
  <c r="AR931" i="1"/>
  <c r="AR757" i="1"/>
  <c r="AR198" i="1"/>
  <c r="AR300" i="1"/>
  <c r="AR1617" i="1"/>
  <c r="AR644" i="1"/>
  <c r="AR48" i="1"/>
  <c r="AR1572" i="1"/>
  <c r="AR88" i="1"/>
  <c r="AR1177" i="1"/>
  <c r="AR1367" i="1"/>
  <c r="AR480" i="1"/>
  <c r="AR705" i="1"/>
  <c r="AR437" i="1"/>
  <c r="AR642" i="1"/>
  <c r="AR169" i="1"/>
  <c r="AR760" i="1"/>
  <c r="AR1024" i="1"/>
  <c r="AR1152" i="1"/>
  <c r="AR806" i="1"/>
  <c r="AR804" i="1"/>
  <c r="AR200" i="1"/>
  <c r="AR1021" i="1"/>
  <c r="AR97" i="1"/>
  <c r="AR529" i="1"/>
  <c r="AR254" i="1"/>
  <c r="AR286" i="1"/>
  <c r="AR328" i="1"/>
  <c r="AR21" i="1"/>
  <c r="AR114" i="1"/>
  <c r="AR99" i="1"/>
  <c r="AR3" i="1"/>
  <c r="AR1160" i="1"/>
  <c r="AR655" i="1"/>
  <c r="AR1660" i="1"/>
  <c r="AR368" i="1"/>
  <c r="AR33" i="1"/>
  <c r="AR563" i="1"/>
  <c r="AR157" i="1"/>
  <c r="AR226" i="1"/>
  <c r="AR71" i="1"/>
  <c r="AR65" i="1"/>
  <c r="AR173" i="1"/>
  <c r="AR1576" i="1"/>
  <c r="AR1588" i="1"/>
  <c r="AR284" i="1"/>
  <c r="AR558" i="1"/>
  <c r="AR94" i="1"/>
  <c r="AR1190" i="1"/>
  <c r="AR692" i="1"/>
  <c r="AR1832" i="1"/>
  <c r="AR669" i="1"/>
  <c r="AR1072" i="1"/>
  <c r="AR777" i="1"/>
  <c r="AR828" i="1"/>
  <c r="AR1628" i="1"/>
  <c r="AR1168" i="1"/>
  <c r="AR1476" i="1"/>
  <c r="AR656" i="1"/>
  <c r="AR248" i="1"/>
  <c r="AR1431" i="1"/>
  <c r="AR1724" i="1"/>
  <c r="AR1405" i="1"/>
  <c r="AR1558" i="1"/>
  <c r="AR1582" i="1"/>
  <c r="AR211" i="1"/>
  <c r="AR779" i="1"/>
  <c r="AR493" i="1"/>
  <c r="AR996" i="1"/>
  <c r="AR629" i="1"/>
  <c r="AR816" i="1"/>
  <c r="AR667" i="1"/>
  <c r="AR819" i="1"/>
  <c r="AR253" i="1"/>
  <c r="AR875" i="1"/>
  <c r="AR856" i="1"/>
  <c r="AR1909" i="1"/>
  <c r="AR1231" i="1"/>
  <c r="AR978" i="1"/>
  <c r="AR1158" i="1"/>
  <c r="AR1759" i="1"/>
  <c r="AR507" i="1"/>
  <c r="AR1594" i="1"/>
  <c r="AR658" i="1"/>
  <c r="AR1191" i="1"/>
  <c r="AR1455" i="1"/>
  <c r="AR174" i="1"/>
  <c r="AR882" i="1"/>
  <c r="AR822" i="1"/>
  <c r="AR746" i="1"/>
  <c r="AR102" i="1"/>
  <c r="AR295" i="1"/>
  <c r="AR2280" i="1"/>
  <c r="AR2199" i="1"/>
  <c r="AR171" i="1"/>
  <c r="AR2107" i="1"/>
  <c r="AR252" i="1"/>
  <c r="AR424" i="1"/>
  <c r="AR1372" i="1"/>
  <c r="AR1937" i="1"/>
  <c r="AR883" i="1"/>
  <c r="AR1472" i="1"/>
  <c r="AR2149" i="1"/>
  <c r="AR2097" i="1"/>
  <c r="AR2032" i="1"/>
  <c r="AR1885" i="1"/>
  <c r="AR2055" i="1"/>
  <c r="AR2197" i="1"/>
  <c r="AR2211" i="1"/>
  <c r="AR1879" i="1"/>
  <c r="AR2048" i="1"/>
  <c r="AR1316" i="1"/>
  <c r="AR1242" i="1"/>
  <c r="AR582" i="1"/>
  <c r="AR998" i="1"/>
  <c r="AR1638" i="1"/>
  <c r="AR1323" i="1"/>
  <c r="AR1863" i="1"/>
  <c r="AR1626" i="1"/>
  <c r="AR1856" i="1"/>
  <c r="AR1293" i="1"/>
  <c r="AR1329" i="1"/>
  <c r="AR1053" i="1"/>
  <c r="AR1859" i="1"/>
  <c r="AR2111" i="1"/>
  <c r="AR1523" i="1"/>
  <c r="AR1827" i="1"/>
  <c r="AR1869" i="1"/>
  <c r="AR351" i="1"/>
  <c r="AR1715" i="1"/>
  <c r="AR1280" i="1"/>
  <c r="AR581" i="1"/>
  <c r="AR2026" i="1"/>
  <c r="AR2287" i="1"/>
  <c r="AR2285" i="1"/>
  <c r="AR2224" i="1"/>
  <c r="AR745" i="1"/>
  <c r="AR1424" i="1"/>
  <c r="AR1555" i="1"/>
  <c r="AR1118" i="1"/>
  <c r="AR1780" i="1"/>
  <c r="AR1184" i="1"/>
  <c r="AR1637" i="1"/>
  <c r="AR405" i="1"/>
  <c r="AR584" i="1"/>
  <c r="AR2067" i="1"/>
  <c r="AR1727" i="1"/>
  <c r="AR1563" i="1"/>
  <c r="AR1944" i="1"/>
  <c r="AR1533" i="1"/>
  <c r="AR670" i="1"/>
  <c r="AR1970" i="1"/>
  <c r="AR1673" i="1"/>
  <c r="AR2172" i="1"/>
  <c r="AR2236" i="1"/>
  <c r="AR2169" i="1"/>
  <c r="AR2160" i="1"/>
  <c r="AR1847" i="1"/>
  <c r="AR2073" i="1"/>
  <c r="AR2271" i="1"/>
  <c r="AR2209" i="1"/>
  <c r="AR1362" i="1"/>
  <c r="AR445" i="1"/>
  <c r="AR397" i="1"/>
  <c r="AR414" i="1"/>
  <c r="AR123" i="1"/>
  <c r="AR498" i="1"/>
  <c r="AR690" i="1"/>
  <c r="AR853" i="1"/>
  <c r="AR468" i="1"/>
  <c r="AR1519" i="1"/>
  <c r="AR43" i="1"/>
  <c r="AR153" i="1"/>
  <c r="AR485" i="1"/>
  <c r="AR118" i="1"/>
  <c r="AR441" i="1"/>
  <c r="AR334" i="1"/>
  <c r="AR418" i="1"/>
  <c r="AR599" i="1"/>
  <c r="AR664" i="1"/>
  <c r="AR103" i="1"/>
  <c r="AR623" i="1"/>
  <c r="AR399" i="1"/>
  <c r="AR1396" i="1"/>
  <c r="AR291" i="1"/>
  <c r="AR129" i="1"/>
  <c r="AR941" i="1"/>
  <c r="AR534" i="1"/>
  <c r="AR214" i="1"/>
  <c r="AR1351" i="1"/>
  <c r="AR446" i="1"/>
  <c r="AR772" i="1"/>
  <c r="AR2194" i="1"/>
  <c r="AR162" i="1"/>
  <c r="AR1059" i="1"/>
  <c r="AR691" i="1"/>
  <c r="AR490" i="1"/>
  <c r="AR249" i="1"/>
  <c r="AR2297" i="1"/>
  <c r="AR383" i="1"/>
  <c r="AR319" i="1"/>
  <c r="AR1368" i="1"/>
  <c r="AR924" i="1"/>
  <c r="AR596" i="1"/>
  <c r="AR1330" i="1"/>
  <c r="AR888" i="1"/>
  <c r="AR1938" i="1"/>
  <c r="AR1802" i="1"/>
  <c r="AR289" i="1"/>
  <c r="AR1912" i="1"/>
  <c r="AR751" i="1"/>
  <c r="AR1164" i="1"/>
  <c r="AR1344" i="1"/>
  <c r="AR461" i="1"/>
  <c r="AR1753" i="1"/>
  <c r="AR1437" i="1"/>
  <c r="AR1482" i="1"/>
  <c r="AR267" i="1"/>
  <c r="AR447" i="1"/>
  <c r="AR1219" i="1"/>
  <c r="AR1830" i="1"/>
  <c r="AR739" i="1"/>
  <c r="AR1463" i="1"/>
  <c r="AR1874" i="1"/>
  <c r="AR374" i="1"/>
  <c r="AR1449" i="1"/>
  <c r="AR324" i="1"/>
  <c r="AR146" i="1"/>
  <c r="AR782" i="1"/>
  <c r="AR1343" i="1"/>
  <c r="AR1147" i="1"/>
  <c r="AR1279" i="1"/>
  <c r="AR1409" i="1"/>
  <c r="AR1426" i="1"/>
  <c r="AR515" i="1"/>
  <c r="AR1157" i="1"/>
  <c r="AR663" i="1"/>
  <c r="AR1074" i="1"/>
  <c r="AR58" i="1"/>
  <c r="AR1649" i="1"/>
  <c r="AR1687" i="1"/>
  <c r="AR1215" i="1"/>
  <c r="AR872" i="1"/>
  <c r="AR624" i="1"/>
  <c r="AR794" i="1"/>
  <c r="AR1046" i="1"/>
  <c r="AR1680" i="1"/>
  <c r="AR625" i="1"/>
  <c r="AR847" i="1"/>
  <c r="AR967" i="1"/>
  <c r="AR858" i="1"/>
  <c r="AR1910" i="1"/>
  <c r="AR1728" i="1"/>
  <c r="AR1234" i="1"/>
  <c r="AR868" i="1"/>
  <c r="AR1663" i="1"/>
  <c r="AR604" i="1"/>
  <c r="AR982" i="1"/>
  <c r="AR1117" i="1"/>
  <c r="AR893" i="1"/>
  <c r="AR2003" i="1"/>
  <c r="AR1620" i="1"/>
  <c r="AR1960" i="1"/>
  <c r="AR2161" i="1"/>
  <c r="AR1553" i="1"/>
  <c r="AR1203" i="1"/>
  <c r="AR659" i="1"/>
  <c r="AR2021" i="1"/>
  <c r="AR349" i="1"/>
  <c r="AR907" i="1"/>
  <c r="AR1653" i="1"/>
  <c r="AR455" i="1"/>
  <c r="AR1846" i="1"/>
  <c r="AR1300" i="1"/>
  <c r="AR1919" i="1"/>
  <c r="AR2112" i="1"/>
  <c r="AR880" i="1"/>
  <c r="AR119" i="1"/>
  <c r="AR1026" i="1"/>
  <c r="AR2127" i="1"/>
  <c r="AR1974" i="1"/>
  <c r="AR2212" i="1"/>
  <c r="AR654" i="1"/>
  <c r="AR1341" i="1"/>
  <c r="AR1716" i="1"/>
  <c r="AR1334" i="1"/>
  <c r="AR2033" i="1"/>
  <c r="AR2087" i="1"/>
  <c r="AR2101" i="1"/>
  <c r="AR1888" i="1"/>
  <c r="AR1932" i="1"/>
  <c r="AR1966" i="1"/>
  <c r="AR1922" i="1"/>
  <c r="AR1677" i="1"/>
  <c r="AR89" i="1"/>
  <c r="AR1438" i="1"/>
  <c r="AR1085" i="1"/>
  <c r="AR1904" i="1"/>
  <c r="AR2170" i="1"/>
  <c r="AR2092" i="1"/>
  <c r="AR2218" i="1"/>
  <c r="AR2074" i="1"/>
  <c r="AR1043" i="1"/>
  <c r="AR1800" i="1"/>
  <c r="AR1961" i="1"/>
  <c r="AR1933" i="1"/>
  <c r="AR894" i="1"/>
  <c r="AR635" i="1"/>
  <c r="AR1531" i="1"/>
  <c r="AR843" i="1"/>
  <c r="AR2104" i="1"/>
  <c r="AR1926" i="1"/>
  <c r="AR395" i="1"/>
  <c r="AR499" i="1"/>
  <c r="AR2254" i="1"/>
  <c r="AR2263" i="1"/>
  <c r="AR165" i="1"/>
  <c r="AR2262" i="1"/>
  <c r="AR961" i="1"/>
  <c r="AR2298" i="1"/>
  <c r="AR2299" i="1"/>
  <c r="AS2123" i="1"/>
  <c r="AS1911" i="1"/>
  <c r="AS2225" i="1"/>
  <c r="AS1915" i="1"/>
  <c r="AS1647" i="1"/>
  <c r="AS740" i="1"/>
  <c r="AS1241" i="1"/>
  <c r="AS1210" i="1"/>
  <c r="AS1997" i="1"/>
  <c r="AS2090" i="1"/>
  <c r="AS2091" i="1"/>
  <c r="AS1220" i="1"/>
  <c r="AS1044" i="1"/>
  <c r="AS2124" i="1"/>
  <c r="AS225" i="1"/>
  <c r="AS2198" i="1"/>
  <c r="AS2077" i="1"/>
  <c r="AS1964" i="1"/>
  <c r="AS1671" i="1"/>
  <c r="AS1287" i="1"/>
  <c r="AS1355" i="1"/>
  <c r="AS818" i="1"/>
  <c r="AS2247" i="1"/>
  <c r="AS1845" i="1"/>
  <c r="AS1975" i="1"/>
  <c r="AS2153" i="1"/>
  <c r="AS1967" i="1"/>
  <c r="AS469" i="1"/>
  <c r="AS1623" i="1"/>
  <c r="AS2284" i="1"/>
  <c r="AS2276" i="1"/>
  <c r="AS2289" i="1"/>
  <c r="AS2119" i="1"/>
  <c r="AS2290" i="1"/>
  <c r="AS2286" i="1"/>
  <c r="AS2079" i="1"/>
  <c r="AS1797" i="1"/>
  <c r="AS825" i="1"/>
  <c r="AS2137" i="1"/>
  <c r="AS1348" i="1"/>
  <c r="AS1708" i="1"/>
  <c r="AS1917" i="1"/>
  <c r="AS2023" i="1"/>
  <c r="AS718" i="1"/>
  <c r="AS1136" i="1"/>
  <c r="AS1808" i="1"/>
  <c r="AS1804" i="1"/>
  <c r="AS954" i="1"/>
  <c r="AS1027" i="1"/>
  <c r="AS1042" i="1"/>
  <c r="AS1500" i="1"/>
  <c r="AS1275" i="1"/>
  <c r="AS727" i="1"/>
  <c r="AS1497" i="1"/>
  <c r="AS962" i="1"/>
  <c r="AS1824" i="1"/>
  <c r="AS1532" i="1"/>
  <c r="AS2053" i="1"/>
  <c r="AS1633" i="1"/>
  <c r="AS869" i="1"/>
  <c r="AS322" i="1"/>
  <c r="AS1387" i="1"/>
  <c r="AS1292" i="1"/>
  <c r="AS186" i="1"/>
  <c r="AS483" i="1"/>
  <c r="AS738" i="1"/>
  <c r="AS988" i="1"/>
  <c r="AS551" i="1"/>
  <c r="AS1580" i="1"/>
  <c r="AS1837" i="1"/>
  <c r="AS1468" i="1"/>
  <c r="AS970" i="1"/>
  <c r="AS774" i="1"/>
  <c r="AS79" i="1"/>
  <c r="AS1179" i="1"/>
  <c r="AS677" i="1"/>
  <c r="AS990" i="1"/>
  <c r="AS1442" i="1"/>
  <c r="AS1670" i="1"/>
  <c r="AS160" i="1"/>
  <c r="AS1379" i="1"/>
  <c r="AS976" i="1"/>
  <c r="AS1612" i="1"/>
  <c r="AS681" i="1"/>
  <c r="AS1479" i="1"/>
  <c r="AS586" i="1"/>
  <c r="AS539" i="1"/>
  <c r="AS603" i="1"/>
  <c r="AS1614" i="1"/>
  <c r="AS2038" i="1"/>
  <c r="AS765" i="1"/>
  <c r="AS2214" i="1"/>
  <c r="AS2188" i="1"/>
  <c r="AS2084" i="1"/>
  <c r="AS2135" i="1"/>
  <c r="AS1985" i="1"/>
  <c r="AS1604" i="1"/>
  <c r="AS2011" i="1"/>
  <c r="AS2217" i="1"/>
  <c r="AS311" i="1"/>
  <c r="AS1835" i="1"/>
  <c r="AS10" i="1"/>
  <c r="AS17" i="1"/>
  <c r="AS1353" i="1"/>
  <c r="AS22" i="1"/>
  <c r="AS18" i="1"/>
  <c r="AS2" i="1"/>
  <c r="AS901" i="1"/>
  <c r="AS16" i="1"/>
  <c r="AS6" i="1"/>
  <c r="AS7" i="1"/>
  <c r="AS1587" i="1"/>
  <c r="AS278" i="1"/>
  <c r="AS940" i="1"/>
  <c r="AS387" i="1"/>
  <c r="AS90" i="1"/>
  <c r="AS1119" i="1"/>
  <c r="AS1004" i="1"/>
  <c r="AS611" i="1"/>
  <c r="AS1094" i="1"/>
  <c r="AS54" i="1"/>
  <c r="AS846" i="1"/>
  <c r="AS627" i="1"/>
  <c r="AS237" i="1"/>
  <c r="AS517" i="1"/>
  <c r="AS323" i="1"/>
  <c r="AS1264" i="1"/>
  <c r="AS238" i="1"/>
  <c r="AS307" i="1"/>
  <c r="AS583" i="1"/>
  <c r="AS673" i="1"/>
  <c r="AS192" i="1"/>
  <c r="AS335" i="1"/>
  <c r="AS1332" i="1"/>
  <c r="AS2296" i="1"/>
  <c r="AS857" i="1"/>
  <c r="AS1978" i="1"/>
  <c r="AS1174" i="1"/>
  <c r="AS1029" i="1"/>
  <c r="AS1459" i="1"/>
  <c r="AS1969" i="1"/>
  <c r="AS1761" i="1"/>
  <c r="AS1852" i="1"/>
  <c r="AS1298" i="1"/>
  <c r="AS2024" i="1"/>
  <c r="AS1900" i="1"/>
  <c r="AS781" i="1"/>
  <c r="AS1521" i="1"/>
  <c r="AS712" i="1"/>
  <c r="AS574" i="1"/>
  <c r="AS1696" i="1"/>
  <c r="AS1458" i="1"/>
  <c r="AS1694" i="1"/>
  <c r="AS1993" i="1"/>
  <c r="AS1700" i="1"/>
  <c r="AS20" i="1"/>
  <c r="AS1688" i="1"/>
  <c r="AS1057" i="1"/>
  <c r="AS1457" i="1"/>
  <c r="AS2278" i="1"/>
  <c r="AS1391" i="1"/>
  <c r="AS1876" i="1"/>
  <c r="AS2158" i="1"/>
  <c r="AS1930" i="1"/>
  <c r="AS148" i="1"/>
  <c r="AS1541" i="1"/>
  <c r="AS535" i="1"/>
  <c r="AS140" i="1"/>
  <c r="AS790" i="1"/>
  <c r="AS197" i="1"/>
  <c r="AS474" i="1"/>
  <c r="AS1768" i="1"/>
  <c r="AS1475" i="1"/>
  <c r="AS1012" i="1"/>
  <c r="AS1028" i="1"/>
  <c r="AS1988" i="1"/>
  <c r="AS689" i="1"/>
  <c r="AS1041" i="1"/>
  <c r="AS1025" i="1"/>
  <c r="AS1277" i="1"/>
  <c r="AS1795" i="1"/>
  <c r="AS1613" i="1"/>
  <c r="AS1861" i="1"/>
  <c r="AS1305" i="1"/>
  <c r="AS1834" i="1"/>
  <c r="AS1542" i="1"/>
  <c r="AS343" i="1"/>
  <c r="AS1935" i="1"/>
  <c r="AS870" i="1"/>
  <c r="AS914" i="1"/>
  <c r="AS1132" i="1"/>
  <c r="AS2027" i="1"/>
  <c r="AS1908" i="1"/>
  <c r="AS2141" i="1"/>
  <c r="AS2270" i="1"/>
  <c r="AS1855" i="1"/>
  <c r="AS2222" i="1"/>
  <c r="AS2232" i="1"/>
  <c r="AS839" i="1"/>
  <c r="AS1433" i="1"/>
  <c r="AS900" i="1"/>
  <c r="AS1566" i="1"/>
  <c r="AS1263" i="1"/>
  <c r="AS589" i="1"/>
  <c r="AS989" i="1"/>
  <c r="AS1009" i="1"/>
  <c r="AS1828" i="1"/>
  <c r="AS1675" i="1"/>
  <c r="AS1886" i="1"/>
  <c r="AS1207" i="1"/>
  <c r="AS1373" i="1"/>
  <c r="AS1333" i="1"/>
  <c r="AS594" i="1"/>
  <c r="AS1758" i="1"/>
  <c r="AS527" i="1"/>
  <c r="AS1446" i="1"/>
  <c r="AS1781" i="1"/>
  <c r="AS1973" i="1"/>
  <c r="AS1717" i="1"/>
  <c r="AS1875" i="1"/>
  <c r="AS1253" i="1"/>
  <c r="AS2031" i="1"/>
  <c r="AS1771" i="1"/>
  <c r="AS2019" i="1"/>
  <c r="AS639" i="1"/>
  <c r="AS1018" i="1"/>
  <c r="AS139" i="1"/>
  <c r="AS1692" i="1"/>
  <c r="AS1871" i="1"/>
  <c r="AS1101" i="1"/>
  <c r="AS1777" i="1"/>
  <c r="AS217" i="1"/>
  <c r="AS224" i="1"/>
  <c r="AS364" i="1"/>
  <c r="AS1486" i="1"/>
  <c r="AS2009" i="1"/>
  <c r="AS1987" i="1"/>
  <c r="AS2162" i="1"/>
  <c r="AS1891" i="1"/>
  <c r="AS2242" i="1"/>
  <c r="AS432" i="1"/>
  <c r="AS1109" i="1"/>
  <c r="AS1134" i="1"/>
  <c r="AS995" i="1"/>
  <c r="AS1036" i="1"/>
  <c r="AS553" i="1"/>
  <c r="AS1569" i="1"/>
  <c r="AS2072" i="1"/>
  <c r="AS504" i="1"/>
  <c r="AS132" i="1"/>
  <c r="AS1772" i="1"/>
  <c r="AS1487" i="1"/>
  <c r="AS1597" i="1"/>
  <c r="AS2139" i="1"/>
  <c r="AS2020" i="1"/>
  <c r="AS2120" i="1"/>
  <c r="AS1062" i="1"/>
  <c r="AS2054" i="1"/>
  <c r="AS1928" i="1"/>
  <c r="AS2230" i="1"/>
  <c r="AS2047" i="1"/>
  <c r="AS375" i="1"/>
  <c r="AS2042" i="1"/>
  <c r="AS1176" i="1"/>
  <c r="AS1864" i="1"/>
  <c r="AS1350" i="1"/>
  <c r="AS915" i="1"/>
  <c r="AS2056" i="1"/>
  <c r="AS2183" i="1"/>
  <c r="AS1129" i="1"/>
  <c r="AS1509" i="1"/>
  <c r="AS492" i="1"/>
  <c r="AS1786" i="1"/>
  <c r="AS1133" i="1"/>
  <c r="AS1635" i="1"/>
  <c r="AS1504" i="1"/>
  <c r="AS1064" i="1"/>
  <c r="AS2268" i="1"/>
  <c r="AS2277" i="1"/>
  <c r="AS263" i="1"/>
  <c r="AS552" i="1"/>
  <c r="AS201" i="1"/>
  <c r="AS2245" i="1"/>
  <c r="AS2238" i="1"/>
  <c r="AS2261" i="1"/>
  <c r="AS1581" i="1"/>
  <c r="AS1683" i="1"/>
  <c r="AS2121" i="1"/>
  <c r="AS1218" i="1"/>
  <c r="AS1145" i="1"/>
  <c r="AS1392" i="1"/>
  <c r="AS1723" i="1"/>
  <c r="AS1403" i="1"/>
  <c r="AS1289" i="1"/>
  <c r="AS388" i="1"/>
  <c r="AS1718" i="1"/>
  <c r="AS1559" i="1"/>
  <c r="AS408" i="1"/>
  <c r="AS2070" i="1"/>
  <c r="AS974" i="1"/>
  <c r="AS829" i="1"/>
  <c r="AS1335" i="1"/>
  <c r="AS95" i="1"/>
  <c r="AS326" i="1"/>
  <c r="AS1066" i="1"/>
  <c r="AS758" i="1"/>
  <c r="AS614" i="1"/>
  <c r="AS1050" i="1"/>
  <c r="AS2060" i="1"/>
  <c r="AS1814" i="1"/>
  <c r="AS1243" i="1"/>
  <c r="AS1107" i="1"/>
  <c r="AS910" i="1"/>
  <c r="AS486" i="1"/>
  <c r="AS451" i="1"/>
  <c r="AS678" i="1"/>
  <c r="AS1420" i="1"/>
  <c r="AS762" i="1"/>
  <c r="AS1415" i="1"/>
  <c r="AS1326" i="1"/>
  <c r="AS184" i="1"/>
  <c r="AS1951" i="1"/>
  <c r="AS1743" i="1"/>
  <c r="AS1308" i="1"/>
  <c r="AS1883" i="1"/>
  <c r="AS2007" i="1"/>
  <c r="AS1850" i="1"/>
  <c r="AS1962" i="1"/>
  <c r="AS2039" i="1"/>
  <c r="AS1880" i="1"/>
  <c r="AS2043" i="1"/>
  <c r="AS1936" i="1"/>
  <c r="AS1841" i="1"/>
  <c r="AS2093" i="1"/>
  <c r="AS1898" i="1"/>
  <c r="AS1590" i="1"/>
  <c r="AS832" i="1"/>
  <c r="AS191" i="1"/>
  <c r="AS1593" i="1"/>
  <c r="AS1464" i="1"/>
  <c r="AS1357" i="1"/>
  <c r="AS1678" i="1"/>
  <c r="AS1033" i="1"/>
  <c r="AS1084" i="1"/>
  <c r="AS1324" i="1"/>
  <c r="AS1769" i="1"/>
  <c r="AS331" i="1"/>
  <c r="AS1901" i="1"/>
  <c r="AS1089" i="1"/>
  <c r="AS792" i="1"/>
  <c r="AS1652" i="1"/>
  <c r="AS1471" i="1"/>
  <c r="AS547" i="1"/>
  <c r="AS1976" i="1"/>
  <c r="AS979" i="1"/>
  <c r="AS180" i="1"/>
  <c r="AS878" i="1"/>
  <c r="AS697" i="1"/>
  <c r="AS1676" i="1"/>
  <c r="AS1051" i="1"/>
  <c r="AS1742" i="1"/>
  <c r="AS1361" i="1"/>
  <c r="AS1286" i="1"/>
  <c r="AS1171" i="1"/>
  <c r="AS1170" i="1"/>
  <c r="AS309" i="1"/>
  <c r="AS1899" i="1"/>
  <c r="AS1722" i="1"/>
  <c r="AS561" i="1"/>
  <c r="AS570" i="1"/>
  <c r="AS1529" i="1"/>
  <c r="AS2100" i="1"/>
  <c r="AS2226" i="1"/>
  <c r="AS2016" i="1"/>
  <c r="AS2184" i="1"/>
  <c r="AS2179" i="1"/>
  <c r="AS1905" i="1"/>
  <c r="AS2138" i="1"/>
  <c r="AS2105" i="1"/>
  <c r="AS2081" i="1"/>
  <c r="AS1945" i="1"/>
  <c r="AS2001" i="1"/>
  <c r="AS2002" i="1"/>
  <c r="AS2216" i="1"/>
  <c r="AS2140" i="1"/>
  <c r="AS2145" i="1"/>
  <c r="AS1848" i="1"/>
  <c r="AS1882" i="1"/>
  <c r="AS2146" i="1"/>
  <c r="AS2159" i="1"/>
  <c r="AS2152" i="1"/>
  <c r="AS2200" i="1"/>
  <c r="AS1979" i="1"/>
  <c r="AS2275" i="1"/>
  <c r="AS2240" i="1"/>
  <c r="AS2250" i="1"/>
  <c r="AS2069" i="1"/>
  <c r="AS2267" i="1"/>
  <c r="AS1567" i="1"/>
  <c r="AS442" i="1"/>
  <c r="AS2228" i="1"/>
  <c r="AS1754" i="1"/>
  <c r="AS2028" i="1"/>
  <c r="AS1501" i="1"/>
  <c r="AS111" i="1"/>
  <c r="AS2029" i="1"/>
  <c r="AS243" i="1"/>
  <c r="AS2168" i="1"/>
  <c r="AS1304" i="1"/>
  <c r="AS2233" i="1"/>
  <c r="AS2144" i="1"/>
  <c r="AS1895" i="1"/>
  <c r="AS439" i="1"/>
  <c r="AS1958" i="1"/>
  <c r="AS1128" i="1"/>
  <c r="AS810" i="1"/>
  <c r="AS384" i="1"/>
  <c r="AS744" i="1"/>
  <c r="AS308" i="1"/>
  <c r="AS1363" i="1"/>
  <c r="AS314" i="1"/>
  <c r="AS444" i="1"/>
  <c r="AS1307" i="1"/>
  <c r="AS9" i="1"/>
  <c r="AS1175" i="1"/>
  <c r="AS175" i="1"/>
  <c r="AS1986" i="1"/>
  <c r="AS75" i="1"/>
  <c r="AS1515" i="1"/>
  <c r="AS261" i="1"/>
  <c r="AS179" i="1"/>
  <c r="AS1377" i="1"/>
  <c r="AS1038" i="1"/>
  <c r="AS1251" i="1"/>
  <c r="AS1181" i="1"/>
  <c r="AS1083" i="1"/>
  <c r="AS1595" i="1"/>
  <c r="AS462" i="1"/>
  <c r="AS986" i="1"/>
  <c r="AS1469" i="1"/>
  <c r="AS661" i="1"/>
  <c r="AS429" i="1"/>
  <c r="AS466" i="1"/>
  <c r="AS723" i="1"/>
  <c r="AS2117" i="1"/>
  <c r="AS2196" i="1"/>
  <c r="AS2215" i="1"/>
  <c r="AS1073" i="1"/>
  <c r="AS371" i="1"/>
  <c r="AS1741" i="1"/>
  <c r="AS1511" i="1"/>
  <c r="AS1792" i="1"/>
  <c r="AS126" i="1"/>
  <c r="AS955" i="1"/>
  <c r="AS1082" i="1"/>
  <c r="AS1244" i="1"/>
  <c r="AS1291" i="1"/>
  <c r="AS1248" i="1"/>
  <c r="AS1186" i="1"/>
  <c r="AS1586" i="1"/>
  <c r="AS932" i="1"/>
  <c r="AS662" i="1"/>
  <c r="AS1829" i="1"/>
  <c r="AS1546" i="1"/>
  <c r="AS1413" i="1"/>
  <c r="AS177" i="1"/>
  <c r="AS1054" i="1"/>
  <c r="AS1173" i="1"/>
  <c r="AS218" i="1"/>
  <c r="AS1556" i="1"/>
  <c r="AS972" i="1"/>
  <c r="AS1429" i="1"/>
  <c r="AS1770" i="1"/>
  <c r="AS1130" i="1"/>
  <c r="AS1470" i="1"/>
  <c r="AS1811" i="1"/>
  <c r="AS1956" i="1"/>
  <c r="AS1155" i="1"/>
  <c r="AS1971" i="1"/>
  <c r="AS1803" i="1"/>
  <c r="AS2088" i="1"/>
  <c r="AS2008" i="1"/>
  <c r="AS1187" i="1"/>
  <c r="AS1439" i="1"/>
  <c r="AS511" i="1"/>
  <c r="AS2108" i="1"/>
  <c r="AS708" i="1"/>
  <c r="AS801" i="1"/>
  <c r="AS355" i="1"/>
  <c r="AS1601" i="1"/>
  <c r="AS1779" i="1"/>
  <c r="AS1359" i="1"/>
  <c r="AS1131" i="1"/>
  <c r="AS210" i="1"/>
  <c r="AS1070" i="1"/>
  <c r="AS501" i="1"/>
  <c r="AS1443" i="1"/>
  <c r="AS247" i="1"/>
  <c r="AS1052" i="1"/>
  <c r="AS1737" i="1"/>
  <c r="AS1877" i="1"/>
  <c r="AS733" i="1"/>
  <c r="AS657" i="1"/>
  <c r="AS481" i="1"/>
  <c r="AS778" i="1"/>
  <c r="AS631" i="1"/>
  <c r="AS764" i="1"/>
  <c r="AS703" i="1"/>
  <c r="AS771" i="1"/>
  <c r="AS666" i="1"/>
  <c r="AS1764" i="1"/>
  <c r="AS1651" i="1"/>
  <c r="AS1625" i="1"/>
  <c r="AS1092" i="1"/>
  <c r="AS1498" i="1"/>
  <c r="AS823" i="1"/>
  <c r="AS513" i="1"/>
  <c r="AS521" i="1"/>
  <c r="AS2259" i="1"/>
  <c r="AS1887" i="1"/>
  <c r="AS2051" i="1"/>
  <c r="AS1838" i="1"/>
  <c r="AS1940" i="1"/>
  <c r="AS1749" i="1"/>
  <c r="AS369" i="1"/>
  <c r="AS436" i="1"/>
  <c r="AS1977" i="1"/>
  <c r="AS524" i="1"/>
  <c r="AS904" i="1"/>
  <c r="AS1212" i="1"/>
  <c r="AS380" i="1"/>
  <c r="AS402" i="1"/>
  <c r="AS1890" i="1"/>
  <c r="AS1796" i="1"/>
  <c r="AS1236" i="1"/>
  <c r="AS1934" i="1"/>
  <c r="AS1303" i="1"/>
  <c r="AS1657" i="1"/>
  <c r="AS1445" i="1"/>
  <c r="AS2252" i="1"/>
  <c r="AS1621" i="1"/>
  <c r="AS1342" i="1"/>
  <c r="AS1765" i="1"/>
  <c r="AS766" i="1"/>
  <c r="AS1738" i="1"/>
  <c r="AS81" i="1"/>
  <c r="AS1020" i="1"/>
  <c r="AS285" i="1"/>
  <c r="AS1585" i="1"/>
  <c r="AS1474" i="1"/>
  <c r="AS2176" i="1"/>
  <c r="AS2154" i="1"/>
  <c r="AS2175" i="1"/>
  <c r="AS2241" i="1"/>
  <c r="AS2246" i="1"/>
  <c r="AS2165" i="1"/>
  <c r="AS2221" i="1"/>
  <c r="AS2185" i="1"/>
  <c r="AS315" i="1"/>
  <c r="AS1788" i="1"/>
  <c r="AS686" i="1"/>
  <c r="AS1149" i="1"/>
  <c r="AS1710" i="1"/>
  <c r="AS1423" i="1"/>
  <c r="AS729" i="1"/>
  <c r="AS867" i="1"/>
  <c r="AS674" i="1"/>
  <c r="AS1893" i="1"/>
  <c r="AS1022" i="1"/>
  <c r="AS2106" i="1"/>
  <c r="AS2190" i="1"/>
  <c r="AS1398" i="1"/>
  <c r="AS2266" i="1"/>
  <c r="AS2273" i="1"/>
  <c r="AS2142" i="1"/>
  <c r="AS2057" i="1"/>
  <c r="AS2260" i="1"/>
  <c r="AS2098" i="1"/>
  <c r="AS2239" i="1"/>
  <c r="AS2264" i="1"/>
  <c r="AS2206" i="1"/>
  <c r="AS1045" i="1"/>
  <c r="AS2163" i="1"/>
  <c r="AS2000" i="1"/>
  <c r="AS1141" i="1"/>
  <c r="AS2251" i="1"/>
  <c r="AS1894" i="1"/>
  <c r="AS1725" i="1"/>
  <c r="AS44" i="1"/>
  <c r="AS459" i="1"/>
  <c r="AS63" i="1"/>
  <c r="AS448" i="1"/>
  <c r="AS463" i="1"/>
  <c r="AS518" i="1"/>
  <c r="AS240" i="1"/>
  <c r="AS597" i="1"/>
  <c r="AS1185" i="1"/>
  <c r="AS865" i="1"/>
  <c r="AS1494" i="1"/>
  <c r="AS1444" i="1"/>
  <c r="AS503" i="1"/>
  <c r="AS1854" i="1"/>
  <c r="AS1755" i="1"/>
  <c r="AS56" i="1"/>
  <c r="AS1592" i="1"/>
  <c r="AS25" i="1"/>
  <c r="AS720" i="1"/>
  <c r="AS537" i="1"/>
  <c r="AS1600" i="1"/>
  <c r="AS874" i="1"/>
  <c r="AS1418" i="1"/>
  <c r="AS922" i="1"/>
  <c r="AS522" i="1"/>
  <c r="AS1492" i="1"/>
  <c r="AS1537" i="1"/>
  <c r="AS2186" i="1"/>
  <c r="AS1822" i="1"/>
  <c r="AS2040" i="1"/>
  <c r="AS2220" i="1"/>
  <c r="AS1257" i="1"/>
  <c r="AS2210" i="1"/>
  <c r="AS650" i="1"/>
  <c r="AS1153" i="1"/>
  <c r="AS42" i="1"/>
  <c r="AS1261" i="1"/>
  <c r="AS1404" i="1"/>
  <c r="AS1216" i="1"/>
  <c r="AS255" i="1"/>
  <c r="AS587" i="1"/>
  <c r="AS2255" i="1"/>
  <c r="AS530" i="1"/>
  <c r="AS612" i="1"/>
  <c r="AS859" i="1"/>
  <c r="AS144" i="1"/>
  <c r="AS895" i="1"/>
  <c r="AS1161" i="1"/>
  <c r="AS538" i="1"/>
  <c r="AS1283" i="1"/>
  <c r="AS854" i="1"/>
  <c r="AS1294" i="1"/>
  <c r="AS1380" i="1"/>
  <c r="AS1507" i="1"/>
  <c r="AS1747" i="1"/>
  <c r="AS1310" i="1"/>
  <c r="AS930" i="1"/>
  <c r="AS2201" i="1"/>
  <c r="AS2173" i="1"/>
  <c r="AS1640" i="1"/>
  <c r="AS30" i="1"/>
  <c r="AS844" i="1"/>
  <c r="AS1776" i="1"/>
  <c r="AS158" i="1"/>
  <c r="AS2148" i="1"/>
  <c r="AS1990" i="1"/>
  <c r="AS1941" i="1"/>
  <c r="AS2025" i="1"/>
  <c r="AS966" i="1"/>
  <c r="AS2017" i="1"/>
  <c r="AS1785" i="1"/>
  <c r="AS203" i="1"/>
  <c r="AS1631" i="1"/>
  <c r="AS1699" i="1"/>
  <c r="AS1221" i="1"/>
  <c r="AS849" i="1"/>
  <c r="AS1276" i="1"/>
  <c r="AS204" i="1"/>
  <c r="AS937" i="1"/>
  <c r="AS216" i="1"/>
  <c r="AS576" i="1"/>
  <c r="AS1634" i="1"/>
  <c r="AS763" i="1"/>
  <c r="AS1736" i="1"/>
  <c r="AS1086" i="1"/>
  <c r="AS1575" i="1"/>
  <c r="AS1425" i="1"/>
  <c r="AS1477" i="1"/>
  <c r="AS1151" i="1"/>
  <c r="AS362" i="1"/>
  <c r="AS1483" i="1"/>
  <c r="AS1720" i="1"/>
  <c r="AS699" i="1"/>
  <c r="AS600" i="1"/>
  <c r="AS808" i="1"/>
  <c r="AS1949" i="1"/>
  <c r="AS1884" i="1"/>
  <c r="AS2244" i="1"/>
  <c r="AS2204" i="1"/>
  <c r="AS2036" i="1"/>
  <c r="AS2167" i="1"/>
  <c r="AS1981" i="1"/>
  <c r="AS571" i="1"/>
  <c r="AS373" i="1"/>
  <c r="AS1365" i="1"/>
  <c r="AS195" i="1"/>
  <c r="AS1192" i="1"/>
  <c r="AS1436" i="1"/>
  <c r="AS1545" i="1"/>
  <c r="AS1897" i="1"/>
  <c r="AS2203" i="1"/>
  <c r="AS1763" i="1"/>
  <c r="AS1165" i="1"/>
  <c r="AS1648" i="1"/>
  <c r="AS428" i="1"/>
  <c r="AS926" i="1"/>
  <c r="AS1732" i="1"/>
  <c r="AS2279" i="1"/>
  <c r="AS1866" i="1"/>
  <c r="AS1321" i="1"/>
  <c r="AS2131" i="1"/>
  <c r="AS2078" i="1"/>
  <c r="AS1573" i="1"/>
  <c r="AS1354" i="1"/>
  <c r="AS1729" i="1"/>
  <c r="AS2063" i="1"/>
  <c r="AS1385" i="1"/>
  <c r="AS2068" i="1"/>
  <c r="AS1916" i="1"/>
  <c r="AS1955" i="1"/>
  <c r="AS2155" i="1"/>
  <c r="AS1488" i="1"/>
  <c r="AS1702" i="1"/>
  <c r="AS2213" i="1"/>
  <c r="AS1503" i="1"/>
  <c r="AS1540" i="1"/>
  <c r="AS1730" i="1"/>
  <c r="AS2086" i="1"/>
  <c r="AS2075" i="1"/>
  <c r="AS2094" i="1"/>
  <c r="AS2195" i="1"/>
  <c r="AS2223" i="1"/>
  <c r="AS1735" i="1"/>
  <c r="AS1968" i="1"/>
  <c r="AS1693" i="1"/>
  <c r="AS975" i="1"/>
  <c r="AS1952" i="1"/>
  <c r="AS1268" i="1"/>
  <c r="AS2034" i="1"/>
  <c r="AS1991" i="1"/>
  <c r="AS1659" i="1"/>
  <c r="AS2071" i="1"/>
  <c r="AS2035" i="1"/>
  <c r="AS1954" i="1"/>
  <c r="AS2005" i="1"/>
  <c r="AS1713" i="1"/>
  <c r="AS2136" i="1"/>
  <c r="AS2041" i="1"/>
  <c r="AS2202" i="1"/>
  <c r="AS1731" i="1"/>
  <c r="AS2046" i="1"/>
  <c r="AS1065" i="1"/>
  <c r="AS820" i="1"/>
  <c r="AS1252" i="1"/>
  <c r="AS2257" i="1"/>
  <c r="AS2243" i="1"/>
  <c r="AS1591" i="1"/>
  <c r="AS1946" i="1"/>
  <c r="AS1632" i="1"/>
  <c r="AS1998" i="1"/>
  <c r="AS1939" i="1"/>
  <c r="AS2126" i="1"/>
  <c r="AS1810" i="1"/>
  <c r="AS1903" i="1"/>
  <c r="AS2181" i="1"/>
  <c r="AS2095" i="1"/>
  <c r="AS2115" i="1"/>
  <c r="AS2180" i="1"/>
  <c r="AS2189" i="1"/>
  <c r="AS1752" i="1"/>
  <c r="AS1406" i="1"/>
  <c r="AS1548" i="1"/>
  <c r="AS2205" i="1"/>
  <c r="AS1920" i="1"/>
  <c r="AS2265" i="1"/>
  <c r="AS2248" i="1"/>
  <c r="AS1799" i="1"/>
  <c r="AS2050" i="1"/>
  <c r="AS2272" i="1"/>
  <c r="AS2059" i="1"/>
  <c r="AS1924" i="1"/>
  <c r="AS1629" i="1"/>
  <c r="AS1706" i="1"/>
  <c r="AS1858" i="1"/>
  <c r="AS2110" i="1"/>
  <c r="AS1809" i="1"/>
  <c r="AS1959" i="1"/>
  <c r="AS2022" i="1"/>
  <c r="AS1953" i="1"/>
  <c r="AS2018" i="1"/>
  <c r="AS2065" i="1"/>
  <c r="AS2004" i="1"/>
  <c r="AS1775" i="1"/>
  <c r="AS2150" i="1"/>
  <c r="AS2125" i="1"/>
  <c r="AS1983" i="1"/>
  <c r="AS1817" i="1"/>
  <c r="AS1371" i="1"/>
  <c r="AS1972" i="1"/>
  <c r="AS2083" i="1"/>
  <c r="AS1950" i="1"/>
  <c r="AS2208" i="1"/>
  <c r="AS1762" i="1"/>
  <c r="AS752" i="1"/>
  <c r="AS2122" i="1"/>
  <c r="AS1999" i="1"/>
  <c r="AS1982" i="1"/>
  <c r="AS2116" i="1"/>
  <c r="AS2082" i="1"/>
  <c r="AS1925" i="1"/>
  <c r="AS34" i="1"/>
  <c r="AS1778" i="1"/>
  <c r="AS495" i="1"/>
  <c r="AS120" i="1"/>
  <c r="AS942" i="1"/>
  <c r="AS946" i="1"/>
  <c r="AS788" i="1"/>
  <c r="AS1270" i="1"/>
  <c r="AS1076" i="1"/>
  <c r="AS500" i="1"/>
  <c r="AS1143" i="1"/>
  <c r="AS1840" i="1"/>
  <c r="AS296" i="1"/>
  <c r="AS879" i="1"/>
  <c r="AS866" i="1"/>
  <c r="AS82" i="1"/>
  <c r="AS706" i="1"/>
  <c r="AS348" i="1"/>
  <c r="AS1484" i="1"/>
  <c r="AS683" i="1"/>
  <c r="AS1462" i="1"/>
  <c r="AS951" i="1"/>
  <c r="AS984" i="1"/>
  <c r="AS621" i="1"/>
  <c r="AS687" i="1"/>
  <c r="AS372" i="1"/>
  <c r="AS1577" i="1"/>
  <c r="AS1172" i="1"/>
  <c r="AS321" i="1"/>
  <c r="AS390" i="1"/>
  <c r="AS187" i="1"/>
  <c r="AS1643" i="1"/>
  <c r="AS1010" i="1"/>
  <c r="AS266" i="1"/>
  <c r="AS707" i="1"/>
  <c r="AS422" i="1"/>
  <c r="AS1099" i="1"/>
  <c r="AS1878" i="1"/>
  <c r="AS342" i="1"/>
  <c r="AS1120" i="1"/>
  <c r="AS213" i="1"/>
  <c r="AS716" i="1"/>
  <c r="AS724" i="1"/>
  <c r="AS471" i="1"/>
  <c r="AS141" i="1"/>
  <c r="AS1787" i="1"/>
  <c r="AS1496" i="1"/>
  <c r="AS981" i="1"/>
  <c r="AS317" i="1"/>
  <c r="AS891" i="1"/>
  <c r="AS1195" i="1"/>
  <c r="AS332" i="1"/>
  <c r="AS1608" i="1"/>
  <c r="AS51" i="1"/>
  <c r="AS1223" i="1"/>
  <c r="AS1331" i="1"/>
  <c r="AS1159" i="1"/>
  <c r="AS755" i="1"/>
  <c r="AS107" i="1"/>
  <c r="AS209" i="1"/>
  <c r="AS440" i="1"/>
  <c r="AS1502" i="1"/>
  <c r="AS1201" i="1"/>
  <c r="AS1733" i="1"/>
  <c r="AS1390" i="1"/>
  <c r="AS1549" i="1"/>
  <c r="AS359" i="1"/>
  <c r="AS1666" i="1"/>
  <c r="AS936" i="1"/>
  <c r="AS72" i="1"/>
  <c r="AS1312" i="1"/>
  <c r="AS606" i="1"/>
  <c r="AS800" i="1"/>
  <c r="AS150" i="1"/>
  <c r="AS292" i="1"/>
  <c r="AS1228" i="1"/>
  <c r="AS588" i="1"/>
  <c r="AS668" i="1"/>
  <c r="AS313" i="1"/>
  <c r="AS290" i="1"/>
  <c r="AS701" i="1"/>
  <c r="AS572" i="1"/>
  <c r="AS339" i="1"/>
  <c r="AS202" i="1"/>
  <c r="AS896" i="1"/>
  <c r="AS377" i="1"/>
  <c r="AS577" i="1"/>
  <c r="AS756" i="1"/>
  <c r="AS1857" i="1"/>
  <c r="AS1069" i="1"/>
  <c r="AS1410" i="1"/>
  <c r="AS1001" i="1"/>
  <c r="AS233" i="1"/>
  <c r="AS992" i="1"/>
  <c r="AS821" i="1"/>
  <c r="AS775" i="1"/>
  <c r="AS205" i="1"/>
  <c r="AS101" i="1"/>
  <c r="AS916" i="1"/>
  <c r="AS478" i="1"/>
  <c r="AS149" i="1"/>
  <c r="AS394" i="1"/>
  <c r="AS242" i="1"/>
  <c r="AS294" i="1"/>
  <c r="AS1616" i="1"/>
  <c r="AS852" i="1"/>
  <c r="AS1282" i="1"/>
  <c r="AS164" i="1"/>
  <c r="AS1047" i="1"/>
  <c r="AS12" i="1"/>
  <c r="AS159" i="1"/>
  <c r="AS412" i="1"/>
  <c r="AS817" i="1"/>
  <c r="AS1162" i="1"/>
  <c r="AS464" i="1"/>
  <c r="AS814" i="1"/>
  <c r="AS1784" i="1"/>
  <c r="AS426" i="1"/>
  <c r="AS26" i="1"/>
  <c r="AS1607" i="1"/>
  <c r="AS125" i="1"/>
  <c r="AS1606" i="1"/>
  <c r="AS633" i="1"/>
  <c r="AS923" i="1"/>
  <c r="AS1060" i="1"/>
  <c r="AS212" i="1"/>
  <c r="AS789" i="1"/>
  <c r="AS713" i="1"/>
  <c r="AS1528" i="1"/>
  <c r="AS37" i="1"/>
  <c r="AS1691" i="1"/>
  <c r="AS525" i="1"/>
  <c r="AS833" i="1"/>
  <c r="AS1256" i="1"/>
  <c r="AS628" i="1"/>
  <c r="AS1030" i="1"/>
  <c r="AS167" i="1"/>
  <c r="AS1199" i="1"/>
  <c r="AS1183" i="1"/>
  <c r="AS1798" i="1"/>
  <c r="AS84" i="1"/>
  <c r="AS795" i="1"/>
  <c r="AS1278" i="1"/>
  <c r="AS1435" i="1"/>
  <c r="AS438" i="1"/>
  <c r="AS1381" i="1"/>
  <c r="AS13" i="1"/>
  <c r="AS137" i="1"/>
  <c r="AS1063" i="1"/>
  <c r="AS590" i="1"/>
  <c r="AS564" i="1"/>
  <c r="AS325" i="1"/>
  <c r="AS864" i="1"/>
  <c r="AS378" i="1"/>
  <c r="AS749" i="1"/>
  <c r="AS1401" i="1"/>
  <c r="AS193" i="1"/>
  <c r="AS244" i="1"/>
  <c r="AS556" i="1"/>
  <c r="AS887" i="1"/>
  <c r="AS1034" i="1"/>
  <c r="AS420" i="1"/>
  <c r="AS653" i="1"/>
  <c r="AS1115" i="1"/>
  <c r="AS1209" i="1"/>
  <c r="AS91" i="1"/>
  <c r="AS592" i="1"/>
  <c r="AS958" i="1"/>
  <c r="AS1551" i="1"/>
  <c r="AS731" i="1"/>
  <c r="AS1712" i="1"/>
  <c r="AS262" i="1"/>
  <c r="AS665" i="1"/>
  <c r="AS908" i="1"/>
  <c r="AS700" i="1"/>
  <c r="AS407" i="1"/>
  <c r="AS1245" i="1"/>
  <c r="AS997" i="1"/>
  <c r="AS1721" i="1"/>
  <c r="AS138" i="1"/>
  <c r="AS605" i="1"/>
  <c r="AS532" i="1"/>
  <c r="AS46" i="1"/>
  <c r="AS235" i="1"/>
  <c r="AS1121" i="1"/>
  <c r="AS220" i="1"/>
  <c r="AS100" i="1"/>
  <c r="AS112" i="1"/>
  <c r="AS1994" i="1"/>
  <c r="AS1823" i="1"/>
  <c r="AS416" i="1"/>
  <c r="AS1017" i="1"/>
  <c r="AS1980" i="1"/>
  <c r="AS127" i="1"/>
  <c r="AS1104" i="1"/>
  <c r="AS897" i="1"/>
  <c r="AS560" i="1"/>
  <c r="AS1698" i="1"/>
  <c r="AS476" i="1"/>
  <c r="AS142" i="1"/>
  <c r="AS1996" i="1"/>
  <c r="AS1695" i="1"/>
  <c r="AS943" i="1"/>
  <c r="AS482" i="1"/>
  <c r="AS170" i="1"/>
  <c r="AS1826" i="1"/>
  <c r="AS830" i="1"/>
  <c r="AS472" i="1"/>
  <c r="AS67" i="1"/>
  <c r="AS595" i="1"/>
  <c r="AS425" i="1"/>
  <c r="AS4" i="1"/>
  <c r="AS1188" i="1"/>
  <c r="AS152" i="1"/>
  <c r="AS1127" i="1"/>
  <c r="AS1806" i="1"/>
  <c r="AS176" i="1"/>
  <c r="AS1427" i="1"/>
  <c r="AS619" i="1"/>
  <c r="AS105" i="1"/>
  <c r="AS1782" i="1"/>
  <c r="AS1197" i="1"/>
  <c r="AS382" i="1"/>
  <c r="AS929" i="1"/>
  <c r="AS417" i="1"/>
  <c r="AS1554" i="1"/>
  <c r="AS987" i="1"/>
  <c r="AS1416" i="1"/>
  <c r="AS508" i="1"/>
  <c r="AS938" i="1"/>
  <c r="AS753" i="1"/>
  <c r="AS1513" i="1"/>
  <c r="AS1198" i="1"/>
  <c r="AS1349" i="1"/>
  <c r="AS1849" i="1"/>
  <c r="AS510" i="1"/>
  <c r="AS330" i="1"/>
  <c r="AS918" i="1"/>
  <c r="AS55" i="1"/>
  <c r="AS1297" i="1"/>
  <c r="AS1265" i="1"/>
  <c r="AS1048" i="1"/>
  <c r="AS651" i="1"/>
  <c r="AS1812" i="1"/>
  <c r="AS419" i="1"/>
  <c r="AS1578" i="1"/>
  <c r="AS341" i="1"/>
  <c r="AS1889" i="1"/>
  <c r="AS1031" i="1"/>
  <c r="AS1646" i="1"/>
  <c r="AS566" i="1"/>
  <c r="AS19" i="1"/>
  <c r="AS53" i="1"/>
  <c r="AS802" i="1"/>
  <c r="AS497" i="1"/>
  <c r="AS236" i="1"/>
  <c r="AS554" i="1"/>
  <c r="AS1138" i="1"/>
  <c r="AS1896" i="1"/>
  <c r="AS593" i="1"/>
  <c r="AS1655" i="1"/>
  <c r="AS1249" i="1"/>
  <c r="AS1239" i="1"/>
  <c r="AS1639" i="1"/>
  <c r="AS1489" i="1"/>
  <c r="AS400" i="1"/>
  <c r="AS1682" i="1"/>
  <c r="AS1016" i="1"/>
  <c r="AS1122" i="1"/>
  <c r="AS591" i="1"/>
  <c r="AS1789" i="1"/>
  <c r="AS1167" i="1"/>
  <c r="AS798" i="1"/>
  <c r="AS38" i="1"/>
  <c r="AS352" i="1"/>
  <c r="AS230" i="1"/>
  <c r="AS827" i="1"/>
  <c r="AS877" i="1"/>
  <c r="AS1561" i="1"/>
  <c r="AS1364" i="1"/>
  <c r="AS269" i="1"/>
  <c r="AS430" i="1"/>
  <c r="AS268" i="1"/>
  <c r="AS1319" i="1"/>
  <c r="AS473" i="1"/>
  <c r="AS1679" i="1"/>
  <c r="AS783" i="1"/>
  <c r="AS919" i="1"/>
  <c r="AS1285" i="1"/>
  <c r="AS431" i="1"/>
  <c r="AS1526" i="1"/>
  <c r="AS50" i="1"/>
  <c r="AS861" i="1"/>
  <c r="AS980" i="1"/>
  <c r="AS1624" i="1"/>
  <c r="AS725" i="1"/>
  <c r="AS370" i="1"/>
  <c r="AS457" i="1"/>
  <c r="AS109" i="1"/>
  <c r="AS1744" i="1"/>
  <c r="AS251" i="1"/>
  <c r="AS306" i="1"/>
  <c r="AS274" i="1"/>
  <c r="AS1224" i="1"/>
  <c r="AS773" i="1"/>
  <c r="AS1079" i="1"/>
  <c r="AS912" i="1"/>
  <c r="AS1543" i="1"/>
  <c r="AS409" i="1"/>
  <c r="AS805" i="1"/>
  <c r="AS32" i="1"/>
  <c r="AS1015" i="1"/>
  <c r="AS717" i="1"/>
  <c r="AS467" i="1"/>
  <c r="AS1322" i="1"/>
  <c r="AS156" i="1"/>
  <c r="AS1146" i="1"/>
  <c r="AS1196" i="1"/>
  <c r="AS983" i="1"/>
  <c r="AS1227" i="1"/>
  <c r="AS145" i="1"/>
  <c r="AS963" i="1"/>
  <c r="AS1340" i="1"/>
  <c r="AS728" i="1"/>
  <c r="AS1701" i="1"/>
  <c r="AS386" i="1"/>
  <c r="AS135" i="1"/>
  <c r="AS1833" i="1"/>
  <c r="AS206" i="1"/>
  <c r="AS356" i="1"/>
  <c r="AS491" i="1"/>
  <c r="AS166" i="1"/>
  <c r="AS579" i="1"/>
  <c r="AS607" i="1"/>
  <c r="AS841" i="1"/>
  <c r="AS721" i="1"/>
  <c r="AS452" i="1"/>
  <c r="AS1211" i="1"/>
  <c r="AS1748" i="1"/>
  <c r="AS1622" i="1"/>
  <c r="AS1106" i="1"/>
  <c r="AS1384" i="1"/>
  <c r="AS1873" i="1"/>
  <c r="AS876" i="1"/>
  <c r="AS519" i="1"/>
  <c r="AS785" i="1"/>
  <c r="AS194" i="1"/>
  <c r="AS1520" i="1"/>
  <c r="AS1347" i="1"/>
  <c r="AS133" i="1"/>
  <c r="AS161" i="1"/>
  <c r="AS741" i="1"/>
  <c r="AS1097" i="1"/>
  <c r="AS1049" i="1"/>
  <c r="AS489" i="1"/>
  <c r="AS643" i="1"/>
  <c r="AS671" i="1"/>
  <c r="AS1366" i="1"/>
  <c r="AS1794" i="1"/>
  <c r="AS1598" i="1"/>
  <c r="AS70" i="1"/>
  <c r="AS360" i="1"/>
  <c r="AS163" i="1"/>
  <c r="AS1111" i="1"/>
  <c r="AS542" i="1"/>
  <c r="AS799" i="1"/>
  <c r="AS950" i="1"/>
  <c r="AS860" i="1"/>
  <c r="AS280" i="1"/>
  <c r="AS401" i="1"/>
  <c r="AS608" i="1"/>
  <c r="AS1124" i="1"/>
  <c r="AS106" i="1"/>
  <c r="AS672" i="1"/>
  <c r="AS1516" i="1"/>
  <c r="AS376" i="1"/>
  <c r="AS911" i="1"/>
  <c r="AS920" i="1"/>
  <c r="AS246" i="1"/>
  <c r="AS1774" i="1"/>
  <c r="AS811" i="1"/>
  <c r="AS1491" i="1"/>
  <c r="AS1288" i="1"/>
  <c r="AS1530" i="1"/>
  <c r="AS1667" i="1"/>
  <c r="AS130" i="1"/>
  <c r="AS40" i="1"/>
  <c r="AS1113" i="1"/>
  <c r="AS1481" i="1"/>
  <c r="AS1258" i="1"/>
  <c r="AS851" i="1"/>
  <c r="AS1205" i="1"/>
  <c r="AS1508" i="1"/>
  <c r="AS1448" i="1"/>
  <c r="AS836" i="1"/>
  <c r="AS609" i="1"/>
  <c r="AS528" i="1"/>
  <c r="AS1126" i="1"/>
  <c r="AS1338" i="1"/>
  <c r="AS1564" i="1"/>
  <c r="AS516" i="1"/>
  <c r="AS124" i="1"/>
  <c r="AS1412" i="1"/>
  <c r="AS1200" i="1"/>
  <c r="AS76" i="1"/>
  <c r="AS1182" i="1"/>
  <c r="AS143" i="1"/>
  <c r="AS487" i="1"/>
  <c r="AS98" i="1"/>
  <c r="AS610" i="1"/>
  <c r="AS1407" i="1"/>
  <c r="AS265" i="1"/>
  <c r="AS1356" i="1"/>
  <c r="AS92" i="1"/>
  <c r="AS1345" i="1"/>
  <c r="AS726" i="1"/>
  <c r="AS1006" i="1"/>
  <c r="AS761" i="1"/>
  <c r="AS258" i="1"/>
  <c r="AS221" i="1"/>
  <c r="AS1058" i="1"/>
  <c r="AS957" i="1"/>
  <c r="AS256" i="1"/>
  <c r="AS573" i="1"/>
  <c r="AS1011" i="1"/>
  <c r="AS747" i="1"/>
  <c r="AS61" i="1"/>
  <c r="AS632" i="1"/>
  <c r="AS1506" i="1"/>
  <c r="AS1290" i="1"/>
  <c r="AS1948" i="1"/>
  <c r="AS652" i="1"/>
  <c r="AS737" i="1"/>
  <c r="AS1204" i="1"/>
  <c r="AS239" i="1"/>
  <c r="AS1466" i="1"/>
  <c r="AS1461" i="1"/>
  <c r="AS715" i="1"/>
  <c r="AS435" i="1"/>
  <c r="AS1514" i="1"/>
  <c r="AS559" i="1"/>
  <c r="AS886" i="1"/>
  <c r="AS340" i="1"/>
  <c r="AS693" i="1"/>
  <c r="AS1929" i="1"/>
  <c r="AS257" i="1"/>
  <c r="AS1225" i="1"/>
  <c r="AS1235" i="1"/>
  <c r="AS1284" i="1"/>
  <c r="AS154" i="1"/>
  <c r="AS1790" i="1"/>
  <c r="AS1299" i="1"/>
  <c r="AS1314" i="1"/>
  <c r="AS1194" i="1"/>
  <c r="AS1169" i="1"/>
  <c r="AS66" i="1"/>
  <c r="AS1135" i="1"/>
  <c r="AS1370" i="1"/>
  <c r="AS1013" i="1"/>
  <c r="AS1068" i="1"/>
  <c r="AS59" i="1"/>
  <c r="AS1460" i="1"/>
  <c r="AS520" i="1"/>
  <c r="AS863" i="1"/>
  <c r="AS354" i="1"/>
  <c r="AS545" i="1"/>
  <c r="AS14" i="1"/>
  <c r="AS1000" i="1"/>
  <c r="AS509" i="1"/>
  <c r="AS1075" i="1"/>
  <c r="AS1232" i="1"/>
  <c r="AS23" i="1"/>
  <c r="AS769" i="1"/>
  <c r="AS470" i="1"/>
  <c r="AS676" i="1"/>
  <c r="AS450" i="1"/>
  <c r="AS1419" i="1"/>
  <c r="AS925" i="1"/>
  <c r="AS754" i="1"/>
  <c r="AS615" i="1"/>
  <c r="AS562" i="1"/>
  <c r="AS902" i="1"/>
  <c r="AS1565" i="1"/>
  <c r="AS824" i="1"/>
  <c r="AS305" i="1"/>
  <c r="AS1061" i="1"/>
  <c r="AS1039" i="1"/>
  <c r="AS301" i="1"/>
  <c r="AS845" i="1"/>
  <c r="AS1226" i="1"/>
  <c r="AS598" i="1"/>
  <c r="AS634" i="1"/>
  <c r="AS449" i="1"/>
  <c r="AS379" i="1"/>
  <c r="AS1189" i="1"/>
  <c r="AS288" i="1"/>
  <c r="AS1630" i="1"/>
  <c r="AS647" i="1"/>
  <c r="AS1750" i="1"/>
  <c r="AS1271" i="1"/>
  <c r="AS121" i="1"/>
  <c r="AS1538" i="1"/>
  <c r="AS272" i="1"/>
  <c r="AS347" i="1"/>
  <c r="AS1650" i="1"/>
  <c r="AS791" i="1"/>
  <c r="AS719" i="1"/>
  <c r="AS637" i="1"/>
  <c r="AS1627" i="1"/>
  <c r="AS512" i="1"/>
  <c r="AS353" i="1"/>
  <c r="AS1793" i="1"/>
  <c r="AS303" i="1"/>
  <c r="AS27" i="1"/>
  <c r="AS1872" i="1"/>
  <c r="AS835" i="1"/>
  <c r="AS363" i="1"/>
  <c r="AS1137" i="1"/>
  <c r="AS1402" i="1"/>
  <c r="AS297" i="1"/>
  <c r="AS964" i="1"/>
  <c r="AS640" i="1"/>
  <c r="AS1250" i="1"/>
  <c r="AS1108" i="1"/>
  <c r="AS1311" i="1"/>
  <c r="AS1821" i="1"/>
  <c r="AS1103" i="1"/>
  <c r="AS971" i="1"/>
  <c r="AS1707" i="1"/>
  <c r="AS540" i="1"/>
  <c r="AS185" i="1"/>
  <c r="AS645" i="1"/>
  <c r="AS219" i="1"/>
  <c r="AS531" i="1"/>
  <c r="AS293" i="1"/>
  <c r="AS1734" i="1"/>
  <c r="AS1557" i="1"/>
  <c r="AS488" i="1"/>
  <c r="AS714" i="1"/>
  <c r="AS807" i="1"/>
  <c r="AS281" i="1"/>
  <c r="AS1382" i="1"/>
  <c r="AS104" i="1"/>
  <c r="AS1255" i="1"/>
  <c r="AS1583" i="1"/>
  <c r="AS147" i="1"/>
  <c r="AS49" i="1"/>
  <c r="AS36" i="1"/>
  <c r="AS722" i="1"/>
  <c r="AS617" i="1"/>
  <c r="AS406" i="1"/>
  <c r="AS1654" i="1"/>
  <c r="AS578" i="1"/>
  <c r="AS862" i="1"/>
  <c r="AS318" i="1"/>
  <c r="AS155" i="1"/>
  <c r="AS575" i="1"/>
  <c r="AS1071" i="1"/>
  <c r="AS1100" i="1"/>
  <c r="AS1315" i="1"/>
  <c r="AS948" i="1"/>
  <c r="AS991" i="1"/>
  <c r="AS304" i="1"/>
  <c r="AS709" i="1"/>
  <c r="AS1395" i="1"/>
  <c r="AS2089" i="1"/>
  <c r="AS69" i="1"/>
  <c r="AS277" i="1"/>
  <c r="AS1139" i="1"/>
  <c r="AS826" i="1"/>
  <c r="AS1467" i="1"/>
  <c r="AS968" i="1"/>
  <c r="AS1320" i="1"/>
  <c r="AS178" i="1"/>
  <c r="AS245" i="1"/>
  <c r="AS688" i="1"/>
  <c r="AS116" i="1"/>
  <c r="AS873" i="1"/>
  <c r="AS613" i="1"/>
  <c r="AS710" i="1"/>
  <c r="AS302" i="1"/>
  <c r="AS232" i="1"/>
  <c r="AS108" i="1"/>
  <c r="AS1325" i="1"/>
  <c r="AS1685" i="1"/>
  <c r="AS57" i="1"/>
  <c r="AS956" i="1"/>
  <c r="AS1408" i="1"/>
  <c r="AS1480" i="1"/>
  <c r="AS1709" i="1"/>
  <c r="AS947" i="1"/>
  <c r="AS906" i="1"/>
  <c r="AS190" i="1"/>
  <c r="AS345" i="1"/>
  <c r="AS871" i="1"/>
  <c r="AS1452" i="1"/>
  <c r="AS1562" i="1"/>
  <c r="AS842" i="1"/>
  <c r="AS523" i="1"/>
  <c r="AS550" i="1"/>
  <c r="AS1839" i="1"/>
  <c r="AS682" i="1"/>
  <c r="AS1206" i="1"/>
  <c r="AS327" i="1"/>
  <c r="AS1902" i="1"/>
  <c r="AS134" i="1"/>
  <c r="AS541" i="1"/>
  <c r="AS636" i="1"/>
  <c r="AS260" i="1"/>
  <c r="AS1664" i="1"/>
  <c r="AS1602" i="1"/>
  <c r="AS1440" i="1"/>
  <c r="AS1274" i="1"/>
  <c r="AS546" i="1"/>
  <c r="AS47" i="1"/>
  <c r="AS1584" i="1"/>
  <c r="AS1417" i="1"/>
  <c r="AS434" i="1"/>
  <c r="AS403" i="1"/>
  <c r="AS78" i="1"/>
  <c r="AS1642" i="1"/>
  <c r="AS453" i="1"/>
  <c r="AS680" i="1"/>
  <c r="AS1230" i="1"/>
  <c r="AS73" i="1"/>
  <c r="AS1144" i="1"/>
  <c r="AS381" i="1"/>
  <c r="AS421" i="1"/>
  <c r="AS837" i="1"/>
  <c r="AS928" i="1"/>
  <c r="AS458" i="1"/>
  <c r="AS385" i="1"/>
  <c r="AS1656" i="1"/>
  <c r="AS1019" i="1"/>
  <c r="AS131" i="1"/>
  <c r="AS1714" i="1"/>
  <c r="AS207" i="1"/>
  <c r="AS850" i="1"/>
  <c r="AS1237" i="1"/>
  <c r="AS287" i="1"/>
  <c r="AS767" i="1"/>
  <c r="AS250" i="1"/>
  <c r="AS1306" i="1"/>
  <c r="AS780" i="1"/>
  <c r="AS415" i="1"/>
  <c r="AS411" i="1"/>
  <c r="AS183" i="1"/>
  <c r="AS899" i="1"/>
  <c r="AS188" i="1"/>
  <c r="AS312" i="1"/>
  <c r="AS1539" i="1"/>
  <c r="AS24" i="1"/>
  <c r="AS11" i="1"/>
  <c r="AS283" i="1"/>
  <c r="AS113" i="1"/>
  <c r="AS264" i="1"/>
  <c r="AS231" i="1"/>
  <c r="AS271" i="1"/>
  <c r="AS797" i="1"/>
  <c r="AS1669" i="1"/>
  <c r="AS365" i="1"/>
  <c r="AS1246" i="1"/>
  <c r="AS344" i="1"/>
  <c r="AS398" i="1"/>
  <c r="AS533" i="1"/>
  <c r="AS944" i="1"/>
  <c r="AS1397" i="1"/>
  <c r="AS889" i="1"/>
  <c r="AS1008" i="1"/>
  <c r="AS96" i="1"/>
  <c r="AS433" i="1"/>
  <c r="AS848" i="1"/>
  <c r="AS223" i="1"/>
  <c r="AS1369" i="1"/>
  <c r="AS83" i="1"/>
  <c r="AS1273" i="1"/>
  <c r="AS977" i="1"/>
  <c r="AS736" i="1"/>
  <c r="AS960" i="1"/>
  <c r="AS622" i="1"/>
  <c r="AS298" i="1"/>
  <c r="AS62" i="1"/>
  <c r="AS1032" i="1"/>
  <c r="AS1704" i="1"/>
  <c r="AS1836" i="1"/>
  <c r="AS514" i="1"/>
  <c r="AS813" i="1"/>
  <c r="AS320" i="1"/>
  <c r="AS770" i="1"/>
  <c r="AS973" i="1"/>
  <c r="AS196" i="1"/>
  <c r="AS1163" i="1"/>
  <c r="AS1193" i="1"/>
  <c r="AS29" i="1"/>
  <c r="AS921" i="1"/>
  <c r="AS555" i="1"/>
  <c r="AS337" i="1"/>
  <c r="AS735" i="1"/>
  <c r="AS1389" i="1"/>
  <c r="AS834" i="1"/>
  <c r="AS649" i="1"/>
  <c r="AS952" i="1"/>
  <c r="AS279" i="1"/>
  <c r="AS626" i="1"/>
  <c r="AS1450" i="1"/>
  <c r="AS711" i="1"/>
  <c r="AS181" i="1"/>
  <c r="AS935" i="1"/>
  <c r="AS85" i="1"/>
  <c r="AS333" i="1"/>
  <c r="AS679" i="1"/>
  <c r="AS567" i="1"/>
  <c r="AS1517" i="1"/>
  <c r="AS742" i="1"/>
  <c r="AS985" i="1"/>
  <c r="AS803" i="1"/>
  <c r="AS945" i="1"/>
  <c r="AS1611" i="1"/>
  <c r="AS536" i="1"/>
  <c r="AS227" i="1"/>
  <c r="AS1378" i="1"/>
  <c r="AS1116" i="1"/>
  <c r="AS427" i="1"/>
  <c r="AS506" i="1"/>
  <c r="AS838" i="1"/>
  <c r="AS1689" i="1"/>
  <c r="AS1374" i="1"/>
  <c r="AS1272" i="1"/>
  <c r="AS1618" i="1"/>
  <c r="AS1002" i="1"/>
  <c r="AS1610" i="1"/>
  <c r="AS477" i="1"/>
  <c r="AS404" i="1"/>
  <c r="AS630" i="1"/>
  <c r="AS602" i="1"/>
  <c r="AS172" i="1"/>
  <c r="AS168" i="1"/>
  <c r="AS282" i="1"/>
  <c r="AS759" i="1"/>
  <c r="AS110" i="1"/>
  <c r="AS1386" i="1"/>
  <c r="AS273" i="1"/>
  <c r="AS1281" i="1"/>
  <c r="AS1112" i="1"/>
  <c r="AS494" i="1"/>
  <c r="AS620" i="1"/>
  <c r="AS809" i="1"/>
  <c r="AS391" i="1"/>
  <c r="AS1233" i="1"/>
  <c r="AS329" i="1"/>
  <c r="AS881" i="1"/>
  <c r="AS1014" i="1"/>
  <c r="AS479" i="1"/>
  <c r="AS413" i="1"/>
  <c r="AS949" i="1"/>
  <c r="AS1619" i="1"/>
  <c r="AS1473" i="1"/>
  <c r="AS1512" i="1"/>
  <c r="AS965" i="1"/>
  <c r="AS338" i="1"/>
  <c r="AS1411" i="1"/>
  <c r="AS999" i="1"/>
  <c r="AS1681" i="1"/>
  <c r="AS358" i="1"/>
  <c r="AS784" i="1"/>
  <c r="AS1295" i="1"/>
  <c r="AS1422" i="1"/>
  <c r="AS1222" i="1"/>
  <c r="AS1493" i="1"/>
  <c r="AS1805" i="1"/>
  <c r="AS1375" i="1"/>
  <c r="AS1570" i="1"/>
  <c r="AS1568" i="1"/>
  <c r="AS1266" i="1"/>
  <c r="AS1140" i="1"/>
  <c r="AS1739" i="1"/>
  <c r="AS2012" i="1"/>
  <c r="AS1454" i="1"/>
  <c r="AS80" i="1"/>
  <c r="AS1229" i="1"/>
  <c r="AS1095" i="1"/>
  <c r="AS393" i="1"/>
  <c r="AS87" i="1"/>
  <c r="AS884" i="1"/>
  <c r="AS1844" i="1"/>
  <c r="AS1668" i="1"/>
  <c r="AS1711" i="1"/>
  <c r="AS1262" i="1"/>
  <c r="AS316" i="1"/>
  <c r="AS1534" i="1"/>
  <c r="AS1093" i="1"/>
  <c r="AS1757" i="1"/>
  <c r="AS2118" i="1"/>
  <c r="AS933" i="1"/>
  <c r="AS1180" i="1"/>
  <c r="AS646" i="1"/>
  <c r="AS696" i="1"/>
  <c r="AS1550" i="1"/>
  <c r="AS698" i="1"/>
  <c r="AS1740" i="1"/>
  <c r="AS648" i="1"/>
  <c r="AS905" i="1"/>
  <c r="AS1123" i="1"/>
  <c r="AS423" i="1"/>
  <c r="AS1615" i="1"/>
  <c r="AS1453" i="1"/>
  <c r="AS1552" i="1"/>
  <c r="AS1327" i="1"/>
  <c r="AS460" i="1"/>
  <c r="AS454" i="1"/>
  <c r="AS815" i="1"/>
  <c r="AS1098" i="1"/>
  <c r="AS1110" i="1"/>
  <c r="AS1801" i="1"/>
  <c r="AS1596" i="1"/>
  <c r="AS1609" i="1"/>
  <c r="AS1495" i="1"/>
  <c r="AS1756" i="1"/>
  <c r="AS1697" i="1"/>
  <c r="AS1674" i="1"/>
  <c r="AS1091" i="1"/>
  <c r="AS793" i="1"/>
  <c r="AS1090" i="1"/>
  <c r="AS1178" i="1"/>
  <c r="AS208" i="1"/>
  <c r="AS1336" i="1"/>
  <c r="AS1056" i="1"/>
  <c r="AS1760" i="1"/>
  <c r="AS1645" i="1"/>
  <c r="AS1831" i="1"/>
  <c r="AS568" i="1"/>
  <c r="AS1992" i="1"/>
  <c r="AS1007" i="1"/>
  <c r="AS1927" i="1"/>
  <c r="AS1773" i="1"/>
  <c r="AS1302" i="1"/>
  <c r="AS1505" i="1"/>
  <c r="AS909" i="1"/>
  <c r="AS1080" i="1"/>
  <c r="AS927" i="1"/>
  <c r="AS704" i="1"/>
  <c r="AS1037" i="1"/>
  <c r="AS638" i="1"/>
  <c r="AS1547" i="1"/>
  <c r="AS1208" i="1"/>
  <c r="AS475" i="1"/>
  <c r="AS505" i="1"/>
  <c r="AS115" i="1"/>
  <c r="AS684" i="1"/>
  <c r="AS994" i="1"/>
  <c r="AS276" i="1"/>
  <c r="AS68" i="1"/>
  <c r="AS465" i="1"/>
  <c r="AS31" i="1"/>
  <c r="AS1217" i="1"/>
  <c r="AS1352" i="1"/>
  <c r="AS953" i="1"/>
  <c r="AS41" i="1"/>
  <c r="AS934" i="1"/>
  <c r="AS694" i="1"/>
  <c r="AS128" i="1"/>
  <c r="AS215" i="1"/>
  <c r="AS1081" i="1"/>
  <c r="AS786" i="1"/>
  <c r="AS1490" i="1"/>
  <c r="AS892" i="1"/>
  <c r="AS549" i="1"/>
  <c r="AS189" i="1"/>
  <c r="AS310" i="1"/>
  <c r="AS259" i="1"/>
  <c r="AS890" i="1"/>
  <c r="AS913" i="1"/>
  <c r="AS580" i="1"/>
  <c r="AS229" i="1"/>
  <c r="AS228" i="1"/>
  <c r="AS60" i="1"/>
  <c r="AS502" i="1"/>
  <c r="AS1142" i="1"/>
  <c r="AS52" i="1"/>
  <c r="AS1684" i="1"/>
  <c r="AS660" i="1"/>
  <c r="AS1599" i="1"/>
  <c r="AS357" i="1"/>
  <c r="AS1860" i="1"/>
  <c r="AS1686" i="1"/>
  <c r="AS585" i="1"/>
  <c r="AS1077" i="1"/>
  <c r="AS1254" i="1"/>
  <c r="AS565" i="1"/>
  <c r="AS1767" i="1"/>
  <c r="AS1269" i="1"/>
  <c r="AS1388" i="1"/>
  <c r="AS2229" i="1"/>
  <c r="AS2249" i="1"/>
  <c r="AS2235" i="1"/>
  <c r="AS2258" i="1"/>
  <c r="AS898" i="1"/>
  <c r="AS2182" i="1"/>
  <c r="AS2227" i="1"/>
  <c r="AS2294" i="1"/>
  <c r="AS2295" i="1"/>
  <c r="AS2291" i="1"/>
  <c r="AS2293" i="1"/>
  <c r="AS2292" i="1"/>
  <c r="AS2129" i="1"/>
  <c r="AS2156" i="1"/>
  <c r="AS1819" i="1"/>
  <c r="AS2191" i="1"/>
  <c r="AS1853" i="1"/>
  <c r="AS1984" i="1"/>
  <c r="AS2166" i="1"/>
  <c r="AS1989" i="1"/>
  <c r="AS2044" i="1"/>
  <c r="AS2103" i="1"/>
  <c r="AS2128" i="1"/>
  <c r="AS2231" i="1"/>
  <c r="AS2282" i="1"/>
  <c r="AS2157" i="1"/>
  <c r="AS1746" i="1"/>
  <c r="AS1393" i="1"/>
  <c r="AS2037" i="1"/>
  <c r="AS2174" i="1"/>
  <c r="AS2187" i="1"/>
  <c r="AS2256" i="1"/>
  <c r="AS2193" i="1"/>
  <c r="AS1096" i="1"/>
  <c r="AS2076" i="1"/>
  <c r="AS2049" i="1"/>
  <c r="AS2114" i="1"/>
  <c r="AS2283" i="1"/>
  <c r="AS2177" i="1"/>
  <c r="AS2288" i="1"/>
  <c r="AS2143" i="1"/>
  <c r="AS2253" i="1"/>
  <c r="AS2132" i="1"/>
  <c r="AS702" i="1"/>
  <c r="AS2096" i="1"/>
  <c r="AS1995" i="1"/>
  <c r="AS2171" i="1"/>
  <c r="AS2269" i="1"/>
  <c r="AS1807" i="1"/>
  <c r="AS1851" i="1"/>
  <c r="AS2014" i="1"/>
  <c r="AS2030" i="1"/>
  <c r="AS2052" i="1"/>
  <c r="AS2207" i="1"/>
  <c r="AS2274" i="1"/>
  <c r="AS1603" i="1"/>
  <c r="AS1913" i="1"/>
  <c r="AS2192" i="1"/>
  <c r="AS2234" i="1"/>
  <c r="AS2113" i="1"/>
  <c r="AS1818" i="1"/>
  <c r="AS2102" i="1"/>
  <c r="AS2237" i="1"/>
  <c r="AS1942" i="1"/>
  <c r="AS1574" i="1"/>
  <c r="AS2066" i="1"/>
  <c r="AS2281" i="1"/>
  <c r="AS1914" i="1"/>
  <c r="AS1447" i="1"/>
  <c r="AS939" i="1"/>
  <c r="AS1260" i="1"/>
  <c r="AS39" i="1"/>
  <c r="AS1125" i="1"/>
  <c r="AS1003" i="1"/>
  <c r="AS410" i="1"/>
  <c r="AS336" i="1"/>
  <c r="AS1376" i="1"/>
  <c r="AS1726" i="1"/>
  <c r="AS2013" i="1"/>
  <c r="AS685" i="1"/>
  <c r="AS1451" i="1"/>
  <c r="AS1328" i="1"/>
  <c r="AS732" i="1"/>
  <c r="AS1005" i="1"/>
  <c r="AS1820" i="1"/>
  <c r="AS1337" i="1"/>
  <c r="AS1432" i="1"/>
  <c r="AS45" i="1"/>
  <c r="AS1843" i="1"/>
  <c r="AS1087" i="1"/>
  <c r="AS275" i="1"/>
  <c r="AS618" i="1"/>
  <c r="AS1868" i="1"/>
  <c r="AS1815" i="1"/>
  <c r="AS1346" i="1"/>
  <c r="AS1400" i="1"/>
  <c r="AS241" i="1"/>
  <c r="AS1214" i="1"/>
  <c r="AS396" i="1"/>
  <c r="AS15" i="1"/>
  <c r="AS496" i="1"/>
  <c r="AS1705" i="1"/>
  <c r="AS1703" i="1"/>
  <c r="AS768" i="1"/>
  <c r="AS443" i="1"/>
  <c r="AS1154" i="1"/>
  <c r="AS35" i="1"/>
  <c r="AS1571" i="1"/>
  <c r="AS1317" i="1"/>
  <c r="AS1166" i="1"/>
  <c r="AS350" i="1"/>
  <c r="AS1114" i="1"/>
  <c r="AS8" i="1"/>
  <c r="AS1247" i="1"/>
  <c r="AS1524" i="1"/>
  <c r="AS5" i="1"/>
  <c r="AS1661" i="1"/>
  <c r="AS346" i="1"/>
  <c r="AS151" i="1"/>
  <c r="AS199" i="1"/>
  <c r="AS1339" i="1"/>
  <c r="AS1825" i="1"/>
  <c r="AS1213" i="1"/>
  <c r="AS1536" i="1"/>
  <c r="AS526" i="1"/>
  <c r="AS93" i="1"/>
  <c r="AS86" i="1"/>
  <c r="AS1259" i="1"/>
  <c r="AS812" i="1"/>
  <c r="AS641" i="1"/>
  <c r="AS959" i="1"/>
  <c r="AS903" i="1"/>
  <c r="AS743" i="1"/>
  <c r="AS695" i="1"/>
  <c r="AS569" i="1"/>
  <c r="AS1906" i="1"/>
  <c r="AS366" i="1"/>
  <c r="AS601" i="1"/>
  <c r="AS1267" i="1"/>
  <c r="AS1202" i="1"/>
  <c r="AS28" i="1"/>
  <c r="AS74" i="1"/>
  <c r="AS1360" i="1"/>
  <c r="AS1719" i="1"/>
  <c r="AS1813" i="1"/>
  <c r="AS1751" i="1"/>
  <c r="AS1766" i="1"/>
  <c r="AS1636" i="1"/>
  <c r="AS1881" i="1"/>
  <c r="AS1067" i="1"/>
  <c r="AS1931" i="1"/>
  <c r="AS1428" i="1"/>
  <c r="AS1421" i="1"/>
  <c r="AS456" i="1"/>
  <c r="AS182" i="1"/>
  <c r="AS1665" i="1"/>
  <c r="AS1441" i="1"/>
  <c r="AS543" i="1"/>
  <c r="AS1465" i="1"/>
  <c r="AS1918" i="1"/>
  <c r="AS1745" i="1"/>
  <c r="AS2006" i="1"/>
  <c r="AS1527" i="1"/>
  <c r="AS1518" i="1"/>
  <c r="AS1865" i="1"/>
  <c r="AS1662" i="1"/>
  <c r="AS1690" i="1"/>
  <c r="AS1023" i="1"/>
  <c r="AS1510" i="1"/>
  <c r="AS1947" i="1"/>
  <c r="AS1965" i="1"/>
  <c r="AS1791" i="1"/>
  <c r="AS1434" i="1"/>
  <c r="AS1560" i="1"/>
  <c r="AS734" i="1"/>
  <c r="AS1456" i="1"/>
  <c r="AS1383" i="1"/>
  <c r="AS2080" i="1"/>
  <c r="AS1309" i="1"/>
  <c r="AS1102" i="1"/>
  <c r="AS1301" i="1"/>
  <c r="AS1783" i="1"/>
  <c r="AS1148" i="1"/>
  <c r="AS831" i="1"/>
  <c r="AS1105" i="1"/>
  <c r="AS1240" i="1"/>
  <c r="AS1579" i="1"/>
  <c r="AS2099" i="1"/>
  <c r="AS2058" i="1"/>
  <c r="AS2151" i="1"/>
  <c r="AS2045" i="1"/>
  <c r="AS2219" i="1"/>
  <c r="AS1921" i="1"/>
  <c r="AS2133" i="1"/>
  <c r="AS1842" i="1"/>
  <c r="AS122" i="1"/>
  <c r="AS675" i="1"/>
  <c r="AS1535" i="1"/>
  <c r="AS1499" i="1"/>
  <c r="AS1055" i="1"/>
  <c r="AS1816" i="1"/>
  <c r="AS234" i="1"/>
  <c r="AS544" i="1"/>
  <c r="AS796" i="1"/>
  <c r="AS2064" i="1"/>
  <c r="AS1394" i="1"/>
  <c r="AS855" i="1"/>
  <c r="AS548" i="1"/>
  <c r="AS270" i="1"/>
  <c r="AS993" i="1"/>
  <c r="AS77" i="1"/>
  <c r="AS361" i="1"/>
  <c r="AS299" i="1"/>
  <c r="AS2010" i="1"/>
  <c r="AS1156" i="1"/>
  <c r="AS1644" i="1"/>
  <c r="AS885" i="1"/>
  <c r="AS557" i="1"/>
  <c r="AS1035" i="1"/>
  <c r="AS1296" i="1"/>
  <c r="AS1522" i="1"/>
  <c r="AS64" i="1"/>
  <c r="AS136" i="1"/>
  <c r="AS484" i="1"/>
  <c r="AS1313" i="1"/>
  <c r="AS750" i="1"/>
  <c r="AS616" i="1"/>
  <c r="AS776" i="1"/>
  <c r="AS1525" i="1"/>
  <c r="AS1641" i="1"/>
  <c r="AS1870" i="1"/>
  <c r="AS1907" i="1"/>
  <c r="AS1318" i="1"/>
  <c r="AS367" i="1"/>
  <c r="AS2130" i="1"/>
  <c r="AS1672" i="1"/>
  <c r="AS969" i="1"/>
  <c r="AS1414" i="1"/>
  <c r="AS1399" i="1"/>
  <c r="AS1957" i="1"/>
  <c r="AS2015" i="1"/>
  <c r="AS730" i="1"/>
  <c r="AS2061" i="1"/>
  <c r="AS1963" i="1"/>
  <c r="AS1544" i="1"/>
  <c r="AS1238" i="1"/>
  <c r="AS1485" i="1"/>
  <c r="AS2085" i="1"/>
  <c r="AS748" i="1"/>
  <c r="AS1150" i="1"/>
  <c r="AS1943" i="1"/>
  <c r="AS1867" i="1"/>
  <c r="AS1923" i="1"/>
  <c r="AS1658" i="1"/>
  <c r="AS1589" i="1"/>
  <c r="AS917" i="1"/>
  <c r="AS2178" i="1"/>
  <c r="AS2062" i="1"/>
  <c r="AS1862" i="1"/>
  <c r="AS222" i="1"/>
  <c r="AS787" i="1"/>
  <c r="AS1358" i="1"/>
  <c r="AS2147" i="1"/>
  <c r="AS389" i="1"/>
  <c r="AS1892" i="1"/>
  <c r="AS2134" i="1"/>
  <c r="AS1605" i="1"/>
  <c r="AS2164" i="1"/>
  <c r="AS1040" i="1"/>
  <c r="AS2109" i="1"/>
  <c r="AS1430" i="1"/>
  <c r="AS1078" i="1"/>
  <c r="AS1088" i="1"/>
  <c r="AS840" i="1"/>
  <c r="AS117" i="1"/>
  <c r="AS392" i="1"/>
  <c r="AS931" i="1"/>
  <c r="AS757" i="1"/>
  <c r="AS198" i="1"/>
  <c r="AS300" i="1"/>
  <c r="AS1617" i="1"/>
  <c r="AS644" i="1"/>
  <c r="AS48" i="1"/>
  <c r="AS1572" i="1"/>
  <c r="AS88" i="1"/>
  <c r="AS1177" i="1"/>
  <c r="AS1367" i="1"/>
  <c r="AS480" i="1"/>
  <c r="AS705" i="1"/>
  <c r="AS437" i="1"/>
  <c r="AS642" i="1"/>
  <c r="AS169" i="1"/>
  <c r="AS760" i="1"/>
  <c r="AS1024" i="1"/>
  <c r="AS1152" i="1"/>
  <c r="AS806" i="1"/>
  <c r="AS804" i="1"/>
  <c r="AS200" i="1"/>
  <c r="AS1021" i="1"/>
  <c r="AS97" i="1"/>
  <c r="AS529" i="1"/>
  <c r="AS254" i="1"/>
  <c r="AS286" i="1"/>
  <c r="AS328" i="1"/>
  <c r="AS21" i="1"/>
  <c r="AS114" i="1"/>
  <c r="AS99" i="1"/>
  <c r="AS3" i="1"/>
  <c r="AS1160" i="1"/>
  <c r="AS655" i="1"/>
  <c r="AS1660" i="1"/>
  <c r="AS368" i="1"/>
  <c r="AS33" i="1"/>
  <c r="AS563" i="1"/>
  <c r="AS157" i="1"/>
  <c r="AS226" i="1"/>
  <c r="AS71" i="1"/>
  <c r="AS65" i="1"/>
  <c r="AS173" i="1"/>
  <c r="AS1576" i="1"/>
  <c r="AS1588" i="1"/>
  <c r="AS284" i="1"/>
  <c r="AS558" i="1"/>
  <c r="AS94" i="1"/>
  <c r="AS1190" i="1"/>
  <c r="AS692" i="1"/>
  <c r="AS1832" i="1"/>
  <c r="AS669" i="1"/>
  <c r="AS1072" i="1"/>
  <c r="AS777" i="1"/>
  <c r="AS828" i="1"/>
  <c r="AS1628" i="1"/>
  <c r="AS1168" i="1"/>
  <c r="AS1476" i="1"/>
  <c r="AS656" i="1"/>
  <c r="AS248" i="1"/>
  <c r="AS1431" i="1"/>
  <c r="AS1724" i="1"/>
  <c r="AS1405" i="1"/>
  <c r="AS1558" i="1"/>
  <c r="AS1582" i="1"/>
  <c r="AS211" i="1"/>
  <c r="AS779" i="1"/>
  <c r="AS493" i="1"/>
  <c r="AS996" i="1"/>
  <c r="AS629" i="1"/>
  <c r="AS816" i="1"/>
  <c r="AS667" i="1"/>
  <c r="AS819" i="1"/>
  <c r="AS253" i="1"/>
  <c r="AS875" i="1"/>
  <c r="AS856" i="1"/>
  <c r="AS1909" i="1"/>
  <c r="AS1231" i="1"/>
  <c r="AS978" i="1"/>
  <c r="AS1158" i="1"/>
  <c r="AS1759" i="1"/>
  <c r="AS507" i="1"/>
  <c r="AS1594" i="1"/>
  <c r="AS658" i="1"/>
  <c r="AS1191" i="1"/>
  <c r="AS1455" i="1"/>
  <c r="AS174" i="1"/>
  <c r="AS882" i="1"/>
  <c r="AS822" i="1"/>
  <c r="AS746" i="1"/>
  <c r="AS102" i="1"/>
  <c r="AS295" i="1"/>
  <c r="AS2280" i="1"/>
  <c r="AS2199" i="1"/>
  <c r="AS171" i="1"/>
  <c r="AS2107" i="1"/>
  <c r="AS252" i="1"/>
  <c r="AS424" i="1"/>
  <c r="AS1372" i="1"/>
  <c r="AS1937" i="1"/>
  <c r="AS883" i="1"/>
  <c r="AS1472" i="1"/>
  <c r="AS2149" i="1"/>
  <c r="AS2097" i="1"/>
  <c r="AS2032" i="1"/>
  <c r="AS1885" i="1"/>
  <c r="AS2055" i="1"/>
  <c r="AS2197" i="1"/>
  <c r="AS2211" i="1"/>
  <c r="AS1879" i="1"/>
  <c r="AS2048" i="1"/>
  <c r="AS1316" i="1"/>
  <c r="AS1242" i="1"/>
  <c r="AS582" i="1"/>
  <c r="AS998" i="1"/>
  <c r="AS1638" i="1"/>
  <c r="AS1323" i="1"/>
  <c r="AS1863" i="1"/>
  <c r="AS1626" i="1"/>
  <c r="AS1856" i="1"/>
  <c r="AS1293" i="1"/>
  <c r="AS1329" i="1"/>
  <c r="AS1053" i="1"/>
  <c r="AS1859" i="1"/>
  <c r="AS2111" i="1"/>
  <c r="AS1523" i="1"/>
  <c r="AS1827" i="1"/>
  <c r="AS1869" i="1"/>
  <c r="AS351" i="1"/>
  <c r="AS1715" i="1"/>
  <c r="AS1280" i="1"/>
  <c r="AS581" i="1"/>
  <c r="AS2026" i="1"/>
  <c r="AS2287" i="1"/>
  <c r="AS2285" i="1"/>
  <c r="AS2224" i="1"/>
  <c r="AS745" i="1"/>
  <c r="AS1424" i="1"/>
  <c r="AS1555" i="1"/>
  <c r="AS1118" i="1"/>
  <c r="AS1780" i="1"/>
  <c r="AS1184" i="1"/>
  <c r="AS1637" i="1"/>
  <c r="AS405" i="1"/>
  <c r="AS584" i="1"/>
  <c r="AS2067" i="1"/>
  <c r="AS1727" i="1"/>
  <c r="AS1563" i="1"/>
  <c r="AS1944" i="1"/>
  <c r="AS1533" i="1"/>
  <c r="AS670" i="1"/>
  <c r="AS1970" i="1"/>
  <c r="AS1673" i="1"/>
  <c r="AS2172" i="1"/>
  <c r="AS2236" i="1"/>
  <c r="AS2169" i="1"/>
  <c r="AS2160" i="1"/>
  <c r="AS1847" i="1"/>
  <c r="AS2073" i="1"/>
  <c r="AS2271" i="1"/>
  <c r="AS2209" i="1"/>
  <c r="AS1362" i="1"/>
  <c r="AS445" i="1"/>
  <c r="AS397" i="1"/>
  <c r="AS414" i="1"/>
  <c r="AS123" i="1"/>
  <c r="AS498" i="1"/>
  <c r="AS690" i="1"/>
  <c r="AS853" i="1"/>
  <c r="AS468" i="1"/>
  <c r="AS1519" i="1"/>
  <c r="AS43" i="1"/>
  <c r="AS153" i="1"/>
  <c r="AS485" i="1"/>
  <c r="AS118" i="1"/>
  <c r="AS441" i="1"/>
  <c r="AS334" i="1"/>
  <c r="AS418" i="1"/>
  <c r="AS599" i="1"/>
  <c r="AS664" i="1"/>
  <c r="AS103" i="1"/>
  <c r="AS623" i="1"/>
  <c r="AS399" i="1"/>
  <c r="AS1396" i="1"/>
  <c r="AS291" i="1"/>
  <c r="AS129" i="1"/>
  <c r="AS941" i="1"/>
  <c r="AS534" i="1"/>
  <c r="AS214" i="1"/>
  <c r="AS1351" i="1"/>
  <c r="AS446" i="1"/>
  <c r="AS772" i="1"/>
  <c r="AS2194" i="1"/>
  <c r="AS162" i="1"/>
  <c r="AS1059" i="1"/>
  <c r="AS691" i="1"/>
  <c r="AS490" i="1"/>
  <c r="AS249" i="1"/>
  <c r="AS2297" i="1"/>
  <c r="AS383" i="1"/>
  <c r="AS319" i="1"/>
  <c r="AS1368" i="1"/>
  <c r="AS924" i="1"/>
  <c r="AS596" i="1"/>
  <c r="AS1330" i="1"/>
  <c r="AS888" i="1"/>
  <c r="AS1938" i="1"/>
  <c r="AS1802" i="1"/>
  <c r="AS289" i="1"/>
  <c r="AS1912" i="1"/>
  <c r="AS751" i="1"/>
  <c r="AS1164" i="1"/>
  <c r="AS1344" i="1"/>
  <c r="AS461" i="1"/>
  <c r="AS1753" i="1"/>
  <c r="AS1437" i="1"/>
  <c r="AS1482" i="1"/>
  <c r="AS267" i="1"/>
  <c r="AS447" i="1"/>
  <c r="AS1219" i="1"/>
  <c r="AS1830" i="1"/>
  <c r="AS739" i="1"/>
  <c r="AS1463" i="1"/>
  <c r="AS1874" i="1"/>
  <c r="AS374" i="1"/>
  <c r="AS1449" i="1"/>
  <c r="AS324" i="1"/>
  <c r="AS146" i="1"/>
  <c r="AS782" i="1"/>
  <c r="AS1343" i="1"/>
  <c r="AS1147" i="1"/>
  <c r="AS1279" i="1"/>
  <c r="AS1409" i="1"/>
  <c r="AS1426" i="1"/>
  <c r="AS515" i="1"/>
  <c r="AS1157" i="1"/>
  <c r="AS663" i="1"/>
  <c r="AS1074" i="1"/>
  <c r="AS58" i="1"/>
  <c r="AS1649" i="1"/>
  <c r="AS1687" i="1"/>
  <c r="AS1215" i="1"/>
  <c r="AS872" i="1"/>
  <c r="AS624" i="1"/>
  <c r="AS794" i="1"/>
  <c r="AS1046" i="1"/>
  <c r="AS1680" i="1"/>
  <c r="AS625" i="1"/>
  <c r="AS847" i="1"/>
  <c r="AS967" i="1"/>
  <c r="AS858" i="1"/>
  <c r="AS1910" i="1"/>
  <c r="AS1728" i="1"/>
  <c r="AS1234" i="1"/>
  <c r="AS868" i="1"/>
  <c r="AS1663" i="1"/>
  <c r="AS604" i="1"/>
  <c r="AS982" i="1"/>
  <c r="AS1117" i="1"/>
  <c r="AS893" i="1"/>
  <c r="AS2003" i="1"/>
  <c r="AS1620" i="1"/>
  <c r="AS1960" i="1"/>
  <c r="AS2161" i="1"/>
  <c r="AS1553" i="1"/>
  <c r="AS1203" i="1"/>
  <c r="AS659" i="1"/>
  <c r="AS2021" i="1"/>
  <c r="AS349" i="1"/>
  <c r="AS907" i="1"/>
  <c r="AS1653" i="1"/>
  <c r="AS455" i="1"/>
  <c r="AS1846" i="1"/>
  <c r="AS1300" i="1"/>
  <c r="AS1919" i="1"/>
  <c r="AS2112" i="1"/>
  <c r="AS880" i="1"/>
  <c r="AS119" i="1"/>
  <c r="AS1026" i="1"/>
  <c r="AS2127" i="1"/>
  <c r="AS1974" i="1"/>
  <c r="AS2212" i="1"/>
  <c r="AS654" i="1"/>
  <c r="AS1341" i="1"/>
  <c r="AS1716" i="1"/>
  <c r="AS1334" i="1"/>
  <c r="AS2033" i="1"/>
  <c r="AS2087" i="1"/>
  <c r="AS2101" i="1"/>
  <c r="AS1888" i="1"/>
  <c r="AS1932" i="1"/>
  <c r="AS1966" i="1"/>
  <c r="AS1922" i="1"/>
  <c r="AS1677" i="1"/>
  <c r="AS89" i="1"/>
  <c r="AS1438" i="1"/>
  <c r="AS1085" i="1"/>
  <c r="AS1904" i="1"/>
  <c r="AS2170" i="1"/>
  <c r="AS2092" i="1"/>
  <c r="AS2218" i="1"/>
  <c r="AS2074" i="1"/>
  <c r="AS1043" i="1"/>
  <c r="AS1800" i="1"/>
  <c r="AS1961" i="1"/>
  <c r="AS1933" i="1"/>
  <c r="AS894" i="1"/>
  <c r="AS635" i="1"/>
  <c r="AS1531" i="1"/>
  <c r="AS843" i="1"/>
  <c r="AS2104" i="1"/>
  <c r="AS1926" i="1"/>
  <c r="AS395" i="1"/>
  <c r="AS499" i="1"/>
  <c r="AS2254" i="1"/>
  <c r="AS2263" i="1"/>
  <c r="AS165" i="1"/>
  <c r="AS2262" i="1"/>
  <c r="AS961" i="1"/>
  <c r="AS2298" i="1"/>
  <c r="AS2299" i="1"/>
  <c r="AT2123" i="1"/>
  <c r="AT1911" i="1"/>
  <c r="AT2225" i="1"/>
  <c r="AT1915" i="1"/>
  <c r="AT1647" i="1"/>
  <c r="AT740" i="1"/>
  <c r="AT1241" i="1"/>
  <c r="AT1210" i="1"/>
  <c r="AT1997" i="1"/>
  <c r="AT2090" i="1"/>
  <c r="AT2091" i="1"/>
  <c r="AT1220" i="1"/>
  <c r="AT1044" i="1"/>
  <c r="AT2124" i="1"/>
  <c r="AT225" i="1"/>
  <c r="AT2198" i="1"/>
  <c r="AT2077" i="1"/>
  <c r="AT1964" i="1"/>
  <c r="AT1671" i="1"/>
  <c r="AT1287" i="1"/>
  <c r="AT1355" i="1"/>
  <c r="AT818" i="1"/>
  <c r="AT2247" i="1"/>
  <c r="AT1845" i="1"/>
  <c r="AT1975" i="1"/>
  <c r="AT2153" i="1"/>
  <c r="AT1967" i="1"/>
  <c r="AT469" i="1"/>
  <c r="AT1623" i="1"/>
  <c r="AT2284" i="1"/>
  <c r="AT2276" i="1"/>
  <c r="AT2289" i="1"/>
  <c r="AT2119" i="1"/>
  <c r="AT2290" i="1"/>
  <c r="AT2286" i="1"/>
  <c r="AT2079" i="1"/>
  <c r="AT1797" i="1"/>
  <c r="AT825" i="1"/>
  <c r="AT2137" i="1"/>
  <c r="AT1348" i="1"/>
  <c r="AT1708" i="1"/>
  <c r="AT1917" i="1"/>
  <c r="AT2023" i="1"/>
  <c r="AT718" i="1"/>
  <c r="AT1136" i="1"/>
  <c r="AT1808" i="1"/>
  <c r="AT1804" i="1"/>
  <c r="AT954" i="1"/>
  <c r="AT1027" i="1"/>
  <c r="AT1042" i="1"/>
  <c r="AT1500" i="1"/>
  <c r="AT1275" i="1"/>
  <c r="AT727" i="1"/>
  <c r="AT1497" i="1"/>
  <c r="AT962" i="1"/>
  <c r="AT1824" i="1"/>
  <c r="AT1532" i="1"/>
  <c r="AT2053" i="1"/>
  <c r="AT1633" i="1"/>
  <c r="AT869" i="1"/>
  <c r="AT322" i="1"/>
  <c r="AT1387" i="1"/>
  <c r="AT1292" i="1"/>
  <c r="AT186" i="1"/>
  <c r="AT483" i="1"/>
  <c r="AT738" i="1"/>
  <c r="AT988" i="1"/>
  <c r="AT551" i="1"/>
  <c r="AT1580" i="1"/>
  <c r="AT1837" i="1"/>
  <c r="AT1468" i="1"/>
  <c r="AT970" i="1"/>
  <c r="AT774" i="1"/>
  <c r="AT79" i="1"/>
  <c r="AT1179" i="1"/>
  <c r="AT677" i="1"/>
  <c r="AT990" i="1"/>
  <c r="AT1442" i="1"/>
  <c r="AT1670" i="1"/>
  <c r="AT160" i="1"/>
  <c r="AT1379" i="1"/>
  <c r="AT976" i="1"/>
  <c r="AT1612" i="1"/>
  <c r="AT681" i="1"/>
  <c r="AT1479" i="1"/>
  <c r="AT586" i="1"/>
  <c r="AT539" i="1"/>
  <c r="AT603" i="1"/>
  <c r="AT1614" i="1"/>
  <c r="AT2038" i="1"/>
  <c r="AT765" i="1"/>
  <c r="AT2214" i="1"/>
  <c r="AT2188" i="1"/>
  <c r="AT2084" i="1"/>
  <c r="AT2135" i="1"/>
  <c r="AT1985" i="1"/>
  <c r="AT1604" i="1"/>
  <c r="AT2011" i="1"/>
  <c r="AT2217" i="1"/>
  <c r="AT311" i="1"/>
  <c r="AT1835" i="1"/>
  <c r="AT10" i="1"/>
  <c r="AT17" i="1"/>
  <c r="AT1353" i="1"/>
  <c r="AT22" i="1"/>
  <c r="AT18" i="1"/>
  <c r="AT2" i="1"/>
  <c r="AT901" i="1"/>
  <c r="AT16" i="1"/>
  <c r="AT6" i="1"/>
  <c r="AT7" i="1"/>
  <c r="AT1587" i="1"/>
  <c r="AT278" i="1"/>
  <c r="AT940" i="1"/>
  <c r="AT387" i="1"/>
  <c r="AT90" i="1"/>
  <c r="AT1119" i="1"/>
  <c r="AT1004" i="1"/>
  <c r="AT611" i="1"/>
  <c r="AT1094" i="1"/>
  <c r="AT54" i="1"/>
  <c r="AT846" i="1"/>
  <c r="AT627" i="1"/>
  <c r="AT237" i="1"/>
  <c r="AT517" i="1"/>
  <c r="AT323" i="1"/>
  <c r="AT1264" i="1"/>
  <c r="AT238" i="1"/>
  <c r="AT307" i="1"/>
  <c r="AT583" i="1"/>
  <c r="AT673" i="1"/>
  <c r="AT192" i="1"/>
  <c r="AT335" i="1"/>
  <c r="AT1332" i="1"/>
  <c r="AT2296" i="1"/>
  <c r="AT857" i="1"/>
  <c r="AT1978" i="1"/>
  <c r="AT1174" i="1"/>
  <c r="AT1029" i="1"/>
  <c r="AT1459" i="1"/>
  <c r="AT1969" i="1"/>
  <c r="AT1761" i="1"/>
  <c r="AT1852" i="1"/>
  <c r="AT1298" i="1"/>
  <c r="AT2024" i="1"/>
  <c r="AT1900" i="1"/>
  <c r="AT781" i="1"/>
  <c r="AT1521" i="1"/>
  <c r="AT712" i="1"/>
  <c r="AT574" i="1"/>
  <c r="AT1696" i="1"/>
  <c r="AT1458" i="1"/>
  <c r="AT1694" i="1"/>
  <c r="AT1993" i="1"/>
  <c r="AT1700" i="1"/>
  <c r="AT20" i="1"/>
  <c r="AT1688" i="1"/>
  <c r="AT1057" i="1"/>
  <c r="AT1457" i="1"/>
  <c r="AT2278" i="1"/>
  <c r="AT1391" i="1"/>
  <c r="AT1876" i="1"/>
  <c r="AT2158" i="1"/>
  <c r="AT1930" i="1"/>
  <c r="AT148" i="1"/>
  <c r="AT1541" i="1"/>
  <c r="AT535" i="1"/>
  <c r="AT140" i="1"/>
  <c r="AT790" i="1"/>
  <c r="AT197" i="1"/>
  <c r="AT474" i="1"/>
  <c r="AT1768" i="1"/>
  <c r="AT1475" i="1"/>
  <c r="AT1012" i="1"/>
  <c r="AT1028" i="1"/>
  <c r="AT1988" i="1"/>
  <c r="AT689" i="1"/>
  <c r="AT1041" i="1"/>
  <c r="AT1025" i="1"/>
  <c r="AT1277" i="1"/>
  <c r="AT1795" i="1"/>
  <c r="AT1613" i="1"/>
  <c r="AT1861" i="1"/>
  <c r="AT1305" i="1"/>
  <c r="AT1834" i="1"/>
  <c r="AT1542" i="1"/>
  <c r="AT343" i="1"/>
  <c r="AT1935" i="1"/>
  <c r="AT870" i="1"/>
  <c r="AT914" i="1"/>
  <c r="AT1132" i="1"/>
  <c r="AT2027" i="1"/>
  <c r="AT1908" i="1"/>
  <c r="AT2141" i="1"/>
  <c r="AT2270" i="1"/>
  <c r="AT1855" i="1"/>
  <c r="AT2222" i="1"/>
  <c r="AT2232" i="1"/>
  <c r="AT839" i="1"/>
  <c r="AT1433" i="1"/>
  <c r="AT900" i="1"/>
  <c r="AT1566" i="1"/>
  <c r="AT1263" i="1"/>
  <c r="AT589" i="1"/>
  <c r="AT989" i="1"/>
  <c r="AT1009" i="1"/>
  <c r="AT1828" i="1"/>
  <c r="AT1675" i="1"/>
  <c r="AT1886" i="1"/>
  <c r="AT1207" i="1"/>
  <c r="AT1373" i="1"/>
  <c r="AT1333" i="1"/>
  <c r="AT594" i="1"/>
  <c r="AT1758" i="1"/>
  <c r="AT527" i="1"/>
  <c r="AT1446" i="1"/>
  <c r="AT1781" i="1"/>
  <c r="AT1973" i="1"/>
  <c r="AT1717" i="1"/>
  <c r="AT1875" i="1"/>
  <c r="AT1253" i="1"/>
  <c r="AT2031" i="1"/>
  <c r="AT1771" i="1"/>
  <c r="AT2019" i="1"/>
  <c r="AT639" i="1"/>
  <c r="AT1018" i="1"/>
  <c r="AT139" i="1"/>
  <c r="AT1692" i="1"/>
  <c r="AT1871" i="1"/>
  <c r="AT1101" i="1"/>
  <c r="AT1777" i="1"/>
  <c r="AT217" i="1"/>
  <c r="AT224" i="1"/>
  <c r="AT364" i="1"/>
  <c r="AT1486" i="1"/>
  <c r="AT2009" i="1"/>
  <c r="AT1987" i="1"/>
  <c r="AT2162" i="1"/>
  <c r="AT1891" i="1"/>
  <c r="AT2242" i="1"/>
  <c r="AT432" i="1"/>
  <c r="AT1109" i="1"/>
  <c r="AT1134" i="1"/>
  <c r="AT995" i="1"/>
  <c r="AT1036" i="1"/>
  <c r="AT553" i="1"/>
  <c r="AT1569" i="1"/>
  <c r="AT2072" i="1"/>
  <c r="AT504" i="1"/>
  <c r="AT132" i="1"/>
  <c r="AT1772" i="1"/>
  <c r="AT1487" i="1"/>
  <c r="AT1597" i="1"/>
  <c r="AT2139" i="1"/>
  <c r="AT2020" i="1"/>
  <c r="AT2120" i="1"/>
  <c r="AT1062" i="1"/>
  <c r="AT2054" i="1"/>
  <c r="AT1928" i="1"/>
  <c r="AT2230" i="1"/>
  <c r="AT2047" i="1"/>
  <c r="AT375" i="1"/>
  <c r="AT2042" i="1"/>
  <c r="AT1176" i="1"/>
  <c r="AT1864" i="1"/>
  <c r="AT1350" i="1"/>
  <c r="AT915" i="1"/>
  <c r="AT2056" i="1"/>
  <c r="AT2183" i="1"/>
  <c r="AT1129" i="1"/>
  <c r="AT1509" i="1"/>
  <c r="AT492" i="1"/>
  <c r="AT1786" i="1"/>
  <c r="AT1133" i="1"/>
  <c r="AT1635" i="1"/>
  <c r="AT1504" i="1"/>
  <c r="AT1064" i="1"/>
  <c r="AT2268" i="1"/>
  <c r="AT2277" i="1"/>
  <c r="AT263" i="1"/>
  <c r="AT552" i="1"/>
  <c r="AT201" i="1"/>
  <c r="AT2245" i="1"/>
  <c r="AT2238" i="1"/>
  <c r="AT2261" i="1"/>
  <c r="AT1581" i="1"/>
  <c r="AT1683" i="1"/>
  <c r="AT2121" i="1"/>
  <c r="AT1218" i="1"/>
  <c r="AT1145" i="1"/>
  <c r="AT1392" i="1"/>
  <c r="AT1723" i="1"/>
  <c r="AT1403" i="1"/>
  <c r="AT1289" i="1"/>
  <c r="AT388" i="1"/>
  <c r="AT1718" i="1"/>
  <c r="AT1559" i="1"/>
  <c r="AT408" i="1"/>
  <c r="AT2070" i="1"/>
  <c r="AT974" i="1"/>
  <c r="AT829" i="1"/>
  <c r="AT1335" i="1"/>
  <c r="AT95" i="1"/>
  <c r="AT326" i="1"/>
  <c r="AT1066" i="1"/>
  <c r="AT758" i="1"/>
  <c r="AT614" i="1"/>
  <c r="AT1050" i="1"/>
  <c r="AT2060" i="1"/>
  <c r="AT1814" i="1"/>
  <c r="AT1243" i="1"/>
  <c r="AT1107" i="1"/>
  <c r="AT910" i="1"/>
  <c r="AT486" i="1"/>
  <c r="AT451" i="1"/>
  <c r="AT678" i="1"/>
  <c r="AT1420" i="1"/>
  <c r="AT762" i="1"/>
  <c r="AT1415" i="1"/>
  <c r="AT1326" i="1"/>
  <c r="AT184" i="1"/>
  <c r="AT1951" i="1"/>
  <c r="AT1743" i="1"/>
  <c r="AT1308" i="1"/>
  <c r="AT1883" i="1"/>
  <c r="AT2007" i="1"/>
  <c r="AT1850" i="1"/>
  <c r="AT1962" i="1"/>
  <c r="AT2039" i="1"/>
  <c r="AT1880" i="1"/>
  <c r="AT2043" i="1"/>
  <c r="AT1936" i="1"/>
  <c r="AT1841" i="1"/>
  <c r="AT2093" i="1"/>
  <c r="AT1898" i="1"/>
  <c r="AT1590" i="1"/>
  <c r="AT832" i="1"/>
  <c r="AT191" i="1"/>
  <c r="AT1593" i="1"/>
  <c r="AT1464" i="1"/>
  <c r="AT1357" i="1"/>
  <c r="AT1678" i="1"/>
  <c r="AT1033" i="1"/>
  <c r="AT1084" i="1"/>
  <c r="AT1324" i="1"/>
  <c r="AT1769" i="1"/>
  <c r="AT331" i="1"/>
  <c r="AT1901" i="1"/>
  <c r="AT1089" i="1"/>
  <c r="AT792" i="1"/>
  <c r="AT1652" i="1"/>
  <c r="AT1471" i="1"/>
  <c r="AT547" i="1"/>
  <c r="AT1976" i="1"/>
  <c r="AT979" i="1"/>
  <c r="AT180" i="1"/>
  <c r="AT878" i="1"/>
  <c r="AT697" i="1"/>
  <c r="AT1676" i="1"/>
  <c r="AT1051" i="1"/>
  <c r="AT1742" i="1"/>
  <c r="AT1361" i="1"/>
  <c r="AT1286" i="1"/>
  <c r="AT1171" i="1"/>
  <c r="AT1170" i="1"/>
  <c r="AT309" i="1"/>
  <c r="AT1899" i="1"/>
  <c r="AT1722" i="1"/>
  <c r="AT561" i="1"/>
  <c r="AT570" i="1"/>
  <c r="AT1529" i="1"/>
  <c r="AT2100" i="1"/>
  <c r="AT2226" i="1"/>
  <c r="AT2016" i="1"/>
  <c r="AT2184" i="1"/>
  <c r="AT2179" i="1"/>
  <c r="AT1905" i="1"/>
  <c r="AT2138" i="1"/>
  <c r="AT2105" i="1"/>
  <c r="AT2081" i="1"/>
  <c r="AT1945" i="1"/>
  <c r="AT2001" i="1"/>
  <c r="AT2002" i="1"/>
  <c r="AT2216" i="1"/>
  <c r="AT2140" i="1"/>
  <c r="AT2145" i="1"/>
  <c r="AT1848" i="1"/>
  <c r="AT1882" i="1"/>
  <c r="AT2146" i="1"/>
  <c r="AT2159" i="1"/>
  <c r="AT2152" i="1"/>
  <c r="AT2200" i="1"/>
  <c r="AT1979" i="1"/>
  <c r="AT2275" i="1"/>
  <c r="AT2240" i="1"/>
  <c r="AT2250" i="1"/>
  <c r="AT2069" i="1"/>
  <c r="AT2267" i="1"/>
  <c r="AT1567" i="1"/>
  <c r="AT442" i="1"/>
  <c r="AT2228" i="1"/>
  <c r="AT1754" i="1"/>
  <c r="AT2028" i="1"/>
  <c r="AT1501" i="1"/>
  <c r="AT111" i="1"/>
  <c r="AT2029" i="1"/>
  <c r="AT243" i="1"/>
  <c r="AT2168" i="1"/>
  <c r="AT1304" i="1"/>
  <c r="AT2233" i="1"/>
  <c r="AT2144" i="1"/>
  <c r="AT1895" i="1"/>
  <c r="AT439" i="1"/>
  <c r="AT1958" i="1"/>
  <c r="AT1128" i="1"/>
  <c r="AT810" i="1"/>
  <c r="AT384" i="1"/>
  <c r="AT744" i="1"/>
  <c r="AT308" i="1"/>
  <c r="AT1363" i="1"/>
  <c r="AT314" i="1"/>
  <c r="AT444" i="1"/>
  <c r="AT1307" i="1"/>
  <c r="AT9" i="1"/>
  <c r="AT1175" i="1"/>
  <c r="AT175" i="1"/>
  <c r="AT1986" i="1"/>
  <c r="AT75" i="1"/>
  <c r="AT1515" i="1"/>
  <c r="AT261" i="1"/>
  <c r="AT179" i="1"/>
  <c r="AT1377" i="1"/>
  <c r="AT1038" i="1"/>
  <c r="AT1251" i="1"/>
  <c r="AT1181" i="1"/>
  <c r="AT1083" i="1"/>
  <c r="AT1595" i="1"/>
  <c r="AT462" i="1"/>
  <c r="AT986" i="1"/>
  <c r="AT1469" i="1"/>
  <c r="AT661" i="1"/>
  <c r="AT429" i="1"/>
  <c r="AT466" i="1"/>
  <c r="AT723" i="1"/>
  <c r="AT2117" i="1"/>
  <c r="AT2196" i="1"/>
  <c r="AT2215" i="1"/>
  <c r="AT1073" i="1"/>
  <c r="AT371" i="1"/>
  <c r="AT1741" i="1"/>
  <c r="AT1511" i="1"/>
  <c r="AT1792" i="1"/>
  <c r="AT126" i="1"/>
  <c r="AT955" i="1"/>
  <c r="AT1082" i="1"/>
  <c r="AT1244" i="1"/>
  <c r="AT1291" i="1"/>
  <c r="AT1248" i="1"/>
  <c r="AT1186" i="1"/>
  <c r="AT1586" i="1"/>
  <c r="AT932" i="1"/>
  <c r="AT662" i="1"/>
  <c r="AT1829" i="1"/>
  <c r="AT1546" i="1"/>
  <c r="AT1413" i="1"/>
  <c r="AT177" i="1"/>
  <c r="AT1054" i="1"/>
  <c r="AT1173" i="1"/>
  <c r="AT218" i="1"/>
  <c r="AT1556" i="1"/>
  <c r="AT972" i="1"/>
  <c r="AT1429" i="1"/>
  <c r="AT1770" i="1"/>
  <c r="AT1130" i="1"/>
  <c r="AT1470" i="1"/>
  <c r="AT1811" i="1"/>
  <c r="AT1956" i="1"/>
  <c r="AT1155" i="1"/>
  <c r="AT1971" i="1"/>
  <c r="AT1803" i="1"/>
  <c r="AT2088" i="1"/>
  <c r="AT2008" i="1"/>
  <c r="AT1187" i="1"/>
  <c r="AT1439" i="1"/>
  <c r="AT511" i="1"/>
  <c r="AT2108" i="1"/>
  <c r="AT708" i="1"/>
  <c r="AT801" i="1"/>
  <c r="AT355" i="1"/>
  <c r="AT1601" i="1"/>
  <c r="AT1779" i="1"/>
  <c r="AT1359" i="1"/>
  <c r="AT1131" i="1"/>
  <c r="AT210" i="1"/>
  <c r="AT1070" i="1"/>
  <c r="AT501" i="1"/>
  <c r="AT1443" i="1"/>
  <c r="AT247" i="1"/>
  <c r="AT1052" i="1"/>
  <c r="AT1737" i="1"/>
  <c r="AT1877" i="1"/>
  <c r="AT733" i="1"/>
  <c r="AT657" i="1"/>
  <c r="AT481" i="1"/>
  <c r="AT778" i="1"/>
  <c r="AT631" i="1"/>
  <c r="AT764" i="1"/>
  <c r="AT703" i="1"/>
  <c r="AT771" i="1"/>
  <c r="AT666" i="1"/>
  <c r="AT1764" i="1"/>
  <c r="AT1651" i="1"/>
  <c r="AT1625" i="1"/>
  <c r="AT1092" i="1"/>
  <c r="AT1498" i="1"/>
  <c r="AT823" i="1"/>
  <c r="AT513" i="1"/>
  <c r="AT521" i="1"/>
  <c r="AT2259" i="1"/>
  <c r="AT1887" i="1"/>
  <c r="AT2051" i="1"/>
  <c r="AT1838" i="1"/>
  <c r="AT1940" i="1"/>
  <c r="AT1749" i="1"/>
  <c r="AT369" i="1"/>
  <c r="AT436" i="1"/>
  <c r="AT1977" i="1"/>
  <c r="AT524" i="1"/>
  <c r="AT904" i="1"/>
  <c r="AT1212" i="1"/>
  <c r="AT380" i="1"/>
  <c r="AT402" i="1"/>
  <c r="AT1890" i="1"/>
  <c r="AT1796" i="1"/>
  <c r="AT1236" i="1"/>
  <c r="AT1934" i="1"/>
  <c r="AT1303" i="1"/>
  <c r="AT1657" i="1"/>
  <c r="AT1445" i="1"/>
  <c r="AT2252" i="1"/>
  <c r="AT1621" i="1"/>
  <c r="AT1342" i="1"/>
  <c r="AT1765" i="1"/>
  <c r="AT766" i="1"/>
  <c r="AT1738" i="1"/>
  <c r="AT81" i="1"/>
  <c r="AT1020" i="1"/>
  <c r="AT285" i="1"/>
  <c r="AT1585" i="1"/>
  <c r="AT1474" i="1"/>
  <c r="AT2176" i="1"/>
  <c r="AT2154" i="1"/>
  <c r="AT2175" i="1"/>
  <c r="AT2241" i="1"/>
  <c r="AT2246" i="1"/>
  <c r="AT2165" i="1"/>
  <c r="AT2221" i="1"/>
  <c r="AT2185" i="1"/>
  <c r="AT315" i="1"/>
  <c r="AT1788" i="1"/>
  <c r="AT686" i="1"/>
  <c r="AT1149" i="1"/>
  <c r="AT1710" i="1"/>
  <c r="AT1423" i="1"/>
  <c r="AT729" i="1"/>
  <c r="AT867" i="1"/>
  <c r="AT674" i="1"/>
  <c r="AT1893" i="1"/>
  <c r="AT1022" i="1"/>
  <c r="AT2106" i="1"/>
  <c r="AT2190" i="1"/>
  <c r="AT1398" i="1"/>
  <c r="AT2266" i="1"/>
  <c r="AT2273" i="1"/>
  <c r="AT2142" i="1"/>
  <c r="AT2057" i="1"/>
  <c r="AT2260" i="1"/>
  <c r="AT2098" i="1"/>
  <c r="AT2239" i="1"/>
  <c r="AT2264" i="1"/>
  <c r="AT2206" i="1"/>
  <c r="AT1045" i="1"/>
  <c r="AT2163" i="1"/>
  <c r="AT2000" i="1"/>
  <c r="AT1141" i="1"/>
  <c r="AT2251" i="1"/>
  <c r="AT1894" i="1"/>
  <c r="AT1725" i="1"/>
  <c r="AT44" i="1"/>
  <c r="AT459" i="1"/>
  <c r="AT63" i="1"/>
  <c r="AT448" i="1"/>
  <c r="AT463" i="1"/>
  <c r="AT518" i="1"/>
  <c r="AT240" i="1"/>
  <c r="AT597" i="1"/>
  <c r="AT1185" i="1"/>
  <c r="AT865" i="1"/>
  <c r="AT1494" i="1"/>
  <c r="AT1444" i="1"/>
  <c r="AT503" i="1"/>
  <c r="AT1854" i="1"/>
  <c r="AT1755" i="1"/>
  <c r="AT56" i="1"/>
  <c r="AT1592" i="1"/>
  <c r="AT25" i="1"/>
  <c r="AT720" i="1"/>
  <c r="AT537" i="1"/>
  <c r="AT1600" i="1"/>
  <c r="AT874" i="1"/>
  <c r="AT1418" i="1"/>
  <c r="AT922" i="1"/>
  <c r="AT522" i="1"/>
  <c r="AT1492" i="1"/>
  <c r="AT1537" i="1"/>
  <c r="AT2186" i="1"/>
  <c r="AT1822" i="1"/>
  <c r="AT2040" i="1"/>
  <c r="AT2220" i="1"/>
  <c r="AT1257" i="1"/>
  <c r="AT2210" i="1"/>
  <c r="AT650" i="1"/>
  <c r="AT1153" i="1"/>
  <c r="AT42" i="1"/>
  <c r="AT1261" i="1"/>
  <c r="AT1404" i="1"/>
  <c r="AT1216" i="1"/>
  <c r="AT255" i="1"/>
  <c r="AT587" i="1"/>
  <c r="AT2255" i="1"/>
  <c r="AT530" i="1"/>
  <c r="AT612" i="1"/>
  <c r="AT859" i="1"/>
  <c r="AT144" i="1"/>
  <c r="AT895" i="1"/>
  <c r="AT1161" i="1"/>
  <c r="AT538" i="1"/>
  <c r="AT1283" i="1"/>
  <c r="AT854" i="1"/>
  <c r="AT1294" i="1"/>
  <c r="AT1380" i="1"/>
  <c r="AT1507" i="1"/>
  <c r="AT1747" i="1"/>
  <c r="AT1310" i="1"/>
  <c r="AT930" i="1"/>
  <c r="AT2201" i="1"/>
  <c r="AT2173" i="1"/>
  <c r="AT1640" i="1"/>
  <c r="AT30" i="1"/>
  <c r="AT844" i="1"/>
  <c r="AT1776" i="1"/>
  <c r="AT158" i="1"/>
  <c r="AT2148" i="1"/>
  <c r="AT1990" i="1"/>
  <c r="AT1941" i="1"/>
  <c r="AT2025" i="1"/>
  <c r="AT966" i="1"/>
  <c r="AT2017" i="1"/>
  <c r="AT1785" i="1"/>
  <c r="AT203" i="1"/>
  <c r="AT1631" i="1"/>
  <c r="AT1699" i="1"/>
  <c r="AT1221" i="1"/>
  <c r="AT849" i="1"/>
  <c r="AT1276" i="1"/>
  <c r="AT204" i="1"/>
  <c r="AT937" i="1"/>
  <c r="AT216" i="1"/>
  <c r="AT576" i="1"/>
  <c r="AT1634" i="1"/>
  <c r="AT763" i="1"/>
  <c r="AT1736" i="1"/>
  <c r="AT1086" i="1"/>
  <c r="AT1575" i="1"/>
  <c r="AT1425" i="1"/>
  <c r="AT1477" i="1"/>
  <c r="AT1151" i="1"/>
  <c r="AT362" i="1"/>
  <c r="AT1483" i="1"/>
  <c r="AT1720" i="1"/>
  <c r="AT699" i="1"/>
  <c r="AT600" i="1"/>
  <c r="AT808" i="1"/>
  <c r="AT1949" i="1"/>
  <c r="AT1884" i="1"/>
  <c r="AT2244" i="1"/>
  <c r="AT2204" i="1"/>
  <c r="AT2036" i="1"/>
  <c r="AT2167" i="1"/>
  <c r="AT1981" i="1"/>
  <c r="AT571" i="1"/>
  <c r="AT373" i="1"/>
  <c r="AT1365" i="1"/>
  <c r="AT195" i="1"/>
  <c r="AT1192" i="1"/>
  <c r="AT1436" i="1"/>
  <c r="AT1545" i="1"/>
  <c r="AT1897" i="1"/>
  <c r="AT2203" i="1"/>
  <c r="AT1763" i="1"/>
  <c r="AT1165" i="1"/>
  <c r="AT1648" i="1"/>
  <c r="AT428" i="1"/>
  <c r="AT926" i="1"/>
  <c r="AT1732" i="1"/>
  <c r="AT2279" i="1"/>
  <c r="AT1866" i="1"/>
  <c r="AT1321" i="1"/>
  <c r="AT2131" i="1"/>
  <c r="AT2078" i="1"/>
  <c r="AT1573" i="1"/>
  <c r="AT1354" i="1"/>
  <c r="AT1729" i="1"/>
  <c r="AT2063" i="1"/>
  <c r="AT1385" i="1"/>
  <c r="AT2068" i="1"/>
  <c r="AT1916" i="1"/>
  <c r="AT1955" i="1"/>
  <c r="AT2155" i="1"/>
  <c r="AT1488" i="1"/>
  <c r="AT1702" i="1"/>
  <c r="AT2213" i="1"/>
  <c r="AT1503" i="1"/>
  <c r="AT1540" i="1"/>
  <c r="AT1730" i="1"/>
  <c r="AT2086" i="1"/>
  <c r="AT2075" i="1"/>
  <c r="AT2094" i="1"/>
  <c r="AT2195" i="1"/>
  <c r="AT2223" i="1"/>
  <c r="AT1735" i="1"/>
  <c r="AT1968" i="1"/>
  <c r="AT1693" i="1"/>
  <c r="AT975" i="1"/>
  <c r="AT1952" i="1"/>
  <c r="AT1268" i="1"/>
  <c r="AT2034" i="1"/>
  <c r="AT1991" i="1"/>
  <c r="AT1659" i="1"/>
  <c r="AT2071" i="1"/>
  <c r="AT2035" i="1"/>
  <c r="AT1954" i="1"/>
  <c r="AT2005" i="1"/>
  <c r="AT1713" i="1"/>
  <c r="AT2136" i="1"/>
  <c r="AT2041" i="1"/>
  <c r="AT2202" i="1"/>
  <c r="AT1731" i="1"/>
  <c r="AT2046" i="1"/>
  <c r="AT1065" i="1"/>
  <c r="AT820" i="1"/>
  <c r="AT1252" i="1"/>
  <c r="AT2257" i="1"/>
  <c r="AT2243" i="1"/>
  <c r="AT1591" i="1"/>
  <c r="AT1946" i="1"/>
  <c r="AT1632" i="1"/>
  <c r="AT1998" i="1"/>
  <c r="AT1939" i="1"/>
  <c r="AT2126" i="1"/>
  <c r="AT1810" i="1"/>
  <c r="AT1903" i="1"/>
  <c r="AT2181" i="1"/>
  <c r="AT2095" i="1"/>
  <c r="AT2115" i="1"/>
  <c r="AT2180" i="1"/>
  <c r="AT2189" i="1"/>
  <c r="AT1752" i="1"/>
  <c r="AT1406" i="1"/>
  <c r="AT1548" i="1"/>
  <c r="AT2205" i="1"/>
  <c r="AT1920" i="1"/>
  <c r="AT2265" i="1"/>
  <c r="AT2248" i="1"/>
  <c r="AT1799" i="1"/>
  <c r="AT2050" i="1"/>
  <c r="AT2272" i="1"/>
  <c r="AT2059" i="1"/>
  <c r="AT1924" i="1"/>
  <c r="AT1629" i="1"/>
  <c r="AT1706" i="1"/>
  <c r="AT1858" i="1"/>
  <c r="AT2110" i="1"/>
  <c r="AT1809" i="1"/>
  <c r="AT1959" i="1"/>
  <c r="AT2022" i="1"/>
  <c r="AT1953" i="1"/>
  <c r="AT2018" i="1"/>
  <c r="AT2065" i="1"/>
  <c r="AT2004" i="1"/>
  <c r="AT1775" i="1"/>
  <c r="AT2150" i="1"/>
  <c r="AT2125" i="1"/>
  <c r="AT1983" i="1"/>
  <c r="AT1817" i="1"/>
  <c r="AT1371" i="1"/>
  <c r="AT1972" i="1"/>
  <c r="AT2083" i="1"/>
  <c r="AT1950" i="1"/>
  <c r="AT2208" i="1"/>
  <c r="AT1762" i="1"/>
  <c r="AT752" i="1"/>
  <c r="AT2122" i="1"/>
  <c r="AT1999" i="1"/>
  <c r="AT1982" i="1"/>
  <c r="AT2116" i="1"/>
  <c r="AT2082" i="1"/>
  <c r="AT1925" i="1"/>
  <c r="AT34" i="1"/>
  <c r="AT1778" i="1"/>
  <c r="AT495" i="1"/>
  <c r="AT120" i="1"/>
  <c r="AT942" i="1"/>
  <c r="AT946" i="1"/>
  <c r="AT788" i="1"/>
  <c r="AT1270" i="1"/>
  <c r="AT1076" i="1"/>
  <c r="AT500" i="1"/>
  <c r="AT1143" i="1"/>
  <c r="AT1840" i="1"/>
  <c r="AT296" i="1"/>
  <c r="AT879" i="1"/>
  <c r="AT866" i="1"/>
  <c r="AT82" i="1"/>
  <c r="AT706" i="1"/>
  <c r="AT348" i="1"/>
  <c r="AT1484" i="1"/>
  <c r="AT683" i="1"/>
  <c r="AT1462" i="1"/>
  <c r="AT951" i="1"/>
  <c r="AT984" i="1"/>
  <c r="AT621" i="1"/>
  <c r="AT687" i="1"/>
  <c r="AT372" i="1"/>
  <c r="AT1577" i="1"/>
  <c r="AT1172" i="1"/>
  <c r="AT321" i="1"/>
  <c r="AT390" i="1"/>
  <c r="AT187" i="1"/>
  <c r="AT1643" i="1"/>
  <c r="AT1010" i="1"/>
  <c r="AT266" i="1"/>
  <c r="AT707" i="1"/>
  <c r="AT422" i="1"/>
  <c r="AT1099" i="1"/>
  <c r="AT1878" i="1"/>
  <c r="AT342" i="1"/>
  <c r="AT1120" i="1"/>
  <c r="AT213" i="1"/>
  <c r="AT716" i="1"/>
  <c r="AT724" i="1"/>
  <c r="AT471" i="1"/>
  <c r="AT141" i="1"/>
  <c r="AT1787" i="1"/>
  <c r="AT1496" i="1"/>
  <c r="AT981" i="1"/>
  <c r="AT317" i="1"/>
  <c r="AT891" i="1"/>
  <c r="AT1195" i="1"/>
  <c r="AT332" i="1"/>
  <c r="AT1608" i="1"/>
  <c r="AT51" i="1"/>
  <c r="AT1223" i="1"/>
  <c r="AT1331" i="1"/>
  <c r="AT1159" i="1"/>
  <c r="AT755" i="1"/>
  <c r="AT107" i="1"/>
  <c r="AT209" i="1"/>
  <c r="AT440" i="1"/>
  <c r="AT1502" i="1"/>
  <c r="AT1201" i="1"/>
  <c r="AT1733" i="1"/>
  <c r="AT1390" i="1"/>
  <c r="AT1549" i="1"/>
  <c r="AT359" i="1"/>
  <c r="AT1666" i="1"/>
  <c r="AT936" i="1"/>
  <c r="AT72" i="1"/>
  <c r="AT1312" i="1"/>
  <c r="AT606" i="1"/>
  <c r="AT800" i="1"/>
  <c r="AT150" i="1"/>
  <c r="AT292" i="1"/>
  <c r="AT1228" i="1"/>
  <c r="AT588" i="1"/>
  <c r="AT668" i="1"/>
  <c r="AT313" i="1"/>
  <c r="AT290" i="1"/>
  <c r="AT701" i="1"/>
  <c r="AT572" i="1"/>
  <c r="AT339" i="1"/>
  <c r="AT202" i="1"/>
  <c r="AT896" i="1"/>
  <c r="AT377" i="1"/>
  <c r="AT577" i="1"/>
  <c r="AT756" i="1"/>
  <c r="AT1857" i="1"/>
  <c r="AT1069" i="1"/>
  <c r="AT1410" i="1"/>
  <c r="AT1001" i="1"/>
  <c r="AT233" i="1"/>
  <c r="AT992" i="1"/>
  <c r="AT821" i="1"/>
  <c r="AT775" i="1"/>
  <c r="AT205" i="1"/>
  <c r="AT101" i="1"/>
  <c r="AT916" i="1"/>
  <c r="AT478" i="1"/>
  <c r="AT149" i="1"/>
  <c r="AT394" i="1"/>
  <c r="AT242" i="1"/>
  <c r="AT294" i="1"/>
  <c r="AT1616" i="1"/>
  <c r="AT852" i="1"/>
  <c r="AT1282" i="1"/>
  <c r="AT164" i="1"/>
  <c r="AT1047" i="1"/>
  <c r="AT12" i="1"/>
  <c r="AT159" i="1"/>
  <c r="AT412" i="1"/>
  <c r="AT817" i="1"/>
  <c r="AT1162" i="1"/>
  <c r="AT464" i="1"/>
  <c r="AT814" i="1"/>
  <c r="AT1784" i="1"/>
  <c r="AT426" i="1"/>
  <c r="AT26" i="1"/>
  <c r="AT1607" i="1"/>
  <c r="AT125" i="1"/>
  <c r="AT1606" i="1"/>
  <c r="AT633" i="1"/>
  <c r="AT923" i="1"/>
  <c r="AT1060" i="1"/>
  <c r="AT212" i="1"/>
  <c r="AT789" i="1"/>
  <c r="AT713" i="1"/>
  <c r="AT1528" i="1"/>
  <c r="AT37" i="1"/>
  <c r="AT1691" i="1"/>
  <c r="AT525" i="1"/>
  <c r="AT833" i="1"/>
  <c r="AT1256" i="1"/>
  <c r="AT628" i="1"/>
  <c r="AT1030" i="1"/>
  <c r="AT167" i="1"/>
  <c r="AT1199" i="1"/>
  <c r="AT1183" i="1"/>
  <c r="AT1798" i="1"/>
  <c r="AT84" i="1"/>
  <c r="AT795" i="1"/>
  <c r="AT1278" i="1"/>
  <c r="AT1435" i="1"/>
  <c r="AT438" i="1"/>
  <c r="AT1381" i="1"/>
  <c r="AT13" i="1"/>
  <c r="AT137" i="1"/>
  <c r="AT1063" i="1"/>
  <c r="AT590" i="1"/>
  <c r="AT564" i="1"/>
  <c r="AT325" i="1"/>
  <c r="AT864" i="1"/>
  <c r="AT378" i="1"/>
  <c r="AT749" i="1"/>
  <c r="AT1401" i="1"/>
  <c r="AT193" i="1"/>
  <c r="AT244" i="1"/>
  <c r="AT556" i="1"/>
  <c r="AT887" i="1"/>
  <c r="AT1034" i="1"/>
  <c r="AT420" i="1"/>
  <c r="AT653" i="1"/>
  <c r="AT1115" i="1"/>
  <c r="AT1209" i="1"/>
  <c r="AT91" i="1"/>
  <c r="AT592" i="1"/>
  <c r="AT958" i="1"/>
  <c r="AT1551" i="1"/>
  <c r="AT731" i="1"/>
  <c r="AT1712" i="1"/>
  <c r="AT262" i="1"/>
  <c r="AT665" i="1"/>
  <c r="AT908" i="1"/>
  <c r="AT700" i="1"/>
  <c r="AT407" i="1"/>
  <c r="AT1245" i="1"/>
  <c r="AT997" i="1"/>
  <c r="AT1721" i="1"/>
  <c r="AT138" i="1"/>
  <c r="AT605" i="1"/>
  <c r="AT532" i="1"/>
  <c r="AT46" i="1"/>
  <c r="AT235" i="1"/>
  <c r="AT1121" i="1"/>
  <c r="AT220" i="1"/>
  <c r="AT100" i="1"/>
  <c r="AT112" i="1"/>
  <c r="AT1994" i="1"/>
  <c r="AT1823" i="1"/>
  <c r="AT416" i="1"/>
  <c r="AT1017" i="1"/>
  <c r="AT1980" i="1"/>
  <c r="AT127" i="1"/>
  <c r="AT1104" i="1"/>
  <c r="AT897" i="1"/>
  <c r="AT560" i="1"/>
  <c r="AT1698" i="1"/>
  <c r="AT476" i="1"/>
  <c r="AT142" i="1"/>
  <c r="AT1996" i="1"/>
  <c r="AT1695" i="1"/>
  <c r="AT943" i="1"/>
  <c r="AT482" i="1"/>
  <c r="AT170" i="1"/>
  <c r="AT1826" i="1"/>
  <c r="AT830" i="1"/>
  <c r="AT472" i="1"/>
  <c r="AT67" i="1"/>
  <c r="AT595" i="1"/>
  <c r="AT425" i="1"/>
  <c r="AT4" i="1"/>
  <c r="AT1188" i="1"/>
  <c r="AT152" i="1"/>
  <c r="AT1127" i="1"/>
  <c r="AT1806" i="1"/>
  <c r="AT176" i="1"/>
  <c r="AT1427" i="1"/>
  <c r="AT619" i="1"/>
  <c r="AT105" i="1"/>
  <c r="AT1782" i="1"/>
  <c r="AT1197" i="1"/>
  <c r="AT382" i="1"/>
  <c r="AT929" i="1"/>
  <c r="AT417" i="1"/>
  <c r="AT1554" i="1"/>
  <c r="AT987" i="1"/>
  <c r="AT1416" i="1"/>
  <c r="AT508" i="1"/>
  <c r="AT938" i="1"/>
  <c r="AT753" i="1"/>
  <c r="AT1513" i="1"/>
  <c r="AT1198" i="1"/>
  <c r="AT1349" i="1"/>
  <c r="AT1849" i="1"/>
  <c r="AT510" i="1"/>
  <c r="AT330" i="1"/>
  <c r="AT918" i="1"/>
  <c r="AT55" i="1"/>
  <c r="AT1297" i="1"/>
  <c r="AT1265" i="1"/>
  <c r="AT1048" i="1"/>
  <c r="AT651" i="1"/>
  <c r="AT1812" i="1"/>
  <c r="AT419" i="1"/>
  <c r="AT1578" i="1"/>
  <c r="AT341" i="1"/>
  <c r="AT1889" i="1"/>
  <c r="AT1031" i="1"/>
  <c r="AT1646" i="1"/>
  <c r="AT566" i="1"/>
  <c r="AT19" i="1"/>
  <c r="AT53" i="1"/>
  <c r="AT802" i="1"/>
  <c r="AT497" i="1"/>
  <c r="AT236" i="1"/>
  <c r="AT554" i="1"/>
  <c r="AT1138" i="1"/>
  <c r="AT1896" i="1"/>
  <c r="AT593" i="1"/>
  <c r="AT1655" i="1"/>
  <c r="AT1249" i="1"/>
  <c r="AT1239" i="1"/>
  <c r="AT1639" i="1"/>
  <c r="AT1489" i="1"/>
  <c r="AT400" i="1"/>
  <c r="AT1682" i="1"/>
  <c r="AT1016" i="1"/>
  <c r="AT1122" i="1"/>
  <c r="AT591" i="1"/>
  <c r="AT1789" i="1"/>
  <c r="AT1167" i="1"/>
  <c r="AT798" i="1"/>
  <c r="AT38" i="1"/>
  <c r="AT352" i="1"/>
  <c r="AT230" i="1"/>
  <c r="AT827" i="1"/>
  <c r="AT877" i="1"/>
  <c r="AT1561" i="1"/>
  <c r="AT1364" i="1"/>
  <c r="AT269" i="1"/>
  <c r="AT430" i="1"/>
  <c r="AT268" i="1"/>
  <c r="AT1319" i="1"/>
  <c r="AT473" i="1"/>
  <c r="AT1679" i="1"/>
  <c r="AT783" i="1"/>
  <c r="AT919" i="1"/>
  <c r="AT1285" i="1"/>
  <c r="AT431" i="1"/>
  <c r="AT1526" i="1"/>
  <c r="AT50" i="1"/>
  <c r="AT861" i="1"/>
  <c r="AT980" i="1"/>
  <c r="AT1624" i="1"/>
  <c r="AT725" i="1"/>
  <c r="AT370" i="1"/>
  <c r="AT457" i="1"/>
  <c r="AT109" i="1"/>
  <c r="AT1744" i="1"/>
  <c r="AT251" i="1"/>
  <c r="AT306" i="1"/>
  <c r="AT274" i="1"/>
  <c r="AT1224" i="1"/>
  <c r="AT773" i="1"/>
  <c r="AT1079" i="1"/>
  <c r="AT912" i="1"/>
  <c r="AT1543" i="1"/>
  <c r="AT409" i="1"/>
  <c r="AT805" i="1"/>
  <c r="AT32" i="1"/>
  <c r="AT1015" i="1"/>
  <c r="AT717" i="1"/>
  <c r="AT467" i="1"/>
  <c r="AT1322" i="1"/>
  <c r="AT156" i="1"/>
  <c r="AT1146" i="1"/>
  <c r="AT1196" i="1"/>
  <c r="AT983" i="1"/>
  <c r="AT1227" i="1"/>
  <c r="AT145" i="1"/>
  <c r="AT963" i="1"/>
  <c r="AT1340" i="1"/>
  <c r="AT728" i="1"/>
  <c r="AT1701" i="1"/>
  <c r="AT386" i="1"/>
  <c r="AT135" i="1"/>
  <c r="AT1833" i="1"/>
  <c r="AT206" i="1"/>
  <c r="AT356" i="1"/>
  <c r="AT491" i="1"/>
  <c r="AT166" i="1"/>
  <c r="AT579" i="1"/>
  <c r="AT607" i="1"/>
  <c r="AT841" i="1"/>
  <c r="AT721" i="1"/>
  <c r="AT452" i="1"/>
  <c r="AT1211" i="1"/>
  <c r="AT1748" i="1"/>
  <c r="AT1622" i="1"/>
  <c r="AT1106" i="1"/>
  <c r="AT1384" i="1"/>
  <c r="AT1873" i="1"/>
  <c r="AT876" i="1"/>
  <c r="AT519" i="1"/>
  <c r="AT785" i="1"/>
  <c r="AT194" i="1"/>
  <c r="AT1520" i="1"/>
  <c r="AT1347" i="1"/>
  <c r="AT133" i="1"/>
  <c r="AT161" i="1"/>
  <c r="AT741" i="1"/>
  <c r="AT1097" i="1"/>
  <c r="AT1049" i="1"/>
  <c r="AT489" i="1"/>
  <c r="AT643" i="1"/>
  <c r="AT671" i="1"/>
  <c r="AT1366" i="1"/>
  <c r="AT1794" i="1"/>
  <c r="AT1598" i="1"/>
  <c r="AT70" i="1"/>
  <c r="AT360" i="1"/>
  <c r="AT163" i="1"/>
  <c r="AT1111" i="1"/>
  <c r="AT542" i="1"/>
  <c r="AT799" i="1"/>
  <c r="AT950" i="1"/>
  <c r="AT860" i="1"/>
  <c r="AT280" i="1"/>
  <c r="AT401" i="1"/>
  <c r="AT608" i="1"/>
  <c r="AT1124" i="1"/>
  <c r="AT106" i="1"/>
  <c r="AT672" i="1"/>
  <c r="AT1516" i="1"/>
  <c r="AT376" i="1"/>
  <c r="AT911" i="1"/>
  <c r="AT920" i="1"/>
  <c r="AT246" i="1"/>
  <c r="AT1774" i="1"/>
  <c r="AT811" i="1"/>
  <c r="AT1491" i="1"/>
  <c r="AT1288" i="1"/>
  <c r="AT1530" i="1"/>
  <c r="AT1667" i="1"/>
  <c r="AT130" i="1"/>
  <c r="AT40" i="1"/>
  <c r="AT1113" i="1"/>
  <c r="AT1481" i="1"/>
  <c r="AT1258" i="1"/>
  <c r="AT851" i="1"/>
  <c r="AT1205" i="1"/>
  <c r="AT1508" i="1"/>
  <c r="AT1448" i="1"/>
  <c r="AT836" i="1"/>
  <c r="AT609" i="1"/>
  <c r="AT528" i="1"/>
  <c r="AT1126" i="1"/>
  <c r="AT1338" i="1"/>
  <c r="AT1564" i="1"/>
  <c r="AT516" i="1"/>
  <c r="AT124" i="1"/>
  <c r="AT1412" i="1"/>
  <c r="AT1200" i="1"/>
  <c r="AT76" i="1"/>
  <c r="AT1182" i="1"/>
  <c r="AT143" i="1"/>
  <c r="AT487" i="1"/>
  <c r="AT98" i="1"/>
  <c r="AT610" i="1"/>
  <c r="AT1407" i="1"/>
  <c r="AT265" i="1"/>
  <c r="AT1356" i="1"/>
  <c r="AT92" i="1"/>
  <c r="AT1345" i="1"/>
  <c r="AT726" i="1"/>
  <c r="AT1006" i="1"/>
  <c r="AT761" i="1"/>
  <c r="AT258" i="1"/>
  <c r="AT221" i="1"/>
  <c r="AT1058" i="1"/>
  <c r="AT957" i="1"/>
  <c r="AT256" i="1"/>
  <c r="AT573" i="1"/>
  <c r="AT1011" i="1"/>
  <c r="AT747" i="1"/>
  <c r="AT61" i="1"/>
  <c r="AT632" i="1"/>
  <c r="AT1506" i="1"/>
  <c r="AT1290" i="1"/>
  <c r="AT1948" i="1"/>
  <c r="AT652" i="1"/>
  <c r="AT737" i="1"/>
  <c r="AT1204" i="1"/>
  <c r="AT239" i="1"/>
  <c r="AT1466" i="1"/>
  <c r="AT1461" i="1"/>
  <c r="AT715" i="1"/>
  <c r="AT435" i="1"/>
  <c r="AT1514" i="1"/>
  <c r="AT559" i="1"/>
  <c r="AT886" i="1"/>
  <c r="AT340" i="1"/>
  <c r="AT693" i="1"/>
  <c r="AT1929" i="1"/>
  <c r="AT257" i="1"/>
  <c r="AT1225" i="1"/>
  <c r="AT1235" i="1"/>
  <c r="AT1284" i="1"/>
  <c r="AT154" i="1"/>
  <c r="AT1790" i="1"/>
  <c r="AT1299" i="1"/>
  <c r="AT1314" i="1"/>
  <c r="AT1194" i="1"/>
  <c r="AT1169" i="1"/>
  <c r="AT66" i="1"/>
  <c r="AT1135" i="1"/>
  <c r="AT1370" i="1"/>
  <c r="AT1013" i="1"/>
  <c r="AT1068" i="1"/>
  <c r="AT59" i="1"/>
  <c r="AT1460" i="1"/>
  <c r="AT520" i="1"/>
  <c r="AT863" i="1"/>
  <c r="AT354" i="1"/>
  <c r="AT545" i="1"/>
  <c r="AT14" i="1"/>
  <c r="AT1000" i="1"/>
  <c r="AT509" i="1"/>
  <c r="AT1075" i="1"/>
  <c r="AT1232" i="1"/>
  <c r="AT23" i="1"/>
  <c r="AT769" i="1"/>
  <c r="AT470" i="1"/>
  <c r="AT676" i="1"/>
  <c r="AT450" i="1"/>
  <c r="AT1419" i="1"/>
  <c r="AT925" i="1"/>
  <c r="AT754" i="1"/>
  <c r="AT615" i="1"/>
  <c r="AT562" i="1"/>
  <c r="AT902" i="1"/>
  <c r="AT1565" i="1"/>
  <c r="AT824" i="1"/>
  <c r="AT305" i="1"/>
  <c r="AT1061" i="1"/>
  <c r="AT1039" i="1"/>
  <c r="AT301" i="1"/>
  <c r="AT845" i="1"/>
  <c r="AT1226" i="1"/>
  <c r="AT598" i="1"/>
  <c r="AT634" i="1"/>
  <c r="AT449" i="1"/>
  <c r="AT379" i="1"/>
  <c r="AT1189" i="1"/>
  <c r="AT288" i="1"/>
  <c r="AT1630" i="1"/>
  <c r="AT647" i="1"/>
  <c r="AT1750" i="1"/>
  <c r="AT1271" i="1"/>
  <c r="AT121" i="1"/>
  <c r="AT1538" i="1"/>
  <c r="AT272" i="1"/>
  <c r="AT347" i="1"/>
  <c r="AT1650" i="1"/>
  <c r="AT791" i="1"/>
  <c r="AT719" i="1"/>
  <c r="AT637" i="1"/>
  <c r="AT1627" i="1"/>
  <c r="AT512" i="1"/>
  <c r="AT353" i="1"/>
  <c r="AT1793" i="1"/>
  <c r="AT303" i="1"/>
  <c r="AT27" i="1"/>
  <c r="AT1872" i="1"/>
  <c r="AT835" i="1"/>
  <c r="AT363" i="1"/>
  <c r="AT1137" i="1"/>
  <c r="AT1402" i="1"/>
  <c r="AT297" i="1"/>
  <c r="AT964" i="1"/>
  <c r="AT640" i="1"/>
  <c r="AT1250" i="1"/>
  <c r="AT1108" i="1"/>
  <c r="AT1311" i="1"/>
  <c r="AT1821" i="1"/>
  <c r="AT1103" i="1"/>
  <c r="AT971" i="1"/>
  <c r="AT1707" i="1"/>
  <c r="AT540" i="1"/>
  <c r="AT185" i="1"/>
  <c r="AT645" i="1"/>
  <c r="AT219" i="1"/>
  <c r="AT531" i="1"/>
  <c r="AT293" i="1"/>
  <c r="AT1734" i="1"/>
  <c r="AT1557" i="1"/>
  <c r="AT488" i="1"/>
  <c r="AT714" i="1"/>
  <c r="AT807" i="1"/>
  <c r="AT281" i="1"/>
  <c r="AT1382" i="1"/>
  <c r="AT104" i="1"/>
  <c r="AT1255" i="1"/>
  <c r="AT1583" i="1"/>
  <c r="AT147" i="1"/>
  <c r="AT49" i="1"/>
  <c r="AT36" i="1"/>
  <c r="AT722" i="1"/>
  <c r="AT617" i="1"/>
  <c r="AT406" i="1"/>
  <c r="AT1654" i="1"/>
  <c r="AT578" i="1"/>
  <c r="AT862" i="1"/>
  <c r="AT318" i="1"/>
  <c r="AT155" i="1"/>
  <c r="AT575" i="1"/>
  <c r="AT1071" i="1"/>
  <c r="AT1100" i="1"/>
  <c r="AT1315" i="1"/>
  <c r="AT948" i="1"/>
  <c r="AT991" i="1"/>
  <c r="AT304" i="1"/>
  <c r="AT709" i="1"/>
  <c r="AT1395" i="1"/>
  <c r="AT2089" i="1"/>
  <c r="AT69" i="1"/>
  <c r="AT277" i="1"/>
  <c r="AT1139" i="1"/>
  <c r="AT826" i="1"/>
  <c r="AT1467" i="1"/>
  <c r="AT968" i="1"/>
  <c r="AT1320" i="1"/>
  <c r="AT178" i="1"/>
  <c r="AT245" i="1"/>
  <c r="AT688" i="1"/>
  <c r="AT116" i="1"/>
  <c r="AT873" i="1"/>
  <c r="AT613" i="1"/>
  <c r="AT710" i="1"/>
  <c r="AT302" i="1"/>
  <c r="AT232" i="1"/>
  <c r="AT108" i="1"/>
  <c r="AT1325" i="1"/>
  <c r="AT1685" i="1"/>
  <c r="AT57" i="1"/>
  <c r="AT956" i="1"/>
  <c r="AT1408" i="1"/>
  <c r="AT1480" i="1"/>
  <c r="AT1709" i="1"/>
  <c r="AT947" i="1"/>
  <c r="AT906" i="1"/>
  <c r="AT190" i="1"/>
  <c r="AT345" i="1"/>
  <c r="AT871" i="1"/>
  <c r="AT1452" i="1"/>
  <c r="AT1562" i="1"/>
  <c r="AT842" i="1"/>
  <c r="AT523" i="1"/>
  <c r="AT550" i="1"/>
  <c r="AT1839" i="1"/>
  <c r="AT682" i="1"/>
  <c r="AT1206" i="1"/>
  <c r="AT327" i="1"/>
  <c r="AT1902" i="1"/>
  <c r="AT134" i="1"/>
  <c r="AT541" i="1"/>
  <c r="AT636" i="1"/>
  <c r="AT260" i="1"/>
  <c r="AT1664" i="1"/>
  <c r="AT1602" i="1"/>
  <c r="AT1440" i="1"/>
  <c r="AT1274" i="1"/>
  <c r="AT546" i="1"/>
  <c r="AT47" i="1"/>
  <c r="AT1584" i="1"/>
  <c r="AT1417" i="1"/>
  <c r="AT434" i="1"/>
  <c r="AT403" i="1"/>
  <c r="AT78" i="1"/>
  <c r="AT1642" i="1"/>
  <c r="AT453" i="1"/>
  <c r="AT680" i="1"/>
  <c r="AT1230" i="1"/>
  <c r="AT73" i="1"/>
  <c r="AT1144" i="1"/>
  <c r="AT381" i="1"/>
  <c r="AT421" i="1"/>
  <c r="AT837" i="1"/>
  <c r="AT928" i="1"/>
  <c r="AT458" i="1"/>
  <c r="AT385" i="1"/>
  <c r="AT1656" i="1"/>
  <c r="AT1019" i="1"/>
  <c r="AT131" i="1"/>
  <c r="AT1714" i="1"/>
  <c r="AT207" i="1"/>
  <c r="AT850" i="1"/>
  <c r="AT1237" i="1"/>
  <c r="AT287" i="1"/>
  <c r="AT767" i="1"/>
  <c r="AT250" i="1"/>
  <c r="AT1306" i="1"/>
  <c r="AT780" i="1"/>
  <c r="AT415" i="1"/>
  <c r="AT411" i="1"/>
  <c r="AT183" i="1"/>
  <c r="AT899" i="1"/>
  <c r="AT188" i="1"/>
  <c r="AT312" i="1"/>
  <c r="AT1539" i="1"/>
  <c r="AT24" i="1"/>
  <c r="AT11" i="1"/>
  <c r="AT283" i="1"/>
  <c r="AT113" i="1"/>
  <c r="AT264" i="1"/>
  <c r="AT231" i="1"/>
  <c r="AT271" i="1"/>
  <c r="AT797" i="1"/>
  <c r="AT1669" i="1"/>
  <c r="AT365" i="1"/>
  <c r="AT1246" i="1"/>
  <c r="AT344" i="1"/>
  <c r="AT398" i="1"/>
  <c r="AT533" i="1"/>
  <c r="AT944" i="1"/>
  <c r="AT1397" i="1"/>
  <c r="AT889" i="1"/>
  <c r="AT1008" i="1"/>
  <c r="AT96" i="1"/>
  <c r="AT433" i="1"/>
  <c r="AT848" i="1"/>
  <c r="AT223" i="1"/>
  <c r="AT1369" i="1"/>
  <c r="AT83" i="1"/>
  <c r="AT1273" i="1"/>
  <c r="AT977" i="1"/>
  <c r="AT736" i="1"/>
  <c r="AT960" i="1"/>
  <c r="AT622" i="1"/>
  <c r="AT298" i="1"/>
  <c r="AT62" i="1"/>
  <c r="AT1032" i="1"/>
  <c r="AT1704" i="1"/>
  <c r="AT1836" i="1"/>
  <c r="AT514" i="1"/>
  <c r="AT813" i="1"/>
  <c r="AT320" i="1"/>
  <c r="AT770" i="1"/>
  <c r="AT973" i="1"/>
  <c r="AT196" i="1"/>
  <c r="AT1163" i="1"/>
  <c r="AT1193" i="1"/>
  <c r="AT29" i="1"/>
  <c r="AT921" i="1"/>
  <c r="AT555" i="1"/>
  <c r="AT337" i="1"/>
  <c r="AT735" i="1"/>
  <c r="AT1389" i="1"/>
  <c r="AT834" i="1"/>
  <c r="AT649" i="1"/>
  <c r="AT952" i="1"/>
  <c r="AT279" i="1"/>
  <c r="AT626" i="1"/>
  <c r="AT1450" i="1"/>
  <c r="AT711" i="1"/>
  <c r="AT181" i="1"/>
  <c r="AT935" i="1"/>
  <c r="AT85" i="1"/>
  <c r="AT333" i="1"/>
  <c r="AT679" i="1"/>
  <c r="AT567" i="1"/>
  <c r="AT1517" i="1"/>
  <c r="AT742" i="1"/>
  <c r="AT985" i="1"/>
  <c r="AT803" i="1"/>
  <c r="AT945" i="1"/>
  <c r="AT1611" i="1"/>
  <c r="AT536" i="1"/>
  <c r="AT227" i="1"/>
  <c r="AT1378" i="1"/>
  <c r="AT1116" i="1"/>
  <c r="AT427" i="1"/>
  <c r="AT506" i="1"/>
  <c r="AT838" i="1"/>
  <c r="AT1689" i="1"/>
  <c r="AT1374" i="1"/>
  <c r="AT1272" i="1"/>
  <c r="AT1618" i="1"/>
  <c r="AT1002" i="1"/>
  <c r="AT1610" i="1"/>
  <c r="AT477" i="1"/>
  <c r="AT404" i="1"/>
  <c r="AT630" i="1"/>
  <c r="AT602" i="1"/>
  <c r="AT172" i="1"/>
  <c r="AT168" i="1"/>
  <c r="AT282" i="1"/>
  <c r="AT759" i="1"/>
  <c r="AT110" i="1"/>
  <c r="AT1386" i="1"/>
  <c r="AT273" i="1"/>
  <c r="AT1281" i="1"/>
  <c r="AT1112" i="1"/>
  <c r="AT494" i="1"/>
  <c r="AT620" i="1"/>
  <c r="AT809" i="1"/>
  <c r="AT391" i="1"/>
  <c r="AT1233" i="1"/>
  <c r="AT329" i="1"/>
  <c r="AT881" i="1"/>
  <c r="AT1014" i="1"/>
  <c r="AT479" i="1"/>
  <c r="AT413" i="1"/>
  <c r="AT949" i="1"/>
  <c r="AT1619" i="1"/>
  <c r="AT1473" i="1"/>
  <c r="AT1512" i="1"/>
  <c r="AT965" i="1"/>
  <c r="AT338" i="1"/>
  <c r="AT1411" i="1"/>
  <c r="AT999" i="1"/>
  <c r="AT1681" i="1"/>
  <c r="AT358" i="1"/>
  <c r="AT784" i="1"/>
  <c r="AT1295" i="1"/>
  <c r="AT1422" i="1"/>
  <c r="AT1222" i="1"/>
  <c r="AT1493" i="1"/>
  <c r="AT1805" i="1"/>
  <c r="AT1375" i="1"/>
  <c r="AT1570" i="1"/>
  <c r="AT1568" i="1"/>
  <c r="AT1266" i="1"/>
  <c r="AT1140" i="1"/>
  <c r="AT1739" i="1"/>
  <c r="AT2012" i="1"/>
  <c r="AT1454" i="1"/>
  <c r="AT80" i="1"/>
  <c r="AT1229" i="1"/>
  <c r="AT1095" i="1"/>
  <c r="AT393" i="1"/>
  <c r="AT87" i="1"/>
  <c r="AT884" i="1"/>
  <c r="AT1844" i="1"/>
  <c r="AT1668" i="1"/>
  <c r="AT1711" i="1"/>
  <c r="AT1262" i="1"/>
  <c r="AT316" i="1"/>
  <c r="AT1534" i="1"/>
  <c r="AT1093" i="1"/>
  <c r="AT1757" i="1"/>
  <c r="AT2118" i="1"/>
  <c r="AT933" i="1"/>
  <c r="AT1180" i="1"/>
  <c r="AT646" i="1"/>
  <c r="AT696" i="1"/>
  <c r="AT1550" i="1"/>
  <c r="AT698" i="1"/>
  <c r="AT1740" i="1"/>
  <c r="AT648" i="1"/>
  <c r="AT905" i="1"/>
  <c r="AT1123" i="1"/>
  <c r="AT423" i="1"/>
  <c r="AT1615" i="1"/>
  <c r="AT1453" i="1"/>
  <c r="AT1552" i="1"/>
  <c r="AT1327" i="1"/>
  <c r="AT460" i="1"/>
  <c r="AT454" i="1"/>
  <c r="AT815" i="1"/>
  <c r="AT1098" i="1"/>
  <c r="AT1110" i="1"/>
  <c r="AT1801" i="1"/>
  <c r="AT1596" i="1"/>
  <c r="AT1609" i="1"/>
  <c r="AT1495" i="1"/>
  <c r="AT1756" i="1"/>
  <c r="AT1697" i="1"/>
  <c r="AT1674" i="1"/>
  <c r="AT1091" i="1"/>
  <c r="AT793" i="1"/>
  <c r="AT1090" i="1"/>
  <c r="AT1178" i="1"/>
  <c r="AT208" i="1"/>
  <c r="AT1336" i="1"/>
  <c r="AT1056" i="1"/>
  <c r="AT1760" i="1"/>
  <c r="AT1645" i="1"/>
  <c r="AT1831" i="1"/>
  <c r="AT568" i="1"/>
  <c r="AT1992" i="1"/>
  <c r="AT1007" i="1"/>
  <c r="AT1927" i="1"/>
  <c r="AT1773" i="1"/>
  <c r="AT1302" i="1"/>
  <c r="AT1505" i="1"/>
  <c r="AT909" i="1"/>
  <c r="AT1080" i="1"/>
  <c r="AT927" i="1"/>
  <c r="AT704" i="1"/>
  <c r="AT1037" i="1"/>
  <c r="AT638" i="1"/>
  <c r="AT1547" i="1"/>
  <c r="AT1208" i="1"/>
  <c r="AT475" i="1"/>
  <c r="AT505" i="1"/>
  <c r="AT115" i="1"/>
  <c r="AT684" i="1"/>
  <c r="AT994" i="1"/>
  <c r="AT276" i="1"/>
  <c r="AT68" i="1"/>
  <c r="AT465" i="1"/>
  <c r="AT31" i="1"/>
  <c r="AT1217" i="1"/>
  <c r="AT1352" i="1"/>
  <c r="AT953" i="1"/>
  <c r="AT41" i="1"/>
  <c r="AT934" i="1"/>
  <c r="AT694" i="1"/>
  <c r="AT128" i="1"/>
  <c r="AT215" i="1"/>
  <c r="AT1081" i="1"/>
  <c r="AT786" i="1"/>
  <c r="AT1490" i="1"/>
  <c r="AT892" i="1"/>
  <c r="AT549" i="1"/>
  <c r="AT189" i="1"/>
  <c r="AT310" i="1"/>
  <c r="AT259" i="1"/>
  <c r="AT890" i="1"/>
  <c r="AT913" i="1"/>
  <c r="AT580" i="1"/>
  <c r="AT229" i="1"/>
  <c r="AT228" i="1"/>
  <c r="AT60" i="1"/>
  <c r="AT502" i="1"/>
  <c r="AT1142" i="1"/>
  <c r="AT52" i="1"/>
  <c r="AT1684" i="1"/>
  <c r="AT660" i="1"/>
  <c r="AT1599" i="1"/>
  <c r="AT357" i="1"/>
  <c r="AT1860" i="1"/>
  <c r="AT1686" i="1"/>
  <c r="AT585" i="1"/>
  <c r="AT1077" i="1"/>
  <c r="AT1254" i="1"/>
  <c r="AT565" i="1"/>
  <c r="AT1767" i="1"/>
  <c r="AT1269" i="1"/>
  <c r="AT1388" i="1"/>
  <c r="AT2229" i="1"/>
  <c r="AT2249" i="1"/>
  <c r="AT2235" i="1"/>
  <c r="AT2258" i="1"/>
  <c r="AT898" i="1"/>
  <c r="AT2182" i="1"/>
  <c r="AT2227" i="1"/>
  <c r="AT2294" i="1"/>
  <c r="AT2295" i="1"/>
  <c r="AT2291" i="1"/>
  <c r="AT2293" i="1"/>
  <c r="AT2292" i="1"/>
  <c r="AT2129" i="1"/>
  <c r="AT2156" i="1"/>
  <c r="AT1819" i="1"/>
  <c r="AT2191" i="1"/>
  <c r="AT1853" i="1"/>
  <c r="AT1984" i="1"/>
  <c r="AT2166" i="1"/>
  <c r="AT1989" i="1"/>
  <c r="AT2044" i="1"/>
  <c r="AT2103" i="1"/>
  <c r="AT2128" i="1"/>
  <c r="AT2231" i="1"/>
  <c r="AT2282" i="1"/>
  <c r="AT2157" i="1"/>
  <c r="AT1746" i="1"/>
  <c r="AT1393" i="1"/>
  <c r="AT2037" i="1"/>
  <c r="AT2174" i="1"/>
  <c r="AT2187" i="1"/>
  <c r="AT2256" i="1"/>
  <c r="AT2193" i="1"/>
  <c r="AT1096" i="1"/>
  <c r="AT2076" i="1"/>
  <c r="AT2049" i="1"/>
  <c r="AT2114" i="1"/>
  <c r="AT2283" i="1"/>
  <c r="AT2177" i="1"/>
  <c r="AT2288" i="1"/>
  <c r="AT2143" i="1"/>
  <c r="AT2253" i="1"/>
  <c r="AT2132" i="1"/>
  <c r="AT702" i="1"/>
  <c r="AT2096" i="1"/>
  <c r="AT1995" i="1"/>
  <c r="AT2171" i="1"/>
  <c r="AT2269" i="1"/>
  <c r="AT1807" i="1"/>
  <c r="AT1851" i="1"/>
  <c r="AT2014" i="1"/>
  <c r="AT2030" i="1"/>
  <c r="AT2052" i="1"/>
  <c r="AT2207" i="1"/>
  <c r="AT2274" i="1"/>
  <c r="AT1603" i="1"/>
  <c r="AT1913" i="1"/>
  <c r="AT2192" i="1"/>
  <c r="AT2234" i="1"/>
  <c r="AT2113" i="1"/>
  <c r="AT1818" i="1"/>
  <c r="AT2102" i="1"/>
  <c r="AT2237" i="1"/>
  <c r="AT1942" i="1"/>
  <c r="AT1574" i="1"/>
  <c r="AT2066" i="1"/>
  <c r="AT2281" i="1"/>
  <c r="AT1914" i="1"/>
  <c r="AT1447" i="1"/>
  <c r="AT939" i="1"/>
  <c r="AT1260" i="1"/>
  <c r="AT39" i="1"/>
  <c r="AT1125" i="1"/>
  <c r="AT1003" i="1"/>
  <c r="AT410" i="1"/>
  <c r="AT336" i="1"/>
  <c r="AT1376" i="1"/>
  <c r="AT1726" i="1"/>
  <c r="AT2013" i="1"/>
  <c r="AT685" i="1"/>
  <c r="AT1451" i="1"/>
  <c r="AT1328" i="1"/>
  <c r="AT732" i="1"/>
  <c r="AT1005" i="1"/>
  <c r="AT1820" i="1"/>
  <c r="AT1337" i="1"/>
  <c r="AT1432" i="1"/>
  <c r="AT45" i="1"/>
  <c r="AT1843" i="1"/>
  <c r="AT1087" i="1"/>
  <c r="AT275" i="1"/>
  <c r="AT618" i="1"/>
  <c r="AT1868" i="1"/>
  <c r="AT1815" i="1"/>
  <c r="AT1346" i="1"/>
  <c r="AT1400" i="1"/>
  <c r="AT241" i="1"/>
  <c r="AT1214" i="1"/>
  <c r="AT396" i="1"/>
  <c r="AT15" i="1"/>
  <c r="AT496" i="1"/>
  <c r="AT1705" i="1"/>
  <c r="AT1703" i="1"/>
  <c r="AT768" i="1"/>
  <c r="AT443" i="1"/>
  <c r="AT1154" i="1"/>
  <c r="AT35" i="1"/>
  <c r="AT1571" i="1"/>
  <c r="AT1317" i="1"/>
  <c r="AT1166" i="1"/>
  <c r="AT350" i="1"/>
  <c r="AT1114" i="1"/>
  <c r="AT8" i="1"/>
  <c r="AT1247" i="1"/>
  <c r="AT1524" i="1"/>
  <c r="AT5" i="1"/>
  <c r="AT1661" i="1"/>
  <c r="AT346" i="1"/>
  <c r="AT151" i="1"/>
  <c r="AT199" i="1"/>
  <c r="AT1339" i="1"/>
  <c r="AT1825" i="1"/>
  <c r="AT1213" i="1"/>
  <c r="AT1536" i="1"/>
  <c r="AT526" i="1"/>
  <c r="AT93" i="1"/>
  <c r="AT86" i="1"/>
  <c r="AT1259" i="1"/>
  <c r="AT812" i="1"/>
  <c r="AT641" i="1"/>
  <c r="AT959" i="1"/>
  <c r="AT903" i="1"/>
  <c r="AT743" i="1"/>
  <c r="AT695" i="1"/>
  <c r="AT569" i="1"/>
  <c r="AT1906" i="1"/>
  <c r="AT366" i="1"/>
  <c r="AT601" i="1"/>
  <c r="AT1267" i="1"/>
  <c r="AT1202" i="1"/>
  <c r="AT28" i="1"/>
  <c r="AT74" i="1"/>
  <c r="AT1360" i="1"/>
  <c r="AT1719" i="1"/>
  <c r="AT1813" i="1"/>
  <c r="AT1751" i="1"/>
  <c r="AT1766" i="1"/>
  <c r="AT1636" i="1"/>
  <c r="AT1881" i="1"/>
  <c r="AT1067" i="1"/>
  <c r="AT1931" i="1"/>
  <c r="AT1428" i="1"/>
  <c r="AT1421" i="1"/>
  <c r="AT456" i="1"/>
  <c r="AT182" i="1"/>
  <c r="AT1665" i="1"/>
  <c r="AT1441" i="1"/>
  <c r="AT543" i="1"/>
  <c r="AT1465" i="1"/>
  <c r="AT1918" i="1"/>
  <c r="AT1745" i="1"/>
  <c r="AT2006" i="1"/>
  <c r="AT1527" i="1"/>
  <c r="AT1518" i="1"/>
  <c r="AT1865" i="1"/>
  <c r="AT1662" i="1"/>
  <c r="AT1690" i="1"/>
  <c r="AT1023" i="1"/>
  <c r="AT1510" i="1"/>
  <c r="AT1947" i="1"/>
  <c r="AT1965" i="1"/>
  <c r="AT1791" i="1"/>
  <c r="AT1434" i="1"/>
  <c r="AT1560" i="1"/>
  <c r="AT734" i="1"/>
  <c r="AT1456" i="1"/>
  <c r="AT1383" i="1"/>
  <c r="AT2080" i="1"/>
  <c r="AT1309" i="1"/>
  <c r="AT1102" i="1"/>
  <c r="AT1301" i="1"/>
  <c r="AT1783" i="1"/>
  <c r="AT1148" i="1"/>
  <c r="AT831" i="1"/>
  <c r="AT1105" i="1"/>
  <c r="AT1240" i="1"/>
  <c r="AT1579" i="1"/>
  <c r="AT2099" i="1"/>
  <c r="AT2058" i="1"/>
  <c r="AT2151" i="1"/>
  <c r="AT2045" i="1"/>
  <c r="AT2219" i="1"/>
  <c r="AT1921" i="1"/>
  <c r="AT2133" i="1"/>
  <c r="AT1842" i="1"/>
  <c r="AT122" i="1"/>
  <c r="AT675" i="1"/>
  <c r="AT1535" i="1"/>
  <c r="AT1499" i="1"/>
  <c r="AT1055" i="1"/>
  <c r="AT1816" i="1"/>
  <c r="AT234" i="1"/>
  <c r="AT544" i="1"/>
  <c r="AT796" i="1"/>
  <c r="AT2064" i="1"/>
  <c r="AT1394" i="1"/>
  <c r="AT855" i="1"/>
  <c r="AT548" i="1"/>
  <c r="AT270" i="1"/>
  <c r="AT993" i="1"/>
  <c r="AT77" i="1"/>
  <c r="AT361" i="1"/>
  <c r="AT299" i="1"/>
  <c r="AT2010" i="1"/>
  <c r="AT1156" i="1"/>
  <c r="AT1644" i="1"/>
  <c r="AT885" i="1"/>
  <c r="AT557" i="1"/>
  <c r="AT1035" i="1"/>
  <c r="AT1296" i="1"/>
  <c r="AT1522" i="1"/>
  <c r="AT64" i="1"/>
  <c r="AT136" i="1"/>
  <c r="AT484" i="1"/>
  <c r="AT1313" i="1"/>
  <c r="AT750" i="1"/>
  <c r="AT616" i="1"/>
  <c r="AT776" i="1"/>
  <c r="AT1525" i="1"/>
  <c r="AT1641" i="1"/>
  <c r="AT1870" i="1"/>
  <c r="AT1907" i="1"/>
  <c r="AT1318" i="1"/>
  <c r="AT367" i="1"/>
  <c r="AT2130" i="1"/>
  <c r="AT1672" i="1"/>
  <c r="AT969" i="1"/>
  <c r="AT1414" i="1"/>
  <c r="AT1399" i="1"/>
  <c r="AT1957" i="1"/>
  <c r="AT2015" i="1"/>
  <c r="AT730" i="1"/>
  <c r="AT2061" i="1"/>
  <c r="AT1963" i="1"/>
  <c r="AT1544" i="1"/>
  <c r="AT1238" i="1"/>
  <c r="AT1485" i="1"/>
  <c r="AT2085" i="1"/>
  <c r="AT748" i="1"/>
  <c r="AT1150" i="1"/>
  <c r="AT1943" i="1"/>
  <c r="AT1867" i="1"/>
  <c r="AT1923" i="1"/>
  <c r="AT1658" i="1"/>
  <c r="AT1589" i="1"/>
  <c r="AT917" i="1"/>
  <c r="AT2178" i="1"/>
  <c r="AT2062" i="1"/>
  <c r="AT1862" i="1"/>
  <c r="AT222" i="1"/>
  <c r="AT787" i="1"/>
  <c r="AT1358" i="1"/>
  <c r="AT2147" i="1"/>
  <c r="AT389" i="1"/>
  <c r="AT1892" i="1"/>
  <c r="AT2134" i="1"/>
  <c r="AT1605" i="1"/>
  <c r="AT2164" i="1"/>
  <c r="AT1040" i="1"/>
  <c r="AT2109" i="1"/>
  <c r="AT1430" i="1"/>
  <c r="AT1078" i="1"/>
  <c r="AT1088" i="1"/>
  <c r="AT840" i="1"/>
  <c r="AT117" i="1"/>
  <c r="AT392" i="1"/>
  <c r="AT931" i="1"/>
  <c r="AT757" i="1"/>
  <c r="AT198" i="1"/>
  <c r="AT300" i="1"/>
  <c r="AT1617" i="1"/>
  <c r="AT644" i="1"/>
  <c r="AT48" i="1"/>
  <c r="AT1572" i="1"/>
  <c r="AT88" i="1"/>
  <c r="AT1177" i="1"/>
  <c r="AT1367" i="1"/>
  <c r="AT480" i="1"/>
  <c r="AT705" i="1"/>
  <c r="AT437" i="1"/>
  <c r="AT642" i="1"/>
  <c r="AT169" i="1"/>
  <c r="AT760" i="1"/>
  <c r="AT1024" i="1"/>
  <c r="AT1152" i="1"/>
  <c r="AT806" i="1"/>
  <c r="AT804" i="1"/>
  <c r="AT200" i="1"/>
  <c r="AT1021" i="1"/>
  <c r="AT97" i="1"/>
  <c r="AT529" i="1"/>
  <c r="AT254" i="1"/>
  <c r="AT286" i="1"/>
  <c r="AT328" i="1"/>
  <c r="AT21" i="1"/>
  <c r="AT114" i="1"/>
  <c r="AT99" i="1"/>
  <c r="AT3" i="1"/>
  <c r="AT1160" i="1"/>
  <c r="AT655" i="1"/>
  <c r="AT1660" i="1"/>
  <c r="AT368" i="1"/>
  <c r="AT33" i="1"/>
  <c r="AT563" i="1"/>
  <c r="AT157" i="1"/>
  <c r="AT226" i="1"/>
  <c r="AT71" i="1"/>
  <c r="AT65" i="1"/>
  <c r="AT173" i="1"/>
  <c r="AT1576" i="1"/>
  <c r="AT1588" i="1"/>
  <c r="AT284" i="1"/>
  <c r="AT558" i="1"/>
  <c r="AT94" i="1"/>
  <c r="AT1190" i="1"/>
  <c r="AT692" i="1"/>
  <c r="AT1832" i="1"/>
  <c r="AT669" i="1"/>
  <c r="AT1072" i="1"/>
  <c r="AT777" i="1"/>
  <c r="AT828" i="1"/>
  <c r="AT1628" i="1"/>
  <c r="AT1168" i="1"/>
  <c r="AT1476" i="1"/>
  <c r="AT656" i="1"/>
  <c r="AT248" i="1"/>
  <c r="AT1431" i="1"/>
  <c r="AT1724" i="1"/>
  <c r="AT1405" i="1"/>
  <c r="AT1558" i="1"/>
  <c r="AT1582" i="1"/>
  <c r="AT211" i="1"/>
  <c r="AT779" i="1"/>
  <c r="AT493" i="1"/>
  <c r="AT996" i="1"/>
  <c r="AT629" i="1"/>
  <c r="AT816" i="1"/>
  <c r="AT667" i="1"/>
  <c r="AT819" i="1"/>
  <c r="AT253" i="1"/>
  <c r="AT875" i="1"/>
  <c r="AT856" i="1"/>
  <c r="AT1909" i="1"/>
  <c r="AT1231" i="1"/>
  <c r="AT978" i="1"/>
  <c r="AT1158" i="1"/>
  <c r="AT1759" i="1"/>
  <c r="AT507" i="1"/>
  <c r="AT1594" i="1"/>
  <c r="AT658" i="1"/>
  <c r="AT1191" i="1"/>
  <c r="AT1455" i="1"/>
  <c r="AT174" i="1"/>
  <c r="AT882" i="1"/>
  <c r="AT822" i="1"/>
  <c r="AT746" i="1"/>
  <c r="AT102" i="1"/>
  <c r="AT295" i="1"/>
  <c r="AT2280" i="1"/>
  <c r="AT2199" i="1"/>
  <c r="AT171" i="1"/>
  <c r="AT2107" i="1"/>
  <c r="AT252" i="1"/>
  <c r="AT424" i="1"/>
  <c r="AT1372" i="1"/>
  <c r="AT1937" i="1"/>
  <c r="AT883" i="1"/>
  <c r="AT1472" i="1"/>
  <c r="AT2149" i="1"/>
  <c r="AT2097" i="1"/>
  <c r="AT2032" i="1"/>
  <c r="AT1885" i="1"/>
  <c r="AT2055" i="1"/>
  <c r="AT2197" i="1"/>
  <c r="AT2211" i="1"/>
  <c r="AT1879" i="1"/>
  <c r="AT2048" i="1"/>
  <c r="AT1316" i="1"/>
  <c r="AT1242" i="1"/>
  <c r="AT582" i="1"/>
  <c r="AT998" i="1"/>
  <c r="AT1638" i="1"/>
  <c r="AT1323" i="1"/>
  <c r="AT1863" i="1"/>
  <c r="AT1626" i="1"/>
  <c r="AT1856" i="1"/>
  <c r="AT1293" i="1"/>
  <c r="AT1329" i="1"/>
  <c r="AT1053" i="1"/>
  <c r="AT1859" i="1"/>
  <c r="AT2111" i="1"/>
  <c r="AT1523" i="1"/>
  <c r="AT1827" i="1"/>
  <c r="AT1869" i="1"/>
  <c r="AT351" i="1"/>
  <c r="AT1715" i="1"/>
  <c r="AT1280" i="1"/>
  <c r="AT581" i="1"/>
  <c r="AT2026" i="1"/>
  <c r="AT2287" i="1"/>
  <c r="AT2285" i="1"/>
  <c r="AT2224" i="1"/>
  <c r="AT745" i="1"/>
  <c r="AT1424" i="1"/>
  <c r="AT1555" i="1"/>
  <c r="AT1118" i="1"/>
  <c r="AT1780" i="1"/>
  <c r="AT1184" i="1"/>
  <c r="AT1637" i="1"/>
  <c r="AT405" i="1"/>
  <c r="AT584" i="1"/>
  <c r="AT2067" i="1"/>
  <c r="AT1727" i="1"/>
  <c r="AT1563" i="1"/>
  <c r="AT1944" i="1"/>
  <c r="AT1533" i="1"/>
  <c r="AT670" i="1"/>
  <c r="AT1970" i="1"/>
  <c r="AT1673" i="1"/>
  <c r="AT2172" i="1"/>
  <c r="AT2236" i="1"/>
  <c r="AT2169" i="1"/>
  <c r="AT2160" i="1"/>
  <c r="AT1847" i="1"/>
  <c r="AT2073" i="1"/>
  <c r="AT2271" i="1"/>
  <c r="AT2209" i="1"/>
  <c r="AT1362" i="1"/>
  <c r="AT445" i="1"/>
  <c r="AT397" i="1"/>
  <c r="AT414" i="1"/>
  <c r="AT123" i="1"/>
  <c r="AT498" i="1"/>
  <c r="AT690" i="1"/>
  <c r="AT853" i="1"/>
  <c r="AT468" i="1"/>
  <c r="AT1519" i="1"/>
  <c r="AT43" i="1"/>
  <c r="AT153" i="1"/>
  <c r="AT485" i="1"/>
  <c r="AT118" i="1"/>
  <c r="AT441" i="1"/>
  <c r="AT334" i="1"/>
  <c r="AT418" i="1"/>
  <c r="AT599" i="1"/>
  <c r="AT664" i="1"/>
  <c r="AT103" i="1"/>
  <c r="AT623" i="1"/>
  <c r="AT399" i="1"/>
  <c r="AT1396" i="1"/>
  <c r="AT291" i="1"/>
  <c r="AT129" i="1"/>
  <c r="AT941" i="1"/>
  <c r="AT534" i="1"/>
  <c r="AT214" i="1"/>
  <c r="AT1351" i="1"/>
  <c r="AT446" i="1"/>
  <c r="AT772" i="1"/>
  <c r="AT2194" i="1"/>
  <c r="AT162" i="1"/>
  <c r="AT1059" i="1"/>
  <c r="AT691" i="1"/>
  <c r="AT490" i="1"/>
  <c r="AT249" i="1"/>
  <c r="AT2297" i="1"/>
  <c r="AT383" i="1"/>
  <c r="AT319" i="1"/>
  <c r="AT1368" i="1"/>
  <c r="AT924" i="1"/>
  <c r="AT596" i="1"/>
  <c r="AT1330" i="1"/>
  <c r="AT888" i="1"/>
  <c r="AT1938" i="1"/>
  <c r="AT1802" i="1"/>
  <c r="AT289" i="1"/>
  <c r="AT1912" i="1"/>
  <c r="AT751" i="1"/>
  <c r="AT1164" i="1"/>
  <c r="AT1344" i="1"/>
  <c r="AT461" i="1"/>
  <c r="AT1753" i="1"/>
  <c r="AT1437" i="1"/>
  <c r="AT1482" i="1"/>
  <c r="AT267" i="1"/>
  <c r="AT447" i="1"/>
  <c r="AT1219" i="1"/>
  <c r="AT1830" i="1"/>
  <c r="AT739" i="1"/>
  <c r="AT1463" i="1"/>
  <c r="AT1874" i="1"/>
  <c r="AT374" i="1"/>
  <c r="AT1449" i="1"/>
  <c r="AT324" i="1"/>
  <c r="AT146" i="1"/>
  <c r="AT782" i="1"/>
  <c r="AT1343" i="1"/>
  <c r="AT1147" i="1"/>
  <c r="AT1279" i="1"/>
  <c r="AT1409" i="1"/>
  <c r="AT1426" i="1"/>
  <c r="AT515" i="1"/>
  <c r="AT1157" i="1"/>
  <c r="AT663" i="1"/>
  <c r="AT1074" i="1"/>
  <c r="AT58" i="1"/>
  <c r="AT1649" i="1"/>
  <c r="AT1687" i="1"/>
  <c r="AT1215" i="1"/>
  <c r="AT872" i="1"/>
  <c r="AT624" i="1"/>
  <c r="AT794" i="1"/>
  <c r="AT1046" i="1"/>
  <c r="AT1680" i="1"/>
  <c r="AT625" i="1"/>
  <c r="AT847" i="1"/>
  <c r="AT967" i="1"/>
  <c r="AT858" i="1"/>
  <c r="AT1910" i="1"/>
  <c r="AT1728" i="1"/>
  <c r="AT1234" i="1"/>
  <c r="AT868" i="1"/>
  <c r="AT1663" i="1"/>
  <c r="AT604" i="1"/>
  <c r="AT982" i="1"/>
  <c r="AT1117" i="1"/>
  <c r="AT893" i="1"/>
  <c r="AT2003" i="1"/>
  <c r="AT1620" i="1"/>
  <c r="AT1960" i="1"/>
  <c r="AT2161" i="1"/>
  <c r="AT1553" i="1"/>
  <c r="AT1203" i="1"/>
  <c r="AT659" i="1"/>
  <c r="AT2021" i="1"/>
  <c r="AT349" i="1"/>
  <c r="AT907" i="1"/>
  <c r="AT1653" i="1"/>
  <c r="AT455" i="1"/>
  <c r="AT1846" i="1"/>
  <c r="AT1300" i="1"/>
  <c r="AT1919" i="1"/>
  <c r="AT2112" i="1"/>
  <c r="AT880" i="1"/>
  <c r="AT119" i="1"/>
  <c r="AT1026" i="1"/>
  <c r="AT2127" i="1"/>
  <c r="AT1974" i="1"/>
  <c r="AT2212" i="1"/>
  <c r="AT654" i="1"/>
  <c r="AT1341" i="1"/>
  <c r="AT1716" i="1"/>
  <c r="AT1334" i="1"/>
  <c r="AT2033" i="1"/>
  <c r="AT2087" i="1"/>
  <c r="AT2101" i="1"/>
  <c r="AT1888" i="1"/>
  <c r="AT1932" i="1"/>
  <c r="AT1966" i="1"/>
  <c r="AT1922" i="1"/>
  <c r="AT1677" i="1"/>
  <c r="AT89" i="1"/>
  <c r="AT1438" i="1"/>
  <c r="AT1085" i="1"/>
  <c r="AT1904" i="1"/>
  <c r="AT2170" i="1"/>
  <c r="AT2092" i="1"/>
  <c r="AT2218" i="1"/>
  <c r="AT2074" i="1"/>
  <c r="AT1043" i="1"/>
  <c r="AT1800" i="1"/>
  <c r="AT1961" i="1"/>
  <c r="AT1933" i="1"/>
  <c r="AT894" i="1"/>
  <c r="AT635" i="1"/>
  <c r="AT1531" i="1"/>
  <c r="AT843" i="1"/>
  <c r="AT2104" i="1"/>
  <c r="AT1926" i="1"/>
  <c r="AT395" i="1"/>
  <c r="AT499" i="1"/>
  <c r="AT2254" i="1"/>
  <c r="AT2263" i="1"/>
  <c r="AT165" i="1"/>
  <c r="AT2262" i="1"/>
  <c r="AT961" i="1"/>
  <c r="AT2298" i="1"/>
  <c r="AT2299" i="1"/>
  <c r="AU2123" i="1"/>
  <c r="AU1911" i="1"/>
  <c r="AU2225" i="1"/>
  <c r="AU1915" i="1"/>
  <c r="AU1647" i="1"/>
  <c r="AU740" i="1"/>
  <c r="AU1241" i="1"/>
  <c r="AU1210" i="1"/>
  <c r="AU1997" i="1"/>
  <c r="AU2090" i="1"/>
  <c r="AU2091" i="1"/>
  <c r="AU1220" i="1"/>
  <c r="AU1044" i="1"/>
  <c r="AU2124" i="1"/>
  <c r="AU225" i="1"/>
  <c r="AU2198" i="1"/>
  <c r="AU2077" i="1"/>
  <c r="AU1964" i="1"/>
  <c r="AU1671" i="1"/>
  <c r="AU1287" i="1"/>
  <c r="AU1355" i="1"/>
  <c r="AU818" i="1"/>
  <c r="AU2247" i="1"/>
  <c r="AU1845" i="1"/>
  <c r="AU1975" i="1"/>
  <c r="AU2153" i="1"/>
  <c r="AU1967" i="1"/>
  <c r="AU469" i="1"/>
  <c r="AU1623" i="1"/>
  <c r="AU2284" i="1"/>
  <c r="AU2276" i="1"/>
  <c r="AU2289" i="1"/>
  <c r="AU2119" i="1"/>
  <c r="AU2290" i="1"/>
  <c r="AU2286" i="1"/>
  <c r="AU2079" i="1"/>
  <c r="AU1797" i="1"/>
  <c r="AU825" i="1"/>
  <c r="AU2137" i="1"/>
  <c r="AU1348" i="1"/>
  <c r="AU1708" i="1"/>
  <c r="AU1917" i="1"/>
  <c r="AU2023" i="1"/>
  <c r="AU718" i="1"/>
  <c r="AU1136" i="1"/>
  <c r="AU1808" i="1"/>
  <c r="AU1804" i="1"/>
  <c r="AU954" i="1"/>
  <c r="AU1027" i="1"/>
  <c r="AU1042" i="1"/>
  <c r="AU1500" i="1"/>
  <c r="AU1275" i="1"/>
  <c r="AU727" i="1"/>
  <c r="AU1497" i="1"/>
  <c r="AU962" i="1"/>
  <c r="AU1824" i="1"/>
  <c r="AU1532" i="1"/>
  <c r="AU2053" i="1"/>
  <c r="AU1633" i="1"/>
  <c r="AU869" i="1"/>
  <c r="AU322" i="1"/>
  <c r="AU1387" i="1"/>
  <c r="AU1292" i="1"/>
  <c r="AU186" i="1"/>
  <c r="AU483" i="1"/>
  <c r="AU738" i="1"/>
  <c r="AU988" i="1"/>
  <c r="AU551" i="1"/>
  <c r="AU1580" i="1"/>
  <c r="AU1837" i="1"/>
  <c r="AU1468" i="1"/>
  <c r="AU970" i="1"/>
  <c r="AU774" i="1"/>
  <c r="AU79" i="1"/>
  <c r="AU1179" i="1"/>
  <c r="AU677" i="1"/>
  <c r="AU990" i="1"/>
  <c r="AU1442" i="1"/>
  <c r="AU1670" i="1"/>
  <c r="AU160" i="1"/>
  <c r="AU1379" i="1"/>
  <c r="AU976" i="1"/>
  <c r="AU1612" i="1"/>
  <c r="AU681" i="1"/>
  <c r="AU1479" i="1"/>
  <c r="AU586" i="1"/>
  <c r="AU539" i="1"/>
  <c r="AU603" i="1"/>
  <c r="AU1614" i="1"/>
  <c r="AU2038" i="1"/>
  <c r="AU765" i="1"/>
  <c r="AU2214" i="1"/>
  <c r="AU2188" i="1"/>
  <c r="AU2084" i="1"/>
  <c r="AU2135" i="1"/>
  <c r="AU1985" i="1"/>
  <c r="AU1604" i="1"/>
  <c r="AU2011" i="1"/>
  <c r="AU2217" i="1"/>
  <c r="AU311" i="1"/>
  <c r="AU1835" i="1"/>
  <c r="AU10" i="1"/>
  <c r="AU17" i="1"/>
  <c r="AU1353" i="1"/>
  <c r="AU22" i="1"/>
  <c r="AU18" i="1"/>
  <c r="AU2" i="1"/>
  <c r="AU901" i="1"/>
  <c r="AU16" i="1"/>
  <c r="AU6" i="1"/>
  <c r="AU7" i="1"/>
  <c r="AU1587" i="1"/>
  <c r="AU278" i="1"/>
  <c r="AU940" i="1"/>
  <c r="AU387" i="1"/>
  <c r="AU90" i="1"/>
  <c r="AU1119" i="1"/>
  <c r="AU1004" i="1"/>
  <c r="AU611" i="1"/>
  <c r="AU1094" i="1"/>
  <c r="AU54" i="1"/>
  <c r="AU846" i="1"/>
  <c r="AU627" i="1"/>
  <c r="AU237" i="1"/>
  <c r="AU517" i="1"/>
  <c r="AU323" i="1"/>
  <c r="AU1264" i="1"/>
  <c r="AU238" i="1"/>
  <c r="AU307" i="1"/>
  <c r="AU583" i="1"/>
  <c r="AU673" i="1"/>
  <c r="AU192" i="1"/>
  <c r="AU335" i="1"/>
  <c r="AU1332" i="1"/>
  <c r="AU2296" i="1"/>
  <c r="AU857" i="1"/>
  <c r="AU1978" i="1"/>
  <c r="AU1174" i="1"/>
  <c r="AU1029" i="1"/>
  <c r="AU1459" i="1"/>
  <c r="AU1969" i="1"/>
  <c r="AU1761" i="1"/>
  <c r="AU1852" i="1"/>
  <c r="AU1298" i="1"/>
  <c r="AU2024" i="1"/>
  <c r="AU1900" i="1"/>
  <c r="AU781" i="1"/>
  <c r="AU1521" i="1"/>
  <c r="AU712" i="1"/>
  <c r="AU574" i="1"/>
  <c r="AU1696" i="1"/>
  <c r="AU1458" i="1"/>
  <c r="AU1694" i="1"/>
  <c r="AU1993" i="1"/>
  <c r="AU1700" i="1"/>
  <c r="AU20" i="1"/>
  <c r="AU1688" i="1"/>
  <c r="AU1057" i="1"/>
  <c r="AU1457" i="1"/>
  <c r="AU2278" i="1"/>
  <c r="AU1391" i="1"/>
  <c r="AU1876" i="1"/>
  <c r="AU2158" i="1"/>
  <c r="AU1930" i="1"/>
  <c r="AU148" i="1"/>
  <c r="AU1541" i="1"/>
  <c r="AU535" i="1"/>
  <c r="AU140" i="1"/>
  <c r="AU790" i="1"/>
  <c r="AU197" i="1"/>
  <c r="AU474" i="1"/>
  <c r="AU1768" i="1"/>
  <c r="AU1475" i="1"/>
  <c r="AU1012" i="1"/>
  <c r="AU1028" i="1"/>
  <c r="AU1988" i="1"/>
  <c r="AU689" i="1"/>
  <c r="AU1041" i="1"/>
  <c r="AU1025" i="1"/>
  <c r="AU1277" i="1"/>
  <c r="AU1795" i="1"/>
  <c r="AU1613" i="1"/>
  <c r="AU1861" i="1"/>
  <c r="AU1305" i="1"/>
  <c r="AU1834" i="1"/>
  <c r="AU1542" i="1"/>
  <c r="AU343" i="1"/>
  <c r="AU1935" i="1"/>
  <c r="AU870" i="1"/>
  <c r="AU914" i="1"/>
  <c r="AU1132" i="1"/>
  <c r="AU2027" i="1"/>
  <c r="AU1908" i="1"/>
  <c r="AU2141" i="1"/>
  <c r="AU2270" i="1"/>
  <c r="AU1855" i="1"/>
  <c r="AU2222" i="1"/>
  <c r="AU2232" i="1"/>
  <c r="AU839" i="1"/>
  <c r="AU1433" i="1"/>
  <c r="AU900" i="1"/>
  <c r="AU1566" i="1"/>
  <c r="AU1263" i="1"/>
  <c r="AU589" i="1"/>
  <c r="AU989" i="1"/>
  <c r="AU1009" i="1"/>
  <c r="AU1828" i="1"/>
  <c r="AU1675" i="1"/>
  <c r="AU1886" i="1"/>
  <c r="AU1207" i="1"/>
  <c r="AU1373" i="1"/>
  <c r="AU1333" i="1"/>
  <c r="AU594" i="1"/>
  <c r="AU1758" i="1"/>
  <c r="AU527" i="1"/>
  <c r="AU1446" i="1"/>
  <c r="AU1781" i="1"/>
  <c r="AU1973" i="1"/>
  <c r="AU1717" i="1"/>
  <c r="AU1875" i="1"/>
  <c r="AU1253" i="1"/>
  <c r="AU2031" i="1"/>
  <c r="AU1771" i="1"/>
  <c r="AU2019" i="1"/>
  <c r="AU639" i="1"/>
  <c r="AU1018" i="1"/>
  <c r="AU139" i="1"/>
  <c r="AU1692" i="1"/>
  <c r="AU1871" i="1"/>
  <c r="AU1101" i="1"/>
  <c r="AU1777" i="1"/>
  <c r="AU217" i="1"/>
  <c r="AU224" i="1"/>
  <c r="AU364" i="1"/>
  <c r="AU1486" i="1"/>
  <c r="AU2009" i="1"/>
  <c r="AU1987" i="1"/>
  <c r="AU2162" i="1"/>
  <c r="AU1891" i="1"/>
  <c r="AU2242" i="1"/>
  <c r="AU432" i="1"/>
  <c r="AU1109" i="1"/>
  <c r="AU1134" i="1"/>
  <c r="AU995" i="1"/>
  <c r="AU1036" i="1"/>
  <c r="AU553" i="1"/>
  <c r="AU1569" i="1"/>
  <c r="AU2072" i="1"/>
  <c r="AU504" i="1"/>
  <c r="AU132" i="1"/>
  <c r="AU1772" i="1"/>
  <c r="AU1487" i="1"/>
  <c r="AU1597" i="1"/>
  <c r="AU2139" i="1"/>
  <c r="AU2020" i="1"/>
  <c r="AU2120" i="1"/>
  <c r="AU1062" i="1"/>
  <c r="AU2054" i="1"/>
  <c r="AU1928" i="1"/>
  <c r="AU2230" i="1"/>
  <c r="AU2047" i="1"/>
  <c r="AU375" i="1"/>
  <c r="AU2042" i="1"/>
  <c r="AU1176" i="1"/>
  <c r="AU1864" i="1"/>
  <c r="AU1350" i="1"/>
  <c r="AU915" i="1"/>
  <c r="AU2056" i="1"/>
  <c r="AU2183" i="1"/>
  <c r="AU1129" i="1"/>
  <c r="AU1509" i="1"/>
  <c r="AU492" i="1"/>
  <c r="AU1786" i="1"/>
  <c r="AU1133" i="1"/>
  <c r="AU1635" i="1"/>
  <c r="AU1504" i="1"/>
  <c r="AU1064" i="1"/>
  <c r="AU2268" i="1"/>
  <c r="AU2277" i="1"/>
  <c r="AU263" i="1"/>
  <c r="AU552" i="1"/>
  <c r="AU201" i="1"/>
  <c r="AU2245" i="1"/>
  <c r="AU2238" i="1"/>
  <c r="AU2261" i="1"/>
  <c r="AU1581" i="1"/>
  <c r="AU1683" i="1"/>
  <c r="AU2121" i="1"/>
  <c r="AU1218" i="1"/>
  <c r="AU1145" i="1"/>
  <c r="AU1392" i="1"/>
  <c r="AU1723" i="1"/>
  <c r="AU1403" i="1"/>
  <c r="AU1289" i="1"/>
  <c r="AU388" i="1"/>
  <c r="AU1718" i="1"/>
  <c r="AU1559" i="1"/>
  <c r="AU408" i="1"/>
  <c r="AU2070" i="1"/>
  <c r="AU974" i="1"/>
  <c r="AU829" i="1"/>
  <c r="AU1335" i="1"/>
  <c r="AU95" i="1"/>
  <c r="AU326" i="1"/>
  <c r="AU1066" i="1"/>
  <c r="AU758" i="1"/>
  <c r="AU614" i="1"/>
  <c r="AU1050" i="1"/>
  <c r="AU2060" i="1"/>
  <c r="AU1814" i="1"/>
  <c r="AU1243" i="1"/>
  <c r="AU1107" i="1"/>
  <c r="AU910" i="1"/>
  <c r="AU486" i="1"/>
  <c r="AU451" i="1"/>
  <c r="AU678" i="1"/>
  <c r="AU1420" i="1"/>
  <c r="AU762" i="1"/>
  <c r="AU1415" i="1"/>
  <c r="AU1326" i="1"/>
  <c r="AU184" i="1"/>
  <c r="AU1951" i="1"/>
  <c r="AU1743" i="1"/>
  <c r="AU1308" i="1"/>
  <c r="AU1883" i="1"/>
  <c r="AU2007" i="1"/>
  <c r="AU1850" i="1"/>
  <c r="AU1962" i="1"/>
  <c r="AU2039" i="1"/>
  <c r="AU1880" i="1"/>
  <c r="AU2043" i="1"/>
  <c r="AU1936" i="1"/>
  <c r="AU1841" i="1"/>
  <c r="AU2093" i="1"/>
  <c r="AU1898" i="1"/>
  <c r="AU1590" i="1"/>
  <c r="AU832" i="1"/>
  <c r="AU191" i="1"/>
  <c r="AU1593" i="1"/>
  <c r="AU1464" i="1"/>
  <c r="AU1357" i="1"/>
  <c r="AU1678" i="1"/>
  <c r="AU1033" i="1"/>
  <c r="AU1084" i="1"/>
  <c r="AU1324" i="1"/>
  <c r="AU1769" i="1"/>
  <c r="AU331" i="1"/>
  <c r="AU1901" i="1"/>
  <c r="AU1089" i="1"/>
  <c r="AU792" i="1"/>
  <c r="AU1652" i="1"/>
  <c r="AU1471" i="1"/>
  <c r="AU547" i="1"/>
  <c r="AU1976" i="1"/>
  <c r="AU979" i="1"/>
  <c r="AU180" i="1"/>
  <c r="AU878" i="1"/>
  <c r="AU697" i="1"/>
  <c r="AU1676" i="1"/>
  <c r="AU1051" i="1"/>
  <c r="AU1742" i="1"/>
  <c r="AU1361" i="1"/>
  <c r="AU1286" i="1"/>
  <c r="AU1171" i="1"/>
  <c r="AU1170" i="1"/>
  <c r="AU309" i="1"/>
  <c r="AU1899" i="1"/>
  <c r="AU1722" i="1"/>
  <c r="AU561" i="1"/>
  <c r="AU570" i="1"/>
  <c r="AU1529" i="1"/>
  <c r="AU2100" i="1"/>
  <c r="AU2226" i="1"/>
  <c r="AU2016" i="1"/>
  <c r="AU2184" i="1"/>
  <c r="AU2179" i="1"/>
  <c r="AU1905" i="1"/>
  <c r="AU2138" i="1"/>
  <c r="AU2105" i="1"/>
  <c r="AU2081" i="1"/>
  <c r="AU1945" i="1"/>
  <c r="AU2001" i="1"/>
  <c r="AU2002" i="1"/>
  <c r="AU2216" i="1"/>
  <c r="AU2140" i="1"/>
  <c r="AU2145" i="1"/>
  <c r="AU1848" i="1"/>
  <c r="AU1882" i="1"/>
  <c r="AU2146" i="1"/>
  <c r="AU2159" i="1"/>
  <c r="AU2152" i="1"/>
  <c r="AU2200" i="1"/>
  <c r="AU1979" i="1"/>
  <c r="AU2275" i="1"/>
  <c r="AU2240" i="1"/>
  <c r="AU2250" i="1"/>
  <c r="AU2069" i="1"/>
  <c r="AU2267" i="1"/>
  <c r="AU1567" i="1"/>
  <c r="AU442" i="1"/>
  <c r="AU2228" i="1"/>
  <c r="AU1754" i="1"/>
  <c r="AU2028" i="1"/>
  <c r="AU1501" i="1"/>
  <c r="AU111" i="1"/>
  <c r="AU2029" i="1"/>
  <c r="AU243" i="1"/>
  <c r="AU2168" i="1"/>
  <c r="AU1304" i="1"/>
  <c r="AU2233" i="1"/>
  <c r="AU2144" i="1"/>
  <c r="AU1895" i="1"/>
  <c r="AU439" i="1"/>
  <c r="AU1958" i="1"/>
  <c r="AU1128" i="1"/>
  <c r="AU810" i="1"/>
  <c r="AU384" i="1"/>
  <c r="AU744" i="1"/>
  <c r="AU308" i="1"/>
  <c r="AU1363" i="1"/>
  <c r="AU314" i="1"/>
  <c r="AU444" i="1"/>
  <c r="AU1307" i="1"/>
  <c r="AU9" i="1"/>
  <c r="AU1175" i="1"/>
  <c r="AU175" i="1"/>
  <c r="AU1986" i="1"/>
  <c r="AU75" i="1"/>
  <c r="AU1515" i="1"/>
  <c r="AU261" i="1"/>
  <c r="AU179" i="1"/>
  <c r="AU1377" i="1"/>
  <c r="AU1038" i="1"/>
  <c r="AU1251" i="1"/>
  <c r="AU1181" i="1"/>
  <c r="AU1083" i="1"/>
  <c r="AU1595" i="1"/>
  <c r="AU462" i="1"/>
  <c r="AU986" i="1"/>
  <c r="AU1469" i="1"/>
  <c r="AU661" i="1"/>
  <c r="AU429" i="1"/>
  <c r="AU466" i="1"/>
  <c r="AU723" i="1"/>
  <c r="AU2117" i="1"/>
  <c r="AU2196" i="1"/>
  <c r="AU2215" i="1"/>
  <c r="AU1073" i="1"/>
  <c r="AU371" i="1"/>
  <c r="AU1741" i="1"/>
  <c r="AU1511" i="1"/>
  <c r="AU1792" i="1"/>
  <c r="AU126" i="1"/>
  <c r="AU955" i="1"/>
  <c r="AU1082" i="1"/>
  <c r="AU1244" i="1"/>
  <c r="AU1291" i="1"/>
  <c r="AU1248" i="1"/>
  <c r="AU1186" i="1"/>
  <c r="AU1586" i="1"/>
  <c r="AU932" i="1"/>
  <c r="AU662" i="1"/>
  <c r="AU1829" i="1"/>
  <c r="AU1546" i="1"/>
  <c r="AU1413" i="1"/>
  <c r="AU177" i="1"/>
  <c r="AU1054" i="1"/>
  <c r="AU1173" i="1"/>
  <c r="AU218" i="1"/>
  <c r="AU1556" i="1"/>
  <c r="AU972" i="1"/>
  <c r="AU1429" i="1"/>
  <c r="AU1770" i="1"/>
  <c r="AU1130" i="1"/>
  <c r="AU1470" i="1"/>
  <c r="AU1811" i="1"/>
  <c r="AU1956" i="1"/>
  <c r="AU1155" i="1"/>
  <c r="AU1971" i="1"/>
  <c r="AU1803" i="1"/>
  <c r="AU2088" i="1"/>
  <c r="AU2008" i="1"/>
  <c r="AU1187" i="1"/>
  <c r="AU1439" i="1"/>
  <c r="AU511" i="1"/>
  <c r="AU2108" i="1"/>
  <c r="AU708" i="1"/>
  <c r="AU801" i="1"/>
  <c r="AU355" i="1"/>
  <c r="AU1601" i="1"/>
  <c r="AU1779" i="1"/>
  <c r="AU1359" i="1"/>
  <c r="AU1131" i="1"/>
  <c r="AU210" i="1"/>
  <c r="AU1070" i="1"/>
  <c r="AU501" i="1"/>
  <c r="AU1443" i="1"/>
  <c r="AU247" i="1"/>
  <c r="AU1052" i="1"/>
  <c r="AU1737" i="1"/>
  <c r="AU1877" i="1"/>
  <c r="AU733" i="1"/>
  <c r="AU657" i="1"/>
  <c r="AU481" i="1"/>
  <c r="AU778" i="1"/>
  <c r="AU631" i="1"/>
  <c r="AU764" i="1"/>
  <c r="AU703" i="1"/>
  <c r="AU771" i="1"/>
  <c r="AU666" i="1"/>
  <c r="AU1764" i="1"/>
  <c r="AU1651" i="1"/>
  <c r="AU1625" i="1"/>
  <c r="AU1092" i="1"/>
  <c r="AU1498" i="1"/>
  <c r="AU823" i="1"/>
  <c r="AU513" i="1"/>
  <c r="AU521" i="1"/>
  <c r="AU2259" i="1"/>
  <c r="AU1887" i="1"/>
  <c r="AU2051" i="1"/>
  <c r="AU1838" i="1"/>
  <c r="AU1940" i="1"/>
  <c r="AU1749" i="1"/>
  <c r="AU369" i="1"/>
  <c r="AU436" i="1"/>
  <c r="AU1977" i="1"/>
  <c r="AU524" i="1"/>
  <c r="AU904" i="1"/>
  <c r="AU1212" i="1"/>
  <c r="AU380" i="1"/>
  <c r="AU402" i="1"/>
  <c r="AU1890" i="1"/>
  <c r="AU1796" i="1"/>
  <c r="AU1236" i="1"/>
  <c r="AU1934" i="1"/>
  <c r="AU1303" i="1"/>
  <c r="AU1657" i="1"/>
  <c r="AU1445" i="1"/>
  <c r="AU2252" i="1"/>
  <c r="AU1621" i="1"/>
  <c r="AU1342" i="1"/>
  <c r="AU1765" i="1"/>
  <c r="AU766" i="1"/>
  <c r="AU1738" i="1"/>
  <c r="AU81" i="1"/>
  <c r="AU1020" i="1"/>
  <c r="AU285" i="1"/>
  <c r="AU1585" i="1"/>
  <c r="AU1474" i="1"/>
  <c r="AU2176" i="1"/>
  <c r="AU2154" i="1"/>
  <c r="AU2175" i="1"/>
  <c r="AU2241" i="1"/>
  <c r="AU2246" i="1"/>
  <c r="AU2165" i="1"/>
  <c r="AU2221" i="1"/>
  <c r="AU2185" i="1"/>
  <c r="AU315" i="1"/>
  <c r="AU1788" i="1"/>
  <c r="AU686" i="1"/>
  <c r="AU1149" i="1"/>
  <c r="AU1710" i="1"/>
  <c r="AU1423" i="1"/>
  <c r="AU729" i="1"/>
  <c r="AU867" i="1"/>
  <c r="AU674" i="1"/>
  <c r="AU1893" i="1"/>
  <c r="AU1022" i="1"/>
  <c r="AU2106" i="1"/>
  <c r="AU2190" i="1"/>
  <c r="AU1398" i="1"/>
  <c r="AU2266" i="1"/>
  <c r="AU2273" i="1"/>
  <c r="AU2142" i="1"/>
  <c r="AU2057" i="1"/>
  <c r="AU2260" i="1"/>
  <c r="AU2098" i="1"/>
  <c r="AU2239" i="1"/>
  <c r="AU2264" i="1"/>
  <c r="AU2206" i="1"/>
  <c r="AU1045" i="1"/>
  <c r="AU2163" i="1"/>
  <c r="AU2000" i="1"/>
  <c r="AU1141" i="1"/>
  <c r="AU2251" i="1"/>
  <c r="AU1894" i="1"/>
  <c r="AU1725" i="1"/>
  <c r="AU44" i="1"/>
  <c r="AU459" i="1"/>
  <c r="AU63" i="1"/>
  <c r="AU448" i="1"/>
  <c r="AU463" i="1"/>
  <c r="AU518" i="1"/>
  <c r="AU240" i="1"/>
  <c r="AU597" i="1"/>
  <c r="AU1185" i="1"/>
  <c r="AU865" i="1"/>
  <c r="AU1494" i="1"/>
  <c r="AU1444" i="1"/>
  <c r="AU503" i="1"/>
  <c r="AU1854" i="1"/>
  <c r="AU1755" i="1"/>
  <c r="AU56" i="1"/>
  <c r="AU1592" i="1"/>
  <c r="AU25" i="1"/>
  <c r="AU720" i="1"/>
  <c r="AU537" i="1"/>
  <c r="AU1600" i="1"/>
  <c r="AU874" i="1"/>
  <c r="AU1418" i="1"/>
  <c r="AU922" i="1"/>
  <c r="AU522" i="1"/>
  <c r="AU1492" i="1"/>
  <c r="AU1537" i="1"/>
  <c r="AU2186" i="1"/>
  <c r="AU1822" i="1"/>
  <c r="AU2040" i="1"/>
  <c r="AU2220" i="1"/>
  <c r="AU1257" i="1"/>
  <c r="AU2210" i="1"/>
  <c r="AU650" i="1"/>
  <c r="AU1153" i="1"/>
  <c r="AU42" i="1"/>
  <c r="AU1261" i="1"/>
  <c r="AU1404" i="1"/>
  <c r="AU1216" i="1"/>
  <c r="AU255" i="1"/>
  <c r="AU587" i="1"/>
  <c r="AU2255" i="1"/>
  <c r="AU530" i="1"/>
  <c r="AU612" i="1"/>
  <c r="AU859" i="1"/>
  <c r="AU144" i="1"/>
  <c r="AU895" i="1"/>
  <c r="AU1161" i="1"/>
  <c r="AU538" i="1"/>
  <c r="AU1283" i="1"/>
  <c r="AU854" i="1"/>
  <c r="AU1294" i="1"/>
  <c r="AU1380" i="1"/>
  <c r="AU1507" i="1"/>
  <c r="AU1747" i="1"/>
  <c r="AU1310" i="1"/>
  <c r="AU930" i="1"/>
  <c r="AU2201" i="1"/>
  <c r="AU2173" i="1"/>
  <c r="AU1640" i="1"/>
  <c r="AU30" i="1"/>
  <c r="AU844" i="1"/>
  <c r="AU1776" i="1"/>
  <c r="AU158" i="1"/>
  <c r="AU2148" i="1"/>
  <c r="AU1990" i="1"/>
  <c r="AU1941" i="1"/>
  <c r="AU2025" i="1"/>
  <c r="AU966" i="1"/>
  <c r="AU2017" i="1"/>
  <c r="AU1785" i="1"/>
  <c r="AU203" i="1"/>
  <c r="AU1631" i="1"/>
  <c r="AU1699" i="1"/>
  <c r="AU1221" i="1"/>
  <c r="AU849" i="1"/>
  <c r="AU1276" i="1"/>
  <c r="AU204" i="1"/>
  <c r="AU937" i="1"/>
  <c r="AU216" i="1"/>
  <c r="AU576" i="1"/>
  <c r="AU1634" i="1"/>
  <c r="AU763" i="1"/>
  <c r="AU1736" i="1"/>
  <c r="AU1086" i="1"/>
  <c r="AU1575" i="1"/>
  <c r="AU1425" i="1"/>
  <c r="AU1477" i="1"/>
  <c r="AU1151" i="1"/>
  <c r="AU362" i="1"/>
  <c r="AU1483" i="1"/>
  <c r="AU1720" i="1"/>
  <c r="AU699" i="1"/>
  <c r="AU600" i="1"/>
  <c r="AU808" i="1"/>
  <c r="AU1949" i="1"/>
  <c r="AU1884" i="1"/>
  <c r="AU2244" i="1"/>
  <c r="AU2204" i="1"/>
  <c r="AU2036" i="1"/>
  <c r="AU2167" i="1"/>
  <c r="AU1981" i="1"/>
  <c r="AU571" i="1"/>
  <c r="AU373" i="1"/>
  <c r="AU1365" i="1"/>
  <c r="AU195" i="1"/>
  <c r="AU1192" i="1"/>
  <c r="AU1436" i="1"/>
  <c r="AU1545" i="1"/>
  <c r="AU1897" i="1"/>
  <c r="AU2203" i="1"/>
  <c r="AU1763" i="1"/>
  <c r="AU1165" i="1"/>
  <c r="AU1648" i="1"/>
  <c r="AU428" i="1"/>
  <c r="AU926" i="1"/>
  <c r="AU1732" i="1"/>
  <c r="AU2279" i="1"/>
  <c r="AU1866" i="1"/>
  <c r="AU1321" i="1"/>
  <c r="AU2131" i="1"/>
  <c r="AU2078" i="1"/>
  <c r="AU1573" i="1"/>
  <c r="AU1354" i="1"/>
  <c r="AU1729" i="1"/>
  <c r="AU2063" i="1"/>
  <c r="AU1385" i="1"/>
  <c r="AU2068" i="1"/>
  <c r="AU1916" i="1"/>
  <c r="AU1955" i="1"/>
  <c r="AU2155" i="1"/>
  <c r="AU1488" i="1"/>
  <c r="AU1702" i="1"/>
  <c r="AU2213" i="1"/>
  <c r="AU1503" i="1"/>
  <c r="AU1540" i="1"/>
  <c r="AU1730" i="1"/>
  <c r="AU2086" i="1"/>
  <c r="AU2075" i="1"/>
  <c r="AU2094" i="1"/>
  <c r="AU2195" i="1"/>
  <c r="AU2223" i="1"/>
  <c r="AU1735" i="1"/>
  <c r="AU1968" i="1"/>
  <c r="AU1693" i="1"/>
  <c r="AU975" i="1"/>
  <c r="AU1952" i="1"/>
  <c r="AU1268" i="1"/>
  <c r="AU2034" i="1"/>
  <c r="AU1991" i="1"/>
  <c r="AU1659" i="1"/>
  <c r="AU2071" i="1"/>
  <c r="AU2035" i="1"/>
  <c r="AU1954" i="1"/>
  <c r="AU2005" i="1"/>
  <c r="AU1713" i="1"/>
  <c r="AU2136" i="1"/>
  <c r="AU2041" i="1"/>
  <c r="AU2202" i="1"/>
  <c r="AU1731" i="1"/>
  <c r="AU2046" i="1"/>
  <c r="AU1065" i="1"/>
  <c r="AU820" i="1"/>
  <c r="AU1252" i="1"/>
  <c r="AU2257" i="1"/>
  <c r="AU2243" i="1"/>
  <c r="AU1591" i="1"/>
  <c r="AU1946" i="1"/>
  <c r="AU1632" i="1"/>
  <c r="AU1998" i="1"/>
  <c r="AU1939" i="1"/>
  <c r="AU2126" i="1"/>
  <c r="AU1810" i="1"/>
  <c r="AU1903" i="1"/>
  <c r="AU2181" i="1"/>
  <c r="AU2095" i="1"/>
  <c r="AU2115" i="1"/>
  <c r="AU2180" i="1"/>
  <c r="AU2189" i="1"/>
  <c r="AU1752" i="1"/>
  <c r="AU1406" i="1"/>
  <c r="AU1548" i="1"/>
  <c r="AU2205" i="1"/>
  <c r="AU1920" i="1"/>
  <c r="AU2265" i="1"/>
  <c r="AU2248" i="1"/>
  <c r="AU1799" i="1"/>
  <c r="AU2050" i="1"/>
  <c r="AU2272" i="1"/>
  <c r="AU2059" i="1"/>
  <c r="AU1924" i="1"/>
  <c r="AU1629" i="1"/>
  <c r="AU1706" i="1"/>
  <c r="AU1858" i="1"/>
  <c r="AU2110" i="1"/>
  <c r="AU1809" i="1"/>
  <c r="AU1959" i="1"/>
  <c r="AU2022" i="1"/>
  <c r="AU1953" i="1"/>
  <c r="AU2018" i="1"/>
  <c r="AU2065" i="1"/>
  <c r="AU2004" i="1"/>
  <c r="AU1775" i="1"/>
  <c r="AU2150" i="1"/>
  <c r="AU2125" i="1"/>
  <c r="AU1983" i="1"/>
  <c r="AU1817" i="1"/>
  <c r="AU1371" i="1"/>
  <c r="AU1972" i="1"/>
  <c r="AU2083" i="1"/>
  <c r="AU1950" i="1"/>
  <c r="AU2208" i="1"/>
  <c r="AU1762" i="1"/>
  <c r="AU752" i="1"/>
  <c r="AU2122" i="1"/>
  <c r="AU1999" i="1"/>
  <c r="AU1982" i="1"/>
  <c r="AU2116" i="1"/>
  <c r="AU2082" i="1"/>
  <c r="AU1925" i="1"/>
  <c r="AU34" i="1"/>
  <c r="AU1778" i="1"/>
  <c r="AU495" i="1"/>
  <c r="AU120" i="1"/>
  <c r="AU942" i="1"/>
  <c r="AU946" i="1"/>
  <c r="AU788" i="1"/>
  <c r="AU1270" i="1"/>
  <c r="AU1076" i="1"/>
  <c r="AU500" i="1"/>
  <c r="AU1143" i="1"/>
  <c r="AU1840" i="1"/>
  <c r="AU296" i="1"/>
  <c r="AU879" i="1"/>
  <c r="AU866" i="1"/>
  <c r="AU82" i="1"/>
  <c r="AU706" i="1"/>
  <c r="AU348" i="1"/>
  <c r="AU1484" i="1"/>
  <c r="AU683" i="1"/>
  <c r="AU1462" i="1"/>
  <c r="AU951" i="1"/>
  <c r="AU984" i="1"/>
  <c r="AU621" i="1"/>
  <c r="AU687" i="1"/>
  <c r="AU372" i="1"/>
  <c r="AU1577" i="1"/>
  <c r="AU1172" i="1"/>
  <c r="AU321" i="1"/>
  <c r="AU390" i="1"/>
  <c r="AU187" i="1"/>
  <c r="AU1643" i="1"/>
  <c r="AU1010" i="1"/>
  <c r="AU266" i="1"/>
  <c r="AU707" i="1"/>
  <c r="AU422" i="1"/>
  <c r="AU1099" i="1"/>
  <c r="AU1878" i="1"/>
  <c r="AU342" i="1"/>
  <c r="AU1120" i="1"/>
  <c r="AU213" i="1"/>
  <c r="AU716" i="1"/>
  <c r="AU724" i="1"/>
  <c r="AU471" i="1"/>
  <c r="AU141" i="1"/>
  <c r="AU1787" i="1"/>
  <c r="AU1496" i="1"/>
  <c r="AU981" i="1"/>
  <c r="AU317" i="1"/>
  <c r="AU891" i="1"/>
  <c r="AU1195" i="1"/>
  <c r="AU332" i="1"/>
  <c r="AU1608" i="1"/>
  <c r="AU51" i="1"/>
  <c r="AU1223" i="1"/>
  <c r="AU1331" i="1"/>
  <c r="AU1159" i="1"/>
  <c r="AU755" i="1"/>
  <c r="AU107" i="1"/>
  <c r="AU209" i="1"/>
  <c r="AU440" i="1"/>
  <c r="AU1502" i="1"/>
  <c r="AU1201" i="1"/>
  <c r="AU1733" i="1"/>
  <c r="AU1390" i="1"/>
  <c r="AU1549" i="1"/>
  <c r="AU359" i="1"/>
  <c r="AU1666" i="1"/>
  <c r="AU936" i="1"/>
  <c r="AU72" i="1"/>
  <c r="AU1312" i="1"/>
  <c r="AU606" i="1"/>
  <c r="AU800" i="1"/>
  <c r="AU150" i="1"/>
  <c r="AU292" i="1"/>
  <c r="AU1228" i="1"/>
  <c r="AU588" i="1"/>
  <c r="AU668" i="1"/>
  <c r="AU313" i="1"/>
  <c r="AU290" i="1"/>
  <c r="AU701" i="1"/>
  <c r="AU572" i="1"/>
  <c r="AU339" i="1"/>
  <c r="AU202" i="1"/>
  <c r="AU896" i="1"/>
  <c r="AU377" i="1"/>
  <c r="AU577" i="1"/>
  <c r="AU756" i="1"/>
  <c r="AU1857" i="1"/>
  <c r="AU1069" i="1"/>
  <c r="AU1410" i="1"/>
  <c r="AU1001" i="1"/>
  <c r="AU233" i="1"/>
  <c r="AU992" i="1"/>
  <c r="AU821" i="1"/>
  <c r="AU775" i="1"/>
  <c r="AU205" i="1"/>
  <c r="AU101" i="1"/>
  <c r="AU916" i="1"/>
  <c r="AU478" i="1"/>
  <c r="AU149" i="1"/>
  <c r="AU394" i="1"/>
  <c r="AU242" i="1"/>
  <c r="AU294" i="1"/>
  <c r="AU1616" i="1"/>
  <c r="AU852" i="1"/>
  <c r="AU1282" i="1"/>
  <c r="AU164" i="1"/>
  <c r="AU1047" i="1"/>
  <c r="AU12" i="1"/>
  <c r="AU159" i="1"/>
  <c r="AU412" i="1"/>
  <c r="AU817" i="1"/>
  <c r="AU1162" i="1"/>
  <c r="AU464" i="1"/>
  <c r="AU814" i="1"/>
  <c r="AU1784" i="1"/>
  <c r="AU426" i="1"/>
  <c r="AU26" i="1"/>
  <c r="AU1607" i="1"/>
  <c r="AU125" i="1"/>
  <c r="AU1606" i="1"/>
  <c r="AU633" i="1"/>
  <c r="AU923" i="1"/>
  <c r="AU1060" i="1"/>
  <c r="AU212" i="1"/>
  <c r="AU789" i="1"/>
  <c r="AU713" i="1"/>
  <c r="AU1528" i="1"/>
  <c r="AU37" i="1"/>
  <c r="AU1691" i="1"/>
  <c r="AU525" i="1"/>
  <c r="AU833" i="1"/>
  <c r="AU1256" i="1"/>
  <c r="AU628" i="1"/>
  <c r="AU1030" i="1"/>
  <c r="AU167" i="1"/>
  <c r="AU1199" i="1"/>
  <c r="AU1183" i="1"/>
  <c r="AU1798" i="1"/>
  <c r="AU84" i="1"/>
  <c r="AU795" i="1"/>
  <c r="AU1278" i="1"/>
  <c r="AU1435" i="1"/>
  <c r="AU438" i="1"/>
  <c r="AU1381" i="1"/>
  <c r="AU13" i="1"/>
  <c r="AU137" i="1"/>
  <c r="AU1063" i="1"/>
  <c r="AU590" i="1"/>
  <c r="AU564" i="1"/>
  <c r="AU325" i="1"/>
  <c r="AU864" i="1"/>
  <c r="AU378" i="1"/>
  <c r="AU749" i="1"/>
  <c r="AU1401" i="1"/>
  <c r="AU193" i="1"/>
  <c r="AU244" i="1"/>
  <c r="AU556" i="1"/>
  <c r="AU887" i="1"/>
  <c r="AU1034" i="1"/>
  <c r="AU420" i="1"/>
  <c r="AU653" i="1"/>
  <c r="AU1115" i="1"/>
  <c r="AU1209" i="1"/>
  <c r="AU91" i="1"/>
  <c r="AU592" i="1"/>
  <c r="AU958" i="1"/>
  <c r="AU1551" i="1"/>
  <c r="AU731" i="1"/>
  <c r="AU1712" i="1"/>
  <c r="AU262" i="1"/>
  <c r="AU665" i="1"/>
  <c r="AU908" i="1"/>
  <c r="AU700" i="1"/>
  <c r="AU407" i="1"/>
  <c r="AU1245" i="1"/>
  <c r="AU997" i="1"/>
  <c r="AU1721" i="1"/>
  <c r="AU138" i="1"/>
  <c r="AU605" i="1"/>
  <c r="AU532" i="1"/>
  <c r="AU46" i="1"/>
  <c r="AU235" i="1"/>
  <c r="AU1121" i="1"/>
  <c r="AU220" i="1"/>
  <c r="AU100" i="1"/>
  <c r="AU112" i="1"/>
  <c r="AU1994" i="1"/>
  <c r="AU1823" i="1"/>
  <c r="AU416" i="1"/>
  <c r="AU1017" i="1"/>
  <c r="AU1980" i="1"/>
  <c r="AU127" i="1"/>
  <c r="AU1104" i="1"/>
  <c r="AU897" i="1"/>
  <c r="AU560" i="1"/>
  <c r="AU1698" i="1"/>
  <c r="AU476" i="1"/>
  <c r="AU142" i="1"/>
  <c r="AU1996" i="1"/>
  <c r="AU1695" i="1"/>
  <c r="AU943" i="1"/>
  <c r="AU482" i="1"/>
  <c r="AU170" i="1"/>
  <c r="AU1826" i="1"/>
  <c r="AU830" i="1"/>
  <c r="AU472" i="1"/>
  <c r="AU67" i="1"/>
  <c r="AU595" i="1"/>
  <c r="AU425" i="1"/>
  <c r="AU4" i="1"/>
  <c r="AU1188" i="1"/>
  <c r="AU152" i="1"/>
  <c r="AU1127" i="1"/>
  <c r="AU1806" i="1"/>
  <c r="AU176" i="1"/>
  <c r="AU1427" i="1"/>
  <c r="AU619" i="1"/>
  <c r="AU105" i="1"/>
  <c r="AU1782" i="1"/>
  <c r="AU1197" i="1"/>
  <c r="AU382" i="1"/>
  <c r="AU929" i="1"/>
  <c r="AU417" i="1"/>
  <c r="AU1554" i="1"/>
  <c r="AU987" i="1"/>
  <c r="AU1416" i="1"/>
  <c r="AU508" i="1"/>
  <c r="AU938" i="1"/>
  <c r="AU753" i="1"/>
  <c r="AU1513" i="1"/>
  <c r="AU1198" i="1"/>
  <c r="AU1349" i="1"/>
  <c r="AU1849" i="1"/>
  <c r="AU510" i="1"/>
  <c r="AU330" i="1"/>
  <c r="AU918" i="1"/>
  <c r="AU55" i="1"/>
  <c r="AU1297" i="1"/>
  <c r="AU1265" i="1"/>
  <c r="AU1048" i="1"/>
  <c r="AU651" i="1"/>
  <c r="AU1812" i="1"/>
  <c r="AU419" i="1"/>
  <c r="AU1578" i="1"/>
  <c r="AU341" i="1"/>
  <c r="AU1889" i="1"/>
  <c r="AU1031" i="1"/>
  <c r="AU1646" i="1"/>
  <c r="AU566" i="1"/>
  <c r="AU19" i="1"/>
  <c r="AU53" i="1"/>
  <c r="AU802" i="1"/>
  <c r="AU497" i="1"/>
  <c r="AU236" i="1"/>
  <c r="AU554" i="1"/>
  <c r="AU1138" i="1"/>
  <c r="AU1896" i="1"/>
  <c r="AU593" i="1"/>
  <c r="AU1655" i="1"/>
  <c r="AU1249" i="1"/>
  <c r="AU1239" i="1"/>
  <c r="AU1639" i="1"/>
  <c r="AU1489" i="1"/>
  <c r="AU400" i="1"/>
  <c r="AU1682" i="1"/>
  <c r="AU1016" i="1"/>
  <c r="AU1122" i="1"/>
  <c r="AU591" i="1"/>
  <c r="AU1789" i="1"/>
  <c r="AU1167" i="1"/>
  <c r="AU798" i="1"/>
  <c r="AU38" i="1"/>
  <c r="AU352" i="1"/>
  <c r="AU230" i="1"/>
  <c r="AU827" i="1"/>
  <c r="AU877" i="1"/>
  <c r="AU1561" i="1"/>
  <c r="AU1364" i="1"/>
  <c r="AU269" i="1"/>
  <c r="AU430" i="1"/>
  <c r="AU268" i="1"/>
  <c r="AU1319" i="1"/>
  <c r="AU473" i="1"/>
  <c r="AU1679" i="1"/>
  <c r="AU783" i="1"/>
  <c r="AU919" i="1"/>
  <c r="AU1285" i="1"/>
  <c r="AU431" i="1"/>
  <c r="AU1526" i="1"/>
  <c r="AU50" i="1"/>
  <c r="AU861" i="1"/>
  <c r="AU980" i="1"/>
  <c r="AU1624" i="1"/>
  <c r="AU725" i="1"/>
  <c r="AU370" i="1"/>
  <c r="AU457" i="1"/>
  <c r="AU109" i="1"/>
  <c r="AU1744" i="1"/>
  <c r="AU251" i="1"/>
  <c r="AU306" i="1"/>
  <c r="AU274" i="1"/>
  <c r="AU1224" i="1"/>
  <c r="AU773" i="1"/>
  <c r="AU1079" i="1"/>
  <c r="AU912" i="1"/>
  <c r="AU1543" i="1"/>
  <c r="AU409" i="1"/>
  <c r="AU805" i="1"/>
  <c r="AU32" i="1"/>
  <c r="AU1015" i="1"/>
  <c r="AU717" i="1"/>
  <c r="AU467" i="1"/>
  <c r="AU1322" i="1"/>
  <c r="AU156" i="1"/>
  <c r="AU1146" i="1"/>
  <c r="AU1196" i="1"/>
  <c r="AU983" i="1"/>
  <c r="AU1227" i="1"/>
  <c r="AU145" i="1"/>
  <c r="AU963" i="1"/>
  <c r="AU1340" i="1"/>
  <c r="AU728" i="1"/>
  <c r="AU1701" i="1"/>
  <c r="AU386" i="1"/>
  <c r="AU135" i="1"/>
  <c r="AU1833" i="1"/>
  <c r="AU206" i="1"/>
  <c r="AU356" i="1"/>
  <c r="AU491" i="1"/>
  <c r="AU166" i="1"/>
  <c r="AU579" i="1"/>
  <c r="AU607" i="1"/>
  <c r="AU841" i="1"/>
  <c r="AU721" i="1"/>
  <c r="AU452" i="1"/>
  <c r="AU1211" i="1"/>
  <c r="AU1748" i="1"/>
  <c r="AU1622" i="1"/>
  <c r="AU1106" i="1"/>
  <c r="AU1384" i="1"/>
  <c r="AU1873" i="1"/>
  <c r="AU876" i="1"/>
  <c r="AU519" i="1"/>
  <c r="AU785" i="1"/>
  <c r="AU194" i="1"/>
  <c r="AU1520" i="1"/>
  <c r="AU1347" i="1"/>
  <c r="AU133" i="1"/>
  <c r="AU161" i="1"/>
  <c r="AU741" i="1"/>
  <c r="AU1097" i="1"/>
  <c r="AU1049" i="1"/>
  <c r="AU489" i="1"/>
  <c r="AU643" i="1"/>
  <c r="AU671" i="1"/>
  <c r="AU1366" i="1"/>
  <c r="AU1794" i="1"/>
  <c r="AU1598" i="1"/>
  <c r="AU70" i="1"/>
  <c r="AU360" i="1"/>
  <c r="AU163" i="1"/>
  <c r="AU1111" i="1"/>
  <c r="AU542" i="1"/>
  <c r="AU799" i="1"/>
  <c r="AU950" i="1"/>
  <c r="AU860" i="1"/>
  <c r="AU280" i="1"/>
  <c r="AU401" i="1"/>
  <c r="AU608" i="1"/>
  <c r="AU1124" i="1"/>
  <c r="AU106" i="1"/>
  <c r="AU672" i="1"/>
  <c r="AU1516" i="1"/>
  <c r="AU376" i="1"/>
  <c r="AU911" i="1"/>
  <c r="AU920" i="1"/>
  <c r="AU246" i="1"/>
  <c r="AU1774" i="1"/>
  <c r="AU811" i="1"/>
  <c r="AU1491" i="1"/>
  <c r="AU1288" i="1"/>
  <c r="AU1530" i="1"/>
  <c r="AU1667" i="1"/>
  <c r="AU130" i="1"/>
  <c r="AU40" i="1"/>
  <c r="AU1113" i="1"/>
  <c r="AU1481" i="1"/>
  <c r="AU1258" i="1"/>
  <c r="AU851" i="1"/>
  <c r="AU1205" i="1"/>
  <c r="AU1508" i="1"/>
  <c r="AU1448" i="1"/>
  <c r="AU836" i="1"/>
  <c r="AU609" i="1"/>
  <c r="AU528" i="1"/>
  <c r="AU1126" i="1"/>
  <c r="AU1338" i="1"/>
  <c r="AU1564" i="1"/>
  <c r="AU516" i="1"/>
  <c r="AU124" i="1"/>
  <c r="AU1412" i="1"/>
  <c r="AU1200" i="1"/>
  <c r="AU76" i="1"/>
  <c r="AU1182" i="1"/>
  <c r="AU143" i="1"/>
  <c r="AU487" i="1"/>
  <c r="AU98" i="1"/>
  <c r="AU610" i="1"/>
  <c r="AU1407" i="1"/>
  <c r="AU265" i="1"/>
  <c r="AU1356" i="1"/>
  <c r="AU92" i="1"/>
  <c r="AU1345" i="1"/>
  <c r="AU726" i="1"/>
  <c r="AU1006" i="1"/>
  <c r="AU761" i="1"/>
  <c r="AU258" i="1"/>
  <c r="AU221" i="1"/>
  <c r="AU1058" i="1"/>
  <c r="AU957" i="1"/>
  <c r="AU256" i="1"/>
  <c r="AU573" i="1"/>
  <c r="AU1011" i="1"/>
  <c r="AU747" i="1"/>
  <c r="AU61" i="1"/>
  <c r="AU632" i="1"/>
  <c r="AU1506" i="1"/>
  <c r="AU1290" i="1"/>
  <c r="AU1948" i="1"/>
  <c r="AU652" i="1"/>
  <c r="AU737" i="1"/>
  <c r="AU1204" i="1"/>
  <c r="AU239" i="1"/>
  <c r="AU1466" i="1"/>
  <c r="AU1461" i="1"/>
  <c r="AU715" i="1"/>
  <c r="AU435" i="1"/>
  <c r="AU1514" i="1"/>
  <c r="AU559" i="1"/>
  <c r="AU886" i="1"/>
  <c r="AU340" i="1"/>
  <c r="AU693" i="1"/>
  <c r="AU1929" i="1"/>
  <c r="AU257" i="1"/>
  <c r="AU1225" i="1"/>
  <c r="AU1235" i="1"/>
  <c r="AU1284" i="1"/>
  <c r="AU154" i="1"/>
  <c r="AU1790" i="1"/>
  <c r="AU1299" i="1"/>
  <c r="AU1314" i="1"/>
  <c r="AU1194" i="1"/>
  <c r="AU1169" i="1"/>
  <c r="AU66" i="1"/>
  <c r="AU1135" i="1"/>
  <c r="AU1370" i="1"/>
  <c r="AU1013" i="1"/>
  <c r="AU1068" i="1"/>
  <c r="AU59" i="1"/>
  <c r="AU1460" i="1"/>
  <c r="AU520" i="1"/>
  <c r="AU863" i="1"/>
  <c r="AU354" i="1"/>
  <c r="AU545" i="1"/>
  <c r="AU14" i="1"/>
  <c r="AU1000" i="1"/>
  <c r="AU509" i="1"/>
  <c r="AU1075" i="1"/>
  <c r="AU1232" i="1"/>
  <c r="AU23" i="1"/>
  <c r="AU769" i="1"/>
  <c r="AU470" i="1"/>
  <c r="AU676" i="1"/>
  <c r="AU450" i="1"/>
  <c r="AU1419" i="1"/>
  <c r="AU925" i="1"/>
  <c r="AU754" i="1"/>
  <c r="AU615" i="1"/>
  <c r="AU562" i="1"/>
  <c r="AU902" i="1"/>
  <c r="AU1565" i="1"/>
  <c r="AU824" i="1"/>
  <c r="AU305" i="1"/>
  <c r="AU1061" i="1"/>
  <c r="AU1039" i="1"/>
  <c r="AU301" i="1"/>
  <c r="AU845" i="1"/>
  <c r="AU1226" i="1"/>
  <c r="AU598" i="1"/>
  <c r="AU634" i="1"/>
  <c r="AU449" i="1"/>
  <c r="AU379" i="1"/>
  <c r="AU1189" i="1"/>
  <c r="AU288" i="1"/>
  <c r="AU1630" i="1"/>
  <c r="AU647" i="1"/>
  <c r="AU1750" i="1"/>
  <c r="AU1271" i="1"/>
  <c r="AU121" i="1"/>
  <c r="AU1538" i="1"/>
  <c r="AU272" i="1"/>
  <c r="AU347" i="1"/>
  <c r="AU1650" i="1"/>
  <c r="AU791" i="1"/>
  <c r="AU719" i="1"/>
  <c r="AU637" i="1"/>
  <c r="AU1627" i="1"/>
  <c r="AU512" i="1"/>
  <c r="AU353" i="1"/>
  <c r="AU1793" i="1"/>
  <c r="AU303" i="1"/>
  <c r="AU27" i="1"/>
  <c r="AU1872" i="1"/>
  <c r="AU835" i="1"/>
  <c r="AU363" i="1"/>
  <c r="AU1137" i="1"/>
  <c r="AU1402" i="1"/>
  <c r="AU297" i="1"/>
  <c r="AU964" i="1"/>
  <c r="AU640" i="1"/>
  <c r="AU1250" i="1"/>
  <c r="AU1108" i="1"/>
  <c r="AU1311" i="1"/>
  <c r="AU1821" i="1"/>
  <c r="AU1103" i="1"/>
  <c r="AU971" i="1"/>
  <c r="AU1707" i="1"/>
  <c r="AU540" i="1"/>
  <c r="AU185" i="1"/>
  <c r="AU645" i="1"/>
  <c r="AU219" i="1"/>
  <c r="AU531" i="1"/>
  <c r="AU293" i="1"/>
  <c r="AU1734" i="1"/>
  <c r="AU1557" i="1"/>
  <c r="AU488" i="1"/>
  <c r="AU714" i="1"/>
  <c r="AU807" i="1"/>
  <c r="AU281" i="1"/>
  <c r="AU1382" i="1"/>
  <c r="AU104" i="1"/>
  <c r="AU1255" i="1"/>
  <c r="AU1583" i="1"/>
  <c r="AU147" i="1"/>
  <c r="AU49" i="1"/>
  <c r="AU36" i="1"/>
  <c r="AU722" i="1"/>
  <c r="AU617" i="1"/>
  <c r="AU406" i="1"/>
  <c r="AU1654" i="1"/>
  <c r="AU578" i="1"/>
  <c r="AU862" i="1"/>
  <c r="AU318" i="1"/>
  <c r="AU155" i="1"/>
  <c r="AU575" i="1"/>
  <c r="AU1071" i="1"/>
  <c r="AU1100" i="1"/>
  <c r="AU1315" i="1"/>
  <c r="AU948" i="1"/>
  <c r="AU991" i="1"/>
  <c r="AU304" i="1"/>
  <c r="AU709" i="1"/>
  <c r="AU1395" i="1"/>
  <c r="AU2089" i="1"/>
  <c r="AU69" i="1"/>
  <c r="AU277" i="1"/>
  <c r="AU1139" i="1"/>
  <c r="AU826" i="1"/>
  <c r="AU1467" i="1"/>
  <c r="AU968" i="1"/>
  <c r="AU1320" i="1"/>
  <c r="AU178" i="1"/>
  <c r="AU245" i="1"/>
  <c r="AU688" i="1"/>
  <c r="AU116" i="1"/>
  <c r="AU873" i="1"/>
  <c r="AU613" i="1"/>
  <c r="AU710" i="1"/>
  <c r="AU302" i="1"/>
  <c r="AU232" i="1"/>
  <c r="AU108" i="1"/>
  <c r="AU1325" i="1"/>
  <c r="AU1685" i="1"/>
  <c r="AU57" i="1"/>
  <c r="AU956" i="1"/>
  <c r="AU1408" i="1"/>
  <c r="AU1480" i="1"/>
  <c r="AU1709" i="1"/>
  <c r="AU947" i="1"/>
  <c r="AU906" i="1"/>
  <c r="AU190" i="1"/>
  <c r="AU345" i="1"/>
  <c r="AU871" i="1"/>
  <c r="AU1452" i="1"/>
  <c r="AU1562" i="1"/>
  <c r="AU842" i="1"/>
  <c r="AU523" i="1"/>
  <c r="AU550" i="1"/>
  <c r="AU1839" i="1"/>
  <c r="AU682" i="1"/>
  <c r="AU1206" i="1"/>
  <c r="AU327" i="1"/>
  <c r="AU1902" i="1"/>
  <c r="AU134" i="1"/>
  <c r="AU541" i="1"/>
  <c r="AU636" i="1"/>
  <c r="AU260" i="1"/>
  <c r="AU1664" i="1"/>
  <c r="AU1602" i="1"/>
  <c r="AU1440" i="1"/>
  <c r="AU1274" i="1"/>
  <c r="AU546" i="1"/>
  <c r="AU47" i="1"/>
  <c r="AU1584" i="1"/>
  <c r="AU1417" i="1"/>
  <c r="AU434" i="1"/>
  <c r="AU403" i="1"/>
  <c r="AU78" i="1"/>
  <c r="AU1642" i="1"/>
  <c r="AU453" i="1"/>
  <c r="AU680" i="1"/>
  <c r="AU1230" i="1"/>
  <c r="AU73" i="1"/>
  <c r="AU1144" i="1"/>
  <c r="AU381" i="1"/>
  <c r="AU421" i="1"/>
  <c r="AU837" i="1"/>
  <c r="AU928" i="1"/>
  <c r="AU458" i="1"/>
  <c r="AU385" i="1"/>
  <c r="AU1656" i="1"/>
  <c r="AU1019" i="1"/>
  <c r="AU131" i="1"/>
  <c r="AU1714" i="1"/>
  <c r="AU207" i="1"/>
  <c r="AU850" i="1"/>
  <c r="AU1237" i="1"/>
  <c r="AU287" i="1"/>
  <c r="AU767" i="1"/>
  <c r="AU250" i="1"/>
  <c r="AU1306" i="1"/>
  <c r="AU780" i="1"/>
  <c r="AU415" i="1"/>
  <c r="AU411" i="1"/>
  <c r="AU183" i="1"/>
  <c r="AU899" i="1"/>
  <c r="AU188" i="1"/>
  <c r="AU312" i="1"/>
  <c r="AU1539" i="1"/>
  <c r="AU24" i="1"/>
  <c r="AU11" i="1"/>
  <c r="AU283" i="1"/>
  <c r="AU113" i="1"/>
  <c r="AU264" i="1"/>
  <c r="AU231" i="1"/>
  <c r="AU271" i="1"/>
  <c r="AU797" i="1"/>
  <c r="AU1669" i="1"/>
  <c r="AU365" i="1"/>
  <c r="AU1246" i="1"/>
  <c r="AU344" i="1"/>
  <c r="AU398" i="1"/>
  <c r="AU533" i="1"/>
  <c r="AU944" i="1"/>
  <c r="AU1397" i="1"/>
  <c r="AU889" i="1"/>
  <c r="AU1008" i="1"/>
  <c r="AU96" i="1"/>
  <c r="AU433" i="1"/>
  <c r="AU848" i="1"/>
  <c r="AU223" i="1"/>
  <c r="AU1369" i="1"/>
  <c r="AU83" i="1"/>
  <c r="AU1273" i="1"/>
  <c r="AU977" i="1"/>
  <c r="AU736" i="1"/>
  <c r="AU960" i="1"/>
  <c r="AU622" i="1"/>
  <c r="AU298" i="1"/>
  <c r="AU62" i="1"/>
  <c r="AU1032" i="1"/>
  <c r="AU1704" i="1"/>
  <c r="AU1836" i="1"/>
  <c r="AU514" i="1"/>
  <c r="AU813" i="1"/>
  <c r="AU320" i="1"/>
  <c r="AU770" i="1"/>
  <c r="AU973" i="1"/>
  <c r="AU196" i="1"/>
  <c r="AU1163" i="1"/>
  <c r="AU1193" i="1"/>
  <c r="AU29" i="1"/>
  <c r="AU921" i="1"/>
  <c r="AU555" i="1"/>
  <c r="AU337" i="1"/>
  <c r="AU735" i="1"/>
  <c r="AU1389" i="1"/>
  <c r="AU834" i="1"/>
  <c r="AU649" i="1"/>
  <c r="AU952" i="1"/>
  <c r="AU279" i="1"/>
  <c r="AU626" i="1"/>
  <c r="AU1450" i="1"/>
  <c r="AU711" i="1"/>
  <c r="AU181" i="1"/>
  <c r="AU935" i="1"/>
  <c r="AU85" i="1"/>
  <c r="AU333" i="1"/>
  <c r="AU679" i="1"/>
  <c r="AU567" i="1"/>
  <c r="AU1517" i="1"/>
  <c r="AU742" i="1"/>
  <c r="AU985" i="1"/>
  <c r="AU803" i="1"/>
  <c r="AU945" i="1"/>
  <c r="AU1611" i="1"/>
  <c r="AU536" i="1"/>
  <c r="AU227" i="1"/>
  <c r="AU1378" i="1"/>
  <c r="AU1116" i="1"/>
  <c r="AU427" i="1"/>
  <c r="AU506" i="1"/>
  <c r="AU838" i="1"/>
  <c r="AU1689" i="1"/>
  <c r="AU1374" i="1"/>
  <c r="AU1272" i="1"/>
  <c r="AU1618" i="1"/>
  <c r="AU1002" i="1"/>
  <c r="AU1610" i="1"/>
  <c r="AU477" i="1"/>
  <c r="AU404" i="1"/>
  <c r="AU630" i="1"/>
  <c r="AU602" i="1"/>
  <c r="AU172" i="1"/>
  <c r="AU168" i="1"/>
  <c r="AU282" i="1"/>
  <c r="AU759" i="1"/>
  <c r="AU110" i="1"/>
  <c r="AU1386" i="1"/>
  <c r="AU273" i="1"/>
  <c r="AU1281" i="1"/>
  <c r="AU1112" i="1"/>
  <c r="AU494" i="1"/>
  <c r="AU620" i="1"/>
  <c r="AU809" i="1"/>
  <c r="AU391" i="1"/>
  <c r="AU1233" i="1"/>
  <c r="AU329" i="1"/>
  <c r="AU881" i="1"/>
  <c r="AU1014" i="1"/>
  <c r="AU479" i="1"/>
  <c r="AU413" i="1"/>
  <c r="AU949" i="1"/>
  <c r="AU1619" i="1"/>
  <c r="AU1473" i="1"/>
  <c r="AU1512" i="1"/>
  <c r="AU965" i="1"/>
  <c r="AU338" i="1"/>
  <c r="AU1411" i="1"/>
  <c r="AU999" i="1"/>
  <c r="AU1681" i="1"/>
  <c r="AU358" i="1"/>
  <c r="AU784" i="1"/>
  <c r="AU1295" i="1"/>
  <c r="AU1422" i="1"/>
  <c r="AU1222" i="1"/>
  <c r="AU1493" i="1"/>
  <c r="AU1805" i="1"/>
  <c r="AU1375" i="1"/>
  <c r="AU1570" i="1"/>
  <c r="AU1568" i="1"/>
  <c r="AU1266" i="1"/>
  <c r="AU1140" i="1"/>
  <c r="AU1739" i="1"/>
  <c r="AU2012" i="1"/>
  <c r="AU1454" i="1"/>
  <c r="AU80" i="1"/>
  <c r="AU1229" i="1"/>
  <c r="AU1095" i="1"/>
  <c r="AU393" i="1"/>
  <c r="AU87" i="1"/>
  <c r="AU884" i="1"/>
  <c r="AU1844" i="1"/>
  <c r="AU1668" i="1"/>
  <c r="AU1711" i="1"/>
  <c r="AU1262" i="1"/>
  <c r="AU316" i="1"/>
  <c r="AU1534" i="1"/>
  <c r="AU1093" i="1"/>
  <c r="AU1757" i="1"/>
  <c r="AU2118" i="1"/>
  <c r="AU933" i="1"/>
  <c r="AU1180" i="1"/>
  <c r="AU646" i="1"/>
  <c r="AU696" i="1"/>
  <c r="AU1550" i="1"/>
  <c r="AU698" i="1"/>
  <c r="AU1740" i="1"/>
  <c r="AU648" i="1"/>
  <c r="AU905" i="1"/>
  <c r="AU1123" i="1"/>
  <c r="AU423" i="1"/>
  <c r="AU1615" i="1"/>
  <c r="AU1453" i="1"/>
  <c r="AU1552" i="1"/>
  <c r="AU1327" i="1"/>
  <c r="AU460" i="1"/>
  <c r="AU454" i="1"/>
  <c r="AU815" i="1"/>
  <c r="AU1098" i="1"/>
  <c r="AU1110" i="1"/>
  <c r="AU1801" i="1"/>
  <c r="AU1596" i="1"/>
  <c r="AU1609" i="1"/>
  <c r="AU1495" i="1"/>
  <c r="AU1756" i="1"/>
  <c r="AU1697" i="1"/>
  <c r="AU1674" i="1"/>
  <c r="AU1091" i="1"/>
  <c r="AU793" i="1"/>
  <c r="AU1090" i="1"/>
  <c r="AU1178" i="1"/>
  <c r="AU208" i="1"/>
  <c r="AU1336" i="1"/>
  <c r="AU1056" i="1"/>
  <c r="AU1760" i="1"/>
  <c r="AU1645" i="1"/>
  <c r="AU1831" i="1"/>
  <c r="AU568" i="1"/>
  <c r="AU1992" i="1"/>
  <c r="AU1007" i="1"/>
  <c r="AU1927" i="1"/>
  <c r="AU1773" i="1"/>
  <c r="AU1302" i="1"/>
  <c r="AU1505" i="1"/>
  <c r="AU909" i="1"/>
  <c r="AU1080" i="1"/>
  <c r="AU927" i="1"/>
  <c r="AU704" i="1"/>
  <c r="AU1037" i="1"/>
  <c r="AU638" i="1"/>
  <c r="AU1547" i="1"/>
  <c r="AU1208" i="1"/>
  <c r="AU475" i="1"/>
  <c r="AU505" i="1"/>
  <c r="AU115" i="1"/>
  <c r="AU684" i="1"/>
  <c r="AU994" i="1"/>
  <c r="AU276" i="1"/>
  <c r="AU68" i="1"/>
  <c r="AU465" i="1"/>
  <c r="AU31" i="1"/>
  <c r="AU1217" i="1"/>
  <c r="AU1352" i="1"/>
  <c r="AU953" i="1"/>
  <c r="AU41" i="1"/>
  <c r="AU934" i="1"/>
  <c r="AU694" i="1"/>
  <c r="AU128" i="1"/>
  <c r="AU215" i="1"/>
  <c r="AU1081" i="1"/>
  <c r="AU786" i="1"/>
  <c r="AU1490" i="1"/>
  <c r="AU892" i="1"/>
  <c r="AU549" i="1"/>
  <c r="AU189" i="1"/>
  <c r="AU310" i="1"/>
  <c r="AU259" i="1"/>
  <c r="AU890" i="1"/>
  <c r="AU913" i="1"/>
  <c r="AU580" i="1"/>
  <c r="AU229" i="1"/>
  <c r="AU228" i="1"/>
  <c r="AU60" i="1"/>
  <c r="AU502" i="1"/>
  <c r="AU1142" i="1"/>
  <c r="AU52" i="1"/>
  <c r="AU1684" i="1"/>
  <c r="AU660" i="1"/>
  <c r="AU1599" i="1"/>
  <c r="AU357" i="1"/>
  <c r="AU1860" i="1"/>
  <c r="AU1686" i="1"/>
  <c r="AU585" i="1"/>
  <c r="AU1077" i="1"/>
  <c r="AU1254" i="1"/>
  <c r="AU565" i="1"/>
  <c r="AU1767" i="1"/>
  <c r="AU1269" i="1"/>
  <c r="AU1388" i="1"/>
  <c r="AU2229" i="1"/>
  <c r="AU2249" i="1"/>
  <c r="AU2235" i="1"/>
  <c r="AU2258" i="1"/>
  <c r="AU898" i="1"/>
  <c r="AU2182" i="1"/>
  <c r="AU2227" i="1"/>
  <c r="AU2294" i="1"/>
  <c r="AU2295" i="1"/>
  <c r="AU2291" i="1"/>
  <c r="AU2293" i="1"/>
  <c r="AU2292" i="1"/>
  <c r="AU2129" i="1"/>
  <c r="AU2156" i="1"/>
  <c r="AU1819" i="1"/>
  <c r="AU2191" i="1"/>
  <c r="AU1853" i="1"/>
  <c r="AU1984" i="1"/>
  <c r="AU2166" i="1"/>
  <c r="AU1989" i="1"/>
  <c r="AU2044" i="1"/>
  <c r="AU2103" i="1"/>
  <c r="AU2128" i="1"/>
  <c r="AU2231" i="1"/>
  <c r="AU2282" i="1"/>
  <c r="AU2157" i="1"/>
  <c r="AU1746" i="1"/>
  <c r="AU1393" i="1"/>
  <c r="AU2037" i="1"/>
  <c r="AU2174" i="1"/>
  <c r="AU2187" i="1"/>
  <c r="AU2256" i="1"/>
  <c r="AU2193" i="1"/>
  <c r="AU1096" i="1"/>
  <c r="AU2076" i="1"/>
  <c r="AU2049" i="1"/>
  <c r="AU2114" i="1"/>
  <c r="AU2283" i="1"/>
  <c r="AU2177" i="1"/>
  <c r="AU2288" i="1"/>
  <c r="AU2143" i="1"/>
  <c r="AU2253" i="1"/>
  <c r="AU2132" i="1"/>
  <c r="AU702" i="1"/>
  <c r="AU2096" i="1"/>
  <c r="AU1995" i="1"/>
  <c r="AU2171" i="1"/>
  <c r="AU2269" i="1"/>
  <c r="AU1807" i="1"/>
  <c r="AU1851" i="1"/>
  <c r="AU2014" i="1"/>
  <c r="AU2030" i="1"/>
  <c r="AU2052" i="1"/>
  <c r="AU2207" i="1"/>
  <c r="AU2274" i="1"/>
  <c r="AU1603" i="1"/>
  <c r="AU1913" i="1"/>
  <c r="AU2192" i="1"/>
  <c r="AU2234" i="1"/>
  <c r="AU2113" i="1"/>
  <c r="AU1818" i="1"/>
  <c r="AU2102" i="1"/>
  <c r="AU2237" i="1"/>
  <c r="AU1942" i="1"/>
  <c r="AU1574" i="1"/>
  <c r="AU2066" i="1"/>
  <c r="AU2281" i="1"/>
  <c r="AU1914" i="1"/>
  <c r="AU1447" i="1"/>
  <c r="AU939" i="1"/>
  <c r="AU1260" i="1"/>
  <c r="AU39" i="1"/>
  <c r="AU1125" i="1"/>
  <c r="AU1003" i="1"/>
  <c r="AU410" i="1"/>
  <c r="AU336" i="1"/>
  <c r="AU1376" i="1"/>
  <c r="AU1726" i="1"/>
  <c r="AU2013" i="1"/>
  <c r="AU685" i="1"/>
  <c r="AU1451" i="1"/>
  <c r="AU1328" i="1"/>
  <c r="AU732" i="1"/>
  <c r="AU1005" i="1"/>
  <c r="AU1820" i="1"/>
  <c r="AU1337" i="1"/>
  <c r="AU1432" i="1"/>
  <c r="AU45" i="1"/>
  <c r="AU1843" i="1"/>
  <c r="AU1087" i="1"/>
  <c r="AU275" i="1"/>
  <c r="AU618" i="1"/>
  <c r="AU1868" i="1"/>
  <c r="AU1815" i="1"/>
  <c r="AU1346" i="1"/>
  <c r="AU1400" i="1"/>
  <c r="AU241" i="1"/>
  <c r="AU1214" i="1"/>
  <c r="AU396" i="1"/>
  <c r="AU15" i="1"/>
  <c r="AU496" i="1"/>
  <c r="AU1705" i="1"/>
  <c r="AU1703" i="1"/>
  <c r="AU768" i="1"/>
  <c r="AU443" i="1"/>
  <c r="AU1154" i="1"/>
  <c r="AU35" i="1"/>
  <c r="AU1571" i="1"/>
  <c r="AU1317" i="1"/>
  <c r="AU1166" i="1"/>
  <c r="AU350" i="1"/>
  <c r="AU1114" i="1"/>
  <c r="AU8" i="1"/>
  <c r="AU1247" i="1"/>
  <c r="AU1524" i="1"/>
  <c r="AU5" i="1"/>
  <c r="AU1661" i="1"/>
  <c r="AU346" i="1"/>
  <c r="AU151" i="1"/>
  <c r="AU199" i="1"/>
  <c r="AU1339" i="1"/>
  <c r="AU1825" i="1"/>
  <c r="AU1213" i="1"/>
  <c r="AU1536" i="1"/>
  <c r="AU526" i="1"/>
  <c r="AU93" i="1"/>
  <c r="AU86" i="1"/>
  <c r="AU1259" i="1"/>
  <c r="AU812" i="1"/>
  <c r="AU641" i="1"/>
  <c r="AU959" i="1"/>
  <c r="AU903" i="1"/>
  <c r="AU743" i="1"/>
  <c r="AU695" i="1"/>
  <c r="AU569" i="1"/>
  <c r="AU1906" i="1"/>
  <c r="AU366" i="1"/>
  <c r="AU601" i="1"/>
  <c r="AU1267" i="1"/>
  <c r="AU1202" i="1"/>
  <c r="AU28" i="1"/>
  <c r="AU74" i="1"/>
  <c r="AU1360" i="1"/>
  <c r="AU1719" i="1"/>
  <c r="AU1813" i="1"/>
  <c r="AU1751" i="1"/>
  <c r="AU1766" i="1"/>
  <c r="AU1636" i="1"/>
  <c r="AU1881" i="1"/>
  <c r="AU1067" i="1"/>
  <c r="AU1931" i="1"/>
  <c r="AU1428" i="1"/>
  <c r="AU1421" i="1"/>
  <c r="AU456" i="1"/>
  <c r="AU182" i="1"/>
  <c r="AU1665" i="1"/>
  <c r="AU1441" i="1"/>
  <c r="AU543" i="1"/>
  <c r="AU1465" i="1"/>
  <c r="AU1918" i="1"/>
  <c r="AU1745" i="1"/>
  <c r="AU2006" i="1"/>
  <c r="AU1527" i="1"/>
  <c r="AU1518" i="1"/>
  <c r="AU1865" i="1"/>
  <c r="AU1662" i="1"/>
  <c r="AU1690" i="1"/>
  <c r="AU1023" i="1"/>
  <c r="AU1510" i="1"/>
  <c r="AU1947" i="1"/>
  <c r="AU1965" i="1"/>
  <c r="AU1791" i="1"/>
  <c r="AU1434" i="1"/>
  <c r="AU1560" i="1"/>
  <c r="AU734" i="1"/>
  <c r="AU1456" i="1"/>
  <c r="AU1383" i="1"/>
  <c r="AU2080" i="1"/>
  <c r="AU1309" i="1"/>
  <c r="AU1102" i="1"/>
  <c r="AU1301" i="1"/>
  <c r="AU1783" i="1"/>
  <c r="AU1148" i="1"/>
  <c r="AU831" i="1"/>
  <c r="AU1105" i="1"/>
  <c r="AU1240" i="1"/>
  <c r="AU1579" i="1"/>
  <c r="AU2099" i="1"/>
  <c r="AU2058" i="1"/>
  <c r="AU2151" i="1"/>
  <c r="AU2045" i="1"/>
  <c r="AU2219" i="1"/>
  <c r="AU1921" i="1"/>
  <c r="AU2133" i="1"/>
  <c r="AU1842" i="1"/>
  <c r="AU122" i="1"/>
  <c r="AU675" i="1"/>
  <c r="AU1535" i="1"/>
  <c r="AU1499" i="1"/>
  <c r="AU1055" i="1"/>
  <c r="AU1816" i="1"/>
  <c r="AU234" i="1"/>
  <c r="AU544" i="1"/>
  <c r="AU796" i="1"/>
  <c r="AU2064" i="1"/>
  <c r="AU1394" i="1"/>
  <c r="AU855" i="1"/>
  <c r="AU548" i="1"/>
  <c r="AU270" i="1"/>
  <c r="AU993" i="1"/>
  <c r="AU77" i="1"/>
  <c r="AU361" i="1"/>
  <c r="AU299" i="1"/>
  <c r="AU2010" i="1"/>
  <c r="AU1156" i="1"/>
  <c r="AU1644" i="1"/>
  <c r="AU885" i="1"/>
  <c r="AU557" i="1"/>
  <c r="AU1035" i="1"/>
  <c r="AU1296" i="1"/>
  <c r="AU1522" i="1"/>
  <c r="AU64" i="1"/>
  <c r="AU136" i="1"/>
  <c r="AU484" i="1"/>
  <c r="AU1313" i="1"/>
  <c r="AU750" i="1"/>
  <c r="AU616" i="1"/>
  <c r="AU776" i="1"/>
  <c r="AU1525" i="1"/>
  <c r="AU1641" i="1"/>
  <c r="AU1870" i="1"/>
  <c r="AU1907" i="1"/>
  <c r="AU1318" i="1"/>
  <c r="AU367" i="1"/>
  <c r="AU2130" i="1"/>
  <c r="AU1672" i="1"/>
  <c r="AU969" i="1"/>
  <c r="AU1414" i="1"/>
  <c r="AU1399" i="1"/>
  <c r="AU1957" i="1"/>
  <c r="AU2015" i="1"/>
  <c r="AU730" i="1"/>
  <c r="AU2061" i="1"/>
  <c r="AU1963" i="1"/>
  <c r="AU1544" i="1"/>
  <c r="AU1238" i="1"/>
  <c r="AU1485" i="1"/>
  <c r="AU2085" i="1"/>
  <c r="AU748" i="1"/>
  <c r="AU1150" i="1"/>
  <c r="AU1943" i="1"/>
  <c r="AU1867" i="1"/>
  <c r="AU1923" i="1"/>
  <c r="AU1658" i="1"/>
  <c r="AU1589" i="1"/>
  <c r="AU917" i="1"/>
  <c r="AU2178" i="1"/>
  <c r="AU2062" i="1"/>
  <c r="AU1862" i="1"/>
  <c r="AU222" i="1"/>
  <c r="AU787" i="1"/>
  <c r="AU1358" i="1"/>
  <c r="AU2147" i="1"/>
  <c r="AU389" i="1"/>
  <c r="AU1892" i="1"/>
  <c r="AU2134" i="1"/>
  <c r="AU1605" i="1"/>
  <c r="AU2164" i="1"/>
  <c r="AU1040" i="1"/>
  <c r="AU2109" i="1"/>
  <c r="AU1430" i="1"/>
  <c r="AU1078" i="1"/>
  <c r="AU1088" i="1"/>
  <c r="AU840" i="1"/>
  <c r="AU117" i="1"/>
  <c r="AU392" i="1"/>
  <c r="AU931" i="1"/>
  <c r="AU757" i="1"/>
  <c r="AU198" i="1"/>
  <c r="AU300" i="1"/>
  <c r="AU1617" i="1"/>
  <c r="AU644" i="1"/>
  <c r="AU48" i="1"/>
  <c r="AU1572" i="1"/>
  <c r="AU88" i="1"/>
  <c r="AU1177" i="1"/>
  <c r="AU1367" i="1"/>
  <c r="AU480" i="1"/>
  <c r="AU705" i="1"/>
  <c r="AU437" i="1"/>
  <c r="AU642" i="1"/>
  <c r="AU169" i="1"/>
  <c r="AU760" i="1"/>
  <c r="AU1024" i="1"/>
  <c r="AU1152" i="1"/>
  <c r="AU806" i="1"/>
  <c r="AU804" i="1"/>
  <c r="AU200" i="1"/>
  <c r="AU1021" i="1"/>
  <c r="AU97" i="1"/>
  <c r="AU529" i="1"/>
  <c r="AU254" i="1"/>
  <c r="AU286" i="1"/>
  <c r="AU328" i="1"/>
  <c r="AU21" i="1"/>
  <c r="AU114" i="1"/>
  <c r="AU99" i="1"/>
  <c r="AU3" i="1"/>
  <c r="AU1160" i="1"/>
  <c r="AU655" i="1"/>
  <c r="AU1660" i="1"/>
  <c r="AU368" i="1"/>
  <c r="AU33" i="1"/>
  <c r="AU563" i="1"/>
  <c r="AU157" i="1"/>
  <c r="AU226" i="1"/>
  <c r="AU71" i="1"/>
  <c r="AU65" i="1"/>
  <c r="AU173" i="1"/>
  <c r="AU1576" i="1"/>
  <c r="AU1588" i="1"/>
  <c r="AU284" i="1"/>
  <c r="AU558" i="1"/>
  <c r="AU94" i="1"/>
  <c r="AU1190" i="1"/>
  <c r="AU692" i="1"/>
  <c r="AU1832" i="1"/>
  <c r="AU669" i="1"/>
  <c r="AU1072" i="1"/>
  <c r="AU777" i="1"/>
  <c r="AU828" i="1"/>
  <c r="AU1628" i="1"/>
  <c r="AU1168" i="1"/>
  <c r="AU1476" i="1"/>
  <c r="AU656" i="1"/>
  <c r="AU248" i="1"/>
  <c r="AU1431" i="1"/>
  <c r="AU1724" i="1"/>
  <c r="AU1405" i="1"/>
  <c r="AU1558" i="1"/>
  <c r="AU1582" i="1"/>
  <c r="AU211" i="1"/>
  <c r="AU779" i="1"/>
  <c r="AU493" i="1"/>
  <c r="AU996" i="1"/>
  <c r="AU629" i="1"/>
  <c r="AU816" i="1"/>
  <c r="AU667" i="1"/>
  <c r="AU819" i="1"/>
  <c r="AU253" i="1"/>
  <c r="AU875" i="1"/>
  <c r="AU856" i="1"/>
  <c r="AU1909" i="1"/>
  <c r="AU1231" i="1"/>
  <c r="AU978" i="1"/>
  <c r="AU1158" i="1"/>
  <c r="AU1759" i="1"/>
  <c r="AU507" i="1"/>
  <c r="AU1594" i="1"/>
  <c r="AU658" i="1"/>
  <c r="AU1191" i="1"/>
  <c r="AU1455" i="1"/>
  <c r="AU174" i="1"/>
  <c r="AU882" i="1"/>
  <c r="AU822" i="1"/>
  <c r="AU746" i="1"/>
  <c r="AU102" i="1"/>
  <c r="AU295" i="1"/>
  <c r="AU2280" i="1"/>
  <c r="AU2199" i="1"/>
  <c r="AU171" i="1"/>
  <c r="AU2107" i="1"/>
  <c r="AU252" i="1"/>
  <c r="AU424" i="1"/>
  <c r="AU1372" i="1"/>
  <c r="AU1937" i="1"/>
  <c r="AU883" i="1"/>
  <c r="AU1472" i="1"/>
  <c r="AU2149" i="1"/>
  <c r="AU2097" i="1"/>
  <c r="AU2032" i="1"/>
  <c r="AU1885" i="1"/>
  <c r="AU2055" i="1"/>
  <c r="AU2197" i="1"/>
  <c r="AU2211" i="1"/>
  <c r="AU1879" i="1"/>
  <c r="AU2048" i="1"/>
  <c r="AU1316" i="1"/>
  <c r="AU1242" i="1"/>
  <c r="AU582" i="1"/>
  <c r="AU998" i="1"/>
  <c r="AU1638" i="1"/>
  <c r="AU1323" i="1"/>
  <c r="AU1863" i="1"/>
  <c r="AU1626" i="1"/>
  <c r="AU1856" i="1"/>
  <c r="AU1293" i="1"/>
  <c r="AU1329" i="1"/>
  <c r="AU1053" i="1"/>
  <c r="AU1859" i="1"/>
  <c r="AU2111" i="1"/>
  <c r="AU1523" i="1"/>
  <c r="AU1827" i="1"/>
  <c r="AU1869" i="1"/>
  <c r="AU351" i="1"/>
  <c r="AU1715" i="1"/>
  <c r="AU1280" i="1"/>
  <c r="AU581" i="1"/>
  <c r="AU2026" i="1"/>
  <c r="AU2287" i="1"/>
  <c r="AU2285" i="1"/>
  <c r="AU2224" i="1"/>
  <c r="AU745" i="1"/>
  <c r="AU1424" i="1"/>
  <c r="AU1555" i="1"/>
  <c r="AU1118" i="1"/>
  <c r="AU1780" i="1"/>
  <c r="AU1184" i="1"/>
  <c r="AU1637" i="1"/>
  <c r="AU405" i="1"/>
  <c r="AU584" i="1"/>
  <c r="AU2067" i="1"/>
  <c r="AU1727" i="1"/>
  <c r="AU1563" i="1"/>
  <c r="AU1944" i="1"/>
  <c r="AU1533" i="1"/>
  <c r="AU670" i="1"/>
  <c r="AU1970" i="1"/>
  <c r="AU1673" i="1"/>
  <c r="AU2172" i="1"/>
  <c r="AU2236" i="1"/>
  <c r="AU2169" i="1"/>
  <c r="AU2160" i="1"/>
  <c r="AU1847" i="1"/>
  <c r="AU2073" i="1"/>
  <c r="AU2271" i="1"/>
  <c r="AU2209" i="1"/>
  <c r="AU1362" i="1"/>
  <c r="AU445" i="1"/>
  <c r="AU397" i="1"/>
  <c r="AU414" i="1"/>
  <c r="AU123" i="1"/>
  <c r="AU498" i="1"/>
  <c r="AU690" i="1"/>
  <c r="AU853" i="1"/>
  <c r="AU468" i="1"/>
  <c r="AU1519" i="1"/>
  <c r="AU43" i="1"/>
  <c r="AU153" i="1"/>
  <c r="AU485" i="1"/>
  <c r="AU118" i="1"/>
  <c r="AU441" i="1"/>
  <c r="AU334" i="1"/>
  <c r="AU418" i="1"/>
  <c r="AU599" i="1"/>
  <c r="AU664" i="1"/>
  <c r="AU103" i="1"/>
  <c r="AU623" i="1"/>
  <c r="AU399" i="1"/>
  <c r="AU1396" i="1"/>
  <c r="AU291" i="1"/>
  <c r="AU129" i="1"/>
  <c r="AU941" i="1"/>
  <c r="AU534" i="1"/>
  <c r="AU214" i="1"/>
  <c r="AU1351" i="1"/>
  <c r="AU446" i="1"/>
  <c r="AU772" i="1"/>
  <c r="AU2194" i="1"/>
  <c r="AU162" i="1"/>
  <c r="AU1059" i="1"/>
  <c r="AU691" i="1"/>
  <c r="AU490" i="1"/>
  <c r="AU249" i="1"/>
  <c r="AU2297" i="1"/>
  <c r="AU383" i="1"/>
  <c r="AU319" i="1"/>
  <c r="AU1368" i="1"/>
  <c r="AU924" i="1"/>
  <c r="AU596" i="1"/>
  <c r="AU1330" i="1"/>
  <c r="AU888" i="1"/>
  <c r="AU1938" i="1"/>
  <c r="AU1802" i="1"/>
  <c r="AU289" i="1"/>
  <c r="AU1912" i="1"/>
  <c r="AU751" i="1"/>
  <c r="AU1164" i="1"/>
  <c r="AU1344" i="1"/>
  <c r="AU461" i="1"/>
  <c r="AU1753" i="1"/>
  <c r="AU1437" i="1"/>
  <c r="AU1482" i="1"/>
  <c r="AU267" i="1"/>
  <c r="AU447" i="1"/>
  <c r="AU1219" i="1"/>
  <c r="AU1830" i="1"/>
  <c r="AU739" i="1"/>
  <c r="AU1463" i="1"/>
  <c r="AU1874" i="1"/>
  <c r="AU374" i="1"/>
  <c r="AU1449" i="1"/>
  <c r="AU324" i="1"/>
  <c r="AU146" i="1"/>
  <c r="AU782" i="1"/>
  <c r="AU1343" i="1"/>
  <c r="AU1147" i="1"/>
  <c r="AU1279" i="1"/>
  <c r="AU1409" i="1"/>
  <c r="AU1426" i="1"/>
  <c r="AU515" i="1"/>
  <c r="AU1157" i="1"/>
  <c r="AU663" i="1"/>
  <c r="AU1074" i="1"/>
  <c r="AU58" i="1"/>
  <c r="AU1649" i="1"/>
  <c r="AU1687" i="1"/>
  <c r="AU1215" i="1"/>
  <c r="AU872" i="1"/>
  <c r="AU624" i="1"/>
  <c r="AU794" i="1"/>
  <c r="AU1046" i="1"/>
  <c r="AU1680" i="1"/>
  <c r="AU625" i="1"/>
  <c r="AU847" i="1"/>
  <c r="AU967" i="1"/>
  <c r="AU858" i="1"/>
  <c r="AU1910" i="1"/>
  <c r="AU1728" i="1"/>
  <c r="AU1234" i="1"/>
  <c r="AU868" i="1"/>
  <c r="AU1663" i="1"/>
  <c r="AU604" i="1"/>
  <c r="AU982" i="1"/>
  <c r="AU1117" i="1"/>
  <c r="AU893" i="1"/>
  <c r="AU2003" i="1"/>
  <c r="AU1620" i="1"/>
  <c r="AU1960" i="1"/>
  <c r="AU2161" i="1"/>
  <c r="AU1553" i="1"/>
  <c r="AU1203" i="1"/>
  <c r="AU659" i="1"/>
  <c r="AU2021" i="1"/>
  <c r="AU349" i="1"/>
  <c r="AU907" i="1"/>
  <c r="AU1653" i="1"/>
  <c r="AU455" i="1"/>
  <c r="AU1846" i="1"/>
  <c r="AU1300" i="1"/>
  <c r="AU1919" i="1"/>
  <c r="AU2112" i="1"/>
  <c r="AU880" i="1"/>
  <c r="AU119" i="1"/>
  <c r="AU1026" i="1"/>
  <c r="AU2127" i="1"/>
  <c r="AU1974" i="1"/>
  <c r="AU2212" i="1"/>
  <c r="AU654" i="1"/>
  <c r="AU1341" i="1"/>
  <c r="AU1716" i="1"/>
  <c r="AU1334" i="1"/>
  <c r="AU2033" i="1"/>
  <c r="AU2087" i="1"/>
  <c r="AU2101" i="1"/>
  <c r="AU1888" i="1"/>
  <c r="AU1932" i="1"/>
  <c r="AU1966" i="1"/>
  <c r="AU1922" i="1"/>
  <c r="AU1677" i="1"/>
  <c r="AU89" i="1"/>
  <c r="AU1438" i="1"/>
  <c r="AU1085" i="1"/>
  <c r="AU1904" i="1"/>
  <c r="AU2170" i="1"/>
  <c r="AU2092" i="1"/>
  <c r="AU2218" i="1"/>
  <c r="AU2074" i="1"/>
  <c r="AU1043" i="1"/>
  <c r="AU1800" i="1"/>
  <c r="AU1961" i="1"/>
  <c r="AU1933" i="1"/>
  <c r="AU894" i="1"/>
  <c r="AU635" i="1"/>
  <c r="AU1531" i="1"/>
  <c r="AU843" i="1"/>
  <c r="AU2104" i="1"/>
  <c r="AU1926" i="1"/>
  <c r="AU395" i="1"/>
  <c r="AU499" i="1"/>
  <c r="AU2254" i="1"/>
  <c r="AU2263" i="1"/>
  <c r="AU165" i="1"/>
  <c r="AU2262" i="1"/>
  <c r="AU961" i="1"/>
  <c r="AU2298" i="1"/>
  <c r="AU2299" i="1"/>
  <c r="AV2123" i="1"/>
  <c r="AV1911" i="1"/>
  <c r="AV2225" i="1"/>
  <c r="AV1915" i="1"/>
  <c r="AV1647" i="1"/>
  <c r="AV740" i="1"/>
  <c r="AV1241" i="1"/>
  <c r="AV1210" i="1"/>
  <c r="AV1997" i="1"/>
  <c r="AV2090" i="1"/>
  <c r="AV2091" i="1"/>
  <c r="AV1220" i="1"/>
  <c r="AV1044" i="1"/>
  <c r="AV2124" i="1"/>
  <c r="AV225" i="1"/>
  <c r="AV2198" i="1"/>
  <c r="AV2077" i="1"/>
  <c r="AV1964" i="1"/>
  <c r="AV1671" i="1"/>
  <c r="AV1287" i="1"/>
  <c r="AV1355" i="1"/>
  <c r="AV818" i="1"/>
  <c r="AV2247" i="1"/>
  <c r="AV1845" i="1"/>
  <c r="AV1975" i="1"/>
  <c r="AV2153" i="1"/>
  <c r="AV1967" i="1"/>
  <c r="AV469" i="1"/>
  <c r="AV1623" i="1"/>
  <c r="AV2284" i="1"/>
  <c r="AV2276" i="1"/>
  <c r="AV2289" i="1"/>
  <c r="AV2119" i="1"/>
  <c r="AV2290" i="1"/>
  <c r="AV2286" i="1"/>
  <c r="AV2079" i="1"/>
  <c r="AV1797" i="1"/>
  <c r="AV825" i="1"/>
  <c r="AV2137" i="1"/>
  <c r="AV1348" i="1"/>
  <c r="AV1708" i="1"/>
  <c r="AV1917" i="1"/>
  <c r="AV2023" i="1"/>
  <c r="AV718" i="1"/>
  <c r="AV1136" i="1"/>
  <c r="AV1808" i="1"/>
  <c r="AV1804" i="1"/>
  <c r="AV954" i="1"/>
  <c r="AV1027" i="1"/>
  <c r="AV1042" i="1"/>
  <c r="AV1500" i="1"/>
  <c r="AV1275" i="1"/>
  <c r="AV727" i="1"/>
  <c r="AV1497" i="1"/>
  <c r="AV962" i="1"/>
  <c r="AV1824" i="1"/>
  <c r="AV1532" i="1"/>
  <c r="AV2053" i="1"/>
  <c r="AV1633" i="1"/>
  <c r="AV869" i="1"/>
  <c r="AV322" i="1"/>
  <c r="AV1387" i="1"/>
  <c r="AV1292" i="1"/>
  <c r="AV186" i="1"/>
  <c r="AV483" i="1"/>
  <c r="AV738" i="1"/>
  <c r="AV988" i="1"/>
  <c r="AV551" i="1"/>
  <c r="AV1580" i="1"/>
  <c r="AV1837" i="1"/>
  <c r="AV1468" i="1"/>
  <c r="AV970" i="1"/>
  <c r="AV774" i="1"/>
  <c r="AV79" i="1"/>
  <c r="AV1179" i="1"/>
  <c r="AV677" i="1"/>
  <c r="AV990" i="1"/>
  <c r="AV1442" i="1"/>
  <c r="AV1670" i="1"/>
  <c r="AV160" i="1"/>
  <c r="AV1379" i="1"/>
  <c r="AV976" i="1"/>
  <c r="AV1612" i="1"/>
  <c r="AV681" i="1"/>
  <c r="AV1479" i="1"/>
  <c r="AV586" i="1"/>
  <c r="AV539" i="1"/>
  <c r="AV603" i="1"/>
  <c r="AV1614" i="1"/>
  <c r="AV2038" i="1"/>
  <c r="AV765" i="1"/>
  <c r="AV2214" i="1"/>
  <c r="AV2188" i="1"/>
  <c r="AV2084" i="1"/>
  <c r="AV2135" i="1"/>
  <c r="AV1985" i="1"/>
  <c r="AV1604" i="1"/>
  <c r="AV2011" i="1"/>
  <c r="AV2217" i="1"/>
  <c r="AV311" i="1"/>
  <c r="AV1835" i="1"/>
  <c r="AV10" i="1"/>
  <c r="AV17" i="1"/>
  <c r="AV1353" i="1"/>
  <c r="AV22" i="1"/>
  <c r="AV18" i="1"/>
  <c r="AV2" i="1"/>
  <c r="AV901" i="1"/>
  <c r="AV16" i="1"/>
  <c r="AV6" i="1"/>
  <c r="AV7" i="1"/>
  <c r="AV1587" i="1"/>
  <c r="AV278" i="1"/>
  <c r="AV940" i="1"/>
  <c r="AV387" i="1"/>
  <c r="AV90" i="1"/>
  <c r="AV1119" i="1"/>
  <c r="AV1004" i="1"/>
  <c r="AV611" i="1"/>
  <c r="AV1094" i="1"/>
  <c r="AV54" i="1"/>
  <c r="AV846" i="1"/>
  <c r="AV627" i="1"/>
  <c r="AV237" i="1"/>
  <c r="AV517" i="1"/>
  <c r="AV323" i="1"/>
  <c r="AV1264" i="1"/>
  <c r="AV238" i="1"/>
  <c r="AV307" i="1"/>
  <c r="AV583" i="1"/>
  <c r="AV673" i="1"/>
  <c r="AV192" i="1"/>
  <c r="AV335" i="1"/>
  <c r="AV1332" i="1"/>
  <c r="AV2296" i="1"/>
  <c r="AV857" i="1"/>
  <c r="AV1978" i="1"/>
  <c r="AV1174" i="1"/>
  <c r="AV1029" i="1"/>
  <c r="AV1459" i="1"/>
  <c r="AV1969" i="1"/>
  <c r="AV1761" i="1"/>
  <c r="AV1852" i="1"/>
  <c r="AV1298" i="1"/>
  <c r="AV2024" i="1"/>
  <c r="AV1900" i="1"/>
  <c r="AV781" i="1"/>
  <c r="AV1521" i="1"/>
  <c r="AV712" i="1"/>
  <c r="AV574" i="1"/>
  <c r="AV1696" i="1"/>
  <c r="AV1458" i="1"/>
  <c r="AV1694" i="1"/>
  <c r="AV1993" i="1"/>
  <c r="AV1700" i="1"/>
  <c r="AV20" i="1"/>
  <c r="AV1688" i="1"/>
  <c r="AV1057" i="1"/>
  <c r="AV1457" i="1"/>
  <c r="AV2278" i="1"/>
  <c r="AV1391" i="1"/>
  <c r="AV1876" i="1"/>
  <c r="AV2158" i="1"/>
  <c r="AV1930" i="1"/>
  <c r="AV148" i="1"/>
  <c r="AV1541" i="1"/>
  <c r="AV535" i="1"/>
  <c r="AV140" i="1"/>
  <c r="AV790" i="1"/>
  <c r="AV197" i="1"/>
  <c r="AV474" i="1"/>
  <c r="AV1768" i="1"/>
  <c r="AV1475" i="1"/>
  <c r="AV1012" i="1"/>
  <c r="AV1028" i="1"/>
  <c r="AV1988" i="1"/>
  <c r="AV689" i="1"/>
  <c r="AV1041" i="1"/>
  <c r="AV1025" i="1"/>
  <c r="AV1277" i="1"/>
  <c r="AV1795" i="1"/>
  <c r="AV1613" i="1"/>
  <c r="AV1861" i="1"/>
  <c r="AV1305" i="1"/>
  <c r="AV1834" i="1"/>
  <c r="AV1542" i="1"/>
  <c r="AV343" i="1"/>
  <c r="AV1935" i="1"/>
  <c r="AV870" i="1"/>
  <c r="AV914" i="1"/>
  <c r="AV1132" i="1"/>
  <c r="AV2027" i="1"/>
  <c r="AV1908" i="1"/>
  <c r="AV2141" i="1"/>
  <c r="AV2270" i="1"/>
  <c r="AV1855" i="1"/>
  <c r="AV2222" i="1"/>
  <c r="AV2232" i="1"/>
  <c r="AV839" i="1"/>
  <c r="AV1433" i="1"/>
  <c r="AV900" i="1"/>
  <c r="AV1566" i="1"/>
  <c r="AV1263" i="1"/>
  <c r="AV589" i="1"/>
  <c r="AV989" i="1"/>
  <c r="AV1009" i="1"/>
  <c r="AV1828" i="1"/>
  <c r="AV1675" i="1"/>
  <c r="AV1886" i="1"/>
  <c r="AV1207" i="1"/>
  <c r="AV1373" i="1"/>
  <c r="AV1333" i="1"/>
  <c r="AV594" i="1"/>
  <c r="AV1758" i="1"/>
  <c r="AV527" i="1"/>
  <c r="AV1446" i="1"/>
  <c r="AV1781" i="1"/>
  <c r="AV1973" i="1"/>
  <c r="AV1717" i="1"/>
  <c r="AV1875" i="1"/>
  <c r="AV1253" i="1"/>
  <c r="AV2031" i="1"/>
  <c r="AV1771" i="1"/>
  <c r="AV2019" i="1"/>
  <c r="AV639" i="1"/>
  <c r="AV1018" i="1"/>
  <c r="AV139" i="1"/>
  <c r="AV1692" i="1"/>
  <c r="AV1871" i="1"/>
  <c r="AV1101" i="1"/>
  <c r="AV1777" i="1"/>
  <c r="AV217" i="1"/>
  <c r="AV224" i="1"/>
  <c r="AV364" i="1"/>
  <c r="AV1486" i="1"/>
  <c r="AV2009" i="1"/>
  <c r="AV1987" i="1"/>
  <c r="AV2162" i="1"/>
  <c r="AV1891" i="1"/>
  <c r="AV2242" i="1"/>
  <c r="AV432" i="1"/>
  <c r="AV1109" i="1"/>
  <c r="AV1134" i="1"/>
  <c r="AV995" i="1"/>
  <c r="AV1036" i="1"/>
  <c r="AV553" i="1"/>
  <c r="AV1569" i="1"/>
  <c r="AV2072" i="1"/>
  <c r="AV504" i="1"/>
  <c r="AV132" i="1"/>
  <c r="AV1772" i="1"/>
  <c r="AV1487" i="1"/>
  <c r="AV1597" i="1"/>
  <c r="AV2139" i="1"/>
  <c r="AV2020" i="1"/>
  <c r="AV2120" i="1"/>
  <c r="AV1062" i="1"/>
  <c r="AV2054" i="1"/>
  <c r="AV1928" i="1"/>
  <c r="AV2230" i="1"/>
  <c r="AV2047" i="1"/>
  <c r="AV375" i="1"/>
  <c r="AV2042" i="1"/>
  <c r="AV1176" i="1"/>
  <c r="AV1864" i="1"/>
  <c r="AV1350" i="1"/>
  <c r="AV915" i="1"/>
  <c r="AV2056" i="1"/>
  <c r="AV2183" i="1"/>
  <c r="AV1129" i="1"/>
  <c r="AV1509" i="1"/>
  <c r="AV492" i="1"/>
  <c r="AV1786" i="1"/>
  <c r="AV1133" i="1"/>
  <c r="AV1635" i="1"/>
  <c r="AV1504" i="1"/>
  <c r="AV1064" i="1"/>
  <c r="AV2268" i="1"/>
  <c r="AV2277" i="1"/>
  <c r="AV263" i="1"/>
  <c r="AV552" i="1"/>
  <c r="AV201" i="1"/>
  <c r="AV2245" i="1"/>
  <c r="AV2238" i="1"/>
  <c r="AV2261" i="1"/>
  <c r="AV1581" i="1"/>
  <c r="AV1683" i="1"/>
  <c r="AV2121" i="1"/>
  <c r="AV1218" i="1"/>
  <c r="AV1145" i="1"/>
  <c r="AV1392" i="1"/>
  <c r="AV1723" i="1"/>
  <c r="AV1403" i="1"/>
  <c r="AV1289" i="1"/>
  <c r="AV388" i="1"/>
  <c r="AV1718" i="1"/>
  <c r="AV1559" i="1"/>
  <c r="AV408" i="1"/>
  <c r="AV2070" i="1"/>
  <c r="AV974" i="1"/>
  <c r="AV829" i="1"/>
  <c r="AV1335" i="1"/>
  <c r="AV95" i="1"/>
  <c r="AV326" i="1"/>
  <c r="AV1066" i="1"/>
  <c r="AV758" i="1"/>
  <c r="AV614" i="1"/>
  <c r="AV1050" i="1"/>
  <c r="AV2060" i="1"/>
  <c r="AV1814" i="1"/>
  <c r="AV1243" i="1"/>
  <c r="AV1107" i="1"/>
  <c r="AV910" i="1"/>
  <c r="AV486" i="1"/>
  <c r="AV451" i="1"/>
  <c r="AV678" i="1"/>
  <c r="AV1420" i="1"/>
  <c r="AV762" i="1"/>
  <c r="AV1415" i="1"/>
  <c r="AV1326" i="1"/>
  <c r="AV184" i="1"/>
  <c r="AV1951" i="1"/>
  <c r="AV1743" i="1"/>
  <c r="AV1308" i="1"/>
  <c r="AV1883" i="1"/>
  <c r="AV2007" i="1"/>
  <c r="AV1850" i="1"/>
  <c r="AV1962" i="1"/>
  <c r="AV2039" i="1"/>
  <c r="AV1880" i="1"/>
  <c r="AV2043" i="1"/>
  <c r="AV1936" i="1"/>
  <c r="AV1841" i="1"/>
  <c r="AV2093" i="1"/>
  <c r="AV1898" i="1"/>
  <c r="AV1590" i="1"/>
  <c r="AV832" i="1"/>
  <c r="AV191" i="1"/>
  <c r="AV1593" i="1"/>
  <c r="AV1464" i="1"/>
  <c r="AV1357" i="1"/>
  <c r="AV1678" i="1"/>
  <c r="AV1033" i="1"/>
  <c r="AV1084" i="1"/>
  <c r="AV1324" i="1"/>
  <c r="AV1769" i="1"/>
  <c r="AV331" i="1"/>
  <c r="AV1901" i="1"/>
  <c r="AV1089" i="1"/>
  <c r="AV792" i="1"/>
  <c r="AV1652" i="1"/>
  <c r="AV1471" i="1"/>
  <c r="AV547" i="1"/>
  <c r="AV1976" i="1"/>
  <c r="AV979" i="1"/>
  <c r="AV180" i="1"/>
  <c r="AV878" i="1"/>
  <c r="AV697" i="1"/>
  <c r="AV1676" i="1"/>
  <c r="AV1051" i="1"/>
  <c r="AV1742" i="1"/>
  <c r="AV1361" i="1"/>
  <c r="AV1286" i="1"/>
  <c r="AV1171" i="1"/>
  <c r="AV1170" i="1"/>
  <c r="AV309" i="1"/>
  <c r="AV1899" i="1"/>
  <c r="AV1722" i="1"/>
  <c r="AV561" i="1"/>
  <c r="AV570" i="1"/>
  <c r="AV1529" i="1"/>
  <c r="AV2100" i="1"/>
  <c r="AV2226" i="1"/>
  <c r="AV2016" i="1"/>
  <c r="AV2184" i="1"/>
  <c r="AV2179" i="1"/>
  <c r="AV1905" i="1"/>
  <c r="AV2138" i="1"/>
  <c r="AV2105" i="1"/>
  <c r="AV2081" i="1"/>
  <c r="AV1945" i="1"/>
  <c r="AV2001" i="1"/>
  <c r="AV2002" i="1"/>
  <c r="AV2216" i="1"/>
  <c r="AV2140" i="1"/>
  <c r="AV2145" i="1"/>
  <c r="AV1848" i="1"/>
  <c r="AV1882" i="1"/>
  <c r="AV2146" i="1"/>
  <c r="AV2159" i="1"/>
  <c r="AV2152" i="1"/>
  <c r="AV2200" i="1"/>
  <c r="AV1979" i="1"/>
  <c r="AV2275" i="1"/>
  <c r="AV2240" i="1"/>
  <c r="AV2250" i="1"/>
  <c r="AV2069" i="1"/>
  <c r="AV2267" i="1"/>
  <c r="AV1567" i="1"/>
  <c r="AV442" i="1"/>
  <c r="AV2228" i="1"/>
  <c r="AV1754" i="1"/>
  <c r="AV2028" i="1"/>
  <c r="AV1501" i="1"/>
  <c r="AV111" i="1"/>
  <c r="AV2029" i="1"/>
  <c r="AV243" i="1"/>
  <c r="AV2168" i="1"/>
  <c r="AV1304" i="1"/>
  <c r="AV2233" i="1"/>
  <c r="AV2144" i="1"/>
  <c r="AV1895" i="1"/>
  <c r="AV439" i="1"/>
  <c r="AV1958" i="1"/>
  <c r="AV1128" i="1"/>
  <c r="AV810" i="1"/>
  <c r="AV384" i="1"/>
  <c r="AV744" i="1"/>
  <c r="AV308" i="1"/>
  <c r="AV1363" i="1"/>
  <c r="AV314" i="1"/>
  <c r="AV444" i="1"/>
  <c r="AV1307" i="1"/>
  <c r="AV9" i="1"/>
  <c r="AV1175" i="1"/>
  <c r="AV175" i="1"/>
  <c r="AV1986" i="1"/>
  <c r="AV75" i="1"/>
  <c r="AV1515" i="1"/>
  <c r="AV261" i="1"/>
  <c r="AV179" i="1"/>
  <c r="AV1377" i="1"/>
  <c r="AV1038" i="1"/>
  <c r="AV1251" i="1"/>
  <c r="AV1181" i="1"/>
  <c r="AV1083" i="1"/>
  <c r="AV1595" i="1"/>
  <c r="AV462" i="1"/>
  <c r="AV986" i="1"/>
  <c r="AV1469" i="1"/>
  <c r="AV661" i="1"/>
  <c r="AV429" i="1"/>
  <c r="AV466" i="1"/>
  <c r="AV723" i="1"/>
  <c r="AV2117" i="1"/>
  <c r="AV2196" i="1"/>
  <c r="AV2215" i="1"/>
  <c r="AV1073" i="1"/>
  <c r="AV371" i="1"/>
  <c r="AV1741" i="1"/>
  <c r="AV1511" i="1"/>
  <c r="AV1792" i="1"/>
  <c r="AV126" i="1"/>
  <c r="AV955" i="1"/>
  <c r="AV1082" i="1"/>
  <c r="AV1244" i="1"/>
  <c r="AV1291" i="1"/>
  <c r="AV1248" i="1"/>
  <c r="AV1186" i="1"/>
  <c r="AV1586" i="1"/>
  <c r="AV932" i="1"/>
  <c r="AV662" i="1"/>
  <c r="AV1829" i="1"/>
  <c r="AV1546" i="1"/>
  <c r="AV1413" i="1"/>
  <c r="AV177" i="1"/>
  <c r="AV1054" i="1"/>
  <c r="AV1173" i="1"/>
  <c r="AV218" i="1"/>
  <c r="AV1556" i="1"/>
  <c r="AV972" i="1"/>
  <c r="AV1429" i="1"/>
  <c r="AV1770" i="1"/>
  <c r="AV1130" i="1"/>
  <c r="AV1470" i="1"/>
  <c r="AV1811" i="1"/>
  <c r="AV1956" i="1"/>
  <c r="AV1155" i="1"/>
  <c r="AV1971" i="1"/>
  <c r="AV1803" i="1"/>
  <c r="AV2088" i="1"/>
  <c r="AV2008" i="1"/>
  <c r="AV1187" i="1"/>
  <c r="AV1439" i="1"/>
  <c r="AV511" i="1"/>
  <c r="AV2108" i="1"/>
  <c r="AV708" i="1"/>
  <c r="AV801" i="1"/>
  <c r="AV355" i="1"/>
  <c r="AV1601" i="1"/>
  <c r="AV1779" i="1"/>
  <c r="AV1359" i="1"/>
  <c r="AV1131" i="1"/>
  <c r="AV210" i="1"/>
  <c r="AV1070" i="1"/>
  <c r="AV501" i="1"/>
  <c r="AV1443" i="1"/>
  <c r="AV247" i="1"/>
  <c r="AV1052" i="1"/>
  <c r="AV1737" i="1"/>
  <c r="AV1877" i="1"/>
  <c r="AV733" i="1"/>
  <c r="AV657" i="1"/>
  <c r="AV481" i="1"/>
  <c r="AV778" i="1"/>
  <c r="AV631" i="1"/>
  <c r="AV764" i="1"/>
  <c r="AV703" i="1"/>
  <c r="AV771" i="1"/>
  <c r="AV666" i="1"/>
  <c r="AV1764" i="1"/>
  <c r="AV1651" i="1"/>
  <c r="AV1625" i="1"/>
  <c r="AV1092" i="1"/>
  <c r="AV1498" i="1"/>
  <c r="AV823" i="1"/>
  <c r="AV513" i="1"/>
  <c r="AV521" i="1"/>
  <c r="AV2259" i="1"/>
  <c r="AV1887" i="1"/>
  <c r="AV2051" i="1"/>
  <c r="AV1838" i="1"/>
  <c r="AV1940" i="1"/>
  <c r="AV1749" i="1"/>
  <c r="AV369" i="1"/>
  <c r="AV436" i="1"/>
  <c r="AV1977" i="1"/>
  <c r="AV524" i="1"/>
  <c r="AV904" i="1"/>
  <c r="AV1212" i="1"/>
  <c r="AV380" i="1"/>
  <c r="AV402" i="1"/>
  <c r="AV1890" i="1"/>
  <c r="AV1796" i="1"/>
  <c r="AV1236" i="1"/>
  <c r="AV1934" i="1"/>
  <c r="AV1303" i="1"/>
  <c r="AV1657" i="1"/>
  <c r="AV1445" i="1"/>
  <c r="AV2252" i="1"/>
  <c r="AV1621" i="1"/>
  <c r="AV1342" i="1"/>
  <c r="AV1765" i="1"/>
  <c r="AV766" i="1"/>
  <c r="AV1738" i="1"/>
  <c r="AV81" i="1"/>
  <c r="AV1020" i="1"/>
  <c r="AV285" i="1"/>
  <c r="AV1585" i="1"/>
  <c r="AV1474" i="1"/>
  <c r="AV2176" i="1"/>
  <c r="AV2154" i="1"/>
  <c r="AV2175" i="1"/>
  <c r="AV2241" i="1"/>
  <c r="AV2246" i="1"/>
  <c r="AV2165" i="1"/>
  <c r="AV2221" i="1"/>
  <c r="AV2185" i="1"/>
  <c r="AV315" i="1"/>
  <c r="AV1788" i="1"/>
  <c r="AV686" i="1"/>
  <c r="AV1149" i="1"/>
  <c r="AV1710" i="1"/>
  <c r="AV1423" i="1"/>
  <c r="AV729" i="1"/>
  <c r="AV867" i="1"/>
  <c r="AV674" i="1"/>
  <c r="AV1893" i="1"/>
  <c r="AV1022" i="1"/>
  <c r="AV2106" i="1"/>
  <c r="AV2190" i="1"/>
  <c r="AV1398" i="1"/>
  <c r="AV2266" i="1"/>
  <c r="AV2273" i="1"/>
  <c r="AV2142" i="1"/>
  <c r="AV2057" i="1"/>
  <c r="AV2260" i="1"/>
  <c r="AV2098" i="1"/>
  <c r="AV2239" i="1"/>
  <c r="AV2264" i="1"/>
  <c r="AV2206" i="1"/>
  <c r="AV1045" i="1"/>
  <c r="AV2163" i="1"/>
  <c r="AV2000" i="1"/>
  <c r="AV1141" i="1"/>
  <c r="AV2251" i="1"/>
  <c r="AV1894" i="1"/>
  <c r="AV1725" i="1"/>
  <c r="AV44" i="1"/>
  <c r="AV459" i="1"/>
  <c r="AV63" i="1"/>
  <c r="AV448" i="1"/>
  <c r="AV463" i="1"/>
  <c r="AV518" i="1"/>
  <c r="AV240" i="1"/>
  <c r="AV597" i="1"/>
  <c r="AV1185" i="1"/>
  <c r="AV865" i="1"/>
  <c r="AV1494" i="1"/>
  <c r="AV1444" i="1"/>
  <c r="AV503" i="1"/>
  <c r="AV1854" i="1"/>
  <c r="AV1755" i="1"/>
  <c r="AV56" i="1"/>
  <c r="AV1592" i="1"/>
  <c r="AV25" i="1"/>
  <c r="AV720" i="1"/>
  <c r="AV537" i="1"/>
  <c r="AV1600" i="1"/>
  <c r="AV874" i="1"/>
  <c r="AV1418" i="1"/>
  <c r="AV922" i="1"/>
  <c r="AV522" i="1"/>
  <c r="AV1492" i="1"/>
  <c r="AV1537" i="1"/>
  <c r="AV2186" i="1"/>
  <c r="AV1822" i="1"/>
  <c r="AV2040" i="1"/>
  <c r="AV2220" i="1"/>
  <c r="AV1257" i="1"/>
  <c r="AV2210" i="1"/>
  <c r="AV650" i="1"/>
  <c r="AV1153" i="1"/>
  <c r="AV42" i="1"/>
  <c r="AV1261" i="1"/>
  <c r="AV1404" i="1"/>
  <c r="AV1216" i="1"/>
  <c r="AV255" i="1"/>
  <c r="AV587" i="1"/>
  <c r="AV2255" i="1"/>
  <c r="AV530" i="1"/>
  <c r="AV612" i="1"/>
  <c r="AV859" i="1"/>
  <c r="AV144" i="1"/>
  <c r="AV895" i="1"/>
  <c r="AV1161" i="1"/>
  <c r="AV538" i="1"/>
  <c r="AV1283" i="1"/>
  <c r="AV854" i="1"/>
  <c r="AV1294" i="1"/>
  <c r="AV1380" i="1"/>
  <c r="AV1507" i="1"/>
  <c r="AV1747" i="1"/>
  <c r="AV1310" i="1"/>
  <c r="AV930" i="1"/>
  <c r="AV2201" i="1"/>
  <c r="AV2173" i="1"/>
  <c r="AV1640" i="1"/>
  <c r="AV30" i="1"/>
  <c r="AV844" i="1"/>
  <c r="AV1776" i="1"/>
  <c r="AV158" i="1"/>
  <c r="AV2148" i="1"/>
  <c r="AV1990" i="1"/>
  <c r="AV1941" i="1"/>
  <c r="AV2025" i="1"/>
  <c r="AV966" i="1"/>
  <c r="AV2017" i="1"/>
  <c r="AV1785" i="1"/>
  <c r="AV203" i="1"/>
  <c r="AV1631" i="1"/>
  <c r="AV1699" i="1"/>
  <c r="AV1221" i="1"/>
  <c r="AV849" i="1"/>
  <c r="AV1276" i="1"/>
  <c r="AV204" i="1"/>
  <c r="AV937" i="1"/>
  <c r="AV216" i="1"/>
  <c r="AV576" i="1"/>
  <c r="AV1634" i="1"/>
  <c r="AV763" i="1"/>
  <c r="AV1736" i="1"/>
  <c r="AV1086" i="1"/>
  <c r="AV1575" i="1"/>
  <c r="AV1425" i="1"/>
  <c r="AV1477" i="1"/>
  <c r="AV1151" i="1"/>
  <c r="AV362" i="1"/>
  <c r="AV1483" i="1"/>
  <c r="AV1720" i="1"/>
  <c r="AV699" i="1"/>
  <c r="AV600" i="1"/>
  <c r="AV808" i="1"/>
  <c r="AV1949" i="1"/>
  <c r="AV1884" i="1"/>
  <c r="AV2244" i="1"/>
  <c r="AV2204" i="1"/>
  <c r="AV2036" i="1"/>
  <c r="AV2167" i="1"/>
  <c r="AV1981" i="1"/>
  <c r="AV571" i="1"/>
  <c r="AV373" i="1"/>
  <c r="AV1365" i="1"/>
  <c r="AV195" i="1"/>
  <c r="AV1192" i="1"/>
  <c r="AV1436" i="1"/>
  <c r="AV1545" i="1"/>
  <c r="AV1897" i="1"/>
  <c r="AV2203" i="1"/>
  <c r="AV1763" i="1"/>
  <c r="AV1165" i="1"/>
  <c r="AV1648" i="1"/>
  <c r="AV428" i="1"/>
  <c r="AV926" i="1"/>
  <c r="AV1732" i="1"/>
  <c r="AV2279" i="1"/>
  <c r="AV1866" i="1"/>
  <c r="AV1321" i="1"/>
  <c r="AV2131" i="1"/>
  <c r="AV2078" i="1"/>
  <c r="AV1573" i="1"/>
  <c r="AV1354" i="1"/>
  <c r="AV1729" i="1"/>
  <c r="AV2063" i="1"/>
  <c r="AV1385" i="1"/>
  <c r="AV2068" i="1"/>
  <c r="AV1916" i="1"/>
  <c r="AV1955" i="1"/>
  <c r="AV2155" i="1"/>
  <c r="AV1488" i="1"/>
  <c r="AV1702" i="1"/>
  <c r="AV2213" i="1"/>
  <c r="AV1503" i="1"/>
  <c r="AV1540" i="1"/>
  <c r="AV1730" i="1"/>
  <c r="AV2086" i="1"/>
  <c r="AV2075" i="1"/>
  <c r="AV2094" i="1"/>
  <c r="AV2195" i="1"/>
  <c r="AV2223" i="1"/>
  <c r="AV1735" i="1"/>
  <c r="AV1968" i="1"/>
  <c r="AV1693" i="1"/>
  <c r="AV975" i="1"/>
  <c r="AV1952" i="1"/>
  <c r="AV1268" i="1"/>
  <c r="AV2034" i="1"/>
  <c r="AV1991" i="1"/>
  <c r="AV1659" i="1"/>
  <c r="AV2071" i="1"/>
  <c r="AV2035" i="1"/>
  <c r="AV1954" i="1"/>
  <c r="AV2005" i="1"/>
  <c r="AV1713" i="1"/>
  <c r="AV2136" i="1"/>
  <c r="AV2041" i="1"/>
  <c r="AV2202" i="1"/>
  <c r="AV1731" i="1"/>
  <c r="AV2046" i="1"/>
  <c r="AV1065" i="1"/>
  <c r="AV820" i="1"/>
  <c r="AV1252" i="1"/>
  <c r="AV2257" i="1"/>
  <c r="AV2243" i="1"/>
  <c r="AV1591" i="1"/>
  <c r="AV1946" i="1"/>
  <c r="AV1632" i="1"/>
  <c r="AV1998" i="1"/>
  <c r="AV1939" i="1"/>
  <c r="AV2126" i="1"/>
  <c r="AV1810" i="1"/>
  <c r="AV1903" i="1"/>
  <c r="AV2181" i="1"/>
  <c r="AV2095" i="1"/>
  <c r="AV2115" i="1"/>
  <c r="AV2180" i="1"/>
  <c r="AV2189" i="1"/>
  <c r="AV1752" i="1"/>
  <c r="AV1406" i="1"/>
  <c r="AV1548" i="1"/>
  <c r="AV2205" i="1"/>
  <c r="AV1920" i="1"/>
  <c r="AV2265" i="1"/>
  <c r="AV2248" i="1"/>
  <c r="AV1799" i="1"/>
  <c r="AV2050" i="1"/>
  <c r="AV2272" i="1"/>
  <c r="AV2059" i="1"/>
  <c r="AV1924" i="1"/>
  <c r="AV1629" i="1"/>
  <c r="AV1706" i="1"/>
  <c r="AV1858" i="1"/>
  <c r="AV2110" i="1"/>
  <c r="AV1809" i="1"/>
  <c r="AV1959" i="1"/>
  <c r="AV2022" i="1"/>
  <c r="AV1953" i="1"/>
  <c r="AV2018" i="1"/>
  <c r="AV2065" i="1"/>
  <c r="AV2004" i="1"/>
  <c r="AV1775" i="1"/>
  <c r="AV2150" i="1"/>
  <c r="AV2125" i="1"/>
  <c r="AV1983" i="1"/>
  <c r="AV1817" i="1"/>
  <c r="AV1371" i="1"/>
  <c r="AV1972" i="1"/>
  <c r="AV2083" i="1"/>
  <c r="AV1950" i="1"/>
  <c r="AV2208" i="1"/>
  <c r="AV1762" i="1"/>
  <c r="AV752" i="1"/>
  <c r="AV2122" i="1"/>
  <c r="AV1999" i="1"/>
  <c r="AV1982" i="1"/>
  <c r="AV2116" i="1"/>
  <c r="AV2082" i="1"/>
  <c r="AV1925" i="1"/>
  <c r="AV34" i="1"/>
  <c r="AV1778" i="1"/>
  <c r="AV495" i="1"/>
  <c r="AV120" i="1"/>
  <c r="AV942" i="1"/>
  <c r="AV946" i="1"/>
  <c r="AV788" i="1"/>
  <c r="AV1270" i="1"/>
  <c r="AV1076" i="1"/>
  <c r="AV500" i="1"/>
  <c r="AV1143" i="1"/>
  <c r="AV1840" i="1"/>
  <c r="AV296" i="1"/>
  <c r="AV879" i="1"/>
  <c r="AV866" i="1"/>
  <c r="AV82" i="1"/>
  <c r="AV706" i="1"/>
  <c r="AV348" i="1"/>
  <c r="AV1484" i="1"/>
  <c r="AV683" i="1"/>
  <c r="AV1462" i="1"/>
  <c r="AV951" i="1"/>
  <c r="AV984" i="1"/>
  <c r="AV621" i="1"/>
  <c r="AV687" i="1"/>
  <c r="AV372" i="1"/>
  <c r="AV1577" i="1"/>
  <c r="AV1172" i="1"/>
  <c r="AV321" i="1"/>
  <c r="AV390" i="1"/>
  <c r="AV187" i="1"/>
  <c r="AV1643" i="1"/>
  <c r="AV1010" i="1"/>
  <c r="AV266" i="1"/>
  <c r="AV707" i="1"/>
  <c r="AV422" i="1"/>
  <c r="AV1099" i="1"/>
  <c r="AV1878" i="1"/>
  <c r="AV342" i="1"/>
  <c r="AV1120" i="1"/>
  <c r="AV213" i="1"/>
  <c r="AV716" i="1"/>
  <c r="AV724" i="1"/>
  <c r="AV471" i="1"/>
  <c r="AV141" i="1"/>
  <c r="AV1787" i="1"/>
  <c r="AV1496" i="1"/>
  <c r="AV981" i="1"/>
  <c r="AV317" i="1"/>
  <c r="AV891" i="1"/>
  <c r="AV1195" i="1"/>
  <c r="AV332" i="1"/>
  <c r="AV1608" i="1"/>
  <c r="AV51" i="1"/>
  <c r="AV1223" i="1"/>
  <c r="AV1331" i="1"/>
  <c r="AV1159" i="1"/>
  <c r="AV755" i="1"/>
  <c r="AV107" i="1"/>
  <c r="AV209" i="1"/>
  <c r="AV440" i="1"/>
  <c r="AV1502" i="1"/>
  <c r="AV1201" i="1"/>
  <c r="AV1733" i="1"/>
  <c r="AV1390" i="1"/>
  <c r="AV1549" i="1"/>
  <c r="AV359" i="1"/>
  <c r="AV1666" i="1"/>
  <c r="AV936" i="1"/>
  <c r="AV72" i="1"/>
  <c r="AV1312" i="1"/>
  <c r="AV606" i="1"/>
  <c r="AV800" i="1"/>
  <c r="AV150" i="1"/>
  <c r="AV292" i="1"/>
  <c r="AV1228" i="1"/>
  <c r="AV588" i="1"/>
  <c r="AV668" i="1"/>
  <c r="AV313" i="1"/>
  <c r="AV290" i="1"/>
  <c r="AV701" i="1"/>
  <c r="AV572" i="1"/>
  <c r="AV339" i="1"/>
  <c r="AV202" i="1"/>
  <c r="AV896" i="1"/>
  <c r="AV377" i="1"/>
  <c r="AV577" i="1"/>
  <c r="AV756" i="1"/>
  <c r="AV1857" i="1"/>
  <c r="AV1069" i="1"/>
  <c r="AV1410" i="1"/>
  <c r="AV1001" i="1"/>
  <c r="AV233" i="1"/>
  <c r="AV992" i="1"/>
  <c r="AV821" i="1"/>
  <c r="AV775" i="1"/>
  <c r="AV205" i="1"/>
  <c r="AV101" i="1"/>
  <c r="AV916" i="1"/>
  <c r="AV478" i="1"/>
  <c r="AV149" i="1"/>
  <c r="AV394" i="1"/>
  <c r="AV242" i="1"/>
  <c r="AV294" i="1"/>
  <c r="AV1616" i="1"/>
  <c r="AV852" i="1"/>
  <c r="AV1282" i="1"/>
  <c r="AV164" i="1"/>
  <c r="AV1047" i="1"/>
  <c r="AV12" i="1"/>
  <c r="AV159" i="1"/>
  <c r="AV412" i="1"/>
  <c r="AV817" i="1"/>
  <c r="AV1162" i="1"/>
  <c r="AV464" i="1"/>
  <c r="AV814" i="1"/>
  <c r="AV1784" i="1"/>
  <c r="AV426" i="1"/>
  <c r="AV26" i="1"/>
  <c r="AV1607" i="1"/>
  <c r="AV125" i="1"/>
  <c r="AV1606" i="1"/>
  <c r="AV633" i="1"/>
  <c r="AV923" i="1"/>
  <c r="AV1060" i="1"/>
  <c r="AV212" i="1"/>
  <c r="AV789" i="1"/>
  <c r="AV713" i="1"/>
  <c r="AV1528" i="1"/>
  <c r="AV37" i="1"/>
  <c r="AV1691" i="1"/>
  <c r="AV525" i="1"/>
  <c r="AV833" i="1"/>
  <c r="AV1256" i="1"/>
  <c r="AV628" i="1"/>
  <c r="AV1030" i="1"/>
  <c r="AV167" i="1"/>
  <c r="AV1199" i="1"/>
  <c r="AV1183" i="1"/>
  <c r="AV1798" i="1"/>
  <c r="AV84" i="1"/>
  <c r="AV795" i="1"/>
  <c r="AV1278" i="1"/>
  <c r="AV1435" i="1"/>
  <c r="AV438" i="1"/>
  <c r="AV1381" i="1"/>
  <c r="AV13" i="1"/>
  <c r="AV137" i="1"/>
  <c r="AV1063" i="1"/>
  <c r="AV590" i="1"/>
  <c r="AV564" i="1"/>
  <c r="AV325" i="1"/>
  <c r="AV864" i="1"/>
  <c r="AV378" i="1"/>
  <c r="AV749" i="1"/>
  <c r="AV1401" i="1"/>
  <c r="AV193" i="1"/>
  <c r="AV244" i="1"/>
  <c r="AV556" i="1"/>
  <c r="AV887" i="1"/>
  <c r="AV1034" i="1"/>
  <c r="AV420" i="1"/>
  <c r="AV653" i="1"/>
  <c r="AV1115" i="1"/>
  <c r="AV1209" i="1"/>
  <c r="AV91" i="1"/>
  <c r="AV592" i="1"/>
  <c r="AV958" i="1"/>
  <c r="AV1551" i="1"/>
  <c r="AV731" i="1"/>
  <c r="AV1712" i="1"/>
  <c r="AV262" i="1"/>
  <c r="AV665" i="1"/>
  <c r="AV908" i="1"/>
  <c r="AV700" i="1"/>
  <c r="AV407" i="1"/>
  <c r="AV1245" i="1"/>
  <c r="AV997" i="1"/>
  <c r="AV1721" i="1"/>
  <c r="AV138" i="1"/>
  <c r="AV605" i="1"/>
  <c r="AV532" i="1"/>
  <c r="AV46" i="1"/>
  <c r="AV235" i="1"/>
  <c r="AV1121" i="1"/>
  <c r="AV220" i="1"/>
  <c r="AV100" i="1"/>
  <c r="AV112" i="1"/>
  <c r="AV1994" i="1"/>
  <c r="AV1823" i="1"/>
  <c r="AV416" i="1"/>
  <c r="AV1017" i="1"/>
  <c r="AV1980" i="1"/>
  <c r="AV127" i="1"/>
  <c r="AV1104" i="1"/>
  <c r="AV897" i="1"/>
  <c r="AV560" i="1"/>
  <c r="AV1698" i="1"/>
  <c r="AV476" i="1"/>
  <c r="AV142" i="1"/>
  <c r="AV1996" i="1"/>
  <c r="AV1695" i="1"/>
  <c r="AV943" i="1"/>
  <c r="AV482" i="1"/>
  <c r="AV170" i="1"/>
  <c r="AV1826" i="1"/>
  <c r="AV830" i="1"/>
  <c r="AV472" i="1"/>
  <c r="AV67" i="1"/>
  <c r="AV595" i="1"/>
  <c r="AV425" i="1"/>
  <c r="AV4" i="1"/>
  <c r="AV1188" i="1"/>
  <c r="AV152" i="1"/>
  <c r="AV1127" i="1"/>
  <c r="AV1806" i="1"/>
  <c r="AV176" i="1"/>
  <c r="AV1427" i="1"/>
  <c r="AV619" i="1"/>
  <c r="AV105" i="1"/>
  <c r="AV1782" i="1"/>
  <c r="AV1197" i="1"/>
  <c r="AV382" i="1"/>
  <c r="AV929" i="1"/>
  <c r="AV417" i="1"/>
  <c r="AV1554" i="1"/>
  <c r="AV987" i="1"/>
  <c r="AV1416" i="1"/>
  <c r="AV508" i="1"/>
  <c r="AV938" i="1"/>
  <c r="AV753" i="1"/>
  <c r="AV1513" i="1"/>
  <c r="AV1198" i="1"/>
  <c r="AV1349" i="1"/>
  <c r="AV1849" i="1"/>
  <c r="AV510" i="1"/>
  <c r="AV330" i="1"/>
  <c r="AV918" i="1"/>
  <c r="AV55" i="1"/>
  <c r="AV1297" i="1"/>
  <c r="AV1265" i="1"/>
  <c r="AV1048" i="1"/>
  <c r="AV651" i="1"/>
  <c r="AV1812" i="1"/>
  <c r="AV419" i="1"/>
  <c r="AV1578" i="1"/>
  <c r="AV341" i="1"/>
  <c r="AV1889" i="1"/>
  <c r="AV1031" i="1"/>
  <c r="AV1646" i="1"/>
  <c r="AV566" i="1"/>
  <c r="AV19" i="1"/>
  <c r="AV53" i="1"/>
  <c r="AV802" i="1"/>
  <c r="AV497" i="1"/>
  <c r="AV236" i="1"/>
  <c r="AV554" i="1"/>
  <c r="AV1138" i="1"/>
  <c r="AV1896" i="1"/>
  <c r="AV593" i="1"/>
  <c r="AV1655" i="1"/>
  <c r="AV1249" i="1"/>
  <c r="AV1239" i="1"/>
  <c r="AV1639" i="1"/>
  <c r="AV1489" i="1"/>
  <c r="AV400" i="1"/>
  <c r="AV1682" i="1"/>
  <c r="AV1016" i="1"/>
  <c r="AV1122" i="1"/>
  <c r="AV591" i="1"/>
  <c r="AV1789" i="1"/>
  <c r="AV1167" i="1"/>
  <c r="AV798" i="1"/>
  <c r="AV38" i="1"/>
  <c r="AV352" i="1"/>
  <c r="AV230" i="1"/>
  <c r="AV827" i="1"/>
  <c r="AV877" i="1"/>
  <c r="AV1561" i="1"/>
  <c r="AV1364" i="1"/>
  <c r="AV269" i="1"/>
  <c r="AV430" i="1"/>
  <c r="AV268" i="1"/>
  <c r="AV1319" i="1"/>
  <c r="AV473" i="1"/>
  <c r="AV1679" i="1"/>
  <c r="AV783" i="1"/>
  <c r="AV919" i="1"/>
  <c r="AV1285" i="1"/>
  <c r="AV431" i="1"/>
  <c r="AV1526" i="1"/>
  <c r="AV50" i="1"/>
  <c r="AV861" i="1"/>
  <c r="AV980" i="1"/>
  <c r="AV1624" i="1"/>
  <c r="AV725" i="1"/>
  <c r="AV370" i="1"/>
  <c r="AV457" i="1"/>
  <c r="AV109" i="1"/>
  <c r="AV1744" i="1"/>
  <c r="AV251" i="1"/>
  <c r="AV306" i="1"/>
  <c r="AV274" i="1"/>
  <c r="AV1224" i="1"/>
  <c r="AV773" i="1"/>
  <c r="AV1079" i="1"/>
  <c r="AV912" i="1"/>
  <c r="AV1543" i="1"/>
  <c r="AV409" i="1"/>
  <c r="AV805" i="1"/>
  <c r="AV32" i="1"/>
  <c r="AV1015" i="1"/>
  <c r="AV717" i="1"/>
  <c r="AV467" i="1"/>
  <c r="AV1322" i="1"/>
  <c r="AV156" i="1"/>
  <c r="AV1146" i="1"/>
  <c r="AV1196" i="1"/>
  <c r="AV983" i="1"/>
  <c r="AV1227" i="1"/>
  <c r="AV145" i="1"/>
  <c r="AV963" i="1"/>
  <c r="AV1340" i="1"/>
  <c r="AV728" i="1"/>
  <c r="AV1701" i="1"/>
  <c r="AV386" i="1"/>
  <c r="AV135" i="1"/>
  <c r="AV1833" i="1"/>
  <c r="AV206" i="1"/>
  <c r="AV356" i="1"/>
  <c r="AV491" i="1"/>
  <c r="AV166" i="1"/>
  <c r="AV579" i="1"/>
  <c r="AV607" i="1"/>
  <c r="AV841" i="1"/>
  <c r="AV721" i="1"/>
  <c r="AV452" i="1"/>
  <c r="AV1211" i="1"/>
  <c r="AV1748" i="1"/>
  <c r="AV1622" i="1"/>
  <c r="AV1106" i="1"/>
  <c r="AV1384" i="1"/>
  <c r="AV1873" i="1"/>
  <c r="AV876" i="1"/>
  <c r="AV519" i="1"/>
  <c r="AV785" i="1"/>
  <c r="AV194" i="1"/>
  <c r="AV1520" i="1"/>
  <c r="AV1347" i="1"/>
  <c r="AV133" i="1"/>
  <c r="AV161" i="1"/>
  <c r="AV741" i="1"/>
  <c r="AV1097" i="1"/>
  <c r="AV1049" i="1"/>
  <c r="AV489" i="1"/>
  <c r="AV643" i="1"/>
  <c r="AV671" i="1"/>
  <c r="AV1366" i="1"/>
  <c r="AV1794" i="1"/>
  <c r="AV1598" i="1"/>
  <c r="AV70" i="1"/>
  <c r="AV360" i="1"/>
  <c r="AV163" i="1"/>
  <c r="AV1111" i="1"/>
  <c r="AV542" i="1"/>
  <c r="AV799" i="1"/>
  <c r="AV950" i="1"/>
  <c r="AV860" i="1"/>
  <c r="AV280" i="1"/>
  <c r="AV401" i="1"/>
  <c r="AV608" i="1"/>
  <c r="AV1124" i="1"/>
  <c r="AV106" i="1"/>
  <c r="AV672" i="1"/>
  <c r="AV1516" i="1"/>
  <c r="AV376" i="1"/>
  <c r="AV911" i="1"/>
  <c r="AV920" i="1"/>
  <c r="AV246" i="1"/>
  <c r="AV1774" i="1"/>
  <c r="AV811" i="1"/>
  <c r="AV1491" i="1"/>
  <c r="AV1288" i="1"/>
  <c r="AV1530" i="1"/>
  <c r="AV1667" i="1"/>
  <c r="AV130" i="1"/>
  <c r="AV40" i="1"/>
  <c r="AV1113" i="1"/>
  <c r="AV1481" i="1"/>
  <c r="AV1258" i="1"/>
  <c r="AV851" i="1"/>
  <c r="AV1205" i="1"/>
  <c r="AV1508" i="1"/>
  <c r="AV1448" i="1"/>
  <c r="AV836" i="1"/>
  <c r="AV609" i="1"/>
  <c r="AV528" i="1"/>
  <c r="AV1126" i="1"/>
  <c r="AV1338" i="1"/>
  <c r="AV1564" i="1"/>
  <c r="AV516" i="1"/>
  <c r="AV124" i="1"/>
  <c r="AV1412" i="1"/>
  <c r="AV1200" i="1"/>
  <c r="AV76" i="1"/>
  <c r="AV1182" i="1"/>
  <c r="AV143" i="1"/>
  <c r="AV487" i="1"/>
  <c r="AV98" i="1"/>
  <c r="AV610" i="1"/>
  <c r="AV1407" i="1"/>
  <c r="AV265" i="1"/>
  <c r="AV1356" i="1"/>
  <c r="AV92" i="1"/>
  <c r="AV1345" i="1"/>
  <c r="AV726" i="1"/>
  <c r="AV1006" i="1"/>
  <c r="AV761" i="1"/>
  <c r="AV258" i="1"/>
  <c r="AV221" i="1"/>
  <c r="AV1058" i="1"/>
  <c r="AV957" i="1"/>
  <c r="AV256" i="1"/>
  <c r="AV573" i="1"/>
  <c r="AV1011" i="1"/>
  <c r="AV747" i="1"/>
  <c r="AV61" i="1"/>
  <c r="AV632" i="1"/>
  <c r="AV1506" i="1"/>
  <c r="AV1290" i="1"/>
  <c r="AV1948" i="1"/>
  <c r="AV652" i="1"/>
  <c r="AV737" i="1"/>
  <c r="AV1204" i="1"/>
  <c r="AV239" i="1"/>
  <c r="AV1466" i="1"/>
  <c r="AV1461" i="1"/>
  <c r="AV715" i="1"/>
  <c r="AV435" i="1"/>
  <c r="AV1514" i="1"/>
  <c r="AV559" i="1"/>
  <c r="AV886" i="1"/>
  <c r="AV340" i="1"/>
  <c r="AV693" i="1"/>
  <c r="AV1929" i="1"/>
  <c r="AV257" i="1"/>
  <c r="AV1225" i="1"/>
  <c r="AV1235" i="1"/>
  <c r="AV1284" i="1"/>
  <c r="AV154" i="1"/>
  <c r="AV1790" i="1"/>
  <c r="AV1299" i="1"/>
  <c r="AV1314" i="1"/>
  <c r="AV1194" i="1"/>
  <c r="AV1169" i="1"/>
  <c r="AV66" i="1"/>
  <c r="AV1135" i="1"/>
  <c r="AV1370" i="1"/>
  <c r="AV1013" i="1"/>
  <c r="AV1068" i="1"/>
  <c r="AV59" i="1"/>
  <c r="AV1460" i="1"/>
  <c r="AV520" i="1"/>
  <c r="AV863" i="1"/>
  <c r="AV354" i="1"/>
  <c r="AV545" i="1"/>
  <c r="AV14" i="1"/>
  <c r="AV1000" i="1"/>
  <c r="AV509" i="1"/>
  <c r="AV1075" i="1"/>
  <c r="AV1232" i="1"/>
  <c r="AV23" i="1"/>
  <c r="AV769" i="1"/>
  <c r="AV470" i="1"/>
  <c r="AV676" i="1"/>
  <c r="AV450" i="1"/>
  <c r="AV1419" i="1"/>
  <c r="AV925" i="1"/>
  <c r="AV754" i="1"/>
  <c r="AV615" i="1"/>
  <c r="AV562" i="1"/>
  <c r="AV902" i="1"/>
  <c r="AV1565" i="1"/>
  <c r="AV824" i="1"/>
  <c r="AV305" i="1"/>
  <c r="AV1061" i="1"/>
  <c r="AV1039" i="1"/>
  <c r="AV301" i="1"/>
  <c r="AV845" i="1"/>
  <c r="AV1226" i="1"/>
  <c r="AV598" i="1"/>
  <c r="AV634" i="1"/>
  <c r="AV449" i="1"/>
  <c r="AV379" i="1"/>
  <c r="AV1189" i="1"/>
  <c r="AV288" i="1"/>
  <c r="AV1630" i="1"/>
  <c r="AV647" i="1"/>
  <c r="AV1750" i="1"/>
  <c r="AV1271" i="1"/>
  <c r="AV121" i="1"/>
  <c r="AV1538" i="1"/>
  <c r="AV272" i="1"/>
  <c r="AV347" i="1"/>
  <c r="AV1650" i="1"/>
  <c r="AV791" i="1"/>
  <c r="AV719" i="1"/>
  <c r="AV637" i="1"/>
  <c r="AV1627" i="1"/>
  <c r="AV512" i="1"/>
  <c r="AV353" i="1"/>
  <c r="AV1793" i="1"/>
  <c r="AV303" i="1"/>
  <c r="AV27" i="1"/>
  <c r="AV1872" i="1"/>
  <c r="AV835" i="1"/>
  <c r="AV363" i="1"/>
  <c r="AV1137" i="1"/>
  <c r="AV1402" i="1"/>
  <c r="AV297" i="1"/>
  <c r="AV964" i="1"/>
  <c r="AV640" i="1"/>
  <c r="AV1250" i="1"/>
  <c r="AV1108" i="1"/>
  <c r="AV1311" i="1"/>
  <c r="AV1821" i="1"/>
  <c r="AV1103" i="1"/>
  <c r="AV971" i="1"/>
  <c r="AV1707" i="1"/>
  <c r="AV540" i="1"/>
  <c r="AV185" i="1"/>
  <c r="AV645" i="1"/>
  <c r="AV219" i="1"/>
  <c r="AV531" i="1"/>
  <c r="AV293" i="1"/>
  <c r="AV1734" i="1"/>
  <c r="AV1557" i="1"/>
  <c r="AV488" i="1"/>
  <c r="AV714" i="1"/>
  <c r="AV807" i="1"/>
  <c r="AV281" i="1"/>
  <c r="AV1382" i="1"/>
  <c r="AV104" i="1"/>
  <c r="AV1255" i="1"/>
  <c r="AV1583" i="1"/>
  <c r="AV147" i="1"/>
  <c r="AV49" i="1"/>
  <c r="AV36" i="1"/>
  <c r="AV722" i="1"/>
  <c r="AV617" i="1"/>
  <c r="AV406" i="1"/>
  <c r="AV1654" i="1"/>
  <c r="AV578" i="1"/>
  <c r="AV862" i="1"/>
  <c r="AV318" i="1"/>
  <c r="AV155" i="1"/>
  <c r="AV575" i="1"/>
  <c r="AV1071" i="1"/>
  <c r="AV1100" i="1"/>
  <c r="AV1315" i="1"/>
  <c r="AV948" i="1"/>
  <c r="AV991" i="1"/>
  <c r="AV304" i="1"/>
  <c r="AV709" i="1"/>
  <c r="AV1395" i="1"/>
  <c r="AV2089" i="1"/>
  <c r="AV69" i="1"/>
  <c r="AV277" i="1"/>
  <c r="AV1139" i="1"/>
  <c r="AV826" i="1"/>
  <c r="AV1467" i="1"/>
  <c r="AV968" i="1"/>
  <c r="AV1320" i="1"/>
  <c r="AV178" i="1"/>
  <c r="AV245" i="1"/>
  <c r="AV688" i="1"/>
  <c r="AV116" i="1"/>
  <c r="AV873" i="1"/>
  <c r="AV613" i="1"/>
  <c r="AV710" i="1"/>
  <c r="AV302" i="1"/>
  <c r="AV232" i="1"/>
  <c r="AV108" i="1"/>
  <c r="AV1325" i="1"/>
  <c r="AV1685" i="1"/>
  <c r="AV57" i="1"/>
  <c r="AV956" i="1"/>
  <c r="AV1408" i="1"/>
  <c r="AV1480" i="1"/>
  <c r="AV1709" i="1"/>
  <c r="AV947" i="1"/>
  <c r="AV906" i="1"/>
  <c r="AV190" i="1"/>
  <c r="AV345" i="1"/>
  <c r="AV871" i="1"/>
  <c r="AV1452" i="1"/>
  <c r="AV1562" i="1"/>
  <c r="AV842" i="1"/>
  <c r="AV523" i="1"/>
  <c r="AV550" i="1"/>
  <c r="AV1839" i="1"/>
  <c r="AV682" i="1"/>
  <c r="AV1206" i="1"/>
  <c r="AV327" i="1"/>
  <c r="AV1902" i="1"/>
  <c r="AV134" i="1"/>
  <c r="AV541" i="1"/>
  <c r="AV636" i="1"/>
  <c r="AV260" i="1"/>
  <c r="AV1664" i="1"/>
  <c r="AV1602" i="1"/>
  <c r="AV1440" i="1"/>
  <c r="AV1274" i="1"/>
  <c r="AV546" i="1"/>
  <c r="AV47" i="1"/>
  <c r="AV1584" i="1"/>
  <c r="AV1417" i="1"/>
  <c r="AV434" i="1"/>
  <c r="AV403" i="1"/>
  <c r="AV78" i="1"/>
  <c r="AV1642" i="1"/>
  <c r="AV453" i="1"/>
  <c r="AV680" i="1"/>
  <c r="AV1230" i="1"/>
  <c r="AV73" i="1"/>
  <c r="AV1144" i="1"/>
  <c r="AV381" i="1"/>
  <c r="AV421" i="1"/>
  <c r="AV837" i="1"/>
  <c r="AV928" i="1"/>
  <c r="AV458" i="1"/>
  <c r="AV385" i="1"/>
  <c r="AV1656" i="1"/>
  <c r="AV1019" i="1"/>
  <c r="AV131" i="1"/>
  <c r="AV1714" i="1"/>
  <c r="AV207" i="1"/>
  <c r="AV850" i="1"/>
  <c r="AV1237" i="1"/>
  <c r="AV287" i="1"/>
  <c r="AV767" i="1"/>
  <c r="AV250" i="1"/>
  <c r="AV1306" i="1"/>
  <c r="AV780" i="1"/>
  <c r="AV415" i="1"/>
  <c r="AV411" i="1"/>
  <c r="AV183" i="1"/>
  <c r="AV899" i="1"/>
  <c r="AV188" i="1"/>
  <c r="AV312" i="1"/>
  <c r="AV1539" i="1"/>
  <c r="AV24" i="1"/>
  <c r="AV11" i="1"/>
  <c r="AV283" i="1"/>
  <c r="AV113" i="1"/>
  <c r="AV264" i="1"/>
  <c r="AV231" i="1"/>
  <c r="AV271" i="1"/>
  <c r="AV797" i="1"/>
  <c r="AV1669" i="1"/>
  <c r="AV365" i="1"/>
  <c r="AV1246" i="1"/>
  <c r="AV344" i="1"/>
  <c r="AV398" i="1"/>
  <c r="AV533" i="1"/>
  <c r="AV944" i="1"/>
  <c r="AV1397" i="1"/>
  <c r="AV889" i="1"/>
  <c r="AV1008" i="1"/>
  <c r="AV96" i="1"/>
  <c r="AV433" i="1"/>
  <c r="AV848" i="1"/>
  <c r="AV223" i="1"/>
  <c r="AV1369" i="1"/>
  <c r="AV83" i="1"/>
  <c r="AV1273" i="1"/>
  <c r="AV977" i="1"/>
  <c r="AV736" i="1"/>
  <c r="AV960" i="1"/>
  <c r="AV622" i="1"/>
  <c r="AV298" i="1"/>
  <c r="AV62" i="1"/>
  <c r="AV1032" i="1"/>
  <c r="AV1704" i="1"/>
  <c r="AV1836" i="1"/>
  <c r="AV514" i="1"/>
  <c r="AV813" i="1"/>
  <c r="AV320" i="1"/>
  <c r="AV770" i="1"/>
  <c r="AV973" i="1"/>
  <c r="AV196" i="1"/>
  <c r="AV1163" i="1"/>
  <c r="AV1193" i="1"/>
  <c r="AV29" i="1"/>
  <c r="AV921" i="1"/>
  <c r="AV555" i="1"/>
  <c r="AV337" i="1"/>
  <c r="AV735" i="1"/>
  <c r="AV1389" i="1"/>
  <c r="AV834" i="1"/>
  <c r="AV649" i="1"/>
  <c r="AV952" i="1"/>
  <c r="AV279" i="1"/>
  <c r="AV626" i="1"/>
  <c r="AV1450" i="1"/>
  <c r="AV711" i="1"/>
  <c r="AV181" i="1"/>
  <c r="AV935" i="1"/>
  <c r="AV85" i="1"/>
  <c r="AV333" i="1"/>
  <c r="AV679" i="1"/>
  <c r="AV567" i="1"/>
  <c r="AV1517" i="1"/>
  <c r="AV742" i="1"/>
  <c r="AV985" i="1"/>
  <c r="AV803" i="1"/>
  <c r="AV945" i="1"/>
  <c r="AV1611" i="1"/>
  <c r="AV536" i="1"/>
  <c r="AV227" i="1"/>
  <c r="AV1378" i="1"/>
  <c r="AV1116" i="1"/>
  <c r="AV427" i="1"/>
  <c r="AV506" i="1"/>
  <c r="AV838" i="1"/>
  <c r="AV1689" i="1"/>
  <c r="AV1374" i="1"/>
  <c r="AV1272" i="1"/>
  <c r="AV1618" i="1"/>
  <c r="AV1002" i="1"/>
  <c r="AV1610" i="1"/>
  <c r="AV477" i="1"/>
  <c r="AV404" i="1"/>
  <c r="AV630" i="1"/>
  <c r="AV602" i="1"/>
  <c r="AV172" i="1"/>
  <c r="AV168" i="1"/>
  <c r="AV282" i="1"/>
  <c r="AV759" i="1"/>
  <c r="AV110" i="1"/>
  <c r="AV1386" i="1"/>
  <c r="AV273" i="1"/>
  <c r="AV1281" i="1"/>
  <c r="AV1112" i="1"/>
  <c r="AV494" i="1"/>
  <c r="AV620" i="1"/>
  <c r="AV809" i="1"/>
  <c r="AV391" i="1"/>
  <c r="AV1233" i="1"/>
  <c r="AV329" i="1"/>
  <c r="AV881" i="1"/>
  <c r="AV1014" i="1"/>
  <c r="AV479" i="1"/>
  <c r="AV413" i="1"/>
  <c r="AV949" i="1"/>
  <c r="AV1619" i="1"/>
  <c r="AV1473" i="1"/>
  <c r="AV1512" i="1"/>
  <c r="AV965" i="1"/>
  <c r="AV338" i="1"/>
  <c r="AV1411" i="1"/>
  <c r="AV999" i="1"/>
  <c r="AV1681" i="1"/>
  <c r="AV358" i="1"/>
  <c r="AV784" i="1"/>
  <c r="AV1295" i="1"/>
  <c r="AV1422" i="1"/>
  <c r="AV1222" i="1"/>
  <c r="AV1493" i="1"/>
  <c r="AV1805" i="1"/>
  <c r="AV1375" i="1"/>
  <c r="AV1570" i="1"/>
  <c r="AV1568" i="1"/>
  <c r="AV1266" i="1"/>
  <c r="AV1140" i="1"/>
  <c r="AV1739" i="1"/>
  <c r="AV2012" i="1"/>
  <c r="AV1454" i="1"/>
  <c r="AV80" i="1"/>
  <c r="AV1229" i="1"/>
  <c r="AV1095" i="1"/>
  <c r="AV393" i="1"/>
  <c r="AV87" i="1"/>
  <c r="AV884" i="1"/>
  <c r="AV1844" i="1"/>
  <c r="AV1668" i="1"/>
  <c r="AV1711" i="1"/>
  <c r="AV1262" i="1"/>
  <c r="AV316" i="1"/>
  <c r="AV1534" i="1"/>
  <c r="AV1093" i="1"/>
  <c r="AV1757" i="1"/>
  <c r="AV2118" i="1"/>
  <c r="AV933" i="1"/>
  <c r="AV1180" i="1"/>
  <c r="AV646" i="1"/>
  <c r="AV696" i="1"/>
  <c r="AV1550" i="1"/>
  <c r="AV698" i="1"/>
  <c r="AV1740" i="1"/>
  <c r="AV648" i="1"/>
  <c r="AV905" i="1"/>
  <c r="AV1123" i="1"/>
  <c r="AV423" i="1"/>
  <c r="AV1615" i="1"/>
  <c r="AV1453" i="1"/>
  <c r="AV1552" i="1"/>
  <c r="AV1327" i="1"/>
  <c r="AV460" i="1"/>
  <c r="AV454" i="1"/>
  <c r="AV815" i="1"/>
  <c r="AV1098" i="1"/>
  <c r="AV1110" i="1"/>
  <c r="AV1801" i="1"/>
  <c r="AV1596" i="1"/>
  <c r="AV1609" i="1"/>
  <c r="AV1495" i="1"/>
  <c r="AV1756" i="1"/>
  <c r="AV1697" i="1"/>
  <c r="AV1674" i="1"/>
  <c r="AV1091" i="1"/>
  <c r="AV793" i="1"/>
  <c r="AV1090" i="1"/>
  <c r="AV1178" i="1"/>
  <c r="AV208" i="1"/>
  <c r="AV1336" i="1"/>
  <c r="AV1056" i="1"/>
  <c r="AV1760" i="1"/>
  <c r="AV1645" i="1"/>
  <c r="AV1831" i="1"/>
  <c r="AV568" i="1"/>
  <c r="AV1992" i="1"/>
  <c r="AV1007" i="1"/>
  <c r="AV1927" i="1"/>
  <c r="AV1773" i="1"/>
  <c r="AV1302" i="1"/>
  <c r="AV1505" i="1"/>
  <c r="AV909" i="1"/>
  <c r="AV1080" i="1"/>
  <c r="AV927" i="1"/>
  <c r="AV704" i="1"/>
  <c r="AV1037" i="1"/>
  <c r="AV638" i="1"/>
  <c r="AV1547" i="1"/>
  <c r="AV1208" i="1"/>
  <c r="AV475" i="1"/>
  <c r="AV505" i="1"/>
  <c r="AV115" i="1"/>
  <c r="AV684" i="1"/>
  <c r="AV994" i="1"/>
  <c r="AV276" i="1"/>
  <c r="AV68" i="1"/>
  <c r="AV465" i="1"/>
  <c r="AV31" i="1"/>
  <c r="AV1217" i="1"/>
  <c r="AV1352" i="1"/>
  <c r="AV953" i="1"/>
  <c r="AV41" i="1"/>
  <c r="AV934" i="1"/>
  <c r="AV694" i="1"/>
  <c r="AV128" i="1"/>
  <c r="AV215" i="1"/>
  <c r="AV1081" i="1"/>
  <c r="AV786" i="1"/>
  <c r="AV1490" i="1"/>
  <c r="AV892" i="1"/>
  <c r="AV549" i="1"/>
  <c r="AV189" i="1"/>
  <c r="AV310" i="1"/>
  <c r="AV259" i="1"/>
  <c r="AV890" i="1"/>
  <c r="AV913" i="1"/>
  <c r="AV580" i="1"/>
  <c r="AV229" i="1"/>
  <c r="AV228" i="1"/>
  <c r="AV60" i="1"/>
  <c r="AV502" i="1"/>
  <c r="AV1142" i="1"/>
  <c r="AV52" i="1"/>
  <c r="AV1684" i="1"/>
  <c r="AV660" i="1"/>
  <c r="AV1599" i="1"/>
  <c r="AV357" i="1"/>
  <c r="AV1860" i="1"/>
  <c r="AV1686" i="1"/>
  <c r="AV585" i="1"/>
  <c r="AV1077" i="1"/>
  <c r="AV1254" i="1"/>
  <c r="AV565" i="1"/>
  <c r="AV1767" i="1"/>
  <c r="AV1269" i="1"/>
  <c r="AV1388" i="1"/>
  <c r="AV2229" i="1"/>
  <c r="AV2249" i="1"/>
  <c r="AV2235" i="1"/>
  <c r="AV2258" i="1"/>
  <c r="AV898" i="1"/>
  <c r="AV2182" i="1"/>
  <c r="AV2227" i="1"/>
  <c r="AV2294" i="1"/>
  <c r="AV2295" i="1"/>
  <c r="AV2291" i="1"/>
  <c r="AV2293" i="1"/>
  <c r="AV2292" i="1"/>
  <c r="AV2129" i="1"/>
  <c r="AV2156" i="1"/>
  <c r="AV1819" i="1"/>
  <c r="AV2191" i="1"/>
  <c r="AV1853" i="1"/>
  <c r="AV1984" i="1"/>
  <c r="AV2166" i="1"/>
  <c r="AV1989" i="1"/>
  <c r="AV2044" i="1"/>
  <c r="AV2103" i="1"/>
  <c r="AV2128" i="1"/>
  <c r="AV2231" i="1"/>
  <c r="AV2282" i="1"/>
  <c r="AV2157" i="1"/>
  <c r="AV1746" i="1"/>
  <c r="AV1393" i="1"/>
  <c r="AV2037" i="1"/>
  <c r="AV2174" i="1"/>
  <c r="AV2187" i="1"/>
  <c r="AV2256" i="1"/>
  <c r="AV2193" i="1"/>
  <c r="AV1096" i="1"/>
  <c r="AV2076" i="1"/>
  <c r="AV2049" i="1"/>
  <c r="AV2114" i="1"/>
  <c r="AV2283" i="1"/>
  <c r="AV2177" i="1"/>
  <c r="AV2288" i="1"/>
  <c r="AV2143" i="1"/>
  <c r="AV2253" i="1"/>
  <c r="AV2132" i="1"/>
  <c r="AV702" i="1"/>
  <c r="AV2096" i="1"/>
  <c r="AV1995" i="1"/>
  <c r="AV2171" i="1"/>
  <c r="AV2269" i="1"/>
  <c r="AV1807" i="1"/>
  <c r="AV1851" i="1"/>
  <c r="AV2014" i="1"/>
  <c r="AV2030" i="1"/>
  <c r="AV2052" i="1"/>
  <c r="AV2207" i="1"/>
  <c r="AV2274" i="1"/>
  <c r="AV1603" i="1"/>
  <c r="AV1913" i="1"/>
  <c r="AV2192" i="1"/>
  <c r="AV2234" i="1"/>
  <c r="AV2113" i="1"/>
  <c r="AV1818" i="1"/>
  <c r="AV2102" i="1"/>
  <c r="AV2237" i="1"/>
  <c r="AV1942" i="1"/>
  <c r="AV1574" i="1"/>
  <c r="AV2066" i="1"/>
  <c r="AV2281" i="1"/>
  <c r="AV1914" i="1"/>
  <c r="AV1447" i="1"/>
  <c r="AV939" i="1"/>
  <c r="AV1260" i="1"/>
  <c r="AV39" i="1"/>
  <c r="AV1125" i="1"/>
  <c r="AV1003" i="1"/>
  <c r="AV410" i="1"/>
  <c r="AV336" i="1"/>
  <c r="AV1376" i="1"/>
  <c r="AV1726" i="1"/>
  <c r="AV2013" i="1"/>
  <c r="AV685" i="1"/>
  <c r="AV1451" i="1"/>
  <c r="AV1328" i="1"/>
  <c r="AV732" i="1"/>
  <c r="AV1005" i="1"/>
  <c r="AV1820" i="1"/>
  <c r="AV1337" i="1"/>
  <c r="AV1432" i="1"/>
  <c r="AV45" i="1"/>
  <c r="AV1843" i="1"/>
  <c r="AV1087" i="1"/>
  <c r="AV275" i="1"/>
  <c r="AV618" i="1"/>
  <c r="AV1868" i="1"/>
  <c r="AV1815" i="1"/>
  <c r="AV1346" i="1"/>
  <c r="AV1400" i="1"/>
  <c r="AV241" i="1"/>
  <c r="AV1214" i="1"/>
  <c r="AV396" i="1"/>
  <c r="AV15" i="1"/>
  <c r="AV496" i="1"/>
  <c r="AV1705" i="1"/>
  <c r="AV1703" i="1"/>
  <c r="AV768" i="1"/>
  <c r="AV443" i="1"/>
  <c r="AV1154" i="1"/>
  <c r="AV35" i="1"/>
  <c r="AV1571" i="1"/>
  <c r="AV1317" i="1"/>
  <c r="AV1166" i="1"/>
  <c r="AV350" i="1"/>
  <c r="AV1114" i="1"/>
  <c r="AV8" i="1"/>
  <c r="AV1247" i="1"/>
  <c r="AV1524" i="1"/>
  <c r="AV5" i="1"/>
  <c r="AV1661" i="1"/>
  <c r="AV346" i="1"/>
  <c r="AV151" i="1"/>
  <c r="AV199" i="1"/>
  <c r="AV1339" i="1"/>
  <c r="AV1825" i="1"/>
  <c r="AV1213" i="1"/>
  <c r="AV1536" i="1"/>
  <c r="AV526" i="1"/>
  <c r="AV93" i="1"/>
  <c r="AV86" i="1"/>
  <c r="AV1259" i="1"/>
  <c r="AV812" i="1"/>
  <c r="AV641" i="1"/>
  <c r="AV959" i="1"/>
  <c r="AV903" i="1"/>
  <c r="AV743" i="1"/>
  <c r="AV695" i="1"/>
  <c r="AV569" i="1"/>
  <c r="AV1906" i="1"/>
  <c r="AV366" i="1"/>
  <c r="AV601" i="1"/>
  <c r="AV1267" i="1"/>
  <c r="AV1202" i="1"/>
  <c r="AV28" i="1"/>
  <c r="AV74" i="1"/>
  <c r="AV1360" i="1"/>
  <c r="AV1719" i="1"/>
  <c r="AV1813" i="1"/>
  <c r="AV1751" i="1"/>
  <c r="AV1766" i="1"/>
  <c r="AV1636" i="1"/>
  <c r="AV1881" i="1"/>
  <c r="AV1067" i="1"/>
  <c r="AV1931" i="1"/>
  <c r="AV1428" i="1"/>
  <c r="AV1421" i="1"/>
  <c r="AV456" i="1"/>
  <c r="AV182" i="1"/>
  <c r="AV1665" i="1"/>
  <c r="AV1441" i="1"/>
  <c r="AV543" i="1"/>
  <c r="AV1465" i="1"/>
  <c r="AV1918" i="1"/>
  <c r="AV1745" i="1"/>
  <c r="AV2006" i="1"/>
  <c r="AV1527" i="1"/>
  <c r="AV1518" i="1"/>
  <c r="AV1865" i="1"/>
  <c r="AV1662" i="1"/>
  <c r="AV1690" i="1"/>
  <c r="AV1023" i="1"/>
  <c r="AV1510" i="1"/>
  <c r="AV1947" i="1"/>
  <c r="AV1965" i="1"/>
  <c r="AV1791" i="1"/>
  <c r="AV1434" i="1"/>
  <c r="AV1560" i="1"/>
  <c r="AV734" i="1"/>
  <c r="AV1456" i="1"/>
  <c r="AV1383" i="1"/>
  <c r="AV2080" i="1"/>
  <c r="AV1309" i="1"/>
  <c r="AV1102" i="1"/>
  <c r="AV1301" i="1"/>
  <c r="AV1783" i="1"/>
  <c r="AV1148" i="1"/>
  <c r="AV831" i="1"/>
  <c r="AV1105" i="1"/>
  <c r="AV1240" i="1"/>
  <c r="AV1579" i="1"/>
  <c r="AV2099" i="1"/>
  <c r="AV2058" i="1"/>
  <c r="AV2151" i="1"/>
  <c r="AV2045" i="1"/>
  <c r="AV2219" i="1"/>
  <c r="AV1921" i="1"/>
  <c r="AV2133" i="1"/>
  <c r="AV1842" i="1"/>
  <c r="AV122" i="1"/>
  <c r="AV675" i="1"/>
  <c r="AV1535" i="1"/>
  <c r="AV1499" i="1"/>
  <c r="AV1055" i="1"/>
  <c r="AV1816" i="1"/>
  <c r="AV234" i="1"/>
  <c r="AV544" i="1"/>
  <c r="AV796" i="1"/>
  <c r="AV2064" i="1"/>
  <c r="AV1394" i="1"/>
  <c r="AV855" i="1"/>
  <c r="AV548" i="1"/>
  <c r="AV270" i="1"/>
  <c r="AV993" i="1"/>
  <c r="AV77" i="1"/>
  <c r="AV361" i="1"/>
  <c r="AV299" i="1"/>
  <c r="AV2010" i="1"/>
  <c r="AV1156" i="1"/>
  <c r="AV1644" i="1"/>
  <c r="AV885" i="1"/>
  <c r="AV557" i="1"/>
  <c r="AV1035" i="1"/>
  <c r="AV1296" i="1"/>
  <c r="AV1522" i="1"/>
  <c r="AV64" i="1"/>
  <c r="AV136" i="1"/>
  <c r="AV484" i="1"/>
  <c r="AV1313" i="1"/>
  <c r="AV750" i="1"/>
  <c r="AV616" i="1"/>
  <c r="AV776" i="1"/>
  <c r="AV1525" i="1"/>
  <c r="AV1641" i="1"/>
  <c r="AV1870" i="1"/>
  <c r="AV1907" i="1"/>
  <c r="AV1318" i="1"/>
  <c r="AV367" i="1"/>
  <c r="AV2130" i="1"/>
  <c r="AV1672" i="1"/>
  <c r="AV969" i="1"/>
  <c r="AV1414" i="1"/>
  <c r="AV1399" i="1"/>
  <c r="AV1957" i="1"/>
  <c r="AV2015" i="1"/>
  <c r="AV730" i="1"/>
  <c r="AV2061" i="1"/>
  <c r="AV1963" i="1"/>
  <c r="AV1544" i="1"/>
  <c r="AV1238" i="1"/>
  <c r="AV1485" i="1"/>
  <c r="AV2085" i="1"/>
  <c r="AV748" i="1"/>
  <c r="AV1150" i="1"/>
  <c r="AV1943" i="1"/>
  <c r="AV1867" i="1"/>
  <c r="AV1923" i="1"/>
  <c r="AV1658" i="1"/>
  <c r="AV1589" i="1"/>
  <c r="AV917" i="1"/>
  <c r="AV2178" i="1"/>
  <c r="AV2062" i="1"/>
  <c r="AV1862" i="1"/>
  <c r="AV222" i="1"/>
  <c r="AV787" i="1"/>
  <c r="AV1358" i="1"/>
  <c r="AV2147" i="1"/>
  <c r="AV389" i="1"/>
  <c r="AV1892" i="1"/>
  <c r="AV2134" i="1"/>
  <c r="AV1605" i="1"/>
  <c r="AV2164" i="1"/>
  <c r="AV1040" i="1"/>
  <c r="AV2109" i="1"/>
  <c r="AV1430" i="1"/>
  <c r="AV1078" i="1"/>
  <c r="AV1088" i="1"/>
  <c r="AV840" i="1"/>
  <c r="AV117" i="1"/>
  <c r="AV392" i="1"/>
  <c r="AV931" i="1"/>
  <c r="AV757" i="1"/>
  <c r="AV198" i="1"/>
  <c r="AV300" i="1"/>
  <c r="AV1617" i="1"/>
  <c r="AV644" i="1"/>
  <c r="AV48" i="1"/>
  <c r="AV1572" i="1"/>
  <c r="AV88" i="1"/>
  <c r="AV1177" i="1"/>
  <c r="AV1367" i="1"/>
  <c r="AV480" i="1"/>
  <c r="AV705" i="1"/>
  <c r="AV437" i="1"/>
  <c r="AV642" i="1"/>
  <c r="AV169" i="1"/>
  <c r="AV760" i="1"/>
  <c r="AV1024" i="1"/>
  <c r="AV1152" i="1"/>
  <c r="AV806" i="1"/>
  <c r="AV804" i="1"/>
  <c r="AV200" i="1"/>
  <c r="AV1021" i="1"/>
  <c r="AV97" i="1"/>
  <c r="AV529" i="1"/>
  <c r="AV254" i="1"/>
  <c r="AV286" i="1"/>
  <c r="AV328" i="1"/>
  <c r="AV21" i="1"/>
  <c r="AV114" i="1"/>
  <c r="AV99" i="1"/>
  <c r="AV3" i="1"/>
  <c r="AV1160" i="1"/>
  <c r="AV655" i="1"/>
  <c r="AV1660" i="1"/>
  <c r="AV368" i="1"/>
  <c r="AV33" i="1"/>
  <c r="AV563" i="1"/>
  <c r="AV157" i="1"/>
  <c r="AV226" i="1"/>
  <c r="AV71" i="1"/>
  <c r="AV65" i="1"/>
  <c r="AV173" i="1"/>
  <c r="AV1576" i="1"/>
  <c r="AV1588" i="1"/>
  <c r="AV284" i="1"/>
  <c r="AV558" i="1"/>
  <c r="AV94" i="1"/>
  <c r="AV1190" i="1"/>
  <c r="AV692" i="1"/>
  <c r="AV1832" i="1"/>
  <c r="AV669" i="1"/>
  <c r="AV1072" i="1"/>
  <c r="AV777" i="1"/>
  <c r="AV828" i="1"/>
  <c r="AV1628" i="1"/>
  <c r="AV1168" i="1"/>
  <c r="AV1476" i="1"/>
  <c r="AV656" i="1"/>
  <c r="AV248" i="1"/>
  <c r="AV1431" i="1"/>
  <c r="AV1724" i="1"/>
  <c r="AV1405" i="1"/>
  <c r="AV1558" i="1"/>
  <c r="AV1582" i="1"/>
  <c r="AV211" i="1"/>
  <c r="AV779" i="1"/>
  <c r="AV493" i="1"/>
  <c r="AV996" i="1"/>
  <c r="AV629" i="1"/>
  <c r="AV816" i="1"/>
  <c r="AV667" i="1"/>
  <c r="AV819" i="1"/>
  <c r="AV253" i="1"/>
  <c r="AV875" i="1"/>
  <c r="AV856" i="1"/>
  <c r="AV1909" i="1"/>
  <c r="AV1231" i="1"/>
  <c r="AV978" i="1"/>
  <c r="AV1158" i="1"/>
  <c r="AV1759" i="1"/>
  <c r="AV507" i="1"/>
  <c r="AV1594" i="1"/>
  <c r="AV658" i="1"/>
  <c r="AV1191" i="1"/>
  <c r="AV1455" i="1"/>
  <c r="AV174" i="1"/>
  <c r="AV882" i="1"/>
  <c r="AV822" i="1"/>
  <c r="AV746" i="1"/>
  <c r="AV102" i="1"/>
  <c r="AV295" i="1"/>
  <c r="AV2280" i="1"/>
  <c r="AV2199" i="1"/>
  <c r="AV171" i="1"/>
  <c r="AV2107" i="1"/>
  <c r="AV252" i="1"/>
  <c r="AV424" i="1"/>
  <c r="AV1372" i="1"/>
  <c r="AV1937" i="1"/>
  <c r="AV883" i="1"/>
  <c r="AV1472" i="1"/>
  <c r="AV2149" i="1"/>
  <c r="AV2097" i="1"/>
  <c r="AV2032" i="1"/>
  <c r="AV1885" i="1"/>
  <c r="AV2055" i="1"/>
  <c r="AV2197" i="1"/>
  <c r="AV2211" i="1"/>
  <c r="AV1879" i="1"/>
  <c r="AV2048" i="1"/>
  <c r="AV1316" i="1"/>
  <c r="AV1242" i="1"/>
  <c r="AV582" i="1"/>
  <c r="AV998" i="1"/>
  <c r="AV1638" i="1"/>
  <c r="AV1323" i="1"/>
  <c r="AV1863" i="1"/>
  <c r="AV1626" i="1"/>
  <c r="AV1856" i="1"/>
  <c r="AV1293" i="1"/>
  <c r="AV1329" i="1"/>
  <c r="AV1053" i="1"/>
  <c r="AV1859" i="1"/>
  <c r="AV2111" i="1"/>
  <c r="AV1523" i="1"/>
  <c r="AV1827" i="1"/>
  <c r="AV1869" i="1"/>
  <c r="AV351" i="1"/>
  <c r="AV1715" i="1"/>
  <c r="AV1280" i="1"/>
  <c r="AV581" i="1"/>
  <c r="AV2026" i="1"/>
  <c r="AV2287" i="1"/>
  <c r="AV2285" i="1"/>
  <c r="AV2224" i="1"/>
  <c r="AV745" i="1"/>
  <c r="AV1424" i="1"/>
  <c r="AV1555" i="1"/>
  <c r="AV1118" i="1"/>
  <c r="AV1780" i="1"/>
  <c r="AV1184" i="1"/>
  <c r="AV1637" i="1"/>
  <c r="AV405" i="1"/>
  <c r="AV584" i="1"/>
  <c r="AV2067" i="1"/>
  <c r="AV1727" i="1"/>
  <c r="AV1563" i="1"/>
  <c r="AV1944" i="1"/>
  <c r="AV1533" i="1"/>
  <c r="AV670" i="1"/>
  <c r="AV1970" i="1"/>
  <c r="AV1673" i="1"/>
  <c r="AV2172" i="1"/>
  <c r="AV2236" i="1"/>
  <c r="AV2169" i="1"/>
  <c r="AV2160" i="1"/>
  <c r="AV1847" i="1"/>
  <c r="AV2073" i="1"/>
  <c r="AV2271" i="1"/>
  <c r="AV2209" i="1"/>
  <c r="AV1362" i="1"/>
  <c r="AV445" i="1"/>
  <c r="AV397" i="1"/>
  <c r="AV414" i="1"/>
  <c r="AV123" i="1"/>
  <c r="AV498" i="1"/>
  <c r="AV690" i="1"/>
  <c r="AV853" i="1"/>
  <c r="AV468" i="1"/>
  <c r="AV1519" i="1"/>
  <c r="AV43" i="1"/>
  <c r="AV153" i="1"/>
  <c r="AV485" i="1"/>
  <c r="AV118" i="1"/>
  <c r="AV441" i="1"/>
  <c r="AV334" i="1"/>
  <c r="AV418" i="1"/>
  <c r="AV599" i="1"/>
  <c r="AV664" i="1"/>
  <c r="AV103" i="1"/>
  <c r="AV623" i="1"/>
  <c r="AV399" i="1"/>
  <c r="AV1396" i="1"/>
  <c r="AV291" i="1"/>
  <c r="AV129" i="1"/>
  <c r="AV941" i="1"/>
  <c r="AV534" i="1"/>
  <c r="AV214" i="1"/>
  <c r="AV1351" i="1"/>
  <c r="AV446" i="1"/>
  <c r="AV772" i="1"/>
  <c r="AV2194" i="1"/>
  <c r="AV162" i="1"/>
  <c r="AV1059" i="1"/>
  <c r="AV691" i="1"/>
  <c r="AV490" i="1"/>
  <c r="AV249" i="1"/>
  <c r="AV2297" i="1"/>
  <c r="AV383" i="1"/>
  <c r="AV319" i="1"/>
  <c r="AV1368" i="1"/>
  <c r="AV924" i="1"/>
  <c r="AV596" i="1"/>
  <c r="AV1330" i="1"/>
  <c r="AV888" i="1"/>
  <c r="AV1938" i="1"/>
  <c r="AV1802" i="1"/>
  <c r="AV289" i="1"/>
  <c r="AV1912" i="1"/>
  <c r="AV751" i="1"/>
  <c r="AV1164" i="1"/>
  <c r="AV1344" i="1"/>
  <c r="AV461" i="1"/>
  <c r="AV1753" i="1"/>
  <c r="AV1437" i="1"/>
  <c r="AV1482" i="1"/>
  <c r="AV267" i="1"/>
  <c r="AV447" i="1"/>
  <c r="AV1219" i="1"/>
  <c r="AV1830" i="1"/>
  <c r="AV739" i="1"/>
  <c r="AV1463" i="1"/>
  <c r="AV1874" i="1"/>
  <c r="AV374" i="1"/>
  <c r="AV1449" i="1"/>
  <c r="AV324" i="1"/>
  <c r="AV146" i="1"/>
  <c r="AV782" i="1"/>
  <c r="AV1343" i="1"/>
  <c r="AV1147" i="1"/>
  <c r="AV1279" i="1"/>
  <c r="AV1409" i="1"/>
  <c r="AV1426" i="1"/>
  <c r="AV515" i="1"/>
  <c r="AV1157" i="1"/>
  <c r="AV663" i="1"/>
  <c r="AV1074" i="1"/>
  <c r="AV58" i="1"/>
  <c r="AV1649" i="1"/>
  <c r="AV1687" i="1"/>
  <c r="AV1215" i="1"/>
  <c r="AV872" i="1"/>
  <c r="AV624" i="1"/>
  <c r="AV794" i="1"/>
  <c r="AV1046" i="1"/>
  <c r="AV1680" i="1"/>
  <c r="AV625" i="1"/>
  <c r="AV847" i="1"/>
  <c r="AV967" i="1"/>
  <c r="AV858" i="1"/>
  <c r="AV1910" i="1"/>
  <c r="AV1728" i="1"/>
  <c r="AV1234" i="1"/>
  <c r="AV868" i="1"/>
  <c r="AV1663" i="1"/>
  <c r="AV604" i="1"/>
  <c r="AV982" i="1"/>
  <c r="AV1117" i="1"/>
  <c r="AV893" i="1"/>
  <c r="AV2003" i="1"/>
  <c r="AV1620" i="1"/>
  <c r="AV1960" i="1"/>
  <c r="AV2161" i="1"/>
  <c r="AV1553" i="1"/>
  <c r="AV1203" i="1"/>
  <c r="AV659" i="1"/>
  <c r="AV2021" i="1"/>
  <c r="AV349" i="1"/>
  <c r="AV907" i="1"/>
  <c r="AV1653" i="1"/>
  <c r="AV455" i="1"/>
  <c r="AV1846" i="1"/>
  <c r="AV1300" i="1"/>
  <c r="AV1919" i="1"/>
  <c r="AV2112" i="1"/>
  <c r="AV880" i="1"/>
  <c r="AV119" i="1"/>
  <c r="AV1026" i="1"/>
  <c r="AV2127" i="1"/>
  <c r="AV1974" i="1"/>
  <c r="AV2212" i="1"/>
  <c r="AV654" i="1"/>
  <c r="AV1341" i="1"/>
  <c r="AV1716" i="1"/>
  <c r="AV1334" i="1"/>
  <c r="AV2033" i="1"/>
  <c r="AV2087" i="1"/>
  <c r="AV2101" i="1"/>
  <c r="AV1888" i="1"/>
  <c r="AV1932" i="1"/>
  <c r="AV1966" i="1"/>
  <c r="AV1922" i="1"/>
  <c r="AV1677" i="1"/>
  <c r="AV89" i="1"/>
  <c r="AV1438" i="1"/>
  <c r="AV1085" i="1"/>
  <c r="AV1904" i="1"/>
  <c r="AV2170" i="1"/>
  <c r="AV2092" i="1"/>
  <c r="AV2218" i="1"/>
  <c r="AV2074" i="1"/>
  <c r="AV1043" i="1"/>
  <c r="AV1800" i="1"/>
  <c r="AV1961" i="1"/>
  <c r="AV1933" i="1"/>
  <c r="AV894" i="1"/>
  <c r="AV635" i="1"/>
  <c r="AV1531" i="1"/>
  <c r="AV843" i="1"/>
  <c r="AV2104" i="1"/>
  <c r="AV1926" i="1"/>
  <c r="AV395" i="1"/>
  <c r="AV499" i="1"/>
  <c r="AV2254" i="1"/>
  <c r="AV2263" i="1"/>
  <c r="AV165" i="1"/>
  <c r="AV2262" i="1"/>
  <c r="AV961" i="1"/>
  <c r="AV2298" i="1"/>
  <c r="AV2299" i="1"/>
  <c r="AW2123" i="1"/>
  <c r="AW1911" i="1"/>
  <c r="AW2225" i="1"/>
  <c r="AW1915" i="1"/>
  <c r="AW1647" i="1"/>
  <c r="AW740" i="1"/>
  <c r="AW1241" i="1"/>
  <c r="AW1210" i="1"/>
  <c r="AW1997" i="1"/>
  <c r="AW2090" i="1"/>
  <c r="AW2091" i="1"/>
  <c r="AW1220" i="1"/>
  <c r="AW1044" i="1"/>
  <c r="AW2124" i="1"/>
  <c r="AW225" i="1"/>
  <c r="AW2198" i="1"/>
  <c r="AW2077" i="1"/>
  <c r="AW1964" i="1"/>
  <c r="AW1671" i="1"/>
  <c r="AW1287" i="1"/>
  <c r="AW1355" i="1"/>
  <c r="AW818" i="1"/>
  <c r="AW2247" i="1"/>
  <c r="AW1845" i="1"/>
  <c r="AW1975" i="1"/>
  <c r="AW2153" i="1"/>
  <c r="AW1967" i="1"/>
  <c r="AW469" i="1"/>
  <c r="AW1623" i="1"/>
  <c r="AW2284" i="1"/>
  <c r="AW2276" i="1"/>
  <c r="AW2289" i="1"/>
  <c r="AW2119" i="1"/>
  <c r="AW2290" i="1"/>
  <c r="AW2286" i="1"/>
  <c r="AW2079" i="1"/>
  <c r="AW1797" i="1"/>
  <c r="AW825" i="1"/>
  <c r="AW2137" i="1"/>
  <c r="AW1348" i="1"/>
  <c r="AW1708" i="1"/>
  <c r="AW1917" i="1"/>
  <c r="AW2023" i="1"/>
  <c r="AW718" i="1"/>
  <c r="AW1136" i="1"/>
  <c r="AW1808" i="1"/>
  <c r="AW1804" i="1"/>
  <c r="AW954" i="1"/>
  <c r="AW1027" i="1"/>
  <c r="AW1042" i="1"/>
  <c r="AW1500" i="1"/>
  <c r="AW1275" i="1"/>
  <c r="AW727" i="1"/>
  <c r="AW1497" i="1"/>
  <c r="AW962" i="1"/>
  <c r="AW1824" i="1"/>
  <c r="AW1532" i="1"/>
  <c r="AW2053" i="1"/>
  <c r="AW1633" i="1"/>
  <c r="AW869" i="1"/>
  <c r="AW322" i="1"/>
  <c r="AW1387" i="1"/>
  <c r="AW1292" i="1"/>
  <c r="AW186" i="1"/>
  <c r="AW483" i="1"/>
  <c r="AW738" i="1"/>
  <c r="AW988" i="1"/>
  <c r="AW551" i="1"/>
  <c r="AW1580" i="1"/>
  <c r="AW1837" i="1"/>
  <c r="AW1468" i="1"/>
  <c r="AW970" i="1"/>
  <c r="AW774" i="1"/>
  <c r="AW79" i="1"/>
  <c r="AW1179" i="1"/>
  <c r="AW677" i="1"/>
  <c r="AW990" i="1"/>
  <c r="AW1442" i="1"/>
  <c r="AW1670" i="1"/>
  <c r="AW160" i="1"/>
  <c r="AW1379" i="1"/>
  <c r="AW976" i="1"/>
  <c r="AW1612" i="1"/>
  <c r="AW681" i="1"/>
  <c r="AW1479" i="1"/>
  <c r="AW586" i="1"/>
  <c r="AW539" i="1"/>
  <c r="AW603" i="1"/>
  <c r="AW1614" i="1"/>
  <c r="AW2038" i="1"/>
  <c r="AW765" i="1"/>
  <c r="AW2214" i="1"/>
  <c r="AW2188" i="1"/>
  <c r="AW2084" i="1"/>
  <c r="AW2135" i="1"/>
  <c r="AW1985" i="1"/>
  <c r="AW1604" i="1"/>
  <c r="AW2011" i="1"/>
  <c r="AW2217" i="1"/>
  <c r="AW311" i="1"/>
  <c r="AW1835" i="1"/>
  <c r="AW10" i="1"/>
  <c r="AW17" i="1"/>
  <c r="AW1353" i="1"/>
  <c r="AW22" i="1"/>
  <c r="AW18" i="1"/>
  <c r="AW2" i="1"/>
  <c r="AW901" i="1"/>
  <c r="AW16" i="1"/>
  <c r="AW6" i="1"/>
  <c r="AW7" i="1"/>
  <c r="AW1587" i="1"/>
  <c r="AW278" i="1"/>
  <c r="AW940" i="1"/>
  <c r="AW387" i="1"/>
  <c r="AW90" i="1"/>
  <c r="AW1119" i="1"/>
  <c r="AW1004" i="1"/>
  <c r="AW611" i="1"/>
  <c r="AW1094" i="1"/>
  <c r="AW54" i="1"/>
  <c r="AW846" i="1"/>
  <c r="AW627" i="1"/>
  <c r="AW237" i="1"/>
  <c r="AW517" i="1"/>
  <c r="AW323" i="1"/>
  <c r="AW1264" i="1"/>
  <c r="AW238" i="1"/>
  <c r="AW307" i="1"/>
  <c r="AW583" i="1"/>
  <c r="AW673" i="1"/>
  <c r="AW192" i="1"/>
  <c r="AW335" i="1"/>
  <c r="AW1332" i="1"/>
  <c r="AW2296" i="1"/>
  <c r="AW857" i="1"/>
  <c r="AW1978" i="1"/>
  <c r="AW1174" i="1"/>
  <c r="AW1029" i="1"/>
  <c r="AW1459" i="1"/>
  <c r="AW1969" i="1"/>
  <c r="AW1761" i="1"/>
  <c r="AW1852" i="1"/>
  <c r="AW1298" i="1"/>
  <c r="AW2024" i="1"/>
  <c r="AW1900" i="1"/>
  <c r="AW781" i="1"/>
  <c r="AW1521" i="1"/>
  <c r="AW712" i="1"/>
  <c r="AW574" i="1"/>
  <c r="AW1696" i="1"/>
  <c r="AW1458" i="1"/>
  <c r="AW1694" i="1"/>
  <c r="AW1993" i="1"/>
  <c r="AW1700" i="1"/>
  <c r="AW20" i="1"/>
  <c r="AW1688" i="1"/>
  <c r="AW1057" i="1"/>
  <c r="AW1457" i="1"/>
  <c r="AW2278" i="1"/>
  <c r="AW1391" i="1"/>
  <c r="AW1876" i="1"/>
  <c r="AW2158" i="1"/>
  <c r="AW1930" i="1"/>
  <c r="AW148" i="1"/>
  <c r="AW1541" i="1"/>
  <c r="AW535" i="1"/>
  <c r="AW140" i="1"/>
  <c r="AW790" i="1"/>
  <c r="AW197" i="1"/>
  <c r="AW474" i="1"/>
  <c r="AW1768" i="1"/>
  <c r="AW1475" i="1"/>
  <c r="AW1012" i="1"/>
  <c r="AW1028" i="1"/>
  <c r="AW1988" i="1"/>
  <c r="AW689" i="1"/>
  <c r="AW1041" i="1"/>
  <c r="AW1025" i="1"/>
  <c r="AW1277" i="1"/>
  <c r="AW1795" i="1"/>
  <c r="AW1613" i="1"/>
  <c r="AW1861" i="1"/>
  <c r="AW1305" i="1"/>
  <c r="AW1834" i="1"/>
  <c r="AW1542" i="1"/>
  <c r="AW343" i="1"/>
  <c r="AW1935" i="1"/>
  <c r="AW870" i="1"/>
  <c r="AW914" i="1"/>
  <c r="AW1132" i="1"/>
  <c r="AW2027" i="1"/>
  <c r="AW1908" i="1"/>
  <c r="AW2141" i="1"/>
  <c r="AW2270" i="1"/>
  <c r="AW1855" i="1"/>
  <c r="AW2222" i="1"/>
  <c r="AW2232" i="1"/>
  <c r="AW839" i="1"/>
  <c r="AW1433" i="1"/>
  <c r="AW900" i="1"/>
  <c r="AW1566" i="1"/>
  <c r="AW1263" i="1"/>
  <c r="AW589" i="1"/>
  <c r="AW989" i="1"/>
  <c r="AW1009" i="1"/>
  <c r="AW1828" i="1"/>
  <c r="AW1675" i="1"/>
  <c r="AW1886" i="1"/>
  <c r="AW1207" i="1"/>
  <c r="AW1373" i="1"/>
  <c r="AW1333" i="1"/>
  <c r="AW594" i="1"/>
  <c r="AW1758" i="1"/>
  <c r="AW527" i="1"/>
  <c r="AW1446" i="1"/>
  <c r="AW1781" i="1"/>
  <c r="AW1973" i="1"/>
  <c r="AW1717" i="1"/>
  <c r="AW1875" i="1"/>
  <c r="AW1253" i="1"/>
  <c r="AW2031" i="1"/>
  <c r="AW1771" i="1"/>
  <c r="AW2019" i="1"/>
  <c r="AW639" i="1"/>
  <c r="AW1018" i="1"/>
  <c r="AW139" i="1"/>
  <c r="AW1692" i="1"/>
  <c r="AW1871" i="1"/>
  <c r="AW1101" i="1"/>
  <c r="AW1777" i="1"/>
  <c r="AW217" i="1"/>
  <c r="AW224" i="1"/>
  <c r="AW364" i="1"/>
  <c r="AW1486" i="1"/>
  <c r="AW2009" i="1"/>
  <c r="AW1987" i="1"/>
  <c r="AW2162" i="1"/>
  <c r="AW1891" i="1"/>
  <c r="AW2242" i="1"/>
  <c r="AW432" i="1"/>
  <c r="AW1109" i="1"/>
  <c r="AW1134" i="1"/>
  <c r="AW995" i="1"/>
  <c r="AW1036" i="1"/>
  <c r="AW553" i="1"/>
  <c r="AW1569" i="1"/>
  <c r="AW2072" i="1"/>
  <c r="AW504" i="1"/>
  <c r="AW132" i="1"/>
  <c r="AW1772" i="1"/>
  <c r="AW1487" i="1"/>
  <c r="AW1597" i="1"/>
  <c r="AW2139" i="1"/>
  <c r="AW2020" i="1"/>
  <c r="AW2120" i="1"/>
  <c r="AW1062" i="1"/>
  <c r="AW2054" i="1"/>
  <c r="AW1928" i="1"/>
  <c r="AW2230" i="1"/>
  <c r="AW2047" i="1"/>
  <c r="AW375" i="1"/>
  <c r="AW2042" i="1"/>
  <c r="AW1176" i="1"/>
  <c r="AW1864" i="1"/>
  <c r="AW1350" i="1"/>
  <c r="AW915" i="1"/>
  <c r="AW2056" i="1"/>
  <c r="AW2183" i="1"/>
  <c r="AW1129" i="1"/>
  <c r="AW1509" i="1"/>
  <c r="AW492" i="1"/>
  <c r="AW1786" i="1"/>
  <c r="AW1133" i="1"/>
  <c r="AW1635" i="1"/>
  <c r="AW1504" i="1"/>
  <c r="AW1064" i="1"/>
  <c r="AW2268" i="1"/>
  <c r="AW2277" i="1"/>
  <c r="AW263" i="1"/>
  <c r="AW552" i="1"/>
  <c r="AW201" i="1"/>
  <c r="AW2245" i="1"/>
  <c r="AW2238" i="1"/>
  <c r="AW2261" i="1"/>
  <c r="AW1581" i="1"/>
  <c r="AW1683" i="1"/>
  <c r="AW2121" i="1"/>
  <c r="AW1218" i="1"/>
  <c r="AW1145" i="1"/>
  <c r="AW1392" i="1"/>
  <c r="AW1723" i="1"/>
  <c r="AW1403" i="1"/>
  <c r="AW1289" i="1"/>
  <c r="AW388" i="1"/>
  <c r="AW1718" i="1"/>
  <c r="AW1559" i="1"/>
  <c r="AW408" i="1"/>
  <c r="AW2070" i="1"/>
  <c r="AW974" i="1"/>
  <c r="AW829" i="1"/>
  <c r="AW1335" i="1"/>
  <c r="AW95" i="1"/>
  <c r="AW326" i="1"/>
  <c r="AW1066" i="1"/>
  <c r="AW758" i="1"/>
  <c r="AW614" i="1"/>
  <c r="AW1050" i="1"/>
  <c r="AW2060" i="1"/>
  <c r="AW1814" i="1"/>
  <c r="AW1243" i="1"/>
  <c r="AW1107" i="1"/>
  <c r="AW910" i="1"/>
  <c r="AW486" i="1"/>
  <c r="AW451" i="1"/>
  <c r="AW678" i="1"/>
  <c r="AW1420" i="1"/>
  <c r="AW762" i="1"/>
  <c r="AW1415" i="1"/>
  <c r="AW1326" i="1"/>
  <c r="AW184" i="1"/>
  <c r="AW1951" i="1"/>
  <c r="AW1743" i="1"/>
  <c r="AW1308" i="1"/>
  <c r="AW1883" i="1"/>
  <c r="AW2007" i="1"/>
  <c r="AW1850" i="1"/>
  <c r="AW1962" i="1"/>
  <c r="AW2039" i="1"/>
  <c r="AW1880" i="1"/>
  <c r="AW2043" i="1"/>
  <c r="AW1936" i="1"/>
  <c r="AW1841" i="1"/>
  <c r="AW2093" i="1"/>
  <c r="AW1898" i="1"/>
  <c r="AW1590" i="1"/>
  <c r="AW832" i="1"/>
  <c r="AW191" i="1"/>
  <c r="AW1593" i="1"/>
  <c r="AW1464" i="1"/>
  <c r="AW1357" i="1"/>
  <c r="AW1678" i="1"/>
  <c r="AW1033" i="1"/>
  <c r="AW1084" i="1"/>
  <c r="AW1324" i="1"/>
  <c r="AW1769" i="1"/>
  <c r="AW331" i="1"/>
  <c r="AW1901" i="1"/>
  <c r="AW1089" i="1"/>
  <c r="AW792" i="1"/>
  <c r="AW1652" i="1"/>
  <c r="AW1471" i="1"/>
  <c r="AW547" i="1"/>
  <c r="AW1976" i="1"/>
  <c r="AW979" i="1"/>
  <c r="AW180" i="1"/>
  <c r="AW878" i="1"/>
  <c r="AW697" i="1"/>
  <c r="AW1676" i="1"/>
  <c r="AW1051" i="1"/>
  <c r="AW1742" i="1"/>
  <c r="AW1361" i="1"/>
  <c r="AW1286" i="1"/>
  <c r="AW1171" i="1"/>
  <c r="AW1170" i="1"/>
  <c r="AW309" i="1"/>
  <c r="AW1899" i="1"/>
  <c r="AW1722" i="1"/>
  <c r="AW561" i="1"/>
  <c r="AW570" i="1"/>
  <c r="AW1529" i="1"/>
  <c r="AW2100" i="1"/>
  <c r="AW2226" i="1"/>
  <c r="AW2016" i="1"/>
  <c r="AW2184" i="1"/>
  <c r="AW2179" i="1"/>
  <c r="AW1905" i="1"/>
  <c r="AW2138" i="1"/>
  <c r="AW2105" i="1"/>
  <c r="AW2081" i="1"/>
  <c r="AW1945" i="1"/>
  <c r="AW2001" i="1"/>
  <c r="AW2002" i="1"/>
  <c r="AW2216" i="1"/>
  <c r="AW2140" i="1"/>
  <c r="AW2145" i="1"/>
  <c r="AW1848" i="1"/>
  <c r="AW1882" i="1"/>
  <c r="AW2146" i="1"/>
  <c r="AW2159" i="1"/>
  <c r="AW2152" i="1"/>
  <c r="AW2200" i="1"/>
  <c r="AW1979" i="1"/>
  <c r="AW2275" i="1"/>
  <c r="AW2240" i="1"/>
  <c r="AW2250" i="1"/>
  <c r="AW2069" i="1"/>
  <c r="AW2267" i="1"/>
  <c r="AW1567" i="1"/>
  <c r="AW442" i="1"/>
  <c r="AW2228" i="1"/>
  <c r="AW1754" i="1"/>
  <c r="AW2028" i="1"/>
  <c r="AW1501" i="1"/>
  <c r="AW111" i="1"/>
  <c r="AW2029" i="1"/>
  <c r="AW243" i="1"/>
  <c r="AW2168" i="1"/>
  <c r="AW1304" i="1"/>
  <c r="AW2233" i="1"/>
  <c r="AW2144" i="1"/>
  <c r="AW1895" i="1"/>
  <c r="AW439" i="1"/>
  <c r="AW1958" i="1"/>
  <c r="AW1128" i="1"/>
  <c r="AW810" i="1"/>
  <c r="AW384" i="1"/>
  <c r="AW744" i="1"/>
  <c r="AW308" i="1"/>
  <c r="AW1363" i="1"/>
  <c r="AW314" i="1"/>
  <c r="AW444" i="1"/>
  <c r="AW1307" i="1"/>
  <c r="AW9" i="1"/>
  <c r="AW1175" i="1"/>
  <c r="AW175" i="1"/>
  <c r="AW1986" i="1"/>
  <c r="AW75" i="1"/>
  <c r="AW1515" i="1"/>
  <c r="AW261" i="1"/>
  <c r="AW179" i="1"/>
  <c r="AW1377" i="1"/>
  <c r="AW1038" i="1"/>
  <c r="AW1251" i="1"/>
  <c r="AW1181" i="1"/>
  <c r="AW1083" i="1"/>
  <c r="AW1595" i="1"/>
  <c r="AW462" i="1"/>
  <c r="AW986" i="1"/>
  <c r="AW1469" i="1"/>
  <c r="AW661" i="1"/>
  <c r="AW429" i="1"/>
  <c r="AW466" i="1"/>
  <c r="AW723" i="1"/>
  <c r="AW2117" i="1"/>
  <c r="AW2196" i="1"/>
  <c r="AW2215" i="1"/>
  <c r="AW1073" i="1"/>
  <c r="AW371" i="1"/>
  <c r="AW1741" i="1"/>
  <c r="AW1511" i="1"/>
  <c r="AW1792" i="1"/>
  <c r="AW126" i="1"/>
  <c r="AW955" i="1"/>
  <c r="AW1082" i="1"/>
  <c r="AW1244" i="1"/>
  <c r="AW1291" i="1"/>
  <c r="AW1248" i="1"/>
  <c r="AW1186" i="1"/>
  <c r="AW1586" i="1"/>
  <c r="AW932" i="1"/>
  <c r="AW662" i="1"/>
  <c r="AW1829" i="1"/>
  <c r="AW1546" i="1"/>
  <c r="AW1413" i="1"/>
  <c r="AW177" i="1"/>
  <c r="AW1054" i="1"/>
  <c r="AW1173" i="1"/>
  <c r="AW218" i="1"/>
  <c r="AW1556" i="1"/>
  <c r="AW972" i="1"/>
  <c r="AW1429" i="1"/>
  <c r="AW1770" i="1"/>
  <c r="AW1130" i="1"/>
  <c r="AW1470" i="1"/>
  <c r="AW1811" i="1"/>
  <c r="AW1956" i="1"/>
  <c r="AW1155" i="1"/>
  <c r="AW1971" i="1"/>
  <c r="AW1803" i="1"/>
  <c r="AW2088" i="1"/>
  <c r="AW2008" i="1"/>
  <c r="AW1187" i="1"/>
  <c r="AW1439" i="1"/>
  <c r="AW511" i="1"/>
  <c r="AW2108" i="1"/>
  <c r="AW708" i="1"/>
  <c r="AW801" i="1"/>
  <c r="AW355" i="1"/>
  <c r="AW1601" i="1"/>
  <c r="AW1779" i="1"/>
  <c r="AW1359" i="1"/>
  <c r="AW1131" i="1"/>
  <c r="AW210" i="1"/>
  <c r="AW1070" i="1"/>
  <c r="AW501" i="1"/>
  <c r="AW1443" i="1"/>
  <c r="AW247" i="1"/>
  <c r="AW1052" i="1"/>
  <c r="AW1737" i="1"/>
  <c r="AW1877" i="1"/>
  <c r="AW733" i="1"/>
  <c r="AW657" i="1"/>
  <c r="AW481" i="1"/>
  <c r="AW778" i="1"/>
  <c r="AW631" i="1"/>
  <c r="AW764" i="1"/>
  <c r="AW703" i="1"/>
  <c r="AW771" i="1"/>
  <c r="AW666" i="1"/>
  <c r="AW1764" i="1"/>
  <c r="AW1651" i="1"/>
  <c r="AW1625" i="1"/>
  <c r="AW1092" i="1"/>
  <c r="AW1498" i="1"/>
  <c r="AW823" i="1"/>
  <c r="AW513" i="1"/>
  <c r="AW521" i="1"/>
  <c r="AW2259" i="1"/>
  <c r="AW1887" i="1"/>
  <c r="AW2051" i="1"/>
  <c r="AW1838" i="1"/>
  <c r="AW1940" i="1"/>
  <c r="AW1749" i="1"/>
  <c r="AW369" i="1"/>
  <c r="AW436" i="1"/>
  <c r="AW1977" i="1"/>
  <c r="AW524" i="1"/>
  <c r="AW904" i="1"/>
  <c r="AW1212" i="1"/>
  <c r="AW380" i="1"/>
  <c r="AW402" i="1"/>
  <c r="AW1890" i="1"/>
  <c r="AW1796" i="1"/>
  <c r="AW1236" i="1"/>
  <c r="AW1934" i="1"/>
  <c r="AW1303" i="1"/>
  <c r="AW1657" i="1"/>
  <c r="AW1445" i="1"/>
  <c r="AW2252" i="1"/>
  <c r="AW1621" i="1"/>
  <c r="AW1342" i="1"/>
  <c r="AW1765" i="1"/>
  <c r="AW766" i="1"/>
  <c r="AW1738" i="1"/>
  <c r="AW81" i="1"/>
  <c r="AW1020" i="1"/>
  <c r="AW285" i="1"/>
  <c r="AW1585" i="1"/>
  <c r="AW1474" i="1"/>
  <c r="AW2176" i="1"/>
  <c r="AW2154" i="1"/>
  <c r="AW2175" i="1"/>
  <c r="AW2241" i="1"/>
  <c r="AW2246" i="1"/>
  <c r="AW2165" i="1"/>
  <c r="AW2221" i="1"/>
  <c r="AW2185" i="1"/>
  <c r="AW315" i="1"/>
  <c r="AW1788" i="1"/>
  <c r="AW686" i="1"/>
  <c r="AW1149" i="1"/>
  <c r="AW1710" i="1"/>
  <c r="AW1423" i="1"/>
  <c r="AW729" i="1"/>
  <c r="AW867" i="1"/>
  <c r="AW674" i="1"/>
  <c r="AW1893" i="1"/>
  <c r="AW1022" i="1"/>
  <c r="AW2106" i="1"/>
  <c r="AW2190" i="1"/>
  <c r="AW1398" i="1"/>
  <c r="AW2266" i="1"/>
  <c r="AW2273" i="1"/>
  <c r="AW2142" i="1"/>
  <c r="AW2057" i="1"/>
  <c r="AW2260" i="1"/>
  <c r="AW2098" i="1"/>
  <c r="AW2239" i="1"/>
  <c r="AW2264" i="1"/>
  <c r="AW2206" i="1"/>
  <c r="AW1045" i="1"/>
  <c r="AW2163" i="1"/>
  <c r="AW2000" i="1"/>
  <c r="AW1141" i="1"/>
  <c r="AW2251" i="1"/>
  <c r="AW1894" i="1"/>
  <c r="AW1725" i="1"/>
  <c r="AW44" i="1"/>
  <c r="AW459" i="1"/>
  <c r="AW63" i="1"/>
  <c r="AW448" i="1"/>
  <c r="AW463" i="1"/>
  <c r="AW518" i="1"/>
  <c r="AW240" i="1"/>
  <c r="AW597" i="1"/>
  <c r="AW1185" i="1"/>
  <c r="AW865" i="1"/>
  <c r="AW1494" i="1"/>
  <c r="AW1444" i="1"/>
  <c r="AW503" i="1"/>
  <c r="AW1854" i="1"/>
  <c r="AW1755" i="1"/>
  <c r="AW56" i="1"/>
  <c r="AW1592" i="1"/>
  <c r="AW25" i="1"/>
  <c r="AW720" i="1"/>
  <c r="AW537" i="1"/>
  <c r="AW1600" i="1"/>
  <c r="AW874" i="1"/>
  <c r="AW1418" i="1"/>
  <c r="AW922" i="1"/>
  <c r="AW522" i="1"/>
  <c r="AW1492" i="1"/>
  <c r="AW1537" i="1"/>
  <c r="AW2186" i="1"/>
  <c r="AW1822" i="1"/>
  <c r="AW2040" i="1"/>
  <c r="AW2220" i="1"/>
  <c r="AW1257" i="1"/>
  <c r="AW2210" i="1"/>
  <c r="AW650" i="1"/>
  <c r="AW1153" i="1"/>
  <c r="AW42" i="1"/>
  <c r="AW1261" i="1"/>
  <c r="AW1404" i="1"/>
  <c r="AW1216" i="1"/>
  <c r="AW255" i="1"/>
  <c r="AW587" i="1"/>
  <c r="AW2255" i="1"/>
  <c r="AW530" i="1"/>
  <c r="AW612" i="1"/>
  <c r="AW859" i="1"/>
  <c r="AW144" i="1"/>
  <c r="AW895" i="1"/>
  <c r="AW1161" i="1"/>
  <c r="AW538" i="1"/>
  <c r="AW1283" i="1"/>
  <c r="AW854" i="1"/>
  <c r="AW1294" i="1"/>
  <c r="AW1380" i="1"/>
  <c r="AW1507" i="1"/>
  <c r="AW1747" i="1"/>
  <c r="AW1310" i="1"/>
  <c r="AW930" i="1"/>
  <c r="AW2201" i="1"/>
  <c r="AW2173" i="1"/>
  <c r="AW1640" i="1"/>
  <c r="AW30" i="1"/>
  <c r="AW844" i="1"/>
  <c r="AW1776" i="1"/>
  <c r="AW158" i="1"/>
  <c r="AW2148" i="1"/>
  <c r="AW1990" i="1"/>
  <c r="AW1941" i="1"/>
  <c r="AW2025" i="1"/>
  <c r="AW966" i="1"/>
  <c r="AW2017" i="1"/>
  <c r="AW1785" i="1"/>
  <c r="AW203" i="1"/>
  <c r="AW1631" i="1"/>
  <c r="AW1699" i="1"/>
  <c r="AW1221" i="1"/>
  <c r="AW849" i="1"/>
  <c r="AW1276" i="1"/>
  <c r="AW204" i="1"/>
  <c r="AW937" i="1"/>
  <c r="AW216" i="1"/>
  <c r="AW576" i="1"/>
  <c r="AW1634" i="1"/>
  <c r="AW763" i="1"/>
  <c r="AW1736" i="1"/>
  <c r="AW1086" i="1"/>
  <c r="AW1575" i="1"/>
  <c r="AW1425" i="1"/>
  <c r="AW1477" i="1"/>
  <c r="AW1151" i="1"/>
  <c r="AW362" i="1"/>
  <c r="AW1483" i="1"/>
  <c r="AW1720" i="1"/>
  <c r="AW699" i="1"/>
  <c r="AW600" i="1"/>
  <c r="AW808" i="1"/>
  <c r="AW1949" i="1"/>
  <c r="AW1884" i="1"/>
  <c r="AW2244" i="1"/>
  <c r="AW2204" i="1"/>
  <c r="AW2036" i="1"/>
  <c r="AW2167" i="1"/>
  <c r="AW1981" i="1"/>
  <c r="AW571" i="1"/>
  <c r="AW373" i="1"/>
  <c r="AW1365" i="1"/>
  <c r="AW195" i="1"/>
  <c r="AW1192" i="1"/>
  <c r="AW1436" i="1"/>
  <c r="AW1545" i="1"/>
  <c r="AW1897" i="1"/>
  <c r="AW2203" i="1"/>
  <c r="AW1763" i="1"/>
  <c r="AW1165" i="1"/>
  <c r="AW1648" i="1"/>
  <c r="AW428" i="1"/>
  <c r="AW926" i="1"/>
  <c r="AW1732" i="1"/>
  <c r="AW2279" i="1"/>
  <c r="AW1866" i="1"/>
  <c r="AW1321" i="1"/>
  <c r="AW2131" i="1"/>
  <c r="AW2078" i="1"/>
  <c r="AW1573" i="1"/>
  <c r="AW1354" i="1"/>
  <c r="AW1729" i="1"/>
  <c r="AW2063" i="1"/>
  <c r="AW1385" i="1"/>
  <c r="AW2068" i="1"/>
  <c r="AW1916" i="1"/>
  <c r="AW1955" i="1"/>
  <c r="AW2155" i="1"/>
  <c r="AW1488" i="1"/>
  <c r="AW1702" i="1"/>
  <c r="AW2213" i="1"/>
  <c r="AW1503" i="1"/>
  <c r="AW1540" i="1"/>
  <c r="AW1730" i="1"/>
  <c r="AW2086" i="1"/>
  <c r="AW2075" i="1"/>
  <c r="AW2094" i="1"/>
  <c r="AW2195" i="1"/>
  <c r="AW2223" i="1"/>
  <c r="AW1735" i="1"/>
  <c r="AW1968" i="1"/>
  <c r="AW1693" i="1"/>
  <c r="AW975" i="1"/>
  <c r="AW1952" i="1"/>
  <c r="AW1268" i="1"/>
  <c r="AW2034" i="1"/>
  <c r="AW1991" i="1"/>
  <c r="AW1659" i="1"/>
  <c r="AW2071" i="1"/>
  <c r="AW2035" i="1"/>
  <c r="AW1954" i="1"/>
  <c r="AW2005" i="1"/>
  <c r="AW1713" i="1"/>
  <c r="AW2136" i="1"/>
  <c r="AW2041" i="1"/>
  <c r="AW2202" i="1"/>
  <c r="AW1731" i="1"/>
  <c r="AW2046" i="1"/>
  <c r="AW1065" i="1"/>
  <c r="AW820" i="1"/>
  <c r="AW1252" i="1"/>
  <c r="AW2257" i="1"/>
  <c r="AW2243" i="1"/>
  <c r="AW1591" i="1"/>
  <c r="AW1946" i="1"/>
  <c r="AW1632" i="1"/>
  <c r="AW1998" i="1"/>
  <c r="AW1939" i="1"/>
  <c r="AW2126" i="1"/>
  <c r="AW1810" i="1"/>
  <c r="AW1903" i="1"/>
  <c r="AW2181" i="1"/>
  <c r="AW2095" i="1"/>
  <c r="AW2115" i="1"/>
  <c r="AW2180" i="1"/>
  <c r="AW2189" i="1"/>
  <c r="AW1752" i="1"/>
  <c r="AW1406" i="1"/>
  <c r="AW1548" i="1"/>
  <c r="AW2205" i="1"/>
  <c r="AW1920" i="1"/>
  <c r="AW2265" i="1"/>
  <c r="AW2248" i="1"/>
  <c r="AW1799" i="1"/>
  <c r="AW2050" i="1"/>
  <c r="AW2272" i="1"/>
  <c r="AW2059" i="1"/>
  <c r="AW1924" i="1"/>
  <c r="AW1629" i="1"/>
  <c r="AW1706" i="1"/>
  <c r="AW1858" i="1"/>
  <c r="AW2110" i="1"/>
  <c r="AW1809" i="1"/>
  <c r="AW1959" i="1"/>
  <c r="AW2022" i="1"/>
  <c r="AW1953" i="1"/>
  <c r="AW2018" i="1"/>
  <c r="AW2065" i="1"/>
  <c r="AW2004" i="1"/>
  <c r="AW1775" i="1"/>
  <c r="AW2150" i="1"/>
  <c r="AW2125" i="1"/>
  <c r="AW1983" i="1"/>
  <c r="AW1817" i="1"/>
  <c r="AW1371" i="1"/>
  <c r="AW1972" i="1"/>
  <c r="AW2083" i="1"/>
  <c r="AW1950" i="1"/>
  <c r="AW2208" i="1"/>
  <c r="AW1762" i="1"/>
  <c r="AW752" i="1"/>
  <c r="AW2122" i="1"/>
  <c r="AW1999" i="1"/>
  <c r="AW1982" i="1"/>
  <c r="AW2116" i="1"/>
  <c r="AW2082" i="1"/>
  <c r="AW1925" i="1"/>
  <c r="AW34" i="1"/>
  <c r="AW1778" i="1"/>
  <c r="AW495" i="1"/>
  <c r="AW120" i="1"/>
  <c r="AW942" i="1"/>
  <c r="AW946" i="1"/>
  <c r="AW788" i="1"/>
  <c r="AW1270" i="1"/>
  <c r="AW1076" i="1"/>
  <c r="AW500" i="1"/>
  <c r="AW1143" i="1"/>
  <c r="AW1840" i="1"/>
  <c r="AW296" i="1"/>
  <c r="AW879" i="1"/>
  <c r="AW866" i="1"/>
  <c r="AW82" i="1"/>
  <c r="AW706" i="1"/>
  <c r="AW348" i="1"/>
  <c r="AW1484" i="1"/>
  <c r="AW683" i="1"/>
  <c r="AW1462" i="1"/>
  <c r="AW951" i="1"/>
  <c r="AW984" i="1"/>
  <c r="AW621" i="1"/>
  <c r="AW687" i="1"/>
  <c r="AW372" i="1"/>
  <c r="AW1577" i="1"/>
  <c r="AW1172" i="1"/>
  <c r="AW321" i="1"/>
  <c r="AW390" i="1"/>
  <c r="AW187" i="1"/>
  <c r="AW1643" i="1"/>
  <c r="AW1010" i="1"/>
  <c r="AW266" i="1"/>
  <c r="AW707" i="1"/>
  <c r="AW422" i="1"/>
  <c r="AW1099" i="1"/>
  <c r="AW1878" i="1"/>
  <c r="AW342" i="1"/>
  <c r="AW1120" i="1"/>
  <c r="AW213" i="1"/>
  <c r="AW716" i="1"/>
  <c r="AW724" i="1"/>
  <c r="AW471" i="1"/>
  <c r="AW141" i="1"/>
  <c r="AW1787" i="1"/>
  <c r="AW1496" i="1"/>
  <c r="AW981" i="1"/>
  <c r="AW317" i="1"/>
  <c r="AW891" i="1"/>
  <c r="AW1195" i="1"/>
  <c r="AW332" i="1"/>
  <c r="AW1608" i="1"/>
  <c r="AW51" i="1"/>
  <c r="AW1223" i="1"/>
  <c r="AW1331" i="1"/>
  <c r="AW1159" i="1"/>
  <c r="AW755" i="1"/>
  <c r="AW107" i="1"/>
  <c r="AW209" i="1"/>
  <c r="AW440" i="1"/>
  <c r="AW1502" i="1"/>
  <c r="AW1201" i="1"/>
  <c r="AW1733" i="1"/>
  <c r="AW1390" i="1"/>
  <c r="AW1549" i="1"/>
  <c r="AW359" i="1"/>
  <c r="AW1666" i="1"/>
  <c r="AW936" i="1"/>
  <c r="AW72" i="1"/>
  <c r="AW1312" i="1"/>
  <c r="AW606" i="1"/>
  <c r="AW800" i="1"/>
  <c r="AW150" i="1"/>
  <c r="AW292" i="1"/>
  <c r="AW1228" i="1"/>
  <c r="AW588" i="1"/>
  <c r="AW668" i="1"/>
  <c r="AW313" i="1"/>
  <c r="AW290" i="1"/>
  <c r="AW701" i="1"/>
  <c r="AW572" i="1"/>
  <c r="AW339" i="1"/>
  <c r="AW202" i="1"/>
  <c r="AW896" i="1"/>
  <c r="AW377" i="1"/>
  <c r="AW577" i="1"/>
  <c r="AW756" i="1"/>
  <c r="AW1857" i="1"/>
  <c r="AW1069" i="1"/>
  <c r="AW1410" i="1"/>
  <c r="AW1001" i="1"/>
  <c r="AW233" i="1"/>
  <c r="AW992" i="1"/>
  <c r="AW821" i="1"/>
  <c r="AW775" i="1"/>
  <c r="AW205" i="1"/>
  <c r="AW101" i="1"/>
  <c r="AW916" i="1"/>
  <c r="AW478" i="1"/>
  <c r="AW149" i="1"/>
  <c r="AW394" i="1"/>
  <c r="AW242" i="1"/>
  <c r="AW294" i="1"/>
  <c r="AW1616" i="1"/>
  <c r="AW852" i="1"/>
  <c r="AW1282" i="1"/>
  <c r="AW164" i="1"/>
  <c r="AW1047" i="1"/>
  <c r="AW12" i="1"/>
  <c r="AW159" i="1"/>
  <c r="AW412" i="1"/>
  <c r="AW817" i="1"/>
  <c r="AW1162" i="1"/>
  <c r="AW464" i="1"/>
  <c r="AW814" i="1"/>
  <c r="AW1784" i="1"/>
  <c r="AW426" i="1"/>
  <c r="AW26" i="1"/>
  <c r="AW1607" i="1"/>
  <c r="AW125" i="1"/>
  <c r="AW1606" i="1"/>
  <c r="AW633" i="1"/>
  <c r="AW923" i="1"/>
  <c r="AW1060" i="1"/>
  <c r="AW212" i="1"/>
  <c r="AW789" i="1"/>
  <c r="AW713" i="1"/>
  <c r="AW1528" i="1"/>
  <c r="AW37" i="1"/>
  <c r="AW1691" i="1"/>
  <c r="AW525" i="1"/>
  <c r="AW833" i="1"/>
  <c r="AW1256" i="1"/>
  <c r="AW628" i="1"/>
  <c r="AW1030" i="1"/>
  <c r="AW167" i="1"/>
  <c r="AW1199" i="1"/>
  <c r="AW1183" i="1"/>
  <c r="AW1798" i="1"/>
  <c r="AW84" i="1"/>
  <c r="AW795" i="1"/>
  <c r="AW1278" i="1"/>
  <c r="AW1435" i="1"/>
  <c r="AW438" i="1"/>
  <c r="AW1381" i="1"/>
  <c r="AW13" i="1"/>
  <c r="AW137" i="1"/>
  <c r="AW1063" i="1"/>
  <c r="AW590" i="1"/>
  <c r="AW564" i="1"/>
  <c r="AW325" i="1"/>
  <c r="AW864" i="1"/>
  <c r="AW378" i="1"/>
  <c r="AW749" i="1"/>
  <c r="AW1401" i="1"/>
  <c r="AW193" i="1"/>
  <c r="AW244" i="1"/>
  <c r="AW556" i="1"/>
  <c r="AW887" i="1"/>
  <c r="AW1034" i="1"/>
  <c r="AW420" i="1"/>
  <c r="AW653" i="1"/>
  <c r="AW1115" i="1"/>
  <c r="AW1209" i="1"/>
  <c r="AW91" i="1"/>
  <c r="AW592" i="1"/>
  <c r="AW958" i="1"/>
  <c r="AW1551" i="1"/>
  <c r="AW731" i="1"/>
  <c r="AW1712" i="1"/>
  <c r="AW262" i="1"/>
  <c r="AW665" i="1"/>
  <c r="AW908" i="1"/>
  <c r="AW700" i="1"/>
  <c r="AW407" i="1"/>
  <c r="AW1245" i="1"/>
  <c r="AW997" i="1"/>
  <c r="AW1721" i="1"/>
  <c r="AW138" i="1"/>
  <c r="AW605" i="1"/>
  <c r="AW532" i="1"/>
  <c r="AW46" i="1"/>
  <c r="AW235" i="1"/>
  <c r="AW1121" i="1"/>
  <c r="AW220" i="1"/>
  <c r="AW100" i="1"/>
  <c r="AW112" i="1"/>
  <c r="AW1994" i="1"/>
  <c r="AW1823" i="1"/>
  <c r="AW416" i="1"/>
  <c r="AW1017" i="1"/>
  <c r="AW1980" i="1"/>
  <c r="AW127" i="1"/>
  <c r="AW1104" i="1"/>
  <c r="AW897" i="1"/>
  <c r="AW560" i="1"/>
  <c r="AW1698" i="1"/>
  <c r="AW476" i="1"/>
  <c r="AW142" i="1"/>
  <c r="AW1996" i="1"/>
  <c r="AW1695" i="1"/>
  <c r="AW943" i="1"/>
  <c r="AW482" i="1"/>
  <c r="AW170" i="1"/>
  <c r="AW1826" i="1"/>
  <c r="AW830" i="1"/>
  <c r="AW472" i="1"/>
  <c r="AW67" i="1"/>
  <c r="AW595" i="1"/>
  <c r="AW425" i="1"/>
  <c r="AW4" i="1"/>
  <c r="AW1188" i="1"/>
  <c r="AW152" i="1"/>
  <c r="AW1127" i="1"/>
  <c r="AW1806" i="1"/>
  <c r="AW176" i="1"/>
  <c r="AW1427" i="1"/>
  <c r="AW619" i="1"/>
  <c r="AW105" i="1"/>
  <c r="AW1782" i="1"/>
  <c r="AW1197" i="1"/>
  <c r="AW382" i="1"/>
  <c r="AW929" i="1"/>
  <c r="AW417" i="1"/>
  <c r="AW1554" i="1"/>
  <c r="AW987" i="1"/>
  <c r="AW1416" i="1"/>
  <c r="AW508" i="1"/>
  <c r="AW938" i="1"/>
  <c r="AW753" i="1"/>
  <c r="AW1513" i="1"/>
  <c r="AW1198" i="1"/>
  <c r="AW1349" i="1"/>
  <c r="AW1849" i="1"/>
  <c r="AW510" i="1"/>
  <c r="AW330" i="1"/>
  <c r="AW918" i="1"/>
  <c r="AW55" i="1"/>
  <c r="AW1297" i="1"/>
  <c r="AW1265" i="1"/>
  <c r="AW1048" i="1"/>
  <c r="AW651" i="1"/>
  <c r="AW1812" i="1"/>
  <c r="AW419" i="1"/>
  <c r="AW1578" i="1"/>
  <c r="AW341" i="1"/>
  <c r="AW1889" i="1"/>
  <c r="AW1031" i="1"/>
  <c r="AW1646" i="1"/>
  <c r="AW566" i="1"/>
  <c r="AW19" i="1"/>
  <c r="AW53" i="1"/>
  <c r="AW802" i="1"/>
  <c r="AW497" i="1"/>
  <c r="AW236" i="1"/>
  <c r="AW554" i="1"/>
  <c r="AW1138" i="1"/>
  <c r="AW1896" i="1"/>
  <c r="AW593" i="1"/>
  <c r="AW1655" i="1"/>
  <c r="AW1249" i="1"/>
  <c r="AW1239" i="1"/>
  <c r="AW1639" i="1"/>
  <c r="AW1489" i="1"/>
  <c r="AW400" i="1"/>
  <c r="AW1682" i="1"/>
  <c r="AW1016" i="1"/>
  <c r="AW1122" i="1"/>
  <c r="AW591" i="1"/>
  <c r="AW1789" i="1"/>
  <c r="AW1167" i="1"/>
  <c r="AW798" i="1"/>
  <c r="AW38" i="1"/>
  <c r="AW352" i="1"/>
  <c r="AW230" i="1"/>
  <c r="AW827" i="1"/>
  <c r="AW877" i="1"/>
  <c r="AW1561" i="1"/>
  <c r="AW1364" i="1"/>
  <c r="AW269" i="1"/>
  <c r="AW430" i="1"/>
  <c r="AW268" i="1"/>
  <c r="AW1319" i="1"/>
  <c r="AW473" i="1"/>
  <c r="AW1679" i="1"/>
  <c r="AW783" i="1"/>
  <c r="AW919" i="1"/>
  <c r="AW1285" i="1"/>
  <c r="AW431" i="1"/>
  <c r="AW1526" i="1"/>
  <c r="AW50" i="1"/>
  <c r="AW861" i="1"/>
  <c r="AW980" i="1"/>
  <c r="AW1624" i="1"/>
  <c r="AW725" i="1"/>
  <c r="AW370" i="1"/>
  <c r="AW457" i="1"/>
  <c r="AW109" i="1"/>
  <c r="AW1744" i="1"/>
  <c r="AW251" i="1"/>
  <c r="AW306" i="1"/>
  <c r="AW274" i="1"/>
  <c r="AW1224" i="1"/>
  <c r="AW773" i="1"/>
  <c r="AW1079" i="1"/>
  <c r="AW912" i="1"/>
  <c r="AW1543" i="1"/>
  <c r="AW409" i="1"/>
  <c r="AW805" i="1"/>
  <c r="AW32" i="1"/>
  <c r="AW1015" i="1"/>
  <c r="AW717" i="1"/>
  <c r="AW467" i="1"/>
  <c r="AW1322" i="1"/>
  <c r="AW156" i="1"/>
  <c r="AW1146" i="1"/>
  <c r="AW1196" i="1"/>
  <c r="AW983" i="1"/>
  <c r="AW1227" i="1"/>
  <c r="AW145" i="1"/>
  <c r="AW963" i="1"/>
  <c r="AW1340" i="1"/>
  <c r="AW728" i="1"/>
  <c r="AW1701" i="1"/>
  <c r="AW386" i="1"/>
  <c r="AW135" i="1"/>
  <c r="AW1833" i="1"/>
  <c r="AW206" i="1"/>
  <c r="AW356" i="1"/>
  <c r="AW491" i="1"/>
  <c r="AW166" i="1"/>
  <c r="AW579" i="1"/>
  <c r="AW607" i="1"/>
  <c r="AW841" i="1"/>
  <c r="AW721" i="1"/>
  <c r="AW452" i="1"/>
  <c r="AW1211" i="1"/>
  <c r="AW1748" i="1"/>
  <c r="AW1622" i="1"/>
  <c r="AW1106" i="1"/>
  <c r="AW1384" i="1"/>
  <c r="AW1873" i="1"/>
  <c r="AW876" i="1"/>
  <c r="AW519" i="1"/>
  <c r="AW785" i="1"/>
  <c r="AW194" i="1"/>
  <c r="AW1520" i="1"/>
  <c r="AW1347" i="1"/>
  <c r="AW133" i="1"/>
  <c r="AW161" i="1"/>
  <c r="AW741" i="1"/>
  <c r="AW1097" i="1"/>
  <c r="AW1049" i="1"/>
  <c r="AW489" i="1"/>
  <c r="AW643" i="1"/>
  <c r="AW671" i="1"/>
  <c r="AW1366" i="1"/>
  <c r="AW1794" i="1"/>
  <c r="AW1598" i="1"/>
  <c r="AW70" i="1"/>
  <c r="AW360" i="1"/>
  <c r="AW163" i="1"/>
  <c r="AW1111" i="1"/>
  <c r="AW542" i="1"/>
  <c r="AW799" i="1"/>
  <c r="AW950" i="1"/>
  <c r="AW860" i="1"/>
  <c r="AW280" i="1"/>
  <c r="AW401" i="1"/>
  <c r="AW608" i="1"/>
  <c r="AW1124" i="1"/>
  <c r="AW106" i="1"/>
  <c r="AW672" i="1"/>
  <c r="AW1516" i="1"/>
  <c r="AW376" i="1"/>
  <c r="AW911" i="1"/>
  <c r="AW920" i="1"/>
  <c r="AW246" i="1"/>
  <c r="AW1774" i="1"/>
  <c r="AW811" i="1"/>
  <c r="AW1491" i="1"/>
  <c r="AW1288" i="1"/>
  <c r="AW1530" i="1"/>
  <c r="AW1667" i="1"/>
  <c r="AW130" i="1"/>
  <c r="AW40" i="1"/>
  <c r="AW1113" i="1"/>
  <c r="AW1481" i="1"/>
  <c r="AW1258" i="1"/>
  <c r="AW851" i="1"/>
  <c r="AW1205" i="1"/>
  <c r="AW1508" i="1"/>
  <c r="AW1448" i="1"/>
  <c r="AW836" i="1"/>
  <c r="AW609" i="1"/>
  <c r="AW528" i="1"/>
  <c r="AW1126" i="1"/>
  <c r="AW1338" i="1"/>
  <c r="AW1564" i="1"/>
  <c r="AW516" i="1"/>
  <c r="AW124" i="1"/>
  <c r="AW1412" i="1"/>
  <c r="AW1200" i="1"/>
  <c r="AW76" i="1"/>
  <c r="AW1182" i="1"/>
  <c r="AW143" i="1"/>
  <c r="AW487" i="1"/>
  <c r="AW98" i="1"/>
  <c r="AW610" i="1"/>
  <c r="AW1407" i="1"/>
  <c r="AW265" i="1"/>
  <c r="AW1356" i="1"/>
  <c r="AW92" i="1"/>
  <c r="AW1345" i="1"/>
  <c r="AW726" i="1"/>
  <c r="AW1006" i="1"/>
  <c r="AW761" i="1"/>
  <c r="AW258" i="1"/>
  <c r="AW221" i="1"/>
  <c r="AW1058" i="1"/>
  <c r="AW957" i="1"/>
  <c r="AW256" i="1"/>
  <c r="AW573" i="1"/>
  <c r="AW1011" i="1"/>
  <c r="AW747" i="1"/>
  <c r="AW61" i="1"/>
  <c r="AW632" i="1"/>
  <c r="AW1506" i="1"/>
  <c r="AW1290" i="1"/>
  <c r="AW1948" i="1"/>
  <c r="AW652" i="1"/>
  <c r="AW737" i="1"/>
  <c r="AW1204" i="1"/>
  <c r="AW239" i="1"/>
  <c r="AW1466" i="1"/>
  <c r="AW1461" i="1"/>
  <c r="AW715" i="1"/>
  <c r="AW435" i="1"/>
  <c r="AW1514" i="1"/>
  <c r="AW559" i="1"/>
  <c r="AW886" i="1"/>
  <c r="AW340" i="1"/>
  <c r="AW693" i="1"/>
  <c r="AW1929" i="1"/>
  <c r="AW257" i="1"/>
  <c r="AW1225" i="1"/>
  <c r="AW1235" i="1"/>
  <c r="AW1284" i="1"/>
  <c r="AW154" i="1"/>
  <c r="AW1790" i="1"/>
  <c r="AW1299" i="1"/>
  <c r="AW1314" i="1"/>
  <c r="AW1194" i="1"/>
  <c r="AW1169" i="1"/>
  <c r="AW66" i="1"/>
  <c r="AW1135" i="1"/>
  <c r="AW1370" i="1"/>
  <c r="AW1013" i="1"/>
  <c r="AW1068" i="1"/>
  <c r="AW59" i="1"/>
  <c r="AW1460" i="1"/>
  <c r="AW520" i="1"/>
  <c r="AW863" i="1"/>
  <c r="AW354" i="1"/>
  <c r="AW545" i="1"/>
  <c r="AW14" i="1"/>
  <c r="AW1000" i="1"/>
  <c r="AW509" i="1"/>
  <c r="AW1075" i="1"/>
  <c r="AW1232" i="1"/>
  <c r="AW23" i="1"/>
  <c r="AW769" i="1"/>
  <c r="AW470" i="1"/>
  <c r="AW676" i="1"/>
  <c r="AW450" i="1"/>
  <c r="AW1419" i="1"/>
  <c r="AW925" i="1"/>
  <c r="AW754" i="1"/>
  <c r="AW615" i="1"/>
  <c r="AW562" i="1"/>
  <c r="AW902" i="1"/>
  <c r="AW1565" i="1"/>
  <c r="AW824" i="1"/>
  <c r="AW305" i="1"/>
  <c r="AW1061" i="1"/>
  <c r="AW1039" i="1"/>
  <c r="AW301" i="1"/>
  <c r="AW845" i="1"/>
  <c r="AW1226" i="1"/>
  <c r="AW598" i="1"/>
  <c r="AW634" i="1"/>
  <c r="AW449" i="1"/>
  <c r="AW379" i="1"/>
  <c r="AW1189" i="1"/>
  <c r="AW288" i="1"/>
  <c r="AW1630" i="1"/>
  <c r="AW647" i="1"/>
  <c r="AW1750" i="1"/>
  <c r="AW1271" i="1"/>
  <c r="AW121" i="1"/>
  <c r="AW1538" i="1"/>
  <c r="AW272" i="1"/>
  <c r="AW347" i="1"/>
  <c r="AW1650" i="1"/>
  <c r="AW791" i="1"/>
  <c r="AW719" i="1"/>
  <c r="AW637" i="1"/>
  <c r="AW1627" i="1"/>
  <c r="AW512" i="1"/>
  <c r="AW353" i="1"/>
  <c r="AW1793" i="1"/>
  <c r="AW303" i="1"/>
  <c r="AW27" i="1"/>
  <c r="AW1872" i="1"/>
  <c r="AW835" i="1"/>
  <c r="AW363" i="1"/>
  <c r="AW1137" i="1"/>
  <c r="AW1402" i="1"/>
  <c r="AW297" i="1"/>
  <c r="AW964" i="1"/>
  <c r="AW640" i="1"/>
  <c r="AW1250" i="1"/>
  <c r="AW1108" i="1"/>
  <c r="AW1311" i="1"/>
  <c r="AW1821" i="1"/>
  <c r="AW1103" i="1"/>
  <c r="AW971" i="1"/>
  <c r="AW1707" i="1"/>
  <c r="AW540" i="1"/>
  <c r="AW185" i="1"/>
  <c r="AW645" i="1"/>
  <c r="AW219" i="1"/>
  <c r="AW531" i="1"/>
  <c r="AW293" i="1"/>
  <c r="AW1734" i="1"/>
  <c r="AW1557" i="1"/>
  <c r="AW488" i="1"/>
  <c r="AW714" i="1"/>
  <c r="AW807" i="1"/>
  <c r="AW281" i="1"/>
  <c r="AW1382" i="1"/>
  <c r="AW104" i="1"/>
  <c r="AW1255" i="1"/>
  <c r="AW1583" i="1"/>
  <c r="AW147" i="1"/>
  <c r="AW49" i="1"/>
  <c r="AW36" i="1"/>
  <c r="AW722" i="1"/>
  <c r="AW617" i="1"/>
  <c r="AW406" i="1"/>
  <c r="AW1654" i="1"/>
  <c r="AW578" i="1"/>
  <c r="AW862" i="1"/>
  <c r="AW318" i="1"/>
  <c r="AW155" i="1"/>
  <c r="AW575" i="1"/>
  <c r="AW1071" i="1"/>
  <c r="AW1100" i="1"/>
  <c r="AW1315" i="1"/>
  <c r="AW948" i="1"/>
  <c r="AW991" i="1"/>
  <c r="AW304" i="1"/>
  <c r="AW709" i="1"/>
  <c r="AW1395" i="1"/>
  <c r="AW2089" i="1"/>
  <c r="AW69" i="1"/>
  <c r="AW277" i="1"/>
  <c r="AW1139" i="1"/>
  <c r="AW826" i="1"/>
  <c r="AW1467" i="1"/>
  <c r="AW968" i="1"/>
  <c r="AW1320" i="1"/>
  <c r="AW178" i="1"/>
  <c r="AW245" i="1"/>
  <c r="AW688" i="1"/>
  <c r="AW116" i="1"/>
  <c r="AW873" i="1"/>
  <c r="AW613" i="1"/>
  <c r="AW710" i="1"/>
  <c r="AW302" i="1"/>
  <c r="AW232" i="1"/>
  <c r="AW108" i="1"/>
  <c r="AW1325" i="1"/>
  <c r="AW1685" i="1"/>
  <c r="AW57" i="1"/>
  <c r="AW956" i="1"/>
  <c r="AW1408" i="1"/>
  <c r="AW1480" i="1"/>
  <c r="AW1709" i="1"/>
  <c r="AW947" i="1"/>
  <c r="AW906" i="1"/>
  <c r="AW190" i="1"/>
  <c r="AW345" i="1"/>
  <c r="AW871" i="1"/>
  <c r="AW1452" i="1"/>
  <c r="AW1562" i="1"/>
  <c r="AW842" i="1"/>
  <c r="AW523" i="1"/>
  <c r="AW550" i="1"/>
  <c r="AW1839" i="1"/>
  <c r="AW682" i="1"/>
  <c r="AW1206" i="1"/>
  <c r="AW327" i="1"/>
  <c r="AW1902" i="1"/>
  <c r="AW134" i="1"/>
  <c r="AW541" i="1"/>
  <c r="AW636" i="1"/>
  <c r="AW260" i="1"/>
  <c r="AW1664" i="1"/>
  <c r="AW1602" i="1"/>
  <c r="AW1440" i="1"/>
  <c r="AW1274" i="1"/>
  <c r="AW546" i="1"/>
  <c r="AW47" i="1"/>
  <c r="AW1584" i="1"/>
  <c r="AW1417" i="1"/>
  <c r="AW434" i="1"/>
  <c r="AW403" i="1"/>
  <c r="AW78" i="1"/>
  <c r="AW1642" i="1"/>
  <c r="AW453" i="1"/>
  <c r="AW680" i="1"/>
  <c r="AW1230" i="1"/>
  <c r="AW73" i="1"/>
  <c r="AW1144" i="1"/>
  <c r="AW381" i="1"/>
  <c r="AW421" i="1"/>
  <c r="AW837" i="1"/>
  <c r="AW928" i="1"/>
  <c r="AW458" i="1"/>
  <c r="AW385" i="1"/>
  <c r="AW1656" i="1"/>
  <c r="AW1019" i="1"/>
  <c r="AW131" i="1"/>
  <c r="AW1714" i="1"/>
  <c r="AW207" i="1"/>
  <c r="AW850" i="1"/>
  <c r="AW1237" i="1"/>
  <c r="AW287" i="1"/>
  <c r="AW767" i="1"/>
  <c r="AW250" i="1"/>
  <c r="AW1306" i="1"/>
  <c r="AW780" i="1"/>
  <c r="AW415" i="1"/>
  <c r="AW411" i="1"/>
  <c r="AW183" i="1"/>
  <c r="AW899" i="1"/>
  <c r="AW188" i="1"/>
  <c r="AW312" i="1"/>
  <c r="AW1539" i="1"/>
  <c r="AW24" i="1"/>
  <c r="AW11" i="1"/>
  <c r="AW283" i="1"/>
  <c r="AW113" i="1"/>
  <c r="AW264" i="1"/>
  <c r="AW231" i="1"/>
  <c r="AW271" i="1"/>
  <c r="AW797" i="1"/>
  <c r="AW1669" i="1"/>
  <c r="AW365" i="1"/>
  <c r="AW1246" i="1"/>
  <c r="AW344" i="1"/>
  <c r="AW398" i="1"/>
  <c r="AW533" i="1"/>
  <c r="AW944" i="1"/>
  <c r="AW1397" i="1"/>
  <c r="AW889" i="1"/>
  <c r="AW1008" i="1"/>
  <c r="AW96" i="1"/>
  <c r="AW433" i="1"/>
  <c r="AW848" i="1"/>
  <c r="AW223" i="1"/>
  <c r="AW1369" i="1"/>
  <c r="AW83" i="1"/>
  <c r="AW1273" i="1"/>
  <c r="AW977" i="1"/>
  <c r="AW736" i="1"/>
  <c r="AW960" i="1"/>
  <c r="AW622" i="1"/>
  <c r="AW298" i="1"/>
  <c r="AW62" i="1"/>
  <c r="AW1032" i="1"/>
  <c r="AW1704" i="1"/>
  <c r="AW1836" i="1"/>
  <c r="AW514" i="1"/>
  <c r="AW813" i="1"/>
  <c r="AW320" i="1"/>
  <c r="AW770" i="1"/>
  <c r="AW973" i="1"/>
  <c r="AW196" i="1"/>
  <c r="AW1163" i="1"/>
  <c r="AW1193" i="1"/>
  <c r="AW29" i="1"/>
  <c r="AW921" i="1"/>
  <c r="AW555" i="1"/>
  <c r="AW337" i="1"/>
  <c r="AW735" i="1"/>
  <c r="AW1389" i="1"/>
  <c r="AW834" i="1"/>
  <c r="AW649" i="1"/>
  <c r="AW952" i="1"/>
  <c r="AW279" i="1"/>
  <c r="AW626" i="1"/>
  <c r="AW1450" i="1"/>
  <c r="AW711" i="1"/>
  <c r="AW181" i="1"/>
  <c r="AW935" i="1"/>
  <c r="AW85" i="1"/>
  <c r="AW333" i="1"/>
  <c r="AW679" i="1"/>
  <c r="AW567" i="1"/>
  <c r="AW1517" i="1"/>
  <c r="AW742" i="1"/>
  <c r="AW985" i="1"/>
  <c r="AW803" i="1"/>
  <c r="AW945" i="1"/>
  <c r="AW1611" i="1"/>
  <c r="AW536" i="1"/>
  <c r="AW227" i="1"/>
  <c r="AW1378" i="1"/>
  <c r="AW1116" i="1"/>
  <c r="AW427" i="1"/>
  <c r="AW506" i="1"/>
  <c r="AW838" i="1"/>
  <c r="AW1689" i="1"/>
  <c r="AW1374" i="1"/>
  <c r="AW1272" i="1"/>
  <c r="AW1618" i="1"/>
  <c r="AW1002" i="1"/>
  <c r="AW1610" i="1"/>
  <c r="AW477" i="1"/>
  <c r="AW404" i="1"/>
  <c r="AW630" i="1"/>
  <c r="AW602" i="1"/>
  <c r="AW172" i="1"/>
  <c r="AW168" i="1"/>
  <c r="AW282" i="1"/>
  <c r="AW759" i="1"/>
  <c r="AW110" i="1"/>
  <c r="AW1386" i="1"/>
  <c r="AW273" i="1"/>
  <c r="AW1281" i="1"/>
  <c r="AW1112" i="1"/>
  <c r="AW494" i="1"/>
  <c r="AW620" i="1"/>
  <c r="AW809" i="1"/>
  <c r="AW391" i="1"/>
  <c r="AW1233" i="1"/>
  <c r="AW329" i="1"/>
  <c r="AW881" i="1"/>
  <c r="AW1014" i="1"/>
  <c r="AW479" i="1"/>
  <c r="AW413" i="1"/>
  <c r="AW949" i="1"/>
  <c r="AW1619" i="1"/>
  <c r="AW1473" i="1"/>
  <c r="AW1512" i="1"/>
  <c r="AW965" i="1"/>
  <c r="AW338" i="1"/>
  <c r="AW1411" i="1"/>
  <c r="AW999" i="1"/>
  <c r="AW1681" i="1"/>
  <c r="AW358" i="1"/>
  <c r="AW784" i="1"/>
  <c r="AW1295" i="1"/>
  <c r="AW1422" i="1"/>
  <c r="AW1222" i="1"/>
  <c r="AW1493" i="1"/>
  <c r="AW1805" i="1"/>
  <c r="AW1375" i="1"/>
  <c r="AW1570" i="1"/>
  <c r="AW1568" i="1"/>
  <c r="AW1266" i="1"/>
  <c r="AW1140" i="1"/>
  <c r="AW1739" i="1"/>
  <c r="AW2012" i="1"/>
  <c r="AW1454" i="1"/>
  <c r="AW80" i="1"/>
  <c r="AW1229" i="1"/>
  <c r="AW1095" i="1"/>
  <c r="AW393" i="1"/>
  <c r="AW87" i="1"/>
  <c r="AW884" i="1"/>
  <c r="AW1844" i="1"/>
  <c r="AW1668" i="1"/>
  <c r="AW1711" i="1"/>
  <c r="AW1262" i="1"/>
  <c r="AW316" i="1"/>
  <c r="AW1534" i="1"/>
  <c r="AW1093" i="1"/>
  <c r="AW1757" i="1"/>
  <c r="AW2118" i="1"/>
  <c r="AW933" i="1"/>
  <c r="AW1180" i="1"/>
  <c r="AW646" i="1"/>
  <c r="AW696" i="1"/>
  <c r="AW1550" i="1"/>
  <c r="AW698" i="1"/>
  <c r="AW1740" i="1"/>
  <c r="AW648" i="1"/>
  <c r="AW905" i="1"/>
  <c r="AW1123" i="1"/>
  <c r="AW423" i="1"/>
  <c r="AW1615" i="1"/>
  <c r="AW1453" i="1"/>
  <c r="AW1552" i="1"/>
  <c r="AW1327" i="1"/>
  <c r="AW460" i="1"/>
  <c r="AW454" i="1"/>
  <c r="AW815" i="1"/>
  <c r="AW1098" i="1"/>
  <c r="AW1110" i="1"/>
  <c r="AW1801" i="1"/>
  <c r="AW1596" i="1"/>
  <c r="AW1609" i="1"/>
  <c r="AW1495" i="1"/>
  <c r="AW1756" i="1"/>
  <c r="AW1697" i="1"/>
  <c r="AW1674" i="1"/>
  <c r="AW1091" i="1"/>
  <c r="AW793" i="1"/>
  <c r="AW1090" i="1"/>
  <c r="AW1178" i="1"/>
  <c r="AW208" i="1"/>
  <c r="AW1336" i="1"/>
  <c r="AW1056" i="1"/>
  <c r="AW1760" i="1"/>
  <c r="AW1645" i="1"/>
  <c r="AW1831" i="1"/>
  <c r="AW568" i="1"/>
  <c r="AW1992" i="1"/>
  <c r="AW1007" i="1"/>
  <c r="AW1927" i="1"/>
  <c r="AW1773" i="1"/>
  <c r="AW1302" i="1"/>
  <c r="AW1505" i="1"/>
  <c r="AW909" i="1"/>
  <c r="AW1080" i="1"/>
  <c r="AW927" i="1"/>
  <c r="AW704" i="1"/>
  <c r="AW1037" i="1"/>
  <c r="AW638" i="1"/>
  <c r="AW1547" i="1"/>
  <c r="AW1208" i="1"/>
  <c r="AW475" i="1"/>
  <c r="AW505" i="1"/>
  <c r="AW115" i="1"/>
  <c r="AW684" i="1"/>
  <c r="AW994" i="1"/>
  <c r="AW276" i="1"/>
  <c r="AW68" i="1"/>
  <c r="AW465" i="1"/>
  <c r="AW31" i="1"/>
  <c r="AW1217" i="1"/>
  <c r="AW1352" i="1"/>
  <c r="AW953" i="1"/>
  <c r="AW41" i="1"/>
  <c r="AW934" i="1"/>
  <c r="AW694" i="1"/>
  <c r="AW128" i="1"/>
  <c r="AW215" i="1"/>
  <c r="AW1081" i="1"/>
  <c r="AW786" i="1"/>
  <c r="AW1490" i="1"/>
  <c r="AW892" i="1"/>
  <c r="AW549" i="1"/>
  <c r="AW189" i="1"/>
  <c r="AW310" i="1"/>
  <c r="AW259" i="1"/>
  <c r="AW890" i="1"/>
  <c r="AW913" i="1"/>
  <c r="AW580" i="1"/>
  <c r="AW229" i="1"/>
  <c r="AW228" i="1"/>
  <c r="AW60" i="1"/>
  <c r="AW502" i="1"/>
  <c r="AW1142" i="1"/>
  <c r="AW52" i="1"/>
  <c r="AW1684" i="1"/>
  <c r="AW660" i="1"/>
  <c r="AW1599" i="1"/>
  <c r="AW357" i="1"/>
  <c r="AW1860" i="1"/>
  <c r="AW1686" i="1"/>
  <c r="AW585" i="1"/>
  <c r="AW1077" i="1"/>
  <c r="AW1254" i="1"/>
  <c r="AW565" i="1"/>
  <c r="AW1767" i="1"/>
  <c r="AW1269" i="1"/>
  <c r="AW1388" i="1"/>
  <c r="AW2229" i="1"/>
  <c r="AW2249" i="1"/>
  <c r="AW2235" i="1"/>
  <c r="AW2258" i="1"/>
  <c r="AW898" i="1"/>
  <c r="AW2182" i="1"/>
  <c r="AW2227" i="1"/>
  <c r="AW2294" i="1"/>
  <c r="AW2295" i="1"/>
  <c r="AW2291" i="1"/>
  <c r="AW2293" i="1"/>
  <c r="AW2292" i="1"/>
  <c r="AW2129" i="1"/>
  <c r="AW2156" i="1"/>
  <c r="AW1819" i="1"/>
  <c r="AW2191" i="1"/>
  <c r="AW1853" i="1"/>
  <c r="AW1984" i="1"/>
  <c r="AW2166" i="1"/>
  <c r="AW1989" i="1"/>
  <c r="AW2044" i="1"/>
  <c r="AW2103" i="1"/>
  <c r="AW2128" i="1"/>
  <c r="AW2231" i="1"/>
  <c r="AW2282" i="1"/>
  <c r="AW2157" i="1"/>
  <c r="AW1746" i="1"/>
  <c r="AW1393" i="1"/>
  <c r="AW2037" i="1"/>
  <c r="AW2174" i="1"/>
  <c r="AW2187" i="1"/>
  <c r="AW2256" i="1"/>
  <c r="AW2193" i="1"/>
  <c r="AW1096" i="1"/>
  <c r="AW2076" i="1"/>
  <c r="AW2049" i="1"/>
  <c r="AW2114" i="1"/>
  <c r="AW2283" i="1"/>
  <c r="AW2177" i="1"/>
  <c r="AW2288" i="1"/>
  <c r="AW2143" i="1"/>
  <c r="AW2253" i="1"/>
  <c r="AW2132" i="1"/>
  <c r="AW702" i="1"/>
  <c r="AW2096" i="1"/>
  <c r="AW1995" i="1"/>
  <c r="AW2171" i="1"/>
  <c r="AW2269" i="1"/>
  <c r="AW1807" i="1"/>
  <c r="AW1851" i="1"/>
  <c r="AW2014" i="1"/>
  <c r="AW2030" i="1"/>
  <c r="AW2052" i="1"/>
  <c r="AW2207" i="1"/>
  <c r="AW2274" i="1"/>
  <c r="AW1603" i="1"/>
  <c r="AW1913" i="1"/>
  <c r="AW2192" i="1"/>
  <c r="AW2234" i="1"/>
  <c r="AW2113" i="1"/>
  <c r="AW1818" i="1"/>
  <c r="AW2102" i="1"/>
  <c r="AW2237" i="1"/>
  <c r="AW1942" i="1"/>
  <c r="AW1574" i="1"/>
  <c r="AW2066" i="1"/>
  <c r="AW2281" i="1"/>
  <c r="AW1914" i="1"/>
  <c r="AW1447" i="1"/>
  <c r="AW939" i="1"/>
  <c r="AW1260" i="1"/>
  <c r="AW39" i="1"/>
  <c r="AW1125" i="1"/>
  <c r="AW1003" i="1"/>
  <c r="AW410" i="1"/>
  <c r="AW336" i="1"/>
  <c r="AW1376" i="1"/>
  <c r="AW1726" i="1"/>
  <c r="AW2013" i="1"/>
  <c r="AW685" i="1"/>
  <c r="AW1451" i="1"/>
  <c r="AW1328" i="1"/>
  <c r="AW732" i="1"/>
  <c r="AW1005" i="1"/>
  <c r="AW1820" i="1"/>
  <c r="AW1337" i="1"/>
  <c r="AW1432" i="1"/>
  <c r="AW45" i="1"/>
  <c r="AW1843" i="1"/>
  <c r="AW1087" i="1"/>
  <c r="AW275" i="1"/>
  <c r="AW618" i="1"/>
  <c r="AW1868" i="1"/>
  <c r="AW1815" i="1"/>
  <c r="AW1346" i="1"/>
  <c r="AW1400" i="1"/>
  <c r="AW241" i="1"/>
  <c r="AW1214" i="1"/>
  <c r="AW396" i="1"/>
  <c r="AW15" i="1"/>
  <c r="AW496" i="1"/>
  <c r="AW1705" i="1"/>
  <c r="AW1703" i="1"/>
  <c r="AW768" i="1"/>
  <c r="AW443" i="1"/>
  <c r="AW1154" i="1"/>
  <c r="AW35" i="1"/>
  <c r="AW1571" i="1"/>
  <c r="AW1317" i="1"/>
  <c r="AW1166" i="1"/>
  <c r="AW350" i="1"/>
  <c r="AW1114" i="1"/>
  <c r="AW8" i="1"/>
  <c r="AW1247" i="1"/>
  <c r="AW1524" i="1"/>
  <c r="AW5" i="1"/>
  <c r="AW1661" i="1"/>
  <c r="AW346" i="1"/>
  <c r="AW151" i="1"/>
  <c r="AW199" i="1"/>
  <c r="AW1339" i="1"/>
  <c r="AW1825" i="1"/>
  <c r="AW1213" i="1"/>
  <c r="AW1536" i="1"/>
  <c r="AW526" i="1"/>
  <c r="AW93" i="1"/>
  <c r="AW86" i="1"/>
  <c r="AW1259" i="1"/>
  <c r="AW812" i="1"/>
  <c r="AW641" i="1"/>
  <c r="AW959" i="1"/>
  <c r="AW903" i="1"/>
  <c r="AW743" i="1"/>
  <c r="AW695" i="1"/>
  <c r="AW569" i="1"/>
  <c r="AW1906" i="1"/>
  <c r="AW366" i="1"/>
  <c r="AW601" i="1"/>
  <c r="AW1267" i="1"/>
  <c r="AW1202" i="1"/>
  <c r="AW28" i="1"/>
  <c r="AW74" i="1"/>
  <c r="AW1360" i="1"/>
  <c r="AW1719" i="1"/>
  <c r="AW1813" i="1"/>
  <c r="AW1751" i="1"/>
  <c r="AW1766" i="1"/>
  <c r="AW1636" i="1"/>
  <c r="AW1881" i="1"/>
  <c r="AW1067" i="1"/>
  <c r="AW1931" i="1"/>
  <c r="AW1428" i="1"/>
  <c r="AW1421" i="1"/>
  <c r="AW456" i="1"/>
  <c r="AW182" i="1"/>
  <c r="AW1665" i="1"/>
  <c r="AW1441" i="1"/>
  <c r="AW543" i="1"/>
  <c r="AW1465" i="1"/>
  <c r="AW1918" i="1"/>
  <c r="AW1745" i="1"/>
  <c r="AW2006" i="1"/>
  <c r="AW1527" i="1"/>
  <c r="AW1518" i="1"/>
  <c r="AW1865" i="1"/>
  <c r="AW1662" i="1"/>
  <c r="AW1690" i="1"/>
  <c r="AW1023" i="1"/>
  <c r="AW1510" i="1"/>
  <c r="AW1947" i="1"/>
  <c r="AW1965" i="1"/>
  <c r="AW1791" i="1"/>
  <c r="AW1434" i="1"/>
  <c r="AW1560" i="1"/>
  <c r="AW734" i="1"/>
  <c r="AW1456" i="1"/>
  <c r="AW1383" i="1"/>
  <c r="AW2080" i="1"/>
  <c r="AW1309" i="1"/>
  <c r="AW1102" i="1"/>
  <c r="AW1301" i="1"/>
  <c r="AW1783" i="1"/>
  <c r="AW1148" i="1"/>
  <c r="AW831" i="1"/>
  <c r="AW1105" i="1"/>
  <c r="AW1240" i="1"/>
  <c r="AW1579" i="1"/>
  <c r="AW2099" i="1"/>
  <c r="AW2058" i="1"/>
  <c r="AW2151" i="1"/>
  <c r="AW2045" i="1"/>
  <c r="AW2219" i="1"/>
  <c r="AW1921" i="1"/>
  <c r="AW2133" i="1"/>
  <c r="AW1842" i="1"/>
  <c r="AW122" i="1"/>
  <c r="AW675" i="1"/>
  <c r="AW1535" i="1"/>
  <c r="AW1499" i="1"/>
  <c r="AW1055" i="1"/>
  <c r="AW1816" i="1"/>
  <c r="AW234" i="1"/>
  <c r="AW544" i="1"/>
  <c r="AW796" i="1"/>
  <c r="AW2064" i="1"/>
  <c r="AW1394" i="1"/>
  <c r="AW855" i="1"/>
  <c r="AW548" i="1"/>
  <c r="AW270" i="1"/>
  <c r="AW993" i="1"/>
  <c r="AW77" i="1"/>
  <c r="AW361" i="1"/>
  <c r="AW299" i="1"/>
  <c r="AW2010" i="1"/>
  <c r="AW1156" i="1"/>
  <c r="AW1644" i="1"/>
  <c r="AW885" i="1"/>
  <c r="AW557" i="1"/>
  <c r="AW1035" i="1"/>
  <c r="AW1296" i="1"/>
  <c r="AW1522" i="1"/>
  <c r="AW64" i="1"/>
  <c r="AW136" i="1"/>
  <c r="AW484" i="1"/>
  <c r="AW1313" i="1"/>
  <c r="AW750" i="1"/>
  <c r="AW616" i="1"/>
  <c r="AW776" i="1"/>
  <c r="AW1525" i="1"/>
  <c r="AW1641" i="1"/>
  <c r="AW1870" i="1"/>
  <c r="AW1907" i="1"/>
  <c r="AW1318" i="1"/>
  <c r="AW367" i="1"/>
  <c r="AW2130" i="1"/>
  <c r="AW1672" i="1"/>
  <c r="AW969" i="1"/>
  <c r="AW1414" i="1"/>
  <c r="AW1399" i="1"/>
  <c r="AW1957" i="1"/>
  <c r="AW2015" i="1"/>
  <c r="AW730" i="1"/>
  <c r="AW2061" i="1"/>
  <c r="AW1963" i="1"/>
  <c r="AW1544" i="1"/>
  <c r="AW1238" i="1"/>
  <c r="AW1485" i="1"/>
  <c r="AW2085" i="1"/>
  <c r="AW748" i="1"/>
  <c r="AW1150" i="1"/>
  <c r="AW1943" i="1"/>
  <c r="AW1867" i="1"/>
  <c r="AW1923" i="1"/>
  <c r="AW1658" i="1"/>
  <c r="AW1589" i="1"/>
  <c r="AW917" i="1"/>
  <c r="AW2178" i="1"/>
  <c r="AW2062" i="1"/>
  <c r="AW1862" i="1"/>
  <c r="AW222" i="1"/>
  <c r="AW787" i="1"/>
  <c r="AW1358" i="1"/>
  <c r="AW2147" i="1"/>
  <c r="AW389" i="1"/>
  <c r="AW1892" i="1"/>
  <c r="AW2134" i="1"/>
  <c r="AW1605" i="1"/>
  <c r="AW2164" i="1"/>
  <c r="AW1040" i="1"/>
  <c r="AW2109" i="1"/>
  <c r="AW1430" i="1"/>
  <c r="AW1078" i="1"/>
  <c r="AW1088" i="1"/>
  <c r="AW840" i="1"/>
  <c r="AW117" i="1"/>
  <c r="AW392" i="1"/>
  <c r="AW931" i="1"/>
  <c r="AW757" i="1"/>
  <c r="AW198" i="1"/>
  <c r="AW300" i="1"/>
  <c r="AW1617" i="1"/>
  <c r="AW644" i="1"/>
  <c r="AW48" i="1"/>
  <c r="AW1572" i="1"/>
  <c r="AW88" i="1"/>
  <c r="AW1177" i="1"/>
  <c r="AW1367" i="1"/>
  <c r="AW480" i="1"/>
  <c r="AW705" i="1"/>
  <c r="AW437" i="1"/>
  <c r="AW642" i="1"/>
  <c r="AW169" i="1"/>
  <c r="AW760" i="1"/>
  <c r="AW1024" i="1"/>
  <c r="AW1152" i="1"/>
  <c r="AW806" i="1"/>
  <c r="AW804" i="1"/>
  <c r="AW200" i="1"/>
  <c r="AW1021" i="1"/>
  <c r="AW97" i="1"/>
  <c r="AW529" i="1"/>
  <c r="AW254" i="1"/>
  <c r="AW286" i="1"/>
  <c r="AW328" i="1"/>
  <c r="AW21" i="1"/>
  <c r="AW114" i="1"/>
  <c r="AW99" i="1"/>
  <c r="AW3" i="1"/>
  <c r="AW1160" i="1"/>
  <c r="AW655" i="1"/>
  <c r="AW1660" i="1"/>
  <c r="AW368" i="1"/>
  <c r="AW33" i="1"/>
  <c r="AW563" i="1"/>
  <c r="AW157" i="1"/>
  <c r="AW226" i="1"/>
  <c r="AW71" i="1"/>
  <c r="AW65" i="1"/>
  <c r="AW173" i="1"/>
  <c r="AW1576" i="1"/>
  <c r="AW1588" i="1"/>
  <c r="AW284" i="1"/>
  <c r="AW558" i="1"/>
  <c r="AW94" i="1"/>
  <c r="AW1190" i="1"/>
  <c r="AW692" i="1"/>
  <c r="AW1832" i="1"/>
  <c r="AW669" i="1"/>
  <c r="AW1072" i="1"/>
  <c r="AW777" i="1"/>
  <c r="AW828" i="1"/>
  <c r="AW1628" i="1"/>
  <c r="AW1168" i="1"/>
  <c r="AW1476" i="1"/>
  <c r="AW656" i="1"/>
  <c r="AW248" i="1"/>
  <c r="AW1431" i="1"/>
  <c r="AW1724" i="1"/>
  <c r="AW1405" i="1"/>
  <c r="AW1558" i="1"/>
  <c r="AW1582" i="1"/>
  <c r="AW211" i="1"/>
  <c r="AW779" i="1"/>
  <c r="AW493" i="1"/>
  <c r="AW996" i="1"/>
  <c r="AW629" i="1"/>
  <c r="AW816" i="1"/>
  <c r="AW667" i="1"/>
  <c r="AW819" i="1"/>
  <c r="AW253" i="1"/>
  <c r="AW875" i="1"/>
  <c r="AW856" i="1"/>
  <c r="AW1909" i="1"/>
  <c r="AW1231" i="1"/>
  <c r="AW978" i="1"/>
  <c r="AW1158" i="1"/>
  <c r="AW1759" i="1"/>
  <c r="AW507" i="1"/>
  <c r="AW1594" i="1"/>
  <c r="AW658" i="1"/>
  <c r="AW1191" i="1"/>
  <c r="AW1455" i="1"/>
  <c r="AW174" i="1"/>
  <c r="AW882" i="1"/>
  <c r="AW822" i="1"/>
  <c r="AW746" i="1"/>
  <c r="AW102" i="1"/>
  <c r="AW295" i="1"/>
  <c r="AW2280" i="1"/>
  <c r="AW2199" i="1"/>
  <c r="AW171" i="1"/>
  <c r="AW2107" i="1"/>
  <c r="AW252" i="1"/>
  <c r="AW424" i="1"/>
  <c r="AW1372" i="1"/>
  <c r="AW1937" i="1"/>
  <c r="AW883" i="1"/>
  <c r="AW1472" i="1"/>
  <c r="AW2149" i="1"/>
  <c r="AW2097" i="1"/>
  <c r="AW2032" i="1"/>
  <c r="AW1885" i="1"/>
  <c r="AW2055" i="1"/>
  <c r="AW2197" i="1"/>
  <c r="AW2211" i="1"/>
  <c r="AW1879" i="1"/>
  <c r="AW2048" i="1"/>
  <c r="AW1316" i="1"/>
  <c r="AW1242" i="1"/>
  <c r="AW582" i="1"/>
  <c r="AW998" i="1"/>
  <c r="AW1638" i="1"/>
  <c r="AW1323" i="1"/>
  <c r="AW1863" i="1"/>
  <c r="AW1626" i="1"/>
  <c r="AW1856" i="1"/>
  <c r="AW1293" i="1"/>
  <c r="AW1329" i="1"/>
  <c r="AW1053" i="1"/>
  <c r="AW1859" i="1"/>
  <c r="AW2111" i="1"/>
  <c r="AW1523" i="1"/>
  <c r="AW1827" i="1"/>
  <c r="AW1869" i="1"/>
  <c r="AW351" i="1"/>
  <c r="AW1715" i="1"/>
  <c r="AW1280" i="1"/>
  <c r="AW581" i="1"/>
  <c r="AW2026" i="1"/>
  <c r="AW2287" i="1"/>
  <c r="AW2285" i="1"/>
  <c r="AW2224" i="1"/>
  <c r="AW745" i="1"/>
  <c r="AW1424" i="1"/>
  <c r="AW1555" i="1"/>
  <c r="AW1118" i="1"/>
  <c r="AW1780" i="1"/>
  <c r="AW1184" i="1"/>
  <c r="AW1637" i="1"/>
  <c r="AW405" i="1"/>
  <c r="AW584" i="1"/>
  <c r="AW2067" i="1"/>
  <c r="AW1727" i="1"/>
  <c r="AW1563" i="1"/>
  <c r="AW1944" i="1"/>
  <c r="AW1533" i="1"/>
  <c r="AW670" i="1"/>
  <c r="AW1970" i="1"/>
  <c r="AW1673" i="1"/>
  <c r="AW2172" i="1"/>
  <c r="AW2236" i="1"/>
  <c r="AW2169" i="1"/>
  <c r="AW2160" i="1"/>
  <c r="AW1847" i="1"/>
  <c r="AW2073" i="1"/>
  <c r="AW2271" i="1"/>
  <c r="AW2209" i="1"/>
  <c r="AW1362" i="1"/>
  <c r="AW445" i="1"/>
  <c r="AW397" i="1"/>
  <c r="AW414" i="1"/>
  <c r="AW123" i="1"/>
  <c r="AW498" i="1"/>
  <c r="AW690" i="1"/>
  <c r="AW853" i="1"/>
  <c r="AW468" i="1"/>
  <c r="AW1519" i="1"/>
  <c r="AW43" i="1"/>
  <c r="AW153" i="1"/>
  <c r="AW485" i="1"/>
  <c r="AW118" i="1"/>
  <c r="AW441" i="1"/>
  <c r="AW334" i="1"/>
  <c r="AW418" i="1"/>
  <c r="AW599" i="1"/>
  <c r="AW664" i="1"/>
  <c r="AW103" i="1"/>
  <c r="AW623" i="1"/>
  <c r="AW399" i="1"/>
  <c r="AW1396" i="1"/>
  <c r="AW291" i="1"/>
  <c r="AW129" i="1"/>
  <c r="AW941" i="1"/>
  <c r="AW534" i="1"/>
  <c r="AW214" i="1"/>
  <c r="AW1351" i="1"/>
  <c r="AW446" i="1"/>
  <c r="AW772" i="1"/>
  <c r="AW2194" i="1"/>
  <c r="AW162" i="1"/>
  <c r="AW1059" i="1"/>
  <c r="AW691" i="1"/>
  <c r="AW490" i="1"/>
  <c r="AW249" i="1"/>
  <c r="AW2297" i="1"/>
  <c r="AW383" i="1"/>
  <c r="AW319" i="1"/>
  <c r="AW1368" i="1"/>
  <c r="AW924" i="1"/>
  <c r="AW596" i="1"/>
  <c r="AW1330" i="1"/>
  <c r="AW888" i="1"/>
  <c r="AW1938" i="1"/>
  <c r="AW1802" i="1"/>
  <c r="AW289" i="1"/>
  <c r="AW1912" i="1"/>
  <c r="AW751" i="1"/>
  <c r="AW1164" i="1"/>
  <c r="AW1344" i="1"/>
  <c r="AW461" i="1"/>
  <c r="AW1753" i="1"/>
  <c r="AW1437" i="1"/>
  <c r="AW1482" i="1"/>
  <c r="AW267" i="1"/>
  <c r="AW447" i="1"/>
  <c r="AW1219" i="1"/>
  <c r="AW1830" i="1"/>
  <c r="AW739" i="1"/>
  <c r="AW1463" i="1"/>
  <c r="AW1874" i="1"/>
  <c r="AW374" i="1"/>
  <c r="AW1449" i="1"/>
  <c r="AW324" i="1"/>
  <c r="AW146" i="1"/>
  <c r="AW782" i="1"/>
  <c r="AW1343" i="1"/>
  <c r="AW1147" i="1"/>
  <c r="AW1279" i="1"/>
  <c r="AW1409" i="1"/>
  <c r="AW1426" i="1"/>
  <c r="AW515" i="1"/>
  <c r="AW1157" i="1"/>
  <c r="AW663" i="1"/>
  <c r="AW1074" i="1"/>
  <c r="AW58" i="1"/>
  <c r="AW1649" i="1"/>
  <c r="AW1687" i="1"/>
  <c r="AW1215" i="1"/>
  <c r="AW872" i="1"/>
  <c r="AW624" i="1"/>
  <c r="AW794" i="1"/>
  <c r="AW1046" i="1"/>
  <c r="AW1680" i="1"/>
  <c r="AW625" i="1"/>
  <c r="AW847" i="1"/>
  <c r="AW967" i="1"/>
  <c r="AW858" i="1"/>
  <c r="AW1910" i="1"/>
  <c r="AW1728" i="1"/>
  <c r="AW1234" i="1"/>
  <c r="AW868" i="1"/>
  <c r="AW1663" i="1"/>
  <c r="AW604" i="1"/>
  <c r="AW982" i="1"/>
  <c r="AW1117" i="1"/>
  <c r="AW893" i="1"/>
  <c r="AW2003" i="1"/>
  <c r="AW1620" i="1"/>
  <c r="AW1960" i="1"/>
  <c r="AW2161" i="1"/>
  <c r="AW1553" i="1"/>
  <c r="AW1203" i="1"/>
  <c r="AW659" i="1"/>
  <c r="AW2021" i="1"/>
  <c r="AW349" i="1"/>
  <c r="AW907" i="1"/>
  <c r="AW1653" i="1"/>
  <c r="AW455" i="1"/>
  <c r="AW1846" i="1"/>
  <c r="AW1300" i="1"/>
  <c r="AW1919" i="1"/>
  <c r="AW2112" i="1"/>
  <c r="AW880" i="1"/>
  <c r="AW119" i="1"/>
  <c r="AW1026" i="1"/>
  <c r="AW2127" i="1"/>
  <c r="AW1974" i="1"/>
  <c r="AW2212" i="1"/>
  <c r="AW654" i="1"/>
  <c r="AW1341" i="1"/>
  <c r="AW1716" i="1"/>
  <c r="AW1334" i="1"/>
  <c r="AW2033" i="1"/>
  <c r="AW2087" i="1"/>
  <c r="AW2101" i="1"/>
  <c r="AW1888" i="1"/>
  <c r="AW1932" i="1"/>
  <c r="AW1966" i="1"/>
  <c r="AW1922" i="1"/>
  <c r="AW1677" i="1"/>
  <c r="AW89" i="1"/>
  <c r="AW1438" i="1"/>
  <c r="AW1085" i="1"/>
  <c r="AW1904" i="1"/>
  <c r="AW2170" i="1"/>
  <c r="AW2092" i="1"/>
  <c r="AW2218" i="1"/>
  <c r="AW2074" i="1"/>
  <c r="AW1043" i="1"/>
  <c r="AW1800" i="1"/>
  <c r="AW1961" i="1"/>
  <c r="AW1933" i="1"/>
  <c r="AW894" i="1"/>
  <c r="AW635" i="1"/>
  <c r="AW1531" i="1"/>
  <c r="AW843" i="1"/>
  <c r="AW2104" i="1"/>
  <c r="AW1926" i="1"/>
  <c r="AW395" i="1"/>
  <c r="AW499" i="1"/>
  <c r="AW2254" i="1"/>
  <c r="AW2263" i="1"/>
  <c r="AW165" i="1"/>
  <c r="AW2262" i="1"/>
  <c r="AW961" i="1"/>
  <c r="AW2298" i="1"/>
  <c r="AW2299" i="1"/>
  <c r="AX2123" i="1"/>
  <c r="AX1911" i="1"/>
  <c r="AX2225" i="1"/>
  <c r="AX1915" i="1"/>
  <c r="AX1647" i="1"/>
  <c r="AX740" i="1"/>
  <c r="AX1241" i="1"/>
  <c r="AX1210" i="1"/>
  <c r="AX1997" i="1"/>
  <c r="AX2090" i="1"/>
  <c r="AX2091" i="1"/>
  <c r="AX1220" i="1"/>
  <c r="AX1044" i="1"/>
  <c r="AX2124" i="1"/>
  <c r="AX225" i="1"/>
  <c r="AX2198" i="1"/>
  <c r="AX2077" i="1"/>
  <c r="AX1964" i="1"/>
  <c r="AX1671" i="1"/>
  <c r="AX1287" i="1"/>
  <c r="AX1355" i="1"/>
  <c r="AX818" i="1"/>
  <c r="AX2247" i="1"/>
  <c r="AX1845" i="1"/>
  <c r="AX1975" i="1"/>
  <c r="AX2153" i="1"/>
  <c r="AX1967" i="1"/>
  <c r="AX469" i="1"/>
  <c r="AX1623" i="1"/>
  <c r="AX2284" i="1"/>
  <c r="AX2276" i="1"/>
  <c r="AX2289" i="1"/>
  <c r="AX2119" i="1"/>
  <c r="AX2290" i="1"/>
  <c r="AX2286" i="1"/>
  <c r="AX2079" i="1"/>
  <c r="AX1797" i="1"/>
  <c r="AX825" i="1"/>
  <c r="AX2137" i="1"/>
  <c r="AX1348" i="1"/>
  <c r="AX1708" i="1"/>
  <c r="AX1917" i="1"/>
  <c r="AX2023" i="1"/>
  <c r="AX718" i="1"/>
  <c r="AX1136" i="1"/>
  <c r="AX1808" i="1"/>
  <c r="AX1804" i="1"/>
  <c r="AX954" i="1"/>
  <c r="AX1027" i="1"/>
  <c r="AX1042" i="1"/>
  <c r="AX1500" i="1"/>
  <c r="AX1275" i="1"/>
  <c r="AX727" i="1"/>
  <c r="AX1497" i="1"/>
  <c r="AX962" i="1"/>
  <c r="AX1824" i="1"/>
  <c r="AX1532" i="1"/>
  <c r="AX2053" i="1"/>
  <c r="AX1633" i="1"/>
  <c r="AX869" i="1"/>
  <c r="AX322" i="1"/>
  <c r="AX1387" i="1"/>
  <c r="AX1292" i="1"/>
  <c r="AX186" i="1"/>
  <c r="AX483" i="1"/>
  <c r="AX738" i="1"/>
  <c r="AX988" i="1"/>
  <c r="AX551" i="1"/>
  <c r="AX1580" i="1"/>
  <c r="AX1837" i="1"/>
  <c r="AX1468" i="1"/>
  <c r="AX970" i="1"/>
  <c r="AX774" i="1"/>
  <c r="AX79" i="1"/>
  <c r="AX1179" i="1"/>
  <c r="AX677" i="1"/>
  <c r="AX990" i="1"/>
  <c r="AX1442" i="1"/>
  <c r="AX1670" i="1"/>
  <c r="AX160" i="1"/>
  <c r="AX1379" i="1"/>
  <c r="AX976" i="1"/>
  <c r="AX1612" i="1"/>
  <c r="AX681" i="1"/>
  <c r="AX1479" i="1"/>
  <c r="AX586" i="1"/>
  <c r="AX539" i="1"/>
  <c r="AX603" i="1"/>
  <c r="AX1614" i="1"/>
  <c r="AX2038" i="1"/>
  <c r="AX765" i="1"/>
  <c r="AX2214" i="1"/>
  <c r="AX2188" i="1"/>
  <c r="AX2084" i="1"/>
  <c r="AX2135" i="1"/>
  <c r="AX1985" i="1"/>
  <c r="AX1604" i="1"/>
  <c r="AX2011" i="1"/>
  <c r="AX2217" i="1"/>
  <c r="AX311" i="1"/>
  <c r="AX1835" i="1"/>
  <c r="AX10" i="1"/>
  <c r="AX17" i="1"/>
  <c r="AX1353" i="1"/>
  <c r="AX22" i="1"/>
  <c r="AX18" i="1"/>
  <c r="AX2" i="1"/>
  <c r="AX901" i="1"/>
  <c r="AX16" i="1"/>
  <c r="AX6" i="1"/>
  <c r="AX7" i="1"/>
  <c r="AX1587" i="1"/>
  <c r="AX278" i="1"/>
  <c r="AX940" i="1"/>
  <c r="AX387" i="1"/>
  <c r="AX90" i="1"/>
  <c r="AX1119" i="1"/>
  <c r="AX1004" i="1"/>
  <c r="AX611" i="1"/>
  <c r="AX1094" i="1"/>
  <c r="AX54" i="1"/>
  <c r="AX846" i="1"/>
  <c r="AX627" i="1"/>
  <c r="AX237" i="1"/>
  <c r="AX517" i="1"/>
  <c r="AX323" i="1"/>
  <c r="AX1264" i="1"/>
  <c r="AX238" i="1"/>
  <c r="AX307" i="1"/>
  <c r="AX583" i="1"/>
  <c r="AX673" i="1"/>
  <c r="AX192" i="1"/>
  <c r="AX335" i="1"/>
  <c r="AX1332" i="1"/>
  <c r="AX2296" i="1"/>
  <c r="AX857" i="1"/>
  <c r="AX1978" i="1"/>
  <c r="AX1174" i="1"/>
  <c r="AX1029" i="1"/>
  <c r="AX1459" i="1"/>
  <c r="AX1969" i="1"/>
  <c r="AX1761" i="1"/>
  <c r="AX1852" i="1"/>
  <c r="AX1298" i="1"/>
  <c r="AX2024" i="1"/>
  <c r="AX1900" i="1"/>
  <c r="AX781" i="1"/>
  <c r="AX1521" i="1"/>
  <c r="AX712" i="1"/>
  <c r="AX574" i="1"/>
  <c r="AX1696" i="1"/>
  <c r="AX1458" i="1"/>
  <c r="AX1694" i="1"/>
  <c r="AX1993" i="1"/>
  <c r="AX1700" i="1"/>
  <c r="AX20" i="1"/>
  <c r="AX1688" i="1"/>
  <c r="AX1057" i="1"/>
  <c r="AX1457" i="1"/>
  <c r="AX2278" i="1"/>
  <c r="AX1391" i="1"/>
  <c r="AX1876" i="1"/>
  <c r="AX2158" i="1"/>
  <c r="AX1930" i="1"/>
  <c r="AX148" i="1"/>
  <c r="AX1541" i="1"/>
  <c r="AX535" i="1"/>
  <c r="AX140" i="1"/>
  <c r="AX790" i="1"/>
  <c r="AX197" i="1"/>
  <c r="AX474" i="1"/>
  <c r="AX1768" i="1"/>
  <c r="AX1475" i="1"/>
  <c r="AX1012" i="1"/>
  <c r="AX1028" i="1"/>
  <c r="AX1988" i="1"/>
  <c r="AX689" i="1"/>
  <c r="AX1041" i="1"/>
  <c r="AX1025" i="1"/>
  <c r="AX1277" i="1"/>
  <c r="AX1795" i="1"/>
  <c r="AX1613" i="1"/>
  <c r="AX1861" i="1"/>
  <c r="AX1305" i="1"/>
  <c r="AX1834" i="1"/>
  <c r="AX1542" i="1"/>
  <c r="AX343" i="1"/>
  <c r="AX1935" i="1"/>
  <c r="AX870" i="1"/>
  <c r="AX914" i="1"/>
  <c r="AX1132" i="1"/>
  <c r="AX2027" i="1"/>
  <c r="AX1908" i="1"/>
  <c r="AX2141" i="1"/>
  <c r="AX2270" i="1"/>
  <c r="AX1855" i="1"/>
  <c r="AX2222" i="1"/>
  <c r="AX2232" i="1"/>
  <c r="AX839" i="1"/>
  <c r="AX1433" i="1"/>
  <c r="AX900" i="1"/>
  <c r="AX1566" i="1"/>
  <c r="AX1263" i="1"/>
  <c r="AX589" i="1"/>
  <c r="AX989" i="1"/>
  <c r="AX1009" i="1"/>
  <c r="AX1828" i="1"/>
  <c r="AX1675" i="1"/>
  <c r="AX1886" i="1"/>
  <c r="AX1207" i="1"/>
  <c r="AX1373" i="1"/>
  <c r="AX1333" i="1"/>
  <c r="AX594" i="1"/>
  <c r="AX1758" i="1"/>
  <c r="AX527" i="1"/>
  <c r="AX1446" i="1"/>
  <c r="AX1781" i="1"/>
  <c r="AX1973" i="1"/>
  <c r="AX1717" i="1"/>
  <c r="AX1875" i="1"/>
  <c r="AX1253" i="1"/>
  <c r="AX2031" i="1"/>
  <c r="AX1771" i="1"/>
  <c r="AX2019" i="1"/>
  <c r="AX639" i="1"/>
  <c r="AX1018" i="1"/>
  <c r="AX139" i="1"/>
  <c r="AX1692" i="1"/>
  <c r="AX1871" i="1"/>
  <c r="AX1101" i="1"/>
  <c r="AX1777" i="1"/>
  <c r="AX217" i="1"/>
  <c r="AX224" i="1"/>
  <c r="AX364" i="1"/>
  <c r="AX1486" i="1"/>
  <c r="AX2009" i="1"/>
  <c r="AX1987" i="1"/>
  <c r="AX2162" i="1"/>
  <c r="AX1891" i="1"/>
  <c r="AX2242" i="1"/>
  <c r="AX432" i="1"/>
  <c r="AX1109" i="1"/>
  <c r="AX1134" i="1"/>
  <c r="AX995" i="1"/>
  <c r="AX1036" i="1"/>
  <c r="AX553" i="1"/>
  <c r="AX1569" i="1"/>
  <c r="AX2072" i="1"/>
  <c r="AX504" i="1"/>
  <c r="AX132" i="1"/>
  <c r="AX1772" i="1"/>
  <c r="AX1487" i="1"/>
  <c r="AX1597" i="1"/>
  <c r="AX2139" i="1"/>
  <c r="AX2020" i="1"/>
  <c r="AX2120" i="1"/>
  <c r="AX1062" i="1"/>
  <c r="AX2054" i="1"/>
  <c r="AX1928" i="1"/>
  <c r="AX2230" i="1"/>
  <c r="AX2047" i="1"/>
  <c r="AX375" i="1"/>
  <c r="AX2042" i="1"/>
  <c r="AX1176" i="1"/>
  <c r="AX1864" i="1"/>
  <c r="AX1350" i="1"/>
  <c r="AX915" i="1"/>
  <c r="AX2056" i="1"/>
  <c r="AX2183" i="1"/>
  <c r="AX1129" i="1"/>
  <c r="AX1509" i="1"/>
  <c r="AX492" i="1"/>
  <c r="AX1786" i="1"/>
  <c r="AX1133" i="1"/>
  <c r="AX1635" i="1"/>
  <c r="AX1504" i="1"/>
  <c r="AX1064" i="1"/>
  <c r="AX2268" i="1"/>
  <c r="AX2277" i="1"/>
  <c r="AX263" i="1"/>
  <c r="AX552" i="1"/>
  <c r="AX201" i="1"/>
  <c r="AX2245" i="1"/>
  <c r="AX2238" i="1"/>
  <c r="AX2261" i="1"/>
  <c r="AX1581" i="1"/>
  <c r="AX1683" i="1"/>
  <c r="AX2121" i="1"/>
  <c r="AX1218" i="1"/>
  <c r="AX1145" i="1"/>
  <c r="AX1392" i="1"/>
  <c r="AX1723" i="1"/>
  <c r="AX1403" i="1"/>
  <c r="AX1289" i="1"/>
  <c r="AX388" i="1"/>
  <c r="AX1718" i="1"/>
  <c r="AX1559" i="1"/>
  <c r="AX408" i="1"/>
  <c r="AX2070" i="1"/>
  <c r="AX974" i="1"/>
  <c r="AX829" i="1"/>
  <c r="AX1335" i="1"/>
  <c r="AX95" i="1"/>
  <c r="AX326" i="1"/>
  <c r="AX1066" i="1"/>
  <c r="AX758" i="1"/>
  <c r="AX614" i="1"/>
  <c r="AX1050" i="1"/>
  <c r="AX2060" i="1"/>
  <c r="AX1814" i="1"/>
  <c r="AX1243" i="1"/>
  <c r="AX1107" i="1"/>
  <c r="AX910" i="1"/>
  <c r="AX486" i="1"/>
  <c r="AX451" i="1"/>
  <c r="AX678" i="1"/>
  <c r="AX1420" i="1"/>
  <c r="AX762" i="1"/>
  <c r="AX1415" i="1"/>
  <c r="AX1326" i="1"/>
  <c r="AX184" i="1"/>
  <c r="AX1951" i="1"/>
  <c r="AX1743" i="1"/>
  <c r="AX1308" i="1"/>
  <c r="AX1883" i="1"/>
  <c r="AX2007" i="1"/>
  <c r="AX1850" i="1"/>
  <c r="AX1962" i="1"/>
  <c r="AX2039" i="1"/>
  <c r="AX1880" i="1"/>
  <c r="AX2043" i="1"/>
  <c r="AX1936" i="1"/>
  <c r="AX1841" i="1"/>
  <c r="AX2093" i="1"/>
  <c r="AX1898" i="1"/>
  <c r="AX1590" i="1"/>
  <c r="AX832" i="1"/>
  <c r="AX191" i="1"/>
  <c r="AX1593" i="1"/>
  <c r="AX1464" i="1"/>
  <c r="AX1357" i="1"/>
  <c r="AX1678" i="1"/>
  <c r="AX1033" i="1"/>
  <c r="AX1084" i="1"/>
  <c r="AX1324" i="1"/>
  <c r="AX1769" i="1"/>
  <c r="AX331" i="1"/>
  <c r="AX1901" i="1"/>
  <c r="AX1089" i="1"/>
  <c r="AX792" i="1"/>
  <c r="AX1652" i="1"/>
  <c r="AX1471" i="1"/>
  <c r="AX547" i="1"/>
  <c r="AX1976" i="1"/>
  <c r="AX979" i="1"/>
  <c r="AX180" i="1"/>
  <c r="AX878" i="1"/>
  <c r="AX697" i="1"/>
  <c r="AX1676" i="1"/>
  <c r="AX1051" i="1"/>
  <c r="AX1742" i="1"/>
  <c r="AX1361" i="1"/>
  <c r="AX1286" i="1"/>
  <c r="AX1171" i="1"/>
  <c r="AX1170" i="1"/>
  <c r="AX309" i="1"/>
  <c r="AX1899" i="1"/>
  <c r="AX1722" i="1"/>
  <c r="AX561" i="1"/>
  <c r="AX570" i="1"/>
  <c r="AX1529" i="1"/>
  <c r="AX2100" i="1"/>
  <c r="AX2226" i="1"/>
  <c r="AX2016" i="1"/>
  <c r="AX2184" i="1"/>
  <c r="AX2179" i="1"/>
  <c r="AX1905" i="1"/>
  <c r="AX2138" i="1"/>
  <c r="AX2105" i="1"/>
  <c r="AX2081" i="1"/>
  <c r="AX1945" i="1"/>
  <c r="AX2001" i="1"/>
  <c r="AX2002" i="1"/>
  <c r="AX2216" i="1"/>
  <c r="AX2140" i="1"/>
  <c r="AX2145" i="1"/>
  <c r="AX1848" i="1"/>
  <c r="AX1882" i="1"/>
  <c r="AX2146" i="1"/>
  <c r="AX2159" i="1"/>
  <c r="AX2152" i="1"/>
  <c r="AX2200" i="1"/>
  <c r="AX1979" i="1"/>
  <c r="AX2275" i="1"/>
  <c r="AX2240" i="1"/>
  <c r="AX2250" i="1"/>
  <c r="AX2069" i="1"/>
  <c r="AX2267" i="1"/>
  <c r="AX1567" i="1"/>
  <c r="AX442" i="1"/>
  <c r="AX2228" i="1"/>
  <c r="AX1754" i="1"/>
  <c r="AX2028" i="1"/>
  <c r="AX1501" i="1"/>
  <c r="AX111" i="1"/>
  <c r="AX2029" i="1"/>
  <c r="AX243" i="1"/>
  <c r="AX2168" i="1"/>
  <c r="AX1304" i="1"/>
  <c r="AX2233" i="1"/>
  <c r="AX2144" i="1"/>
  <c r="AX1895" i="1"/>
  <c r="AX439" i="1"/>
  <c r="AX1958" i="1"/>
  <c r="AX1128" i="1"/>
  <c r="AX810" i="1"/>
  <c r="AX384" i="1"/>
  <c r="AX744" i="1"/>
  <c r="AX308" i="1"/>
  <c r="AX1363" i="1"/>
  <c r="AX314" i="1"/>
  <c r="AX444" i="1"/>
  <c r="AX1307" i="1"/>
  <c r="AX9" i="1"/>
  <c r="AX1175" i="1"/>
  <c r="AX175" i="1"/>
  <c r="AX1986" i="1"/>
  <c r="AX75" i="1"/>
  <c r="AX1515" i="1"/>
  <c r="AX261" i="1"/>
  <c r="AX179" i="1"/>
  <c r="AX1377" i="1"/>
  <c r="AX1038" i="1"/>
  <c r="AX1251" i="1"/>
  <c r="AX1181" i="1"/>
  <c r="AX1083" i="1"/>
  <c r="AX1595" i="1"/>
  <c r="AX462" i="1"/>
  <c r="AX986" i="1"/>
  <c r="AX1469" i="1"/>
  <c r="AX661" i="1"/>
  <c r="AX429" i="1"/>
  <c r="AX466" i="1"/>
  <c r="AX723" i="1"/>
  <c r="AX2117" i="1"/>
  <c r="AX2196" i="1"/>
  <c r="AX2215" i="1"/>
  <c r="AX1073" i="1"/>
  <c r="AX371" i="1"/>
  <c r="AX1741" i="1"/>
  <c r="AX1511" i="1"/>
  <c r="AX1792" i="1"/>
  <c r="AX126" i="1"/>
  <c r="AX955" i="1"/>
  <c r="AX1082" i="1"/>
  <c r="AX1244" i="1"/>
  <c r="AX1291" i="1"/>
  <c r="AX1248" i="1"/>
  <c r="AX1186" i="1"/>
  <c r="AX1586" i="1"/>
  <c r="AX932" i="1"/>
  <c r="AX662" i="1"/>
  <c r="AX1829" i="1"/>
  <c r="AX1546" i="1"/>
  <c r="AX1413" i="1"/>
  <c r="AX177" i="1"/>
  <c r="AX1054" i="1"/>
  <c r="AX1173" i="1"/>
  <c r="AX218" i="1"/>
  <c r="AX1556" i="1"/>
  <c r="AX972" i="1"/>
  <c r="AX1429" i="1"/>
  <c r="AX1770" i="1"/>
  <c r="AX1130" i="1"/>
  <c r="AX1470" i="1"/>
  <c r="AX1811" i="1"/>
  <c r="AX1956" i="1"/>
  <c r="AX1155" i="1"/>
  <c r="AX1971" i="1"/>
  <c r="AX1803" i="1"/>
  <c r="AX2088" i="1"/>
  <c r="AX2008" i="1"/>
  <c r="AX1187" i="1"/>
  <c r="AX1439" i="1"/>
  <c r="AX511" i="1"/>
  <c r="AX2108" i="1"/>
  <c r="AX708" i="1"/>
  <c r="AX801" i="1"/>
  <c r="AX355" i="1"/>
  <c r="AX1601" i="1"/>
  <c r="AX1779" i="1"/>
  <c r="AX1359" i="1"/>
  <c r="AX1131" i="1"/>
  <c r="AX210" i="1"/>
  <c r="AX1070" i="1"/>
  <c r="AX501" i="1"/>
  <c r="AX1443" i="1"/>
  <c r="AX247" i="1"/>
  <c r="AX1052" i="1"/>
  <c r="AX1737" i="1"/>
  <c r="AX1877" i="1"/>
  <c r="AX733" i="1"/>
  <c r="AX657" i="1"/>
  <c r="AX481" i="1"/>
  <c r="AX778" i="1"/>
  <c r="AX631" i="1"/>
  <c r="AX764" i="1"/>
  <c r="AX703" i="1"/>
  <c r="AX771" i="1"/>
  <c r="AX666" i="1"/>
  <c r="AX1764" i="1"/>
  <c r="AX1651" i="1"/>
  <c r="AX1625" i="1"/>
  <c r="AX1092" i="1"/>
  <c r="AX1498" i="1"/>
  <c r="AX823" i="1"/>
  <c r="AX513" i="1"/>
  <c r="AX521" i="1"/>
  <c r="AX2259" i="1"/>
  <c r="AX1887" i="1"/>
  <c r="AX2051" i="1"/>
  <c r="AX1838" i="1"/>
  <c r="AX1940" i="1"/>
  <c r="AX1749" i="1"/>
  <c r="AX369" i="1"/>
  <c r="AX436" i="1"/>
  <c r="AX1977" i="1"/>
  <c r="AX524" i="1"/>
  <c r="AX904" i="1"/>
  <c r="AX1212" i="1"/>
  <c r="AX380" i="1"/>
  <c r="AX402" i="1"/>
  <c r="AX1890" i="1"/>
  <c r="AX1796" i="1"/>
  <c r="AX1236" i="1"/>
  <c r="AX1934" i="1"/>
  <c r="AX1303" i="1"/>
  <c r="AX1657" i="1"/>
  <c r="AX1445" i="1"/>
  <c r="AX2252" i="1"/>
  <c r="AX1621" i="1"/>
  <c r="AX1342" i="1"/>
  <c r="AX1765" i="1"/>
  <c r="AX766" i="1"/>
  <c r="AX1738" i="1"/>
  <c r="AX81" i="1"/>
  <c r="AX1020" i="1"/>
  <c r="AX285" i="1"/>
  <c r="AX1585" i="1"/>
  <c r="AX1474" i="1"/>
  <c r="AX2176" i="1"/>
  <c r="AX2154" i="1"/>
  <c r="AX2175" i="1"/>
  <c r="AX2241" i="1"/>
  <c r="AX2246" i="1"/>
  <c r="AX2165" i="1"/>
  <c r="AX2221" i="1"/>
  <c r="AX2185" i="1"/>
  <c r="AX315" i="1"/>
  <c r="AX1788" i="1"/>
  <c r="AX686" i="1"/>
  <c r="AX1149" i="1"/>
  <c r="AX1710" i="1"/>
  <c r="AX1423" i="1"/>
  <c r="AX729" i="1"/>
  <c r="AX867" i="1"/>
  <c r="AX674" i="1"/>
  <c r="AX1893" i="1"/>
  <c r="AX1022" i="1"/>
  <c r="AX2106" i="1"/>
  <c r="AX2190" i="1"/>
  <c r="AX1398" i="1"/>
  <c r="AX2266" i="1"/>
  <c r="AX2273" i="1"/>
  <c r="AX2142" i="1"/>
  <c r="AX2057" i="1"/>
  <c r="AX2260" i="1"/>
  <c r="AX2098" i="1"/>
  <c r="AX2239" i="1"/>
  <c r="AX2264" i="1"/>
  <c r="AX2206" i="1"/>
  <c r="AX1045" i="1"/>
  <c r="AX2163" i="1"/>
  <c r="AX2000" i="1"/>
  <c r="AX1141" i="1"/>
  <c r="AX2251" i="1"/>
  <c r="AX1894" i="1"/>
  <c r="AX1725" i="1"/>
  <c r="AX44" i="1"/>
  <c r="AX459" i="1"/>
  <c r="AX63" i="1"/>
  <c r="AX448" i="1"/>
  <c r="AX463" i="1"/>
  <c r="AX518" i="1"/>
  <c r="AX240" i="1"/>
  <c r="AX597" i="1"/>
  <c r="AX1185" i="1"/>
  <c r="AX865" i="1"/>
  <c r="AX1494" i="1"/>
  <c r="AX1444" i="1"/>
  <c r="AX503" i="1"/>
  <c r="AX1854" i="1"/>
  <c r="AX1755" i="1"/>
  <c r="AX56" i="1"/>
  <c r="AX1592" i="1"/>
  <c r="AX25" i="1"/>
  <c r="AX720" i="1"/>
  <c r="AX537" i="1"/>
  <c r="AX1600" i="1"/>
  <c r="AX874" i="1"/>
  <c r="AX1418" i="1"/>
  <c r="AX922" i="1"/>
  <c r="AX522" i="1"/>
  <c r="AX1492" i="1"/>
  <c r="AX1537" i="1"/>
  <c r="AX2186" i="1"/>
  <c r="AX1822" i="1"/>
  <c r="AX2040" i="1"/>
  <c r="AX2220" i="1"/>
  <c r="AX1257" i="1"/>
  <c r="AX2210" i="1"/>
  <c r="AX650" i="1"/>
  <c r="AX1153" i="1"/>
  <c r="AX42" i="1"/>
  <c r="AX1261" i="1"/>
  <c r="AX1404" i="1"/>
  <c r="AX1216" i="1"/>
  <c r="AX255" i="1"/>
  <c r="AX587" i="1"/>
  <c r="AX2255" i="1"/>
  <c r="AX530" i="1"/>
  <c r="AX612" i="1"/>
  <c r="AX859" i="1"/>
  <c r="AX144" i="1"/>
  <c r="AX895" i="1"/>
  <c r="AX1161" i="1"/>
  <c r="AX538" i="1"/>
  <c r="AX1283" i="1"/>
  <c r="AX854" i="1"/>
  <c r="AX1294" i="1"/>
  <c r="AX1380" i="1"/>
  <c r="AX1507" i="1"/>
  <c r="AX1747" i="1"/>
  <c r="AX1310" i="1"/>
  <c r="AX930" i="1"/>
  <c r="AX2201" i="1"/>
  <c r="AX2173" i="1"/>
  <c r="AX1640" i="1"/>
  <c r="AX30" i="1"/>
  <c r="AX844" i="1"/>
  <c r="AX1776" i="1"/>
  <c r="AX158" i="1"/>
  <c r="AX2148" i="1"/>
  <c r="AX1990" i="1"/>
  <c r="AX1941" i="1"/>
  <c r="AX2025" i="1"/>
  <c r="AX966" i="1"/>
  <c r="AX2017" i="1"/>
  <c r="AX1785" i="1"/>
  <c r="AX203" i="1"/>
  <c r="AX1631" i="1"/>
  <c r="AX1699" i="1"/>
  <c r="AX1221" i="1"/>
  <c r="AX849" i="1"/>
  <c r="AX1276" i="1"/>
  <c r="AX204" i="1"/>
  <c r="AX937" i="1"/>
  <c r="AX216" i="1"/>
  <c r="AX576" i="1"/>
  <c r="AX1634" i="1"/>
  <c r="AX763" i="1"/>
  <c r="AX1736" i="1"/>
  <c r="AX1086" i="1"/>
  <c r="AX1575" i="1"/>
  <c r="AX1425" i="1"/>
  <c r="AX1477" i="1"/>
  <c r="AX1151" i="1"/>
  <c r="AX362" i="1"/>
  <c r="AX1483" i="1"/>
  <c r="AX1720" i="1"/>
  <c r="AX699" i="1"/>
  <c r="AX600" i="1"/>
  <c r="AX808" i="1"/>
  <c r="AX1949" i="1"/>
  <c r="AX1884" i="1"/>
  <c r="AX2244" i="1"/>
  <c r="AX2204" i="1"/>
  <c r="AX2036" i="1"/>
  <c r="AX2167" i="1"/>
  <c r="AX1981" i="1"/>
  <c r="AX571" i="1"/>
  <c r="AX373" i="1"/>
  <c r="AX1365" i="1"/>
  <c r="AX195" i="1"/>
  <c r="AX1192" i="1"/>
  <c r="AX1436" i="1"/>
  <c r="AX1545" i="1"/>
  <c r="AX1897" i="1"/>
  <c r="AX2203" i="1"/>
  <c r="AX1763" i="1"/>
  <c r="AX1165" i="1"/>
  <c r="AX1648" i="1"/>
  <c r="AX428" i="1"/>
  <c r="AX926" i="1"/>
  <c r="AX1732" i="1"/>
  <c r="AX2279" i="1"/>
  <c r="AX1866" i="1"/>
  <c r="AX1321" i="1"/>
  <c r="AX2131" i="1"/>
  <c r="AX2078" i="1"/>
  <c r="AX1573" i="1"/>
  <c r="AX1354" i="1"/>
  <c r="AX1729" i="1"/>
  <c r="AX2063" i="1"/>
  <c r="AX1385" i="1"/>
  <c r="AX2068" i="1"/>
  <c r="AX1916" i="1"/>
  <c r="AX1955" i="1"/>
  <c r="AX2155" i="1"/>
  <c r="AX1488" i="1"/>
  <c r="AX1702" i="1"/>
  <c r="AX2213" i="1"/>
  <c r="AX1503" i="1"/>
  <c r="AX1540" i="1"/>
  <c r="AX1730" i="1"/>
  <c r="AX2086" i="1"/>
  <c r="AX2075" i="1"/>
  <c r="AX2094" i="1"/>
  <c r="AX2195" i="1"/>
  <c r="AX2223" i="1"/>
  <c r="AX1735" i="1"/>
  <c r="AX1968" i="1"/>
  <c r="AX1693" i="1"/>
  <c r="AX975" i="1"/>
  <c r="AX1952" i="1"/>
  <c r="AX1268" i="1"/>
  <c r="AX2034" i="1"/>
  <c r="AX1991" i="1"/>
  <c r="AX1659" i="1"/>
  <c r="AX2071" i="1"/>
  <c r="AX2035" i="1"/>
  <c r="AX1954" i="1"/>
  <c r="AX2005" i="1"/>
  <c r="AX1713" i="1"/>
  <c r="AX2136" i="1"/>
  <c r="AX2041" i="1"/>
  <c r="AX2202" i="1"/>
  <c r="AX1731" i="1"/>
  <c r="AX2046" i="1"/>
  <c r="AX1065" i="1"/>
  <c r="AX820" i="1"/>
  <c r="AX1252" i="1"/>
  <c r="AX2257" i="1"/>
  <c r="AX2243" i="1"/>
  <c r="AX1591" i="1"/>
  <c r="AX1946" i="1"/>
  <c r="AX1632" i="1"/>
  <c r="AX1998" i="1"/>
  <c r="AX1939" i="1"/>
  <c r="AX2126" i="1"/>
  <c r="AX1810" i="1"/>
  <c r="AX1903" i="1"/>
  <c r="AX2181" i="1"/>
  <c r="AX2095" i="1"/>
  <c r="AX2115" i="1"/>
  <c r="AX2180" i="1"/>
  <c r="AX2189" i="1"/>
  <c r="AX1752" i="1"/>
  <c r="AX1406" i="1"/>
  <c r="AX1548" i="1"/>
  <c r="AX2205" i="1"/>
  <c r="AX1920" i="1"/>
  <c r="AX2265" i="1"/>
  <c r="AX2248" i="1"/>
  <c r="AX1799" i="1"/>
  <c r="AX2050" i="1"/>
  <c r="AX2272" i="1"/>
  <c r="AX2059" i="1"/>
  <c r="AX1924" i="1"/>
  <c r="AX1629" i="1"/>
  <c r="AX1706" i="1"/>
  <c r="AX1858" i="1"/>
  <c r="AX2110" i="1"/>
  <c r="AX1809" i="1"/>
  <c r="AX1959" i="1"/>
  <c r="AX2022" i="1"/>
  <c r="AX1953" i="1"/>
  <c r="AX2018" i="1"/>
  <c r="AX2065" i="1"/>
  <c r="AX2004" i="1"/>
  <c r="AX1775" i="1"/>
  <c r="AX2150" i="1"/>
  <c r="AX2125" i="1"/>
  <c r="AX1983" i="1"/>
  <c r="AX1817" i="1"/>
  <c r="AX1371" i="1"/>
  <c r="AX1972" i="1"/>
  <c r="AX2083" i="1"/>
  <c r="AX1950" i="1"/>
  <c r="AX2208" i="1"/>
  <c r="AX1762" i="1"/>
  <c r="AX752" i="1"/>
  <c r="AX2122" i="1"/>
  <c r="AX1999" i="1"/>
  <c r="AX1982" i="1"/>
  <c r="AX2116" i="1"/>
  <c r="AX2082" i="1"/>
  <c r="AX1925" i="1"/>
  <c r="AX34" i="1"/>
  <c r="AX1778" i="1"/>
  <c r="AX495" i="1"/>
  <c r="AX120" i="1"/>
  <c r="AX942" i="1"/>
  <c r="AX946" i="1"/>
  <c r="AX788" i="1"/>
  <c r="AX1270" i="1"/>
  <c r="AX1076" i="1"/>
  <c r="AX500" i="1"/>
  <c r="AX1143" i="1"/>
  <c r="AX1840" i="1"/>
  <c r="AX296" i="1"/>
  <c r="AX879" i="1"/>
  <c r="AX866" i="1"/>
  <c r="AX82" i="1"/>
  <c r="AX706" i="1"/>
  <c r="AX348" i="1"/>
  <c r="AX1484" i="1"/>
  <c r="AX683" i="1"/>
  <c r="AX1462" i="1"/>
  <c r="AX951" i="1"/>
  <c r="AX984" i="1"/>
  <c r="AX621" i="1"/>
  <c r="AX687" i="1"/>
  <c r="AX372" i="1"/>
  <c r="AX1577" i="1"/>
  <c r="AX1172" i="1"/>
  <c r="AX321" i="1"/>
  <c r="AX390" i="1"/>
  <c r="AX187" i="1"/>
  <c r="AX1643" i="1"/>
  <c r="AX1010" i="1"/>
  <c r="AX266" i="1"/>
  <c r="AX707" i="1"/>
  <c r="AX422" i="1"/>
  <c r="AX1099" i="1"/>
  <c r="AX1878" i="1"/>
  <c r="AX342" i="1"/>
  <c r="AX1120" i="1"/>
  <c r="AX213" i="1"/>
  <c r="AX716" i="1"/>
  <c r="AX724" i="1"/>
  <c r="AX471" i="1"/>
  <c r="AX141" i="1"/>
  <c r="AX1787" i="1"/>
  <c r="AX1496" i="1"/>
  <c r="AX981" i="1"/>
  <c r="AX317" i="1"/>
  <c r="AX891" i="1"/>
  <c r="AX1195" i="1"/>
  <c r="AX332" i="1"/>
  <c r="AX1608" i="1"/>
  <c r="AX51" i="1"/>
  <c r="AX1223" i="1"/>
  <c r="AX1331" i="1"/>
  <c r="AX1159" i="1"/>
  <c r="AX755" i="1"/>
  <c r="AX107" i="1"/>
  <c r="AX209" i="1"/>
  <c r="AX440" i="1"/>
  <c r="AX1502" i="1"/>
  <c r="AX1201" i="1"/>
  <c r="AX1733" i="1"/>
  <c r="AX1390" i="1"/>
  <c r="AX1549" i="1"/>
  <c r="AX359" i="1"/>
  <c r="AX1666" i="1"/>
  <c r="AX936" i="1"/>
  <c r="AX72" i="1"/>
  <c r="AX1312" i="1"/>
  <c r="AX606" i="1"/>
  <c r="AX800" i="1"/>
  <c r="AX150" i="1"/>
  <c r="AX292" i="1"/>
  <c r="AX1228" i="1"/>
  <c r="AX588" i="1"/>
  <c r="AX668" i="1"/>
  <c r="AX313" i="1"/>
  <c r="AX290" i="1"/>
  <c r="AX701" i="1"/>
  <c r="AX572" i="1"/>
  <c r="AX339" i="1"/>
  <c r="AX202" i="1"/>
  <c r="AX896" i="1"/>
  <c r="AX377" i="1"/>
  <c r="AX577" i="1"/>
  <c r="AX756" i="1"/>
  <c r="AX1857" i="1"/>
  <c r="AX1069" i="1"/>
  <c r="AX1410" i="1"/>
  <c r="AX1001" i="1"/>
  <c r="AX233" i="1"/>
  <c r="AX992" i="1"/>
  <c r="AX821" i="1"/>
  <c r="AX775" i="1"/>
  <c r="AX205" i="1"/>
  <c r="AX101" i="1"/>
  <c r="AX916" i="1"/>
  <c r="AX478" i="1"/>
  <c r="AX149" i="1"/>
  <c r="AX394" i="1"/>
  <c r="AX242" i="1"/>
  <c r="AX294" i="1"/>
  <c r="AX1616" i="1"/>
  <c r="AX852" i="1"/>
  <c r="AX1282" i="1"/>
  <c r="AX164" i="1"/>
  <c r="AX1047" i="1"/>
  <c r="AX12" i="1"/>
  <c r="AX159" i="1"/>
  <c r="AX412" i="1"/>
  <c r="AX817" i="1"/>
  <c r="AX1162" i="1"/>
  <c r="AX464" i="1"/>
  <c r="AX814" i="1"/>
  <c r="AX1784" i="1"/>
  <c r="AX426" i="1"/>
  <c r="AX26" i="1"/>
  <c r="AX1607" i="1"/>
  <c r="AX125" i="1"/>
  <c r="AX1606" i="1"/>
  <c r="AX633" i="1"/>
  <c r="AX923" i="1"/>
  <c r="AX1060" i="1"/>
  <c r="AX212" i="1"/>
  <c r="AX789" i="1"/>
  <c r="AX713" i="1"/>
  <c r="AX1528" i="1"/>
  <c r="AX37" i="1"/>
  <c r="AX1691" i="1"/>
  <c r="AX525" i="1"/>
  <c r="AX833" i="1"/>
  <c r="AX1256" i="1"/>
  <c r="AX628" i="1"/>
  <c r="AX1030" i="1"/>
  <c r="AX167" i="1"/>
  <c r="AX1199" i="1"/>
  <c r="AX1183" i="1"/>
  <c r="AX1798" i="1"/>
  <c r="AX84" i="1"/>
  <c r="AX795" i="1"/>
  <c r="AX1278" i="1"/>
  <c r="AX1435" i="1"/>
  <c r="AX438" i="1"/>
  <c r="AX1381" i="1"/>
  <c r="AX13" i="1"/>
  <c r="AX137" i="1"/>
  <c r="AX1063" i="1"/>
  <c r="AX590" i="1"/>
  <c r="AX564" i="1"/>
  <c r="AX325" i="1"/>
  <c r="AX864" i="1"/>
  <c r="AX378" i="1"/>
  <c r="AX749" i="1"/>
  <c r="AX1401" i="1"/>
  <c r="AX193" i="1"/>
  <c r="AX244" i="1"/>
  <c r="AX556" i="1"/>
  <c r="AX887" i="1"/>
  <c r="AX1034" i="1"/>
  <c r="AX420" i="1"/>
  <c r="AX653" i="1"/>
  <c r="AX1115" i="1"/>
  <c r="AX1209" i="1"/>
  <c r="AX91" i="1"/>
  <c r="AX592" i="1"/>
  <c r="AX958" i="1"/>
  <c r="AX1551" i="1"/>
  <c r="AX731" i="1"/>
  <c r="AX1712" i="1"/>
  <c r="AX262" i="1"/>
  <c r="AX665" i="1"/>
  <c r="AX908" i="1"/>
  <c r="AX700" i="1"/>
  <c r="AX407" i="1"/>
  <c r="AX1245" i="1"/>
  <c r="AX997" i="1"/>
  <c r="AX1721" i="1"/>
  <c r="AX138" i="1"/>
  <c r="AX605" i="1"/>
  <c r="AX532" i="1"/>
  <c r="AX46" i="1"/>
  <c r="AX235" i="1"/>
  <c r="AX1121" i="1"/>
  <c r="AX220" i="1"/>
  <c r="AX100" i="1"/>
  <c r="AX112" i="1"/>
  <c r="AX1994" i="1"/>
  <c r="AX1823" i="1"/>
  <c r="AX416" i="1"/>
  <c r="AX1017" i="1"/>
  <c r="AX1980" i="1"/>
  <c r="AX127" i="1"/>
  <c r="AX1104" i="1"/>
  <c r="AX897" i="1"/>
  <c r="AX560" i="1"/>
  <c r="AX1698" i="1"/>
  <c r="AX476" i="1"/>
  <c r="AX142" i="1"/>
  <c r="AX1996" i="1"/>
  <c r="AX1695" i="1"/>
  <c r="AX943" i="1"/>
  <c r="AX482" i="1"/>
  <c r="AX170" i="1"/>
  <c r="AX1826" i="1"/>
  <c r="AX830" i="1"/>
  <c r="AX472" i="1"/>
  <c r="AX67" i="1"/>
  <c r="AX595" i="1"/>
  <c r="AX425" i="1"/>
  <c r="AX4" i="1"/>
  <c r="AX1188" i="1"/>
  <c r="AX152" i="1"/>
  <c r="AX1127" i="1"/>
  <c r="AX1806" i="1"/>
  <c r="AX176" i="1"/>
  <c r="AX1427" i="1"/>
  <c r="AX619" i="1"/>
  <c r="AX105" i="1"/>
  <c r="AX1782" i="1"/>
  <c r="AX1197" i="1"/>
  <c r="AX382" i="1"/>
  <c r="AX929" i="1"/>
  <c r="AX417" i="1"/>
  <c r="AX1554" i="1"/>
  <c r="AX987" i="1"/>
  <c r="AX1416" i="1"/>
  <c r="AX508" i="1"/>
  <c r="AX938" i="1"/>
  <c r="AX753" i="1"/>
  <c r="AX1513" i="1"/>
  <c r="AX1198" i="1"/>
  <c r="AX1349" i="1"/>
  <c r="AX1849" i="1"/>
  <c r="AX510" i="1"/>
  <c r="AX330" i="1"/>
  <c r="AX918" i="1"/>
  <c r="AX55" i="1"/>
  <c r="AX1297" i="1"/>
  <c r="AX1265" i="1"/>
  <c r="AX1048" i="1"/>
  <c r="AX651" i="1"/>
  <c r="AX1812" i="1"/>
  <c r="AX419" i="1"/>
  <c r="AX1578" i="1"/>
  <c r="AX341" i="1"/>
  <c r="AX1889" i="1"/>
  <c r="AX1031" i="1"/>
  <c r="AX1646" i="1"/>
  <c r="AX566" i="1"/>
  <c r="AX19" i="1"/>
  <c r="AX53" i="1"/>
  <c r="AX802" i="1"/>
  <c r="AX497" i="1"/>
  <c r="AX236" i="1"/>
  <c r="AX554" i="1"/>
  <c r="AX1138" i="1"/>
  <c r="AX1896" i="1"/>
  <c r="AX593" i="1"/>
  <c r="AX1655" i="1"/>
  <c r="AX1249" i="1"/>
  <c r="AX1239" i="1"/>
  <c r="AX1639" i="1"/>
  <c r="AX1489" i="1"/>
  <c r="AX400" i="1"/>
  <c r="AX1682" i="1"/>
  <c r="AX1016" i="1"/>
  <c r="AX1122" i="1"/>
  <c r="AX591" i="1"/>
  <c r="AX1789" i="1"/>
  <c r="AX1167" i="1"/>
  <c r="AX798" i="1"/>
  <c r="AX38" i="1"/>
  <c r="AX352" i="1"/>
  <c r="AX230" i="1"/>
  <c r="AX827" i="1"/>
  <c r="AX877" i="1"/>
  <c r="AX1561" i="1"/>
  <c r="AX1364" i="1"/>
  <c r="AX269" i="1"/>
  <c r="AX430" i="1"/>
  <c r="AX268" i="1"/>
  <c r="AX1319" i="1"/>
  <c r="AX473" i="1"/>
  <c r="AX1679" i="1"/>
  <c r="AX783" i="1"/>
  <c r="AX919" i="1"/>
  <c r="AX1285" i="1"/>
  <c r="AX431" i="1"/>
  <c r="AX1526" i="1"/>
  <c r="AX50" i="1"/>
  <c r="AX861" i="1"/>
  <c r="AX980" i="1"/>
  <c r="AX1624" i="1"/>
  <c r="AX725" i="1"/>
  <c r="AX370" i="1"/>
  <c r="AX457" i="1"/>
  <c r="AX109" i="1"/>
  <c r="AX1744" i="1"/>
  <c r="AX251" i="1"/>
  <c r="AX306" i="1"/>
  <c r="AX274" i="1"/>
  <c r="AX1224" i="1"/>
  <c r="AX773" i="1"/>
  <c r="AX1079" i="1"/>
  <c r="AX912" i="1"/>
  <c r="AX1543" i="1"/>
  <c r="AX409" i="1"/>
  <c r="AX805" i="1"/>
  <c r="AX32" i="1"/>
  <c r="AX1015" i="1"/>
  <c r="AX717" i="1"/>
  <c r="AX467" i="1"/>
  <c r="AX1322" i="1"/>
  <c r="AX156" i="1"/>
  <c r="AX1146" i="1"/>
  <c r="AX1196" i="1"/>
  <c r="AX983" i="1"/>
  <c r="AX1227" i="1"/>
  <c r="AX145" i="1"/>
  <c r="AX963" i="1"/>
  <c r="AX1340" i="1"/>
  <c r="AX728" i="1"/>
  <c r="AX1701" i="1"/>
  <c r="AX386" i="1"/>
  <c r="AX135" i="1"/>
  <c r="AX1833" i="1"/>
  <c r="AX206" i="1"/>
  <c r="AX356" i="1"/>
  <c r="AX491" i="1"/>
  <c r="AX166" i="1"/>
  <c r="AX579" i="1"/>
  <c r="AX607" i="1"/>
  <c r="AX841" i="1"/>
  <c r="AX721" i="1"/>
  <c r="AX452" i="1"/>
  <c r="AX1211" i="1"/>
  <c r="AX1748" i="1"/>
  <c r="AX1622" i="1"/>
  <c r="AX1106" i="1"/>
  <c r="AX1384" i="1"/>
  <c r="AX1873" i="1"/>
  <c r="AX876" i="1"/>
  <c r="AX519" i="1"/>
  <c r="AX785" i="1"/>
  <c r="AX194" i="1"/>
  <c r="AX1520" i="1"/>
  <c r="AX1347" i="1"/>
  <c r="AX133" i="1"/>
  <c r="AX161" i="1"/>
  <c r="AX741" i="1"/>
  <c r="AX1097" i="1"/>
  <c r="AX1049" i="1"/>
  <c r="AX489" i="1"/>
  <c r="AX643" i="1"/>
  <c r="AX671" i="1"/>
  <c r="AX1366" i="1"/>
  <c r="AX1794" i="1"/>
  <c r="AX1598" i="1"/>
  <c r="AX70" i="1"/>
  <c r="AX360" i="1"/>
  <c r="AX163" i="1"/>
  <c r="AX1111" i="1"/>
  <c r="AX542" i="1"/>
  <c r="AX799" i="1"/>
  <c r="AX950" i="1"/>
  <c r="AX860" i="1"/>
  <c r="AX280" i="1"/>
  <c r="AX401" i="1"/>
  <c r="AX608" i="1"/>
  <c r="AX1124" i="1"/>
  <c r="AX106" i="1"/>
  <c r="AX672" i="1"/>
  <c r="AX1516" i="1"/>
  <c r="AX376" i="1"/>
  <c r="AX911" i="1"/>
  <c r="AX920" i="1"/>
  <c r="AX246" i="1"/>
  <c r="AX1774" i="1"/>
  <c r="AX811" i="1"/>
  <c r="AX1491" i="1"/>
  <c r="AX1288" i="1"/>
  <c r="AX1530" i="1"/>
  <c r="AX1667" i="1"/>
  <c r="AX130" i="1"/>
  <c r="AX40" i="1"/>
  <c r="AX1113" i="1"/>
  <c r="AX1481" i="1"/>
  <c r="AX1258" i="1"/>
  <c r="AX851" i="1"/>
  <c r="AX1205" i="1"/>
  <c r="AX1508" i="1"/>
  <c r="AX1448" i="1"/>
  <c r="AX836" i="1"/>
  <c r="AX609" i="1"/>
  <c r="AX528" i="1"/>
  <c r="AX1126" i="1"/>
  <c r="AX1338" i="1"/>
  <c r="AX1564" i="1"/>
  <c r="AX516" i="1"/>
  <c r="AX124" i="1"/>
  <c r="AX1412" i="1"/>
  <c r="AX1200" i="1"/>
  <c r="AX76" i="1"/>
  <c r="AX1182" i="1"/>
  <c r="AX143" i="1"/>
  <c r="AX487" i="1"/>
  <c r="AX98" i="1"/>
  <c r="AX610" i="1"/>
  <c r="AX1407" i="1"/>
  <c r="AX265" i="1"/>
  <c r="AX1356" i="1"/>
  <c r="AX92" i="1"/>
  <c r="AX1345" i="1"/>
  <c r="AX726" i="1"/>
  <c r="AX1006" i="1"/>
  <c r="AX761" i="1"/>
  <c r="AX258" i="1"/>
  <c r="AX221" i="1"/>
  <c r="AX1058" i="1"/>
  <c r="AX957" i="1"/>
  <c r="AX256" i="1"/>
  <c r="AX573" i="1"/>
  <c r="AX1011" i="1"/>
  <c r="AX747" i="1"/>
  <c r="AX61" i="1"/>
  <c r="AX632" i="1"/>
  <c r="AX1506" i="1"/>
  <c r="AX1290" i="1"/>
  <c r="AX1948" i="1"/>
  <c r="AX652" i="1"/>
  <c r="AX737" i="1"/>
  <c r="AX1204" i="1"/>
  <c r="AX239" i="1"/>
  <c r="AX1466" i="1"/>
  <c r="AX1461" i="1"/>
  <c r="AX715" i="1"/>
  <c r="AX435" i="1"/>
  <c r="AX1514" i="1"/>
  <c r="AX559" i="1"/>
  <c r="AX886" i="1"/>
  <c r="AX340" i="1"/>
  <c r="AX693" i="1"/>
  <c r="AX1929" i="1"/>
  <c r="AX257" i="1"/>
  <c r="AX1225" i="1"/>
  <c r="AX1235" i="1"/>
  <c r="AX1284" i="1"/>
  <c r="AX154" i="1"/>
  <c r="AX1790" i="1"/>
  <c r="AX1299" i="1"/>
  <c r="AX1314" i="1"/>
  <c r="AX1194" i="1"/>
  <c r="AX1169" i="1"/>
  <c r="AX66" i="1"/>
  <c r="AX1135" i="1"/>
  <c r="AX1370" i="1"/>
  <c r="AX1013" i="1"/>
  <c r="AX1068" i="1"/>
  <c r="AX59" i="1"/>
  <c r="AX1460" i="1"/>
  <c r="AX520" i="1"/>
  <c r="AX863" i="1"/>
  <c r="AX354" i="1"/>
  <c r="AX545" i="1"/>
  <c r="AX14" i="1"/>
  <c r="AX1000" i="1"/>
  <c r="AX509" i="1"/>
  <c r="AX1075" i="1"/>
  <c r="AX1232" i="1"/>
  <c r="AX23" i="1"/>
  <c r="AX769" i="1"/>
  <c r="AX470" i="1"/>
  <c r="AX676" i="1"/>
  <c r="AX450" i="1"/>
  <c r="AX1419" i="1"/>
  <c r="AX925" i="1"/>
  <c r="AX754" i="1"/>
  <c r="AX615" i="1"/>
  <c r="AX562" i="1"/>
  <c r="AX902" i="1"/>
  <c r="AX1565" i="1"/>
  <c r="AX824" i="1"/>
  <c r="AX305" i="1"/>
  <c r="AX1061" i="1"/>
  <c r="AX1039" i="1"/>
  <c r="AX301" i="1"/>
  <c r="AX845" i="1"/>
  <c r="AX1226" i="1"/>
  <c r="AX598" i="1"/>
  <c r="AX634" i="1"/>
  <c r="AX449" i="1"/>
  <c r="AX379" i="1"/>
  <c r="AX1189" i="1"/>
  <c r="AX288" i="1"/>
  <c r="AX1630" i="1"/>
  <c r="AX647" i="1"/>
  <c r="AX1750" i="1"/>
  <c r="AX1271" i="1"/>
  <c r="AX121" i="1"/>
  <c r="AX1538" i="1"/>
  <c r="AX272" i="1"/>
  <c r="AX347" i="1"/>
  <c r="AX1650" i="1"/>
  <c r="AX791" i="1"/>
  <c r="AX719" i="1"/>
  <c r="AX637" i="1"/>
  <c r="AX1627" i="1"/>
  <c r="AX512" i="1"/>
  <c r="AX353" i="1"/>
  <c r="AX1793" i="1"/>
  <c r="AX303" i="1"/>
  <c r="AX27" i="1"/>
  <c r="AX1872" i="1"/>
  <c r="AX835" i="1"/>
  <c r="AX363" i="1"/>
  <c r="AX1137" i="1"/>
  <c r="AX1402" i="1"/>
  <c r="AX297" i="1"/>
  <c r="AX964" i="1"/>
  <c r="AX640" i="1"/>
  <c r="AX1250" i="1"/>
  <c r="AX1108" i="1"/>
  <c r="AX1311" i="1"/>
  <c r="AX1821" i="1"/>
  <c r="AX1103" i="1"/>
  <c r="AX971" i="1"/>
  <c r="AX1707" i="1"/>
  <c r="AX540" i="1"/>
  <c r="AX185" i="1"/>
  <c r="AX645" i="1"/>
  <c r="AX219" i="1"/>
  <c r="AX531" i="1"/>
  <c r="AX293" i="1"/>
  <c r="AX1734" i="1"/>
  <c r="AX1557" i="1"/>
  <c r="AX488" i="1"/>
  <c r="AX714" i="1"/>
  <c r="AX807" i="1"/>
  <c r="AX281" i="1"/>
  <c r="AX1382" i="1"/>
  <c r="AX104" i="1"/>
  <c r="AX1255" i="1"/>
  <c r="AX1583" i="1"/>
  <c r="AX147" i="1"/>
  <c r="AX49" i="1"/>
  <c r="AX36" i="1"/>
  <c r="AX722" i="1"/>
  <c r="AX617" i="1"/>
  <c r="AX406" i="1"/>
  <c r="AX1654" i="1"/>
  <c r="AX578" i="1"/>
  <c r="AX862" i="1"/>
  <c r="AX318" i="1"/>
  <c r="AX155" i="1"/>
  <c r="AX575" i="1"/>
  <c r="AX1071" i="1"/>
  <c r="AX1100" i="1"/>
  <c r="AX1315" i="1"/>
  <c r="AX948" i="1"/>
  <c r="AX991" i="1"/>
  <c r="AX304" i="1"/>
  <c r="AX709" i="1"/>
  <c r="AX1395" i="1"/>
  <c r="AX2089" i="1"/>
  <c r="AX69" i="1"/>
  <c r="AX277" i="1"/>
  <c r="AX1139" i="1"/>
  <c r="AX826" i="1"/>
  <c r="AX1467" i="1"/>
  <c r="AX968" i="1"/>
  <c r="AX1320" i="1"/>
  <c r="AX178" i="1"/>
  <c r="AX245" i="1"/>
  <c r="AX688" i="1"/>
  <c r="AX116" i="1"/>
  <c r="AX873" i="1"/>
  <c r="AX613" i="1"/>
  <c r="AX710" i="1"/>
  <c r="AX302" i="1"/>
  <c r="AX232" i="1"/>
  <c r="AX108" i="1"/>
  <c r="AX1325" i="1"/>
  <c r="AX1685" i="1"/>
  <c r="AX57" i="1"/>
  <c r="AX956" i="1"/>
  <c r="AX1408" i="1"/>
  <c r="AX1480" i="1"/>
  <c r="AX1709" i="1"/>
  <c r="AX947" i="1"/>
  <c r="AX906" i="1"/>
  <c r="AX190" i="1"/>
  <c r="AX345" i="1"/>
  <c r="AX871" i="1"/>
  <c r="AX1452" i="1"/>
  <c r="AX1562" i="1"/>
  <c r="AX842" i="1"/>
  <c r="AX523" i="1"/>
  <c r="AX550" i="1"/>
  <c r="AX1839" i="1"/>
  <c r="AX682" i="1"/>
  <c r="AX1206" i="1"/>
  <c r="AX327" i="1"/>
  <c r="AX1902" i="1"/>
  <c r="AX134" i="1"/>
  <c r="AX541" i="1"/>
  <c r="AX636" i="1"/>
  <c r="AX260" i="1"/>
  <c r="AX1664" i="1"/>
  <c r="AX1602" i="1"/>
  <c r="AX1440" i="1"/>
  <c r="AX1274" i="1"/>
  <c r="AX546" i="1"/>
  <c r="AX47" i="1"/>
  <c r="AX1584" i="1"/>
  <c r="AX1417" i="1"/>
  <c r="AX434" i="1"/>
  <c r="AX403" i="1"/>
  <c r="AX78" i="1"/>
  <c r="AX1642" i="1"/>
  <c r="AX453" i="1"/>
  <c r="AX680" i="1"/>
  <c r="AX1230" i="1"/>
  <c r="AX73" i="1"/>
  <c r="AX1144" i="1"/>
  <c r="AX381" i="1"/>
  <c r="AX421" i="1"/>
  <c r="AX837" i="1"/>
  <c r="AX928" i="1"/>
  <c r="AX458" i="1"/>
  <c r="AX385" i="1"/>
  <c r="AX1656" i="1"/>
  <c r="AX1019" i="1"/>
  <c r="AX131" i="1"/>
  <c r="AX1714" i="1"/>
  <c r="AX207" i="1"/>
  <c r="AX850" i="1"/>
  <c r="AX1237" i="1"/>
  <c r="AX287" i="1"/>
  <c r="AX767" i="1"/>
  <c r="AX250" i="1"/>
  <c r="AX1306" i="1"/>
  <c r="AX780" i="1"/>
  <c r="AX415" i="1"/>
  <c r="AX411" i="1"/>
  <c r="AX183" i="1"/>
  <c r="AX899" i="1"/>
  <c r="AX188" i="1"/>
  <c r="AX312" i="1"/>
  <c r="AX1539" i="1"/>
  <c r="AX24" i="1"/>
  <c r="AX11" i="1"/>
  <c r="AX283" i="1"/>
  <c r="AX113" i="1"/>
  <c r="AX264" i="1"/>
  <c r="AX231" i="1"/>
  <c r="AX271" i="1"/>
  <c r="AX797" i="1"/>
  <c r="AX1669" i="1"/>
  <c r="AX365" i="1"/>
  <c r="AX1246" i="1"/>
  <c r="AX344" i="1"/>
  <c r="AX398" i="1"/>
  <c r="AX533" i="1"/>
  <c r="AX944" i="1"/>
  <c r="AX1397" i="1"/>
  <c r="AX889" i="1"/>
  <c r="AX1008" i="1"/>
  <c r="AX96" i="1"/>
  <c r="AX433" i="1"/>
  <c r="AX848" i="1"/>
  <c r="AX223" i="1"/>
  <c r="AX1369" i="1"/>
  <c r="AX83" i="1"/>
  <c r="AX1273" i="1"/>
  <c r="AX977" i="1"/>
  <c r="AX736" i="1"/>
  <c r="AX960" i="1"/>
  <c r="AX622" i="1"/>
  <c r="AX298" i="1"/>
  <c r="AX62" i="1"/>
  <c r="AX1032" i="1"/>
  <c r="AX1704" i="1"/>
  <c r="AX1836" i="1"/>
  <c r="AX514" i="1"/>
  <c r="AX813" i="1"/>
  <c r="AX320" i="1"/>
  <c r="AX770" i="1"/>
  <c r="AX973" i="1"/>
  <c r="AX196" i="1"/>
  <c r="AX1163" i="1"/>
  <c r="AX1193" i="1"/>
  <c r="AX29" i="1"/>
  <c r="AX921" i="1"/>
  <c r="AX555" i="1"/>
  <c r="AX337" i="1"/>
  <c r="AX735" i="1"/>
  <c r="AX1389" i="1"/>
  <c r="AX834" i="1"/>
  <c r="AX649" i="1"/>
  <c r="AX952" i="1"/>
  <c r="AX279" i="1"/>
  <c r="AX626" i="1"/>
  <c r="AX1450" i="1"/>
  <c r="AX711" i="1"/>
  <c r="AX181" i="1"/>
  <c r="AX935" i="1"/>
  <c r="AX85" i="1"/>
  <c r="AX333" i="1"/>
  <c r="AX679" i="1"/>
  <c r="AX567" i="1"/>
  <c r="AX1517" i="1"/>
  <c r="AX742" i="1"/>
  <c r="AX985" i="1"/>
  <c r="AX803" i="1"/>
  <c r="AX945" i="1"/>
  <c r="AX1611" i="1"/>
  <c r="AX536" i="1"/>
  <c r="AX227" i="1"/>
  <c r="AX1378" i="1"/>
  <c r="AX1116" i="1"/>
  <c r="AX427" i="1"/>
  <c r="AX506" i="1"/>
  <c r="AX838" i="1"/>
  <c r="AX1689" i="1"/>
  <c r="AX1374" i="1"/>
  <c r="AX1272" i="1"/>
  <c r="AX1618" i="1"/>
  <c r="AX1002" i="1"/>
  <c r="AX1610" i="1"/>
  <c r="AX477" i="1"/>
  <c r="AX404" i="1"/>
  <c r="AX630" i="1"/>
  <c r="AX602" i="1"/>
  <c r="AX172" i="1"/>
  <c r="AX168" i="1"/>
  <c r="AX282" i="1"/>
  <c r="AX759" i="1"/>
  <c r="AX110" i="1"/>
  <c r="AX1386" i="1"/>
  <c r="AX273" i="1"/>
  <c r="AX1281" i="1"/>
  <c r="AX1112" i="1"/>
  <c r="AX494" i="1"/>
  <c r="AX620" i="1"/>
  <c r="AX809" i="1"/>
  <c r="AX391" i="1"/>
  <c r="AX1233" i="1"/>
  <c r="AX329" i="1"/>
  <c r="AX881" i="1"/>
  <c r="AX1014" i="1"/>
  <c r="AX479" i="1"/>
  <c r="AX413" i="1"/>
  <c r="AX949" i="1"/>
  <c r="AX1619" i="1"/>
  <c r="AX1473" i="1"/>
  <c r="AX1512" i="1"/>
  <c r="AX965" i="1"/>
  <c r="AX338" i="1"/>
  <c r="AX1411" i="1"/>
  <c r="AX999" i="1"/>
  <c r="AX1681" i="1"/>
  <c r="AX358" i="1"/>
  <c r="AX784" i="1"/>
  <c r="AX1295" i="1"/>
  <c r="AX1422" i="1"/>
  <c r="AX1222" i="1"/>
  <c r="AX1493" i="1"/>
  <c r="AX1805" i="1"/>
  <c r="AX1375" i="1"/>
  <c r="AX1570" i="1"/>
  <c r="AX1568" i="1"/>
  <c r="AX1266" i="1"/>
  <c r="AX1140" i="1"/>
  <c r="AX1739" i="1"/>
  <c r="AX2012" i="1"/>
  <c r="AX1454" i="1"/>
  <c r="AX80" i="1"/>
  <c r="AX1229" i="1"/>
  <c r="AX1095" i="1"/>
  <c r="AX393" i="1"/>
  <c r="AX87" i="1"/>
  <c r="AX884" i="1"/>
  <c r="AX1844" i="1"/>
  <c r="AX1668" i="1"/>
  <c r="AX1711" i="1"/>
  <c r="AX1262" i="1"/>
  <c r="AX316" i="1"/>
  <c r="AX1534" i="1"/>
  <c r="AX1093" i="1"/>
  <c r="AX1757" i="1"/>
  <c r="AX2118" i="1"/>
  <c r="AX933" i="1"/>
  <c r="AX1180" i="1"/>
  <c r="AX646" i="1"/>
  <c r="AX696" i="1"/>
  <c r="AX1550" i="1"/>
  <c r="AX698" i="1"/>
  <c r="AX1740" i="1"/>
  <c r="AX648" i="1"/>
  <c r="AX905" i="1"/>
  <c r="AX1123" i="1"/>
  <c r="AX423" i="1"/>
  <c r="AX1615" i="1"/>
  <c r="AX1453" i="1"/>
  <c r="AX1552" i="1"/>
  <c r="AX1327" i="1"/>
  <c r="AX460" i="1"/>
  <c r="AX454" i="1"/>
  <c r="AX815" i="1"/>
  <c r="AX1098" i="1"/>
  <c r="AX1110" i="1"/>
  <c r="AX1801" i="1"/>
  <c r="AX1596" i="1"/>
  <c r="AX1609" i="1"/>
  <c r="AX1495" i="1"/>
  <c r="AX1756" i="1"/>
  <c r="AX1697" i="1"/>
  <c r="AX1674" i="1"/>
  <c r="AX1091" i="1"/>
  <c r="AX793" i="1"/>
  <c r="AX1090" i="1"/>
  <c r="AX1178" i="1"/>
  <c r="AX208" i="1"/>
  <c r="AX1336" i="1"/>
  <c r="AX1056" i="1"/>
  <c r="AX1760" i="1"/>
  <c r="AX1645" i="1"/>
  <c r="AX1831" i="1"/>
  <c r="AX568" i="1"/>
  <c r="AX1992" i="1"/>
  <c r="AX1007" i="1"/>
  <c r="AX1927" i="1"/>
  <c r="AX1773" i="1"/>
  <c r="AX1302" i="1"/>
  <c r="AX1505" i="1"/>
  <c r="AX909" i="1"/>
  <c r="AX1080" i="1"/>
  <c r="AX927" i="1"/>
  <c r="AX704" i="1"/>
  <c r="AX1037" i="1"/>
  <c r="AX638" i="1"/>
  <c r="AX1547" i="1"/>
  <c r="AX1208" i="1"/>
  <c r="AX475" i="1"/>
  <c r="AX505" i="1"/>
  <c r="AX115" i="1"/>
  <c r="AX684" i="1"/>
  <c r="AX994" i="1"/>
  <c r="AX276" i="1"/>
  <c r="AX68" i="1"/>
  <c r="AX465" i="1"/>
  <c r="AX31" i="1"/>
  <c r="AX1217" i="1"/>
  <c r="AX1352" i="1"/>
  <c r="AX953" i="1"/>
  <c r="AX41" i="1"/>
  <c r="AX934" i="1"/>
  <c r="AX694" i="1"/>
  <c r="AX128" i="1"/>
  <c r="AX215" i="1"/>
  <c r="AX1081" i="1"/>
  <c r="AX786" i="1"/>
  <c r="AX1490" i="1"/>
  <c r="AX892" i="1"/>
  <c r="AX549" i="1"/>
  <c r="AX189" i="1"/>
  <c r="AX310" i="1"/>
  <c r="AX259" i="1"/>
  <c r="AX890" i="1"/>
  <c r="AX913" i="1"/>
  <c r="AX580" i="1"/>
  <c r="AX229" i="1"/>
  <c r="AX228" i="1"/>
  <c r="AX60" i="1"/>
  <c r="AX502" i="1"/>
  <c r="AX1142" i="1"/>
  <c r="AX52" i="1"/>
  <c r="AX1684" i="1"/>
  <c r="AX660" i="1"/>
  <c r="AX1599" i="1"/>
  <c r="AX357" i="1"/>
  <c r="AX1860" i="1"/>
  <c r="AX1686" i="1"/>
  <c r="AX585" i="1"/>
  <c r="AX1077" i="1"/>
  <c r="AX1254" i="1"/>
  <c r="AX565" i="1"/>
  <c r="AX1767" i="1"/>
  <c r="AX1269" i="1"/>
  <c r="AX1388" i="1"/>
  <c r="AX2229" i="1"/>
  <c r="AX2249" i="1"/>
  <c r="AX2235" i="1"/>
  <c r="AX2258" i="1"/>
  <c r="AX898" i="1"/>
  <c r="AX2182" i="1"/>
  <c r="AX2227" i="1"/>
  <c r="AX2294" i="1"/>
  <c r="AX2295" i="1"/>
  <c r="AX2291" i="1"/>
  <c r="AX2293" i="1"/>
  <c r="AX2292" i="1"/>
  <c r="AX2129" i="1"/>
  <c r="AX2156" i="1"/>
  <c r="AX1819" i="1"/>
  <c r="AX2191" i="1"/>
  <c r="AX1853" i="1"/>
  <c r="AX1984" i="1"/>
  <c r="AX2166" i="1"/>
  <c r="AX1989" i="1"/>
  <c r="AX2044" i="1"/>
  <c r="AX2103" i="1"/>
  <c r="AX2128" i="1"/>
  <c r="AX2231" i="1"/>
  <c r="AX2282" i="1"/>
  <c r="AX2157" i="1"/>
  <c r="AX1746" i="1"/>
  <c r="AX1393" i="1"/>
  <c r="AX2037" i="1"/>
  <c r="AX2174" i="1"/>
  <c r="AX2187" i="1"/>
  <c r="AX2256" i="1"/>
  <c r="AX2193" i="1"/>
  <c r="AX1096" i="1"/>
  <c r="AX2076" i="1"/>
  <c r="AX2049" i="1"/>
  <c r="AX2114" i="1"/>
  <c r="AX2283" i="1"/>
  <c r="AX2177" i="1"/>
  <c r="AX2288" i="1"/>
  <c r="AX2143" i="1"/>
  <c r="AX2253" i="1"/>
  <c r="AX2132" i="1"/>
  <c r="AX702" i="1"/>
  <c r="AX2096" i="1"/>
  <c r="AX1995" i="1"/>
  <c r="AX2171" i="1"/>
  <c r="AX2269" i="1"/>
  <c r="AX1807" i="1"/>
  <c r="AX1851" i="1"/>
  <c r="AX2014" i="1"/>
  <c r="AX2030" i="1"/>
  <c r="AX2052" i="1"/>
  <c r="AX2207" i="1"/>
  <c r="AX2274" i="1"/>
  <c r="AX1603" i="1"/>
  <c r="AX1913" i="1"/>
  <c r="AX2192" i="1"/>
  <c r="AX2234" i="1"/>
  <c r="AX2113" i="1"/>
  <c r="AX1818" i="1"/>
  <c r="AX2102" i="1"/>
  <c r="AX2237" i="1"/>
  <c r="AX1942" i="1"/>
  <c r="AX1574" i="1"/>
  <c r="AX2066" i="1"/>
  <c r="AX2281" i="1"/>
  <c r="AX1914" i="1"/>
  <c r="AX1447" i="1"/>
  <c r="AX939" i="1"/>
  <c r="AX1260" i="1"/>
  <c r="AX39" i="1"/>
  <c r="AX1125" i="1"/>
  <c r="AX1003" i="1"/>
  <c r="AX410" i="1"/>
  <c r="AX336" i="1"/>
  <c r="AX1376" i="1"/>
  <c r="AX1726" i="1"/>
  <c r="AX2013" i="1"/>
  <c r="AX685" i="1"/>
  <c r="AX1451" i="1"/>
  <c r="AX1328" i="1"/>
  <c r="AX732" i="1"/>
  <c r="AX1005" i="1"/>
  <c r="AX1820" i="1"/>
  <c r="AX1337" i="1"/>
  <c r="AX1432" i="1"/>
  <c r="AX45" i="1"/>
  <c r="AX1843" i="1"/>
  <c r="AX1087" i="1"/>
  <c r="AX275" i="1"/>
  <c r="AX618" i="1"/>
  <c r="AX1868" i="1"/>
  <c r="AX1815" i="1"/>
  <c r="AX1346" i="1"/>
  <c r="AX1400" i="1"/>
  <c r="AX241" i="1"/>
  <c r="AX1214" i="1"/>
  <c r="AX396" i="1"/>
  <c r="AX15" i="1"/>
  <c r="AX496" i="1"/>
  <c r="AX1705" i="1"/>
  <c r="AX1703" i="1"/>
  <c r="AX768" i="1"/>
  <c r="AX443" i="1"/>
  <c r="AX1154" i="1"/>
  <c r="AX35" i="1"/>
  <c r="AX1571" i="1"/>
  <c r="AX1317" i="1"/>
  <c r="AX1166" i="1"/>
  <c r="AX350" i="1"/>
  <c r="AX1114" i="1"/>
  <c r="AX8" i="1"/>
  <c r="AX1247" i="1"/>
  <c r="AX1524" i="1"/>
  <c r="AX5" i="1"/>
  <c r="AX1661" i="1"/>
  <c r="AX346" i="1"/>
  <c r="AX151" i="1"/>
  <c r="AX199" i="1"/>
  <c r="AX1339" i="1"/>
  <c r="AX1825" i="1"/>
  <c r="AX1213" i="1"/>
  <c r="AX1536" i="1"/>
  <c r="AX526" i="1"/>
  <c r="AX93" i="1"/>
  <c r="AX86" i="1"/>
  <c r="AX1259" i="1"/>
  <c r="AX812" i="1"/>
  <c r="AX641" i="1"/>
  <c r="AX959" i="1"/>
  <c r="AX903" i="1"/>
  <c r="AX743" i="1"/>
  <c r="AX695" i="1"/>
  <c r="AX569" i="1"/>
  <c r="AX1906" i="1"/>
  <c r="AX366" i="1"/>
  <c r="AX601" i="1"/>
  <c r="AX1267" i="1"/>
  <c r="AX1202" i="1"/>
  <c r="AX28" i="1"/>
  <c r="AX74" i="1"/>
  <c r="AX1360" i="1"/>
  <c r="AX1719" i="1"/>
  <c r="AX1813" i="1"/>
  <c r="AX1751" i="1"/>
  <c r="AX1766" i="1"/>
  <c r="AX1636" i="1"/>
  <c r="AX1881" i="1"/>
  <c r="AX1067" i="1"/>
  <c r="AX1931" i="1"/>
  <c r="AX1428" i="1"/>
  <c r="AX1421" i="1"/>
  <c r="AX456" i="1"/>
  <c r="AX182" i="1"/>
  <c r="AX1665" i="1"/>
  <c r="AX1441" i="1"/>
  <c r="AX543" i="1"/>
  <c r="AX1465" i="1"/>
  <c r="AX1918" i="1"/>
  <c r="AX1745" i="1"/>
  <c r="AX2006" i="1"/>
  <c r="AX1527" i="1"/>
  <c r="AX1518" i="1"/>
  <c r="AX1865" i="1"/>
  <c r="AX1662" i="1"/>
  <c r="AX1690" i="1"/>
  <c r="AX1023" i="1"/>
  <c r="AX1510" i="1"/>
  <c r="AX1947" i="1"/>
  <c r="AX1965" i="1"/>
  <c r="AX1791" i="1"/>
  <c r="AX1434" i="1"/>
  <c r="AX1560" i="1"/>
  <c r="AX734" i="1"/>
  <c r="AX1456" i="1"/>
  <c r="AX1383" i="1"/>
  <c r="AX2080" i="1"/>
  <c r="AX1309" i="1"/>
  <c r="AX1102" i="1"/>
  <c r="AX1301" i="1"/>
  <c r="AX1783" i="1"/>
  <c r="AX1148" i="1"/>
  <c r="AX831" i="1"/>
  <c r="AX1105" i="1"/>
  <c r="AX1240" i="1"/>
  <c r="AX1579" i="1"/>
  <c r="AX2099" i="1"/>
  <c r="AX2058" i="1"/>
  <c r="AX2151" i="1"/>
  <c r="AX2045" i="1"/>
  <c r="AX2219" i="1"/>
  <c r="AX1921" i="1"/>
  <c r="AX2133" i="1"/>
  <c r="AX1842" i="1"/>
  <c r="AX122" i="1"/>
  <c r="AX675" i="1"/>
  <c r="AX1535" i="1"/>
  <c r="AX1499" i="1"/>
  <c r="AX1055" i="1"/>
  <c r="AX1816" i="1"/>
  <c r="AX234" i="1"/>
  <c r="AX544" i="1"/>
  <c r="AX796" i="1"/>
  <c r="AX2064" i="1"/>
  <c r="AX1394" i="1"/>
  <c r="AX855" i="1"/>
  <c r="AX548" i="1"/>
  <c r="AX270" i="1"/>
  <c r="AX993" i="1"/>
  <c r="AX77" i="1"/>
  <c r="AX361" i="1"/>
  <c r="AX299" i="1"/>
  <c r="AX2010" i="1"/>
  <c r="AX1156" i="1"/>
  <c r="AX1644" i="1"/>
  <c r="AX885" i="1"/>
  <c r="AX557" i="1"/>
  <c r="AX1035" i="1"/>
  <c r="AX1296" i="1"/>
  <c r="AX1522" i="1"/>
  <c r="AX64" i="1"/>
  <c r="AX136" i="1"/>
  <c r="AX484" i="1"/>
  <c r="AX1313" i="1"/>
  <c r="AX750" i="1"/>
  <c r="AX616" i="1"/>
  <c r="AX776" i="1"/>
  <c r="AX1525" i="1"/>
  <c r="AX1641" i="1"/>
  <c r="AX1870" i="1"/>
  <c r="AX1907" i="1"/>
  <c r="AX1318" i="1"/>
  <c r="AX367" i="1"/>
  <c r="AX2130" i="1"/>
  <c r="AX1672" i="1"/>
  <c r="AX969" i="1"/>
  <c r="AX1414" i="1"/>
  <c r="AX1399" i="1"/>
  <c r="AX1957" i="1"/>
  <c r="AX2015" i="1"/>
  <c r="AX730" i="1"/>
  <c r="AX2061" i="1"/>
  <c r="AX1963" i="1"/>
  <c r="AX1544" i="1"/>
  <c r="AX1238" i="1"/>
  <c r="AX1485" i="1"/>
  <c r="AX2085" i="1"/>
  <c r="AX748" i="1"/>
  <c r="AX1150" i="1"/>
  <c r="AX1943" i="1"/>
  <c r="AX1867" i="1"/>
  <c r="AX1923" i="1"/>
  <c r="AX1658" i="1"/>
  <c r="AX1589" i="1"/>
  <c r="AX917" i="1"/>
  <c r="AX2178" i="1"/>
  <c r="AX2062" i="1"/>
  <c r="AX1862" i="1"/>
  <c r="AX222" i="1"/>
  <c r="AX787" i="1"/>
  <c r="AX1358" i="1"/>
  <c r="AX2147" i="1"/>
  <c r="AX389" i="1"/>
  <c r="AX1892" i="1"/>
  <c r="AX2134" i="1"/>
  <c r="AX1605" i="1"/>
  <c r="AX2164" i="1"/>
  <c r="AX1040" i="1"/>
  <c r="AX2109" i="1"/>
  <c r="AX1430" i="1"/>
  <c r="AX1078" i="1"/>
  <c r="AX1088" i="1"/>
  <c r="AX840" i="1"/>
  <c r="AX117" i="1"/>
  <c r="AX392" i="1"/>
  <c r="AX931" i="1"/>
  <c r="AX757" i="1"/>
  <c r="AX198" i="1"/>
  <c r="AX300" i="1"/>
  <c r="AX1617" i="1"/>
  <c r="AX644" i="1"/>
  <c r="AX48" i="1"/>
  <c r="AX1572" i="1"/>
  <c r="AX88" i="1"/>
  <c r="AX1177" i="1"/>
  <c r="AX1367" i="1"/>
  <c r="AX480" i="1"/>
  <c r="AX705" i="1"/>
  <c r="AX437" i="1"/>
  <c r="AX642" i="1"/>
  <c r="AX169" i="1"/>
  <c r="AX760" i="1"/>
  <c r="AX1024" i="1"/>
  <c r="AX1152" i="1"/>
  <c r="AX806" i="1"/>
  <c r="AX804" i="1"/>
  <c r="AX200" i="1"/>
  <c r="AX1021" i="1"/>
  <c r="AX97" i="1"/>
  <c r="AX529" i="1"/>
  <c r="AX254" i="1"/>
  <c r="AX286" i="1"/>
  <c r="AX328" i="1"/>
  <c r="AX21" i="1"/>
  <c r="AX114" i="1"/>
  <c r="AX99" i="1"/>
  <c r="AX3" i="1"/>
  <c r="AX1160" i="1"/>
  <c r="AX655" i="1"/>
  <c r="AX1660" i="1"/>
  <c r="AX368" i="1"/>
  <c r="AX33" i="1"/>
  <c r="AX563" i="1"/>
  <c r="AX157" i="1"/>
  <c r="AX226" i="1"/>
  <c r="AX71" i="1"/>
  <c r="AX65" i="1"/>
  <c r="AX173" i="1"/>
  <c r="AX1576" i="1"/>
  <c r="AX1588" i="1"/>
  <c r="AX284" i="1"/>
  <c r="AX558" i="1"/>
  <c r="AX94" i="1"/>
  <c r="AX1190" i="1"/>
  <c r="AX692" i="1"/>
  <c r="AX1832" i="1"/>
  <c r="AX669" i="1"/>
  <c r="AX1072" i="1"/>
  <c r="AX777" i="1"/>
  <c r="AX828" i="1"/>
  <c r="AX1628" i="1"/>
  <c r="AX1168" i="1"/>
  <c r="AX1476" i="1"/>
  <c r="AX656" i="1"/>
  <c r="AX248" i="1"/>
  <c r="AX1431" i="1"/>
  <c r="AX1724" i="1"/>
  <c r="AX1405" i="1"/>
  <c r="AX1558" i="1"/>
  <c r="AX1582" i="1"/>
  <c r="AX211" i="1"/>
  <c r="AX779" i="1"/>
  <c r="AX493" i="1"/>
  <c r="AX996" i="1"/>
  <c r="AX629" i="1"/>
  <c r="AX816" i="1"/>
  <c r="AX667" i="1"/>
  <c r="AX819" i="1"/>
  <c r="AX253" i="1"/>
  <c r="AX875" i="1"/>
  <c r="AX856" i="1"/>
  <c r="AX1909" i="1"/>
  <c r="AX1231" i="1"/>
  <c r="AX978" i="1"/>
  <c r="AX1158" i="1"/>
  <c r="AX1759" i="1"/>
  <c r="AX507" i="1"/>
  <c r="AX1594" i="1"/>
  <c r="AX658" i="1"/>
  <c r="AX1191" i="1"/>
  <c r="AX1455" i="1"/>
  <c r="AX174" i="1"/>
  <c r="AX882" i="1"/>
  <c r="AX822" i="1"/>
  <c r="AX746" i="1"/>
  <c r="AX102" i="1"/>
  <c r="AX295" i="1"/>
  <c r="AX2280" i="1"/>
  <c r="AX2199" i="1"/>
  <c r="AX171" i="1"/>
  <c r="AX2107" i="1"/>
  <c r="AX252" i="1"/>
  <c r="AX424" i="1"/>
  <c r="AX1372" i="1"/>
  <c r="AX1937" i="1"/>
  <c r="AX883" i="1"/>
  <c r="AX1472" i="1"/>
  <c r="AX2149" i="1"/>
  <c r="AX2097" i="1"/>
  <c r="AX2032" i="1"/>
  <c r="AX1885" i="1"/>
  <c r="AX2055" i="1"/>
  <c r="AX2197" i="1"/>
  <c r="AX2211" i="1"/>
  <c r="AX1879" i="1"/>
  <c r="AX2048" i="1"/>
  <c r="AX1316" i="1"/>
  <c r="AX1242" i="1"/>
  <c r="AX582" i="1"/>
  <c r="AX998" i="1"/>
  <c r="AX1638" i="1"/>
  <c r="AX1323" i="1"/>
  <c r="AX1863" i="1"/>
  <c r="AX1626" i="1"/>
  <c r="AX1856" i="1"/>
  <c r="AX1293" i="1"/>
  <c r="AX1329" i="1"/>
  <c r="AX1053" i="1"/>
  <c r="AX1859" i="1"/>
  <c r="AX2111" i="1"/>
  <c r="AX1523" i="1"/>
  <c r="AX1827" i="1"/>
  <c r="AX1869" i="1"/>
  <c r="AX351" i="1"/>
  <c r="AX1715" i="1"/>
  <c r="AX1280" i="1"/>
  <c r="AX581" i="1"/>
  <c r="AX2026" i="1"/>
  <c r="AX2287" i="1"/>
  <c r="AX2285" i="1"/>
  <c r="AX2224" i="1"/>
  <c r="AX745" i="1"/>
  <c r="AX1424" i="1"/>
  <c r="AX1555" i="1"/>
  <c r="AX1118" i="1"/>
  <c r="AX1780" i="1"/>
  <c r="AX1184" i="1"/>
  <c r="AX1637" i="1"/>
  <c r="AX405" i="1"/>
  <c r="AX584" i="1"/>
  <c r="AX2067" i="1"/>
  <c r="AX1727" i="1"/>
  <c r="AX1563" i="1"/>
  <c r="AX1944" i="1"/>
  <c r="AX1533" i="1"/>
  <c r="AX670" i="1"/>
  <c r="AX1970" i="1"/>
  <c r="AX1673" i="1"/>
  <c r="AX2172" i="1"/>
  <c r="AX2236" i="1"/>
  <c r="AX2169" i="1"/>
  <c r="AX2160" i="1"/>
  <c r="AX1847" i="1"/>
  <c r="AX2073" i="1"/>
  <c r="AX2271" i="1"/>
  <c r="AX2209" i="1"/>
  <c r="AX1362" i="1"/>
  <c r="AX445" i="1"/>
  <c r="AX397" i="1"/>
  <c r="AX414" i="1"/>
  <c r="AX123" i="1"/>
  <c r="AX498" i="1"/>
  <c r="AX690" i="1"/>
  <c r="AX853" i="1"/>
  <c r="AX468" i="1"/>
  <c r="AX1519" i="1"/>
  <c r="AX43" i="1"/>
  <c r="AX153" i="1"/>
  <c r="AX485" i="1"/>
  <c r="AX118" i="1"/>
  <c r="AX441" i="1"/>
  <c r="AX334" i="1"/>
  <c r="AX418" i="1"/>
  <c r="AX599" i="1"/>
  <c r="AX664" i="1"/>
  <c r="AX103" i="1"/>
  <c r="AX623" i="1"/>
  <c r="AX399" i="1"/>
  <c r="AX1396" i="1"/>
  <c r="AX291" i="1"/>
  <c r="AX129" i="1"/>
  <c r="AX941" i="1"/>
  <c r="AX534" i="1"/>
  <c r="AX214" i="1"/>
  <c r="AX1351" i="1"/>
  <c r="AX446" i="1"/>
  <c r="AX772" i="1"/>
  <c r="AX2194" i="1"/>
  <c r="AX162" i="1"/>
  <c r="AX1059" i="1"/>
  <c r="AX691" i="1"/>
  <c r="AX490" i="1"/>
  <c r="AX249" i="1"/>
  <c r="AX2297" i="1"/>
  <c r="AX383" i="1"/>
  <c r="AX319" i="1"/>
  <c r="AX1368" i="1"/>
  <c r="AX924" i="1"/>
  <c r="AX596" i="1"/>
  <c r="AX1330" i="1"/>
  <c r="AX888" i="1"/>
  <c r="AX1938" i="1"/>
  <c r="AX1802" i="1"/>
  <c r="AX289" i="1"/>
  <c r="AX1912" i="1"/>
  <c r="AX751" i="1"/>
  <c r="AX1164" i="1"/>
  <c r="AX1344" i="1"/>
  <c r="AX461" i="1"/>
  <c r="AX1753" i="1"/>
  <c r="AX1437" i="1"/>
  <c r="AX1482" i="1"/>
  <c r="AX267" i="1"/>
  <c r="AX447" i="1"/>
  <c r="AX1219" i="1"/>
  <c r="AX1830" i="1"/>
  <c r="AX739" i="1"/>
  <c r="AX1463" i="1"/>
  <c r="AX1874" i="1"/>
  <c r="AX374" i="1"/>
  <c r="AX1449" i="1"/>
  <c r="AX324" i="1"/>
  <c r="AX146" i="1"/>
  <c r="AX782" i="1"/>
  <c r="AX1343" i="1"/>
  <c r="AX1147" i="1"/>
  <c r="AX1279" i="1"/>
  <c r="AX1409" i="1"/>
  <c r="AX1426" i="1"/>
  <c r="AX515" i="1"/>
  <c r="AX1157" i="1"/>
  <c r="AX663" i="1"/>
  <c r="AX1074" i="1"/>
  <c r="AX58" i="1"/>
  <c r="AX1649" i="1"/>
  <c r="AX1687" i="1"/>
  <c r="AX1215" i="1"/>
  <c r="AX872" i="1"/>
  <c r="AX624" i="1"/>
  <c r="AX794" i="1"/>
  <c r="AX1046" i="1"/>
  <c r="AX1680" i="1"/>
  <c r="AX625" i="1"/>
  <c r="AX847" i="1"/>
  <c r="AX967" i="1"/>
  <c r="AX858" i="1"/>
  <c r="AX1910" i="1"/>
  <c r="AX1728" i="1"/>
  <c r="AX1234" i="1"/>
  <c r="AX868" i="1"/>
  <c r="AX1663" i="1"/>
  <c r="AX604" i="1"/>
  <c r="AX982" i="1"/>
  <c r="AX1117" i="1"/>
  <c r="AX893" i="1"/>
  <c r="AX2003" i="1"/>
  <c r="AX1620" i="1"/>
  <c r="AX1960" i="1"/>
  <c r="AX2161" i="1"/>
  <c r="AX1553" i="1"/>
  <c r="AX1203" i="1"/>
  <c r="AX659" i="1"/>
  <c r="AX2021" i="1"/>
  <c r="AX349" i="1"/>
  <c r="AX907" i="1"/>
  <c r="AX1653" i="1"/>
  <c r="AX455" i="1"/>
  <c r="AX1846" i="1"/>
  <c r="AX1300" i="1"/>
  <c r="AX1919" i="1"/>
  <c r="AX2112" i="1"/>
  <c r="AX880" i="1"/>
  <c r="AX119" i="1"/>
  <c r="AX1026" i="1"/>
  <c r="AX2127" i="1"/>
  <c r="AX1974" i="1"/>
  <c r="AX2212" i="1"/>
  <c r="AX654" i="1"/>
  <c r="AX1341" i="1"/>
  <c r="AX1716" i="1"/>
  <c r="AX1334" i="1"/>
  <c r="AX2033" i="1"/>
  <c r="AX2087" i="1"/>
  <c r="AX2101" i="1"/>
  <c r="AX1888" i="1"/>
  <c r="AX1932" i="1"/>
  <c r="AX1966" i="1"/>
  <c r="AX1922" i="1"/>
  <c r="AX1677" i="1"/>
  <c r="AX89" i="1"/>
  <c r="AX1438" i="1"/>
  <c r="AX1085" i="1"/>
  <c r="AX1904" i="1"/>
  <c r="AX2170" i="1"/>
  <c r="AX2092" i="1"/>
  <c r="AX2218" i="1"/>
  <c r="AX2074" i="1"/>
  <c r="AX1043" i="1"/>
  <c r="AX1800" i="1"/>
  <c r="AX1961" i="1"/>
  <c r="AX1933" i="1"/>
  <c r="AX894" i="1"/>
  <c r="AX635" i="1"/>
  <c r="AX1531" i="1"/>
  <c r="AX843" i="1"/>
  <c r="AX2104" i="1"/>
  <c r="AX1926" i="1"/>
  <c r="AX395" i="1"/>
  <c r="AX499" i="1"/>
  <c r="AX2254" i="1"/>
  <c r="AX2263" i="1"/>
  <c r="AX165" i="1"/>
  <c r="AX2262" i="1"/>
  <c r="AX961" i="1"/>
  <c r="AX2298" i="1"/>
  <c r="AX2299" i="1"/>
  <c r="AY2123" i="1"/>
  <c r="AY1911" i="1"/>
  <c r="AY2225" i="1"/>
  <c r="AY1915" i="1"/>
  <c r="AY1647" i="1"/>
  <c r="AY740" i="1"/>
  <c r="AY1241" i="1"/>
  <c r="AY1210" i="1"/>
  <c r="AY1997" i="1"/>
  <c r="AY2090" i="1"/>
  <c r="AY2091" i="1"/>
  <c r="AY1220" i="1"/>
  <c r="AY1044" i="1"/>
  <c r="AY2124" i="1"/>
  <c r="AY225" i="1"/>
  <c r="AY2198" i="1"/>
  <c r="AY2077" i="1"/>
  <c r="AY1964" i="1"/>
  <c r="AY1671" i="1"/>
  <c r="AY1287" i="1"/>
  <c r="AY1355" i="1"/>
  <c r="AY818" i="1"/>
  <c r="AY2247" i="1"/>
  <c r="AY1845" i="1"/>
  <c r="AY1975" i="1"/>
  <c r="AY2153" i="1"/>
  <c r="AY1967" i="1"/>
  <c r="AY469" i="1"/>
  <c r="AY1623" i="1"/>
  <c r="AY2284" i="1"/>
  <c r="AY2276" i="1"/>
  <c r="AY2289" i="1"/>
  <c r="AY2119" i="1"/>
  <c r="AY2290" i="1"/>
  <c r="AY2286" i="1"/>
  <c r="AY2079" i="1"/>
  <c r="AY1797" i="1"/>
  <c r="AY825" i="1"/>
  <c r="AY2137" i="1"/>
  <c r="AY1348" i="1"/>
  <c r="AY1708" i="1"/>
  <c r="AY1917" i="1"/>
  <c r="AY2023" i="1"/>
  <c r="AY718" i="1"/>
  <c r="AY1136" i="1"/>
  <c r="AY1808" i="1"/>
  <c r="AY1804" i="1"/>
  <c r="AY954" i="1"/>
  <c r="AY1027" i="1"/>
  <c r="AY1042" i="1"/>
  <c r="AY1500" i="1"/>
  <c r="AY1275" i="1"/>
  <c r="AY727" i="1"/>
  <c r="AY1497" i="1"/>
  <c r="AY962" i="1"/>
  <c r="AY1824" i="1"/>
  <c r="AY1532" i="1"/>
  <c r="AY2053" i="1"/>
  <c r="AY1633" i="1"/>
  <c r="AY869" i="1"/>
  <c r="AY322" i="1"/>
  <c r="AY1387" i="1"/>
  <c r="AY1292" i="1"/>
  <c r="AY186" i="1"/>
  <c r="AY483" i="1"/>
  <c r="AY738" i="1"/>
  <c r="AY988" i="1"/>
  <c r="AY551" i="1"/>
  <c r="AY1580" i="1"/>
  <c r="AY1837" i="1"/>
  <c r="AY1468" i="1"/>
  <c r="AY970" i="1"/>
  <c r="AY774" i="1"/>
  <c r="AY79" i="1"/>
  <c r="AY1179" i="1"/>
  <c r="AY677" i="1"/>
  <c r="AY990" i="1"/>
  <c r="AY1442" i="1"/>
  <c r="AY1670" i="1"/>
  <c r="AY160" i="1"/>
  <c r="AY1379" i="1"/>
  <c r="AY976" i="1"/>
  <c r="AY1612" i="1"/>
  <c r="AY681" i="1"/>
  <c r="AY1479" i="1"/>
  <c r="AY586" i="1"/>
  <c r="AY539" i="1"/>
  <c r="AY603" i="1"/>
  <c r="AY1614" i="1"/>
  <c r="AY2038" i="1"/>
  <c r="AY765" i="1"/>
  <c r="AY2214" i="1"/>
  <c r="AY2188" i="1"/>
  <c r="AY2084" i="1"/>
  <c r="AY2135" i="1"/>
  <c r="AY1985" i="1"/>
  <c r="AY1604" i="1"/>
  <c r="AY2011" i="1"/>
  <c r="AY2217" i="1"/>
  <c r="AY311" i="1"/>
  <c r="AY1835" i="1"/>
  <c r="AY10" i="1"/>
  <c r="AY17" i="1"/>
  <c r="AY1353" i="1"/>
  <c r="AY22" i="1"/>
  <c r="AY18" i="1"/>
  <c r="AY2" i="1"/>
  <c r="AY901" i="1"/>
  <c r="AY16" i="1"/>
  <c r="AY6" i="1"/>
  <c r="AY7" i="1"/>
  <c r="AY1587" i="1"/>
  <c r="AY278" i="1"/>
  <c r="AY940" i="1"/>
  <c r="AY387" i="1"/>
  <c r="AY90" i="1"/>
  <c r="AY1119" i="1"/>
  <c r="AY1004" i="1"/>
  <c r="AY611" i="1"/>
  <c r="AY1094" i="1"/>
  <c r="AY54" i="1"/>
  <c r="AY846" i="1"/>
  <c r="AY627" i="1"/>
  <c r="AY237" i="1"/>
  <c r="AY517" i="1"/>
  <c r="AY323" i="1"/>
  <c r="AY1264" i="1"/>
  <c r="AY238" i="1"/>
  <c r="AY307" i="1"/>
  <c r="AY583" i="1"/>
  <c r="AY673" i="1"/>
  <c r="AY192" i="1"/>
  <c r="AY335" i="1"/>
  <c r="AY1332" i="1"/>
  <c r="AY2296" i="1"/>
  <c r="AY857" i="1"/>
  <c r="AY1978" i="1"/>
  <c r="AY1174" i="1"/>
  <c r="AY1029" i="1"/>
  <c r="AY1459" i="1"/>
  <c r="AY1969" i="1"/>
  <c r="AY1761" i="1"/>
  <c r="AY1852" i="1"/>
  <c r="AY1298" i="1"/>
  <c r="AY2024" i="1"/>
  <c r="AY1900" i="1"/>
  <c r="AY781" i="1"/>
  <c r="AY1521" i="1"/>
  <c r="AY712" i="1"/>
  <c r="AY574" i="1"/>
  <c r="AY1696" i="1"/>
  <c r="AY1458" i="1"/>
  <c r="AY1694" i="1"/>
  <c r="AY1993" i="1"/>
  <c r="AY1700" i="1"/>
  <c r="AY20" i="1"/>
  <c r="AY1688" i="1"/>
  <c r="AY1057" i="1"/>
  <c r="AY1457" i="1"/>
  <c r="AY2278" i="1"/>
  <c r="AY1391" i="1"/>
  <c r="AY1876" i="1"/>
  <c r="AY2158" i="1"/>
  <c r="AY1930" i="1"/>
  <c r="AY148" i="1"/>
  <c r="AY1541" i="1"/>
  <c r="AY535" i="1"/>
  <c r="AY140" i="1"/>
  <c r="AY790" i="1"/>
  <c r="AY197" i="1"/>
  <c r="AY474" i="1"/>
  <c r="AY1768" i="1"/>
  <c r="AY1475" i="1"/>
  <c r="AY1012" i="1"/>
  <c r="AY1028" i="1"/>
  <c r="AY1988" i="1"/>
  <c r="AY689" i="1"/>
  <c r="AY1041" i="1"/>
  <c r="AY1025" i="1"/>
  <c r="AY1277" i="1"/>
  <c r="AY1795" i="1"/>
  <c r="AY1613" i="1"/>
  <c r="AY1861" i="1"/>
  <c r="AY1305" i="1"/>
  <c r="AY1834" i="1"/>
  <c r="AY1542" i="1"/>
  <c r="AY343" i="1"/>
  <c r="AY1935" i="1"/>
  <c r="AY870" i="1"/>
  <c r="AY914" i="1"/>
  <c r="AY1132" i="1"/>
  <c r="AY2027" i="1"/>
  <c r="AY1908" i="1"/>
  <c r="AY2141" i="1"/>
  <c r="AY2270" i="1"/>
  <c r="AY1855" i="1"/>
  <c r="AY2222" i="1"/>
  <c r="AY2232" i="1"/>
  <c r="AY839" i="1"/>
  <c r="AY1433" i="1"/>
  <c r="AY900" i="1"/>
  <c r="AY1566" i="1"/>
  <c r="AY1263" i="1"/>
  <c r="AY589" i="1"/>
  <c r="AY989" i="1"/>
  <c r="AY1009" i="1"/>
  <c r="AY1828" i="1"/>
  <c r="AY1675" i="1"/>
  <c r="AY1886" i="1"/>
  <c r="AY1207" i="1"/>
  <c r="AY1373" i="1"/>
  <c r="AY1333" i="1"/>
  <c r="AY594" i="1"/>
  <c r="AY1758" i="1"/>
  <c r="AY527" i="1"/>
  <c r="AY1446" i="1"/>
  <c r="AY1781" i="1"/>
  <c r="AY1973" i="1"/>
  <c r="AY1717" i="1"/>
  <c r="AY1875" i="1"/>
  <c r="AY1253" i="1"/>
  <c r="AY2031" i="1"/>
  <c r="AY1771" i="1"/>
  <c r="AY2019" i="1"/>
  <c r="AY639" i="1"/>
  <c r="AY1018" i="1"/>
  <c r="AY139" i="1"/>
  <c r="AY1692" i="1"/>
  <c r="AY1871" i="1"/>
  <c r="AY1101" i="1"/>
  <c r="AY1777" i="1"/>
  <c r="AY217" i="1"/>
  <c r="AY224" i="1"/>
  <c r="AY364" i="1"/>
  <c r="AY1486" i="1"/>
  <c r="AY2009" i="1"/>
  <c r="AY1987" i="1"/>
  <c r="AY2162" i="1"/>
  <c r="AY1891" i="1"/>
  <c r="AY2242" i="1"/>
  <c r="AY432" i="1"/>
  <c r="AY1109" i="1"/>
  <c r="AY1134" i="1"/>
  <c r="AY995" i="1"/>
  <c r="AY1036" i="1"/>
  <c r="AY553" i="1"/>
  <c r="AY1569" i="1"/>
  <c r="AY2072" i="1"/>
  <c r="AY504" i="1"/>
  <c r="AY132" i="1"/>
  <c r="AY1772" i="1"/>
  <c r="AY1487" i="1"/>
  <c r="AY1597" i="1"/>
  <c r="AY2139" i="1"/>
  <c r="AY2020" i="1"/>
  <c r="AY2120" i="1"/>
  <c r="AY1062" i="1"/>
  <c r="AY2054" i="1"/>
  <c r="AY1928" i="1"/>
  <c r="AY2230" i="1"/>
  <c r="AY2047" i="1"/>
  <c r="AY375" i="1"/>
  <c r="AY2042" i="1"/>
  <c r="AY1176" i="1"/>
  <c r="AY1864" i="1"/>
  <c r="AY1350" i="1"/>
  <c r="AY915" i="1"/>
  <c r="AY2056" i="1"/>
  <c r="AY2183" i="1"/>
  <c r="AY1129" i="1"/>
  <c r="AY1509" i="1"/>
  <c r="AY492" i="1"/>
  <c r="AY1786" i="1"/>
  <c r="AY1133" i="1"/>
  <c r="AY1635" i="1"/>
  <c r="AY1504" i="1"/>
  <c r="AY1064" i="1"/>
  <c r="AY2268" i="1"/>
  <c r="AY2277" i="1"/>
  <c r="AY263" i="1"/>
  <c r="AY552" i="1"/>
  <c r="AY201" i="1"/>
  <c r="AY2245" i="1"/>
  <c r="AY2238" i="1"/>
  <c r="AY2261" i="1"/>
  <c r="AY1581" i="1"/>
  <c r="AY1683" i="1"/>
  <c r="AY2121" i="1"/>
  <c r="AY1218" i="1"/>
  <c r="AY1145" i="1"/>
  <c r="AY1392" i="1"/>
  <c r="AY1723" i="1"/>
  <c r="AY1403" i="1"/>
  <c r="AY1289" i="1"/>
  <c r="AY388" i="1"/>
  <c r="AY1718" i="1"/>
  <c r="AY1559" i="1"/>
  <c r="AY408" i="1"/>
  <c r="AY2070" i="1"/>
  <c r="AY974" i="1"/>
  <c r="AY829" i="1"/>
  <c r="AY1335" i="1"/>
  <c r="AY95" i="1"/>
  <c r="AY326" i="1"/>
  <c r="AY1066" i="1"/>
  <c r="AY758" i="1"/>
  <c r="AY614" i="1"/>
  <c r="AY1050" i="1"/>
  <c r="AY2060" i="1"/>
  <c r="AY1814" i="1"/>
  <c r="AY1243" i="1"/>
  <c r="AY1107" i="1"/>
  <c r="AY910" i="1"/>
  <c r="AY486" i="1"/>
  <c r="AY451" i="1"/>
  <c r="AY678" i="1"/>
  <c r="AY1420" i="1"/>
  <c r="AY762" i="1"/>
  <c r="AY1415" i="1"/>
  <c r="AY1326" i="1"/>
  <c r="AY184" i="1"/>
  <c r="AY1951" i="1"/>
  <c r="AY1743" i="1"/>
  <c r="AY1308" i="1"/>
  <c r="AY1883" i="1"/>
  <c r="AY2007" i="1"/>
  <c r="AY1850" i="1"/>
  <c r="AY1962" i="1"/>
  <c r="AY2039" i="1"/>
  <c r="AY1880" i="1"/>
  <c r="AY2043" i="1"/>
  <c r="AY1936" i="1"/>
  <c r="AY1841" i="1"/>
  <c r="AY2093" i="1"/>
  <c r="AY1898" i="1"/>
  <c r="AY1590" i="1"/>
  <c r="AY832" i="1"/>
  <c r="AY191" i="1"/>
  <c r="AY1593" i="1"/>
  <c r="AY1464" i="1"/>
  <c r="AY1357" i="1"/>
  <c r="AY1678" i="1"/>
  <c r="AY1033" i="1"/>
  <c r="AY1084" i="1"/>
  <c r="AY1324" i="1"/>
  <c r="AY1769" i="1"/>
  <c r="AY331" i="1"/>
  <c r="AY1901" i="1"/>
  <c r="AY1089" i="1"/>
  <c r="AY792" i="1"/>
  <c r="AY1652" i="1"/>
  <c r="AY1471" i="1"/>
  <c r="AY547" i="1"/>
  <c r="AY1976" i="1"/>
  <c r="AY979" i="1"/>
  <c r="AY180" i="1"/>
  <c r="AY878" i="1"/>
  <c r="AY697" i="1"/>
  <c r="AY1676" i="1"/>
  <c r="AY1051" i="1"/>
  <c r="AY1742" i="1"/>
  <c r="AY1361" i="1"/>
  <c r="AY1286" i="1"/>
  <c r="AY1171" i="1"/>
  <c r="AY1170" i="1"/>
  <c r="AY309" i="1"/>
  <c r="AY1899" i="1"/>
  <c r="AY1722" i="1"/>
  <c r="AY561" i="1"/>
  <c r="AY570" i="1"/>
  <c r="AY1529" i="1"/>
  <c r="AY2100" i="1"/>
  <c r="AY2226" i="1"/>
  <c r="AY2016" i="1"/>
  <c r="AY2184" i="1"/>
  <c r="AY2179" i="1"/>
  <c r="AY1905" i="1"/>
  <c r="AY2138" i="1"/>
  <c r="AY2105" i="1"/>
  <c r="AY2081" i="1"/>
  <c r="AY1945" i="1"/>
  <c r="AY2001" i="1"/>
  <c r="AY2002" i="1"/>
  <c r="AY2216" i="1"/>
  <c r="AY2140" i="1"/>
  <c r="AY2145" i="1"/>
  <c r="AY1848" i="1"/>
  <c r="AY1882" i="1"/>
  <c r="AY2146" i="1"/>
  <c r="AY2159" i="1"/>
  <c r="AY2152" i="1"/>
  <c r="AY2200" i="1"/>
  <c r="AY1979" i="1"/>
  <c r="AY2275" i="1"/>
  <c r="AY2240" i="1"/>
  <c r="AY2250" i="1"/>
  <c r="AY2069" i="1"/>
  <c r="AY2267" i="1"/>
  <c r="AY1567" i="1"/>
  <c r="AY442" i="1"/>
  <c r="AY2228" i="1"/>
  <c r="AY1754" i="1"/>
  <c r="AY2028" i="1"/>
  <c r="AY1501" i="1"/>
  <c r="AY111" i="1"/>
  <c r="AY2029" i="1"/>
  <c r="AY243" i="1"/>
  <c r="AY2168" i="1"/>
  <c r="AY1304" i="1"/>
  <c r="AY2233" i="1"/>
  <c r="AY2144" i="1"/>
  <c r="AY1895" i="1"/>
  <c r="AY439" i="1"/>
  <c r="AY1958" i="1"/>
  <c r="AY1128" i="1"/>
  <c r="AY810" i="1"/>
  <c r="AY384" i="1"/>
  <c r="AY744" i="1"/>
  <c r="AY308" i="1"/>
  <c r="AY1363" i="1"/>
  <c r="AY314" i="1"/>
  <c r="AY444" i="1"/>
  <c r="AY1307" i="1"/>
  <c r="AY9" i="1"/>
  <c r="AY1175" i="1"/>
  <c r="AY175" i="1"/>
  <c r="AY1986" i="1"/>
  <c r="AY75" i="1"/>
  <c r="AY1515" i="1"/>
  <c r="AY261" i="1"/>
  <c r="AY179" i="1"/>
  <c r="AY1377" i="1"/>
  <c r="AY1038" i="1"/>
  <c r="AY1251" i="1"/>
  <c r="AY1181" i="1"/>
  <c r="AY1083" i="1"/>
  <c r="AY1595" i="1"/>
  <c r="AY462" i="1"/>
  <c r="AY986" i="1"/>
  <c r="AY1469" i="1"/>
  <c r="AY661" i="1"/>
  <c r="AY429" i="1"/>
  <c r="AY466" i="1"/>
  <c r="AY723" i="1"/>
  <c r="AY2117" i="1"/>
  <c r="AY2196" i="1"/>
  <c r="AY2215" i="1"/>
  <c r="AY1073" i="1"/>
  <c r="AY371" i="1"/>
  <c r="AY1741" i="1"/>
  <c r="AY1511" i="1"/>
  <c r="AY1792" i="1"/>
  <c r="AY126" i="1"/>
  <c r="AY955" i="1"/>
  <c r="AY1082" i="1"/>
  <c r="AY1244" i="1"/>
  <c r="AY1291" i="1"/>
  <c r="AY1248" i="1"/>
  <c r="AY1186" i="1"/>
  <c r="AY1586" i="1"/>
  <c r="AY932" i="1"/>
  <c r="AY662" i="1"/>
  <c r="AY1829" i="1"/>
  <c r="AY1546" i="1"/>
  <c r="AY1413" i="1"/>
  <c r="AY177" i="1"/>
  <c r="AY1054" i="1"/>
  <c r="AY1173" i="1"/>
  <c r="AY218" i="1"/>
  <c r="AY1556" i="1"/>
  <c r="AY972" i="1"/>
  <c r="AY1429" i="1"/>
  <c r="AY1770" i="1"/>
  <c r="AY1130" i="1"/>
  <c r="AY1470" i="1"/>
  <c r="AY1811" i="1"/>
  <c r="AY1956" i="1"/>
  <c r="AY1155" i="1"/>
  <c r="AY1971" i="1"/>
  <c r="AY1803" i="1"/>
  <c r="AY2088" i="1"/>
  <c r="AY2008" i="1"/>
  <c r="AY1187" i="1"/>
  <c r="AY1439" i="1"/>
  <c r="AY511" i="1"/>
  <c r="AY2108" i="1"/>
  <c r="AY708" i="1"/>
  <c r="AY801" i="1"/>
  <c r="AY355" i="1"/>
  <c r="AY1601" i="1"/>
  <c r="AY1779" i="1"/>
  <c r="AY1359" i="1"/>
  <c r="AY1131" i="1"/>
  <c r="AY210" i="1"/>
  <c r="AY1070" i="1"/>
  <c r="AY501" i="1"/>
  <c r="AY1443" i="1"/>
  <c r="AY247" i="1"/>
  <c r="AY1052" i="1"/>
  <c r="AY1737" i="1"/>
  <c r="AY1877" i="1"/>
  <c r="AY733" i="1"/>
  <c r="AY657" i="1"/>
  <c r="AY481" i="1"/>
  <c r="AY778" i="1"/>
  <c r="AY631" i="1"/>
  <c r="AY764" i="1"/>
  <c r="AY703" i="1"/>
  <c r="AY771" i="1"/>
  <c r="AY666" i="1"/>
  <c r="AY1764" i="1"/>
  <c r="AY1651" i="1"/>
  <c r="AY1625" i="1"/>
  <c r="AY1092" i="1"/>
  <c r="AY1498" i="1"/>
  <c r="AY823" i="1"/>
  <c r="AY513" i="1"/>
  <c r="AY521" i="1"/>
  <c r="AY2259" i="1"/>
  <c r="AY1887" i="1"/>
  <c r="AY2051" i="1"/>
  <c r="AY1838" i="1"/>
  <c r="AY1940" i="1"/>
  <c r="AY1749" i="1"/>
  <c r="AY369" i="1"/>
  <c r="AY436" i="1"/>
  <c r="AY1977" i="1"/>
  <c r="AY524" i="1"/>
  <c r="AY904" i="1"/>
  <c r="AY1212" i="1"/>
  <c r="AY380" i="1"/>
  <c r="AY402" i="1"/>
  <c r="AY1890" i="1"/>
  <c r="AY1796" i="1"/>
  <c r="AY1236" i="1"/>
  <c r="AY1934" i="1"/>
  <c r="AY1303" i="1"/>
  <c r="AY1657" i="1"/>
  <c r="AY1445" i="1"/>
  <c r="AY2252" i="1"/>
  <c r="AY1621" i="1"/>
  <c r="AY1342" i="1"/>
  <c r="AY1765" i="1"/>
  <c r="AY766" i="1"/>
  <c r="AY1738" i="1"/>
  <c r="AY81" i="1"/>
  <c r="AY1020" i="1"/>
  <c r="AY285" i="1"/>
  <c r="AY1585" i="1"/>
  <c r="AY1474" i="1"/>
  <c r="AY2176" i="1"/>
  <c r="AY2154" i="1"/>
  <c r="AY2175" i="1"/>
  <c r="AY2241" i="1"/>
  <c r="AY2246" i="1"/>
  <c r="AY2165" i="1"/>
  <c r="AY2221" i="1"/>
  <c r="AY2185" i="1"/>
  <c r="AY315" i="1"/>
  <c r="AY1788" i="1"/>
  <c r="AY686" i="1"/>
  <c r="AY1149" i="1"/>
  <c r="AY1710" i="1"/>
  <c r="AY1423" i="1"/>
  <c r="AY729" i="1"/>
  <c r="AY867" i="1"/>
  <c r="AY674" i="1"/>
  <c r="AY1893" i="1"/>
  <c r="AY1022" i="1"/>
  <c r="AY2106" i="1"/>
  <c r="AY2190" i="1"/>
  <c r="AY1398" i="1"/>
  <c r="AY2266" i="1"/>
  <c r="AY2273" i="1"/>
  <c r="AY2142" i="1"/>
  <c r="AY2057" i="1"/>
  <c r="AY2260" i="1"/>
  <c r="AY2098" i="1"/>
  <c r="AY2239" i="1"/>
  <c r="AY2264" i="1"/>
  <c r="AY2206" i="1"/>
  <c r="AY1045" i="1"/>
  <c r="AY2163" i="1"/>
  <c r="AY2000" i="1"/>
  <c r="AY1141" i="1"/>
  <c r="AY2251" i="1"/>
  <c r="AY1894" i="1"/>
  <c r="AY1725" i="1"/>
  <c r="AY44" i="1"/>
  <c r="AY459" i="1"/>
  <c r="AY63" i="1"/>
  <c r="AY448" i="1"/>
  <c r="AY463" i="1"/>
  <c r="AY518" i="1"/>
  <c r="AY240" i="1"/>
  <c r="AY597" i="1"/>
  <c r="AY1185" i="1"/>
  <c r="AY865" i="1"/>
  <c r="AY1494" i="1"/>
  <c r="AY1444" i="1"/>
  <c r="AY503" i="1"/>
  <c r="AY1854" i="1"/>
  <c r="AY1755" i="1"/>
  <c r="AY56" i="1"/>
  <c r="AY1592" i="1"/>
  <c r="AY25" i="1"/>
  <c r="AY720" i="1"/>
  <c r="AY537" i="1"/>
  <c r="AY1600" i="1"/>
  <c r="AY874" i="1"/>
  <c r="AY1418" i="1"/>
  <c r="AY922" i="1"/>
  <c r="AY522" i="1"/>
  <c r="AY1492" i="1"/>
  <c r="AY1537" i="1"/>
  <c r="AY2186" i="1"/>
  <c r="AY1822" i="1"/>
  <c r="AY2040" i="1"/>
  <c r="AY2220" i="1"/>
  <c r="AY1257" i="1"/>
  <c r="AY2210" i="1"/>
  <c r="AY650" i="1"/>
  <c r="AY1153" i="1"/>
  <c r="AY42" i="1"/>
  <c r="AY1261" i="1"/>
  <c r="AY1404" i="1"/>
  <c r="AY1216" i="1"/>
  <c r="AY255" i="1"/>
  <c r="AY587" i="1"/>
  <c r="AY2255" i="1"/>
  <c r="AY530" i="1"/>
  <c r="AY612" i="1"/>
  <c r="AY859" i="1"/>
  <c r="AY144" i="1"/>
  <c r="AY895" i="1"/>
  <c r="AY1161" i="1"/>
  <c r="AY538" i="1"/>
  <c r="AY1283" i="1"/>
  <c r="AY854" i="1"/>
  <c r="AY1294" i="1"/>
  <c r="AY1380" i="1"/>
  <c r="AY1507" i="1"/>
  <c r="AY1747" i="1"/>
  <c r="AY1310" i="1"/>
  <c r="AY930" i="1"/>
  <c r="AY2201" i="1"/>
  <c r="AY2173" i="1"/>
  <c r="AY1640" i="1"/>
  <c r="AY30" i="1"/>
  <c r="AY844" i="1"/>
  <c r="AY1776" i="1"/>
  <c r="AY158" i="1"/>
  <c r="AY2148" i="1"/>
  <c r="AY1990" i="1"/>
  <c r="AY1941" i="1"/>
  <c r="AY2025" i="1"/>
  <c r="AY966" i="1"/>
  <c r="AY2017" i="1"/>
  <c r="AY1785" i="1"/>
  <c r="AY203" i="1"/>
  <c r="AY1631" i="1"/>
  <c r="AY1699" i="1"/>
  <c r="AY1221" i="1"/>
  <c r="AY849" i="1"/>
  <c r="AY1276" i="1"/>
  <c r="AY204" i="1"/>
  <c r="AY937" i="1"/>
  <c r="AY216" i="1"/>
  <c r="AY576" i="1"/>
  <c r="AY1634" i="1"/>
  <c r="AY763" i="1"/>
  <c r="AY1736" i="1"/>
  <c r="AY1086" i="1"/>
  <c r="AY1575" i="1"/>
  <c r="AY1425" i="1"/>
  <c r="AY1477" i="1"/>
  <c r="AY1151" i="1"/>
  <c r="AY362" i="1"/>
  <c r="AY1483" i="1"/>
  <c r="AY1720" i="1"/>
  <c r="AY699" i="1"/>
  <c r="AY600" i="1"/>
  <c r="AY808" i="1"/>
  <c r="AY1949" i="1"/>
  <c r="AY1884" i="1"/>
  <c r="AY2244" i="1"/>
  <c r="AY2204" i="1"/>
  <c r="AY2036" i="1"/>
  <c r="AY2167" i="1"/>
  <c r="AY1981" i="1"/>
  <c r="AY571" i="1"/>
  <c r="AY373" i="1"/>
  <c r="AY1365" i="1"/>
  <c r="AY195" i="1"/>
  <c r="AY1192" i="1"/>
  <c r="AY1436" i="1"/>
  <c r="AY1545" i="1"/>
  <c r="AY1897" i="1"/>
  <c r="AY2203" i="1"/>
  <c r="AY1763" i="1"/>
  <c r="AY1165" i="1"/>
  <c r="AY1648" i="1"/>
  <c r="AY428" i="1"/>
  <c r="AY926" i="1"/>
  <c r="AY1732" i="1"/>
  <c r="AY2279" i="1"/>
  <c r="AY1866" i="1"/>
  <c r="AY1321" i="1"/>
  <c r="AY2131" i="1"/>
  <c r="AY2078" i="1"/>
  <c r="AY1573" i="1"/>
  <c r="AY1354" i="1"/>
  <c r="AY1729" i="1"/>
  <c r="AY2063" i="1"/>
  <c r="AY1385" i="1"/>
  <c r="AY2068" i="1"/>
  <c r="AY1916" i="1"/>
  <c r="AY1955" i="1"/>
  <c r="AY2155" i="1"/>
  <c r="AY1488" i="1"/>
  <c r="AY1702" i="1"/>
  <c r="AY2213" i="1"/>
  <c r="AY1503" i="1"/>
  <c r="AY1540" i="1"/>
  <c r="AY1730" i="1"/>
  <c r="AY2086" i="1"/>
  <c r="AY2075" i="1"/>
  <c r="AY2094" i="1"/>
  <c r="AY2195" i="1"/>
  <c r="AY2223" i="1"/>
  <c r="AY1735" i="1"/>
  <c r="AY1968" i="1"/>
  <c r="AY1693" i="1"/>
  <c r="AY975" i="1"/>
  <c r="AY1952" i="1"/>
  <c r="AY1268" i="1"/>
  <c r="AY2034" i="1"/>
  <c r="AY1991" i="1"/>
  <c r="AY1659" i="1"/>
  <c r="AY2071" i="1"/>
  <c r="AY2035" i="1"/>
  <c r="AY1954" i="1"/>
  <c r="AY2005" i="1"/>
  <c r="AY1713" i="1"/>
  <c r="AY2136" i="1"/>
  <c r="AY2041" i="1"/>
  <c r="AY2202" i="1"/>
  <c r="AY1731" i="1"/>
  <c r="AY2046" i="1"/>
  <c r="AY1065" i="1"/>
  <c r="AY820" i="1"/>
  <c r="AY1252" i="1"/>
  <c r="AY2257" i="1"/>
  <c r="AY2243" i="1"/>
  <c r="AY1591" i="1"/>
  <c r="AY1946" i="1"/>
  <c r="AY1632" i="1"/>
  <c r="AY1998" i="1"/>
  <c r="AY1939" i="1"/>
  <c r="AY2126" i="1"/>
  <c r="AY1810" i="1"/>
  <c r="AY1903" i="1"/>
  <c r="AY2181" i="1"/>
  <c r="AY2095" i="1"/>
  <c r="AY2115" i="1"/>
  <c r="AY2180" i="1"/>
  <c r="AY2189" i="1"/>
  <c r="AY1752" i="1"/>
  <c r="AY1406" i="1"/>
  <c r="AY1548" i="1"/>
  <c r="AY2205" i="1"/>
  <c r="AY1920" i="1"/>
  <c r="AY2265" i="1"/>
  <c r="AY2248" i="1"/>
  <c r="AY1799" i="1"/>
  <c r="AY2050" i="1"/>
  <c r="AY2272" i="1"/>
  <c r="AY2059" i="1"/>
  <c r="AY1924" i="1"/>
  <c r="AY1629" i="1"/>
  <c r="AY1706" i="1"/>
  <c r="AY1858" i="1"/>
  <c r="AY2110" i="1"/>
  <c r="AY1809" i="1"/>
  <c r="AY1959" i="1"/>
  <c r="AY2022" i="1"/>
  <c r="AY1953" i="1"/>
  <c r="AY2018" i="1"/>
  <c r="AY2065" i="1"/>
  <c r="AY2004" i="1"/>
  <c r="AY1775" i="1"/>
  <c r="AY2150" i="1"/>
  <c r="AY2125" i="1"/>
  <c r="AY1983" i="1"/>
  <c r="AY1817" i="1"/>
  <c r="AY1371" i="1"/>
  <c r="AY1972" i="1"/>
  <c r="AY2083" i="1"/>
  <c r="AY1950" i="1"/>
  <c r="AY2208" i="1"/>
  <c r="AY1762" i="1"/>
  <c r="AY752" i="1"/>
  <c r="AY2122" i="1"/>
  <c r="AY1999" i="1"/>
  <c r="AY1982" i="1"/>
  <c r="AY2116" i="1"/>
  <c r="AY2082" i="1"/>
  <c r="AY1925" i="1"/>
  <c r="AY34" i="1"/>
  <c r="AY1778" i="1"/>
  <c r="AY495" i="1"/>
  <c r="AY120" i="1"/>
  <c r="AY942" i="1"/>
  <c r="AY946" i="1"/>
  <c r="AY788" i="1"/>
  <c r="AY1270" i="1"/>
  <c r="AY1076" i="1"/>
  <c r="AY500" i="1"/>
  <c r="AY1143" i="1"/>
  <c r="AY1840" i="1"/>
  <c r="AY296" i="1"/>
  <c r="AY879" i="1"/>
  <c r="AY866" i="1"/>
  <c r="AY82" i="1"/>
  <c r="AY706" i="1"/>
  <c r="AY348" i="1"/>
  <c r="AY1484" i="1"/>
  <c r="AY683" i="1"/>
  <c r="AY1462" i="1"/>
  <c r="AY951" i="1"/>
  <c r="AY984" i="1"/>
  <c r="AY621" i="1"/>
  <c r="AY687" i="1"/>
  <c r="AY372" i="1"/>
  <c r="AY1577" i="1"/>
  <c r="AY1172" i="1"/>
  <c r="AY321" i="1"/>
  <c r="AY390" i="1"/>
  <c r="AY187" i="1"/>
  <c r="AY1643" i="1"/>
  <c r="AY1010" i="1"/>
  <c r="AY266" i="1"/>
  <c r="AY707" i="1"/>
  <c r="AY422" i="1"/>
  <c r="AY1099" i="1"/>
  <c r="AY1878" i="1"/>
  <c r="AY342" i="1"/>
  <c r="AY1120" i="1"/>
  <c r="AY213" i="1"/>
  <c r="AY716" i="1"/>
  <c r="AY724" i="1"/>
  <c r="AY471" i="1"/>
  <c r="AY141" i="1"/>
  <c r="AY1787" i="1"/>
  <c r="AY1496" i="1"/>
  <c r="AY981" i="1"/>
  <c r="AY317" i="1"/>
  <c r="AY891" i="1"/>
  <c r="AY1195" i="1"/>
  <c r="AY332" i="1"/>
  <c r="AY1608" i="1"/>
  <c r="AY51" i="1"/>
  <c r="AY1223" i="1"/>
  <c r="AY1331" i="1"/>
  <c r="AY1159" i="1"/>
  <c r="AY755" i="1"/>
  <c r="AY107" i="1"/>
  <c r="AY209" i="1"/>
  <c r="AY440" i="1"/>
  <c r="AY1502" i="1"/>
  <c r="AY1201" i="1"/>
  <c r="AY1733" i="1"/>
  <c r="AY1390" i="1"/>
  <c r="AY1549" i="1"/>
  <c r="AY359" i="1"/>
  <c r="AY1666" i="1"/>
  <c r="AY936" i="1"/>
  <c r="AY72" i="1"/>
  <c r="AY1312" i="1"/>
  <c r="AY606" i="1"/>
  <c r="AY800" i="1"/>
  <c r="AY150" i="1"/>
  <c r="AY292" i="1"/>
  <c r="AY1228" i="1"/>
  <c r="AY588" i="1"/>
  <c r="AY668" i="1"/>
  <c r="AY313" i="1"/>
  <c r="AY290" i="1"/>
  <c r="AY701" i="1"/>
  <c r="AY572" i="1"/>
  <c r="AY339" i="1"/>
  <c r="AY202" i="1"/>
  <c r="AY896" i="1"/>
  <c r="AY377" i="1"/>
  <c r="AY577" i="1"/>
  <c r="AY756" i="1"/>
  <c r="AY1857" i="1"/>
  <c r="AY1069" i="1"/>
  <c r="AY1410" i="1"/>
  <c r="AY1001" i="1"/>
  <c r="AY233" i="1"/>
  <c r="AY992" i="1"/>
  <c r="AY821" i="1"/>
  <c r="AY775" i="1"/>
  <c r="AY205" i="1"/>
  <c r="AY101" i="1"/>
  <c r="AY916" i="1"/>
  <c r="AY478" i="1"/>
  <c r="AY149" i="1"/>
  <c r="AY394" i="1"/>
  <c r="AY242" i="1"/>
  <c r="AY294" i="1"/>
  <c r="AY1616" i="1"/>
  <c r="AY852" i="1"/>
  <c r="AY1282" i="1"/>
  <c r="AY164" i="1"/>
  <c r="AY1047" i="1"/>
  <c r="AY12" i="1"/>
  <c r="AY159" i="1"/>
  <c r="AY412" i="1"/>
  <c r="AY817" i="1"/>
  <c r="AY1162" i="1"/>
  <c r="AY464" i="1"/>
  <c r="AY814" i="1"/>
  <c r="AY1784" i="1"/>
  <c r="AY426" i="1"/>
  <c r="AY26" i="1"/>
  <c r="AY1607" i="1"/>
  <c r="AY125" i="1"/>
  <c r="AY1606" i="1"/>
  <c r="AY633" i="1"/>
  <c r="AY923" i="1"/>
  <c r="AY1060" i="1"/>
  <c r="AY212" i="1"/>
  <c r="AY789" i="1"/>
  <c r="AY713" i="1"/>
  <c r="AY1528" i="1"/>
  <c r="AY37" i="1"/>
  <c r="AY1691" i="1"/>
  <c r="AY525" i="1"/>
  <c r="AY833" i="1"/>
  <c r="AY1256" i="1"/>
  <c r="AY628" i="1"/>
  <c r="AY1030" i="1"/>
  <c r="AY167" i="1"/>
  <c r="AY1199" i="1"/>
  <c r="AY1183" i="1"/>
  <c r="AY1798" i="1"/>
  <c r="AY84" i="1"/>
  <c r="AY795" i="1"/>
  <c r="AY1278" i="1"/>
  <c r="AY1435" i="1"/>
  <c r="AY438" i="1"/>
  <c r="AY1381" i="1"/>
  <c r="AY13" i="1"/>
  <c r="AY137" i="1"/>
  <c r="AY1063" i="1"/>
  <c r="AY590" i="1"/>
  <c r="AY564" i="1"/>
  <c r="AY325" i="1"/>
  <c r="AY864" i="1"/>
  <c r="AY378" i="1"/>
  <c r="AY749" i="1"/>
  <c r="AY1401" i="1"/>
  <c r="AY193" i="1"/>
  <c r="AY244" i="1"/>
  <c r="AY556" i="1"/>
  <c r="AY887" i="1"/>
  <c r="AY1034" i="1"/>
  <c r="AY420" i="1"/>
  <c r="AY653" i="1"/>
  <c r="AY1115" i="1"/>
  <c r="AY1209" i="1"/>
  <c r="AY91" i="1"/>
  <c r="AY592" i="1"/>
  <c r="AY958" i="1"/>
  <c r="AY1551" i="1"/>
  <c r="AY731" i="1"/>
  <c r="AY1712" i="1"/>
  <c r="AY262" i="1"/>
  <c r="AY665" i="1"/>
  <c r="AY908" i="1"/>
  <c r="AY700" i="1"/>
  <c r="AY407" i="1"/>
  <c r="AY1245" i="1"/>
  <c r="AY997" i="1"/>
  <c r="AY1721" i="1"/>
  <c r="AY138" i="1"/>
  <c r="AY605" i="1"/>
  <c r="AY532" i="1"/>
  <c r="AY46" i="1"/>
  <c r="AY235" i="1"/>
  <c r="AY1121" i="1"/>
  <c r="AY220" i="1"/>
  <c r="AY100" i="1"/>
  <c r="AY112" i="1"/>
  <c r="AY1994" i="1"/>
  <c r="AY1823" i="1"/>
  <c r="AY416" i="1"/>
  <c r="AY1017" i="1"/>
  <c r="AY1980" i="1"/>
  <c r="AY127" i="1"/>
  <c r="AY1104" i="1"/>
  <c r="AY897" i="1"/>
  <c r="AY560" i="1"/>
  <c r="AY1698" i="1"/>
  <c r="AY476" i="1"/>
  <c r="AY142" i="1"/>
  <c r="AY1996" i="1"/>
  <c r="AY1695" i="1"/>
  <c r="AY943" i="1"/>
  <c r="AY482" i="1"/>
  <c r="AY170" i="1"/>
  <c r="AY1826" i="1"/>
  <c r="AY830" i="1"/>
  <c r="AY472" i="1"/>
  <c r="AY67" i="1"/>
  <c r="AY595" i="1"/>
  <c r="AY425" i="1"/>
  <c r="AY4" i="1"/>
  <c r="AY1188" i="1"/>
  <c r="AY152" i="1"/>
  <c r="AY1127" i="1"/>
  <c r="AY1806" i="1"/>
  <c r="AY176" i="1"/>
  <c r="AY1427" i="1"/>
  <c r="AY619" i="1"/>
  <c r="AY105" i="1"/>
  <c r="AY1782" i="1"/>
  <c r="AY1197" i="1"/>
  <c r="AY382" i="1"/>
  <c r="AY929" i="1"/>
  <c r="AY417" i="1"/>
  <c r="AY1554" i="1"/>
  <c r="AY987" i="1"/>
  <c r="AY1416" i="1"/>
  <c r="AY508" i="1"/>
  <c r="AY938" i="1"/>
  <c r="AY753" i="1"/>
  <c r="AY1513" i="1"/>
  <c r="AY1198" i="1"/>
  <c r="AY1349" i="1"/>
  <c r="AY1849" i="1"/>
  <c r="AY510" i="1"/>
  <c r="AY330" i="1"/>
  <c r="AY918" i="1"/>
  <c r="AY55" i="1"/>
  <c r="AY1297" i="1"/>
  <c r="AY1265" i="1"/>
  <c r="AY1048" i="1"/>
  <c r="AY651" i="1"/>
  <c r="AY1812" i="1"/>
  <c r="AY419" i="1"/>
  <c r="AY1578" i="1"/>
  <c r="AY341" i="1"/>
  <c r="AY1889" i="1"/>
  <c r="AY1031" i="1"/>
  <c r="AY1646" i="1"/>
  <c r="AY566" i="1"/>
  <c r="AY19" i="1"/>
  <c r="AY53" i="1"/>
  <c r="AY802" i="1"/>
  <c r="AY497" i="1"/>
  <c r="AY236" i="1"/>
  <c r="AY554" i="1"/>
  <c r="AY1138" i="1"/>
  <c r="AY1896" i="1"/>
  <c r="AY593" i="1"/>
  <c r="AY1655" i="1"/>
  <c r="AY1249" i="1"/>
  <c r="AY1239" i="1"/>
  <c r="AY1639" i="1"/>
  <c r="AY1489" i="1"/>
  <c r="AY400" i="1"/>
  <c r="AY1682" i="1"/>
  <c r="AY1016" i="1"/>
  <c r="AY1122" i="1"/>
  <c r="AY591" i="1"/>
  <c r="AY1789" i="1"/>
  <c r="AY1167" i="1"/>
  <c r="AY798" i="1"/>
  <c r="AY38" i="1"/>
  <c r="AY352" i="1"/>
  <c r="AY230" i="1"/>
  <c r="AY827" i="1"/>
  <c r="AY877" i="1"/>
  <c r="AY1561" i="1"/>
  <c r="AY1364" i="1"/>
  <c r="AY269" i="1"/>
  <c r="AY430" i="1"/>
  <c r="AY268" i="1"/>
  <c r="AY1319" i="1"/>
  <c r="AY473" i="1"/>
  <c r="AY1679" i="1"/>
  <c r="AY783" i="1"/>
  <c r="AY919" i="1"/>
  <c r="AY1285" i="1"/>
  <c r="AY431" i="1"/>
  <c r="AY1526" i="1"/>
  <c r="AY50" i="1"/>
  <c r="AY861" i="1"/>
  <c r="AY980" i="1"/>
  <c r="AY1624" i="1"/>
  <c r="AY725" i="1"/>
  <c r="AY370" i="1"/>
  <c r="AY457" i="1"/>
  <c r="AY109" i="1"/>
  <c r="AY1744" i="1"/>
  <c r="AY251" i="1"/>
  <c r="AY306" i="1"/>
  <c r="AY274" i="1"/>
  <c r="AY1224" i="1"/>
  <c r="AY773" i="1"/>
  <c r="AY1079" i="1"/>
  <c r="AY912" i="1"/>
  <c r="AY1543" i="1"/>
  <c r="AY409" i="1"/>
  <c r="AY805" i="1"/>
  <c r="AY32" i="1"/>
  <c r="AY1015" i="1"/>
  <c r="AY717" i="1"/>
  <c r="AY467" i="1"/>
  <c r="AY1322" i="1"/>
  <c r="AY156" i="1"/>
  <c r="AY1146" i="1"/>
  <c r="AY1196" i="1"/>
  <c r="AY983" i="1"/>
  <c r="AY1227" i="1"/>
  <c r="AY145" i="1"/>
  <c r="AY963" i="1"/>
  <c r="AY1340" i="1"/>
  <c r="AY728" i="1"/>
  <c r="AY1701" i="1"/>
  <c r="AY386" i="1"/>
  <c r="AY135" i="1"/>
  <c r="AY1833" i="1"/>
  <c r="AY206" i="1"/>
  <c r="AY356" i="1"/>
  <c r="AY491" i="1"/>
  <c r="AY166" i="1"/>
  <c r="AY579" i="1"/>
  <c r="AY607" i="1"/>
  <c r="AY841" i="1"/>
  <c r="AY721" i="1"/>
  <c r="AY452" i="1"/>
  <c r="AY1211" i="1"/>
  <c r="AY1748" i="1"/>
  <c r="AY1622" i="1"/>
  <c r="AY1106" i="1"/>
  <c r="AY1384" i="1"/>
  <c r="AY1873" i="1"/>
  <c r="AY876" i="1"/>
  <c r="AY519" i="1"/>
  <c r="AY785" i="1"/>
  <c r="AY194" i="1"/>
  <c r="AY1520" i="1"/>
  <c r="AY1347" i="1"/>
  <c r="AY133" i="1"/>
  <c r="AY161" i="1"/>
  <c r="AY741" i="1"/>
  <c r="AY1097" i="1"/>
  <c r="AY1049" i="1"/>
  <c r="AY489" i="1"/>
  <c r="AY643" i="1"/>
  <c r="AY671" i="1"/>
  <c r="AY1366" i="1"/>
  <c r="AY1794" i="1"/>
  <c r="AY1598" i="1"/>
  <c r="AY70" i="1"/>
  <c r="AY360" i="1"/>
  <c r="AY163" i="1"/>
  <c r="AY1111" i="1"/>
  <c r="AY542" i="1"/>
  <c r="AY799" i="1"/>
  <c r="AY950" i="1"/>
  <c r="AY860" i="1"/>
  <c r="AY280" i="1"/>
  <c r="AY401" i="1"/>
  <c r="AY608" i="1"/>
  <c r="AY1124" i="1"/>
  <c r="AY106" i="1"/>
  <c r="AY672" i="1"/>
  <c r="AY1516" i="1"/>
  <c r="AY376" i="1"/>
  <c r="AY911" i="1"/>
  <c r="AY920" i="1"/>
  <c r="AY246" i="1"/>
  <c r="AY1774" i="1"/>
  <c r="AY811" i="1"/>
  <c r="AY1491" i="1"/>
  <c r="AY1288" i="1"/>
  <c r="AY1530" i="1"/>
  <c r="AY1667" i="1"/>
  <c r="AY130" i="1"/>
  <c r="AY40" i="1"/>
  <c r="AY1113" i="1"/>
  <c r="AY1481" i="1"/>
  <c r="AY1258" i="1"/>
  <c r="AY851" i="1"/>
  <c r="AY1205" i="1"/>
  <c r="AY1508" i="1"/>
  <c r="AY1448" i="1"/>
  <c r="AY836" i="1"/>
  <c r="AY609" i="1"/>
  <c r="AY528" i="1"/>
  <c r="AY1126" i="1"/>
  <c r="AY1338" i="1"/>
  <c r="AY1564" i="1"/>
  <c r="AY516" i="1"/>
  <c r="AY124" i="1"/>
  <c r="AY1412" i="1"/>
  <c r="AY1200" i="1"/>
  <c r="AY76" i="1"/>
  <c r="AY1182" i="1"/>
  <c r="AY143" i="1"/>
  <c r="AY487" i="1"/>
  <c r="AY98" i="1"/>
  <c r="AY610" i="1"/>
  <c r="AY1407" i="1"/>
  <c r="AY265" i="1"/>
  <c r="AY1356" i="1"/>
  <c r="AY92" i="1"/>
  <c r="AY1345" i="1"/>
  <c r="AY726" i="1"/>
  <c r="AY1006" i="1"/>
  <c r="AY761" i="1"/>
  <c r="AY258" i="1"/>
  <c r="AY221" i="1"/>
  <c r="AY1058" i="1"/>
  <c r="AY957" i="1"/>
  <c r="AY256" i="1"/>
  <c r="AY573" i="1"/>
  <c r="AY1011" i="1"/>
  <c r="AY747" i="1"/>
  <c r="AY61" i="1"/>
  <c r="AY632" i="1"/>
  <c r="AY1506" i="1"/>
  <c r="AY1290" i="1"/>
  <c r="AY1948" i="1"/>
  <c r="AY652" i="1"/>
  <c r="AY737" i="1"/>
  <c r="AY1204" i="1"/>
  <c r="AY239" i="1"/>
  <c r="AY1466" i="1"/>
  <c r="AY1461" i="1"/>
  <c r="AY715" i="1"/>
  <c r="AY435" i="1"/>
  <c r="AY1514" i="1"/>
  <c r="AY559" i="1"/>
  <c r="AY886" i="1"/>
  <c r="AY340" i="1"/>
  <c r="AY693" i="1"/>
  <c r="AY1929" i="1"/>
  <c r="AY257" i="1"/>
  <c r="AY1225" i="1"/>
  <c r="AY1235" i="1"/>
  <c r="AY1284" i="1"/>
  <c r="AY154" i="1"/>
  <c r="AY1790" i="1"/>
  <c r="AY1299" i="1"/>
  <c r="AY1314" i="1"/>
  <c r="AY1194" i="1"/>
  <c r="AY1169" i="1"/>
  <c r="AY66" i="1"/>
  <c r="AY1135" i="1"/>
  <c r="AY1370" i="1"/>
  <c r="AY1013" i="1"/>
  <c r="AY1068" i="1"/>
  <c r="AY59" i="1"/>
  <c r="AY1460" i="1"/>
  <c r="AY520" i="1"/>
  <c r="AY863" i="1"/>
  <c r="AY354" i="1"/>
  <c r="AY545" i="1"/>
  <c r="AY14" i="1"/>
  <c r="AY1000" i="1"/>
  <c r="AY509" i="1"/>
  <c r="AY1075" i="1"/>
  <c r="AY1232" i="1"/>
  <c r="AY23" i="1"/>
  <c r="AY769" i="1"/>
  <c r="AY470" i="1"/>
  <c r="AY676" i="1"/>
  <c r="AY450" i="1"/>
  <c r="AY1419" i="1"/>
  <c r="AY925" i="1"/>
  <c r="AY754" i="1"/>
  <c r="AY615" i="1"/>
  <c r="AY562" i="1"/>
  <c r="AY902" i="1"/>
  <c r="AY1565" i="1"/>
  <c r="AY824" i="1"/>
  <c r="AY305" i="1"/>
  <c r="AY1061" i="1"/>
  <c r="AY1039" i="1"/>
  <c r="AY301" i="1"/>
  <c r="AY845" i="1"/>
  <c r="AY1226" i="1"/>
  <c r="AY598" i="1"/>
  <c r="AY634" i="1"/>
  <c r="AY449" i="1"/>
  <c r="AY379" i="1"/>
  <c r="AY1189" i="1"/>
  <c r="AY288" i="1"/>
  <c r="AY1630" i="1"/>
  <c r="AY647" i="1"/>
  <c r="AY1750" i="1"/>
  <c r="AY1271" i="1"/>
  <c r="AY121" i="1"/>
  <c r="AY1538" i="1"/>
  <c r="AY272" i="1"/>
  <c r="AY347" i="1"/>
  <c r="AY1650" i="1"/>
  <c r="AY791" i="1"/>
  <c r="AY719" i="1"/>
  <c r="AY637" i="1"/>
  <c r="AY1627" i="1"/>
  <c r="AY512" i="1"/>
  <c r="AY353" i="1"/>
  <c r="AY1793" i="1"/>
  <c r="AY303" i="1"/>
  <c r="AY27" i="1"/>
  <c r="AY1872" i="1"/>
  <c r="AY835" i="1"/>
  <c r="AY363" i="1"/>
  <c r="AY1137" i="1"/>
  <c r="AY1402" i="1"/>
  <c r="AY297" i="1"/>
  <c r="AY964" i="1"/>
  <c r="AY640" i="1"/>
  <c r="AY1250" i="1"/>
  <c r="AY1108" i="1"/>
  <c r="AY1311" i="1"/>
  <c r="AY1821" i="1"/>
  <c r="AY1103" i="1"/>
  <c r="AY971" i="1"/>
  <c r="AY1707" i="1"/>
  <c r="AY540" i="1"/>
  <c r="AY185" i="1"/>
  <c r="AY645" i="1"/>
  <c r="AY219" i="1"/>
  <c r="AY531" i="1"/>
  <c r="AY293" i="1"/>
  <c r="AY1734" i="1"/>
  <c r="AY1557" i="1"/>
  <c r="AY488" i="1"/>
  <c r="AY714" i="1"/>
  <c r="AY807" i="1"/>
  <c r="AY281" i="1"/>
  <c r="AY1382" i="1"/>
  <c r="AY104" i="1"/>
  <c r="AY1255" i="1"/>
  <c r="AY1583" i="1"/>
  <c r="AY147" i="1"/>
  <c r="AY49" i="1"/>
  <c r="AY36" i="1"/>
  <c r="AY722" i="1"/>
  <c r="AY617" i="1"/>
  <c r="AY406" i="1"/>
  <c r="AY1654" i="1"/>
  <c r="AY578" i="1"/>
  <c r="AY862" i="1"/>
  <c r="AY318" i="1"/>
  <c r="AY155" i="1"/>
  <c r="AY575" i="1"/>
  <c r="AY1071" i="1"/>
  <c r="AY1100" i="1"/>
  <c r="AY1315" i="1"/>
  <c r="AY948" i="1"/>
  <c r="AY991" i="1"/>
  <c r="AY304" i="1"/>
  <c r="AY709" i="1"/>
  <c r="AY1395" i="1"/>
  <c r="AY2089" i="1"/>
  <c r="AY69" i="1"/>
  <c r="AY277" i="1"/>
  <c r="AY1139" i="1"/>
  <c r="AY826" i="1"/>
  <c r="AY1467" i="1"/>
  <c r="AY968" i="1"/>
  <c r="AY1320" i="1"/>
  <c r="AY178" i="1"/>
  <c r="AY245" i="1"/>
  <c r="AY688" i="1"/>
  <c r="AY116" i="1"/>
  <c r="AY873" i="1"/>
  <c r="AY613" i="1"/>
  <c r="AY710" i="1"/>
  <c r="AY302" i="1"/>
  <c r="AY232" i="1"/>
  <c r="AY108" i="1"/>
  <c r="AY1325" i="1"/>
  <c r="AY1685" i="1"/>
  <c r="AY57" i="1"/>
  <c r="AY956" i="1"/>
  <c r="AY1408" i="1"/>
  <c r="AY1480" i="1"/>
  <c r="AY1709" i="1"/>
  <c r="AY947" i="1"/>
  <c r="AY906" i="1"/>
  <c r="AY190" i="1"/>
  <c r="AY345" i="1"/>
  <c r="AY871" i="1"/>
  <c r="AY1452" i="1"/>
  <c r="AY1562" i="1"/>
  <c r="AY842" i="1"/>
  <c r="AY523" i="1"/>
  <c r="AY550" i="1"/>
  <c r="AY1839" i="1"/>
  <c r="AY682" i="1"/>
  <c r="AY1206" i="1"/>
  <c r="AY327" i="1"/>
  <c r="AY1902" i="1"/>
  <c r="AY134" i="1"/>
  <c r="AY541" i="1"/>
  <c r="AY636" i="1"/>
  <c r="AY260" i="1"/>
  <c r="AY1664" i="1"/>
  <c r="AY1602" i="1"/>
  <c r="AY1440" i="1"/>
  <c r="AY1274" i="1"/>
  <c r="AY546" i="1"/>
  <c r="AY47" i="1"/>
  <c r="AY1584" i="1"/>
  <c r="AY1417" i="1"/>
  <c r="AY434" i="1"/>
  <c r="AY403" i="1"/>
  <c r="AY78" i="1"/>
  <c r="AY1642" i="1"/>
  <c r="AY453" i="1"/>
  <c r="AY680" i="1"/>
  <c r="AY1230" i="1"/>
  <c r="AY73" i="1"/>
  <c r="AY1144" i="1"/>
  <c r="AY381" i="1"/>
  <c r="AY421" i="1"/>
  <c r="AY837" i="1"/>
  <c r="AY928" i="1"/>
  <c r="AY458" i="1"/>
  <c r="AY385" i="1"/>
  <c r="AY1656" i="1"/>
  <c r="AY1019" i="1"/>
  <c r="AY131" i="1"/>
  <c r="AY1714" i="1"/>
  <c r="AY207" i="1"/>
  <c r="AY850" i="1"/>
  <c r="AY1237" i="1"/>
  <c r="AY287" i="1"/>
  <c r="AY767" i="1"/>
  <c r="AY250" i="1"/>
  <c r="AY1306" i="1"/>
  <c r="AY780" i="1"/>
  <c r="AY415" i="1"/>
  <c r="AY411" i="1"/>
  <c r="AY183" i="1"/>
  <c r="AY899" i="1"/>
  <c r="AY188" i="1"/>
  <c r="AY312" i="1"/>
  <c r="AY1539" i="1"/>
  <c r="AY24" i="1"/>
  <c r="AY11" i="1"/>
  <c r="AY283" i="1"/>
  <c r="AY113" i="1"/>
  <c r="AY264" i="1"/>
  <c r="AY231" i="1"/>
  <c r="AY271" i="1"/>
  <c r="AY797" i="1"/>
  <c r="AY1669" i="1"/>
  <c r="AY365" i="1"/>
  <c r="AY1246" i="1"/>
  <c r="AY344" i="1"/>
  <c r="AY398" i="1"/>
  <c r="AY533" i="1"/>
  <c r="AY944" i="1"/>
  <c r="AY1397" i="1"/>
  <c r="AY889" i="1"/>
  <c r="AY1008" i="1"/>
  <c r="AY96" i="1"/>
  <c r="AY433" i="1"/>
  <c r="AY848" i="1"/>
  <c r="AY223" i="1"/>
  <c r="AY1369" i="1"/>
  <c r="AY83" i="1"/>
  <c r="AY1273" i="1"/>
  <c r="AY977" i="1"/>
  <c r="AY736" i="1"/>
  <c r="AY960" i="1"/>
  <c r="AY622" i="1"/>
  <c r="AY298" i="1"/>
  <c r="AY62" i="1"/>
  <c r="AY1032" i="1"/>
  <c r="AY1704" i="1"/>
  <c r="AY1836" i="1"/>
  <c r="AY514" i="1"/>
  <c r="AY813" i="1"/>
  <c r="AY320" i="1"/>
  <c r="AY770" i="1"/>
  <c r="AY973" i="1"/>
  <c r="AY196" i="1"/>
  <c r="AY1163" i="1"/>
  <c r="AY1193" i="1"/>
  <c r="AY29" i="1"/>
  <c r="AY921" i="1"/>
  <c r="AY555" i="1"/>
  <c r="AY337" i="1"/>
  <c r="AY735" i="1"/>
  <c r="AY1389" i="1"/>
  <c r="AY834" i="1"/>
  <c r="AY649" i="1"/>
  <c r="AY952" i="1"/>
  <c r="AY279" i="1"/>
  <c r="AY626" i="1"/>
  <c r="AY1450" i="1"/>
  <c r="AY711" i="1"/>
  <c r="AY181" i="1"/>
  <c r="AY935" i="1"/>
  <c r="AY85" i="1"/>
  <c r="AY333" i="1"/>
  <c r="AY679" i="1"/>
  <c r="AY567" i="1"/>
  <c r="AY1517" i="1"/>
  <c r="AY742" i="1"/>
  <c r="AY985" i="1"/>
  <c r="AY803" i="1"/>
  <c r="AY945" i="1"/>
  <c r="AY1611" i="1"/>
  <c r="AY536" i="1"/>
  <c r="AY227" i="1"/>
  <c r="AY1378" i="1"/>
  <c r="AY1116" i="1"/>
  <c r="AY427" i="1"/>
  <c r="AY506" i="1"/>
  <c r="AY838" i="1"/>
  <c r="AY1689" i="1"/>
  <c r="AY1374" i="1"/>
  <c r="AY1272" i="1"/>
  <c r="AY1618" i="1"/>
  <c r="AY1002" i="1"/>
  <c r="AY1610" i="1"/>
  <c r="AY477" i="1"/>
  <c r="AY404" i="1"/>
  <c r="AY630" i="1"/>
  <c r="AY602" i="1"/>
  <c r="AY172" i="1"/>
  <c r="AY168" i="1"/>
  <c r="AY282" i="1"/>
  <c r="AY759" i="1"/>
  <c r="AY110" i="1"/>
  <c r="AY1386" i="1"/>
  <c r="AY273" i="1"/>
  <c r="AY1281" i="1"/>
  <c r="AY1112" i="1"/>
  <c r="AY494" i="1"/>
  <c r="AY620" i="1"/>
  <c r="AY809" i="1"/>
  <c r="AY391" i="1"/>
  <c r="AY1233" i="1"/>
  <c r="AY329" i="1"/>
  <c r="AY881" i="1"/>
  <c r="AY1014" i="1"/>
  <c r="AY479" i="1"/>
  <c r="AY413" i="1"/>
  <c r="AY949" i="1"/>
  <c r="AY1619" i="1"/>
  <c r="AY1473" i="1"/>
  <c r="AY1512" i="1"/>
  <c r="AY965" i="1"/>
  <c r="AY338" i="1"/>
  <c r="AY1411" i="1"/>
  <c r="AY999" i="1"/>
  <c r="AY1681" i="1"/>
  <c r="AY358" i="1"/>
  <c r="AY784" i="1"/>
  <c r="AY1295" i="1"/>
  <c r="AY1422" i="1"/>
  <c r="AY1222" i="1"/>
  <c r="AY1493" i="1"/>
  <c r="AY1805" i="1"/>
  <c r="AY1375" i="1"/>
  <c r="AY1570" i="1"/>
  <c r="AY1568" i="1"/>
  <c r="AY1266" i="1"/>
  <c r="AY1140" i="1"/>
  <c r="AY1739" i="1"/>
  <c r="AY2012" i="1"/>
  <c r="AY1454" i="1"/>
  <c r="AY80" i="1"/>
  <c r="AY1229" i="1"/>
  <c r="AY1095" i="1"/>
  <c r="AY393" i="1"/>
  <c r="AY87" i="1"/>
  <c r="AY884" i="1"/>
  <c r="AY1844" i="1"/>
  <c r="AY1668" i="1"/>
  <c r="AY1711" i="1"/>
  <c r="AY1262" i="1"/>
  <c r="AY316" i="1"/>
  <c r="AY1534" i="1"/>
  <c r="AY1093" i="1"/>
  <c r="AY1757" i="1"/>
  <c r="AY2118" i="1"/>
  <c r="AY933" i="1"/>
  <c r="AY1180" i="1"/>
  <c r="AY646" i="1"/>
  <c r="AY696" i="1"/>
  <c r="AY1550" i="1"/>
  <c r="AY698" i="1"/>
  <c r="AY1740" i="1"/>
  <c r="AY648" i="1"/>
  <c r="AY905" i="1"/>
  <c r="AY1123" i="1"/>
  <c r="AY423" i="1"/>
  <c r="AY1615" i="1"/>
  <c r="AY1453" i="1"/>
  <c r="AY1552" i="1"/>
  <c r="AY1327" i="1"/>
  <c r="AY460" i="1"/>
  <c r="AY454" i="1"/>
  <c r="AY815" i="1"/>
  <c r="AY1098" i="1"/>
  <c r="AY1110" i="1"/>
  <c r="AY1801" i="1"/>
  <c r="AY1596" i="1"/>
  <c r="AY1609" i="1"/>
  <c r="AY1495" i="1"/>
  <c r="AY1756" i="1"/>
  <c r="AY1697" i="1"/>
  <c r="AY1674" i="1"/>
  <c r="AY1091" i="1"/>
  <c r="AY793" i="1"/>
  <c r="AY1090" i="1"/>
  <c r="AY1178" i="1"/>
  <c r="AY208" i="1"/>
  <c r="AY1336" i="1"/>
  <c r="AY1056" i="1"/>
  <c r="AY1760" i="1"/>
  <c r="AY1645" i="1"/>
  <c r="AY1831" i="1"/>
  <c r="AY568" i="1"/>
  <c r="AY1992" i="1"/>
  <c r="AY1007" i="1"/>
  <c r="AY1927" i="1"/>
  <c r="AY1773" i="1"/>
  <c r="AY1302" i="1"/>
  <c r="AY1505" i="1"/>
  <c r="AY909" i="1"/>
  <c r="AY1080" i="1"/>
  <c r="AY927" i="1"/>
  <c r="AY704" i="1"/>
  <c r="AY1037" i="1"/>
  <c r="AY638" i="1"/>
  <c r="AY1547" i="1"/>
  <c r="AY1208" i="1"/>
  <c r="AY475" i="1"/>
  <c r="AY505" i="1"/>
  <c r="AY115" i="1"/>
  <c r="AY684" i="1"/>
  <c r="AY994" i="1"/>
  <c r="AY276" i="1"/>
  <c r="AY68" i="1"/>
  <c r="AY465" i="1"/>
  <c r="AY31" i="1"/>
  <c r="AY1217" i="1"/>
  <c r="AY1352" i="1"/>
  <c r="AY953" i="1"/>
  <c r="AY41" i="1"/>
  <c r="AY934" i="1"/>
  <c r="AY694" i="1"/>
  <c r="AY128" i="1"/>
  <c r="AY215" i="1"/>
  <c r="AY1081" i="1"/>
  <c r="AY786" i="1"/>
  <c r="AY1490" i="1"/>
  <c r="AY892" i="1"/>
  <c r="AY549" i="1"/>
  <c r="AY189" i="1"/>
  <c r="AY310" i="1"/>
  <c r="AY259" i="1"/>
  <c r="AY890" i="1"/>
  <c r="AY913" i="1"/>
  <c r="AY580" i="1"/>
  <c r="AY229" i="1"/>
  <c r="AY228" i="1"/>
  <c r="AY60" i="1"/>
  <c r="AY502" i="1"/>
  <c r="AY1142" i="1"/>
  <c r="AY52" i="1"/>
  <c r="AY1684" i="1"/>
  <c r="AY660" i="1"/>
  <c r="AY1599" i="1"/>
  <c r="AY357" i="1"/>
  <c r="AY1860" i="1"/>
  <c r="AY1686" i="1"/>
  <c r="AY585" i="1"/>
  <c r="AY1077" i="1"/>
  <c r="AY1254" i="1"/>
  <c r="AY565" i="1"/>
  <c r="AY1767" i="1"/>
  <c r="AY1269" i="1"/>
  <c r="AY1388" i="1"/>
  <c r="AY2229" i="1"/>
  <c r="AY2249" i="1"/>
  <c r="AY2235" i="1"/>
  <c r="AY2258" i="1"/>
  <c r="AY898" i="1"/>
  <c r="AY2182" i="1"/>
  <c r="AY2227" i="1"/>
  <c r="AY2294" i="1"/>
  <c r="AY2295" i="1"/>
  <c r="AY2291" i="1"/>
  <c r="AY2293" i="1"/>
  <c r="AY2292" i="1"/>
  <c r="AY2129" i="1"/>
  <c r="AY2156" i="1"/>
  <c r="AY1819" i="1"/>
  <c r="AY2191" i="1"/>
  <c r="AY1853" i="1"/>
  <c r="AY1984" i="1"/>
  <c r="AY2166" i="1"/>
  <c r="AY1989" i="1"/>
  <c r="AY2044" i="1"/>
  <c r="AY2103" i="1"/>
  <c r="AY2128" i="1"/>
  <c r="AY2231" i="1"/>
  <c r="AY2282" i="1"/>
  <c r="AY2157" i="1"/>
  <c r="AY1746" i="1"/>
  <c r="AY1393" i="1"/>
  <c r="AY2037" i="1"/>
  <c r="AY2174" i="1"/>
  <c r="AY2187" i="1"/>
  <c r="AY2256" i="1"/>
  <c r="AY2193" i="1"/>
  <c r="AY1096" i="1"/>
  <c r="AY2076" i="1"/>
  <c r="AY2049" i="1"/>
  <c r="AY2114" i="1"/>
  <c r="AY2283" i="1"/>
  <c r="AY2177" i="1"/>
  <c r="AY2288" i="1"/>
  <c r="AY2143" i="1"/>
  <c r="AY2253" i="1"/>
  <c r="AY2132" i="1"/>
  <c r="AY702" i="1"/>
  <c r="AY2096" i="1"/>
  <c r="AY1995" i="1"/>
  <c r="AY2171" i="1"/>
  <c r="AY2269" i="1"/>
  <c r="AY1807" i="1"/>
  <c r="AY1851" i="1"/>
  <c r="AY2014" i="1"/>
  <c r="AY2030" i="1"/>
  <c r="AY2052" i="1"/>
  <c r="AY2207" i="1"/>
  <c r="AY2274" i="1"/>
  <c r="AY1603" i="1"/>
  <c r="AY1913" i="1"/>
  <c r="AY2192" i="1"/>
  <c r="AY2234" i="1"/>
  <c r="AY2113" i="1"/>
  <c r="AY1818" i="1"/>
  <c r="AY2102" i="1"/>
  <c r="AY2237" i="1"/>
  <c r="AY1942" i="1"/>
  <c r="AY1574" i="1"/>
  <c r="AY2066" i="1"/>
  <c r="AY2281" i="1"/>
  <c r="AY1914" i="1"/>
  <c r="AY1447" i="1"/>
  <c r="AY939" i="1"/>
  <c r="AY1260" i="1"/>
  <c r="AY39" i="1"/>
  <c r="AY1125" i="1"/>
  <c r="AY1003" i="1"/>
  <c r="AY410" i="1"/>
  <c r="AY336" i="1"/>
  <c r="AY1376" i="1"/>
  <c r="AY1726" i="1"/>
  <c r="AY2013" i="1"/>
  <c r="AY685" i="1"/>
  <c r="AY1451" i="1"/>
  <c r="AY1328" i="1"/>
  <c r="AY732" i="1"/>
  <c r="AY1005" i="1"/>
  <c r="AY1820" i="1"/>
  <c r="AY1337" i="1"/>
  <c r="AY1432" i="1"/>
  <c r="AY45" i="1"/>
  <c r="AY1843" i="1"/>
  <c r="AY1087" i="1"/>
  <c r="AY275" i="1"/>
  <c r="AY618" i="1"/>
  <c r="AY1868" i="1"/>
  <c r="AY1815" i="1"/>
  <c r="AY1346" i="1"/>
  <c r="AY1400" i="1"/>
  <c r="AY241" i="1"/>
  <c r="AY1214" i="1"/>
  <c r="AY396" i="1"/>
  <c r="AY15" i="1"/>
  <c r="AY496" i="1"/>
  <c r="AY1705" i="1"/>
  <c r="AY1703" i="1"/>
  <c r="AY768" i="1"/>
  <c r="AY443" i="1"/>
  <c r="AY1154" i="1"/>
  <c r="AY35" i="1"/>
  <c r="AY1571" i="1"/>
  <c r="AY1317" i="1"/>
  <c r="AY1166" i="1"/>
  <c r="AY350" i="1"/>
  <c r="AY1114" i="1"/>
  <c r="AY8" i="1"/>
  <c r="AY1247" i="1"/>
  <c r="AY1524" i="1"/>
  <c r="AY5" i="1"/>
  <c r="AY1661" i="1"/>
  <c r="AY346" i="1"/>
  <c r="AY151" i="1"/>
  <c r="AY199" i="1"/>
  <c r="AY1339" i="1"/>
  <c r="AY1825" i="1"/>
  <c r="AY1213" i="1"/>
  <c r="AY1536" i="1"/>
  <c r="AY526" i="1"/>
  <c r="AY93" i="1"/>
  <c r="AY86" i="1"/>
  <c r="AY1259" i="1"/>
  <c r="AY812" i="1"/>
  <c r="AY641" i="1"/>
  <c r="AY959" i="1"/>
  <c r="AY903" i="1"/>
  <c r="AY743" i="1"/>
  <c r="AY695" i="1"/>
  <c r="AY569" i="1"/>
  <c r="AY1906" i="1"/>
  <c r="AY366" i="1"/>
  <c r="AY601" i="1"/>
  <c r="AY1267" i="1"/>
  <c r="AY1202" i="1"/>
  <c r="AY28" i="1"/>
  <c r="AY74" i="1"/>
  <c r="AY1360" i="1"/>
  <c r="AY1719" i="1"/>
  <c r="AY1813" i="1"/>
  <c r="AY1751" i="1"/>
  <c r="AY1766" i="1"/>
  <c r="AY1636" i="1"/>
  <c r="AY1881" i="1"/>
  <c r="AY1067" i="1"/>
  <c r="AY1931" i="1"/>
  <c r="AY1428" i="1"/>
  <c r="AY1421" i="1"/>
  <c r="AY456" i="1"/>
  <c r="AY182" i="1"/>
  <c r="AY1665" i="1"/>
  <c r="AY1441" i="1"/>
  <c r="AY543" i="1"/>
  <c r="AY1465" i="1"/>
  <c r="AY1918" i="1"/>
  <c r="AY1745" i="1"/>
  <c r="AY2006" i="1"/>
  <c r="AY1527" i="1"/>
  <c r="AY1518" i="1"/>
  <c r="AY1865" i="1"/>
  <c r="AY1662" i="1"/>
  <c r="AY1690" i="1"/>
  <c r="AY1023" i="1"/>
  <c r="AY1510" i="1"/>
  <c r="AY1947" i="1"/>
  <c r="AY1965" i="1"/>
  <c r="AY1791" i="1"/>
  <c r="AY1434" i="1"/>
  <c r="AY1560" i="1"/>
  <c r="AY734" i="1"/>
  <c r="AY1456" i="1"/>
  <c r="AY1383" i="1"/>
  <c r="AY2080" i="1"/>
  <c r="AY1309" i="1"/>
  <c r="AY1102" i="1"/>
  <c r="AY1301" i="1"/>
  <c r="AY1783" i="1"/>
  <c r="AY1148" i="1"/>
  <c r="AY831" i="1"/>
  <c r="AY1105" i="1"/>
  <c r="AY1240" i="1"/>
  <c r="AY1579" i="1"/>
  <c r="AY2099" i="1"/>
  <c r="AY2058" i="1"/>
  <c r="AY2151" i="1"/>
  <c r="AY2045" i="1"/>
  <c r="AY2219" i="1"/>
  <c r="AY1921" i="1"/>
  <c r="AY2133" i="1"/>
  <c r="AY1842" i="1"/>
  <c r="AY122" i="1"/>
  <c r="AY675" i="1"/>
  <c r="AY1535" i="1"/>
  <c r="AY1499" i="1"/>
  <c r="AY1055" i="1"/>
  <c r="AY1816" i="1"/>
  <c r="AY234" i="1"/>
  <c r="AY544" i="1"/>
  <c r="AY796" i="1"/>
  <c r="AY2064" i="1"/>
  <c r="AY1394" i="1"/>
  <c r="AY855" i="1"/>
  <c r="AY548" i="1"/>
  <c r="AY270" i="1"/>
  <c r="AY993" i="1"/>
  <c r="AY77" i="1"/>
  <c r="AY361" i="1"/>
  <c r="AY299" i="1"/>
  <c r="AY2010" i="1"/>
  <c r="AY1156" i="1"/>
  <c r="AY1644" i="1"/>
  <c r="AY885" i="1"/>
  <c r="AY557" i="1"/>
  <c r="AY1035" i="1"/>
  <c r="AY1296" i="1"/>
  <c r="AY1522" i="1"/>
  <c r="AY64" i="1"/>
  <c r="AY136" i="1"/>
  <c r="AY484" i="1"/>
  <c r="AY1313" i="1"/>
  <c r="AY750" i="1"/>
  <c r="AY616" i="1"/>
  <c r="AY776" i="1"/>
  <c r="AY1525" i="1"/>
  <c r="AY1641" i="1"/>
  <c r="AY1870" i="1"/>
  <c r="AY1907" i="1"/>
  <c r="AY1318" i="1"/>
  <c r="AY367" i="1"/>
  <c r="AY2130" i="1"/>
  <c r="AY1672" i="1"/>
  <c r="AY969" i="1"/>
  <c r="AY1414" i="1"/>
  <c r="AY1399" i="1"/>
  <c r="AY1957" i="1"/>
  <c r="AY2015" i="1"/>
  <c r="AY730" i="1"/>
  <c r="AY2061" i="1"/>
  <c r="AY1963" i="1"/>
  <c r="AY1544" i="1"/>
  <c r="AY1238" i="1"/>
  <c r="AY1485" i="1"/>
  <c r="AY2085" i="1"/>
  <c r="AY748" i="1"/>
  <c r="AY1150" i="1"/>
  <c r="AY1943" i="1"/>
  <c r="AY1867" i="1"/>
  <c r="AY1923" i="1"/>
  <c r="AY1658" i="1"/>
  <c r="AY1589" i="1"/>
  <c r="AY917" i="1"/>
  <c r="AY2178" i="1"/>
  <c r="AY2062" i="1"/>
  <c r="AY1862" i="1"/>
  <c r="AY222" i="1"/>
  <c r="AY787" i="1"/>
  <c r="AY1358" i="1"/>
  <c r="AY2147" i="1"/>
  <c r="AY389" i="1"/>
  <c r="AY1892" i="1"/>
  <c r="AY2134" i="1"/>
  <c r="AY1605" i="1"/>
  <c r="AY2164" i="1"/>
  <c r="AY1040" i="1"/>
  <c r="AY2109" i="1"/>
  <c r="AY1430" i="1"/>
  <c r="AY1078" i="1"/>
  <c r="AY1088" i="1"/>
  <c r="AY840" i="1"/>
  <c r="AY117" i="1"/>
  <c r="AY392" i="1"/>
  <c r="AY931" i="1"/>
  <c r="AY757" i="1"/>
  <c r="AY198" i="1"/>
  <c r="AY300" i="1"/>
  <c r="AY1617" i="1"/>
  <c r="AY644" i="1"/>
  <c r="AY48" i="1"/>
  <c r="AY1572" i="1"/>
  <c r="AY88" i="1"/>
  <c r="AY1177" i="1"/>
  <c r="AY1367" i="1"/>
  <c r="AY480" i="1"/>
  <c r="AY705" i="1"/>
  <c r="AY437" i="1"/>
  <c r="AY642" i="1"/>
  <c r="AY169" i="1"/>
  <c r="AY760" i="1"/>
  <c r="AY1024" i="1"/>
  <c r="AY1152" i="1"/>
  <c r="AY806" i="1"/>
  <c r="AY804" i="1"/>
  <c r="AY200" i="1"/>
  <c r="AY1021" i="1"/>
  <c r="AY97" i="1"/>
  <c r="AY529" i="1"/>
  <c r="AY254" i="1"/>
  <c r="AY286" i="1"/>
  <c r="AY328" i="1"/>
  <c r="AY21" i="1"/>
  <c r="AY114" i="1"/>
  <c r="AY99" i="1"/>
  <c r="AY3" i="1"/>
  <c r="AY1160" i="1"/>
  <c r="AY655" i="1"/>
  <c r="AY1660" i="1"/>
  <c r="AY368" i="1"/>
  <c r="AY33" i="1"/>
  <c r="AY563" i="1"/>
  <c r="AY157" i="1"/>
  <c r="AY226" i="1"/>
  <c r="AY71" i="1"/>
  <c r="AY65" i="1"/>
  <c r="AY173" i="1"/>
  <c r="AY1576" i="1"/>
  <c r="AY1588" i="1"/>
  <c r="AY284" i="1"/>
  <c r="AY558" i="1"/>
  <c r="AY94" i="1"/>
  <c r="AY1190" i="1"/>
  <c r="AY692" i="1"/>
  <c r="AY1832" i="1"/>
  <c r="AY669" i="1"/>
  <c r="AY1072" i="1"/>
  <c r="AY777" i="1"/>
  <c r="AY828" i="1"/>
  <c r="AY1628" i="1"/>
  <c r="AY1168" i="1"/>
  <c r="AY1476" i="1"/>
  <c r="AY656" i="1"/>
  <c r="AY248" i="1"/>
  <c r="AY1431" i="1"/>
  <c r="AY1724" i="1"/>
  <c r="AY1405" i="1"/>
  <c r="AY1558" i="1"/>
  <c r="AY1582" i="1"/>
  <c r="AY211" i="1"/>
  <c r="AY779" i="1"/>
  <c r="AY493" i="1"/>
  <c r="AY996" i="1"/>
  <c r="AY629" i="1"/>
  <c r="AY816" i="1"/>
  <c r="AY667" i="1"/>
  <c r="AY819" i="1"/>
  <c r="AY253" i="1"/>
  <c r="AY875" i="1"/>
  <c r="AY856" i="1"/>
  <c r="AY1909" i="1"/>
  <c r="AY1231" i="1"/>
  <c r="AY978" i="1"/>
  <c r="AY1158" i="1"/>
  <c r="AY1759" i="1"/>
  <c r="AY507" i="1"/>
  <c r="AY1594" i="1"/>
  <c r="AY658" i="1"/>
  <c r="AY1191" i="1"/>
  <c r="AY1455" i="1"/>
  <c r="AY174" i="1"/>
  <c r="AY882" i="1"/>
  <c r="AY822" i="1"/>
  <c r="AY746" i="1"/>
  <c r="AY102" i="1"/>
  <c r="AY295" i="1"/>
  <c r="AY2280" i="1"/>
  <c r="AY2199" i="1"/>
  <c r="AY171" i="1"/>
  <c r="AY2107" i="1"/>
  <c r="AY252" i="1"/>
  <c r="AY424" i="1"/>
  <c r="AY1372" i="1"/>
  <c r="AY1937" i="1"/>
  <c r="AY883" i="1"/>
  <c r="AY1472" i="1"/>
  <c r="AY2149" i="1"/>
  <c r="AY2097" i="1"/>
  <c r="AY2032" i="1"/>
  <c r="AY1885" i="1"/>
  <c r="AY2055" i="1"/>
  <c r="AY2197" i="1"/>
  <c r="AY2211" i="1"/>
  <c r="AY1879" i="1"/>
  <c r="AY2048" i="1"/>
  <c r="AY1316" i="1"/>
  <c r="AY1242" i="1"/>
  <c r="AY582" i="1"/>
  <c r="AY998" i="1"/>
  <c r="AY1638" i="1"/>
  <c r="AY1323" i="1"/>
  <c r="AY1863" i="1"/>
  <c r="AY1626" i="1"/>
  <c r="AY1856" i="1"/>
  <c r="AY1293" i="1"/>
  <c r="AY1329" i="1"/>
  <c r="AY1053" i="1"/>
  <c r="AY1859" i="1"/>
  <c r="AY2111" i="1"/>
  <c r="AY1523" i="1"/>
  <c r="AY1827" i="1"/>
  <c r="AY1869" i="1"/>
  <c r="AY351" i="1"/>
  <c r="AY1715" i="1"/>
  <c r="AY1280" i="1"/>
  <c r="AY581" i="1"/>
  <c r="AY2026" i="1"/>
  <c r="AY2287" i="1"/>
  <c r="AY2285" i="1"/>
  <c r="AY2224" i="1"/>
  <c r="AY745" i="1"/>
  <c r="AY1424" i="1"/>
  <c r="AY1555" i="1"/>
  <c r="AY1118" i="1"/>
  <c r="AY1780" i="1"/>
  <c r="AY1184" i="1"/>
  <c r="AY1637" i="1"/>
  <c r="AY405" i="1"/>
  <c r="AY584" i="1"/>
  <c r="AY2067" i="1"/>
  <c r="AY1727" i="1"/>
  <c r="AY1563" i="1"/>
  <c r="AY1944" i="1"/>
  <c r="AY1533" i="1"/>
  <c r="AY670" i="1"/>
  <c r="AY1970" i="1"/>
  <c r="AY1673" i="1"/>
  <c r="AY2172" i="1"/>
  <c r="AY2236" i="1"/>
  <c r="AY2169" i="1"/>
  <c r="AY2160" i="1"/>
  <c r="AY1847" i="1"/>
  <c r="AY2073" i="1"/>
  <c r="AY2271" i="1"/>
  <c r="AY2209" i="1"/>
  <c r="AY1362" i="1"/>
  <c r="AY445" i="1"/>
  <c r="AY397" i="1"/>
  <c r="AY414" i="1"/>
  <c r="AY123" i="1"/>
  <c r="AY498" i="1"/>
  <c r="AY690" i="1"/>
  <c r="AY853" i="1"/>
  <c r="AY468" i="1"/>
  <c r="AY1519" i="1"/>
  <c r="AY43" i="1"/>
  <c r="AY153" i="1"/>
  <c r="AY485" i="1"/>
  <c r="AY118" i="1"/>
  <c r="AY441" i="1"/>
  <c r="AY334" i="1"/>
  <c r="AY418" i="1"/>
  <c r="AY599" i="1"/>
  <c r="AY664" i="1"/>
  <c r="AY103" i="1"/>
  <c r="AY623" i="1"/>
  <c r="AY399" i="1"/>
  <c r="AY1396" i="1"/>
  <c r="AY291" i="1"/>
  <c r="AY129" i="1"/>
  <c r="AY941" i="1"/>
  <c r="AY534" i="1"/>
  <c r="AY214" i="1"/>
  <c r="AY1351" i="1"/>
  <c r="AY446" i="1"/>
  <c r="AY772" i="1"/>
  <c r="AY2194" i="1"/>
  <c r="AY162" i="1"/>
  <c r="AY1059" i="1"/>
  <c r="AY691" i="1"/>
  <c r="AY490" i="1"/>
  <c r="AY249" i="1"/>
  <c r="AY2297" i="1"/>
  <c r="AY383" i="1"/>
  <c r="AY319" i="1"/>
  <c r="AY1368" i="1"/>
  <c r="AY924" i="1"/>
  <c r="AY596" i="1"/>
  <c r="AY1330" i="1"/>
  <c r="AY888" i="1"/>
  <c r="AY1938" i="1"/>
  <c r="AY1802" i="1"/>
  <c r="AY289" i="1"/>
  <c r="AY1912" i="1"/>
  <c r="AY751" i="1"/>
  <c r="AY1164" i="1"/>
  <c r="AY1344" i="1"/>
  <c r="AY461" i="1"/>
  <c r="AY1753" i="1"/>
  <c r="AY1437" i="1"/>
  <c r="AY1482" i="1"/>
  <c r="AY267" i="1"/>
  <c r="AY447" i="1"/>
  <c r="AY1219" i="1"/>
  <c r="AY1830" i="1"/>
  <c r="AY739" i="1"/>
  <c r="AY1463" i="1"/>
  <c r="AY1874" i="1"/>
  <c r="AY374" i="1"/>
  <c r="AY1449" i="1"/>
  <c r="AY324" i="1"/>
  <c r="AY146" i="1"/>
  <c r="AY782" i="1"/>
  <c r="AY1343" i="1"/>
  <c r="AY1147" i="1"/>
  <c r="AY1279" i="1"/>
  <c r="AY1409" i="1"/>
  <c r="AY1426" i="1"/>
  <c r="AY515" i="1"/>
  <c r="AY1157" i="1"/>
  <c r="AY663" i="1"/>
  <c r="AY1074" i="1"/>
  <c r="AY58" i="1"/>
  <c r="AY1649" i="1"/>
  <c r="AY1687" i="1"/>
  <c r="AY1215" i="1"/>
  <c r="AY872" i="1"/>
  <c r="AY624" i="1"/>
  <c r="AY794" i="1"/>
  <c r="AY1046" i="1"/>
  <c r="AY1680" i="1"/>
  <c r="AY625" i="1"/>
  <c r="AY847" i="1"/>
  <c r="AY967" i="1"/>
  <c r="AY858" i="1"/>
  <c r="AY1910" i="1"/>
  <c r="AY1728" i="1"/>
  <c r="AY1234" i="1"/>
  <c r="AY868" i="1"/>
  <c r="AY1663" i="1"/>
  <c r="AY604" i="1"/>
  <c r="AY982" i="1"/>
  <c r="AY1117" i="1"/>
  <c r="AY893" i="1"/>
  <c r="AY2003" i="1"/>
  <c r="AY1620" i="1"/>
  <c r="AY1960" i="1"/>
  <c r="AY2161" i="1"/>
  <c r="AY1553" i="1"/>
  <c r="AY1203" i="1"/>
  <c r="AY659" i="1"/>
  <c r="AY2021" i="1"/>
  <c r="AY349" i="1"/>
  <c r="AY907" i="1"/>
  <c r="AY1653" i="1"/>
  <c r="AY455" i="1"/>
  <c r="AY1846" i="1"/>
  <c r="AY1300" i="1"/>
  <c r="AY1919" i="1"/>
  <c r="AY2112" i="1"/>
  <c r="AY880" i="1"/>
  <c r="AY119" i="1"/>
  <c r="AY1026" i="1"/>
  <c r="AY2127" i="1"/>
  <c r="AY1974" i="1"/>
  <c r="AY2212" i="1"/>
  <c r="AY654" i="1"/>
  <c r="AY1341" i="1"/>
  <c r="AY1716" i="1"/>
  <c r="AY1334" i="1"/>
  <c r="AY2033" i="1"/>
  <c r="AY2087" i="1"/>
  <c r="AY2101" i="1"/>
  <c r="AY1888" i="1"/>
  <c r="AY1932" i="1"/>
  <c r="AY1966" i="1"/>
  <c r="AY1922" i="1"/>
  <c r="AY1677" i="1"/>
  <c r="AY89" i="1"/>
  <c r="AY1438" i="1"/>
  <c r="AY1085" i="1"/>
  <c r="AY1904" i="1"/>
  <c r="AY2170" i="1"/>
  <c r="AY2092" i="1"/>
  <c r="AY2218" i="1"/>
  <c r="AY2074" i="1"/>
  <c r="AY1043" i="1"/>
  <c r="AY1800" i="1"/>
  <c r="AY1961" i="1"/>
  <c r="AY1933" i="1"/>
  <c r="AY894" i="1"/>
  <c r="AY635" i="1"/>
  <c r="AY1531" i="1"/>
  <c r="AY843" i="1"/>
  <c r="AY2104" i="1"/>
  <c r="AY1926" i="1"/>
  <c r="AY395" i="1"/>
  <c r="AY499" i="1"/>
  <c r="AY2254" i="1"/>
  <c r="AY2263" i="1"/>
  <c r="AY165" i="1"/>
  <c r="AY2262" i="1"/>
  <c r="AY961" i="1"/>
  <c r="AY2298" i="1"/>
  <c r="AY2299" i="1"/>
  <c r="BA2123" i="1"/>
  <c r="BA1911" i="1"/>
  <c r="BA2225" i="1"/>
  <c r="BA1915" i="1"/>
  <c r="BA1647" i="1"/>
  <c r="BA740" i="1"/>
  <c r="BA1241" i="1"/>
  <c r="BA1210" i="1"/>
  <c r="BA1997" i="1"/>
  <c r="BA2090" i="1"/>
  <c r="BA2091" i="1"/>
  <c r="BA1220" i="1"/>
  <c r="BA1044" i="1"/>
  <c r="BA2124" i="1"/>
  <c r="BA225" i="1"/>
  <c r="BA2198" i="1"/>
  <c r="BA2077" i="1"/>
  <c r="BA1964" i="1"/>
  <c r="BA1671" i="1"/>
  <c r="BA1287" i="1"/>
  <c r="BA1355" i="1"/>
  <c r="BA818" i="1"/>
  <c r="BA2247" i="1"/>
  <c r="BA1845" i="1"/>
  <c r="BA1975" i="1"/>
  <c r="BA2153" i="1"/>
  <c r="BA1967" i="1"/>
  <c r="BA469" i="1"/>
  <c r="BA1623" i="1"/>
  <c r="BA2284" i="1"/>
  <c r="BA2276" i="1"/>
  <c r="BA2289" i="1"/>
  <c r="BA2119" i="1"/>
  <c r="BA2290" i="1"/>
  <c r="BA2286" i="1"/>
  <c r="BA2079" i="1"/>
  <c r="BA1797" i="1"/>
  <c r="BA825" i="1"/>
  <c r="BA2137" i="1"/>
  <c r="BA1348" i="1"/>
  <c r="BA1708" i="1"/>
  <c r="BA1917" i="1"/>
  <c r="BA2023" i="1"/>
  <c r="BA718" i="1"/>
  <c r="BA1136" i="1"/>
  <c r="BA1808" i="1"/>
  <c r="BA1804" i="1"/>
  <c r="BA954" i="1"/>
  <c r="BA1027" i="1"/>
  <c r="BA1042" i="1"/>
  <c r="BA1500" i="1"/>
  <c r="BA1275" i="1"/>
  <c r="BA727" i="1"/>
  <c r="BA1497" i="1"/>
  <c r="BA962" i="1"/>
  <c r="BA1824" i="1"/>
  <c r="BA1532" i="1"/>
  <c r="BA2053" i="1"/>
  <c r="BA1633" i="1"/>
  <c r="BA869" i="1"/>
  <c r="BA322" i="1"/>
  <c r="BA1387" i="1"/>
  <c r="BA1292" i="1"/>
  <c r="BA186" i="1"/>
  <c r="BA483" i="1"/>
  <c r="BA738" i="1"/>
  <c r="BA988" i="1"/>
  <c r="BA551" i="1"/>
  <c r="BA1580" i="1"/>
  <c r="BA1837" i="1"/>
  <c r="BA1468" i="1"/>
  <c r="BA970" i="1"/>
  <c r="BA774" i="1"/>
  <c r="BA79" i="1"/>
  <c r="BA1179" i="1"/>
  <c r="BA677" i="1"/>
  <c r="BA990" i="1"/>
  <c r="BA1442" i="1"/>
  <c r="BA1670" i="1"/>
  <c r="BA160" i="1"/>
  <c r="BA1379" i="1"/>
  <c r="BA976" i="1"/>
  <c r="BA1612" i="1"/>
  <c r="BA681" i="1"/>
  <c r="BA1479" i="1"/>
  <c r="BA586" i="1"/>
  <c r="BA539" i="1"/>
  <c r="BA603" i="1"/>
  <c r="BA1614" i="1"/>
  <c r="BA2038" i="1"/>
  <c r="BA765" i="1"/>
  <c r="BA2214" i="1"/>
  <c r="BA2188" i="1"/>
  <c r="BA2084" i="1"/>
  <c r="BA2135" i="1"/>
  <c r="BA1985" i="1"/>
  <c r="BA1604" i="1"/>
  <c r="BA2011" i="1"/>
  <c r="BA2217" i="1"/>
  <c r="BA311" i="1"/>
  <c r="BA1835" i="1"/>
  <c r="BA10" i="1"/>
  <c r="BA17" i="1"/>
  <c r="BA1353" i="1"/>
  <c r="BA22" i="1"/>
  <c r="BA18" i="1"/>
  <c r="BA2" i="1"/>
  <c r="BA901" i="1"/>
  <c r="BA16" i="1"/>
  <c r="BA6" i="1"/>
  <c r="BA7" i="1"/>
  <c r="BA1587" i="1"/>
  <c r="BA278" i="1"/>
  <c r="BA940" i="1"/>
  <c r="BA387" i="1"/>
  <c r="BA90" i="1"/>
  <c r="BA1119" i="1"/>
  <c r="BA1004" i="1"/>
  <c r="BA611" i="1"/>
  <c r="BA1094" i="1"/>
  <c r="BA54" i="1"/>
  <c r="BA846" i="1"/>
  <c r="BA627" i="1"/>
  <c r="BA237" i="1"/>
  <c r="BA517" i="1"/>
  <c r="BA323" i="1"/>
  <c r="BA1264" i="1"/>
  <c r="BA238" i="1"/>
  <c r="BA307" i="1"/>
  <c r="BA583" i="1"/>
  <c r="BA673" i="1"/>
  <c r="BA192" i="1"/>
  <c r="BA335" i="1"/>
  <c r="BA1332" i="1"/>
  <c r="BA2296" i="1"/>
  <c r="BA857" i="1"/>
  <c r="BA1978" i="1"/>
  <c r="BA1174" i="1"/>
  <c r="BA1029" i="1"/>
  <c r="BA1459" i="1"/>
  <c r="BA1969" i="1"/>
  <c r="BA1761" i="1"/>
  <c r="BA1852" i="1"/>
  <c r="BA1298" i="1"/>
  <c r="BA2024" i="1"/>
  <c r="BA1900" i="1"/>
  <c r="BA781" i="1"/>
  <c r="BA1521" i="1"/>
  <c r="BA712" i="1"/>
  <c r="BA574" i="1"/>
  <c r="BA1696" i="1"/>
  <c r="BA1458" i="1"/>
  <c r="BA1694" i="1"/>
  <c r="BA1993" i="1"/>
  <c r="BA1700" i="1"/>
  <c r="BA20" i="1"/>
  <c r="BA1688" i="1"/>
  <c r="BA1057" i="1"/>
  <c r="BA1457" i="1"/>
  <c r="BA2278" i="1"/>
  <c r="BA1391" i="1"/>
  <c r="BA1876" i="1"/>
  <c r="BA2158" i="1"/>
  <c r="BA1930" i="1"/>
  <c r="BA148" i="1"/>
  <c r="BA1541" i="1"/>
  <c r="BA535" i="1"/>
  <c r="BA140" i="1"/>
  <c r="BA790" i="1"/>
  <c r="BA197" i="1"/>
  <c r="BA474" i="1"/>
  <c r="BA1768" i="1"/>
  <c r="BA1475" i="1"/>
  <c r="BA1012" i="1"/>
  <c r="BA1028" i="1"/>
  <c r="BA1988" i="1"/>
  <c r="BA689" i="1"/>
  <c r="BA1041" i="1"/>
  <c r="BA1025" i="1"/>
  <c r="BA1277" i="1"/>
  <c r="BA1795" i="1"/>
  <c r="BA1613" i="1"/>
  <c r="BA1861" i="1"/>
  <c r="BA1305" i="1"/>
  <c r="BA1834" i="1"/>
  <c r="BA1542" i="1"/>
  <c r="BA343" i="1"/>
  <c r="BA1935" i="1"/>
  <c r="BA870" i="1"/>
  <c r="BA914" i="1"/>
  <c r="BA1132" i="1"/>
  <c r="BA2027" i="1"/>
  <c r="BA1908" i="1"/>
  <c r="BA2141" i="1"/>
  <c r="BA2270" i="1"/>
  <c r="BA1855" i="1"/>
  <c r="BA2222" i="1"/>
  <c r="BA2232" i="1"/>
  <c r="BA839" i="1"/>
  <c r="BA1433" i="1"/>
  <c r="BA900" i="1"/>
  <c r="BA1566" i="1"/>
  <c r="BA1263" i="1"/>
  <c r="BA589" i="1"/>
  <c r="BA989" i="1"/>
  <c r="BA1009" i="1"/>
  <c r="BA1828" i="1"/>
  <c r="BA1675" i="1"/>
  <c r="BA1886" i="1"/>
  <c r="BA1207" i="1"/>
  <c r="BA1373" i="1"/>
  <c r="BA1333" i="1"/>
  <c r="BA594" i="1"/>
  <c r="BA1758" i="1"/>
  <c r="BA527" i="1"/>
  <c r="BA1446" i="1"/>
  <c r="BA1781" i="1"/>
  <c r="BA1973" i="1"/>
  <c r="BA1717" i="1"/>
  <c r="BA1875" i="1"/>
  <c r="BA1253" i="1"/>
  <c r="BA2031" i="1"/>
  <c r="BA1771" i="1"/>
  <c r="BA2019" i="1"/>
  <c r="BA639" i="1"/>
  <c r="BA1018" i="1"/>
  <c r="BA139" i="1"/>
  <c r="BA1692" i="1"/>
  <c r="BA1871" i="1"/>
  <c r="BA1101" i="1"/>
  <c r="BA1777" i="1"/>
  <c r="BA217" i="1"/>
  <c r="BA224" i="1"/>
  <c r="BA364" i="1"/>
  <c r="BA1486" i="1"/>
  <c r="BA2009" i="1"/>
  <c r="BA1987" i="1"/>
  <c r="BA2162" i="1"/>
  <c r="BA1891" i="1"/>
  <c r="BA2242" i="1"/>
  <c r="BA432" i="1"/>
  <c r="BA1109" i="1"/>
  <c r="BA1134" i="1"/>
  <c r="BA995" i="1"/>
  <c r="BA1036" i="1"/>
  <c r="BA553" i="1"/>
  <c r="BA1569" i="1"/>
  <c r="BA2072" i="1"/>
  <c r="BA504" i="1"/>
  <c r="BA132" i="1"/>
  <c r="BA1772" i="1"/>
  <c r="BA1487" i="1"/>
  <c r="BA1597" i="1"/>
  <c r="BA2139" i="1"/>
  <c r="BA2020" i="1"/>
  <c r="BA2120" i="1"/>
  <c r="BA1062" i="1"/>
  <c r="BA2054" i="1"/>
  <c r="BA1928" i="1"/>
  <c r="BA2230" i="1"/>
  <c r="BA2047" i="1"/>
  <c r="BA375" i="1"/>
  <c r="BA2042" i="1"/>
  <c r="BA1176" i="1"/>
  <c r="BA1864" i="1"/>
  <c r="BA1350" i="1"/>
  <c r="BA915" i="1"/>
  <c r="BA2056" i="1"/>
  <c r="BA2183" i="1"/>
  <c r="BA1129" i="1"/>
  <c r="BA1509" i="1"/>
  <c r="BA492" i="1"/>
  <c r="BA1786" i="1"/>
  <c r="BA1133" i="1"/>
  <c r="BA1635" i="1"/>
  <c r="BA1504" i="1"/>
  <c r="BA1064" i="1"/>
  <c r="BA2268" i="1"/>
  <c r="BA2277" i="1"/>
  <c r="BA263" i="1"/>
  <c r="BA552" i="1"/>
  <c r="BA201" i="1"/>
  <c r="BA2245" i="1"/>
  <c r="BA2238" i="1"/>
  <c r="BA2261" i="1"/>
  <c r="BA1581" i="1"/>
  <c r="BA1683" i="1"/>
  <c r="BA2121" i="1"/>
  <c r="BA1218" i="1"/>
  <c r="BA1145" i="1"/>
  <c r="BA1392" i="1"/>
  <c r="BA1723" i="1"/>
  <c r="BA1403" i="1"/>
  <c r="BA1289" i="1"/>
  <c r="BA388" i="1"/>
  <c r="BA1718" i="1"/>
  <c r="BA1559" i="1"/>
  <c r="BA408" i="1"/>
  <c r="BA2070" i="1"/>
  <c r="BA974" i="1"/>
  <c r="BA829" i="1"/>
  <c r="BA1335" i="1"/>
  <c r="BA95" i="1"/>
  <c r="BA326" i="1"/>
  <c r="BA1066" i="1"/>
  <c r="BA758" i="1"/>
  <c r="BA614" i="1"/>
  <c r="BA1050" i="1"/>
  <c r="BA2060" i="1"/>
  <c r="BA1814" i="1"/>
  <c r="BA1243" i="1"/>
  <c r="BA1107" i="1"/>
  <c r="BA910" i="1"/>
  <c r="BA486" i="1"/>
  <c r="BA451" i="1"/>
  <c r="BA678" i="1"/>
  <c r="BA1420" i="1"/>
  <c r="BA762" i="1"/>
  <c r="BA1415" i="1"/>
  <c r="BA1326" i="1"/>
  <c r="BA184" i="1"/>
  <c r="BA1951" i="1"/>
  <c r="BA1743" i="1"/>
  <c r="BA1308" i="1"/>
  <c r="BA1883" i="1"/>
  <c r="BA2007" i="1"/>
  <c r="BA1850" i="1"/>
  <c r="BA1962" i="1"/>
  <c r="BA2039" i="1"/>
  <c r="BA1880" i="1"/>
  <c r="BA2043" i="1"/>
  <c r="BA1936" i="1"/>
  <c r="BA1841" i="1"/>
  <c r="BA2093" i="1"/>
  <c r="BA1898" i="1"/>
  <c r="BA1590" i="1"/>
  <c r="BA832" i="1"/>
  <c r="BA191" i="1"/>
  <c r="BA1593" i="1"/>
  <c r="BA1464" i="1"/>
  <c r="BA1357" i="1"/>
  <c r="BA1678" i="1"/>
  <c r="BA1033" i="1"/>
  <c r="BA1084" i="1"/>
  <c r="BA1324" i="1"/>
  <c r="BA1769" i="1"/>
  <c r="BA331" i="1"/>
  <c r="BA1901" i="1"/>
  <c r="BA1089" i="1"/>
  <c r="BA792" i="1"/>
  <c r="BA1652" i="1"/>
  <c r="BA1471" i="1"/>
  <c r="BA547" i="1"/>
  <c r="BA1976" i="1"/>
  <c r="BA979" i="1"/>
  <c r="BA180" i="1"/>
  <c r="BA878" i="1"/>
  <c r="BA697" i="1"/>
  <c r="BA1676" i="1"/>
  <c r="BA1051" i="1"/>
  <c r="BA1742" i="1"/>
  <c r="BA1361" i="1"/>
  <c r="BA1286" i="1"/>
  <c r="BA1171" i="1"/>
  <c r="BA1170" i="1"/>
  <c r="BA309" i="1"/>
  <c r="BA1899" i="1"/>
  <c r="BA1722" i="1"/>
  <c r="BA561" i="1"/>
  <c r="BA570" i="1"/>
  <c r="BA1529" i="1"/>
  <c r="BA2100" i="1"/>
  <c r="BA2226" i="1"/>
  <c r="BA2016" i="1"/>
  <c r="BA2184" i="1"/>
  <c r="BA2179" i="1"/>
  <c r="BA1905" i="1"/>
  <c r="BA2138" i="1"/>
  <c r="BA2105" i="1"/>
  <c r="BA2081" i="1"/>
  <c r="BA1945" i="1"/>
  <c r="BA2001" i="1"/>
  <c r="BA2002" i="1"/>
  <c r="BA2216" i="1"/>
  <c r="BA2140" i="1"/>
  <c r="BA2145" i="1"/>
  <c r="BA1848" i="1"/>
  <c r="BA1882" i="1"/>
  <c r="BA2146" i="1"/>
  <c r="BA2159" i="1"/>
  <c r="BA2152" i="1"/>
  <c r="BA2200" i="1"/>
  <c r="BA1979" i="1"/>
  <c r="BA2275" i="1"/>
  <c r="BA2240" i="1"/>
  <c r="BA2250" i="1"/>
  <c r="BA2069" i="1"/>
  <c r="BA2267" i="1"/>
  <c r="BA1567" i="1"/>
  <c r="BA442" i="1"/>
  <c r="BA2228" i="1"/>
  <c r="BA1754" i="1"/>
  <c r="BA2028" i="1"/>
  <c r="BA1501" i="1"/>
  <c r="BA111" i="1"/>
  <c r="BA2029" i="1"/>
  <c r="BA243" i="1"/>
  <c r="BA2168" i="1"/>
  <c r="BA1304" i="1"/>
  <c r="BA2233" i="1"/>
  <c r="BA2144" i="1"/>
  <c r="BA1895" i="1"/>
  <c r="BA439" i="1"/>
  <c r="BA1958" i="1"/>
  <c r="BA1128" i="1"/>
  <c r="BA810" i="1"/>
  <c r="BA384" i="1"/>
  <c r="BA744" i="1"/>
  <c r="BA308" i="1"/>
  <c r="BA1363" i="1"/>
  <c r="BA314" i="1"/>
  <c r="BA444" i="1"/>
  <c r="BA1307" i="1"/>
  <c r="BA9" i="1"/>
  <c r="BA1175" i="1"/>
  <c r="BA175" i="1"/>
  <c r="BA1986" i="1"/>
  <c r="BA75" i="1"/>
  <c r="BA1515" i="1"/>
  <c r="BA261" i="1"/>
  <c r="BA179" i="1"/>
  <c r="BA1377" i="1"/>
  <c r="BA1038" i="1"/>
  <c r="BA1251" i="1"/>
  <c r="BA1181" i="1"/>
  <c r="BA1083" i="1"/>
  <c r="BA1595" i="1"/>
  <c r="BA462" i="1"/>
  <c r="BA986" i="1"/>
  <c r="BA1469" i="1"/>
  <c r="BA661" i="1"/>
  <c r="BA429" i="1"/>
  <c r="BA466" i="1"/>
  <c r="BA723" i="1"/>
  <c r="BA2117" i="1"/>
  <c r="BA2196" i="1"/>
  <c r="BA2215" i="1"/>
  <c r="BA1073" i="1"/>
  <c r="BA371" i="1"/>
  <c r="BA1741" i="1"/>
  <c r="BA1511" i="1"/>
  <c r="BA1792" i="1"/>
  <c r="BA126" i="1"/>
  <c r="BA955" i="1"/>
  <c r="BA1082" i="1"/>
  <c r="BA1244" i="1"/>
  <c r="BA1291" i="1"/>
  <c r="BA1248" i="1"/>
  <c r="BA1186" i="1"/>
  <c r="BA1586" i="1"/>
  <c r="BA932" i="1"/>
  <c r="BA662" i="1"/>
  <c r="BA1829" i="1"/>
  <c r="BA1546" i="1"/>
  <c r="BA1413" i="1"/>
  <c r="BA177" i="1"/>
  <c r="BA1054" i="1"/>
  <c r="BA1173" i="1"/>
  <c r="BA218" i="1"/>
  <c r="BA1556" i="1"/>
  <c r="BA972" i="1"/>
  <c r="BA1429" i="1"/>
  <c r="BA1770" i="1"/>
  <c r="BA1130" i="1"/>
  <c r="BA1470" i="1"/>
  <c r="BA1811" i="1"/>
  <c r="BA1956" i="1"/>
  <c r="BA1155" i="1"/>
  <c r="BA1971" i="1"/>
  <c r="BA1803" i="1"/>
  <c r="BA2088" i="1"/>
  <c r="BA2008" i="1"/>
  <c r="BA1187" i="1"/>
  <c r="BA1439" i="1"/>
  <c r="BA511" i="1"/>
  <c r="BA2108" i="1"/>
  <c r="BA708" i="1"/>
  <c r="BA801" i="1"/>
  <c r="BA355" i="1"/>
  <c r="BA1601" i="1"/>
  <c r="BA1779" i="1"/>
  <c r="BA1359" i="1"/>
  <c r="BA1131" i="1"/>
  <c r="BA210" i="1"/>
  <c r="BA1070" i="1"/>
  <c r="BA501" i="1"/>
  <c r="BA1443" i="1"/>
  <c r="BA247" i="1"/>
  <c r="BA1052" i="1"/>
  <c r="BA1737" i="1"/>
  <c r="BA1877" i="1"/>
  <c r="BA733" i="1"/>
  <c r="BA657" i="1"/>
  <c r="BA481" i="1"/>
  <c r="BA778" i="1"/>
  <c r="BA631" i="1"/>
  <c r="BA764" i="1"/>
  <c r="BA703" i="1"/>
  <c r="BA771" i="1"/>
  <c r="BA666" i="1"/>
  <c r="BA1764" i="1"/>
  <c r="BA1651" i="1"/>
  <c r="BA1625" i="1"/>
  <c r="BA1092" i="1"/>
  <c r="BA1498" i="1"/>
  <c r="BA823" i="1"/>
  <c r="BA513" i="1"/>
  <c r="BA521" i="1"/>
  <c r="BA2259" i="1"/>
  <c r="BA1887" i="1"/>
  <c r="BA2051" i="1"/>
  <c r="BA1838" i="1"/>
  <c r="BA1940" i="1"/>
  <c r="BA1749" i="1"/>
  <c r="BA369" i="1"/>
  <c r="BA436" i="1"/>
  <c r="BA1977" i="1"/>
  <c r="BA524" i="1"/>
  <c r="BA904" i="1"/>
  <c r="BA1212" i="1"/>
  <c r="BA380" i="1"/>
  <c r="BA402" i="1"/>
  <c r="BA1890" i="1"/>
  <c r="BA1796" i="1"/>
  <c r="BA1236" i="1"/>
  <c r="BA1934" i="1"/>
  <c r="BA1303" i="1"/>
  <c r="BA1657" i="1"/>
  <c r="BA1445" i="1"/>
  <c r="BA2252" i="1"/>
  <c r="BA1621" i="1"/>
  <c r="BA1342" i="1"/>
  <c r="BA1765" i="1"/>
  <c r="BA766" i="1"/>
  <c r="BA1738" i="1"/>
  <c r="BA81" i="1"/>
  <c r="BA1020" i="1"/>
  <c r="BA285" i="1"/>
  <c r="BA1585" i="1"/>
  <c r="BA1474" i="1"/>
  <c r="BA2176" i="1"/>
  <c r="BA2154" i="1"/>
  <c r="BA2175" i="1"/>
  <c r="BA2241" i="1"/>
  <c r="BA2246" i="1"/>
  <c r="BA2165" i="1"/>
  <c r="BA2221" i="1"/>
  <c r="BA2185" i="1"/>
  <c r="BA315" i="1"/>
  <c r="BA1788" i="1"/>
  <c r="BA686" i="1"/>
  <c r="BA1149" i="1"/>
  <c r="BA1710" i="1"/>
  <c r="BA1423" i="1"/>
  <c r="BA729" i="1"/>
  <c r="BA867" i="1"/>
  <c r="BA674" i="1"/>
  <c r="BA1893" i="1"/>
  <c r="BA1022" i="1"/>
  <c r="BA2106" i="1"/>
  <c r="BA2190" i="1"/>
  <c r="BA1398" i="1"/>
  <c r="BA2266" i="1"/>
  <c r="BA2273" i="1"/>
  <c r="BA2142" i="1"/>
  <c r="BA2057" i="1"/>
  <c r="BA2260" i="1"/>
  <c r="BA2098" i="1"/>
  <c r="BA2239" i="1"/>
  <c r="BA2264" i="1"/>
  <c r="BA2206" i="1"/>
  <c r="BA1045" i="1"/>
  <c r="BA2163" i="1"/>
  <c r="BA2000" i="1"/>
  <c r="BA1141" i="1"/>
  <c r="BA2251" i="1"/>
  <c r="BA1894" i="1"/>
  <c r="BA1725" i="1"/>
  <c r="BA44" i="1"/>
  <c r="BA459" i="1"/>
  <c r="BA63" i="1"/>
  <c r="BA448" i="1"/>
  <c r="BA463" i="1"/>
  <c r="BA518" i="1"/>
  <c r="BA240" i="1"/>
  <c r="BA597" i="1"/>
  <c r="BA1185" i="1"/>
  <c r="BA865" i="1"/>
  <c r="BA1494" i="1"/>
  <c r="BA1444" i="1"/>
  <c r="BA503" i="1"/>
  <c r="BA1854" i="1"/>
  <c r="BA1755" i="1"/>
  <c r="BA56" i="1"/>
  <c r="BA1592" i="1"/>
  <c r="BA25" i="1"/>
  <c r="BA720" i="1"/>
  <c r="BA537" i="1"/>
  <c r="BA1600" i="1"/>
  <c r="BA874" i="1"/>
  <c r="BA1418" i="1"/>
  <c r="BA922" i="1"/>
  <c r="BA522" i="1"/>
  <c r="BA1492" i="1"/>
  <c r="BA1537" i="1"/>
  <c r="BA2186" i="1"/>
  <c r="BA1822" i="1"/>
  <c r="BA2040" i="1"/>
  <c r="BA2220" i="1"/>
  <c r="BA1257" i="1"/>
  <c r="BA2210" i="1"/>
  <c r="BA650" i="1"/>
  <c r="BA1153" i="1"/>
  <c r="BA42" i="1"/>
  <c r="BA1261" i="1"/>
  <c r="BA1404" i="1"/>
  <c r="BA1216" i="1"/>
  <c r="BA255" i="1"/>
  <c r="BA587" i="1"/>
  <c r="BA2255" i="1"/>
  <c r="BA530" i="1"/>
  <c r="BA612" i="1"/>
  <c r="BA859" i="1"/>
  <c r="BA144" i="1"/>
  <c r="BA895" i="1"/>
  <c r="BA1161" i="1"/>
  <c r="BA538" i="1"/>
  <c r="BA1283" i="1"/>
  <c r="BA854" i="1"/>
  <c r="BA1294" i="1"/>
  <c r="BA1380" i="1"/>
  <c r="BA1507" i="1"/>
  <c r="BA1747" i="1"/>
  <c r="BA1310" i="1"/>
  <c r="BA930" i="1"/>
  <c r="BA2201" i="1"/>
  <c r="BA2173" i="1"/>
  <c r="BA1640" i="1"/>
  <c r="BA30" i="1"/>
  <c r="BA844" i="1"/>
  <c r="BA1776" i="1"/>
  <c r="BA158" i="1"/>
  <c r="BA2148" i="1"/>
  <c r="BA1990" i="1"/>
  <c r="BA1941" i="1"/>
  <c r="BA2025" i="1"/>
  <c r="BA966" i="1"/>
  <c r="BA2017" i="1"/>
  <c r="BA1785" i="1"/>
  <c r="BA203" i="1"/>
  <c r="BA1631" i="1"/>
  <c r="BA1699" i="1"/>
  <c r="BA1221" i="1"/>
  <c r="BA849" i="1"/>
  <c r="BA1276" i="1"/>
  <c r="BA204" i="1"/>
  <c r="BA937" i="1"/>
  <c r="BA216" i="1"/>
  <c r="BA576" i="1"/>
  <c r="BA1634" i="1"/>
  <c r="BA763" i="1"/>
  <c r="BA1736" i="1"/>
  <c r="BA1086" i="1"/>
  <c r="BA1575" i="1"/>
  <c r="BA1425" i="1"/>
  <c r="BA1477" i="1"/>
  <c r="BA1151" i="1"/>
  <c r="BA362" i="1"/>
  <c r="BA1483" i="1"/>
  <c r="BA1720" i="1"/>
  <c r="BA699" i="1"/>
  <c r="BA600" i="1"/>
  <c r="BA808" i="1"/>
  <c r="BA1949" i="1"/>
  <c r="BA1884" i="1"/>
  <c r="BA2244" i="1"/>
  <c r="BA2204" i="1"/>
  <c r="BA2036" i="1"/>
  <c r="BA2167" i="1"/>
  <c r="BA1981" i="1"/>
  <c r="BA571" i="1"/>
  <c r="BA373" i="1"/>
  <c r="BA1365" i="1"/>
  <c r="BA195" i="1"/>
  <c r="BA1192" i="1"/>
  <c r="BA1436" i="1"/>
  <c r="BA1545" i="1"/>
  <c r="BA1897" i="1"/>
  <c r="BA2203" i="1"/>
  <c r="BA1763" i="1"/>
  <c r="BA1165" i="1"/>
  <c r="BA1648" i="1"/>
  <c r="BA428" i="1"/>
  <c r="BA926" i="1"/>
  <c r="BA1732" i="1"/>
  <c r="BA2279" i="1"/>
  <c r="BA1866" i="1"/>
  <c r="BA1321" i="1"/>
  <c r="BA2131" i="1"/>
  <c r="BA2078" i="1"/>
  <c r="BA1573" i="1"/>
  <c r="BA1354" i="1"/>
  <c r="BA1729" i="1"/>
  <c r="BA2063" i="1"/>
  <c r="BA1385" i="1"/>
  <c r="BA2068" i="1"/>
  <c r="BA1916" i="1"/>
  <c r="BA1955" i="1"/>
  <c r="BA2155" i="1"/>
  <c r="BA1488" i="1"/>
  <c r="BA1702" i="1"/>
  <c r="BA2213" i="1"/>
  <c r="BA1503" i="1"/>
  <c r="BA1540" i="1"/>
  <c r="BA1730" i="1"/>
  <c r="BA2086" i="1"/>
  <c r="BA2075" i="1"/>
  <c r="BA2094" i="1"/>
  <c r="BA2195" i="1"/>
  <c r="BA2223" i="1"/>
  <c r="BA1735" i="1"/>
  <c r="BA1968" i="1"/>
  <c r="BA1693" i="1"/>
  <c r="BA975" i="1"/>
  <c r="BA1952" i="1"/>
  <c r="BA1268" i="1"/>
  <c r="BA2034" i="1"/>
  <c r="BA1991" i="1"/>
  <c r="BA1659" i="1"/>
  <c r="BA2071" i="1"/>
  <c r="BA2035" i="1"/>
  <c r="BA1954" i="1"/>
  <c r="BA2005" i="1"/>
  <c r="BA1713" i="1"/>
  <c r="BA2136" i="1"/>
  <c r="BA2041" i="1"/>
  <c r="BA2202" i="1"/>
  <c r="BA1731" i="1"/>
  <c r="BA2046" i="1"/>
  <c r="BA1065" i="1"/>
  <c r="BA820" i="1"/>
  <c r="BA1252" i="1"/>
  <c r="BA2257" i="1"/>
  <c r="BA2243" i="1"/>
  <c r="BA1591" i="1"/>
  <c r="BA1946" i="1"/>
  <c r="BA1632" i="1"/>
  <c r="BA1998" i="1"/>
  <c r="BA1939" i="1"/>
  <c r="BA2126" i="1"/>
  <c r="BA1810" i="1"/>
  <c r="BA1903" i="1"/>
  <c r="BA2181" i="1"/>
  <c r="BA2095" i="1"/>
  <c r="BA2115" i="1"/>
  <c r="BA2180" i="1"/>
  <c r="BA2189" i="1"/>
  <c r="BA1752" i="1"/>
  <c r="BA1406" i="1"/>
  <c r="BA1548" i="1"/>
  <c r="BA2205" i="1"/>
  <c r="BA1920" i="1"/>
  <c r="BA2265" i="1"/>
  <c r="BA2248" i="1"/>
  <c r="BA1799" i="1"/>
  <c r="BA2050" i="1"/>
  <c r="BA2272" i="1"/>
  <c r="BA2059" i="1"/>
  <c r="BA1924" i="1"/>
  <c r="BA1629" i="1"/>
  <c r="BA1706" i="1"/>
  <c r="BA1858" i="1"/>
  <c r="BA2110" i="1"/>
  <c r="BA1809" i="1"/>
  <c r="BA1959" i="1"/>
  <c r="BA2022" i="1"/>
  <c r="BA1953" i="1"/>
  <c r="BA2018" i="1"/>
  <c r="BA2065" i="1"/>
  <c r="BA2004" i="1"/>
  <c r="BA1775" i="1"/>
  <c r="BA2150" i="1"/>
  <c r="BA2125" i="1"/>
  <c r="BA1983" i="1"/>
  <c r="BA1817" i="1"/>
  <c r="BA1371" i="1"/>
  <c r="BA1972" i="1"/>
  <c r="BA2083" i="1"/>
  <c r="BA1950" i="1"/>
  <c r="BA2208" i="1"/>
  <c r="BA1762" i="1"/>
  <c r="BA752" i="1"/>
  <c r="BA2122" i="1"/>
  <c r="BA1999" i="1"/>
  <c r="BA1982" i="1"/>
  <c r="BA2116" i="1"/>
  <c r="BA2082" i="1"/>
  <c r="BA1925" i="1"/>
  <c r="BA34" i="1"/>
  <c r="BA1778" i="1"/>
  <c r="BA495" i="1"/>
  <c r="BA120" i="1"/>
  <c r="BA942" i="1"/>
  <c r="BA946" i="1"/>
  <c r="BA788" i="1"/>
  <c r="BA1270" i="1"/>
  <c r="BA1076" i="1"/>
  <c r="BA500" i="1"/>
  <c r="BA1143" i="1"/>
  <c r="BA1840" i="1"/>
  <c r="BA296" i="1"/>
  <c r="BA879" i="1"/>
  <c r="BA866" i="1"/>
  <c r="BA82" i="1"/>
  <c r="BA706" i="1"/>
  <c r="BA348" i="1"/>
  <c r="BA1484" i="1"/>
  <c r="BA683" i="1"/>
  <c r="BA1462" i="1"/>
  <c r="BA951" i="1"/>
  <c r="BA984" i="1"/>
  <c r="BA621" i="1"/>
  <c r="BA687" i="1"/>
  <c r="BA372" i="1"/>
  <c r="BA1577" i="1"/>
  <c r="BA1172" i="1"/>
  <c r="BA321" i="1"/>
  <c r="BA390" i="1"/>
  <c r="BA187" i="1"/>
  <c r="BA1643" i="1"/>
  <c r="BA1010" i="1"/>
  <c r="BA266" i="1"/>
  <c r="BA707" i="1"/>
  <c r="BA422" i="1"/>
  <c r="BA1099" i="1"/>
  <c r="BA1878" i="1"/>
  <c r="BA342" i="1"/>
  <c r="BA1120" i="1"/>
  <c r="BA213" i="1"/>
  <c r="BA716" i="1"/>
  <c r="BA724" i="1"/>
  <c r="BA471" i="1"/>
  <c r="BA141" i="1"/>
  <c r="BA1787" i="1"/>
  <c r="BA1496" i="1"/>
  <c r="BA981" i="1"/>
  <c r="BA317" i="1"/>
  <c r="BA891" i="1"/>
  <c r="BA1195" i="1"/>
  <c r="BA332" i="1"/>
  <c r="BA1608" i="1"/>
  <c r="BA51" i="1"/>
  <c r="BA1223" i="1"/>
  <c r="BA1331" i="1"/>
  <c r="BA1159" i="1"/>
  <c r="BA755" i="1"/>
  <c r="BA107" i="1"/>
  <c r="BA209" i="1"/>
  <c r="BA440" i="1"/>
  <c r="BA1502" i="1"/>
  <c r="BA1201" i="1"/>
  <c r="BA1733" i="1"/>
  <c r="BA1390" i="1"/>
  <c r="BA1549" i="1"/>
  <c r="BA359" i="1"/>
  <c r="BA1666" i="1"/>
  <c r="BA936" i="1"/>
  <c r="BA72" i="1"/>
  <c r="BA1312" i="1"/>
  <c r="BA606" i="1"/>
  <c r="BA800" i="1"/>
  <c r="BA150" i="1"/>
  <c r="BA292" i="1"/>
  <c r="BA1228" i="1"/>
  <c r="BA588" i="1"/>
  <c r="BA668" i="1"/>
  <c r="BA313" i="1"/>
  <c r="BA290" i="1"/>
  <c r="BA701" i="1"/>
  <c r="BA572" i="1"/>
  <c r="BA339" i="1"/>
  <c r="BA202" i="1"/>
  <c r="BA896" i="1"/>
  <c r="BA377" i="1"/>
  <c r="BA577" i="1"/>
  <c r="BA756" i="1"/>
  <c r="BA1857" i="1"/>
  <c r="BA1069" i="1"/>
  <c r="BA1410" i="1"/>
  <c r="BA1001" i="1"/>
  <c r="BA233" i="1"/>
  <c r="BA992" i="1"/>
  <c r="BA821" i="1"/>
  <c r="BA775" i="1"/>
  <c r="BA205" i="1"/>
  <c r="BA101" i="1"/>
  <c r="BA916" i="1"/>
  <c r="BA478" i="1"/>
  <c r="BA149" i="1"/>
  <c r="BA394" i="1"/>
  <c r="BA242" i="1"/>
  <c r="BA294" i="1"/>
  <c r="BA1616" i="1"/>
  <c r="BA852" i="1"/>
  <c r="BA1282" i="1"/>
  <c r="BA164" i="1"/>
  <c r="BA1047" i="1"/>
  <c r="BA12" i="1"/>
  <c r="BA159" i="1"/>
  <c r="BA412" i="1"/>
  <c r="BA817" i="1"/>
  <c r="BA1162" i="1"/>
  <c r="BA464" i="1"/>
  <c r="BA814" i="1"/>
  <c r="BA1784" i="1"/>
  <c r="BA426" i="1"/>
  <c r="BA26" i="1"/>
  <c r="BA1607" i="1"/>
  <c r="BA125" i="1"/>
  <c r="BA1606" i="1"/>
  <c r="BA633" i="1"/>
  <c r="BA923" i="1"/>
  <c r="BA1060" i="1"/>
  <c r="BA212" i="1"/>
  <c r="BA789" i="1"/>
  <c r="BA713" i="1"/>
  <c r="BA1528" i="1"/>
  <c r="BA37" i="1"/>
  <c r="BA1691" i="1"/>
  <c r="BA525" i="1"/>
  <c r="BA833" i="1"/>
  <c r="BA1256" i="1"/>
  <c r="BA628" i="1"/>
  <c r="BA1030" i="1"/>
  <c r="BA167" i="1"/>
  <c r="BA1199" i="1"/>
  <c r="BA1183" i="1"/>
  <c r="BA1798" i="1"/>
  <c r="BA84" i="1"/>
  <c r="BA795" i="1"/>
  <c r="BA1278" i="1"/>
  <c r="BA1435" i="1"/>
  <c r="BA438" i="1"/>
  <c r="BA1381" i="1"/>
  <c r="BA13" i="1"/>
  <c r="BA137" i="1"/>
  <c r="BA1063" i="1"/>
  <c r="BA590" i="1"/>
  <c r="BA564" i="1"/>
  <c r="BA325" i="1"/>
  <c r="BA864" i="1"/>
  <c r="BA378" i="1"/>
  <c r="BA749" i="1"/>
  <c r="BA1401" i="1"/>
  <c r="BA193" i="1"/>
  <c r="BA244" i="1"/>
  <c r="BA556" i="1"/>
  <c r="BA887" i="1"/>
  <c r="BA1034" i="1"/>
  <c r="BA420" i="1"/>
  <c r="BA653" i="1"/>
  <c r="BA1115" i="1"/>
  <c r="BA1209" i="1"/>
  <c r="BA91" i="1"/>
  <c r="BA592" i="1"/>
  <c r="BA958" i="1"/>
  <c r="BA1551" i="1"/>
  <c r="BA731" i="1"/>
  <c r="BA1712" i="1"/>
  <c r="BA262" i="1"/>
  <c r="BA665" i="1"/>
  <c r="BA908" i="1"/>
  <c r="BA700" i="1"/>
  <c r="BA407" i="1"/>
  <c r="BA1245" i="1"/>
  <c r="BA997" i="1"/>
  <c r="BA1721" i="1"/>
  <c r="BA138" i="1"/>
  <c r="BA605" i="1"/>
  <c r="BA532" i="1"/>
  <c r="BA46" i="1"/>
  <c r="BA235" i="1"/>
  <c r="BA1121" i="1"/>
  <c r="BA220" i="1"/>
  <c r="BA100" i="1"/>
  <c r="BA112" i="1"/>
  <c r="BA1994" i="1"/>
  <c r="BA1823" i="1"/>
  <c r="BA416" i="1"/>
  <c r="BA1017" i="1"/>
  <c r="BA1980" i="1"/>
  <c r="BA127" i="1"/>
  <c r="BA1104" i="1"/>
  <c r="BA897" i="1"/>
  <c r="BA560" i="1"/>
  <c r="BA1698" i="1"/>
  <c r="BA476" i="1"/>
  <c r="BA142" i="1"/>
  <c r="BA1996" i="1"/>
  <c r="BA1695" i="1"/>
  <c r="BA943" i="1"/>
  <c r="BA482" i="1"/>
  <c r="BA170" i="1"/>
  <c r="BA1826" i="1"/>
  <c r="BA830" i="1"/>
  <c r="BA472" i="1"/>
  <c r="BA67" i="1"/>
  <c r="BA595" i="1"/>
  <c r="BA425" i="1"/>
  <c r="BA4" i="1"/>
  <c r="BA1188" i="1"/>
  <c r="BA152" i="1"/>
  <c r="BA1127" i="1"/>
  <c r="BA1806" i="1"/>
  <c r="BA176" i="1"/>
  <c r="BA1427" i="1"/>
  <c r="BA619" i="1"/>
  <c r="BA105" i="1"/>
  <c r="BA1782" i="1"/>
  <c r="BA1197" i="1"/>
  <c r="BA382" i="1"/>
  <c r="BA929" i="1"/>
  <c r="BA417" i="1"/>
  <c r="BA1554" i="1"/>
  <c r="BA987" i="1"/>
  <c r="BA1416" i="1"/>
  <c r="BA508" i="1"/>
  <c r="BA938" i="1"/>
  <c r="BA753" i="1"/>
  <c r="BA1513" i="1"/>
  <c r="BA1198" i="1"/>
  <c r="BA1349" i="1"/>
  <c r="BA1849" i="1"/>
  <c r="BA510" i="1"/>
  <c r="BA330" i="1"/>
  <c r="BA918" i="1"/>
  <c r="BA55" i="1"/>
  <c r="BA1297" i="1"/>
  <c r="BA1265" i="1"/>
  <c r="BA1048" i="1"/>
  <c r="BA651" i="1"/>
  <c r="BA1812" i="1"/>
  <c r="BA419" i="1"/>
  <c r="BA1578" i="1"/>
  <c r="BA341" i="1"/>
  <c r="BA1889" i="1"/>
  <c r="BA1031" i="1"/>
  <c r="BA1646" i="1"/>
  <c r="BA566" i="1"/>
  <c r="BA19" i="1"/>
  <c r="BA53" i="1"/>
  <c r="BA802" i="1"/>
  <c r="BA497" i="1"/>
  <c r="BA236" i="1"/>
  <c r="BA554" i="1"/>
  <c r="BA1138" i="1"/>
  <c r="BA1896" i="1"/>
  <c r="BA593" i="1"/>
  <c r="BA1655" i="1"/>
  <c r="BA1249" i="1"/>
  <c r="BA1239" i="1"/>
  <c r="BA1639" i="1"/>
  <c r="BA1489" i="1"/>
  <c r="BA400" i="1"/>
  <c r="BA1682" i="1"/>
  <c r="BA1016" i="1"/>
  <c r="BA1122" i="1"/>
  <c r="BA591" i="1"/>
  <c r="BA1789" i="1"/>
  <c r="BA1167" i="1"/>
  <c r="BA798" i="1"/>
  <c r="BA38" i="1"/>
  <c r="BA352" i="1"/>
  <c r="BA230" i="1"/>
  <c r="BA827" i="1"/>
  <c r="BA877" i="1"/>
  <c r="BA1561" i="1"/>
  <c r="BA1364" i="1"/>
  <c r="BA269" i="1"/>
  <c r="BA430" i="1"/>
  <c r="BA268" i="1"/>
  <c r="BA1319" i="1"/>
  <c r="BA473" i="1"/>
  <c r="BA1679" i="1"/>
  <c r="BA783" i="1"/>
  <c r="BA919" i="1"/>
  <c r="BA1285" i="1"/>
  <c r="BA431" i="1"/>
  <c r="BA1526" i="1"/>
  <c r="BA50" i="1"/>
  <c r="BA861" i="1"/>
  <c r="BA980" i="1"/>
  <c r="BA1624" i="1"/>
  <c r="BA725" i="1"/>
  <c r="BA370" i="1"/>
  <c r="BA457" i="1"/>
  <c r="BA109" i="1"/>
  <c r="BA1744" i="1"/>
  <c r="BA251" i="1"/>
  <c r="BA306" i="1"/>
  <c r="BA274" i="1"/>
  <c r="BA1224" i="1"/>
  <c r="BA773" i="1"/>
  <c r="BA1079" i="1"/>
  <c r="BA912" i="1"/>
  <c r="BA1543" i="1"/>
  <c r="BA409" i="1"/>
  <c r="BA805" i="1"/>
  <c r="BA32" i="1"/>
  <c r="BA1015" i="1"/>
  <c r="BA717" i="1"/>
  <c r="BA467" i="1"/>
  <c r="BA1322" i="1"/>
  <c r="BA156" i="1"/>
  <c r="BA1146" i="1"/>
  <c r="BA1196" i="1"/>
  <c r="BA983" i="1"/>
  <c r="BA1227" i="1"/>
  <c r="BA145" i="1"/>
  <c r="BA963" i="1"/>
  <c r="BA1340" i="1"/>
  <c r="BA728" i="1"/>
  <c r="BA1701" i="1"/>
  <c r="BA386" i="1"/>
  <c r="BA135" i="1"/>
  <c r="BA1833" i="1"/>
  <c r="BA206" i="1"/>
  <c r="BA356" i="1"/>
  <c r="BA491" i="1"/>
  <c r="BA166" i="1"/>
  <c r="BA579" i="1"/>
  <c r="BA607" i="1"/>
  <c r="BA841" i="1"/>
  <c r="BA721" i="1"/>
  <c r="BA452" i="1"/>
  <c r="BA1211" i="1"/>
  <c r="BA1748" i="1"/>
  <c r="BA1622" i="1"/>
  <c r="BA1106" i="1"/>
  <c r="BA1384" i="1"/>
  <c r="BA1873" i="1"/>
  <c r="BA876" i="1"/>
  <c r="BA519" i="1"/>
  <c r="BA785" i="1"/>
  <c r="BA194" i="1"/>
  <c r="BA1520" i="1"/>
  <c r="BA1347" i="1"/>
  <c r="BA133" i="1"/>
  <c r="BA161" i="1"/>
  <c r="BA741" i="1"/>
  <c r="BA1097" i="1"/>
  <c r="BA1049" i="1"/>
  <c r="BA489" i="1"/>
  <c r="BA643" i="1"/>
  <c r="BA671" i="1"/>
  <c r="BA1366" i="1"/>
  <c r="BA1794" i="1"/>
  <c r="BA1598" i="1"/>
  <c r="BA70" i="1"/>
  <c r="BA360" i="1"/>
  <c r="BA163" i="1"/>
  <c r="BA1111" i="1"/>
  <c r="BA542" i="1"/>
  <c r="BA799" i="1"/>
  <c r="BA950" i="1"/>
  <c r="BA860" i="1"/>
  <c r="BA280" i="1"/>
  <c r="BA401" i="1"/>
  <c r="BA608" i="1"/>
  <c r="BA1124" i="1"/>
  <c r="BA106" i="1"/>
  <c r="BA672" i="1"/>
  <c r="BA1516" i="1"/>
  <c r="BA376" i="1"/>
  <c r="BA911" i="1"/>
  <c r="BA920" i="1"/>
  <c r="BA246" i="1"/>
  <c r="BA1774" i="1"/>
  <c r="BA811" i="1"/>
  <c r="BA1491" i="1"/>
  <c r="BA1288" i="1"/>
  <c r="BA1530" i="1"/>
  <c r="BA1667" i="1"/>
  <c r="BA130" i="1"/>
  <c r="BA40" i="1"/>
  <c r="BA1113" i="1"/>
  <c r="BA1481" i="1"/>
  <c r="BA1258" i="1"/>
  <c r="BA851" i="1"/>
  <c r="BA1205" i="1"/>
  <c r="BA1508" i="1"/>
  <c r="BA1448" i="1"/>
  <c r="BA836" i="1"/>
  <c r="BA609" i="1"/>
  <c r="BA528" i="1"/>
  <c r="BA1126" i="1"/>
  <c r="BA1338" i="1"/>
  <c r="BA1564" i="1"/>
  <c r="BA516" i="1"/>
  <c r="BA124" i="1"/>
  <c r="BA1412" i="1"/>
  <c r="BA1200" i="1"/>
  <c r="BA76" i="1"/>
  <c r="BA1182" i="1"/>
  <c r="BA143" i="1"/>
  <c r="BA487" i="1"/>
  <c r="BA98" i="1"/>
  <c r="BA610" i="1"/>
  <c r="BA1407" i="1"/>
  <c r="BA265" i="1"/>
  <c r="BA1356" i="1"/>
  <c r="BA92" i="1"/>
  <c r="BA1345" i="1"/>
  <c r="BA726" i="1"/>
  <c r="BA1006" i="1"/>
  <c r="BA761" i="1"/>
  <c r="BA258" i="1"/>
  <c r="BA221" i="1"/>
  <c r="BA1058" i="1"/>
  <c r="BA957" i="1"/>
  <c r="BA256" i="1"/>
  <c r="BA573" i="1"/>
  <c r="BA1011" i="1"/>
  <c r="BA747" i="1"/>
  <c r="BA61" i="1"/>
  <c r="BA632" i="1"/>
  <c r="BA1506" i="1"/>
  <c r="BA1290" i="1"/>
  <c r="BA1948" i="1"/>
  <c r="BA652" i="1"/>
  <c r="BA737" i="1"/>
  <c r="BA1204" i="1"/>
  <c r="BA239" i="1"/>
  <c r="BA1466" i="1"/>
  <c r="BA1461" i="1"/>
  <c r="BA715" i="1"/>
  <c r="BA435" i="1"/>
  <c r="BA1514" i="1"/>
  <c r="BA559" i="1"/>
  <c r="BA886" i="1"/>
  <c r="BA340" i="1"/>
  <c r="BA693" i="1"/>
  <c r="BA1929" i="1"/>
  <c r="BA257" i="1"/>
  <c r="BA1225" i="1"/>
  <c r="BA1235" i="1"/>
  <c r="BA1284" i="1"/>
  <c r="BA154" i="1"/>
  <c r="BA1790" i="1"/>
  <c r="BA1299" i="1"/>
  <c r="BA1314" i="1"/>
  <c r="BA1194" i="1"/>
  <c r="BA1169" i="1"/>
  <c r="BA66" i="1"/>
  <c r="BA1135" i="1"/>
  <c r="BA1370" i="1"/>
  <c r="BA1013" i="1"/>
  <c r="BA1068" i="1"/>
  <c r="BA59" i="1"/>
  <c r="BA1460" i="1"/>
  <c r="BA520" i="1"/>
  <c r="BA863" i="1"/>
  <c r="BA354" i="1"/>
  <c r="BA545" i="1"/>
  <c r="BA14" i="1"/>
  <c r="BA1000" i="1"/>
  <c r="BA509" i="1"/>
  <c r="BA1075" i="1"/>
  <c r="BA1232" i="1"/>
  <c r="BA23" i="1"/>
  <c r="BA769" i="1"/>
  <c r="BA470" i="1"/>
  <c r="BA676" i="1"/>
  <c r="BA450" i="1"/>
  <c r="BA1419" i="1"/>
  <c r="BA925" i="1"/>
  <c r="BA754" i="1"/>
  <c r="BA615" i="1"/>
  <c r="BA562" i="1"/>
  <c r="BA902" i="1"/>
  <c r="BA1565" i="1"/>
  <c r="BA824" i="1"/>
  <c r="BA305" i="1"/>
  <c r="BA1061" i="1"/>
  <c r="BA1039" i="1"/>
  <c r="BA301" i="1"/>
  <c r="BA845" i="1"/>
  <c r="BA1226" i="1"/>
  <c r="BA598" i="1"/>
  <c r="BA634" i="1"/>
  <c r="BA449" i="1"/>
  <c r="BA379" i="1"/>
  <c r="BA1189" i="1"/>
  <c r="BA288" i="1"/>
  <c r="BA1630" i="1"/>
  <c r="BA647" i="1"/>
  <c r="BA1750" i="1"/>
  <c r="BA1271" i="1"/>
  <c r="BA121" i="1"/>
  <c r="BA1538" i="1"/>
  <c r="BA272" i="1"/>
  <c r="BA347" i="1"/>
  <c r="BA1650" i="1"/>
  <c r="BA791" i="1"/>
  <c r="BA719" i="1"/>
  <c r="BA637" i="1"/>
  <c r="BA1627" i="1"/>
  <c r="BA512" i="1"/>
  <c r="BA353" i="1"/>
  <c r="BA1793" i="1"/>
  <c r="BA303" i="1"/>
  <c r="BA27" i="1"/>
  <c r="BA1872" i="1"/>
  <c r="BA835" i="1"/>
  <c r="BA363" i="1"/>
  <c r="BA1137" i="1"/>
  <c r="BA1402" i="1"/>
  <c r="BA297" i="1"/>
  <c r="BA964" i="1"/>
  <c r="BA640" i="1"/>
  <c r="BA1250" i="1"/>
  <c r="BA1108" i="1"/>
  <c r="BA1311" i="1"/>
  <c r="BA1821" i="1"/>
  <c r="BA1103" i="1"/>
  <c r="BA971" i="1"/>
  <c r="BA1707" i="1"/>
  <c r="BA540" i="1"/>
  <c r="BA185" i="1"/>
  <c r="BA645" i="1"/>
  <c r="BA219" i="1"/>
  <c r="BA531" i="1"/>
  <c r="BA293" i="1"/>
  <c r="BA1734" i="1"/>
  <c r="BA1557" i="1"/>
  <c r="BA488" i="1"/>
  <c r="BA714" i="1"/>
  <c r="BA807" i="1"/>
  <c r="BA281" i="1"/>
  <c r="BA1382" i="1"/>
  <c r="BA104" i="1"/>
  <c r="BA1255" i="1"/>
  <c r="BA1583" i="1"/>
  <c r="BA147" i="1"/>
  <c r="BA49" i="1"/>
  <c r="BA36" i="1"/>
  <c r="BA722" i="1"/>
  <c r="BA617" i="1"/>
  <c r="BA406" i="1"/>
  <c r="BA1654" i="1"/>
  <c r="BA578" i="1"/>
  <c r="BA862" i="1"/>
  <c r="BA318" i="1"/>
  <c r="BA155" i="1"/>
  <c r="BA575" i="1"/>
  <c r="BA1071" i="1"/>
  <c r="BA1100" i="1"/>
  <c r="BA1315" i="1"/>
  <c r="BA948" i="1"/>
  <c r="BA991" i="1"/>
  <c r="BA304" i="1"/>
  <c r="BA709" i="1"/>
  <c r="BA1395" i="1"/>
  <c r="BA2089" i="1"/>
  <c r="BA69" i="1"/>
  <c r="BA277" i="1"/>
  <c r="BA1139" i="1"/>
  <c r="BA826" i="1"/>
  <c r="BA1467" i="1"/>
  <c r="BA968" i="1"/>
  <c r="BA1320" i="1"/>
  <c r="BA178" i="1"/>
  <c r="BA245" i="1"/>
  <c r="BA688" i="1"/>
  <c r="BA116" i="1"/>
  <c r="BA873" i="1"/>
  <c r="BA613" i="1"/>
  <c r="BA710" i="1"/>
  <c r="BA302" i="1"/>
  <c r="BA232" i="1"/>
  <c r="BA108" i="1"/>
  <c r="BA1325" i="1"/>
  <c r="BA1685" i="1"/>
  <c r="BA57" i="1"/>
  <c r="BA956" i="1"/>
  <c r="BA1408" i="1"/>
  <c r="BA1480" i="1"/>
  <c r="BA1709" i="1"/>
  <c r="BA947" i="1"/>
  <c r="BA906" i="1"/>
  <c r="BA190" i="1"/>
  <c r="BA345" i="1"/>
  <c r="BA871" i="1"/>
  <c r="BA1452" i="1"/>
  <c r="BA1562" i="1"/>
  <c r="BA842" i="1"/>
  <c r="BA523" i="1"/>
  <c r="BA550" i="1"/>
  <c r="BA1839" i="1"/>
  <c r="BA682" i="1"/>
  <c r="BA1206" i="1"/>
  <c r="BA327" i="1"/>
  <c r="BA1902" i="1"/>
  <c r="BA134" i="1"/>
  <c r="BA541" i="1"/>
  <c r="BA636" i="1"/>
  <c r="BA260" i="1"/>
  <c r="BA1664" i="1"/>
  <c r="BA1602" i="1"/>
  <c r="BA1440" i="1"/>
  <c r="BA1274" i="1"/>
  <c r="BA546" i="1"/>
  <c r="BA47" i="1"/>
  <c r="BA1584" i="1"/>
  <c r="BA1417" i="1"/>
  <c r="BA434" i="1"/>
  <c r="BA403" i="1"/>
  <c r="BA78" i="1"/>
  <c r="BA1642" i="1"/>
  <c r="BA453" i="1"/>
  <c r="BA680" i="1"/>
  <c r="BA1230" i="1"/>
  <c r="BA73" i="1"/>
  <c r="BA1144" i="1"/>
  <c r="BA381" i="1"/>
  <c r="BA421" i="1"/>
  <c r="BA837" i="1"/>
  <c r="BA928" i="1"/>
  <c r="BA458" i="1"/>
  <c r="BA385" i="1"/>
  <c r="BA1656" i="1"/>
  <c r="BA1019" i="1"/>
  <c r="BA131" i="1"/>
  <c r="BA1714" i="1"/>
  <c r="BA207" i="1"/>
  <c r="BA850" i="1"/>
  <c r="BA1237" i="1"/>
  <c r="BA287" i="1"/>
  <c r="BA767" i="1"/>
  <c r="BA250" i="1"/>
  <c r="BA1306" i="1"/>
  <c r="BA780" i="1"/>
  <c r="BA415" i="1"/>
  <c r="BA411" i="1"/>
  <c r="BA183" i="1"/>
  <c r="BA899" i="1"/>
  <c r="BA188" i="1"/>
  <c r="BA312" i="1"/>
  <c r="BA1539" i="1"/>
  <c r="BA24" i="1"/>
  <c r="BA11" i="1"/>
  <c r="BA283" i="1"/>
  <c r="BA113" i="1"/>
  <c r="BA264" i="1"/>
  <c r="BA231" i="1"/>
  <c r="BA271" i="1"/>
  <c r="BA797" i="1"/>
  <c r="BA1669" i="1"/>
  <c r="BA365" i="1"/>
  <c r="BA1246" i="1"/>
  <c r="BA344" i="1"/>
  <c r="BA398" i="1"/>
  <c r="BA533" i="1"/>
  <c r="BA944" i="1"/>
  <c r="BA1397" i="1"/>
  <c r="BA889" i="1"/>
  <c r="BA1008" i="1"/>
  <c r="BA96" i="1"/>
  <c r="BA433" i="1"/>
  <c r="BA848" i="1"/>
  <c r="BA223" i="1"/>
  <c r="BA1369" i="1"/>
  <c r="BA83" i="1"/>
  <c r="BA1273" i="1"/>
  <c r="BA977" i="1"/>
  <c r="BA736" i="1"/>
  <c r="BA960" i="1"/>
  <c r="BA622" i="1"/>
  <c r="BA298" i="1"/>
  <c r="BA62" i="1"/>
  <c r="BA1032" i="1"/>
  <c r="BA1704" i="1"/>
  <c r="BA1836" i="1"/>
  <c r="BA514" i="1"/>
  <c r="BA813" i="1"/>
  <c r="BA320" i="1"/>
  <c r="BA770" i="1"/>
  <c r="BA973" i="1"/>
  <c r="BA196" i="1"/>
  <c r="BA1163" i="1"/>
  <c r="BA1193" i="1"/>
  <c r="BA29" i="1"/>
  <c r="BA921" i="1"/>
  <c r="BA555" i="1"/>
  <c r="BA337" i="1"/>
  <c r="BA735" i="1"/>
  <c r="BA1389" i="1"/>
  <c r="BA834" i="1"/>
  <c r="BA649" i="1"/>
  <c r="BA952" i="1"/>
  <c r="BA279" i="1"/>
  <c r="BA626" i="1"/>
  <c r="BA1450" i="1"/>
  <c r="BA711" i="1"/>
  <c r="BA181" i="1"/>
  <c r="BA935" i="1"/>
  <c r="BA85" i="1"/>
  <c r="BA333" i="1"/>
  <c r="BA679" i="1"/>
  <c r="BA567" i="1"/>
  <c r="BA1517" i="1"/>
  <c r="BA742" i="1"/>
  <c r="BA985" i="1"/>
  <c r="BA803" i="1"/>
  <c r="BA945" i="1"/>
  <c r="BA1611" i="1"/>
  <c r="BA536" i="1"/>
  <c r="BA227" i="1"/>
  <c r="BA1378" i="1"/>
  <c r="BA1116" i="1"/>
  <c r="BA427" i="1"/>
  <c r="BA506" i="1"/>
  <c r="BA838" i="1"/>
  <c r="BA1689" i="1"/>
  <c r="BA1374" i="1"/>
  <c r="BA1272" i="1"/>
  <c r="BA1618" i="1"/>
  <c r="BA1002" i="1"/>
  <c r="BA1610" i="1"/>
  <c r="BA477" i="1"/>
  <c r="BA404" i="1"/>
  <c r="BA630" i="1"/>
  <c r="BA602" i="1"/>
  <c r="BA172" i="1"/>
  <c r="BA168" i="1"/>
  <c r="BA282" i="1"/>
  <c r="BA759" i="1"/>
  <c r="BA110" i="1"/>
  <c r="BA1386" i="1"/>
  <c r="BA273" i="1"/>
  <c r="BA1281" i="1"/>
  <c r="BA1112" i="1"/>
  <c r="BA494" i="1"/>
  <c r="BA620" i="1"/>
  <c r="BA809" i="1"/>
  <c r="BA391" i="1"/>
  <c r="BA1233" i="1"/>
  <c r="BA329" i="1"/>
  <c r="BA881" i="1"/>
  <c r="BA1014" i="1"/>
  <c r="BA479" i="1"/>
  <c r="BA413" i="1"/>
  <c r="BA949" i="1"/>
  <c r="BA1619" i="1"/>
  <c r="BA1473" i="1"/>
  <c r="BA1512" i="1"/>
  <c r="BA965" i="1"/>
  <c r="BA338" i="1"/>
  <c r="BA1411" i="1"/>
  <c r="BA999" i="1"/>
  <c r="BA1681" i="1"/>
  <c r="BA358" i="1"/>
  <c r="BA784" i="1"/>
  <c r="BA1295" i="1"/>
  <c r="BA1422" i="1"/>
  <c r="BA1222" i="1"/>
  <c r="BA1493" i="1"/>
  <c r="BA1805" i="1"/>
  <c r="BA1375" i="1"/>
  <c r="BA1570" i="1"/>
  <c r="BA1568" i="1"/>
  <c r="BA1266" i="1"/>
  <c r="BA1140" i="1"/>
  <c r="BA1739" i="1"/>
  <c r="BA2012" i="1"/>
  <c r="BA1454" i="1"/>
  <c r="BA80" i="1"/>
  <c r="BA1229" i="1"/>
  <c r="BA1095" i="1"/>
  <c r="BA393" i="1"/>
  <c r="BA87" i="1"/>
  <c r="BA884" i="1"/>
  <c r="BA1844" i="1"/>
  <c r="BA1668" i="1"/>
  <c r="BA1711" i="1"/>
  <c r="BA1262" i="1"/>
  <c r="BA316" i="1"/>
  <c r="BA1534" i="1"/>
  <c r="BA1093" i="1"/>
  <c r="BA1757" i="1"/>
  <c r="BA2118" i="1"/>
  <c r="BA933" i="1"/>
  <c r="BA1180" i="1"/>
  <c r="BA646" i="1"/>
  <c r="BA696" i="1"/>
  <c r="BA1550" i="1"/>
  <c r="BA698" i="1"/>
  <c r="BA1740" i="1"/>
  <c r="BA648" i="1"/>
  <c r="BA905" i="1"/>
  <c r="BA1123" i="1"/>
  <c r="BA423" i="1"/>
  <c r="BA1615" i="1"/>
  <c r="BA1453" i="1"/>
  <c r="BA1552" i="1"/>
  <c r="BA1327" i="1"/>
  <c r="BA460" i="1"/>
  <c r="BA454" i="1"/>
  <c r="BA815" i="1"/>
  <c r="BA1098" i="1"/>
  <c r="BA1110" i="1"/>
  <c r="BA1801" i="1"/>
  <c r="BA1596" i="1"/>
  <c r="BA1609" i="1"/>
  <c r="BA1495" i="1"/>
  <c r="BA1756" i="1"/>
  <c r="BA1697" i="1"/>
  <c r="BA1674" i="1"/>
  <c r="BA1091" i="1"/>
  <c r="BA793" i="1"/>
  <c r="BA1090" i="1"/>
  <c r="BA1178" i="1"/>
  <c r="BA208" i="1"/>
  <c r="BA1336" i="1"/>
  <c r="BA1056" i="1"/>
  <c r="BA1760" i="1"/>
  <c r="BA1645" i="1"/>
  <c r="BA1831" i="1"/>
  <c r="BA568" i="1"/>
  <c r="BA1992" i="1"/>
  <c r="BA1007" i="1"/>
  <c r="BA1927" i="1"/>
  <c r="BA1773" i="1"/>
  <c r="BA1302" i="1"/>
  <c r="BA1505" i="1"/>
  <c r="BA909" i="1"/>
  <c r="BA1080" i="1"/>
  <c r="BA927" i="1"/>
  <c r="BA704" i="1"/>
  <c r="BA1037" i="1"/>
  <c r="BA638" i="1"/>
  <c r="BA1547" i="1"/>
  <c r="BA1208" i="1"/>
  <c r="BA475" i="1"/>
  <c r="BA505" i="1"/>
  <c r="BA115" i="1"/>
  <c r="BA684" i="1"/>
  <c r="BA994" i="1"/>
  <c r="BA276" i="1"/>
  <c r="BA68" i="1"/>
  <c r="BA465" i="1"/>
  <c r="BA31" i="1"/>
  <c r="BA1217" i="1"/>
  <c r="BA1352" i="1"/>
  <c r="BA953" i="1"/>
  <c r="BA41" i="1"/>
  <c r="BA934" i="1"/>
  <c r="BA694" i="1"/>
  <c r="BA128" i="1"/>
  <c r="BA215" i="1"/>
  <c r="BA1081" i="1"/>
  <c r="BA786" i="1"/>
  <c r="BA1490" i="1"/>
  <c r="BA892" i="1"/>
  <c r="BA549" i="1"/>
  <c r="BA189" i="1"/>
  <c r="BA310" i="1"/>
  <c r="BA259" i="1"/>
  <c r="BA890" i="1"/>
  <c r="BA913" i="1"/>
  <c r="BA580" i="1"/>
  <c r="BA229" i="1"/>
  <c r="BA228" i="1"/>
  <c r="BA60" i="1"/>
  <c r="BA502" i="1"/>
  <c r="BA1142" i="1"/>
  <c r="BA52" i="1"/>
  <c r="BA1684" i="1"/>
  <c r="BA660" i="1"/>
  <c r="BA1599" i="1"/>
  <c r="BA357" i="1"/>
  <c r="BA1860" i="1"/>
  <c r="BA1686" i="1"/>
  <c r="BA585" i="1"/>
  <c r="BA1077" i="1"/>
  <c r="BA1254" i="1"/>
  <c r="BA565" i="1"/>
  <c r="BA1767" i="1"/>
  <c r="BA1269" i="1"/>
  <c r="BA1388" i="1"/>
  <c r="BA2229" i="1"/>
  <c r="BA2249" i="1"/>
  <c r="BA2235" i="1"/>
  <c r="BA2258" i="1"/>
  <c r="BA898" i="1"/>
  <c r="BA2182" i="1"/>
  <c r="BA2227" i="1"/>
  <c r="BA2294" i="1"/>
  <c r="BA2295" i="1"/>
  <c r="BA2291" i="1"/>
  <c r="BA2293" i="1"/>
  <c r="BA2292" i="1"/>
  <c r="BA2129" i="1"/>
  <c r="BA2156" i="1"/>
  <c r="BA1819" i="1"/>
  <c r="BA2191" i="1"/>
  <c r="BA1853" i="1"/>
  <c r="BA1984" i="1"/>
  <c r="BA2166" i="1"/>
  <c r="BA1989" i="1"/>
  <c r="BA2044" i="1"/>
  <c r="BA2103" i="1"/>
  <c r="BA2128" i="1"/>
  <c r="BA2231" i="1"/>
  <c r="BA2282" i="1"/>
  <c r="BA2157" i="1"/>
  <c r="BA1746" i="1"/>
  <c r="BA1393" i="1"/>
  <c r="BA2037" i="1"/>
  <c r="BA2174" i="1"/>
  <c r="BA2187" i="1"/>
  <c r="BA2256" i="1"/>
  <c r="BA2193" i="1"/>
  <c r="BA1096" i="1"/>
  <c r="BA2076" i="1"/>
  <c r="BA2049" i="1"/>
  <c r="BA2114" i="1"/>
  <c r="BA2283" i="1"/>
  <c r="BA2177" i="1"/>
  <c r="BA2288" i="1"/>
  <c r="BA2143" i="1"/>
  <c r="BA2253" i="1"/>
  <c r="BA2132" i="1"/>
  <c r="BA702" i="1"/>
  <c r="BA2096" i="1"/>
  <c r="BA1995" i="1"/>
  <c r="BA2171" i="1"/>
  <c r="BA2269" i="1"/>
  <c r="BA1807" i="1"/>
  <c r="BA1851" i="1"/>
  <c r="BA2014" i="1"/>
  <c r="BA2030" i="1"/>
  <c r="BA2052" i="1"/>
  <c r="BA2207" i="1"/>
  <c r="BA2274" i="1"/>
  <c r="BA1603" i="1"/>
  <c r="BA1913" i="1"/>
  <c r="BA2192" i="1"/>
  <c r="BA2234" i="1"/>
  <c r="BA2113" i="1"/>
  <c r="BA1818" i="1"/>
  <c r="BA2102" i="1"/>
  <c r="BA2237" i="1"/>
  <c r="BA1942" i="1"/>
  <c r="BA1574" i="1"/>
  <c r="BA2066" i="1"/>
  <c r="BA2281" i="1"/>
  <c r="BA1914" i="1"/>
  <c r="BA1447" i="1"/>
  <c r="BA939" i="1"/>
  <c r="BA1260" i="1"/>
  <c r="BA39" i="1"/>
  <c r="BA1125" i="1"/>
  <c r="BA1003" i="1"/>
  <c r="BA410" i="1"/>
  <c r="BA336" i="1"/>
  <c r="BA1376" i="1"/>
  <c r="BA1726" i="1"/>
  <c r="BA2013" i="1"/>
  <c r="BA685" i="1"/>
  <c r="BA1451" i="1"/>
  <c r="BA1328" i="1"/>
  <c r="BA732" i="1"/>
  <c r="BA1005" i="1"/>
  <c r="BA1820" i="1"/>
  <c r="BA1337" i="1"/>
  <c r="BA1432" i="1"/>
  <c r="BA45" i="1"/>
  <c r="BA1843" i="1"/>
  <c r="BA1087" i="1"/>
  <c r="BA275" i="1"/>
  <c r="BA618" i="1"/>
  <c r="BA1868" i="1"/>
  <c r="BA1815" i="1"/>
  <c r="BA1346" i="1"/>
  <c r="BA1400" i="1"/>
  <c r="BA241" i="1"/>
  <c r="BA1214" i="1"/>
  <c r="BA396" i="1"/>
  <c r="BA15" i="1"/>
  <c r="BA496" i="1"/>
  <c r="BA1705" i="1"/>
  <c r="BA1703" i="1"/>
  <c r="BA768" i="1"/>
  <c r="BA443" i="1"/>
  <c r="BA1154" i="1"/>
  <c r="BA35" i="1"/>
  <c r="BA1571" i="1"/>
  <c r="BA1317" i="1"/>
  <c r="BA1166" i="1"/>
  <c r="BA350" i="1"/>
  <c r="BA1114" i="1"/>
  <c r="BA8" i="1"/>
  <c r="BA1247" i="1"/>
  <c r="BA1524" i="1"/>
  <c r="BA5" i="1"/>
  <c r="BA1661" i="1"/>
  <c r="BA346" i="1"/>
  <c r="BA151" i="1"/>
  <c r="BA199" i="1"/>
  <c r="BA1339" i="1"/>
  <c r="BA1825" i="1"/>
  <c r="BA1213" i="1"/>
  <c r="BA1536" i="1"/>
  <c r="BA526" i="1"/>
  <c r="BA93" i="1"/>
  <c r="BA86" i="1"/>
  <c r="BA1259" i="1"/>
  <c r="BA812" i="1"/>
  <c r="BA641" i="1"/>
  <c r="BA959" i="1"/>
  <c r="BA903" i="1"/>
  <c r="BA743" i="1"/>
  <c r="BA695" i="1"/>
  <c r="BA569" i="1"/>
  <c r="BA1906" i="1"/>
  <c r="BA366" i="1"/>
  <c r="BA601" i="1"/>
  <c r="BA1267" i="1"/>
  <c r="BA1202" i="1"/>
  <c r="BA28" i="1"/>
  <c r="BA74" i="1"/>
  <c r="BA1360" i="1"/>
  <c r="BA1719" i="1"/>
  <c r="BA1813" i="1"/>
  <c r="BA1751" i="1"/>
  <c r="BA1766" i="1"/>
  <c r="BA1636" i="1"/>
  <c r="BA1881" i="1"/>
  <c r="BA1067" i="1"/>
  <c r="BA1931" i="1"/>
  <c r="BA1428" i="1"/>
  <c r="BA1421" i="1"/>
  <c r="BA456" i="1"/>
  <c r="BA182" i="1"/>
  <c r="BA1665" i="1"/>
  <c r="BA1441" i="1"/>
  <c r="BA543" i="1"/>
  <c r="BA1465" i="1"/>
  <c r="BA1918" i="1"/>
  <c r="BA1745" i="1"/>
  <c r="BA2006" i="1"/>
  <c r="BA1527" i="1"/>
  <c r="BA1518" i="1"/>
  <c r="BA1865" i="1"/>
  <c r="BA1662" i="1"/>
  <c r="BA1690" i="1"/>
  <c r="BA1023" i="1"/>
  <c r="BA1510" i="1"/>
  <c r="BA1947" i="1"/>
  <c r="BA1965" i="1"/>
  <c r="BA1791" i="1"/>
  <c r="BA1434" i="1"/>
  <c r="BA1560" i="1"/>
  <c r="BA734" i="1"/>
  <c r="BA1456" i="1"/>
  <c r="BA1383" i="1"/>
  <c r="BA2080" i="1"/>
  <c r="BA1309" i="1"/>
  <c r="BA1102" i="1"/>
  <c r="BA1301" i="1"/>
  <c r="BA1783" i="1"/>
  <c r="BA1148" i="1"/>
  <c r="BA831" i="1"/>
  <c r="BA1105" i="1"/>
  <c r="BA1240" i="1"/>
  <c r="BA1579" i="1"/>
  <c r="BA2099" i="1"/>
  <c r="BA2058" i="1"/>
  <c r="BA2151" i="1"/>
  <c r="BA2045" i="1"/>
  <c r="BA2219" i="1"/>
  <c r="BA1921" i="1"/>
  <c r="BA2133" i="1"/>
  <c r="BA1842" i="1"/>
  <c r="BA122" i="1"/>
  <c r="BA675" i="1"/>
  <c r="BA1535" i="1"/>
  <c r="BA1499" i="1"/>
  <c r="BA1055" i="1"/>
  <c r="BA1816" i="1"/>
  <c r="BA234" i="1"/>
  <c r="BA544" i="1"/>
  <c r="BA796" i="1"/>
  <c r="BA2064" i="1"/>
  <c r="BA1394" i="1"/>
  <c r="BA855" i="1"/>
  <c r="BA548" i="1"/>
  <c r="BA270" i="1"/>
  <c r="BA993" i="1"/>
  <c r="BA77" i="1"/>
  <c r="BA361" i="1"/>
  <c r="BA299" i="1"/>
  <c r="BA2010" i="1"/>
  <c r="BA1156" i="1"/>
  <c r="BA1644" i="1"/>
  <c r="BA885" i="1"/>
  <c r="BA557" i="1"/>
  <c r="BA1035" i="1"/>
  <c r="BA1296" i="1"/>
  <c r="BA1522" i="1"/>
  <c r="BA64" i="1"/>
  <c r="BA136" i="1"/>
  <c r="BA484" i="1"/>
  <c r="BA1313" i="1"/>
  <c r="BA750" i="1"/>
  <c r="BA616" i="1"/>
  <c r="BA776" i="1"/>
  <c r="BA1525" i="1"/>
  <c r="BA1641" i="1"/>
  <c r="BA1870" i="1"/>
  <c r="BA1907" i="1"/>
  <c r="BA1318" i="1"/>
  <c r="BA367" i="1"/>
  <c r="BA2130" i="1"/>
  <c r="BA1672" i="1"/>
  <c r="BA969" i="1"/>
  <c r="BA1414" i="1"/>
  <c r="BA1399" i="1"/>
  <c r="BA1957" i="1"/>
  <c r="BA2015" i="1"/>
  <c r="BA730" i="1"/>
  <c r="BA2061" i="1"/>
  <c r="BA1963" i="1"/>
  <c r="BA1544" i="1"/>
  <c r="BA1238" i="1"/>
  <c r="BA1485" i="1"/>
  <c r="BA2085" i="1"/>
  <c r="BA748" i="1"/>
  <c r="BA1150" i="1"/>
  <c r="BA1943" i="1"/>
  <c r="BA1867" i="1"/>
  <c r="BA1923" i="1"/>
  <c r="BA1658" i="1"/>
  <c r="BA1589" i="1"/>
  <c r="BA917" i="1"/>
  <c r="BA2178" i="1"/>
  <c r="BA2062" i="1"/>
  <c r="BA1862" i="1"/>
  <c r="BA222" i="1"/>
  <c r="BA787" i="1"/>
  <c r="BA1358" i="1"/>
  <c r="BA2147" i="1"/>
  <c r="BA389" i="1"/>
  <c r="BA1892" i="1"/>
  <c r="BA2134" i="1"/>
  <c r="BA1605" i="1"/>
  <c r="BA2164" i="1"/>
  <c r="BA1040" i="1"/>
  <c r="BA2109" i="1"/>
  <c r="BA1430" i="1"/>
  <c r="BA1078" i="1"/>
  <c r="BA1088" i="1"/>
  <c r="BA840" i="1"/>
  <c r="BA117" i="1"/>
  <c r="BA392" i="1"/>
  <c r="BA931" i="1"/>
  <c r="BA757" i="1"/>
  <c r="BA198" i="1"/>
  <c r="BA300" i="1"/>
  <c r="BA1617" i="1"/>
  <c r="BA644" i="1"/>
  <c r="BA48" i="1"/>
  <c r="BA1572" i="1"/>
  <c r="BA88" i="1"/>
  <c r="BA1177" i="1"/>
  <c r="BA1367" i="1"/>
  <c r="BA480" i="1"/>
  <c r="BA705" i="1"/>
  <c r="BA437" i="1"/>
  <c r="BA642" i="1"/>
  <c r="BA169" i="1"/>
  <c r="BA760" i="1"/>
  <c r="BA1024" i="1"/>
  <c r="BA1152" i="1"/>
  <c r="BA806" i="1"/>
  <c r="BA804" i="1"/>
  <c r="BA200" i="1"/>
  <c r="BA1021" i="1"/>
  <c r="BA97" i="1"/>
  <c r="BA529" i="1"/>
  <c r="BA254" i="1"/>
  <c r="BA286" i="1"/>
  <c r="BA328" i="1"/>
  <c r="BA21" i="1"/>
  <c r="BA114" i="1"/>
  <c r="BA99" i="1"/>
  <c r="BA3" i="1"/>
  <c r="BA1160" i="1"/>
  <c r="BA655" i="1"/>
  <c r="BA1660" i="1"/>
  <c r="BA368" i="1"/>
  <c r="BA33" i="1"/>
  <c r="BA563" i="1"/>
  <c r="BA157" i="1"/>
  <c r="BA226" i="1"/>
  <c r="BA71" i="1"/>
  <c r="BA65" i="1"/>
  <c r="BA173" i="1"/>
  <c r="BA1576" i="1"/>
  <c r="BA1588" i="1"/>
  <c r="BA284" i="1"/>
  <c r="BA558" i="1"/>
  <c r="BA94" i="1"/>
  <c r="BA1190" i="1"/>
  <c r="BA692" i="1"/>
  <c r="BA1832" i="1"/>
  <c r="BA669" i="1"/>
  <c r="BA1072" i="1"/>
  <c r="BA777" i="1"/>
  <c r="BA828" i="1"/>
  <c r="BA1628" i="1"/>
  <c r="BA1168" i="1"/>
  <c r="BA1476" i="1"/>
  <c r="BA656" i="1"/>
  <c r="BA248" i="1"/>
  <c r="BA1431" i="1"/>
  <c r="BA1724" i="1"/>
  <c r="BA1405" i="1"/>
  <c r="BA1558" i="1"/>
  <c r="BA1582" i="1"/>
  <c r="BA211" i="1"/>
  <c r="BA779" i="1"/>
  <c r="BA493" i="1"/>
  <c r="BA996" i="1"/>
  <c r="BA629" i="1"/>
  <c r="BA816" i="1"/>
  <c r="BA667" i="1"/>
  <c r="BA819" i="1"/>
  <c r="BA253" i="1"/>
  <c r="BA875" i="1"/>
  <c r="BA856" i="1"/>
  <c r="BA1909" i="1"/>
  <c r="BA1231" i="1"/>
  <c r="BA978" i="1"/>
  <c r="BA1158" i="1"/>
  <c r="BA1759" i="1"/>
  <c r="BA507" i="1"/>
  <c r="BA1594" i="1"/>
  <c r="BA658" i="1"/>
  <c r="BA1191" i="1"/>
  <c r="BA1455" i="1"/>
  <c r="BA174" i="1"/>
  <c r="BA882" i="1"/>
  <c r="BA822" i="1"/>
  <c r="BA746" i="1"/>
  <c r="BA102" i="1"/>
  <c r="BA295" i="1"/>
  <c r="BA2280" i="1"/>
  <c r="BA2199" i="1"/>
  <c r="BA171" i="1"/>
  <c r="BA2107" i="1"/>
  <c r="BA252" i="1"/>
  <c r="BA424" i="1"/>
  <c r="BA1372" i="1"/>
  <c r="BA1937" i="1"/>
  <c r="BA883" i="1"/>
  <c r="BA1472" i="1"/>
  <c r="BA2149" i="1"/>
  <c r="BA2097" i="1"/>
  <c r="BA2032" i="1"/>
  <c r="BA1885" i="1"/>
  <c r="BA2055" i="1"/>
  <c r="BA2197" i="1"/>
  <c r="BA2211" i="1"/>
  <c r="BA1879" i="1"/>
  <c r="BA2048" i="1"/>
  <c r="BA1316" i="1"/>
  <c r="BA1242" i="1"/>
  <c r="BA582" i="1"/>
  <c r="BA998" i="1"/>
  <c r="BA1638" i="1"/>
  <c r="BA1323" i="1"/>
  <c r="BA1863" i="1"/>
  <c r="BA1626" i="1"/>
  <c r="BA1856" i="1"/>
  <c r="BA1293" i="1"/>
  <c r="BA1329" i="1"/>
  <c r="BA1053" i="1"/>
  <c r="BA1859" i="1"/>
  <c r="BA2111" i="1"/>
  <c r="BA1523" i="1"/>
  <c r="BA1827" i="1"/>
  <c r="BA1869" i="1"/>
  <c r="BA351" i="1"/>
  <c r="BA1715" i="1"/>
  <c r="BA1280" i="1"/>
  <c r="BA581" i="1"/>
  <c r="BA2026" i="1"/>
  <c r="BA2287" i="1"/>
  <c r="BA2285" i="1"/>
  <c r="BA2224" i="1"/>
  <c r="BA745" i="1"/>
  <c r="BA1424" i="1"/>
  <c r="BA1555" i="1"/>
  <c r="BA1118" i="1"/>
  <c r="BA1780" i="1"/>
  <c r="BA1184" i="1"/>
  <c r="BA1637" i="1"/>
  <c r="BA405" i="1"/>
  <c r="BA584" i="1"/>
  <c r="BA2067" i="1"/>
  <c r="BA1727" i="1"/>
  <c r="BA1563" i="1"/>
  <c r="BA1944" i="1"/>
  <c r="BA1533" i="1"/>
  <c r="BA670" i="1"/>
  <c r="BA1970" i="1"/>
  <c r="BA1673" i="1"/>
  <c r="BA2172" i="1"/>
  <c r="BA2236" i="1"/>
  <c r="BA2169" i="1"/>
  <c r="BA2160" i="1"/>
  <c r="BA1847" i="1"/>
  <c r="BA2073" i="1"/>
  <c r="BA2271" i="1"/>
  <c r="BA2209" i="1"/>
  <c r="BA1362" i="1"/>
  <c r="BA445" i="1"/>
  <c r="BA397" i="1"/>
  <c r="BA414" i="1"/>
  <c r="BA123" i="1"/>
  <c r="BA498" i="1"/>
  <c r="BA690" i="1"/>
  <c r="BA853" i="1"/>
  <c r="BA468" i="1"/>
  <c r="BA1519" i="1"/>
  <c r="BA43" i="1"/>
  <c r="BA153" i="1"/>
  <c r="BA485" i="1"/>
  <c r="BA118" i="1"/>
  <c r="BA441" i="1"/>
  <c r="BA334" i="1"/>
  <c r="BA418" i="1"/>
  <c r="BA599" i="1"/>
  <c r="BA664" i="1"/>
  <c r="BA103" i="1"/>
  <c r="BA623" i="1"/>
  <c r="BA399" i="1"/>
  <c r="BA1396" i="1"/>
  <c r="BA291" i="1"/>
  <c r="BA129" i="1"/>
  <c r="BA941" i="1"/>
  <c r="BA534" i="1"/>
  <c r="BA214" i="1"/>
  <c r="BA1351" i="1"/>
  <c r="BA446" i="1"/>
  <c r="BA772" i="1"/>
  <c r="BA2194" i="1"/>
  <c r="BA162" i="1"/>
  <c r="BA1059" i="1"/>
  <c r="BA691" i="1"/>
  <c r="BA490" i="1"/>
  <c r="BA249" i="1"/>
  <c r="BA2297" i="1"/>
  <c r="BA383" i="1"/>
  <c r="BA319" i="1"/>
  <c r="BA1368" i="1"/>
  <c r="BA924" i="1"/>
  <c r="BA596" i="1"/>
  <c r="BA1330" i="1"/>
  <c r="BA888" i="1"/>
  <c r="BA1938" i="1"/>
  <c r="BA1802" i="1"/>
  <c r="BA289" i="1"/>
  <c r="BA1912" i="1"/>
  <c r="BA751" i="1"/>
  <c r="BA1164" i="1"/>
  <c r="BA1344" i="1"/>
  <c r="BA461" i="1"/>
  <c r="BA1753" i="1"/>
  <c r="BA1437" i="1"/>
  <c r="BA1482" i="1"/>
  <c r="BA267" i="1"/>
  <c r="BA447" i="1"/>
  <c r="BA1219" i="1"/>
  <c r="BA1830" i="1"/>
  <c r="BA739" i="1"/>
  <c r="BA1463" i="1"/>
  <c r="BA1874" i="1"/>
  <c r="BA374" i="1"/>
  <c r="BA1449" i="1"/>
  <c r="BA324" i="1"/>
  <c r="BA146" i="1"/>
  <c r="BA782" i="1"/>
  <c r="BA1343" i="1"/>
  <c r="BA1147" i="1"/>
  <c r="BA1279" i="1"/>
  <c r="BA1409" i="1"/>
  <c r="BA1426" i="1"/>
  <c r="BA515" i="1"/>
  <c r="BA1157" i="1"/>
  <c r="BA663" i="1"/>
  <c r="BA1074" i="1"/>
  <c r="BA58" i="1"/>
  <c r="BA1649" i="1"/>
  <c r="BA1687" i="1"/>
  <c r="BA1215" i="1"/>
  <c r="BA872" i="1"/>
  <c r="BA624" i="1"/>
  <c r="BA794" i="1"/>
  <c r="BA1046" i="1"/>
  <c r="BA1680" i="1"/>
  <c r="BA625" i="1"/>
  <c r="BA847" i="1"/>
  <c r="BA967" i="1"/>
  <c r="BA858" i="1"/>
  <c r="BA1910" i="1"/>
  <c r="BA1728" i="1"/>
  <c r="BA1234" i="1"/>
  <c r="BA868" i="1"/>
  <c r="BA1663" i="1"/>
  <c r="BA604" i="1"/>
  <c r="BA982" i="1"/>
  <c r="BA1117" i="1"/>
  <c r="BA893" i="1"/>
  <c r="BA2003" i="1"/>
  <c r="BA1620" i="1"/>
  <c r="BA1960" i="1"/>
  <c r="BA2161" i="1"/>
  <c r="BA1553" i="1"/>
  <c r="BA1203" i="1"/>
  <c r="BA659" i="1"/>
  <c r="BA2021" i="1"/>
  <c r="BA349" i="1"/>
  <c r="BA907" i="1"/>
  <c r="BA1653" i="1"/>
  <c r="BA455" i="1"/>
  <c r="BA1846" i="1"/>
  <c r="BA1300" i="1"/>
  <c r="BA1919" i="1"/>
  <c r="BA2112" i="1"/>
  <c r="BA880" i="1"/>
  <c r="BA119" i="1"/>
  <c r="BA1026" i="1"/>
  <c r="BA2127" i="1"/>
  <c r="BA1974" i="1"/>
  <c r="BA2212" i="1"/>
  <c r="BA654" i="1"/>
  <c r="BA1341" i="1"/>
  <c r="BA1716" i="1"/>
  <c r="BA1334" i="1"/>
  <c r="BA2033" i="1"/>
  <c r="BA2087" i="1"/>
  <c r="BA2101" i="1"/>
  <c r="BA1888" i="1"/>
  <c r="BA1932" i="1"/>
  <c r="BA1966" i="1"/>
  <c r="BA1922" i="1"/>
  <c r="BA1677" i="1"/>
  <c r="BA89" i="1"/>
  <c r="BA1438" i="1"/>
  <c r="BA1085" i="1"/>
  <c r="BA1904" i="1"/>
  <c r="BA2170" i="1"/>
  <c r="BA2092" i="1"/>
  <c r="BA2218" i="1"/>
  <c r="BA2074" i="1"/>
  <c r="BA1043" i="1"/>
  <c r="BA1800" i="1"/>
  <c r="BA1961" i="1"/>
  <c r="BA1933" i="1"/>
  <c r="BA894" i="1"/>
  <c r="BA635" i="1"/>
  <c r="BA1531" i="1"/>
  <c r="BA843" i="1"/>
  <c r="BA2104" i="1"/>
  <c r="BA1926" i="1"/>
  <c r="BA395" i="1"/>
  <c r="BA499" i="1"/>
  <c r="BA2254" i="1"/>
  <c r="BA2263" i="1"/>
  <c r="BA165" i="1"/>
  <c r="BA2262" i="1"/>
  <c r="BA961" i="1"/>
  <c r="BA2298" i="1"/>
  <c r="BA2299" i="1"/>
  <c r="BB2123" i="1"/>
  <c r="BB1911" i="1"/>
  <c r="BB2225" i="1"/>
  <c r="BB1915" i="1"/>
  <c r="BB1647" i="1"/>
  <c r="BB740" i="1"/>
  <c r="BB1241" i="1"/>
  <c r="BB1210" i="1"/>
  <c r="BB1997" i="1"/>
  <c r="BB2090" i="1"/>
  <c r="BB2091" i="1"/>
  <c r="BB1220" i="1"/>
  <c r="BB1044" i="1"/>
  <c r="BB2124" i="1"/>
  <c r="BB225" i="1"/>
  <c r="BB2198" i="1"/>
  <c r="BB2077" i="1"/>
  <c r="BB1964" i="1"/>
  <c r="BB1671" i="1"/>
  <c r="BB1287" i="1"/>
  <c r="BB1355" i="1"/>
  <c r="BB818" i="1"/>
  <c r="BB2247" i="1"/>
  <c r="BB1845" i="1"/>
  <c r="BB1975" i="1"/>
  <c r="BB2153" i="1"/>
  <c r="BB1967" i="1"/>
  <c r="BB469" i="1"/>
  <c r="BB1623" i="1"/>
  <c r="BB2284" i="1"/>
  <c r="BB2276" i="1"/>
  <c r="BB2289" i="1"/>
  <c r="BB2119" i="1"/>
  <c r="BB2290" i="1"/>
  <c r="BB2286" i="1"/>
  <c r="BB2079" i="1"/>
  <c r="BB1797" i="1"/>
  <c r="BB825" i="1"/>
  <c r="BB2137" i="1"/>
  <c r="BB1348" i="1"/>
  <c r="BB1708" i="1"/>
  <c r="BB1917" i="1"/>
  <c r="BB2023" i="1"/>
  <c r="BB718" i="1"/>
  <c r="BB1136" i="1"/>
  <c r="BB1808" i="1"/>
  <c r="BB1804" i="1"/>
  <c r="BB954" i="1"/>
  <c r="BB1027" i="1"/>
  <c r="BB1042" i="1"/>
  <c r="BB1500" i="1"/>
  <c r="BB1275" i="1"/>
  <c r="BB727" i="1"/>
  <c r="BB1497" i="1"/>
  <c r="BB962" i="1"/>
  <c r="BB1824" i="1"/>
  <c r="BB1532" i="1"/>
  <c r="BB2053" i="1"/>
  <c r="BB1633" i="1"/>
  <c r="BB869" i="1"/>
  <c r="BB322" i="1"/>
  <c r="BB1387" i="1"/>
  <c r="BB1292" i="1"/>
  <c r="BB186" i="1"/>
  <c r="BB483" i="1"/>
  <c r="BB738" i="1"/>
  <c r="BB988" i="1"/>
  <c r="BB551" i="1"/>
  <c r="BB1580" i="1"/>
  <c r="BB1837" i="1"/>
  <c r="BB1468" i="1"/>
  <c r="BB970" i="1"/>
  <c r="BB774" i="1"/>
  <c r="BB79" i="1"/>
  <c r="BB1179" i="1"/>
  <c r="BB677" i="1"/>
  <c r="BB990" i="1"/>
  <c r="BB1442" i="1"/>
  <c r="BB1670" i="1"/>
  <c r="BB160" i="1"/>
  <c r="BB1379" i="1"/>
  <c r="BB976" i="1"/>
  <c r="BB1612" i="1"/>
  <c r="BB681" i="1"/>
  <c r="BB1479" i="1"/>
  <c r="BB586" i="1"/>
  <c r="BB539" i="1"/>
  <c r="BB603" i="1"/>
  <c r="BB1614" i="1"/>
  <c r="BB2038" i="1"/>
  <c r="BB765" i="1"/>
  <c r="BB2214" i="1"/>
  <c r="BB2188" i="1"/>
  <c r="BB2084" i="1"/>
  <c r="BB2135" i="1"/>
  <c r="BB1985" i="1"/>
  <c r="BB1604" i="1"/>
  <c r="BB2011" i="1"/>
  <c r="BB2217" i="1"/>
  <c r="BB311" i="1"/>
  <c r="BB1835" i="1"/>
  <c r="BB10" i="1"/>
  <c r="BB17" i="1"/>
  <c r="BB1353" i="1"/>
  <c r="BB22" i="1"/>
  <c r="BB18" i="1"/>
  <c r="BB2" i="1"/>
  <c r="BB901" i="1"/>
  <c r="BB16" i="1"/>
  <c r="BB6" i="1"/>
  <c r="BB7" i="1"/>
  <c r="BB1587" i="1"/>
  <c r="BB278" i="1"/>
  <c r="BB940" i="1"/>
  <c r="BB387" i="1"/>
  <c r="BB90" i="1"/>
  <c r="BB1119" i="1"/>
  <c r="BB1004" i="1"/>
  <c r="BB611" i="1"/>
  <c r="BB1094" i="1"/>
  <c r="BB54" i="1"/>
  <c r="BB846" i="1"/>
  <c r="BB627" i="1"/>
  <c r="BB237" i="1"/>
  <c r="BB517" i="1"/>
  <c r="BB323" i="1"/>
  <c r="BB1264" i="1"/>
  <c r="BB238" i="1"/>
  <c r="BB307" i="1"/>
  <c r="BB583" i="1"/>
  <c r="BB673" i="1"/>
  <c r="BB192" i="1"/>
  <c r="BB335" i="1"/>
  <c r="BB1332" i="1"/>
  <c r="BB2296" i="1"/>
  <c r="BB857" i="1"/>
  <c r="BB1978" i="1"/>
  <c r="BB1174" i="1"/>
  <c r="BB1029" i="1"/>
  <c r="BB1459" i="1"/>
  <c r="BB1969" i="1"/>
  <c r="BB1761" i="1"/>
  <c r="BB1852" i="1"/>
  <c r="BB1298" i="1"/>
  <c r="BB2024" i="1"/>
  <c r="BB1900" i="1"/>
  <c r="BB781" i="1"/>
  <c r="BB1521" i="1"/>
  <c r="BB712" i="1"/>
  <c r="BB574" i="1"/>
  <c r="BB1696" i="1"/>
  <c r="BB1458" i="1"/>
  <c r="BB1694" i="1"/>
  <c r="BB1993" i="1"/>
  <c r="BB1700" i="1"/>
  <c r="BB20" i="1"/>
  <c r="BB1688" i="1"/>
  <c r="BB1057" i="1"/>
  <c r="BB1457" i="1"/>
  <c r="BB2278" i="1"/>
  <c r="BB1391" i="1"/>
  <c r="BB1876" i="1"/>
  <c r="BB2158" i="1"/>
  <c r="BB1930" i="1"/>
  <c r="BB148" i="1"/>
  <c r="BB1541" i="1"/>
  <c r="BB535" i="1"/>
  <c r="BB140" i="1"/>
  <c r="BB790" i="1"/>
  <c r="BB197" i="1"/>
  <c r="BB474" i="1"/>
  <c r="BB1768" i="1"/>
  <c r="BB1475" i="1"/>
  <c r="BB1012" i="1"/>
  <c r="BB1028" i="1"/>
  <c r="BB1988" i="1"/>
  <c r="BB689" i="1"/>
  <c r="BB1041" i="1"/>
  <c r="BB1025" i="1"/>
  <c r="BB1277" i="1"/>
  <c r="BB1795" i="1"/>
  <c r="BB1613" i="1"/>
  <c r="BB1861" i="1"/>
  <c r="BB1305" i="1"/>
  <c r="BB1834" i="1"/>
  <c r="BB1542" i="1"/>
  <c r="BB343" i="1"/>
  <c r="BB1935" i="1"/>
  <c r="BB870" i="1"/>
  <c r="BB914" i="1"/>
  <c r="BB1132" i="1"/>
  <c r="BB2027" i="1"/>
  <c r="BB1908" i="1"/>
  <c r="BB2141" i="1"/>
  <c r="BB2270" i="1"/>
  <c r="BB1855" i="1"/>
  <c r="BB2222" i="1"/>
  <c r="BB2232" i="1"/>
  <c r="BB839" i="1"/>
  <c r="BB1433" i="1"/>
  <c r="BB900" i="1"/>
  <c r="BB1566" i="1"/>
  <c r="BB1263" i="1"/>
  <c r="BB589" i="1"/>
  <c r="BB989" i="1"/>
  <c r="BB1009" i="1"/>
  <c r="BB1828" i="1"/>
  <c r="BB1675" i="1"/>
  <c r="BB1886" i="1"/>
  <c r="BB1207" i="1"/>
  <c r="BB1373" i="1"/>
  <c r="BB1333" i="1"/>
  <c r="BB594" i="1"/>
  <c r="BB1758" i="1"/>
  <c r="BB527" i="1"/>
  <c r="BB1446" i="1"/>
  <c r="BB1781" i="1"/>
  <c r="BB1973" i="1"/>
  <c r="BB1717" i="1"/>
  <c r="BB1875" i="1"/>
  <c r="BB1253" i="1"/>
  <c r="BB2031" i="1"/>
  <c r="BB1771" i="1"/>
  <c r="BB2019" i="1"/>
  <c r="BB639" i="1"/>
  <c r="BB1018" i="1"/>
  <c r="BB139" i="1"/>
  <c r="BB1692" i="1"/>
  <c r="BB1871" i="1"/>
  <c r="BB1101" i="1"/>
  <c r="BB1777" i="1"/>
  <c r="BB217" i="1"/>
  <c r="BB224" i="1"/>
  <c r="BB364" i="1"/>
  <c r="BB1486" i="1"/>
  <c r="BB2009" i="1"/>
  <c r="BB1987" i="1"/>
  <c r="BB2162" i="1"/>
  <c r="BB1891" i="1"/>
  <c r="BB2242" i="1"/>
  <c r="BB432" i="1"/>
  <c r="BB1109" i="1"/>
  <c r="BB1134" i="1"/>
  <c r="BB995" i="1"/>
  <c r="BB1036" i="1"/>
  <c r="BB553" i="1"/>
  <c r="BB1569" i="1"/>
  <c r="BB2072" i="1"/>
  <c r="BB504" i="1"/>
  <c r="BB132" i="1"/>
  <c r="BB1772" i="1"/>
  <c r="BB1487" i="1"/>
  <c r="BB1597" i="1"/>
  <c r="BB2139" i="1"/>
  <c r="BB2020" i="1"/>
  <c r="BB2120" i="1"/>
  <c r="BB1062" i="1"/>
  <c r="BB2054" i="1"/>
  <c r="BB1928" i="1"/>
  <c r="BB2230" i="1"/>
  <c r="BB2047" i="1"/>
  <c r="BB375" i="1"/>
  <c r="BB2042" i="1"/>
  <c r="BB1176" i="1"/>
  <c r="BB1864" i="1"/>
  <c r="BB1350" i="1"/>
  <c r="BB915" i="1"/>
  <c r="BB2056" i="1"/>
  <c r="BB2183" i="1"/>
  <c r="BB1129" i="1"/>
  <c r="BB1509" i="1"/>
  <c r="BB492" i="1"/>
  <c r="BB1786" i="1"/>
  <c r="BB1133" i="1"/>
  <c r="BB1635" i="1"/>
  <c r="BB1504" i="1"/>
  <c r="BB1064" i="1"/>
  <c r="BB2268" i="1"/>
  <c r="BB2277" i="1"/>
  <c r="BB263" i="1"/>
  <c r="BB552" i="1"/>
  <c r="BB201" i="1"/>
  <c r="BB2245" i="1"/>
  <c r="BB2238" i="1"/>
  <c r="BB2261" i="1"/>
  <c r="BB1581" i="1"/>
  <c r="BB1683" i="1"/>
  <c r="BB2121" i="1"/>
  <c r="BB1218" i="1"/>
  <c r="BB1145" i="1"/>
  <c r="BB1392" i="1"/>
  <c r="BB1723" i="1"/>
  <c r="BB1403" i="1"/>
  <c r="BB1289" i="1"/>
  <c r="BB388" i="1"/>
  <c r="BB1718" i="1"/>
  <c r="BB1559" i="1"/>
  <c r="BB408" i="1"/>
  <c r="BB2070" i="1"/>
  <c r="BB974" i="1"/>
  <c r="BB829" i="1"/>
  <c r="BB1335" i="1"/>
  <c r="BB95" i="1"/>
  <c r="BB326" i="1"/>
  <c r="BB1066" i="1"/>
  <c r="BB758" i="1"/>
  <c r="BB614" i="1"/>
  <c r="BB1050" i="1"/>
  <c r="BB2060" i="1"/>
  <c r="BB1814" i="1"/>
  <c r="BB1243" i="1"/>
  <c r="BB1107" i="1"/>
  <c r="BB910" i="1"/>
  <c r="BB486" i="1"/>
  <c r="BB451" i="1"/>
  <c r="BB678" i="1"/>
  <c r="BB1420" i="1"/>
  <c r="BB762" i="1"/>
  <c r="BB1415" i="1"/>
  <c r="BB1326" i="1"/>
  <c r="BB184" i="1"/>
  <c r="BB1951" i="1"/>
  <c r="BB1743" i="1"/>
  <c r="BB1308" i="1"/>
  <c r="BB1883" i="1"/>
  <c r="BB2007" i="1"/>
  <c r="BB1850" i="1"/>
  <c r="BB1962" i="1"/>
  <c r="BB2039" i="1"/>
  <c r="BB1880" i="1"/>
  <c r="BB2043" i="1"/>
  <c r="BB1936" i="1"/>
  <c r="BB1841" i="1"/>
  <c r="BB2093" i="1"/>
  <c r="BB1898" i="1"/>
  <c r="BB1590" i="1"/>
  <c r="BB832" i="1"/>
  <c r="BB191" i="1"/>
  <c r="BB1593" i="1"/>
  <c r="BB1464" i="1"/>
  <c r="BB1357" i="1"/>
  <c r="BB1678" i="1"/>
  <c r="BB1033" i="1"/>
  <c r="BB1084" i="1"/>
  <c r="BB1324" i="1"/>
  <c r="BB1769" i="1"/>
  <c r="BB331" i="1"/>
  <c r="BB1901" i="1"/>
  <c r="BB1089" i="1"/>
  <c r="BB792" i="1"/>
  <c r="BB1652" i="1"/>
  <c r="BB1471" i="1"/>
  <c r="BB547" i="1"/>
  <c r="BB1976" i="1"/>
  <c r="BB979" i="1"/>
  <c r="BB180" i="1"/>
  <c r="BB878" i="1"/>
  <c r="BB697" i="1"/>
  <c r="BB1676" i="1"/>
  <c r="BB1051" i="1"/>
  <c r="BB1742" i="1"/>
  <c r="BB1361" i="1"/>
  <c r="BB1286" i="1"/>
  <c r="BB1171" i="1"/>
  <c r="BB1170" i="1"/>
  <c r="BB309" i="1"/>
  <c r="BB1899" i="1"/>
  <c r="BB1722" i="1"/>
  <c r="BB561" i="1"/>
  <c r="BB570" i="1"/>
  <c r="BB1529" i="1"/>
  <c r="BB2100" i="1"/>
  <c r="BB2226" i="1"/>
  <c r="BB2016" i="1"/>
  <c r="BB2184" i="1"/>
  <c r="BB2179" i="1"/>
  <c r="BB1905" i="1"/>
  <c r="BB2138" i="1"/>
  <c r="BB2105" i="1"/>
  <c r="BB2081" i="1"/>
  <c r="BB1945" i="1"/>
  <c r="BB2001" i="1"/>
  <c r="BB2002" i="1"/>
  <c r="BB2216" i="1"/>
  <c r="BB2140" i="1"/>
  <c r="BB2145" i="1"/>
  <c r="BB1848" i="1"/>
  <c r="BB1882" i="1"/>
  <c r="BB2146" i="1"/>
  <c r="BB2159" i="1"/>
  <c r="BB2152" i="1"/>
  <c r="BB2200" i="1"/>
  <c r="BB1979" i="1"/>
  <c r="BB2275" i="1"/>
  <c r="BB2240" i="1"/>
  <c r="BB2250" i="1"/>
  <c r="BB2069" i="1"/>
  <c r="BB2267" i="1"/>
  <c r="BB1567" i="1"/>
  <c r="BB442" i="1"/>
  <c r="BB2228" i="1"/>
  <c r="BB1754" i="1"/>
  <c r="BB2028" i="1"/>
  <c r="BB1501" i="1"/>
  <c r="BB111" i="1"/>
  <c r="BB2029" i="1"/>
  <c r="BB243" i="1"/>
  <c r="BB2168" i="1"/>
  <c r="BB1304" i="1"/>
  <c r="BB2233" i="1"/>
  <c r="BB2144" i="1"/>
  <c r="BB1895" i="1"/>
  <c r="BB439" i="1"/>
  <c r="BB1958" i="1"/>
  <c r="BB1128" i="1"/>
  <c r="BB810" i="1"/>
  <c r="BB384" i="1"/>
  <c r="BB744" i="1"/>
  <c r="BB308" i="1"/>
  <c r="BB1363" i="1"/>
  <c r="BB314" i="1"/>
  <c r="BB444" i="1"/>
  <c r="BB1307" i="1"/>
  <c r="BB9" i="1"/>
  <c r="BB1175" i="1"/>
  <c r="BB175" i="1"/>
  <c r="BB1986" i="1"/>
  <c r="BB75" i="1"/>
  <c r="BB1515" i="1"/>
  <c r="BB261" i="1"/>
  <c r="BB179" i="1"/>
  <c r="BB1377" i="1"/>
  <c r="BB1038" i="1"/>
  <c r="BB1251" i="1"/>
  <c r="BB1181" i="1"/>
  <c r="BB1083" i="1"/>
  <c r="BB1595" i="1"/>
  <c r="BB462" i="1"/>
  <c r="BB986" i="1"/>
  <c r="BB1469" i="1"/>
  <c r="BB661" i="1"/>
  <c r="BB429" i="1"/>
  <c r="BB466" i="1"/>
  <c r="BB723" i="1"/>
  <c r="BB2117" i="1"/>
  <c r="BB2196" i="1"/>
  <c r="BB2215" i="1"/>
  <c r="BB1073" i="1"/>
  <c r="BB371" i="1"/>
  <c r="BB1741" i="1"/>
  <c r="BB1511" i="1"/>
  <c r="BB1792" i="1"/>
  <c r="BB126" i="1"/>
  <c r="BB955" i="1"/>
  <c r="BB1082" i="1"/>
  <c r="BB1244" i="1"/>
  <c r="BB1291" i="1"/>
  <c r="BB1248" i="1"/>
  <c r="BB1186" i="1"/>
  <c r="BB1586" i="1"/>
  <c r="BB932" i="1"/>
  <c r="BB662" i="1"/>
  <c r="BB1829" i="1"/>
  <c r="BB1546" i="1"/>
  <c r="BB1413" i="1"/>
  <c r="BB177" i="1"/>
  <c r="BB1054" i="1"/>
  <c r="BB1173" i="1"/>
  <c r="BB218" i="1"/>
  <c r="BB1556" i="1"/>
  <c r="BB972" i="1"/>
  <c r="BB1429" i="1"/>
  <c r="BB1770" i="1"/>
  <c r="BB1130" i="1"/>
  <c r="BB1470" i="1"/>
  <c r="BB1811" i="1"/>
  <c r="BB1956" i="1"/>
  <c r="BB1155" i="1"/>
  <c r="BB1971" i="1"/>
  <c r="BB1803" i="1"/>
  <c r="BB2088" i="1"/>
  <c r="BB2008" i="1"/>
  <c r="BB1187" i="1"/>
  <c r="BB1439" i="1"/>
  <c r="BB511" i="1"/>
  <c r="BB2108" i="1"/>
  <c r="BB708" i="1"/>
  <c r="BB801" i="1"/>
  <c r="BB355" i="1"/>
  <c r="BB1601" i="1"/>
  <c r="BB1779" i="1"/>
  <c r="BB1359" i="1"/>
  <c r="BB1131" i="1"/>
  <c r="BB210" i="1"/>
  <c r="BB1070" i="1"/>
  <c r="BB501" i="1"/>
  <c r="BB1443" i="1"/>
  <c r="BB247" i="1"/>
  <c r="BB1052" i="1"/>
  <c r="BB1737" i="1"/>
  <c r="BB1877" i="1"/>
  <c r="BB733" i="1"/>
  <c r="BB657" i="1"/>
  <c r="BB481" i="1"/>
  <c r="BB778" i="1"/>
  <c r="BB631" i="1"/>
  <c r="BB764" i="1"/>
  <c r="BB703" i="1"/>
  <c r="BB771" i="1"/>
  <c r="BB666" i="1"/>
  <c r="BB1764" i="1"/>
  <c r="BB1651" i="1"/>
  <c r="BB1625" i="1"/>
  <c r="BB1092" i="1"/>
  <c r="BB1498" i="1"/>
  <c r="BB823" i="1"/>
  <c r="BB513" i="1"/>
  <c r="BB521" i="1"/>
  <c r="BB2259" i="1"/>
  <c r="BB1887" i="1"/>
  <c r="BB2051" i="1"/>
  <c r="BB1838" i="1"/>
  <c r="BB1940" i="1"/>
  <c r="BB1749" i="1"/>
  <c r="BB369" i="1"/>
  <c r="BB436" i="1"/>
  <c r="BB1977" i="1"/>
  <c r="BB524" i="1"/>
  <c r="BB904" i="1"/>
  <c r="BB1212" i="1"/>
  <c r="BB380" i="1"/>
  <c r="BB402" i="1"/>
  <c r="BB1890" i="1"/>
  <c r="BB1796" i="1"/>
  <c r="BB1236" i="1"/>
  <c r="BB1934" i="1"/>
  <c r="BB1303" i="1"/>
  <c r="BB1657" i="1"/>
  <c r="BB1445" i="1"/>
  <c r="BB2252" i="1"/>
  <c r="BB1621" i="1"/>
  <c r="BB1342" i="1"/>
  <c r="BB1765" i="1"/>
  <c r="BB766" i="1"/>
  <c r="BB1738" i="1"/>
  <c r="BB81" i="1"/>
  <c r="BB1020" i="1"/>
  <c r="BB285" i="1"/>
  <c r="BB1585" i="1"/>
  <c r="BB1474" i="1"/>
  <c r="BB2176" i="1"/>
  <c r="BB2154" i="1"/>
  <c r="BB2175" i="1"/>
  <c r="BB2241" i="1"/>
  <c r="BB2246" i="1"/>
  <c r="BB2165" i="1"/>
  <c r="BB2221" i="1"/>
  <c r="BB2185" i="1"/>
  <c r="BB315" i="1"/>
  <c r="BB1788" i="1"/>
  <c r="BB686" i="1"/>
  <c r="BB1149" i="1"/>
  <c r="BB1710" i="1"/>
  <c r="BB1423" i="1"/>
  <c r="BB729" i="1"/>
  <c r="BB867" i="1"/>
  <c r="BB674" i="1"/>
  <c r="BB1893" i="1"/>
  <c r="BB1022" i="1"/>
  <c r="BB2106" i="1"/>
  <c r="BB2190" i="1"/>
  <c r="BB1398" i="1"/>
  <c r="BB2266" i="1"/>
  <c r="BB2273" i="1"/>
  <c r="BB2142" i="1"/>
  <c r="BB2057" i="1"/>
  <c r="BB2260" i="1"/>
  <c r="BB2098" i="1"/>
  <c r="BB2239" i="1"/>
  <c r="BB2264" i="1"/>
  <c r="BB2206" i="1"/>
  <c r="BB1045" i="1"/>
  <c r="BB2163" i="1"/>
  <c r="BB2000" i="1"/>
  <c r="BB1141" i="1"/>
  <c r="BB2251" i="1"/>
  <c r="BB1894" i="1"/>
  <c r="BB1725" i="1"/>
  <c r="BB44" i="1"/>
  <c r="BB459" i="1"/>
  <c r="BB63" i="1"/>
  <c r="BB448" i="1"/>
  <c r="BB463" i="1"/>
  <c r="BB518" i="1"/>
  <c r="BB240" i="1"/>
  <c r="BB597" i="1"/>
  <c r="BB1185" i="1"/>
  <c r="BB865" i="1"/>
  <c r="BB1494" i="1"/>
  <c r="BB1444" i="1"/>
  <c r="BB503" i="1"/>
  <c r="BB1854" i="1"/>
  <c r="BB1755" i="1"/>
  <c r="BB56" i="1"/>
  <c r="BB1592" i="1"/>
  <c r="BB25" i="1"/>
  <c r="BB720" i="1"/>
  <c r="BB537" i="1"/>
  <c r="BB1600" i="1"/>
  <c r="BB874" i="1"/>
  <c r="BB1418" i="1"/>
  <c r="BB922" i="1"/>
  <c r="BB522" i="1"/>
  <c r="BB1492" i="1"/>
  <c r="BB1537" i="1"/>
  <c r="BB2186" i="1"/>
  <c r="BB1822" i="1"/>
  <c r="BB2040" i="1"/>
  <c r="BB2220" i="1"/>
  <c r="BB1257" i="1"/>
  <c r="BB2210" i="1"/>
  <c r="BB650" i="1"/>
  <c r="BB1153" i="1"/>
  <c r="BB42" i="1"/>
  <c r="BB1261" i="1"/>
  <c r="BB1404" i="1"/>
  <c r="BB1216" i="1"/>
  <c r="BB255" i="1"/>
  <c r="BB587" i="1"/>
  <c r="BB2255" i="1"/>
  <c r="BB530" i="1"/>
  <c r="BB612" i="1"/>
  <c r="BB859" i="1"/>
  <c r="BB144" i="1"/>
  <c r="BB895" i="1"/>
  <c r="BB1161" i="1"/>
  <c r="BB538" i="1"/>
  <c r="BB1283" i="1"/>
  <c r="BB854" i="1"/>
  <c r="BB1294" i="1"/>
  <c r="BB1380" i="1"/>
  <c r="BB1507" i="1"/>
  <c r="BB1747" i="1"/>
  <c r="BB1310" i="1"/>
  <c r="BB930" i="1"/>
  <c r="BB2201" i="1"/>
  <c r="BB2173" i="1"/>
  <c r="BB1640" i="1"/>
  <c r="BB30" i="1"/>
  <c r="BB844" i="1"/>
  <c r="BB1776" i="1"/>
  <c r="BB158" i="1"/>
  <c r="BB2148" i="1"/>
  <c r="BB1990" i="1"/>
  <c r="BB1941" i="1"/>
  <c r="BB2025" i="1"/>
  <c r="BB966" i="1"/>
  <c r="BB2017" i="1"/>
  <c r="BB1785" i="1"/>
  <c r="BB203" i="1"/>
  <c r="BB1631" i="1"/>
  <c r="BB1699" i="1"/>
  <c r="BB1221" i="1"/>
  <c r="BB849" i="1"/>
  <c r="BB1276" i="1"/>
  <c r="BB204" i="1"/>
  <c r="BB937" i="1"/>
  <c r="BB216" i="1"/>
  <c r="BB576" i="1"/>
  <c r="BB1634" i="1"/>
  <c r="BB763" i="1"/>
  <c r="BB1736" i="1"/>
  <c r="BB1086" i="1"/>
  <c r="BB1575" i="1"/>
  <c r="BB1425" i="1"/>
  <c r="BB1477" i="1"/>
  <c r="BB1151" i="1"/>
  <c r="BB362" i="1"/>
  <c r="BB1483" i="1"/>
  <c r="BB1720" i="1"/>
  <c r="BB699" i="1"/>
  <c r="BB600" i="1"/>
  <c r="BB808" i="1"/>
  <c r="BB1949" i="1"/>
  <c r="BB1884" i="1"/>
  <c r="BB2244" i="1"/>
  <c r="BB2204" i="1"/>
  <c r="BB2036" i="1"/>
  <c r="BB2167" i="1"/>
  <c r="BB1981" i="1"/>
  <c r="BB571" i="1"/>
  <c r="BB373" i="1"/>
  <c r="BB1365" i="1"/>
  <c r="BB195" i="1"/>
  <c r="BB1192" i="1"/>
  <c r="BB1436" i="1"/>
  <c r="BB1545" i="1"/>
  <c r="BB1897" i="1"/>
  <c r="BB2203" i="1"/>
  <c r="BB1763" i="1"/>
  <c r="BB1165" i="1"/>
  <c r="BB1648" i="1"/>
  <c r="BB428" i="1"/>
  <c r="BB926" i="1"/>
  <c r="BB1732" i="1"/>
  <c r="BB2279" i="1"/>
  <c r="BB1866" i="1"/>
  <c r="BB1321" i="1"/>
  <c r="BB2131" i="1"/>
  <c r="BB2078" i="1"/>
  <c r="BB1573" i="1"/>
  <c r="BB1354" i="1"/>
  <c r="BB1729" i="1"/>
  <c r="BB2063" i="1"/>
  <c r="BB1385" i="1"/>
  <c r="BB2068" i="1"/>
  <c r="BB1916" i="1"/>
  <c r="BB1955" i="1"/>
  <c r="BB2155" i="1"/>
  <c r="BB1488" i="1"/>
  <c r="BB1702" i="1"/>
  <c r="BB2213" i="1"/>
  <c r="BB1503" i="1"/>
  <c r="BB1540" i="1"/>
  <c r="BB1730" i="1"/>
  <c r="BB2086" i="1"/>
  <c r="BB2075" i="1"/>
  <c r="BB2094" i="1"/>
  <c r="BB2195" i="1"/>
  <c r="BB2223" i="1"/>
  <c r="BB1735" i="1"/>
  <c r="BB1968" i="1"/>
  <c r="BB1693" i="1"/>
  <c r="BB975" i="1"/>
  <c r="BB1952" i="1"/>
  <c r="BB1268" i="1"/>
  <c r="BB2034" i="1"/>
  <c r="BB1991" i="1"/>
  <c r="BB1659" i="1"/>
  <c r="BB2071" i="1"/>
  <c r="BB2035" i="1"/>
  <c r="BB1954" i="1"/>
  <c r="BB2005" i="1"/>
  <c r="BB1713" i="1"/>
  <c r="BB2136" i="1"/>
  <c r="BB2041" i="1"/>
  <c r="BB2202" i="1"/>
  <c r="BB1731" i="1"/>
  <c r="BB2046" i="1"/>
  <c r="BB1065" i="1"/>
  <c r="BB820" i="1"/>
  <c r="BB1252" i="1"/>
  <c r="BB2257" i="1"/>
  <c r="BB2243" i="1"/>
  <c r="BB1591" i="1"/>
  <c r="BB1946" i="1"/>
  <c r="BB1632" i="1"/>
  <c r="BB1998" i="1"/>
  <c r="BB1939" i="1"/>
  <c r="BB2126" i="1"/>
  <c r="BB1810" i="1"/>
  <c r="BB1903" i="1"/>
  <c r="BB2181" i="1"/>
  <c r="BB2095" i="1"/>
  <c r="BB2115" i="1"/>
  <c r="BB2180" i="1"/>
  <c r="BB2189" i="1"/>
  <c r="BB1752" i="1"/>
  <c r="BB1406" i="1"/>
  <c r="BB1548" i="1"/>
  <c r="BB2205" i="1"/>
  <c r="BB1920" i="1"/>
  <c r="BB2265" i="1"/>
  <c r="BB2248" i="1"/>
  <c r="BB1799" i="1"/>
  <c r="BB2050" i="1"/>
  <c r="BB2272" i="1"/>
  <c r="BB2059" i="1"/>
  <c r="BB1924" i="1"/>
  <c r="BB1629" i="1"/>
  <c r="BB1706" i="1"/>
  <c r="BB1858" i="1"/>
  <c r="BB2110" i="1"/>
  <c r="BB1809" i="1"/>
  <c r="BB1959" i="1"/>
  <c r="BB2022" i="1"/>
  <c r="BB1953" i="1"/>
  <c r="BB2018" i="1"/>
  <c r="BB2065" i="1"/>
  <c r="BB2004" i="1"/>
  <c r="BB1775" i="1"/>
  <c r="BB2150" i="1"/>
  <c r="BB2125" i="1"/>
  <c r="BB1983" i="1"/>
  <c r="BB1817" i="1"/>
  <c r="BB1371" i="1"/>
  <c r="BB1972" i="1"/>
  <c r="BB2083" i="1"/>
  <c r="BB1950" i="1"/>
  <c r="BB2208" i="1"/>
  <c r="BB1762" i="1"/>
  <c r="BB752" i="1"/>
  <c r="BB2122" i="1"/>
  <c r="BB1999" i="1"/>
  <c r="BB1982" i="1"/>
  <c r="BB2116" i="1"/>
  <c r="BB2082" i="1"/>
  <c r="BB1925" i="1"/>
  <c r="BB34" i="1"/>
  <c r="BB1778" i="1"/>
  <c r="BB495" i="1"/>
  <c r="BB120" i="1"/>
  <c r="BB942" i="1"/>
  <c r="BB946" i="1"/>
  <c r="BB788" i="1"/>
  <c r="BB1270" i="1"/>
  <c r="BB1076" i="1"/>
  <c r="BB500" i="1"/>
  <c r="BB1143" i="1"/>
  <c r="BB1840" i="1"/>
  <c r="BB296" i="1"/>
  <c r="BB879" i="1"/>
  <c r="BB866" i="1"/>
  <c r="BB82" i="1"/>
  <c r="BB706" i="1"/>
  <c r="BB348" i="1"/>
  <c r="BB1484" i="1"/>
  <c r="BB683" i="1"/>
  <c r="BB1462" i="1"/>
  <c r="BB951" i="1"/>
  <c r="BB984" i="1"/>
  <c r="BB621" i="1"/>
  <c r="BB687" i="1"/>
  <c r="BB372" i="1"/>
  <c r="BB1577" i="1"/>
  <c r="BB1172" i="1"/>
  <c r="BB321" i="1"/>
  <c r="BB390" i="1"/>
  <c r="BB187" i="1"/>
  <c r="BB1643" i="1"/>
  <c r="BB1010" i="1"/>
  <c r="BB266" i="1"/>
  <c r="BB707" i="1"/>
  <c r="BB422" i="1"/>
  <c r="BB1099" i="1"/>
  <c r="BB1878" i="1"/>
  <c r="BB342" i="1"/>
  <c r="BB1120" i="1"/>
  <c r="BB213" i="1"/>
  <c r="BB716" i="1"/>
  <c r="BB724" i="1"/>
  <c r="BB471" i="1"/>
  <c r="BB141" i="1"/>
  <c r="BB1787" i="1"/>
  <c r="BB1496" i="1"/>
  <c r="BB981" i="1"/>
  <c r="BB317" i="1"/>
  <c r="BB891" i="1"/>
  <c r="BB1195" i="1"/>
  <c r="BB332" i="1"/>
  <c r="BB1608" i="1"/>
  <c r="BB51" i="1"/>
  <c r="BB1223" i="1"/>
  <c r="BB1331" i="1"/>
  <c r="BB1159" i="1"/>
  <c r="BB755" i="1"/>
  <c r="BB107" i="1"/>
  <c r="BB209" i="1"/>
  <c r="BB440" i="1"/>
  <c r="BB1502" i="1"/>
  <c r="BB1201" i="1"/>
  <c r="BB1733" i="1"/>
  <c r="BB1390" i="1"/>
  <c r="BB1549" i="1"/>
  <c r="BB359" i="1"/>
  <c r="BB1666" i="1"/>
  <c r="BB936" i="1"/>
  <c r="BB72" i="1"/>
  <c r="BB1312" i="1"/>
  <c r="BB606" i="1"/>
  <c r="BB800" i="1"/>
  <c r="BB150" i="1"/>
  <c r="BB292" i="1"/>
  <c r="BB1228" i="1"/>
  <c r="BB588" i="1"/>
  <c r="BB668" i="1"/>
  <c r="BB313" i="1"/>
  <c r="BB290" i="1"/>
  <c r="BB701" i="1"/>
  <c r="BB572" i="1"/>
  <c r="BB339" i="1"/>
  <c r="BB202" i="1"/>
  <c r="BB896" i="1"/>
  <c r="BB377" i="1"/>
  <c r="BB577" i="1"/>
  <c r="BB756" i="1"/>
  <c r="BB1857" i="1"/>
  <c r="BB1069" i="1"/>
  <c r="BB1410" i="1"/>
  <c r="BB1001" i="1"/>
  <c r="BB233" i="1"/>
  <c r="BB992" i="1"/>
  <c r="BB821" i="1"/>
  <c r="BB775" i="1"/>
  <c r="BB205" i="1"/>
  <c r="BB101" i="1"/>
  <c r="BB916" i="1"/>
  <c r="BB478" i="1"/>
  <c r="BB149" i="1"/>
  <c r="BB394" i="1"/>
  <c r="BB242" i="1"/>
  <c r="BB294" i="1"/>
  <c r="BB1616" i="1"/>
  <c r="BB852" i="1"/>
  <c r="BB1282" i="1"/>
  <c r="BB164" i="1"/>
  <c r="BB1047" i="1"/>
  <c r="BB12" i="1"/>
  <c r="BB159" i="1"/>
  <c r="BB412" i="1"/>
  <c r="BB817" i="1"/>
  <c r="BB1162" i="1"/>
  <c r="BB464" i="1"/>
  <c r="BB814" i="1"/>
  <c r="BB1784" i="1"/>
  <c r="BB426" i="1"/>
  <c r="BB26" i="1"/>
  <c r="BB1607" i="1"/>
  <c r="BB125" i="1"/>
  <c r="BB1606" i="1"/>
  <c r="BB633" i="1"/>
  <c r="BB923" i="1"/>
  <c r="BB1060" i="1"/>
  <c r="BB212" i="1"/>
  <c r="BB789" i="1"/>
  <c r="BB713" i="1"/>
  <c r="BB1528" i="1"/>
  <c r="BB37" i="1"/>
  <c r="BB1691" i="1"/>
  <c r="BB525" i="1"/>
  <c r="BB833" i="1"/>
  <c r="BB1256" i="1"/>
  <c r="BB628" i="1"/>
  <c r="BB1030" i="1"/>
  <c r="BB167" i="1"/>
  <c r="BB1199" i="1"/>
  <c r="BB1183" i="1"/>
  <c r="BB1798" i="1"/>
  <c r="BB84" i="1"/>
  <c r="BB795" i="1"/>
  <c r="BB1278" i="1"/>
  <c r="BB1435" i="1"/>
  <c r="BB438" i="1"/>
  <c r="BB1381" i="1"/>
  <c r="BB13" i="1"/>
  <c r="BB137" i="1"/>
  <c r="BB1063" i="1"/>
  <c r="BB590" i="1"/>
  <c r="BB564" i="1"/>
  <c r="BB325" i="1"/>
  <c r="BB864" i="1"/>
  <c r="BB378" i="1"/>
  <c r="BB749" i="1"/>
  <c r="BB1401" i="1"/>
  <c r="BB193" i="1"/>
  <c r="BB244" i="1"/>
  <c r="BB556" i="1"/>
  <c r="BB887" i="1"/>
  <c r="BB1034" i="1"/>
  <c r="BB420" i="1"/>
  <c r="BB653" i="1"/>
  <c r="BB1115" i="1"/>
  <c r="BB1209" i="1"/>
  <c r="BB91" i="1"/>
  <c r="BB592" i="1"/>
  <c r="BB958" i="1"/>
  <c r="BB1551" i="1"/>
  <c r="BB731" i="1"/>
  <c r="BB1712" i="1"/>
  <c r="BB262" i="1"/>
  <c r="BB665" i="1"/>
  <c r="BB908" i="1"/>
  <c r="BB700" i="1"/>
  <c r="BB407" i="1"/>
  <c r="BB1245" i="1"/>
  <c r="BB997" i="1"/>
  <c r="BB1721" i="1"/>
  <c r="BB138" i="1"/>
  <c r="BB605" i="1"/>
  <c r="BB532" i="1"/>
  <c r="BB46" i="1"/>
  <c r="BB235" i="1"/>
  <c r="BB1121" i="1"/>
  <c r="BB220" i="1"/>
  <c r="BB100" i="1"/>
  <c r="BB112" i="1"/>
  <c r="BB1994" i="1"/>
  <c r="BB1823" i="1"/>
  <c r="BB416" i="1"/>
  <c r="BB1017" i="1"/>
  <c r="BB1980" i="1"/>
  <c r="BB127" i="1"/>
  <c r="BB1104" i="1"/>
  <c r="BB897" i="1"/>
  <c r="BB560" i="1"/>
  <c r="BB1698" i="1"/>
  <c r="BB476" i="1"/>
  <c r="BB142" i="1"/>
  <c r="BB1996" i="1"/>
  <c r="BB1695" i="1"/>
  <c r="BB943" i="1"/>
  <c r="BB482" i="1"/>
  <c r="BB170" i="1"/>
  <c r="BB1826" i="1"/>
  <c r="BB830" i="1"/>
  <c r="BB472" i="1"/>
  <c r="BB67" i="1"/>
  <c r="BB595" i="1"/>
  <c r="BB425" i="1"/>
  <c r="BB4" i="1"/>
  <c r="BB1188" i="1"/>
  <c r="BB152" i="1"/>
  <c r="BB1127" i="1"/>
  <c r="BB1806" i="1"/>
  <c r="BB176" i="1"/>
  <c r="BB1427" i="1"/>
  <c r="BB619" i="1"/>
  <c r="BB105" i="1"/>
  <c r="BB1782" i="1"/>
  <c r="BB1197" i="1"/>
  <c r="BB382" i="1"/>
  <c r="BB929" i="1"/>
  <c r="BB417" i="1"/>
  <c r="BB1554" i="1"/>
  <c r="BB987" i="1"/>
  <c r="BB1416" i="1"/>
  <c r="BB508" i="1"/>
  <c r="BB938" i="1"/>
  <c r="BB753" i="1"/>
  <c r="BB1513" i="1"/>
  <c r="BB1198" i="1"/>
  <c r="BB1349" i="1"/>
  <c r="BB1849" i="1"/>
  <c r="BB510" i="1"/>
  <c r="BB330" i="1"/>
  <c r="BB918" i="1"/>
  <c r="BB55" i="1"/>
  <c r="BB1297" i="1"/>
  <c r="BB1265" i="1"/>
  <c r="BB1048" i="1"/>
  <c r="BB651" i="1"/>
  <c r="BB1812" i="1"/>
  <c r="BB419" i="1"/>
  <c r="BB1578" i="1"/>
  <c r="BB341" i="1"/>
  <c r="BB1889" i="1"/>
  <c r="BB1031" i="1"/>
  <c r="BB1646" i="1"/>
  <c r="BB566" i="1"/>
  <c r="BB19" i="1"/>
  <c r="BB53" i="1"/>
  <c r="BB802" i="1"/>
  <c r="BB497" i="1"/>
  <c r="BB236" i="1"/>
  <c r="BB554" i="1"/>
  <c r="BB1138" i="1"/>
  <c r="BB1896" i="1"/>
  <c r="BB593" i="1"/>
  <c r="BB1655" i="1"/>
  <c r="BB1249" i="1"/>
  <c r="BB1239" i="1"/>
  <c r="BB1639" i="1"/>
  <c r="BB1489" i="1"/>
  <c r="BB400" i="1"/>
  <c r="BB1682" i="1"/>
  <c r="BB1016" i="1"/>
  <c r="BB1122" i="1"/>
  <c r="BB591" i="1"/>
  <c r="BB1789" i="1"/>
  <c r="BB1167" i="1"/>
  <c r="BB798" i="1"/>
  <c r="BB38" i="1"/>
  <c r="BB352" i="1"/>
  <c r="BB230" i="1"/>
  <c r="BB827" i="1"/>
  <c r="BB877" i="1"/>
  <c r="BB1561" i="1"/>
  <c r="BB1364" i="1"/>
  <c r="BB269" i="1"/>
  <c r="BB430" i="1"/>
  <c r="BB268" i="1"/>
  <c r="BB1319" i="1"/>
  <c r="BB473" i="1"/>
  <c r="BB1679" i="1"/>
  <c r="BB783" i="1"/>
  <c r="BB919" i="1"/>
  <c r="BB1285" i="1"/>
  <c r="BB431" i="1"/>
  <c r="BB1526" i="1"/>
  <c r="BB50" i="1"/>
  <c r="BB861" i="1"/>
  <c r="BB980" i="1"/>
  <c r="BB1624" i="1"/>
  <c r="BB725" i="1"/>
  <c r="BB370" i="1"/>
  <c r="BB457" i="1"/>
  <c r="BB109" i="1"/>
  <c r="BB1744" i="1"/>
  <c r="BB251" i="1"/>
  <c r="BB306" i="1"/>
  <c r="BB274" i="1"/>
  <c r="BB1224" i="1"/>
  <c r="BB773" i="1"/>
  <c r="BB1079" i="1"/>
  <c r="BB912" i="1"/>
  <c r="BB1543" i="1"/>
  <c r="BB409" i="1"/>
  <c r="BB805" i="1"/>
  <c r="BB32" i="1"/>
  <c r="BB1015" i="1"/>
  <c r="BB717" i="1"/>
  <c r="BB467" i="1"/>
  <c r="BB1322" i="1"/>
  <c r="BB156" i="1"/>
  <c r="BB1146" i="1"/>
  <c r="BB1196" i="1"/>
  <c r="BB983" i="1"/>
  <c r="BB1227" i="1"/>
  <c r="BB145" i="1"/>
  <c r="BB963" i="1"/>
  <c r="BB1340" i="1"/>
  <c r="BB728" i="1"/>
  <c r="BB1701" i="1"/>
  <c r="BB386" i="1"/>
  <c r="BB135" i="1"/>
  <c r="BB1833" i="1"/>
  <c r="BB206" i="1"/>
  <c r="BB356" i="1"/>
  <c r="BB491" i="1"/>
  <c r="BB166" i="1"/>
  <c r="BB579" i="1"/>
  <c r="BB607" i="1"/>
  <c r="BB841" i="1"/>
  <c r="BB721" i="1"/>
  <c r="BB452" i="1"/>
  <c r="BB1211" i="1"/>
  <c r="BB1748" i="1"/>
  <c r="BB1622" i="1"/>
  <c r="BB1106" i="1"/>
  <c r="BB1384" i="1"/>
  <c r="BB1873" i="1"/>
  <c r="BB876" i="1"/>
  <c r="BB519" i="1"/>
  <c r="BB785" i="1"/>
  <c r="BB194" i="1"/>
  <c r="BB1520" i="1"/>
  <c r="BB1347" i="1"/>
  <c r="BB133" i="1"/>
  <c r="BB161" i="1"/>
  <c r="BB741" i="1"/>
  <c r="BB1097" i="1"/>
  <c r="BB1049" i="1"/>
  <c r="BB489" i="1"/>
  <c r="BB643" i="1"/>
  <c r="BB671" i="1"/>
  <c r="BB1366" i="1"/>
  <c r="BB1794" i="1"/>
  <c r="BB1598" i="1"/>
  <c r="BB70" i="1"/>
  <c r="BB360" i="1"/>
  <c r="BB163" i="1"/>
  <c r="BB1111" i="1"/>
  <c r="BB542" i="1"/>
  <c r="BB799" i="1"/>
  <c r="BB950" i="1"/>
  <c r="BB860" i="1"/>
  <c r="BB280" i="1"/>
  <c r="BB401" i="1"/>
  <c r="BB608" i="1"/>
  <c r="BB1124" i="1"/>
  <c r="BB106" i="1"/>
  <c r="BB672" i="1"/>
  <c r="BB1516" i="1"/>
  <c r="BB376" i="1"/>
  <c r="BB911" i="1"/>
  <c r="BB920" i="1"/>
  <c r="BB246" i="1"/>
  <c r="BB1774" i="1"/>
  <c r="BB811" i="1"/>
  <c r="BB1491" i="1"/>
  <c r="BB1288" i="1"/>
  <c r="BB1530" i="1"/>
  <c r="BB1667" i="1"/>
  <c r="BB130" i="1"/>
  <c r="BB40" i="1"/>
  <c r="BB1113" i="1"/>
  <c r="BB1481" i="1"/>
  <c r="BB1258" i="1"/>
  <c r="BB851" i="1"/>
  <c r="BB1205" i="1"/>
  <c r="BB1508" i="1"/>
  <c r="BB1448" i="1"/>
  <c r="BB836" i="1"/>
  <c r="BB609" i="1"/>
  <c r="BB528" i="1"/>
  <c r="BB1126" i="1"/>
  <c r="BB1338" i="1"/>
  <c r="BB1564" i="1"/>
  <c r="BB516" i="1"/>
  <c r="BB124" i="1"/>
  <c r="BB1412" i="1"/>
  <c r="BB1200" i="1"/>
  <c r="BB76" i="1"/>
  <c r="BB1182" i="1"/>
  <c r="BB143" i="1"/>
  <c r="BB487" i="1"/>
  <c r="BB98" i="1"/>
  <c r="BB610" i="1"/>
  <c r="BB1407" i="1"/>
  <c r="BB265" i="1"/>
  <c r="BB1356" i="1"/>
  <c r="BB92" i="1"/>
  <c r="BB1345" i="1"/>
  <c r="BB726" i="1"/>
  <c r="BB1006" i="1"/>
  <c r="BB761" i="1"/>
  <c r="BB258" i="1"/>
  <c r="BB221" i="1"/>
  <c r="BB1058" i="1"/>
  <c r="BB957" i="1"/>
  <c r="BB256" i="1"/>
  <c r="BB573" i="1"/>
  <c r="BB1011" i="1"/>
  <c r="BB747" i="1"/>
  <c r="BB61" i="1"/>
  <c r="BB632" i="1"/>
  <c r="BB1506" i="1"/>
  <c r="BB1290" i="1"/>
  <c r="BB1948" i="1"/>
  <c r="BB652" i="1"/>
  <c r="BB737" i="1"/>
  <c r="BB1204" i="1"/>
  <c r="BB239" i="1"/>
  <c r="BB1466" i="1"/>
  <c r="BB1461" i="1"/>
  <c r="BB715" i="1"/>
  <c r="BB435" i="1"/>
  <c r="BB1514" i="1"/>
  <c r="BB559" i="1"/>
  <c r="BB886" i="1"/>
  <c r="BB340" i="1"/>
  <c r="BB693" i="1"/>
  <c r="BB1929" i="1"/>
  <c r="BB257" i="1"/>
  <c r="BB1225" i="1"/>
  <c r="BB1235" i="1"/>
  <c r="BB1284" i="1"/>
  <c r="BB154" i="1"/>
  <c r="BB1790" i="1"/>
  <c r="BB1299" i="1"/>
  <c r="BB1314" i="1"/>
  <c r="BB1194" i="1"/>
  <c r="BB1169" i="1"/>
  <c r="BB66" i="1"/>
  <c r="BB1135" i="1"/>
  <c r="BB1370" i="1"/>
  <c r="BB1013" i="1"/>
  <c r="BB1068" i="1"/>
  <c r="BB59" i="1"/>
  <c r="BB1460" i="1"/>
  <c r="BB520" i="1"/>
  <c r="BB863" i="1"/>
  <c r="BB354" i="1"/>
  <c r="BB545" i="1"/>
  <c r="BB14" i="1"/>
  <c r="BB1000" i="1"/>
  <c r="BB509" i="1"/>
  <c r="BB1075" i="1"/>
  <c r="BB1232" i="1"/>
  <c r="BB23" i="1"/>
  <c r="BB769" i="1"/>
  <c r="BB470" i="1"/>
  <c r="BB676" i="1"/>
  <c r="BB450" i="1"/>
  <c r="BB1419" i="1"/>
  <c r="BB925" i="1"/>
  <c r="BB754" i="1"/>
  <c r="BB615" i="1"/>
  <c r="BB562" i="1"/>
  <c r="BB902" i="1"/>
  <c r="BB1565" i="1"/>
  <c r="BB824" i="1"/>
  <c r="BB305" i="1"/>
  <c r="BB1061" i="1"/>
  <c r="BB1039" i="1"/>
  <c r="BB301" i="1"/>
  <c r="BB845" i="1"/>
  <c r="BB1226" i="1"/>
  <c r="BB598" i="1"/>
  <c r="BB634" i="1"/>
  <c r="BB449" i="1"/>
  <c r="BB379" i="1"/>
  <c r="BB1189" i="1"/>
  <c r="BB288" i="1"/>
  <c r="BB1630" i="1"/>
  <c r="BB647" i="1"/>
  <c r="BB1750" i="1"/>
  <c r="BB1271" i="1"/>
  <c r="BB121" i="1"/>
  <c r="BB1538" i="1"/>
  <c r="BB272" i="1"/>
  <c r="BB347" i="1"/>
  <c r="BB1650" i="1"/>
  <c r="BB791" i="1"/>
  <c r="BB719" i="1"/>
  <c r="BB637" i="1"/>
  <c r="BB1627" i="1"/>
  <c r="BB512" i="1"/>
  <c r="BB353" i="1"/>
  <c r="BB1793" i="1"/>
  <c r="BB303" i="1"/>
  <c r="BB27" i="1"/>
  <c r="BB1872" i="1"/>
  <c r="BB835" i="1"/>
  <c r="BB363" i="1"/>
  <c r="BB1137" i="1"/>
  <c r="BB1402" i="1"/>
  <c r="BB297" i="1"/>
  <c r="BB964" i="1"/>
  <c r="BB640" i="1"/>
  <c r="BB1250" i="1"/>
  <c r="BB1108" i="1"/>
  <c r="BB1311" i="1"/>
  <c r="BB1821" i="1"/>
  <c r="BB1103" i="1"/>
  <c r="BB971" i="1"/>
  <c r="BB1707" i="1"/>
  <c r="BB540" i="1"/>
  <c r="BB185" i="1"/>
  <c r="BB645" i="1"/>
  <c r="BB219" i="1"/>
  <c r="BB531" i="1"/>
  <c r="BB293" i="1"/>
  <c r="BB1734" i="1"/>
  <c r="BB1557" i="1"/>
  <c r="BB488" i="1"/>
  <c r="BB714" i="1"/>
  <c r="BB807" i="1"/>
  <c r="BB281" i="1"/>
  <c r="BB1382" i="1"/>
  <c r="BB104" i="1"/>
  <c r="BB1255" i="1"/>
  <c r="BB1583" i="1"/>
  <c r="BB147" i="1"/>
  <c r="BB49" i="1"/>
  <c r="BB36" i="1"/>
  <c r="BB722" i="1"/>
  <c r="BB617" i="1"/>
  <c r="BB406" i="1"/>
  <c r="BB1654" i="1"/>
  <c r="BB578" i="1"/>
  <c r="BB862" i="1"/>
  <c r="BB318" i="1"/>
  <c r="BB155" i="1"/>
  <c r="BB575" i="1"/>
  <c r="BB1071" i="1"/>
  <c r="BB1100" i="1"/>
  <c r="BB1315" i="1"/>
  <c r="BB948" i="1"/>
  <c r="BB991" i="1"/>
  <c r="BB304" i="1"/>
  <c r="BB709" i="1"/>
  <c r="BB1395" i="1"/>
  <c r="BB2089" i="1"/>
  <c r="BB69" i="1"/>
  <c r="BB277" i="1"/>
  <c r="BB1139" i="1"/>
  <c r="BB826" i="1"/>
  <c r="BB1467" i="1"/>
  <c r="BB968" i="1"/>
  <c r="BB1320" i="1"/>
  <c r="BB178" i="1"/>
  <c r="BB245" i="1"/>
  <c r="BB688" i="1"/>
  <c r="BB116" i="1"/>
  <c r="BB873" i="1"/>
  <c r="BB613" i="1"/>
  <c r="BB710" i="1"/>
  <c r="BB302" i="1"/>
  <c r="BB232" i="1"/>
  <c r="BB108" i="1"/>
  <c r="BB1325" i="1"/>
  <c r="BB1685" i="1"/>
  <c r="BB57" i="1"/>
  <c r="BB956" i="1"/>
  <c r="BB1408" i="1"/>
  <c r="BB1480" i="1"/>
  <c r="BB1709" i="1"/>
  <c r="BB947" i="1"/>
  <c r="BB906" i="1"/>
  <c r="BB190" i="1"/>
  <c r="BB345" i="1"/>
  <c r="BB871" i="1"/>
  <c r="BB1452" i="1"/>
  <c r="BB1562" i="1"/>
  <c r="BB842" i="1"/>
  <c r="BB523" i="1"/>
  <c r="BB550" i="1"/>
  <c r="BB1839" i="1"/>
  <c r="BB682" i="1"/>
  <c r="BB1206" i="1"/>
  <c r="BB327" i="1"/>
  <c r="BB1902" i="1"/>
  <c r="BB134" i="1"/>
  <c r="BB541" i="1"/>
  <c r="BB636" i="1"/>
  <c r="BB260" i="1"/>
  <c r="BB1664" i="1"/>
  <c r="BB1602" i="1"/>
  <c r="BB1440" i="1"/>
  <c r="BB1274" i="1"/>
  <c r="BB546" i="1"/>
  <c r="BB47" i="1"/>
  <c r="BB1584" i="1"/>
  <c r="BB1417" i="1"/>
  <c r="BB434" i="1"/>
  <c r="BB403" i="1"/>
  <c r="BB78" i="1"/>
  <c r="BB1642" i="1"/>
  <c r="BB453" i="1"/>
  <c r="BB680" i="1"/>
  <c r="BB1230" i="1"/>
  <c r="BB73" i="1"/>
  <c r="BB1144" i="1"/>
  <c r="BB381" i="1"/>
  <c r="BB421" i="1"/>
  <c r="BB837" i="1"/>
  <c r="BB928" i="1"/>
  <c r="BB458" i="1"/>
  <c r="BB385" i="1"/>
  <c r="BB1656" i="1"/>
  <c r="BB1019" i="1"/>
  <c r="BB131" i="1"/>
  <c r="BB1714" i="1"/>
  <c r="BB207" i="1"/>
  <c r="BB850" i="1"/>
  <c r="BB1237" i="1"/>
  <c r="BB287" i="1"/>
  <c r="BB767" i="1"/>
  <c r="BB250" i="1"/>
  <c r="BB1306" i="1"/>
  <c r="BB780" i="1"/>
  <c r="BB415" i="1"/>
  <c r="BB411" i="1"/>
  <c r="BB183" i="1"/>
  <c r="BB899" i="1"/>
  <c r="BB188" i="1"/>
  <c r="BB312" i="1"/>
  <c r="BB1539" i="1"/>
  <c r="BB24" i="1"/>
  <c r="BB11" i="1"/>
  <c r="BB283" i="1"/>
  <c r="BB113" i="1"/>
  <c r="BB264" i="1"/>
  <c r="BB231" i="1"/>
  <c r="BB271" i="1"/>
  <c r="BB797" i="1"/>
  <c r="BB1669" i="1"/>
  <c r="BB365" i="1"/>
  <c r="BB1246" i="1"/>
  <c r="BB344" i="1"/>
  <c r="BB398" i="1"/>
  <c r="BB533" i="1"/>
  <c r="BB944" i="1"/>
  <c r="BB1397" i="1"/>
  <c r="BB889" i="1"/>
  <c r="BB1008" i="1"/>
  <c r="BB96" i="1"/>
  <c r="BB433" i="1"/>
  <c r="BB848" i="1"/>
  <c r="BB223" i="1"/>
  <c r="BB1369" i="1"/>
  <c r="BB83" i="1"/>
  <c r="BB1273" i="1"/>
  <c r="BB977" i="1"/>
  <c r="BB736" i="1"/>
  <c r="BB960" i="1"/>
  <c r="BB622" i="1"/>
  <c r="BB298" i="1"/>
  <c r="BB62" i="1"/>
  <c r="BB1032" i="1"/>
  <c r="BB1704" i="1"/>
  <c r="BB1836" i="1"/>
  <c r="BB514" i="1"/>
  <c r="BB813" i="1"/>
  <c r="BB320" i="1"/>
  <c r="BB770" i="1"/>
  <c r="BB973" i="1"/>
  <c r="BB196" i="1"/>
  <c r="BB1163" i="1"/>
  <c r="BB1193" i="1"/>
  <c r="BB29" i="1"/>
  <c r="BB921" i="1"/>
  <c r="BB555" i="1"/>
  <c r="BB337" i="1"/>
  <c r="BB735" i="1"/>
  <c r="BB1389" i="1"/>
  <c r="BB834" i="1"/>
  <c r="BB649" i="1"/>
  <c r="BB952" i="1"/>
  <c r="BB279" i="1"/>
  <c r="BB626" i="1"/>
  <c r="BB1450" i="1"/>
  <c r="BB711" i="1"/>
  <c r="BB181" i="1"/>
  <c r="BB935" i="1"/>
  <c r="BB85" i="1"/>
  <c r="BB333" i="1"/>
  <c r="BB679" i="1"/>
  <c r="BB567" i="1"/>
  <c r="BB1517" i="1"/>
  <c r="BB742" i="1"/>
  <c r="BB985" i="1"/>
  <c r="BB803" i="1"/>
  <c r="BB945" i="1"/>
  <c r="BB1611" i="1"/>
  <c r="BB536" i="1"/>
  <c r="BB227" i="1"/>
  <c r="BB1378" i="1"/>
  <c r="BB1116" i="1"/>
  <c r="BB427" i="1"/>
  <c r="BB506" i="1"/>
  <c r="BB838" i="1"/>
  <c r="BB1689" i="1"/>
  <c r="BB1374" i="1"/>
  <c r="BB1272" i="1"/>
  <c r="BB1618" i="1"/>
  <c r="BB1002" i="1"/>
  <c r="BB1610" i="1"/>
  <c r="BB477" i="1"/>
  <c r="BB404" i="1"/>
  <c r="BB630" i="1"/>
  <c r="BB602" i="1"/>
  <c r="BB172" i="1"/>
  <c r="BB168" i="1"/>
  <c r="BB282" i="1"/>
  <c r="BB759" i="1"/>
  <c r="BB110" i="1"/>
  <c r="BB1386" i="1"/>
  <c r="BB273" i="1"/>
  <c r="BB1281" i="1"/>
  <c r="BB1112" i="1"/>
  <c r="BB494" i="1"/>
  <c r="BB620" i="1"/>
  <c r="BB809" i="1"/>
  <c r="BB391" i="1"/>
  <c r="BB1233" i="1"/>
  <c r="BB329" i="1"/>
  <c r="BB881" i="1"/>
  <c r="BB1014" i="1"/>
  <c r="BB479" i="1"/>
  <c r="BB413" i="1"/>
  <c r="BB949" i="1"/>
  <c r="BB1619" i="1"/>
  <c r="BB1473" i="1"/>
  <c r="BB1512" i="1"/>
  <c r="BB965" i="1"/>
  <c r="BB338" i="1"/>
  <c r="BB1411" i="1"/>
  <c r="BB999" i="1"/>
  <c r="BB1681" i="1"/>
  <c r="BB358" i="1"/>
  <c r="BB784" i="1"/>
  <c r="BB1295" i="1"/>
  <c r="BB1422" i="1"/>
  <c r="BB1222" i="1"/>
  <c r="BB1493" i="1"/>
  <c r="BB1805" i="1"/>
  <c r="BB1375" i="1"/>
  <c r="BB1570" i="1"/>
  <c r="BB1568" i="1"/>
  <c r="BB1266" i="1"/>
  <c r="BB1140" i="1"/>
  <c r="BB1739" i="1"/>
  <c r="BB2012" i="1"/>
  <c r="BB1454" i="1"/>
  <c r="BB80" i="1"/>
  <c r="BB1229" i="1"/>
  <c r="BB1095" i="1"/>
  <c r="BB393" i="1"/>
  <c r="BB87" i="1"/>
  <c r="BB884" i="1"/>
  <c r="BB1844" i="1"/>
  <c r="BB1668" i="1"/>
  <c r="BB1711" i="1"/>
  <c r="BB1262" i="1"/>
  <c r="BB316" i="1"/>
  <c r="BB1534" i="1"/>
  <c r="BB1093" i="1"/>
  <c r="BB1757" i="1"/>
  <c r="BB2118" i="1"/>
  <c r="BB933" i="1"/>
  <c r="BB1180" i="1"/>
  <c r="BB646" i="1"/>
  <c r="BB696" i="1"/>
  <c r="BB1550" i="1"/>
  <c r="BB698" i="1"/>
  <c r="BB1740" i="1"/>
  <c r="BB648" i="1"/>
  <c r="BB905" i="1"/>
  <c r="BB1123" i="1"/>
  <c r="BB423" i="1"/>
  <c r="BB1615" i="1"/>
  <c r="BB1453" i="1"/>
  <c r="BB1552" i="1"/>
  <c r="BB1327" i="1"/>
  <c r="BB460" i="1"/>
  <c r="BB454" i="1"/>
  <c r="BB815" i="1"/>
  <c r="BB1098" i="1"/>
  <c r="BB1110" i="1"/>
  <c r="BB1801" i="1"/>
  <c r="BB1596" i="1"/>
  <c r="BB1609" i="1"/>
  <c r="BB1495" i="1"/>
  <c r="BB1756" i="1"/>
  <c r="BB1697" i="1"/>
  <c r="BB1674" i="1"/>
  <c r="BB1091" i="1"/>
  <c r="BB793" i="1"/>
  <c r="BB1090" i="1"/>
  <c r="BB1178" i="1"/>
  <c r="BB208" i="1"/>
  <c r="BB1336" i="1"/>
  <c r="BB1056" i="1"/>
  <c r="BB1760" i="1"/>
  <c r="BB1645" i="1"/>
  <c r="BB1831" i="1"/>
  <c r="BB568" i="1"/>
  <c r="BB1992" i="1"/>
  <c r="BB1007" i="1"/>
  <c r="BB1927" i="1"/>
  <c r="BB1773" i="1"/>
  <c r="BB1302" i="1"/>
  <c r="BB1505" i="1"/>
  <c r="BB909" i="1"/>
  <c r="BB1080" i="1"/>
  <c r="BB927" i="1"/>
  <c r="BB704" i="1"/>
  <c r="BB1037" i="1"/>
  <c r="BB638" i="1"/>
  <c r="BB1547" i="1"/>
  <c r="BB1208" i="1"/>
  <c r="BB475" i="1"/>
  <c r="BB505" i="1"/>
  <c r="BB115" i="1"/>
  <c r="BB684" i="1"/>
  <c r="BB994" i="1"/>
  <c r="BB276" i="1"/>
  <c r="BB68" i="1"/>
  <c r="BB465" i="1"/>
  <c r="BB31" i="1"/>
  <c r="BB1217" i="1"/>
  <c r="BB1352" i="1"/>
  <c r="BB953" i="1"/>
  <c r="BB41" i="1"/>
  <c r="BB934" i="1"/>
  <c r="BB694" i="1"/>
  <c r="BB128" i="1"/>
  <c r="BB215" i="1"/>
  <c r="BB1081" i="1"/>
  <c r="BB786" i="1"/>
  <c r="BB1490" i="1"/>
  <c r="BB892" i="1"/>
  <c r="BB549" i="1"/>
  <c r="BB189" i="1"/>
  <c r="BB310" i="1"/>
  <c r="BB259" i="1"/>
  <c r="BB890" i="1"/>
  <c r="BB913" i="1"/>
  <c r="BB580" i="1"/>
  <c r="BB229" i="1"/>
  <c r="BB228" i="1"/>
  <c r="BB60" i="1"/>
  <c r="BB502" i="1"/>
  <c r="BB1142" i="1"/>
  <c r="BB52" i="1"/>
  <c r="BB1684" i="1"/>
  <c r="BB660" i="1"/>
  <c r="BB1599" i="1"/>
  <c r="BB357" i="1"/>
  <c r="BB1860" i="1"/>
  <c r="BB1686" i="1"/>
  <c r="BB585" i="1"/>
  <c r="BB1077" i="1"/>
  <c r="BB1254" i="1"/>
  <c r="BB565" i="1"/>
  <c r="BB1767" i="1"/>
  <c r="BB1269" i="1"/>
  <c r="BB1388" i="1"/>
  <c r="BB2229" i="1"/>
  <c r="BB2249" i="1"/>
  <c r="BB2235" i="1"/>
  <c r="BB2258" i="1"/>
  <c r="BB898" i="1"/>
  <c r="BB2182" i="1"/>
  <c r="BB2227" i="1"/>
  <c r="BB2294" i="1"/>
  <c r="BB2295" i="1"/>
  <c r="BB2291" i="1"/>
  <c r="BB2293" i="1"/>
  <c r="BB2292" i="1"/>
  <c r="BB2129" i="1"/>
  <c r="BB2156" i="1"/>
  <c r="BB1819" i="1"/>
  <c r="BB2191" i="1"/>
  <c r="BB1853" i="1"/>
  <c r="BB1984" i="1"/>
  <c r="BB2166" i="1"/>
  <c r="BB1989" i="1"/>
  <c r="BB2044" i="1"/>
  <c r="BB2103" i="1"/>
  <c r="BB2128" i="1"/>
  <c r="BB2231" i="1"/>
  <c r="BB2282" i="1"/>
  <c r="BB2157" i="1"/>
  <c r="BB1746" i="1"/>
  <c r="BB1393" i="1"/>
  <c r="BB2037" i="1"/>
  <c r="BB2174" i="1"/>
  <c r="BB2187" i="1"/>
  <c r="BB2256" i="1"/>
  <c r="BB2193" i="1"/>
  <c r="BB1096" i="1"/>
  <c r="BB2076" i="1"/>
  <c r="BB2049" i="1"/>
  <c r="BB2114" i="1"/>
  <c r="BB2283" i="1"/>
  <c r="BB2177" i="1"/>
  <c r="BB2288" i="1"/>
  <c r="BB2143" i="1"/>
  <c r="BB2253" i="1"/>
  <c r="BB2132" i="1"/>
  <c r="BB702" i="1"/>
  <c r="BB2096" i="1"/>
  <c r="BB1995" i="1"/>
  <c r="BB2171" i="1"/>
  <c r="BB2269" i="1"/>
  <c r="BB1807" i="1"/>
  <c r="BB1851" i="1"/>
  <c r="BB2014" i="1"/>
  <c r="BB2030" i="1"/>
  <c r="BB2052" i="1"/>
  <c r="BB2207" i="1"/>
  <c r="BB2274" i="1"/>
  <c r="BB1603" i="1"/>
  <c r="BB1913" i="1"/>
  <c r="BB2192" i="1"/>
  <c r="BB2234" i="1"/>
  <c r="BB2113" i="1"/>
  <c r="BB1818" i="1"/>
  <c r="BB2102" i="1"/>
  <c r="BB2237" i="1"/>
  <c r="BB1942" i="1"/>
  <c r="BB1574" i="1"/>
  <c r="BB2066" i="1"/>
  <c r="BB2281" i="1"/>
  <c r="BB1914" i="1"/>
  <c r="BB1447" i="1"/>
  <c r="BB939" i="1"/>
  <c r="BB1260" i="1"/>
  <c r="BB39" i="1"/>
  <c r="BB1125" i="1"/>
  <c r="BB1003" i="1"/>
  <c r="BB410" i="1"/>
  <c r="BB336" i="1"/>
  <c r="BB1376" i="1"/>
  <c r="BB1726" i="1"/>
  <c r="BB2013" i="1"/>
  <c r="BB685" i="1"/>
  <c r="BB1451" i="1"/>
  <c r="BB1328" i="1"/>
  <c r="BB732" i="1"/>
  <c r="BB1005" i="1"/>
  <c r="BB1820" i="1"/>
  <c r="BB1337" i="1"/>
  <c r="BB1432" i="1"/>
  <c r="BB45" i="1"/>
  <c r="BB1843" i="1"/>
  <c r="BB1087" i="1"/>
  <c r="BB275" i="1"/>
  <c r="BB618" i="1"/>
  <c r="BB1868" i="1"/>
  <c r="BB1815" i="1"/>
  <c r="BB1346" i="1"/>
  <c r="BB1400" i="1"/>
  <c r="BB241" i="1"/>
  <c r="BB1214" i="1"/>
  <c r="BB396" i="1"/>
  <c r="BB15" i="1"/>
  <c r="BB496" i="1"/>
  <c r="BB1705" i="1"/>
  <c r="BB1703" i="1"/>
  <c r="BB768" i="1"/>
  <c r="BB443" i="1"/>
  <c r="BB1154" i="1"/>
  <c r="BB35" i="1"/>
  <c r="BB1571" i="1"/>
  <c r="BB1317" i="1"/>
  <c r="BB1166" i="1"/>
  <c r="BB350" i="1"/>
  <c r="BB1114" i="1"/>
  <c r="BB8" i="1"/>
  <c r="BB1247" i="1"/>
  <c r="BB1524" i="1"/>
  <c r="BB5" i="1"/>
  <c r="BB1661" i="1"/>
  <c r="BB346" i="1"/>
  <c r="BB151" i="1"/>
  <c r="BB199" i="1"/>
  <c r="BB1339" i="1"/>
  <c r="BB1825" i="1"/>
  <c r="BB1213" i="1"/>
  <c r="BB1536" i="1"/>
  <c r="BB526" i="1"/>
  <c r="BB93" i="1"/>
  <c r="BB86" i="1"/>
  <c r="BB1259" i="1"/>
  <c r="BB812" i="1"/>
  <c r="BB641" i="1"/>
  <c r="BB959" i="1"/>
  <c r="BB903" i="1"/>
  <c r="BB743" i="1"/>
  <c r="BB695" i="1"/>
  <c r="BB569" i="1"/>
  <c r="BB1906" i="1"/>
  <c r="BB366" i="1"/>
  <c r="BB601" i="1"/>
  <c r="BB1267" i="1"/>
  <c r="BB1202" i="1"/>
  <c r="BB28" i="1"/>
  <c r="BB74" i="1"/>
  <c r="BB1360" i="1"/>
  <c r="BB1719" i="1"/>
  <c r="BB1813" i="1"/>
  <c r="BB1751" i="1"/>
  <c r="BB1766" i="1"/>
  <c r="BB1636" i="1"/>
  <c r="BB1881" i="1"/>
  <c r="BB1067" i="1"/>
  <c r="BB1931" i="1"/>
  <c r="BB1428" i="1"/>
  <c r="BB1421" i="1"/>
  <c r="BB456" i="1"/>
  <c r="BB182" i="1"/>
  <c r="BB1665" i="1"/>
  <c r="BB1441" i="1"/>
  <c r="BB543" i="1"/>
  <c r="BB1465" i="1"/>
  <c r="BB1918" i="1"/>
  <c r="BB1745" i="1"/>
  <c r="BB2006" i="1"/>
  <c r="BB1527" i="1"/>
  <c r="BB1518" i="1"/>
  <c r="BB1865" i="1"/>
  <c r="BB1662" i="1"/>
  <c r="BB1690" i="1"/>
  <c r="BB1023" i="1"/>
  <c r="BB1510" i="1"/>
  <c r="BB1947" i="1"/>
  <c r="BB1965" i="1"/>
  <c r="BB1791" i="1"/>
  <c r="BB1434" i="1"/>
  <c r="BB1560" i="1"/>
  <c r="BB734" i="1"/>
  <c r="BB1456" i="1"/>
  <c r="BB1383" i="1"/>
  <c r="BB2080" i="1"/>
  <c r="BB1309" i="1"/>
  <c r="BB1102" i="1"/>
  <c r="BB1301" i="1"/>
  <c r="BB1783" i="1"/>
  <c r="BB1148" i="1"/>
  <c r="BB831" i="1"/>
  <c r="BB1105" i="1"/>
  <c r="BB1240" i="1"/>
  <c r="BB1579" i="1"/>
  <c r="BB2099" i="1"/>
  <c r="BB2058" i="1"/>
  <c r="BB2151" i="1"/>
  <c r="BB2045" i="1"/>
  <c r="BB2219" i="1"/>
  <c r="BB1921" i="1"/>
  <c r="BB2133" i="1"/>
  <c r="BB1842" i="1"/>
  <c r="BB122" i="1"/>
  <c r="BB675" i="1"/>
  <c r="BB1535" i="1"/>
  <c r="BB1499" i="1"/>
  <c r="BB1055" i="1"/>
  <c r="BB1816" i="1"/>
  <c r="BB234" i="1"/>
  <c r="BB544" i="1"/>
  <c r="BB796" i="1"/>
  <c r="BB2064" i="1"/>
  <c r="BB1394" i="1"/>
  <c r="BB855" i="1"/>
  <c r="BB548" i="1"/>
  <c r="BB270" i="1"/>
  <c r="BB993" i="1"/>
  <c r="BB77" i="1"/>
  <c r="BB361" i="1"/>
  <c r="BB299" i="1"/>
  <c r="BB2010" i="1"/>
  <c r="BB1156" i="1"/>
  <c r="BB1644" i="1"/>
  <c r="BB885" i="1"/>
  <c r="BB557" i="1"/>
  <c r="BB1035" i="1"/>
  <c r="BB1296" i="1"/>
  <c r="BB1522" i="1"/>
  <c r="BB64" i="1"/>
  <c r="BB136" i="1"/>
  <c r="BB484" i="1"/>
  <c r="BB1313" i="1"/>
  <c r="BB750" i="1"/>
  <c r="BB616" i="1"/>
  <c r="BB776" i="1"/>
  <c r="BB1525" i="1"/>
  <c r="BB1641" i="1"/>
  <c r="BB1870" i="1"/>
  <c r="BB1907" i="1"/>
  <c r="BB1318" i="1"/>
  <c r="BB367" i="1"/>
  <c r="BB2130" i="1"/>
  <c r="BB1672" i="1"/>
  <c r="BB969" i="1"/>
  <c r="BB1414" i="1"/>
  <c r="BB1399" i="1"/>
  <c r="BB1957" i="1"/>
  <c r="BB2015" i="1"/>
  <c r="BB730" i="1"/>
  <c r="BB2061" i="1"/>
  <c r="BB1963" i="1"/>
  <c r="BB1544" i="1"/>
  <c r="BB1238" i="1"/>
  <c r="BB1485" i="1"/>
  <c r="BB2085" i="1"/>
  <c r="BB748" i="1"/>
  <c r="BB1150" i="1"/>
  <c r="BB1943" i="1"/>
  <c r="BB1867" i="1"/>
  <c r="BB1923" i="1"/>
  <c r="BB1658" i="1"/>
  <c r="BB1589" i="1"/>
  <c r="BB917" i="1"/>
  <c r="BB2178" i="1"/>
  <c r="BB2062" i="1"/>
  <c r="BB1862" i="1"/>
  <c r="BB222" i="1"/>
  <c r="BB787" i="1"/>
  <c r="BB1358" i="1"/>
  <c r="BB2147" i="1"/>
  <c r="BB389" i="1"/>
  <c r="BB1892" i="1"/>
  <c r="BB2134" i="1"/>
  <c r="BB1605" i="1"/>
  <c r="BB2164" i="1"/>
  <c r="BB1040" i="1"/>
  <c r="BB2109" i="1"/>
  <c r="BB1430" i="1"/>
  <c r="BB1078" i="1"/>
  <c r="BB1088" i="1"/>
  <c r="BB840" i="1"/>
  <c r="BB117" i="1"/>
  <c r="BB392" i="1"/>
  <c r="BB931" i="1"/>
  <c r="BB757" i="1"/>
  <c r="BB198" i="1"/>
  <c r="BB300" i="1"/>
  <c r="BB1617" i="1"/>
  <c r="BB644" i="1"/>
  <c r="BB48" i="1"/>
  <c r="BB1572" i="1"/>
  <c r="BB88" i="1"/>
  <c r="BB1177" i="1"/>
  <c r="BB1367" i="1"/>
  <c r="BB480" i="1"/>
  <c r="BB705" i="1"/>
  <c r="BB437" i="1"/>
  <c r="BB642" i="1"/>
  <c r="BB169" i="1"/>
  <c r="BB760" i="1"/>
  <c r="BB1024" i="1"/>
  <c r="BB1152" i="1"/>
  <c r="BB806" i="1"/>
  <c r="BB804" i="1"/>
  <c r="BB200" i="1"/>
  <c r="BB1021" i="1"/>
  <c r="BB97" i="1"/>
  <c r="BB529" i="1"/>
  <c r="BB254" i="1"/>
  <c r="BB286" i="1"/>
  <c r="BB328" i="1"/>
  <c r="BB21" i="1"/>
  <c r="BB114" i="1"/>
  <c r="BB99" i="1"/>
  <c r="BB3" i="1"/>
  <c r="BB1160" i="1"/>
  <c r="BB655" i="1"/>
  <c r="BB1660" i="1"/>
  <c r="BB368" i="1"/>
  <c r="BB33" i="1"/>
  <c r="BB563" i="1"/>
  <c r="BB157" i="1"/>
  <c r="BB226" i="1"/>
  <c r="BB71" i="1"/>
  <c r="BB65" i="1"/>
  <c r="BB173" i="1"/>
  <c r="BB1576" i="1"/>
  <c r="BB1588" i="1"/>
  <c r="BB284" i="1"/>
  <c r="BB558" i="1"/>
  <c r="BB94" i="1"/>
  <c r="BB1190" i="1"/>
  <c r="BB692" i="1"/>
  <c r="BB1832" i="1"/>
  <c r="BB669" i="1"/>
  <c r="BB1072" i="1"/>
  <c r="BB777" i="1"/>
  <c r="BB828" i="1"/>
  <c r="BB1628" i="1"/>
  <c r="BB1168" i="1"/>
  <c r="BB1476" i="1"/>
  <c r="BB656" i="1"/>
  <c r="BB248" i="1"/>
  <c r="BB1431" i="1"/>
  <c r="BB1724" i="1"/>
  <c r="BB1405" i="1"/>
  <c r="BB1558" i="1"/>
  <c r="BB1582" i="1"/>
  <c r="BB211" i="1"/>
  <c r="BB779" i="1"/>
  <c r="BB493" i="1"/>
  <c r="BB996" i="1"/>
  <c r="BB629" i="1"/>
  <c r="BB816" i="1"/>
  <c r="BB667" i="1"/>
  <c r="BB819" i="1"/>
  <c r="BB253" i="1"/>
  <c r="BB875" i="1"/>
  <c r="BB856" i="1"/>
  <c r="BB1909" i="1"/>
  <c r="BB1231" i="1"/>
  <c r="BB978" i="1"/>
  <c r="BB1158" i="1"/>
  <c r="BB1759" i="1"/>
  <c r="BB507" i="1"/>
  <c r="BB1594" i="1"/>
  <c r="BB658" i="1"/>
  <c r="BB1191" i="1"/>
  <c r="BB1455" i="1"/>
  <c r="BB174" i="1"/>
  <c r="BB882" i="1"/>
  <c r="BB822" i="1"/>
  <c r="BB746" i="1"/>
  <c r="BB102" i="1"/>
  <c r="BB295" i="1"/>
  <c r="BB2280" i="1"/>
  <c r="BB2199" i="1"/>
  <c r="BB171" i="1"/>
  <c r="BB2107" i="1"/>
  <c r="BB252" i="1"/>
  <c r="BB424" i="1"/>
  <c r="BB1372" i="1"/>
  <c r="BB1937" i="1"/>
  <c r="BB883" i="1"/>
  <c r="BB1472" i="1"/>
  <c r="BB2149" i="1"/>
  <c r="BB2097" i="1"/>
  <c r="BB2032" i="1"/>
  <c r="BB1885" i="1"/>
  <c r="BB2055" i="1"/>
  <c r="BB2197" i="1"/>
  <c r="BB2211" i="1"/>
  <c r="BB1879" i="1"/>
  <c r="BB2048" i="1"/>
  <c r="BB1316" i="1"/>
  <c r="BB1242" i="1"/>
  <c r="BB582" i="1"/>
  <c r="BB998" i="1"/>
  <c r="BB1638" i="1"/>
  <c r="BB1323" i="1"/>
  <c r="BB1863" i="1"/>
  <c r="BB1626" i="1"/>
  <c r="BB1856" i="1"/>
  <c r="BB1293" i="1"/>
  <c r="BB1329" i="1"/>
  <c r="BB1053" i="1"/>
  <c r="BB1859" i="1"/>
  <c r="BB2111" i="1"/>
  <c r="BB1523" i="1"/>
  <c r="BB1827" i="1"/>
  <c r="BB1869" i="1"/>
  <c r="BB351" i="1"/>
  <c r="BB1715" i="1"/>
  <c r="BB1280" i="1"/>
  <c r="BB581" i="1"/>
  <c r="BB2026" i="1"/>
  <c r="BB2287" i="1"/>
  <c r="BB2285" i="1"/>
  <c r="BB2224" i="1"/>
  <c r="BB745" i="1"/>
  <c r="BB1424" i="1"/>
  <c r="BB1555" i="1"/>
  <c r="BB1118" i="1"/>
  <c r="BB1780" i="1"/>
  <c r="BB1184" i="1"/>
  <c r="BB1637" i="1"/>
  <c r="BB405" i="1"/>
  <c r="BB584" i="1"/>
  <c r="BB2067" i="1"/>
  <c r="BB1727" i="1"/>
  <c r="BB1563" i="1"/>
  <c r="BB1944" i="1"/>
  <c r="BB1533" i="1"/>
  <c r="BB670" i="1"/>
  <c r="BB1970" i="1"/>
  <c r="BB1673" i="1"/>
  <c r="BB2172" i="1"/>
  <c r="BB2236" i="1"/>
  <c r="BB2169" i="1"/>
  <c r="BB2160" i="1"/>
  <c r="BB1847" i="1"/>
  <c r="BB2073" i="1"/>
  <c r="BB2271" i="1"/>
  <c r="BB2209" i="1"/>
  <c r="BB1362" i="1"/>
  <c r="BB445" i="1"/>
  <c r="BB397" i="1"/>
  <c r="BB414" i="1"/>
  <c r="BB123" i="1"/>
  <c r="BB498" i="1"/>
  <c r="BB690" i="1"/>
  <c r="BB853" i="1"/>
  <c r="BB468" i="1"/>
  <c r="BB1519" i="1"/>
  <c r="BB43" i="1"/>
  <c r="BB153" i="1"/>
  <c r="BB485" i="1"/>
  <c r="BB118" i="1"/>
  <c r="BB441" i="1"/>
  <c r="BB334" i="1"/>
  <c r="BB418" i="1"/>
  <c r="BB599" i="1"/>
  <c r="BB664" i="1"/>
  <c r="BB103" i="1"/>
  <c r="BB623" i="1"/>
  <c r="BB399" i="1"/>
  <c r="BB1396" i="1"/>
  <c r="BB291" i="1"/>
  <c r="BB129" i="1"/>
  <c r="BB941" i="1"/>
  <c r="BB534" i="1"/>
  <c r="BB214" i="1"/>
  <c r="BB1351" i="1"/>
  <c r="BB446" i="1"/>
  <c r="BB772" i="1"/>
  <c r="BB2194" i="1"/>
  <c r="BB162" i="1"/>
  <c r="BB1059" i="1"/>
  <c r="BB691" i="1"/>
  <c r="BB490" i="1"/>
  <c r="BB249" i="1"/>
  <c r="BB2297" i="1"/>
  <c r="BB383" i="1"/>
  <c r="BB319" i="1"/>
  <c r="BB1368" i="1"/>
  <c r="BB924" i="1"/>
  <c r="BB596" i="1"/>
  <c r="BB1330" i="1"/>
  <c r="BB888" i="1"/>
  <c r="BB1938" i="1"/>
  <c r="BB1802" i="1"/>
  <c r="BB289" i="1"/>
  <c r="BB1912" i="1"/>
  <c r="BB751" i="1"/>
  <c r="BB1164" i="1"/>
  <c r="BB1344" i="1"/>
  <c r="BB461" i="1"/>
  <c r="BB1753" i="1"/>
  <c r="BB1437" i="1"/>
  <c r="BB1482" i="1"/>
  <c r="BB267" i="1"/>
  <c r="BB447" i="1"/>
  <c r="BB1219" i="1"/>
  <c r="BB1830" i="1"/>
  <c r="BB739" i="1"/>
  <c r="BB1463" i="1"/>
  <c r="BB1874" i="1"/>
  <c r="BB374" i="1"/>
  <c r="BB1449" i="1"/>
  <c r="BB324" i="1"/>
  <c r="BB146" i="1"/>
  <c r="BB782" i="1"/>
  <c r="BB1343" i="1"/>
  <c r="BB1147" i="1"/>
  <c r="BB1279" i="1"/>
  <c r="BB1409" i="1"/>
  <c r="BB1426" i="1"/>
  <c r="BB515" i="1"/>
  <c r="BB1157" i="1"/>
  <c r="BB663" i="1"/>
  <c r="BB1074" i="1"/>
  <c r="BB58" i="1"/>
  <c r="BB1649" i="1"/>
  <c r="BB1687" i="1"/>
  <c r="BB1215" i="1"/>
  <c r="BB872" i="1"/>
  <c r="BB624" i="1"/>
  <c r="BB794" i="1"/>
  <c r="BB1046" i="1"/>
  <c r="BB1680" i="1"/>
  <c r="BB625" i="1"/>
  <c r="BB847" i="1"/>
  <c r="BB967" i="1"/>
  <c r="BB858" i="1"/>
  <c r="BB1910" i="1"/>
  <c r="BB1728" i="1"/>
  <c r="BB1234" i="1"/>
  <c r="BB868" i="1"/>
  <c r="BB1663" i="1"/>
  <c r="BB604" i="1"/>
  <c r="BB982" i="1"/>
  <c r="BB1117" i="1"/>
  <c r="BB893" i="1"/>
  <c r="BB2003" i="1"/>
  <c r="BB1620" i="1"/>
  <c r="BB1960" i="1"/>
  <c r="BB2161" i="1"/>
  <c r="BB1553" i="1"/>
  <c r="BB1203" i="1"/>
  <c r="BB659" i="1"/>
  <c r="BB2021" i="1"/>
  <c r="BB349" i="1"/>
  <c r="BB907" i="1"/>
  <c r="BB1653" i="1"/>
  <c r="BB455" i="1"/>
  <c r="BB1846" i="1"/>
  <c r="BB1300" i="1"/>
  <c r="BB1919" i="1"/>
  <c r="BB2112" i="1"/>
  <c r="BB880" i="1"/>
  <c r="BB119" i="1"/>
  <c r="BB1026" i="1"/>
  <c r="BB2127" i="1"/>
  <c r="BB1974" i="1"/>
  <c r="BB2212" i="1"/>
  <c r="BB654" i="1"/>
  <c r="BB1341" i="1"/>
  <c r="BB1716" i="1"/>
  <c r="BB1334" i="1"/>
  <c r="BB2033" i="1"/>
  <c r="BB2087" i="1"/>
  <c r="BB2101" i="1"/>
  <c r="BB1888" i="1"/>
  <c r="BB1932" i="1"/>
  <c r="BB1966" i="1"/>
  <c r="BB1922" i="1"/>
  <c r="BB1677" i="1"/>
  <c r="BB89" i="1"/>
  <c r="BB1438" i="1"/>
  <c r="BB1085" i="1"/>
  <c r="BB1904" i="1"/>
  <c r="BB2170" i="1"/>
  <c r="BB2092" i="1"/>
  <c r="BB2218" i="1"/>
  <c r="BB2074" i="1"/>
  <c r="BB1043" i="1"/>
  <c r="BB1800" i="1"/>
  <c r="BB1961" i="1"/>
  <c r="BB1933" i="1"/>
  <c r="BB894" i="1"/>
  <c r="BB635" i="1"/>
  <c r="BB1531" i="1"/>
  <c r="BB843" i="1"/>
  <c r="BB2104" i="1"/>
  <c r="BB1926" i="1"/>
  <c r="BB395" i="1"/>
  <c r="BB499" i="1"/>
  <c r="BB2254" i="1"/>
  <c r="BB2263" i="1"/>
  <c r="BB165" i="1"/>
  <c r="BB2262" i="1"/>
  <c r="BB961" i="1"/>
  <c r="BB2298" i="1"/>
  <c r="BB2299" i="1"/>
  <c r="BC2123" i="1"/>
  <c r="BC1911" i="1"/>
  <c r="BC2225" i="1"/>
  <c r="BC1915" i="1"/>
  <c r="BC1647" i="1"/>
  <c r="BC740" i="1"/>
  <c r="BC1241" i="1"/>
  <c r="BC1210" i="1"/>
  <c r="BC1997" i="1"/>
  <c r="BC2090" i="1"/>
  <c r="BC2091" i="1"/>
  <c r="BC1220" i="1"/>
  <c r="BC1044" i="1"/>
  <c r="BC2124" i="1"/>
  <c r="BC225" i="1"/>
  <c r="BC2198" i="1"/>
  <c r="BC2077" i="1"/>
  <c r="BC1964" i="1"/>
  <c r="BC1671" i="1"/>
  <c r="BC1287" i="1"/>
  <c r="BC1355" i="1"/>
  <c r="BC818" i="1"/>
  <c r="BC2247" i="1"/>
  <c r="BC1845" i="1"/>
  <c r="BC1975" i="1"/>
  <c r="BC2153" i="1"/>
  <c r="BC1967" i="1"/>
  <c r="BC469" i="1"/>
  <c r="BC1623" i="1"/>
  <c r="BC2284" i="1"/>
  <c r="BC2276" i="1"/>
  <c r="BC2289" i="1"/>
  <c r="BC2119" i="1"/>
  <c r="BC2290" i="1"/>
  <c r="BC2286" i="1"/>
  <c r="BC2079" i="1"/>
  <c r="BC1797" i="1"/>
  <c r="BC825" i="1"/>
  <c r="BC2137" i="1"/>
  <c r="BC1348" i="1"/>
  <c r="BC1708" i="1"/>
  <c r="BC1917" i="1"/>
  <c r="BC2023" i="1"/>
  <c r="BC718" i="1"/>
  <c r="BC1136" i="1"/>
  <c r="BC1808" i="1"/>
  <c r="BC1804" i="1"/>
  <c r="BC954" i="1"/>
  <c r="BC1027" i="1"/>
  <c r="BC1042" i="1"/>
  <c r="BC1500" i="1"/>
  <c r="BC1275" i="1"/>
  <c r="BC727" i="1"/>
  <c r="BC1497" i="1"/>
  <c r="BC962" i="1"/>
  <c r="BC1824" i="1"/>
  <c r="BC1532" i="1"/>
  <c r="BC2053" i="1"/>
  <c r="BC1633" i="1"/>
  <c r="BC869" i="1"/>
  <c r="BC322" i="1"/>
  <c r="BC1387" i="1"/>
  <c r="BC1292" i="1"/>
  <c r="BC186" i="1"/>
  <c r="BC483" i="1"/>
  <c r="BC738" i="1"/>
  <c r="BC988" i="1"/>
  <c r="BC551" i="1"/>
  <c r="BC1580" i="1"/>
  <c r="BC1837" i="1"/>
  <c r="BC1468" i="1"/>
  <c r="BC970" i="1"/>
  <c r="BC774" i="1"/>
  <c r="BC79" i="1"/>
  <c r="BC1179" i="1"/>
  <c r="BC677" i="1"/>
  <c r="BC990" i="1"/>
  <c r="BC1442" i="1"/>
  <c r="BC1670" i="1"/>
  <c r="BC160" i="1"/>
  <c r="BC1379" i="1"/>
  <c r="BC976" i="1"/>
  <c r="BC1612" i="1"/>
  <c r="BC681" i="1"/>
  <c r="BC1479" i="1"/>
  <c r="BC586" i="1"/>
  <c r="BC539" i="1"/>
  <c r="BC603" i="1"/>
  <c r="BC1614" i="1"/>
  <c r="BC2038" i="1"/>
  <c r="BC765" i="1"/>
  <c r="BC2214" i="1"/>
  <c r="BC2188" i="1"/>
  <c r="BC2084" i="1"/>
  <c r="BC2135" i="1"/>
  <c r="BC1985" i="1"/>
  <c r="BC1604" i="1"/>
  <c r="BC2011" i="1"/>
  <c r="BC2217" i="1"/>
  <c r="BC311" i="1"/>
  <c r="BC1835" i="1"/>
  <c r="BC10" i="1"/>
  <c r="BC17" i="1"/>
  <c r="BC1353" i="1"/>
  <c r="BC22" i="1"/>
  <c r="BC18" i="1"/>
  <c r="BC2" i="1"/>
  <c r="BC901" i="1"/>
  <c r="BC16" i="1"/>
  <c r="BC6" i="1"/>
  <c r="BC7" i="1"/>
  <c r="BC1587" i="1"/>
  <c r="BC278" i="1"/>
  <c r="BC940" i="1"/>
  <c r="BC387" i="1"/>
  <c r="BC90" i="1"/>
  <c r="BC1119" i="1"/>
  <c r="BC1004" i="1"/>
  <c r="BC611" i="1"/>
  <c r="BC1094" i="1"/>
  <c r="BC54" i="1"/>
  <c r="BC846" i="1"/>
  <c r="BC627" i="1"/>
  <c r="BC237" i="1"/>
  <c r="BC517" i="1"/>
  <c r="BC323" i="1"/>
  <c r="BC1264" i="1"/>
  <c r="BC238" i="1"/>
  <c r="BC307" i="1"/>
  <c r="BC583" i="1"/>
  <c r="BC673" i="1"/>
  <c r="BC192" i="1"/>
  <c r="BC335" i="1"/>
  <c r="BC1332" i="1"/>
  <c r="BC2296" i="1"/>
  <c r="BC857" i="1"/>
  <c r="BC1978" i="1"/>
  <c r="BC1174" i="1"/>
  <c r="BC1029" i="1"/>
  <c r="BC1459" i="1"/>
  <c r="BC1969" i="1"/>
  <c r="BC1761" i="1"/>
  <c r="BC1852" i="1"/>
  <c r="BC1298" i="1"/>
  <c r="BC2024" i="1"/>
  <c r="BC1900" i="1"/>
  <c r="BC781" i="1"/>
  <c r="BC1521" i="1"/>
  <c r="BC712" i="1"/>
  <c r="BC574" i="1"/>
  <c r="BC1696" i="1"/>
  <c r="BC1458" i="1"/>
  <c r="BC1694" i="1"/>
  <c r="BC1993" i="1"/>
  <c r="BC1700" i="1"/>
  <c r="BC20" i="1"/>
  <c r="BC1688" i="1"/>
  <c r="BC1057" i="1"/>
  <c r="BC1457" i="1"/>
  <c r="BC2278" i="1"/>
  <c r="BC1391" i="1"/>
  <c r="BC1876" i="1"/>
  <c r="BC2158" i="1"/>
  <c r="BC1930" i="1"/>
  <c r="BC148" i="1"/>
  <c r="BC1541" i="1"/>
  <c r="BC535" i="1"/>
  <c r="BC140" i="1"/>
  <c r="BC790" i="1"/>
  <c r="BC197" i="1"/>
  <c r="BC474" i="1"/>
  <c r="BC1768" i="1"/>
  <c r="BC1475" i="1"/>
  <c r="BC1012" i="1"/>
  <c r="BC1028" i="1"/>
  <c r="BC1988" i="1"/>
  <c r="BC689" i="1"/>
  <c r="BC1041" i="1"/>
  <c r="BC1025" i="1"/>
  <c r="BC1277" i="1"/>
  <c r="BC1795" i="1"/>
  <c r="BC1613" i="1"/>
  <c r="BC1861" i="1"/>
  <c r="BC1305" i="1"/>
  <c r="BC1834" i="1"/>
  <c r="BC1542" i="1"/>
  <c r="BC343" i="1"/>
  <c r="BC1935" i="1"/>
  <c r="BC870" i="1"/>
  <c r="BC914" i="1"/>
  <c r="BC1132" i="1"/>
  <c r="BC2027" i="1"/>
  <c r="BC1908" i="1"/>
  <c r="BC2141" i="1"/>
  <c r="BC2270" i="1"/>
  <c r="BC1855" i="1"/>
  <c r="BC2222" i="1"/>
  <c r="BC2232" i="1"/>
  <c r="BC839" i="1"/>
  <c r="BC1433" i="1"/>
  <c r="BC900" i="1"/>
  <c r="BC1566" i="1"/>
  <c r="BC1263" i="1"/>
  <c r="BC589" i="1"/>
  <c r="BC989" i="1"/>
  <c r="BC1009" i="1"/>
  <c r="BC1828" i="1"/>
  <c r="BC1675" i="1"/>
  <c r="BC1886" i="1"/>
  <c r="BC1207" i="1"/>
  <c r="BC1373" i="1"/>
  <c r="BC1333" i="1"/>
  <c r="BC594" i="1"/>
  <c r="BC1758" i="1"/>
  <c r="BC527" i="1"/>
  <c r="BC1446" i="1"/>
  <c r="BC1781" i="1"/>
  <c r="BC1973" i="1"/>
  <c r="BC1717" i="1"/>
  <c r="BC1875" i="1"/>
  <c r="BC1253" i="1"/>
  <c r="BC2031" i="1"/>
  <c r="BC1771" i="1"/>
  <c r="BC2019" i="1"/>
  <c r="BC639" i="1"/>
  <c r="BC1018" i="1"/>
  <c r="BC139" i="1"/>
  <c r="BC1692" i="1"/>
  <c r="BC1871" i="1"/>
  <c r="BC1101" i="1"/>
  <c r="BC1777" i="1"/>
  <c r="BC217" i="1"/>
  <c r="BC224" i="1"/>
  <c r="BC364" i="1"/>
  <c r="BC1486" i="1"/>
  <c r="BC2009" i="1"/>
  <c r="BC1987" i="1"/>
  <c r="BC2162" i="1"/>
  <c r="BC1891" i="1"/>
  <c r="BC2242" i="1"/>
  <c r="BC432" i="1"/>
  <c r="BC1109" i="1"/>
  <c r="BC1134" i="1"/>
  <c r="BC995" i="1"/>
  <c r="BC1036" i="1"/>
  <c r="BC553" i="1"/>
  <c r="BC1569" i="1"/>
  <c r="BC2072" i="1"/>
  <c r="BC504" i="1"/>
  <c r="BC132" i="1"/>
  <c r="BC1772" i="1"/>
  <c r="BC1487" i="1"/>
  <c r="BC1597" i="1"/>
  <c r="BC2139" i="1"/>
  <c r="BC2020" i="1"/>
  <c r="BC2120" i="1"/>
  <c r="BC1062" i="1"/>
  <c r="BC2054" i="1"/>
  <c r="BC1928" i="1"/>
  <c r="BC2230" i="1"/>
  <c r="BC2047" i="1"/>
  <c r="BC375" i="1"/>
  <c r="BC2042" i="1"/>
  <c r="BC1176" i="1"/>
  <c r="BC1864" i="1"/>
  <c r="BC1350" i="1"/>
  <c r="BC915" i="1"/>
  <c r="BC2056" i="1"/>
  <c r="BC2183" i="1"/>
  <c r="BC1129" i="1"/>
  <c r="BC1509" i="1"/>
  <c r="BC492" i="1"/>
  <c r="BC1786" i="1"/>
  <c r="BC1133" i="1"/>
  <c r="BC1635" i="1"/>
  <c r="BC1504" i="1"/>
  <c r="BC1064" i="1"/>
  <c r="BC2268" i="1"/>
  <c r="BC2277" i="1"/>
  <c r="BC263" i="1"/>
  <c r="BC552" i="1"/>
  <c r="BC201" i="1"/>
  <c r="BC2245" i="1"/>
  <c r="BC2238" i="1"/>
  <c r="BC2261" i="1"/>
  <c r="BC1581" i="1"/>
  <c r="BC1683" i="1"/>
  <c r="BC2121" i="1"/>
  <c r="BC1218" i="1"/>
  <c r="BC1145" i="1"/>
  <c r="BC1392" i="1"/>
  <c r="BC1723" i="1"/>
  <c r="BC1403" i="1"/>
  <c r="BC1289" i="1"/>
  <c r="BC388" i="1"/>
  <c r="BC1718" i="1"/>
  <c r="BC1559" i="1"/>
  <c r="BC408" i="1"/>
  <c r="BC2070" i="1"/>
  <c r="BC974" i="1"/>
  <c r="BC829" i="1"/>
  <c r="BC1335" i="1"/>
  <c r="BC95" i="1"/>
  <c r="BC326" i="1"/>
  <c r="BC1066" i="1"/>
  <c r="BC758" i="1"/>
  <c r="BC614" i="1"/>
  <c r="BC1050" i="1"/>
  <c r="BC2060" i="1"/>
  <c r="BC1814" i="1"/>
  <c r="BC1243" i="1"/>
  <c r="BC1107" i="1"/>
  <c r="BC910" i="1"/>
  <c r="BC486" i="1"/>
  <c r="BC451" i="1"/>
  <c r="BC678" i="1"/>
  <c r="BC1420" i="1"/>
  <c r="BC762" i="1"/>
  <c r="BC1415" i="1"/>
  <c r="BC1326" i="1"/>
  <c r="BC184" i="1"/>
  <c r="BC1951" i="1"/>
  <c r="BC1743" i="1"/>
  <c r="BC1308" i="1"/>
  <c r="BC1883" i="1"/>
  <c r="BC2007" i="1"/>
  <c r="BC1850" i="1"/>
  <c r="BC1962" i="1"/>
  <c r="BC2039" i="1"/>
  <c r="BC1880" i="1"/>
  <c r="BC2043" i="1"/>
  <c r="BC1936" i="1"/>
  <c r="BC1841" i="1"/>
  <c r="BC2093" i="1"/>
  <c r="BC1898" i="1"/>
  <c r="BC1590" i="1"/>
  <c r="BC832" i="1"/>
  <c r="BC191" i="1"/>
  <c r="BC1593" i="1"/>
  <c r="BC1464" i="1"/>
  <c r="BC1357" i="1"/>
  <c r="BC1678" i="1"/>
  <c r="BC1033" i="1"/>
  <c r="BC1084" i="1"/>
  <c r="BC1324" i="1"/>
  <c r="BC1769" i="1"/>
  <c r="BC331" i="1"/>
  <c r="BC1901" i="1"/>
  <c r="BC1089" i="1"/>
  <c r="BC792" i="1"/>
  <c r="BC1652" i="1"/>
  <c r="BC1471" i="1"/>
  <c r="BC547" i="1"/>
  <c r="BC1976" i="1"/>
  <c r="BC979" i="1"/>
  <c r="BC180" i="1"/>
  <c r="BC878" i="1"/>
  <c r="BC697" i="1"/>
  <c r="BC1676" i="1"/>
  <c r="BC1051" i="1"/>
  <c r="BC1742" i="1"/>
  <c r="BC1361" i="1"/>
  <c r="BC1286" i="1"/>
  <c r="BC1171" i="1"/>
  <c r="BC1170" i="1"/>
  <c r="BC309" i="1"/>
  <c r="BC1899" i="1"/>
  <c r="BC1722" i="1"/>
  <c r="BC561" i="1"/>
  <c r="BC570" i="1"/>
  <c r="BC1529" i="1"/>
  <c r="BC2100" i="1"/>
  <c r="BC2226" i="1"/>
  <c r="BC2016" i="1"/>
  <c r="BC2184" i="1"/>
  <c r="BC2179" i="1"/>
  <c r="BC1905" i="1"/>
  <c r="BC2138" i="1"/>
  <c r="BC2105" i="1"/>
  <c r="BC2081" i="1"/>
  <c r="BC1945" i="1"/>
  <c r="BC2001" i="1"/>
  <c r="BC2002" i="1"/>
  <c r="BC2216" i="1"/>
  <c r="BC2140" i="1"/>
  <c r="BC2145" i="1"/>
  <c r="BC1848" i="1"/>
  <c r="BC1882" i="1"/>
  <c r="BC2146" i="1"/>
  <c r="BC2159" i="1"/>
  <c r="BC2152" i="1"/>
  <c r="BC2200" i="1"/>
  <c r="BC1979" i="1"/>
  <c r="BC2275" i="1"/>
  <c r="BC2240" i="1"/>
  <c r="BC2250" i="1"/>
  <c r="BC2069" i="1"/>
  <c r="BC2267" i="1"/>
  <c r="BC1567" i="1"/>
  <c r="BC442" i="1"/>
  <c r="BC2228" i="1"/>
  <c r="BC1754" i="1"/>
  <c r="BC2028" i="1"/>
  <c r="BC1501" i="1"/>
  <c r="BC111" i="1"/>
  <c r="BC2029" i="1"/>
  <c r="BC243" i="1"/>
  <c r="BC2168" i="1"/>
  <c r="BC1304" i="1"/>
  <c r="BC2233" i="1"/>
  <c r="BC2144" i="1"/>
  <c r="BC1895" i="1"/>
  <c r="BC439" i="1"/>
  <c r="BC1958" i="1"/>
  <c r="BC1128" i="1"/>
  <c r="BC810" i="1"/>
  <c r="BC384" i="1"/>
  <c r="BC744" i="1"/>
  <c r="BC308" i="1"/>
  <c r="BC1363" i="1"/>
  <c r="BC314" i="1"/>
  <c r="BC444" i="1"/>
  <c r="BC1307" i="1"/>
  <c r="BC9" i="1"/>
  <c r="BC1175" i="1"/>
  <c r="BC175" i="1"/>
  <c r="BC1986" i="1"/>
  <c r="BC75" i="1"/>
  <c r="BC1515" i="1"/>
  <c r="BC261" i="1"/>
  <c r="BC179" i="1"/>
  <c r="BC1377" i="1"/>
  <c r="BC1038" i="1"/>
  <c r="BC1251" i="1"/>
  <c r="BC1181" i="1"/>
  <c r="BC1083" i="1"/>
  <c r="BC1595" i="1"/>
  <c r="BC462" i="1"/>
  <c r="BC986" i="1"/>
  <c r="BC1469" i="1"/>
  <c r="BC661" i="1"/>
  <c r="BC429" i="1"/>
  <c r="BC466" i="1"/>
  <c r="BC723" i="1"/>
  <c r="BC2117" i="1"/>
  <c r="BC2196" i="1"/>
  <c r="BC2215" i="1"/>
  <c r="BC1073" i="1"/>
  <c r="BC371" i="1"/>
  <c r="BC1741" i="1"/>
  <c r="BC1511" i="1"/>
  <c r="BC1792" i="1"/>
  <c r="BC126" i="1"/>
  <c r="BC955" i="1"/>
  <c r="BC1082" i="1"/>
  <c r="BC1244" i="1"/>
  <c r="BC1291" i="1"/>
  <c r="BC1248" i="1"/>
  <c r="BC1186" i="1"/>
  <c r="BC1586" i="1"/>
  <c r="BC932" i="1"/>
  <c r="BC662" i="1"/>
  <c r="BC1829" i="1"/>
  <c r="BC1546" i="1"/>
  <c r="BC1413" i="1"/>
  <c r="BC177" i="1"/>
  <c r="BC1054" i="1"/>
  <c r="BC1173" i="1"/>
  <c r="BC218" i="1"/>
  <c r="BC1556" i="1"/>
  <c r="BC972" i="1"/>
  <c r="BC1429" i="1"/>
  <c r="BC1770" i="1"/>
  <c r="BC1130" i="1"/>
  <c r="BC1470" i="1"/>
  <c r="BC1811" i="1"/>
  <c r="BC1956" i="1"/>
  <c r="BC1155" i="1"/>
  <c r="BC1971" i="1"/>
  <c r="BC1803" i="1"/>
  <c r="BC2088" i="1"/>
  <c r="BC2008" i="1"/>
  <c r="BC1187" i="1"/>
  <c r="BC1439" i="1"/>
  <c r="BC511" i="1"/>
  <c r="BC2108" i="1"/>
  <c r="BC708" i="1"/>
  <c r="BC801" i="1"/>
  <c r="BC355" i="1"/>
  <c r="BC1601" i="1"/>
  <c r="BC1779" i="1"/>
  <c r="BC1359" i="1"/>
  <c r="BC1131" i="1"/>
  <c r="BC210" i="1"/>
  <c r="BC1070" i="1"/>
  <c r="BC501" i="1"/>
  <c r="BC1443" i="1"/>
  <c r="BC247" i="1"/>
  <c r="BC1052" i="1"/>
  <c r="BC1737" i="1"/>
  <c r="BC1877" i="1"/>
  <c r="BC733" i="1"/>
  <c r="BC657" i="1"/>
  <c r="BC481" i="1"/>
  <c r="BC778" i="1"/>
  <c r="BC631" i="1"/>
  <c r="BC764" i="1"/>
  <c r="BC703" i="1"/>
  <c r="BC771" i="1"/>
  <c r="BC666" i="1"/>
  <c r="BC1764" i="1"/>
  <c r="BC1651" i="1"/>
  <c r="BC1625" i="1"/>
  <c r="BC1092" i="1"/>
  <c r="BC1498" i="1"/>
  <c r="BC823" i="1"/>
  <c r="BC513" i="1"/>
  <c r="BC521" i="1"/>
  <c r="BC2259" i="1"/>
  <c r="BC1887" i="1"/>
  <c r="BC2051" i="1"/>
  <c r="BC1838" i="1"/>
  <c r="BC1940" i="1"/>
  <c r="BC1749" i="1"/>
  <c r="BC369" i="1"/>
  <c r="BC436" i="1"/>
  <c r="BC1977" i="1"/>
  <c r="BC524" i="1"/>
  <c r="BC904" i="1"/>
  <c r="BC1212" i="1"/>
  <c r="BC380" i="1"/>
  <c r="BC402" i="1"/>
  <c r="BC1890" i="1"/>
  <c r="BC1796" i="1"/>
  <c r="BC1236" i="1"/>
  <c r="BC1934" i="1"/>
  <c r="BC1303" i="1"/>
  <c r="BC1657" i="1"/>
  <c r="BC1445" i="1"/>
  <c r="BC2252" i="1"/>
  <c r="BC1621" i="1"/>
  <c r="BC1342" i="1"/>
  <c r="BC1765" i="1"/>
  <c r="BC766" i="1"/>
  <c r="BC1738" i="1"/>
  <c r="BC81" i="1"/>
  <c r="BC1020" i="1"/>
  <c r="BC285" i="1"/>
  <c r="BC1585" i="1"/>
  <c r="BC1474" i="1"/>
  <c r="BC2176" i="1"/>
  <c r="BC2154" i="1"/>
  <c r="BC2175" i="1"/>
  <c r="BC2241" i="1"/>
  <c r="BC2246" i="1"/>
  <c r="BC2165" i="1"/>
  <c r="BC2221" i="1"/>
  <c r="BC2185" i="1"/>
  <c r="BC315" i="1"/>
  <c r="BC1788" i="1"/>
  <c r="BC686" i="1"/>
  <c r="BC1149" i="1"/>
  <c r="BC1710" i="1"/>
  <c r="BC1423" i="1"/>
  <c r="BC729" i="1"/>
  <c r="BC867" i="1"/>
  <c r="BC674" i="1"/>
  <c r="BC1893" i="1"/>
  <c r="BC1022" i="1"/>
  <c r="BC2106" i="1"/>
  <c r="BC2190" i="1"/>
  <c r="BC1398" i="1"/>
  <c r="BC2266" i="1"/>
  <c r="BC2273" i="1"/>
  <c r="BC2142" i="1"/>
  <c r="BC2057" i="1"/>
  <c r="BC2260" i="1"/>
  <c r="BC2098" i="1"/>
  <c r="BC2239" i="1"/>
  <c r="BC2264" i="1"/>
  <c r="BC2206" i="1"/>
  <c r="BC1045" i="1"/>
  <c r="BC2163" i="1"/>
  <c r="BC2000" i="1"/>
  <c r="BC1141" i="1"/>
  <c r="BC2251" i="1"/>
  <c r="BC1894" i="1"/>
  <c r="BC1725" i="1"/>
  <c r="BC44" i="1"/>
  <c r="BC459" i="1"/>
  <c r="BC63" i="1"/>
  <c r="BC448" i="1"/>
  <c r="BC463" i="1"/>
  <c r="BC518" i="1"/>
  <c r="BC240" i="1"/>
  <c r="BC597" i="1"/>
  <c r="BC1185" i="1"/>
  <c r="BC865" i="1"/>
  <c r="BC1494" i="1"/>
  <c r="BC1444" i="1"/>
  <c r="BC503" i="1"/>
  <c r="BC1854" i="1"/>
  <c r="BC1755" i="1"/>
  <c r="BC56" i="1"/>
  <c r="BC1592" i="1"/>
  <c r="BC25" i="1"/>
  <c r="BC720" i="1"/>
  <c r="BC537" i="1"/>
  <c r="BC1600" i="1"/>
  <c r="BC874" i="1"/>
  <c r="BC1418" i="1"/>
  <c r="BC922" i="1"/>
  <c r="BC522" i="1"/>
  <c r="BC1492" i="1"/>
  <c r="BC1537" i="1"/>
  <c r="BC2186" i="1"/>
  <c r="BC1822" i="1"/>
  <c r="BC2040" i="1"/>
  <c r="BC2220" i="1"/>
  <c r="BC1257" i="1"/>
  <c r="BC2210" i="1"/>
  <c r="BC650" i="1"/>
  <c r="BC1153" i="1"/>
  <c r="BC42" i="1"/>
  <c r="BC1261" i="1"/>
  <c r="BC1404" i="1"/>
  <c r="BC1216" i="1"/>
  <c r="BC255" i="1"/>
  <c r="BC587" i="1"/>
  <c r="BC2255" i="1"/>
  <c r="BC530" i="1"/>
  <c r="BC612" i="1"/>
  <c r="BC859" i="1"/>
  <c r="BC144" i="1"/>
  <c r="BC895" i="1"/>
  <c r="BC1161" i="1"/>
  <c r="BC538" i="1"/>
  <c r="BC1283" i="1"/>
  <c r="BC854" i="1"/>
  <c r="BC1294" i="1"/>
  <c r="BC1380" i="1"/>
  <c r="BC1507" i="1"/>
  <c r="BC1747" i="1"/>
  <c r="BC1310" i="1"/>
  <c r="BC930" i="1"/>
  <c r="BC2201" i="1"/>
  <c r="BC2173" i="1"/>
  <c r="BC1640" i="1"/>
  <c r="BC30" i="1"/>
  <c r="BC844" i="1"/>
  <c r="BC1776" i="1"/>
  <c r="BC158" i="1"/>
  <c r="BC2148" i="1"/>
  <c r="BC1990" i="1"/>
  <c r="BC1941" i="1"/>
  <c r="BC2025" i="1"/>
  <c r="BC966" i="1"/>
  <c r="BC2017" i="1"/>
  <c r="BC1785" i="1"/>
  <c r="BC203" i="1"/>
  <c r="BC1631" i="1"/>
  <c r="BC1699" i="1"/>
  <c r="BC1221" i="1"/>
  <c r="BC849" i="1"/>
  <c r="BC1276" i="1"/>
  <c r="BC204" i="1"/>
  <c r="BC937" i="1"/>
  <c r="BC216" i="1"/>
  <c r="BC576" i="1"/>
  <c r="BC1634" i="1"/>
  <c r="BC763" i="1"/>
  <c r="BC1736" i="1"/>
  <c r="BC1086" i="1"/>
  <c r="BC1575" i="1"/>
  <c r="BC1425" i="1"/>
  <c r="BC1477" i="1"/>
  <c r="BC1151" i="1"/>
  <c r="BC362" i="1"/>
  <c r="BC1483" i="1"/>
  <c r="BC1720" i="1"/>
  <c r="BC699" i="1"/>
  <c r="BC600" i="1"/>
  <c r="BC808" i="1"/>
  <c r="BC1949" i="1"/>
  <c r="BC1884" i="1"/>
  <c r="BC2244" i="1"/>
  <c r="BC2204" i="1"/>
  <c r="BC2036" i="1"/>
  <c r="BC2167" i="1"/>
  <c r="BC1981" i="1"/>
  <c r="BC571" i="1"/>
  <c r="BC373" i="1"/>
  <c r="BC1365" i="1"/>
  <c r="BC195" i="1"/>
  <c r="BC1192" i="1"/>
  <c r="BC1436" i="1"/>
  <c r="BC1545" i="1"/>
  <c r="BC1897" i="1"/>
  <c r="BC2203" i="1"/>
  <c r="BC1763" i="1"/>
  <c r="BC1165" i="1"/>
  <c r="BC1648" i="1"/>
  <c r="BC428" i="1"/>
  <c r="BC926" i="1"/>
  <c r="BC1732" i="1"/>
  <c r="BC2279" i="1"/>
  <c r="BC1866" i="1"/>
  <c r="BC1321" i="1"/>
  <c r="BC2131" i="1"/>
  <c r="BC2078" i="1"/>
  <c r="BC1573" i="1"/>
  <c r="BC1354" i="1"/>
  <c r="BC1729" i="1"/>
  <c r="BC2063" i="1"/>
  <c r="BC1385" i="1"/>
  <c r="BC2068" i="1"/>
  <c r="BC1916" i="1"/>
  <c r="BC1955" i="1"/>
  <c r="BC2155" i="1"/>
  <c r="BC1488" i="1"/>
  <c r="BC1702" i="1"/>
  <c r="BC2213" i="1"/>
  <c r="BC1503" i="1"/>
  <c r="BC1540" i="1"/>
  <c r="BC1730" i="1"/>
  <c r="BC2086" i="1"/>
  <c r="BC2075" i="1"/>
  <c r="BC2094" i="1"/>
  <c r="BC2195" i="1"/>
  <c r="BC2223" i="1"/>
  <c r="BC1735" i="1"/>
  <c r="BC1968" i="1"/>
  <c r="BC1693" i="1"/>
  <c r="BC975" i="1"/>
  <c r="BC1952" i="1"/>
  <c r="BC1268" i="1"/>
  <c r="BC2034" i="1"/>
  <c r="BC1991" i="1"/>
  <c r="BC1659" i="1"/>
  <c r="BC2071" i="1"/>
  <c r="BC2035" i="1"/>
  <c r="BC1954" i="1"/>
  <c r="BC2005" i="1"/>
  <c r="BC1713" i="1"/>
  <c r="BC2136" i="1"/>
  <c r="BC2041" i="1"/>
  <c r="BC2202" i="1"/>
  <c r="BC1731" i="1"/>
  <c r="BC2046" i="1"/>
  <c r="BC1065" i="1"/>
  <c r="BC820" i="1"/>
  <c r="BC1252" i="1"/>
  <c r="BC2257" i="1"/>
  <c r="BC2243" i="1"/>
  <c r="BC1591" i="1"/>
  <c r="BC1946" i="1"/>
  <c r="BC1632" i="1"/>
  <c r="BC1998" i="1"/>
  <c r="BC1939" i="1"/>
  <c r="BC2126" i="1"/>
  <c r="BC1810" i="1"/>
  <c r="BC1903" i="1"/>
  <c r="BC2181" i="1"/>
  <c r="BC2095" i="1"/>
  <c r="BC2115" i="1"/>
  <c r="BC2180" i="1"/>
  <c r="BC2189" i="1"/>
  <c r="BC1752" i="1"/>
  <c r="BC1406" i="1"/>
  <c r="BC1548" i="1"/>
  <c r="BC2205" i="1"/>
  <c r="BC1920" i="1"/>
  <c r="BC2265" i="1"/>
  <c r="BC2248" i="1"/>
  <c r="BC1799" i="1"/>
  <c r="BC2050" i="1"/>
  <c r="BC2272" i="1"/>
  <c r="BC2059" i="1"/>
  <c r="BC1924" i="1"/>
  <c r="BC1629" i="1"/>
  <c r="BC1706" i="1"/>
  <c r="BC1858" i="1"/>
  <c r="BC2110" i="1"/>
  <c r="BC1809" i="1"/>
  <c r="BC1959" i="1"/>
  <c r="BC2022" i="1"/>
  <c r="BC1953" i="1"/>
  <c r="BC2018" i="1"/>
  <c r="BC2065" i="1"/>
  <c r="BC2004" i="1"/>
  <c r="BC1775" i="1"/>
  <c r="BC2150" i="1"/>
  <c r="BC2125" i="1"/>
  <c r="BC1983" i="1"/>
  <c r="BC1817" i="1"/>
  <c r="BC1371" i="1"/>
  <c r="BC1972" i="1"/>
  <c r="BC2083" i="1"/>
  <c r="BC1950" i="1"/>
  <c r="BC2208" i="1"/>
  <c r="BC1762" i="1"/>
  <c r="BC752" i="1"/>
  <c r="BC2122" i="1"/>
  <c r="BC1999" i="1"/>
  <c r="BC1982" i="1"/>
  <c r="BC2116" i="1"/>
  <c r="BC2082" i="1"/>
  <c r="BC1925" i="1"/>
  <c r="BC34" i="1"/>
  <c r="BC1778" i="1"/>
  <c r="BC495" i="1"/>
  <c r="BC120" i="1"/>
  <c r="BC942" i="1"/>
  <c r="BC946" i="1"/>
  <c r="BC788" i="1"/>
  <c r="BC1270" i="1"/>
  <c r="BC1076" i="1"/>
  <c r="BC500" i="1"/>
  <c r="BC1143" i="1"/>
  <c r="BC1840" i="1"/>
  <c r="BC296" i="1"/>
  <c r="BC879" i="1"/>
  <c r="BC866" i="1"/>
  <c r="BC82" i="1"/>
  <c r="BC706" i="1"/>
  <c r="BC348" i="1"/>
  <c r="BC1484" i="1"/>
  <c r="BC683" i="1"/>
  <c r="BC1462" i="1"/>
  <c r="BC951" i="1"/>
  <c r="BC984" i="1"/>
  <c r="BC621" i="1"/>
  <c r="BC687" i="1"/>
  <c r="BC372" i="1"/>
  <c r="BC1577" i="1"/>
  <c r="BC1172" i="1"/>
  <c r="BC321" i="1"/>
  <c r="BC390" i="1"/>
  <c r="BC187" i="1"/>
  <c r="BC1643" i="1"/>
  <c r="BC1010" i="1"/>
  <c r="BC266" i="1"/>
  <c r="BC707" i="1"/>
  <c r="BC422" i="1"/>
  <c r="BC1099" i="1"/>
  <c r="BC1878" i="1"/>
  <c r="BC342" i="1"/>
  <c r="BC1120" i="1"/>
  <c r="BC213" i="1"/>
  <c r="BC716" i="1"/>
  <c r="BC724" i="1"/>
  <c r="BC471" i="1"/>
  <c r="BC141" i="1"/>
  <c r="BC1787" i="1"/>
  <c r="BC1496" i="1"/>
  <c r="BC981" i="1"/>
  <c r="BC317" i="1"/>
  <c r="BC891" i="1"/>
  <c r="BC1195" i="1"/>
  <c r="BC332" i="1"/>
  <c r="BC1608" i="1"/>
  <c r="BC51" i="1"/>
  <c r="BC1223" i="1"/>
  <c r="BC1331" i="1"/>
  <c r="BC1159" i="1"/>
  <c r="BC755" i="1"/>
  <c r="BC107" i="1"/>
  <c r="BC209" i="1"/>
  <c r="BC440" i="1"/>
  <c r="BC1502" i="1"/>
  <c r="BC1201" i="1"/>
  <c r="BC1733" i="1"/>
  <c r="BC1390" i="1"/>
  <c r="BC1549" i="1"/>
  <c r="BC359" i="1"/>
  <c r="BC1666" i="1"/>
  <c r="BC936" i="1"/>
  <c r="BC72" i="1"/>
  <c r="BC1312" i="1"/>
  <c r="BC606" i="1"/>
  <c r="BC800" i="1"/>
  <c r="BC150" i="1"/>
  <c r="BC292" i="1"/>
  <c r="BC1228" i="1"/>
  <c r="BC588" i="1"/>
  <c r="BC668" i="1"/>
  <c r="BC313" i="1"/>
  <c r="BC290" i="1"/>
  <c r="BC701" i="1"/>
  <c r="BC572" i="1"/>
  <c r="BC339" i="1"/>
  <c r="BC202" i="1"/>
  <c r="BC896" i="1"/>
  <c r="BC377" i="1"/>
  <c r="BC577" i="1"/>
  <c r="BC756" i="1"/>
  <c r="BC1857" i="1"/>
  <c r="BC1069" i="1"/>
  <c r="BC1410" i="1"/>
  <c r="BC1001" i="1"/>
  <c r="BC233" i="1"/>
  <c r="BC992" i="1"/>
  <c r="BC821" i="1"/>
  <c r="BC775" i="1"/>
  <c r="BC205" i="1"/>
  <c r="BC101" i="1"/>
  <c r="BC916" i="1"/>
  <c r="BC478" i="1"/>
  <c r="BC149" i="1"/>
  <c r="BC394" i="1"/>
  <c r="BC242" i="1"/>
  <c r="BC294" i="1"/>
  <c r="BC1616" i="1"/>
  <c r="BC852" i="1"/>
  <c r="BC1282" i="1"/>
  <c r="BC164" i="1"/>
  <c r="BC1047" i="1"/>
  <c r="BC12" i="1"/>
  <c r="BC159" i="1"/>
  <c r="BC412" i="1"/>
  <c r="BC817" i="1"/>
  <c r="BC1162" i="1"/>
  <c r="BC464" i="1"/>
  <c r="BC814" i="1"/>
  <c r="BC1784" i="1"/>
  <c r="BC426" i="1"/>
  <c r="BC26" i="1"/>
  <c r="BC1607" i="1"/>
  <c r="BC125" i="1"/>
  <c r="BC1606" i="1"/>
  <c r="BC633" i="1"/>
  <c r="BC923" i="1"/>
  <c r="BC1060" i="1"/>
  <c r="BC212" i="1"/>
  <c r="BC789" i="1"/>
  <c r="BC713" i="1"/>
  <c r="BC1528" i="1"/>
  <c r="BC37" i="1"/>
  <c r="BC1691" i="1"/>
  <c r="BC525" i="1"/>
  <c r="BC833" i="1"/>
  <c r="BC1256" i="1"/>
  <c r="BC628" i="1"/>
  <c r="BC1030" i="1"/>
  <c r="BC167" i="1"/>
  <c r="BC1199" i="1"/>
  <c r="BC1183" i="1"/>
  <c r="BC1798" i="1"/>
  <c r="BC84" i="1"/>
  <c r="BC795" i="1"/>
  <c r="BC1278" i="1"/>
  <c r="BC1435" i="1"/>
  <c r="BC438" i="1"/>
  <c r="BC1381" i="1"/>
  <c r="BC13" i="1"/>
  <c r="BC137" i="1"/>
  <c r="BC1063" i="1"/>
  <c r="BC590" i="1"/>
  <c r="BC564" i="1"/>
  <c r="BC325" i="1"/>
  <c r="BC864" i="1"/>
  <c r="BC378" i="1"/>
  <c r="BC749" i="1"/>
  <c r="BC1401" i="1"/>
  <c r="BC193" i="1"/>
  <c r="BC244" i="1"/>
  <c r="BC556" i="1"/>
  <c r="BC887" i="1"/>
  <c r="BC1034" i="1"/>
  <c r="BC420" i="1"/>
  <c r="BC653" i="1"/>
  <c r="BC1115" i="1"/>
  <c r="BC1209" i="1"/>
  <c r="BC91" i="1"/>
  <c r="BC592" i="1"/>
  <c r="BC958" i="1"/>
  <c r="BC1551" i="1"/>
  <c r="BC731" i="1"/>
  <c r="BC1712" i="1"/>
  <c r="BC262" i="1"/>
  <c r="BC665" i="1"/>
  <c r="BC908" i="1"/>
  <c r="BC700" i="1"/>
  <c r="BC407" i="1"/>
  <c r="BC1245" i="1"/>
  <c r="BC997" i="1"/>
  <c r="BC1721" i="1"/>
  <c r="BC138" i="1"/>
  <c r="BC605" i="1"/>
  <c r="BC532" i="1"/>
  <c r="BC46" i="1"/>
  <c r="BC235" i="1"/>
  <c r="BC1121" i="1"/>
  <c r="BC220" i="1"/>
  <c r="BC100" i="1"/>
  <c r="BC112" i="1"/>
  <c r="BC1994" i="1"/>
  <c r="BC1823" i="1"/>
  <c r="BC416" i="1"/>
  <c r="BC1017" i="1"/>
  <c r="BC1980" i="1"/>
  <c r="BC127" i="1"/>
  <c r="BC1104" i="1"/>
  <c r="BC897" i="1"/>
  <c r="BC560" i="1"/>
  <c r="BC1698" i="1"/>
  <c r="BC476" i="1"/>
  <c r="BC142" i="1"/>
  <c r="BC1996" i="1"/>
  <c r="BC1695" i="1"/>
  <c r="BC943" i="1"/>
  <c r="BC482" i="1"/>
  <c r="BC170" i="1"/>
  <c r="BC1826" i="1"/>
  <c r="BC830" i="1"/>
  <c r="BC472" i="1"/>
  <c r="BC67" i="1"/>
  <c r="BC595" i="1"/>
  <c r="BC425" i="1"/>
  <c r="BC4" i="1"/>
  <c r="BC1188" i="1"/>
  <c r="BC152" i="1"/>
  <c r="BC1127" i="1"/>
  <c r="BC1806" i="1"/>
  <c r="BC176" i="1"/>
  <c r="BC1427" i="1"/>
  <c r="BC619" i="1"/>
  <c r="BC105" i="1"/>
  <c r="BC1782" i="1"/>
  <c r="BC1197" i="1"/>
  <c r="BC382" i="1"/>
  <c r="BC929" i="1"/>
  <c r="BC417" i="1"/>
  <c r="BC1554" i="1"/>
  <c r="BC987" i="1"/>
  <c r="BC1416" i="1"/>
  <c r="BC508" i="1"/>
  <c r="BC938" i="1"/>
  <c r="BC753" i="1"/>
  <c r="BC1513" i="1"/>
  <c r="BC1198" i="1"/>
  <c r="BC1349" i="1"/>
  <c r="BC1849" i="1"/>
  <c r="BC510" i="1"/>
  <c r="BC330" i="1"/>
  <c r="BC918" i="1"/>
  <c r="BC55" i="1"/>
  <c r="BC1297" i="1"/>
  <c r="BC1265" i="1"/>
  <c r="BC1048" i="1"/>
  <c r="BC651" i="1"/>
  <c r="BC1812" i="1"/>
  <c r="BC419" i="1"/>
  <c r="BC1578" i="1"/>
  <c r="BC341" i="1"/>
  <c r="BC1889" i="1"/>
  <c r="BC1031" i="1"/>
  <c r="BC1646" i="1"/>
  <c r="BC566" i="1"/>
  <c r="BC19" i="1"/>
  <c r="BC53" i="1"/>
  <c r="BC802" i="1"/>
  <c r="BC497" i="1"/>
  <c r="BC236" i="1"/>
  <c r="BC554" i="1"/>
  <c r="BC1138" i="1"/>
  <c r="BC1896" i="1"/>
  <c r="BC593" i="1"/>
  <c r="BC1655" i="1"/>
  <c r="BC1249" i="1"/>
  <c r="BC1239" i="1"/>
  <c r="BC1639" i="1"/>
  <c r="BC1489" i="1"/>
  <c r="BC400" i="1"/>
  <c r="BC1682" i="1"/>
  <c r="BC1016" i="1"/>
  <c r="BC1122" i="1"/>
  <c r="BC591" i="1"/>
  <c r="BC1789" i="1"/>
  <c r="BC1167" i="1"/>
  <c r="BC798" i="1"/>
  <c r="BC38" i="1"/>
  <c r="BC352" i="1"/>
  <c r="BC230" i="1"/>
  <c r="BC827" i="1"/>
  <c r="BC877" i="1"/>
  <c r="BC1561" i="1"/>
  <c r="BC1364" i="1"/>
  <c r="BC269" i="1"/>
  <c r="BC430" i="1"/>
  <c r="BC268" i="1"/>
  <c r="BC1319" i="1"/>
  <c r="BC473" i="1"/>
  <c r="BC1679" i="1"/>
  <c r="BC783" i="1"/>
  <c r="BC919" i="1"/>
  <c r="BC1285" i="1"/>
  <c r="BC431" i="1"/>
  <c r="BC1526" i="1"/>
  <c r="BC50" i="1"/>
  <c r="BC861" i="1"/>
  <c r="BC980" i="1"/>
  <c r="BC1624" i="1"/>
  <c r="BC725" i="1"/>
  <c r="BC370" i="1"/>
  <c r="BC457" i="1"/>
  <c r="BC109" i="1"/>
  <c r="BC1744" i="1"/>
  <c r="BC251" i="1"/>
  <c r="BC306" i="1"/>
  <c r="BC274" i="1"/>
  <c r="BC1224" i="1"/>
  <c r="BC773" i="1"/>
  <c r="BC1079" i="1"/>
  <c r="BC912" i="1"/>
  <c r="BC1543" i="1"/>
  <c r="BC409" i="1"/>
  <c r="BC805" i="1"/>
  <c r="BC32" i="1"/>
  <c r="BC1015" i="1"/>
  <c r="BC717" i="1"/>
  <c r="BC467" i="1"/>
  <c r="BC1322" i="1"/>
  <c r="BC156" i="1"/>
  <c r="BC1146" i="1"/>
  <c r="BC1196" i="1"/>
  <c r="BC983" i="1"/>
  <c r="BC1227" i="1"/>
  <c r="BC145" i="1"/>
  <c r="BC963" i="1"/>
  <c r="BC1340" i="1"/>
  <c r="BC728" i="1"/>
  <c r="BC1701" i="1"/>
  <c r="BC386" i="1"/>
  <c r="BC135" i="1"/>
  <c r="BC1833" i="1"/>
  <c r="BC206" i="1"/>
  <c r="BC356" i="1"/>
  <c r="BC491" i="1"/>
  <c r="BC166" i="1"/>
  <c r="BC579" i="1"/>
  <c r="BC607" i="1"/>
  <c r="BC841" i="1"/>
  <c r="BC721" i="1"/>
  <c r="BC452" i="1"/>
  <c r="BC1211" i="1"/>
  <c r="BC1748" i="1"/>
  <c r="BC1622" i="1"/>
  <c r="BC1106" i="1"/>
  <c r="BC1384" i="1"/>
  <c r="BC1873" i="1"/>
  <c r="BC876" i="1"/>
  <c r="BC519" i="1"/>
  <c r="BC785" i="1"/>
  <c r="BC194" i="1"/>
  <c r="BC1520" i="1"/>
  <c r="BC1347" i="1"/>
  <c r="BC133" i="1"/>
  <c r="BC161" i="1"/>
  <c r="BC741" i="1"/>
  <c r="BC1097" i="1"/>
  <c r="BC1049" i="1"/>
  <c r="BC489" i="1"/>
  <c r="BC643" i="1"/>
  <c r="BC671" i="1"/>
  <c r="BC1366" i="1"/>
  <c r="BC1794" i="1"/>
  <c r="BC1598" i="1"/>
  <c r="BC70" i="1"/>
  <c r="BC360" i="1"/>
  <c r="BC163" i="1"/>
  <c r="BC1111" i="1"/>
  <c r="BC542" i="1"/>
  <c r="BC799" i="1"/>
  <c r="BC950" i="1"/>
  <c r="BC860" i="1"/>
  <c r="BC280" i="1"/>
  <c r="BC401" i="1"/>
  <c r="BC608" i="1"/>
  <c r="BC1124" i="1"/>
  <c r="BC106" i="1"/>
  <c r="BC672" i="1"/>
  <c r="BC1516" i="1"/>
  <c r="BC376" i="1"/>
  <c r="BC911" i="1"/>
  <c r="BC920" i="1"/>
  <c r="BC246" i="1"/>
  <c r="BC1774" i="1"/>
  <c r="BC811" i="1"/>
  <c r="BC1491" i="1"/>
  <c r="BC1288" i="1"/>
  <c r="BC1530" i="1"/>
  <c r="BC1667" i="1"/>
  <c r="BC130" i="1"/>
  <c r="BC40" i="1"/>
  <c r="BC1113" i="1"/>
  <c r="BC1481" i="1"/>
  <c r="BC1258" i="1"/>
  <c r="BC851" i="1"/>
  <c r="BC1205" i="1"/>
  <c r="BC1508" i="1"/>
  <c r="BC1448" i="1"/>
  <c r="BC836" i="1"/>
  <c r="BC609" i="1"/>
  <c r="BC528" i="1"/>
  <c r="BC1126" i="1"/>
  <c r="BC1338" i="1"/>
  <c r="BC1564" i="1"/>
  <c r="BC516" i="1"/>
  <c r="BC124" i="1"/>
  <c r="BC1412" i="1"/>
  <c r="BC1200" i="1"/>
  <c r="BC76" i="1"/>
  <c r="BC1182" i="1"/>
  <c r="BC143" i="1"/>
  <c r="BC487" i="1"/>
  <c r="BC98" i="1"/>
  <c r="BC610" i="1"/>
  <c r="BC1407" i="1"/>
  <c r="BC265" i="1"/>
  <c r="BC1356" i="1"/>
  <c r="BC92" i="1"/>
  <c r="BC1345" i="1"/>
  <c r="BC726" i="1"/>
  <c r="BC1006" i="1"/>
  <c r="BC761" i="1"/>
  <c r="BC258" i="1"/>
  <c r="BC221" i="1"/>
  <c r="BC1058" i="1"/>
  <c r="BC957" i="1"/>
  <c r="BC256" i="1"/>
  <c r="BC573" i="1"/>
  <c r="BC1011" i="1"/>
  <c r="BC747" i="1"/>
  <c r="BC61" i="1"/>
  <c r="BC632" i="1"/>
  <c r="BC1506" i="1"/>
  <c r="BC1290" i="1"/>
  <c r="BC1948" i="1"/>
  <c r="BC652" i="1"/>
  <c r="BC737" i="1"/>
  <c r="BC1204" i="1"/>
  <c r="BC239" i="1"/>
  <c r="BC1466" i="1"/>
  <c r="BC1461" i="1"/>
  <c r="BC715" i="1"/>
  <c r="BC435" i="1"/>
  <c r="BC1514" i="1"/>
  <c r="BC559" i="1"/>
  <c r="BC886" i="1"/>
  <c r="BC340" i="1"/>
  <c r="BC693" i="1"/>
  <c r="BC1929" i="1"/>
  <c r="BC257" i="1"/>
  <c r="BC1225" i="1"/>
  <c r="BC1235" i="1"/>
  <c r="BC1284" i="1"/>
  <c r="BC154" i="1"/>
  <c r="BC1790" i="1"/>
  <c r="BC1299" i="1"/>
  <c r="BC1314" i="1"/>
  <c r="BC1194" i="1"/>
  <c r="BC1169" i="1"/>
  <c r="BC66" i="1"/>
  <c r="BC1135" i="1"/>
  <c r="BC1370" i="1"/>
  <c r="BC1013" i="1"/>
  <c r="BC1068" i="1"/>
  <c r="BC59" i="1"/>
  <c r="BC1460" i="1"/>
  <c r="BC520" i="1"/>
  <c r="BC863" i="1"/>
  <c r="BC354" i="1"/>
  <c r="BC545" i="1"/>
  <c r="BC14" i="1"/>
  <c r="BC1000" i="1"/>
  <c r="BC509" i="1"/>
  <c r="BC1075" i="1"/>
  <c r="BC1232" i="1"/>
  <c r="BC23" i="1"/>
  <c r="BC769" i="1"/>
  <c r="BC470" i="1"/>
  <c r="BC676" i="1"/>
  <c r="BC450" i="1"/>
  <c r="BC1419" i="1"/>
  <c r="BC925" i="1"/>
  <c r="BC754" i="1"/>
  <c r="BC615" i="1"/>
  <c r="BC562" i="1"/>
  <c r="BC902" i="1"/>
  <c r="BC1565" i="1"/>
  <c r="BC824" i="1"/>
  <c r="BC305" i="1"/>
  <c r="BC1061" i="1"/>
  <c r="BC1039" i="1"/>
  <c r="BC301" i="1"/>
  <c r="BC845" i="1"/>
  <c r="BC1226" i="1"/>
  <c r="BC598" i="1"/>
  <c r="BC634" i="1"/>
  <c r="BC449" i="1"/>
  <c r="BC379" i="1"/>
  <c r="BC1189" i="1"/>
  <c r="BC288" i="1"/>
  <c r="BC1630" i="1"/>
  <c r="BC647" i="1"/>
  <c r="BC1750" i="1"/>
  <c r="BC1271" i="1"/>
  <c r="BC121" i="1"/>
  <c r="BC1538" i="1"/>
  <c r="BC272" i="1"/>
  <c r="BC347" i="1"/>
  <c r="BC1650" i="1"/>
  <c r="BC791" i="1"/>
  <c r="BC719" i="1"/>
  <c r="BC637" i="1"/>
  <c r="BC1627" i="1"/>
  <c r="BC512" i="1"/>
  <c r="BC353" i="1"/>
  <c r="BC1793" i="1"/>
  <c r="BC303" i="1"/>
  <c r="BC27" i="1"/>
  <c r="BC1872" i="1"/>
  <c r="BC835" i="1"/>
  <c r="BC363" i="1"/>
  <c r="BC1137" i="1"/>
  <c r="BC1402" i="1"/>
  <c r="BC297" i="1"/>
  <c r="BC964" i="1"/>
  <c r="BC640" i="1"/>
  <c r="BC1250" i="1"/>
  <c r="BC1108" i="1"/>
  <c r="BC1311" i="1"/>
  <c r="BC1821" i="1"/>
  <c r="BC1103" i="1"/>
  <c r="BC971" i="1"/>
  <c r="BC1707" i="1"/>
  <c r="BC540" i="1"/>
  <c r="BC185" i="1"/>
  <c r="BC645" i="1"/>
  <c r="BC219" i="1"/>
  <c r="BC531" i="1"/>
  <c r="BC293" i="1"/>
  <c r="BC1734" i="1"/>
  <c r="BC1557" i="1"/>
  <c r="BC488" i="1"/>
  <c r="BC714" i="1"/>
  <c r="BC807" i="1"/>
  <c r="BC281" i="1"/>
  <c r="BC1382" i="1"/>
  <c r="BC104" i="1"/>
  <c r="BC1255" i="1"/>
  <c r="BC1583" i="1"/>
  <c r="BC147" i="1"/>
  <c r="BC49" i="1"/>
  <c r="BC36" i="1"/>
  <c r="BC722" i="1"/>
  <c r="BC617" i="1"/>
  <c r="BC406" i="1"/>
  <c r="BC1654" i="1"/>
  <c r="BC578" i="1"/>
  <c r="BC862" i="1"/>
  <c r="BC318" i="1"/>
  <c r="BC155" i="1"/>
  <c r="BC575" i="1"/>
  <c r="BC1071" i="1"/>
  <c r="BC1100" i="1"/>
  <c r="BC1315" i="1"/>
  <c r="BC948" i="1"/>
  <c r="BC991" i="1"/>
  <c r="BC304" i="1"/>
  <c r="BC709" i="1"/>
  <c r="BC1395" i="1"/>
  <c r="BC2089" i="1"/>
  <c r="BC69" i="1"/>
  <c r="BC277" i="1"/>
  <c r="BC1139" i="1"/>
  <c r="BC826" i="1"/>
  <c r="BC1467" i="1"/>
  <c r="BC968" i="1"/>
  <c r="BC1320" i="1"/>
  <c r="BC178" i="1"/>
  <c r="BC245" i="1"/>
  <c r="BC688" i="1"/>
  <c r="BC116" i="1"/>
  <c r="BC873" i="1"/>
  <c r="BC613" i="1"/>
  <c r="BC710" i="1"/>
  <c r="BC302" i="1"/>
  <c r="BC232" i="1"/>
  <c r="BC108" i="1"/>
  <c r="BC1325" i="1"/>
  <c r="BC1685" i="1"/>
  <c r="BC57" i="1"/>
  <c r="BC956" i="1"/>
  <c r="BC1408" i="1"/>
  <c r="BC1480" i="1"/>
  <c r="BC1709" i="1"/>
  <c r="BC947" i="1"/>
  <c r="BC906" i="1"/>
  <c r="BC190" i="1"/>
  <c r="BC345" i="1"/>
  <c r="BC871" i="1"/>
  <c r="BC1452" i="1"/>
  <c r="BC1562" i="1"/>
  <c r="BC842" i="1"/>
  <c r="BC523" i="1"/>
  <c r="BC550" i="1"/>
  <c r="BC1839" i="1"/>
  <c r="BC682" i="1"/>
  <c r="BC1206" i="1"/>
  <c r="BC327" i="1"/>
  <c r="BC1902" i="1"/>
  <c r="BC134" i="1"/>
  <c r="BC541" i="1"/>
  <c r="BC636" i="1"/>
  <c r="BC260" i="1"/>
  <c r="BC1664" i="1"/>
  <c r="BC1602" i="1"/>
  <c r="BC1440" i="1"/>
  <c r="BC1274" i="1"/>
  <c r="BC546" i="1"/>
  <c r="BC47" i="1"/>
  <c r="BC1584" i="1"/>
  <c r="BC1417" i="1"/>
  <c r="BC434" i="1"/>
  <c r="BC403" i="1"/>
  <c r="BC78" i="1"/>
  <c r="BC1642" i="1"/>
  <c r="BC453" i="1"/>
  <c r="BC680" i="1"/>
  <c r="BC1230" i="1"/>
  <c r="BC73" i="1"/>
  <c r="BC1144" i="1"/>
  <c r="BC381" i="1"/>
  <c r="BC421" i="1"/>
  <c r="BC837" i="1"/>
  <c r="BC928" i="1"/>
  <c r="BC458" i="1"/>
  <c r="BC385" i="1"/>
  <c r="BC1656" i="1"/>
  <c r="BC1019" i="1"/>
  <c r="BC131" i="1"/>
  <c r="BC1714" i="1"/>
  <c r="BC207" i="1"/>
  <c r="BC850" i="1"/>
  <c r="BC1237" i="1"/>
  <c r="BC287" i="1"/>
  <c r="BC767" i="1"/>
  <c r="BC250" i="1"/>
  <c r="BC1306" i="1"/>
  <c r="BC780" i="1"/>
  <c r="BC415" i="1"/>
  <c r="BC411" i="1"/>
  <c r="BC183" i="1"/>
  <c r="BC899" i="1"/>
  <c r="BC188" i="1"/>
  <c r="BC312" i="1"/>
  <c r="BC1539" i="1"/>
  <c r="BC24" i="1"/>
  <c r="BC11" i="1"/>
  <c r="BC283" i="1"/>
  <c r="BC113" i="1"/>
  <c r="BC264" i="1"/>
  <c r="BC231" i="1"/>
  <c r="BC271" i="1"/>
  <c r="BC797" i="1"/>
  <c r="BC1669" i="1"/>
  <c r="BC365" i="1"/>
  <c r="BC1246" i="1"/>
  <c r="BC344" i="1"/>
  <c r="BC398" i="1"/>
  <c r="BC533" i="1"/>
  <c r="BC944" i="1"/>
  <c r="BC1397" i="1"/>
  <c r="BC889" i="1"/>
  <c r="BC1008" i="1"/>
  <c r="BC96" i="1"/>
  <c r="BC433" i="1"/>
  <c r="BC848" i="1"/>
  <c r="BC223" i="1"/>
  <c r="BC1369" i="1"/>
  <c r="BC83" i="1"/>
  <c r="BC1273" i="1"/>
  <c r="BC977" i="1"/>
  <c r="BC736" i="1"/>
  <c r="BC960" i="1"/>
  <c r="BC622" i="1"/>
  <c r="BC298" i="1"/>
  <c r="BC62" i="1"/>
  <c r="BC1032" i="1"/>
  <c r="BC1704" i="1"/>
  <c r="BC1836" i="1"/>
  <c r="BC514" i="1"/>
  <c r="BC813" i="1"/>
  <c r="BC320" i="1"/>
  <c r="BC770" i="1"/>
  <c r="BC973" i="1"/>
  <c r="BC196" i="1"/>
  <c r="BC1163" i="1"/>
  <c r="BC1193" i="1"/>
  <c r="BC29" i="1"/>
  <c r="BC921" i="1"/>
  <c r="BC555" i="1"/>
  <c r="BC337" i="1"/>
  <c r="BC735" i="1"/>
  <c r="BC1389" i="1"/>
  <c r="BC834" i="1"/>
  <c r="BC649" i="1"/>
  <c r="BC952" i="1"/>
  <c r="BC279" i="1"/>
  <c r="BC626" i="1"/>
  <c r="BC1450" i="1"/>
  <c r="BC711" i="1"/>
  <c r="BC181" i="1"/>
  <c r="BC935" i="1"/>
  <c r="BC85" i="1"/>
  <c r="BC333" i="1"/>
  <c r="BC679" i="1"/>
  <c r="BC567" i="1"/>
  <c r="BC1517" i="1"/>
  <c r="BC742" i="1"/>
  <c r="BC985" i="1"/>
  <c r="BC803" i="1"/>
  <c r="BC945" i="1"/>
  <c r="BC1611" i="1"/>
  <c r="BC536" i="1"/>
  <c r="BC227" i="1"/>
  <c r="BC1378" i="1"/>
  <c r="BC1116" i="1"/>
  <c r="BC427" i="1"/>
  <c r="BC506" i="1"/>
  <c r="BC838" i="1"/>
  <c r="BC1689" i="1"/>
  <c r="BC1374" i="1"/>
  <c r="BC1272" i="1"/>
  <c r="BC1618" i="1"/>
  <c r="BC1002" i="1"/>
  <c r="BC1610" i="1"/>
  <c r="BC477" i="1"/>
  <c r="BC404" i="1"/>
  <c r="BC630" i="1"/>
  <c r="BC602" i="1"/>
  <c r="BC172" i="1"/>
  <c r="BC168" i="1"/>
  <c r="BC282" i="1"/>
  <c r="BC759" i="1"/>
  <c r="BC110" i="1"/>
  <c r="BC1386" i="1"/>
  <c r="BC273" i="1"/>
  <c r="BC1281" i="1"/>
  <c r="BC1112" i="1"/>
  <c r="BC494" i="1"/>
  <c r="BC620" i="1"/>
  <c r="BC809" i="1"/>
  <c r="BC391" i="1"/>
  <c r="BC1233" i="1"/>
  <c r="BC329" i="1"/>
  <c r="BC881" i="1"/>
  <c r="BC1014" i="1"/>
  <c r="BC479" i="1"/>
  <c r="BC413" i="1"/>
  <c r="BC949" i="1"/>
  <c r="BC1619" i="1"/>
  <c r="BC1473" i="1"/>
  <c r="BC1512" i="1"/>
  <c r="BC965" i="1"/>
  <c r="BC338" i="1"/>
  <c r="BC1411" i="1"/>
  <c r="BC999" i="1"/>
  <c r="BC1681" i="1"/>
  <c r="BC358" i="1"/>
  <c r="BC784" i="1"/>
  <c r="BC1295" i="1"/>
  <c r="BC1422" i="1"/>
  <c r="BC1222" i="1"/>
  <c r="BC1493" i="1"/>
  <c r="BC1805" i="1"/>
  <c r="BC1375" i="1"/>
  <c r="BC1570" i="1"/>
  <c r="BC1568" i="1"/>
  <c r="BC1266" i="1"/>
  <c r="BC1140" i="1"/>
  <c r="BC1739" i="1"/>
  <c r="BC2012" i="1"/>
  <c r="BC1454" i="1"/>
  <c r="BC80" i="1"/>
  <c r="BC1229" i="1"/>
  <c r="BC1095" i="1"/>
  <c r="BC393" i="1"/>
  <c r="BC87" i="1"/>
  <c r="BC884" i="1"/>
  <c r="BC1844" i="1"/>
  <c r="BC1668" i="1"/>
  <c r="BC1711" i="1"/>
  <c r="BC1262" i="1"/>
  <c r="BC316" i="1"/>
  <c r="BC1534" i="1"/>
  <c r="BC1093" i="1"/>
  <c r="BC1757" i="1"/>
  <c r="BC2118" i="1"/>
  <c r="BC933" i="1"/>
  <c r="BC1180" i="1"/>
  <c r="BC646" i="1"/>
  <c r="BC696" i="1"/>
  <c r="BC1550" i="1"/>
  <c r="BC698" i="1"/>
  <c r="BC1740" i="1"/>
  <c r="BC648" i="1"/>
  <c r="BC905" i="1"/>
  <c r="BC1123" i="1"/>
  <c r="BC423" i="1"/>
  <c r="BC1615" i="1"/>
  <c r="BC1453" i="1"/>
  <c r="BC1552" i="1"/>
  <c r="BC1327" i="1"/>
  <c r="BC460" i="1"/>
  <c r="BC454" i="1"/>
  <c r="BC815" i="1"/>
  <c r="BC1098" i="1"/>
  <c r="BC1110" i="1"/>
  <c r="BC1801" i="1"/>
  <c r="BC1596" i="1"/>
  <c r="BC1609" i="1"/>
  <c r="BC1495" i="1"/>
  <c r="BC1756" i="1"/>
  <c r="BC1697" i="1"/>
  <c r="BC1674" i="1"/>
  <c r="BC1091" i="1"/>
  <c r="BC793" i="1"/>
  <c r="BC1090" i="1"/>
  <c r="BC1178" i="1"/>
  <c r="BC208" i="1"/>
  <c r="BC1336" i="1"/>
  <c r="BC1056" i="1"/>
  <c r="BC1760" i="1"/>
  <c r="BC1645" i="1"/>
  <c r="BC1831" i="1"/>
  <c r="BC568" i="1"/>
  <c r="BC1992" i="1"/>
  <c r="BC1007" i="1"/>
  <c r="BC1927" i="1"/>
  <c r="BC1773" i="1"/>
  <c r="BC1302" i="1"/>
  <c r="BC1505" i="1"/>
  <c r="BC909" i="1"/>
  <c r="BC1080" i="1"/>
  <c r="BC927" i="1"/>
  <c r="BC704" i="1"/>
  <c r="BC1037" i="1"/>
  <c r="BC638" i="1"/>
  <c r="BC1547" i="1"/>
  <c r="BC1208" i="1"/>
  <c r="BC475" i="1"/>
  <c r="BC505" i="1"/>
  <c r="BC115" i="1"/>
  <c r="BC684" i="1"/>
  <c r="BC994" i="1"/>
  <c r="BC276" i="1"/>
  <c r="BC68" i="1"/>
  <c r="BC465" i="1"/>
  <c r="BC31" i="1"/>
  <c r="BC1217" i="1"/>
  <c r="BC1352" i="1"/>
  <c r="BC953" i="1"/>
  <c r="BC41" i="1"/>
  <c r="BC934" i="1"/>
  <c r="BC694" i="1"/>
  <c r="BC128" i="1"/>
  <c r="BC215" i="1"/>
  <c r="BC1081" i="1"/>
  <c r="BC786" i="1"/>
  <c r="BC1490" i="1"/>
  <c r="BC892" i="1"/>
  <c r="BC549" i="1"/>
  <c r="BC189" i="1"/>
  <c r="BC310" i="1"/>
  <c r="BC259" i="1"/>
  <c r="BC890" i="1"/>
  <c r="BC913" i="1"/>
  <c r="BC580" i="1"/>
  <c r="BC229" i="1"/>
  <c r="BC228" i="1"/>
  <c r="BC60" i="1"/>
  <c r="BC502" i="1"/>
  <c r="BC1142" i="1"/>
  <c r="BC52" i="1"/>
  <c r="BC1684" i="1"/>
  <c r="BC660" i="1"/>
  <c r="BC1599" i="1"/>
  <c r="BC357" i="1"/>
  <c r="BC1860" i="1"/>
  <c r="BC1686" i="1"/>
  <c r="BC585" i="1"/>
  <c r="BC1077" i="1"/>
  <c r="BC1254" i="1"/>
  <c r="BC565" i="1"/>
  <c r="BC1767" i="1"/>
  <c r="BC1269" i="1"/>
  <c r="BC1388" i="1"/>
  <c r="BC2229" i="1"/>
  <c r="BC2249" i="1"/>
  <c r="BC2235" i="1"/>
  <c r="BC2258" i="1"/>
  <c r="BC898" i="1"/>
  <c r="BC2182" i="1"/>
  <c r="BC2227" i="1"/>
  <c r="BC2294" i="1"/>
  <c r="BC2295" i="1"/>
  <c r="BC2291" i="1"/>
  <c r="BC2293" i="1"/>
  <c r="BC2292" i="1"/>
  <c r="BC2129" i="1"/>
  <c r="BC2156" i="1"/>
  <c r="BC1819" i="1"/>
  <c r="BC2191" i="1"/>
  <c r="BC1853" i="1"/>
  <c r="BC1984" i="1"/>
  <c r="BC2166" i="1"/>
  <c r="BC1989" i="1"/>
  <c r="BC2044" i="1"/>
  <c r="BC2103" i="1"/>
  <c r="BC2128" i="1"/>
  <c r="BC2231" i="1"/>
  <c r="BC2282" i="1"/>
  <c r="BC2157" i="1"/>
  <c r="BC1746" i="1"/>
  <c r="BC1393" i="1"/>
  <c r="BC2037" i="1"/>
  <c r="BC2174" i="1"/>
  <c r="BC2187" i="1"/>
  <c r="BC2256" i="1"/>
  <c r="BC2193" i="1"/>
  <c r="BC1096" i="1"/>
  <c r="BC2076" i="1"/>
  <c r="BC2049" i="1"/>
  <c r="BC2114" i="1"/>
  <c r="BC2283" i="1"/>
  <c r="BC2177" i="1"/>
  <c r="BC2288" i="1"/>
  <c r="BC2143" i="1"/>
  <c r="BC2253" i="1"/>
  <c r="BC2132" i="1"/>
  <c r="BC702" i="1"/>
  <c r="BC2096" i="1"/>
  <c r="BC1995" i="1"/>
  <c r="BC2171" i="1"/>
  <c r="BC2269" i="1"/>
  <c r="BC1807" i="1"/>
  <c r="BC1851" i="1"/>
  <c r="BC2014" i="1"/>
  <c r="BC2030" i="1"/>
  <c r="BC2052" i="1"/>
  <c r="BC2207" i="1"/>
  <c r="BC2274" i="1"/>
  <c r="BC1603" i="1"/>
  <c r="BC1913" i="1"/>
  <c r="BC2192" i="1"/>
  <c r="BC2234" i="1"/>
  <c r="BC2113" i="1"/>
  <c r="BC1818" i="1"/>
  <c r="BC2102" i="1"/>
  <c r="BC2237" i="1"/>
  <c r="BC1942" i="1"/>
  <c r="BC1574" i="1"/>
  <c r="BC2066" i="1"/>
  <c r="BC2281" i="1"/>
  <c r="BC1914" i="1"/>
  <c r="BC1447" i="1"/>
  <c r="BC939" i="1"/>
  <c r="BC1260" i="1"/>
  <c r="BC39" i="1"/>
  <c r="BC1125" i="1"/>
  <c r="BC1003" i="1"/>
  <c r="BC410" i="1"/>
  <c r="BC336" i="1"/>
  <c r="BC1376" i="1"/>
  <c r="BC1726" i="1"/>
  <c r="BC2013" i="1"/>
  <c r="BC685" i="1"/>
  <c r="BC1451" i="1"/>
  <c r="BC1328" i="1"/>
  <c r="BC732" i="1"/>
  <c r="BC1005" i="1"/>
  <c r="BC1820" i="1"/>
  <c r="BC1337" i="1"/>
  <c r="BC1432" i="1"/>
  <c r="BC45" i="1"/>
  <c r="BC1843" i="1"/>
  <c r="BC1087" i="1"/>
  <c r="BC275" i="1"/>
  <c r="BC618" i="1"/>
  <c r="BC1868" i="1"/>
  <c r="BC1815" i="1"/>
  <c r="BC1346" i="1"/>
  <c r="BC1400" i="1"/>
  <c r="BC241" i="1"/>
  <c r="BC1214" i="1"/>
  <c r="BC396" i="1"/>
  <c r="BC15" i="1"/>
  <c r="BC496" i="1"/>
  <c r="BC1705" i="1"/>
  <c r="BC1703" i="1"/>
  <c r="BC768" i="1"/>
  <c r="BC443" i="1"/>
  <c r="BC1154" i="1"/>
  <c r="BC35" i="1"/>
  <c r="BC1571" i="1"/>
  <c r="BC1317" i="1"/>
  <c r="BC1166" i="1"/>
  <c r="BC350" i="1"/>
  <c r="BC1114" i="1"/>
  <c r="BC8" i="1"/>
  <c r="BC1247" i="1"/>
  <c r="BC1524" i="1"/>
  <c r="BC5" i="1"/>
  <c r="BC1661" i="1"/>
  <c r="BC346" i="1"/>
  <c r="BC151" i="1"/>
  <c r="BC199" i="1"/>
  <c r="BC1339" i="1"/>
  <c r="BC1825" i="1"/>
  <c r="BC1213" i="1"/>
  <c r="BC1536" i="1"/>
  <c r="BC526" i="1"/>
  <c r="BC93" i="1"/>
  <c r="BC86" i="1"/>
  <c r="BC1259" i="1"/>
  <c r="BC812" i="1"/>
  <c r="BC641" i="1"/>
  <c r="BC959" i="1"/>
  <c r="BC903" i="1"/>
  <c r="BC743" i="1"/>
  <c r="BC695" i="1"/>
  <c r="BC569" i="1"/>
  <c r="BC1906" i="1"/>
  <c r="BC366" i="1"/>
  <c r="BC601" i="1"/>
  <c r="BC1267" i="1"/>
  <c r="BC1202" i="1"/>
  <c r="BC28" i="1"/>
  <c r="BC74" i="1"/>
  <c r="BC1360" i="1"/>
  <c r="BC1719" i="1"/>
  <c r="BC1813" i="1"/>
  <c r="BC1751" i="1"/>
  <c r="BC1766" i="1"/>
  <c r="BC1636" i="1"/>
  <c r="BC1881" i="1"/>
  <c r="BC1067" i="1"/>
  <c r="BC1931" i="1"/>
  <c r="BC1428" i="1"/>
  <c r="BC1421" i="1"/>
  <c r="BC456" i="1"/>
  <c r="BC182" i="1"/>
  <c r="BC1665" i="1"/>
  <c r="BC1441" i="1"/>
  <c r="BC543" i="1"/>
  <c r="BC1465" i="1"/>
  <c r="BC1918" i="1"/>
  <c r="BC1745" i="1"/>
  <c r="BC2006" i="1"/>
  <c r="BC1527" i="1"/>
  <c r="BC1518" i="1"/>
  <c r="BC1865" i="1"/>
  <c r="BC1662" i="1"/>
  <c r="BC1690" i="1"/>
  <c r="BC1023" i="1"/>
  <c r="BC1510" i="1"/>
  <c r="BC1947" i="1"/>
  <c r="BC1965" i="1"/>
  <c r="BC1791" i="1"/>
  <c r="BC1434" i="1"/>
  <c r="BC1560" i="1"/>
  <c r="BC734" i="1"/>
  <c r="BC1456" i="1"/>
  <c r="BC1383" i="1"/>
  <c r="BC2080" i="1"/>
  <c r="BC1309" i="1"/>
  <c r="BC1102" i="1"/>
  <c r="BC1301" i="1"/>
  <c r="BC1783" i="1"/>
  <c r="BC1148" i="1"/>
  <c r="BC831" i="1"/>
  <c r="BC1105" i="1"/>
  <c r="BC1240" i="1"/>
  <c r="BC1579" i="1"/>
  <c r="BC2099" i="1"/>
  <c r="BC2058" i="1"/>
  <c r="BC2151" i="1"/>
  <c r="BC2045" i="1"/>
  <c r="BC2219" i="1"/>
  <c r="BC1921" i="1"/>
  <c r="BC2133" i="1"/>
  <c r="BC1842" i="1"/>
  <c r="BC122" i="1"/>
  <c r="BC675" i="1"/>
  <c r="BC1535" i="1"/>
  <c r="BC1499" i="1"/>
  <c r="BC1055" i="1"/>
  <c r="BC1816" i="1"/>
  <c r="BC234" i="1"/>
  <c r="BC544" i="1"/>
  <c r="BC796" i="1"/>
  <c r="BC2064" i="1"/>
  <c r="BC1394" i="1"/>
  <c r="BC855" i="1"/>
  <c r="BC548" i="1"/>
  <c r="BC270" i="1"/>
  <c r="BC993" i="1"/>
  <c r="BC77" i="1"/>
  <c r="BC361" i="1"/>
  <c r="BC299" i="1"/>
  <c r="BC2010" i="1"/>
  <c r="BC1156" i="1"/>
  <c r="BC1644" i="1"/>
  <c r="BC885" i="1"/>
  <c r="BC557" i="1"/>
  <c r="BC1035" i="1"/>
  <c r="BC1296" i="1"/>
  <c r="BC1522" i="1"/>
  <c r="BC64" i="1"/>
  <c r="BC136" i="1"/>
  <c r="BC484" i="1"/>
  <c r="BC1313" i="1"/>
  <c r="BC750" i="1"/>
  <c r="BC616" i="1"/>
  <c r="BC776" i="1"/>
  <c r="BC1525" i="1"/>
  <c r="BC1641" i="1"/>
  <c r="BC1870" i="1"/>
  <c r="BC1907" i="1"/>
  <c r="BC1318" i="1"/>
  <c r="BC367" i="1"/>
  <c r="BC2130" i="1"/>
  <c r="BC1672" i="1"/>
  <c r="BC969" i="1"/>
  <c r="BC1414" i="1"/>
  <c r="BC1399" i="1"/>
  <c r="BC1957" i="1"/>
  <c r="BC2015" i="1"/>
  <c r="BC730" i="1"/>
  <c r="BC2061" i="1"/>
  <c r="BC1963" i="1"/>
  <c r="BC1544" i="1"/>
  <c r="BC1238" i="1"/>
  <c r="BC1485" i="1"/>
  <c r="BC2085" i="1"/>
  <c r="BC748" i="1"/>
  <c r="BC1150" i="1"/>
  <c r="BC1943" i="1"/>
  <c r="BC1867" i="1"/>
  <c r="BC1923" i="1"/>
  <c r="BC1658" i="1"/>
  <c r="BC1589" i="1"/>
  <c r="BC917" i="1"/>
  <c r="BC2178" i="1"/>
  <c r="BC2062" i="1"/>
  <c r="BC1862" i="1"/>
  <c r="BC222" i="1"/>
  <c r="BC787" i="1"/>
  <c r="BC1358" i="1"/>
  <c r="BC2147" i="1"/>
  <c r="BC389" i="1"/>
  <c r="BC1892" i="1"/>
  <c r="BC2134" i="1"/>
  <c r="BC1605" i="1"/>
  <c r="BC2164" i="1"/>
  <c r="BC1040" i="1"/>
  <c r="BC2109" i="1"/>
  <c r="BC1430" i="1"/>
  <c r="BC1078" i="1"/>
  <c r="BC1088" i="1"/>
  <c r="BC840" i="1"/>
  <c r="BC117" i="1"/>
  <c r="BC392" i="1"/>
  <c r="BC931" i="1"/>
  <c r="BC757" i="1"/>
  <c r="BC198" i="1"/>
  <c r="BC300" i="1"/>
  <c r="BC1617" i="1"/>
  <c r="BC644" i="1"/>
  <c r="BC48" i="1"/>
  <c r="BC1572" i="1"/>
  <c r="BC88" i="1"/>
  <c r="BC1177" i="1"/>
  <c r="BC1367" i="1"/>
  <c r="BC480" i="1"/>
  <c r="BC705" i="1"/>
  <c r="BC437" i="1"/>
  <c r="BC642" i="1"/>
  <c r="BC169" i="1"/>
  <c r="BC760" i="1"/>
  <c r="BC1024" i="1"/>
  <c r="BC1152" i="1"/>
  <c r="BC806" i="1"/>
  <c r="BC804" i="1"/>
  <c r="BC200" i="1"/>
  <c r="BC1021" i="1"/>
  <c r="BC97" i="1"/>
  <c r="BC529" i="1"/>
  <c r="BC254" i="1"/>
  <c r="BC286" i="1"/>
  <c r="BC328" i="1"/>
  <c r="BC21" i="1"/>
  <c r="BC114" i="1"/>
  <c r="BC99" i="1"/>
  <c r="BC3" i="1"/>
  <c r="BC1160" i="1"/>
  <c r="BC655" i="1"/>
  <c r="BC1660" i="1"/>
  <c r="BC368" i="1"/>
  <c r="BC33" i="1"/>
  <c r="BC563" i="1"/>
  <c r="BC157" i="1"/>
  <c r="BC226" i="1"/>
  <c r="BC71" i="1"/>
  <c r="BC65" i="1"/>
  <c r="BC173" i="1"/>
  <c r="BC1576" i="1"/>
  <c r="BC1588" i="1"/>
  <c r="BC284" i="1"/>
  <c r="BC558" i="1"/>
  <c r="BC94" i="1"/>
  <c r="BC1190" i="1"/>
  <c r="BC692" i="1"/>
  <c r="BC1832" i="1"/>
  <c r="BC669" i="1"/>
  <c r="BC1072" i="1"/>
  <c r="BC777" i="1"/>
  <c r="BC828" i="1"/>
  <c r="BC1628" i="1"/>
  <c r="BC1168" i="1"/>
  <c r="BC1476" i="1"/>
  <c r="BC656" i="1"/>
  <c r="BC248" i="1"/>
  <c r="BC1431" i="1"/>
  <c r="BC1724" i="1"/>
  <c r="BC1405" i="1"/>
  <c r="BC1558" i="1"/>
  <c r="BC1582" i="1"/>
  <c r="BC211" i="1"/>
  <c r="BC779" i="1"/>
  <c r="BC493" i="1"/>
  <c r="BC996" i="1"/>
  <c r="BC629" i="1"/>
  <c r="BC816" i="1"/>
  <c r="BC667" i="1"/>
  <c r="BC819" i="1"/>
  <c r="BC253" i="1"/>
  <c r="BC875" i="1"/>
  <c r="BC856" i="1"/>
  <c r="BC1909" i="1"/>
  <c r="BC1231" i="1"/>
  <c r="BC978" i="1"/>
  <c r="BC1158" i="1"/>
  <c r="BC1759" i="1"/>
  <c r="BC507" i="1"/>
  <c r="BC1594" i="1"/>
  <c r="BC658" i="1"/>
  <c r="BC1191" i="1"/>
  <c r="BC1455" i="1"/>
  <c r="BC174" i="1"/>
  <c r="BC882" i="1"/>
  <c r="BC822" i="1"/>
  <c r="BC746" i="1"/>
  <c r="BC102" i="1"/>
  <c r="BC295" i="1"/>
  <c r="BC2280" i="1"/>
  <c r="BC2199" i="1"/>
  <c r="BC171" i="1"/>
  <c r="BC2107" i="1"/>
  <c r="BC252" i="1"/>
  <c r="BC424" i="1"/>
  <c r="BC1372" i="1"/>
  <c r="BC1937" i="1"/>
  <c r="BC883" i="1"/>
  <c r="BC1472" i="1"/>
  <c r="BC2149" i="1"/>
  <c r="BC2097" i="1"/>
  <c r="BC2032" i="1"/>
  <c r="BC1885" i="1"/>
  <c r="BC2055" i="1"/>
  <c r="BC2197" i="1"/>
  <c r="BC2211" i="1"/>
  <c r="BC1879" i="1"/>
  <c r="BC2048" i="1"/>
  <c r="BC1316" i="1"/>
  <c r="BC1242" i="1"/>
  <c r="BC582" i="1"/>
  <c r="BC998" i="1"/>
  <c r="BC1638" i="1"/>
  <c r="BC1323" i="1"/>
  <c r="BC1863" i="1"/>
  <c r="BC1626" i="1"/>
  <c r="BC1856" i="1"/>
  <c r="BC1293" i="1"/>
  <c r="BC1329" i="1"/>
  <c r="BC1053" i="1"/>
  <c r="BC1859" i="1"/>
  <c r="BC2111" i="1"/>
  <c r="BC1523" i="1"/>
  <c r="BC1827" i="1"/>
  <c r="BC1869" i="1"/>
  <c r="BC351" i="1"/>
  <c r="BC1715" i="1"/>
  <c r="BC1280" i="1"/>
  <c r="BC581" i="1"/>
  <c r="BC2026" i="1"/>
  <c r="BC2287" i="1"/>
  <c r="BC2285" i="1"/>
  <c r="BC2224" i="1"/>
  <c r="BC745" i="1"/>
  <c r="BC1424" i="1"/>
  <c r="BC1555" i="1"/>
  <c r="BC1118" i="1"/>
  <c r="BC1780" i="1"/>
  <c r="BC1184" i="1"/>
  <c r="BC1637" i="1"/>
  <c r="BC405" i="1"/>
  <c r="BC584" i="1"/>
  <c r="BC2067" i="1"/>
  <c r="BC1727" i="1"/>
  <c r="BC1563" i="1"/>
  <c r="BC1944" i="1"/>
  <c r="BC1533" i="1"/>
  <c r="BC670" i="1"/>
  <c r="BC1970" i="1"/>
  <c r="BC1673" i="1"/>
  <c r="BC2172" i="1"/>
  <c r="BC2236" i="1"/>
  <c r="BC2169" i="1"/>
  <c r="BC2160" i="1"/>
  <c r="BC1847" i="1"/>
  <c r="BC2073" i="1"/>
  <c r="BC2271" i="1"/>
  <c r="BC2209" i="1"/>
  <c r="BC1362" i="1"/>
  <c r="BC445" i="1"/>
  <c r="BC397" i="1"/>
  <c r="BC414" i="1"/>
  <c r="BC123" i="1"/>
  <c r="BC498" i="1"/>
  <c r="BC690" i="1"/>
  <c r="BC853" i="1"/>
  <c r="BC468" i="1"/>
  <c r="BC1519" i="1"/>
  <c r="BC43" i="1"/>
  <c r="BC153" i="1"/>
  <c r="BC485" i="1"/>
  <c r="BC118" i="1"/>
  <c r="BC441" i="1"/>
  <c r="BC334" i="1"/>
  <c r="BC418" i="1"/>
  <c r="BC599" i="1"/>
  <c r="BC664" i="1"/>
  <c r="BC103" i="1"/>
  <c r="BC623" i="1"/>
  <c r="BC399" i="1"/>
  <c r="BC1396" i="1"/>
  <c r="BC291" i="1"/>
  <c r="BC129" i="1"/>
  <c r="BC941" i="1"/>
  <c r="BC534" i="1"/>
  <c r="BC214" i="1"/>
  <c r="BC1351" i="1"/>
  <c r="BC446" i="1"/>
  <c r="BC772" i="1"/>
  <c r="BC2194" i="1"/>
  <c r="BC162" i="1"/>
  <c r="BC1059" i="1"/>
  <c r="BC691" i="1"/>
  <c r="BC490" i="1"/>
  <c r="BC249" i="1"/>
  <c r="BC2297" i="1"/>
  <c r="BC383" i="1"/>
  <c r="BC319" i="1"/>
  <c r="BC1368" i="1"/>
  <c r="BC924" i="1"/>
  <c r="BC596" i="1"/>
  <c r="BC1330" i="1"/>
  <c r="BC888" i="1"/>
  <c r="BC1938" i="1"/>
  <c r="BC1802" i="1"/>
  <c r="BC289" i="1"/>
  <c r="BC1912" i="1"/>
  <c r="BC751" i="1"/>
  <c r="BC1164" i="1"/>
  <c r="BC1344" i="1"/>
  <c r="BC461" i="1"/>
  <c r="BC1753" i="1"/>
  <c r="BC1437" i="1"/>
  <c r="BC1482" i="1"/>
  <c r="BC267" i="1"/>
  <c r="BC447" i="1"/>
  <c r="BC1219" i="1"/>
  <c r="BC1830" i="1"/>
  <c r="BC739" i="1"/>
  <c r="BC1463" i="1"/>
  <c r="BC1874" i="1"/>
  <c r="BC374" i="1"/>
  <c r="BC1449" i="1"/>
  <c r="BC324" i="1"/>
  <c r="BC146" i="1"/>
  <c r="BC782" i="1"/>
  <c r="BC1343" i="1"/>
  <c r="BC1147" i="1"/>
  <c r="BC1279" i="1"/>
  <c r="BC1409" i="1"/>
  <c r="BC1426" i="1"/>
  <c r="BC515" i="1"/>
  <c r="BC1157" i="1"/>
  <c r="BC663" i="1"/>
  <c r="BC1074" i="1"/>
  <c r="BC58" i="1"/>
  <c r="BC1649" i="1"/>
  <c r="BC1687" i="1"/>
  <c r="BC1215" i="1"/>
  <c r="BC872" i="1"/>
  <c r="BC624" i="1"/>
  <c r="BC794" i="1"/>
  <c r="BC1046" i="1"/>
  <c r="BC1680" i="1"/>
  <c r="BC625" i="1"/>
  <c r="BC847" i="1"/>
  <c r="BC967" i="1"/>
  <c r="BC858" i="1"/>
  <c r="BC1910" i="1"/>
  <c r="BC1728" i="1"/>
  <c r="BC1234" i="1"/>
  <c r="BC868" i="1"/>
  <c r="BC1663" i="1"/>
  <c r="BC604" i="1"/>
  <c r="BC982" i="1"/>
  <c r="BC1117" i="1"/>
  <c r="BC893" i="1"/>
  <c r="BC2003" i="1"/>
  <c r="BC1620" i="1"/>
  <c r="BC1960" i="1"/>
  <c r="BC2161" i="1"/>
  <c r="BC1553" i="1"/>
  <c r="BC1203" i="1"/>
  <c r="BC659" i="1"/>
  <c r="BC2021" i="1"/>
  <c r="BC349" i="1"/>
  <c r="BC907" i="1"/>
  <c r="BC1653" i="1"/>
  <c r="BC455" i="1"/>
  <c r="BC1846" i="1"/>
  <c r="BC1300" i="1"/>
  <c r="BC1919" i="1"/>
  <c r="BC2112" i="1"/>
  <c r="BC880" i="1"/>
  <c r="BC119" i="1"/>
  <c r="BC1026" i="1"/>
  <c r="BC2127" i="1"/>
  <c r="BC1974" i="1"/>
  <c r="BC2212" i="1"/>
  <c r="BC654" i="1"/>
  <c r="BC1341" i="1"/>
  <c r="BC1716" i="1"/>
  <c r="BC1334" i="1"/>
  <c r="BC2033" i="1"/>
  <c r="BC2087" i="1"/>
  <c r="BC2101" i="1"/>
  <c r="BC1888" i="1"/>
  <c r="BC1932" i="1"/>
  <c r="BC1966" i="1"/>
  <c r="BC1922" i="1"/>
  <c r="BC1677" i="1"/>
  <c r="BC89" i="1"/>
  <c r="BC1438" i="1"/>
  <c r="BC1085" i="1"/>
  <c r="BC1904" i="1"/>
  <c r="BC2170" i="1"/>
  <c r="BC2092" i="1"/>
  <c r="BC2218" i="1"/>
  <c r="BC2074" i="1"/>
  <c r="BC1043" i="1"/>
  <c r="BC1800" i="1"/>
  <c r="BC1961" i="1"/>
  <c r="BC1933" i="1"/>
  <c r="BC894" i="1"/>
  <c r="BC635" i="1"/>
  <c r="BC1531" i="1"/>
  <c r="BC843" i="1"/>
  <c r="BC2104" i="1"/>
  <c r="BC1926" i="1"/>
  <c r="BC395" i="1"/>
  <c r="BC499" i="1"/>
  <c r="BC2254" i="1"/>
  <c r="BC2263" i="1"/>
  <c r="BC165" i="1"/>
  <c r="BC2262" i="1"/>
  <c r="BC961" i="1"/>
  <c r="BC2298" i="1"/>
  <c r="BC2299" i="1"/>
  <c r="BD2123" i="1"/>
  <c r="BD1911" i="1"/>
  <c r="BD2225" i="1"/>
  <c r="BD1915" i="1"/>
  <c r="BD1647" i="1"/>
  <c r="BD740" i="1"/>
  <c r="BD1241" i="1"/>
  <c r="BD1210" i="1"/>
  <c r="BD1997" i="1"/>
  <c r="BD2090" i="1"/>
  <c r="BD2091" i="1"/>
  <c r="BD1220" i="1"/>
  <c r="BD1044" i="1"/>
  <c r="BD2124" i="1"/>
  <c r="BD225" i="1"/>
  <c r="BD2198" i="1"/>
  <c r="BD2077" i="1"/>
  <c r="BD1964" i="1"/>
  <c r="BD1671" i="1"/>
  <c r="BD1287" i="1"/>
  <c r="BD1355" i="1"/>
  <c r="BD818" i="1"/>
  <c r="BD2247" i="1"/>
  <c r="BD1845" i="1"/>
  <c r="BD1975" i="1"/>
  <c r="BD2153" i="1"/>
  <c r="BD1967" i="1"/>
  <c r="BD469" i="1"/>
  <c r="BD1623" i="1"/>
  <c r="BD2284" i="1"/>
  <c r="BD2276" i="1"/>
  <c r="BD2289" i="1"/>
  <c r="BD2119" i="1"/>
  <c r="BD2290" i="1"/>
  <c r="BD2286" i="1"/>
  <c r="BD2079" i="1"/>
  <c r="BD1797" i="1"/>
  <c r="BD825" i="1"/>
  <c r="BD2137" i="1"/>
  <c r="BD1348" i="1"/>
  <c r="BD1708" i="1"/>
  <c r="BD1917" i="1"/>
  <c r="BD2023" i="1"/>
  <c r="BD718" i="1"/>
  <c r="BD1136" i="1"/>
  <c r="BD1808" i="1"/>
  <c r="BD1804" i="1"/>
  <c r="BD954" i="1"/>
  <c r="BD1027" i="1"/>
  <c r="BD1042" i="1"/>
  <c r="BD1500" i="1"/>
  <c r="BD1275" i="1"/>
  <c r="BD727" i="1"/>
  <c r="BD1497" i="1"/>
  <c r="BD962" i="1"/>
  <c r="BD1824" i="1"/>
  <c r="BD1532" i="1"/>
  <c r="BD2053" i="1"/>
  <c r="BD1633" i="1"/>
  <c r="BD869" i="1"/>
  <c r="BD322" i="1"/>
  <c r="BD1387" i="1"/>
  <c r="BD1292" i="1"/>
  <c r="BD186" i="1"/>
  <c r="BD483" i="1"/>
  <c r="BD738" i="1"/>
  <c r="BD988" i="1"/>
  <c r="BD551" i="1"/>
  <c r="BD1580" i="1"/>
  <c r="BD1837" i="1"/>
  <c r="BD1468" i="1"/>
  <c r="BD970" i="1"/>
  <c r="BD774" i="1"/>
  <c r="BD79" i="1"/>
  <c r="BD1179" i="1"/>
  <c r="BD677" i="1"/>
  <c r="BD990" i="1"/>
  <c r="BD1442" i="1"/>
  <c r="BD1670" i="1"/>
  <c r="BD160" i="1"/>
  <c r="BD1379" i="1"/>
  <c r="BD976" i="1"/>
  <c r="BD1612" i="1"/>
  <c r="BD681" i="1"/>
  <c r="BD1479" i="1"/>
  <c r="BD586" i="1"/>
  <c r="BD539" i="1"/>
  <c r="BD603" i="1"/>
  <c r="BD1614" i="1"/>
  <c r="BD2038" i="1"/>
  <c r="BD765" i="1"/>
  <c r="BD2214" i="1"/>
  <c r="BD2188" i="1"/>
  <c r="BD2084" i="1"/>
  <c r="BD2135" i="1"/>
  <c r="BD1985" i="1"/>
  <c r="BD1604" i="1"/>
  <c r="BD2011" i="1"/>
  <c r="BD2217" i="1"/>
  <c r="BD311" i="1"/>
  <c r="BD1835" i="1"/>
  <c r="BD10" i="1"/>
  <c r="BD17" i="1"/>
  <c r="BD1353" i="1"/>
  <c r="BD22" i="1"/>
  <c r="BD18" i="1"/>
  <c r="BD2" i="1"/>
  <c r="BD901" i="1"/>
  <c r="BD16" i="1"/>
  <c r="BD6" i="1"/>
  <c r="BD7" i="1"/>
  <c r="BD1587" i="1"/>
  <c r="BD278" i="1"/>
  <c r="BD940" i="1"/>
  <c r="BD387" i="1"/>
  <c r="BD90" i="1"/>
  <c r="BD1119" i="1"/>
  <c r="BD1004" i="1"/>
  <c r="BD611" i="1"/>
  <c r="BD1094" i="1"/>
  <c r="BD54" i="1"/>
  <c r="BD846" i="1"/>
  <c r="BD627" i="1"/>
  <c r="BD237" i="1"/>
  <c r="BD517" i="1"/>
  <c r="BD323" i="1"/>
  <c r="BD1264" i="1"/>
  <c r="BD238" i="1"/>
  <c r="BD307" i="1"/>
  <c r="BD583" i="1"/>
  <c r="BD673" i="1"/>
  <c r="BD192" i="1"/>
  <c r="BD335" i="1"/>
  <c r="BD1332" i="1"/>
  <c r="BD2296" i="1"/>
  <c r="BD857" i="1"/>
  <c r="BD1978" i="1"/>
  <c r="BD1174" i="1"/>
  <c r="BD1029" i="1"/>
  <c r="BD1459" i="1"/>
  <c r="BD1969" i="1"/>
  <c r="BD1761" i="1"/>
  <c r="BD1852" i="1"/>
  <c r="BD1298" i="1"/>
  <c r="BD2024" i="1"/>
  <c r="BD1900" i="1"/>
  <c r="BD781" i="1"/>
  <c r="BD1521" i="1"/>
  <c r="BD712" i="1"/>
  <c r="BD574" i="1"/>
  <c r="BD1696" i="1"/>
  <c r="BD1458" i="1"/>
  <c r="BD1694" i="1"/>
  <c r="BD1993" i="1"/>
  <c r="BD1700" i="1"/>
  <c r="BD20" i="1"/>
  <c r="BD1688" i="1"/>
  <c r="BD1057" i="1"/>
  <c r="BD1457" i="1"/>
  <c r="BD2278" i="1"/>
  <c r="BD1391" i="1"/>
  <c r="BD1876" i="1"/>
  <c r="BD2158" i="1"/>
  <c r="BD1930" i="1"/>
  <c r="BD148" i="1"/>
  <c r="BD1541" i="1"/>
  <c r="BD535" i="1"/>
  <c r="BD140" i="1"/>
  <c r="BD790" i="1"/>
  <c r="BD197" i="1"/>
  <c r="BD474" i="1"/>
  <c r="BD1768" i="1"/>
  <c r="BD1475" i="1"/>
  <c r="BD1012" i="1"/>
  <c r="BD1028" i="1"/>
  <c r="BD1988" i="1"/>
  <c r="BD689" i="1"/>
  <c r="BD1041" i="1"/>
  <c r="BD1025" i="1"/>
  <c r="BD1277" i="1"/>
  <c r="BD1795" i="1"/>
  <c r="BD1613" i="1"/>
  <c r="BD1861" i="1"/>
  <c r="BD1305" i="1"/>
  <c r="BD1834" i="1"/>
  <c r="BD1542" i="1"/>
  <c r="BD343" i="1"/>
  <c r="BD1935" i="1"/>
  <c r="BD870" i="1"/>
  <c r="BD914" i="1"/>
  <c r="BD1132" i="1"/>
  <c r="BD2027" i="1"/>
  <c r="BD1908" i="1"/>
  <c r="BD2141" i="1"/>
  <c r="BD2270" i="1"/>
  <c r="BD1855" i="1"/>
  <c r="BD2222" i="1"/>
  <c r="BD2232" i="1"/>
  <c r="BD839" i="1"/>
  <c r="BD1433" i="1"/>
  <c r="BD900" i="1"/>
  <c r="BD1566" i="1"/>
  <c r="BD1263" i="1"/>
  <c r="BD589" i="1"/>
  <c r="BD989" i="1"/>
  <c r="BD1009" i="1"/>
  <c r="BD1828" i="1"/>
  <c r="BD1675" i="1"/>
  <c r="BD1886" i="1"/>
  <c r="BD1207" i="1"/>
  <c r="BD1373" i="1"/>
  <c r="BD1333" i="1"/>
  <c r="BD594" i="1"/>
  <c r="BD1758" i="1"/>
  <c r="BD527" i="1"/>
  <c r="BD1446" i="1"/>
  <c r="BD1781" i="1"/>
  <c r="BD1973" i="1"/>
  <c r="BD1717" i="1"/>
  <c r="BD1875" i="1"/>
  <c r="BD1253" i="1"/>
  <c r="BD2031" i="1"/>
  <c r="BD1771" i="1"/>
  <c r="BD2019" i="1"/>
  <c r="BD639" i="1"/>
  <c r="BD1018" i="1"/>
  <c r="BD139" i="1"/>
  <c r="BD1692" i="1"/>
  <c r="BD1871" i="1"/>
  <c r="BD1101" i="1"/>
  <c r="BD1777" i="1"/>
  <c r="BD217" i="1"/>
  <c r="BD224" i="1"/>
  <c r="BD364" i="1"/>
  <c r="BD1486" i="1"/>
  <c r="BD2009" i="1"/>
  <c r="BD1987" i="1"/>
  <c r="BD2162" i="1"/>
  <c r="BD1891" i="1"/>
  <c r="BD2242" i="1"/>
  <c r="BD432" i="1"/>
  <c r="BD1109" i="1"/>
  <c r="BD1134" i="1"/>
  <c r="BD995" i="1"/>
  <c r="BD1036" i="1"/>
  <c r="BD553" i="1"/>
  <c r="BD1569" i="1"/>
  <c r="BD2072" i="1"/>
  <c r="BD504" i="1"/>
  <c r="BD132" i="1"/>
  <c r="BD1772" i="1"/>
  <c r="BD1487" i="1"/>
  <c r="BD1597" i="1"/>
  <c r="BD2139" i="1"/>
  <c r="BD2020" i="1"/>
  <c r="BD2120" i="1"/>
  <c r="BD1062" i="1"/>
  <c r="BD2054" i="1"/>
  <c r="BD1928" i="1"/>
  <c r="BD2230" i="1"/>
  <c r="BD2047" i="1"/>
  <c r="BD375" i="1"/>
  <c r="BD2042" i="1"/>
  <c r="BD1176" i="1"/>
  <c r="BD1864" i="1"/>
  <c r="BD1350" i="1"/>
  <c r="BD915" i="1"/>
  <c r="BD2056" i="1"/>
  <c r="BD2183" i="1"/>
  <c r="BD1129" i="1"/>
  <c r="BD1509" i="1"/>
  <c r="BD492" i="1"/>
  <c r="BD1786" i="1"/>
  <c r="BD1133" i="1"/>
  <c r="BD1635" i="1"/>
  <c r="BD1504" i="1"/>
  <c r="BD1064" i="1"/>
  <c r="BD2268" i="1"/>
  <c r="BD2277" i="1"/>
  <c r="BD263" i="1"/>
  <c r="BD552" i="1"/>
  <c r="BD201" i="1"/>
  <c r="BD2245" i="1"/>
  <c r="BD2238" i="1"/>
  <c r="BD2261" i="1"/>
  <c r="BD1581" i="1"/>
  <c r="BD1683" i="1"/>
  <c r="BD2121" i="1"/>
  <c r="BD1218" i="1"/>
  <c r="BD1145" i="1"/>
  <c r="BD1392" i="1"/>
  <c r="BD1723" i="1"/>
  <c r="BD1403" i="1"/>
  <c r="BD1289" i="1"/>
  <c r="BD388" i="1"/>
  <c r="BD1718" i="1"/>
  <c r="BD1559" i="1"/>
  <c r="BD408" i="1"/>
  <c r="BD2070" i="1"/>
  <c r="BD974" i="1"/>
  <c r="BD829" i="1"/>
  <c r="BD1335" i="1"/>
  <c r="BD95" i="1"/>
  <c r="BD326" i="1"/>
  <c r="BD1066" i="1"/>
  <c r="BD758" i="1"/>
  <c r="BD614" i="1"/>
  <c r="BD1050" i="1"/>
  <c r="BD2060" i="1"/>
  <c r="BD1814" i="1"/>
  <c r="BD1243" i="1"/>
  <c r="BD1107" i="1"/>
  <c r="BD910" i="1"/>
  <c r="BD486" i="1"/>
  <c r="BD451" i="1"/>
  <c r="BD678" i="1"/>
  <c r="BD1420" i="1"/>
  <c r="BD762" i="1"/>
  <c r="BD1415" i="1"/>
  <c r="BD1326" i="1"/>
  <c r="BD184" i="1"/>
  <c r="BD1951" i="1"/>
  <c r="BD1743" i="1"/>
  <c r="BD1308" i="1"/>
  <c r="BD1883" i="1"/>
  <c r="BD2007" i="1"/>
  <c r="BD1850" i="1"/>
  <c r="BD1962" i="1"/>
  <c r="BD2039" i="1"/>
  <c r="BD1880" i="1"/>
  <c r="BD2043" i="1"/>
  <c r="BD1936" i="1"/>
  <c r="BD1841" i="1"/>
  <c r="BD2093" i="1"/>
  <c r="BD1898" i="1"/>
  <c r="BD1590" i="1"/>
  <c r="BD832" i="1"/>
  <c r="BD191" i="1"/>
  <c r="BD1593" i="1"/>
  <c r="BD1464" i="1"/>
  <c r="BD1357" i="1"/>
  <c r="BD1678" i="1"/>
  <c r="BD1033" i="1"/>
  <c r="BD1084" i="1"/>
  <c r="BD1324" i="1"/>
  <c r="BD1769" i="1"/>
  <c r="BD331" i="1"/>
  <c r="BD1901" i="1"/>
  <c r="BD1089" i="1"/>
  <c r="BD792" i="1"/>
  <c r="BD1652" i="1"/>
  <c r="BD1471" i="1"/>
  <c r="BD547" i="1"/>
  <c r="BD1976" i="1"/>
  <c r="BD979" i="1"/>
  <c r="BD180" i="1"/>
  <c r="BD878" i="1"/>
  <c r="BD697" i="1"/>
  <c r="BD1676" i="1"/>
  <c r="BD1051" i="1"/>
  <c r="BD1742" i="1"/>
  <c r="BD1361" i="1"/>
  <c r="BD1286" i="1"/>
  <c r="BD1171" i="1"/>
  <c r="BD1170" i="1"/>
  <c r="BD309" i="1"/>
  <c r="BD1899" i="1"/>
  <c r="BD1722" i="1"/>
  <c r="BD561" i="1"/>
  <c r="BD570" i="1"/>
  <c r="BD1529" i="1"/>
  <c r="BD2100" i="1"/>
  <c r="BD2226" i="1"/>
  <c r="BD2016" i="1"/>
  <c r="BD2184" i="1"/>
  <c r="BD2179" i="1"/>
  <c r="BD1905" i="1"/>
  <c r="BD2138" i="1"/>
  <c r="BD2105" i="1"/>
  <c r="BD2081" i="1"/>
  <c r="BD1945" i="1"/>
  <c r="BD2001" i="1"/>
  <c r="BD2002" i="1"/>
  <c r="BD2216" i="1"/>
  <c r="BD2140" i="1"/>
  <c r="BD2145" i="1"/>
  <c r="BD1848" i="1"/>
  <c r="BD1882" i="1"/>
  <c r="BD2146" i="1"/>
  <c r="BD2159" i="1"/>
  <c r="BD2152" i="1"/>
  <c r="BD2200" i="1"/>
  <c r="BD1979" i="1"/>
  <c r="BD2275" i="1"/>
  <c r="BD2240" i="1"/>
  <c r="BD2250" i="1"/>
  <c r="BD2069" i="1"/>
  <c r="BD2267" i="1"/>
  <c r="BD1567" i="1"/>
  <c r="BD442" i="1"/>
  <c r="BD2228" i="1"/>
  <c r="BD1754" i="1"/>
  <c r="BD2028" i="1"/>
  <c r="BD1501" i="1"/>
  <c r="BD111" i="1"/>
  <c r="BD2029" i="1"/>
  <c r="BD243" i="1"/>
  <c r="BD2168" i="1"/>
  <c r="BD1304" i="1"/>
  <c r="BD2233" i="1"/>
  <c r="BD2144" i="1"/>
  <c r="BD1895" i="1"/>
  <c r="BD439" i="1"/>
  <c r="BD1958" i="1"/>
  <c r="BD1128" i="1"/>
  <c r="BD810" i="1"/>
  <c r="BD384" i="1"/>
  <c r="BD744" i="1"/>
  <c r="BD308" i="1"/>
  <c r="BD1363" i="1"/>
  <c r="BD314" i="1"/>
  <c r="BD444" i="1"/>
  <c r="BD1307" i="1"/>
  <c r="BD9" i="1"/>
  <c r="BD1175" i="1"/>
  <c r="BD175" i="1"/>
  <c r="BD1986" i="1"/>
  <c r="BD75" i="1"/>
  <c r="BD1515" i="1"/>
  <c r="BD261" i="1"/>
  <c r="BD179" i="1"/>
  <c r="BD1377" i="1"/>
  <c r="BD1038" i="1"/>
  <c r="BD1251" i="1"/>
  <c r="BD1181" i="1"/>
  <c r="BD1083" i="1"/>
  <c r="BD1595" i="1"/>
  <c r="BD462" i="1"/>
  <c r="BD986" i="1"/>
  <c r="BD1469" i="1"/>
  <c r="BD661" i="1"/>
  <c r="BD429" i="1"/>
  <c r="BD466" i="1"/>
  <c r="BD723" i="1"/>
  <c r="BD2117" i="1"/>
  <c r="BD2196" i="1"/>
  <c r="BD2215" i="1"/>
  <c r="BD1073" i="1"/>
  <c r="BD371" i="1"/>
  <c r="BD1741" i="1"/>
  <c r="BD1511" i="1"/>
  <c r="BD1792" i="1"/>
  <c r="BD126" i="1"/>
  <c r="BD955" i="1"/>
  <c r="BD1082" i="1"/>
  <c r="BD1244" i="1"/>
  <c r="BD1291" i="1"/>
  <c r="BD1248" i="1"/>
  <c r="BD1186" i="1"/>
  <c r="BD1586" i="1"/>
  <c r="BD932" i="1"/>
  <c r="BD662" i="1"/>
  <c r="BD1829" i="1"/>
  <c r="BD1546" i="1"/>
  <c r="BD1413" i="1"/>
  <c r="BD177" i="1"/>
  <c r="BD1054" i="1"/>
  <c r="BD1173" i="1"/>
  <c r="BD218" i="1"/>
  <c r="BD1556" i="1"/>
  <c r="BD972" i="1"/>
  <c r="BD1429" i="1"/>
  <c r="BD1770" i="1"/>
  <c r="BD1130" i="1"/>
  <c r="BD1470" i="1"/>
  <c r="BD1811" i="1"/>
  <c r="BD1956" i="1"/>
  <c r="BD1155" i="1"/>
  <c r="BD1971" i="1"/>
  <c r="BD1803" i="1"/>
  <c r="BD2088" i="1"/>
  <c r="BD2008" i="1"/>
  <c r="BD1187" i="1"/>
  <c r="BD1439" i="1"/>
  <c r="BD511" i="1"/>
  <c r="BD2108" i="1"/>
  <c r="BD708" i="1"/>
  <c r="BD801" i="1"/>
  <c r="BD355" i="1"/>
  <c r="BD1601" i="1"/>
  <c r="BD1779" i="1"/>
  <c r="BD1359" i="1"/>
  <c r="BD1131" i="1"/>
  <c r="BD210" i="1"/>
  <c r="BD1070" i="1"/>
  <c r="BD501" i="1"/>
  <c r="BD1443" i="1"/>
  <c r="BD247" i="1"/>
  <c r="BD1052" i="1"/>
  <c r="BD1737" i="1"/>
  <c r="BD1877" i="1"/>
  <c r="BD733" i="1"/>
  <c r="BD657" i="1"/>
  <c r="BD481" i="1"/>
  <c r="BD778" i="1"/>
  <c r="BD631" i="1"/>
  <c r="BD764" i="1"/>
  <c r="BD703" i="1"/>
  <c r="BD771" i="1"/>
  <c r="BD666" i="1"/>
  <c r="BD1764" i="1"/>
  <c r="BD1651" i="1"/>
  <c r="BD1625" i="1"/>
  <c r="BD1092" i="1"/>
  <c r="BD1498" i="1"/>
  <c r="BD823" i="1"/>
  <c r="BD513" i="1"/>
  <c r="BD521" i="1"/>
  <c r="BD2259" i="1"/>
  <c r="BD1887" i="1"/>
  <c r="BD2051" i="1"/>
  <c r="BD1838" i="1"/>
  <c r="BD1940" i="1"/>
  <c r="BD1749" i="1"/>
  <c r="BD369" i="1"/>
  <c r="BD436" i="1"/>
  <c r="BD1977" i="1"/>
  <c r="BD524" i="1"/>
  <c r="BD904" i="1"/>
  <c r="BD1212" i="1"/>
  <c r="BD380" i="1"/>
  <c r="BD402" i="1"/>
  <c r="BD1890" i="1"/>
  <c r="BD1796" i="1"/>
  <c r="BD1236" i="1"/>
  <c r="BD1934" i="1"/>
  <c r="BD1303" i="1"/>
  <c r="BD1657" i="1"/>
  <c r="BD1445" i="1"/>
  <c r="BD2252" i="1"/>
  <c r="BD1621" i="1"/>
  <c r="BD1342" i="1"/>
  <c r="BD1765" i="1"/>
  <c r="BD766" i="1"/>
  <c r="BD1738" i="1"/>
  <c r="BD81" i="1"/>
  <c r="BD1020" i="1"/>
  <c r="BD285" i="1"/>
  <c r="BD1585" i="1"/>
  <c r="BD1474" i="1"/>
  <c r="BD2176" i="1"/>
  <c r="BD2154" i="1"/>
  <c r="BD2175" i="1"/>
  <c r="BD2241" i="1"/>
  <c r="BD2246" i="1"/>
  <c r="BD2165" i="1"/>
  <c r="BD2221" i="1"/>
  <c r="BD2185" i="1"/>
  <c r="BD315" i="1"/>
  <c r="BD1788" i="1"/>
  <c r="BD686" i="1"/>
  <c r="BD1149" i="1"/>
  <c r="BD1710" i="1"/>
  <c r="BD1423" i="1"/>
  <c r="BD729" i="1"/>
  <c r="BD867" i="1"/>
  <c r="BD674" i="1"/>
  <c r="BD1893" i="1"/>
  <c r="BD1022" i="1"/>
  <c r="BD2106" i="1"/>
  <c r="BD2190" i="1"/>
  <c r="BD1398" i="1"/>
  <c r="BD2266" i="1"/>
  <c r="BD2273" i="1"/>
  <c r="BD2142" i="1"/>
  <c r="BD2057" i="1"/>
  <c r="BD2260" i="1"/>
  <c r="BD2098" i="1"/>
  <c r="BD2239" i="1"/>
  <c r="BD2264" i="1"/>
  <c r="BD2206" i="1"/>
  <c r="BD1045" i="1"/>
  <c r="BD2163" i="1"/>
  <c r="BD2000" i="1"/>
  <c r="BD1141" i="1"/>
  <c r="BD2251" i="1"/>
  <c r="BD1894" i="1"/>
  <c r="BD1725" i="1"/>
  <c r="BD44" i="1"/>
  <c r="BD459" i="1"/>
  <c r="BD63" i="1"/>
  <c r="BD448" i="1"/>
  <c r="BD463" i="1"/>
  <c r="BD518" i="1"/>
  <c r="BD240" i="1"/>
  <c r="BD597" i="1"/>
  <c r="BD1185" i="1"/>
  <c r="BD865" i="1"/>
  <c r="BD1494" i="1"/>
  <c r="BD1444" i="1"/>
  <c r="BD503" i="1"/>
  <c r="BD1854" i="1"/>
  <c r="BD1755" i="1"/>
  <c r="BD56" i="1"/>
  <c r="BD1592" i="1"/>
  <c r="BD25" i="1"/>
  <c r="BD720" i="1"/>
  <c r="BD537" i="1"/>
  <c r="BD1600" i="1"/>
  <c r="BD874" i="1"/>
  <c r="BD1418" i="1"/>
  <c r="BD922" i="1"/>
  <c r="BD522" i="1"/>
  <c r="BD1492" i="1"/>
  <c r="BD1537" i="1"/>
  <c r="BD2186" i="1"/>
  <c r="BD1822" i="1"/>
  <c r="BD2040" i="1"/>
  <c r="BD2220" i="1"/>
  <c r="BD1257" i="1"/>
  <c r="BD2210" i="1"/>
  <c r="BD650" i="1"/>
  <c r="BD1153" i="1"/>
  <c r="BD42" i="1"/>
  <c r="BD1261" i="1"/>
  <c r="BD1404" i="1"/>
  <c r="BD1216" i="1"/>
  <c r="BD255" i="1"/>
  <c r="BD587" i="1"/>
  <c r="BD2255" i="1"/>
  <c r="BD530" i="1"/>
  <c r="BD612" i="1"/>
  <c r="BD859" i="1"/>
  <c r="BD144" i="1"/>
  <c r="BD895" i="1"/>
  <c r="BD1161" i="1"/>
  <c r="BD538" i="1"/>
  <c r="BD1283" i="1"/>
  <c r="BD854" i="1"/>
  <c r="BD1294" i="1"/>
  <c r="BD1380" i="1"/>
  <c r="BD1507" i="1"/>
  <c r="BD1747" i="1"/>
  <c r="BD1310" i="1"/>
  <c r="BD930" i="1"/>
  <c r="BD2201" i="1"/>
  <c r="BD2173" i="1"/>
  <c r="BD1640" i="1"/>
  <c r="BD30" i="1"/>
  <c r="BD844" i="1"/>
  <c r="BD1776" i="1"/>
  <c r="BD158" i="1"/>
  <c r="BD2148" i="1"/>
  <c r="BD1990" i="1"/>
  <c r="BD1941" i="1"/>
  <c r="BD2025" i="1"/>
  <c r="BD966" i="1"/>
  <c r="BD2017" i="1"/>
  <c r="BD1785" i="1"/>
  <c r="BD203" i="1"/>
  <c r="BD1631" i="1"/>
  <c r="BD1699" i="1"/>
  <c r="BD1221" i="1"/>
  <c r="BD849" i="1"/>
  <c r="BD1276" i="1"/>
  <c r="BD204" i="1"/>
  <c r="BD937" i="1"/>
  <c r="BD216" i="1"/>
  <c r="BD576" i="1"/>
  <c r="BD1634" i="1"/>
  <c r="BD763" i="1"/>
  <c r="BD1736" i="1"/>
  <c r="BD1086" i="1"/>
  <c r="BD1575" i="1"/>
  <c r="BD1425" i="1"/>
  <c r="BD1477" i="1"/>
  <c r="BD1151" i="1"/>
  <c r="BD362" i="1"/>
  <c r="BD1483" i="1"/>
  <c r="BD1720" i="1"/>
  <c r="BD699" i="1"/>
  <c r="BD600" i="1"/>
  <c r="BD808" i="1"/>
  <c r="BD1949" i="1"/>
  <c r="BD1884" i="1"/>
  <c r="BD2244" i="1"/>
  <c r="BD2204" i="1"/>
  <c r="BD2036" i="1"/>
  <c r="BD2167" i="1"/>
  <c r="BD1981" i="1"/>
  <c r="BD571" i="1"/>
  <c r="BD373" i="1"/>
  <c r="BD1365" i="1"/>
  <c r="BD195" i="1"/>
  <c r="BD1192" i="1"/>
  <c r="BD1436" i="1"/>
  <c r="BD1545" i="1"/>
  <c r="BD1897" i="1"/>
  <c r="BD2203" i="1"/>
  <c r="BD1763" i="1"/>
  <c r="BD1165" i="1"/>
  <c r="BD1648" i="1"/>
  <c r="BD428" i="1"/>
  <c r="BD926" i="1"/>
  <c r="BD1732" i="1"/>
  <c r="BD2279" i="1"/>
  <c r="BD1866" i="1"/>
  <c r="BD1321" i="1"/>
  <c r="BD2131" i="1"/>
  <c r="BD2078" i="1"/>
  <c r="BD1573" i="1"/>
  <c r="BD1354" i="1"/>
  <c r="BD1729" i="1"/>
  <c r="BD2063" i="1"/>
  <c r="BD1385" i="1"/>
  <c r="BD2068" i="1"/>
  <c r="BD1916" i="1"/>
  <c r="BD1955" i="1"/>
  <c r="BD2155" i="1"/>
  <c r="BD1488" i="1"/>
  <c r="BD1702" i="1"/>
  <c r="BD2213" i="1"/>
  <c r="BD1503" i="1"/>
  <c r="BD1540" i="1"/>
  <c r="BD1730" i="1"/>
  <c r="BD2086" i="1"/>
  <c r="BD2075" i="1"/>
  <c r="BD2094" i="1"/>
  <c r="BD2195" i="1"/>
  <c r="BD2223" i="1"/>
  <c r="BD1735" i="1"/>
  <c r="BD1968" i="1"/>
  <c r="BD1693" i="1"/>
  <c r="BD975" i="1"/>
  <c r="BD1952" i="1"/>
  <c r="BD1268" i="1"/>
  <c r="BD2034" i="1"/>
  <c r="BD1991" i="1"/>
  <c r="BD1659" i="1"/>
  <c r="BD2071" i="1"/>
  <c r="BD2035" i="1"/>
  <c r="BD1954" i="1"/>
  <c r="BD2005" i="1"/>
  <c r="BD1713" i="1"/>
  <c r="BD2136" i="1"/>
  <c r="BD2041" i="1"/>
  <c r="BD2202" i="1"/>
  <c r="BD1731" i="1"/>
  <c r="BD2046" i="1"/>
  <c r="BD1065" i="1"/>
  <c r="BD820" i="1"/>
  <c r="BD1252" i="1"/>
  <c r="BD2257" i="1"/>
  <c r="BD2243" i="1"/>
  <c r="BD1591" i="1"/>
  <c r="BD1946" i="1"/>
  <c r="BD1632" i="1"/>
  <c r="BD1998" i="1"/>
  <c r="BD1939" i="1"/>
  <c r="BD2126" i="1"/>
  <c r="BD1810" i="1"/>
  <c r="BD1903" i="1"/>
  <c r="BD2181" i="1"/>
  <c r="BD2095" i="1"/>
  <c r="BD2115" i="1"/>
  <c r="BD2180" i="1"/>
  <c r="BD2189" i="1"/>
  <c r="BD1752" i="1"/>
  <c r="BD1406" i="1"/>
  <c r="BD1548" i="1"/>
  <c r="BD2205" i="1"/>
  <c r="BD1920" i="1"/>
  <c r="BD2265" i="1"/>
  <c r="BD2248" i="1"/>
  <c r="BD1799" i="1"/>
  <c r="BD2050" i="1"/>
  <c r="BD2272" i="1"/>
  <c r="BD2059" i="1"/>
  <c r="BD1924" i="1"/>
  <c r="BD1629" i="1"/>
  <c r="BD1706" i="1"/>
  <c r="BD1858" i="1"/>
  <c r="BD2110" i="1"/>
  <c r="BD1809" i="1"/>
  <c r="BD1959" i="1"/>
  <c r="BD2022" i="1"/>
  <c r="BD1953" i="1"/>
  <c r="BD2018" i="1"/>
  <c r="BD2065" i="1"/>
  <c r="BD2004" i="1"/>
  <c r="BD1775" i="1"/>
  <c r="BD2150" i="1"/>
  <c r="BD2125" i="1"/>
  <c r="BD1983" i="1"/>
  <c r="BD1817" i="1"/>
  <c r="BD1371" i="1"/>
  <c r="BD1972" i="1"/>
  <c r="BD2083" i="1"/>
  <c r="BD1950" i="1"/>
  <c r="BD2208" i="1"/>
  <c r="BD1762" i="1"/>
  <c r="BD752" i="1"/>
  <c r="BD2122" i="1"/>
  <c r="BD1999" i="1"/>
  <c r="BD1982" i="1"/>
  <c r="BD2116" i="1"/>
  <c r="BD2082" i="1"/>
  <c r="BD1925" i="1"/>
  <c r="BD34" i="1"/>
  <c r="BD1778" i="1"/>
  <c r="BD495" i="1"/>
  <c r="BD120" i="1"/>
  <c r="BD942" i="1"/>
  <c r="BD946" i="1"/>
  <c r="BD788" i="1"/>
  <c r="BD1270" i="1"/>
  <c r="BD1076" i="1"/>
  <c r="BD500" i="1"/>
  <c r="BD1143" i="1"/>
  <c r="BD1840" i="1"/>
  <c r="BD296" i="1"/>
  <c r="BD879" i="1"/>
  <c r="BD866" i="1"/>
  <c r="BD82" i="1"/>
  <c r="BD706" i="1"/>
  <c r="BD348" i="1"/>
  <c r="BD1484" i="1"/>
  <c r="BD683" i="1"/>
  <c r="BD1462" i="1"/>
  <c r="BD951" i="1"/>
  <c r="BD984" i="1"/>
  <c r="BD621" i="1"/>
  <c r="BD687" i="1"/>
  <c r="BD372" i="1"/>
  <c r="BD1577" i="1"/>
  <c r="BD1172" i="1"/>
  <c r="BD321" i="1"/>
  <c r="BD390" i="1"/>
  <c r="BD187" i="1"/>
  <c r="BD1643" i="1"/>
  <c r="BD1010" i="1"/>
  <c r="BD266" i="1"/>
  <c r="BD707" i="1"/>
  <c r="BD422" i="1"/>
  <c r="BD1099" i="1"/>
  <c r="BD1878" i="1"/>
  <c r="BD342" i="1"/>
  <c r="BD1120" i="1"/>
  <c r="BD213" i="1"/>
  <c r="BD716" i="1"/>
  <c r="BD724" i="1"/>
  <c r="BD471" i="1"/>
  <c r="BD141" i="1"/>
  <c r="BD1787" i="1"/>
  <c r="BD1496" i="1"/>
  <c r="BD981" i="1"/>
  <c r="BD317" i="1"/>
  <c r="BD891" i="1"/>
  <c r="BD1195" i="1"/>
  <c r="BD332" i="1"/>
  <c r="BD1608" i="1"/>
  <c r="BD51" i="1"/>
  <c r="BD1223" i="1"/>
  <c r="BD1331" i="1"/>
  <c r="BD1159" i="1"/>
  <c r="BD755" i="1"/>
  <c r="BD107" i="1"/>
  <c r="BD209" i="1"/>
  <c r="BD440" i="1"/>
  <c r="BD1502" i="1"/>
  <c r="BD1201" i="1"/>
  <c r="BD1733" i="1"/>
  <c r="BD1390" i="1"/>
  <c r="BD1549" i="1"/>
  <c r="BD359" i="1"/>
  <c r="BD1666" i="1"/>
  <c r="BD936" i="1"/>
  <c r="BD72" i="1"/>
  <c r="BD1312" i="1"/>
  <c r="BD606" i="1"/>
  <c r="BD800" i="1"/>
  <c r="BD150" i="1"/>
  <c r="BD292" i="1"/>
  <c r="BD1228" i="1"/>
  <c r="BD588" i="1"/>
  <c r="BD668" i="1"/>
  <c r="BD313" i="1"/>
  <c r="BD290" i="1"/>
  <c r="BD701" i="1"/>
  <c r="BD572" i="1"/>
  <c r="BD339" i="1"/>
  <c r="BD202" i="1"/>
  <c r="BD896" i="1"/>
  <c r="BD377" i="1"/>
  <c r="BD577" i="1"/>
  <c r="BD756" i="1"/>
  <c r="BD1857" i="1"/>
  <c r="BD1069" i="1"/>
  <c r="BD1410" i="1"/>
  <c r="BD1001" i="1"/>
  <c r="BD233" i="1"/>
  <c r="BD992" i="1"/>
  <c r="BD821" i="1"/>
  <c r="BD775" i="1"/>
  <c r="BD205" i="1"/>
  <c r="BD101" i="1"/>
  <c r="BD916" i="1"/>
  <c r="BD478" i="1"/>
  <c r="BD149" i="1"/>
  <c r="BD394" i="1"/>
  <c r="BD242" i="1"/>
  <c r="BD294" i="1"/>
  <c r="BD1616" i="1"/>
  <c r="BD852" i="1"/>
  <c r="BD1282" i="1"/>
  <c r="BD164" i="1"/>
  <c r="BD1047" i="1"/>
  <c r="BD12" i="1"/>
  <c r="BD159" i="1"/>
  <c r="BD412" i="1"/>
  <c r="BD817" i="1"/>
  <c r="BD1162" i="1"/>
  <c r="BD464" i="1"/>
  <c r="BD814" i="1"/>
  <c r="BD1784" i="1"/>
  <c r="BD426" i="1"/>
  <c r="BD26" i="1"/>
  <c r="BD1607" i="1"/>
  <c r="BD125" i="1"/>
  <c r="BD1606" i="1"/>
  <c r="BD633" i="1"/>
  <c r="BD923" i="1"/>
  <c r="BD1060" i="1"/>
  <c r="BD212" i="1"/>
  <c r="BD789" i="1"/>
  <c r="BD713" i="1"/>
  <c r="BD1528" i="1"/>
  <c r="BD37" i="1"/>
  <c r="BD1691" i="1"/>
  <c r="BD525" i="1"/>
  <c r="BD833" i="1"/>
  <c r="BD1256" i="1"/>
  <c r="BD628" i="1"/>
  <c r="BD1030" i="1"/>
  <c r="BD167" i="1"/>
  <c r="BD1199" i="1"/>
  <c r="BD1183" i="1"/>
  <c r="BD1798" i="1"/>
  <c r="BD84" i="1"/>
  <c r="BD795" i="1"/>
  <c r="BD1278" i="1"/>
  <c r="BD1435" i="1"/>
  <c r="BD438" i="1"/>
  <c r="BD1381" i="1"/>
  <c r="BD13" i="1"/>
  <c r="BD137" i="1"/>
  <c r="BD1063" i="1"/>
  <c r="BD590" i="1"/>
  <c r="BD564" i="1"/>
  <c r="BD325" i="1"/>
  <c r="BD864" i="1"/>
  <c r="BD378" i="1"/>
  <c r="BD749" i="1"/>
  <c r="BD1401" i="1"/>
  <c r="BD193" i="1"/>
  <c r="BD244" i="1"/>
  <c r="BD556" i="1"/>
  <c r="BD887" i="1"/>
  <c r="BD1034" i="1"/>
  <c r="BD420" i="1"/>
  <c r="BD653" i="1"/>
  <c r="BD1115" i="1"/>
  <c r="BD1209" i="1"/>
  <c r="BD91" i="1"/>
  <c r="BD592" i="1"/>
  <c r="BD958" i="1"/>
  <c r="BD1551" i="1"/>
  <c r="BD731" i="1"/>
  <c r="BD1712" i="1"/>
  <c r="BD262" i="1"/>
  <c r="BD665" i="1"/>
  <c r="BD908" i="1"/>
  <c r="BD700" i="1"/>
  <c r="BD407" i="1"/>
  <c r="BD1245" i="1"/>
  <c r="BD997" i="1"/>
  <c r="BD1721" i="1"/>
  <c r="BD138" i="1"/>
  <c r="BD605" i="1"/>
  <c r="BD532" i="1"/>
  <c r="BD46" i="1"/>
  <c r="BD235" i="1"/>
  <c r="BD1121" i="1"/>
  <c r="BD220" i="1"/>
  <c r="BD100" i="1"/>
  <c r="BD112" i="1"/>
  <c r="BD1994" i="1"/>
  <c r="BD1823" i="1"/>
  <c r="BD416" i="1"/>
  <c r="BD1017" i="1"/>
  <c r="BD1980" i="1"/>
  <c r="BD127" i="1"/>
  <c r="BD1104" i="1"/>
  <c r="BD897" i="1"/>
  <c r="BD560" i="1"/>
  <c r="BD1698" i="1"/>
  <c r="BD476" i="1"/>
  <c r="BD142" i="1"/>
  <c r="BD1996" i="1"/>
  <c r="BD1695" i="1"/>
  <c r="BD943" i="1"/>
  <c r="BD482" i="1"/>
  <c r="BD170" i="1"/>
  <c r="BD1826" i="1"/>
  <c r="BD830" i="1"/>
  <c r="BD472" i="1"/>
  <c r="BD67" i="1"/>
  <c r="BD595" i="1"/>
  <c r="BD425" i="1"/>
  <c r="BD4" i="1"/>
  <c r="BD1188" i="1"/>
  <c r="BD152" i="1"/>
  <c r="BD1127" i="1"/>
  <c r="BD1806" i="1"/>
  <c r="BD176" i="1"/>
  <c r="BD1427" i="1"/>
  <c r="BD619" i="1"/>
  <c r="BD105" i="1"/>
  <c r="BD1782" i="1"/>
  <c r="BD1197" i="1"/>
  <c r="BD382" i="1"/>
  <c r="BD929" i="1"/>
  <c r="BD417" i="1"/>
  <c r="BD1554" i="1"/>
  <c r="BD987" i="1"/>
  <c r="BD1416" i="1"/>
  <c r="BD508" i="1"/>
  <c r="BD938" i="1"/>
  <c r="BD753" i="1"/>
  <c r="BD1513" i="1"/>
  <c r="BD1198" i="1"/>
  <c r="BD1349" i="1"/>
  <c r="BD1849" i="1"/>
  <c r="BD510" i="1"/>
  <c r="BD330" i="1"/>
  <c r="BD918" i="1"/>
  <c r="BD55" i="1"/>
  <c r="BD1297" i="1"/>
  <c r="BD1265" i="1"/>
  <c r="BD1048" i="1"/>
  <c r="BD651" i="1"/>
  <c r="BD1812" i="1"/>
  <c r="BD419" i="1"/>
  <c r="BD1578" i="1"/>
  <c r="BD341" i="1"/>
  <c r="BD1889" i="1"/>
  <c r="BD1031" i="1"/>
  <c r="BD1646" i="1"/>
  <c r="BD566" i="1"/>
  <c r="BD19" i="1"/>
  <c r="BD53" i="1"/>
  <c r="BD802" i="1"/>
  <c r="BD497" i="1"/>
  <c r="BD236" i="1"/>
  <c r="BD554" i="1"/>
  <c r="BD1138" i="1"/>
  <c r="BD1896" i="1"/>
  <c r="BD593" i="1"/>
  <c r="BD1655" i="1"/>
  <c r="BD1249" i="1"/>
  <c r="BD1239" i="1"/>
  <c r="BD1639" i="1"/>
  <c r="BD1489" i="1"/>
  <c r="BD400" i="1"/>
  <c r="BD1682" i="1"/>
  <c r="BD1016" i="1"/>
  <c r="BD1122" i="1"/>
  <c r="BD591" i="1"/>
  <c r="BD1789" i="1"/>
  <c r="BD1167" i="1"/>
  <c r="BD798" i="1"/>
  <c r="BD38" i="1"/>
  <c r="BD352" i="1"/>
  <c r="BD230" i="1"/>
  <c r="BD827" i="1"/>
  <c r="BD877" i="1"/>
  <c r="BD1561" i="1"/>
  <c r="BD1364" i="1"/>
  <c r="BD269" i="1"/>
  <c r="BD430" i="1"/>
  <c r="BD268" i="1"/>
  <c r="BD1319" i="1"/>
  <c r="BD473" i="1"/>
  <c r="BD1679" i="1"/>
  <c r="BD783" i="1"/>
  <c r="BD919" i="1"/>
  <c r="BD1285" i="1"/>
  <c r="BD431" i="1"/>
  <c r="BD1526" i="1"/>
  <c r="BD50" i="1"/>
  <c r="BD861" i="1"/>
  <c r="BD980" i="1"/>
  <c r="BD1624" i="1"/>
  <c r="BD725" i="1"/>
  <c r="BD370" i="1"/>
  <c r="BD457" i="1"/>
  <c r="BD109" i="1"/>
  <c r="BD1744" i="1"/>
  <c r="BD251" i="1"/>
  <c r="BD306" i="1"/>
  <c r="BD274" i="1"/>
  <c r="BD1224" i="1"/>
  <c r="BD773" i="1"/>
  <c r="BD1079" i="1"/>
  <c r="BD912" i="1"/>
  <c r="BD1543" i="1"/>
  <c r="BD409" i="1"/>
  <c r="BD805" i="1"/>
  <c r="BD32" i="1"/>
  <c r="BD1015" i="1"/>
  <c r="BD717" i="1"/>
  <c r="BD467" i="1"/>
  <c r="BD1322" i="1"/>
  <c r="BD156" i="1"/>
  <c r="BD1146" i="1"/>
  <c r="BD1196" i="1"/>
  <c r="BD983" i="1"/>
  <c r="BD1227" i="1"/>
  <c r="BD145" i="1"/>
  <c r="BD963" i="1"/>
  <c r="BD1340" i="1"/>
  <c r="BD728" i="1"/>
  <c r="BD1701" i="1"/>
  <c r="BD386" i="1"/>
  <c r="BD135" i="1"/>
  <c r="BD1833" i="1"/>
  <c r="BD206" i="1"/>
  <c r="BD356" i="1"/>
  <c r="BD491" i="1"/>
  <c r="BD166" i="1"/>
  <c r="BD579" i="1"/>
  <c r="BD607" i="1"/>
  <c r="BD841" i="1"/>
  <c r="BD721" i="1"/>
  <c r="BD452" i="1"/>
  <c r="BD1211" i="1"/>
  <c r="BD1748" i="1"/>
  <c r="BD1622" i="1"/>
  <c r="BD1106" i="1"/>
  <c r="BD1384" i="1"/>
  <c r="BD1873" i="1"/>
  <c r="BD876" i="1"/>
  <c r="BD519" i="1"/>
  <c r="BD785" i="1"/>
  <c r="BD194" i="1"/>
  <c r="BD1520" i="1"/>
  <c r="BD1347" i="1"/>
  <c r="BD133" i="1"/>
  <c r="BD161" i="1"/>
  <c r="BD741" i="1"/>
  <c r="BD1097" i="1"/>
  <c r="BD1049" i="1"/>
  <c r="BD489" i="1"/>
  <c r="BD643" i="1"/>
  <c r="BD671" i="1"/>
  <c r="BD1366" i="1"/>
  <c r="BD1794" i="1"/>
  <c r="BD1598" i="1"/>
  <c r="BD70" i="1"/>
  <c r="BD360" i="1"/>
  <c r="BD163" i="1"/>
  <c r="BD1111" i="1"/>
  <c r="BD542" i="1"/>
  <c r="BD799" i="1"/>
  <c r="BD950" i="1"/>
  <c r="BD860" i="1"/>
  <c r="BD280" i="1"/>
  <c r="BD401" i="1"/>
  <c r="BD608" i="1"/>
  <c r="BD1124" i="1"/>
  <c r="BD106" i="1"/>
  <c r="BD672" i="1"/>
  <c r="BD1516" i="1"/>
  <c r="BD376" i="1"/>
  <c r="BD911" i="1"/>
  <c r="BD920" i="1"/>
  <c r="BD246" i="1"/>
  <c r="BD1774" i="1"/>
  <c r="BD811" i="1"/>
  <c r="BD1491" i="1"/>
  <c r="BD1288" i="1"/>
  <c r="BD1530" i="1"/>
  <c r="BD1667" i="1"/>
  <c r="BD130" i="1"/>
  <c r="BD40" i="1"/>
  <c r="BD1113" i="1"/>
  <c r="BD1481" i="1"/>
  <c r="BD1258" i="1"/>
  <c r="BD851" i="1"/>
  <c r="BD1205" i="1"/>
  <c r="BD1508" i="1"/>
  <c r="BD1448" i="1"/>
  <c r="BD836" i="1"/>
  <c r="BD609" i="1"/>
  <c r="BD528" i="1"/>
  <c r="BD1126" i="1"/>
  <c r="BD1338" i="1"/>
  <c r="BD1564" i="1"/>
  <c r="BD516" i="1"/>
  <c r="BD124" i="1"/>
  <c r="BD1412" i="1"/>
  <c r="BD1200" i="1"/>
  <c r="BD76" i="1"/>
  <c r="BD1182" i="1"/>
  <c r="BD143" i="1"/>
  <c r="BD487" i="1"/>
  <c r="BD98" i="1"/>
  <c r="BD610" i="1"/>
  <c r="BD1407" i="1"/>
  <c r="BD265" i="1"/>
  <c r="BD1356" i="1"/>
  <c r="BD92" i="1"/>
  <c r="BD1345" i="1"/>
  <c r="BD726" i="1"/>
  <c r="BD1006" i="1"/>
  <c r="BD761" i="1"/>
  <c r="BD258" i="1"/>
  <c r="BD221" i="1"/>
  <c r="BD1058" i="1"/>
  <c r="BD957" i="1"/>
  <c r="BD256" i="1"/>
  <c r="BD573" i="1"/>
  <c r="BD1011" i="1"/>
  <c r="BD747" i="1"/>
  <c r="BD61" i="1"/>
  <c r="BD632" i="1"/>
  <c r="BD1506" i="1"/>
  <c r="BD1290" i="1"/>
  <c r="BD1948" i="1"/>
  <c r="BD652" i="1"/>
  <c r="BD737" i="1"/>
  <c r="BD1204" i="1"/>
  <c r="BD239" i="1"/>
  <c r="BD1466" i="1"/>
  <c r="BD1461" i="1"/>
  <c r="BD715" i="1"/>
  <c r="BD435" i="1"/>
  <c r="BD1514" i="1"/>
  <c r="BD559" i="1"/>
  <c r="BD886" i="1"/>
  <c r="BD340" i="1"/>
  <c r="BD693" i="1"/>
  <c r="BD1929" i="1"/>
  <c r="BD257" i="1"/>
  <c r="BD1225" i="1"/>
  <c r="BD1235" i="1"/>
  <c r="BD1284" i="1"/>
  <c r="BD154" i="1"/>
  <c r="BD1790" i="1"/>
  <c r="BD1299" i="1"/>
  <c r="BD1314" i="1"/>
  <c r="BD1194" i="1"/>
  <c r="BD1169" i="1"/>
  <c r="BD66" i="1"/>
  <c r="BD1135" i="1"/>
  <c r="BD1370" i="1"/>
  <c r="BD1013" i="1"/>
  <c r="BD1068" i="1"/>
  <c r="BD59" i="1"/>
  <c r="BD1460" i="1"/>
  <c r="BD520" i="1"/>
  <c r="BD863" i="1"/>
  <c r="BD354" i="1"/>
  <c r="BD545" i="1"/>
  <c r="BD14" i="1"/>
  <c r="BD1000" i="1"/>
  <c r="BD509" i="1"/>
  <c r="BD1075" i="1"/>
  <c r="BD1232" i="1"/>
  <c r="BD23" i="1"/>
  <c r="BD769" i="1"/>
  <c r="BD470" i="1"/>
  <c r="BD676" i="1"/>
  <c r="BD450" i="1"/>
  <c r="BD1419" i="1"/>
  <c r="BD925" i="1"/>
  <c r="BD754" i="1"/>
  <c r="BD615" i="1"/>
  <c r="BD562" i="1"/>
  <c r="BD902" i="1"/>
  <c r="BD1565" i="1"/>
  <c r="BD824" i="1"/>
  <c r="BD305" i="1"/>
  <c r="BD1061" i="1"/>
  <c r="BD1039" i="1"/>
  <c r="BD301" i="1"/>
  <c r="BD845" i="1"/>
  <c r="BD1226" i="1"/>
  <c r="BD598" i="1"/>
  <c r="BD634" i="1"/>
  <c r="BD449" i="1"/>
  <c r="BD379" i="1"/>
  <c r="BD1189" i="1"/>
  <c r="BD288" i="1"/>
  <c r="BD1630" i="1"/>
  <c r="BD647" i="1"/>
  <c r="BD1750" i="1"/>
  <c r="BD1271" i="1"/>
  <c r="BD121" i="1"/>
  <c r="BD1538" i="1"/>
  <c r="BD272" i="1"/>
  <c r="BD347" i="1"/>
  <c r="BD1650" i="1"/>
  <c r="BD791" i="1"/>
  <c r="BD719" i="1"/>
  <c r="BD637" i="1"/>
  <c r="BD1627" i="1"/>
  <c r="BD512" i="1"/>
  <c r="BD353" i="1"/>
  <c r="BD1793" i="1"/>
  <c r="BD303" i="1"/>
  <c r="BD27" i="1"/>
  <c r="BD1872" i="1"/>
  <c r="BD835" i="1"/>
  <c r="BD363" i="1"/>
  <c r="BD1137" i="1"/>
  <c r="BD1402" i="1"/>
  <c r="BD297" i="1"/>
  <c r="BD964" i="1"/>
  <c r="BD640" i="1"/>
  <c r="BD1250" i="1"/>
  <c r="BD1108" i="1"/>
  <c r="BD1311" i="1"/>
  <c r="BD1821" i="1"/>
  <c r="BD1103" i="1"/>
  <c r="BD971" i="1"/>
  <c r="BD1707" i="1"/>
  <c r="BD540" i="1"/>
  <c r="BD185" i="1"/>
  <c r="BD645" i="1"/>
  <c r="BD219" i="1"/>
  <c r="BD531" i="1"/>
  <c r="BD293" i="1"/>
  <c r="BD1734" i="1"/>
  <c r="BD1557" i="1"/>
  <c r="BD488" i="1"/>
  <c r="BD714" i="1"/>
  <c r="BD807" i="1"/>
  <c r="BD281" i="1"/>
  <c r="BD1382" i="1"/>
  <c r="BD104" i="1"/>
  <c r="BD1255" i="1"/>
  <c r="BD1583" i="1"/>
  <c r="BD147" i="1"/>
  <c r="BD49" i="1"/>
  <c r="BD36" i="1"/>
  <c r="BD722" i="1"/>
  <c r="BD617" i="1"/>
  <c r="BD406" i="1"/>
  <c r="BD1654" i="1"/>
  <c r="BD578" i="1"/>
  <c r="BD862" i="1"/>
  <c r="BD318" i="1"/>
  <c r="BD155" i="1"/>
  <c r="BD575" i="1"/>
  <c r="BD1071" i="1"/>
  <c r="BD1100" i="1"/>
  <c r="BD1315" i="1"/>
  <c r="BD948" i="1"/>
  <c r="BD991" i="1"/>
  <c r="BD304" i="1"/>
  <c r="BD709" i="1"/>
  <c r="BD1395" i="1"/>
  <c r="BD2089" i="1"/>
  <c r="BD69" i="1"/>
  <c r="BD277" i="1"/>
  <c r="BD1139" i="1"/>
  <c r="BD826" i="1"/>
  <c r="BD1467" i="1"/>
  <c r="BD968" i="1"/>
  <c r="BD1320" i="1"/>
  <c r="BD178" i="1"/>
  <c r="BD245" i="1"/>
  <c r="BD688" i="1"/>
  <c r="BD116" i="1"/>
  <c r="BD873" i="1"/>
  <c r="BD613" i="1"/>
  <c r="BD710" i="1"/>
  <c r="BD302" i="1"/>
  <c r="BD232" i="1"/>
  <c r="BD108" i="1"/>
  <c r="BD1325" i="1"/>
  <c r="BD1685" i="1"/>
  <c r="BD57" i="1"/>
  <c r="BD956" i="1"/>
  <c r="BD1408" i="1"/>
  <c r="BD1480" i="1"/>
  <c r="BD1709" i="1"/>
  <c r="BD947" i="1"/>
  <c r="BD906" i="1"/>
  <c r="BD190" i="1"/>
  <c r="BD345" i="1"/>
  <c r="BD871" i="1"/>
  <c r="BD1452" i="1"/>
  <c r="BD1562" i="1"/>
  <c r="BD842" i="1"/>
  <c r="BD523" i="1"/>
  <c r="BD550" i="1"/>
  <c r="BD1839" i="1"/>
  <c r="BD682" i="1"/>
  <c r="BD1206" i="1"/>
  <c r="BD327" i="1"/>
  <c r="BD1902" i="1"/>
  <c r="BD134" i="1"/>
  <c r="BD541" i="1"/>
  <c r="BD636" i="1"/>
  <c r="BD260" i="1"/>
  <c r="BD1664" i="1"/>
  <c r="BD1602" i="1"/>
  <c r="BD1440" i="1"/>
  <c r="BD1274" i="1"/>
  <c r="BD546" i="1"/>
  <c r="BD47" i="1"/>
  <c r="BD1584" i="1"/>
  <c r="BD1417" i="1"/>
  <c r="BD434" i="1"/>
  <c r="BD403" i="1"/>
  <c r="BD78" i="1"/>
  <c r="BD1642" i="1"/>
  <c r="BD453" i="1"/>
  <c r="BD680" i="1"/>
  <c r="BD1230" i="1"/>
  <c r="BD73" i="1"/>
  <c r="BD1144" i="1"/>
  <c r="BD381" i="1"/>
  <c r="BD421" i="1"/>
  <c r="BD837" i="1"/>
  <c r="BD928" i="1"/>
  <c r="BD458" i="1"/>
  <c r="BD385" i="1"/>
  <c r="BD1656" i="1"/>
  <c r="BD1019" i="1"/>
  <c r="BD131" i="1"/>
  <c r="BD1714" i="1"/>
  <c r="BD207" i="1"/>
  <c r="BD850" i="1"/>
  <c r="BD1237" i="1"/>
  <c r="BD287" i="1"/>
  <c r="BD767" i="1"/>
  <c r="BD250" i="1"/>
  <c r="BD1306" i="1"/>
  <c r="BD780" i="1"/>
  <c r="BD415" i="1"/>
  <c r="BD411" i="1"/>
  <c r="BD183" i="1"/>
  <c r="BD899" i="1"/>
  <c r="BD188" i="1"/>
  <c r="BD312" i="1"/>
  <c r="BD1539" i="1"/>
  <c r="BD24" i="1"/>
  <c r="BD11" i="1"/>
  <c r="BD283" i="1"/>
  <c r="BD113" i="1"/>
  <c r="BD264" i="1"/>
  <c r="BD231" i="1"/>
  <c r="BD271" i="1"/>
  <c r="BD797" i="1"/>
  <c r="BD1669" i="1"/>
  <c r="BD365" i="1"/>
  <c r="BD1246" i="1"/>
  <c r="BD344" i="1"/>
  <c r="BD398" i="1"/>
  <c r="BD533" i="1"/>
  <c r="BD944" i="1"/>
  <c r="BD1397" i="1"/>
  <c r="BD889" i="1"/>
  <c r="BD1008" i="1"/>
  <c r="BD96" i="1"/>
  <c r="BD433" i="1"/>
  <c r="BD848" i="1"/>
  <c r="BD223" i="1"/>
  <c r="BD1369" i="1"/>
  <c r="BD83" i="1"/>
  <c r="BD1273" i="1"/>
  <c r="BD977" i="1"/>
  <c r="BD736" i="1"/>
  <c r="BD960" i="1"/>
  <c r="BD622" i="1"/>
  <c r="BD298" i="1"/>
  <c r="BD62" i="1"/>
  <c r="BD1032" i="1"/>
  <c r="BD1704" i="1"/>
  <c r="BD1836" i="1"/>
  <c r="BD514" i="1"/>
  <c r="BD813" i="1"/>
  <c r="BD320" i="1"/>
  <c r="BD770" i="1"/>
  <c r="BD973" i="1"/>
  <c r="BD196" i="1"/>
  <c r="BD1163" i="1"/>
  <c r="BD1193" i="1"/>
  <c r="BD29" i="1"/>
  <c r="BD921" i="1"/>
  <c r="BD555" i="1"/>
  <c r="BD337" i="1"/>
  <c r="BD735" i="1"/>
  <c r="BD1389" i="1"/>
  <c r="BD834" i="1"/>
  <c r="BD649" i="1"/>
  <c r="BD952" i="1"/>
  <c r="BD279" i="1"/>
  <c r="BD626" i="1"/>
  <c r="BD1450" i="1"/>
  <c r="BD711" i="1"/>
  <c r="BD181" i="1"/>
  <c r="BD935" i="1"/>
  <c r="BD85" i="1"/>
  <c r="BD333" i="1"/>
  <c r="BD679" i="1"/>
  <c r="BD567" i="1"/>
  <c r="BD1517" i="1"/>
  <c r="BD742" i="1"/>
  <c r="BD985" i="1"/>
  <c r="BD803" i="1"/>
  <c r="BD945" i="1"/>
  <c r="BD1611" i="1"/>
  <c r="BD536" i="1"/>
  <c r="BD227" i="1"/>
  <c r="BD1378" i="1"/>
  <c r="BD1116" i="1"/>
  <c r="BD427" i="1"/>
  <c r="BD506" i="1"/>
  <c r="BD838" i="1"/>
  <c r="BD1689" i="1"/>
  <c r="BD1374" i="1"/>
  <c r="BD1272" i="1"/>
  <c r="BD1618" i="1"/>
  <c r="BD1002" i="1"/>
  <c r="BD1610" i="1"/>
  <c r="BD477" i="1"/>
  <c r="BD404" i="1"/>
  <c r="BD630" i="1"/>
  <c r="BD602" i="1"/>
  <c r="BD172" i="1"/>
  <c r="BD168" i="1"/>
  <c r="BD282" i="1"/>
  <c r="BD759" i="1"/>
  <c r="BD110" i="1"/>
  <c r="BD1386" i="1"/>
  <c r="BD273" i="1"/>
  <c r="BD1281" i="1"/>
  <c r="BD1112" i="1"/>
  <c r="BD494" i="1"/>
  <c r="BD620" i="1"/>
  <c r="BD809" i="1"/>
  <c r="BD391" i="1"/>
  <c r="BD1233" i="1"/>
  <c r="BD329" i="1"/>
  <c r="BD881" i="1"/>
  <c r="BD1014" i="1"/>
  <c r="BD479" i="1"/>
  <c r="BD413" i="1"/>
  <c r="BD949" i="1"/>
  <c r="BD1619" i="1"/>
  <c r="BD1473" i="1"/>
  <c r="BD1512" i="1"/>
  <c r="BD965" i="1"/>
  <c r="BD338" i="1"/>
  <c r="BD1411" i="1"/>
  <c r="BD999" i="1"/>
  <c r="BD1681" i="1"/>
  <c r="BD358" i="1"/>
  <c r="BD784" i="1"/>
  <c r="BD1295" i="1"/>
  <c r="BD1422" i="1"/>
  <c r="BD1222" i="1"/>
  <c r="BD1493" i="1"/>
  <c r="BD1805" i="1"/>
  <c r="BD1375" i="1"/>
  <c r="BD1570" i="1"/>
  <c r="BD1568" i="1"/>
  <c r="BD1266" i="1"/>
  <c r="BD1140" i="1"/>
  <c r="BD1739" i="1"/>
  <c r="BD2012" i="1"/>
  <c r="BD1454" i="1"/>
  <c r="BD80" i="1"/>
  <c r="BD1229" i="1"/>
  <c r="BD1095" i="1"/>
  <c r="BD393" i="1"/>
  <c r="BD87" i="1"/>
  <c r="BD884" i="1"/>
  <c r="BD1844" i="1"/>
  <c r="BD1668" i="1"/>
  <c r="BD1711" i="1"/>
  <c r="BD1262" i="1"/>
  <c r="BD316" i="1"/>
  <c r="BD1534" i="1"/>
  <c r="BD1093" i="1"/>
  <c r="BD1757" i="1"/>
  <c r="BD2118" i="1"/>
  <c r="BD933" i="1"/>
  <c r="BD1180" i="1"/>
  <c r="BD646" i="1"/>
  <c r="BD696" i="1"/>
  <c r="BD1550" i="1"/>
  <c r="BD698" i="1"/>
  <c r="BD1740" i="1"/>
  <c r="BD648" i="1"/>
  <c r="BD905" i="1"/>
  <c r="BD1123" i="1"/>
  <c r="BD423" i="1"/>
  <c r="BD1615" i="1"/>
  <c r="BD1453" i="1"/>
  <c r="BD1552" i="1"/>
  <c r="BD1327" i="1"/>
  <c r="BD460" i="1"/>
  <c r="BD454" i="1"/>
  <c r="BD815" i="1"/>
  <c r="BD1098" i="1"/>
  <c r="BD1110" i="1"/>
  <c r="BD1801" i="1"/>
  <c r="BD1596" i="1"/>
  <c r="BD1609" i="1"/>
  <c r="BD1495" i="1"/>
  <c r="BD1756" i="1"/>
  <c r="BD1697" i="1"/>
  <c r="BD1674" i="1"/>
  <c r="BD1091" i="1"/>
  <c r="BD793" i="1"/>
  <c r="BD1090" i="1"/>
  <c r="BD1178" i="1"/>
  <c r="BD208" i="1"/>
  <c r="BD1336" i="1"/>
  <c r="BD1056" i="1"/>
  <c r="BD1760" i="1"/>
  <c r="BD1645" i="1"/>
  <c r="BD1831" i="1"/>
  <c r="BD568" i="1"/>
  <c r="BD1992" i="1"/>
  <c r="BD1007" i="1"/>
  <c r="BD1927" i="1"/>
  <c r="BD1773" i="1"/>
  <c r="BD1302" i="1"/>
  <c r="BD1505" i="1"/>
  <c r="BD909" i="1"/>
  <c r="BD1080" i="1"/>
  <c r="BD927" i="1"/>
  <c r="BD704" i="1"/>
  <c r="BD1037" i="1"/>
  <c r="BD638" i="1"/>
  <c r="BD1547" i="1"/>
  <c r="BD1208" i="1"/>
  <c r="BD475" i="1"/>
  <c r="BD505" i="1"/>
  <c r="BD115" i="1"/>
  <c r="BD684" i="1"/>
  <c r="BD994" i="1"/>
  <c r="BD276" i="1"/>
  <c r="BD68" i="1"/>
  <c r="BD465" i="1"/>
  <c r="BD31" i="1"/>
  <c r="BD1217" i="1"/>
  <c r="BD1352" i="1"/>
  <c r="BD953" i="1"/>
  <c r="BD41" i="1"/>
  <c r="BD934" i="1"/>
  <c r="BD694" i="1"/>
  <c r="BD128" i="1"/>
  <c r="BD215" i="1"/>
  <c r="BD1081" i="1"/>
  <c r="BD786" i="1"/>
  <c r="BD1490" i="1"/>
  <c r="BD892" i="1"/>
  <c r="BD549" i="1"/>
  <c r="BD189" i="1"/>
  <c r="BD310" i="1"/>
  <c r="BD259" i="1"/>
  <c r="BD890" i="1"/>
  <c r="BD913" i="1"/>
  <c r="BD580" i="1"/>
  <c r="BD229" i="1"/>
  <c r="BD228" i="1"/>
  <c r="BD60" i="1"/>
  <c r="BD502" i="1"/>
  <c r="BD1142" i="1"/>
  <c r="BD52" i="1"/>
  <c r="BD1684" i="1"/>
  <c r="BD660" i="1"/>
  <c r="BD1599" i="1"/>
  <c r="BD357" i="1"/>
  <c r="BD1860" i="1"/>
  <c r="BD1686" i="1"/>
  <c r="BD585" i="1"/>
  <c r="BD1077" i="1"/>
  <c r="BD1254" i="1"/>
  <c r="BD565" i="1"/>
  <c r="BD1767" i="1"/>
  <c r="BD1269" i="1"/>
  <c r="BD1388" i="1"/>
  <c r="BD2229" i="1"/>
  <c r="BD2249" i="1"/>
  <c r="BD2235" i="1"/>
  <c r="BD2258" i="1"/>
  <c r="BD898" i="1"/>
  <c r="BD2182" i="1"/>
  <c r="BD2227" i="1"/>
  <c r="BD2294" i="1"/>
  <c r="BD2295" i="1"/>
  <c r="BD2291" i="1"/>
  <c r="BD2293" i="1"/>
  <c r="BD2292" i="1"/>
  <c r="BD2129" i="1"/>
  <c r="BD2156" i="1"/>
  <c r="BD1819" i="1"/>
  <c r="BD2191" i="1"/>
  <c r="BD1853" i="1"/>
  <c r="BD1984" i="1"/>
  <c r="BD2166" i="1"/>
  <c r="BD1989" i="1"/>
  <c r="BD2044" i="1"/>
  <c r="BD2103" i="1"/>
  <c r="BD2128" i="1"/>
  <c r="BD2231" i="1"/>
  <c r="BD2282" i="1"/>
  <c r="BD2157" i="1"/>
  <c r="BD1746" i="1"/>
  <c r="BD1393" i="1"/>
  <c r="BD2037" i="1"/>
  <c r="BD2174" i="1"/>
  <c r="BD2187" i="1"/>
  <c r="BD2256" i="1"/>
  <c r="BD2193" i="1"/>
  <c r="BD1096" i="1"/>
  <c r="BD2076" i="1"/>
  <c r="BD2049" i="1"/>
  <c r="BD2114" i="1"/>
  <c r="BD2283" i="1"/>
  <c r="BD2177" i="1"/>
  <c r="BD2288" i="1"/>
  <c r="BD2143" i="1"/>
  <c r="BD2253" i="1"/>
  <c r="BD2132" i="1"/>
  <c r="BD702" i="1"/>
  <c r="BD2096" i="1"/>
  <c r="BD1995" i="1"/>
  <c r="BD2171" i="1"/>
  <c r="BD2269" i="1"/>
  <c r="BD1807" i="1"/>
  <c r="BD1851" i="1"/>
  <c r="BD2014" i="1"/>
  <c r="BD2030" i="1"/>
  <c r="BD2052" i="1"/>
  <c r="BD2207" i="1"/>
  <c r="BD2274" i="1"/>
  <c r="BD1603" i="1"/>
  <c r="BD1913" i="1"/>
  <c r="BD2192" i="1"/>
  <c r="BD2234" i="1"/>
  <c r="BD2113" i="1"/>
  <c r="BD1818" i="1"/>
  <c r="BD2102" i="1"/>
  <c r="BD2237" i="1"/>
  <c r="BD1942" i="1"/>
  <c r="BD1574" i="1"/>
  <c r="BD2066" i="1"/>
  <c r="BD2281" i="1"/>
  <c r="BD1914" i="1"/>
  <c r="BD1447" i="1"/>
  <c r="BD939" i="1"/>
  <c r="BD1260" i="1"/>
  <c r="BD39" i="1"/>
  <c r="BD1125" i="1"/>
  <c r="BD1003" i="1"/>
  <c r="BD410" i="1"/>
  <c r="BD336" i="1"/>
  <c r="BD1376" i="1"/>
  <c r="BD1726" i="1"/>
  <c r="BD2013" i="1"/>
  <c r="BD685" i="1"/>
  <c r="BD1451" i="1"/>
  <c r="BD1328" i="1"/>
  <c r="BD732" i="1"/>
  <c r="BD1005" i="1"/>
  <c r="BD1820" i="1"/>
  <c r="BD1337" i="1"/>
  <c r="BD1432" i="1"/>
  <c r="BD45" i="1"/>
  <c r="BD1843" i="1"/>
  <c r="BD1087" i="1"/>
  <c r="BD275" i="1"/>
  <c r="BD618" i="1"/>
  <c r="BD1868" i="1"/>
  <c r="BD1815" i="1"/>
  <c r="BD1346" i="1"/>
  <c r="BD1400" i="1"/>
  <c r="BD241" i="1"/>
  <c r="BD1214" i="1"/>
  <c r="BD396" i="1"/>
  <c r="BD15" i="1"/>
  <c r="BD496" i="1"/>
  <c r="BD1705" i="1"/>
  <c r="BD1703" i="1"/>
  <c r="BD768" i="1"/>
  <c r="BD443" i="1"/>
  <c r="BD1154" i="1"/>
  <c r="BD35" i="1"/>
  <c r="BD1571" i="1"/>
  <c r="BD1317" i="1"/>
  <c r="BD1166" i="1"/>
  <c r="BD350" i="1"/>
  <c r="BD1114" i="1"/>
  <c r="BD8" i="1"/>
  <c r="BD1247" i="1"/>
  <c r="BD1524" i="1"/>
  <c r="BD5" i="1"/>
  <c r="BD1661" i="1"/>
  <c r="BD346" i="1"/>
  <c r="BD151" i="1"/>
  <c r="BD199" i="1"/>
  <c r="BD1339" i="1"/>
  <c r="BD1825" i="1"/>
  <c r="BD1213" i="1"/>
  <c r="BD1536" i="1"/>
  <c r="BD526" i="1"/>
  <c r="BD93" i="1"/>
  <c r="BD86" i="1"/>
  <c r="BD1259" i="1"/>
  <c r="BD812" i="1"/>
  <c r="BD641" i="1"/>
  <c r="BD959" i="1"/>
  <c r="BD903" i="1"/>
  <c r="BD743" i="1"/>
  <c r="BD695" i="1"/>
  <c r="BD569" i="1"/>
  <c r="BD1906" i="1"/>
  <c r="BD366" i="1"/>
  <c r="BD601" i="1"/>
  <c r="BD1267" i="1"/>
  <c r="BD1202" i="1"/>
  <c r="BD28" i="1"/>
  <c r="BD74" i="1"/>
  <c r="BD1360" i="1"/>
  <c r="BD1719" i="1"/>
  <c r="BD1813" i="1"/>
  <c r="BD1751" i="1"/>
  <c r="BD1766" i="1"/>
  <c r="BD1636" i="1"/>
  <c r="BD1881" i="1"/>
  <c r="BD1067" i="1"/>
  <c r="BD1931" i="1"/>
  <c r="BD1428" i="1"/>
  <c r="BD1421" i="1"/>
  <c r="BD456" i="1"/>
  <c r="BD182" i="1"/>
  <c r="BD1665" i="1"/>
  <c r="BD1441" i="1"/>
  <c r="BD543" i="1"/>
  <c r="BD1465" i="1"/>
  <c r="BD1918" i="1"/>
  <c r="BD1745" i="1"/>
  <c r="BD2006" i="1"/>
  <c r="BD1527" i="1"/>
  <c r="BD1518" i="1"/>
  <c r="BD1865" i="1"/>
  <c r="BD1662" i="1"/>
  <c r="BD1690" i="1"/>
  <c r="BD1023" i="1"/>
  <c r="BD1510" i="1"/>
  <c r="BD1947" i="1"/>
  <c r="BD1965" i="1"/>
  <c r="BD1791" i="1"/>
  <c r="BD1434" i="1"/>
  <c r="BD1560" i="1"/>
  <c r="BD734" i="1"/>
  <c r="BD1456" i="1"/>
  <c r="BD1383" i="1"/>
  <c r="BD2080" i="1"/>
  <c r="BD1309" i="1"/>
  <c r="BD1102" i="1"/>
  <c r="BD1301" i="1"/>
  <c r="BD1783" i="1"/>
  <c r="BD1148" i="1"/>
  <c r="BD831" i="1"/>
  <c r="BD1105" i="1"/>
  <c r="BD1240" i="1"/>
  <c r="BD1579" i="1"/>
  <c r="BD2099" i="1"/>
  <c r="BD2058" i="1"/>
  <c r="BD2151" i="1"/>
  <c r="BD2045" i="1"/>
  <c r="BD2219" i="1"/>
  <c r="BD1921" i="1"/>
  <c r="BD2133" i="1"/>
  <c r="BD1842" i="1"/>
  <c r="BD122" i="1"/>
  <c r="BD675" i="1"/>
  <c r="BD1535" i="1"/>
  <c r="BD1499" i="1"/>
  <c r="BD1055" i="1"/>
  <c r="BD1816" i="1"/>
  <c r="BD234" i="1"/>
  <c r="BD544" i="1"/>
  <c r="BD796" i="1"/>
  <c r="BD2064" i="1"/>
  <c r="BD1394" i="1"/>
  <c r="BD855" i="1"/>
  <c r="BD548" i="1"/>
  <c r="BD270" i="1"/>
  <c r="BD993" i="1"/>
  <c r="BD77" i="1"/>
  <c r="BD361" i="1"/>
  <c r="BD299" i="1"/>
  <c r="BD2010" i="1"/>
  <c r="BD1156" i="1"/>
  <c r="BD1644" i="1"/>
  <c r="BD885" i="1"/>
  <c r="BD557" i="1"/>
  <c r="BD1035" i="1"/>
  <c r="BD1296" i="1"/>
  <c r="BD1522" i="1"/>
  <c r="BD64" i="1"/>
  <c r="BD136" i="1"/>
  <c r="BD484" i="1"/>
  <c r="BD1313" i="1"/>
  <c r="BD750" i="1"/>
  <c r="BD616" i="1"/>
  <c r="BD776" i="1"/>
  <c r="BD1525" i="1"/>
  <c r="BD1641" i="1"/>
  <c r="BD1870" i="1"/>
  <c r="BD1907" i="1"/>
  <c r="BD1318" i="1"/>
  <c r="BD367" i="1"/>
  <c r="BD2130" i="1"/>
  <c r="BD1672" i="1"/>
  <c r="BD969" i="1"/>
  <c r="BD1414" i="1"/>
  <c r="BD1399" i="1"/>
  <c r="BD1957" i="1"/>
  <c r="BD2015" i="1"/>
  <c r="BD730" i="1"/>
  <c r="BD2061" i="1"/>
  <c r="BD1963" i="1"/>
  <c r="BD1544" i="1"/>
  <c r="BD1238" i="1"/>
  <c r="BD1485" i="1"/>
  <c r="BD2085" i="1"/>
  <c r="BD748" i="1"/>
  <c r="BD1150" i="1"/>
  <c r="BD1943" i="1"/>
  <c r="BD1867" i="1"/>
  <c r="BD1923" i="1"/>
  <c r="BD1658" i="1"/>
  <c r="BD1589" i="1"/>
  <c r="BD917" i="1"/>
  <c r="BD2178" i="1"/>
  <c r="BD2062" i="1"/>
  <c r="BD1862" i="1"/>
  <c r="BD222" i="1"/>
  <c r="BD787" i="1"/>
  <c r="BD1358" i="1"/>
  <c r="BD2147" i="1"/>
  <c r="BD389" i="1"/>
  <c r="BD1892" i="1"/>
  <c r="BD2134" i="1"/>
  <c r="BD1605" i="1"/>
  <c r="BD2164" i="1"/>
  <c r="BD1040" i="1"/>
  <c r="BD2109" i="1"/>
  <c r="BD1430" i="1"/>
  <c r="BD1078" i="1"/>
  <c r="BD1088" i="1"/>
  <c r="BD840" i="1"/>
  <c r="BD117" i="1"/>
  <c r="BD392" i="1"/>
  <c r="BD931" i="1"/>
  <c r="BD757" i="1"/>
  <c r="BD198" i="1"/>
  <c r="BD300" i="1"/>
  <c r="BD1617" i="1"/>
  <c r="BD644" i="1"/>
  <c r="BD48" i="1"/>
  <c r="BD1572" i="1"/>
  <c r="BD88" i="1"/>
  <c r="BD1177" i="1"/>
  <c r="BD1367" i="1"/>
  <c r="BD480" i="1"/>
  <c r="BD705" i="1"/>
  <c r="BD437" i="1"/>
  <c r="BD642" i="1"/>
  <c r="BD169" i="1"/>
  <c r="BD760" i="1"/>
  <c r="BD1024" i="1"/>
  <c r="BD1152" i="1"/>
  <c r="BD806" i="1"/>
  <c r="BD804" i="1"/>
  <c r="BD200" i="1"/>
  <c r="BD1021" i="1"/>
  <c r="BD97" i="1"/>
  <c r="BD529" i="1"/>
  <c r="BD254" i="1"/>
  <c r="BD286" i="1"/>
  <c r="BD328" i="1"/>
  <c r="BD21" i="1"/>
  <c r="BD114" i="1"/>
  <c r="BD99" i="1"/>
  <c r="BD3" i="1"/>
  <c r="BD1160" i="1"/>
  <c r="BD655" i="1"/>
  <c r="BD1660" i="1"/>
  <c r="BD368" i="1"/>
  <c r="BD33" i="1"/>
  <c r="BD563" i="1"/>
  <c r="BD157" i="1"/>
  <c r="BD226" i="1"/>
  <c r="BD71" i="1"/>
  <c r="BD65" i="1"/>
  <c r="BD173" i="1"/>
  <c r="BD1576" i="1"/>
  <c r="BD1588" i="1"/>
  <c r="BD284" i="1"/>
  <c r="BD558" i="1"/>
  <c r="BD94" i="1"/>
  <c r="BD1190" i="1"/>
  <c r="BD692" i="1"/>
  <c r="BD1832" i="1"/>
  <c r="BD669" i="1"/>
  <c r="BD1072" i="1"/>
  <c r="BD777" i="1"/>
  <c r="BD828" i="1"/>
  <c r="BD1628" i="1"/>
  <c r="BD1168" i="1"/>
  <c r="BD1476" i="1"/>
  <c r="BD656" i="1"/>
  <c r="BD248" i="1"/>
  <c r="BD1431" i="1"/>
  <c r="BD1724" i="1"/>
  <c r="BD1405" i="1"/>
  <c r="BD1558" i="1"/>
  <c r="BD1582" i="1"/>
  <c r="BD211" i="1"/>
  <c r="BD779" i="1"/>
  <c r="BD493" i="1"/>
  <c r="BD996" i="1"/>
  <c r="BD629" i="1"/>
  <c r="BD816" i="1"/>
  <c r="BD667" i="1"/>
  <c r="BD819" i="1"/>
  <c r="BD253" i="1"/>
  <c r="BD875" i="1"/>
  <c r="BD856" i="1"/>
  <c r="BD1909" i="1"/>
  <c r="BD1231" i="1"/>
  <c r="BD978" i="1"/>
  <c r="BD1158" i="1"/>
  <c r="BD1759" i="1"/>
  <c r="BD507" i="1"/>
  <c r="BD1594" i="1"/>
  <c r="BD658" i="1"/>
  <c r="BD1191" i="1"/>
  <c r="BD1455" i="1"/>
  <c r="BD174" i="1"/>
  <c r="BD882" i="1"/>
  <c r="BD822" i="1"/>
  <c r="BD746" i="1"/>
  <c r="BD102" i="1"/>
  <c r="BD295" i="1"/>
  <c r="BD2280" i="1"/>
  <c r="BD2199" i="1"/>
  <c r="BD171" i="1"/>
  <c r="BD2107" i="1"/>
  <c r="BD252" i="1"/>
  <c r="BD424" i="1"/>
  <c r="BD1372" i="1"/>
  <c r="BD1937" i="1"/>
  <c r="BD883" i="1"/>
  <c r="BD1472" i="1"/>
  <c r="BD2149" i="1"/>
  <c r="BD2097" i="1"/>
  <c r="BD2032" i="1"/>
  <c r="BD1885" i="1"/>
  <c r="BD2055" i="1"/>
  <c r="BD2197" i="1"/>
  <c r="BD2211" i="1"/>
  <c r="BD1879" i="1"/>
  <c r="BD2048" i="1"/>
  <c r="BD1316" i="1"/>
  <c r="BD1242" i="1"/>
  <c r="BD582" i="1"/>
  <c r="BD998" i="1"/>
  <c r="BD1638" i="1"/>
  <c r="BD1323" i="1"/>
  <c r="BD1863" i="1"/>
  <c r="BD1626" i="1"/>
  <c r="BD1856" i="1"/>
  <c r="BD1293" i="1"/>
  <c r="BD1329" i="1"/>
  <c r="BD1053" i="1"/>
  <c r="BD1859" i="1"/>
  <c r="BD2111" i="1"/>
  <c r="BD1523" i="1"/>
  <c r="BD1827" i="1"/>
  <c r="BD1869" i="1"/>
  <c r="BD351" i="1"/>
  <c r="BD1715" i="1"/>
  <c r="BD1280" i="1"/>
  <c r="BD581" i="1"/>
  <c r="BD2026" i="1"/>
  <c r="BD2287" i="1"/>
  <c r="BD2285" i="1"/>
  <c r="BD2224" i="1"/>
  <c r="BD745" i="1"/>
  <c r="BD1424" i="1"/>
  <c r="BD1555" i="1"/>
  <c r="BD1118" i="1"/>
  <c r="BD1780" i="1"/>
  <c r="BD1184" i="1"/>
  <c r="BD1637" i="1"/>
  <c r="BD405" i="1"/>
  <c r="BD584" i="1"/>
  <c r="BD2067" i="1"/>
  <c r="BD1727" i="1"/>
  <c r="BD1563" i="1"/>
  <c r="BD1944" i="1"/>
  <c r="BD1533" i="1"/>
  <c r="BD670" i="1"/>
  <c r="BD1970" i="1"/>
  <c r="BD1673" i="1"/>
  <c r="BD2172" i="1"/>
  <c r="BD2236" i="1"/>
  <c r="BD2169" i="1"/>
  <c r="BD2160" i="1"/>
  <c r="BD1847" i="1"/>
  <c r="BD2073" i="1"/>
  <c r="BD2271" i="1"/>
  <c r="BD2209" i="1"/>
  <c r="BD1362" i="1"/>
  <c r="BD445" i="1"/>
  <c r="BD397" i="1"/>
  <c r="BD414" i="1"/>
  <c r="BD123" i="1"/>
  <c r="BD498" i="1"/>
  <c r="BD690" i="1"/>
  <c r="BD853" i="1"/>
  <c r="BD468" i="1"/>
  <c r="BD1519" i="1"/>
  <c r="BD43" i="1"/>
  <c r="BD153" i="1"/>
  <c r="BD485" i="1"/>
  <c r="BD118" i="1"/>
  <c r="BD441" i="1"/>
  <c r="BD334" i="1"/>
  <c r="BD418" i="1"/>
  <c r="BD599" i="1"/>
  <c r="BD664" i="1"/>
  <c r="BD103" i="1"/>
  <c r="BD623" i="1"/>
  <c r="BD399" i="1"/>
  <c r="BD1396" i="1"/>
  <c r="BD291" i="1"/>
  <c r="BD129" i="1"/>
  <c r="BD941" i="1"/>
  <c r="BD534" i="1"/>
  <c r="BD214" i="1"/>
  <c r="BD1351" i="1"/>
  <c r="BD446" i="1"/>
  <c r="BD772" i="1"/>
  <c r="BD2194" i="1"/>
  <c r="BD162" i="1"/>
  <c r="BD1059" i="1"/>
  <c r="BD691" i="1"/>
  <c r="BD490" i="1"/>
  <c r="BD249" i="1"/>
  <c r="BD2297" i="1"/>
  <c r="BD383" i="1"/>
  <c r="BD319" i="1"/>
  <c r="BD1368" i="1"/>
  <c r="BD924" i="1"/>
  <c r="BD596" i="1"/>
  <c r="BD1330" i="1"/>
  <c r="BD888" i="1"/>
  <c r="BD1938" i="1"/>
  <c r="BD1802" i="1"/>
  <c r="BD289" i="1"/>
  <c r="BD1912" i="1"/>
  <c r="BD751" i="1"/>
  <c r="BD1164" i="1"/>
  <c r="BD1344" i="1"/>
  <c r="BD461" i="1"/>
  <c r="BD1753" i="1"/>
  <c r="BD1437" i="1"/>
  <c r="BD1482" i="1"/>
  <c r="BD267" i="1"/>
  <c r="BD447" i="1"/>
  <c r="BD1219" i="1"/>
  <c r="BD1830" i="1"/>
  <c r="BD739" i="1"/>
  <c r="BD1463" i="1"/>
  <c r="BD1874" i="1"/>
  <c r="BD374" i="1"/>
  <c r="BD1449" i="1"/>
  <c r="BD324" i="1"/>
  <c r="BD146" i="1"/>
  <c r="BD782" i="1"/>
  <c r="BD1343" i="1"/>
  <c r="BD1147" i="1"/>
  <c r="BD1279" i="1"/>
  <c r="BD1409" i="1"/>
  <c r="BD1426" i="1"/>
  <c r="BD515" i="1"/>
  <c r="BD1157" i="1"/>
  <c r="BD663" i="1"/>
  <c r="BD1074" i="1"/>
  <c r="BD58" i="1"/>
  <c r="BD1649" i="1"/>
  <c r="BD1687" i="1"/>
  <c r="BD1215" i="1"/>
  <c r="BD872" i="1"/>
  <c r="BD624" i="1"/>
  <c r="BD794" i="1"/>
  <c r="BD1046" i="1"/>
  <c r="BD1680" i="1"/>
  <c r="BD625" i="1"/>
  <c r="BD847" i="1"/>
  <c r="BD967" i="1"/>
  <c r="BD858" i="1"/>
  <c r="BD1910" i="1"/>
  <c r="BD1728" i="1"/>
  <c r="BD1234" i="1"/>
  <c r="BD868" i="1"/>
  <c r="BD1663" i="1"/>
  <c r="BD604" i="1"/>
  <c r="BD982" i="1"/>
  <c r="BD1117" i="1"/>
  <c r="BD893" i="1"/>
  <c r="BD2003" i="1"/>
  <c r="BD1620" i="1"/>
  <c r="BD1960" i="1"/>
  <c r="BD2161" i="1"/>
  <c r="BD1553" i="1"/>
  <c r="BD1203" i="1"/>
  <c r="BD659" i="1"/>
  <c r="BD2021" i="1"/>
  <c r="BD349" i="1"/>
  <c r="BD907" i="1"/>
  <c r="BD1653" i="1"/>
  <c r="BD455" i="1"/>
  <c r="BD1846" i="1"/>
  <c r="BD1300" i="1"/>
  <c r="BD1919" i="1"/>
  <c r="BD2112" i="1"/>
  <c r="BD880" i="1"/>
  <c r="BD119" i="1"/>
  <c r="BD1026" i="1"/>
  <c r="BD2127" i="1"/>
  <c r="BD1974" i="1"/>
  <c r="BD2212" i="1"/>
  <c r="BD654" i="1"/>
  <c r="BD1341" i="1"/>
  <c r="BD1716" i="1"/>
  <c r="BD1334" i="1"/>
  <c r="BD2033" i="1"/>
  <c r="BD2087" i="1"/>
  <c r="BD2101" i="1"/>
  <c r="BD1888" i="1"/>
  <c r="BD1932" i="1"/>
  <c r="BD1966" i="1"/>
  <c r="BD1922" i="1"/>
  <c r="BD1677" i="1"/>
  <c r="BD89" i="1"/>
  <c r="BD1438" i="1"/>
  <c r="BD1085" i="1"/>
  <c r="BD1904" i="1"/>
  <c r="BD2170" i="1"/>
  <c r="BD2092" i="1"/>
  <c r="BD2218" i="1"/>
  <c r="BD2074" i="1"/>
  <c r="BD1043" i="1"/>
  <c r="BD1800" i="1"/>
  <c r="BD1961" i="1"/>
  <c r="BD1933" i="1"/>
  <c r="BD894" i="1"/>
  <c r="BD635" i="1"/>
  <c r="BD1531" i="1"/>
  <c r="BD843" i="1"/>
  <c r="BD2104" i="1"/>
  <c r="BD1926" i="1"/>
  <c r="BD395" i="1"/>
  <c r="BD499" i="1"/>
  <c r="BD2254" i="1"/>
  <c r="BD2263" i="1"/>
  <c r="BD165" i="1"/>
  <c r="BD2262" i="1"/>
  <c r="BD961" i="1"/>
  <c r="BD2298" i="1"/>
  <c r="BD2299" i="1"/>
  <c r="BE2123" i="1"/>
  <c r="BE1911" i="1"/>
  <c r="BE2225" i="1"/>
  <c r="BE1915" i="1"/>
  <c r="BE1647" i="1"/>
  <c r="BE740" i="1"/>
  <c r="BE1241" i="1"/>
  <c r="BE1210" i="1"/>
  <c r="BE1997" i="1"/>
  <c r="BE2090" i="1"/>
  <c r="BE2091" i="1"/>
  <c r="BE1220" i="1"/>
  <c r="BE1044" i="1"/>
  <c r="BE2124" i="1"/>
  <c r="BE225" i="1"/>
  <c r="BE2198" i="1"/>
  <c r="BE2077" i="1"/>
  <c r="BE1964" i="1"/>
  <c r="BE1671" i="1"/>
  <c r="BE1287" i="1"/>
  <c r="BE1355" i="1"/>
  <c r="BE818" i="1"/>
  <c r="BE2247" i="1"/>
  <c r="BE1845" i="1"/>
  <c r="BE1975" i="1"/>
  <c r="BE2153" i="1"/>
  <c r="BE1967" i="1"/>
  <c r="BE469" i="1"/>
  <c r="BE1623" i="1"/>
  <c r="BE2284" i="1"/>
  <c r="BE2276" i="1"/>
  <c r="BE2289" i="1"/>
  <c r="BE2119" i="1"/>
  <c r="BE2290" i="1"/>
  <c r="BE2286" i="1"/>
  <c r="BE2079" i="1"/>
  <c r="BE1797" i="1"/>
  <c r="BE825" i="1"/>
  <c r="BE2137" i="1"/>
  <c r="BE1348" i="1"/>
  <c r="BE1708" i="1"/>
  <c r="BE1917" i="1"/>
  <c r="BE2023" i="1"/>
  <c r="BE718" i="1"/>
  <c r="BE1136" i="1"/>
  <c r="BE1808" i="1"/>
  <c r="BE1804" i="1"/>
  <c r="BE954" i="1"/>
  <c r="BE1027" i="1"/>
  <c r="BE1042" i="1"/>
  <c r="BE1500" i="1"/>
  <c r="BE1275" i="1"/>
  <c r="BE727" i="1"/>
  <c r="BE1497" i="1"/>
  <c r="BE962" i="1"/>
  <c r="BE1824" i="1"/>
  <c r="BE1532" i="1"/>
  <c r="BE2053" i="1"/>
  <c r="BE1633" i="1"/>
  <c r="BE869" i="1"/>
  <c r="BE322" i="1"/>
  <c r="BE1387" i="1"/>
  <c r="BE1292" i="1"/>
  <c r="BE186" i="1"/>
  <c r="BE483" i="1"/>
  <c r="BE738" i="1"/>
  <c r="BE988" i="1"/>
  <c r="BE551" i="1"/>
  <c r="BE1580" i="1"/>
  <c r="BE1837" i="1"/>
  <c r="BE1468" i="1"/>
  <c r="BE970" i="1"/>
  <c r="BE774" i="1"/>
  <c r="BE79" i="1"/>
  <c r="BE1179" i="1"/>
  <c r="BE677" i="1"/>
  <c r="BE990" i="1"/>
  <c r="BE1442" i="1"/>
  <c r="BE1670" i="1"/>
  <c r="BE160" i="1"/>
  <c r="BE1379" i="1"/>
  <c r="BE976" i="1"/>
  <c r="BE1612" i="1"/>
  <c r="BE681" i="1"/>
  <c r="BE1479" i="1"/>
  <c r="BE586" i="1"/>
  <c r="BE539" i="1"/>
  <c r="BE603" i="1"/>
  <c r="BE1614" i="1"/>
  <c r="BE2038" i="1"/>
  <c r="BE765" i="1"/>
  <c r="BE2214" i="1"/>
  <c r="BE2188" i="1"/>
  <c r="BE2084" i="1"/>
  <c r="BE2135" i="1"/>
  <c r="BE1985" i="1"/>
  <c r="BE1604" i="1"/>
  <c r="BE2011" i="1"/>
  <c r="BE2217" i="1"/>
  <c r="BE311" i="1"/>
  <c r="BE1835" i="1"/>
  <c r="BE10" i="1"/>
  <c r="BE17" i="1"/>
  <c r="BE1353" i="1"/>
  <c r="BE22" i="1"/>
  <c r="BE18" i="1"/>
  <c r="BE2" i="1"/>
  <c r="BE901" i="1"/>
  <c r="BE16" i="1"/>
  <c r="BE6" i="1"/>
  <c r="BE7" i="1"/>
  <c r="BE1587" i="1"/>
  <c r="BE278" i="1"/>
  <c r="BE940" i="1"/>
  <c r="BE387" i="1"/>
  <c r="BE90" i="1"/>
  <c r="BE1119" i="1"/>
  <c r="BE1004" i="1"/>
  <c r="BE611" i="1"/>
  <c r="BE1094" i="1"/>
  <c r="BE54" i="1"/>
  <c r="BE846" i="1"/>
  <c r="BE627" i="1"/>
  <c r="BE237" i="1"/>
  <c r="BE517" i="1"/>
  <c r="BE323" i="1"/>
  <c r="BE1264" i="1"/>
  <c r="BE238" i="1"/>
  <c r="BE307" i="1"/>
  <c r="BE583" i="1"/>
  <c r="BE673" i="1"/>
  <c r="BE192" i="1"/>
  <c r="BE335" i="1"/>
  <c r="BE1332" i="1"/>
  <c r="BE2296" i="1"/>
  <c r="BE857" i="1"/>
  <c r="BE1978" i="1"/>
  <c r="BE1174" i="1"/>
  <c r="BE1029" i="1"/>
  <c r="BE1459" i="1"/>
  <c r="BE1969" i="1"/>
  <c r="BE1761" i="1"/>
  <c r="BE1852" i="1"/>
  <c r="BE1298" i="1"/>
  <c r="BE2024" i="1"/>
  <c r="BE1900" i="1"/>
  <c r="BE781" i="1"/>
  <c r="BE1521" i="1"/>
  <c r="BE712" i="1"/>
  <c r="BE574" i="1"/>
  <c r="BE1696" i="1"/>
  <c r="BE1458" i="1"/>
  <c r="BE1694" i="1"/>
  <c r="BE1993" i="1"/>
  <c r="BE1700" i="1"/>
  <c r="BE20" i="1"/>
  <c r="BE1688" i="1"/>
  <c r="BE1057" i="1"/>
  <c r="BE1457" i="1"/>
  <c r="BE2278" i="1"/>
  <c r="BE1391" i="1"/>
  <c r="BE1876" i="1"/>
  <c r="BE2158" i="1"/>
  <c r="BE1930" i="1"/>
  <c r="BE148" i="1"/>
  <c r="BE1541" i="1"/>
  <c r="BE535" i="1"/>
  <c r="BE140" i="1"/>
  <c r="BE790" i="1"/>
  <c r="BE197" i="1"/>
  <c r="BE474" i="1"/>
  <c r="BE1768" i="1"/>
  <c r="BE1475" i="1"/>
  <c r="BE1012" i="1"/>
  <c r="BE1028" i="1"/>
  <c r="BE1988" i="1"/>
  <c r="BE689" i="1"/>
  <c r="BE1041" i="1"/>
  <c r="BE1025" i="1"/>
  <c r="BE1277" i="1"/>
  <c r="BE1795" i="1"/>
  <c r="BE1613" i="1"/>
  <c r="BE1861" i="1"/>
  <c r="BE1305" i="1"/>
  <c r="BE1834" i="1"/>
  <c r="BE1542" i="1"/>
  <c r="BE343" i="1"/>
  <c r="BE1935" i="1"/>
  <c r="BE870" i="1"/>
  <c r="BE914" i="1"/>
  <c r="BE1132" i="1"/>
  <c r="BE2027" i="1"/>
  <c r="BE1908" i="1"/>
  <c r="BE2141" i="1"/>
  <c r="BE2270" i="1"/>
  <c r="BE1855" i="1"/>
  <c r="BE2222" i="1"/>
  <c r="BE2232" i="1"/>
  <c r="BE839" i="1"/>
  <c r="BE1433" i="1"/>
  <c r="BE900" i="1"/>
  <c r="BE1566" i="1"/>
  <c r="BE1263" i="1"/>
  <c r="BE589" i="1"/>
  <c r="BE989" i="1"/>
  <c r="BE1009" i="1"/>
  <c r="BE1828" i="1"/>
  <c r="BE1675" i="1"/>
  <c r="BE1886" i="1"/>
  <c r="BE1207" i="1"/>
  <c r="BE1373" i="1"/>
  <c r="BE1333" i="1"/>
  <c r="BE594" i="1"/>
  <c r="BE1758" i="1"/>
  <c r="BE527" i="1"/>
  <c r="BE1446" i="1"/>
  <c r="BE1781" i="1"/>
  <c r="BE1973" i="1"/>
  <c r="BE1717" i="1"/>
  <c r="BE1875" i="1"/>
  <c r="BE1253" i="1"/>
  <c r="BE2031" i="1"/>
  <c r="BE1771" i="1"/>
  <c r="BE2019" i="1"/>
  <c r="BE639" i="1"/>
  <c r="BE1018" i="1"/>
  <c r="BE139" i="1"/>
  <c r="BE1692" i="1"/>
  <c r="BE1871" i="1"/>
  <c r="BE1101" i="1"/>
  <c r="BE1777" i="1"/>
  <c r="BE217" i="1"/>
  <c r="BE224" i="1"/>
  <c r="BE364" i="1"/>
  <c r="BE1486" i="1"/>
  <c r="BE2009" i="1"/>
  <c r="BE1987" i="1"/>
  <c r="BE2162" i="1"/>
  <c r="BE1891" i="1"/>
  <c r="BE2242" i="1"/>
  <c r="BE432" i="1"/>
  <c r="BE1109" i="1"/>
  <c r="BE1134" i="1"/>
  <c r="BE995" i="1"/>
  <c r="BE1036" i="1"/>
  <c r="BE553" i="1"/>
  <c r="BE1569" i="1"/>
  <c r="BE2072" i="1"/>
  <c r="BE504" i="1"/>
  <c r="BE132" i="1"/>
  <c r="BE1772" i="1"/>
  <c r="BE1487" i="1"/>
  <c r="BE1597" i="1"/>
  <c r="BE2139" i="1"/>
  <c r="BE2020" i="1"/>
  <c r="BE2120" i="1"/>
  <c r="BE1062" i="1"/>
  <c r="BE2054" i="1"/>
  <c r="BE1928" i="1"/>
  <c r="BE2230" i="1"/>
  <c r="BE2047" i="1"/>
  <c r="BE375" i="1"/>
  <c r="BE2042" i="1"/>
  <c r="BE1176" i="1"/>
  <c r="BE1864" i="1"/>
  <c r="BE1350" i="1"/>
  <c r="BE915" i="1"/>
  <c r="BE2056" i="1"/>
  <c r="BE2183" i="1"/>
  <c r="BE1129" i="1"/>
  <c r="BE1509" i="1"/>
  <c r="BE492" i="1"/>
  <c r="BE1786" i="1"/>
  <c r="BE1133" i="1"/>
  <c r="BE1635" i="1"/>
  <c r="BE1504" i="1"/>
  <c r="BE1064" i="1"/>
  <c r="BE2268" i="1"/>
  <c r="BE2277" i="1"/>
  <c r="BE263" i="1"/>
  <c r="BE552" i="1"/>
  <c r="BE201" i="1"/>
  <c r="BE2245" i="1"/>
  <c r="BE2238" i="1"/>
  <c r="BE2261" i="1"/>
  <c r="BE1581" i="1"/>
  <c r="BE1683" i="1"/>
  <c r="BE2121" i="1"/>
  <c r="BE1218" i="1"/>
  <c r="BE1145" i="1"/>
  <c r="BE1392" i="1"/>
  <c r="BE1723" i="1"/>
  <c r="BE1403" i="1"/>
  <c r="BE1289" i="1"/>
  <c r="BE388" i="1"/>
  <c r="BE1718" i="1"/>
  <c r="BE1559" i="1"/>
  <c r="BE408" i="1"/>
  <c r="BE2070" i="1"/>
  <c r="BE974" i="1"/>
  <c r="BE829" i="1"/>
  <c r="BE1335" i="1"/>
  <c r="BE95" i="1"/>
  <c r="BE326" i="1"/>
  <c r="BE1066" i="1"/>
  <c r="BE758" i="1"/>
  <c r="BE614" i="1"/>
  <c r="BE1050" i="1"/>
  <c r="BE2060" i="1"/>
  <c r="BE1814" i="1"/>
  <c r="BE1243" i="1"/>
  <c r="BE1107" i="1"/>
  <c r="BE910" i="1"/>
  <c r="BE486" i="1"/>
  <c r="BE451" i="1"/>
  <c r="BE678" i="1"/>
  <c r="BE1420" i="1"/>
  <c r="BE762" i="1"/>
  <c r="BE1415" i="1"/>
  <c r="BE1326" i="1"/>
  <c r="BE184" i="1"/>
  <c r="BE1951" i="1"/>
  <c r="BE1743" i="1"/>
  <c r="BE1308" i="1"/>
  <c r="BE1883" i="1"/>
  <c r="BE2007" i="1"/>
  <c r="BE1850" i="1"/>
  <c r="BE1962" i="1"/>
  <c r="BE2039" i="1"/>
  <c r="BE1880" i="1"/>
  <c r="BE2043" i="1"/>
  <c r="BE1936" i="1"/>
  <c r="BE1841" i="1"/>
  <c r="BE2093" i="1"/>
  <c r="BE1898" i="1"/>
  <c r="BE1590" i="1"/>
  <c r="BE832" i="1"/>
  <c r="BE191" i="1"/>
  <c r="BE1593" i="1"/>
  <c r="BE1464" i="1"/>
  <c r="BE1357" i="1"/>
  <c r="BE1678" i="1"/>
  <c r="BE1033" i="1"/>
  <c r="BE1084" i="1"/>
  <c r="BE1324" i="1"/>
  <c r="BE1769" i="1"/>
  <c r="BE331" i="1"/>
  <c r="BE1901" i="1"/>
  <c r="BE1089" i="1"/>
  <c r="BE792" i="1"/>
  <c r="BE1652" i="1"/>
  <c r="BE1471" i="1"/>
  <c r="BE547" i="1"/>
  <c r="BE1976" i="1"/>
  <c r="BE979" i="1"/>
  <c r="BE180" i="1"/>
  <c r="BE878" i="1"/>
  <c r="BE697" i="1"/>
  <c r="BE1676" i="1"/>
  <c r="BE1051" i="1"/>
  <c r="BE1742" i="1"/>
  <c r="BE1361" i="1"/>
  <c r="BE1286" i="1"/>
  <c r="BE1171" i="1"/>
  <c r="BE1170" i="1"/>
  <c r="BE309" i="1"/>
  <c r="BE1899" i="1"/>
  <c r="BE1722" i="1"/>
  <c r="BE561" i="1"/>
  <c r="BE570" i="1"/>
  <c r="BE1529" i="1"/>
  <c r="BE2100" i="1"/>
  <c r="BE2226" i="1"/>
  <c r="BE2016" i="1"/>
  <c r="BE2184" i="1"/>
  <c r="BE2179" i="1"/>
  <c r="BE1905" i="1"/>
  <c r="BE2138" i="1"/>
  <c r="BE2105" i="1"/>
  <c r="BE2081" i="1"/>
  <c r="BE1945" i="1"/>
  <c r="BE2001" i="1"/>
  <c r="BE2002" i="1"/>
  <c r="BE2216" i="1"/>
  <c r="BE2140" i="1"/>
  <c r="BE2145" i="1"/>
  <c r="BE1848" i="1"/>
  <c r="BE1882" i="1"/>
  <c r="BE2146" i="1"/>
  <c r="BE2159" i="1"/>
  <c r="BE2152" i="1"/>
  <c r="BE2200" i="1"/>
  <c r="BE1979" i="1"/>
  <c r="BE2275" i="1"/>
  <c r="BE2240" i="1"/>
  <c r="BE2250" i="1"/>
  <c r="BE2069" i="1"/>
  <c r="BE2267" i="1"/>
  <c r="BE1567" i="1"/>
  <c r="BE442" i="1"/>
  <c r="BE2228" i="1"/>
  <c r="BE1754" i="1"/>
  <c r="BE2028" i="1"/>
  <c r="BE1501" i="1"/>
  <c r="BE111" i="1"/>
  <c r="BE2029" i="1"/>
  <c r="BE243" i="1"/>
  <c r="BE2168" i="1"/>
  <c r="BE1304" i="1"/>
  <c r="BE2233" i="1"/>
  <c r="BE2144" i="1"/>
  <c r="BE1895" i="1"/>
  <c r="BE439" i="1"/>
  <c r="BE1958" i="1"/>
  <c r="BE1128" i="1"/>
  <c r="BE810" i="1"/>
  <c r="BE384" i="1"/>
  <c r="BE744" i="1"/>
  <c r="BE308" i="1"/>
  <c r="BE1363" i="1"/>
  <c r="BE314" i="1"/>
  <c r="BE444" i="1"/>
  <c r="BE1307" i="1"/>
  <c r="BE9" i="1"/>
  <c r="BE1175" i="1"/>
  <c r="BE175" i="1"/>
  <c r="BE1986" i="1"/>
  <c r="BE75" i="1"/>
  <c r="BE1515" i="1"/>
  <c r="BE261" i="1"/>
  <c r="BE179" i="1"/>
  <c r="BE1377" i="1"/>
  <c r="BE1038" i="1"/>
  <c r="BE1251" i="1"/>
  <c r="BE1181" i="1"/>
  <c r="BE1083" i="1"/>
  <c r="BE1595" i="1"/>
  <c r="BE462" i="1"/>
  <c r="BE986" i="1"/>
  <c r="BE1469" i="1"/>
  <c r="BE661" i="1"/>
  <c r="BE429" i="1"/>
  <c r="BE466" i="1"/>
  <c r="BE723" i="1"/>
  <c r="BE2117" i="1"/>
  <c r="BE2196" i="1"/>
  <c r="BE2215" i="1"/>
  <c r="BE1073" i="1"/>
  <c r="BE371" i="1"/>
  <c r="BE1741" i="1"/>
  <c r="BE1511" i="1"/>
  <c r="BE1792" i="1"/>
  <c r="BE126" i="1"/>
  <c r="BE955" i="1"/>
  <c r="BE1082" i="1"/>
  <c r="BE1244" i="1"/>
  <c r="BE1291" i="1"/>
  <c r="BE1248" i="1"/>
  <c r="BE1186" i="1"/>
  <c r="BE1586" i="1"/>
  <c r="BE932" i="1"/>
  <c r="BE662" i="1"/>
  <c r="BE1829" i="1"/>
  <c r="BE1546" i="1"/>
  <c r="BE1413" i="1"/>
  <c r="BE177" i="1"/>
  <c r="BE1054" i="1"/>
  <c r="BE1173" i="1"/>
  <c r="BE218" i="1"/>
  <c r="BE1556" i="1"/>
  <c r="BE972" i="1"/>
  <c r="BE1429" i="1"/>
  <c r="BE1770" i="1"/>
  <c r="BE1130" i="1"/>
  <c r="BE1470" i="1"/>
  <c r="BE1811" i="1"/>
  <c r="BE1956" i="1"/>
  <c r="BE1155" i="1"/>
  <c r="BE1971" i="1"/>
  <c r="BE1803" i="1"/>
  <c r="BE2088" i="1"/>
  <c r="BE2008" i="1"/>
  <c r="BE1187" i="1"/>
  <c r="BE1439" i="1"/>
  <c r="BE511" i="1"/>
  <c r="BE2108" i="1"/>
  <c r="BE708" i="1"/>
  <c r="BE801" i="1"/>
  <c r="BE355" i="1"/>
  <c r="BE1601" i="1"/>
  <c r="BE1779" i="1"/>
  <c r="BE1359" i="1"/>
  <c r="BE1131" i="1"/>
  <c r="BE210" i="1"/>
  <c r="BE1070" i="1"/>
  <c r="BE501" i="1"/>
  <c r="BE1443" i="1"/>
  <c r="BE247" i="1"/>
  <c r="BE1052" i="1"/>
  <c r="BE1737" i="1"/>
  <c r="BE1877" i="1"/>
  <c r="BE733" i="1"/>
  <c r="BE657" i="1"/>
  <c r="BE481" i="1"/>
  <c r="BE778" i="1"/>
  <c r="BE631" i="1"/>
  <c r="BE764" i="1"/>
  <c r="BE703" i="1"/>
  <c r="BE771" i="1"/>
  <c r="BE666" i="1"/>
  <c r="BE1764" i="1"/>
  <c r="BE1651" i="1"/>
  <c r="BE1625" i="1"/>
  <c r="BE1092" i="1"/>
  <c r="BE1498" i="1"/>
  <c r="BE823" i="1"/>
  <c r="BE513" i="1"/>
  <c r="BE521" i="1"/>
  <c r="BE2259" i="1"/>
  <c r="BE1887" i="1"/>
  <c r="BE2051" i="1"/>
  <c r="BE1838" i="1"/>
  <c r="BE1940" i="1"/>
  <c r="BE1749" i="1"/>
  <c r="BE369" i="1"/>
  <c r="BE436" i="1"/>
  <c r="BE1977" i="1"/>
  <c r="BE524" i="1"/>
  <c r="BE904" i="1"/>
  <c r="BE1212" i="1"/>
  <c r="BE380" i="1"/>
  <c r="BE402" i="1"/>
  <c r="BE1890" i="1"/>
  <c r="BE1796" i="1"/>
  <c r="BE1236" i="1"/>
  <c r="BE1934" i="1"/>
  <c r="BE1303" i="1"/>
  <c r="BE1657" i="1"/>
  <c r="BE1445" i="1"/>
  <c r="BE2252" i="1"/>
  <c r="BE1621" i="1"/>
  <c r="BE1342" i="1"/>
  <c r="BE1765" i="1"/>
  <c r="BE766" i="1"/>
  <c r="BE1738" i="1"/>
  <c r="BE81" i="1"/>
  <c r="BE1020" i="1"/>
  <c r="BE285" i="1"/>
  <c r="BE1585" i="1"/>
  <c r="BE1474" i="1"/>
  <c r="BE2176" i="1"/>
  <c r="BE2154" i="1"/>
  <c r="BE2175" i="1"/>
  <c r="BE2241" i="1"/>
  <c r="BE2246" i="1"/>
  <c r="BE2165" i="1"/>
  <c r="BE2221" i="1"/>
  <c r="BE2185" i="1"/>
  <c r="BE315" i="1"/>
  <c r="BE1788" i="1"/>
  <c r="BE686" i="1"/>
  <c r="BE1149" i="1"/>
  <c r="BE1710" i="1"/>
  <c r="BE1423" i="1"/>
  <c r="BE729" i="1"/>
  <c r="BE867" i="1"/>
  <c r="BE674" i="1"/>
  <c r="BE1893" i="1"/>
  <c r="BE1022" i="1"/>
  <c r="BE2106" i="1"/>
  <c r="BE2190" i="1"/>
  <c r="BE1398" i="1"/>
  <c r="BE2266" i="1"/>
  <c r="BE2273" i="1"/>
  <c r="BE2142" i="1"/>
  <c r="BE2057" i="1"/>
  <c r="BE2260" i="1"/>
  <c r="BE2098" i="1"/>
  <c r="BE2239" i="1"/>
  <c r="BE2264" i="1"/>
  <c r="BE2206" i="1"/>
  <c r="BE1045" i="1"/>
  <c r="BE2163" i="1"/>
  <c r="BE2000" i="1"/>
  <c r="BE1141" i="1"/>
  <c r="BE2251" i="1"/>
  <c r="BE1894" i="1"/>
  <c r="BE1725" i="1"/>
  <c r="BE44" i="1"/>
  <c r="BE459" i="1"/>
  <c r="BE63" i="1"/>
  <c r="BE448" i="1"/>
  <c r="BE463" i="1"/>
  <c r="BE518" i="1"/>
  <c r="BE240" i="1"/>
  <c r="BE597" i="1"/>
  <c r="BE1185" i="1"/>
  <c r="BE865" i="1"/>
  <c r="BE1494" i="1"/>
  <c r="BE1444" i="1"/>
  <c r="BE503" i="1"/>
  <c r="BE1854" i="1"/>
  <c r="BE1755" i="1"/>
  <c r="BE56" i="1"/>
  <c r="BE1592" i="1"/>
  <c r="BE25" i="1"/>
  <c r="BE720" i="1"/>
  <c r="BE537" i="1"/>
  <c r="BE1600" i="1"/>
  <c r="BE874" i="1"/>
  <c r="BE1418" i="1"/>
  <c r="BE922" i="1"/>
  <c r="BE522" i="1"/>
  <c r="BE1492" i="1"/>
  <c r="BE1537" i="1"/>
  <c r="BE2186" i="1"/>
  <c r="BE1822" i="1"/>
  <c r="BE2040" i="1"/>
  <c r="BE2220" i="1"/>
  <c r="BE1257" i="1"/>
  <c r="BE2210" i="1"/>
  <c r="BE650" i="1"/>
  <c r="BE1153" i="1"/>
  <c r="BE42" i="1"/>
  <c r="BE1261" i="1"/>
  <c r="BE1404" i="1"/>
  <c r="BE1216" i="1"/>
  <c r="BE255" i="1"/>
  <c r="BE587" i="1"/>
  <c r="BE2255" i="1"/>
  <c r="BE530" i="1"/>
  <c r="BE612" i="1"/>
  <c r="BE859" i="1"/>
  <c r="BE144" i="1"/>
  <c r="BE895" i="1"/>
  <c r="BE1161" i="1"/>
  <c r="BE538" i="1"/>
  <c r="BE1283" i="1"/>
  <c r="BE854" i="1"/>
  <c r="BE1294" i="1"/>
  <c r="BE1380" i="1"/>
  <c r="BE1507" i="1"/>
  <c r="BE1747" i="1"/>
  <c r="BE1310" i="1"/>
  <c r="BE930" i="1"/>
  <c r="BE2201" i="1"/>
  <c r="BE2173" i="1"/>
  <c r="BE1640" i="1"/>
  <c r="BE30" i="1"/>
  <c r="BE844" i="1"/>
  <c r="BE1776" i="1"/>
  <c r="BE158" i="1"/>
  <c r="BE2148" i="1"/>
  <c r="BE1990" i="1"/>
  <c r="BE1941" i="1"/>
  <c r="BE2025" i="1"/>
  <c r="BE966" i="1"/>
  <c r="BE2017" i="1"/>
  <c r="BE1785" i="1"/>
  <c r="BE203" i="1"/>
  <c r="BE1631" i="1"/>
  <c r="BE1699" i="1"/>
  <c r="BE1221" i="1"/>
  <c r="BE849" i="1"/>
  <c r="BE1276" i="1"/>
  <c r="BE204" i="1"/>
  <c r="BE937" i="1"/>
  <c r="BE216" i="1"/>
  <c r="BE576" i="1"/>
  <c r="BE1634" i="1"/>
  <c r="BE763" i="1"/>
  <c r="BE1736" i="1"/>
  <c r="BE1086" i="1"/>
  <c r="BE1575" i="1"/>
  <c r="BE1425" i="1"/>
  <c r="BE1477" i="1"/>
  <c r="BE1151" i="1"/>
  <c r="BE362" i="1"/>
  <c r="BE1483" i="1"/>
  <c r="BE1720" i="1"/>
  <c r="BE699" i="1"/>
  <c r="BE600" i="1"/>
  <c r="BE808" i="1"/>
  <c r="BE1949" i="1"/>
  <c r="BE1884" i="1"/>
  <c r="BE2244" i="1"/>
  <c r="BE2204" i="1"/>
  <c r="BE2036" i="1"/>
  <c r="BE2167" i="1"/>
  <c r="BE1981" i="1"/>
  <c r="BE571" i="1"/>
  <c r="BE373" i="1"/>
  <c r="BE1365" i="1"/>
  <c r="BE195" i="1"/>
  <c r="BE1192" i="1"/>
  <c r="BE1436" i="1"/>
  <c r="BE1545" i="1"/>
  <c r="BE1897" i="1"/>
  <c r="BE2203" i="1"/>
  <c r="BE1763" i="1"/>
  <c r="BE1165" i="1"/>
  <c r="BE1648" i="1"/>
  <c r="BE428" i="1"/>
  <c r="BE926" i="1"/>
  <c r="BE1732" i="1"/>
  <c r="BE2279" i="1"/>
  <c r="BE1866" i="1"/>
  <c r="BE1321" i="1"/>
  <c r="BE2131" i="1"/>
  <c r="BE2078" i="1"/>
  <c r="BE1573" i="1"/>
  <c r="BE1354" i="1"/>
  <c r="BE1729" i="1"/>
  <c r="BE2063" i="1"/>
  <c r="BE1385" i="1"/>
  <c r="BE2068" i="1"/>
  <c r="BE1916" i="1"/>
  <c r="BE1955" i="1"/>
  <c r="BE2155" i="1"/>
  <c r="BE1488" i="1"/>
  <c r="BE1702" i="1"/>
  <c r="BE2213" i="1"/>
  <c r="BE1503" i="1"/>
  <c r="BE1540" i="1"/>
  <c r="BE1730" i="1"/>
  <c r="BE2086" i="1"/>
  <c r="BE2075" i="1"/>
  <c r="BE2094" i="1"/>
  <c r="BE2195" i="1"/>
  <c r="BE2223" i="1"/>
  <c r="BE1735" i="1"/>
  <c r="BE1968" i="1"/>
  <c r="BE1693" i="1"/>
  <c r="BE975" i="1"/>
  <c r="BE1952" i="1"/>
  <c r="BE1268" i="1"/>
  <c r="BE2034" i="1"/>
  <c r="BE1991" i="1"/>
  <c r="BE1659" i="1"/>
  <c r="BE2071" i="1"/>
  <c r="BE2035" i="1"/>
  <c r="BE1954" i="1"/>
  <c r="BE2005" i="1"/>
  <c r="BE1713" i="1"/>
  <c r="BE2136" i="1"/>
  <c r="BE2041" i="1"/>
  <c r="BE2202" i="1"/>
  <c r="BE1731" i="1"/>
  <c r="BE2046" i="1"/>
  <c r="BE1065" i="1"/>
  <c r="BE820" i="1"/>
  <c r="BE1252" i="1"/>
  <c r="BE2257" i="1"/>
  <c r="BE2243" i="1"/>
  <c r="BE1591" i="1"/>
  <c r="BE1946" i="1"/>
  <c r="BE1632" i="1"/>
  <c r="BE1998" i="1"/>
  <c r="BE1939" i="1"/>
  <c r="BE2126" i="1"/>
  <c r="BE1810" i="1"/>
  <c r="BE1903" i="1"/>
  <c r="BE2181" i="1"/>
  <c r="BE2095" i="1"/>
  <c r="BE2115" i="1"/>
  <c r="BE2180" i="1"/>
  <c r="BE2189" i="1"/>
  <c r="BE1752" i="1"/>
  <c r="BE1406" i="1"/>
  <c r="BE1548" i="1"/>
  <c r="BE2205" i="1"/>
  <c r="BE1920" i="1"/>
  <c r="BE2265" i="1"/>
  <c r="BE2248" i="1"/>
  <c r="BE1799" i="1"/>
  <c r="BE2050" i="1"/>
  <c r="BE2272" i="1"/>
  <c r="BE2059" i="1"/>
  <c r="BE1924" i="1"/>
  <c r="BE1629" i="1"/>
  <c r="BE1706" i="1"/>
  <c r="BE1858" i="1"/>
  <c r="BE2110" i="1"/>
  <c r="BE1809" i="1"/>
  <c r="BE1959" i="1"/>
  <c r="BE2022" i="1"/>
  <c r="BE1953" i="1"/>
  <c r="BE2018" i="1"/>
  <c r="BE2065" i="1"/>
  <c r="BE2004" i="1"/>
  <c r="BE1775" i="1"/>
  <c r="BE2150" i="1"/>
  <c r="BE2125" i="1"/>
  <c r="BE1983" i="1"/>
  <c r="BE1817" i="1"/>
  <c r="BE1371" i="1"/>
  <c r="BE1972" i="1"/>
  <c r="BE2083" i="1"/>
  <c r="BE1950" i="1"/>
  <c r="BE2208" i="1"/>
  <c r="BE1762" i="1"/>
  <c r="BE752" i="1"/>
  <c r="BE2122" i="1"/>
  <c r="BE1999" i="1"/>
  <c r="BE1982" i="1"/>
  <c r="BE2116" i="1"/>
  <c r="BE2082" i="1"/>
  <c r="BE1925" i="1"/>
  <c r="BE34" i="1"/>
  <c r="BE1778" i="1"/>
  <c r="BE495" i="1"/>
  <c r="BE120" i="1"/>
  <c r="BE942" i="1"/>
  <c r="BE946" i="1"/>
  <c r="BE788" i="1"/>
  <c r="BE1270" i="1"/>
  <c r="BE1076" i="1"/>
  <c r="BE500" i="1"/>
  <c r="BE1143" i="1"/>
  <c r="BE1840" i="1"/>
  <c r="BE296" i="1"/>
  <c r="BE879" i="1"/>
  <c r="BE866" i="1"/>
  <c r="BE82" i="1"/>
  <c r="BE706" i="1"/>
  <c r="BE348" i="1"/>
  <c r="BE1484" i="1"/>
  <c r="BE683" i="1"/>
  <c r="BE1462" i="1"/>
  <c r="BE951" i="1"/>
  <c r="BE984" i="1"/>
  <c r="BE621" i="1"/>
  <c r="BE687" i="1"/>
  <c r="BE372" i="1"/>
  <c r="BE1577" i="1"/>
  <c r="BE1172" i="1"/>
  <c r="BE321" i="1"/>
  <c r="BE390" i="1"/>
  <c r="BE187" i="1"/>
  <c r="BE1643" i="1"/>
  <c r="BE1010" i="1"/>
  <c r="BE266" i="1"/>
  <c r="BE707" i="1"/>
  <c r="BE422" i="1"/>
  <c r="BE1099" i="1"/>
  <c r="BE1878" i="1"/>
  <c r="BE342" i="1"/>
  <c r="BE1120" i="1"/>
  <c r="BE213" i="1"/>
  <c r="BE716" i="1"/>
  <c r="BE724" i="1"/>
  <c r="BE471" i="1"/>
  <c r="BE141" i="1"/>
  <c r="BE1787" i="1"/>
  <c r="BE1496" i="1"/>
  <c r="BE981" i="1"/>
  <c r="BE317" i="1"/>
  <c r="BE891" i="1"/>
  <c r="BE1195" i="1"/>
  <c r="BE332" i="1"/>
  <c r="BE1608" i="1"/>
  <c r="BE51" i="1"/>
  <c r="BE1223" i="1"/>
  <c r="BE1331" i="1"/>
  <c r="BE1159" i="1"/>
  <c r="BE755" i="1"/>
  <c r="BE107" i="1"/>
  <c r="BE209" i="1"/>
  <c r="BE440" i="1"/>
  <c r="BE1502" i="1"/>
  <c r="BE1201" i="1"/>
  <c r="BE1733" i="1"/>
  <c r="BE1390" i="1"/>
  <c r="BE1549" i="1"/>
  <c r="BE359" i="1"/>
  <c r="BE1666" i="1"/>
  <c r="BE936" i="1"/>
  <c r="BE72" i="1"/>
  <c r="BE1312" i="1"/>
  <c r="BE606" i="1"/>
  <c r="BE800" i="1"/>
  <c r="BE150" i="1"/>
  <c r="BE292" i="1"/>
  <c r="BE1228" i="1"/>
  <c r="BE588" i="1"/>
  <c r="BE668" i="1"/>
  <c r="BE313" i="1"/>
  <c r="BE290" i="1"/>
  <c r="BE701" i="1"/>
  <c r="BE572" i="1"/>
  <c r="BE339" i="1"/>
  <c r="BE202" i="1"/>
  <c r="BE896" i="1"/>
  <c r="BE377" i="1"/>
  <c r="BE577" i="1"/>
  <c r="BE756" i="1"/>
  <c r="BE1857" i="1"/>
  <c r="BE1069" i="1"/>
  <c r="BE1410" i="1"/>
  <c r="BE1001" i="1"/>
  <c r="BE233" i="1"/>
  <c r="BE992" i="1"/>
  <c r="BE821" i="1"/>
  <c r="BE775" i="1"/>
  <c r="BE205" i="1"/>
  <c r="BE101" i="1"/>
  <c r="BE916" i="1"/>
  <c r="BE478" i="1"/>
  <c r="BE149" i="1"/>
  <c r="BE394" i="1"/>
  <c r="BE242" i="1"/>
  <c r="BE294" i="1"/>
  <c r="BE1616" i="1"/>
  <c r="BE852" i="1"/>
  <c r="BE1282" i="1"/>
  <c r="BE164" i="1"/>
  <c r="BE1047" i="1"/>
  <c r="BE12" i="1"/>
  <c r="BE159" i="1"/>
  <c r="BE412" i="1"/>
  <c r="BE817" i="1"/>
  <c r="BE1162" i="1"/>
  <c r="BE464" i="1"/>
  <c r="BE814" i="1"/>
  <c r="BE1784" i="1"/>
  <c r="BE426" i="1"/>
  <c r="BE26" i="1"/>
  <c r="BE1607" i="1"/>
  <c r="BE125" i="1"/>
  <c r="BE1606" i="1"/>
  <c r="BE633" i="1"/>
  <c r="BE923" i="1"/>
  <c r="BE1060" i="1"/>
  <c r="BE212" i="1"/>
  <c r="BE789" i="1"/>
  <c r="BE713" i="1"/>
  <c r="BE1528" i="1"/>
  <c r="BE37" i="1"/>
  <c r="BE1691" i="1"/>
  <c r="BE525" i="1"/>
  <c r="BE833" i="1"/>
  <c r="BE1256" i="1"/>
  <c r="BE628" i="1"/>
  <c r="BE1030" i="1"/>
  <c r="BE167" i="1"/>
  <c r="BE1199" i="1"/>
  <c r="BE1183" i="1"/>
  <c r="BE1798" i="1"/>
  <c r="BE84" i="1"/>
  <c r="BE795" i="1"/>
  <c r="BE1278" i="1"/>
  <c r="BE1435" i="1"/>
  <c r="BE438" i="1"/>
  <c r="BE1381" i="1"/>
  <c r="BE13" i="1"/>
  <c r="BE137" i="1"/>
  <c r="BE1063" i="1"/>
  <c r="BE590" i="1"/>
  <c r="BE564" i="1"/>
  <c r="BE325" i="1"/>
  <c r="BE864" i="1"/>
  <c r="BE378" i="1"/>
  <c r="BE749" i="1"/>
  <c r="BE1401" i="1"/>
  <c r="BE193" i="1"/>
  <c r="BE244" i="1"/>
  <c r="BE556" i="1"/>
  <c r="BE887" i="1"/>
  <c r="BE1034" i="1"/>
  <c r="BE420" i="1"/>
  <c r="BE653" i="1"/>
  <c r="BE1115" i="1"/>
  <c r="BE1209" i="1"/>
  <c r="BE91" i="1"/>
  <c r="BE592" i="1"/>
  <c r="BE958" i="1"/>
  <c r="BE1551" i="1"/>
  <c r="BE731" i="1"/>
  <c r="BE1712" i="1"/>
  <c r="BE262" i="1"/>
  <c r="BE665" i="1"/>
  <c r="BE908" i="1"/>
  <c r="BE700" i="1"/>
  <c r="BE407" i="1"/>
  <c r="BE1245" i="1"/>
  <c r="BE997" i="1"/>
  <c r="BE1721" i="1"/>
  <c r="BE138" i="1"/>
  <c r="BE605" i="1"/>
  <c r="BE532" i="1"/>
  <c r="BE46" i="1"/>
  <c r="BE235" i="1"/>
  <c r="BE1121" i="1"/>
  <c r="BE220" i="1"/>
  <c r="BE100" i="1"/>
  <c r="BE112" i="1"/>
  <c r="BE1994" i="1"/>
  <c r="BE1823" i="1"/>
  <c r="BE416" i="1"/>
  <c r="BE1017" i="1"/>
  <c r="BE1980" i="1"/>
  <c r="BE127" i="1"/>
  <c r="BE1104" i="1"/>
  <c r="BE897" i="1"/>
  <c r="BE560" i="1"/>
  <c r="BE1698" i="1"/>
  <c r="BE476" i="1"/>
  <c r="BE142" i="1"/>
  <c r="BE1996" i="1"/>
  <c r="BE1695" i="1"/>
  <c r="BE943" i="1"/>
  <c r="BE482" i="1"/>
  <c r="BE170" i="1"/>
  <c r="BE1826" i="1"/>
  <c r="BE830" i="1"/>
  <c r="BE472" i="1"/>
  <c r="BE67" i="1"/>
  <c r="BE595" i="1"/>
  <c r="BE425" i="1"/>
  <c r="BE4" i="1"/>
  <c r="BE1188" i="1"/>
  <c r="BE152" i="1"/>
  <c r="BE1127" i="1"/>
  <c r="BE1806" i="1"/>
  <c r="BE176" i="1"/>
  <c r="BE1427" i="1"/>
  <c r="BE619" i="1"/>
  <c r="BE105" i="1"/>
  <c r="BE1782" i="1"/>
  <c r="BE1197" i="1"/>
  <c r="BE382" i="1"/>
  <c r="BE929" i="1"/>
  <c r="BE417" i="1"/>
  <c r="BE1554" i="1"/>
  <c r="BE987" i="1"/>
  <c r="BE1416" i="1"/>
  <c r="BE508" i="1"/>
  <c r="BE938" i="1"/>
  <c r="BE753" i="1"/>
  <c r="BE1513" i="1"/>
  <c r="BE1198" i="1"/>
  <c r="BE1349" i="1"/>
  <c r="BE1849" i="1"/>
  <c r="BE510" i="1"/>
  <c r="BE330" i="1"/>
  <c r="BE918" i="1"/>
  <c r="BE55" i="1"/>
  <c r="BE1297" i="1"/>
  <c r="BE1265" i="1"/>
  <c r="BE1048" i="1"/>
  <c r="BE651" i="1"/>
  <c r="BE1812" i="1"/>
  <c r="BE419" i="1"/>
  <c r="BE1578" i="1"/>
  <c r="BE341" i="1"/>
  <c r="BE1889" i="1"/>
  <c r="BE1031" i="1"/>
  <c r="BE1646" i="1"/>
  <c r="BE566" i="1"/>
  <c r="BE19" i="1"/>
  <c r="BE53" i="1"/>
  <c r="BE802" i="1"/>
  <c r="BE497" i="1"/>
  <c r="BE236" i="1"/>
  <c r="BE554" i="1"/>
  <c r="BE1138" i="1"/>
  <c r="BE1896" i="1"/>
  <c r="BE593" i="1"/>
  <c r="BE1655" i="1"/>
  <c r="BE1249" i="1"/>
  <c r="BE1239" i="1"/>
  <c r="BE1639" i="1"/>
  <c r="BE1489" i="1"/>
  <c r="BE400" i="1"/>
  <c r="BE1682" i="1"/>
  <c r="BE1016" i="1"/>
  <c r="BE1122" i="1"/>
  <c r="BE591" i="1"/>
  <c r="BE1789" i="1"/>
  <c r="BE1167" i="1"/>
  <c r="BE798" i="1"/>
  <c r="BE38" i="1"/>
  <c r="BE352" i="1"/>
  <c r="BE230" i="1"/>
  <c r="BE827" i="1"/>
  <c r="BE877" i="1"/>
  <c r="BE1561" i="1"/>
  <c r="BE1364" i="1"/>
  <c r="BE269" i="1"/>
  <c r="BE430" i="1"/>
  <c r="BE268" i="1"/>
  <c r="BE1319" i="1"/>
  <c r="BE473" i="1"/>
  <c r="BE1679" i="1"/>
  <c r="BE783" i="1"/>
  <c r="BE919" i="1"/>
  <c r="BE1285" i="1"/>
  <c r="BE431" i="1"/>
  <c r="BE1526" i="1"/>
  <c r="BE50" i="1"/>
  <c r="BE861" i="1"/>
  <c r="BE980" i="1"/>
  <c r="BE1624" i="1"/>
  <c r="BE725" i="1"/>
  <c r="BE370" i="1"/>
  <c r="BE457" i="1"/>
  <c r="BE109" i="1"/>
  <c r="BE1744" i="1"/>
  <c r="BE251" i="1"/>
  <c r="BE306" i="1"/>
  <c r="BE274" i="1"/>
  <c r="BE1224" i="1"/>
  <c r="BE773" i="1"/>
  <c r="BE1079" i="1"/>
  <c r="BE912" i="1"/>
  <c r="BE1543" i="1"/>
  <c r="BE409" i="1"/>
  <c r="BE805" i="1"/>
  <c r="BE32" i="1"/>
  <c r="BE1015" i="1"/>
  <c r="BE717" i="1"/>
  <c r="BE467" i="1"/>
  <c r="BE1322" i="1"/>
  <c r="BE156" i="1"/>
  <c r="BE1146" i="1"/>
  <c r="BE1196" i="1"/>
  <c r="BE983" i="1"/>
  <c r="BE1227" i="1"/>
  <c r="BE145" i="1"/>
  <c r="BE963" i="1"/>
  <c r="BE1340" i="1"/>
  <c r="BE728" i="1"/>
  <c r="BE1701" i="1"/>
  <c r="BE386" i="1"/>
  <c r="BE135" i="1"/>
  <c r="BE1833" i="1"/>
  <c r="BE206" i="1"/>
  <c r="BE356" i="1"/>
  <c r="BE491" i="1"/>
  <c r="BE166" i="1"/>
  <c r="BE579" i="1"/>
  <c r="BE607" i="1"/>
  <c r="BE841" i="1"/>
  <c r="BE721" i="1"/>
  <c r="BE452" i="1"/>
  <c r="BE1211" i="1"/>
  <c r="BE1748" i="1"/>
  <c r="BE1622" i="1"/>
  <c r="BE1106" i="1"/>
  <c r="BE1384" i="1"/>
  <c r="BE1873" i="1"/>
  <c r="BE876" i="1"/>
  <c r="BE519" i="1"/>
  <c r="BE785" i="1"/>
  <c r="BE194" i="1"/>
  <c r="BE1520" i="1"/>
  <c r="BE1347" i="1"/>
  <c r="BE133" i="1"/>
  <c r="BE161" i="1"/>
  <c r="BE741" i="1"/>
  <c r="BE1097" i="1"/>
  <c r="BE1049" i="1"/>
  <c r="BE489" i="1"/>
  <c r="BE643" i="1"/>
  <c r="BE671" i="1"/>
  <c r="BE1366" i="1"/>
  <c r="BE1794" i="1"/>
  <c r="BE1598" i="1"/>
  <c r="BE70" i="1"/>
  <c r="BE360" i="1"/>
  <c r="BE163" i="1"/>
  <c r="BE1111" i="1"/>
  <c r="BE542" i="1"/>
  <c r="BE799" i="1"/>
  <c r="BE950" i="1"/>
  <c r="BE860" i="1"/>
  <c r="BE280" i="1"/>
  <c r="BE401" i="1"/>
  <c r="BE608" i="1"/>
  <c r="BE1124" i="1"/>
  <c r="BE106" i="1"/>
  <c r="BE672" i="1"/>
  <c r="BE1516" i="1"/>
  <c r="BE376" i="1"/>
  <c r="BE911" i="1"/>
  <c r="BE920" i="1"/>
  <c r="BE246" i="1"/>
  <c r="BE1774" i="1"/>
  <c r="BE811" i="1"/>
  <c r="BE1491" i="1"/>
  <c r="BE1288" i="1"/>
  <c r="BE1530" i="1"/>
  <c r="BE1667" i="1"/>
  <c r="BE130" i="1"/>
  <c r="BE40" i="1"/>
  <c r="BE1113" i="1"/>
  <c r="BE1481" i="1"/>
  <c r="BE1258" i="1"/>
  <c r="BE851" i="1"/>
  <c r="BE1205" i="1"/>
  <c r="BE1508" i="1"/>
  <c r="BE1448" i="1"/>
  <c r="BE836" i="1"/>
  <c r="BE609" i="1"/>
  <c r="BE528" i="1"/>
  <c r="BE1126" i="1"/>
  <c r="BE1338" i="1"/>
  <c r="BE1564" i="1"/>
  <c r="BE516" i="1"/>
  <c r="BE124" i="1"/>
  <c r="BE1412" i="1"/>
  <c r="BE1200" i="1"/>
  <c r="BE76" i="1"/>
  <c r="BE1182" i="1"/>
  <c r="BE143" i="1"/>
  <c r="BE487" i="1"/>
  <c r="BE98" i="1"/>
  <c r="BE610" i="1"/>
  <c r="BE1407" i="1"/>
  <c r="BE265" i="1"/>
  <c r="BE1356" i="1"/>
  <c r="BE92" i="1"/>
  <c r="BE1345" i="1"/>
  <c r="BE726" i="1"/>
  <c r="BE1006" i="1"/>
  <c r="BE761" i="1"/>
  <c r="BE258" i="1"/>
  <c r="BE221" i="1"/>
  <c r="BE1058" i="1"/>
  <c r="BE957" i="1"/>
  <c r="BE256" i="1"/>
  <c r="BE573" i="1"/>
  <c r="BE1011" i="1"/>
  <c r="BE747" i="1"/>
  <c r="BE61" i="1"/>
  <c r="BE632" i="1"/>
  <c r="BE1506" i="1"/>
  <c r="BE1290" i="1"/>
  <c r="BE1948" i="1"/>
  <c r="BE652" i="1"/>
  <c r="BE737" i="1"/>
  <c r="BE1204" i="1"/>
  <c r="BE239" i="1"/>
  <c r="BE1466" i="1"/>
  <c r="BE1461" i="1"/>
  <c r="BE715" i="1"/>
  <c r="BE435" i="1"/>
  <c r="BE1514" i="1"/>
  <c r="BE559" i="1"/>
  <c r="BE886" i="1"/>
  <c r="BE340" i="1"/>
  <c r="BE693" i="1"/>
  <c r="BE1929" i="1"/>
  <c r="BE257" i="1"/>
  <c r="BE1225" i="1"/>
  <c r="BE1235" i="1"/>
  <c r="BE1284" i="1"/>
  <c r="BE154" i="1"/>
  <c r="BE1790" i="1"/>
  <c r="BE1299" i="1"/>
  <c r="BE1314" i="1"/>
  <c r="BE1194" i="1"/>
  <c r="BE1169" i="1"/>
  <c r="BE66" i="1"/>
  <c r="BE1135" i="1"/>
  <c r="BE1370" i="1"/>
  <c r="BE1013" i="1"/>
  <c r="BE1068" i="1"/>
  <c r="BE59" i="1"/>
  <c r="BE1460" i="1"/>
  <c r="BE520" i="1"/>
  <c r="BE863" i="1"/>
  <c r="BE354" i="1"/>
  <c r="BE545" i="1"/>
  <c r="BE14" i="1"/>
  <c r="BE1000" i="1"/>
  <c r="BE509" i="1"/>
  <c r="BE1075" i="1"/>
  <c r="BE1232" i="1"/>
  <c r="BE23" i="1"/>
  <c r="BE769" i="1"/>
  <c r="BE470" i="1"/>
  <c r="BE676" i="1"/>
  <c r="BE450" i="1"/>
  <c r="BE1419" i="1"/>
  <c r="BE925" i="1"/>
  <c r="BE754" i="1"/>
  <c r="BE615" i="1"/>
  <c r="BE562" i="1"/>
  <c r="BE902" i="1"/>
  <c r="BE1565" i="1"/>
  <c r="BE824" i="1"/>
  <c r="BE305" i="1"/>
  <c r="BE1061" i="1"/>
  <c r="BE1039" i="1"/>
  <c r="BE301" i="1"/>
  <c r="BE845" i="1"/>
  <c r="BE1226" i="1"/>
  <c r="BE598" i="1"/>
  <c r="BE634" i="1"/>
  <c r="BE449" i="1"/>
  <c r="BE379" i="1"/>
  <c r="BE1189" i="1"/>
  <c r="BE288" i="1"/>
  <c r="BE1630" i="1"/>
  <c r="BE647" i="1"/>
  <c r="BE1750" i="1"/>
  <c r="BE1271" i="1"/>
  <c r="BE121" i="1"/>
  <c r="BE1538" i="1"/>
  <c r="BE272" i="1"/>
  <c r="BE347" i="1"/>
  <c r="BE1650" i="1"/>
  <c r="BE791" i="1"/>
  <c r="BE719" i="1"/>
  <c r="BE637" i="1"/>
  <c r="BE1627" i="1"/>
  <c r="BE512" i="1"/>
  <c r="BE353" i="1"/>
  <c r="BE1793" i="1"/>
  <c r="BE303" i="1"/>
  <c r="BE27" i="1"/>
  <c r="BE1872" i="1"/>
  <c r="BE835" i="1"/>
  <c r="BE363" i="1"/>
  <c r="BE1137" i="1"/>
  <c r="BE1402" i="1"/>
  <c r="BE297" i="1"/>
  <c r="BE964" i="1"/>
  <c r="BE640" i="1"/>
  <c r="BE1250" i="1"/>
  <c r="BE1108" i="1"/>
  <c r="BE1311" i="1"/>
  <c r="BE1821" i="1"/>
  <c r="BE1103" i="1"/>
  <c r="BE971" i="1"/>
  <c r="BE1707" i="1"/>
  <c r="BE540" i="1"/>
  <c r="BE185" i="1"/>
  <c r="BE645" i="1"/>
  <c r="BE219" i="1"/>
  <c r="BE531" i="1"/>
  <c r="BE293" i="1"/>
  <c r="BE1734" i="1"/>
  <c r="BE1557" i="1"/>
  <c r="BE488" i="1"/>
  <c r="BE714" i="1"/>
  <c r="BE807" i="1"/>
  <c r="BE281" i="1"/>
  <c r="BE1382" i="1"/>
  <c r="BE104" i="1"/>
  <c r="BE1255" i="1"/>
  <c r="BE1583" i="1"/>
  <c r="BE147" i="1"/>
  <c r="BE49" i="1"/>
  <c r="BE36" i="1"/>
  <c r="BE722" i="1"/>
  <c r="BE617" i="1"/>
  <c r="BE406" i="1"/>
  <c r="BE1654" i="1"/>
  <c r="BE578" i="1"/>
  <c r="BE862" i="1"/>
  <c r="BE318" i="1"/>
  <c r="BE155" i="1"/>
  <c r="BE575" i="1"/>
  <c r="BE1071" i="1"/>
  <c r="BE1100" i="1"/>
  <c r="BE1315" i="1"/>
  <c r="BE948" i="1"/>
  <c r="BE991" i="1"/>
  <c r="BE304" i="1"/>
  <c r="BE709" i="1"/>
  <c r="BE1395" i="1"/>
  <c r="BE2089" i="1"/>
  <c r="BE69" i="1"/>
  <c r="BE277" i="1"/>
  <c r="BE1139" i="1"/>
  <c r="BE826" i="1"/>
  <c r="BE1467" i="1"/>
  <c r="BE968" i="1"/>
  <c r="BE1320" i="1"/>
  <c r="BE178" i="1"/>
  <c r="BE245" i="1"/>
  <c r="BE688" i="1"/>
  <c r="BE116" i="1"/>
  <c r="BE873" i="1"/>
  <c r="BE613" i="1"/>
  <c r="BE710" i="1"/>
  <c r="BE302" i="1"/>
  <c r="BE232" i="1"/>
  <c r="BE108" i="1"/>
  <c r="BE1325" i="1"/>
  <c r="BE1685" i="1"/>
  <c r="BE57" i="1"/>
  <c r="BE956" i="1"/>
  <c r="BE1408" i="1"/>
  <c r="BE1480" i="1"/>
  <c r="BE1709" i="1"/>
  <c r="BE947" i="1"/>
  <c r="BE906" i="1"/>
  <c r="BE190" i="1"/>
  <c r="BE345" i="1"/>
  <c r="BE871" i="1"/>
  <c r="BE1452" i="1"/>
  <c r="BE1562" i="1"/>
  <c r="BE842" i="1"/>
  <c r="BE523" i="1"/>
  <c r="BE550" i="1"/>
  <c r="BE1839" i="1"/>
  <c r="BE682" i="1"/>
  <c r="BE1206" i="1"/>
  <c r="BE327" i="1"/>
  <c r="BE1902" i="1"/>
  <c r="BE134" i="1"/>
  <c r="BE541" i="1"/>
  <c r="BE636" i="1"/>
  <c r="BE260" i="1"/>
  <c r="BE1664" i="1"/>
  <c r="BE1602" i="1"/>
  <c r="BE1440" i="1"/>
  <c r="BE1274" i="1"/>
  <c r="BE546" i="1"/>
  <c r="BE47" i="1"/>
  <c r="BE1584" i="1"/>
  <c r="BE1417" i="1"/>
  <c r="BE434" i="1"/>
  <c r="BE403" i="1"/>
  <c r="BE78" i="1"/>
  <c r="BE1642" i="1"/>
  <c r="BE453" i="1"/>
  <c r="BE680" i="1"/>
  <c r="BE1230" i="1"/>
  <c r="BE73" i="1"/>
  <c r="BE1144" i="1"/>
  <c r="BE381" i="1"/>
  <c r="BE421" i="1"/>
  <c r="BE837" i="1"/>
  <c r="BE928" i="1"/>
  <c r="BE458" i="1"/>
  <c r="BE385" i="1"/>
  <c r="BE1656" i="1"/>
  <c r="BE1019" i="1"/>
  <c r="BE131" i="1"/>
  <c r="BE1714" i="1"/>
  <c r="BE207" i="1"/>
  <c r="BE850" i="1"/>
  <c r="BE1237" i="1"/>
  <c r="BE287" i="1"/>
  <c r="BE767" i="1"/>
  <c r="BE250" i="1"/>
  <c r="BE1306" i="1"/>
  <c r="BE780" i="1"/>
  <c r="BE415" i="1"/>
  <c r="BE411" i="1"/>
  <c r="BE183" i="1"/>
  <c r="BE899" i="1"/>
  <c r="BE188" i="1"/>
  <c r="BE312" i="1"/>
  <c r="BE1539" i="1"/>
  <c r="BE24" i="1"/>
  <c r="BE11" i="1"/>
  <c r="BE283" i="1"/>
  <c r="BE113" i="1"/>
  <c r="BE264" i="1"/>
  <c r="BE231" i="1"/>
  <c r="BE271" i="1"/>
  <c r="BE797" i="1"/>
  <c r="BE1669" i="1"/>
  <c r="BE365" i="1"/>
  <c r="BE1246" i="1"/>
  <c r="BE344" i="1"/>
  <c r="BE398" i="1"/>
  <c r="BE533" i="1"/>
  <c r="BE944" i="1"/>
  <c r="BE1397" i="1"/>
  <c r="BE889" i="1"/>
  <c r="BE1008" i="1"/>
  <c r="BE96" i="1"/>
  <c r="BE433" i="1"/>
  <c r="BE848" i="1"/>
  <c r="BE223" i="1"/>
  <c r="BE1369" i="1"/>
  <c r="BE83" i="1"/>
  <c r="BE1273" i="1"/>
  <c r="BE977" i="1"/>
  <c r="BE736" i="1"/>
  <c r="BE960" i="1"/>
  <c r="BE622" i="1"/>
  <c r="BE298" i="1"/>
  <c r="BE62" i="1"/>
  <c r="BE1032" i="1"/>
  <c r="BE1704" i="1"/>
  <c r="BE1836" i="1"/>
  <c r="BE514" i="1"/>
  <c r="BE813" i="1"/>
  <c r="BE320" i="1"/>
  <c r="BE770" i="1"/>
  <c r="BE973" i="1"/>
  <c r="BE196" i="1"/>
  <c r="BE1163" i="1"/>
  <c r="BE1193" i="1"/>
  <c r="BE29" i="1"/>
  <c r="BE921" i="1"/>
  <c r="BE555" i="1"/>
  <c r="BE337" i="1"/>
  <c r="BE735" i="1"/>
  <c r="BE1389" i="1"/>
  <c r="BE834" i="1"/>
  <c r="BE649" i="1"/>
  <c r="BE952" i="1"/>
  <c r="BE279" i="1"/>
  <c r="BE626" i="1"/>
  <c r="BE1450" i="1"/>
  <c r="BE711" i="1"/>
  <c r="BE181" i="1"/>
  <c r="BE935" i="1"/>
  <c r="BE85" i="1"/>
  <c r="BE333" i="1"/>
  <c r="BE679" i="1"/>
  <c r="BE567" i="1"/>
  <c r="BE1517" i="1"/>
  <c r="BE742" i="1"/>
  <c r="BE985" i="1"/>
  <c r="BE803" i="1"/>
  <c r="BE945" i="1"/>
  <c r="BE1611" i="1"/>
  <c r="BE536" i="1"/>
  <c r="BE227" i="1"/>
  <c r="BE1378" i="1"/>
  <c r="BE1116" i="1"/>
  <c r="BE427" i="1"/>
  <c r="BE506" i="1"/>
  <c r="BE838" i="1"/>
  <c r="BE1689" i="1"/>
  <c r="BE1374" i="1"/>
  <c r="BE1272" i="1"/>
  <c r="BE1618" i="1"/>
  <c r="BE1002" i="1"/>
  <c r="BE1610" i="1"/>
  <c r="BE477" i="1"/>
  <c r="BE404" i="1"/>
  <c r="BE630" i="1"/>
  <c r="BE602" i="1"/>
  <c r="BE172" i="1"/>
  <c r="BE168" i="1"/>
  <c r="BE282" i="1"/>
  <c r="BE759" i="1"/>
  <c r="BE110" i="1"/>
  <c r="BE1386" i="1"/>
  <c r="BE273" i="1"/>
  <c r="BE1281" i="1"/>
  <c r="BE1112" i="1"/>
  <c r="BE494" i="1"/>
  <c r="BE620" i="1"/>
  <c r="BE809" i="1"/>
  <c r="BE391" i="1"/>
  <c r="BE1233" i="1"/>
  <c r="BE329" i="1"/>
  <c r="BE881" i="1"/>
  <c r="BE1014" i="1"/>
  <c r="BE479" i="1"/>
  <c r="BE413" i="1"/>
  <c r="BE949" i="1"/>
  <c r="BE1619" i="1"/>
  <c r="BE1473" i="1"/>
  <c r="BE1512" i="1"/>
  <c r="BE965" i="1"/>
  <c r="BE338" i="1"/>
  <c r="BE1411" i="1"/>
  <c r="BE999" i="1"/>
  <c r="BE1681" i="1"/>
  <c r="BE358" i="1"/>
  <c r="BE784" i="1"/>
  <c r="BE1295" i="1"/>
  <c r="BE1422" i="1"/>
  <c r="BE1222" i="1"/>
  <c r="BE1493" i="1"/>
  <c r="BE1805" i="1"/>
  <c r="BE1375" i="1"/>
  <c r="BE1570" i="1"/>
  <c r="BE1568" i="1"/>
  <c r="BE1266" i="1"/>
  <c r="BE1140" i="1"/>
  <c r="BE1739" i="1"/>
  <c r="BE2012" i="1"/>
  <c r="BE1454" i="1"/>
  <c r="BE80" i="1"/>
  <c r="BE1229" i="1"/>
  <c r="BE1095" i="1"/>
  <c r="BE393" i="1"/>
  <c r="BE87" i="1"/>
  <c r="BE884" i="1"/>
  <c r="BE1844" i="1"/>
  <c r="BE1668" i="1"/>
  <c r="BE1711" i="1"/>
  <c r="BE1262" i="1"/>
  <c r="BE316" i="1"/>
  <c r="BE1534" i="1"/>
  <c r="BE1093" i="1"/>
  <c r="BE1757" i="1"/>
  <c r="BE2118" i="1"/>
  <c r="BE933" i="1"/>
  <c r="BE1180" i="1"/>
  <c r="BE646" i="1"/>
  <c r="BE696" i="1"/>
  <c r="BE1550" i="1"/>
  <c r="BE698" i="1"/>
  <c r="BE1740" i="1"/>
  <c r="BE648" i="1"/>
  <c r="BE905" i="1"/>
  <c r="BE1123" i="1"/>
  <c r="BE423" i="1"/>
  <c r="BE1615" i="1"/>
  <c r="BE1453" i="1"/>
  <c r="BE1552" i="1"/>
  <c r="BE1327" i="1"/>
  <c r="BE460" i="1"/>
  <c r="BE454" i="1"/>
  <c r="BE815" i="1"/>
  <c r="BE1098" i="1"/>
  <c r="BE1110" i="1"/>
  <c r="BE1801" i="1"/>
  <c r="BE1596" i="1"/>
  <c r="BE1609" i="1"/>
  <c r="BE1495" i="1"/>
  <c r="BE1756" i="1"/>
  <c r="BE1697" i="1"/>
  <c r="BE1674" i="1"/>
  <c r="BE1091" i="1"/>
  <c r="BE793" i="1"/>
  <c r="BE1090" i="1"/>
  <c r="BE1178" i="1"/>
  <c r="BE208" i="1"/>
  <c r="BE1336" i="1"/>
  <c r="BE1056" i="1"/>
  <c r="BE1760" i="1"/>
  <c r="BE1645" i="1"/>
  <c r="BE1831" i="1"/>
  <c r="BE568" i="1"/>
  <c r="BE1992" i="1"/>
  <c r="BE1007" i="1"/>
  <c r="BE1927" i="1"/>
  <c r="BE1773" i="1"/>
  <c r="BE1302" i="1"/>
  <c r="BE1505" i="1"/>
  <c r="BE909" i="1"/>
  <c r="BE1080" i="1"/>
  <c r="BE927" i="1"/>
  <c r="BE704" i="1"/>
  <c r="BE1037" i="1"/>
  <c r="BE638" i="1"/>
  <c r="BE1547" i="1"/>
  <c r="BE1208" i="1"/>
  <c r="BE475" i="1"/>
  <c r="BE505" i="1"/>
  <c r="BE115" i="1"/>
  <c r="BE684" i="1"/>
  <c r="BE994" i="1"/>
  <c r="BE276" i="1"/>
  <c r="BE68" i="1"/>
  <c r="BE465" i="1"/>
  <c r="BE31" i="1"/>
  <c r="BE1217" i="1"/>
  <c r="BE1352" i="1"/>
  <c r="BE953" i="1"/>
  <c r="BE41" i="1"/>
  <c r="BE934" i="1"/>
  <c r="BE694" i="1"/>
  <c r="BE128" i="1"/>
  <c r="BE215" i="1"/>
  <c r="BE1081" i="1"/>
  <c r="BE786" i="1"/>
  <c r="BE1490" i="1"/>
  <c r="BE892" i="1"/>
  <c r="BE549" i="1"/>
  <c r="BE189" i="1"/>
  <c r="BE310" i="1"/>
  <c r="BE259" i="1"/>
  <c r="BE890" i="1"/>
  <c r="BE913" i="1"/>
  <c r="BE580" i="1"/>
  <c r="BE229" i="1"/>
  <c r="BE228" i="1"/>
  <c r="BE60" i="1"/>
  <c r="BE502" i="1"/>
  <c r="BE1142" i="1"/>
  <c r="BE52" i="1"/>
  <c r="BE1684" i="1"/>
  <c r="BE660" i="1"/>
  <c r="BE1599" i="1"/>
  <c r="BE357" i="1"/>
  <c r="BE1860" i="1"/>
  <c r="BE1686" i="1"/>
  <c r="BE585" i="1"/>
  <c r="BE1077" i="1"/>
  <c r="BE1254" i="1"/>
  <c r="BE565" i="1"/>
  <c r="BE1767" i="1"/>
  <c r="BE1269" i="1"/>
  <c r="BE1388" i="1"/>
  <c r="BE2229" i="1"/>
  <c r="BE2249" i="1"/>
  <c r="BE2235" i="1"/>
  <c r="BE2258" i="1"/>
  <c r="BE898" i="1"/>
  <c r="BE2182" i="1"/>
  <c r="BE2227" i="1"/>
  <c r="BE2294" i="1"/>
  <c r="BE2295" i="1"/>
  <c r="BE2291" i="1"/>
  <c r="BE2293" i="1"/>
  <c r="BE2292" i="1"/>
  <c r="BE2129" i="1"/>
  <c r="BE2156" i="1"/>
  <c r="BE1819" i="1"/>
  <c r="BE2191" i="1"/>
  <c r="BE1853" i="1"/>
  <c r="BE1984" i="1"/>
  <c r="BE2166" i="1"/>
  <c r="BE1989" i="1"/>
  <c r="BE2044" i="1"/>
  <c r="BE2103" i="1"/>
  <c r="BE2128" i="1"/>
  <c r="BE2231" i="1"/>
  <c r="BE2282" i="1"/>
  <c r="BE2157" i="1"/>
  <c r="BE1746" i="1"/>
  <c r="BE1393" i="1"/>
  <c r="BE2037" i="1"/>
  <c r="BE2174" i="1"/>
  <c r="BE2187" i="1"/>
  <c r="BE2256" i="1"/>
  <c r="BE2193" i="1"/>
  <c r="BE1096" i="1"/>
  <c r="BE2076" i="1"/>
  <c r="BE2049" i="1"/>
  <c r="BE2114" i="1"/>
  <c r="BE2283" i="1"/>
  <c r="BE2177" i="1"/>
  <c r="BE2288" i="1"/>
  <c r="BE2143" i="1"/>
  <c r="BE2253" i="1"/>
  <c r="BE2132" i="1"/>
  <c r="BE702" i="1"/>
  <c r="BE2096" i="1"/>
  <c r="BE1995" i="1"/>
  <c r="BE2171" i="1"/>
  <c r="BE2269" i="1"/>
  <c r="BE1807" i="1"/>
  <c r="BE1851" i="1"/>
  <c r="BE2014" i="1"/>
  <c r="BE2030" i="1"/>
  <c r="BE2052" i="1"/>
  <c r="BE2207" i="1"/>
  <c r="BE2274" i="1"/>
  <c r="BE1603" i="1"/>
  <c r="BE1913" i="1"/>
  <c r="BE2192" i="1"/>
  <c r="BE2234" i="1"/>
  <c r="BE2113" i="1"/>
  <c r="BE1818" i="1"/>
  <c r="BE2102" i="1"/>
  <c r="BE2237" i="1"/>
  <c r="BE1942" i="1"/>
  <c r="BE1574" i="1"/>
  <c r="BE2066" i="1"/>
  <c r="BE2281" i="1"/>
  <c r="BE1914" i="1"/>
  <c r="BE1447" i="1"/>
  <c r="BE939" i="1"/>
  <c r="BE1260" i="1"/>
  <c r="BE39" i="1"/>
  <c r="BE1125" i="1"/>
  <c r="BE1003" i="1"/>
  <c r="BE410" i="1"/>
  <c r="BE336" i="1"/>
  <c r="BE1376" i="1"/>
  <c r="BE1726" i="1"/>
  <c r="BE2013" i="1"/>
  <c r="BE685" i="1"/>
  <c r="BE1451" i="1"/>
  <c r="BE1328" i="1"/>
  <c r="BE732" i="1"/>
  <c r="BE1005" i="1"/>
  <c r="BE1820" i="1"/>
  <c r="BE1337" i="1"/>
  <c r="BE1432" i="1"/>
  <c r="BE45" i="1"/>
  <c r="BE1843" i="1"/>
  <c r="BE1087" i="1"/>
  <c r="BE275" i="1"/>
  <c r="BE618" i="1"/>
  <c r="BE1868" i="1"/>
  <c r="BE1815" i="1"/>
  <c r="BE1346" i="1"/>
  <c r="BE1400" i="1"/>
  <c r="BE241" i="1"/>
  <c r="BE1214" i="1"/>
  <c r="BE396" i="1"/>
  <c r="BE15" i="1"/>
  <c r="BE496" i="1"/>
  <c r="BE1705" i="1"/>
  <c r="BE1703" i="1"/>
  <c r="BE768" i="1"/>
  <c r="BE443" i="1"/>
  <c r="BE1154" i="1"/>
  <c r="BE35" i="1"/>
  <c r="BE1571" i="1"/>
  <c r="BE1317" i="1"/>
  <c r="BE1166" i="1"/>
  <c r="BE350" i="1"/>
  <c r="BE1114" i="1"/>
  <c r="BE8" i="1"/>
  <c r="BE1247" i="1"/>
  <c r="BE1524" i="1"/>
  <c r="BE5" i="1"/>
  <c r="BE1661" i="1"/>
  <c r="BE346" i="1"/>
  <c r="BE151" i="1"/>
  <c r="BE199" i="1"/>
  <c r="BE1339" i="1"/>
  <c r="BE1825" i="1"/>
  <c r="BE1213" i="1"/>
  <c r="BE1536" i="1"/>
  <c r="BE526" i="1"/>
  <c r="BE93" i="1"/>
  <c r="BE86" i="1"/>
  <c r="BE1259" i="1"/>
  <c r="BE812" i="1"/>
  <c r="BE641" i="1"/>
  <c r="BE959" i="1"/>
  <c r="BE903" i="1"/>
  <c r="BE743" i="1"/>
  <c r="BE695" i="1"/>
  <c r="BE569" i="1"/>
  <c r="BE1906" i="1"/>
  <c r="BE366" i="1"/>
  <c r="BE601" i="1"/>
  <c r="BE1267" i="1"/>
  <c r="BE1202" i="1"/>
  <c r="BE28" i="1"/>
  <c r="BE74" i="1"/>
  <c r="BE1360" i="1"/>
  <c r="BE1719" i="1"/>
  <c r="BE1813" i="1"/>
  <c r="BE1751" i="1"/>
  <c r="BE1766" i="1"/>
  <c r="BE1636" i="1"/>
  <c r="BE1881" i="1"/>
  <c r="BE1067" i="1"/>
  <c r="BE1931" i="1"/>
  <c r="BE1428" i="1"/>
  <c r="BE1421" i="1"/>
  <c r="BE456" i="1"/>
  <c r="BE182" i="1"/>
  <c r="BE1665" i="1"/>
  <c r="BE1441" i="1"/>
  <c r="BE543" i="1"/>
  <c r="BE1465" i="1"/>
  <c r="BE1918" i="1"/>
  <c r="BE1745" i="1"/>
  <c r="BE2006" i="1"/>
  <c r="BE1527" i="1"/>
  <c r="BE1518" i="1"/>
  <c r="BE1865" i="1"/>
  <c r="BE1662" i="1"/>
  <c r="BE1690" i="1"/>
  <c r="BE1023" i="1"/>
  <c r="BE1510" i="1"/>
  <c r="BE1947" i="1"/>
  <c r="BE1965" i="1"/>
  <c r="BE1791" i="1"/>
  <c r="BE1434" i="1"/>
  <c r="BE1560" i="1"/>
  <c r="BE734" i="1"/>
  <c r="BE1456" i="1"/>
  <c r="BE1383" i="1"/>
  <c r="BE2080" i="1"/>
  <c r="BE1309" i="1"/>
  <c r="BE1102" i="1"/>
  <c r="BE1301" i="1"/>
  <c r="BE1783" i="1"/>
  <c r="BE1148" i="1"/>
  <c r="BE831" i="1"/>
  <c r="BE1105" i="1"/>
  <c r="BE1240" i="1"/>
  <c r="BE1579" i="1"/>
  <c r="BE2099" i="1"/>
  <c r="BE2058" i="1"/>
  <c r="BE2151" i="1"/>
  <c r="BE2045" i="1"/>
  <c r="BE2219" i="1"/>
  <c r="BE1921" i="1"/>
  <c r="BE2133" i="1"/>
  <c r="BE1842" i="1"/>
  <c r="BE122" i="1"/>
  <c r="BE675" i="1"/>
  <c r="BE1535" i="1"/>
  <c r="BE1499" i="1"/>
  <c r="BE1055" i="1"/>
  <c r="BE1816" i="1"/>
  <c r="BE234" i="1"/>
  <c r="BE544" i="1"/>
  <c r="BE796" i="1"/>
  <c r="BE2064" i="1"/>
  <c r="BE1394" i="1"/>
  <c r="BE855" i="1"/>
  <c r="BE548" i="1"/>
  <c r="BE270" i="1"/>
  <c r="BE993" i="1"/>
  <c r="BE77" i="1"/>
  <c r="BE361" i="1"/>
  <c r="BE299" i="1"/>
  <c r="BE2010" i="1"/>
  <c r="BE1156" i="1"/>
  <c r="BE1644" i="1"/>
  <c r="BE885" i="1"/>
  <c r="BE557" i="1"/>
  <c r="BE1035" i="1"/>
  <c r="BE1296" i="1"/>
  <c r="BE1522" i="1"/>
  <c r="BE64" i="1"/>
  <c r="BE136" i="1"/>
  <c r="BE484" i="1"/>
  <c r="BE1313" i="1"/>
  <c r="BE750" i="1"/>
  <c r="BE616" i="1"/>
  <c r="BE776" i="1"/>
  <c r="BE1525" i="1"/>
  <c r="BE1641" i="1"/>
  <c r="BE1870" i="1"/>
  <c r="BE1907" i="1"/>
  <c r="BE1318" i="1"/>
  <c r="BE367" i="1"/>
  <c r="BE2130" i="1"/>
  <c r="BE1672" i="1"/>
  <c r="BE969" i="1"/>
  <c r="BE1414" i="1"/>
  <c r="BE1399" i="1"/>
  <c r="BE1957" i="1"/>
  <c r="BE2015" i="1"/>
  <c r="BE730" i="1"/>
  <c r="BE2061" i="1"/>
  <c r="BE1963" i="1"/>
  <c r="BE1544" i="1"/>
  <c r="BE1238" i="1"/>
  <c r="BE1485" i="1"/>
  <c r="BE2085" i="1"/>
  <c r="BE748" i="1"/>
  <c r="BE1150" i="1"/>
  <c r="BE1943" i="1"/>
  <c r="BE1867" i="1"/>
  <c r="BE1923" i="1"/>
  <c r="BE1658" i="1"/>
  <c r="BE1589" i="1"/>
  <c r="BE917" i="1"/>
  <c r="BE2178" i="1"/>
  <c r="BE2062" i="1"/>
  <c r="BE1862" i="1"/>
  <c r="BE222" i="1"/>
  <c r="BE787" i="1"/>
  <c r="BE1358" i="1"/>
  <c r="BE2147" i="1"/>
  <c r="BE389" i="1"/>
  <c r="BE1892" i="1"/>
  <c r="BE2134" i="1"/>
  <c r="BE1605" i="1"/>
  <c r="BE2164" i="1"/>
  <c r="BE1040" i="1"/>
  <c r="BE2109" i="1"/>
  <c r="BE1430" i="1"/>
  <c r="BE1078" i="1"/>
  <c r="BE1088" i="1"/>
  <c r="BE840" i="1"/>
  <c r="BE117" i="1"/>
  <c r="BE392" i="1"/>
  <c r="BE931" i="1"/>
  <c r="BE757" i="1"/>
  <c r="BE198" i="1"/>
  <c r="BE300" i="1"/>
  <c r="BE1617" i="1"/>
  <c r="BE644" i="1"/>
  <c r="BE48" i="1"/>
  <c r="BE1572" i="1"/>
  <c r="BE88" i="1"/>
  <c r="BE1177" i="1"/>
  <c r="BE1367" i="1"/>
  <c r="BE480" i="1"/>
  <c r="BE705" i="1"/>
  <c r="BE437" i="1"/>
  <c r="BE642" i="1"/>
  <c r="BE169" i="1"/>
  <c r="BE760" i="1"/>
  <c r="BE1024" i="1"/>
  <c r="BE1152" i="1"/>
  <c r="BE806" i="1"/>
  <c r="BE804" i="1"/>
  <c r="BE200" i="1"/>
  <c r="BE1021" i="1"/>
  <c r="BE97" i="1"/>
  <c r="BE529" i="1"/>
  <c r="BE254" i="1"/>
  <c r="BE286" i="1"/>
  <c r="BE328" i="1"/>
  <c r="BE21" i="1"/>
  <c r="BE114" i="1"/>
  <c r="BE99" i="1"/>
  <c r="BE3" i="1"/>
  <c r="BE1160" i="1"/>
  <c r="BE655" i="1"/>
  <c r="BE1660" i="1"/>
  <c r="BE368" i="1"/>
  <c r="BE33" i="1"/>
  <c r="BE563" i="1"/>
  <c r="BE157" i="1"/>
  <c r="BE226" i="1"/>
  <c r="BE71" i="1"/>
  <c r="BE65" i="1"/>
  <c r="BE173" i="1"/>
  <c r="BE1576" i="1"/>
  <c r="BE1588" i="1"/>
  <c r="BE284" i="1"/>
  <c r="BE558" i="1"/>
  <c r="BE94" i="1"/>
  <c r="BE1190" i="1"/>
  <c r="BE692" i="1"/>
  <c r="BE1832" i="1"/>
  <c r="BE669" i="1"/>
  <c r="BE1072" i="1"/>
  <c r="BE777" i="1"/>
  <c r="BE828" i="1"/>
  <c r="BE1628" i="1"/>
  <c r="BE1168" i="1"/>
  <c r="BE1476" i="1"/>
  <c r="BE656" i="1"/>
  <c r="BE248" i="1"/>
  <c r="BE1431" i="1"/>
  <c r="BE1724" i="1"/>
  <c r="BE1405" i="1"/>
  <c r="BE1558" i="1"/>
  <c r="BE1582" i="1"/>
  <c r="BE211" i="1"/>
  <c r="BE779" i="1"/>
  <c r="BE493" i="1"/>
  <c r="BE996" i="1"/>
  <c r="BE629" i="1"/>
  <c r="BE816" i="1"/>
  <c r="BE667" i="1"/>
  <c r="BE819" i="1"/>
  <c r="BE253" i="1"/>
  <c r="BE875" i="1"/>
  <c r="BE856" i="1"/>
  <c r="BE1909" i="1"/>
  <c r="BE1231" i="1"/>
  <c r="BE978" i="1"/>
  <c r="BE1158" i="1"/>
  <c r="BE1759" i="1"/>
  <c r="BE507" i="1"/>
  <c r="BE1594" i="1"/>
  <c r="BE658" i="1"/>
  <c r="BE1191" i="1"/>
  <c r="BE1455" i="1"/>
  <c r="BE174" i="1"/>
  <c r="BE882" i="1"/>
  <c r="BE822" i="1"/>
  <c r="BE746" i="1"/>
  <c r="BE102" i="1"/>
  <c r="BE295" i="1"/>
  <c r="BE2280" i="1"/>
  <c r="BE2199" i="1"/>
  <c r="BE171" i="1"/>
  <c r="BE2107" i="1"/>
  <c r="BE252" i="1"/>
  <c r="BE424" i="1"/>
  <c r="BE1372" i="1"/>
  <c r="BE1937" i="1"/>
  <c r="BE883" i="1"/>
  <c r="BE1472" i="1"/>
  <c r="BE2149" i="1"/>
  <c r="BE2097" i="1"/>
  <c r="BE2032" i="1"/>
  <c r="BE1885" i="1"/>
  <c r="BE2055" i="1"/>
  <c r="BE2197" i="1"/>
  <c r="BE2211" i="1"/>
  <c r="BE1879" i="1"/>
  <c r="BE2048" i="1"/>
  <c r="BE1316" i="1"/>
  <c r="BE1242" i="1"/>
  <c r="BE582" i="1"/>
  <c r="BE998" i="1"/>
  <c r="BE1638" i="1"/>
  <c r="BE1323" i="1"/>
  <c r="BE1863" i="1"/>
  <c r="BE1626" i="1"/>
  <c r="BE1856" i="1"/>
  <c r="BE1293" i="1"/>
  <c r="BE1329" i="1"/>
  <c r="BE1053" i="1"/>
  <c r="BE1859" i="1"/>
  <c r="BE2111" i="1"/>
  <c r="BE1523" i="1"/>
  <c r="BE1827" i="1"/>
  <c r="BE1869" i="1"/>
  <c r="BE351" i="1"/>
  <c r="BE1715" i="1"/>
  <c r="BE1280" i="1"/>
  <c r="BE581" i="1"/>
  <c r="BE2026" i="1"/>
  <c r="BE2287" i="1"/>
  <c r="BE2285" i="1"/>
  <c r="BE2224" i="1"/>
  <c r="BE745" i="1"/>
  <c r="BE1424" i="1"/>
  <c r="BE1555" i="1"/>
  <c r="BE1118" i="1"/>
  <c r="BE1780" i="1"/>
  <c r="BE1184" i="1"/>
  <c r="BE1637" i="1"/>
  <c r="BE405" i="1"/>
  <c r="BE584" i="1"/>
  <c r="BE2067" i="1"/>
  <c r="BE1727" i="1"/>
  <c r="BE1563" i="1"/>
  <c r="BE1944" i="1"/>
  <c r="BE1533" i="1"/>
  <c r="BE670" i="1"/>
  <c r="BE1970" i="1"/>
  <c r="BE1673" i="1"/>
  <c r="BE2172" i="1"/>
  <c r="BE2236" i="1"/>
  <c r="BE2169" i="1"/>
  <c r="BE2160" i="1"/>
  <c r="BE1847" i="1"/>
  <c r="BE2073" i="1"/>
  <c r="BE2271" i="1"/>
  <c r="BE2209" i="1"/>
  <c r="BE1362" i="1"/>
  <c r="BE445" i="1"/>
  <c r="BE397" i="1"/>
  <c r="BE414" i="1"/>
  <c r="BE123" i="1"/>
  <c r="BE498" i="1"/>
  <c r="BE690" i="1"/>
  <c r="BE853" i="1"/>
  <c r="BE468" i="1"/>
  <c r="BE1519" i="1"/>
  <c r="BE43" i="1"/>
  <c r="BE153" i="1"/>
  <c r="BE485" i="1"/>
  <c r="BE118" i="1"/>
  <c r="BE441" i="1"/>
  <c r="BE334" i="1"/>
  <c r="BE418" i="1"/>
  <c r="BE599" i="1"/>
  <c r="BE664" i="1"/>
  <c r="BE103" i="1"/>
  <c r="BE623" i="1"/>
  <c r="BE399" i="1"/>
  <c r="BE1396" i="1"/>
  <c r="BE291" i="1"/>
  <c r="BE129" i="1"/>
  <c r="BE941" i="1"/>
  <c r="BE534" i="1"/>
  <c r="BE214" i="1"/>
  <c r="BE1351" i="1"/>
  <c r="BE446" i="1"/>
  <c r="BE772" i="1"/>
  <c r="BE2194" i="1"/>
  <c r="BE162" i="1"/>
  <c r="BE1059" i="1"/>
  <c r="BE691" i="1"/>
  <c r="BE490" i="1"/>
  <c r="BE249" i="1"/>
  <c r="BE2297" i="1"/>
  <c r="BE383" i="1"/>
  <c r="BE319" i="1"/>
  <c r="BE1368" i="1"/>
  <c r="BE924" i="1"/>
  <c r="BE596" i="1"/>
  <c r="BE1330" i="1"/>
  <c r="BE888" i="1"/>
  <c r="BE1938" i="1"/>
  <c r="BE1802" i="1"/>
  <c r="BE289" i="1"/>
  <c r="BE1912" i="1"/>
  <c r="BE751" i="1"/>
  <c r="BE1164" i="1"/>
  <c r="BE1344" i="1"/>
  <c r="BE461" i="1"/>
  <c r="BE1753" i="1"/>
  <c r="BE1437" i="1"/>
  <c r="BE1482" i="1"/>
  <c r="BE267" i="1"/>
  <c r="BE447" i="1"/>
  <c r="BE1219" i="1"/>
  <c r="BE1830" i="1"/>
  <c r="BE739" i="1"/>
  <c r="BE1463" i="1"/>
  <c r="BE1874" i="1"/>
  <c r="BE374" i="1"/>
  <c r="BE1449" i="1"/>
  <c r="BE324" i="1"/>
  <c r="BE146" i="1"/>
  <c r="BE782" i="1"/>
  <c r="BE1343" i="1"/>
  <c r="BE1147" i="1"/>
  <c r="BE1279" i="1"/>
  <c r="BE1409" i="1"/>
  <c r="BE1426" i="1"/>
  <c r="BE515" i="1"/>
  <c r="BE1157" i="1"/>
  <c r="BE663" i="1"/>
  <c r="BE1074" i="1"/>
  <c r="BE58" i="1"/>
  <c r="BE1649" i="1"/>
  <c r="BE1687" i="1"/>
  <c r="BE1215" i="1"/>
  <c r="BE872" i="1"/>
  <c r="BE624" i="1"/>
  <c r="BE794" i="1"/>
  <c r="BE1046" i="1"/>
  <c r="BE1680" i="1"/>
  <c r="BE625" i="1"/>
  <c r="BE847" i="1"/>
  <c r="BE967" i="1"/>
  <c r="BE858" i="1"/>
  <c r="BE1910" i="1"/>
  <c r="BE1728" i="1"/>
  <c r="BE1234" i="1"/>
  <c r="BE868" i="1"/>
  <c r="BE1663" i="1"/>
  <c r="BE604" i="1"/>
  <c r="BE982" i="1"/>
  <c r="BE1117" i="1"/>
  <c r="BE893" i="1"/>
  <c r="BE2003" i="1"/>
  <c r="BE1620" i="1"/>
  <c r="BE1960" i="1"/>
  <c r="BE2161" i="1"/>
  <c r="BE1553" i="1"/>
  <c r="BE1203" i="1"/>
  <c r="BE659" i="1"/>
  <c r="BE2021" i="1"/>
  <c r="BE349" i="1"/>
  <c r="BE907" i="1"/>
  <c r="BE1653" i="1"/>
  <c r="BE455" i="1"/>
  <c r="BE1846" i="1"/>
  <c r="BE1300" i="1"/>
  <c r="BE1919" i="1"/>
  <c r="BE2112" i="1"/>
  <c r="BE880" i="1"/>
  <c r="BE119" i="1"/>
  <c r="BE1026" i="1"/>
  <c r="BE2127" i="1"/>
  <c r="BE1974" i="1"/>
  <c r="BE2212" i="1"/>
  <c r="BE654" i="1"/>
  <c r="BE1341" i="1"/>
  <c r="BE1716" i="1"/>
  <c r="BE1334" i="1"/>
  <c r="BE2033" i="1"/>
  <c r="BE2087" i="1"/>
  <c r="BE2101" i="1"/>
  <c r="BE1888" i="1"/>
  <c r="BE1932" i="1"/>
  <c r="BE1966" i="1"/>
  <c r="BE1922" i="1"/>
  <c r="BE1677" i="1"/>
  <c r="BE89" i="1"/>
  <c r="BE1438" i="1"/>
  <c r="BE1085" i="1"/>
  <c r="BE1904" i="1"/>
  <c r="BE2170" i="1"/>
  <c r="BE2092" i="1"/>
  <c r="BE2218" i="1"/>
  <c r="BE2074" i="1"/>
  <c r="BE1043" i="1"/>
  <c r="BE1800" i="1"/>
  <c r="BE1961" i="1"/>
  <c r="BE1933" i="1"/>
  <c r="BE894" i="1"/>
  <c r="BE635" i="1"/>
  <c r="BE1531" i="1"/>
  <c r="BE843" i="1"/>
  <c r="BE2104" i="1"/>
  <c r="BE1926" i="1"/>
  <c r="BE395" i="1"/>
  <c r="BE499" i="1"/>
  <c r="BE2254" i="1"/>
  <c r="BE2263" i="1"/>
  <c r="BE165" i="1"/>
  <c r="BE2262" i="1"/>
  <c r="BE961" i="1"/>
  <c r="BE2298" i="1"/>
  <c r="BE2299" i="1"/>
  <c r="BF2123" i="1"/>
  <c r="BF1911" i="1"/>
  <c r="BF2225" i="1"/>
  <c r="BF1915" i="1"/>
  <c r="BF1647" i="1"/>
  <c r="BF740" i="1"/>
  <c r="BF1241" i="1"/>
  <c r="BF1210" i="1"/>
  <c r="BF1997" i="1"/>
  <c r="BF2090" i="1"/>
  <c r="BF2091" i="1"/>
  <c r="BF1220" i="1"/>
  <c r="BF1044" i="1"/>
  <c r="BF2124" i="1"/>
  <c r="BF225" i="1"/>
  <c r="BF2198" i="1"/>
  <c r="BF2077" i="1"/>
  <c r="BF1964" i="1"/>
  <c r="BF1671" i="1"/>
  <c r="BF1287" i="1"/>
  <c r="BF1355" i="1"/>
  <c r="BF818" i="1"/>
  <c r="BF2247" i="1"/>
  <c r="BF1845" i="1"/>
  <c r="BF1975" i="1"/>
  <c r="BF2153" i="1"/>
  <c r="BF1967" i="1"/>
  <c r="BF469" i="1"/>
  <c r="BF1623" i="1"/>
  <c r="BF2284" i="1"/>
  <c r="BF2276" i="1"/>
  <c r="BF2289" i="1"/>
  <c r="BF2119" i="1"/>
  <c r="BF2290" i="1"/>
  <c r="BF2286" i="1"/>
  <c r="BF2079" i="1"/>
  <c r="BF1797" i="1"/>
  <c r="BF825" i="1"/>
  <c r="BF2137" i="1"/>
  <c r="BF1348" i="1"/>
  <c r="BF1708" i="1"/>
  <c r="BF1917" i="1"/>
  <c r="BF2023" i="1"/>
  <c r="BF718" i="1"/>
  <c r="BF1136" i="1"/>
  <c r="BF1808" i="1"/>
  <c r="BF1804" i="1"/>
  <c r="BF954" i="1"/>
  <c r="BF1027" i="1"/>
  <c r="BF1042" i="1"/>
  <c r="BF1500" i="1"/>
  <c r="BF1275" i="1"/>
  <c r="BF727" i="1"/>
  <c r="BF1497" i="1"/>
  <c r="BF962" i="1"/>
  <c r="BF1824" i="1"/>
  <c r="BF1532" i="1"/>
  <c r="BF2053" i="1"/>
  <c r="BF1633" i="1"/>
  <c r="BF869" i="1"/>
  <c r="BF322" i="1"/>
  <c r="BF1387" i="1"/>
  <c r="BF1292" i="1"/>
  <c r="BF186" i="1"/>
  <c r="BF483" i="1"/>
  <c r="BF738" i="1"/>
  <c r="BF988" i="1"/>
  <c r="BF551" i="1"/>
  <c r="BF1580" i="1"/>
  <c r="BF1837" i="1"/>
  <c r="BF1468" i="1"/>
  <c r="BF970" i="1"/>
  <c r="BF774" i="1"/>
  <c r="BF79" i="1"/>
  <c r="BF1179" i="1"/>
  <c r="BF677" i="1"/>
  <c r="BF990" i="1"/>
  <c r="BF1442" i="1"/>
  <c r="BF1670" i="1"/>
  <c r="BF160" i="1"/>
  <c r="BF1379" i="1"/>
  <c r="BF976" i="1"/>
  <c r="BF1612" i="1"/>
  <c r="BF681" i="1"/>
  <c r="BF1479" i="1"/>
  <c r="BF586" i="1"/>
  <c r="BF539" i="1"/>
  <c r="BF603" i="1"/>
  <c r="BF1614" i="1"/>
  <c r="BF2038" i="1"/>
  <c r="BF765" i="1"/>
  <c r="BF2214" i="1"/>
  <c r="BF2188" i="1"/>
  <c r="BF2084" i="1"/>
  <c r="BF2135" i="1"/>
  <c r="BF1985" i="1"/>
  <c r="BF1604" i="1"/>
  <c r="BF2011" i="1"/>
  <c r="BF2217" i="1"/>
  <c r="BF311" i="1"/>
  <c r="BF1835" i="1"/>
  <c r="BF10" i="1"/>
  <c r="BF17" i="1"/>
  <c r="BF1353" i="1"/>
  <c r="BF22" i="1"/>
  <c r="BF18" i="1"/>
  <c r="BF2" i="1"/>
  <c r="BF901" i="1"/>
  <c r="BF16" i="1"/>
  <c r="BF6" i="1"/>
  <c r="BF7" i="1"/>
  <c r="BF1587" i="1"/>
  <c r="BF278" i="1"/>
  <c r="BF940" i="1"/>
  <c r="BF387" i="1"/>
  <c r="BF90" i="1"/>
  <c r="BF1119" i="1"/>
  <c r="BF1004" i="1"/>
  <c r="BF611" i="1"/>
  <c r="BF1094" i="1"/>
  <c r="BF54" i="1"/>
  <c r="BF846" i="1"/>
  <c r="BF627" i="1"/>
  <c r="BF237" i="1"/>
  <c r="BF517" i="1"/>
  <c r="BF323" i="1"/>
  <c r="BF1264" i="1"/>
  <c r="BF238" i="1"/>
  <c r="BF307" i="1"/>
  <c r="BF583" i="1"/>
  <c r="BF673" i="1"/>
  <c r="BF192" i="1"/>
  <c r="BF335" i="1"/>
  <c r="BF1332" i="1"/>
  <c r="BF2296" i="1"/>
  <c r="BF857" i="1"/>
  <c r="BF1978" i="1"/>
  <c r="BF1174" i="1"/>
  <c r="BF1029" i="1"/>
  <c r="BF1459" i="1"/>
  <c r="BF1969" i="1"/>
  <c r="BF1761" i="1"/>
  <c r="BF1852" i="1"/>
  <c r="BF1298" i="1"/>
  <c r="BF2024" i="1"/>
  <c r="BF1900" i="1"/>
  <c r="BF781" i="1"/>
  <c r="BF1521" i="1"/>
  <c r="BF712" i="1"/>
  <c r="BF574" i="1"/>
  <c r="BF1696" i="1"/>
  <c r="BF1458" i="1"/>
  <c r="BF1694" i="1"/>
  <c r="BF1993" i="1"/>
  <c r="BF1700" i="1"/>
  <c r="BF20" i="1"/>
  <c r="BF1688" i="1"/>
  <c r="BF1057" i="1"/>
  <c r="BF1457" i="1"/>
  <c r="BF2278" i="1"/>
  <c r="BF1391" i="1"/>
  <c r="BF1876" i="1"/>
  <c r="BF2158" i="1"/>
  <c r="BF1930" i="1"/>
  <c r="BF148" i="1"/>
  <c r="BF1541" i="1"/>
  <c r="BF535" i="1"/>
  <c r="BF140" i="1"/>
  <c r="BF790" i="1"/>
  <c r="BF197" i="1"/>
  <c r="BF474" i="1"/>
  <c r="BF1768" i="1"/>
  <c r="BF1475" i="1"/>
  <c r="BF1012" i="1"/>
  <c r="BF1028" i="1"/>
  <c r="BF1988" i="1"/>
  <c r="BF689" i="1"/>
  <c r="BF1041" i="1"/>
  <c r="BF1025" i="1"/>
  <c r="BF1277" i="1"/>
  <c r="BF1795" i="1"/>
  <c r="BF1613" i="1"/>
  <c r="BF1861" i="1"/>
  <c r="BF1305" i="1"/>
  <c r="BF1834" i="1"/>
  <c r="BF1542" i="1"/>
  <c r="BF343" i="1"/>
  <c r="BF1935" i="1"/>
  <c r="BF870" i="1"/>
  <c r="BF914" i="1"/>
  <c r="BF1132" i="1"/>
  <c r="BF2027" i="1"/>
  <c r="BF1908" i="1"/>
  <c r="BF2141" i="1"/>
  <c r="BF2270" i="1"/>
  <c r="BF1855" i="1"/>
  <c r="BF2222" i="1"/>
  <c r="BF2232" i="1"/>
  <c r="BF839" i="1"/>
  <c r="BF1433" i="1"/>
  <c r="BF900" i="1"/>
  <c r="BF1566" i="1"/>
  <c r="BF1263" i="1"/>
  <c r="BF589" i="1"/>
  <c r="BF989" i="1"/>
  <c r="BF1009" i="1"/>
  <c r="BF1828" i="1"/>
  <c r="BF1675" i="1"/>
  <c r="BF1886" i="1"/>
  <c r="BF1207" i="1"/>
  <c r="BF1373" i="1"/>
  <c r="BF1333" i="1"/>
  <c r="BF594" i="1"/>
  <c r="BF1758" i="1"/>
  <c r="BF527" i="1"/>
  <c r="BF1446" i="1"/>
  <c r="BF1781" i="1"/>
  <c r="BF1973" i="1"/>
  <c r="BF1717" i="1"/>
  <c r="BF1875" i="1"/>
  <c r="BF1253" i="1"/>
  <c r="BF2031" i="1"/>
  <c r="BF1771" i="1"/>
  <c r="BF2019" i="1"/>
  <c r="BF639" i="1"/>
  <c r="BF1018" i="1"/>
  <c r="BF139" i="1"/>
  <c r="BF1692" i="1"/>
  <c r="BF1871" i="1"/>
  <c r="BF1101" i="1"/>
  <c r="BF1777" i="1"/>
  <c r="BF217" i="1"/>
  <c r="BF224" i="1"/>
  <c r="BF364" i="1"/>
  <c r="BF1486" i="1"/>
  <c r="BF2009" i="1"/>
  <c r="BF1987" i="1"/>
  <c r="BF2162" i="1"/>
  <c r="BF1891" i="1"/>
  <c r="BF2242" i="1"/>
  <c r="BF432" i="1"/>
  <c r="BF1109" i="1"/>
  <c r="BF1134" i="1"/>
  <c r="BF995" i="1"/>
  <c r="BF1036" i="1"/>
  <c r="BF553" i="1"/>
  <c r="BF1569" i="1"/>
  <c r="BF2072" i="1"/>
  <c r="BF504" i="1"/>
  <c r="BF132" i="1"/>
  <c r="BF1772" i="1"/>
  <c r="BF1487" i="1"/>
  <c r="BF1597" i="1"/>
  <c r="BF2139" i="1"/>
  <c r="BF2020" i="1"/>
  <c r="BF2120" i="1"/>
  <c r="BF1062" i="1"/>
  <c r="BF2054" i="1"/>
  <c r="BF1928" i="1"/>
  <c r="BF2230" i="1"/>
  <c r="BF2047" i="1"/>
  <c r="BF375" i="1"/>
  <c r="BF2042" i="1"/>
  <c r="BF1176" i="1"/>
  <c r="BF1864" i="1"/>
  <c r="BF1350" i="1"/>
  <c r="BF915" i="1"/>
  <c r="BF2056" i="1"/>
  <c r="BF2183" i="1"/>
  <c r="BF1129" i="1"/>
  <c r="BF1509" i="1"/>
  <c r="BF492" i="1"/>
  <c r="BF1786" i="1"/>
  <c r="BF1133" i="1"/>
  <c r="BF1635" i="1"/>
  <c r="BF1504" i="1"/>
  <c r="BF1064" i="1"/>
  <c r="BF2268" i="1"/>
  <c r="BF2277" i="1"/>
  <c r="BF263" i="1"/>
  <c r="BF552" i="1"/>
  <c r="BF201" i="1"/>
  <c r="BF2245" i="1"/>
  <c r="BF2238" i="1"/>
  <c r="BF2261" i="1"/>
  <c r="BF1581" i="1"/>
  <c r="BF1683" i="1"/>
  <c r="BF2121" i="1"/>
  <c r="BF1218" i="1"/>
  <c r="BF1145" i="1"/>
  <c r="BF1392" i="1"/>
  <c r="BF1723" i="1"/>
  <c r="BF1403" i="1"/>
  <c r="BF1289" i="1"/>
  <c r="BF388" i="1"/>
  <c r="BF1718" i="1"/>
  <c r="BF1559" i="1"/>
  <c r="BF408" i="1"/>
  <c r="BF2070" i="1"/>
  <c r="BF974" i="1"/>
  <c r="BF829" i="1"/>
  <c r="BF1335" i="1"/>
  <c r="BF95" i="1"/>
  <c r="BF326" i="1"/>
  <c r="BF1066" i="1"/>
  <c r="BF758" i="1"/>
  <c r="BF614" i="1"/>
  <c r="BF1050" i="1"/>
  <c r="BF2060" i="1"/>
  <c r="BF1814" i="1"/>
  <c r="BF1243" i="1"/>
  <c r="BF1107" i="1"/>
  <c r="BF910" i="1"/>
  <c r="BF486" i="1"/>
  <c r="BF451" i="1"/>
  <c r="BF678" i="1"/>
  <c r="BF1420" i="1"/>
  <c r="BF762" i="1"/>
  <c r="BF1415" i="1"/>
  <c r="BF1326" i="1"/>
  <c r="BF184" i="1"/>
  <c r="BF1951" i="1"/>
  <c r="BF1743" i="1"/>
  <c r="BF1308" i="1"/>
  <c r="BF1883" i="1"/>
  <c r="BF2007" i="1"/>
  <c r="BF1850" i="1"/>
  <c r="BF1962" i="1"/>
  <c r="BF2039" i="1"/>
  <c r="BF1880" i="1"/>
  <c r="BF2043" i="1"/>
  <c r="BF1936" i="1"/>
  <c r="BF1841" i="1"/>
  <c r="BF2093" i="1"/>
  <c r="BF1898" i="1"/>
  <c r="BF1590" i="1"/>
  <c r="BF832" i="1"/>
  <c r="BF191" i="1"/>
  <c r="BF1593" i="1"/>
  <c r="BF1464" i="1"/>
  <c r="BF1357" i="1"/>
  <c r="BF1678" i="1"/>
  <c r="BF1033" i="1"/>
  <c r="BF1084" i="1"/>
  <c r="BF1324" i="1"/>
  <c r="BF1769" i="1"/>
  <c r="BF331" i="1"/>
  <c r="BF1901" i="1"/>
  <c r="BF1089" i="1"/>
  <c r="BF792" i="1"/>
  <c r="BF1652" i="1"/>
  <c r="BF1471" i="1"/>
  <c r="BF547" i="1"/>
  <c r="BF1976" i="1"/>
  <c r="BF979" i="1"/>
  <c r="BF180" i="1"/>
  <c r="BF878" i="1"/>
  <c r="BF697" i="1"/>
  <c r="BF1676" i="1"/>
  <c r="BF1051" i="1"/>
  <c r="BF1742" i="1"/>
  <c r="BF1361" i="1"/>
  <c r="BF1286" i="1"/>
  <c r="BF1171" i="1"/>
  <c r="BF1170" i="1"/>
  <c r="BF309" i="1"/>
  <c r="BF1899" i="1"/>
  <c r="BF1722" i="1"/>
  <c r="BF561" i="1"/>
  <c r="BF570" i="1"/>
  <c r="BF1529" i="1"/>
  <c r="BF2100" i="1"/>
  <c r="BF2226" i="1"/>
  <c r="BF2016" i="1"/>
  <c r="BF2184" i="1"/>
  <c r="BF2179" i="1"/>
  <c r="BF1905" i="1"/>
  <c r="BF2138" i="1"/>
  <c r="BF2105" i="1"/>
  <c r="BF2081" i="1"/>
  <c r="BF1945" i="1"/>
  <c r="BF2001" i="1"/>
  <c r="BF2002" i="1"/>
  <c r="BF2216" i="1"/>
  <c r="BF2140" i="1"/>
  <c r="BF2145" i="1"/>
  <c r="BF1848" i="1"/>
  <c r="BF1882" i="1"/>
  <c r="BF2146" i="1"/>
  <c r="BF2159" i="1"/>
  <c r="BF2152" i="1"/>
  <c r="BF2200" i="1"/>
  <c r="BF1979" i="1"/>
  <c r="BF2275" i="1"/>
  <c r="BF2240" i="1"/>
  <c r="BF2250" i="1"/>
  <c r="BF2069" i="1"/>
  <c r="BF2267" i="1"/>
  <c r="BF1567" i="1"/>
  <c r="BF442" i="1"/>
  <c r="BF2228" i="1"/>
  <c r="BF1754" i="1"/>
  <c r="BF2028" i="1"/>
  <c r="BF1501" i="1"/>
  <c r="BF111" i="1"/>
  <c r="BF2029" i="1"/>
  <c r="BF243" i="1"/>
  <c r="BF2168" i="1"/>
  <c r="BF1304" i="1"/>
  <c r="BF2233" i="1"/>
  <c r="BF2144" i="1"/>
  <c r="BF1895" i="1"/>
  <c r="BF439" i="1"/>
  <c r="BF1958" i="1"/>
  <c r="BF1128" i="1"/>
  <c r="BF810" i="1"/>
  <c r="BF384" i="1"/>
  <c r="BF744" i="1"/>
  <c r="BF308" i="1"/>
  <c r="BF1363" i="1"/>
  <c r="BF314" i="1"/>
  <c r="BF444" i="1"/>
  <c r="BF1307" i="1"/>
  <c r="BF9" i="1"/>
  <c r="BF1175" i="1"/>
  <c r="BF175" i="1"/>
  <c r="BF1986" i="1"/>
  <c r="BF75" i="1"/>
  <c r="BF1515" i="1"/>
  <c r="BF261" i="1"/>
  <c r="BF179" i="1"/>
  <c r="BF1377" i="1"/>
  <c r="BF1038" i="1"/>
  <c r="BF1251" i="1"/>
  <c r="BF1181" i="1"/>
  <c r="BF1083" i="1"/>
  <c r="BF1595" i="1"/>
  <c r="BF462" i="1"/>
  <c r="BF986" i="1"/>
  <c r="BF1469" i="1"/>
  <c r="BF661" i="1"/>
  <c r="BF429" i="1"/>
  <c r="BF466" i="1"/>
  <c r="BF723" i="1"/>
  <c r="BF2117" i="1"/>
  <c r="BF2196" i="1"/>
  <c r="BF2215" i="1"/>
  <c r="BF1073" i="1"/>
  <c r="BF371" i="1"/>
  <c r="BF1741" i="1"/>
  <c r="BF1511" i="1"/>
  <c r="BF1792" i="1"/>
  <c r="BF126" i="1"/>
  <c r="BF955" i="1"/>
  <c r="BF1082" i="1"/>
  <c r="BF1244" i="1"/>
  <c r="BF1291" i="1"/>
  <c r="BF1248" i="1"/>
  <c r="BF1186" i="1"/>
  <c r="BF1586" i="1"/>
  <c r="BF932" i="1"/>
  <c r="BF662" i="1"/>
  <c r="BF1829" i="1"/>
  <c r="BF1546" i="1"/>
  <c r="BF1413" i="1"/>
  <c r="BF177" i="1"/>
  <c r="BF1054" i="1"/>
  <c r="BF1173" i="1"/>
  <c r="BF218" i="1"/>
  <c r="BF1556" i="1"/>
  <c r="BF972" i="1"/>
  <c r="BF1429" i="1"/>
  <c r="BF1770" i="1"/>
  <c r="BF1130" i="1"/>
  <c r="BF1470" i="1"/>
  <c r="BF1811" i="1"/>
  <c r="BF1956" i="1"/>
  <c r="BF1155" i="1"/>
  <c r="BF1971" i="1"/>
  <c r="BF1803" i="1"/>
  <c r="BF2088" i="1"/>
  <c r="BF2008" i="1"/>
  <c r="BF1187" i="1"/>
  <c r="BF1439" i="1"/>
  <c r="BF511" i="1"/>
  <c r="BF2108" i="1"/>
  <c r="BF708" i="1"/>
  <c r="BF801" i="1"/>
  <c r="BF355" i="1"/>
  <c r="BF1601" i="1"/>
  <c r="BF1779" i="1"/>
  <c r="BF1359" i="1"/>
  <c r="BF1131" i="1"/>
  <c r="BF210" i="1"/>
  <c r="BF1070" i="1"/>
  <c r="BF501" i="1"/>
  <c r="BF1443" i="1"/>
  <c r="BF247" i="1"/>
  <c r="BF1052" i="1"/>
  <c r="BF1737" i="1"/>
  <c r="BF1877" i="1"/>
  <c r="BF733" i="1"/>
  <c r="BF657" i="1"/>
  <c r="BF481" i="1"/>
  <c r="BF778" i="1"/>
  <c r="BF631" i="1"/>
  <c r="BF764" i="1"/>
  <c r="BF703" i="1"/>
  <c r="BF771" i="1"/>
  <c r="BF666" i="1"/>
  <c r="BF1764" i="1"/>
  <c r="BF1651" i="1"/>
  <c r="BF1625" i="1"/>
  <c r="BF1092" i="1"/>
  <c r="BF1498" i="1"/>
  <c r="BF823" i="1"/>
  <c r="BF513" i="1"/>
  <c r="BF521" i="1"/>
  <c r="BF2259" i="1"/>
  <c r="BF1887" i="1"/>
  <c r="BF2051" i="1"/>
  <c r="BF1838" i="1"/>
  <c r="BF1940" i="1"/>
  <c r="BF1749" i="1"/>
  <c r="BF369" i="1"/>
  <c r="BF436" i="1"/>
  <c r="BF1977" i="1"/>
  <c r="BF524" i="1"/>
  <c r="BF904" i="1"/>
  <c r="BF1212" i="1"/>
  <c r="BF380" i="1"/>
  <c r="BF402" i="1"/>
  <c r="BF1890" i="1"/>
  <c r="BF1796" i="1"/>
  <c r="BF1236" i="1"/>
  <c r="BF1934" i="1"/>
  <c r="BF1303" i="1"/>
  <c r="BF1657" i="1"/>
  <c r="BF1445" i="1"/>
  <c r="BF2252" i="1"/>
  <c r="BF1621" i="1"/>
  <c r="BF1342" i="1"/>
  <c r="BF1765" i="1"/>
  <c r="BF766" i="1"/>
  <c r="BF1738" i="1"/>
  <c r="BF81" i="1"/>
  <c r="BF1020" i="1"/>
  <c r="BF285" i="1"/>
  <c r="BF1585" i="1"/>
  <c r="BF1474" i="1"/>
  <c r="BF2176" i="1"/>
  <c r="BF2154" i="1"/>
  <c r="BF2175" i="1"/>
  <c r="BF2241" i="1"/>
  <c r="BF2246" i="1"/>
  <c r="BF2165" i="1"/>
  <c r="BF2221" i="1"/>
  <c r="BF2185" i="1"/>
  <c r="BF315" i="1"/>
  <c r="BF1788" i="1"/>
  <c r="BF686" i="1"/>
  <c r="BF1149" i="1"/>
  <c r="BF1710" i="1"/>
  <c r="BF1423" i="1"/>
  <c r="BF729" i="1"/>
  <c r="BF867" i="1"/>
  <c r="BF674" i="1"/>
  <c r="BF1893" i="1"/>
  <c r="BF1022" i="1"/>
  <c r="BF2106" i="1"/>
  <c r="BF2190" i="1"/>
  <c r="BF1398" i="1"/>
  <c r="BF2266" i="1"/>
  <c r="BF2273" i="1"/>
  <c r="BF2142" i="1"/>
  <c r="BF2057" i="1"/>
  <c r="BF2260" i="1"/>
  <c r="BF2098" i="1"/>
  <c r="BF2239" i="1"/>
  <c r="BF2264" i="1"/>
  <c r="BF2206" i="1"/>
  <c r="BF1045" i="1"/>
  <c r="BF2163" i="1"/>
  <c r="BF2000" i="1"/>
  <c r="BF1141" i="1"/>
  <c r="BF2251" i="1"/>
  <c r="BF1894" i="1"/>
  <c r="BF1725" i="1"/>
  <c r="BF44" i="1"/>
  <c r="BF459" i="1"/>
  <c r="BF63" i="1"/>
  <c r="BF448" i="1"/>
  <c r="BF463" i="1"/>
  <c r="BF518" i="1"/>
  <c r="BF240" i="1"/>
  <c r="BF597" i="1"/>
  <c r="BF1185" i="1"/>
  <c r="BF865" i="1"/>
  <c r="BF1494" i="1"/>
  <c r="BF1444" i="1"/>
  <c r="BF503" i="1"/>
  <c r="BF1854" i="1"/>
  <c r="BF1755" i="1"/>
  <c r="BF56" i="1"/>
  <c r="BF1592" i="1"/>
  <c r="BF25" i="1"/>
  <c r="BF720" i="1"/>
  <c r="BF537" i="1"/>
  <c r="BF1600" i="1"/>
  <c r="BF874" i="1"/>
  <c r="BF1418" i="1"/>
  <c r="BF922" i="1"/>
  <c r="BF522" i="1"/>
  <c r="BF1492" i="1"/>
  <c r="BF1537" i="1"/>
  <c r="BF2186" i="1"/>
  <c r="BF1822" i="1"/>
  <c r="BF2040" i="1"/>
  <c r="BF2220" i="1"/>
  <c r="BF1257" i="1"/>
  <c r="BF2210" i="1"/>
  <c r="BF650" i="1"/>
  <c r="BF1153" i="1"/>
  <c r="BF42" i="1"/>
  <c r="BF1261" i="1"/>
  <c r="BF1404" i="1"/>
  <c r="BF1216" i="1"/>
  <c r="BF255" i="1"/>
  <c r="BF587" i="1"/>
  <c r="BF2255" i="1"/>
  <c r="BF530" i="1"/>
  <c r="BF612" i="1"/>
  <c r="BF859" i="1"/>
  <c r="BF144" i="1"/>
  <c r="BF895" i="1"/>
  <c r="BF1161" i="1"/>
  <c r="BF538" i="1"/>
  <c r="BF1283" i="1"/>
  <c r="BF854" i="1"/>
  <c r="BF1294" i="1"/>
  <c r="BF1380" i="1"/>
  <c r="BF1507" i="1"/>
  <c r="BF1747" i="1"/>
  <c r="BF1310" i="1"/>
  <c r="BF930" i="1"/>
  <c r="BF2201" i="1"/>
  <c r="BF2173" i="1"/>
  <c r="BF1640" i="1"/>
  <c r="BF30" i="1"/>
  <c r="BF844" i="1"/>
  <c r="BF1776" i="1"/>
  <c r="BF158" i="1"/>
  <c r="BF2148" i="1"/>
  <c r="BF1990" i="1"/>
  <c r="BF1941" i="1"/>
  <c r="BF2025" i="1"/>
  <c r="BF966" i="1"/>
  <c r="BF2017" i="1"/>
  <c r="BF1785" i="1"/>
  <c r="BF203" i="1"/>
  <c r="BF1631" i="1"/>
  <c r="BF1699" i="1"/>
  <c r="BF1221" i="1"/>
  <c r="BF849" i="1"/>
  <c r="BF1276" i="1"/>
  <c r="BF204" i="1"/>
  <c r="BF937" i="1"/>
  <c r="BF216" i="1"/>
  <c r="BF576" i="1"/>
  <c r="BF1634" i="1"/>
  <c r="BF763" i="1"/>
  <c r="BF1736" i="1"/>
  <c r="BF1086" i="1"/>
  <c r="BF1575" i="1"/>
  <c r="BF1425" i="1"/>
  <c r="BF1477" i="1"/>
  <c r="BF1151" i="1"/>
  <c r="BF362" i="1"/>
  <c r="BF1483" i="1"/>
  <c r="BF1720" i="1"/>
  <c r="BF699" i="1"/>
  <c r="BF600" i="1"/>
  <c r="BF808" i="1"/>
  <c r="BF1949" i="1"/>
  <c r="BF1884" i="1"/>
  <c r="BF2244" i="1"/>
  <c r="BF2204" i="1"/>
  <c r="BF2036" i="1"/>
  <c r="BF2167" i="1"/>
  <c r="BF1981" i="1"/>
  <c r="BF571" i="1"/>
  <c r="BF373" i="1"/>
  <c r="BF1365" i="1"/>
  <c r="BF195" i="1"/>
  <c r="BF1192" i="1"/>
  <c r="BF1436" i="1"/>
  <c r="BF1545" i="1"/>
  <c r="BF1897" i="1"/>
  <c r="BF2203" i="1"/>
  <c r="BF1763" i="1"/>
  <c r="BF1165" i="1"/>
  <c r="BF1648" i="1"/>
  <c r="BF428" i="1"/>
  <c r="BF926" i="1"/>
  <c r="BF1732" i="1"/>
  <c r="BF2279" i="1"/>
  <c r="BF1866" i="1"/>
  <c r="BF1321" i="1"/>
  <c r="BF2131" i="1"/>
  <c r="BF2078" i="1"/>
  <c r="BF1573" i="1"/>
  <c r="BF1354" i="1"/>
  <c r="BF1729" i="1"/>
  <c r="BF2063" i="1"/>
  <c r="BF1385" i="1"/>
  <c r="BF2068" i="1"/>
  <c r="BF1916" i="1"/>
  <c r="BF1955" i="1"/>
  <c r="BF2155" i="1"/>
  <c r="BF1488" i="1"/>
  <c r="BF1702" i="1"/>
  <c r="BF2213" i="1"/>
  <c r="BF1503" i="1"/>
  <c r="BF1540" i="1"/>
  <c r="BF1730" i="1"/>
  <c r="BF2086" i="1"/>
  <c r="BF2075" i="1"/>
  <c r="BF2094" i="1"/>
  <c r="BF2195" i="1"/>
  <c r="BF2223" i="1"/>
  <c r="BF1735" i="1"/>
  <c r="BF1968" i="1"/>
  <c r="BF1693" i="1"/>
  <c r="BF975" i="1"/>
  <c r="BF1952" i="1"/>
  <c r="BF1268" i="1"/>
  <c r="BF2034" i="1"/>
  <c r="BF1991" i="1"/>
  <c r="BF1659" i="1"/>
  <c r="BF2071" i="1"/>
  <c r="BF2035" i="1"/>
  <c r="BF1954" i="1"/>
  <c r="BF2005" i="1"/>
  <c r="BF1713" i="1"/>
  <c r="BF2136" i="1"/>
  <c r="BF2041" i="1"/>
  <c r="BF2202" i="1"/>
  <c r="BF1731" i="1"/>
  <c r="BF2046" i="1"/>
  <c r="BF1065" i="1"/>
  <c r="BF820" i="1"/>
  <c r="BF1252" i="1"/>
  <c r="BF2257" i="1"/>
  <c r="BF2243" i="1"/>
  <c r="BF1591" i="1"/>
  <c r="BF1946" i="1"/>
  <c r="BF1632" i="1"/>
  <c r="BF1998" i="1"/>
  <c r="BF1939" i="1"/>
  <c r="BF2126" i="1"/>
  <c r="BF1810" i="1"/>
  <c r="BF1903" i="1"/>
  <c r="BF2181" i="1"/>
  <c r="BF2095" i="1"/>
  <c r="BF2115" i="1"/>
  <c r="BF2180" i="1"/>
  <c r="BF2189" i="1"/>
  <c r="BF1752" i="1"/>
  <c r="BF1406" i="1"/>
  <c r="BF1548" i="1"/>
  <c r="BF2205" i="1"/>
  <c r="BF1920" i="1"/>
  <c r="BF2265" i="1"/>
  <c r="BF2248" i="1"/>
  <c r="BF1799" i="1"/>
  <c r="BF2050" i="1"/>
  <c r="BF2272" i="1"/>
  <c r="BF2059" i="1"/>
  <c r="BF1924" i="1"/>
  <c r="BF1629" i="1"/>
  <c r="BF1706" i="1"/>
  <c r="BF1858" i="1"/>
  <c r="BF2110" i="1"/>
  <c r="BF1809" i="1"/>
  <c r="BF1959" i="1"/>
  <c r="BF2022" i="1"/>
  <c r="BF1953" i="1"/>
  <c r="BF2018" i="1"/>
  <c r="BF2065" i="1"/>
  <c r="BF2004" i="1"/>
  <c r="BF1775" i="1"/>
  <c r="BF2150" i="1"/>
  <c r="BF2125" i="1"/>
  <c r="BF1983" i="1"/>
  <c r="BF1817" i="1"/>
  <c r="BF1371" i="1"/>
  <c r="BF1972" i="1"/>
  <c r="BF2083" i="1"/>
  <c r="BF1950" i="1"/>
  <c r="BF2208" i="1"/>
  <c r="BF1762" i="1"/>
  <c r="BF752" i="1"/>
  <c r="BF2122" i="1"/>
  <c r="BF1999" i="1"/>
  <c r="BF1982" i="1"/>
  <c r="BF2116" i="1"/>
  <c r="BF2082" i="1"/>
  <c r="BF1925" i="1"/>
  <c r="BF34" i="1"/>
  <c r="BF1778" i="1"/>
  <c r="BF495" i="1"/>
  <c r="BF120" i="1"/>
  <c r="BF942" i="1"/>
  <c r="BF946" i="1"/>
  <c r="BF788" i="1"/>
  <c r="BF1270" i="1"/>
  <c r="BF1076" i="1"/>
  <c r="BF500" i="1"/>
  <c r="BF1143" i="1"/>
  <c r="BF1840" i="1"/>
  <c r="BF296" i="1"/>
  <c r="BF879" i="1"/>
  <c r="BF866" i="1"/>
  <c r="BF82" i="1"/>
  <c r="BF706" i="1"/>
  <c r="BF348" i="1"/>
  <c r="BF1484" i="1"/>
  <c r="BF683" i="1"/>
  <c r="BF1462" i="1"/>
  <c r="BF951" i="1"/>
  <c r="BF984" i="1"/>
  <c r="BF621" i="1"/>
  <c r="BF687" i="1"/>
  <c r="BF372" i="1"/>
  <c r="BF1577" i="1"/>
  <c r="BF1172" i="1"/>
  <c r="BF321" i="1"/>
  <c r="BF390" i="1"/>
  <c r="BF187" i="1"/>
  <c r="BF1643" i="1"/>
  <c r="BF1010" i="1"/>
  <c r="BF266" i="1"/>
  <c r="BF707" i="1"/>
  <c r="BF422" i="1"/>
  <c r="BF1099" i="1"/>
  <c r="BF1878" i="1"/>
  <c r="BF342" i="1"/>
  <c r="BF1120" i="1"/>
  <c r="BF213" i="1"/>
  <c r="BF716" i="1"/>
  <c r="BF724" i="1"/>
  <c r="BF471" i="1"/>
  <c r="BF141" i="1"/>
  <c r="BF1787" i="1"/>
  <c r="BF1496" i="1"/>
  <c r="BF981" i="1"/>
  <c r="BF317" i="1"/>
  <c r="BF891" i="1"/>
  <c r="BF1195" i="1"/>
  <c r="BF332" i="1"/>
  <c r="BF1608" i="1"/>
  <c r="BF51" i="1"/>
  <c r="BF1223" i="1"/>
  <c r="BF1331" i="1"/>
  <c r="BF1159" i="1"/>
  <c r="BF755" i="1"/>
  <c r="BF107" i="1"/>
  <c r="BF209" i="1"/>
  <c r="BF440" i="1"/>
  <c r="BF1502" i="1"/>
  <c r="BF1201" i="1"/>
  <c r="BF1733" i="1"/>
  <c r="BF1390" i="1"/>
  <c r="BF1549" i="1"/>
  <c r="BF359" i="1"/>
  <c r="BF1666" i="1"/>
  <c r="BF936" i="1"/>
  <c r="BF72" i="1"/>
  <c r="BF1312" i="1"/>
  <c r="BF606" i="1"/>
  <c r="BF800" i="1"/>
  <c r="BF150" i="1"/>
  <c r="BF292" i="1"/>
  <c r="BF1228" i="1"/>
  <c r="BF588" i="1"/>
  <c r="BF668" i="1"/>
  <c r="BF313" i="1"/>
  <c r="BF290" i="1"/>
  <c r="BF701" i="1"/>
  <c r="BF572" i="1"/>
  <c r="BF339" i="1"/>
  <c r="BF202" i="1"/>
  <c r="BF896" i="1"/>
  <c r="BF377" i="1"/>
  <c r="BF577" i="1"/>
  <c r="BF756" i="1"/>
  <c r="BF1857" i="1"/>
  <c r="BF1069" i="1"/>
  <c r="BF1410" i="1"/>
  <c r="BF1001" i="1"/>
  <c r="BF233" i="1"/>
  <c r="BF992" i="1"/>
  <c r="BF821" i="1"/>
  <c r="BF775" i="1"/>
  <c r="BF205" i="1"/>
  <c r="BF101" i="1"/>
  <c r="BF916" i="1"/>
  <c r="BF478" i="1"/>
  <c r="BF149" i="1"/>
  <c r="BF394" i="1"/>
  <c r="BF242" i="1"/>
  <c r="BF294" i="1"/>
  <c r="BF1616" i="1"/>
  <c r="BF852" i="1"/>
  <c r="BF1282" i="1"/>
  <c r="BF164" i="1"/>
  <c r="BF1047" i="1"/>
  <c r="BF12" i="1"/>
  <c r="BF159" i="1"/>
  <c r="BF412" i="1"/>
  <c r="BF817" i="1"/>
  <c r="BF1162" i="1"/>
  <c r="BF464" i="1"/>
  <c r="BF814" i="1"/>
  <c r="BF1784" i="1"/>
  <c r="BF426" i="1"/>
  <c r="BF26" i="1"/>
  <c r="BF1607" i="1"/>
  <c r="BF125" i="1"/>
  <c r="BF1606" i="1"/>
  <c r="BF633" i="1"/>
  <c r="BF923" i="1"/>
  <c r="BF1060" i="1"/>
  <c r="BF212" i="1"/>
  <c r="BF789" i="1"/>
  <c r="BF713" i="1"/>
  <c r="BF1528" i="1"/>
  <c r="BF37" i="1"/>
  <c r="BF1691" i="1"/>
  <c r="BF525" i="1"/>
  <c r="BF833" i="1"/>
  <c r="BF1256" i="1"/>
  <c r="BF628" i="1"/>
  <c r="BF1030" i="1"/>
  <c r="BF167" i="1"/>
  <c r="BF1199" i="1"/>
  <c r="BF1183" i="1"/>
  <c r="BF1798" i="1"/>
  <c r="BF84" i="1"/>
  <c r="BF795" i="1"/>
  <c r="BF1278" i="1"/>
  <c r="BF1435" i="1"/>
  <c r="BF438" i="1"/>
  <c r="BF1381" i="1"/>
  <c r="BF13" i="1"/>
  <c r="BF137" i="1"/>
  <c r="BF1063" i="1"/>
  <c r="BF590" i="1"/>
  <c r="BF564" i="1"/>
  <c r="BF325" i="1"/>
  <c r="BF864" i="1"/>
  <c r="BF378" i="1"/>
  <c r="BF749" i="1"/>
  <c r="BF1401" i="1"/>
  <c r="BF193" i="1"/>
  <c r="BF244" i="1"/>
  <c r="BF556" i="1"/>
  <c r="BF887" i="1"/>
  <c r="BF1034" i="1"/>
  <c r="BF420" i="1"/>
  <c r="BF653" i="1"/>
  <c r="BF1115" i="1"/>
  <c r="BF1209" i="1"/>
  <c r="BF91" i="1"/>
  <c r="BF592" i="1"/>
  <c r="BF958" i="1"/>
  <c r="BF1551" i="1"/>
  <c r="BF731" i="1"/>
  <c r="BF1712" i="1"/>
  <c r="BF262" i="1"/>
  <c r="BF665" i="1"/>
  <c r="BF908" i="1"/>
  <c r="BF700" i="1"/>
  <c r="BF407" i="1"/>
  <c r="BF1245" i="1"/>
  <c r="BF997" i="1"/>
  <c r="BF1721" i="1"/>
  <c r="BF138" i="1"/>
  <c r="BF605" i="1"/>
  <c r="BF532" i="1"/>
  <c r="BF46" i="1"/>
  <c r="BF235" i="1"/>
  <c r="BF1121" i="1"/>
  <c r="BF220" i="1"/>
  <c r="BF100" i="1"/>
  <c r="BF112" i="1"/>
  <c r="BF1994" i="1"/>
  <c r="BF1823" i="1"/>
  <c r="BF416" i="1"/>
  <c r="BF1017" i="1"/>
  <c r="BF1980" i="1"/>
  <c r="BF127" i="1"/>
  <c r="BF1104" i="1"/>
  <c r="BF897" i="1"/>
  <c r="BF560" i="1"/>
  <c r="BF1698" i="1"/>
  <c r="BF476" i="1"/>
  <c r="BF142" i="1"/>
  <c r="BF1996" i="1"/>
  <c r="BF1695" i="1"/>
  <c r="BF943" i="1"/>
  <c r="BF482" i="1"/>
  <c r="BF170" i="1"/>
  <c r="BF1826" i="1"/>
  <c r="BF830" i="1"/>
  <c r="BF472" i="1"/>
  <c r="BF67" i="1"/>
  <c r="BF595" i="1"/>
  <c r="BF425" i="1"/>
  <c r="BF4" i="1"/>
  <c r="BF1188" i="1"/>
  <c r="BF152" i="1"/>
  <c r="BF1127" i="1"/>
  <c r="BF1806" i="1"/>
  <c r="BF176" i="1"/>
  <c r="BF1427" i="1"/>
  <c r="BF619" i="1"/>
  <c r="BF105" i="1"/>
  <c r="BF1782" i="1"/>
  <c r="BF1197" i="1"/>
  <c r="BF382" i="1"/>
  <c r="BF929" i="1"/>
  <c r="BF417" i="1"/>
  <c r="BF1554" i="1"/>
  <c r="BF987" i="1"/>
  <c r="BF1416" i="1"/>
  <c r="BF508" i="1"/>
  <c r="BF938" i="1"/>
  <c r="BF753" i="1"/>
  <c r="BF1513" i="1"/>
  <c r="BF1198" i="1"/>
  <c r="BF1349" i="1"/>
  <c r="BF1849" i="1"/>
  <c r="BF510" i="1"/>
  <c r="BF330" i="1"/>
  <c r="BF918" i="1"/>
  <c r="BF55" i="1"/>
  <c r="BF1297" i="1"/>
  <c r="BF1265" i="1"/>
  <c r="BF1048" i="1"/>
  <c r="BF651" i="1"/>
  <c r="BF1812" i="1"/>
  <c r="BF419" i="1"/>
  <c r="BF1578" i="1"/>
  <c r="BF341" i="1"/>
  <c r="BF1889" i="1"/>
  <c r="BF1031" i="1"/>
  <c r="BF1646" i="1"/>
  <c r="BF566" i="1"/>
  <c r="BF19" i="1"/>
  <c r="BF53" i="1"/>
  <c r="BF802" i="1"/>
  <c r="BF497" i="1"/>
  <c r="BF236" i="1"/>
  <c r="BF554" i="1"/>
  <c r="BF1138" i="1"/>
  <c r="BF1896" i="1"/>
  <c r="BF593" i="1"/>
  <c r="BF1655" i="1"/>
  <c r="BF1249" i="1"/>
  <c r="BF1239" i="1"/>
  <c r="BF1639" i="1"/>
  <c r="BF1489" i="1"/>
  <c r="BF400" i="1"/>
  <c r="BF1682" i="1"/>
  <c r="BF1016" i="1"/>
  <c r="BF1122" i="1"/>
  <c r="BF591" i="1"/>
  <c r="BF1789" i="1"/>
  <c r="BF1167" i="1"/>
  <c r="BF798" i="1"/>
  <c r="BF38" i="1"/>
  <c r="BF352" i="1"/>
  <c r="BF230" i="1"/>
  <c r="BF827" i="1"/>
  <c r="BF877" i="1"/>
  <c r="BF1561" i="1"/>
  <c r="BF1364" i="1"/>
  <c r="BF269" i="1"/>
  <c r="BF430" i="1"/>
  <c r="BF268" i="1"/>
  <c r="BF1319" i="1"/>
  <c r="BF473" i="1"/>
  <c r="BF1679" i="1"/>
  <c r="BF783" i="1"/>
  <c r="BF919" i="1"/>
  <c r="BF1285" i="1"/>
  <c r="BF431" i="1"/>
  <c r="BF1526" i="1"/>
  <c r="BF50" i="1"/>
  <c r="BF861" i="1"/>
  <c r="BF980" i="1"/>
  <c r="BF1624" i="1"/>
  <c r="BF725" i="1"/>
  <c r="BF370" i="1"/>
  <c r="BF457" i="1"/>
  <c r="BF109" i="1"/>
  <c r="BF1744" i="1"/>
  <c r="BF251" i="1"/>
  <c r="BF306" i="1"/>
  <c r="BF274" i="1"/>
  <c r="BF1224" i="1"/>
  <c r="BF773" i="1"/>
  <c r="BF1079" i="1"/>
  <c r="BF912" i="1"/>
  <c r="BF1543" i="1"/>
  <c r="BF409" i="1"/>
  <c r="BF805" i="1"/>
  <c r="BF32" i="1"/>
  <c r="BF1015" i="1"/>
  <c r="BF717" i="1"/>
  <c r="BF467" i="1"/>
  <c r="BF1322" i="1"/>
  <c r="BF156" i="1"/>
  <c r="BF1146" i="1"/>
  <c r="BF1196" i="1"/>
  <c r="BF983" i="1"/>
  <c r="BF1227" i="1"/>
  <c r="BF145" i="1"/>
  <c r="BF963" i="1"/>
  <c r="BF1340" i="1"/>
  <c r="BF728" i="1"/>
  <c r="BF1701" i="1"/>
  <c r="BF386" i="1"/>
  <c r="BF135" i="1"/>
  <c r="BF1833" i="1"/>
  <c r="BF206" i="1"/>
  <c r="BF356" i="1"/>
  <c r="BF491" i="1"/>
  <c r="BF166" i="1"/>
  <c r="BF579" i="1"/>
  <c r="BF607" i="1"/>
  <c r="BF841" i="1"/>
  <c r="BF721" i="1"/>
  <c r="BF452" i="1"/>
  <c r="BF1211" i="1"/>
  <c r="BF1748" i="1"/>
  <c r="BF1622" i="1"/>
  <c r="BF1106" i="1"/>
  <c r="BF1384" i="1"/>
  <c r="BF1873" i="1"/>
  <c r="BF876" i="1"/>
  <c r="BF519" i="1"/>
  <c r="BF785" i="1"/>
  <c r="BF194" i="1"/>
  <c r="BF1520" i="1"/>
  <c r="BF1347" i="1"/>
  <c r="BF133" i="1"/>
  <c r="BF161" i="1"/>
  <c r="BF741" i="1"/>
  <c r="BF1097" i="1"/>
  <c r="BF1049" i="1"/>
  <c r="BF489" i="1"/>
  <c r="BF643" i="1"/>
  <c r="BF671" i="1"/>
  <c r="BF1366" i="1"/>
  <c r="BF1794" i="1"/>
  <c r="BF1598" i="1"/>
  <c r="BF70" i="1"/>
  <c r="BF360" i="1"/>
  <c r="BF163" i="1"/>
  <c r="BF1111" i="1"/>
  <c r="BF542" i="1"/>
  <c r="BF799" i="1"/>
  <c r="BF950" i="1"/>
  <c r="BF860" i="1"/>
  <c r="BF280" i="1"/>
  <c r="BF401" i="1"/>
  <c r="BF608" i="1"/>
  <c r="BF1124" i="1"/>
  <c r="BF106" i="1"/>
  <c r="BF672" i="1"/>
  <c r="BF1516" i="1"/>
  <c r="BF376" i="1"/>
  <c r="BF911" i="1"/>
  <c r="BF920" i="1"/>
  <c r="BF246" i="1"/>
  <c r="BF1774" i="1"/>
  <c r="BF811" i="1"/>
  <c r="BF1491" i="1"/>
  <c r="BF1288" i="1"/>
  <c r="BF1530" i="1"/>
  <c r="BF1667" i="1"/>
  <c r="BF130" i="1"/>
  <c r="BF40" i="1"/>
  <c r="BF1113" i="1"/>
  <c r="BF1481" i="1"/>
  <c r="BF1258" i="1"/>
  <c r="BF851" i="1"/>
  <c r="BF1205" i="1"/>
  <c r="BF1508" i="1"/>
  <c r="BF1448" i="1"/>
  <c r="BF836" i="1"/>
  <c r="BF609" i="1"/>
  <c r="BF528" i="1"/>
  <c r="BF1126" i="1"/>
  <c r="BF1338" i="1"/>
  <c r="BF1564" i="1"/>
  <c r="BF516" i="1"/>
  <c r="BF124" i="1"/>
  <c r="BF1412" i="1"/>
  <c r="BF1200" i="1"/>
  <c r="BF76" i="1"/>
  <c r="BF1182" i="1"/>
  <c r="BF143" i="1"/>
  <c r="BF487" i="1"/>
  <c r="BF98" i="1"/>
  <c r="BF610" i="1"/>
  <c r="BF1407" i="1"/>
  <c r="BF265" i="1"/>
  <c r="BF1356" i="1"/>
  <c r="BF92" i="1"/>
  <c r="BF1345" i="1"/>
  <c r="BF726" i="1"/>
  <c r="BF1006" i="1"/>
  <c r="BF761" i="1"/>
  <c r="BF258" i="1"/>
  <c r="BF221" i="1"/>
  <c r="BF1058" i="1"/>
  <c r="BF957" i="1"/>
  <c r="BF256" i="1"/>
  <c r="BF573" i="1"/>
  <c r="BF1011" i="1"/>
  <c r="BF747" i="1"/>
  <c r="BF61" i="1"/>
  <c r="BF632" i="1"/>
  <c r="BF1506" i="1"/>
  <c r="BF1290" i="1"/>
  <c r="BF1948" i="1"/>
  <c r="BF652" i="1"/>
  <c r="BF737" i="1"/>
  <c r="BF1204" i="1"/>
  <c r="BF239" i="1"/>
  <c r="BF1466" i="1"/>
  <c r="BF1461" i="1"/>
  <c r="BF715" i="1"/>
  <c r="BF435" i="1"/>
  <c r="BF1514" i="1"/>
  <c r="BF559" i="1"/>
  <c r="BF886" i="1"/>
  <c r="BF340" i="1"/>
  <c r="BF693" i="1"/>
  <c r="BF1929" i="1"/>
  <c r="BF257" i="1"/>
  <c r="BF1225" i="1"/>
  <c r="BF1235" i="1"/>
  <c r="BF1284" i="1"/>
  <c r="BF154" i="1"/>
  <c r="BF1790" i="1"/>
  <c r="BF1299" i="1"/>
  <c r="BF1314" i="1"/>
  <c r="BF1194" i="1"/>
  <c r="BF1169" i="1"/>
  <c r="BF66" i="1"/>
  <c r="BF1135" i="1"/>
  <c r="BF1370" i="1"/>
  <c r="BF1013" i="1"/>
  <c r="BF1068" i="1"/>
  <c r="BF59" i="1"/>
  <c r="BF1460" i="1"/>
  <c r="BF520" i="1"/>
  <c r="BF863" i="1"/>
  <c r="BF354" i="1"/>
  <c r="BF545" i="1"/>
  <c r="BF14" i="1"/>
  <c r="BF1000" i="1"/>
  <c r="BF509" i="1"/>
  <c r="BF1075" i="1"/>
  <c r="BF1232" i="1"/>
  <c r="BF23" i="1"/>
  <c r="BF769" i="1"/>
  <c r="BF470" i="1"/>
  <c r="BF676" i="1"/>
  <c r="BF450" i="1"/>
  <c r="BF1419" i="1"/>
  <c r="BF925" i="1"/>
  <c r="BF754" i="1"/>
  <c r="BF615" i="1"/>
  <c r="BF562" i="1"/>
  <c r="BF902" i="1"/>
  <c r="BF1565" i="1"/>
  <c r="BF824" i="1"/>
  <c r="BF305" i="1"/>
  <c r="BF1061" i="1"/>
  <c r="BF1039" i="1"/>
  <c r="BF301" i="1"/>
  <c r="BF845" i="1"/>
  <c r="BF1226" i="1"/>
  <c r="BF598" i="1"/>
  <c r="BF634" i="1"/>
  <c r="BF449" i="1"/>
  <c r="BF379" i="1"/>
  <c r="BF1189" i="1"/>
  <c r="BF288" i="1"/>
  <c r="BF1630" i="1"/>
  <c r="BF647" i="1"/>
  <c r="BF1750" i="1"/>
  <c r="BF1271" i="1"/>
  <c r="BF121" i="1"/>
  <c r="BF1538" i="1"/>
  <c r="BF272" i="1"/>
  <c r="BF347" i="1"/>
  <c r="BF1650" i="1"/>
  <c r="BF791" i="1"/>
  <c r="BF719" i="1"/>
  <c r="BF637" i="1"/>
  <c r="BF1627" i="1"/>
  <c r="BF512" i="1"/>
  <c r="BF353" i="1"/>
  <c r="BF1793" i="1"/>
  <c r="BF303" i="1"/>
  <c r="BF27" i="1"/>
  <c r="BF1872" i="1"/>
  <c r="BF835" i="1"/>
  <c r="BF363" i="1"/>
  <c r="BF1137" i="1"/>
  <c r="BF1402" i="1"/>
  <c r="BF297" i="1"/>
  <c r="BF964" i="1"/>
  <c r="BF640" i="1"/>
  <c r="BF1250" i="1"/>
  <c r="BF1108" i="1"/>
  <c r="BF1311" i="1"/>
  <c r="BF1821" i="1"/>
  <c r="BF1103" i="1"/>
  <c r="BF971" i="1"/>
  <c r="BF1707" i="1"/>
  <c r="BF540" i="1"/>
  <c r="BF185" i="1"/>
  <c r="BF645" i="1"/>
  <c r="BF219" i="1"/>
  <c r="BF531" i="1"/>
  <c r="BF293" i="1"/>
  <c r="BF1734" i="1"/>
  <c r="BF1557" i="1"/>
  <c r="BF488" i="1"/>
  <c r="BF714" i="1"/>
  <c r="BF807" i="1"/>
  <c r="BF281" i="1"/>
  <c r="BF1382" i="1"/>
  <c r="BF104" i="1"/>
  <c r="BF1255" i="1"/>
  <c r="BF1583" i="1"/>
  <c r="BF147" i="1"/>
  <c r="BF49" i="1"/>
  <c r="BF36" i="1"/>
  <c r="BF722" i="1"/>
  <c r="BF617" i="1"/>
  <c r="BF406" i="1"/>
  <c r="BF1654" i="1"/>
  <c r="BF578" i="1"/>
  <c r="BF862" i="1"/>
  <c r="BF318" i="1"/>
  <c r="BF155" i="1"/>
  <c r="BF575" i="1"/>
  <c r="BF1071" i="1"/>
  <c r="BF1100" i="1"/>
  <c r="BF1315" i="1"/>
  <c r="BF948" i="1"/>
  <c r="BF991" i="1"/>
  <c r="BF304" i="1"/>
  <c r="BF709" i="1"/>
  <c r="BF1395" i="1"/>
  <c r="BF2089" i="1"/>
  <c r="BF69" i="1"/>
  <c r="BF277" i="1"/>
  <c r="BF1139" i="1"/>
  <c r="BF826" i="1"/>
  <c r="BF1467" i="1"/>
  <c r="BF968" i="1"/>
  <c r="BF1320" i="1"/>
  <c r="BF178" i="1"/>
  <c r="BF245" i="1"/>
  <c r="BF688" i="1"/>
  <c r="BF116" i="1"/>
  <c r="BF873" i="1"/>
  <c r="BF613" i="1"/>
  <c r="BF710" i="1"/>
  <c r="BF302" i="1"/>
  <c r="BF232" i="1"/>
  <c r="BF108" i="1"/>
  <c r="BF1325" i="1"/>
  <c r="BF1685" i="1"/>
  <c r="BF57" i="1"/>
  <c r="BF956" i="1"/>
  <c r="BF1408" i="1"/>
  <c r="BF1480" i="1"/>
  <c r="BF1709" i="1"/>
  <c r="BF947" i="1"/>
  <c r="BF906" i="1"/>
  <c r="BF190" i="1"/>
  <c r="BF345" i="1"/>
  <c r="BF871" i="1"/>
  <c r="BF1452" i="1"/>
  <c r="BF1562" i="1"/>
  <c r="BF842" i="1"/>
  <c r="BF523" i="1"/>
  <c r="BF550" i="1"/>
  <c r="BF1839" i="1"/>
  <c r="BF682" i="1"/>
  <c r="BF1206" i="1"/>
  <c r="BF327" i="1"/>
  <c r="BF1902" i="1"/>
  <c r="BF134" i="1"/>
  <c r="BF541" i="1"/>
  <c r="BF636" i="1"/>
  <c r="BF260" i="1"/>
  <c r="BF1664" i="1"/>
  <c r="BF1602" i="1"/>
  <c r="BF1440" i="1"/>
  <c r="BF1274" i="1"/>
  <c r="BF546" i="1"/>
  <c r="BF47" i="1"/>
  <c r="BF1584" i="1"/>
  <c r="BF1417" i="1"/>
  <c r="BF434" i="1"/>
  <c r="BF403" i="1"/>
  <c r="BF78" i="1"/>
  <c r="BF1642" i="1"/>
  <c r="BF453" i="1"/>
  <c r="BF680" i="1"/>
  <c r="BF1230" i="1"/>
  <c r="BF73" i="1"/>
  <c r="BF1144" i="1"/>
  <c r="BF381" i="1"/>
  <c r="BF421" i="1"/>
  <c r="BF837" i="1"/>
  <c r="BF928" i="1"/>
  <c r="BF458" i="1"/>
  <c r="BF385" i="1"/>
  <c r="BF1656" i="1"/>
  <c r="BF1019" i="1"/>
  <c r="BF131" i="1"/>
  <c r="BF1714" i="1"/>
  <c r="BF207" i="1"/>
  <c r="BF850" i="1"/>
  <c r="BF1237" i="1"/>
  <c r="BF287" i="1"/>
  <c r="BF767" i="1"/>
  <c r="BF250" i="1"/>
  <c r="BF1306" i="1"/>
  <c r="BF780" i="1"/>
  <c r="BF415" i="1"/>
  <c r="BF411" i="1"/>
  <c r="BF183" i="1"/>
  <c r="BF899" i="1"/>
  <c r="BF188" i="1"/>
  <c r="BF312" i="1"/>
  <c r="BF1539" i="1"/>
  <c r="BF24" i="1"/>
  <c r="BF11" i="1"/>
  <c r="BF283" i="1"/>
  <c r="BF113" i="1"/>
  <c r="BF264" i="1"/>
  <c r="BF231" i="1"/>
  <c r="BF271" i="1"/>
  <c r="BF797" i="1"/>
  <c r="BF1669" i="1"/>
  <c r="BF365" i="1"/>
  <c r="BF1246" i="1"/>
  <c r="BF344" i="1"/>
  <c r="BF398" i="1"/>
  <c r="BF533" i="1"/>
  <c r="BF944" i="1"/>
  <c r="BF1397" i="1"/>
  <c r="BF889" i="1"/>
  <c r="BF1008" i="1"/>
  <c r="BF96" i="1"/>
  <c r="BF433" i="1"/>
  <c r="BF848" i="1"/>
  <c r="BF223" i="1"/>
  <c r="BF1369" i="1"/>
  <c r="BF83" i="1"/>
  <c r="BF1273" i="1"/>
  <c r="BF977" i="1"/>
  <c r="BF736" i="1"/>
  <c r="BF960" i="1"/>
  <c r="BF622" i="1"/>
  <c r="BF298" i="1"/>
  <c r="BF62" i="1"/>
  <c r="BF1032" i="1"/>
  <c r="BF1704" i="1"/>
  <c r="BF1836" i="1"/>
  <c r="BF514" i="1"/>
  <c r="BF813" i="1"/>
  <c r="BF320" i="1"/>
  <c r="BF770" i="1"/>
  <c r="BF973" i="1"/>
  <c r="BF196" i="1"/>
  <c r="BF1163" i="1"/>
  <c r="BF1193" i="1"/>
  <c r="BF29" i="1"/>
  <c r="BF921" i="1"/>
  <c r="BF555" i="1"/>
  <c r="BF337" i="1"/>
  <c r="BF735" i="1"/>
  <c r="BF1389" i="1"/>
  <c r="BF834" i="1"/>
  <c r="BF649" i="1"/>
  <c r="BF952" i="1"/>
  <c r="BF279" i="1"/>
  <c r="BF626" i="1"/>
  <c r="BF1450" i="1"/>
  <c r="BF711" i="1"/>
  <c r="BF181" i="1"/>
  <c r="BF935" i="1"/>
  <c r="BF85" i="1"/>
  <c r="BF333" i="1"/>
  <c r="BF679" i="1"/>
  <c r="BF567" i="1"/>
  <c r="BF1517" i="1"/>
  <c r="BF742" i="1"/>
  <c r="BF985" i="1"/>
  <c r="BF803" i="1"/>
  <c r="BF945" i="1"/>
  <c r="BF1611" i="1"/>
  <c r="BF536" i="1"/>
  <c r="BF227" i="1"/>
  <c r="BF1378" i="1"/>
  <c r="BF1116" i="1"/>
  <c r="BF427" i="1"/>
  <c r="BF506" i="1"/>
  <c r="BF838" i="1"/>
  <c r="BF1689" i="1"/>
  <c r="BF1374" i="1"/>
  <c r="BF1272" i="1"/>
  <c r="BF1618" i="1"/>
  <c r="BF1002" i="1"/>
  <c r="BF1610" i="1"/>
  <c r="BF477" i="1"/>
  <c r="BF404" i="1"/>
  <c r="BF630" i="1"/>
  <c r="BF602" i="1"/>
  <c r="BF172" i="1"/>
  <c r="BF168" i="1"/>
  <c r="BF282" i="1"/>
  <c r="BF759" i="1"/>
  <c r="BF110" i="1"/>
  <c r="BF1386" i="1"/>
  <c r="BF273" i="1"/>
  <c r="BF1281" i="1"/>
  <c r="BF1112" i="1"/>
  <c r="BF494" i="1"/>
  <c r="BF620" i="1"/>
  <c r="BF809" i="1"/>
  <c r="BF391" i="1"/>
  <c r="BF1233" i="1"/>
  <c r="BF329" i="1"/>
  <c r="BF881" i="1"/>
  <c r="BF1014" i="1"/>
  <c r="BF479" i="1"/>
  <c r="BF413" i="1"/>
  <c r="BF949" i="1"/>
  <c r="BF1619" i="1"/>
  <c r="BF1473" i="1"/>
  <c r="BF1512" i="1"/>
  <c r="BF965" i="1"/>
  <c r="BF338" i="1"/>
  <c r="BF1411" i="1"/>
  <c r="BF999" i="1"/>
  <c r="BF1681" i="1"/>
  <c r="BF358" i="1"/>
  <c r="BF784" i="1"/>
  <c r="BF1295" i="1"/>
  <c r="BF1422" i="1"/>
  <c r="BF1222" i="1"/>
  <c r="BF1493" i="1"/>
  <c r="BF1805" i="1"/>
  <c r="BF1375" i="1"/>
  <c r="BF1570" i="1"/>
  <c r="BF1568" i="1"/>
  <c r="BF1266" i="1"/>
  <c r="BF1140" i="1"/>
  <c r="BF1739" i="1"/>
  <c r="BF2012" i="1"/>
  <c r="BF1454" i="1"/>
  <c r="BF80" i="1"/>
  <c r="BF1229" i="1"/>
  <c r="BF1095" i="1"/>
  <c r="BF393" i="1"/>
  <c r="BF87" i="1"/>
  <c r="BF884" i="1"/>
  <c r="BF1844" i="1"/>
  <c r="BF1668" i="1"/>
  <c r="BF1711" i="1"/>
  <c r="BF1262" i="1"/>
  <c r="BF316" i="1"/>
  <c r="BF1534" i="1"/>
  <c r="BF1093" i="1"/>
  <c r="BF1757" i="1"/>
  <c r="BF2118" i="1"/>
  <c r="BF933" i="1"/>
  <c r="BF1180" i="1"/>
  <c r="BF646" i="1"/>
  <c r="BF696" i="1"/>
  <c r="BF1550" i="1"/>
  <c r="BF698" i="1"/>
  <c r="BF1740" i="1"/>
  <c r="BF648" i="1"/>
  <c r="BF905" i="1"/>
  <c r="BF1123" i="1"/>
  <c r="BF423" i="1"/>
  <c r="BF1615" i="1"/>
  <c r="BF1453" i="1"/>
  <c r="BF1552" i="1"/>
  <c r="BF1327" i="1"/>
  <c r="BF460" i="1"/>
  <c r="BF454" i="1"/>
  <c r="BF815" i="1"/>
  <c r="BF1098" i="1"/>
  <c r="BF1110" i="1"/>
  <c r="BF1801" i="1"/>
  <c r="BF1596" i="1"/>
  <c r="BF1609" i="1"/>
  <c r="BF1495" i="1"/>
  <c r="BF1756" i="1"/>
  <c r="BF1697" i="1"/>
  <c r="BF1674" i="1"/>
  <c r="BF1091" i="1"/>
  <c r="BF793" i="1"/>
  <c r="BF1090" i="1"/>
  <c r="BF1178" i="1"/>
  <c r="BF208" i="1"/>
  <c r="BF1336" i="1"/>
  <c r="BF1056" i="1"/>
  <c r="BF1760" i="1"/>
  <c r="BF1645" i="1"/>
  <c r="BF1831" i="1"/>
  <c r="BF568" i="1"/>
  <c r="BF1992" i="1"/>
  <c r="BF1007" i="1"/>
  <c r="BF1927" i="1"/>
  <c r="BF1773" i="1"/>
  <c r="BF1302" i="1"/>
  <c r="BF1505" i="1"/>
  <c r="BF909" i="1"/>
  <c r="BF1080" i="1"/>
  <c r="BF927" i="1"/>
  <c r="BF704" i="1"/>
  <c r="BF1037" i="1"/>
  <c r="BF638" i="1"/>
  <c r="BF1547" i="1"/>
  <c r="BF1208" i="1"/>
  <c r="BF475" i="1"/>
  <c r="BF505" i="1"/>
  <c r="BF115" i="1"/>
  <c r="BF684" i="1"/>
  <c r="BF994" i="1"/>
  <c r="BF276" i="1"/>
  <c r="BF68" i="1"/>
  <c r="BF465" i="1"/>
  <c r="BF31" i="1"/>
  <c r="BF1217" i="1"/>
  <c r="BF1352" i="1"/>
  <c r="BF953" i="1"/>
  <c r="BF41" i="1"/>
  <c r="BF934" i="1"/>
  <c r="BF694" i="1"/>
  <c r="BF128" i="1"/>
  <c r="BF215" i="1"/>
  <c r="BF1081" i="1"/>
  <c r="BF786" i="1"/>
  <c r="BF1490" i="1"/>
  <c r="BF892" i="1"/>
  <c r="BF549" i="1"/>
  <c r="BF189" i="1"/>
  <c r="BF310" i="1"/>
  <c r="BF259" i="1"/>
  <c r="BF890" i="1"/>
  <c r="BF913" i="1"/>
  <c r="BF580" i="1"/>
  <c r="BF229" i="1"/>
  <c r="BF228" i="1"/>
  <c r="BF60" i="1"/>
  <c r="BF502" i="1"/>
  <c r="BF1142" i="1"/>
  <c r="BF52" i="1"/>
  <c r="BF1684" i="1"/>
  <c r="BF660" i="1"/>
  <c r="BF1599" i="1"/>
  <c r="BF357" i="1"/>
  <c r="BF1860" i="1"/>
  <c r="BF1686" i="1"/>
  <c r="BF585" i="1"/>
  <c r="BF1077" i="1"/>
  <c r="BF1254" i="1"/>
  <c r="BF565" i="1"/>
  <c r="BF1767" i="1"/>
  <c r="BF1269" i="1"/>
  <c r="BF1388" i="1"/>
  <c r="BF2229" i="1"/>
  <c r="BF2249" i="1"/>
  <c r="BF2235" i="1"/>
  <c r="BF2258" i="1"/>
  <c r="BF898" i="1"/>
  <c r="BF2182" i="1"/>
  <c r="BF2227" i="1"/>
  <c r="BF2294" i="1"/>
  <c r="BF2295" i="1"/>
  <c r="BF2291" i="1"/>
  <c r="BF2293" i="1"/>
  <c r="BF2292" i="1"/>
  <c r="BF2129" i="1"/>
  <c r="BF2156" i="1"/>
  <c r="BF1819" i="1"/>
  <c r="BF2191" i="1"/>
  <c r="BF1853" i="1"/>
  <c r="BF1984" i="1"/>
  <c r="BF2166" i="1"/>
  <c r="BF1989" i="1"/>
  <c r="BF2044" i="1"/>
  <c r="BF2103" i="1"/>
  <c r="BF2128" i="1"/>
  <c r="BF2231" i="1"/>
  <c r="BF2282" i="1"/>
  <c r="BF2157" i="1"/>
  <c r="BF1746" i="1"/>
  <c r="BF1393" i="1"/>
  <c r="BF2037" i="1"/>
  <c r="BF2174" i="1"/>
  <c r="BF2187" i="1"/>
  <c r="BF2256" i="1"/>
  <c r="BF2193" i="1"/>
  <c r="BF1096" i="1"/>
  <c r="BF2076" i="1"/>
  <c r="BF2049" i="1"/>
  <c r="BF2114" i="1"/>
  <c r="BF2283" i="1"/>
  <c r="BF2177" i="1"/>
  <c r="BF2288" i="1"/>
  <c r="BF2143" i="1"/>
  <c r="BF2253" i="1"/>
  <c r="BF2132" i="1"/>
  <c r="BF702" i="1"/>
  <c r="BF2096" i="1"/>
  <c r="BF1995" i="1"/>
  <c r="BF2171" i="1"/>
  <c r="BF2269" i="1"/>
  <c r="BF1807" i="1"/>
  <c r="BF1851" i="1"/>
  <c r="BF2014" i="1"/>
  <c r="BF2030" i="1"/>
  <c r="BF2052" i="1"/>
  <c r="BF2207" i="1"/>
  <c r="BF2274" i="1"/>
  <c r="BF1603" i="1"/>
  <c r="BF1913" i="1"/>
  <c r="BF2192" i="1"/>
  <c r="BF2234" i="1"/>
  <c r="BF2113" i="1"/>
  <c r="BF1818" i="1"/>
  <c r="BF2102" i="1"/>
  <c r="BF2237" i="1"/>
  <c r="BF1942" i="1"/>
  <c r="BF1574" i="1"/>
  <c r="BF2066" i="1"/>
  <c r="BF2281" i="1"/>
  <c r="BF1914" i="1"/>
  <c r="BF1447" i="1"/>
  <c r="BF939" i="1"/>
  <c r="BF1260" i="1"/>
  <c r="BF39" i="1"/>
  <c r="BF1125" i="1"/>
  <c r="BF1003" i="1"/>
  <c r="BF410" i="1"/>
  <c r="BF336" i="1"/>
  <c r="BF1376" i="1"/>
  <c r="BF1726" i="1"/>
  <c r="BF2013" i="1"/>
  <c r="BF685" i="1"/>
  <c r="BF1451" i="1"/>
  <c r="BF1328" i="1"/>
  <c r="BF732" i="1"/>
  <c r="BF1005" i="1"/>
  <c r="BF1820" i="1"/>
  <c r="BF1337" i="1"/>
  <c r="BF1432" i="1"/>
  <c r="BF45" i="1"/>
  <c r="BF1843" i="1"/>
  <c r="BF1087" i="1"/>
  <c r="BF275" i="1"/>
  <c r="BF618" i="1"/>
  <c r="BF1868" i="1"/>
  <c r="BF1815" i="1"/>
  <c r="BF1346" i="1"/>
  <c r="BF1400" i="1"/>
  <c r="BF241" i="1"/>
  <c r="BF1214" i="1"/>
  <c r="BF396" i="1"/>
  <c r="BF15" i="1"/>
  <c r="BF496" i="1"/>
  <c r="BF1705" i="1"/>
  <c r="BF1703" i="1"/>
  <c r="BF768" i="1"/>
  <c r="BF443" i="1"/>
  <c r="BF1154" i="1"/>
  <c r="BF35" i="1"/>
  <c r="BF1571" i="1"/>
  <c r="BF1317" i="1"/>
  <c r="BF1166" i="1"/>
  <c r="BF350" i="1"/>
  <c r="BF1114" i="1"/>
  <c r="BF8" i="1"/>
  <c r="BF1247" i="1"/>
  <c r="BF1524" i="1"/>
  <c r="BF5" i="1"/>
  <c r="BF1661" i="1"/>
  <c r="BF346" i="1"/>
  <c r="BF151" i="1"/>
  <c r="BF199" i="1"/>
  <c r="BF1339" i="1"/>
  <c r="BF1825" i="1"/>
  <c r="BF1213" i="1"/>
  <c r="BF1536" i="1"/>
  <c r="BF526" i="1"/>
  <c r="BF93" i="1"/>
  <c r="BF86" i="1"/>
  <c r="BF1259" i="1"/>
  <c r="BF812" i="1"/>
  <c r="BF641" i="1"/>
  <c r="BF959" i="1"/>
  <c r="BF903" i="1"/>
  <c r="BF743" i="1"/>
  <c r="BF695" i="1"/>
  <c r="BF569" i="1"/>
  <c r="BF1906" i="1"/>
  <c r="BF366" i="1"/>
  <c r="BF601" i="1"/>
  <c r="BF1267" i="1"/>
  <c r="BF1202" i="1"/>
  <c r="BF28" i="1"/>
  <c r="BF74" i="1"/>
  <c r="BF1360" i="1"/>
  <c r="BF1719" i="1"/>
  <c r="BF1813" i="1"/>
  <c r="BF1751" i="1"/>
  <c r="BF1766" i="1"/>
  <c r="BF1636" i="1"/>
  <c r="BF1881" i="1"/>
  <c r="BF1067" i="1"/>
  <c r="BF1931" i="1"/>
  <c r="BF1428" i="1"/>
  <c r="BF1421" i="1"/>
  <c r="BF456" i="1"/>
  <c r="BF182" i="1"/>
  <c r="BF1665" i="1"/>
  <c r="BF1441" i="1"/>
  <c r="BF543" i="1"/>
  <c r="BF1465" i="1"/>
  <c r="BF1918" i="1"/>
  <c r="BF1745" i="1"/>
  <c r="BF2006" i="1"/>
  <c r="BF1527" i="1"/>
  <c r="BF1518" i="1"/>
  <c r="BF1865" i="1"/>
  <c r="BF1662" i="1"/>
  <c r="BF1690" i="1"/>
  <c r="BF1023" i="1"/>
  <c r="BF1510" i="1"/>
  <c r="BF1947" i="1"/>
  <c r="BF1965" i="1"/>
  <c r="BF1791" i="1"/>
  <c r="BF1434" i="1"/>
  <c r="BF1560" i="1"/>
  <c r="BF734" i="1"/>
  <c r="BF1456" i="1"/>
  <c r="BF1383" i="1"/>
  <c r="BF2080" i="1"/>
  <c r="BF1309" i="1"/>
  <c r="BF1102" i="1"/>
  <c r="BF1301" i="1"/>
  <c r="BF1783" i="1"/>
  <c r="BF1148" i="1"/>
  <c r="BF831" i="1"/>
  <c r="BF1105" i="1"/>
  <c r="BF1240" i="1"/>
  <c r="BF1579" i="1"/>
  <c r="BF2099" i="1"/>
  <c r="BF2058" i="1"/>
  <c r="BF2151" i="1"/>
  <c r="BF2045" i="1"/>
  <c r="BF2219" i="1"/>
  <c r="BF1921" i="1"/>
  <c r="BF2133" i="1"/>
  <c r="BF1842" i="1"/>
  <c r="BF122" i="1"/>
  <c r="BF675" i="1"/>
  <c r="BF1535" i="1"/>
  <c r="BF1499" i="1"/>
  <c r="BF1055" i="1"/>
  <c r="BF1816" i="1"/>
  <c r="BF234" i="1"/>
  <c r="BF544" i="1"/>
  <c r="BF796" i="1"/>
  <c r="BF2064" i="1"/>
  <c r="BF1394" i="1"/>
  <c r="BF855" i="1"/>
  <c r="BF548" i="1"/>
  <c r="BF270" i="1"/>
  <c r="BF993" i="1"/>
  <c r="BF77" i="1"/>
  <c r="BF361" i="1"/>
  <c r="BF299" i="1"/>
  <c r="BF2010" i="1"/>
  <c r="BF1156" i="1"/>
  <c r="BF1644" i="1"/>
  <c r="BF885" i="1"/>
  <c r="BF557" i="1"/>
  <c r="BF1035" i="1"/>
  <c r="BF1296" i="1"/>
  <c r="BF1522" i="1"/>
  <c r="BF64" i="1"/>
  <c r="BF136" i="1"/>
  <c r="BF484" i="1"/>
  <c r="BF1313" i="1"/>
  <c r="BF750" i="1"/>
  <c r="BF616" i="1"/>
  <c r="BF776" i="1"/>
  <c r="BF1525" i="1"/>
  <c r="BF1641" i="1"/>
  <c r="BF1870" i="1"/>
  <c r="BF1907" i="1"/>
  <c r="BF1318" i="1"/>
  <c r="BF367" i="1"/>
  <c r="BF2130" i="1"/>
  <c r="BF1672" i="1"/>
  <c r="BF969" i="1"/>
  <c r="BF1414" i="1"/>
  <c r="BF1399" i="1"/>
  <c r="BF1957" i="1"/>
  <c r="BF2015" i="1"/>
  <c r="BF730" i="1"/>
  <c r="BF2061" i="1"/>
  <c r="BF1963" i="1"/>
  <c r="BF1544" i="1"/>
  <c r="BF1238" i="1"/>
  <c r="BF1485" i="1"/>
  <c r="BF2085" i="1"/>
  <c r="BF748" i="1"/>
  <c r="BF1150" i="1"/>
  <c r="BF1943" i="1"/>
  <c r="BF1867" i="1"/>
  <c r="BF1923" i="1"/>
  <c r="BF1658" i="1"/>
  <c r="BF1589" i="1"/>
  <c r="BF917" i="1"/>
  <c r="BF2178" i="1"/>
  <c r="BF2062" i="1"/>
  <c r="BF1862" i="1"/>
  <c r="BF222" i="1"/>
  <c r="BF787" i="1"/>
  <c r="BF1358" i="1"/>
  <c r="BF2147" i="1"/>
  <c r="BF389" i="1"/>
  <c r="BF1892" i="1"/>
  <c r="BF2134" i="1"/>
  <c r="BF1605" i="1"/>
  <c r="BF2164" i="1"/>
  <c r="BF1040" i="1"/>
  <c r="BF2109" i="1"/>
  <c r="BF1430" i="1"/>
  <c r="BF1078" i="1"/>
  <c r="BF1088" i="1"/>
  <c r="BF840" i="1"/>
  <c r="BF117" i="1"/>
  <c r="BF392" i="1"/>
  <c r="BF931" i="1"/>
  <c r="BF757" i="1"/>
  <c r="BF198" i="1"/>
  <c r="BF300" i="1"/>
  <c r="BF1617" i="1"/>
  <c r="BF644" i="1"/>
  <c r="BF48" i="1"/>
  <c r="BF1572" i="1"/>
  <c r="BF88" i="1"/>
  <c r="BF1177" i="1"/>
  <c r="BF1367" i="1"/>
  <c r="BF480" i="1"/>
  <c r="BF705" i="1"/>
  <c r="BF437" i="1"/>
  <c r="BF642" i="1"/>
  <c r="BF169" i="1"/>
  <c r="BF760" i="1"/>
  <c r="BF1024" i="1"/>
  <c r="BF1152" i="1"/>
  <c r="BF806" i="1"/>
  <c r="BF804" i="1"/>
  <c r="BF200" i="1"/>
  <c r="BF1021" i="1"/>
  <c r="BF97" i="1"/>
  <c r="BF529" i="1"/>
  <c r="BF254" i="1"/>
  <c r="BF286" i="1"/>
  <c r="BF328" i="1"/>
  <c r="BF21" i="1"/>
  <c r="BF114" i="1"/>
  <c r="BF99" i="1"/>
  <c r="BF3" i="1"/>
  <c r="BF1160" i="1"/>
  <c r="BF655" i="1"/>
  <c r="BF1660" i="1"/>
  <c r="BF368" i="1"/>
  <c r="BF33" i="1"/>
  <c r="BF563" i="1"/>
  <c r="BF157" i="1"/>
  <c r="BF226" i="1"/>
  <c r="BF71" i="1"/>
  <c r="BF65" i="1"/>
  <c r="BF173" i="1"/>
  <c r="BF1576" i="1"/>
  <c r="BF1588" i="1"/>
  <c r="BF284" i="1"/>
  <c r="BF558" i="1"/>
  <c r="BF94" i="1"/>
  <c r="BF1190" i="1"/>
  <c r="BF692" i="1"/>
  <c r="BF1832" i="1"/>
  <c r="BF669" i="1"/>
  <c r="BF1072" i="1"/>
  <c r="BF777" i="1"/>
  <c r="BF828" i="1"/>
  <c r="BF1628" i="1"/>
  <c r="BF1168" i="1"/>
  <c r="BF1476" i="1"/>
  <c r="BF656" i="1"/>
  <c r="BF248" i="1"/>
  <c r="BF1431" i="1"/>
  <c r="BF1724" i="1"/>
  <c r="BF1405" i="1"/>
  <c r="BF1558" i="1"/>
  <c r="BF1582" i="1"/>
  <c r="BF211" i="1"/>
  <c r="BF779" i="1"/>
  <c r="BF493" i="1"/>
  <c r="BF996" i="1"/>
  <c r="BF629" i="1"/>
  <c r="BF816" i="1"/>
  <c r="BF667" i="1"/>
  <c r="BF819" i="1"/>
  <c r="BF253" i="1"/>
  <c r="BF875" i="1"/>
  <c r="BF856" i="1"/>
  <c r="BF1909" i="1"/>
  <c r="BF1231" i="1"/>
  <c r="BF978" i="1"/>
  <c r="BF1158" i="1"/>
  <c r="BF1759" i="1"/>
  <c r="BF507" i="1"/>
  <c r="BF1594" i="1"/>
  <c r="BF658" i="1"/>
  <c r="BF1191" i="1"/>
  <c r="BF1455" i="1"/>
  <c r="BF174" i="1"/>
  <c r="BF882" i="1"/>
  <c r="BF822" i="1"/>
  <c r="BF746" i="1"/>
  <c r="BF102" i="1"/>
  <c r="BF295" i="1"/>
  <c r="BF2280" i="1"/>
  <c r="BF2199" i="1"/>
  <c r="BF171" i="1"/>
  <c r="BF2107" i="1"/>
  <c r="BF252" i="1"/>
  <c r="BF424" i="1"/>
  <c r="BF1372" i="1"/>
  <c r="BF1937" i="1"/>
  <c r="BF883" i="1"/>
  <c r="BF1472" i="1"/>
  <c r="BF2149" i="1"/>
  <c r="BF2097" i="1"/>
  <c r="BF2032" i="1"/>
  <c r="BF1885" i="1"/>
  <c r="BF2055" i="1"/>
  <c r="BF2197" i="1"/>
  <c r="BF2211" i="1"/>
  <c r="BF1879" i="1"/>
  <c r="BF2048" i="1"/>
  <c r="BF1316" i="1"/>
  <c r="BF1242" i="1"/>
  <c r="BF582" i="1"/>
  <c r="BF998" i="1"/>
  <c r="BF1638" i="1"/>
  <c r="BF1323" i="1"/>
  <c r="BF1863" i="1"/>
  <c r="BF1626" i="1"/>
  <c r="BF1856" i="1"/>
  <c r="BF1293" i="1"/>
  <c r="BF1329" i="1"/>
  <c r="BF1053" i="1"/>
  <c r="BF1859" i="1"/>
  <c r="BF2111" i="1"/>
  <c r="BF1523" i="1"/>
  <c r="BF1827" i="1"/>
  <c r="BF1869" i="1"/>
  <c r="BF351" i="1"/>
  <c r="BF1715" i="1"/>
  <c r="BF1280" i="1"/>
  <c r="BF581" i="1"/>
  <c r="BF2026" i="1"/>
  <c r="BF2287" i="1"/>
  <c r="BF2285" i="1"/>
  <c r="BF2224" i="1"/>
  <c r="BF745" i="1"/>
  <c r="BF1424" i="1"/>
  <c r="BF1555" i="1"/>
  <c r="BF1118" i="1"/>
  <c r="BF1780" i="1"/>
  <c r="BF1184" i="1"/>
  <c r="BF1637" i="1"/>
  <c r="BF405" i="1"/>
  <c r="BF584" i="1"/>
  <c r="BF2067" i="1"/>
  <c r="BF1727" i="1"/>
  <c r="BF1563" i="1"/>
  <c r="BF1944" i="1"/>
  <c r="BF1533" i="1"/>
  <c r="BF670" i="1"/>
  <c r="BF1970" i="1"/>
  <c r="BF1673" i="1"/>
  <c r="BF2172" i="1"/>
  <c r="BF2236" i="1"/>
  <c r="BF2169" i="1"/>
  <c r="BF2160" i="1"/>
  <c r="BF1847" i="1"/>
  <c r="BF2073" i="1"/>
  <c r="BF2271" i="1"/>
  <c r="BF2209" i="1"/>
  <c r="BF1362" i="1"/>
  <c r="BF445" i="1"/>
  <c r="BF397" i="1"/>
  <c r="BF414" i="1"/>
  <c r="BF123" i="1"/>
  <c r="BF498" i="1"/>
  <c r="BF690" i="1"/>
  <c r="BF853" i="1"/>
  <c r="BF468" i="1"/>
  <c r="BF1519" i="1"/>
  <c r="BF43" i="1"/>
  <c r="BF153" i="1"/>
  <c r="BF485" i="1"/>
  <c r="BF118" i="1"/>
  <c r="BF441" i="1"/>
  <c r="BF334" i="1"/>
  <c r="BF418" i="1"/>
  <c r="BF599" i="1"/>
  <c r="BF664" i="1"/>
  <c r="BF103" i="1"/>
  <c r="BF623" i="1"/>
  <c r="BF399" i="1"/>
  <c r="BF1396" i="1"/>
  <c r="BF291" i="1"/>
  <c r="BF129" i="1"/>
  <c r="BF941" i="1"/>
  <c r="BF534" i="1"/>
  <c r="BF214" i="1"/>
  <c r="BF1351" i="1"/>
  <c r="BF446" i="1"/>
  <c r="BF772" i="1"/>
  <c r="BF2194" i="1"/>
  <c r="BF162" i="1"/>
  <c r="BF1059" i="1"/>
  <c r="BF691" i="1"/>
  <c r="BF490" i="1"/>
  <c r="BF249" i="1"/>
  <c r="BF2297" i="1"/>
  <c r="BF383" i="1"/>
  <c r="BF319" i="1"/>
  <c r="BF1368" i="1"/>
  <c r="BF924" i="1"/>
  <c r="BF596" i="1"/>
  <c r="BF1330" i="1"/>
  <c r="BF888" i="1"/>
  <c r="BF1938" i="1"/>
  <c r="BF1802" i="1"/>
  <c r="BF289" i="1"/>
  <c r="BF1912" i="1"/>
  <c r="BF751" i="1"/>
  <c r="BF1164" i="1"/>
  <c r="BF1344" i="1"/>
  <c r="BF461" i="1"/>
  <c r="BF1753" i="1"/>
  <c r="BF1437" i="1"/>
  <c r="BF1482" i="1"/>
  <c r="BF267" i="1"/>
  <c r="BF447" i="1"/>
  <c r="BF1219" i="1"/>
  <c r="BF1830" i="1"/>
  <c r="BF739" i="1"/>
  <c r="BF1463" i="1"/>
  <c r="BF1874" i="1"/>
  <c r="BF374" i="1"/>
  <c r="BF1449" i="1"/>
  <c r="BF324" i="1"/>
  <c r="BF146" i="1"/>
  <c r="BF782" i="1"/>
  <c r="BF1343" i="1"/>
  <c r="BF1147" i="1"/>
  <c r="BF1279" i="1"/>
  <c r="BF1409" i="1"/>
  <c r="BF1426" i="1"/>
  <c r="BF515" i="1"/>
  <c r="BF1157" i="1"/>
  <c r="BF663" i="1"/>
  <c r="BF1074" i="1"/>
  <c r="BF58" i="1"/>
  <c r="BF1649" i="1"/>
  <c r="BF1687" i="1"/>
  <c r="BF1215" i="1"/>
  <c r="BF872" i="1"/>
  <c r="BF624" i="1"/>
  <c r="BF794" i="1"/>
  <c r="BF1046" i="1"/>
  <c r="BF1680" i="1"/>
  <c r="BF625" i="1"/>
  <c r="BF847" i="1"/>
  <c r="BF967" i="1"/>
  <c r="BF858" i="1"/>
  <c r="BF1910" i="1"/>
  <c r="BF1728" i="1"/>
  <c r="BF1234" i="1"/>
  <c r="BF868" i="1"/>
  <c r="BF1663" i="1"/>
  <c r="BF604" i="1"/>
  <c r="BF982" i="1"/>
  <c r="BF1117" i="1"/>
  <c r="BF893" i="1"/>
  <c r="BF2003" i="1"/>
  <c r="BF1620" i="1"/>
  <c r="BF1960" i="1"/>
  <c r="BF2161" i="1"/>
  <c r="BF1553" i="1"/>
  <c r="BF1203" i="1"/>
  <c r="BF659" i="1"/>
  <c r="BF2021" i="1"/>
  <c r="BF349" i="1"/>
  <c r="BF907" i="1"/>
  <c r="BF1653" i="1"/>
  <c r="BF455" i="1"/>
  <c r="BF1846" i="1"/>
  <c r="BF1300" i="1"/>
  <c r="BF1919" i="1"/>
  <c r="BF2112" i="1"/>
  <c r="BF880" i="1"/>
  <c r="BF119" i="1"/>
  <c r="BF1026" i="1"/>
  <c r="BF2127" i="1"/>
  <c r="BF1974" i="1"/>
  <c r="BF2212" i="1"/>
  <c r="BF654" i="1"/>
  <c r="BF1341" i="1"/>
  <c r="BF1716" i="1"/>
  <c r="BF1334" i="1"/>
  <c r="BF2033" i="1"/>
  <c r="BF2087" i="1"/>
  <c r="BF2101" i="1"/>
  <c r="BF1888" i="1"/>
  <c r="BF1932" i="1"/>
  <c r="BF1966" i="1"/>
  <c r="BF1922" i="1"/>
  <c r="BF1677" i="1"/>
  <c r="BF89" i="1"/>
  <c r="BF1438" i="1"/>
  <c r="BF1085" i="1"/>
  <c r="BF1904" i="1"/>
  <c r="BF2170" i="1"/>
  <c r="BF2092" i="1"/>
  <c r="BF2218" i="1"/>
  <c r="BF2074" i="1"/>
  <c r="BF1043" i="1"/>
  <c r="BF1800" i="1"/>
  <c r="BF1961" i="1"/>
  <c r="BF1933" i="1"/>
  <c r="BF894" i="1"/>
  <c r="BF635" i="1"/>
  <c r="BF1531" i="1"/>
  <c r="BF843" i="1"/>
  <c r="BF2104" i="1"/>
  <c r="BF1926" i="1"/>
  <c r="BF395" i="1"/>
  <c r="BF499" i="1"/>
  <c r="BF2254" i="1"/>
  <c r="BF2263" i="1"/>
  <c r="BF165" i="1"/>
  <c r="BF2262" i="1"/>
  <c r="BF961" i="1"/>
  <c r="BF2298" i="1"/>
  <c r="BF2299" i="1"/>
  <c r="BG2123" i="1"/>
  <c r="BG1911" i="1"/>
  <c r="BG2225" i="1"/>
  <c r="BG1915" i="1"/>
  <c r="BG1647" i="1"/>
  <c r="BG740" i="1"/>
  <c r="BG1241" i="1"/>
  <c r="BG1210" i="1"/>
  <c r="BG1997" i="1"/>
  <c r="BG2090" i="1"/>
  <c r="BG2091" i="1"/>
  <c r="BG1220" i="1"/>
  <c r="BG1044" i="1"/>
  <c r="BG2124" i="1"/>
  <c r="BG225" i="1"/>
  <c r="BG2198" i="1"/>
  <c r="BG2077" i="1"/>
  <c r="BG1964" i="1"/>
  <c r="BG1671" i="1"/>
  <c r="BG1287" i="1"/>
  <c r="BG1355" i="1"/>
  <c r="BG818" i="1"/>
  <c r="BG2247" i="1"/>
  <c r="BG1845" i="1"/>
  <c r="BG1975" i="1"/>
  <c r="BG2153" i="1"/>
  <c r="BG1967" i="1"/>
  <c r="BG469" i="1"/>
  <c r="BG1623" i="1"/>
  <c r="BG2284" i="1"/>
  <c r="BG2276" i="1"/>
  <c r="BG2289" i="1"/>
  <c r="BG2119" i="1"/>
  <c r="BG2290" i="1"/>
  <c r="BG2286" i="1"/>
  <c r="BG2079" i="1"/>
  <c r="BG1797" i="1"/>
  <c r="BG825" i="1"/>
  <c r="BG2137" i="1"/>
  <c r="BG1348" i="1"/>
  <c r="BG1708" i="1"/>
  <c r="BG1917" i="1"/>
  <c r="BG2023" i="1"/>
  <c r="BG718" i="1"/>
  <c r="BG1136" i="1"/>
  <c r="BG1808" i="1"/>
  <c r="BG1804" i="1"/>
  <c r="BG954" i="1"/>
  <c r="BG1027" i="1"/>
  <c r="BG1042" i="1"/>
  <c r="BG1500" i="1"/>
  <c r="BG1275" i="1"/>
  <c r="BG727" i="1"/>
  <c r="BG1497" i="1"/>
  <c r="BG962" i="1"/>
  <c r="BG1824" i="1"/>
  <c r="BG1532" i="1"/>
  <c r="BG2053" i="1"/>
  <c r="BG1633" i="1"/>
  <c r="BG869" i="1"/>
  <c r="BG322" i="1"/>
  <c r="BG1387" i="1"/>
  <c r="BG1292" i="1"/>
  <c r="BG186" i="1"/>
  <c r="BG483" i="1"/>
  <c r="BG738" i="1"/>
  <c r="BG988" i="1"/>
  <c r="BG551" i="1"/>
  <c r="BG1580" i="1"/>
  <c r="BG1837" i="1"/>
  <c r="BG1468" i="1"/>
  <c r="BG970" i="1"/>
  <c r="BG774" i="1"/>
  <c r="BG79" i="1"/>
  <c r="BG1179" i="1"/>
  <c r="BG677" i="1"/>
  <c r="BG990" i="1"/>
  <c r="BG1442" i="1"/>
  <c r="BG1670" i="1"/>
  <c r="BG160" i="1"/>
  <c r="BG1379" i="1"/>
  <c r="BG976" i="1"/>
  <c r="BG1612" i="1"/>
  <c r="BG681" i="1"/>
  <c r="BG1479" i="1"/>
  <c r="BG586" i="1"/>
  <c r="BG539" i="1"/>
  <c r="BG603" i="1"/>
  <c r="BG1614" i="1"/>
  <c r="BG2038" i="1"/>
  <c r="BG765" i="1"/>
  <c r="BG2214" i="1"/>
  <c r="BG2188" i="1"/>
  <c r="BG2084" i="1"/>
  <c r="BG2135" i="1"/>
  <c r="BG1985" i="1"/>
  <c r="BG1604" i="1"/>
  <c r="BG2011" i="1"/>
  <c r="BG2217" i="1"/>
  <c r="BG311" i="1"/>
  <c r="BG1835" i="1"/>
  <c r="BG10" i="1"/>
  <c r="BG17" i="1"/>
  <c r="BG1353" i="1"/>
  <c r="BG22" i="1"/>
  <c r="BG18" i="1"/>
  <c r="BG2" i="1"/>
  <c r="BG901" i="1"/>
  <c r="BG16" i="1"/>
  <c r="BG6" i="1"/>
  <c r="BG7" i="1"/>
  <c r="BG1587" i="1"/>
  <c r="BG278" i="1"/>
  <c r="BG940" i="1"/>
  <c r="BG387" i="1"/>
  <c r="BG90" i="1"/>
  <c r="BG1119" i="1"/>
  <c r="BG1004" i="1"/>
  <c r="BG611" i="1"/>
  <c r="BG1094" i="1"/>
  <c r="BG54" i="1"/>
  <c r="BG846" i="1"/>
  <c r="BG627" i="1"/>
  <c r="BG237" i="1"/>
  <c r="BG517" i="1"/>
  <c r="BG323" i="1"/>
  <c r="BG1264" i="1"/>
  <c r="BG238" i="1"/>
  <c r="BG307" i="1"/>
  <c r="BG583" i="1"/>
  <c r="BG673" i="1"/>
  <c r="BG192" i="1"/>
  <c r="BG335" i="1"/>
  <c r="BG1332" i="1"/>
  <c r="BG2296" i="1"/>
  <c r="BG857" i="1"/>
  <c r="BG1978" i="1"/>
  <c r="BG1174" i="1"/>
  <c r="BG1029" i="1"/>
  <c r="BG1459" i="1"/>
  <c r="BG1969" i="1"/>
  <c r="BG1761" i="1"/>
  <c r="BG1852" i="1"/>
  <c r="BG1298" i="1"/>
  <c r="BG2024" i="1"/>
  <c r="BG1900" i="1"/>
  <c r="BG781" i="1"/>
  <c r="BG1521" i="1"/>
  <c r="BG712" i="1"/>
  <c r="BG574" i="1"/>
  <c r="BG1696" i="1"/>
  <c r="BG1458" i="1"/>
  <c r="BG1694" i="1"/>
  <c r="BG1993" i="1"/>
  <c r="BG1700" i="1"/>
  <c r="BG20" i="1"/>
  <c r="BG1688" i="1"/>
  <c r="BG1057" i="1"/>
  <c r="BG1457" i="1"/>
  <c r="BG2278" i="1"/>
  <c r="BG1391" i="1"/>
  <c r="BG1876" i="1"/>
  <c r="BG2158" i="1"/>
  <c r="BG1930" i="1"/>
  <c r="BG148" i="1"/>
  <c r="BG1541" i="1"/>
  <c r="BG535" i="1"/>
  <c r="BG140" i="1"/>
  <c r="BG790" i="1"/>
  <c r="BG197" i="1"/>
  <c r="BG474" i="1"/>
  <c r="BG1768" i="1"/>
  <c r="BG1475" i="1"/>
  <c r="BG1012" i="1"/>
  <c r="BG1028" i="1"/>
  <c r="BG1988" i="1"/>
  <c r="BG689" i="1"/>
  <c r="BG1041" i="1"/>
  <c r="BG1025" i="1"/>
  <c r="BG1277" i="1"/>
  <c r="BG1795" i="1"/>
  <c r="BG1613" i="1"/>
  <c r="BG1861" i="1"/>
  <c r="BG1305" i="1"/>
  <c r="BG1834" i="1"/>
  <c r="BG1542" i="1"/>
  <c r="BG343" i="1"/>
  <c r="BG1935" i="1"/>
  <c r="BG870" i="1"/>
  <c r="BG914" i="1"/>
  <c r="BG1132" i="1"/>
  <c r="BG2027" i="1"/>
  <c r="BG1908" i="1"/>
  <c r="BG2141" i="1"/>
  <c r="BG2270" i="1"/>
  <c r="BG1855" i="1"/>
  <c r="BG2222" i="1"/>
  <c r="BG2232" i="1"/>
  <c r="BG839" i="1"/>
  <c r="BG1433" i="1"/>
  <c r="BG900" i="1"/>
  <c r="BG1566" i="1"/>
  <c r="BG1263" i="1"/>
  <c r="BG589" i="1"/>
  <c r="BG989" i="1"/>
  <c r="BG1009" i="1"/>
  <c r="BG1828" i="1"/>
  <c r="BG1675" i="1"/>
  <c r="BG1886" i="1"/>
  <c r="BG1207" i="1"/>
  <c r="BG1373" i="1"/>
  <c r="BG1333" i="1"/>
  <c r="BG594" i="1"/>
  <c r="BG1758" i="1"/>
  <c r="BG527" i="1"/>
  <c r="BG1446" i="1"/>
  <c r="BG1781" i="1"/>
  <c r="BG1973" i="1"/>
  <c r="BG1717" i="1"/>
  <c r="BG1875" i="1"/>
  <c r="BG1253" i="1"/>
  <c r="BG2031" i="1"/>
  <c r="BG1771" i="1"/>
  <c r="BG2019" i="1"/>
  <c r="BG639" i="1"/>
  <c r="BG1018" i="1"/>
  <c r="BG139" i="1"/>
  <c r="BG1692" i="1"/>
  <c r="BG1871" i="1"/>
  <c r="BG1101" i="1"/>
  <c r="BG1777" i="1"/>
  <c r="BG217" i="1"/>
  <c r="BG224" i="1"/>
  <c r="BG364" i="1"/>
  <c r="BG1486" i="1"/>
  <c r="BG2009" i="1"/>
  <c r="BG1987" i="1"/>
  <c r="BG2162" i="1"/>
  <c r="BG1891" i="1"/>
  <c r="BG2242" i="1"/>
  <c r="BG432" i="1"/>
  <c r="BG1109" i="1"/>
  <c r="BG1134" i="1"/>
  <c r="BG995" i="1"/>
  <c r="BG1036" i="1"/>
  <c r="BG553" i="1"/>
  <c r="BG1569" i="1"/>
  <c r="BG2072" i="1"/>
  <c r="BG504" i="1"/>
  <c r="BG132" i="1"/>
  <c r="BG1772" i="1"/>
  <c r="BG1487" i="1"/>
  <c r="BG1597" i="1"/>
  <c r="BG2139" i="1"/>
  <c r="BG2020" i="1"/>
  <c r="BG2120" i="1"/>
  <c r="BG1062" i="1"/>
  <c r="BG2054" i="1"/>
  <c r="BG1928" i="1"/>
  <c r="BG2230" i="1"/>
  <c r="BG2047" i="1"/>
  <c r="BG375" i="1"/>
  <c r="BG2042" i="1"/>
  <c r="BG1176" i="1"/>
  <c r="BG1864" i="1"/>
  <c r="BG1350" i="1"/>
  <c r="BG915" i="1"/>
  <c r="BG2056" i="1"/>
  <c r="BG2183" i="1"/>
  <c r="BG1129" i="1"/>
  <c r="BG1509" i="1"/>
  <c r="BG492" i="1"/>
  <c r="BG1786" i="1"/>
  <c r="BG1133" i="1"/>
  <c r="BG1635" i="1"/>
  <c r="BG1504" i="1"/>
  <c r="BG1064" i="1"/>
  <c r="BG2268" i="1"/>
  <c r="BG2277" i="1"/>
  <c r="BG263" i="1"/>
  <c r="BG552" i="1"/>
  <c r="BG201" i="1"/>
  <c r="BG2245" i="1"/>
  <c r="BG2238" i="1"/>
  <c r="BG2261" i="1"/>
  <c r="BG1581" i="1"/>
  <c r="BG1683" i="1"/>
  <c r="BG2121" i="1"/>
  <c r="BG1218" i="1"/>
  <c r="BG1145" i="1"/>
  <c r="BG1392" i="1"/>
  <c r="BG1723" i="1"/>
  <c r="BG1403" i="1"/>
  <c r="BG1289" i="1"/>
  <c r="BG388" i="1"/>
  <c r="BG1718" i="1"/>
  <c r="BG1559" i="1"/>
  <c r="BG408" i="1"/>
  <c r="BG2070" i="1"/>
  <c r="BG974" i="1"/>
  <c r="BG829" i="1"/>
  <c r="BG1335" i="1"/>
  <c r="BG95" i="1"/>
  <c r="BG326" i="1"/>
  <c r="BG1066" i="1"/>
  <c r="BG758" i="1"/>
  <c r="BG614" i="1"/>
  <c r="BG1050" i="1"/>
  <c r="BG2060" i="1"/>
  <c r="BG1814" i="1"/>
  <c r="BG1243" i="1"/>
  <c r="BG1107" i="1"/>
  <c r="BG910" i="1"/>
  <c r="BG486" i="1"/>
  <c r="BG451" i="1"/>
  <c r="BG678" i="1"/>
  <c r="BG1420" i="1"/>
  <c r="BG762" i="1"/>
  <c r="BG1415" i="1"/>
  <c r="BG1326" i="1"/>
  <c r="BG184" i="1"/>
  <c r="BG1951" i="1"/>
  <c r="BG1743" i="1"/>
  <c r="BG1308" i="1"/>
  <c r="BG1883" i="1"/>
  <c r="BG2007" i="1"/>
  <c r="BG1850" i="1"/>
  <c r="BG1962" i="1"/>
  <c r="BG2039" i="1"/>
  <c r="BG1880" i="1"/>
  <c r="BG2043" i="1"/>
  <c r="BG1936" i="1"/>
  <c r="BG1841" i="1"/>
  <c r="BG2093" i="1"/>
  <c r="BG1898" i="1"/>
  <c r="BG1590" i="1"/>
  <c r="BG832" i="1"/>
  <c r="BG191" i="1"/>
  <c r="BG1593" i="1"/>
  <c r="BG1464" i="1"/>
  <c r="BG1357" i="1"/>
  <c r="BG1678" i="1"/>
  <c r="BG1033" i="1"/>
  <c r="BG1084" i="1"/>
  <c r="BG1324" i="1"/>
  <c r="BG1769" i="1"/>
  <c r="BG331" i="1"/>
  <c r="BG1901" i="1"/>
  <c r="BG1089" i="1"/>
  <c r="BG792" i="1"/>
  <c r="BG1652" i="1"/>
  <c r="BG1471" i="1"/>
  <c r="BG547" i="1"/>
  <c r="BG1976" i="1"/>
  <c r="BG979" i="1"/>
  <c r="BG180" i="1"/>
  <c r="BG878" i="1"/>
  <c r="BG697" i="1"/>
  <c r="BG1676" i="1"/>
  <c r="BG1051" i="1"/>
  <c r="BG1742" i="1"/>
  <c r="BG1361" i="1"/>
  <c r="BG1286" i="1"/>
  <c r="BG1171" i="1"/>
  <c r="BG1170" i="1"/>
  <c r="BG309" i="1"/>
  <c r="BG1899" i="1"/>
  <c r="BG1722" i="1"/>
  <c r="BG561" i="1"/>
  <c r="BG570" i="1"/>
  <c r="BG1529" i="1"/>
  <c r="BG2100" i="1"/>
  <c r="BG2226" i="1"/>
  <c r="BG2016" i="1"/>
  <c r="BG2184" i="1"/>
  <c r="BG2179" i="1"/>
  <c r="BG1905" i="1"/>
  <c r="BG2138" i="1"/>
  <c r="BG2105" i="1"/>
  <c r="BG2081" i="1"/>
  <c r="BG1945" i="1"/>
  <c r="BG2001" i="1"/>
  <c r="BG2002" i="1"/>
  <c r="BG2216" i="1"/>
  <c r="BG2140" i="1"/>
  <c r="BG2145" i="1"/>
  <c r="BG1848" i="1"/>
  <c r="BG1882" i="1"/>
  <c r="BG2146" i="1"/>
  <c r="BG2159" i="1"/>
  <c r="BG2152" i="1"/>
  <c r="BG2200" i="1"/>
  <c r="BG1979" i="1"/>
  <c r="BG2275" i="1"/>
  <c r="BG2240" i="1"/>
  <c r="BG2250" i="1"/>
  <c r="BG2069" i="1"/>
  <c r="BG2267" i="1"/>
  <c r="BG1567" i="1"/>
  <c r="BG442" i="1"/>
  <c r="BG2228" i="1"/>
  <c r="BG1754" i="1"/>
  <c r="BG2028" i="1"/>
  <c r="BG1501" i="1"/>
  <c r="BG111" i="1"/>
  <c r="BG2029" i="1"/>
  <c r="BG243" i="1"/>
  <c r="BG2168" i="1"/>
  <c r="BG1304" i="1"/>
  <c r="BG2233" i="1"/>
  <c r="BG2144" i="1"/>
  <c r="BG1895" i="1"/>
  <c r="BG439" i="1"/>
  <c r="BG1958" i="1"/>
  <c r="BG1128" i="1"/>
  <c r="BG810" i="1"/>
  <c r="BG384" i="1"/>
  <c r="BG744" i="1"/>
  <c r="BG308" i="1"/>
  <c r="BG1363" i="1"/>
  <c r="BG314" i="1"/>
  <c r="BG444" i="1"/>
  <c r="BG1307" i="1"/>
  <c r="BG9" i="1"/>
  <c r="BG1175" i="1"/>
  <c r="BG175" i="1"/>
  <c r="BG1986" i="1"/>
  <c r="BG75" i="1"/>
  <c r="BG1515" i="1"/>
  <c r="BG261" i="1"/>
  <c r="BG179" i="1"/>
  <c r="BG1377" i="1"/>
  <c r="BG1038" i="1"/>
  <c r="BG1251" i="1"/>
  <c r="BG1181" i="1"/>
  <c r="BG1083" i="1"/>
  <c r="BG1595" i="1"/>
  <c r="BG462" i="1"/>
  <c r="BG986" i="1"/>
  <c r="BG1469" i="1"/>
  <c r="BG661" i="1"/>
  <c r="BG429" i="1"/>
  <c r="BG466" i="1"/>
  <c r="BG723" i="1"/>
  <c r="BG2117" i="1"/>
  <c r="BG2196" i="1"/>
  <c r="BG2215" i="1"/>
  <c r="BG1073" i="1"/>
  <c r="BG371" i="1"/>
  <c r="BG1741" i="1"/>
  <c r="BG1511" i="1"/>
  <c r="BG1792" i="1"/>
  <c r="BG126" i="1"/>
  <c r="BG955" i="1"/>
  <c r="BG1082" i="1"/>
  <c r="BG1244" i="1"/>
  <c r="BG1291" i="1"/>
  <c r="BG1248" i="1"/>
  <c r="BG1186" i="1"/>
  <c r="BG1586" i="1"/>
  <c r="BG932" i="1"/>
  <c r="BG662" i="1"/>
  <c r="BG1829" i="1"/>
  <c r="BG1546" i="1"/>
  <c r="BG1413" i="1"/>
  <c r="BG177" i="1"/>
  <c r="BG1054" i="1"/>
  <c r="BG1173" i="1"/>
  <c r="BG218" i="1"/>
  <c r="BG1556" i="1"/>
  <c r="BG972" i="1"/>
  <c r="BG1429" i="1"/>
  <c r="BG1770" i="1"/>
  <c r="BG1130" i="1"/>
  <c r="BG1470" i="1"/>
  <c r="BG1811" i="1"/>
  <c r="BG1956" i="1"/>
  <c r="BG1155" i="1"/>
  <c r="BG1971" i="1"/>
  <c r="BG1803" i="1"/>
  <c r="BG2088" i="1"/>
  <c r="BG2008" i="1"/>
  <c r="BG1187" i="1"/>
  <c r="BG1439" i="1"/>
  <c r="BG511" i="1"/>
  <c r="BG2108" i="1"/>
  <c r="BG708" i="1"/>
  <c r="BG801" i="1"/>
  <c r="BG355" i="1"/>
  <c r="BG1601" i="1"/>
  <c r="BG1779" i="1"/>
  <c r="BG1359" i="1"/>
  <c r="BG1131" i="1"/>
  <c r="BG210" i="1"/>
  <c r="BG1070" i="1"/>
  <c r="BG501" i="1"/>
  <c r="BG1443" i="1"/>
  <c r="BG247" i="1"/>
  <c r="BG1052" i="1"/>
  <c r="BG1737" i="1"/>
  <c r="BG1877" i="1"/>
  <c r="BG733" i="1"/>
  <c r="BG657" i="1"/>
  <c r="BG481" i="1"/>
  <c r="BG778" i="1"/>
  <c r="BG631" i="1"/>
  <c r="BG764" i="1"/>
  <c r="BG703" i="1"/>
  <c r="BG771" i="1"/>
  <c r="BG666" i="1"/>
  <c r="BG1764" i="1"/>
  <c r="BG1651" i="1"/>
  <c r="BG1625" i="1"/>
  <c r="BG1092" i="1"/>
  <c r="BG1498" i="1"/>
  <c r="BG823" i="1"/>
  <c r="BG513" i="1"/>
  <c r="BG521" i="1"/>
  <c r="BG2259" i="1"/>
  <c r="BG1887" i="1"/>
  <c r="BG2051" i="1"/>
  <c r="BG1838" i="1"/>
  <c r="BG1940" i="1"/>
  <c r="BG1749" i="1"/>
  <c r="BG369" i="1"/>
  <c r="BG436" i="1"/>
  <c r="BG1977" i="1"/>
  <c r="BG524" i="1"/>
  <c r="BG904" i="1"/>
  <c r="BG1212" i="1"/>
  <c r="BG380" i="1"/>
  <c r="BG402" i="1"/>
  <c r="BG1890" i="1"/>
  <c r="BG1796" i="1"/>
  <c r="BG1236" i="1"/>
  <c r="BG1934" i="1"/>
  <c r="BG1303" i="1"/>
  <c r="BG1657" i="1"/>
  <c r="BG1445" i="1"/>
  <c r="BG2252" i="1"/>
  <c r="BG1621" i="1"/>
  <c r="BG1342" i="1"/>
  <c r="BG1765" i="1"/>
  <c r="BG766" i="1"/>
  <c r="BG1738" i="1"/>
  <c r="BG81" i="1"/>
  <c r="BG1020" i="1"/>
  <c r="BG285" i="1"/>
  <c r="BG1585" i="1"/>
  <c r="BG1474" i="1"/>
  <c r="BG2176" i="1"/>
  <c r="BG2154" i="1"/>
  <c r="BG2175" i="1"/>
  <c r="BG2241" i="1"/>
  <c r="BG2246" i="1"/>
  <c r="BG2165" i="1"/>
  <c r="BG2221" i="1"/>
  <c r="BG2185" i="1"/>
  <c r="BG315" i="1"/>
  <c r="BG1788" i="1"/>
  <c r="BG686" i="1"/>
  <c r="BG1149" i="1"/>
  <c r="BG1710" i="1"/>
  <c r="BG1423" i="1"/>
  <c r="BG729" i="1"/>
  <c r="BG867" i="1"/>
  <c r="BG674" i="1"/>
  <c r="BG1893" i="1"/>
  <c r="BG1022" i="1"/>
  <c r="BG2106" i="1"/>
  <c r="BG2190" i="1"/>
  <c r="BG1398" i="1"/>
  <c r="BG2266" i="1"/>
  <c r="BG2273" i="1"/>
  <c r="BG2142" i="1"/>
  <c r="BG2057" i="1"/>
  <c r="BG2260" i="1"/>
  <c r="BG2098" i="1"/>
  <c r="BG2239" i="1"/>
  <c r="BG2264" i="1"/>
  <c r="BG2206" i="1"/>
  <c r="BG1045" i="1"/>
  <c r="BG2163" i="1"/>
  <c r="BG2000" i="1"/>
  <c r="BG1141" i="1"/>
  <c r="BG2251" i="1"/>
  <c r="BG1894" i="1"/>
  <c r="BG1725" i="1"/>
  <c r="BG44" i="1"/>
  <c r="BG459" i="1"/>
  <c r="BG63" i="1"/>
  <c r="BG448" i="1"/>
  <c r="BG463" i="1"/>
  <c r="BG518" i="1"/>
  <c r="BG240" i="1"/>
  <c r="BG597" i="1"/>
  <c r="BG1185" i="1"/>
  <c r="BG865" i="1"/>
  <c r="BG1494" i="1"/>
  <c r="BG1444" i="1"/>
  <c r="BG503" i="1"/>
  <c r="BG1854" i="1"/>
  <c r="BG1755" i="1"/>
  <c r="BG56" i="1"/>
  <c r="BG1592" i="1"/>
  <c r="BG25" i="1"/>
  <c r="BG720" i="1"/>
  <c r="BG537" i="1"/>
  <c r="BG1600" i="1"/>
  <c r="BG874" i="1"/>
  <c r="BG1418" i="1"/>
  <c r="BG922" i="1"/>
  <c r="BG522" i="1"/>
  <c r="BG1492" i="1"/>
  <c r="BG1537" i="1"/>
  <c r="BG2186" i="1"/>
  <c r="BG1822" i="1"/>
  <c r="BG2040" i="1"/>
  <c r="BG2220" i="1"/>
  <c r="BG1257" i="1"/>
  <c r="BG2210" i="1"/>
  <c r="BG650" i="1"/>
  <c r="BG1153" i="1"/>
  <c r="BG42" i="1"/>
  <c r="BG1261" i="1"/>
  <c r="BG1404" i="1"/>
  <c r="BG1216" i="1"/>
  <c r="BG255" i="1"/>
  <c r="BG587" i="1"/>
  <c r="BG2255" i="1"/>
  <c r="BG530" i="1"/>
  <c r="BG612" i="1"/>
  <c r="BG859" i="1"/>
  <c r="BG144" i="1"/>
  <c r="BG895" i="1"/>
  <c r="BG1161" i="1"/>
  <c r="BG538" i="1"/>
  <c r="BG1283" i="1"/>
  <c r="BG854" i="1"/>
  <c r="BG1294" i="1"/>
  <c r="BG1380" i="1"/>
  <c r="BG1507" i="1"/>
  <c r="BG1747" i="1"/>
  <c r="BG1310" i="1"/>
  <c r="BG930" i="1"/>
  <c r="BG2201" i="1"/>
  <c r="BG2173" i="1"/>
  <c r="BG1640" i="1"/>
  <c r="BG30" i="1"/>
  <c r="BG844" i="1"/>
  <c r="BG1776" i="1"/>
  <c r="BG158" i="1"/>
  <c r="BG2148" i="1"/>
  <c r="BG1990" i="1"/>
  <c r="BG1941" i="1"/>
  <c r="BG2025" i="1"/>
  <c r="BG966" i="1"/>
  <c r="BG2017" i="1"/>
  <c r="BG1785" i="1"/>
  <c r="BG203" i="1"/>
  <c r="BG1631" i="1"/>
  <c r="BG1699" i="1"/>
  <c r="BG1221" i="1"/>
  <c r="BG849" i="1"/>
  <c r="BG1276" i="1"/>
  <c r="BG204" i="1"/>
  <c r="BG937" i="1"/>
  <c r="BG216" i="1"/>
  <c r="BG576" i="1"/>
  <c r="BG1634" i="1"/>
  <c r="BG763" i="1"/>
  <c r="BG1736" i="1"/>
  <c r="BG1086" i="1"/>
  <c r="BG1575" i="1"/>
  <c r="BG1425" i="1"/>
  <c r="BG1477" i="1"/>
  <c r="BG1151" i="1"/>
  <c r="BG362" i="1"/>
  <c r="BG1483" i="1"/>
  <c r="BG1720" i="1"/>
  <c r="BG699" i="1"/>
  <c r="BG600" i="1"/>
  <c r="BG808" i="1"/>
  <c r="BG1949" i="1"/>
  <c r="BG1884" i="1"/>
  <c r="BG2244" i="1"/>
  <c r="BG2204" i="1"/>
  <c r="BG2036" i="1"/>
  <c r="BG2167" i="1"/>
  <c r="BG1981" i="1"/>
  <c r="BG571" i="1"/>
  <c r="BG373" i="1"/>
  <c r="BG1365" i="1"/>
  <c r="BG195" i="1"/>
  <c r="BG1192" i="1"/>
  <c r="BG1436" i="1"/>
  <c r="BG1545" i="1"/>
  <c r="BG1897" i="1"/>
  <c r="BG2203" i="1"/>
  <c r="BG1763" i="1"/>
  <c r="BG1165" i="1"/>
  <c r="BG1648" i="1"/>
  <c r="BG428" i="1"/>
  <c r="BG926" i="1"/>
  <c r="BG1732" i="1"/>
  <c r="BG2279" i="1"/>
  <c r="BG1866" i="1"/>
  <c r="BG1321" i="1"/>
  <c r="BG2131" i="1"/>
  <c r="BG2078" i="1"/>
  <c r="BG1573" i="1"/>
  <c r="BG1354" i="1"/>
  <c r="BG1729" i="1"/>
  <c r="BG2063" i="1"/>
  <c r="BG1385" i="1"/>
  <c r="BG2068" i="1"/>
  <c r="BG1916" i="1"/>
  <c r="BG1955" i="1"/>
  <c r="BG2155" i="1"/>
  <c r="BG1488" i="1"/>
  <c r="BG1702" i="1"/>
  <c r="BG2213" i="1"/>
  <c r="BG1503" i="1"/>
  <c r="BG1540" i="1"/>
  <c r="BG1730" i="1"/>
  <c r="BG2086" i="1"/>
  <c r="BG2075" i="1"/>
  <c r="BG2094" i="1"/>
  <c r="BG2195" i="1"/>
  <c r="BG2223" i="1"/>
  <c r="BG1735" i="1"/>
  <c r="BG1968" i="1"/>
  <c r="BG1693" i="1"/>
  <c r="BG975" i="1"/>
  <c r="BG1952" i="1"/>
  <c r="BG1268" i="1"/>
  <c r="BG2034" i="1"/>
  <c r="BG1991" i="1"/>
  <c r="BG1659" i="1"/>
  <c r="BG2071" i="1"/>
  <c r="BG2035" i="1"/>
  <c r="BG1954" i="1"/>
  <c r="BG2005" i="1"/>
  <c r="BG1713" i="1"/>
  <c r="BG2136" i="1"/>
  <c r="BG2041" i="1"/>
  <c r="BG2202" i="1"/>
  <c r="BG1731" i="1"/>
  <c r="BG2046" i="1"/>
  <c r="BG1065" i="1"/>
  <c r="BG820" i="1"/>
  <c r="BG1252" i="1"/>
  <c r="BG2257" i="1"/>
  <c r="BG2243" i="1"/>
  <c r="BG1591" i="1"/>
  <c r="BG1946" i="1"/>
  <c r="BG1632" i="1"/>
  <c r="BG1998" i="1"/>
  <c r="BG1939" i="1"/>
  <c r="BG2126" i="1"/>
  <c r="BG1810" i="1"/>
  <c r="BG1903" i="1"/>
  <c r="BG2181" i="1"/>
  <c r="BG2095" i="1"/>
  <c r="BG2115" i="1"/>
  <c r="BG2180" i="1"/>
  <c r="BG2189" i="1"/>
  <c r="BG1752" i="1"/>
  <c r="BG1406" i="1"/>
  <c r="BG1548" i="1"/>
  <c r="BG2205" i="1"/>
  <c r="BG1920" i="1"/>
  <c r="BG2265" i="1"/>
  <c r="BG2248" i="1"/>
  <c r="BG1799" i="1"/>
  <c r="BG2050" i="1"/>
  <c r="BG2272" i="1"/>
  <c r="BG2059" i="1"/>
  <c r="BG1924" i="1"/>
  <c r="BG1629" i="1"/>
  <c r="BG1706" i="1"/>
  <c r="BG1858" i="1"/>
  <c r="BG2110" i="1"/>
  <c r="BG1809" i="1"/>
  <c r="BG1959" i="1"/>
  <c r="BG2022" i="1"/>
  <c r="BG1953" i="1"/>
  <c r="BG2018" i="1"/>
  <c r="BG2065" i="1"/>
  <c r="BG2004" i="1"/>
  <c r="BG1775" i="1"/>
  <c r="BG2150" i="1"/>
  <c r="BG2125" i="1"/>
  <c r="BG1983" i="1"/>
  <c r="BG1817" i="1"/>
  <c r="BG1371" i="1"/>
  <c r="BG1972" i="1"/>
  <c r="BG2083" i="1"/>
  <c r="BG1950" i="1"/>
  <c r="BG2208" i="1"/>
  <c r="BG1762" i="1"/>
  <c r="BG752" i="1"/>
  <c r="BG2122" i="1"/>
  <c r="BG1999" i="1"/>
  <c r="BG1982" i="1"/>
  <c r="BG2116" i="1"/>
  <c r="BG2082" i="1"/>
  <c r="BG1925" i="1"/>
  <c r="BG34" i="1"/>
  <c r="BG1778" i="1"/>
  <c r="BG495" i="1"/>
  <c r="BG120" i="1"/>
  <c r="BG942" i="1"/>
  <c r="BG946" i="1"/>
  <c r="BG788" i="1"/>
  <c r="BG1270" i="1"/>
  <c r="BG1076" i="1"/>
  <c r="BG500" i="1"/>
  <c r="BG1143" i="1"/>
  <c r="BG1840" i="1"/>
  <c r="BG296" i="1"/>
  <c r="BG879" i="1"/>
  <c r="BG866" i="1"/>
  <c r="BG82" i="1"/>
  <c r="BG706" i="1"/>
  <c r="BG348" i="1"/>
  <c r="BG1484" i="1"/>
  <c r="BG683" i="1"/>
  <c r="BG1462" i="1"/>
  <c r="BG951" i="1"/>
  <c r="BG984" i="1"/>
  <c r="BG621" i="1"/>
  <c r="BG687" i="1"/>
  <c r="BG372" i="1"/>
  <c r="BG1577" i="1"/>
  <c r="BG1172" i="1"/>
  <c r="BG321" i="1"/>
  <c r="BG390" i="1"/>
  <c r="BG187" i="1"/>
  <c r="BG1643" i="1"/>
  <c r="BG1010" i="1"/>
  <c r="BG266" i="1"/>
  <c r="BG707" i="1"/>
  <c r="BG422" i="1"/>
  <c r="BG1099" i="1"/>
  <c r="BG1878" i="1"/>
  <c r="BG342" i="1"/>
  <c r="BG1120" i="1"/>
  <c r="BG213" i="1"/>
  <c r="BG716" i="1"/>
  <c r="BG724" i="1"/>
  <c r="BG471" i="1"/>
  <c r="BG141" i="1"/>
  <c r="BG1787" i="1"/>
  <c r="BG1496" i="1"/>
  <c r="BG981" i="1"/>
  <c r="BG317" i="1"/>
  <c r="BG891" i="1"/>
  <c r="BG1195" i="1"/>
  <c r="BG332" i="1"/>
  <c r="BG1608" i="1"/>
  <c r="BG51" i="1"/>
  <c r="BG1223" i="1"/>
  <c r="BG1331" i="1"/>
  <c r="BG1159" i="1"/>
  <c r="BG755" i="1"/>
  <c r="BG107" i="1"/>
  <c r="BG209" i="1"/>
  <c r="BG440" i="1"/>
  <c r="BG1502" i="1"/>
  <c r="BG1201" i="1"/>
  <c r="BG1733" i="1"/>
  <c r="BG1390" i="1"/>
  <c r="BG1549" i="1"/>
  <c r="BG359" i="1"/>
  <c r="BG1666" i="1"/>
  <c r="BG936" i="1"/>
  <c r="BG72" i="1"/>
  <c r="BG1312" i="1"/>
  <c r="BG606" i="1"/>
  <c r="BG800" i="1"/>
  <c r="BG150" i="1"/>
  <c r="BG292" i="1"/>
  <c r="BG1228" i="1"/>
  <c r="BG588" i="1"/>
  <c r="BG668" i="1"/>
  <c r="BG313" i="1"/>
  <c r="BG290" i="1"/>
  <c r="BG701" i="1"/>
  <c r="BG572" i="1"/>
  <c r="BG339" i="1"/>
  <c r="BG202" i="1"/>
  <c r="BG896" i="1"/>
  <c r="BG377" i="1"/>
  <c r="BG577" i="1"/>
  <c r="BG756" i="1"/>
  <c r="BG1857" i="1"/>
  <c r="BG1069" i="1"/>
  <c r="BG1410" i="1"/>
  <c r="BG1001" i="1"/>
  <c r="BG233" i="1"/>
  <c r="BG992" i="1"/>
  <c r="BG821" i="1"/>
  <c r="BG775" i="1"/>
  <c r="BG205" i="1"/>
  <c r="BG101" i="1"/>
  <c r="BG916" i="1"/>
  <c r="BG478" i="1"/>
  <c r="BG149" i="1"/>
  <c r="BG394" i="1"/>
  <c r="BG242" i="1"/>
  <c r="BG294" i="1"/>
  <c r="BG1616" i="1"/>
  <c r="BG852" i="1"/>
  <c r="BG1282" i="1"/>
  <c r="BG164" i="1"/>
  <c r="BG1047" i="1"/>
  <c r="BG12" i="1"/>
  <c r="BG159" i="1"/>
  <c r="BG412" i="1"/>
  <c r="BG817" i="1"/>
  <c r="BG1162" i="1"/>
  <c r="BG464" i="1"/>
  <c r="BG814" i="1"/>
  <c r="BG1784" i="1"/>
  <c r="BG426" i="1"/>
  <c r="BG26" i="1"/>
  <c r="BG1607" i="1"/>
  <c r="BG125" i="1"/>
  <c r="BG1606" i="1"/>
  <c r="BG633" i="1"/>
  <c r="BG923" i="1"/>
  <c r="BG1060" i="1"/>
  <c r="BG212" i="1"/>
  <c r="BG789" i="1"/>
  <c r="BG713" i="1"/>
  <c r="BG1528" i="1"/>
  <c r="BG37" i="1"/>
  <c r="BG1691" i="1"/>
  <c r="BG525" i="1"/>
  <c r="BG833" i="1"/>
  <c r="BG1256" i="1"/>
  <c r="BG628" i="1"/>
  <c r="BG1030" i="1"/>
  <c r="BG167" i="1"/>
  <c r="BG1199" i="1"/>
  <c r="BG1183" i="1"/>
  <c r="BG1798" i="1"/>
  <c r="BG84" i="1"/>
  <c r="BG795" i="1"/>
  <c r="BG1278" i="1"/>
  <c r="BG1435" i="1"/>
  <c r="BG438" i="1"/>
  <c r="BG1381" i="1"/>
  <c r="BG13" i="1"/>
  <c r="BG137" i="1"/>
  <c r="BG1063" i="1"/>
  <c r="BG590" i="1"/>
  <c r="BG564" i="1"/>
  <c r="BG325" i="1"/>
  <c r="BG864" i="1"/>
  <c r="BG378" i="1"/>
  <c r="BG749" i="1"/>
  <c r="BG1401" i="1"/>
  <c r="BG193" i="1"/>
  <c r="BG244" i="1"/>
  <c r="BG556" i="1"/>
  <c r="BG887" i="1"/>
  <c r="BG1034" i="1"/>
  <c r="BG420" i="1"/>
  <c r="BG653" i="1"/>
  <c r="BG1115" i="1"/>
  <c r="BG1209" i="1"/>
  <c r="BG91" i="1"/>
  <c r="BG592" i="1"/>
  <c r="BG958" i="1"/>
  <c r="BG1551" i="1"/>
  <c r="BG731" i="1"/>
  <c r="BG1712" i="1"/>
  <c r="BG262" i="1"/>
  <c r="BG665" i="1"/>
  <c r="BG908" i="1"/>
  <c r="BG700" i="1"/>
  <c r="BG407" i="1"/>
  <c r="BG1245" i="1"/>
  <c r="BG997" i="1"/>
  <c r="BG1721" i="1"/>
  <c r="BG138" i="1"/>
  <c r="BG605" i="1"/>
  <c r="BG532" i="1"/>
  <c r="BG46" i="1"/>
  <c r="BG235" i="1"/>
  <c r="BG1121" i="1"/>
  <c r="BG220" i="1"/>
  <c r="BG100" i="1"/>
  <c r="BG112" i="1"/>
  <c r="BG1994" i="1"/>
  <c r="BG1823" i="1"/>
  <c r="BG416" i="1"/>
  <c r="BG1017" i="1"/>
  <c r="BG1980" i="1"/>
  <c r="BG127" i="1"/>
  <c r="BG1104" i="1"/>
  <c r="BG897" i="1"/>
  <c r="BG560" i="1"/>
  <c r="BG1698" i="1"/>
  <c r="BG476" i="1"/>
  <c r="BG142" i="1"/>
  <c r="BG1996" i="1"/>
  <c r="BG1695" i="1"/>
  <c r="BG943" i="1"/>
  <c r="BG482" i="1"/>
  <c r="BG170" i="1"/>
  <c r="BG1826" i="1"/>
  <c r="BG830" i="1"/>
  <c r="BG472" i="1"/>
  <c r="BG67" i="1"/>
  <c r="BG595" i="1"/>
  <c r="BG425" i="1"/>
  <c r="BG4" i="1"/>
  <c r="BG1188" i="1"/>
  <c r="BG152" i="1"/>
  <c r="BG1127" i="1"/>
  <c r="BG1806" i="1"/>
  <c r="BG176" i="1"/>
  <c r="BG1427" i="1"/>
  <c r="BG619" i="1"/>
  <c r="BG105" i="1"/>
  <c r="BG1782" i="1"/>
  <c r="BG1197" i="1"/>
  <c r="BG382" i="1"/>
  <c r="BG929" i="1"/>
  <c r="BG417" i="1"/>
  <c r="BG1554" i="1"/>
  <c r="BG987" i="1"/>
  <c r="BG1416" i="1"/>
  <c r="BG508" i="1"/>
  <c r="BG938" i="1"/>
  <c r="BG753" i="1"/>
  <c r="BG1513" i="1"/>
  <c r="BG1198" i="1"/>
  <c r="BG1349" i="1"/>
  <c r="BG1849" i="1"/>
  <c r="BG510" i="1"/>
  <c r="BG330" i="1"/>
  <c r="BG918" i="1"/>
  <c r="BG55" i="1"/>
  <c r="BG1297" i="1"/>
  <c r="BG1265" i="1"/>
  <c r="BG1048" i="1"/>
  <c r="BG651" i="1"/>
  <c r="BG1812" i="1"/>
  <c r="BG419" i="1"/>
  <c r="BG1578" i="1"/>
  <c r="BG341" i="1"/>
  <c r="BG1889" i="1"/>
  <c r="BG1031" i="1"/>
  <c r="BG1646" i="1"/>
  <c r="BG566" i="1"/>
  <c r="BG19" i="1"/>
  <c r="BG53" i="1"/>
  <c r="BG802" i="1"/>
  <c r="BG497" i="1"/>
  <c r="BG236" i="1"/>
  <c r="BG554" i="1"/>
  <c r="BG1138" i="1"/>
  <c r="BG1896" i="1"/>
  <c r="BG593" i="1"/>
  <c r="BG1655" i="1"/>
  <c r="BG1249" i="1"/>
  <c r="BG1239" i="1"/>
  <c r="BG1639" i="1"/>
  <c r="BG1489" i="1"/>
  <c r="BG400" i="1"/>
  <c r="BG1682" i="1"/>
  <c r="BG1016" i="1"/>
  <c r="BG1122" i="1"/>
  <c r="BG591" i="1"/>
  <c r="BG1789" i="1"/>
  <c r="BG1167" i="1"/>
  <c r="BG798" i="1"/>
  <c r="BG38" i="1"/>
  <c r="BG352" i="1"/>
  <c r="BG230" i="1"/>
  <c r="BG827" i="1"/>
  <c r="BG877" i="1"/>
  <c r="BG1561" i="1"/>
  <c r="BG1364" i="1"/>
  <c r="BG269" i="1"/>
  <c r="BG430" i="1"/>
  <c r="BG268" i="1"/>
  <c r="BG1319" i="1"/>
  <c r="BG473" i="1"/>
  <c r="BG1679" i="1"/>
  <c r="BG783" i="1"/>
  <c r="BG919" i="1"/>
  <c r="BG1285" i="1"/>
  <c r="BG431" i="1"/>
  <c r="BG1526" i="1"/>
  <c r="BG50" i="1"/>
  <c r="BG861" i="1"/>
  <c r="BG980" i="1"/>
  <c r="BG1624" i="1"/>
  <c r="BG725" i="1"/>
  <c r="BG370" i="1"/>
  <c r="BG457" i="1"/>
  <c r="BG109" i="1"/>
  <c r="BG1744" i="1"/>
  <c r="BG251" i="1"/>
  <c r="BG306" i="1"/>
  <c r="BG274" i="1"/>
  <c r="BG1224" i="1"/>
  <c r="BG773" i="1"/>
  <c r="BG1079" i="1"/>
  <c r="BG912" i="1"/>
  <c r="BG1543" i="1"/>
  <c r="BG409" i="1"/>
  <c r="BG805" i="1"/>
  <c r="BG32" i="1"/>
  <c r="BG1015" i="1"/>
  <c r="BG717" i="1"/>
  <c r="BG467" i="1"/>
  <c r="BG1322" i="1"/>
  <c r="BG156" i="1"/>
  <c r="BG1146" i="1"/>
  <c r="BG1196" i="1"/>
  <c r="BG983" i="1"/>
  <c r="BG1227" i="1"/>
  <c r="BG145" i="1"/>
  <c r="BG963" i="1"/>
  <c r="BG1340" i="1"/>
  <c r="BG728" i="1"/>
  <c r="BG1701" i="1"/>
  <c r="BG386" i="1"/>
  <c r="BG135" i="1"/>
  <c r="BG1833" i="1"/>
  <c r="BG206" i="1"/>
  <c r="BG356" i="1"/>
  <c r="BG491" i="1"/>
  <c r="BG166" i="1"/>
  <c r="BG579" i="1"/>
  <c r="BG607" i="1"/>
  <c r="BG841" i="1"/>
  <c r="BG721" i="1"/>
  <c r="BG452" i="1"/>
  <c r="BG1211" i="1"/>
  <c r="BG1748" i="1"/>
  <c r="BG1622" i="1"/>
  <c r="BG1106" i="1"/>
  <c r="BG1384" i="1"/>
  <c r="BG1873" i="1"/>
  <c r="BG876" i="1"/>
  <c r="BG519" i="1"/>
  <c r="BG785" i="1"/>
  <c r="BG194" i="1"/>
  <c r="BG1520" i="1"/>
  <c r="BG1347" i="1"/>
  <c r="BG133" i="1"/>
  <c r="BG161" i="1"/>
  <c r="BG741" i="1"/>
  <c r="BG1097" i="1"/>
  <c r="BG1049" i="1"/>
  <c r="BG489" i="1"/>
  <c r="BG643" i="1"/>
  <c r="BG671" i="1"/>
  <c r="BG1366" i="1"/>
  <c r="BG1794" i="1"/>
  <c r="BG1598" i="1"/>
  <c r="BG70" i="1"/>
  <c r="BG360" i="1"/>
  <c r="BG163" i="1"/>
  <c r="BG1111" i="1"/>
  <c r="BG542" i="1"/>
  <c r="BG799" i="1"/>
  <c r="BG950" i="1"/>
  <c r="BG860" i="1"/>
  <c r="BG280" i="1"/>
  <c r="BG401" i="1"/>
  <c r="BG608" i="1"/>
  <c r="BG1124" i="1"/>
  <c r="BG106" i="1"/>
  <c r="BG672" i="1"/>
  <c r="BG1516" i="1"/>
  <c r="BG376" i="1"/>
  <c r="BG911" i="1"/>
  <c r="BG920" i="1"/>
  <c r="BG246" i="1"/>
  <c r="BG1774" i="1"/>
  <c r="BG811" i="1"/>
  <c r="BG1491" i="1"/>
  <c r="BG1288" i="1"/>
  <c r="BG1530" i="1"/>
  <c r="BG1667" i="1"/>
  <c r="BG130" i="1"/>
  <c r="BG40" i="1"/>
  <c r="BG1113" i="1"/>
  <c r="BG1481" i="1"/>
  <c r="BG1258" i="1"/>
  <c r="BG851" i="1"/>
  <c r="BG1205" i="1"/>
  <c r="BG1508" i="1"/>
  <c r="BG1448" i="1"/>
  <c r="BG836" i="1"/>
  <c r="BG609" i="1"/>
  <c r="BG528" i="1"/>
  <c r="BG1126" i="1"/>
  <c r="BG1338" i="1"/>
  <c r="BG1564" i="1"/>
  <c r="BG516" i="1"/>
  <c r="BG124" i="1"/>
  <c r="BG1412" i="1"/>
  <c r="BG1200" i="1"/>
  <c r="BG76" i="1"/>
  <c r="BG1182" i="1"/>
  <c r="BG143" i="1"/>
  <c r="BG487" i="1"/>
  <c r="BG98" i="1"/>
  <c r="BG610" i="1"/>
  <c r="BG1407" i="1"/>
  <c r="BG265" i="1"/>
  <c r="BG1356" i="1"/>
  <c r="BG92" i="1"/>
  <c r="BG1345" i="1"/>
  <c r="BG726" i="1"/>
  <c r="BG1006" i="1"/>
  <c r="BG761" i="1"/>
  <c r="BG258" i="1"/>
  <c r="BG221" i="1"/>
  <c r="BG1058" i="1"/>
  <c r="BG957" i="1"/>
  <c r="BG256" i="1"/>
  <c r="BG573" i="1"/>
  <c r="BG1011" i="1"/>
  <c r="BG747" i="1"/>
  <c r="BG61" i="1"/>
  <c r="BG632" i="1"/>
  <c r="BG1506" i="1"/>
  <c r="BG1290" i="1"/>
  <c r="BG1948" i="1"/>
  <c r="BG652" i="1"/>
  <c r="BG737" i="1"/>
  <c r="BG1204" i="1"/>
  <c r="BG239" i="1"/>
  <c r="BG1466" i="1"/>
  <c r="BG1461" i="1"/>
  <c r="BG715" i="1"/>
  <c r="BG435" i="1"/>
  <c r="BG1514" i="1"/>
  <c r="BG559" i="1"/>
  <c r="BG886" i="1"/>
  <c r="BG340" i="1"/>
  <c r="BG693" i="1"/>
  <c r="BG1929" i="1"/>
  <c r="BG257" i="1"/>
  <c r="BG1225" i="1"/>
  <c r="BG1235" i="1"/>
  <c r="BG1284" i="1"/>
  <c r="BG154" i="1"/>
  <c r="BG1790" i="1"/>
  <c r="BG1299" i="1"/>
  <c r="BG1314" i="1"/>
  <c r="BG1194" i="1"/>
  <c r="BG1169" i="1"/>
  <c r="BG66" i="1"/>
  <c r="BG1135" i="1"/>
  <c r="BG1370" i="1"/>
  <c r="BG1013" i="1"/>
  <c r="BG1068" i="1"/>
  <c r="BG59" i="1"/>
  <c r="BG1460" i="1"/>
  <c r="BG520" i="1"/>
  <c r="BG863" i="1"/>
  <c r="BG354" i="1"/>
  <c r="BG545" i="1"/>
  <c r="BG14" i="1"/>
  <c r="BG1000" i="1"/>
  <c r="BG509" i="1"/>
  <c r="BG1075" i="1"/>
  <c r="BG1232" i="1"/>
  <c r="BG23" i="1"/>
  <c r="BG769" i="1"/>
  <c r="BG470" i="1"/>
  <c r="BG676" i="1"/>
  <c r="BG450" i="1"/>
  <c r="BG1419" i="1"/>
  <c r="BG925" i="1"/>
  <c r="BG754" i="1"/>
  <c r="BG615" i="1"/>
  <c r="BG562" i="1"/>
  <c r="BG902" i="1"/>
  <c r="BG1565" i="1"/>
  <c r="BG824" i="1"/>
  <c r="BG305" i="1"/>
  <c r="BG1061" i="1"/>
  <c r="BG1039" i="1"/>
  <c r="BG301" i="1"/>
  <c r="BG845" i="1"/>
  <c r="BG1226" i="1"/>
  <c r="BG598" i="1"/>
  <c r="BG634" i="1"/>
  <c r="BG449" i="1"/>
  <c r="BG379" i="1"/>
  <c r="BG1189" i="1"/>
  <c r="BG288" i="1"/>
  <c r="BG1630" i="1"/>
  <c r="BG647" i="1"/>
  <c r="BG1750" i="1"/>
  <c r="BG1271" i="1"/>
  <c r="BG121" i="1"/>
  <c r="BG1538" i="1"/>
  <c r="BG272" i="1"/>
  <c r="BG347" i="1"/>
  <c r="BG1650" i="1"/>
  <c r="BG791" i="1"/>
  <c r="BG719" i="1"/>
  <c r="BG637" i="1"/>
  <c r="BG1627" i="1"/>
  <c r="BG512" i="1"/>
  <c r="BG353" i="1"/>
  <c r="BG1793" i="1"/>
  <c r="BG303" i="1"/>
  <c r="BG27" i="1"/>
  <c r="BG1872" i="1"/>
  <c r="BG835" i="1"/>
  <c r="BG363" i="1"/>
  <c r="BG1137" i="1"/>
  <c r="BG1402" i="1"/>
  <c r="BG297" i="1"/>
  <c r="BG964" i="1"/>
  <c r="BG640" i="1"/>
  <c r="BG1250" i="1"/>
  <c r="BG1108" i="1"/>
  <c r="BG1311" i="1"/>
  <c r="BG1821" i="1"/>
  <c r="BG1103" i="1"/>
  <c r="BG971" i="1"/>
  <c r="BG1707" i="1"/>
  <c r="BG540" i="1"/>
  <c r="BG185" i="1"/>
  <c r="BG645" i="1"/>
  <c r="BG219" i="1"/>
  <c r="BG531" i="1"/>
  <c r="BG293" i="1"/>
  <c r="BG1734" i="1"/>
  <c r="BG1557" i="1"/>
  <c r="BG488" i="1"/>
  <c r="BG714" i="1"/>
  <c r="BG807" i="1"/>
  <c r="BG281" i="1"/>
  <c r="BG1382" i="1"/>
  <c r="BG104" i="1"/>
  <c r="BG1255" i="1"/>
  <c r="BG1583" i="1"/>
  <c r="BG147" i="1"/>
  <c r="BG49" i="1"/>
  <c r="BG36" i="1"/>
  <c r="BG722" i="1"/>
  <c r="BG617" i="1"/>
  <c r="BG406" i="1"/>
  <c r="BG1654" i="1"/>
  <c r="BG578" i="1"/>
  <c r="BG862" i="1"/>
  <c r="BG318" i="1"/>
  <c r="BG155" i="1"/>
  <c r="BG575" i="1"/>
  <c r="BG1071" i="1"/>
  <c r="BG1100" i="1"/>
  <c r="BG1315" i="1"/>
  <c r="BG948" i="1"/>
  <c r="BG991" i="1"/>
  <c r="BG304" i="1"/>
  <c r="BG709" i="1"/>
  <c r="BG1395" i="1"/>
  <c r="BG2089" i="1"/>
  <c r="BG69" i="1"/>
  <c r="BG277" i="1"/>
  <c r="BG1139" i="1"/>
  <c r="BG826" i="1"/>
  <c r="BG1467" i="1"/>
  <c r="BG968" i="1"/>
  <c r="BG1320" i="1"/>
  <c r="BG178" i="1"/>
  <c r="BG245" i="1"/>
  <c r="BG688" i="1"/>
  <c r="BG116" i="1"/>
  <c r="BG873" i="1"/>
  <c r="BG613" i="1"/>
  <c r="BG710" i="1"/>
  <c r="BG302" i="1"/>
  <c r="BG232" i="1"/>
  <c r="BG108" i="1"/>
  <c r="BG1325" i="1"/>
  <c r="BG1685" i="1"/>
  <c r="BG57" i="1"/>
  <c r="BG956" i="1"/>
  <c r="BG1408" i="1"/>
  <c r="BG1480" i="1"/>
  <c r="BG1709" i="1"/>
  <c r="BG947" i="1"/>
  <c r="BG906" i="1"/>
  <c r="BG190" i="1"/>
  <c r="BG345" i="1"/>
  <c r="BG871" i="1"/>
  <c r="BG1452" i="1"/>
  <c r="BG1562" i="1"/>
  <c r="BG842" i="1"/>
  <c r="BG523" i="1"/>
  <c r="BG550" i="1"/>
  <c r="BG1839" i="1"/>
  <c r="BG682" i="1"/>
  <c r="BG1206" i="1"/>
  <c r="BG327" i="1"/>
  <c r="BG1902" i="1"/>
  <c r="BG134" i="1"/>
  <c r="BG541" i="1"/>
  <c r="BG636" i="1"/>
  <c r="BG260" i="1"/>
  <c r="BG1664" i="1"/>
  <c r="BG1602" i="1"/>
  <c r="BG1440" i="1"/>
  <c r="BG1274" i="1"/>
  <c r="BG546" i="1"/>
  <c r="BG47" i="1"/>
  <c r="BG1584" i="1"/>
  <c r="BG1417" i="1"/>
  <c r="BG434" i="1"/>
  <c r="BG403" i="1"/>
  <c r="BG78" i="1"/>
  <c r="BG1642" i="1"/>
  <c r="BG453" i="1"/>
  <c r="BG680" i="1"/>
  <c r="BG1230" i="1"/>
  <c r="BG73" i="1"/>
  <c r="BG1144" i="1"/>
  <c r="BG381" i="1"/>
  <c r="BG421" i="1"/>
  <c r="BG837" i="1"/>
  <c r="BG928" i="1"/>
  <c r="BG458" i="1"/>
  <c r="BG385" i="1"/>
  <c r="BG1656" i="1"/>
  <c r="BG1019" i="1"/>
  <c r="BG131" i="1"/>
  <c r="BG1714" i="1"/>
  <c r="BG207" i="1"/>
  <c r="BG850" i="1"/>
  <c r="BG1237" i="1"/>
  <c r="BG287" i="1"/>
  <c r="BG767" i="1"/>
  <c r="BG250" i="1"/>
  <c r="BG1306" i="1"/>
  <c r="BG780" i="1"/>
  <c r="BG415" i="1"/>
  <c r="BG411" i="1"/>
  <c r="BG183" i="1"/>
  <c r="BG899" i="1"/>
  <c r="BG188" i="1"/>
  <c r="BG312" i="1"/>
  <c r="BG1539" i="1"/>
  <c r="BG24" i="1"/>
  <c r="BG11" i="1"/>
  <c r="BG283" i="1"/>
  <c r="BG113" i="1"/>
  <c r="BG264" i="1"/>
  <c r="BG231" i="1"/>
  <c r="BG271" i="1"/>
  <c r="BG797" i="1"/>
  <c r="BG1669" i="1"/>
  <c r="BG365" i="1"/>
  <c r="BG1246" i="1"/>
  <c r="BG344" i="1"/>
  <c r="BG398" i="1"/>
  <c r="BG533" i="1"/>
  <c r="BG944" i="1"/>
  <c r="BG1397" i="1"/>
  <c r="BG889" i="1"/>
  <c r="BG1008" i="1"/>
  <c r="BG96" i="1"/>
  <c r="BG433" i="1"/>
  <c r="BG848" i="1"/>
  <c r="BG223" i="1"/>
  <c r="BG1369" i="1"/>
  <c r="BG83" i="1"/>
  <c r="BG1273" i="1"/>
  <c r="BG977" i="1"/>
  <c r="BG736" i="1"/>
  <c r="BG960" i="1"/>
  <c r="BG622" i="1"/>
  <c r="BG298" i="1"/>
  <c r="BG62" i="1"/>
  <c r="BG1032" i="1"/>
  <c r="BG1704" i="1"/>
  <c r="BG1836" i="1"/>
  <c r="BG514" i="1"/>
  <c r="BG813" i="1"/>
  <c r="BG320" i="1"/>
  <c r="BG770" i="1"/>
  <c r="BG973" i="1"/>
  <c r="BG196" i="1"/>
  <c r="BG1163" i="1"/>
  <c r="BG1193" i="1"/>
  <c r="BG29" i="1"/>
  <c r="BG921" i="1"/>
  <c r="BG555" i="1"/>
  <c r="BG337" i="1"/>
  <c r="BG735" i="1"/>
  <c r="BG1389" i="1"/>
  <c r="BG834" i="1"/>
  <c r="BG649" i="1"/>
  <c r="BG952" i="1"/>
  <c r="BG279" i="1"/>
  <c r="BG626" i="1"/>
  <c r="BG1450" i="1"/>
  <c r="BG711" i="1"/>
  <c r="BG181" i="1"/>
  <c r="BG935" i="1"/>
  <c r="BG85" i="1"/>
  <c r="BG333" i="1"/>
  <c r="BG679" i="1"/>
  <c r="BG567" i="1"/>
  <c r="BG1517" i="1"/>
  <c r="BG742" i="1"/>
  <c r="BG985" i="1"/>
  <c r="BG803" i="1"/>
  <c r="BG945" i="1"/>
  <c r="BG1611" i="1"/>
  <c r="BG536" i="1"/>
  <c r="BG227" i="1"/>
  <c r="BG1378" i="1"/>
  <c r="BG1116" i="1"/>
  <c r="BG427" i="1"/>
  <c r="BG506" i="1"/>
  <c r="BG838" i="1"/>
  <c r="BG1689" i="1"/>
  <c r="BG1374" i="1"/>
  <c r="BG1272" i="1"/>
  <c r="BG1618" i="1"/>
  <c r="BG1002" i="1"/>
  <c r="BG1610" i="1"/>
  <c r="BG477" i="1"/>
  <c r="BG404" i="1"/>
  <c r="BG630" i="1"/>
  <c r="BG602" i="1"/>
  <c r="BG172" i="1"/>
  <c r="BG168" i="1"/>
  <c r="BG282" i="1"/>
  <c r="BG759" i="1"/>
  <c r="BG110" i="1"/>
  <c r="BG1386" i="1"/>
  <c r="BG273" i="1"/>
  <c r="BG1281" i="1"/>
  <c r="BG1112" i="1"/>
  <c r="BG494" i="1"/>
  <c r="BG620" i="1"/>
  <c r="BG809" i="1"/>
  <c r="BG391" i="1"/>
  <c r="BG1233" i="1"/>
  <c r="BG329" i="1"/>
  <c r="BG881" i="1"/>
  <c r="BG1014" i="1"/>
  <c r="BG479" i="1"/>
  <c r="BG413" i="1"/>
  <c r="BG949" i="1"/>
  <c r="BG1619" i="1"/>
  <c r="BG1473" i="1"/>
  <c r="BG1512" i="1"/>
  <c r="BG965" i="1"/>
  <c r="BG338" i="1"/>
  <c r="BG1411" i="1"/>
  <c r="BG999" i="1"/>
  <c r="BG1681" i="1"/>
  <c r="BG358" i="1"/>
  <c r="BG784" i="1"/>
  <c r="BG1295" i="1"/>
  <c r="BG1422" i="1"/>
  <c r="BG1222" i="1"/>
  <c r="BG1493" i="1"/>
  <c r="BG1805" i="1"/>
  <c r="BG1375" i="1"/>
  <c r="BG1570" i="1"/>
  <c r="BG1568" i="1"/>
  <c r="BG1266" i="1"/>
  <c r="BG1140" i="1"/>
  <c r="BG1739" i="1"/>
  <c r="BG2012" i="1"/>
  <c r="BG1454" i="1"/>
  <c r="BG80" i="1"/>
  <c r="BG1229" i="1"/>
  <c r="BG1095" i="1"/>
  <c r="BG393" i="1"/>
  <c r="BG87" i="1"/>
  <c r="BG884" i="1"/>
  <c r="BG1844" i="1"/>
  <c r="BG1668" i="1"/>
  <c r="BG1711" i="1"/>
  <c r="BG1262" i="1"/>
  <c r="BG316" i="1"/>
  <c r="BG1534" i="1"/>
  <c r="BG1093" i="1"/>
  <c r="BG1757" i="1"/>
  <c r="BG2118" i="1"/>
  <c r="BG933" i="1"/>
  <c r="BG1180" i="1"/>
  <c r="BG646" i="1"/>
  <c r="BG696" i="1"/>
  <c r="BG1550" i="1"/>
  <c r="BG698" i="1"/>
  <c r="BG1740" i="1"/>
  <c r="BG648" i="1"/>
  <c r="BG905" i="1"/>
  <c r="BG1123" i="1"/>
  <c r="BG423" i="1"/>
  <c r="BG1615" i="1"/>
  <c r="BG1453" i="1"/>
  <c r="BG1552" i="1"/>
  <c r="BG1327" i="1"/>
  <c r="BG460" i="1"/>
  <c r="BG454" i="1"/>
  <c r="BG815" i="1"/>
  <c r="BG1098" i="1"/>
  <c r="BG1110" i="1"/>
  <c r="BG1801" i="1"/>
  <c r="BG1596" i="1"/>
  <c r="BG1609" i="1"/>
  <c r="BG1495" i="1"/>
  <c r="BG1756" i="1"/>
  <c r="BG1697" i="1"/>
  <c r="BG1674" i="1"/>
  <c r="BG1091" i="1"/>
  <c r="BG793" i="1"/>
  <c r="BG1090" i="1"/>
  <c r="BG1178" i="1"/>
  <c r="BG208" i="1"/>
  <c r="BG1336" i="1"/>
  <c r="BG1056" i="1"/>
  <c r="BG1760" i="1"/>
  <c r="BG1645" i="1"/>
  <c r="BG1831" i="1"/>
  <c r="BG568" i="1"/>
  <c r="BG1992" i="1"/>
  <c r="BG1007" i="1"/>
  <c r="BG1927" i="1"/>
  <c r="BG1773" i="1"/>
  <c r="BG1302" i="1"/>
  <c r="BG1505" i="1"/>
  <c r="BG909" i="1"/>
  <c r="BG1080" i="1"/>
  <c r="BG927" i="1"/>
  <c r="BG704" i="1"/>
  <c r="BG1037" i="1"/>
  <c r="BG638" i="1"/>
  <c r="BG1547" i="1"/>
  <c r="BG1208" i="1"/>
  <c r="BG475" i="1"/>
  <c r="BG505" i="1"/>
  <c r="BG115" i="1"/>
  <c r="BG684" i="1"/>
  <c r="BG994" i="1"/>
  <c r="BG276" i="1"/>
  <c r="BG68" i="1"/>
  <c r="BG465" i="1"/>
  <c r="BG31" i="1"/>
  <c r="BG1217" i="1"/>
  <c r="BG1352" i="1"/>
  <c r="BG953" i="1"/>
  <c r="BG41" i="1"/>
  <c r="BG934" i="1"/>
  <c r="BG694" i="1"/>
  <c r="BG128" i="1"/>
  <c r="BG215" i="1"/>
  <c r="BG1081" i="1"/>
  <c r="BG786" i="1"/>
  <c r="BG1490" i="1"/>
  <c r="BG892" i="1"/>
  <c r="BG549" i="1"/>
  <c r="BG189" i="1"/>
  <c r="BG310" i="1"/>
  <c r="BG259" i="1"/>
  <c r="BG890" i="1"/>
  <c r="BG913" i="1"/>
  <c r="BG580" i="1"/>
  <c r="BG229" i="1"/>
  <c r="BG228" i="1"/>
  <c r="BG60" i="1"/>
  <c r="BG502" i="1"/>
  <c r="BG1142" i="1"/>
  <c r="BG52" i="1"/>
  <c r="BG1684" i="1"/>
  <c r="BG660" i="1"/>
  <c r="BG1599" i="1"/>
  <c r="BG357" i="1"/>
  <c r="BG1860" i="1"/>
  <c r="BG1686" i="1"/>
  <c r="BG585" i="1"/>
  <c r="BG1077" i="1"/>
  <c r="BG1254" i="1"/>
  <c r="BG565" i="1"/>
  <c r="BG1767" i="1"/>
  <c r="BG1269" i="1"/>
  <c r="BG1388" i="1"/>
  <c r="BG2229" i="1"/>
  <c r="BG2249" i="1"/>
  <c r="BG2235" i="1"/>
  <c r="BG2258" i="1"/>
  <c r="BG898" i="1"/>
  <c r="BG2182" i="1"/>
  <c r="BG2227" i="1"/>
  <c r="BG2294" i="1"/>
  <c r="BG2295" i="1"/>
  <c r="BG2291" i="1"/>
  <c r="BG2293" i="1"/>
  <c r="BG2292" i="1"/>
  <c r="BG2129" i="1"/>
  <c r="BG2156" i="1"/>
  <c r="BG1819" i="1"/>
  <c r="BG2191" i="1"/>
  <c r="BG1853" i="1"/>
  <c r="BG1984" i="1"/>
  <c r="BG2166" i="1"/>
  <c r="BG1989" i="1"/>
  <c r="BG2044" i="1"/>
  <c r="BG2103" i="1"/>
  <c r="BG2128" i="1"/>
  <c r="BG2231" i="1"/>
  <c r="BG2282" i="1"/>
  <c r="BG2157" i="1"/>
  <c r="BG1746" i="1"/>
  <c r="BG1393" i="1"/>
  <c r="BG2037" i="1"/>
  <c r="BG2174" i="1"/>
  <c r="BG2187" i="1"/>
  <c r="BG2256" i="1"/>
  <c r="BG2193" i="1"/>
  <c r="BG1096" i="1"/>
  <c r="BG2076" i="1"/>
  <c r="BG2049" i="1"/>
  <c r="BG2114" i="1"/>
  <c r="BG2283" i="1"/>
  <c r="BG2177" i="1"/>
  <c r="BG2288" i="1"/>
  <c r="BG2143" i="1"/>
  <c r="BG2253" i="1"/>
  <c r="BG2132" i="1"/>
  <c r="BG702" i="1"/>
  <c r="BG2096" i="1"/>
  <c r="BG1995" i="1"/>
  <c r="BG2171" i="1"/>
  <c r="BG2269" i="1"/>
  <c r="BG1807" i="1"/>
  <c r="BG1851" i="1"/>
  <c r="BG2014" i="1"/>
  <c r="BG2030" i="1"/>
  <c r="BG2052" i="1"/>
  <c r="BG2207" i="1"/>
  <c r="BG2274" i="1"/>
  <c r="BG1603" i="1"/>
  <c r="BG1913" i="1"/>
  <c r="BG2192" i="1"/>
  <c r="BG2234" i="1"/>
  <c r="BG2113" i="1"/>
  <c r="BG1818" i="1"/>
  <c r="BG2102" i="1"/>
  <c r="BG2237" i="1"/>
  <c r="BG1942" i="1"/>
  <c r="BG1574" i="1"/>
  <c r="BG2066" i="1"/>
  <c r="BG2281" i="1"/>
  <c r="BG1914" i="1"/>
  <c r="BG1447" i="1"/>
  <c r="BG939" i="1"/>
  <c r="BG1260" i="1"/>
  <c r="BG39" i="1"/>
  <c r="BG1125" i="1"/>
  <c r="BG1003" i="1"/>
  <c r="BG410" i="1"/>
  <c r="BG336" i="1"/>
  <c r="BG1376" i="1"/>
  <c r="BG1726" i="1"/>
  <c r="BG2013" i="1"/>
  <c r="BG685" i="1"/>
  <c r="BG1451" i="1"/>
  <c r="BG1328" i="1"/>
  <c r="BG732" i="1"/>
  <c r="BG1005" i="1"/>
  <c r="BG1820" i="1"/>
  <c r="BG1337" i="1"/>
  <c r="BG1432" i="1"/>
  <c r="BG45" i="1"/>
  <c r="BG1843" i="1"/>
  <c r="BG1087" i="1"/>
  <c r="BG275" i="1"/>
  <c r="BG618" i="1"/>
  <c r="BG1868" i="1"/>
  <c r="BG1815" i="1"/>
  <c r="BG1346" i="1"/>
  <c r="BG1400" i="1"/>
  <c r="BG241" i="1"/>
  <c r="BG1214" i="1"/>
  <c r="BG396" i="1"/>
  <c r="BG15" i="1"/>
  <c r="BG496" i="1"/>
  <c r="BG1705" i="1"/>
  <c r="BG1703" i="1"/>
  <c r="BG768" i="1"/>
  <c r="BG443" i="1"/>
  <c r="BG1154" i="1"/>
  <c r="BG35" i="1"/>
  <c r="BG1571" i="1"/>
  <c r="BG1317" i="1"/>
  <c r="BG1166" i="1"/>
  <c r="BG350" i="1"/>
  <c r="BG1114" i="1"/>
  <c r="BG8" i="1"/>
  <c r="BG1247" i="1"/>
  <c r="BG1524" i="1"/>
  <c r="BG5" i="1"/>
  <c r="BG1661" i="1"/>
  <c r="BG346" i="1"/>
  <c r="BG151" i="1"/>
  <c r="BG199" i="1"/>
  <c r="BG1339" i="1"/>
  <c r="BG1825" i="1"/>
  <c r="BG1213" i="1"/>
  <c r="BG1536" i="1"/>
  <c r="BG526" i="1"/>
  <c r="BG93" i="1"/>
  <c r="BG86" i="1"/>
  <c r="BG1259" i="1"/>
  <c r="BG812" i="1"/>
  <c r="BG641" i="1"/>
  <c r="BG959" i="1"/>
  <c r="BG903" i="1"/>
  <c r="BG743" i="1"/>
  <c r="BG695" i="1"/>
  <c r="BG569" i="1"/>
  <c r="BG1906" i="1"/>
  <c r="BG366" i="1"/>
  <c r="BG601" i="1"/>
  <c r="BG1267" i="1"/>
  <c r="BG1202" i="1"/>
  <c r="BG28" i="1"/>
  <c r="BG74" i="1"/>
  <c r="BG1360" i="1"/>
  <c r="BG1719" i="1"/>
  <c r="BG1813" i="1"/>
  <c r="BG1751" i="1"/>
  <c r="BG1766" i="1"/>
  <c r="BG1636" i="1"/>
  <c r="BG1881" i="1"/>
  <c r="BG1067" i="1"/>
  <c r="BG1931" i="1"/>
  <c r="BG1428" i="1"/>
  <c r="BG1421" i="1"/>
  <c r="BG456" i="1"/>
  <c r="BG182" i="1"/>
  <c r="BG1665" i="1"/>
  <c r="BG1441" i="1"/>
  <c r="BG543" i="1"/>
  <c r="BG1465" i="1"/>
  <c r="BG1918" i="1"/>
  <c r="BG1745" i="1"/>
  <c r="BG2006" i="1"/>
  <c r="BG1527" i="1"/>
  <c r="BG1518" i="1"/>
  <c r="BG1865" i="1"/>
  <c r="BG1662" i="1"/>
  <c r="BG1690" i="1"/>
  <c r="BG1023" i="1"/>
  <c r="BG1510" i="1"/>
  <c r="BG1947" i="1"/>
  <c r="BG1965" i="1"/>
  <c r="BG1791" i="1"/>
  <c r="BG1434" i="1"/>
  <c r="BG1560" i="1"/>
  <c r="BG734" i="1"/>
  <c r="BG1456" i="1"/>
  <c r="BG1383" i="1"/>
  <c r="BG2080" i="1"/>
  <c r="BG1309" i="1"/>
  <c r="BG1102" i="1"/>
  <c r="BG1301" i="1"/>
  <c r="BG1783" i="1"/>
  <c r="BG1148" i="1"/>
  <c r="BG831" i="1"/>
  <c r="BG1105" i="1"/>
  <c r="BG1240" i="1"/>
  <c r="BG1579" i="1"/>
  <c r="BG2099" i="1"/>
  <c r="BG2058" i="1"/>
  <c r="BG2151" i="1"/>
  <c r="BG2045" i="1"/>
  <c r="BG2219" i="1"/>
  <c r="BG1921" i="1"/>
  <c r="BG2133" i="1"/>
  <c r="BG1842" i="1"/>
  <c r="BG122" i="1"/>
  <c r="BG675" i="1"/>
  <c r="BG1535" i="1"/>
  <c r="BG1499" i="1"/>
  <c r="BG1055" i="1"/>
  <c r="BG1816" i="1"/>
  <c r="BG234" i="1"/>
  <c r="BG544" i="1"/>
  <c r="BG796" i="1"/>
  <c r="BG2064" i="1"/>
  <c r="BG1394" i="1"/>
  <c r="BG855" i="1"/>
  <c r="BG548" i="1"/>
  <c r="BG270" i="1"/>
  <c r="BG993" i="1"/>
  <c r="BG77" i="1"/>
  <c r="BG361" i="1"/>
  <c r="BG299" i="1"/>
  <c r="BG2010" i="1"/>
  <c r="BG1156" i="1"/>
  <c r="BG1644" i="1"/>
  <c r="BG885" i="1"/>
  <c r="BG557" i="1"/>
  <c r="BG1035" i="1"/>
  <c r="BG1296" i="1"/>
  <c r="BG1522" i="1"/>
  <c r="BG64" i="1"/>
  <c r="BG136" i="1"/>
  <c r="BG484" i="1"/>
  <c r="BG1313" i="1"/>
  <c r="BG750" i="1"/>
  <c r="BG616" i="1"/>
  <c r="BG776" i="1"/>
  <c r="BG1525" i="1"/>
  <c r="BG1641" i="1"/>
  <c r="BG1870" i="1"/>
  <c r="BG1907" i="1"/>
  <c r="BG1318" i="1"/>
  <c r="BG367" i="1"/>
  <c r="BG2130" i="1"/>
  <c r="BG1672" i="1"/>
  <c r="BG969" i="1"/>
  <c r="BG1414" i="1"/>
  <c r="BG1399" i="1"/>
  <c r="BG1957" i="1"/>
  <c r="BG2015" i="1"/>
  <c r="BG730" i="1"/>
  <c r="BG2061" i="1"/>
  <c r="BG1963" i="1"/>
  <c r="BG1544" i="1"/>
  <c r="BG1238" i="1"/>
  <c r="BG1485" i="1"/>
  <c r="BG2085" i="1"/>
  <c r="BG748" i="1"/>
  <c r="BG1150" i="1"/>
  <c r="BG1943" i="1"/>
  <c r="BG1867" i="1"/>
  <c r="BG1923" i="1"/>
  <c r="BG1658" i="1"/>
  <c r="BG1589" i="1"/>
  <c r="BG917" i="1"/>
  <c r="BG2178" i="1"/>
  <c r="BG2062" i="1"/>
  <c r="BG1862" i="1"/>
  <c r="BG222" i="1"/>
  <c r="BG787" i="1"/>
  <c r="BG1358" i="1"/>
  <c r="BG2147" i="1"/>
  <c r="BG389" i="1"/>
  <c r="BG1892" i="1"/>
  <c r="BG2134" i="1"/>
  <c r="BG1605" i="1"/>
  <c r="BG2164" i="1"/>
  <c r="BG1040" i="1"/>
  <c r="BG2109" i="1"/>
  <c r="BG1430" i="1"/>
  <c r="BG1078" i="1"/>
  <c r="BG1088" i="1"/>
  <c r="BG840" i="1"/>
  <c r="BG117" i="1"/>
  <c r="BG392" i="1"/>
  <c r="BG931" i="1"/>
  <c r="BG757" i="1"/>
  <c r="BG198" i="1"/>
  <c r="BG300" i="1"/>
  <c r="BG1617" i="1"/>
  <c r="BG644" i="1"/>
  <c r="BG48" i="1"/>
  <c r="BG1572" i="1"/>
  <c r="BG88" i="1"/>
  <c r="BG1177" i="1"/>
  <c r="BG1367" i="1"/>
  <c r="BG480" i="1"/>
  <c r="BG705" i="1"/>
  <c r="BG437" i="1"/>
  <c r="BG642" i="1"/>
  <c r="BG169" i="1"/>
  <c r="BG760" i="1"/>
  <c r="BG1024" i="1"/>
  <c r="BG1152" i="1"/>
  <c r="BG806" i="1"/>
  <c r="BG804" i="1"/>
  <c r="BG200" i="1"/>
  <c r="BG1021" i="1"/>
  <c r="BG97" i="1"/>
  <c r="BG529" i="1"/>
  <c r="BG254" i="1"/>
  <c r="BG286" i="1"/>
  <c r="BG328" i="1"/>
  <c r="BG21" i="1"/>
  <c r="BG114" i="1"/>
  <c r="BG99" i="1"/>
  <c r="BG3" i="1"/>
  <c r="BG1160" i="1"/>
  <c r="BG655" i="1"/>
  <c r="BG1660" i="1"/>
  <c r="BG368" i="1"/>
  <c r="BG33" i="1"/>
  <c r="BG563" i="1"/>
  <c r="BG157" i="1"/>
  <c r="BG226" i="1"/>
  <c r="BG71" i="1"/>
  <c r="BG65" i="1"/>
  <c r="BG173" i="1"/>
  <c r="BG1576" i="1"/>
  <c r="BG1588" i="1"/>
  <c r="BG284" i="1"/>
  <c r="BG558" i="1"/>
  <c r="BG94" i="1"/>
  <c r="BG1190" i="1"/>
  <c r="BG692" i="1"/>
  <c r="BG1832" i="1"/>
  <c r="BG669" i="1"/>
  <c r="BG1072" i="1"/>
  <c r="BG777" i="1"/>
  <c r="BG828" i="1"/>
  <c r="BG1628" i="1"/>
  <c r="BG1168" i="1"/>
  <c r="BG1476" i="1"/>
  <c r="BG656" i="1"/>
  <c r="BG248" i="1"/>
  <c r="BG1431" i="1"/>
  <c r="BG1724" i="1"/>
  <c r="BG1405" i="1"/>
  <c r="BG1558" i="1"/>
  <c r="BG1582" i="1"/>
  <c r="BG211" i="1"/>
  <c r="BG779" i="1"/>
  <c r="BG493" i="1"/>
  <c r="BG996" i="1"/>
  <c r="BG629" i="1"/>
  <c r="BG816" i="1"/>
  <c r="BG667" i="1"/>
  <c r="BG819" i="1"/>
  <c r="BG253" i="1"/>
  <c r="BG875" i="1"/>
  <c r="BG856" i="1"/>
  <c r="BG1909" i="1"/>
  <c r="BG1231" i="1"/>
  <c r="BG978" i="1"/>
  <c r="BG1158" i="1"/>
  <c r="BG1759" i="1"/>
  <c r="BG507" i="1"/>
  <c r="BG1594" i="1"/>
  <c r="BG658" i="1"/>
  <c r="BG1191" i="1"/>
  <c r="BG1455" i="1"/>
  <c r="BG174" i="1"/>
  <c r="BG882" i="1"/>
  <c r="BG822" i="1"/>
  <c r="BG746" i="1"/>
  <c r="BG102" i="1"/>
  <c r="BG295" i="1"/>
  <c r="BG2280" i="1"/>
  <c r="BG2199" i="1"/>
  <c r="BG171" i="1"/>
  <c r="BG2107" i="1"/>
  <c r="BG252" i="1"/>
  <c r="BG424" i="1"/>
  <c r="BG1372" i="1"/>
  <c r="BG1937" i="1"/>
  <c r="BG883" i="1"/>
  <c r="BG1472" i="1"/>
  <c r="BG2149" i="1"/>
  <c r="BG2097" i="1"/>
  <c r="BG2032" i="1"/>
  <c r="BG1885" i="1"/>
  <c r="BG2055" i="1"/>
  <c r="BG2197" i="1"/>
  <c r="BG2211" i="1"/>
  <c r="BG1879" i="1"/>
  <c r="BG2048" i="1"/>
  <c r="BG1316" i="1"/>
  <c r="BG1242" i="1"/>
  <c r="BG582" i="1"/>
  <c r="BG998" i="1"/>
  <c r="BG1638" i="1"/>
  <c r="BG1323" i="1"/>
  <c r="BG1863" i="1"/>
  <c r="BG1626" i="1"/>
  <c r="BG1856" i="1"/>
  <c r="BG1293" i="1"/>
  <c r="BG1329" i="1"/>
  <c r="BG1053" i="1"/>
  <c r="BG1859" i="1"/>
  <c r="BG2111" i="1"/>
  <c r="BG1523" i="1"/>
  <c r="BG1827" i="1"/>
  <c r="BG1869" i="1"/>
  <c r="BG351" i="1"/>
  <c r="BG1715" i="1"/>
  <c r="BG1280" i="1"/>
  <c r="BG581" i="1"/>
  <c r="BG2026" i="1"/>
  <c r="BG2287" i="1"/>
  <c r="BG2285" i="1"/>
  <c r="BG2224" i="1"/>
  <c r="BG745" i="1"/>
  <c r="BG1424" i="1"/>
  <c r="BG1555" i="1"/>
  <c r="BG1118" i="1"/>
  <c r="BG1780" i="1"/>
  <c r="BG1184" i="1"/>
  <c r="BG1637" i="1"/>
  <c r="BG405" i="1"/>
  <c r="BG584" i="1"/>
  <c r="BG2067" i="1"/>
  <c r="BG1727" i="1"/>
  <c r="BG1563" i="1"/>
  <c r="BG1944" i="1"/>
  <c r="BG1533" i="1"/>
  <c r="BG670" i="1"/>
  <c r="BG1970" i="1"/>
  <c r="BG1673" i="1"/>
  <c r="BG2172" i="1"/>
  <c r="BG2236" i="1"/>
  <c r="BG2169" i="1"/>
  <c r="BG2160" i="1"/>
  <c r="BG1847" i="1"/>
  <c r="BG2073" i="1"/>
  <c r="BG2271" i="1"/>
  <c r="BG2209" i="1"/>
  <c r="BG1362" i="1"/>
  <c r="BG445" i="1"/>
  <c r="BG397" i="1"/>
  <c r="BG414" i="1"/>
  <c r="BG123" i="1"/>
  <c r="BG498" i="1"/>
  <c r="BG690" i="1"/>
  <c r="BG853" i="1"/>
  <c r="BG468" i="1"/>
  <c r="BG1519" i="1"/>
  <c r="BG43" i="1"/>
  <c r="BG153" i="1"/>
  <c r="BG485" i="1"/>
  <c r="BG118" i="1"/>
  <c r="BG441" i="1"/>
  <c r="BG334" i="1"/>
  <c r="BG418" i="1"/>
  <c r="BG599" i="1"/>
  <c r="BG664" i="1"/>
  <c r="BG103" i="1"/>
  <c r="BG623" i="1"/>
  <c r="BG399" i="1"/>
  <c r="BG1396" i="1"/>
  <c r="BG291" i="1"/>
  <c r="BG129" i="1"/>
  <c r="BG941" i="1"/>
  <c r="BG534" i="1"/>
  <c r="BG214" i="1"/>
  <c r="BG1351" i="1"/>
  <c r="BG446" i="1"/>
  <c r="BG772" i="1"/>
  <c r="BG2194" i="1"/>
  <c r="BG162" i="1"/>
  <c r="BG1059" i="1"/>
  <c r="BG691" i="1"/>
  <c r="BG490" i="1"/>
  <c r="BG249" i="1"/>
  <c r="BG2297" i="1"/>
  <c r="BG383" i="1"/>
  <c r="BG319" i="1"/>
  <c r="BG1368" i="1"/>
  <c r="BG924" i="1"/>
  <c r="BG596" i="1"/>
  <c r="BG1330" i="1"/>
  <c r="BG888" i="1"/>
  <c r="BG1938" i="1"/>
  <c r="BG1802" i="1"/>
  <c r="BG289" i="1"/>
  <c r="BG1912" i="1"/>
  <c r="BG751" i="1"/>
  <c r="BG1164" i="1"/>
  <c r="BG1344" i="1"/>
  <c r="BG461" i="1"/>
  <c r="BG1753" i="1"/>
  <c r="BG1437" i="1"/>
  <c r="BG1482" i="1"/>
  <c r="BG267" i="1"/>
  <c r="BG447" i="1"/>
  <c r="BG1219" i="1"/>
  <c r="BG1830" i="1"/>
  <c r="BG739" i="1"/>
  <c r="BG1463" i="1"/>
  <c r="BG1874" i="1"/>
  <c r="BG374" i="1"/>
  <c r="BG1449" i="1"/>
  <c r="BG324" i="1"/>
  <c r="BG146" i="1"/>
  <c r="BG782" i="1"/>
  <c r="BG1343" i="1"/>
  <c r="BG1147" i="1"/>
  <c r="BG1279" i="1"/>
  <c r="BG1409" i="1"/>
  <c r="BG1426" i="1"/>
  <c r="BG515" i="1"/>
  <c r="BG1157" i="1"/>
  <c r="BG663" i="1"/>
  <c r="BG1074" i="1"/>
  <c r="BG58" i="1"/>
  <c r="BG1649" i="1"/>
  <c r="BG1687" i="1"/>
  <c r="BG1215" i="1"/>
  <c r="BG872" i="1"/>
  <c r="BG624" i="1"/>
  <c r="BG794" i="1"/>
  <c r="BG1046" i="1"/>
  <c r="BG1680" i="1"/>
  <c r="BG625" i="1"/>
  <c r="BG847" i="1"/>
  <c r="BG967" i="1"/>
  <c r="BG858" i="1"/>
  <c r="BG1910" i="1"/>
  <c r="BG1728" i="1"/>
  <c r="BG1234" i="1"/>
  <c r="BG868" i="1"/>
  <c r="BG1663" i="1"/>
  <c r="BG604" i="1"/>
  <c r="BG982" i="1"/>
  <c r="BG1117" i="1"/>
  <c r="BG893" i="1"/>
  <c r="BG2003" i="1"/>
  <c r="BG1620" i="1"/>
  <c r="BG1960" i="1"/>
  <c r="BG2161" i="1"/>
  <c r="BG1553" i="1"/>
  <c r="BG1203" i="1"/>
  <c r="BG659" i="1"/>
  <c r="BG2021" i="1"/>
  <c r="BG349" i="1"/>
  <c r="BG907" i="1"/>
  <c r="BG1653" i="1"/>
  <c r="BG455" i="1"/>
  <c r="BG1846" i="1"/>
  <c r="BG1300" i="1"/>
  <c r="BG1919" i="1"/>
  <c r="BG2112" i="1"/>
  <c r="BG880" i="1"/>
  <c r="BG119" i="1"/>
  <c r="BG1026" i="1"/>
  <c r="BG2127" i="1"/>
  <c r="BG1974" i="1"/>
  <c r="BG2212" i="1"/>
  <c r="BG654" i="1"/>
  <c r="BG1341" i="1"/>
  <c r="BG1716" i="1"/>
  <c r="BG1334" i="1"/>
  <c r="BG2033" i="1"/>
  <c r="BG2087" i="1"/>
  <c r="BG2101" i="1"/>
  <c r="BG1888" i="1"/>
  <c r="BG1932" i="1"/>
  <c r="BG1966" i="1"/>
  <c r="BG1922" i="1"/>
  <c r="BG1677" i="1"/>
  <c r="BG89" i="1"/>
  <c r="BG1438" i="1"/>
  <c r="BG1085" i="1"/>
  <c r="BG1904" i="1"/>
  <c r="BG2170" i="1"/>
  <c r="BG2092" i="1"/>
  <c r="BG2218" i="1"/>
  <c r="BG2074" i="1"/>
  <c r="BG1043" i="1"/>
  <c r="BG1800" i="1"/>
  <c r="BG1961" i="1"/>
  <c r="BG1933" i="1"/>
  <c r="BG894" i="1"/>
  <c r="BG635" i="1"/>
  <c r="BG1531" i="1"/>
  <c r="BG843" i="1"/>
  <c r="BG2104" i="1"/>
  <c r="BG1926" i="1"/>
  <c r="BG395" i="1"/>
  <c r="BG499" i="1"/>
  <c r="BG2254" i="1"/>
  <c r="BG2263" i="1"/>
  <c r="BG165" i="1"/>
  <c r="BG2262" i="1"/>
  <c r="BG961" i="1"/>
  <c r="BG2298" i="1"/>
  <c r="BG2299" i="1"/>
  <c r="BH2123" i="1"/>
  <c r="BH1911" i="1"/>
  <c r="BH2225" i="1"/>
  <c r="BH1915" i="1"/>
  <c r="BH1647" i="1"/>
  <c r="BH740" i="1"/>
  <c r="BH1241" i="1"/>
  <c r="BH1210" i="1"/>
  <c r="BH1997" i="1"/>
  <c r="BH2090" i="1"/>
  <c r="BH2091" i="1"/>
  <c r="BH1220" i="1"/>
  <c r="BH1044" i="1"/>
  <c r="BH2124" i="1"/>
  <c r="BH225" i="1"/>
  <c r="BH2198" i="1"/>
  <c r="BH2077" i="1"/>
  <c r="BH1964" i="1"/>
  <c r="BH1671" i="1"/>
  <c r="BH1287" i="1"/>
  <c r="BH1355" i="1"/>
  <c r="BH818" i="1"/>
  <c r="BH2247" i="1"/>
  <c r="BH1845" i="1"/>
  <c r="BH1975" i="1"/>
  <c r="BH2153" i="1"/>
  <c r="BH1967" i="1"/>
  <c r="BH469" i="1"/>
  <c r="BH1623" i="1"/>
  <c r="BH2284" i="1"/>
  <c r="BH2276" i="1"/>
  <c r="BH2289" i="1"/>
  <c r="BH2119" i="1"/>
  <c r="BH2290" i="1"/>
  <c r="BH2286" i="1"/>
  <c r="BH2079" i="1"/>
  <c r="BH1797" i="1"/>
  <c r="BH825" i="1"/>
  <c r="BH2137" i="1"/>
  <c r="BH1348" i="1"/>
  <c r="BH1708" i="1"/>
  <c r="BH1917" i="1"/>
  <c r="BH2023" i="1"/>
  <c r="BH718" i="1"/>
  <c r="BH1136" i="1"/>
  <c r="BH1808" i="1"/>
  <c r="BH1804" i="1"/>
  <c r="BH954" i="1"/>
  <c r="BH1027" i="1"/>
  <c r="BH1042" i="1"/>
  <c r="BH1500" i="1"/>
  <c r="BH1275" i="1"/>
  <c r="BH727" i="1"/>
  <c r="BH1497" i="1"/>
  <c r="BH962" i="1"/>
  <c r="BH1824" i="1"/>
  <c r="BH1532" i="1"/>
  <c r="BH2053" i="1"/>
  <c r="BH1633" i="1"/>
  <c r="BH869" i="1"/>
  <c r="BH322" i="1"/>
  <c r="BH1387" i="1"/>
  <c r="BH1292" i="1"/>
  <c r="BH186" i="1"/>
  <c r="BH483" i="1"/>
  <c r="BH738" i="1"/>
  <c r="BH988" i="1"/>
  <c r="BH551" i="1"/>
  <c r="BH1580" i="1"/>
  <c r="BH1837" i="1"/>
  <c r="BH1468" i="1"/>
  <c r="BH970" i="1"/>
  <c r="BH774" i="1"/>
  <c r="BH79" i="1"/>
  <c r="BH1179" i="1"/>
  <c r="BH677" i="1"/>
  <c r="BH990" i="1"/>
  <c r="BH1442" i="1"/>
  <c r="BH1670" i="1"/>
  <c r="BH160" i="1"/>
  <c r="BH1379" i="1"/>
  <c r="BH976" i="1"/>
  <c r="BH1612" i="1"/>
  <c r="BH681" i="1"/>
  <c r="BH1479" i="1"/>
  <c r="BH586" i="1"/>
  <c r="BH539" i="1"/>
  <c r="BH603" i="1"/>
  <c r="BH1614" i="1"/>
  <c r="BH2038" i="1"/>
  <c r="BH765" i="1"/>
  <c r="BH2214" i="1"/>
  <c r="BH2188" i="1"/>
  <c r="BH2084" i="1"/>
  <c r="BH2135" i="1"/>
  <c r="BH1985" i="1"/>
  <c r="BH1604" i="1"/>
  <c r="BH2011" i="1"/>
  <c r="BH2217" i="1"/>
  <c r="BH311" i="1"/>
  <c r="BH1835" i="1"/>
  <c r="BH10" i="1"/>
  <c r="BH17" i="1"/>
  <c r="BH1353" i="1"/>
  <c r="BH22" i="1"/>
  <c r="BH18" i="1"/>
  <c r="BH2" i="1"/>
  <c r="BH901" i="1"/>
  <c r="BH16" i="1"/>
  <c r="BH6" i="1"/>
  <c r="BH7" i="1"/>
  <c r="BH1587" i="1"/>
  <c r="BH278" i="1"/>
  <c r="BH940" i="1"/>
  <c r="BH387" i="1"/>
  <c r="BH90" i="1"/>
  <c r="BH1119" i="1"/>
  <c r="BH1004" i="1"/>
  <c r="BH611" i="1"/>
  <c r="BH1094" i="1"/>
  <c r="BH54" i="1"/>
  <c r="BH846" i="1"/>
  <c r="BH627" i="1"/>
  <c r="BH237" i="1"/>
  <c r="BH517" i="1"/>
  <c r="BH323" i="1"/>
  <c r="BH1264" i="1"/>
  <c r="BH238" i="1"/>
  <c r="BH307" i="1"/>
  <c r="BH583" i="1"/>
  <c r="BH673" i="1"/>
  <c r="BH192" i="1"/>
  <c r="BH335" i="1"/>
  <c r="BH1332" i="1"/>
  <c r="BH2296" i="1"/>
  <c r="BH857" i="1"/>
  <c r="BH1978" i="1"/>
  <c r="BH1174" i="1"/>
  <c r="BH1029" i="1"/>
  <c r="BH1459" i="1"/>
  <c r="BH1969" i="1"/>
  <c r="BH1761" i="1"/>
  <c r="BH1852" i="1"/>
  <c r="BH1298" i="1"/>
  <c r="BH2024" i="1"/>
  <c r="BH1900" i="1"/>
  <c r="BH781" i="1"/>
  <c r="BH1521" i="1"/>
  <c r="BH712" i="1"/>
  <c r="BH574" i="1"/>
  <c r="BH1696" i="1"/>
  <c r="BH1458" i="1"/>
  <c r="BH1694" i="1"/>
  <c r="BH1993" i="1"/>
  <c r="BH1700" i="1"/>
  <c r="BH20" i="1"/>
  <c r="BH1688" i="1"/>
  <c r="BH1057" i="1"/>
  <c r="BH1457" i="1"/>
  <c r="BH2278" i="1"/>
  <c r="BH1391" i="1"/>
  <c r="BH1876" i="1"/>
  <c r="BH2158" i="1"/>
  <c r="BH1930" i="1"/>
  <c r="BH148" i="1"/>
  <c r="BH1541" i="1"/>
  <c r="BH535" i="1"/>
  <c r="BH140" i="1"/>
  <c r="BH790" i="1"/>
  <c r="BH197" i="1"/>
  <c r="BH474" i="1"/>
  <c r="BH1768" i="1"/>
  <c r="BH1475" i="1"/>
  <c r="BH1012" i="1"/>
  <c r="BH1028" i="1"/>
  <c r="BH1988" i="1"/>
  <c r="BH689" i="1"/>
  <c r="BH1041" i="1"/>
  <c r="BH1025" i="1"/>
  <c r="BH1277" i="1"/>
  <c r="BH1795" i="1"/>
  <c r="BH1613" i="1"/>
  <c r="BH1861" i="1"/>
  <c r="BH1305" i="1"/>
  <c r="BH1834" i="1"/>
  <c r="BH1542" i="1"/>
  <c r="BH343" i="1"/>
  <c r="BH1935" i="1"/>
  <c r="BH870" i="1"/>
  <c r="BH914" i="1"/>
  <c r="BH1132" i="1"/>
  <c r="BH2027" i="1"/>
  <c r="BH1908" i="1"/>
  <c r="BH2141" i="1"/>
  <c r="BH2270" i="1"/>
  <c r="BH1855" i="1"/>
  <c r="BH2222" i="1"/>
  <c r="BH2232" i="1"/>
  <c r="BH839" i="1"/>
  <c r="BH1433" i="1"/>
  <c r="BH900" i="1"/>
  <c r="BH1566" i="1"/>
  <c r="BH1263" i="1"/>
  <c r="BH589" i="1"/>
  <c r="BH989" i="1"/>
  <c r="BH1009" i="1"/>
  <c r="BH1828" i="1"/>
  <c r="BH1675" i="1"/>
  <c r="BH1886" i="1"/>
  <c r="BH1207" i="1"/>
  <c r="BH1373" i="1"/>
  <c r="BH1333" i="1"/>
  <c r="BH594" i="1"/>
  <c r="BH1758" i="1"/>
  <c r="BH527" i="1"/>
  <c r="BH1446" i="1"/>
  <c r="BH1781" i="1"/>
  <c r="BH1973" i="1"/>
  <c r="BH1717" i="1"/>
  <c r="BH1875" i="1"/>
  <c r="BH1253" i="1"/>
  <c r="BH2031" i="1"/>
  <c r="BH1771" i="1"/>
  <c r="BH2019" i="1"/>
  <c r="BH639" i="1"/>
  <c r="BH1018" i="1"/>
  <c r="BH139" i="1"/>
  <c r="BH1692" i="1"/>
  <c r="BH1871" i="1"/>
  <c r="BH1101" i="1"/>
  <c r="BH1777" i="1"/>
  <c r="BH217" i="1"/>
  <c r="BH224" i="1"/>
  <c r="BH364" i="1"/>
  <c r="BH1486" i="1"/>
  <c r="BH2009" i="1"/>
  <c r="BH1987" i="1"/>
  <c r="BH2162" i="1"/>
  <c r="BH1891" i="1"/>
  <c r="BH2242" i="1"/>
  <c r="BH432" i="1"/>
  <c r="BH1109" i="1"/>
  <c r="BH1134" i="1"/>
  <c r="BH995" i="1"/>
  <c r="BH1036" i="1"/>
  <c r="BH553" i="1"/>
  <c r="BH1569" i="1"/>
  <c r="BH2072" i="1"/>
  <c r="BH504" i="1"/>
  <c r="BH132" i="1"/>
  <c r="BH1772" i="1"/>
  <c r="BH1487" i="1"/>
  <c r="BH1597" i="1"/>
  <c r="BH2139" i="1"/>
  <c r="BH2020" i="1"/>
  <c r="BH2120" i="1"/>
  <c r="BH1062" i="1"/>
  <c r="BH2054" i="1"/>
  <c r="BH1928" i="1"/>
  <c r="BH2230" i="1"/>
  <c r="BH2047" i="1"/>
  <c r="BH375" i="1"/>
  <c r="BH2042" i="1"/>
  <c r="BH1176" i="1"/>
  <c r="BH1864" i="1"/>
  <c r="BH1350" i="1"/>
  <c r="BH915" i="1"/>
  <c r="BH2056" i="1"/>
  <c r="BH2183" i="1"/>
  <c r="BH1129" i="1"/>
  <c r="BH1509" i="1"/>
  <c r="BH492" i="1"/>
  <c r="BH1786" i="1"/>
  <c r="BH1133" i="1"/>
  <c r="BH1635" i="1"/>
  <c r="BH1504" i="1"/>
  <c r="BH1064" i="1"/>
  <c r="BH2268" i="1"/>
  <c r="BH2277" i="1"/>
  <c r="BH263" i="1"/>
  <c r="BH552" i="1"/>
  <c r="BH201" i="1"/>
  <c r="BH2245" i="1"/>
  <c r="BH2238" i="1"/>
  <c r="BH2261" i="1"/>
  <c r="BH1581" i="1"/>
  <c r="BH1683" i="1"/>
  <c r="BH2121" i="1"/>
  <c r="BH1218" i="1"/>
  <c r="BH1145" i="1"/>
  <c r="BH1392" i="1"/>
  <c r="BH1723" i="1"/>
  <c r="BH1403" i="1"/>
  <c r="BH1289" i="1"/>
  <c r="BH388" i="1"/>
  <c r="BH1718" i="1"/>
  <c r="BH1559" i="1"/>
  <c r="BH408" i="1"/>
  <c r="BH2070" i="1"/>
  <c r="BH974" i="1"/>
  <c r="BH829" i="1"/>
  <c r="BH1335" i="1"/>
  <c r="BH95" i="1"/>
  <c r="BH326" i="1"/>
  <c r="BH1066" i="1"/>
  <c r="BH758" i="1"/>
  <c r="BH614" i="1"/>
  <c r="BH1050" i="1"/>
  <c r="BH2060" i="1"/>
  <c r="BH1814" i="1"/>
  <c r="BH1243" i="1"/>
  <c r="BH1107" i="1"/>
  <c r="BH910" i="1"/>
  <c r="BH486" i="1"/>
  <c r="BH451" i="1"/>
  <c r="BH678" i="1"/>
  <c r="BH1420" i="1"/>
  <c r="BH762" i="1"/>
  <c r="BH1415" i="1"/>
  <c r="BH1326" i="1"/>
  <c r="BH184" i="1"/>
  <c r="BH1951" i="1"/>
  <c r="BH1743" i="1"/>
  <c r="BH1308" i="1"/>
  <c r="BH1883" i="1"/>
  <c r="BH2007" i="1"/>
  <c r="BH1850" i="1"/>
  <c r="BH1962" i="1"/>
  <c r="BH2039" i="1"/>
  <c r="BH1880" i="1"/>
  <c r="BH2043" i="1"/>
  <c r="BH1936" i="1"/>
  <c r="BH1841" i="1"/>
  <c r="BH2093" i="1"/>
  <c r="BH1898" i="1"/>
  <c r="BH1590" i="1"/>
  <c r="BH832" i="1"/>
  <c r="BH191" i="1"/>
  <c r="BH1593" i="1"/>
  <c r="BH1464" i="1"/>
  <c r="BH1357" i="1"/>
  <c r="BH1678" i="1"/>
  <c r="BH1033" i="1"/>
  <c r="BH1084" i="1"/>
  <c r="BH1324" i="1"/>
  <c r="BH1769" i="1"/>
  <c r="BH331" i="1"/>
  <c r="BH1901" i="1"/>
  <c r="BH1089" i="1"/>
  <c r="BH792" i="1"/>
  <c r="BH1652" i="1"/>
  <c r="BH1471" i="1"/>
  <c r="BH547" i="1"/>
  <c r="BH1976" i="1"/>
  <c r="BH979" i="1"/>
  <c r="BH180" i="1"/>
  <c r="BH878" i="1"/>
  <c r="BH697" i="1"/>
  <c r="BH1676" i="1"/>
  <c r="BH1051" i="1"/>
  <c r="BH1742" i="1"/>
  <c r="BH1361" i="1"/>
  <c r="BH1286" i="1"/>
  <c r="BH1171" i="1"/>
  <c r="BH1170" i="1"/>
  <c r="BH309" i="1"/>
  <c r="BH1899" i="1"/>
  <c r="BH1722" i="1"/>
  <c r="BH561" i="1"/>
  <c r="BH570" i="1"/>
  <c r="BH1529" i="1"/>
  <c r="BH2100" i="1"/>
  <c r="BH2226" i="1"/>
  <c r="BH2016" i="1"/>
  <c r="BH2184" i="1"/>
  <c r="BH2179" i="1"/>
  <c r="BH1905" i="1"/>
  <c r="BH2138" i="1"/>
  <c r="BH2105" i="1"/>
  <c r="BH2081" i="1"/>
  <c r="BH1945" i="1"/>
  <c r="BH2001" i="1"/>
  <c r="BH2002" i="1"/>
  <c r="BH2216" i="1"/>
  <c r="BH2140" i="1"/>
  <c r="BH2145" i="1"/>
  <c r="BH1848" i="1"/>
  <c r="BH1882" i="1"/>
  <c r="BH2146" i="1"/>
  <c r="BH2159" i="1"/>
  <c r="BH2152" i="1"/>
  <c r="BH2200" i="1"/>
  <c r="BH1979" i="1"/>
  <c r="BH2275" i="1"/>
  <c r="BH2240" i="1"/>
  <c r="BH2250" i="1"/>
  <c r="BH2069" i="1"/>
  <c r="BH2267" i="1"/>
  <c r="BH1567" i="1"/>
  <c r="BH442" i="1"/>
  <c r="BH2228" i="1"/>
  <c r="BH1754" i="1"/>
  <c r="BH2028" i="1"/>
  <c r="BH1501" i="1"/>
  <c r="BH111" i="1"/>
  <c r="BH2029" i="1"/>
  <c r="BH243" i="1"/>
  <c r="BH2168" i="1"/>
  <c r="BH1304" i="1"/>
  <c r="BH2233" i="1"/>
  <c r="BH2144" i="1"/>
  <c r="BH1895" i="1"/>
  <c r="BH439" i="1"/>
  <c r="BH1958" i="1"/>
  <c r="BH1128" i="1"/>
  <c r="BH810" i="1"/>
  <c r="BH384" i="1"/>
  <c r="BH744" i="1"/>
  <c r="BH308" i="1"/>
  <c r="BH1363" i="1"/>
  <c r="BH314" i="1"/>
  <c r="BH444" i="1"/>
  <c r="BH1307" i="1"/>
  <c r="BH9" i="1"/>
  <c r="BH1175" i="1"/>
  <c r="BH175" i="1"/>
  <c r="BH1986" i="1"/>
  <c r="BH75" i="1"/>
  <c r="BH1515" i="1"/>
  <c r="BH261" i="1"/>
  <c r="BH179" i="1"/>
  <c r="BH1377" i="1"/>
  <c r="BH1038" i="1"/>
  <c r="BH1251" i="1"/>
  <c r="BH1181" i="1"/>
  <c r="BH1083" i="1"/>
  <c r="BH1595" i="1"/>
  <c r="BH462" i="1"/>
  <c r="BH986" i="1"/>
  <c r="BH1469" i="1"/>
  <c r="BH661" i="1"/>
  <c r="BH429" i="1"/>
  <c r="BH466" i="1"/>
  <c r="BH723" i="1"/>
  <c r="BH2117" i="1"/>
  <c r="BH2196" i="1"/>
  <c r="BH2215" i="1"/>
  <c r="BH1073" i="1"/>
  <c r="BH371" i="1"/>
  <c r="BH1741" i="1"/>
  <c r="BH1511" i="1"/>
  <c r="BH1792" i="1"/>
  <c r="BH126" i="1"/>
  <c r="BH955" i="1"/>
  <c r="BH1082" i="1"/>
  <c r="BH1244" i="1"/>
  <c r="BH1291" i="1"/>
  <c r="BH1248" i="1"/>
  <c r="BH1186" i="1"/>
  <c r="BH1586" i="1"/>
  <c r="BH932" i="1"/>
  <c r="BH662" i="1"/>
  <c r="BH1829" i="1"/>
  <c r="BH1546" i="1"/>
  <c r="BH1413" i="1"/>
  <c r="BH177" i="1"/>
  <c r="BH1054" i="1"/>
  <c r="BH1173" i="1"/>
  <c r="BH218" i="1"/>
  <c r="BH1556" i="1"/>
  <c r="BH972" i="1"/>
  <c r="BH1429" i="1"/>
  <c r="BH1770" i="1"/>
  <c r="BH1130" i="1"/>
  <c r="BH1470" i="1"/>
  <c r="BH1811" i="1"/>
  <c r="BH1956" i="1"/>
  <c r="BH1155" i="1"/>
  <c r="BH1971" i="1"/>
  <c r="BH1803" i="1"/>
  <c r="BH2088" i="1"/>
  <c r="BH2008" i="1"/>
  <c r="BH1187" i="1"/>
  <c r="BH1439" i="1"/>
  <c r="BH511" i="1"/>
  <c r="BH2108" i="1"/>
  <c r="BH708" i="1"/>
  <c r="BH801" i="1"/>
  <c r="BH355" i="1"/>
  <c r="BH1601" i="1"/>
  <c r="BH1779" i="1"/>
  <c r="BH1359" i="1"/>
  <c r="BH1131" i="1"/>
  <c r="BH210" i="1"/>
  <c r="BH1070" i="1"/>
  <c r="BH501" i="1"/>
  <c r="BH1443" i="1"/>
  <c r="BH247" i="1"/>
  <c r="BH1052" i="1"/>
  <c r="BH1737" i="1"/>
  <c r="BH1877" i="1"/>
  <c r="BH733" i="1"/>
  <c r="BH657" i="1"/>
  <c r="BH481" i="1"/>
  <c r="BH778" i="1"/>
  <c r="BH631" i="1"/>
  <c r="BH764" i="1"/>
  <c r="BH703" i="1"/>
  <c r="BH771" i="1"/>
  <c r="BH666" i="1"/>
  <c r="BH1764" i="1"/>
  <c r="BH1651" i="1"/>
  <c r="BH1625" i="1"/>
  <c r="BH1092" i="1"/>
  <c r="BH1498" i="1"/>
  <c r="BH823" i="1"/>
  <c r="BH513" i="1"/>
  <c r="BH521" i="1"/>
  <c r="BH2259" i="1"/>
  <c r="BH1887" i="1"/>
  <c r="BH2051" i="1"/>
  <c r="BH1838" i="1"/>
  <c r="BH1940" i="1"/>
  <c r="BH1749" i="1"/>
  <c r="BH369" i="1"/>
  <c r="BH436" i="1"/>
  <c r="BH1977" i="1"/>
  <c r="BH524" i="1"/>
  <c r="BH904" i="1"/>
  <c r="BH1212" i="1"/>
  <c r="BH380" i="1"/>
  <c r="BH402" i="1"/>
  <c r="BH1890" i="1"/>
  <c r="BH1796" i="1"/>
  <c r="BH1236" i="1"/>
  <c r="BH1934" i="1"/>
  <c r="BH1303" i="1"/>
  <c r="BH1657" i="1"/>
  <c r="BH1445" i="1"/>
  <c r="BH2252" i="1"/>
  <c r="BH1621" i="1"/>
  <c r="BH1342" i="1"/>
  <c r="BH1765" i="1"/>
  <c r="BH766" i="1"/>
  <c r="BH1738" i="1"/>
  <c r="BH81" i="1"/>
  <c r="BH1020" i="1"/>
  <c r="BH285" i="1"/>
  <c r="BH1585" i="1"/>
  <c r="BH1474" i="1"/>
  <c r="BH2176" i="1"/>
  <c r="BH2154" i="1"/>
  <c r="BH2175" i="1"/>
  <c r="BH2241" i="1"/>
  <c r="BH2246" i="1"/>
  <c r="BH2165" i="1"/>
  <c r="BH2221" i="1"/>
  <c r="BH2185" i="1"/>
  <c r="BH315" i="1"/>
  <c r="BH1788" i="1"/>
  <c r="BH686" i="1"/>
  <c r="BH1149" i="1"/>
  <c r="BH1710" i="1"/>
  <c r="BH1423" i="1"/>
  <c r="BH729" i="1"/>
  <c r="BH867" i="1"/>
  <c r="BH674" i="1"/>
  <c r="BH1893" i="1"/>
  <c r="BH1022" i="1"/>
  <c r="BH2106" i="1"/>
  <c r="BH2190" i="1"/>
  <c r="BH1398" i="1"/>
  <c r="BH2266" i="1"/>
  <c r="BH2273" i="1"/>
  <c r="BH2142" i="1"/>
  <c r="BH2057" i="1"/>
  <c r="BH2260" i="1"/>
  <c r="BH2098" i="1"/>
  <c r="BH2239" i="1"/>
  <c r="BH2264" i="1"/>
  <c r="BH2206" i="1"/>
  <c r="BH1045" i="1"/>
  <c r="BH2163" i="1"/>
  <c r="BH2000" i="1"/>
  <c r="BH1141" i="1"/>
  <c r="BH2251" i="1"/>
  <c r="BH1894" i="1"/>
  <c r="BH1725" i="1"/>
  <c r="BH44" i="1"/>
  <c r="BH459" i="1"/>
  <c r="BH63" i="1"/>
  <c r="BH448" i="1"/>
  <c r="BH463" i="1"/>
  <c r="BH518" i="1"/>
  <c r="BH240" i="1"/>
  <c r="BH597" i="1"/>
  <c r="BH1185" i="1"/>
  <c r="BH865" i="1"/>
  <c r="BH1494" i="1"/>
  <c r="BH1444" i="1"/>
  <c r="BH503" i="1"/>
  <c r="BH1854" i="1"/>
  <c r="BH1755" i="1"/>
  <c r="BH56" i="1"/>
  <c r="BH1592" i="1"/>
  <c r="BH25" i="1"/>
  <c r="BH720" i="1"/>
  <c r="BH537" i="1"/>
  <c r="BH1600" i="1"/>
  <c r="BH874" i="1"/>
  <c r="BH1418" i="1"/>
  <c r="BH922" i="1"/>
  <c r="BH522" i="1"/>
  <c r="BH1492" i="1"/>
  <c r="BH1537" i="1"/>
  <c r="BH2186" i="1"/>
  <c r="BH1822" i="1"/>
  <c r="BH2040" i="1"/>
  <c r="BH2220" i="1"/>
  <c r="BH1257" i="1"/>
  <c r="BH2210" i="1"/>
  <c r="BH650" i="1"/>
  <c r="BH1153" i="1"/>
  <c r="BH42" i="1"/>
  <c r="BH1261" i="1"/>
  <c r="BH1404" i="1"/>
  <c r="BH1216" i="1"/>
  <c r="BH255" i="1"/>
  <c r="BH587" i="1"/>
  <c r="BH2255" i="1"/>
  <c r="BH530" i="1"/>
  <c r="BH612" i="1"/>
  <c r="BH859" i="1"/>
  <c r="BH144" i="1"/>
  <c r="BH895" i="1"/>
  <c r="BH1161" i="1"/>
  <c r="BH538" i="1"/>
  <c r="BH1283" i="1"/>
  <c r="BH854" i="1"/>
  <c r="BH1294" i="1"/>
  <c r="BH1380" i="1"/>
  <c r="BH1507" i="1"/>
  <c r="BH1747" i="1"/>
  <c r="BH1310" i="1"/>
  <c r="BH930" i="1"/>
  <c r="BH2201" i="1"/>
  <c r="BH2173" i="1"/>
  <c r="BH1640" i="1"/>
  <c r="BH30" i="1"/>
  <c r="BH844" i="1"/>
  <c r="BH1776" i="1"/>
  <c r="BH158" i="1"/>
  <c r="BH2148" i="1"/>
  <c r="BH1990" i="1"/>
  <c r="BH1941" i="1"/>
  <c r="BH2025" i="1"/>
  <c r="BH966" i="1"/>
  <c r="BH2017" i="1"/>
  <c r="BH1785" i="1"/>
  <c r="BH203" i="1"/>
  <c r="BH1631" i="1"/>
  <c r="BH1699" i="1"/>
  <c r="BH1221" i="1"/>
  <c r="BH849" i="1"/>
  <c r="BH1276" i="1"/>
  <c r="BH204" i="1"/>
  <c r="BH937" i="1"/>
  <c r="BH216" i="1"/>
  <c r="BH576" i="1"/>
  <c r="BH1634" i="1"/>
  <c r="BH763" i="1"/>
  <c r="BH1736" i="1"/>
  <c r="BH1086" i="1"/>
  <c r="BH1575" i="1"/>
  <c r="BH1425" i="1"/>
  <c r="BH1477" i="1"/>
  <c r="BH1151" i="1"/>
  <c r="BH362" i="1"/>
  <c r="BH1483" i="1"/>
  <c r="BH1720" i="1"/>
  <c r="BH699" i="1"/>
  <c r="BH600" i="1"/>
  <c r="BH808" i="1"/>
  <c r="BH1949" i="1"/>
  <c r="BH1884" i="1"/>
  <c r="BH2244" i="1"/>
  <c r="BH2204" i="1"/>
  <c r="BH2036" i="1"/>
  <c r="BH2167" i="1"/>
  <c r="BH1981" i="1"/>
  <c r="BH571" i="1"/>
  <c r="BH373" i="1"/>
  <c r="BH1365" i="1"/>
  <c r="BH195" i="1"/>
  <c r="BH1192" i="1"/>
  <c r="BH1436" i="1"/>
  <c r="BH1545" i="1"/>
  <c r="BH1897" i="1"/>
  <c r="BH2203" i="1"/>
  <c r="BH1763" i="1"/>
  <c r="BH1165" i="1"/>
  <c r="BH1648" i="1"/>
  <c r="BH428" i="1"/>
  <c r="BH926" i="1"/>
  <c r="BH1732" i="1"/>
  <c r="BH2279" i="1"/>
  <c r="BH1866" i="1"/>
  <c r="BH1321" i="1"/>
  <c r="BH2131" i="1"/>
  <c r="BH2078" i="1"/>
  <c r="BH1573" i="1"/>
  <c r="BH1354" i="1"/>
  <c r="BH1729" i="1"/>
  <c r="BH2063" i="1"/>
  <c r="BH1385" i="1"/>
  <c r="BH2068" i="1"/>
  <c r="BH1916" i="1"/>
  <c r="BH1955" i="1"/>
  <c r="BH2155" i="1"/>
  <c r="BH1488" i="1"/>
  <c r="BH1702" i="1"/>
  <c r="BH2213" i="1"/>
  <c r="BH1503" i="1"/>
  <c r="BH1540" i="1"/>
  <c r="BH1730" i="1"/>
  <c r="BH2086" i="1"/>
  <c r="BH2075" i="1"/>
  <c r="BH2094" i="1"/>
  <c r="BH2195" i="1"/>
  <c r="BH2223" i="1"/>
  <c r="BH1735" i="1"/>
  <c r="BH1968" i="1"/>
  <c r="BH1693" i="1"/>
  <c r="BH975" i="1"/>
  <c r="BH1952" i="1"/>
  <c r="BH1268" i="1"/>
  <c r="BH2034" i="1"/>
  <c r="BH1991" i="1"/>
  <c r="BH1659" i="1"/>
  <c r="BH2071" i="1"/>
  <c r="BH2035" i="1"/>
  <c r="BH1954" i="1"/>
  <c r="BH2005" i="1"/>
  <c r="BH1713" i="1"/>
  <c r="BH2136" i="1"/>
  <c r="BH2041" i="1"/>
  <c r="BH2202" i="1"/>
  <c r="BH1731" i="1"/>
  <c r="BH2046" i="1"/>
  <c r="BH1065" i="1"/>
  <c r="BH820" i="1"/>
  <c r="BH1252" i="1"/>
  <c r="BH2257" i="1"/>
  <c r="BH2243" i="1"/>
  <c r="BH1591" i="1"/>
  <c r="BH1946" i="1"/>
  <c r="BH1632" i="1"/>
  <c r="BH1998" i="1"/>
  <c r="BH1939" i="1"/>
  <c r="BH2126" i="1"/>
  <c r="BH1810" i="1"/>
  <c r="BH1903" i="1"/>
  <c r="BH2181" i="1"/>
  <c r="BH2095" i="1"/>
  <c r="BH2115" i="1"/>
  <c r="BH2180" i="1"/>
  <c r="BH2189" i="1"/>
  <c r="BH1752" i="1"/>
  <c r="BH1406" i="1"/>
  <c r="BH1548" i="1"/>
  <c r="BH2205" i="1"/>
  <c r="BH1920" i="1"/>
  <c r="BH2265" i="1"/>
  <c r="BH2248" i="1"/>
  <c r="BH1799" i="1"/>
  <c r="BH2050" i="1"/>
  <c r="BH2272" i="1"/>
  <c r="BH2059" i="1"/>
  <c r="BH1924" i="1"/>
  <c r="BH1629" i="1"/>
  <c r="BH1706" i="1"/>
  <c r="BH1858" i="1"/>
  <c r="BH2110" i="1"/>
  <c r="BH1809" i="1"/>
  <c r="BH1959" i="1"/>
  <c r="BH2022" i="1"/>
  <c r="BH1953" i="1"/>
  <c r="BH2018" i="1"/>
  <c r="BH2065" i="1"/>
  <c r="BH2004" i="1"/>
  <c r="BH1775" i="1"/>
  <c r="BH2150" i="1"/>
  <c r="BH2125" i="1"/>
  <c r="BH1983" i="1"/>
  <c r="BH1817" i="1"/>
  <c r="BH1371" i="1"/>
  <c r="BH1972" i="1"/>
  <c r="BH2083" i="1"/>
  <c r="BH1950" i="1"/>
  <c r="BH2208" i="1"/>
  <c r="BH1762" i="1"/>
  <c r="BH752" i="1"/>
  <c r="BH2122" i="1"/>
  <c r="BH1999" i="1"/>
  <c r="BH1982" i="1"/>
  <c r="BH2116" i="1"/>
  <c r="BH2082" i="1"/>
  <c r="BH1925" i="1"/>
  <c r="BH34" i="1"/>
  <c r="BH1778" i="1"/>
  <c r="BH495" i="1"/>
  <c r="BH120" i="1"/>
  <c r="BH942" i="1"/>
  <c r="BH946" i="1"/>
  <c r="BH788" i="1"/>
  <c r="BH1270" i="1"/>
  <c r="BH1076" i="1"/>
  <c r="BH500" i="1"/>
  <c r="BH1143" i="1"/>
  <c r="BH1840" i="1"/>
  <c r="BH296" i="1"/>
  <c r="BH879" i="1"/>
  <c r="BH866" i="1"/>
  <c r="BH82" i="1"/>
  <c r="BH706" i="1"/>
  <c r="BH348" i="1"/>
  <c r="BH1484" i="1"/>
  <c r="BH683" i="1"/>
  <c r="BH1462" i="1"/>
  <c r="BH951" i="1"/>
  <c r="BH984" i="1"/>
  <c r="BH621" i="1"/>
  <c r="BH687" i="1"/>
  <c r="BH372" i="1"/>
  <c r="BH1577" i="1"/>
  <c r="BH1172" i="1"/>
  <c r="BH321" i="1"/>
  <c r="BH390" i="1"/>
  <c r="BH187" i="1"/>
  <c r="BH1643" i="1"/>
  <c r="BH1010" i="1"/>
  <c r="BH266" i="1"/>
  <c r="BH707" i="1"/>
  <c r="BH422" i="1"/>
  <c r="BH1099" i="1"/>
  <c r="BH1878" i="1"/>
  <c r="BH342" i="1"/>
  <c r="BH1120" i="1"/>
  <c r="BH213" i="1"/>
  <c r="BH716" i="1"/>
  <c r="BH724" i="1"/>
  <c r="BH471" i="1"/>
  <c r="BH141" i="1"/>
  <c r="BH1787" i="1"/>
  <c r="BH1496" i="1"/>
  <c r="BH981" i="1"/>
  <c r="BH317" i="1"/>
  <c r="BH891" i="1"/>
  <c r="BH1195" i="1"/>
  <c r="BH332" i="1"/>
  <c r="BH1608" i="1"/>
  <c r="BH51" i="1"/>
  <c r="BH1223" i="1"/>
  <c r="BH1331" i="1"/>
  <c r="BH1159" i="1"/>
  <c r="BH755" i="1"/>
  <c r="BH107" i="1"/>
  <c r="BH209" i="1"/>
  <c r="BH440" i="1"/>
  <c r="BH1502" i="1"/>
  <c r="BH1201" i="1"/>
  <c r="BH1733" i="1"/>
  <c r="BH1390" i="1"/>
  <c r="BH1549" i="1"/>
  <c r="BH359" i="1"/>
  <c r="BH1666" i="1"/>
  <c r="BH936" i="1"/>
  <c r="BH72" i="1"/>
  <c r="BH1312" i="1"/>
  <c r="BH606" i="1"/>
  <c r="BH800" i="1"/>
  <c r="BH150" i="1"/>
  <c r="BH292" i="1"/>
  <c r="BH1228" i="1"/>
  <c r="BH588" i="1"/>
  <c r="BH668" i="1"/>
  <c r="BH313" i="1"/>
  <c r="BH290" i="1"/>
  <c r="BH701" i="1"/>
  <c r="BH572" i="1"/>
  <c r="BH339" i="1"/>
  <c r="BH202" i="1"/>
  <c r="BH896" i="1"/>
  <c r="BH377" i="1"/>
  <c r="BH577" i="1"/>
  <c r="BH756" i="1"/>
  <c r="BH1857" i="1"/>
  <c r="BH1069" i="1"/>
  <c r="BH1410" i="1"/>
  <c r="BH1001" i="1"/>
  <c r="BH233" i="1"/>
  <c r="BH992" i="1"/>
  <c r="BH821" i="1"/>
  <c r="BH775" i="1"/>
  <c r="BH205" i="1"/>
  <c r="BH101" i="1"/>
  <c r="BH916" i="1"/>
  <c r="BH478" i="1"/>
  <c r="BH149" i="1"/>
  <c r="BH394" i="1"/>
  <c r="BH242" i="1"/>
  <c r="BH294" i="1"/>
  <c r="BH1616" i="1"/>
  <c r="BH852" i="1"/>
  <c r="BH1282" i="1"/>
  <c r="BH164" i="1"/>
  <c r="BH1047" i="1"/>
  <c r="BH12" i="1"/>
  <c r="BH159" i="1"/>
  <c r="BH412" i="1"/>
  <c r="BH817" i="1"/>
  <c r="BH1162" i="1"/>
  <c r="BH464" i="1"/>
  <c r="BH814" i="1"/>
  <c r="BH1784" i="1"/>
  <c r="BH426" i="1"/>
  <c r="BH26" i="1"/>
  <c r="BH1607" i="1"/>
  <c r="BH125" i="1"/>
  <c r="BH1606" i="1"/>
  <c r="BH633" i="1"/>
  <c r="BH923" i="1"/>
  <c r="BH1060" i="1"/>
  <c r="BH212" i="1"/>
  <c r="BH789" i="1"/>
  <c r="BH713" i="1"/>
  <c r="BH1528" i="1"/>
  <c r="BH37" i="1"/>
  <c r="BH1691" i="1"/>
  <c r="BH525" i="1"/>
  <c r="BH833" i="1"/>
  <c r="BH1256" i="1"/>
  <c r="BH628" i="1"/>
  <c r="BH1030" i="1"/>
  <c r="BH167" i="1"/>
  <c r="BH1199" i="1"/>
  <c r="BH1183" i="1"/>
  <c r="BH1798" i="1"/>
  <c r="BH84" i="1"/>
  <c r="BH795" i="1"/>
  <c r="BH1278" i="1"/>
  <c r="BH1435" i="1"/>
  <c r="BH438" i="1"/>
  <c r="BH1381" i="1"/>
  <c r="BH13" i="1"/>
  <c r="BH137" i="1"/>
  <c r="BH1063" i="1"/>
  <c r="BH590" i="1"/>
  <c r="BH564" i="1"/>
  <c r="BH325" i="1"/>
  <c r="BH864" i="1"/>
  <c r="BH378" i="1"/>
  <c r="BH749" i="1"/>
  <c r="BH1401" i="1"/>
  <c r="BH193" i="1"/>
  <c r="BH244" i="1"/>
  <c r="BH556" i="1"/>
  <c r="BH887" i="1"/>
  <c r="BH1034" i="1"/>
  <c r="BH420" i="1"/>
  <c r="BH653" i="1"/>
  <c r="BH1115" i="1"/>
  <c r="BH1209" i="1"/>
  <c r="BH91" i="1"/>
  <c r="BH592" i="1"/>
  <c r="BH958" i="1"/>
  <c r="BH1551" i="1"/>
  <c r="BH731" i="1"/>
  <c r="BH1712" i="1"/>
  <c r="BH262" i="1"/>
  <c r="BH665" i="1"/>
  <c r="BH908" i="1"/>
  <c r="BH700" i="1"/>
  <c r="BH407" i="1"/>
  <c r="BH1245" i="1"/>
  <c r="BH997" i="1"/>
  <c r="BH1721" i="1"/>
  <c r="BH138" i="1"/>
  <c r="BH605" i="1"/>
  <c r="BH532" i="1"/>
  <c r="BH46" i="1"/>
  <c r="BH235" i="1"/>
  <c r="BH1121" i="1"/>
  <c r="BH220" i="1"/>
  <c r="BH100" i="1"/>
  <c r="BH112" i="1"/>
  <c r="BH1994" i="1"/>
  <c r="BH1823" i="1"/>
  <c r="BH416" i="1"/>
  <c r="BH1017" i="1"/>
  <c r="BH1980" i="1"/>
  <c r="BH127" i="1"/>
  <c r="BH1104" i="1"/>
  <c r="BH897" i="1"/>
  <c r="BH560" i="1"/>
  <c r="BH1698" i="1"/>
  <c r="BH476" i="1"/>
  <c r="BH142" i="1"/>
  <c r="BH1996" i="1"/>
  <c r="BH1695" i="1"/>
  <c r="BH943" i="1"/>
  <c r="BH482" i="1"/>
  <c r="BH170" i="1"/>
  <c r="BH1826" i="1"/>
  <c r="BH830" i="1"/>
  <c r="BH472" i="1"/>
  <c r="BH67" i="1"/>
  <c r="BH595" i="1"/>
  <c r="BH425" i="1"/>
  <c r="BH4" i="1"/>
  <c r="BH1188" i="1"/>
  <c r="BH152" i="1"/>
  <c r="BH1127" i="1"/>
  <c r="BH1806" i="1"/>
  <c r="BH176" i="1"/>
  <c r="BH1427" i="1"/>
  <c r="BH619" i="1"/>
  <c r="BH105" i="1"/>
  <c r="BH1782" i="1"/>
  <c r="BH1197" i="1"/>
  <c r="BH382" i="1"/>
  <c r="BH929" i="1"/>
  <c r="BH417" i="1"/>
  <c r="BH1554" i="1"/>
  <c r="BH987" i="1"/>
  <c r="BH1416" i="1"/>
  <c r="BH508" i="1"/>
  <c r="BH938" i="1"/>
  <c r="BH753" i="1"/>
  <c r="BH1513" i="1"/>
  <c r="BH1198" i="1"/>
  <c r="BH1349" i="1"/>
  <c r="BH1849" i="1"/>
  <c r="BH510" i="1"/>
  <c r="BH330" i="1"/>
  <c r="BH918" i="1"/>
  <c r="BH55" i="1"/>
  <c r="BH1297" i="1"/>
  <c r="BH1265" i="1"/>
  <c r="BH1048" i="1"/>
  <c r="BH651" i="1"/>
  <c r="BH1812" i="1"/>
  <c r="BH419" i="1"/>
  <c r="BH1578" i="1"/>
  <c r="BH341" i="1"/>
  <c r="BH1889" i="1"/>
  <c r="BH1031" i="1"/>
  <c r="BH1646" i="1"/>
  <c r="BH566" i="1"/>
  <c r="BH19" i="1"/>
  <c r="BH53" i="1"/>
  <c r="BH802" i="1"/>
  <c r="BH497" i="1"/>
  <c r="BH236" i="1"/>
  <c r="BH554" i="1"/>
  <c r="BH1138" i="1"/>
  <c r="BH1896" i="1"/>
  <c r="BH593" i="1"/>
  <c r="BH1655" i="1"/>
  <c r="BH1249" i="1"/>
  <c r="BH1239" i="1"/>
  <c r="BH1639" i="1"/>
  <c r="BH1489" i="1"/>
  <c r="BH400" i="1"/>
  <c r="BH1682" i="1"/>
  <c r="BH1016" i="1"/>
  <c r="BH1122" i="1"/>
  <c r="BH591" i="1"/>
  <c r="BH1789" i="1"/>
  <c r="BH1167" i="1"/>
  <c r="BH798" i="1"/>
  <c r="BH38" i="1"/>
  <c r="BH352" i="1"/>
  <c r="BH230" i="1"/>
  <c r="BH827" i="1"/>
  <c r="BH877" i="1"/>
  <c r="BH1561" i="1"/>
  <c r="BH1364" i="1"/>
  <c r="BH269" i="1"/>
  <c r="BH430" i="1"/>
  <c r="BH268" i="1"/>
  <c r="BH1319" i="1"/>
  <c r="BH473" i="1"/>
  <c r="BH1679" i="1"/>
  <c r="BH783" i="1"/>
  <c r="BH919" i="1"/>
  <c r="BH1285" i="1"/>
  <c r="BH431" i="1"/>
  <c r="BH1526" i="1"/>
  <c r="BH50" i="1"/>
  <c r="BH861" i="1"/>
  <c r="BH980" i="1"/>
  <c r="BH1624" i="1"/>
  <c r="BH725" i="1"/>
  <c r="BH370" i="1"/>
  <c r="BH457" i="1"/>
  <c r="BH109" i="1"/>
  <c r="BH1744" i="1"/>
  <c r="BH251" i="1"/>
  <c r="BH306" i="1"/>
  <c r="BH274" i="1"/>
  <c r="BH1224" i="1"/>
  <c r="BH773" i="1"/>
  <c r="BH1079" i="1"/>
  <c r="BH912" i="1"/>
  <c r="BH1543" i="1"/>
  <c r="BH409" i="1"/>
  <c r="BH805" i="1"/>
  <c r="BH32" i="1"/>
  <c r="BH1015" i="1"/>
  <c r="BH717" i="1"/>
  <c r="BH467" i="1"/>
  <c r="BH1322" i="1"/>
  <c r="BH156" i="1"/>
  <c r="BH1146" i="1"/>
  <c r="BH1196" i="1"/>
  <c r="BH983" i="1"/>
  <c r="BH1227" i="1"/>
  <c r="BH145" i="1"/>
  <c r="BH963" i="1"/>
  <c r="BH1340" i="1"/>
  <c r="BH728" i="1"/>
  <c r="BH1701" i="1"/>
  <c r="BH386" i="1"/>
  <c r="BH135" i="1"/>
  <c r="BH1833" i="1"/>
  <c r="BH206" i="1"/>
  <c r="BH356" i="1"/>
  <c r="BH491" i="1"/>
  <c r="BH166" i="1"/>
  <c r="BH579" i="1"/>
  <c r="BH607" i="1"/>
  <c r="BH841" i="1"/>
  <c r="BH721" i="1"/>
  <c r="BH452" i="1"/>
  <c r="BH1211" i="1"/>
  <c r="BH1748" i="1"/>
  <c r="BH1622" i="1"/>
  <c r="BH1106" i="1"/>
  <c r="BH1384" i="1"/>
  <c r="BH1873" i="1"/>
  <c r="BH876" i="1"/>
  <c r="BH519" i="1"/>
  <c r="BH785" i="1"/>
  <c r="BH194" i="1"/>
  <c r="BH1520" i="1"/>
  <c r="BH1347" i="1"/>
  <c r="BH133" i="1"/>
  <c r="BH161" i="1"/>
  <c r="BH741" i="1"/>
  <c r="BH1097" i="1"/>
  <c r="BH1049" i="1"/>
  <c r="BH489" i="1"/>
  <c r="BH643" i="1"/>
  <c r="BH671" i="1"/>
  <c r="BH1366" i="1"/>
  <c r="BH1794" i="1"/>
  <c r="BH1598" i="1"/>
  <c r="BH70" i="1"/>
  <c r="BH360" i="1"/>
  <c r="BH163" i="1"/>
  <c r="BH1111" i="1"/>
  <c r="BH542" i="1"/>
  <c r="BH799" i="1"/>
  <c r="BH950" i="1"/>
  <c r="BH860" i="1"/>
  <c r="BH280" i="1"/>
  <c r="BH401" i="1"/>
  <c r="BH608" i="1"/>
  <c r="BH1124" i="1"/>
  <c r="BH106" i="1"/>
  <c r="BH672" i="1"/>
  <c r="BH1516" i="1"/>
  <c r="BH376" i="1"/>
  <c r="BH911" i="1"/>
  <c r="BH920" i="1"/>
  <c r="BH246" i="1"/>
  <c r="BH1774" i="1"/>
  <c r="BH811" i="1"/>
  <c r="BH1491" i="1"/>
  <c r="BH1288" i="1"/>
  <c r="BH1530" i="1"/>
  <c r="BH1667" i="1"/>
  <c r="BH130" i="1"/>
  <c r="BH40" i="1"/>
  <c r="BH1113" i="1"/>
  <c r="BH1481" i="1"/>
  <c r="BH1258" i="1"/>
  <c r="BH851" i="1"/>
  <c r="BH1205" i="1"/>
  <c r="BH1508" i="1"/>
  <c r="BH1448" i="1"/>
  <c r="BH836" i="1"/>
  <c r="BH609" i="1"/>
  <c r="BH528" i="1"/>
  <c r="BH1126" i="1"/>
  <c r="BH1338" i="1"/>
  <c r="BH1564" i="1"/>
  <c r="BH516" i="1"/>
  <c r="BH124" i="1"/>
  <c r="BH1412" i="1"/>
  <c r="BH1200" i="1"/>
  <c r="BH76" i="1"/>
  <c r="BH1182" i="1"/>
  <c r="BH143" i="1"/>
  <c r="BH487" i="1"/>
  <c r="BH98" i="1"/>
  <c r="BH610" i="1"/>
  <c r="BH1407" i="1"/>
  <c r="BH265" i="1"/>
  <c r="BH1356" i="1"/>
  <c r="BH92" i="1"/>
  <c r="BH1345" i="1"/>
  <c r="BH726" i="1"/>
  <c r="BH1006" i="1"/>
  <c r="BH761" i="1"/>
  <c r="BH258" i="1"/>
  <c r="BH221" i="1"/>
  <c r="BH1058" i="1"/>
  <c r="BH957" i="1"/>
  <c r="BH256" i="1"/>
  <c r="BH573" i="1"/>
  <c r="BH1011" i="1"/>
  <c r="BH747" i="1"/>
  <c r="BH61" i="1"/>
  <c r="BH632" i="1"/>
  <c r="BH1506" i="1"/>
  <c r="BH1290" i="1"/>
  <c r="BH1948" i="1"/>
  <c r="BH652" i="1"/>
  <c r="BH737" i="1"/>
  <c r="BH1204" i="1"/>
  <c r="BH239" i="1"/>
  <c r="BH1466" i="1"/>
  <c r="BH1461" i="1"/>
  <c r="BH715" i="1"/>
  <c r="BH435" i="1"/>
  <c r="BH1514" i="1"/>
  <c r="BH559" i="1"/>
  <c r="BH886" i="1"/>
  <c r="BH340" i="1"/>
  <c r="BH693" i="1"/>
  <c r="BH1929" i="1"/>
  <c r="BH257" i="1"/>
  <c r="BH1225" i="1"/>
  <c r="BH1235" i="1"/>
  <c r="BH1284" i="1"/>
  <c r="BH154" i="1"/>
  <c r="BH1790" i="1"/>
  <c r="BH1299" i="1"/>
  <c r="BH1314" i="1"/>
  <c r="BH1194" i="1"/>
  <c r="BH1169" i="1"/>
  <c r="BH66" i="1"/>
  <c r="BH1135" i="1"/>
  <c r="BH1370" i="1"/>
  <c r="BH1013" i="1"/>
  <c r="BH1068" i="1"/>
  <c r="BH59" i="1"/>
  <c r="BH1460" i="1"/>
  <c r="BH520" i="1"/>
  <c r="BH863" i="1"/>
  <c r="BH354" i="1"/>
  <c r="BH545" i="1"/>
  <c r="BH14" i="1"/>
  <c r="BH1000" i="1"/>
  <c r="BH509" i="1"/>
  <c r="BH1075" i="1"/>
  <c r="BH1232" i="1"/>
  <c r="BH23" i="1"/>
  <c r="BH769" i="1"/>
  <c r="BH470" i="1"/>
  <c r="BH676" i="1"/>
  <c r="BH450" i="1"/>
  <c r="BH1419" i="1"/>
  <c r="BH925" i="1"/>
  <c r="BH754" i="1"/>
  <c r="BH615" i="1"/>
  <c r="BH562" i="1"/>
  <c r="BH902" i="1"/>
  <c r="BH1565" i="1"/>
  <c r="BH824" i="1"/>
  <c r="BH305" i="1"/>
  <c r="BH1061" i="1"/>
  <c r="BH1039" i="1"/>
  <c r="BH301" i="1"/>
  <c r="BH845" i="1"/>
  <c r="BH1226" i="1"/>
  <c r="BH598" i="1"/>
  <c r="BH634" i="1"/>
  <c r="BH449" i="1"/>
  <c r="BH379" i="1"/>
  <c r="BH1189" i="1"/>
  <c r="BH288" i="1"/>
  <c r="BH1630" i="1"/>
  <c r="BH647" i="1"/>
  <c r="BH1750" i="1"/>
  <c r="BH1271" i="1"/>
  <c r="BH121" i="1"/>
  <c r="BH1538" i="1"/>
  <c r="BH272" i="1"/>
  <c r="BH347" i="1"/>
  <c r="BH1650" i="1"/>
  <c r="BH791" i="1"/>
  <c r="BH719" i="1"/>
  <c r="BH637" i="1"/>
  <c r="BH1627" i="1"/>
  <c r="BH512" i="1"/>
  <c r="BH353" i="1"/>
  <c r="BH1793" i="1"/>
  <c r="BH303" i="1"/>
  <c r="BH27" i="1"/>
  <c r="BH1872" i="1"/>
  <c r="BH835" i="1"/>
  <c r="BH363" i="1"/>
  <c r="BH1137" i="1"/>
  <c r="BH1402" i="1"/>
  <c r="BH297" i="1"/>
  <c r="BH964" i="1"/>
  <c r="BH640" i="1"/>
  <c r="BH1250" i="1"/>
  <c r="BH1108" i="1"/>
  <c r="BH1311" i="1"/>
  <c r="BH1821" i="1"/>
  <c r="BH1103" i="1"/>
  <c r="BH971" i="1"/>
  <c r="BH1707" i="1"/>
  <c r="BH540" i="1"/>
  <c r="BH185" i="1"/>
  <c r="BH645" i="1"/>
  <c r="BH219" i="1"/>
  <c r="BH531" i="1"/>
  <c r="BH293" i="1"/>
  <c r="BH1734" i="1"/>
  <c r="BH1557" i="1"/>
  <c r="BH488" i="1"/>
  <c r="BH714" i="1"/>
  <c r="BH807" i="1"/>
  <c r="BH281" i="1"/>
  <c r="BH1382" i="1"/>
  <c r="BH104" i="1"/>
  <c r="BH1255" i="1"/>
  <c r="BH1583" i="1"/>
  <c r="BH147" i="1"/>
  <c r="BH49" i="1"/>
  <c r="BH36" i="1"/>
  <c r="BH722" i="1"/>
  <c r="BH617" i="1"/>
  <c r="BH406" i="1"/>
  <c r="BH1654" i="1"/>
  <c r="BH578" i="1"/>
  <c r="BH862" i="1"/>
  <c r="BH318" i="1"/>
  <c r="BH155" i="1"/>
  <c r="BH575" i="1"/>
  <c r="BH1071" i="1"/>
  <c r="BH1100" i="1"/>
  <c r="BH1315" i="1"/>
  <c r="BH948" i="1"/>
  <c r="BH991" i="1"/>
  <c r="BH304" i="1"/>
  <c r="BH709" i="1"/>
  <c r="BH1395" i="1"/>
  <c r="BH2089" i="1"/>
  <c r="BH69" i="1"/>
  <c r="BH277" i="1"/>
  <c r="BH1139" i="1"/>
  <c r="BH826" i="1"/>
  <c r="BH1467" i="1"/>
  <c r="BH968" i="1"/>
  <c r="BH1320" i="1"/>
  <c r="BH178" i="1"/>
  <c r="BH245" i="1"/>
  <c r="BH688" i="1"/>
  <c r="BH116" i="1"/>
  <c r="BH873" i="1"/>
  <c r="BH613" i="1"/>
  <c r="BH710" i="1"/>
  <c r="BH302" i="1"/>
  <c r="BH232" i="1"/>
  <c r="BH108" i="1"/>
  <c r="BH1325" i="1"/>
  <c r="BH1685" i="1"/>
  <c r="BH57" i="1"/>
  <c r="BH956" i="1"/>
  <c r="BH1408" i="1"/>
  <c r="BH1480" i="1"/>
  <c r="BH1709" i="1"/>
  <c r="BH947" i="1"/>
  <c r="BH906" i="1"/>
  <c r="BH190" i="1"/>
  <c r="BH345" i="1"/>
  <c r="BH871" i="1"/>
  <c r="BH1452" i="1"/>
  <c r="BH1562" i="1"/>
  <c r="BH842" i="1"/>
  <c r="BH523" i="1"/>
  <c r="BH550" i="1"/>
  <c r="BH1839" i="1"/>
  <c r="BH682" i="1"/>
  <c r="BH1206" i="1"/>
  <c r="BH327" i="1"/>
  <c r="BH1902" i="1"/>
  <c r="BH134" i="1"/>
  <c r="BH541" i="1"/>
  <c r="BH636" i="1"/>
  <c r="BH260" i="1"/>
  <c r="BH1664" i="1"/>
  <c r="BH1602" i="1"/>
  <c r="BH1440" i="1"/>
  <c r="BH1274" i="1"/>
  <c r="BH546" i="1"/>
  <c r="BH47" i="1"/>
  <c r="BH1584" i="1"/>
  <c r="BH1417" i="1"/>
  <c r="BH434" i="1"/>
  <c r="BH403" i="1"/>
  <c r="BH78" i="1"/>
  <c r="BH1642" i="1"/>
  <c r="BH453" i="1"/>
  <c r="BH680" i="1"/>
  <c r="BH1230" i="1"/>
  <c r="BH73" i="1"/>
  <c r="BH1144" i="1"/>
  <c r="BH381" i="1"/>
  <c r="BH421" i="1"/>
  <c r="BH837" i="1"/>
  <c r="BH928" i="1"/>
  <c r="BH458" i="1"/>
  <c r="BH385" i="1"/>
  <c r="BH1656" i="1"/>
  <c r="BH1019" i="1"/>
  <c r="BH131" i="1"/>
  <c r="BH1714" i="1"/>
  <c r="BH207" i="1"/>
  <c r="BH850" i="1"/>
  <c r="BH1237" i="1"/>
  <c r="BH287" i="1"/>
  <c r="BH767" i="1"/>
  <c r="BH250" i="1"/>
  <c r="BH1306" i="1"/>
  <c r="BH780" i="1"/>
  <c r="BH415" i="1"/>
  <c r="BH411" i="1"/>
  <c r="BH183" i="1"/>
  <c r="BH899" i="1"/>
  <c r="BH188" i="1"/>
  <c r="BH312" i="1"/>
  <c r="BH1539" i="1"/>
  <c r="BH24" i="1"/>
  <c r="BH11" i="1"/>
  <c r="BH283" i="1"/>
  <c r="BH113" i="1"/>
  <c r="BH264" i="1"/>
  <c r="BH231" i="1"/>
  <c r="BH271" i="1"/>
  <c r="BH797" i="1"/>
  <c r="BH1669" i="1"/>
  <c r="BH365" i="1"/>
  <c r="BH1246" i="1"/>
  <c r="BH344" i="1"/>
  <c r="BH398" i="1"/>
  <c r="BH533" i="1"/>
  <c r="BH944" i="1"/>
  <c r="BH1397" i="1"/>
  <c r="BH889" i="1"/>
  <c r="BH1008" i="1"/>
  <c r="BH96" i="1"/>
  <c r="BH433" i="1"/>
  <c r="BH848" i="1"/>
  <c r="BH223" i="1"/>
  <c r="BH1369" i="1"/>
  <c r="BH83" i="1"/>
  <c r="BH1273" i="1"/>
  <c r="BH977" i="1"/>
  <c r="BH736" i="1"/>
  <c r="BH960" i="1"/>
  <c r="BH622" i="1"/>
  <c r="BH298" i="1"/>
  <c r="BH62" i="1"/>
  <c r="BH1032" i="1"/>
  <c r="BH1704" i="1"/>
  <c r="BH1836" i="1"/>
  <c r="BH514" i="1"/>
  <c r="BH813" i="1"/>
  <c r="BH320" i="1"/>
  <c r="BH770" i="1"/>
  <c r="BH973" i="1"/>
  <c r="BH196" i="1"/>
  <c r="BH1163" i="1"/>
  <c r="BH1193" i="1"/>
  <c r="BH29" i="1"/>
  <c r="BH921" i="1"/>
  <c r="BH555" i="1"/>
  <c r="BH337" i="1"/>
  <c r="BH735" i="1"/>
  <c r="BH1389" i="1"/>
  <c r="BH834" i="1"/>
  <c r="BH649" i="1"/>
  <c r="BH952" i="1"/>
  <c r="BH279" i="1"/>
  <c r="BH626" i="1"/>
  <c r="BH1450" i="1"/>
  <c r="BH711" i="1"/>
  <c r="BH181" i="1"/>
  <c r="BH935" i="1"/>
  <c r="BH85" i="1"/>
  <c r="BH333" i="1"/>
  <c r="BH679" i="1"/>
  <c r="BH567" i="1"/>
  <c r="BH1517" i="1"/>
  <c r="BH742" i="1"/>
  <c r="BH985" i="1"/>
  <c r="BH803" i="1"/>
  <c r="BH945" i="1"/>
  <c r="BH1611" i="1"/>
  <c r="BH536" i="1"/>
  <c r="BH227" i="1"/>
  <c r="BH1378" i="1"/>
  <c r="BH1116" i="1"/>
  <c r="BH427" i="1"/>
  <c r="BH506" i="1"/>
  <c r="BH838" i="1"/>
  <c r="BH1689" i="1"/>
  <c r="BH1374" i="1"/>
  <c r="BH1272" i="1"/>
  <c r="BH1618" i="1"/>
  <c r="BH1002" i="1"/>
  <c r="BH1610" i="1"/>
  <c r="BH477" i="1"/>
  <c r="BH404" i="1"/>
  <c r="BH630" i="1"/>
  <c r="BH602" i="1"/>
  <c r="BH172" i="1"/>
  <c r="BH168" i="1"/>
  <c r="BH282" i="1"/>
  <c r="BH759" i="1"/>
  <c r="BH110" i="1"/>
  <c r="BH1386" i="1"/>
  <c r="BH273" i="1"/>
  <c r="BH1281" i="1"/>
  <c r="BH1112" i="1"/>
  <c r="BH494" i="1"/>
  <c r="BH620" i="1"/>
  <c r="BH809" i="1"/>
  <c r="BH391" i="1"/>
  <c r="BH1233" i="1"/>
  <c r="BH329" i="1"/>
  <c r="BH881" i="1"/>
  <c r="BH1014" i="1"/>
  <c r="BH479" i="1"/>
  <c r="BH413" i="1"/>
  <c r="BH949" i="1"/>
  <c r="BH1619" i="1"/>
  <c r="BH1473" i="1"/>
  <c r="BH1512" i="1"/>
  <c r="BH965" i="1"/>
  <c r="BH338" i="1"/>
  <c r="BH1411" i="1"/>
  <c r="BH999" i="1"/>
  <c r="BH1681" i="1"/>
  <c r="BH358" i="1"/>
  <c r="BH784" i="1"/>
  <c r="BH1295" i="1"/>
  <c r="BH1422" i="1"/>
  <c r="BH1222" i="1"/>
  <c r="BH1493" i="1"/>
  <c r="BH1805" i="1"/>
  <c r="BH1375" i="1"/>
  <c r="BH1570" i="1"/>
  <c r="BH1568" i="1"/>
  <c r="BH1266" i="1"/>
  <c r="BH1140" i="1"/>
  <c r="BH1739" i="1"/>
  <c r="BH2012" i="1"/>
  <c r="BH1454" i="1"/>
  <c r="BH80" i="1"/>
  <c r="BH1229" i="1"/>
  <c r="BH1095" i="1"/>
  <c r="BH393" i="1"/>
  <c r="BH87" i="1"/>
  <c r="BH884" i="1"/>
  <c r="BH1844" i="1"/>
  <c r="BH1668" i="1"/>
  <c r="BH1711" i="1"/>
  <c r="BH1262" i="1"/>
  <c r="BH316" i="1"/>
  <c r="BH1534" i="1"/>
  <c r="BH1093" i="1"/>
  <c r="BH1757" i="1"/>
  <c r="BH2118" i="1"/>
  <c r="BH933" i="1"/>
  <c r="BH1180" i="1"/>
  <c r="BH646" i="1"/>
  <c r="BH696" i="1"/>
  <c r="BH1550" i="1"/>
  <c r="BH698" i="1"/>
  <c r="BH1740" i="1"/>
  <c r="BH648" i="1"/>
  <c r="BH905" i="1"/>
  <c r="BH1123" i="1"/>
  <c r="BH423" i="1"/>
  <c r="BH1615" i="1"/>
  <c r="BH1453" i="1"/>
  <c r="BH1552" i="1"/>
  <c r="BH1327" i="1"/>
  <c r="BH460" i="1"/>
  <c r="BH454" i="1"/>
  <c r="BH815" i="1"/>
  <c r="BH1098" i="1"/>
  <c r="BH1110" i="1"/>
  <c r="BH1801" i="1"/>
  <c r="BH1596" i="1"/>
  <c r="BH1609" i="1"/>
  <c r="BH1495" i="1"/>
  <c r="BH1756" i="1"/>
  <c r="BH1697" i="1"/>
  <c r="BH1674" i="1"/>
  <c r="BH1091" i="1"/>
  <c r="BH793" i="1"/>
  <c r="BH1090" i="1"/>
  <c r="BH1178" i="1"/>
  <c r="BH208" i="1"/>
  <c r="BH1336" i="1"/>
  <c r="BH1056" i="1"/>
  <c r="BH1760" i="1"/>
  <c r="BH1645" i="1"/>
  <c r="BH1831" i="1"/>
  <c r="BH568" i="1"/>
  <c r="BH1992" i="1"/>
  <c r="BH1007" i="1"/>
  <c r="BH1927" i="1"/>
  <c r="BH1773" i="1"/>
  <c r="BH1302" i="1"/>
  <c r="BH1505" i="1"/>
  <c r="BH909" i="1"/>
  <c r="BH1080" i="1"/>
  <c r="BH927" i="1"/>
  <c r="BH704" i="1"/>
  <c r="BH1037" i="1"/>
  <c r="BH638" i="1"/>
  <c r="BH1547" i="1"/>
  <c r="BH1208" i="1"/>
  <c r="BH475" i="1"/>
  <c r="BH505" i="1"/>
  <c r="BH115" i="1"/>
  <c r="BH684" i="1"/>
  <c r="BH994" i="1"/>
  <c r="BH276" i="1"/>
  <c r="BH68" i="1"/>
  <c r="BH465" i="1"/>
  <c r="BH31" i="1"/>
  <c r="BH1217" i="1"/>
  <c r="BH1352" i="1"/>
  <c r="BH953" i="1"/>
  <c r="BH41" i="1"/>
  <c r="BH934" i="1"/>
  <c r="BH694" i="1"/>
  <c r="BH128" i="1"/>
  <c r="BH215" i="1"/>
  <c r="BH1081" i="1"/>
  <c r="BH786" i="1"/>
  <c r="BH1490" i="1"/>
  <c r="BH892" i="1"/>
  <c r="BH549" i="1"/>
  <c r="BH189" i="1"/>
  <c r="BH310" i="1"/>
  <c r="BH259" i="1"/>
  <c r="BH890" i="1"/>
  <c r="BH913" i="1"/>
  <c r="BH580" i="1"/>
  <c r="BH229" i="1"/>
  <c r="BH228" i="1"/>
  <c r="BH60" i="1"/>
  <c r="BH502" i="1"/>
  <c r="BH1142" i="1"/>
  <c r="BH52" i="1"/>
  <c r="BH1684" i="1"/>
  <c r="BH660" i="1"/>
  <c r="BH1599" i="1"/>
  <c r="BH357" i="1"/>
  <c r="BH1860" i="1"/>
  <c r="BH1686" i="1"/>
  <c r="BH585" i="1"/>
  <c r="BH1077" i="1"/>
  <c r="BH1254" i="1"/>
  <c r="BH565" i="1"/>
  <c r="BH1767" i="1"/>
  <c r="BH1269" i="1"/>
  <c r="BH1388" i="1"/>
  <c r="BH2229" i="1"/>
  <c r="BH2249" i="1"/>
  <c r="BH2235" i="1"/>
  <c r="BH2258" i="1"/>
  <c r="BH898" i="1"/>
  <c r="BH2182" i="1"/>
  <c r="BH2227" i="1"/>
  <c r="BH2294" i="1"/>
  <c r="BH2295" i="1"/>
  <c r="BH2291" i="1"/>
  <c r="BH2293" i="1"/>
  <c r="BH2292" i="1"/>
  <c r="BH2129" i="1"/>
  <c r="BH2156" i="1"/>
  <c r="BH1819" i="1"/>
  <c r="BH2191" i="1"/>
  <c r="BH1853" i="1"/>
  <c r="BH1984" i="1"/>
  <c r="BH2166" i="1"/>
  <c r="BH1989" i="1"/>
  <c r="BH2044" i="1"/>
  <c r="BH2103" i="1"/>
  <c r="BH2128" i="1"/>
  <c r="BH2231" i="1"/>
  <c r="BH2282" i="1"/>
  <c r="BH2157" i="1"/>
  <c r="BH1746" i="1"/>
  <c r="BH1393" i="1"/>
  <c r="BH2037" i="1"/>
  <c r="BH2174" i="1"/>
  <c r="BH2187" i="1"/>
  <c r="BH2256" i="1"/>
  <c r="BH2193" i="1"/>
  <c r="BH1096" i="1"/>
  <c r="BH2076" i="1"/>
  <c r="BH2049" i="1"/>
  <c r="BH2114" i="1"/>
  <c r="BH2283" i="1"/>
  <c r="BH2177" i="1"/>
  <c r="BH2288" i="1"/>
  <c r="BH2143" i="1"/>
  <c r="BH2253" i="1"/>
  <c r="BH2132" i="1"/>
  <c r="BH702" i="1"/>
  <c r="BH2096" i="1"/>
  <c r="BH1995" i="1"/>
  <c r="BH2171" i="1"/>
  <c r="BH2269" i="1"/>
  <c r="BH1807" i="1"/>
  <c r="BH1851" i="1"/>
  <c r="BH2014" i="1"/>
  <c r="BH2030" i="1"/>
  <c r="BH2052" i="1"/>
  <c r="BH2207" i="1"/>
  <c r="BH2274" i="1"/>
  <c r="BH1603" i="1"/>
  <c r="BH1913" i="1"/>
  <c r="BH2192" i="1"/>
  <c r="BH2234" i="1"/>
  <c r="BH2113" i="1"/>
  <c r="BH1818" i="1"/>
  <c r="BH2102" i="1"/>
  <c r="BH2237" i="1"/>
  <c r="BH1942" i="1"/>
  <c r="BH1574" i="1"/>
  <c r="BH2066" i="1"/>
  <c r="BH2281" i="1"/>
  <c r="BH1914" i="1"/>
  <c r="BH1447" i="1"/>
  <c r="BH939" i="1"/>
  <c r="BH1260" i="1"/>
  <c r="BH39" i="1"/>
  <c r="BH1125" i="1"/>
  <c r="BH1003" i="1"/>
  <c r="BH410" i="1"/>
  <c r="BH336" i="1"/>
  <c r="BH1376" i="1"/>
  <c r="BH1726" i="1"/>
  <c r="BH2013" i="1"/>
  <c r="BH685" i="1"/>
  <c r="BH1451" i="1"/>
  <c r="BH1328" i="1"/>
  <c r="BH732" i="1"/>
  <c r="BH1005" i="1"/>
  <c r="BH1820" i="1"/>
  <c r="BH1337" i="1"/>
  <c r="BH1432" i="1"/>
  <c r="BH45" i="1"/>
  <c r="BH1843" i="1"/>
  <c r="BH1087" i="1"/>
  <c r="BH275" i="1"/>
  <c r="BH618" i="1"/>
  <c r="BH1868" i="1"/>
  <c r="BH1815" i="1"/>
  <c r="BH1346" i="1"/>
  <c r="BH1400" i="1"/>
  <c r="BH241" i="1"/>
  <c r="BH1214" i="1"/>
  <c r="BH396" i="1"/>
  <c r="BH15" i="1"/>
  <c r="BH496" i="1"/>
  <c r="BH1705" i="1"/>
  <c r="BH1703" i="1"/>
  <c r="BH768" i="1"/>
  <c r="BH443" i="1"/>
  <c r="BH1154" i="1"/>
  <c r="BH35" i="1"/>
  <c r="BH1571" i="1"/>
  <c r="BH1317" i="1"/>
  <c r="BH1166" i="1"/>
  <c r="BH350" i="1"/>
  <c r="BH1114" i="1"/>
  <c r="BH8" i="1"/>
  <c r="BH1247" i="1"/>
  <c r="BH1524" i="1"/>
  <c r="BH5" i="1"/>
  <c r="BH1661" i="1"/>
  <c r="BH346" i="1"/>
  <c r="BH151" i="1"/>
  <c r="BH199" i="1"/>
  <c r="BH1339" i="1"/>
  <c r="BH1825" i="1"/>
  <c r="BH1213" i="1"/>
  <c r="BH1536" i="1"/>
  <c r="BH526" i="1"/>
  <c r="BH93" i="1"/>
  <c r="BH86" i="1"/>
  <c r="BH1259" i="1"/>
  <c r="BH812" i="1"/>
  <c r="BH641" i="1"/>
  <c r="BH959" i="1"/>
  <c r="BH903" i="1"/>
  <c r="BH743" i="1"/>
  <c r="BH695" i="1"/>
  <c r="BH569" i="1"/>
  <c r="BH1906" i="1"/>
  <c r="BH366" i="1"/>
  <c r="BH601" i="1"/>
  <c r="BH1267" i="1"/>
  <c r="BH1202" i="1"/>
  <c r="BH28" i="1"/>
  <c r="BH74" i="1"/>
  <c r="BH1360" i="1"/>
  <c r="BH1719" i="1"/>
  <c r="BH1813" i="1"/>
  <c r="BH1751" i="1"/>
  <c r="BH1766" i="1"/>
  <c r="BH1636" i="1"/>
  <c r="BH1881" i="1"/>
  <c r="BH1067" i="1"/>
  <c r="BH1931" i="1"/>
  <c r="BH1428" i="1"/>
  <c r="BH1421" i="1"/>
  <c r="BH456" i="1"/>
  <c r="BH182" i="1"/>
  <c r="BH1665" i="1"/>
  <c r="BH1441" i="1"/>
  <c r="BH543" i="1"/>
  <c r="BH1465" i="1"/>
  <c r="BH1918" i="1"/>
  <c r="BH1745" i="1"/>
  <c r="BH2006" i="1"/>
  <c r="BH1527" i="1"/>
  <c r="BH1518" i="1"/>
  <c r="BH1865" i="1"/>
  <c r="BH1662" i="1"/>
  <c r="BH1690" i="1"/>
  <c r="BH1023" i="1"/>
  <c r="BH1510" i="1"/>
  <c r="BH1947" i="1"/>
  <c r="BH1965" i="1"/>
  <c r="BH1791" i="1"/>
  <c r="BH1434" i="1"/>
  <c r="BH1560" i="1"/>
  <c r="BH734" i="1"/>
  <c r="BH1456" i="1"/>
  <c r="BH1383" i="1"/>
  <c r="BH2080" i="1"/>
  <c r="BH1309" i="1"/>
  <c r="BH1102" i="1"/>
  <c r="BH1301" i="1"/>
  <c r="BH1783" i="1"/>
  <c r="BH1148" i="1"/>
  <c r="BH831" i="1"/>
  <c r="BH1105" i="1"/>
  <c r="BH1240" i="1"/>
  <c r="BH1579" i="1"/>
  <c r="BH2099" i="1"/>
  <c r="BH2058" i="1"/>
  <c r="BH2151" i="1"/>
  <c r="BH2045" i="1"/>
  <c r="BH2219" i="1"/>
  <c r="BH1921" i="1"/>
  <c r="BH2133" i="1"/>
  <c r="BH1842" i="1"/>
  <c r="BH122" i="1"/>
  <c r="BH675" i="1"/>
  <c r="BH1535" i="1"/>
  <c r="BH1499" i="1"/>
  <c r="BH1055" i="1"/>
  <c r="BH1816" i="1"/>
  <c r="BH234" i="1"/>
  <c r="BH544" i="1"/>
  <c r="BH796" i="1"/>
  <c r="BH2064" i="1"/>
  <c r="BH1394" i="1"/>
  <c r="BH855" i="1"/>
  <c r="BH548" i="1"/>
  <c r="BH270" i="1"/>
  <c r="BH993" i="1"/>
  <c r="BH77" i="1"/>
  <c r="BH361" i="1"/>
  <c r="BH299" i="1"/>
  <c r="BH2010" i="1"/>
  <c r="BH1156" i="1"/>
  <c r="BH1644" i="1"/>
  <c r="BH885" i="1"/>
  <c r="BH557" i="1"/>
  <c r="BH1035" i="1"/>
  <c r="BH1296" i="1"/>
  <c r="BH1522" i="1"/>
  <c r="BH64" i="1"/>
  <c r="BH136" i="1"/>
  <c r="BH484" i="1"/>
  <c r="BH1313" i="1"/>
  <c r="BH750" i="1"/>
  <c r="BH616" i="1"/>
  <c r="BH776" i="1"/>
  <c r="BH1525" i="1"/>
  <c r="BH1641" i="1"/>
  <c r="BH1870" i="1"/>
  <c r="BH1907" i="1"/>
  <c r="BH1318" i="1"/>
  <c r="BH367" i="1"/>
  <c r="BH2130" i="1"/>
  <c r="BH1672" i="1"/>
  <c r="BH969" i="1"/>
  <c r="BH1414" i="1"/>
  <c r="BH1399" i="1"/>
  <c r="BH1957" i="1"/>
  <c r="BH2015" i="1"/>
  <c r="BH730" i="1"/>
  <c r="BH2061" i="1"/>
  <c r="BH1963" i="1"/>
  <c r="BH1544" i="1"/>
  <c r="BH1238" i="1"/>
  <c r="BH1485" i="1"/>
  <c r="BH2085" i="1"/>
  <c r="BH748" i="1"/>
  <c r="BH1150" i="1"/>
  <c r="BH1943" i="1"/>
  <c r="BH1867" i="1"/>
  <c r="BH1923" i="1"/>
  <c r="BH1658" i="1"/>
  <c r="BH1589" i="1"/>
  <c r="BH917" i="1"/>
  <c r="BH2178" i="1"/>
  <c r="BH2062" i="1"/>
  <c r="BH1862" i="1"/>
  <c r="BH222" i="1"/>
  <c r="BH787" i="1"/>
  <c r="BH1358" i="1"/>
  <c r="BH2147" i="1"/>
  <c r="BH389" i="1"/>
  <c r="BH1892" i="1"/>
  <c r="BH2134" i="1"/>
  <c r="BH1605" i="1"/>
  <c r="BH2164" i="1"/>
  <c r="BH1040" i="1"/>
  <c r="BH2109" i="1"/>
  <c r="BH1430" i="1"/>
  <c r="BH1078" i="1"/>
  <c r="BH1088" i="1"/>
  <c r="BH840" i="1"/>
  <c r="BH117" i="1"/>
  <c r="BH392" i="1"/>
  <c r="BH931" i="1"/>
  <c r="BH757" i="1"/>
  <c r="BH198" i="1"/>
  <c r="BH300" i="1"/>
  <c r="BH1617" i="1"/>
  <c r="BH644" i="1"/>
  <c r="BH48" i="1"/>
  <c r="BH1572" i="1"/>
  <c r="BH88" i="1"/>
  <c r="BH1177" i="1"/>
  <c r="BH1367" i="1"/>
  <c r="BH480" i="1"/>
  <c r="BH705" i="1"/>
  <c r="BH437" i="1"/>
  <c r="BH642" i="1"/>
  <c r="BH169" i="1"/>
  <c r="BH760" i="1"/>
  <c r="BH1024" i="1"/>
  <c r="BH1152" i="1"/>
  <c r="BH806" i="1"/>
  <c r="BH804" i="1"/>
  <c r="BH200" i="1"/>
  <c r="BH1021" i="1"/>
  <c r="BH97" i="1"/>
  <c r="BH529" i="1"/>
  <c r="BH254" i="1"/>
  <c r="BH286" i="1"/>
  <c r="BH328" i="1"/>
  <c r="BH21" i="1"/>
  <c r="BH114" i="1"/>
  <c r="BH99" i="1"/>
  <c r="BH3" i="1"/>
  <c r="BH1160" i="1"/>
  <c r="BH655" i="1"/>
  <c r="BH1660" i="1"/>
  <c r="BH368" i="1"/>
  <c r="BH33" i="1"/>
  <c r="BH563" i="1"/>
  <c r="BH157" i="1"/>
  <c r="BH226" i="1"/>
  <c r="BH71" i="1"/>
  <c r="BH65" i="1"/>
  <c r="BH173" i="1"/>
  <c r="BH1576" i="1"/>
  <c r="BH1588" i="1"/>
  <c r="BH284" i="1"/>
  <c r="BH558" i="1"/>
  <c r="BH94" i="1"/>
  <c r="BH1190" i="1"/>
  <c r="BH692" i="1"/>
  <c r="BH1832" i="1"/>
  <c r="BH669" i="1"/>
  <c r="BH1072" i="1"/>
  <c r="BH777" i="1"/>
  <c r="BH828" i="1"/>
  <c r="BH1628" i="1"/>
  <c r="BH1168" i="1"/>
  <c r="BH1476" i="1"/>
  <c r="BH656" i="1"/>
  <c r="BH248" i="1"/>
  <c r="BH1431" i="1"/>
  <c r="BH1724" i="1"/>
  <c r="BH1405" i="1"/>
  <c r="BH1558" i="1"/>
  <c r="BH1582" i="1"/>
  <c r="BH211" i="1"/>
  <c r="BH779" i="1"/>
  <c r="BH493" i="1"/>
  <c r="BH996" i="1"/>
  <c r="BH629" i="1"/>
  <c r="BH816" i="1"/>
  <c r="BH667" i="1"/>
  <c r="BH819" i="1"/>
  <c r="BH253" i="1"/>
  <c r="BH875" i="1"/>
  <c r="BH856" i="1"/>
  <c r="BH1909" i="1"/>
  <c r="BH1231" i="1"/>
  <c r="BH978" i="1"/>
  <c r="BH1158" i="1"/>
  <c r="BH1759" i="1"/>
  <c r="BH507" i="1"/>
  <c r="BH1594" i="1"/>
  <c r="BH658" i="1"/>
  <c r="BH1191" i="1"/>
  <c r="BH1455" i="1"/>
  <c r="BH174" i="1"/>
  <c r="BH882" i="1"/>
  <c r="BH822" i="1"/>
  <c r="BH746" i="1"/>
  <c r="BH102" i="1"/>
  <c r="BH295" i="1"/>
  <c r="BH2280" i="1"/>
  <c r="BH2199" i="1"/>
  <c r="BH171" i="1"/>
  <c r="BH2107" i="1"/>
  <c r="BH252" i="1"/>
  <c r="BH424" i="1"/>
  <c r="BH1372" i="1"/>
  <c r="BH1937" i="1"/>
  <c r="BH883" i="1"/>
  <c r="BH1472" i="1"/>
  <c r="BH2149" i="1"/>
  <c r="BH2097" i="1"/>
  <c r="BH2032" i="1"/>
  <c r="BH1885" i="1"/>
  <c r="BH2055" i="1"/>
  <c r="BH2197" i="1"/>
  <c r="BH2211" i="1"/>
  <c r="BH1879" i="1"/>
  <c r="BH2048" i="1"/>
  <c r="BH1316" i="1"/>
  <c r="BH1242" i="1"/>
  <c r="BH582" i="1"/>
  <c r="BH998" i="1"/>
  <c r="BH1638" i="1"/>
  <c r="BH1323" i="1"/>
  <c r="BH1863" i="1"/>
  <c r="BH1626" i="1"/>
  <c r="BH1856" i="1"/>
  <c r="BH1293" i="1"/>
  <c r="BH1329" i="1"/>
  <c r="BH1053" i="1"/>
  <c r="BH1859" i="1"/>
  <c r="BH2111" i="1"/>
  <c r="BH1523" i="1"/>
  <c r="BH1827" i="1"/>
  <c r="BH1869" i="1"/>
  <c r="BH351" i="1"/>
  <c r="BH1715" i="1"/>
  <c r="BH1280" i="1"/>
  <c r="BH581" i="1"/>
  <c r="BH2026" i="1"/>
  <c r="BH2287" i="1"/>
  <c r="BH2285" i="1"/>
  <c r="BH2224" i="1"/>
  <c r="BH745" i="1"/>
  <c r="BH1424" i="1"/>
  <c r="BH1555" i="1"/>
  <c r="BH1118" i="1"/>
  <c r="BH1780" i="1"/>
  <c r="BH1184" i="1"/>
  <c r="BH1637" i="1"/>
  <c r="BH405" i="1"/>
  <c r="BH584" i="1"/>
  <c r="BH2067" i="1"/>
  <c r="BH1727" i="1"/>
  <c r="BH1563" i="1"/>
  <c r="BH1944" i="1"/>
  <c r="BH1533" i="1"/>
  <c r="BH670" i="1"/>
  <c r="BH1970" i="1"/>
  <c r="BH1673" i="1"/>
  <c r="BH2172" i="1"/>
  <c r="BH2236" i="1"/>
  <c r="BH2169" i="1"/>
  <c r="BH2160" i="1"/>
  <c r="BH1847" i="1"/>
  <c r="BH2073" i="1"/>
  <c r="BH2271" i="1"/>
  <c r="BH2209" i="1"/>
  <c r="BH1362" i="1"/>
  <c r="BH445" i="1"/>
  <c r="BH397" i="1"/>
  <c r="BH414" i="1"/>
  <c r="BH123" i="1"/>
  <c r="BH498" i="1"/>
  <c r="BH690" i="1"/>
  <c r="BH853" i="1"/>
  <c r="BH468" i="1"/>
  <c r="BH1519" i="1"/>
  <c r="BH43" i="1"/>
  <c r="BH153" i="1"/>
  <c r="BH485" i="1"/>
  <c r="BH118" i="1"/>
  <c r="BH441" i="1"/>
  <c r="BH334" i="1"/>
  <c r="BH418" i="1"/>
  <c r="BH599" i="1"/>
  <c r="BH664" i="1"/>
  <c r="BH103" i="1"/>
  <c r="BH623" i="1"/>
  <c r="BH399" i="1"/>
  <c r="BH1396" i="1"/>
  <c r="BH291" i="1"/>
  <c r="BH129" i="1"/>
  <c r="BH941" i="1"/>
  <c r="BH534" i="1"/>
  <c r="BH214" i="1"/>
  <c r="BH1351" i="1"/>
  <c r="BH446" i="1"/>
  <c r="BH772" i="1"/>
  <c r="BH2194" i="1"/>
  <c r="BH162" i="1"/>
  <c r="BH1059" i="1"/>
  <c r="BH691" i="1"/>
  <c r="BH490" i="1"/>
  <c r="BH249" i="1"/>
  <c r="BH2297" i="1"/>
  <c r="BH383" i="1"/>
  <c r="BH319" i="1"/>
  <c r="BH1368" i="1"/>
  <c r="BH924" i="1"/>
  <c r="BH596" i="1"/>
  <c r="BH1330" i="1"/>
  <c r="BH888" i="1"/>
  <c r="BH1938" i="1"/>
  <c r="BH1802" i="1"/>
  <c r="BH289" i="1"/>
  <c r="BH1912" i="1"/>
  <c r="BH751" i="1"/>
  <c r="BH1164" i="1"/>
  <c r="BH1344" i="1"/>
  <c r="BH461" i="1"/>
  <c r="BH1753" i="1"/>
  <c r="BH1437" i="1"/>
  <c r="BH1482" i="1"/>
  <c r="BH267" i="1"/>
  <c r="BH447" i="1"/>
  <c r="BH1219" i="1"/>
  <c r="BH1830" i="1"/>
  <c r="BH739" i="1"/>
  <c r="BH1463" i="1"/>
  <c r="BH1874" i="1"/>
  <c r="BH374" i="1"/>
  <c r="BH1449" i="1"/>
  <c r="BH324" i="1"/>
  <c r="BH146" i="1"/>
  <c r="BH782" i="1"/>
  <c r="BH1343" i="1"/>
  <c r="BH1147" i="1"/>
  <c r="BH1279" i="1"/>
  <c r="BH1409" i="1"/>
  <c r="BH1426" i="1"/>
  <c r="BH515" i="1"/>
  <c r="BH1157" i="1"/>
  <c r="BH663" i="1"/>
  <c r="BH1074" i="1"/>
  <c r="BH58" i="1"/>
  <c r="BH1649" i="1"/>
  <c r="BH1687" i="1"/>
  <c r="BH1215" i="1"/>
  <c r="BH872" i="1"/>
  <c r="BH624" i="1"/>
  <c r="BH794" i="1"/>
  <c r="BH1046" i="1"/>
  <c r="BH1680" i="1"/>
  <c r="BH625" i="1"/>
  <c r="BH847" i="1"/>
  <c r="BH967" i="1"/>
  <c r="BH858" i="1"/>
  <c r="BH1910" i="1"/>
  <c r="BH1728" i="1"/>
  <c r="BH1234" i="1"/>
  <c r="BH868" i="1"/>
  <c r="BH1663" i="1"/>
  <c r="BH604" i="1"/>
  <c r="BH982" i="1"/>
  <c r="BH1117" i="1"/>
  <c r="BH893" i="1"/>
  <c r="BH2003" i="1"/>
  <c r="BH1620" i="1"/>
  <c r="BH1960" i="1"/>
  <c r="BH2161" i="1"/>
  <c r="BH1553" i="1"/>
  <c r="BH1203" i="1"/>
  <c r="BH659" i="1"/>
  <c r="BH2021" i="1"/>
  <c r="BH349" i="1"/>
  <c r="BH907" i="1"/>
  <c r="BH1653" i="1"/>
  <c r="BH455" i="1"/>
  <c r="BH1846" i="1"/>
  <c r="BH1300" i="1"/>
  <c r="BH1919" i="1"/>
  <c r="BH2112" i="1"/>
  <c r="BH880" i="1"/>
  <c r="BH119" i="1"/>
  <c r="BH1026" i="1"/>
  <c r="BH2127" i="1"/>
  <c r="BH1974" i="1"/>
  <c r="BH2212" i="1"/>
  <c r="BH654" i="1"/>
  <c r="BH1341" i="1"/>
  <c r="BH1716" i="1"/>
  <c r="BH1334" i="1"/>
  <c r="BH2033" i="1"/>
  <c r="BH2087" i="1"/>
  <c r="BH2101" i="1"/>
  <c r="BH1888" i="1"/>
  <c r="BH1932" i="1"/>
  <c r="BH1966" i="1"/>
  <c r="BH1922" i="1"/>
  <c r="BH1677" i="1"/>
  <c r="BH89" i="1"/>
  <c r="BH1438" i="1"/>
  <c r="BH1085" i="1"/>
  <c r="BH1904" i="1"/>
  <c r="BH2170" i="1"/>
  <c r="BH2092" i="1"/>
  <c r="BH2218" i="1"/>
  <c r="BH2074" i="1"/>
  <c r="BH1043" i="1"/>
  <c r="BH1800" i="1"/>
  <c r="BH1961" i="1"/>
  <c r="BH1933" i="1"/>
  <c r="BH894" i="1"/>
  <c r="BH635" i="1"/>
  <c r="BH1531" i="1"/>
  <c r="BH843" i="1"/>
  <c r="BH2104" i="1"/>
  <c r="BH1926" i="1"/>
  <c r="BH395" i="1"/>
  <c r="BH499" i="1"/>
  <c r="BH2254" i="1"/>
  <c r="BH2263" i="1"/>
  <c r="BH165" i="1"/>
  <c r="BH2262" i="1"/>
  <c r="BH961" i="1"/>
  <c r="BH2298" i="1"/>
  <c r="BH2299" i="1"/>
  <c r="BI2123" i="1"/>
  <c r="BI1911" i="1"/>
  <c r="BI2225" i="1"/>
  <c r="BI1915" i="1"/>
  <c r="BI1647" i="1"/>
  <c r="BI740" i="1"/>
  <c r="BI1241" i="1"/>
  <c r="BI1210" i="1"/>
  <c r="BI1997" i="1"/>
  <c r="BI2090" i="1"/>
  <c r="BI2091" i="1"/>
  <c r="BI1220" i="1"/>
  <c r="BI1044" i="1"/>
  <c r="BI2124" i="1"/>
  <c r="BI225" i="1"/>
  <c r="BI2198" i="1"/>
  <c r="BI2077" i="1"/>
  <c r="BI1964" i="1"/>
  <c r="BI1671" i="1"/>
  <c r="BI1287" i="1"/>
  <c r="BI1355" i="1"/>
  <c r="BI818" i="1"/>
  <c r="BI2247" i="1"/>
  <c r="BI1845" i="1"/>
  <c r="BI1975" i="1"/>
  <c r="BI2153" i="1"/>
  <c r="BI1967" i="1"/>
  <c r="BI469" i="1"/>
  <c r="BI1623" i="1"/>
  <c r="BI2284" i="1"/>
  <c r="BI2276" i="1"/>
  <c r="BI2289" i="1"/>
  <c r="BI2119" i="1"/>
  <c r="BI2290" i="1"/>
  <c r="BI2286" i="1"/>
  <c r="BI2079" i="1"/>
  <c r="BI1797" i="1"/>
  <c r="BI825" i="1"/>
  <c r="BI2137" i="1"/>
  <c r="BI1348" i="1"/>
  <c r="BI1708" i="1"/>
  <c r="BI1917" i="1"/>
  <c r="BI2023" i="1"/>
  <c r="BI718" i="1"/>
  <c r="BI1136" i="1"/>
  <c r="BI1808" i="1"/>
  <c r="BI1804" i="1"/>
  <c r="BI954" i="1"/>
  <c r="BI1027" i="1"/>
  <c r="BI1042" i="1"/>
  <c r="BI1500" i="1"/>
  <c r="BI1275" i="1"/>
  <c r="BI727" i="1"/>
  <c r="BI1497" i="1"/>
  <c r="BI962" i="1"/>
  <c r="BI1824" i="1"/>
  <c r="BI1532" i="1"/>
  <c r="BI2053" i="1"/>
  <c r="BI1633" i="1"/>
  <c r="BI869" i="1"/>
  <c r="BI322" i="1"/>
  <c r="BI1387" i="1"/>
  <c r="BI1292" i="1"/>
  <c r="BI186" i="1"/>
  <c r="BI483" i="1"/>
  <c r="BI738" i="1"/>
  <c r="BI988" i="1"/>
  <c r="BI551" i="1"/>
  <c r="BI1580" i="1"/>
  <c r="BI1837" i="1"/>
  <c r="BI1468" i="1"/>
  <c r="BI970" i="1"/>
  <c r="BI774" i="1"/>
  <c r="BI79" i="1"/>
  <c r="BI1179" i="1"/>
  <c r="BI677" i="1"/>
  <c r="BI990" i="1"/>
  <c r="BI1442" i="1"/>
  <c r="BI1670" i="1"/>
  <c r="BI160" i="1"/>
  <c r="BI1379" i="1"/>
  <c r="BI976" i="1"/>
  <c r="BI1612" i="1"/>
  <c r="BI681" i="1"/>
  <c r="BI1479" i="1"/>
  <c r="BI586" i="1"/>
  <c r="BI539" i="1"/>
  <c r="BI603" i="1"/>
  <c r="BI1614" i="1"/>
  <c r="BI2038" i="1"/>
  <c r="BI765" i="1"/>
  <c r="BI2214" i="1"/>
  <c r="BI2188" i="1"/>
  <c r="BI2084" i="1"/>
  <c r="BI2135" i="1"/>
  <c r="BI1985" i="1"/>
  <c r="BI1604" i="1"/>
  <c r="BI2011" i="1"/>
  <c r="BI2217" i="1"/>
  <c r="BI311" i="1"/>
  <c r="BI1835" i="1"/>
  <c r="BI10" i="1"/>
  <c r="BI17" i="1"/>
  <c r="BI1353" i="1"/>
  <c r="BI22" i="1"/>
  <c r="BI18" i="1"/>
  <c r="BI2" i="1"/>
  <c r="BI901" i="1"/>
  <c r="BI16" i="1"/>
  <c r="BI6" i="1"/>
  <c r="BI7" i="1"/>
  <c r="BI1587" i="1"/>
  <c r="BI278" i="1"/>
  <c r="BI940" i="1"/>
  <c r="BI387" i="1"/>
  <c r="BI90" i="1"/>
  <c r="BI1119" i="1"/>
  <c r="BI1004" i="1"/>
  <c r="BI611" i="1"/>
  <c r="BI1094" i="1"/>
  <c r="BI54" i="1"/>
  <c r="BI846" i="1"/>
  <c r="BI627" i="1"/>
  <c r="BI237" i="1"/>
  <c r="BI517" i="1"/>
  <c r="BI323" i="1"/>
  <c r="BI1264" i="1"/>
  <c r="BI238" i="1"/>
  <c r="BI307" i="1"/>
  <c r="BI583" i="1"/>
  <c r="BI673" i="1"/>
  <c r="BI192" i="1"/>
  <c r="BI335" i="1"/>
  <c r="BI1332" i="1"/>
  <c r="BI2296" i="1"/>
  <c r="BI857" i="1"/>
  <c r="BI1978" i="1"/>
  <c r="BI1174" i="1"/>
  <c r="BI1029" i="1"/>
  <c r="BI1459" i="1"/>
  <c r="BI1969" i="1"/>
  <c r="BI1761" i="1"/>
  <c r="BI1852" i="1"/>
  <c r="BI1298" i="1"/>
  <c r="BI2024" i="1"/>
  <c r="BI1900" i="1"/>
  <c r="BI781" i="1"/>
  <c r="BI1521" i="1"/>
  <c r="BI712" i="1"/>
  <c r="BI574" i="1"/>
  <c r="BI1696" i="1"/>
  <c r="BI1458" i="1"/>
  <c r="BI1694" i="1"/>
  <c r="BI1993" i="1"/>
  <c r="BI1700" i="1"/>
  <c r="BI20" i="1"/>
  <c r="BI1688" i="1"/>
  <c r="BI1057" i="1"/>
  <c r="BI1457" i="1"/>
  <c r="BI2278" i="1"/>
  <c r="BI1391" i="1"/>
  <c r="BI1876" i="1"/>
  <c r="BI2158" i="1"/>
  <c r="BI1930" i="1"/>
  <c r="BI148" i="1"/>
  <c r="BI1541" i="1"/>
  <c r="BI535" i="1"/>
  <c r="BI140" i="1"/>
  <c r="BI790" i="1"/>
  <c r="BI197" i="1"/>
  <c r="BI474" i="1"/>
  <c r="BI1768" i="1"/>
  <c r="BI1475" i="1"/>
  <c r="BI1012" i="1"/>
  <c r="BI1028" i="1"/>
  <c r="BI1988" i="1"/>
  <c r="BI689" i="1"/>
  <c r="BI1041" i="1"/>
  <c r="BI1025" i="1"/>
  <c r="BI1277" i="1"/>
  <c r="BI1795" i="1"/>
  <c r="BI1613" i="1"/>
  <c r="BI1861" i="1"/>
  <c r="BI1305" i="1"/>
  <c r="BI1834" i="1"/>
  <c r="BI1542" i="1"/>
  <c r="BI343" i="1"/>
  <c r="BI1935" i="1"/>
  <c r="BI870" i="1"/>
  <c r="BI914" i="1"/>
  <c r="BI1132" i="1"/>
  <c r="BI2027" i="1"/>
  <c r="BI1908" i="1"/>
  <c r="BI2141" i="1"/>
  <c r="BI2270" i="1"/>
  <c r="BI1855" i="1"/>
  <c r="BI2222" i="1"/>
  <c r="BI2232" i="1"/>
  <c r="BI839" i="1"/>
  <c r="BI1433" i="1"/>
  <c r="BI900" i="1"/>
  <c r="BI1566" i="1"/>
  <c r="BI1263" i="1"/>
  <c r="BI589" i="1"/>
  <c r="BI989" i="1"/>
  <c r="BI1009" i="1"/>
  <c r="BI1828" i="1"/>
  <c r="BI1675" i="1"/>
  <c r="BI1886" i="1"/>
  <c r="BI1207" i="1"/>
  <c r="BI1373" i="1"/>
  <c r="BI1333" i="1"/>
  <c r="BI594" i="1"/>
  <c r="BI1758" i="1"/>
  <c r="BI527" i="1"/>
  <c r="BI1446" i="1"/>
  <c r="BI1781" i="1"/>
  <c r="BI1973" i="1"/>
  <c r="BI1717" i="1"/>
  <c r="BI1875" i="1"/>
  <c r="BI1253" i="1"/>
  <c r="BI2031" i="1"/>
  <c r="BI1771" i="1"/>
  <c r="BI2019" i="1"/>
  <c r="BI639" i="1"/>
  <c r="BI1018" i="1"/>
  <c r="BI139" i="1"/>
  <c r="BI1692" i="1"/>
  <c r="BI1871" i="1"/>
  <c r="BI1101" i="1"/>
  <c r="BI1777" i="1"/>
  <c r="BI217" i="1"/>
  <c r="BI224" i="1"/>
  <c r="BI364" i="1"/>
  <c r="BI1486" i="1"/>
  <c r="BI2009" i="1"/>
  <c r="BI1987" i="1"/>
  <c r="BI2162" i="1"/>
  <c r="BI1891" i="1"/>
  <c r="BI2242" i="1"/>
  <c r="BI432" i="1"/>
  <c r="BI1109" i="1"/>
  <c r="BI1134" i="1"/>
  <c r="BI995" i="1"/>
  <c r="BI1036" i="1"/>
  <c r="BI553" i="1"/>
  <c r="BI1569" i="1"/>
  <c r="BI2072" i="1"/>
  <c r="BI504" i="1"/>
  <c r="BI132" i="1"/>
  <c r="BI1772" i="1"/>
  <c r="BI1487" i="1"/>
  <c r="BI1597" i="1"/>
  <c r="BI2139" i="1"/>
  <c r="BI2020" i="1"/>
  <c r="BI2120" i="1"/>
  <c r="BI1062" i="1"/>
  <c r="BI2054" i="1"/>
  <c r="BI1928" i="1"/>
  <c r="BI2230" i="1"/>
  <c r="BI2047" i="1"/>
  <c r="BI375" i="1"/>
  <c r="BI2042" i="1"/>
  <c r="BI1176" i="1"/>
  <c r="BI1864" i="1"/>
  <c r="BI1350" i="1"/>
  <c r="BI915" i="1"/>
  <c r="BI2056" i="1"/>
  <c r="BI2183" i="1"/>
  <c r="BI1129" i="1"/>
  <c r="BI1509" i="1"/>
  <c r="BI492" i="1"/>
  <c r="BI1786" i="1"/>
  <c r="BI1133" i="1"/>
  <c r="BI1635" i="1"/>
  <c r="BI1504" i="1"/>
  <c r="BI1064" i="1"/>
  <c r="BI2268" i="1"/>
  <c r="BI2277" i="1"/>
  <c r="BI263" i="1"/>
  <c r="BI552" i="1"/>
  <c r="BI201" i="1"/>
  <c r="BI2245" i="1"/>
  <c r="BI2238" i="1"/>
  <c r="BI2261" i="1"/>
  <c r="BI1581" i="1"/>
  <c r="BI1683" i="1"/>
  <c r="BI2121" i="1"/>
  <c r="BI1218" i="1"/>
  <c r="BI1145" i="1"/>
  <c r="BI1392" i="1"/>
  <c r="BI1723" i="1"/>
  <c r="BI1403" i="1"/>
  <c r="BI1289" i="1"/>
  <c r="BI388" i="1"/>
  <c r="BI1718" i="1"/>
  <c r="BI1559" i="1"/>
  <c r="BI408" i="1"/>
  <c r="BI2070" i="1"/>
  <c r="BI974" i="1"/>
  <c r="BI829" i="1"/>
  <c r="BI1335" i="1"/>
  <c r="BI95" i="1"/>
  <c r="BI326" i="1"/>
  <c r="BI1066" i="1"/>
  <c r="BI758" i="1"/>
  <c r="BI614" i="1"/>
  <c r="BI1050" i="1"/>
  <c r="BI2060" i="1"/>
  <c r="BI1814" i="1"/>
  <c r="BI1243" i="1"/>
  <c r="BI1107" i="1"/>
  <c r="BI910" i="1"/>
  <c r="BI486" i="1"/>
  <c r="BI451" i="1"/>
  <c r="BI678" i="1"/>
  <c r="BI1420" i="1"/>
  <c r="BI762" i="1"/>
  <c r="BI1415" i="1"/>
  <c r="BI1326" i="1"/>
  <c r="BI184" i="1"/>
  <c r="BI1951" i="1"/>
  <c r="BI1743" i="1"/>
  <c r="BI1308" i="1"/>
  <c r="BI1883" i="1"/>
  <c r="BI2007" i="1"/>
  <c r="BI1850" i="1"/>
  <c r="BI1962" i="1"/>
  <c r="BI2039" i="1"/>
  <c r="BI1880" i="1"/>
  <c r="BI2043" i="1"/>
  <c r="BI1936" i="1"/>
  <c r="BI1841" i="1"/>
  <c r="BI2093" i="1"/>
  <c r="BI1898" i="1"/>
  <c r="BI1590" i="1"/>
  <c r="BI832" i="1"/>
  <c r="BI191" i="1"/>
  <c r="BI1593" i="1"/>
  <c r="BI1464" i="1"/>
  <c r="BI1357" i="1"/>
  <c r="BI1678" i="1"/>
  <c r="BI1033" i="1"/>
  <c r="BI1084" i="1"/>
  <c r="BI1324" i="1"/>
  <c r="BI1769" i="1"/>
  <c r="BI331" i="1"/>
  <c r="BI1901" i="1"/>
  <c r="BI1089" i="1"/>
  <c r="BI792" i="1"/>
  <c r="BI1652" i="1"/>
  <c r="BI1471" i="1"/>
  <c r="BI547" i="1"/>
  <c r="BI1976" i="1"/>
  <c r="BI979" i="1"/>
  <c r="BI180" i="1"/>
  <c r="BI878" i="1"/>
  <c r="BI697" i="1"/>
  <c r="BI1676" i="1"/>
  <c r="BI1051" i="1"/>
  <c r="BI1742" i="1"/>
  <c r="BI1361" i="1"/>
  <c r="BI1286" i="1"/>
  <c r="BI1171" i="1"/>
  <c r="BI1170" i="1"/>
  <c r="BI309" i="1"/>
  <c r="BI1899" i="1"/>
  <c r="BI1722" i="1"/>
  <c r="BI561" i="1"/>
  <c r="BI570" i="1"/>
  <c r="BI1529" i="1"/>
  <c r="BI2100" i="1"/>
  <c r="BI2226" i="1"/>
  <c r="BI2016" i="1"/>
  <c r="BI2184" i="1"/>
  <c r="BI2179" i="1"/>
  <c r="BI1905" i="1"/>
  <c r="BI2138" i="1"/>
  <c r="BI2105" i="1"/>
  <c r="BI2081" i="1"/>
  <c r="BI1945" i="1"/>
  <c r="BI2001" i="1"/>
  <c r="BI2002" i="1"/>
  <c r="BI2216" i="1"/>
  <c r="BI2140" i="1"/>
  <c r="BI2145" i="1"/>
  <c r="BI1848" i="1"/>
  <c r="BI1882" i="1"/>
  <c r="BI2146" i="1"/>
  <c r="BI2159" i="1"/>
  <c r="BI2152" i="1"/>
  <c r="BI2200" i="1"/>
  <c r="BI1979" i="1"/>
  <c r="BI2275" i="1"/>
  <c r="BI2240" i="1"/>
  <c r="BI2250" i="1"/>
  <c r="BI2069" i="1"/>
  <c r="BI2267" i="1"/>
  <c r="BI1567" i="1"/>
  <c r="BI442" i="1"/>
  <c r="BI2228" i="1"/>
  <c r="BI1754" i="1"/>
  <c r="BI2028" i="1"/>
  <c r="BI1501" i="1"/>
  <c r="BI111" i="1"/>
  <c r="BI2029" i="1"/>
  <c r="BI243" i="1"/>
  <c r="BI2168" i="1"/>
  <c r="BI1304" i="1"/>
  <c r="BI2233" i="1"/>
  <c r="BI2144" i="1"/>
  <c r="BI1895" i="1"/>
  <c r="BI439" i="1"/>
  <c r="BI1958" i="1"/>
  <c r="BI1128" i="1"/>
  <c r="BI810" i="1"/>
  <c r="BI384" i="1"/>
  <c r="BI744" i="1"/>
  <c r="BI308" i="1"/>
  <c r="BI1363" i="1"/>
  <c r="BI314" i="1"/>
  <c r="BI444" i="1"/>
  <c r="BI1307" i="1"/>
  <c r="BI9" i="1"/>
  <c r="BI1175" i="1"/>
  <c r="BI175" i="1"/>
  <c r="BI1986" i="1"/>
  <c r="BI75" i="1"/>
  <c r="BI1515" i="1"/>
  <c r="BI261" i="1"/>
  <c r="BI179" i="1"/>
  <c r="BI1377" i="1"/>
  <c r="BI1038" i="1"/>
  <c r="BI1251" i="1"/>
  <c r="BI1181" i="1"/>
  <c r="BI1083" i="1"/>
  <c r="BI1595" i="1"/>
  <c r="BI462" i="1"/>
  <c r="BI986" i="1"/>
  <c r="BI1469" i="1"/>
  <c r="BI661" i="1"/>
  <c r="BI429" i="1"/>
  <c r="BI466" i="1"/>
  <c r="BI723" i="1"/>
  <c r="BI2117" i="1"/>
  <c r="BI2196" i="1"/>
  <c r="BI2215" i="1"/>
  <c r="BI1073" i="1"/>
  <c r="BI371" i="1"/>
  <c r="BI1741" i="1"/>
  <c r="BI1511" i="1"/>
  <c r="BI1792" i="1"/>
  <c r="BI126" i="1"/>
  <c r="BI955" i="1"/>
  <c r="BI1082" i="1"/>
  <c r="BI1244" i="1"/>
  <c r="BI1291" i="1"/>
  <c r="BI1248" i="1"/>
  <c r="BI1186" i="1"/>
  <c r="BI1586" i="1"/>
  <c r="BI932" i="1"/>
  <c r="BI662" i="1"/>
  <c r="BI1829" i="1"/>
  <c r="BI1546" i="1"/>
  <c r="BI1413" i="1"/>
  <c r="BI177" i="1"/>
  <c r="BI1054" i="1"/>
  <c r="BI1173" i="1"/>
  <c r="BI218" i="1"/>
  <c r="BI1556" i="1"/>
  <c r="BI972" i="1"/>
  <c r="BI1429" i="1"/>
  <c r="BI1770" i="1"/>
  <c r="BI1130" i="1"/>
  <c r="BI1470" i="1"/>
  <c r="BI1811" i="1"/>
  <c r="BI1956" i="1"/>
  <c r="BI1155" i="1"/>
  <c r="BI1971" i="1"/>
  <c r="BI1803" i="1"/>
  <c r="BI2088" i="1"/>
  <c r="BI2008" i="1"/>
  <c r="BI1187" i="1"/>
  <c r="BI1439" i="1"/>
  <c r="BI511" i="1"/>
  <c r="BI2108" i="1"/>
  <c r="BI708" i="1"/>
  <c r="BI801" i="1"/>
  <c r="BI355" i="1"/>
  <c r="BI1601" i="1"/>
  <c r="BI1779" i="1"/>
  <c r="BI1359" i="1"/>
  <c r="BI1131" i="1"/>
  <c r="BI210" i="1"/>
  <c r="BI1070" i="1"/>
  <c r="BI501" i="1"/>
  <c r="BI1443" i="1"/>
  <c r="BI247" i="1"/>
  <c r="BI1052" i="1"/>
  <c r="BI1737" i="1"/>
  <c r="BI1877" i="1"/>
  <c r="BI733" i="1"/>
  <c r="BI657" i="1"/>
  <c r="BI481" i="1"/>
  <c r="BI778" i="1"/>
  <c r="BI631" i="1"/>
  <c r="BI764" i="1"/>
  <c r="BI703" i="1"/>
  <c r="BI771" i="1"/>
  <c r="BI666" i="1"/>
  <c r="BI1764" i="1"/>
  <c r="BI1651" i="1"/>
  <c r="BI1625" i="1"/>
  <c r="BI1092" i="1"/>
  <c r="BI1498" i="1"/>
  <c r="BI823" i="1"/>
  <c r="BI513" i="1"/>
  <c r="BI521" i="1"/>
  <c r="BI2259" i="1"/>
  <c r="BI1887" i="1"/>
  <c r="BI2051" i="1"/>
  <c r="BI1838" i="1"/>
  <c r="BI1940" i="1"/>
  <c r="BI1749" i="1"/>
  <c r="BI369" i="1"/>
  <c r="BI436" i="1"/>
  <c r="BI1977" i="1"/>
  <c r="BI524" i="1"/>
  <c r="BI904" i="1"/>
  <c r="BI1212" i="1"/>
  <c r="BI380" i="1"/>
  <c r="BI402" i="1"/>
  <c r="BI1890" i="1"/>
  <c r="BI1796" i="1"/>
  <c r="BI1236" i="1"/>
  <c r="BI1934" i="1"/>
  <c r="BI1303" i="1"/>
  <c r="BI1657" i="1"/>
  <c r="BI1445" i="1"/>
  <c r="BI2252" i="1"/>
  <c r="BI1621" i="1"/>
  <c r="BI1342" i="1"/>
  <c r="BI1765" i="1"/>
  <c r="BI766" i="1"/>
  <c r="BI1738" i="1"/>
  <c r="BI81" i="1"/>
  <c r="BI1020" i="1"/>
  <c r="BI285" i="1"/>
  <c r="BI1585" i="1"/>
  <c r="BI1474" i="1"/>
  <c r="BI2176" i="1"/>
  <c r="BI2154" i="1"/>
  <c r="BI2175" i="1"/>
  <c r="BI2241" i="1"/>
  <c r="BI2246" i="1"/>
  <c r="BI2165" i="1"/>
  <c r="BI2221" i="1"/>
  <c r="BI2185" i="1"/>
  <c r="BI315" i="1"/>
  <c r="BI1788" i="1"/>
  <c r="BI686" i="1"/>
  <c r="BI1149" i="1"/>
  <c r="BI1710" i="1"/>
  <c r="BI1423" i="1"/>
  <c r="BI729" i="1"/>
  <c r="BI867" i="1"/>
  <c r="BI674" i="1"/>
  <c r="BI1893" i="1"/>
  <c r="BI1022" i="1"/>
  <c r="BI2106" i="1"/>
  <c r="BI2190" i="1"/>
  <c r="BI1398" i="1"/>
  <c r="BI2266" i="1"/>
  <c r="BI2273" i="1"/>
  <c r="BI2142" i="1"/>
  <c r="BI2057" i="1"/>
  <c r="BI2260" i="1"/>
  <c r="BI2098" i="1"/>
  <c r="BI2239" i="1"/>
  <c r="BI2264" i="1"/>
  <c r="BI2206" i="1"/>
  <c r="BI1045" i="1"/>
  <c r="BI2163" i="1"/>
  <c r="BI2000" i="1"/>
  <c r="BI1141" i="1"/>
  <c r="BI2251" i="1"/>
  <c r="BI1894" i="1"/>
  <c r="BI1725" i="1"/>
  <c r="BI44" i="1"/>
  <c r="BI459" i="1"/>
  <c r="BI63" i="1"/>
  <c r="BI448" i="1"/>
  <c r="BI463" i="1"/>
  <c r="BI518" i="1"/>
  <c r="BI240" i="1"/>
  <c r="BI597" i="1"/>
  <c r="BI1185" i="1"/>
  <c r="BI865" i="1"/>
  <c r="BI1494" i="1"/>
  <c r="BI1444" i="1"/>
  <c r="BI503" i="1"/>
  <c r="BI1854" i="1"/>
  <c r="BI1755" i="1"/>
  <c r="BI56" i="1"/>
  <c r="BI1592" i="1"/>
  <c r="BI25" i="1"/>
  <c r="BI720" i="1"/>
  <c r="BI537" i="1"/>
  <c r="BI1600" i="1"/>
  <c r="BI874" i="1"/>
  <c r="BI1418" i="1"/>
  <c r="BI922" i="1"/>
  <c r="BI522" i="1"/>
  <c r="BI1492" i="1"/>
  <c r="BI1537" i="1"/>
  <c r="BI2186" i="1"/>
  <c r="BI1822" i="1"/>
  <c r="BI2040" i="1"/>
  <c r="BI2220" i="1"/>
  <c r="BI1257" i="1"/>
  <c r="BI2210" i="1"/>
  <c r="BI650" i="1"/>
  <c r="BI1153" i="1"/>
  <c r="BI42" i="1"/>
  <c r="BI1261" i="1"/>
  <c r="BI1404" i="1"/>
  <c r="BI1216" i="1"/>
  <c r="BI255" i="1"/>
  <c r="BI587" i="1"/>
  <c r="BI2255" i="1"/>
  <c r="BI530" i="1"/>
  <c r="BI612" i="1"/>
  <c r="BI859" i="1"/>
  <c r="BI144" i="1"/>
  <c r="BI895" i="1"/>
  <c r="BI1161" i="1"/>
  <c r="BI538" i="1"/>
  <c r="BI1283" i="1"/>
  <c r="BI854" i="1"/>
  <c r="BI1294" i="1"/>
  <c r="BI1380" i="1"/>
  <c r="BI1507" i="1"/>
  <c r="BI1747" i="1"/>
  <c r="BI1310" i="1"/>
  <c r="BI930" i="1"/>
  <c r="BI2201" i="1"/>
  <c r="BI2173" i="1"/>
  <c r="BI1640" i="1"/>
  <c r="BI30" i="1"/>
  <c r="BI844" i="1"/>
  <c r="BI1776" i="1"/>
  <c r="BI158" i="1"/>
  <c r="BI2148" i="1"/>
  <c r="BI1990" i="1"/>
  <c r="BI1941" i="1"/>
  <c r="BI2025" i="1"/>
  <c r="BI966" i="1"/>
  <c r="BI2017" i="1"/>
  <c r="BI1785" i="1"/>
  <c r="BI203" i="1"/>
  <c r="BI1631" i="1"/>
  <c r="BI1699" i="1"/>
  <c r="BI1221" i="1"/>
  <c r="BI849" i="1"/>
  <c r="BI1276" i="1"/>
  <c r="BI204" i="1"/>
  <c r="BI937" i="1"/>
  <c r="BI216" i="1"/>
  <c r="BI576" i="1"/>
  <c r="BI1634" i="1"/>
  <c r="BI763" i="1"/>
  <c r="BI1736" i="1"/>
  <c r="BI1086" i="1"/>
  <c r="BI1575" i="1"/>
  <c r="BI1425" i="1"/>
  <c r="BI1477" i="1"/>
  <c r="BI1151" i="1"/>
  <c r="BI362" i="1"/>
  <c r="BI1483" i="1"/>
  <c r="BI1720" i="1"/>
  <c r="BI699" i="1"/>
  <c r="BI600" i="1"/>
  <c r="BI808" i="1"/>
  <c r="BI1949" i="1"/>
  <c r="BI1884" i="1"/>
  <c r="BI2244" i="1"/>
  <c r="BI2204" i="1"/>
  <c r="BI2036" i="1"/>
  <c r="BI2167" i="1"/>
  <c r="BI1981" i="1"/>
  <c r="BI571" i="1"/>
  <c r="BI373" i="1"/>
  <c r="BI1365" i="1"/>
  <c r="BI195" i="1"/>
  <c r="BI1192" i="1"/>
  <c r="BI1436" i="1"/>
  <c r="BI1545" i="1"/>
  <c r="BI1897" i="1"/>
  <c r="BI2203" i="1"/>
  <c r="BI1763" i="1"/>
  <c r="BI1165" i="1"/>
  <c r="BI1648" i="1"/>
  <c r="BI428" i="1"/>
  <c r="BI926" i="1"/>
  <c r="BI1732" i="1"/>
  <c r="BI2279" i="1"/>
  <c r="BI1866" i="1"/>
  <c r="BI1321" i="1"/>
  <c r="BI2131" i="1"/>
  <c r="BI2078" i="1"/>
  <c r="BI1573" i="1"/>
  <c r="BI1354" i="1"/>
  <c r="BI1729" i="1"/>
  <c r="BI2063" i="1"/>
  <c r="BI1385" i="1"/>
  <c r="BI2068" i="1"/>
  <c r="BI1916" i="1"/>
  <c r="BI1955" i="1"/>
  <c r="BI2155" i="1"/>
  <c r="BI1488" i="1"/>
  <c r="BI1702" i="1"/>
  <c r="BI2213" i="1"/>
  <c r="BI1503" i="1"/>
  <c r="BI1540" i="1"/>
  <c r="BI1730" i="1"/>
  <c r="BI2086" i="1"/>
  <c r="BI2075" i="1"/>
  <c r="BI2094" i="1"/>
  <c r="BI2195" i="1"/>
  <c r="BI2223" i="1"/>
  <c r="BI1735" i="1"/>
  <c r="BI1968" i="1"/>
  <c r="BI1693" i="1"/>
  <c r="BI975" i="1"/>
  <c r="BI1952" i="1"/>
  <c r="BI1268" i="1"/>
  <c r="BI2034" i="1"/>
  <c r="BI1991" i="1"/>
  <c r="BI1659" i="1"/>
  <c r="BI2071" i="1"/>
  <c r="BI2035" i="1"/>
  <c r="BI1954" i="1"/>
  <c r="BI2005" i="1"/>
  <c r="BI1713" i="1"/>
  <c r="BI2136" i="1"/>
  <c r="BI2041" i="1"/>
  <c r="BI2202" i="1"/>
  <c r="BI1731" i="1"/>
  <c r="BI2046" i="1"/>
  <c r="BI1065" i="1"/>
  <c r="BI820" i="1"/>
  <c r="BI1252" i="1"/>
  <c r="BI2257" i="1"/>
  <c r="BI2243" i="1"/>
  <c r="BI1591" i="1"/>
  <c r="BI1946" i="1"/>
  <c r="BI1632" i="1"/>
  <c r="BI1998" i="1"/>
  <c r="BI1939" i="1"/>
  <c r="BI2126" i="1"/>
  <c r="BI1810" i="1"/>
  <c r="BI1903" i="1"/>
  <c r="BI2181" i="1"/>
  <c r="BI2095" i="1"/>
  <c r="BI2115" i="1"/>
  <c r="BI2180" i="1"/>
  <c r="BI2189" i="1"/>
  <c r="BI1752" i="1"/>
  <c r="BI1406" i="1"/>
  <c r="BI1548" i="1"/>
  <c r="BI2205" i="1"/>
  <c r="BI1920" i="1"/>
  <c r="BI2265" i="1"/>
  <c r="BI2248" i="1"/>
  <c r="BI1799" i="1"/>
  <c r="BI2050" i="1"/>
  <c r="BI2272" i="1"/>
  <c r="BI2059" i="1"/>
  <c r="BI1924" i="1"/>
  <c r="BI1629" i="1"/>
  <c r="BI1706" i="1"/>
  <c r="BI1858" i="1"/>
  <c r="BI2110" i="1"/>
  <c r="BI1809" i="1"/>
  <c r="BI1959" i="1"/>
  <c r="BI2022" i="1"/>
  <c r="BI1953" i="1"/>
  <c r="BI2018" i="1"/>
  <c r="BI2065" i="1"/>
  <c r="BI2004" i="1"/>
  <c r="BI1775" i="1"/>
  <c r="BI2150" i="1"/>
  <c r="BI2125" i="1"/>
  <c r="BI1983" i="1"/>
  <c r="BI1817" i="1"/>
  <c r="BI1371" i="1"/>
  <c r="BI1972" i="1"/>
  <c r="BI2083" i="1"/>
  <c r="BI1950" i="1"/>
  <c r="BI2208" i="1"/>
  <c r="BI1762" i="1"/>
  <c r="BI752" i="1"/>
  <c r="BI2122" i="1"/>
  <c r="BI1999" i="1"/>
  <c r="BI1982" i="1"/>
  <c r="BI2116" i="1"/>
  <c r="BI2082" i="1"/>
  <c r="BI1925" i="1"/>
  <c r="BI34" i="1"/>
  <c r="BI1778" i="1"/>
  <c r="BI495" i="1"/>
  <c r="BI120" i="1"/>
  <c r="BI942" i="1"/>
  <c r="BI946" i="1"/>
  <c r="BI788" i="1"/>
  <c r="BI1270" i="1"/>
  <c r="BI1076" i="1"/>
  <c r="BI500" i="1"/>
  <c r="BI1143" i="1"/>
  <c r="BI1840" i="1"/>
  <c r="BI296" i="1"/>
  <c r="BI879" i="1"/>
  <c r="BI866" i="1"/>
  <c r="BI82" i="1"/>
  <c r="BI706" i="1"/>
  <c r="BI348" i="1"/>
  <c r="BI1484" i="1"/>
  <c r="BI683" i="1"/>
  <c r="BI1462" i="1"/>
  <c r="BI951" i="1"/>
  <c r="BI984" i="1"/>
  <c r="BI621" i="1"/>
  <c r="BI687" i="1"/>
  <c r="BI372" i="1"/>
  <c r="BI1577" i="1"/>
  <c r="BI1172" i="1"/>
  <c r="BI321" i="1"/>
  <c r="BI390" i="1"/>
  <c r="BI187" i="1"/>
  <c r="BI1643" i="1"/>
  <c r="BI1010" i="1"/>
  <c r="BI266" i="1"/>
  <c r="BI707" i="1"/>
  <c r="BI422" i="1"/>
  <c r="BI1099" i="1"/>
  <c r="BI1878" i="1"/>
  <c r="BI342" i="1"/>
  <c r="BI1120" i="1"/>
  <c r="BI213" i="1"/>
  <c r="BI716" i="1"/>
  <c r="BI724" i="1"/>
  <c r="BI471" i="1"/>
  <c r="BI141" i="1"/>
  <c r="BI1787" i="1"/>
  <c r="BI1496" i="1"/>
  <c r="BI981" i="1"/>
  <c r="BI317" i="1"/>
  <c r="BI891" i="1"/>
  <c r="BI1195" i="1"/>
  <c r="BI332" i="1"/>
  <c r="BI1608" i="1"/>
  <c r="BI51" i="1"/>
  <c r="BI1223" i="1"/>
  <c r="BI1331" i="1"/>
  <c r="BI1159" i="1"/>
  <c r="BI755" i="1"/>
  <c r="BI107" i="1"/>
  <c r="BI209" i="1"/>
  <c r="BI440" i="1"/>
  <c r="BI1502" i="1"/>
  <c r="BI1201" i="1"/>
  <c r="BI1733" i="1"/>
  <c r="BI1390" i="1"/>
  <c r="BI1549" i="1"/>
  <c r="BI359" i="1"/>
  <c r="BI1666" i="1"/>
  <c r="BI936" i="1"/>
  <c r="BI72" i="1"/>
  <c r="BI1312" i="1"/>
  <c r="BI606" i="1"/>
  <c r="BI800" i="1"/>
  <c r="BI150" i="1"/>
  <c r="BI292" i="1"/>
  <c r="BI1228" i="1"/>
  <c r="BI588" i="1"/>
  <c r="BI668" i="1"/>
  <c r="BI313" i="1"/>
  <c r="BI290" i="1"/>
  <c r="BI701" i="1"/>
  <c r="BI572" i="1"/>
  <c r="BI339" i="1"/>
  <c r="BI202" i="1"/>
  <c r="BI896" i="1"/>
  <c r="BI377" i="1"/>
  <c r="BI577" i="1"/>
  <c r="BI756" i="1"/>
  <c r="BI1857" i="1"/>
  <c r="BI1069" i="1"/>
  <c r="BI1410" i="1"/>
  <c r="BI1001" i="1"/>
  <c r="BI233" i="1"/>
  <c r="BI992" i="1"/>
  <c r="BI821" i="1"/>
  <c r="BI775" i="1"/>
  <c r="BI205" i="1"/>
  <c r="BI101" i="1"/>
  <c r="BI916" i="1"/>
  <c r="BI478" i="1"/>
  <c r="BI149" i="1"/>
  <c r="BI394" i="1"/>
  <c r="BI242" i="1"/>
  <c r="BI294" i="1"/>
  <c r="BI1616" i="1"/>
  <c r="BI852" i="1"/>
  <c r="BI1282" i="1"/>
  <c r="BI164" i="1"/>
  <c r="BI1047" i="1"/>
  <c r="BI12" i="1"/>
  <c r="BI159" i="1"/>
  <c r="BI412" i="1"/>
  <c r="BI817" i="1"/>
  <c r="BI1162" i="1"/>
  <c r="BI464" i="1"/>
  <c r="BI814" i="1"/>
  <c r="BI1784" i="1"/>
  <c r="BI426" i="1"/>
  <c r="BI26" i="1"/>
  <c r="BI1607" i="1"/>
  <c r="BI125" i="1"/>
  <c r="BI1606" i="1"/>
  <c r="BI633" i="1"/>
  <c r="BI923" i="1"/>
  <c r="BI1060" i="1"/>
  <c r="BI212" i="1"/>
  <c r="BI789" i="1"/>
  <c r="BI713" i="1"/>
  <c r="BI1528" i="1"/>
  <c r="BI37" i="1"/>
  <c r="BI1691" i="1"/>
  <c r="BI525" i="1"/>
  <c r="BI833" i="1"/>
  <c r="BI1256" i="1"/>
  <c r="BI628" i="1"/>
  <c r="BI1030" i="1"/>
  <c r="BI167" i="1"/>
  <c r="BI1199" i="1"/>
  <c r="BI1183" i="1"/>
  <c r="BI1798" i="1"/>
  <c r="BI84" i="1"/>
  <c r="BI795" i="1"/>
  <c r="BI1278" i="1"/>
  <c r="BI1435" i="1"/>
  <c r="BI438" i="1"/>
  <c r="BI1381" i="1"/>
  <c r="BI13" i="1"/>
  <c r="BI137" i="1"/>
  <c r="BI1063" i="1"/>
  <c r="BI590" i="1"/>
  <c r="BI564" i="1"/>
  <c r="BI325" i="1"/>
  <c r="BI864" i="1"/>
  <c r="BI378" i="1"/>
  <c r="BI749" i="1"/>
  <c r="BI1401" i="1"/>
  <c r="BI193" i="1"/>
  <c r="BI244" i="1"/>
  <c r="BI556" i="1"/>
  <c r="BI887" i="1"/>
  <c r="BI1034" i="1"/>
  <c r="BI420" i="1"/>
  <c r="BI653" i="1"/>
  <c r="BI1115" i="1"/>
  <c r="BI1209" i="1"/>
  <c r="BI91" i="1"/>
  <c r="BI592" i="1"/>
  <c r="BI958" i="1"/>
  <c r="BI1551" i="1"/>
  <c r="BI731" i="1"/>
  <c r="BI1712" i="1"/>
  <c r="BI262" i="1"/>
  <c r="BI665" i="1"/>
  <c r="BI908" i="1"/>
  <c r="BI700" i="1"/>
  <c r="BI407" i="1"/>
  <c r="BI1245" i="1"/>
  <c r="BI997" i="1"/>
  <c r="BI1721" i="1"/>
  <c r="BI138" i="1"/>
  <c r="BI605" i="1"/>
  <c r="BI532" i="1"/>
  <c r="BI46" i="1"/>
  <c r="BI235" i="1"/>
  <c r="BI1121" i="1"/>
  <c r="BI220" i="1"/>
  <c r="BI100" i="1"/>
  <c r="BI112" i="1"/>
  <c r="BI1994" i="1"/>
  <c r="BI1823" i="1"/>
  <c r="BI416" i="1"/>
  <c r="BI1017" i="1"/>
  <c r="BI1980" i="1"/>
  <c r="BI127" i="1"/>
  <c r="BI1104" i="1"/>
  <c r="BI897" i="1"/>
  <c r="BI560" i="1"/>
  <c r="BI1698" i="1"/>
  <c r="BI476" i="1"/>
  <c r="BI142" i="1"/>
  <c r="BI1996" i="1"/>
  <c r="BI1695" i="1"/>
  <c r="BI943" i="1"/>
  <c r="BI482" i="1"/>
  <c r="BI170" i="1"/>
  <c r="BI1826" i="1"/>
  <c r="BI830" i="1"/>
  <c r="BI472" i="1"/>
  <c r="BI67" i="1"/>
  <c r="BI595" i="1"/>
  <c r="BI425" i="1"/>
  <c r="BI4" i="1"/>
  <c r="BI1188" i="1"/>
  <c r="BI152" i="1"/>
  <c r="BI1127" i="1"/>
  <c r="BI1806" i="1"/>
  <c r="BI176" i="1"/>
  <c r="BI1427" i="1"/>
  <c r="BI619" i="1"/>
  <c r="BI105" i="1"/>
  <c r="BI1782" i="1"/>
  <c r="BI1197" i="1"/>
  <c r="BI382" i="1"/>
  <c r="BI929" i="1"/>
  <c r="BI417" i="1"/>
  <c r="BI1554" i="1"/>
  <c r="BI987" i="1"/>
  <c r="BI1416" i="1"/>
  <c r="BI508" i="1"/>
  <c r="BI938" i="1"/>
  <c r="BI753" i="1"/>
  <c r="BI1513" i="1"/>
  <c r="BI1198" i="1"/>
  <c r="BI1349" i="1"/>
  <c r="BI1849" i="1"/>
  <c r="BI510" i="1"/>
  <c r="BI330" i="1"/>
  <c r="BI918" i="1"/>
  <c r="BI55" i="1"/>
  <c r="BI1297" i="1"/>
  <c r="BI1265" i="1"/>
  <c r="BI1048" i="1"/>
  <c r="BI651" i="1"/>
  <c r="BI1812" i="1"/>
  <c r="BI419" i="1"/>
  <c r="BI1578" i="1"/>
  <c r="BI341" i="1"/>
  <c r="BI1889" i="1"/>
  <c r="BI1031" i="1"/>
  <c r="BI1646" i="1"/>
  <c r="BI566" i="1"/>
  <c r="BI19" i="1"/>
  <c r="BI53" i="1"/>
  <c r="BI802" i="1"/>
  <c r="BI497" i="1"/>
  <c r="BI236" i="1"/>
  <c r="BI554" i="1"/>
  <c r="BI1138" i="1"/>
  <c r="BI1896" i="1"/>
  <c r="BI593" i="1"/>
  <c r="BI1655" i="1"/>
  <c r="BI1249" i="1"/>
  <c r="BI1239" i="1"/>
  <c r="BI1639" i="1"/>
  <c r="BI1489" i="1"/>
  <c r="BI400" i="1"/>
  <c r="BI1682" i="1"/>
  <c r="BI1016" i="1"/>
  <c r="BI1122" i="1"/>
  <c r="BI591" i="1"/>
  <c r="BI1789" i="1"/>
  <c r="BI1167" i="1"/>
  <c r="BI798" i="1"/>
  <c r="BI38" i="1"/>
  <c r="BI352" i="1"/>
  <c r="BI230" i="1"/>
  <c r="BI827" i="1"/>
  <c r="BI877" i="1"/>
  <c r="BI1561" i="1"/>
  <c r="BI1364" i="1"/>
  <c r="BI269" i="1"/>
  <c r="BI430" i="1"/>
  <c r="BI268" i="1"/>
  <c r="BI1319" i="1"/>
  <c r="BI473" i="1"/>
  <c r="BI1679" i="1"/>
  <c r="BI783" i="1"/>
  <c r="BI919" i="1"/>
  <c r="BI1285" i="1"/>
  <c r="BI431" i="1"/>
  <c r="BI1526" i="1"/>
  <c r="BI50" i="1"/>
  <c r="BI861" i="1"/>
  <c r="BI980" i="1"/>
  <c r="BI1624" i="1"/>
  <c r="BI725" i="1"/>
  <c r="BI370" i="1"/>
  <c r="BI457" i="1"/>
  <c r="BI109" i="1"/>
  <c r="BI1744" i="1"/>
  <c r="BI251" i="1"/>
  <c r="BI306" i="1"/>
  <c r="BI274" i="1"/>
  <c r="BI1224" i="1"/>
  <c r="BI773" i="1"/>
  <c r="BI1079" i="1"/>
  <c r="BI912" i="1"/>
  <c r="BI1543" i="1"/>
  <c r="BI409" i="1"/>
  <c r="BI805" i="1"/>
  <c r="BI32" i="1"/>
  <c r="BI1015" i="1"/>
  <c r="BI717" i="1"/>
  <c r="BI467" i="1"/>
  <c r="BI1322" i="1"/>
  <c r="BI156" i="1"/>
  <c r="BI1146" i="1"/>
  <c r="BI1196" i="1"/>
  <c r="BI983" i="1"/>
  <c r="BI1227" i="1"/>
  <c r="BI145" i="1"/>
  <c r="BI963" i="1"/>
  <c r="BI1340" i="1"/>
  <c r="BI728" i="1"/>
  <c r="BI1701" i="1"/>
  <c r="BI386" i="1"/>
  <c r="BI135" i="1"/>
  <c r="BI1833" i="1"/>
  <c r="BI206" i="1"/>
  <c r="BI356" i="1"/>
  <c r="BI491" i="1"/>
  <c r="BI166" i="1"/>
  <c r="BI579" i="1"/>
  <c r="BI607" i="1"/>
  <c r="BI841" i="1"/>
  <c r="BI721" i="1"/>
  <c r="BI452" i="1"/>
  <c r="BI1211" i="1"/>
  <c r="BI1748" i="1"/>
  <c r="BI1622" i="1"/>
  <c r="BI1106" i="1"/>
  <c r="BI1384" i="1"/>
  <c r="BI1873" i="1"/>
  <c r="BI876" i="1"/>
  <c r="BI519" i="1"/>
  <c r="BI785" i="1"/>
  <c r="BI194" i="1"/>
  <c r="BI1520" i="1"/>
  <c r="BI1347" i="1"/>
  <c r="BI133" i="1"/>
  <c r="BI161" i="1"/>
  <c r="BI741" i="1"/>
  <c r="BI1097" i="1"/>
  <c r="BI1049" i="1"/>
  <c r="BI489" i="1"/>
  <c r="BI643" i="1"/>
  <c r="BI671" i="1"/>
  <c r="BI1366" i="1"/>
  <c r="BI1794" i="1"/>
  <c r="BI1598" i="1"/>
  <c r="BI70" i="1"/>
  <c r="BI360" i="1"/>
  <c r="BI163" i="1"/>
  <c r="BI1111" i="1"/>
  <c r="BI542" i="1"/>
  <c r="BI799" i="1"/>
  <c r="BI950" i="1"/>
  <c r="BI860" i="1"/>
  <c r="BI280" i="1"/>
  <c r="BI401" i="1"/>
  <c r="BI608" i="1"/>
  <c r="BI1124" i="1"/>
  <c r="BI106" i="1"/>
  <c r="BI672" i="1"/>
  <c r="BI1516" i="1"/>
  <c r="BI376" i="1"/>
  <c r="BI911" i="1"/>
  <c r="BI920" i="1"/>
  <c r="BI246" i="1"/>
  <c r="BI1774" i="1"/>
  <c r="BI811" i="1"/>
  <c r="BI1491" i="1"/>
  <c r="BI1288" i="1"/>
  <c r="BI1530" i="1"/>
  <c r="BI1667" i="1"/>
  <c r="BI130" i="1"/>
  <c r="BI40" i="1"/>
  <c r="BI1113" i="1"/>
  <c r="BI1481" i="1"/>
  <c r="BI1258" i="1"/>
  <c r="BI851" i="1"/>
  <c r="BI1205" i="1"/>
  <c r="BI1508" i="1"/>
  <c r="BI1448" i="1"/>
  <c r="BI836" i="1"/>
  <c r="BI609" i="1"/>
  <c r="BI528" i="1"/>
  <c r="BI1126" i="1"/>
  <c r="BI1338" i="1"/>
  <c r="BI1564" i="1"/>
  <c r="BI516" i="1"/>
  <c r="BI124" i="1"/>
  <c r="BI1412" i="1"/>
  <c r="BI1200" i="1"/>
  <c r="BI76" i="1"/>
  <c r="BI1182" i="1"/>
  <c r="BI143" i="1"/>
  <c r="BI487" i="1"/>
  <c r="BI98" i="1"/>
  <c r="BI610" i="1"/>
  <c r="BI1407" i="1"/>
  <c r="BI265" i="1"/>
  <c r="BI1356" i="1"/>
  <c r="BI92" i="1"/>
  <c r="BI1345" i="1"/>
  <c r="BI726" i="1"/>
  <c r="BI1006" i="1"/>
  <c r="BI761" i="1"/>
  <c r="BI258" i="1"/>
  <c r="BI221" i="1"/>
  <c r="BI1058" i="1"/>
  <c r="BI957" i="1"/>
  <c r="BI256" i="1"/>
  <c r="BI573" i="1"/>
  <c r="BI1011" i="1"/>
  <c r="BI747" i="1"/>
  <c r="BI61" i="1"/>
  <c r="BI632" i="1"/>
  <c r="BI1506" i="1"/>
  <c r="BI1290" i="1"/>
  <c r="BI1948" i="1"/>
  <c r="BI652" i="1"/>
  <c r="BI737" i="1"/>
  <c r="BI1204" i="1"/>
  <c r="BI239" i="1"/>
  <c r="BI1466" i="1"/>
  <c r="BI1461" i="1"/>
  <c r="BI715" i="1"/>
  <c r="BI435" i="1"/>
  <c r="BI1514" i="1"/>
  <c r="BI559" i="1"/>
  <c r="BI886" i="1"/>
  <c r="BI340" i="1"/>
  <c r="BI693" i="1"/>
  <c r="BI1929" i="1"/>
  <c r="BI257" i="1"/>
  <c r="BI1225" i="1"/>
  <c r="BI1235" i="1"/>
  <c r="BI1284" i="1"/>
  <c r="BI154" i="1"/>
  <c r="BI1790" i="1"/>
  <c r="BI1299" i="1"/>
  <c r="BI1314" i="1"/>
  <c r="BI1194" i="1"/>
  <c r="BI1169" i="1"/>
  <c r="BI66" i="1"/>
  <c r="BI1135" i="1"/>
  <c r="BI1370" i="1"/>
  <c r="BI1013" i="1"/>
  <c r="BI1068" i="1"/>
  <c r="BI59" i="1"/>
  <c r="BI1460" i="1"/>
  <c r="BI520" i="1"/>
  <c r="BI863" i="1"/>
  <c r="BI354" i="1"/>
  <c r="BI545" i="1"/>
  <c r="BI14" i="1"/>
  <c r="BI1000" i="1"/>
  <c r="BI509" i="1"/>
  <c r="BI1075" i="1"/>
  <c r="BI1232" i="1"/>
  <c r="BI23" i="1"/>
  <c r="BI769" i="1"/>
  <c r="BI470" i="1"/>
  <c r="BI676" i="1"/>
  <c r="BI450" i="1"/>
  <c r="BI1419" i="1"/>
  <c r="BI925" i="1"/>
  <c r="BI754" i="1"/>
  <c r="BI615" i="1"/>
  <c r="BI562" i="1"/>
  <c r="BI902" i="1"/>
  <c r="BI1565" i="1"/>
  <c r="BI824" i="1"/>
  <c r="BI305" i="1"/>
  <c r="BI1061" i="1"/>
  <c r="BI1039" i="1"/>
  <c r="BI301" i="1"/>
  <c r="BI845" i="1"/>
  <c r="BI1226" i="1"/>
  <c r="BI598" i="1"/>
  <c r="BI634" i="1"/>
  <c r="BI449" i="1"/>
  <c r="BI379" i="1"/>
  <c r="BI1189" i="1"/>
  <c r="BI288" i="1"/>
  <c r="BI1630" i="1"/>
  <c r="BI647" i="1"/>
  <c r="BI1750" i="1"/>
  <c r="BI1271" i="1"/>
  <c r="BI121" i="1"/>
  <c r="BI1538" i="1"/>
  <c r="BI272" i="1"/>
  <c r="BI347" i="1"/>
  <c r="BI1650" i="1"/>
  <c r="BI791" i="1"/>
  <c r="BI719" i="1"/>
  <c r="BI637" i="1"/>
  <c r="BI1627" i="1"/>
  <c r="BI512" i="1"/>
  <c r="BI353" i="1"/>
  <c r="BI1793" i="1"/>
  <c r="BI303" i="1"/>
  <c r="BI27" i="1"/>
  <c r="BI1872" i="1"/>
  <c r="BI835" i="1"/>
  <c r="BI363" i="1"/>
  <c r="BI1137" i="1"/>
  <c r="BI1402" i="1"/>
  <c r="BI297" i="1"/>
  <c r="BI964" i="1"/>
  <c r="BI640" i="1"/>
  <c r="BI1250" i="1"/>
  <c r="BI1108" i="1"/>
  <c r="BI1311" i="1"/>
  <c r="BI1821" i="1"/>
  <c r="BI1103" i="1"/>
  <c r="BI971" i="1"/>
  <c r="BI1707" i="1"/>
  <c r="BI540" i="1"/>
  <c r="BI185" i="1"/>
  <c r="BI645" i="1"/>
  <c r="BI219" i="1"/>
  <c r="BI531" i="1"/>
  <c r="BI293" i="1"/>
  <c r="BI1734" i="1"/>
  <c r="BI1557" i="1"/>
  <c r="BI488" i="1"/>
  <c r="BI714" i="1"/>
  <c r="BI807" i="1"/>
  <c r="BI281" i="1"/>
  <c r="BI1382" i="1"/>
  <c r="BI104" i="1"/>
  <c r="BI1255" i="1"/>
  <c r="BI1583" i="1"/>
  <c r="BI147" i="1"/>
  <c r="BI49" i="1"/>
  <c r="BI36" i="1"/>
  <c r="BI722" i="1"/>
  <c r="BI617" i="1"/>
  <c r="BI406" i="1"/>
  <c r="BI1654" i="1"/>
  <c r="BI578" i="1"/>
  <c r="BI862" i="1"/>
  <c r="BI318" i="1"/>
  <c r="BI155" i="1"/>
  <c r="BI575" i="1"/>
  <c r="BI1071" i="1"/>
  <c r="BI1100" i="1"/>
  <c r="BI1315" i="1"/>
  <c r="BI948" i="1"/>
  <c r="BI991" i="1"/>
  <c r="BI304" i="1"/>
  <c r="BI709" i="1"/>
  <c r="BI1395" i="1"/>
  <c r="BI2089" i="1"/>
  <c r="BI69" i="1"/>
  <c r="BI277" i="1"/>
  <c r="BI1139" i="1"/>
  <c r="BI826" i="1"/>
  <c r="BI1467" i="1"/>
  <c r="BI968" i="1"/>
  <c r="BI1320" i="1"/>
  <c r="BI178" i="1"/>
  <c r="BI245" i="1"/>
  <c r="BI688" i="1"/>
  <c r="BI116" i="1"/>
  <c r="BI873" i="1"/>
  <c r="BI613" i="1"/>
  <c r="BI710" i="1"/>
  <c r="BI302" i="1"/>
  <c r="BI232" i="1"/>
  <c r="BI108" i="1"/>
  <c r="BI1325" i="1"/>
  <c r="BI1685" i="1"/>
  <c r="BI57" i="1"/>
  <c r="BI956" i="1"/>
  <c r="BI1408" i="1"/>
  <c r="BI1480" i="1"/>
  <c r="BI1709" i="1"/>
  <c r="BI947" i="1"/>
  <c r="BI906" i="1"/>
  <c r="BI190" i="1"/>
  <c r="BI345" i="1"/>
  <c r="BI871" i="1"/>
  <c r="BI1452" i="1"/>
  <c r="BI1562" i="1"/>
  <c r="BI842" i="1"/>
  <c r="BI523" i="1"/>
  <c r="BI550" i="1"/>
  <c r="BI1839" i="1"/>
  <c r="BI682" i="1"/>
  <c r="BI1206" i="1"/>
  <c r="BI327" i="1"/>
  <c r="BI1902" i="1"/>
  <c r="BI134" i="1"/>
  <c r="BI541" i="1"/>
  <c r="BI636" i="1"/>
  <c r="BI260" i="1"/>
  <c r="BI1664" i="1"/>
  <c r="BI1602" i="1"/>
  <c r="BI1440" i="1"/>
  <c r="BI1274" i="1"/>
  <c r="BI546" i="1"/>
  <c r="BI47" i="1"/>
  <c r="BI1584" i="1"/>
  <c r="BI1417" i="1"/>
  <c r="BI434" i="1"/>
  <c r="BI403" i="1"/>
  <c r="BI78" i="1"/>
  <c r="BI1642" i="1"/>
  <c r="BI453" i="1"/>
  <c r="BI680" i="1"/>
  <c r="BI1230" i="1"/>
  <c r="BI73" i="1"/>
  <c r="BI1144" i="1"/>
  <c r="BI381" i="1"/>
  <c r="BI421" i="1"/>
  <c r="BI837" i="1"/>
  <c r="BI928" i="1"/>
  <c r="BI458" i="1"/>
  <c r="BI385" i="1"/>
  <c r="BI1656" i="1"/>
  <c r="BI1019" i="1"/>
  <c r="BI131" i="1"/>
  <c r="BI1714" i="1"/>
  <c r="BI207" i="1"/>
  <c r="BI850" i="1"/>
  <c r="BI1237" i="1"/>
  <c r="BI287" i="1"/>
  <c r="BI767" i="1"/>
  <c r="BI250" i="1"/>
  <c r="BI1306" i="1"/>
  <c r="BI780" i="1"/>
  <c r="BI415" i="1"/>
  <c r="BI411" i="1"/>
  <c r="BI183" i="1"/>
  <c r="BI899" i="1"/>
  <c r="BI188" i="1"/>
  <c r="BI312" i="1"/>
  <c r="BI1539" i="1"/>
  <c r="BI24" i="1"/>
  <c r="BI11" i="1"/>
  <c r="BI283" i="1"/>
  <c r="BI113" i="1"/>
  <c r="BI264" i="1"/>
  <c r="BI231" i="1"/>
  <c r="BI271" i="1"/>
  <c r="BI797" i="1"/>
  <c r="BI1669" i="1"/>
  <c r="BI365" i="1"/>
  <c r="BI1246" i="1"/>
  <c r="BI344" i="1"/>
  <c r="BI398" i="1"/>
  <c r="BI533" i="1"/>
  <c r="BI944" i="1"/>
  <c r="BI1397" i="1"/>
  <c r="BI889" i="1"/>
  <c r="BI1008" i="1"/>
  <c r="BI96" i="1"/>
  <c r="BI433" i="1"/>
  <c r="BI848" i="1"/>
  <c r="BI223" i="1"/>
  <c r="BI1369" i="1"/>
  <c r="BI83" i="1"/>
  <c r="BI1273" i="1"/>
  <c r="BI977" i="1"/>
  <c r="BI736" i="1"/>
  <c r="BI960" i="1"/>
  <c r="BI622" i="1"/>
  <c r="BI298" i="1"/>
  <c r="BI62" i="1"/>
  <c r="BI1032" i="1"/>
  <c r="BI1704" i="1"/>
  <c r="BI1836" i="1"/>
  <c r="BI514" i="1"/>
  <c r="BI813" i="1"/>
  <c r="BI320" i="1"/>
  <c r="BI770" i="1"/>
  <c r="BI973" i="1"/>
  <c r="BI196" i="1"/>
  <c r="BI1163" i="1"/>
  <c r="BI1193" i="1"/>
  <c r="BI29" i="1"/>
  <c r="BI921" i="1"/>
  <c r="BI555" i="1"/>
  <c r="BI337" i="1"/>
  <c r="BI735" i="1"/>
  <c r="BI1389" i="1"/>
  <c r="BI834" i="1"/>
  <c r="BI649" i="1"/>
  <c r="BI952" i="1"/>
  <c r="BI279" i="1"/>
  <c r="BI626" i="1"/>
  <c r="BI1450" i="1"/>
  <c r="BI711" i="1"/>
  <c r="BI181" i="1"/>
  <c r="BI935" i="1"/>
  <c r="BI85" i="1"/>
  <c r="BI333" i="1"/>
  <c r="BI679" i="1"/>
  <c r="BI567" i="1"/>
  <c r="BI1517" i="1"/>
  <c r="BI742" i="1"/>
  <c r="BI985" i="1"/>
  <c r="BI803" i="1"/>
  <c r="BI945" i="1"/>
  <c r="BI1611" i="1"/>
  <c r="BI536" i="1"/>
  <c r="BI227" i="1"/>
  <c r="BI1378" i="1"/>
  <c r="BI1116" i="1"/>
  <c r="BI427" i="1"/>
  <c r="BI506" i="1"/>
  <c r="BI838" i="1"/>
  <c r="BI1689" i="1"/>
  <c r="BI1374" i="1"/>
  <c r="BI1272" i="1"/>
  <c r="BI1618" i="1"/>
  <c r="BI1002" i="1"/>
  <c r="BI1610" i="1"/>
  <c r="BI477" i="1"/>
  <c r="BI404" i="1"/>
  <c r="BI630" i="1"/>
  <c r="BI602" i="1"/>
  <c r="BI172" i="1"/>
  <c r="BI168" i="1"/>
  <c r="BI282" i="1"/>
  <c r="BI759" i="1"/>
  <c r="BI110" i="1"/>
  <c r="BI1386" i="1"/>
  <c r="BI273" i="1"/>
  <c r="BI1281" i="1"/>
  <c r="BI1112" i="1"/>
  <c r="BI494" i="1"/>
  <c r="BI620" i="1"/>
  <c r="BI809" i="1"/>
  <c r="BI391" i="1"/>
  <c r="BI1233" i="1"/>
  <c r="BI329" i="1"/>
  <c r="BI881" i="1"/>
  <c r="BI1014" i="1"/>
  <c r="BI479" i="1"/>
  <c r="BI413" i="1"/>
  <c r="BI949" i="1"/>
  <c r="BI1619" i="1"/>
  <c r="BI1473" i="1"/>
  <c r="BI1512" i="1"/>
  <c r="BI965" i="1"/>
  <c r="BI338" i="1"/>
  <c r="BI1411" i="1"/>
  <c r="BI999" i="1"/>
  <c r="BI1681" i="1"/>
  <c r="BI358" i="1"/>
  <c r="BI784" i="1"/>
  <c r="BI1295" i="1"/>
  <c r="BI1422" i="1"/>
  <c r="BI1222" i="1"/>
  <c r="BI1493" i="1"/>
  <c r="BI1805" i="1"/>
  <c r="BI1375" i="1"/>
  <c r="BI1570" i="1"/>
  <c r="BI1568" i="1"/>
  <c r="BI1266" i="1"/>
  <c r="BI1140" i="1"/>
  <c r="BI1739" i="1"/>
  <c r="BI2012" i="1"/>
  <c r="BI1454" i="1"/>
  <c r="BI80" i="1"/>
  <c r="BI1229" i="1"/>
  <c r="BI1095" i="1"/>
  <c r="BI393" i="1"/>
  <c r="BI87" i="1"/>
  <c r="BI884" i="1"/>
  <c r="BI1844" i="1"/>
  <c r="BI1668" i="1"/>
  <c r="BI1711" i="1"/>
  <c r="BI1262" i="1"/>
  <c r="BI316" i="1"/>
  <c r="BI1534" i="1"/>
  <c r="BI1093" i="1"/>
  <c r="BI1757" i="1"/>
  <c r="BI2118" i="1"/>
  <c r="BI933" i="1"/>
  <c r="BI1180" i="1"/>
  <c r="BI646" i="1"/>
  <c r="BI696" i="1"/>
  <c r="BI1550" i="1"/>
  <c r="BI698" i="1"/>
  <c r="BI1740" i="1"/>
  <c r="BI648" i="1"/>
  <c r="BI905" i="1"/>
  <c r="BI1123" i="1"/>
  <c r="BI423" i="1"/>
  <c r="BI1615" i="1"/>
  <c r="BI1453" i="1"/>
  <c r="BI1552" i="1"/>
  <c r="BI1327" i="1"/>
  <c r="BI460" i="1"/>
  <c r="BI454" i="1"/>
  <c r="BI815" i="1"/>
  <c r="BI1098" i="1"/>
  <c r="BI1110" i="1"/>
  <c r="BI1801" i="1"/>
  <c r="BI1596" i="1"/>
  <c r="BI1609" i="1"/>
  <c r="BI1495" i="1"/>
  <c r="BI1756" i="1"/>
  <c r="BI1697" i="1"/>
  <c r="BI1674" i="1"/>
  <c r="BI1091" i="1"/>
  <c r="BI793" i="1"/>
  <c r="BI1090" i="1"/>
  <c r="BI1178" i="1"/>
  <c r="BI208" i="1"/>
  <c r="BI1336" i="1"/>
  <c r="BI1056" i="1"/>
  <c r="BI1760" i="1"/>
  <c r="BI1645" i="1"/>
  <c r="BI1831" i="1"/>
  <c r="BI568" i="1"/>
  <c r="BI1992" i="1"/>
  <c r="BI1007" i="1"/>
  <c r="BI1927" i="1"/>
  <c r="BI1773" i="1"/>
  <c r="BI1302" i="1"/>
  <c r="BI1505" i="1"/>
  <c r="BI909" i="1"/>
  <c r="BI1080" i="1"/>
  <c r="BI927" i="1"/>
  <c r="BI704" i="1"/>
  <c r="BI1037" i="1"/>
  <c r="BI638" i="1"/>
  <c r="BI1547" i="1"/>
  <c r="BI1208" i="1"/>
  <c r="BI475" i="1"/>
  <c r="BI505" i="1"/>
  <c r="BI115" i="1"/>
  <c r="BI684" i="1"/>
  <c r="BI994" i="1"/>
  <c r="BI276" i="1"/>
  <c r="BI68" i="1"/>
  <c r="BI465" i="1"/>
  <c r="BI31" i="1"/>
  <c r="BI1217" i="1"/>
  <c r="BI1352" i="1"/>
  <c r="BI953" i="1"/>
  <c r="BI41" i="1"/>
  <c r="BI934" i="1"/>
  <c r="BI694" i="1"/>
  <c r="BI128" i="1"/>
  <c r="BI215" i="1"/>
  <c r="BI1081" i="1"/>
  <c r="BI786" i="1"/>
  <c r="BI1490" i="1"/>
  <c r="BI892" i="1"/>
  <c r="BI549" i="1"/>
  <c r="BI189" i="1"/>
  <c r="BI310" i="1"/>
  <c r="BI259" i="1"/>
  <c r="BI890" i="1"/>
  <c r="BI913" i="1"/>
  <c r="BI580" i="1"/>
  <c r="BI229" i="1"/>
  <c r="BI228" i="1"/>
  <c r="BI60" i="1"/>
  <c r="BI502" i="1"/>
  <c r="BI1142" i="1"/>
  <c r="BI52" i="1"/>
  <c r="BI1684" i="1"/>
  <c r="BI660" i="1"/>
  <c r="BI1599" i="1"/>
  <c r="BI357" i="1"/>
  <c r="BI1860" i="1"/>
  <c r="BI1686" i="1"/>
  <c r="BI585" i="1"/>
  <c r="BI1077" i="1"/>
  <c r="BI1254" i="1"/>
  <c r="BI565" i="1"/>
  <c r="BI1767" i="1"/>
  <c r="BI1269" i="1"/>
  <c r="BI1388" i="1"/>
  <c r="BI2229" i="1"/>
  <c r="BI2249" i="1"/>
  <c r="BI2235" i="1"/>
  <c r="BI2258" i="1"/>
  <c r="BI898" i="1"/>
  <c r="BI2182" i="1"/>
  <c r="BI2227" i="1"/>
  <c r="BI2294" i="1"/>
  <c r="BI2295" i="1"/>
  <c r="BI2291" i="1"/>
  <c r="BI2293" i="1"/>
  <c r="BI2292" i="1"/>
  <c r="BI2129" i="1"/>
  <c r="BI2156" i="1"/>
  <c r="BI1819" i="1"/>
  <c r="BI2191" i="1"/>
  <c r="BI1853" i="1"/>
  <c r="BI1984" i="1"/>
  <c r="BI2166" i="1"/>
  <c r="BI1989" i="1"/>
  <c r="BI2044" i="1"/>
  <c r="BI2103" i="1"/>
  <c r="BI2128" i="1"/>
  <c r="BI2231" i="1"/>
  <c r="BI2282" i="1"/>
  <c r="BI2157" i="1"/>
  <c r="BI1746" i="1"/>
  <c r="BI1393" i="1"/>
  <c r="BI2037" i="1"/>
  <c r="BI2174" i="1"/>
  <c r="BI2187" i="1"/>
  <c r="BI2256" i="1"/>
  <c r="BI2193" i="1"/>
  <c r="BI1096" i="1"/>
  <c r="BI2076" i="1"/>
  <c r="BI2049" i="1"/>
  <c r="BI2114" i="1"/>
  <c r="BI2283" i="1"/>
  <c r="BI2177" i="1"/>
  <c r="BI2288" i="1"/>
  <c r="BI2143" i="1"/>
  <c r="BI2253" i="1"/>
  <c r="BI2132" i="1"/>
  <c r="BI702" i="1"/>
  <c r="BI2096" i="1"/>
  <c r="BI1995" i="1"/>
  <c r="BI2171" i="1"/>
  <c r="BI2269" i="1"/>
  <c r="BI1807" i="1"/>
  <c r="BI1851" i="1"/>
  <c r="BI2014" i="1"/>
  <c r="BI2030" i="1"/>
  <c r="BI2052" i="1"/>
  <c r="BI2207" i="1"/>
  <c r="BI2274" i="1"/>
  <c r="BI1603" i="1"/>
  <c r="BI1913" i="1"/>
  <c r="BI2192" i="1"/>
  <c r="BI2234" i="1"/>
  <c r="BI2113" i="1"/>
  <c r="BI1818" i="1"/>
  <c r="BI2102" i="1"/>
  <c r="BI2237" i="1"/>
  <c r="BI1942" i="1"/>
  <c r="BI1574" i="1"/>
  <c r="BI2066" i="1"/>
  <c r="BI2281" i="1"/>
  <c r="BI1914" i="1"/>
  <c r="BI1447" i="1"/>
  <c r="BI939" i="1"/>
  <c r="BI1260" i="1"/>
  <c r="BI39" i="1"/>
  <c r="BI1125" i="1"/>
  <c r="BI1003" i="1"/>
  <c r="BI410" i="1"/>
  <c r="BI336" i="1"/>
  <c r="BI1376" i="1"/>
  <c r="BI1726" i="1"/>
  <c r="BI2013" i="1"/>
  <c r="BI685" i="1"/>
  <c r="BI1451" i="1"/>
  <c r="BI1328" i="1"/>
  <c r="BI732" i="1"/>
  <c r="BI1005" i="1"/>
  <c r="BI1820" i="1"/>
  <c r="BI1337" i="1"/>
  <c r="BI1432" i="1"/>
  <c r="BI45" i="1"/>
  <c r="BI1843" i="1"/>
  <c r="BI1087" i="1"/>
  <c r="BI275" i="1"/>
  <c r="BI618" i="1"/>
  <c r="BI1868" i="1"/>
  <c r="BI1815" i="1"/>
  <c r="BI1346" i="1"/>
  <c r="BI1400" i="1"/>
  <c r="BI241" i="1"/>
  <c r="BI1214" i="1"/>
  <c r="BI396" i="1"/>
  <c r="BI15" i="1"/>
  <c r="BI496" i="1"/>
  <c r="BI1705" i="1"/>
  <c r="BI1703" i="1"/>
  <c r="BI768" i="1"/>
  <c r="BI443" i="1"/>
  <c r="BI1154" i="1"/>
  <c r="BI35" i="1"/>
  <c r="BI1571" i="1"/>
  <c r="BI1317" i="1"/>
  <c r="BI1166" i="1"/>
  <c r="BI350" i="1"/>
  <c r="BI1114" i="1"/>
  <c r="BI8" i="1"/>
  <c r="BI1247" i="1"/>
  <c r="BI1524" i="1"/>
  <c r="BI5" i="1"/>
  <c r="BI1661" i="1"/>
  <c r="BI346" i="1"/>
  <c r="BI151" i="1"/>
  <c r="BI199" i="1"/>
  <c r="BI1339" i="1"/>
  <c r="BI1825" i="1"/>
  <c r="BI1213" i="1"/>
  <c r="BI1536" i="1"/>
  <c r="BI526" i="1"/>
  <c r="BI93" i="1"/>
  <c r="BI86" i="1"/>
  <c r="BI1259" i="1"/>
  <c r="BI812" i="1"/>
  <c r="BI641" i="1"/>
  <c r="BI959" i="1"/>
  <c r="BI903" i="1"/>
  <c r="BI743" i="1"/>
  <c r="BI695" i="1"/>
  <c r="BI569" i="1"/>
  <c r="BI1906" i="1"/>
  <c r="BI366" i="1"/>
  <c r="BI601" i="1"/>
  <c r="BI1267" i="1"/>
  <c r="BI1202" i="1"/>
  <c r="BI28" i="1"/>
  <c r="BI74" i="1"/>
  <c r="BI1360" i="1"/>
  <c r="BI1719" i="1"/>
  <c r="BI1813" i="1"/>
  <c r="BI1751" i="1"/>
  <c r="BI1766" i="1"/>
  <c r="BI1636" i="1"/>
  <c r="BI1881" i="1"/>
  <c r="BI1067" i="1"/>
  <c r="BI1931" i="1"/>
  <c r="BI1428" i="1"/>
  <c r="BI1421" i="1"/>
  <c r="BI456" i="1"/>
  <c r="BI182" i="1"/>
  <c r="BI1665" i="1"/>
  <c r="BI1441" i="1"/>
  <c r="BI543" i="1"/>
  <c r="BI1465" i="1"/>
  <c r="BI1918" i="1"/>
  <c r="BI1745" i="1"/>
  <c r="BI2006" i="1"/>
  <c r="BI1527" i="1"/>
  <c r="BI1518" i="1"/>
  <c r="BI1865" i="1"/>
  <c r="BI1662" i="1"/>
  <c r="BI1690" i="1"/>
  <c r="BI1023" i="1"/>
  <c r="BI1510" i="1"/>
  <c r="BI1947" i="1"/>
  <c r="BI1965" i="1"/>
  <c r="BI1791" i="1"/>
  <c r="BI1434" i="1"/>
  <c r="BI1560" i="1"/>
  <c r="BI734" i="1"/>
  <c r="BI1456" i="1"/>
  <c r="BI1383" i="1"/>
  <c r="BI2080" i="1"/>
  <c r="BI1309" i="1"/>
  <c r="BI1102" i="1"/>
  <c r="BI1301" i="1"/>
  <c r="BI1783" i="1"/>
  <c r="BI1148" i="1"/>
  <c r="BI831" i="1"/>
  <c r="BI1105" i="1"/>
  <c r="BI1240" i="1"/>
  <c r="BI1579" i="1"/>
  <c r="BI2099" i="1"/>
  <c r="BI2058" i="1"/>
  <c r="BI2151" i="1"/>
  <c r="BI2045" i="1"/>
  <c r="BI2219" i="1"/>
  <c r="BI1921" i="1"/>
  <c r="BI2133" i="1"/>
  <c r="BI1842" i="1"/>
  <c r="BI122" i="1"/>
  <c r="BI675" i="1"/>
  <c r="BI1535" i="1"/>
  <c r="BI1499" i="1"/>
  <c r="BI1055" i="1"/>
  <c r="BI1816" i="1"/>
  <c r="BI234" i="1"/>
  <c r="BI544" i="1"/>
  <c r="BI796" i="1"/>
  <c r="BI2064" i="1"/>
  <c r="BI1394" i="1"/>
  <c r="BI855" i="1"/>
  <c r="BI548" i="1"/>
  <c r="BI270" i="1"/>
  <c r="BI993" i="1"/>
  <c r="BI77" i="1"/>
  <c r="BI361" i="1"/>
  <c r="BI299" i="1"/>
  <c r="BI2010" i="1"/>
  <c r="BI1156" i="1"/>
  <c r="BI1644" i="1"/>
  <c r="BI885" i="1"/>
  <c r="BI557" i="1"/>
  <c r="BI1035" i="1"/>
  <c r="BI1296" i="1"/>
  <c r="BI1522" i="1"/>
  <c r="BI64" i="1"/>
  <c r="BI136" i="1"/>
  <c r="BI484" i="1"/>
  <c r="BI1313" i="1"/>
  <c r="BI750" i="1"/>
  <c r="BI616" i="1"/>
  <c r="BI776" i="1"/>
  <c r="BI1525" i="1"/>
  <c r="BI1641" i="1"/>
  <c r="BI1870" i="1"/>
  <c r="BI1907" i="1"/>
  <c r="BI1318" i="1"/>
  <c r="BI367" i="1"/>
  <c r="BI2130" i="1"/>
  <c r="BI1672" i="1"/>
  <c r="BI969" i="1"/>
  <c r="BI1414" i="1"/>
  <c r="BI1399" i="1"/>
  <c r="BI1957" i="1"/>
  <c r="BI2015" i="1"/>
  <c r="BI730" i="1"/>
  <c r="BI2061" i="1"/>
  <c r="BI1963" i="1"/>
  <c r="BI1544" i="1"/>
  <c r="BI1238" i="1"/>
  <c r="BI1485" i="1"/>
  <c r="BI2085" i="1"/>
  <c r="BI748" i="1"/>
  <c r="BI1150" i="1"/>
  <c r="BI1943" i="1"/>
  <c r="BI1867" i="1"/>
  <c r="BI1923" i="1"/>
  <c r="BI1658" i="1"/>
  <c r="BI1589" i="1"/>
  <c r="BI917" i="1"/>
  <c r="BI2178" i="1"/>
  <c r="BI2062" i="1"/>
  <c r="BI1862" i="1"/>
  <c r="BI222" i="1"/>
  <c r="BI787" i="1"/>
  <c r="BI1358" i="1"/>
  <c r="BI2147" i="1"/>
  <c r="BI389" i="1"/>
  <c r="BI1892" i="1"/>
  <c r="BI2134" i="1"/>
  <c r="BI1605" i="1"/>
  <c r="BI2164" i="1"/>
  <c r="BI1040" i="1"/>
  <c r="BI2109" i="1"/>
  <c r="BI1430" i="1"/>
  <c r="BI1078" i="1"/>
  <c r="BI1088" i="1"/>
  <c r="BI840" i="1"/>
  <c r="BI117" i="1"/>
  <c r="BI392" i="1"/>
  <c r="BI931" i="1"/>
  <c r="BI757" i="1"/>
  <c r="BI198" i="1"/>
  <c r="BI300" i="1"/>
  <c r="BI1617" i="1"/>
  <c r="BI644" i="1"/>
  <c r="BI48" i="1"/>
  <c r="BI1572" i="1"/>
  <c r="BI88" i="1"/>
  <c r="BI1177" i="1"/>
  <c r="BI1367" i="1"/>
  <c r="BI480" i="1"/>
  <c r="BI705" i="1"/>
  <c r="BI437" i="1"/>
  <c r="BI642" i="1"/>
  <c r="BI169" i="1"/>
  <c r="BI760" i="1"/>
  <c r="BI1024" i="1"/>
  <c r="BI1152" i="1"/>
  <c r="BI806" i="1"/>
  <c r="BI804" i="1"/>
  <c r="BI200" i="1"/>
  <c r="BI1021" i="1"/>
  <c r="BI97" i="1"/>
  <c r="BI529" i="1"/>
  <c r="BI254" i="1"/>
  <c r="BI286" i="1"/>
  <c r="BI328" i="1"/>
  <c r="BI21" i="1"/>
  <c r="BI114" i="1"/>
  <c r="BI99" i="1"/>
  <c r="BI3" i="1"/>
  <c r="BI1160" i="1"/>
  <c r="BI655" i="1"/>
  <c r="BI1660" i="1"/>
  <c r="BI368" i="1"/>
  <c r="BI33" i="1"/>
  <c r="BI563" i="1"/>
  <c r="BI157" i="1"/>
  <c r="BI226" i="1"/>
  <c r="BI71" i="1"/>
  <c r="BI65" i="1"/>
  <c r="BI173" i="1"/>
  <c r="BI1576" i="1"/>
  <c r="BI1588" i="1"/>
  <c r="BI284" i="1"/>
  <c r="BI558" i="1"/>
  <c r="BI94" i="1"/>
  <c r="BI1190" i="1"/>
  <c r="BI692" i="1"/>
  <c r="BI1832" i="1"/>
  <c r="BI669" i="1"/>
  <c r="BI1072" i="1"/>
  <c r="BI777" i="1"/>
  <c r="BI828" i="1"/>
  <c r="BI1628" i="1"/>
  <c r="BI1168" i="1"/>
  <c r="BI1476" i="1"/>
  <c r="BI656" i="1"/>
  <c r="BI248" i="1"/>
  <c r="BI1431" i="1"/>
  <c r="BI1724" i="1"/>
  <c r="BI1405" i="1"/>
  <c r="BI1558" i="1"/>
  <c r="BI1582" i="1"/>
  <c r="BI211" i="1"/>
  <c r="BI779" i="1"/>
  <c r="BI493" i="1"/>
  <c r="BI996" i="1"/>
  <c r="BI629" i="1"/>
  <c r="BI816" i="1"/>
  <c r="BI667" i="1"/>
  <c r="BI819" i="1"/>
  <c r="BI253" i="1"/>
  <c r="BI875" i="1"/>
  <c r="BI856" i="1"/>
  <c r="BI1909" i="1"/>
  <c r="BI1231" i="1"/>
  <c r="BI978" i="1"/>
  <c r="BI1158" i="1"/>
  <c r="BI1759" i="1"/>
  <c r="BI507" i="1"/>
  <c r="BI1594" i="1"/>
  <c r="BI658" i="1"/>
  <c r="BI1191" i="1"/>
  <c r="BI1455" i="1"/>
  <c r="BI174" i="1"/>
  <c r="BI882" i="1"/>
  <c r="BI822" i="1"/>
  <c r="BI746" i="1"/>
  <c r="BI102" i="1"/>
  <c r="BI295" i="1"/>
  <c r="BI2280" i="1"/>
  <c r="BI2199" i="1"/>
  <c r="BI171" i="1"/>
  <c r="BI2107" i="1"/>
  <c r="BI252" i="1"/>
  <c r="BI424" i="1"/>
  <c r="BI1372" i="1"/>
  <c r="BI1937" i="1"/>
  <c r="BI883" i="1"/>
  <c r="BI1472" i="1"/>
  <c r="BI2149" i="1"/>
  <c r="BI2097" i="1"/>
  <c r="BI2032" i="1"/>
  <c r="BI1885" i="1"/>
  <c r="BI2055" i="1"/>
  <c r="BI2197" i="1"/>
  <c r="BI2211" i="1"/>
  <c r="BI1879" i="1"/>
  <c r="BI2048" i="1"/>
  <c r="BI1316" i="1"/>
  <c r="BI1242" i="1"/>
  <c r="BI582" i="1"/>
  <c r="BI998" i="1"/>
  <c r="BI1638" i="1"/>
  <c r="BI1323" i="1"/>
  <c r="BI1863" i="1"/>
  <c r="BI1626" i="1"/>
  <c r="BI1856" i="1"/>
  <c r="BI1293" i="1"/>
  <c r="BI1329" i="1"/>
  <c r="BI1053" i="1"/>
  <c r="BI1859" i="1"/>
  <c r="BI2111" i="1"/>
  <c r="BI1523" i="1"/>
  <c r="BI1827" i="1"/>
  <c r="BI1869" i="1"/>
  <c r="BI351" i="1"/>
  <c r="BI1715" i="1"/>
  <c r="BI1280" i="1"/>
  <c r="BI581" i="1"/>
  <c r="BI2026" i="1"/>
  <c r="BI2287" i="1"/>
  <c r="BI2285" i="1"/>
  <c r="BI2224" i="1"/>
  <c r="BI745" i="1"/>
  <c r="BI1424" i="1"/>
  <c r="BI1555" i="1"/>
  <c r="BI1118" i="1"/>
  <c r="BI1780" i="1"/>
  <c r="BI1184" i="1"/>
  <c r="BI1637" i="1"/>
  <c r="BI405" i="1"/>
  <c r="BI584" i="1"/>
  <c r="BI2067" i="1"/>
  <c r="BI1727" i="1"/>
  <c r="BI1563" i="1"/>
  <c r="BI1944" i="1"/>
  <c r="BI1533" i="1"/>
  <c r="BI670" i="1"/>
  <c r="BI1970" i="1"/>
  <c r="BI1673" i="1"/>
  <c r="BI2172" i="1"/>
  <c r="BI2236" i="1"/>
  <c r="BI2169" i="1"/>
  <c r="BI2160" i="1"/>
  <c r="BI1847" i="1"/>
  <c r="BI2073" i="1"/>
  <c r="BI2271" i="1"/>
  <c r="BI2209" i="1"/>
  <c r="BI1362" i="1"/>
  <c r="BI445" i="1"/>
  <c r="BI397" i="1"/>
  <c r="BI414" i="1"/>
  <c r="BI123" i="1"/>
  <c r="BI498" i="1"/>
  <c r="BI690" i="1"/>
  <c r="BI853" i="1"/>
  <c r="BI468" i="1"/>
  <c r="BI1519" i="1"/>
  <c r="BI43" i="1"/>
  <c r="BI153" i="1"/>
  <c r="BI485" i="1"/>
  <c r="BI118" i="1"/>
  <c r="BI441" i="1"/>
  <c r="BI334" i="1"/>
  <c r="BI418" i="1"/>
  <c r="BI599" i="1"/>
  <c r="BI664" i="1"/>
  <c r="BI103" i="1"/>
  <c r="BI623" i="1"/>
  <c r="BI399" i="1"/>
  <c r="BI1396" i="1"/>
  <c r="BI291" i="1"/>
  <c r="BI129" i="1"/>
  <c r="BI941" i="1"/>
  <c r="BI534" i="1"/>
  <c r="BI214" i="1"/>
  <c r="BI1351" i="1"/>
  <c r="BI446" i="1"/>
  <c r="BI772" i="1"/>
  <c r="BI2194" i="1"/>
  <c r="BI162" i="1"/>
  <c r="BI1059" i="1"/>
  <c r="BI691" i="1"/>
  <c r="BI490" i="1"/>
  <c r="BI249" i="1"/>
  <c r="BI2297" i="1"/>
  <c r="BI383" i="1"/>
  <c r="BI319" i="1"/>
  <c r="BI1368" i="1"/>
  <c r="BI924" i="1"/>
  <c r="BI596" i="1"/>
  <c r="BI1330" i="1"/>
  <c r="BI888" i="1"/>
  <c r="BI1938" i="1"/>
  <c r="BI1802" i="1"/>
  <c r="BI289" i="1"/>
  <c r="BI1912" i="1"/>
  <c r="BI751" i="1"/>
  <c r="BI1164" i="1"/>
  <c r="BI1344" i="1"/>
  <c r="BI461" i="1"/>
  <c r="BI1753" i="1"/>
  <c r="BI1437" i="1"/>
  <c r="BI1482" i="1"/>
  <c r="BI267" i="1"/>
  <c r="BI447" i="1"/>
  <c r="BI1219" i="1"/>
  <c r="BI1830" i="1"/>
  <c r="BI739" i="1"/>
  <c r="BI1463" i="1"/>
  <c r="BI1874" i="1"/>
  <c r="BI374" i="1"/>
  <c r="BI1449" i="1"/>
  <c r="BI324" i="1"/>
  <c r="BI146" i="1"/>
  <c r="BI782" i="1"/>
  <c r="BI1343" i="1"/>
  <c r="BI1147" i="1"/>
  <c r="BI1279" i="1"/>
  <c r="BI1409" i="1"/>
  <c r="BI1426" i="1"/>
  <c r="BI515" i="1"/>
  <c r="BI1157" i="1"/>
  <c r="BI663" i="1"/>
  <c r="BI1074" i="1"/>
  <c r="BI58" i="1"/>
  <c r="BI1649" i="1"/>
  <c r="BI1687" i="1"/>
  <c r="BI1215" i="1"/>
  <c r="BI872" i="1"/>
  <c r="BI624" i="1"/>
  <c r="BI794" i="1"/>
  <c r="BI1046" i="1"/>
  <c r="BI1680" i="1"/>
  <c r="BI625" i="1"/>
  <c r="BI847" i="1"/>
  <c r="BI967" i="1"/>
  <c r="BI858" i="1"/>
  <c r="BI1910" i="1"/>
  <c r="BI1728" i="1"/>
  <c r="BI1234" i="1"/>
  <c r="BI868" i="1"/>
  <c r="BI1663" i="1"/>
  <c r="BI604" i="1"/>
  <c r="BI982" i="1"/>
  <c r="BI1117" i="1"/>
  <c r="BI893" i="1"/>
  <c r="BI2003" i="1"/>
  <c r="BI1620" i="1"/>
  <c r="BI1960" i="1"/>
  <c r="BI2161" i="1"/>
  <c r="BI1553" i="1"/>
  <c r="BI1203" i="1"/>
  <c r="BI659" i="1"/>
  <c r="BI2021" i="1"/>
  <c r="BI349" i="1"/>
  <c r="BI907" i="1"/>
  <c r="BI1653" i="1"/>
  <c r="BI455" i="1"/>
  <c r="BI1846" i="1"/>
  <c r="BI1300" i="1"/>
  <c r="BI1919" i="1"/>
  <c r="BI2112" i="1"/>
  <c r="BI880" i="1"/>
  <c r="BI119" i="1"/>
  <c r="BI1026" i="1"/>
  <c r="BI2127" i="1"/>
  <c r="BI1974" i="1"/>
  <c r="BI2212" i="1"/>
  <c r="BI654" i="1"/>
  <c r="BI1341" i="1"/>
  <c r="BI1716" i="1"/>
  <c r="BI1334" i="1"/>
  <c r="BI2033" i="1"/>
  <c r="BI2087" i="1"/>
  <c r="BI2101" i="1"/>
  <c r="BI1888" i="1"/>
  <c r="BI1932" i="1"/>
  <c r="BI1966" i="1"/>
  <c r="BI1922" i="1"/>
  <c r="BI1677" i="1"/>
  <c r="BI89" i="1"/>
  <c r="BI1438" i="1"/>
  <c r="BI1085" i="1"/>
  <c r="BI1904" i="1"/>
  <c r="BI2170" i="1"/>
  <c r="BI2092" i="1"/>
  <c r="BI2218" i="1"/>
  <c r="BI2074" i="1"/>
  <c r="BI1043" i="1"/>
  <c r="BI1800" i="1"/>
  <c r="BI1961" i="1"/>
  <c r="BI1933" i="1"/>
  <c r="BI894" i="1"/>
  <c r="BI635" i="1"/>
  <c r="BI1531" i="1"/>
  <c r="BI843" i="1"/>
  <c r="BI2104" i="1"/>
  <c r="BI1926" i="1"/>
  <c r="BI395" i="1"/>
  <c r="BI499" i="1"/>
  <c r="BI2254" i="1"/>
  <c r="BI2263" i="1"/>
  <c r="BI165" i="1"/>
  <c r="BI2262" i="1"/>
  <c r="BI961" i="1"/>
  <c r="BI2298" i="1"/>
  <c r="BI2299" i="1"/>
  <c r="BK2123" i="1"/>
  <c r="BK1911" i="1"/>
  <c r="BK2225" i="1"/>
  <c r="BK1915" i="1"/>
  <c r="BK1647" i="1"/>
  <c r="BK740" i="1"/>
  <c r="BK1241" i="1"/>
  <c r="BK1210" i="1"/>
  <c r="BK1997" i="1"/>
  <c r="BK2090" i="1"/>
  <c r="BK2091" i="1"/>
  <c r="BK1220" i="1"/>
  <c r="BK1044" i="1"/>
  <c r="BK2124" i="1"/>
  <c r="BK225" i="1"/>
  <c r="BK2198" i="1"/>
  <c r="BK2077" i="1"/>
  <c r="BK1964" i="1"/>
  <c r="BK1671" i="1"/>
  <c r="BK1287" i="1"/>
  <c r="BK1355" i="1"/>
  <c r="BK818" i="1"/>
  <c r="BK2247" i="1"/>
  <c r="BK1845" i="1"/>
  <c r="BK1975" i="1"/>
  <c r="BK2153" i="1"/>
  <c r="BK1967" i="1"/>
  <c r="BK469" i="1"/>
  <c r="BK1623" i="1"/>
  <c r="BK2284" i="1"/>
  <c r="BK2276" i="1"/>
  <c r="BK2289" i="1"/>
  <c r="BK2119" i="1"/>
  <c r="BK2290" i="1"/>
  <c r="BK2286" i="1"/>
  <c r="BK2079" i="1"/>
  <c r="BK1797" i="1"/>
  <c r="BK825" i="1"/>
  <c r="BK2137" i="1"/>
  <c r="BK1348" i="1"/>
  <c r="BK1708" i="1"/>
  <c r="BK1917" i="1"/>
  <c r="BK2023" i="1"/>
  <c r="BK718" i="1"/>
  <c r="BK1136" i="1"/>
  <c r="BK1808" i="1"/>
  <c r="BK1804" i="1"/>
  <c r="BK954" i="1"/>
  <c r="BK1027" i="1"/>
  <c r="BK1042" i="1"/>
  <c r="BK1500" i="1"/>
  <c r="BK1275" i="1"/>
  <c r="BK727" i="1"/>
  <c r="BK1497" i="1"/>
  <c r="BK962" i="1"/>
  <c r="BK1824" i="1"/>
  <c r="BK1532" i="1"/>
  <c r="BK2053" i="1"/>
  <c r="BK1633" i="1"/>
  <c r="BK869" i="1"/>
  <c r="BK322" i="1"/>
  <c r="BK1387" i="1"/>
  <c r="BK1292" i="1"/>
  <c r="BK186" i="1"/>
  <c r="BK483" i="1"/>
  <c r="BK738" i="1"/>
  <c r="BK988" i="1"/>
  <c r="BK551" i="1"/>
  <c r="BK1580" i="1"/>
  <c r="BK1837" i="1"/>
  <c r="BK1468" i="1"/>
  <c r="BK970" i="1"/>
  <c r="BK774" i="1"/>
  <c r="BK79" i="1"/>
  <c r="BK1179" i="1"/>
  <c r="BK677" i="1"/>
  <c r="BK990" i="1"/>
  <c r="BK1442" i="1"/>
  <c r="BK1670" i="1"/>
  <c r="BK160" i="1"/>
  <c r="BK1379" i="1"/>
  <c r="BK976" i="1"/>
  <c r="BK1612" i="1"/>
  <c r="BK681" i="1"/>
  <c r="BK1479" i="1"/>
  <c r="BK586" i="1"/>
  <c r="BK539" i="1"/>
  <c r="BK603" i="1"/>
  <c r="BK1614" i="1"/>
  <c r="BK2038" i="1"/>
  <c r="BK765" i="1"/>
  <c r="BK2214" i="1"/>
  <c r="BK2188" i="1"/>
  <c r="BK2084" i="1"/>
  <c r="BK2135" i="1"/>
  <c r="BK1985" i="1"/>
  <c r="BK1604" i="1"/>
  <c r="BK2011" i="1"/>
  <c r="BK2217" i="1"/>
  <c r="BK311" i="1"/>
  <c r="BK1835" i="1"/>
  <c r="BK10" i="1"/>
  <c r="BK17" i="1"/>
  <c r="BK1353" i="1"/>
  <c r="BK22" i="1"/>
  <c r="BK18" i="1"/>
  <c r="BK2" i="1"/>
  <c r="BK901" i="1"/>
  <c r="BK16" i="1"/>
  <c r="BK6" i="1"/>
  <c r="BK7" i="1"/>
  <c r="BK1587" i="1"/>
  <c r="BK278" i="1"/>
  <c r="BK940" i="1"/>
  <c r="BK387" i="1"/>
  <c r="BK90" i="1"/>
  <c r="BK1119" i="1"/>
  <c r="BK1004" i="1"/>
  <c r="BK611" i="1"/>
  <c r="BK1094" i="1"/>
  <c r="BK54" i="1"/>
  <c r="BK846" i="1"/>
  <c r="BK627" i="1"/>
  <c r="BK237" i="1"/>
  <c r="BK517" i="1"/>
  <c r="BK323" i="1"/>
  <c r="BK1264" i="1"/>
  <c r="BK238" i="1"/>
  <c r="BK307" i="1"/>
  <c r="BK583" i="1"/>
  <c r="BK673" i="1"/>
  <c r="BK192" i="1"/>
  <c r="BK335" i="1"/>
  <c r="BK1332" i="1"/>
  <c r="BK2296" i="1"/>
  <c r="BK857" i="1"/>
  <c r="BK1978" i="1"/>
  <c r="BK1174" i="1"/>
  <c r="BK1029" i="1"/>
  <c r="BK1459" i="1"/>
  <c r="BK1969" i="1"/>
  <c r="BK1761" i="1"/>
  <c r="BK1852" i="1"/>
  <c r="BK1298" i="1"/>
  <c r="BK2024" i="1"/>
  <c r="BK1900" i="1"/>
  <c r="BK781" i="1"/>
  <c r="BK1521" i="1"/>
  <c r="BK712" i="1"/>
  <c r="BK574" i="1"/>
  <c r="BK1696" i="1"/>
  <c r="BK1458" i="1"/>
  <c r="BK1694" i="1"/>
  <c r="BK1993" i="1"/>
  <c r="BK1700" i="1"/>
  <c r="BK20" i="1"/>
  <c r="BK1688" i="1"/>
  <c r="BK1057" i="1"/>
  <c r="BK1457" i="1"/>
  <c r="BK2278" i="1"/>
  <c r="BK1391" i="1"/>
  <c r="BK1876" i="1"/>
  <c r="BK2158" i="1"/>
  <c r="BK1930" i="1"/>
  <c r="BK148" i="1"/>
  <c r="BK1541" i="1"/>
  <c r="BK535" i="1"/>
  <c r="BK140" i="1"/>
  <c r="BK790" i="1"/>
  <c r="BK197" i="1"/>
  <c r="BK474" i="1"/>
  <c r="BK1768" i="1"/>
  <c r="BK1475" i="1"/>
  <c r="BK1012" i="1"/>
  <c r="BK1028" i="1"/>
  <c r="BK1988" i="1"/>
  <c r="BK689" i="1"/>
  <c r="BK1041" i="1"/>
  <c r="BK1025" i="1"/>
  <c r="BK1277" i="1"/>
  <c r="BK1795" i="1"/>
  <c r="BK1613" i="1"/>
  <c r="BK1861" i="1"/>
  <c r="BK1305" i="1"/>
  <c r="BK1834" i="1"/>
  <c r="BK1542" i="1"/>
  <c r="BK343" i="1"/>
  <c r="BK1935" i="1"/>
  <c r="BK870" i="1"/>
  <c r="BK914" i="1"/>
  <c r="BK1132" i="1"/>
  <c r="BK2027" i="1"/>
  <c r="BK1908" i="1"/>
  <c r="BK2141" i="1"/>
  <c r="BK2270" i="1"/>
  <c r="BK1855" i="1"/>
  <c r="BK2222" i="1"/>
  <c r="BK2232" i="1"/>
  <c r="BK839" i="1"/>
  <c r="BK1433" i="1"/>
  <c r="BK900" i="1"/>
  <c r="BK1566" i="1"/>
  <c r="BK1263" i="1"/>
  <c r="BK589" i="1"/>
  <c r="BK989" i="1"/>
  <c r="BK1009" i="1"/>
  <c r="BK1828" i="1"/>
  <c r="BK1675" i="1"/>
  <c r="BK1886" i="1"/>
  <c r="BK1207" i="1"/>
  <c r="BK1373" i="1"/>
  <c r="BK1333" i="1"/>
  <c r="BK594" i="1"/>
  <c r="BK1758" i="1"/>
  <c r="BK527" i="1"/>
  <c r="BK1446" i="1"/>
  <c r="BK1781" i="1"/>
  <c r="BK1973" i="1"/>
  <c r="BK1717" i="1"/>
  <c r="BK1875" i="1"/>
  <c r="BK1253" i="1"/>
  <c r="BK2031" i="1"/>
  <c r="BK1771" i="1"/>
  <c r="BK2019" i="1"/>
  <c r="BK639" i="1"/>
  <c r="BK1018" i="1"/>
  <c r="BK139" i="1"/>
  <c r="BK1692" i="1"/>
  <c r="BK1871" i="1"/>
  <c r="BK1101" i="1"/>
  <c r="BK1777" i="1"/>
  <c r="BK217" i="1"/>
  <c r="BK224" i="1"/>
  <c r="BK364" i="1"/>
  <c r="BK1486" i="1"/>
  <c r="BK2009" i="1"/>
  <c r="BK1987" i="1"/>
  <c r="BK2162" i="1"/>
  <c r="BK1891" i="1"/>
  <c r="BK2242" i="1"/>
  <c r="BK432" i="1"/>
  <c r="BK1109" i="1"/>
  <c r="BK1134" i="1"/>
  <c r="BK995" i="1"/>
  <c r="BK1036" i="1"/>
  <c r="BK553" i="1"/>
  <c r="BK1569" i="1"/>
  <c r="BK2072" i="1"/>
  <c r="BK504" i="1"/>
  <c r="BK132" i="1"/>
  <c r="BK1772" i="1"/>
  <c r="BK1487" i="1"/>
  <c r="BK1597" i="1"/>
  <c r="BK2139" i="1"/>
  <c r="BK2020" i="1"/>
  <c r="BK2120" i="1"/>
  <c r="BK1062" i="1"/>
  <c r="BK2054" i="1"/>
  <c r="BK1928" i="1"/>
  <c r="BK2230" i="1"/>
  <c r="BK2047" i="1"/>
  <c r="BK375" i="1"/>
  <c r="BK2042" i="1"/>
  <c r="BK1176" i="1"/>
  <c r="BK1864" i="1"/>
  <c r="BK1350" i="1"/>
  <c r="BK915" i="1"/>
  <c r="BK2056" i="1"/>
  <c r="BK2183" i="1"/>
  <c r="BK1129" i="1"/>
  <c r="BK1509" i="1"/>
  <c r="BK492" i="1"/>
  <c r="BK1786" i="1"/>
  <c r="BK1133" i="1"/>
  <c r="BK1635" i="1"/>
  <c r="BK1504" i="1"/>
  <c r="BK1064" i="1"/>
  <c r="BK2268" i="1"/>
  <c r="BK2277" i="1"/>
  <c r="BK263" i="1"/>
  <c r="BK552" i="1"/>
  <c r="BK201" i="1"/>
  <c r="BK2245" i="1"/>
  <c r="BK2238" i="1"/>
  <c r="BK2261" i="1"/>
  <c r="BK1581" i="1"/>
  <c r="BK1683" i="1"/>
  <c r="BK2121" i="1"/>
  <c r="BK1218" i="1"/>
  <c r="BK1145" i="1"/>
  <c r="BK1392" i="1"/>
  <c r="BK1723" i="1"/>
  <c r="BK1403" i="1"/>
  <c r="BK1289" i="1"/>
  <c r="BK388" i="1"/>
  <c r="BK1718" i="1"/>
  <c r="BK1559" i="1"/>
  <c r="BK408" i="1"/>
  <c r="BK2070" i="1"/>
  <c r="BK974" i="1"/>
  <c r="BK829" i="1"/>
  <c r="BK1335" i="1"/>
  <c r="BK95" i="1"/>
  <c r="BK326" i="1"/>
  <c r="BK1066" i="1"/>
  <c r="BK758" i="1"/>
  <c r="BK614" i="1"/>
  <c r="BK1050" i="1"/>
  <c r="BK2060" i="1"/>
  <c r="BK1814" i="1"/>
  <c r="BK1243" i="1"/>
  <c r="BK1107" i="1"/>
  <c r="BK910" i="1"/>
  <c r="BK486" i="1"/>
  <c r="BK451" i="1"/>
  <c r="BK678" i="1"/>
  <c r="BK1420" i="1"/>
  <c r="BK762" i="1"/>
  <c r="BK1415" i="1"/>
  <c r="BK1326" i="1"/>
  <c r="BK184" i="1"/>
  <c r="BK1951" i="1"/>
  <c r="BK1743" i="1"/>
  <c r="BK1308" i="1"/>
  <c r="BK1883" i="1"/>
  <c r="BK2007" i="1"/>
  <c r="BK1850" i="1"/>
  <c r="BK1962" i="1"/>
  <c r="BK2039" i="1"/>
  <c r="BK1880" i="1"/>
  <c r="BK2043" i="1"/>
  <c r="BK1936" i="1"/>
  <c r="BK1841" i="1"/>
  <c r="BK2093" i="1"/>
  <c r="BK1898" i="1"/>
  <c r="BK1590" i="1"/>
  <c r="BK832" i="1"/>
  <c r="BK191" i="1"/>
  <c r="BK1593" i="1"/>
  <c r="BK1464" i="1"/>
  <c r="BK1357" i="1"/>
  <c r="BK1678" i="1"/>
  <c r="BK1033" i="1"/>
  <c r="BK1084" i="1"/>
  <c r="BK1324" i="1"/>
  <c r="BK1769" i="1"/>
  <c r="BK331" i="1"/>
  <c r="BK1901" i="1"/>
  <c r="BK1089" i="1"/>
  <c r="BK792" i="1"/>
  <c r="BK1652" i="1"/>
  <c r="BK1471" i="1"/>
  <c r="BK547" i="1"/>
  <c r="BK1976" i="1"/>
  <c r="BK979" i="1"/>
  <c r="BK180" i="1"/>
  <c r="BK878" i="1"/>
  <c r="BK697" i="1"/>
  <c r="BK1676" i="1"/>
  <c r="BK1051" i="1"/>
  <c r="BK1742" i="1"/>
  <c r="BK1361" i="1"/>
  <c r="BK1286" i="1"/>
  <c r="BK1171" i="1"/>
  <c r="BK1170" i="1"/>
  <c r="BK309" i="1"/>
  <c r="BK1899" i="1"/>
  <c r="BK1722" i="1"/>
  <c r="BK561" i="1"/>
  <c r="BK570" i="1"/>
  <c r="BK1529" i="1"/>
  <c r="BK2100" i="1"/>
  <c r="BK2226" i="1"/>
  <c r="BK2016" i="1"/>
  <c r="BK2184" i="1"/>
  <c r="BK2179" i="1"/>
  <c r="BK1905" i="1"/>
  <c r="BK2138" i="1"/>
  <c r="BK2105" i="1"/>
  <c r="BK2081" i="1"/>
  <c r="BK1945" i="1"/>
  <c r="BK2001" i="1"/>
  <c r="BK2002" i="1"/>
  <c r="BK2216" i="1"/>
  <c r="BK2140" i="1"/>
  <c r="BK2145" i="1"/>
  <c r="BK1848" i="1"/>
  <c r="BK1882" i="1"/>
  <c r="BK2146" i="1"/>
  <c r="BK2159" i="1"/>
  <c r="BK2152" i="1"/>
  <c r="BK2200" i="1"/>
  <c r="BK1979" i="1"/>
  <c r="BK2275" i="1"/>
  <c r="BK2240" i="1"/>
  <c r="BK2250" i="1"/>
  <c r="BK2069" i="1"/>
  <c r="BK2267" i="1"/>
  <c r="BK1567" i="1"/>
  <c r="BK442" i="1"/>
  <c r="BK2228" i="1"/>
  <c r="BK1754" i="1"/>
  <c r="BK2028" i="1"/>
  <c r="BK1501" i="1"/>
  <c r="BK111" i="1"/>
  <c r="BK2029" i="1"/>
  <c r="BK243" i="1"/>
  <c r="BK2168" i="1"/>
  <c r="BK1304" i="1"/>
  <c r="BK2233" i="1"/>
  <c r="BK2144" i="1"/>
  <c r="BK1895" i="1"/>
  <c r="BK439" i="1"/>
  <c r="BK1958" i="1"/>
  <c r="BK1128" i="1"/>
  <c r="BK810" i="1"/>
  <c r="BK384" i="1"/>
  <c r="BK744" i="1"/>
  <c r="BK308" i="1"/>
  <c r="BK1363" i="1"/>
  <c r="BK314" i="1"/>
  <c r="BK444" i="1"/>
  <c r="BK1307" i="1"/>
  <c r="BK9" i="1"/>
  <c r="BK1175" i="1"/>
  <c r="BK175" i="1"/>
  <c r="BK1986" i="1"/>
  <c r="BK75" i="1"/>
  <c r="BK1515" i="1"/>
  <c r="BK261" i="1"/>
  <c r="BK179" i="1"/>
  <c r="BK1377" i="1"/>
  <c r="BK1038" i="1"/>
  <c r="BK1251" i="1"/>
  <c r="BK1181" i="1"/>
  <c r="BK1083" i="1"/>
  <c r="BK1595" i="1"/>
  <c r="BK462" i="1"/>
  <c r="BK986" i="1"/>
  <c r="BK1469" i="1"/>
  <c r="BK661" i="1"/>
  <c r="BK429" i="1"/>
  <c r="BK466" i="1"/>
  <c r="BK723" i="1"/>
  <c r="BK2117" i="1"/>
  <c r="BK2196" i="1"/>
  <c r="BK2215" i="1"/>
  <c r="BK1073" i="1"/>
  <c r="BK371" i="1"/>
  <c r="BK1741" i="1"/>
  <c r="BK1511" i="1"/>
  <c r="BK1792" i="1"/>
  <c r="BK126" i="1"/>
  <c r="BK955" i="1"/>
  <c r="BK1082" i="1"/>
  <c r="BK1244" i="1"/>
  <c r="BK1291" i="1"/>
  <c r="BK1248" i="1"/>
  <c r="BK1186" i="1"/>
  <c r="BK1586" i="1"/>
  <c r="BK932" i="1"/>
  <c r="BK662" i="1"/>
  <c r="BK1829" i="1"/>
  <c r="BK1546" i="1"/>
  <c r="BK1413" i="1"/>
  <c r="BK177" i="1"/>
  <c r="BK1054" i="1"/>
  <c r="BK1173" i="1"/>
  <c r="BK218" i="1"/>
  <c r="BK1556" i="1"/>
  <c r="BK972" i="1"/>
  <c r="BK1429" i="1"/>
  <c r="BK1770" i="1"/>
  <c r="BK1130" i="1"/>
  <c r="BK1470" i="1"/>
  <c r="BK1811" i="1"/>
  <c r="BK1956" i="1"/>
  <c r="BK1155" i="1"/>
  <c r="BK1971" i="1"/>
  <c r="BK1803" i="1"/>
  <c r="BK2088" i="1"/>
  <c r="BK2008" i="1"/>
  <c r="BK1187" i="1"/>
  <c r="BK1439" i="1"/>
  <c r="BK511" i="1"/>
  <c r="BK2108" i="1"/>
  <c r="BK708" i="1"/>
  <c r="BK801" i="1"/>
  <c r="BK355" i="1"/>
  <c r="BK1601" i="1"/>
  <c r="BK1779" i="1"/>
  <c r="BK1359" i="1"/>
  <c r="BK1131" i="1"/>
  <c r="BK210" i="1"/>
  <c r="BK1070" i="1"/>
  <c r="BK501" i="1"/>
  <c r="BK1443" i="1"/>
  <c r="BK247" i="1"/>
  <c r="BK1052" i="1"/>
  <c r="BK1737" i="1"/>
  <c r="BK1877" i="1"/>
  <c r="BK733" i="1"/>
  <c r="BK657" i="1"/>
  <c r="BK481" i="1"/>
  <c r="BK778" i="1"/>
  <c r="BK631" i="1"/>
  <c r="BK764" i="1"/>
  <c r="BK703" i="1"/>
  <c r="BK771" i="1"/>
  <c r="BK666" i="1"/>
  <c r="BK1764" i="1"/>
  <c r="BK1651" i="1"/>
  <c r="BK1625" i="1"/>
  <c r="BK1092" i="1"/>
  <c r="BK1498" i="1"/>
  <c r="BK823" i="1"/>
  <c r="BK513" i="1"/>
  <c r="BK521" i="1"/>
  <c r="BK2259" i="1"/>
  <c r="BK1887" i="1"/>
  <c r="BK2051" i="1"/>
  <c r="BK1838" i="1"/>
  <c r="BK1940" i="1"/>
  <c r="BK1749" i="1"/>
  <c r="BK369" i="1"/>
  <c r="BK436" i="1"/>
  <c r="BK1977" i="1"/>
  <c r="BK524" i="1"/>
  <c r="BK904" i="1"/>
  <c r="BK1212" i="1"/>
  <c r="BK380" i="1"/>
  <c r="BK402" i="1"/>
  <c r="BK1890" i="1"/>
  <c r="BK1796" i="1"/>
  <c r="BK1236" i="1"/>
  <c r="BK1934" i="1"/>
  <c r="BK1303" i="1"/>
  <c r="BK1657" i="1"/>
  <c r="BK1445" i="1"/>
  <c r="BK2252" i="1"/>
  <c r="BK1621" i="1"/>
  <c r="BK1342" i="1"/>
  <c r="BK1765" i="1"/>
  <c r="BK766" i="1"/>
  <c r="BK1738" i="1"/>
  <c r="BK81" i="1"/>
  <c r="BK1020" i="1"/>
  <c r="BK285" i="1"/>
  <c r="BK1585" i="1"/>
  <c r="BK1474" i="1"/>
  <c r="BK2176" i="1"/>
  <c r="BK2154" i="1"/>
  <c r="BK2175" i="1"/>
  <c r="BK2241" i="1"/>
  <c r="BK2246" i="1"/>
  <c r="BK2165" i="1"/>
  <c r="BK2221" i="1"/>
  <c r="BK2185" i="1"/>
  <c r="BK315" i="1"/>
  <c r="BK1788" i="1"/>
  <c r="BK686" i="1"/>
  <c r="BK1149" i="1"/>
  <c r="BK1710" i="1"/>
  <c r="BK1423" i="1"/>
  <c r="BK729" i="1"/>
  <c r="BK867" i="1"/>
  <c r="BK674" i="1"/>
  <c r="BK1893" i="1"/>
  <c r="BK1022" i="1"/>
  <c r="BK2106" i="1"/>
  <c r="BK2190" i="1"/>
  <c r="BK1398" i="1"/>
  <c r="BK2266" i="1"/>
  <c r="BK2273" i="1"/>
  <c r="BK2142" i="1"/>
  <c r="BK2057" i="1"/>
  <c r="BK2260" i="1"/>
  <c r="BK2098" i="1"/>
  <c r="BK2239" i="1"/>
  <c r="BK2264" i="1"/>
  <c r="BK2206" i="1"/>
  <c r="BK1045" i="1"/>
  <c r="BK2163" i="1"/>
  <c r="BK2000" i="1"/>
  <c r="BK1141" i="1"/>
  <c r="BK2251" i="1"/>
  <c r="BK1894" i="1"/>
  <c r="BK1725" i="1"/>
  <c r="BK44" i="1"/>
  <c r="BK459" i="1"/>
  <c r="BK63" i="1"/>
  <c r="BK448" i="1"/>
  <c r="BK463" i="1"/>
  <c r="BK518" i="1"/>
  <c r="BK240" i="1"/>
  <c r="BK597" i="1"/>
  <c r="BK1185" i="1"/>
  <c r="BK865" i="1"/>
  <c r="BK1494" i="1"/>
  <c r="BK1444" i="1"/>
  <c r="BK503" i="1"/>
  <c r="BK1854" i="1"/>
  <c r="BK1755" i="1"/>
  <c r="BK56" i="1"/>
  <c r="BK1592" i="1"/>
  <c r="BK25" i="1"/>
  <c r="BK720" i="1"/>
  <c r="BK537" i="1"/>
  <c r="BK1600" i="1"/>
  <c r="BK874" i="1"/>
  <c r="BK1418" i="1"/>
  <c r="BK922" i="1"/>
  <c r="BK522" i="1"/>
  <c r="BK1492" i="1"/>
  <c r="BK1537" i="1"/>
  <c r="BK2186" i="1"/>
  <c r="BK1822" i="1"/>
  <c r="BK2040" i="1"/>
  <c r="BK2220" i="1"/>
  <c r="BK1257" i="1"/>
  <c r="BK2210" i="1"/>
  <c r="BK650" i="1"/>
  <c r="BK1153" i="1"/>
  <c r="BK42" i="1"/>
  <c r="BK1261" i="1"/>
  <c r="BK1404" i="1"/>
  <c r="BK1216" i="1"/>
  <c r="BK255" i="1"/>
  <c r="BK587" i="1"/>
  <c r="BK2255" i="1"/>
  <c r="BK530" i="1"/>
  <c r="BK612" i="1"/>
  <c r="BK859" i="1"/>
  <c r="BK144" i="1"/>
  <c r="BK895" i="1"/>
  <c r="BK1161" i="1"/>
  <c r="BK538" i="1"/>
  <c r="BK1283" i="1"/>
  <c r="BK854" i="1"/>
  <c r="BK1294" i="1"/>
  <c r="BK1380" i="1"/>
  <c r="BK1507" i="1"/>
  <c r="BK1747" i="1"/>
  <c r="BK1310" i="1"/>
  <c r="BK930" i="1"/>
  <c r="BK2201" i="1"/>
  <c r="BK2173" i="1"/>
  <c r="BK1640" i="1"/>
  <c r="BK30" i="1"/>
  <c r="BK844" i="1"/>
  <c r="BK1776" i="1"/>
  <c r="BK158" i="1"/>
  <c r="BK2148" i="1"/>
  <c r="BK1990" i="1"/>
  <c r="BK1941" i="1"/>
  <c r="BK2025" i="1"/>
  <c r="BK966" i="1"/>
  <c r="BK2017" i="1"/>
  <c r="BK1785" i="1"/>
  <c r="BK203" i="1"/>
  <c r="BK1631" i="1"/>
  <c r="BK1699" i="1"/>
  <c r="BK1221" i="1"/>
  <c r="BK849" i="1"/>
  <c r="BK1276" i="1"/>
  <c r="BK204" i="1"/>
  <c r="BK937" i="1"/>
  <c r="BK216" i="1"/>
  <c r="BK576" i="1"/>
  <c r="BK1634" i="1"/>
  <c r="BK763" i="1"/>
  <c r="BK1736" i="1"/>
  <c r="BK1086" i="1"/>
  <c r="BK1575" i="1"/>
  <c r="BK1425" i="1"/>
  <c r="BK1477" i="1"/>
  <c r="BK1151" i="1"/>
  <c r="BK362" i="1"/>
  <c r="BK1483" i="1"/>
  <c r="BK1720" i="1"/>
  <c r="BK699" i="1"/>
  <c r="BK600" i="1"/>
  <c r="BK808" i="1"/>
  <c r="BK1949" i="1"/>
  <c r="BK1884" i="1"/>
  <c r="BK2244" i="1"/>
  <c r="BK2204" i="1"/>
  <c r="BK2036" i="1"/>
  <c r="BK2167" i="1"/>
  <c r="BK1981" i="1"/>
  <c r="BK571" i="1"/>
  <c r="BK373" i="1"/>
  <c r="BK1365" i="1"/>
  <c r="BK195" i="1"/>
  <c r="BK1192" i="1"/>
  <c r="BK1436" i="1"/>
  <c r="BK1545" i="1"/>
  <c r="BK1897" i="1"/>
  <c r="BK2203" i="1"/>
  <c r="BK1763" i="1"/>
  <c r="BK1165" i="1"/>
  <c r="BK1648" i="1"/>
  <c r="BK428" i="1"/>
  <c r="BK926" i="1"/>
  <c r="BK1732" i="1"/>
  <c r="BK2279" i="1"/>
  <c r="BK1866" i="1"/>
  <c r="BK1321" i="1"/>
  <c r="BK2131" i="1"/>
  <c r="BK2078" i="1"/>
  <c r="BK1573" i="1"/>
  <c r="BK1354" i="1"/>
  <c r="BK1729" i="1"/>
  <c r="BK2063" i="1"/>
  <c r="BK1385" i="1"/>
  <c r="BK2068" i="1"/>
  <c r="BK1916" i="1"/>
  <c r="BK1955" i="1"/>
  <c r="BK2155" i="1"/>
  <c r="BK1488" i="1"/>
  <c r="BK1702" i="1"/>
  <c r="BK2213" i="1"/>
  <c r="BK1503" i="1"/>
  <c r="BK1540" i="1"/>
  <c r="BK1730" i="1"/>
  <c r="BK2086" i="1"/>
  <c r="BK2075" i="1"/>
  <c r="BK2094" i="1"/>
  <c r="BK2195" i="1"/>
  <c r="BK2223" i="1"/>
  <c r="BK1735" i="1"/>
  <c r="BK1968" i="1"/>
  <c r="BK1693" i="1"/>
  <c r="BK975" i="1"/>
  <c r="BK1952" i="1"/>
  <c r="BK1268" i="1"/>
  <c r="BK2034" i="1"/>
  <c r="BK1991" i="1"/>
  <c r="BK1659" i="1"/>
  <c r="BK2071" i="1"/>
  <c r="BK2035" i="1"/>
  <c r="BK1954" i="1"/>
  <c r="BK2005" i="1"/>
  <c r="BK1713" i="1"/>
  <c r="BK2136" i="1"/>
  <c r="BK2041" i="1"/>
  <c r="BK2202" i="1"/>
  <c r="BK1731" i="1"/>
  <c r="BK2046" i="1"/>
  <c r="BK1065" i="1"/>
  <c r="BK820" i="1"/>
  <c r="BK1252" i="1"/>
  <c r="BK2257" i="1"/>
  <c r="BK2243" i="1"/>
  <c r="BK1591" i="1"/>
  <c r="BK1946" i="1"/>
  <c r="BK1632" i="1"/>
  <c r="BK1998" i="1"/>
  <c r="BK1939" i="1"/>
  <c r="BK2126" i="1"/>
  <c r="BK1810" i="1"/>
  <c r="BK1903" i="1"/>
  <c r="BK2181" i="1"/>
  <c r="BK2095" i="1"/>
  <c r="BK2115" i="1"/>
  <c r="BK2180" i="1"/>
  <c r="BK2189" i="1"/>
  <c r="BK1752" i="1"/>
  <c r="BK1406" i="1"/>
  <c r="BK1548" i="1"/>
  <c r="BK2205" i="1"/>
  <c r="BK1920" i="1"/>
  <c r="BK2265" i="1"/>
  <c r="BK2248" i="1"/>
  <c r="BK1799" i="1"/>
  <c r="BK2050" i="1"/>
  <c r="BK2272" i="1"/>
  <c r="BK2059" i="1"/>
  <c r="BK1924" i="1"/>
  <c r="BK1629" i="1"/>
  <c r="BK1706" i="1"/>
  <c r="BK1858" i="1"/>
  <c r="BK2110" i="1"/>
  <c r="BK1809" i="1"/>
  <c r="BK1959" i="1"/>
  <c r="BK2022" i="1"/>
  <c r="BK1953" i="1"/>
  <c r="BK2018" i="1"/>
  <c r="BK2065" i="1"/>
  <c r="BK2004" i="1"/>
  <c r="BK1775" i="1"/>
  <c r="BK2150" i="1"/>
  <c r="BK2125" i="1"/>
  <c r="BK1983" i="1"/>
  <c r="BK1817" i="1"/>
  <c r="BK1371" i="1"/>
  <c r="BK1972" i="1"/>
  <c r="BK2083" i="1"/>
  <c r="BK1950" i="1"/>
  <c r="BK2208" i="1"/>
  <c r="BK1762" i="1"/>
  <c r="BK752" i="1"/>
  <c r="BK2122" i="1"/>
  <c r="BK1999" i="1"/>
  <c r="BK1982" i="1"/>
  <c r="BK2116" i="1"/>
  <c r="BK2082" i="1"/>
  <c r="BK1925" i="1"/>
  <c r="BK34" i="1"/>
  <c r="BK1778" i="1"/>
  <c r="BK495" i="1"/>
  <c r="BK120" i="1"/>
  <c r="BK942" i="1"/>
  <c r="BK946" i="1"/>
  <c r="BK788" i="1"/>
  <c r="BK1270" i="1"/>
  <c r="BK1076" i="1"/>
  <c r="BK500" i="1"/>
  <c r="BK1143" i="1"/>
  <c r="BK1840" i="1"/>
  <c r="BK296" i="1"/>
  <c r="BK879" i="1"/>
  <c r="BK866" i="1"/>
  <c r="BK82" i="1"/>
  <c r="BK706" i="1"/>
  <c r="BK348" i="1"/>
  <c r="BK1484" i="1"/>
  <c r="BK683" i="1"/>
  <c r="BK1462" i="1"/>
  <c r="BK951" i="1"/>
  <c r="BK984" i="1"/>
  <c r="BK621" i="1"/>
  <c r="BK687" i="1"/>
  <c r="BK372" i="1"/>
  <c r="BK1577" i="1"/>
  <c r="BK1172" i="1"/>
  <c r="BK321" i="1"/>
  <c r="BK390" i="1"/>
  <c r="BK187" i="1"/>
  <c r="BK1643" i="1"/>
  <c r="BK1010" i="1"/>
  <c r="BK266" i="1"/>
  <c r="BK707" i="1"/>
  <c r="BK422" i="1"/>
  <c r="BK1099" i="1"/>
  <c r="BK1878" i="1"/>
  <c r="BK342" i="1"/>
  <c r="BK1120" i="1"/>
  <c r="BK213" i="1"/>
  <c r="BK716" i="1"/>
  <c r="BK724" i="1"/>
  <c r="BK471" i="1"/>
  <c r="BK141" i="1"/>
  <c r="BK1787" i="1"/>
  <c r="BK1496" i="1"/>
  <c r="BK981" i="1"/>
  <c r="BK317" i="1"/>
  <c r="BK891" i="1"/>
  <c r="BK1195" i="1"/>
  <c r="BK332" i="1"/>
  <c r="BK1608" i="1"/>
  <c r="BK51" i="1"/>
  <c r="BK1223" i="1"/>
  <c r="BK1331" i="1"/>
  <c r="BK1159" i="1"/>
  <c r="BK755" i="1"/>
  <c r="BK107" i="1"/>
  <c r="BK209" i="1"/>
  <c r="BK440" i="1"/>
  <c r="BK1502" i="1"/>
  <c r="BK1201" i="1"/>
  <c r="BK1733" i="1"/>
  <c r="BK1390" i="1"/>
  <c r="BK1549" i="1"/>
  <c r="BK359" i="1"/>
  <c r="BK1666" i="1"/>
  <c r="BK936" i="1"/>
  <c r="BK72" i="1"/>
  <c r="BK1312" i="1"/>
  <c r="BK606" i="1"/>
  <c r="BK800" i="1"/>
  <c r="BK150" i="1"/>
  <c r="BK292" i="1"/>
  <c r="BK1228" i="1"/>
  <c r="BK588" i="1"/>
  <c r="BK668" i="1"/>
  <c r="BK313" i="1"/>
  <c r="BK290" i="1"/>
  <c r="BK701" i="1"/>
  <c r="BK572" i="1"/>
  <c r="BK339" i="1"/>
  <c r="BK202" i="1"/>
  <c r="BK896" i="1"/>
  <c r="BK377" i="1"/>
  <c r="BK577" i="1"/>
  <c r="BK756" i="1"/>
  <c r="BK1857" i="1"/>
  <c r="BK1069" i="1"/>
  <c r="BK1410" i="1"/>
  <c r="BK1001" i="1"/>
  <c r="BK233" i="1"/>
  <c r="BK992" i="1"/>
  <c r="BK821" i="1"/>
  <c r="BK775" i="1"/>
  <c r="BK205" i="1"/>
  <c r="BK101" i="1"/>
  <c r="BK916" i="1"/>
  <c r="BK478" i="1"/>
  <c r="BK149" i="1"/>
  <c r="BK394" i="1"/>
  <c r="BK242" i="1"/>
  <c r="BK294" i="1"/>
  <c r="BK1616" i="1"/>
  <c r="BK852" i="1"/>
  <c r="BK1282" i="1"/>
  <c r="BK164" i="1"/>
  <c r="BK1047" i="1"/>
  <c r="BK12" i="1"/>
  <c r="BK159" i="1"/>
  <c r="BK412" i="1"/>
  <c r="BK817" i="1"/>
  <c r="BK1162" i="1"/>
  <c r="BK464" i="1"/>
  <c r="BK814" i="1"/>
  <c r="BK1784" i="1"/>
  <c r="BK426" i="1"/>
  <c r="BK26" i="1"/>
  <c r="BK1607" i="1"/>
  <c r="BK125" i="1"/>
  <c r="BK1606" i="1"/>
  <c r="BK633" i="1"/>
  <c r="BK923" i="1"/>
  <c r="BK1060" i="1"/>
  <c r="BK212" i="1"/>
  <c r="BK789" i="1"/>
  <c r="BK713" i="1"/>
  <c r="BK1528" i="1"/>
  <c r="BK37" i="1"/>
  <c r="BK1691" i="1"/>
  <c r="BK525" i="1"/>
  <c r="BK833" i="1"/>
  <c r="BK1256" i="1"/>
  <c r="BK628" i="1"/>
  <c r="BK1030" i="1"/>
  <c r="BK167" i="1"/>
  <c r="BK1199" i="1"/>
  <c r="BK1183" i="1"/>
  <c r="BK1798" i="1"/>
  <c r="BK84" i="1"/>
  <c r="BK795" i="1"/>
  <c r="BK1278" i="1"/>
  <c r="BK1435" i="1"/>
  <c r="BK438" i="1"/>
  <c r="BK1381" i="1"/>
  <c r="BK13" i="1"/>
  <c r="BK137" i="1"/>
  <c r="BK1063" i="1"/>
  <c r="BK590" i="1"/>
  <c r="BK564" i="1"/>
  <c r="BK325" i="1"/>
  <c r="BK864" i="1"/>
  <c r="BK378" i="1"/>
  <c r="BK749" i="1"/>
  <c r="BK1401" i="1"/>
  <c r="BK193" i="1"/>
  <c r="BK244" i="1"/>
  <c r="BK556" i="1"/>
  <c r="BK887" i="1"/>
  <c r="BK1034" i="1"/>
  <c r="BK420" i="1"/>
  <c r="BK653" i="1"/>
  <c r="BK1115" i="1"/>
  <c r="BK1209" i="1"/>
  <c r="BK91" i="1"/>
  <c r="BK592" i="1"/>
  <c r="BK958" i="1"/>
  <c r="BK1551" i="1"/>
  <c r="BK731" i="1"/>
  <c r="BK1712" i="1"/>
  <c r="BK262" i="1"/>
  <c r="BK665" i="1"/>
  <c r="BK908" i="1"/>
  <c r="BK700" i="1"/>
  <c r="BK407" i="1"/>
  <c r="BK1245" i="1"/>
  <c r="BK997" i="1"/>
  <c r="BK1721" i="1"/>
  <c r="BK138" i="1"/>
  <c r="BK605" i="1"/>
  <c r="BK532" i="1"/>
  <c r="BK46" i="1"/>
  <c r="BK235" i="1"/>
  <c r="BK1121" i="1"/>
  <c r="BK220" i="1"/>
  <c r="BK100" i="1"/>
  <c r="BK112" i="1"/>
  <c r="BK1994" i="1"/>
  <c r="BK1823" i="1"/>
  <c r="BK416" i="1"/>
  <c r="BK1017" i="1"/>
  <c r="BK1980" i="1"/>
  <c r="BK127" i="1"/>
  <c r="BK1104" i="1"/>
  <c r="BK897" i="1"/>
  <c r="BK560" i="1"/>
  <c r="BK1698" i="1"/>
  <c r="BK476" i="1"/>
  <c r="BK142" i="1"/>
  <c r="BK1996" i="1"/>
  <c r="BK1695" i="1"/>
  <c r="BK943" i="1"/>
  <c r="BK482" i="1"/>
  <c r="BK170" i="1"/>
  <c r="BK1826" i="1"/>
  <c r="BK830" i="1"/>
  <c r="BK472" i="1"/>
  <c r="BK67" i="1"/>
  <c r="BK595" i="1"/>
  <c r="BK425" i="1"/>
  <c r="BK4" i="1"/>
  <c r="BK1188" i="1"/>
  <c r="BK152" i="1"/>
  <c r="BK1127" i="1"/>
  <c r="BK1806" i="1"/>
  <c r="BK176" i="1"/>
  <c r="BK1427" i="1"/>
  <c r="BK619" i="1"/>
  <c r="BK105" i="1"/>
  <c r="BK1782" i="1"/>
  <c r="BK1197" i="1"/>
  <c r="BK382" i="1"/>
  <c r="BK929" i="1"/>
  <c r="BK417" i="1"/>
  <c r="BK1554" i="1"/>
  <c r="BK987" i="1"/>
  <c r="BK1416" i="1"/>
  <c r="BK508" i="1"/>
  <c r="BK938" i="1"/>
  <c r="BK753" i="1"/>
  <c r="BK1513" i="1"/>
  <c r="BK1198" i="1"/>
  <c r="BK1349" i="1"/>
  <c r="BK1849" i="1"/>
  <c r="BK510" i="1"/>
  <c r="BK330" i="1"/>
  <c r="BK918" i="1"/>
  <c r="BK55" i="1"/>
  <c r="BK1297" i="1"/>
  <c r="BK1265" i="1"/>
  <c r="BK1048" i="1"/>
  <c r="BK651" i="1"/>
  <c r="BK1812" i="1"/>
  <c r="BK419" i="1"/>
  <c r="BK1578" i="1"/>
  <c r="BK341" i="1"/>
  <c r="BK1889" i="1"/>
  <c r="BK1031" i="1"/>
  <c r="BK1646" i="1"/>
  <c r="BK566" i="1"/>
  <c r="BK19" i="1"/>
  <c r="BK53" i="1"/>
  <c r="BK802" i="1"/>
  <c r="BK497" i="1"/>
  <c r="BK236" i="1"/>
  <c r="BK554" i="1"/>
  <c r="BK1138" i="1"/>
  <c r="BK1896" i="1"/>
  <c r="BK593" i="1"/>
  <c r="BK1655" i="1"/>
  <c r="BK1249" i="1"/>
  <c r="BK1239" i="1"/>
  <c r="BK1639" i="1"/>
  <c r="BK1489" i="1"/>
  <c r="BK400" i="1"/>
  <c r="BK1682" i="1"/>
  <c r="BK1016" i="1"/>
  <c r="BK1122" i="1"/>
  <c r="BK591" i="1"/>
  <c r="BK1789" i="1"/>
  <c r="BK1167" i="1"/>
  <c r="BK798" i="1"/>
  <c r="BK38" i="1"/>
  <c r="BK352" i="1"/>
  <c r="BK230" i="1"/>
  <c r="BK827" i="1"/>
  <c r="BK877" i="1"/>
  <c r="BK1561" i="1"/>
  <c r="BK1364" i="1"/>
  <c r="BK269" i="1"/>
  <c r="BK430" i="1"/>
  <c r="BK268" i="1"/>
  <c r="BK1319" i="1"/>
  <c r="BK473" i="1"/>
  <c r="BK1679" i="1"/>
  <c r="BK783" i="1"/>
  <c r="BK919" i="1"/>
  <c r="BK1285" i="1"/>
  <c r="BK431" i="1"/>
  <c r="BK1526" i="1"/>
  <c r="BK50" i="1"/>
  <c r="BK861" i="1"/>
  <c r="BK980" i="1"/>
  <c r="BK1624" i="1"/>
  <c r="BK725" i="1"/>
  <c r="BK370" i="1"/>
  <c r="BK457" i="1"/>
  <c r="BK109" i="1"/>
  <c r="BK1744" i="1"/>
  <c r="BK251" i="1"/>
  <c r="BK306" i="1"/>
  <c r="BK274" i="1"/>
  <c r="BK1224" i="1"/>
  <c r="BK773" i="1"/>
  <c r="BK1079" i="1"/>
  <c r="BK912" i="1"/>
  <c r="BK1543" i="1"/>
  <c r="BK409" i="1"/>
  <c r="BK805" i="1"/>
  <c r="BK32" i="1"/>
  <c r="BK1015" i="1"/>
  <c r="BK717" i="1"/>
  <c r="BK467" i="1"/>
  <c r="BK1322" i="1"/>
  <c r="BK156" i="1"/>
  <c r="BK1146" i="1"/>
  <c r="BK1196" i="1"/>
  <c r="BK983" i="1"/>
  <c r="BK1227" i="1"/>
  <c r="BK145" i="1"/>
  <c r="BK963" i="1"/>
  <c r="BK1340" i="1"/>
  <c r="BK728" i="1"/>
  <c r="BK1701" i="1"/>
  <c r="BK386" i="1"/>
  <c r="BK135" i="1"/>
  <c r="BK1833" i="1"/>
  <c r="BK206" i="1"/>
  <c r="BK356" i="1"/>
  <c r="BK491" i="1"/>
  <c r="BK166" i="1"/>
  <c r="BK579" i="1"/>
  <c r="BK607" i="1"/>
  <c r="BK841" i="1"/>
  <c r="BK721" i="1"/>
  <c r="BK452" i="1"/>
  <c r="BK1211" i="1"/>
  <c r="BK1748" i="1"/>
  <c r="BK1622" i="1"/>
  <c r="BK1106" i="1"/>
  <c r="BK1384" i="1"/>
  <c r="BK1873" i="1"/>
  <c r="BK876" i="1"/>
  <c r="BK519" i="1"/>
  <c r="BK785" i="1"/>
  <c r="BK194" i="1"/>
  <c r="BK1520" i="1"/>
  <c r="BK1347" i="1"/>
  <c r="BK133" i="1"/>
  <c r="BK161" i="1"/>
  <c r="BK741" i="1"/>
  <c r="BK1097" i="1"/>
  <c r="BK1049" i="1"/>
  <c r="BK489" i="1"/>
  <c r="BK643" i="1"/>
  <c r="BK671" i="1"/>
  <c r="BK1366" i="1"/>
  <c r="BK1794" i="1"/>
  <c r="BK1598" i="1"/>
  <c r="BK70" i="1"/>
  <c r="BK360" i="1"/>
  <c r="BK163" i="1"/>
  <c r="BK1111" i="1"/>
  <c r="BK542" i="1"/>
  <c r="BK799" i="1"/>
  <c r="BK950" i="1"/>
  <c r="BK860" i="1"/>
  <c r="BK280" i="1"/>
  <c r="BK401" i="1"/>
  <c r="BK608" i="1"/>
  <c r="BK1124" i="1"/>
  <c r="BK106" i="1"/>
  <c r="BK672" i="1"/>
  <c r="BK1516" i="1"/>
  <c r="BK376" i="1"/>
  <c r="BK911" i="1"/>
  <c r="BK920" i="1"/>
  <c r="BK246" i="1"/>
  <c r="BK1774" i="1"/>
  <c r="BK811" i="1"/>
  <c r="BK1491" i="1"/>
  <c r="BK1288" i="1"/>
  <c r="BK1530" i="1"/>
  <c r="BK1667" i="1"/>
  <c r="BK130" i="1"/>
  <c r="BK40" i="1"/>
  <c r="BK1113" i="1"/>
  <c r="BK1481" i="1"/>
  <c r="BK1258" i="1"/>
  <c r="BK851" i="1"/>
  <c r="BK1205" i="1"/>
  <c r="BK1508" i="1"/>
  <c r="BK1448" i="1"/>
  <c r="BK836" i="1"/>
  <c r="BK609" i="1"/>
  <c r="BK528" i="1"/>
  <c r="BK1126" i="1"/>
  <c r="BK1338" i="1"/>
  <c r="BK1564" i="1"/>
  <c r="BK516" i="1"/>
  <c r="BK124" i="1"/>
  <c r="BK1412" i="1"/>
  <c r="BK1200" i="1"/>
  <c r="BK76" i="1"/>
  <c r="BK1182" i="1"/>
  <c r="BK143" i="1"/>
  <c r="BK487" i="1"/>
  <c r="BK98" i="1"/>
  <c r="BK610" i="1"/>
  <c r="BK1407" i="1"/>
  <c r="BK265" i="1"/>
  <c r="BK1356" i="1"/>
  <c r="BK92" i="1"/>
  <c r="BK1345" i="1"/>
  <c r="BK726" i="1"/>
  <c r="BK1006" i="1"/>
  <c r="BK761" i="1"/>
  <c r="BK258" i="1"/>
  <c r="BK221" i="1"/>
  <c r="BK1058" i="1"/>
  <c r="BK957" i="1"/>
  <c r="BK256" i="1"/>
  <c r="BK573" i="1"/>
  <c r="BK1011" i="1"/>
  <c r="BK747" i="1"/>
  <c r="BK61" i="1"/>
  <c r="BK632" i="1"/>
  <c r="BK1506" i="1"/>
  <c r="BK1290" i="1"/>
  <c r="BK1948" i="1"/>
  <c r="BK652" i="1"/>
  <c r="BK737" i="1"/>
  <c r="BK1204" i="1"/>
  <c r="BK239" i="1"/>
  <c r="BK1466" i="1"/>
  <c r="BK1461" i="1"/>
  <c r="BK715" i="1"/>
  <c r="BK435" i="1"/>
  <c r="BK1514" i="1"/>
  <c r="BK559" i="1"/>
  <c r="BK886" i="1"/>
  <c r="BK340" i="1"/>
  <c r="BK693" i="1"/>
  <c r="BK1929" i="1"/>
  <c r="BK257" i="1"/>
  <c r="BK1225" i="1"/>
  <c r="BK1235" i="1"/>
  <c r="BK1284" i="1"/>
  <c r="BK154" i="1"/>
  <c r="BK1790" i="1"/>
  <c r="BK1299" i="1"/>
  <c r="BK1314" i="1"/>
  <c r="BK1194" i="1"/>
  <c r="BK1169" i="1"/>
  <c r="BK66" i="1"/>
  <c r="BK1135" i="1"/>
  <c r="BK1370" i="1"/>
  <c r="BK1013" i="1"/>
  <c r="BK1068" i="1"/>
  <c r="BK59" i="1"/>
  <c r="BK1460" i="1"/>
  <c r="BK520" i="1"/>
  <c r="BK863" i="1"/>
  <c r="BK354" i="1"/>
  <c r="BK545" i="1"/>
  <c r="BK14" i="1"/>
  <c r="BK1000" i="1"/>
  <c r="BK509" i="1"/>
  <c r="BK1075" i="1"/>
  <c r="BK1232" i="1"/>
  <c r="BK23" i="1"/>
  <c r="BK769" i="1"/>
  <c r="BK470" i="1"/>
  <c r="BK676" i="1"/>
  <c r="BK450" i="1"/>
  <c r="BK1419" i="1"/>
  <c r="BK925" i="1"/>
  <c r="BK754" i="1"/>
  <c r="BK615" i="1"/>
  <c r="BK562" i="1"/>
  <c r="BK902" i="1"/>
  <c r="BK1565" i="1"/>
  <c r="BK824" i="1"/>
  <c r="BK305" i="1"/>
  <c r="BK1061" i="1"/>
  <c r="BK1039" i="1"/>
  <c r="BK301" i="1"/>
  <c r="BK845" i="1"/>
  <c r="BK1226" i="1"/>
  <c r="BK598" i="1"/>
  <c r="BK634" i="1"/>
  <c r="BK449" i="1"/>
  <c r="BK379" i="1"/>
  <c r="BK1189" i="1"/>
  <c r="BK288" i="1"/>
  <c r="BK1630" i="1"/>
  <c r="BK647" i="1"/>
  <c r="BK1750" i="1"/>
  <c r="BK1271" i="1"/>
  <c r="BK121" i="1"/>
  <c r="BK1538" i="1"/>
  <c r="BK272" i="1"/>
  <c r="BK347" i="1"/>
  <c r="BK1650" i="1"/>
  <c r="BK791" i="1"/>
  <c r="BK719" i="1"/>
  <c r="BK637" i="1"/>
  <c r="BK1627" i="1"/>
  <c r="BK512" i="1"/>
  <c r="BK353" i="1"/>
  <c r="BK1793" i="1"/>
  <c r="BK303" i="1"/>
  <c r="BK27" i="1"/>
  <c r="BK1872" i="1"/>
  <c r="BK835" i="1"/>
  <c r="BK363" i="1"/>
  <c r="BK1137" i="1"/>
  <c r="BK1402" i="1"/>
  <c r="BK297" i="1"/>
  <c r="BK964" i="1"/>
  <c r="BK640" i="1"/>
  <c r="BK1250" i="1"/>
  <c r="BK1108" i="1"/>
  <c r="BK1311" i="1"/>
  <c r="BK1821" i="1"/>
  <c r="BK1103" i="1"/>
  <c r="BK971" i="1"/>
  <c r="BK1707" i="1"/>
  <c r="BK540" i="1"/>
  <c r="BK185" i="1"/>
  <c r="BK645" i="1"/>
  <c r="BK219" i="1"/>
  <c r="BK531" i="1"/>
  <c r="BK293" i="1"/>
  <c r="BK1734" i="1"/>
  <c r="BK1557" i="1"/>
  <c r="BK488" i="1"/>
  <c r="BK714" i="1"/>
  <c r="BK807" i="1"/>
  <c r="BK281" i="1"/>
  <c r="BK1382" i="1"/>
  <c r="BK104" i="1"/>
  <c r="BK1255" i="1"/>
  <c r="BK1583" i="1"/>
  <c r="BK147" i="1"/>
  <c r="BK49" i="1"/>
  <c r="BK36" i="1"/>
  <c r="BK722" i="1"/>
  <c r="BK617" i="1"/>
  <c r="BK406" i="1"/>
  <c r="BK1654" i="1"/>
  <c r="BK578" i="1"/>
  <c r="BK862" i="1"/>
  <c r="BK318" i="1"/>
  <c r="BK155" i="1"/>
  <c r="BK575" i="1"/>
  <c r="BK1071" i="1"/>
  <c r="BK1100" i="1"/>
  <c r="BK1315" i="1"/>
  <c r="BK948" i="1"/>
  <c r="BK991" i="1"/>
  <c r="BK304" i="1"/>
  <c r="BK709" i="1"/>
  <c r="BK1395" i="1"/>
  <c r="BK2089" i="1"/>
  <c r="BK69" i="1"/>
  <c r="BK277" i="1"/>
  <c r="BK1139" i="1"/>
  <c r="BK826" i="1"/>
  <c r="BK1467" i="1"/>
  <c r="BK968" i="1"/>
  <c r="BK1320" i="1"/>
  <c r="BK178" i="1"/>
  <c r="BK245" i="1"/>
  <c r="BK688" i="1"/>
  <c r="BK116" i="1"/>
  <c r="BK873" i="1"/>
  <c r="BK613" i="1"/>
  <c r="BK710" i="1"/>
  <c r="BK302" i="1"/>
  <c r="BK232" i="1"/>
  <c r="BK108" i="1"/>
  <c r="BK1325" i="1"/>
  <c r="BK1685" i="1"/>
  <c r="BK57" i="1"/>
  <c r="BK956" i="1"/>
  <c r="BK1408" i="1"/>
  <c r="BK1480" i="1"/>
  <c r="BK1709" i="1"/>
  <c r="BK947" i="1"/>
  <c r="BK906" i="1"/>
  <c r="BK190" i="1"/>
  <c r="BK345" i="1"/>
  <c r="BK871" i="1"/>
  <c r="BK1452" i="1"/>
  <c r="BK1562" i="1"/>
  <c r="BK842" i="1"/>
  <c r="BK523" i="1"/>
  <c r="BK550" i="1"/>
  <c r="BK1839" i="1"/>
  <c r="BK682" i="1"/>
  <c r="BK1206" i="1"/>
  <c r="BK327" i="1"/>
  <c r="BK1902" i="1"/>
  <c r="BK134" i="1"/>
  <c r="BK541" i="1"/>
  <c r="BK636" i="1"/>
  <c r="BK260" i="1"/>
  <c r="BK1664" i="1"/>
  <c r="BK1602" i="1"/>
  <c r="BK1440" i="1"/>
  <c r="BK1274" i="1"/>
  <c r="BK546" i="1"/>
  <c r="BK47" i="1"/>
  <c r="BK1584" i="1"/>
  <c r="BK1417" i="1"/>
  <c r="BK434" i="1"/>
  <c r="BK403" i="1"/>
  <c r="BK78" i="1"/>
  <c r="BK1642" i="1"/>
  <c r="BK453" i="1"/>
  <c r="BK680" i="1"/>
  <c r="BK1230" i="1"/>
  <c r="BK73" i="1"/>
  <c r="BK1144" i="1"/>
  <c r="BK381" i="1"/>
  <c r="BK421" i="1"/>
  <c r="BK837" i="1"/>
  <c r="BK928" i="1"/>
  <c r="BK458" i="1"/>
  <c r="BK385" i="1"/>
  <c r="BK1656" i="1"/>
  <c r="BK1019" i="1"/>
  <c r="BK131" i="1"/>
  <c r="BK1714" i="1"/>
  <c r="BK207" i="1"/>
  <c r="BK850" i="1"/>
  <c r="BK1237" i="1"/>
  <c r="BK287" i="1"/>
  <c r="BK767" i="1"/>
  <c r="BK250" i="1"/>
  <c r="BK1306" i="1"/>
  <c r="BK780" i="1"/>
  <c r="BK415" i="1"/>
  <c r="BK411" i="1"/>
  <c r="BK183" i="1"/>
  <c r="BK899" i="1"/>
  <c r="BK188" i="1"/>
  <c r="BK312" i="1"/>
  <c r="BK1539" i="1"/>
  <c r="BK24" i="1"/>
  <c r="BK11" i="1"/>
  <c r="BK283" i="1"/>
  <c r="BK113" i="1"/>
  <c r="BK264" i="1"/>
  <c r="BK231" i="1"/>
  <c r="BK271" i="1"/>
  <c r="BK797" i="1"/>
  <c r="BK1669" i="1"/>
  <c r="BK365" i="1"/>
  <c r="BK1246" i="1"/>
  <c r="BK344" i="1"/>
  <c r="BK398" i="1"/>
  <c r="BK533" i="1"/>
  <c r="BK944" i="1"/>
  <c r="BK1397" i="1"/>
  <c r="BK889" i="1"/>
  <c r="BK1008" i="1"/>
  <c r="BK96" i="1"/>
  <c r="BK433" i="1"/>
  <c r="BK848" i="1"/>
  <c r="BK223" i="1"/>
  <c r="BK1369" i="1"/>
  <c r="BK83" i="1"/>
  <c r="BK1273" i="1"/>
  <c r="BK977" i="1"/>
  <c r="BK736" i="1"/>
  <c r="BK960" i="1"/>
  <c r="BK622" i="1"/>
  <c r="BK298" i="1"/>
  <c r="BK62" i="1"/>
  <c r="BK1032" i="1"/>
  <c r="BK1704" i="1"/>
  <c r="BK1836" i="1"/>
  <c r="BK514" i="1"/>
  <c r="BK813" i="1"/>
  <c r="BK320" i="1"/>
  <c r="BK770" i="1"/>
  <c r="BK973" i="1"/>
  <c r="BK196" i="1"/>
  <c r="BK1163" i="1"/>
  <c r="BK1193" i="1"/>
  <c r="BK29" i="1"/>
  <c r="BK921" i="1"/>
  <c r="BK555" i="1"/>
  <c r="BK337" i="1"/>
  <c r="BK735" i="1"/>
  <c r="BK1389" i="1"/>
  <c r="BK834" i="1"/>
  <c r="BK649" i="1"/>
  <c r="BK952" i="1"/>
  <c r="BK279" i="1"/>
  <c r="BK626" i="1"/>
  <c r="BK1450" i="1"/>
  <c r="BK711" i="1"/>
  <c r="BK181" i="1"/>
  <c r="BK935" i="1"/>
  <c r="BK85" i="1"/>
  <c r="BK333" i="1"/>
  <c r="BK679" i="1"/>
  <c r="BK567" i="1"/>
  <c r="BK1517" i="1"/>
  <c r="BK742" i="1"/>
  <c r="BK985" i="1"/>
  <c r="BK803" i="1"/>
  <c r="BK945" i="1"/>
  <c r="BK1611" i="1"/>
  <c r="BK536" i="1"/>
  <c r="BK227" i="1"/>
  <c r="BK1378" i="1"/>
  <c r="BK1116" i="1"/>
  <c r="BK427" i="1"/>
  <c r="BK506" i="1"/>
  <c r="BK838" i="1"/>
  <c r="BK1689" i="1"/>
  <c r="BK1374" i="1"/>
  <c r="BK1272" i="1"/>
  <c r="BK1618" i="1"/>
  <c r="BK1002" i="1"/>
  <c r="BK1610" i="1"/>
  <c r="BK477" i="1"/>
  <c r="BK404" i="1"/>
  <c r="BK630" i="1"/>
  <c r="BK602" i="1"/>
  <c r="BK172" i="1"/>
  <c r="BK168" i="1"/>
  <c r="BK282" i="1"/>
  <c r="BK759" i="1"/>
  <c r="BK110" i="1"/>
  <c r="BK1386" i="1"/>
  <c r="BK273" i="1"/>
  <c r="BK1281" i="1"/>
  <c r="BK1112" i="1"/>
  <c r="BK494" i="1"/>
  <c r="BK620" i="1"/>
  <c r="BK809" i="1"/>
  <c r="BK391" i="1"/>
  <c r="BK1233" i="1"/>
  <c r="BK329" i="1"/>
  <c r="BK881" i="1"/>
  <c r="BK1014" i="1"/>
  <c r="BK479" i="1"/>
  <c r="BK413" i="1"/>
  <c r="BK949" i="1"/>
  <c r="BK1619" i="1"/>
  <c r="BK1473" i="1"/>
  <c r="BK1512" i="1"/>
  <c r="BK965" i="1"/>
  <c r="BK338" i="1"/>
  <c r="BK1411" i="1"/>
  <c r="BK999" i="1"/>
  <c r="BK1681" i="1"/>
  <c r="BK358" i="1"/>
  <c r="BK784" i="1"/>
  <c r="BK1295" i="1"/>
  <c r="BK1422" i="1"/>
  <c r="BK1222" i="1"/>
  <c r="BK1493" i="1"/>
  <c r="BK1805" i="1"/>
  <c r="BK1375" i="1"/>
  <c r="BK1570" i="1"/>
  <c r="BK1568" i="1"/>
  <c r="BK1266" i="1"/>
  <c r="BK1140" i="1"/>
  <c r="BK1739" i="1"/>
  <c r="BK2012" i="1"/>
  <c r="BK1454" i="1"/>
  <c r="BK80" i="1"/>
  <c r="BK1229" i="1"/>
  <c r="BK1095" i="1"/>
  <c r="BK393" i="1"/>
  <c r="BK87" i="1"/>
  <c r="BK884" i="1"/>
  <c r="BK1844" i="1"/>
  <c r="BK1668" i="1"/>
  <c r="BK1711" i="1"/>
  <c r="BK1262" i="1"/>
  <c r="BK316" i="1"/>
  <c r="BK1534" i="1"/>
  <c r="BK1093" i="1"/>
  <c r="BK1757" i="1"/>
  <c r="BK2118" i="1"/>
  <c r="BK933" i="1"/>
  <c r="BK1180" i="1"/>
  <c r="BK646" i="1"/>
  <c r="BK696" i="1"/>
  <c r="BK1550" i="1"/>
  <c r="BK698" i="1"/>
  <c r="BK1740" i="1"/>
  <c r="BK648" i="1"/>
  <c r="BK905" i="1"/>
  <c r="BK1123" i="1"/>
  <c r="BK423" i="1"/>
  <c r="BK1615" i="1"/>
  <c r="BK1453" i="1"/>
  <c r="BK1552" i="1"/>
  <c r="BK1327" i="1"/>
  <c r="BK460" i="1"/>
  <c r="BK454" i="1"/>
  <c r="BK815" i="1"/>
  <c r="BK1098" i="1"/>
  <c r="BK1110" i="1"/>
  <c r="BK1801" i="1"/>
  <c r="BK1596" i="1"/>
  <c r="BK1609" i="1"/>
  <c r="BK1495" i="1"/>
  <c r="BK1756" i="1"/>
  <c r="BK1697" i="1"/>
  <c r="BK1674" i="1"/>
  <c r="BK1091" i="1"/>
  <c r="BK793" i="1"/>
  <c r="BK1090" i="1"/>
  <c r="BK1178" i="1"/>
  <c r="BK208" i="1"/>
  <c r="BK1336" i="1"/>
  <c r="BK1056" i="1"/>
  <c r="BK1760" i="1"/>
  <c r="BK1645" i="1"/>
  <c r="BK1831" i="1"/>
  <c r="BK568" i="1"/>
  <c r="BK1992" i="1"/>
  <c r="BK1007" i="1"/>
  <c r="BK1927" i="1"/>
  <c r="BK1773" i="1"/>
  <c r="BK1302" i="1"/>
  <c r="BK1505" i="1"/>
  <c r="BK909" i="1"/>
  <c r="BK1080" i="1"/>
  <c r="BK927" i="1"/>
  <c r="BK704" i="1"/>
  <c r="BK1037" i="1"/>
  <c r="BK638" i="1"/>
  <c r="BK1547" i="1"/>
  <c r="BK1208" i="1"/>
  <c r="BK475" i="1"/>
  <c r="BK505" i="1"/>
  <c r="BK115" i="1"/>
  <c r="BK684" i="1"/>
  <c r="BK994" i="1"/>
  <c r="BK276" i="1"/>
  <c r="BK68" i="1"/>
  <c r="BK465" i="1"/>
  <c r="BK31" i="1"/>
  <c r="BK1217" i="1"/>
  <c r="BK1352" i="1"/>
  <c r="BK953" i="1"/>
  <c r="BK41" i="1"/>
  <c r="BK934" i="1"/>
  <c r="BK694" i="1"/>
  <c r="BK128" i="1"/>
  <c r="BK215" i="1"/>
  <c r="BK1081" i="1"/>
  <c r="BK786" i="1"/>
  <c r="BK1490" i="1"/>
  <c r="BK892" i="1"/>
  <c r="BK549" i="1"/>
  <c r="BK189" i="1"/>
  <c r="BK310" i="1"/>
  <c r="BK259" i="1"/>
  <c r="BK890" i="1"/>
  <c r="BK913" i="1"/>
  <c r="BK580" i="1"/>
  <c r="BK229" i="1"/>
  <c r="BK228" i="1"/>
  <c r="BK60" i="1"/>
  <c r="BK502" i="1"/>
  <c r="BK1142" i="1"/>
  <c r="BK52" i="1"/>
  <c r="BK1684" i="1"/>
  <c r="BK660" i="1"/>
  <c r="BK1599" i="1"/>
  <c r="BK357" i="1"/>
  <c r="BK1860" i="1"/>
  <c r="BK1686" i="1"/>
  <c r="BK585" i="1"/>
  <c r="BK1077" i="1"/>
  <c r="BK1254" i="1"/>
  <c r="BK565" i="1"/>
  <c r="BK1767" i="1"/>
  <c r="BK1269" i="1"/>
  <c r="BK1388" i="1"/>
  <c r="BK2229" i="1"/>
  <c r="BK2249" i="1"/>
  <c r="BK2235" i="1"/>
  <c r="BK2258" i="1"/>
  <c r="BK898" i="1"/>
  <c r="BK2182" i="1"/>
  <c r="BK2227" i="1"/>
  <c r="BK2294" i="1"/>
  <c r="BK2295" i="1"/>
  <c r="BK2291" i="1"/>
  <c r="BK2293" i="1"/>
  <c r="BK2292" i="1"/>
  <c r="BK2129" i="1"/>
  <c r="BK2156" i="1"/>
  <c r="BK1819" i="1"/>
  <c r="BK2191" i="1"/>
  <c r="BK1853" i="1"/>
  <c r="BK1984" i="1"/>
  <c r="BK2166" i="1"/>
  <c r="BK1989" i="1"/>
  <c r="BK2044" i="1"/>
  <c r="BK2103" i="1"/>
  <c r="BK2128" i="1"/>
  <c r="BK2231" i="1"/>
  <c r="BK2282" i="1"/>
  <c r="BK2157" i="1"/>
  <c r="BK1746" i="1"/>
  <c r="BK1393" i="1"/>
  <c r="BK2037" i="1"/>
  <c r="BK2174" i="1"/>
  <c r="BK2187" i="1"/>
  <c r="BK2256" i="1"/>
  <c r="BK2193" i="1"/>
  <c r="BK1096" i="1"/>
  <c r="BK2076" i="1"/>
  <c r="BK2049" i="1"/>
  <c r="BK2114" i="1"/>
  <c r="BK2283" i="1"/>
  <c r="BK2177" i="1"/>
  <c r="BK2288" i="1"/>
  <c r="BK2143" i="1"/>
  <c r="BK2253" i="1"/>
  <c r="BK2132" i="1"/>
  <c r="BK702" i="1"/>
  <c r="BK2096" i="1"/>
  <c r="BK1995" i="1"/>
  <c r="BK2171" i="1"/>
  <c r="BK2269" i="1"/>
  <c r="BK1807" i="1"/>
  <c r="BK1851" i="1"/>
  <c r="BK2014" i="1"/>
  <c r="BK2030" i="1"/>
  <c r="BK2052" i="1"/>
  <c r="BK2207" i="1"/>
  <c r="BK2274" i="1"/>
  <c r="BK1603" i="1"/>
  <c r="BK1913" i="1"/>
  <c r="BK2192" i="1"/>
  <c r="BK2234" i="1"/>
  <c r="BK2113" i="1"/>
  <c r="BK1818" i="1"/>
  <c r="BK2102" i="1"/>
  <c r="BK2237" i="1"/>
  <c r="BK1942" i="1"/>
  <c r="BK1574" i="1"/>
  <c r="BK2066" i="1"/>
  <c r="BK2281" i="1"/>
  <c r="BK1914" i="1"/>
  <c r="BK1447" i="1"/>
  <c r="BK939" i="1"/>
  <c r="BK1260" i="1"/>
  <c r="BK39" i="1"/>
  <c r="BK1125" i="1"/>
  <c r="BK1003" i="1"/>
  <c r="BK410" i="1"/>
  <c r="BK336" i="1"/>
  <c r="BK1376" i="1"/>
  <c r="BK1726" i="1"/>
  <c r="BK2013" i="1"/>
  <c r="BK685" i="1"/>
  <c r="BK1451" i="1"/>
  <c r="BK1328" i="1"/>
  <c r="BK732" i="1"/>
  <c r="BK1005" i="1"/>
  <c r="BK1820" i="1"/>
  <c r="BK1337" i="1"/>
  <c r="BK1432" i="1"/>
  <c r="BK45" i="1"/>
  <c r="BK1843" i="1"/>
  <c r="BK1087" i="1"/>
  <c r="BK275" i="1"/>
  <c r="BK618" i="1"/>
  <c r="BK1868" i="1"/>
  <c r="BK1815" i="1"/>
  <c r="BK1346" i="1"/>
  <c r="BK1400" i="1"/>
  <c r="BK241" i="1"/>
  <c r="BK1214" i="1"/>
  <c r="BK396" i="1"/>
  <c r="BK15" i="1"/>
  <c r="BK496" i="1"/>
  <c r="BK1705" i="1"/>
  <c r="BK1703" i="1"/>
  <c r="BK768" i="1"/>
  <c r="BK443" i="1"/>
  <c r="BK1154" i="1"/>
  <c r="BK35" i="1"/>
  <c r="BK1571" i="1"/>
  <c r="BK1317" i="1"/>
  <c r="BK1166" i="1"/>
  <c r="BK350" i="1"/>
  <c r="BK1114" i="1"/>
  <c r="BK8" i="1"/>
  <c r="BK1247" i="1"/>
  <c r="BK1524" i="1"/>
  <c r="BK5" i="1"/>
  <c r="BK1661" i="1"/>
  <c r="BK346" i="1"/>
  <c r="BK151" i="1"/>
  <c r="BK199" i="1"/>
  <c r="BK1339" i="1"/>
  <c r="BK1825" i="1"/>
  <c r="BK1213" i="1"/>
  <c r="BK1536" i="1"/>
  <c r="BK526" i="1"/>
  <c r="BK93" i="1"/>
  <c r="BK86" i="1"/>
  <c r="BK1259" i="1"/>
  <c r="BK812" i="1"/>
  <c r="BK641" i="1"/>
  <c r="BK959" i="1"/>
  <c r="BK903" i="1"/>
  <c r="BK743" i="1"/>
  <c r="BK695" i="1"/>
  <c r="BK569" i="1"/>
  <c r="BK1906" i="1"/>
  <c r="BK366" i="1"/>
  <c r="BK601" i="1"/>
  <c r="BK1267" i="1"/>
  <c r="BK1202" i="1"/>
  <c r="BK28" i="1"/>
  <c r="BK74" i="1"/>
  <c r="BK1360" i="1"/>
  <c r="BK1719" i="1"/>
  <c r="BK1813" i="1"/>
  <c r="BK1751" i="1"/>
  <c r="BK1766" i="1"/>
  <c r="BK1636" i="1"/>
  <c r="BK1881" i="1"/>
  <c r="BK1067" i="1"/>
  <c r="BK1931" i="1"/>
  <c r="BK1428" i="1"/>
  <c r="BK1421" i="1"/>
  <c r="BK456" i="1"/>
  <c r="BK182" i="1"/>
  <c r="BK1665" i="1"/>
  <c r="BK1441" i="1"/>
  <c r="BK543" i="1"/>
  <c r="BK1465" i="1"/>
  <c r="BK1918" i="1"/>
  <c r="BK1745" i="1"/>
  <c r="BK2006" i="1"/>
  <c r="BK1527" i="1"/>
  <c r="BK1518" i="1"/>
  <c r="BK1865" i="1"/>
  <c r="BK1662" i="1"/>
  <c r="BK1690" i="1"/>
  <c r="BK1023" i="1"/>
  <c r="BK1510" i="1"/>
  <c r="BK1947" i="1"/>
  <c r="BK1965" i="1"/>
  <c r="BK1791" i="1"/>
  <c r="BK1434" i="1"/>
  <c r="BK1560" i="1"/>
  <c r="BK734" i="1"/>
  <c r="BK1456" i="1"/>
  <c r="BK1383" i="1"/>
  <c r="BK2080" i="1"/>
  <c r="BK1309" i="1"/>
  <c r="BK1102" i="1"/>
  <c r="BK1301" i="1"/>
  <c r="BK1783" i="1"/>
  <c r="BK1148" i="1"/>
  <c r="BK831" i="1"/>
  <c r="BK1105" i="1"/>
  <c r="BK1240" i="1"/>
  <c r="BK1579" i="1"/>
  <c r="BK2099" i="1"/>
  <c r="BK2058" i="1"/>
  <c r="BK2151" i="1"/>
  <c r="BK2045" i="1"/>
  <c r="BK2219" i="1"/>
  <c r="BK1921" i="1"/>
  <c r="BK2133" i="1"/>
  <c r="BK1842" i="1"/>
  <c r="BK122" i="1"/>
  <c r="BK675" i="1"/>
  <c r="BK1535" i="1"/>
  <c r="BK1499" i="1"/>
  <c r="BK1055" i="1"/>
  <c r="BK1816" i="1"/>
  <c r="BK234" i="1"/>
  <c r="BK544" i="1"/>
  <c r="BK796" i="1"/>
  <c r="BK2064" i="1"/>
  <c r="BK1394" i="1"/>
  <c r="BK855" i="1"/>
  <c r="BK548" i="1"/>
  <c r="BK270" i="1"/>
  <c r="BK993" i="1"/>
  <c r="BK77" i="1"/>
  <c r="BK361" i="1"/>
  <c r="BK299" i="1"/>
  <c r="BK2010" i="1"/>
  <c r="BK1156" i="1"/>
  <c r="BK1644" i="1"/>
  <c r="BK885" i="1"/>
  <c r="BK557" i="1"/>
  <c r="BK1035" i="1"/>
  <c r="BK1296" i="1"/>
  <c r="BK1522" i="1"/>
  <c r="BK64" i="1"/>
  <c r="BK136" i="1"/>
  <c r="BK484" i="1"/>
  <c r="BK1313" i="1"/>
  <c r="BK750" i="1"/>
  <c r="BK616" i="1"/>
  <c r="BK776" i="1"/>
  <c r="BK1525" i="1"/>
  <c r="BK1641" i="1"/>
  <c r="BK1870" i="1"/>
  <c r="BK1907" i="1"/>
  <c r="BK1318" i="1"/>
  <c r="BK367" i="1"/>
  <c r="BK2130" i="1"/>
  <c r="BK1672" i="1"/>
  <c r="BK969" i="1"/>
  <c r="BK1414" i="1"/>
  <c r="BK1399" i="1"/>
  <c r="BK1957" i="1"/>
  <c r="BK2015" i="1"/>
  <c r="BK730" i="1"/>
  <c r="BK2061" i="1"/>
  <c r="BK1963" i="1"/>
  <c r="BK1544" i="1"/>
  <c r="BK1238" i="1"/>
  <c r="BK1485" i="1"/>
  <c r="BK2085" i="1"/>
  <c r="BK748" i="1"/>
  <c r="BK1150" i="1"/>
  <c r="BK1943" i="1"/>
  <c r="BK1867" i="1"/>
  <c r="BK1923" i="1"/>
  <c r="BK1658" i="1"/>
  <c r="BK1589" i="1"/>
  <c r="BK917" i="1"/>
  <c r="BK2178" i="1"/>
  <c r="BK2062" i="1"/>
  <c r="BK1862" i="1"/>
  <c r="BK222" i="1"/>
  <c r="BK787" i="1"/>
  <c r="BK1358" i="1"/>
  <c r="BK2147" i="1"/>
  <c r="BK389" i="1"/>
  <c r="BK1892" i="1"/>
  <c r="BK2134" i="1"/>
  <c r="BK1605" i="1"/>
  <c r="BK2164" i="1"/>
  <c r="BK1040" i="1"/>
  <c r="BK2109" i="1"/>
  <c r="BK1430" i="1"/>
  <c r="BK1078" i="1"/>
  <c r="BK1088" i="1"/>
  <c r="BK840" i="1"/>
  <c r="BK117" i="1"/>
  <c r="BK392" i="1"/>
  <c r="BK931" i="1"/>
  <c r="BK757" i="1"/>
  <c r="BK198" i="1"/>
  <c r="BK300" i="1"/>
  <c r="BK1617" i="1"/>
  <c r="BK644" i="1"/>
  <c r="BK48" i="1"/>
  <c r="BK1572" i="1"/>
  <c r="BK88" i="1"/>
  <c r="BK1177" i="1"/>
  <c r="BK1367" i="1"/>
  <c r="BK480" i="1"/>
  <c r="BK705" i="1"/>
  <c r="BK437" i="1"/>
  <c r="BK642" i="1"/>
  <c r="BK169" i="1"/>
  <c r="BK760" i="1"/>
  <c r="BK1024" i="1"/>
  <c r="BK1152" i="1"/>
  <c r="BK806" i="1"/>
  <c r="BK804" i="1"/>
  <c r="BK200" i="1"/>
  <c r="BK1021" i="1"/>
  <c r="BK97" i="1"/>
  <c r="BK529" i="1"/>
  <c r="BK254" i="1"/>
  <c r="BK286" i="1"/>
  <c r="BK328" i="1"/>
  <c r="BK21" i="1"/>
  <c r="BK114" i="1"/>
  <c r="BK99" i="1"/>
  <c r="BK3" i="1"/>
  <c r="BK1160" i="1"/>
  <c r="BK655" i="1"/>
  <c r="BK1660" i="1"/>
  <c r="BK368" i="1"/>
  <c r="BK33" i="1"/>
  <c r="BK563" i="1"/>
  <c r="BK157" i="1"/>
  <c r="BK226" i="1"/>
  <c r="BK71" i="1"/>
  <c r="BK65" i="1"/>
  <c r="BK173" i="1"/>
  <c r="BK1576" i="1"/>
  <c r="BK1588" i="1"/>
  <c r="BK284" i="1"/>
  <c r="BK558" i="1"/>
  <c r="BK94" i="1"/>
  <c r="BK1190" i="1"/>
  <c r="BK692" i="1"/>
  <c r="BK1832" i="1"/>
  <c r="BK669" i="1"/>
  <c r="BK1072" i="1"/>
  <c r="BK777" i="1"/>
  <c r="BK828" i="1"/>
  <c r="BK1628" i="1"/>
  <c r="BK1168" i="1"/>
  <c r="BK1476" i="1"/>
  <c r="BK656" i="1"/>
  <c r="BK248" i="1"/>
  <c r="BK1431" i="1"/>
  <c r="BK1724" i="1"/>
  <c r="BK1405" i="1"/>
  <c r="BK1558" i="1"/>
  <c r="BK1582" i="1"/>
  <c r="BK211" i="1"/>
  <c r="BK779" i="1"/>
  <c r="BK493" i="1"/>
  <c r="BK996" i="1"/>
  <c r="BK629" i="1"/>
  <c r="BK816" i="1"/>
  <c r="BK667" i="1"/>
  <c r="BK819" i="1"/>
  <c r="BK253" i="1"/>
  <c r="BK875" i="1"/>
  <c r="BK856" i="1"/>
  <c r="BK1909" i="1"/>
  <c r="BK1231" i="1"/>
  <c r="BK978" i="1"/>
  <c r="BK1158" i="1"/>
  <c r="BK1759" i="1"/>
  <c r="BK507" i="1"/>
  <c r="BK1594" i="1"/>
  <c r="BK658" i="1"/>
  <c r="BK1191" i="1"/>
  <c r="BK1455" i="1"/>
  <c r="BK174" i="1"/>
  <c r="BK882" i="1"/>
  <c r="BK822" i="1"/>
  <c r="BK746" i="1"/>
  <c r="BK102" i="1"/>
  <c r="BK295" i="1"/>
  <c r="BK2280" i="1"/>
  <c r="BK2199" i="1"/>
  <c r="BK171" i="1"/>
  <c r="BK2107" i="1"/>
  <c r="BK252" i="1"/>
  <c r="BK424" i="1"/>
  <c r="BK1372" i="1"/>
  <c r="BK1937" i="1"/>
  <c r="BK883" i="1"/>
  <c r="BK1472" i="1"/>
  <c r="BK2149" i="1"/>
  <c r="BK2097" i="1"/>
  <c r="BK2032" i="1"/>
  <c r="BK1885" i="1"/>
  <c r="BK2055" i="1"/>
  <c r="BK2197" i="1"/>
  <c r="BK2211" i="1"/>
  <c r="BK1879" i="1"/>
  <c r="BK2048" i="1"/>
  <c r="BK1316" i="1"/>
  <c r="BK1242" i="1"/>
  <c r="BK582" i="1"/>
  <c r="BK998" i="1"/>
  <c r="BK1638" i="1"/>
  <c r="BK1323" i="1"/>
  <c r="BK1863" i="1"/>
  <c r="BK1626" i="1"/>
  <c r="BK1856" i="1"/>
  <c r="BK1293" i="1"/>
  <c r="BK1329" i="1"/>
  <c r="BK1053" i="1"/>
  <c r="BK1859" i="1"/>
  <c r="BK2111" i="1"/>
  <c r="BK1523" i="1"/>
  <c r="BK1827" i="1"/>
  <c r="BK1869" i="1"/>
  <c r="BK351" i="1"/>
  <c r="BK1715" i="1"/>
  <c r="BK1280" i="1"/>
  <c r="BK581" i="1"/>
  <c r="BK2026" i="1"/>
  <c r="BK2287" i="1"/>
  <c r="BK2285" i="1"/>
  <c r="BK2224" i="1"/>
  <c r="BK745" i="1"/>
  <c r="BK1424" i="1"/>
  <c r="BK1555" i="1"/>
  <c r="BK1118" i="1"/>
  <c r="BK1780" i="1"/>
  <c r="BK1184" i="1"/>
  <c r="BK1637" i="1"/>
  <c r="BK405" i="1"/>
  <c r="BK584" i="1"/>
  <c r="BK2067" i="1"/>
  <c r="BK1727" i="1"/>
  <c r="BK1563" i="1"/>
  <c r="BK1944" i="1"/>
  <c r="BK1533" i="1"/>
  <c r="BK670" i="1"/>
  <c r="BK1970" i="1"/>
  <c r="BK1673" i="1"/>
  <c r="BK2172" i="1"/>
  <c r="BK2236" i="1"/>
  <c r="BK2169" i="1"/>
  <c r="BK2160" i="1"/>
  <c r="BK1847" i="1"/>
  <c r="BK2073" i="1"/>
  <c r="BK2271" i="1"/>
  <c r="BK2209" i="1"/>
  <c r="BK1362" i="1"/>
  <c r="BK445" i="1"/>
  <c r="BK397" i="1"/>
  <c r="BK414" i="1"/>
  <c r="BK123" i="1"/>
  <c r="BK498" i="1"/>
  <c r="BK690" i="1"/>
  <c r="BK853" i="1"/>
  <c r="BK468" i="1"/>
  <c r="BK1519" i="1"/>
  <c r="BK43" i="1"/>
  <c r="BK153" i="1"/>
  <c r="BK485" i="1"/>
  <c r="BK118" i="1"/>
  <c r="BK441" i="1"/>
  <c r="BK334" i="1"/>
  <c r="BK418" i="1"/>
  <c r="BK599" i="1"/>
  <c r="BK664" i="1"/>
  <c r="BK103" i="1"/>
  <c r="BK623" i="1"/>
  <c r="BK399" i="1"/>
  <c r="BK1396" i="1"/>
  <c r="BK291" i="1"/>
  <c r="BK129" i="1"/>
  <c r="BK941" i="1"/>
  <c r="BK534" i="1"/>
  <c r="BK214" i="1"/>
  <c r="BK1351" i="1"/>
  <c r="BK446" i="1"/>
  <c r="BK772" i="1"/>
  <c r="BK2194" i="1"/>
  <c r="BK162" i="1"/>
  <c r="BK1059" i="1"/>
  <c r="BK691" i="1"/>
  <c r="BK490" i="1"/>
  <c r="BK249" i="1"/>
  <c r="BK2297" i="1"/>
  <c r="BK383" i="1"/>
  <c r="BK319" i="1"/>
  <c r="BK1368" i="1"/>
  <c r="BK924" i="1"/>
  <c r="BK596" i="1"/>
  <c r="BK1330" i="1"/>
  <c r="BK888" i="1"/>
  <c r="BK1938" i="1"/>
  <c r="BK1802" i="1"/>
  <c r="BK289" i="1"/>
  <c r="BK1912" i="1"/>
  <c r="BK751" i="1"/>
  <c r="BK1164" i="1"/>
  <c r="BK1344" i="1"/>
  <c r="BK461" i="1"/>
  <c r="BK1753" i="1"/>
  <c r="BK1437" i="1"/>
  <c r="BK1482" i="1"/>
  <c r="BK267" i="1"/>
  <c r="BK447" i="1"/>
  <c r="BK1219" i="1"/>
  <c r="BK1830" i="1"/>
  <c r="BK739" i="1"/>
  <c r="BK1463" i="1"/>
  <c r="BK1874" i="1"/>
  <c r="BK374" i="1"/>
  <c r="BK1449" i="1"/>
  <c r="BK324" i="1"/>
  <c r="BK146" i="1"/>
  <c r="BK782" i="1"/>
  <c r="BK1343" i="1"/>
  <c r="BK1147" i="1"/>
  <c r="BK1279" i="1"/>
  <c r="BK1409" i="1"/>
  <c r="BK1426" i="1"/>
  <c r="BK515" i="1"/>
  <c r="BK1157" i="1"/>
  <c r="BK663" i="1"/>
  <c r="BK1074" i="1"/>
  <c r="BK58" i="1"/>
  <c r="BK1649" i="1"/>
  <c r="BK1687" i="1"/>
  <c r="BK1215" i="1"/>
  <c r="BK872" i="1"/>
  <c r="BK624" i="1"/>
  <c r="BK794" i="1"/>
  <c r="BK1046" i="1"/>
  <c r="BK1680" i="1"/>
  <c r="BK625" i="1"/>
  <c r="BK847" i="1"/>
  <c r="BK967" i="1"/>
  <c r="BK858" i="1"/>
  <c r="BK1910" i="1"/>
  <c r="BK1728" i="1"/>
  <c r="BK1234" i="1"/>
  <c r="BK868" i="1"/>
  <c r="BK1663" i="1"/>
  <c r="BK604" i="1"/>
  <c r="BK982" i="1"/>
  <c r="BK1117" i="1"/>
  <c r="BK893" i="1"/>
  <c r="BK2003" i="1"/>
  <c r="BK1620" i="1"/>
  <c r="BK1960" i="1"/>
  <c r="BK2161" i="1"/>
  <c r="BK1553" i="1"/>
  <c r="BK1203" i="1"/>
  <c r="BK659" i="1"/>
  <c r="BK2021" i="1"/>
  <c r="BK349" i="1"/>
  <c r="BK907" i="1"/>
  <c r="BK1653" i="1"/>
  <c r="BK455" i="1"/>
  <c r="BK1846" i="1"/>
  <c r="BK1300" i="1"/>
  <c r="BK1919" i="1"/>
  <c r="BK2112" i="1"/>
  <c r="BK880" i="1"/>
  <c r="BK119" i="1"/>
  <c r="BK1026" i="1"/>
  <c r="BK2127" i="1"/>
  <c r="BK1974" i="1"/>
  <c r="BK2212" i="1"/>
  <c r="BK654" i="1"/>
  <c r="BK1341" i="1"/>
  <c r="BK1716" i="1"/>
  <c r="BK1334" i="1"/>
  <c r="BK2033" i="1"/>
  <c r="BK2087" i="1"/>
  <c r="BK2101" i="1"/>
  <c r="BK1888" i="1"/>
  <c r="BK1932" i="1"/>
  <c r="BK1966" i="1"/>
  <c r="BK1922" i="1"/>
  <c r="BK1677" i="1"/>
  <c r="BK89" i="1"/>
  <c r="BK1438" i="1"/>
  <c r="BK1085" i="1"/>
  <c r="BK1904" i="1"/>
  <c r="BK2170" i="1"/>
  <c r="BK2092" i="1"/>
  <c r="BK2218" i="1"/>
  <c r="BK2074" i="1"/>
  <c r="BK1043" i="1"/>
  <c r="BK1800" i="1"/>
  <c r="BK1961" i="1"/>
  <c r="BK1933" i="1"/>
  <c r="BK894" i="1"/>
  <c r="BK635" i="1"/>
  <c r="BK1531" i="1"/>
  <c r="BK843" i="1"/>
  <c r="BK2104" i="1"/>
  <c r="BK1926" i="1"/>
  <c r="BK395" i="1"/>
  <c r="BK499" i="1"/>
  <c r="BK2254" i="1"/>
  <c r="BK2263" i="1"/>
  <c r="BK165" i="1"/>
  <c r="BK2262" i="1"/>
  <c r="BK961" i="1"/>
  <c r="BK2298" i="1"/>
  <c r="BK2299" i="1"/>
  <c r="BN2123" i="1"/>
  <c r="BN1911" i="1"/>
  <c r="BN2225" i="1"/>
  <c r="BN1915" i="1"/>
  <c r="BN1647" i="1"/>
  <c r="BN740" i="1"/>
  <c r="BN1241" i="1"/>
  <c r="BN1210" i="1"/>
  <c r="BN1997" i="1"/>
  <c r="BN2090" i="1"/>
  <c r="BN2091" i="1"/>
  <c r="BN1220" i="1"/>
  <c r="BN1044" i="1"/>
  <c r="BN2124" i="1"/>
  <c r="BN225" i="1"/>
  <c r="BN2198" i="1"/>
  <c r="BN2077" i="1"/>
  <c r="BN1964" i="1"/>
  <c r="BN1671" i="1"/>
  <c r="BN1287" i="1"/>
  <c r="BN1355" i="1"/>
  <c r="BN818" i="1"/>
  <c r="BN2247" i="1"/>
  <c r="BN1845" i="1"/>
  <c r="BN1975" i="1"/>
  <c r="BN2153" i="1"/>
  <c r="BN1967" i="1"/>
  <c r="BN469" i="1"/>
  <c r="BN1623" i="1"/>
  <c r="BN2284" i="1"/>
  <c r="BN2276" i="1"/>
  <c r="BN2289" i="1"/>
  <c r="BN2119" i="1"/>
  <c r="BN2290" i="1"/>
  <c r="BN2286" i="1"/>
  <c r="BN2079" i="1"/>
  <c r="BN1797" i="1"/>
  <c r="BN825" i="1"/>
  <c r="BN2137" i="1"/>
  <c r="BN1348" i="1"/>
  <c r="BN1708" i="1"/>
  <c r="BN1917" i="1"/>
  <c r="BN2023" i="1"/>
  <c r="BN718" i="1"/>
  <c r="BN1136" i="1"/>
  <c r="BN1808" i="1"/>
  <c r="BN1804" i="1"/>
  <c r="BN954" i="1"/>
  <c r="BN1027" i="1"/>
  <c r="BN1042" i="1"/>
  <c r="BN1500" i="1"/>
  <c r="BN1275" i="1"/>
  <c r="BN727" i="1"/>
  <c r="BN1497" i="1"/>
  <c r="BN962" i="1"/>
  <c r="BN1824" i="1"/>
  <c r="BN1532" i="1"/>
  <c r="BN2053" i="1"/>
  <c r="BN1633" i="1"/>
  <c r="BN869" i="1"/>
  <c r="BN322" i="1"/>
  <c r="BN1387" i="1"/>
  <c r="BN1292" i="1"/>
  <c r="BN186" i="1"/>
  <c r="BN483" i="1"/>
  <c r="BN738" i="1"/>
  <c r="BN988" i="1"/>
  <c r="BN551" i="1"/>
  <c r="BN1580" i="1"/>
  <c r="BN1837" i="1"/>
  <c r="BN1468" i="1"/>
  <c r="BN970" i="1"/>
  <c r="BN774" i="1"/>
  <c r="BN79" i="1"/>
  <c r="BN1179" i="1"/>
  <c r="BN677" i="1"/>
  <c r="BN990" i="1"/>
  <c r="BN1442" i="1"/>
  <c r="BN1670" i="1"/>
  <c r="BN160" i="1"/>
  <c r="BN1379" i="1"/>
  <c r="BN976" i="1"/>
  <c r="BN1612" i="1"/>
  <c r="BN681" i="1"/>
  <c r="BN1479" i="1"/>
  <c r="BN586" i="1"/>
  <c r="BN539" i="1"/>
  <c r="BN603" i="1"/>
  <c r="BN1614" i="1"/>
  <c r="BN2038" i="1"/>
  <c r="BN765" i="1"/>
  <c r="BN2214" i="1"/>
  <c r="BN2188" i="1"/>
  <c r="BN2084" i="1"/>
  <c r="BN2135" i="1"/>
  <c r="BN1985" i="1"/>
  <c r="BN1604" i="1"/>
  <c r="BN2011" i="1"/>
  <c r="BN2217" i="1"/>
  <c r="BN311" i="1"/>
  <c r="BN1835" i="1"/>
  <c r="BN10" i="1"/>
  <c r="BN17" i="1"/>
  <c r="BN1353" i="1"/>
  <c r="BN22" i="1"/>
  <c r="BN18" i="1"/>
  <c r="BN2" i="1"/>
  <c r="BN901" i="1"/>
  <c r="BN16" i="1"/>
  <c r="BN6" i="1"/>
  <c r="BN7" i="1"/>
  <c r="BN1587" i="1"/>
  <c r="BN278" i="1"/>
  <c r="BN940" i="1"/>
  <c r="BN387" i="1"/>
  <c r="BN90" i="1"/>
  <c r="BN1119" i="1"/>
  <c r="BN1004" i="1"/>
  <c r="BN611" i="1"/>
  <c r="BN1094" i="1"/>
  <c r="BN54" i="1"/>
  <c r="BN846" i="1"/>
  <c r="BN627" i="1"/>
  <c r="BN237" i="1"/>
  <c r="BN517" i="1"/>
  <c r="BN323" i="1"/>
  <c r="BN1264" i="1"/>
  <c r="BN238" i="1"/>
  <c r="BN307" i="1"/>
  <c r="BN583" i="1"/>
  <c r="BN673" i="1"/>
  <c r="BN192" i="1"/>
  <c r="BN335" i="1"/>
  <c r="BN1332" i="1"/>
  <c r="BN2296" i="1"/>
  <c r="BN857" i="1"/>
  <c r="BN1978" i="1"/>
  <c r="BN1174" i="1"/>
  <c r="BN1029" i="1"/>
  <c r="BN1459" i="1"/>
  <c r="BN1969" i="1"/>
  <c r="BN1761" i="1"/>
  <c r="BN1852" i="1"/>
  <c r="BN1298" i="1"/>
  <c r="BN2024" i="1"/>
  <c r="BN1900" i="1"/>
  <c r="BN781" i="1"/>
  <c r="BN1521" i="1"/>
  <c r="BN712" i="1"/>
  <c r="BN574" i="1"/>
  <c r="BN1696" i="1"/>
  <c r="BN1458" i="1"/>
  <c r="BN1694" i="1"/>
  <c r="BN1993" i="1"/>
  <c r="BN1700" i="1"/>
  <c r="BN20" i="1"/>
  <c r="BN1688" i="1"/>
  <c r="BN1057" i="1"/>
  <c r="BN1457" i="1"/>
  <c r="BN2278" i="1"/>
  <c r="BN1391" i="1"/>
  <c r="BN1876" i="1"/>
  <c r="BN2158" i="1"/>
  <c r="BN1930" i="1"/>
  <c r="BN148" i="1"/>
  <c r="BN1541" i="1"/>
  <c r="BN535" i="1"/>
  <c r="BN140" i="1"/>
  <c r="BN790" i="1"/>
  <c r="BN197" i="1"/>
  <c r="BN474" i="1"/>
  <c r="BN1768" i="1"/>
  <c r="BN1475" i="1"/>
  <c r="BN1012" i="1"/>
  <c r="BN1028" i="1"/>
  <c r="BN1988" i="1"/>
  <c r="BN689" i="1"/>
  <c r="BN1041" i="1"/>
  <c r="BN1025" i="1"/>
  <c r="BN1277" i="1"/>
  <c r="BN1795" i="1"/>
  <c r="BN1613" i="1"/>
  <c r="BN1861" i="1"/>
  <c r="BN1305" i="1"/>
  <c r="BN1834" i="1"/>
  <c r="BN1542" i="1"/>
  <c r="BN343" i="1"/>
  <c r="BN1935" i="1"/>
  <c r="BN870" i="1"/>
  <c r="BN914" i="1"/>
  <c r="BN1132" i="1"/>
  <c r="BN2027" i="1"/>
  <c r="BN1908" i="1"/>
  <c r="BN2141" i="1"/>
  <c r="BN2270" i="1"/>
  <c r="BN1855" i="1"/>
  <c r="BN2222" i="1"/>
  <c r="BN2232" i="1"/>
  <c r="BN839" i="1"/>
  <c r="BN1433" i="1"/>
  <c r="BN900" i="1"/>
  <c r="BN1566" i="1"/>
  <c r="BN1263" i="1"/>
  <c r="BN589" i="1"/>
  <c r="BN989" i="1"/>
  <c r="BN1009" i="1"/>
  <c r="BN1828" i="1"/>
  <c r="BN1675" i="1"/>
  <c r="BN1886" i="1"/>
  <c r="BN1207" i="1"/>
  <c r="BN1373" i="1"/>
  <c r="BN1333" i="1"/>
  <c r="BN594" i="1"/>
  <c r="BN1758" i="1"/>
  <c r="BN527" i="1"/>
  <c r="BN1446" i="1"/>
  <c r="BN1781" i="1"/>
  <c r="BN1973" i="1"/>
  <c r="BN1717" i="1"/>
  <c r="BN1875" i="1"/>
  <c r="BN1253" i="1"/>
  <c r="BN2031" i="1"/>
  <c r="BN1771" i="1"/>
  <c r="BN2019" i="1"/>
  <c r="BN639" i="1"/>
  <c r="BN1018" i="1"/>
  <c r="BN139" i="1"/>
  <c r="BN1692" i="1"/>
  <c r="BN1871" i="1"/>
  <c r="BN1101" i="1"/>
  <c r="BN1777" i="1"/>
  <c r="BN217" i="1"/>
  <c r="BN224" i="1"/>
  <c r="BN364" i="1"/>
  <c r="BN1486" i="1"/>
  <c r="BN2009" i="1"/>
  <c r="BN1987" i="1"/>
  <c r="BN2162" i="1"/>
  <c r="BN1891" i="1"/>
  <c r="BN2242" i="1"/>
  <c r="BN432" i="1"/>
  <c r="BN1109" i="1"/>
  <c r="BN1134" i="1"/>
  <c r="BN995" i="1"/>
  <c r="BN1036" i="1"/>
  <c r="BN553" i="1"/>
  <c r="BN1569" i="1"/>
  <c r="BN2072" i="1"/>
  <c r="BN504" i="1"/>
  <c r="BN132" i="1"/>
  <c r="BN1772" i="1"/>
  <c r="BN1487" i="1"/>
  <c r="BN1597" i="1"/>
  <c r="BN2139" i="1"/>
  <c r="BN2020" i="1"/>
  <c r="BN2120" i="1"/>
  <c r="BN1062" i="1"/>
  <c r="BN2054" i="1"/>
  <c r="BN1928" i="1"/>
  <c r="BN2230" i="1"/>
  <c r="BN2047" i="1"/>
  <c r="BN375" i="1"/>
  <c r="BN2042" i="1"/>
  <c r="BN1176" i="1"/>
  <c r="BN1864" i="1"/>
  <c r="BN1350" i="1"/>
  <c r="BN915" i="1"/>
  <c r="BN2056" i="1"/>
  <c r="BN2183" i="1"/>
  <c r="BN1129" i="1"/>
  <c r="BN1509" i="1"/>
  <c r="BN492" i="1"/>
  <c r="BN1786" i="1"/>
  <c r="BN1133" i="1"/>
  <c r="BN1635" i="1"/>
  <c r="BN1504" i="1"/>
  <c r="BN1064" i="1"/>
  <c r="BN2268" i="1"/>
  <c r="BN2277" i="1"/>
  <c r="BN263" i="1"/>
  <c r="BN552" i="1"/>
  <c r="BN201" i="1"/>
  <c r="BN2245" i="1"/>
  <c r="BN2238" i="1"/>
  <c r="BN2261" i="1"/>
  <c r="BN1581" i="1"/>
  <c r="BN1683" i="1"/>
  <c r="BN2121" i="1"/>
  <c r="BN1218" i="1"/>
  <c r="BN1145" i="1"/>
  <c r="BN1392" i="1"/>
  <c r="BN1723" i="1"/>
  <c r="BN1403" i="1"/>
  <c r="BN1289" i="1"/>
  <c r="BN388" i="1"/>
  <c r="BN1718" i="1"/>
  <c r="BN1559" i="1"/>
  <c r="BN408" i="1"/>
  <c r="BN2070" i="1"/>
  <c r="BN974" i="1"/>
  <c r="BN829" i="1"/>
  <c r="BN1335" i="1"/>
  <c r="BN95" i="1"/>
  <c r="BN326" i="1"/>
  <c r="BN1066" i="1"/>
  <c r="BN758" i="1"/>
  <c r="BN614" i="1"/>
  <c r="BN1050" i="1"/>
  <c r="BN2060" i="1"/>
  <c r="BN1814" i="1"/>
  <c r="BN1243" i="1"/>
  <c r="BN1107" i="1"/>
  <c r="BN910" i="1"/>
  <c r="BN486" i="1"/>
  <c r="BN451" i="1"/>
  <c r="BN678" i="1"/>
  <c r="BN1420" i="1"/>
  <c r="BN762" i="1"/>
  <c r="BN1415" i="1"/>
  <c r="BN1326" i="1"/>
  <c r="BN184" i="1"/>
  <c r="BN1951" i="1"/>
  <c r="BN1743" i="1"/>
  <c r="BN1308" i="1"/>
  <c r="BN1883" i="1"/>
  <c r="BN2007" i="1"/>
  <c r="BN1850" i="1"/>
  <c r="BN1962" i="1"/>
  <c r="BN2039" i="1"/>
  <c r="BN1880" i="1"/>
  <c r="BN2043" i="1"/>
  <c r="BN1936" i="1"/>
  <c r="BN1841" i="1"/>
  <c r="BN2093" i="1"/>
  <c r="BN1898" i="1"/>
  <c r="BN1590" i="1"/>
  <c r="BN832" i="1"/>
  <c r="BN191" i="1"/>
  <c r="BN1593" i="1"/>
  <c r="BN1464" i="1"/>
  <c r="BN1357" i="1"/>
  <c r="BN1678" i="1"/>
  <c r="BN1033" i="1"/>
  <c r="BN1084" i="1"/>
  <c r="BN1324" i="1"/>
  <c r="BN1769" i="1"/>
  <c r="BN331" i="1"/>
  <c r="BN1901" i="1"/>
  <c r="BN1089" i="1"/>
  <c r="BN792" i="1"/>
  <c r="BN1652" i="1"/>
  <c r="BN1471" i="1"/>
  <c r="BN547" i="1"/>
  <c r="BN1976" i="1"/>
  <c r="BN979" i="1"/>
  <c r="BN180" i="1"/>
  <c r="BN878" i="1"/>
  <c r="BN697" i="1"/>
  <c r="BN1676" i="1"/>
  <c r="BN1051" i="1"/>
  <c r="BN1742" i="1"/>
  <c r="BN1361" i="1"/>
  <c r="BN1286" i="1"/>
  <c r="BN1171" i="1"/>
  <c r="BN1170" i="1"/>
  <c r="BN309" i="1"/>
  <c r="BN1899" i="1"/>
  <c r="BN1722" i="1"/>
  <c r="BN561" i="1"/>
  <c r="BN570" i="1"/>
  <c r="BN1529" i="1"/>
  <c r="BN2100" i="1"/>
  <c r="BN2226" i="1"/>
  <c r="BN2016" i="1"/>
  <c r="BN2184" i="1"/>
  <c r="BN2179" i="1"/>
  <c r="BN1905" i="1"/>
  <c r="BN2138" i="1"/>
  <c r="BN2105" i="1"/>
  <c r="BN2081" i="1"/>
  <c r="BN1945" i="1"/>
  <c r="BN2001" i="1"/>
  <c r="BN2002" i="1"/>
  <c r="BN2216" i="1"/>
  <c r="BN2140" i="1"/>
  <c r="BN2145" i="1"/>
  <c r="BN1848" i="1"/>
  <c r="BN1882" i="1"/>
  <c r="BN2146" i="1"/>
  <c r="BN2159" i="1"/>
  <c r="BN2152" i="1"/>
  <c r="BN2200" i="1"/>
  <c r="BN1979" i="1"/>
  <c r="BN2275" i="1"/>
  <c r="BN2240" i="1"/>
  <c r="BN2250" i="1"/>
  <c r="BN2069" i="1"/>
  <c r="BN2267" i="1"/>
  <c r="BN1567" i="1"/>
  <c r="BN442" i="1"/>
  <c r="BN2228" i="1"/>
  <c r="BN1754" i="1"/>
  <c r="BN2028" i="1"/>
  <c r="BN1501" i="1"/>
  <c r="BN111" i="1"/>
  <c r="BN2029" i="1"/>
  <c r="BN243" i="1"/>
  <c r="BN2168" i="1"/>
  <c r="BN1304" i="1"/>
  <c r="BN2233" i="1"/>
  <c r="BN2144" i="1"/>
  <c r="BN1895" i="1"/>
  <c r="BN439" i="1"/>
  <c r="BN1958" i="1"/>
  <c r="BN1128" i="1"/>
  <c r="BN810" i="1"/>
  <c r="BN384" i="1"/>
  <c r="BN744" i="1"/>
  <c r="BN308" i="1"/>
  <c r="BN1363" i="1"/>
  <c r="BN314" i="1"/>
  <c r="BN444" i="1"/>
  <c r="BN1307" i="1"/>
  <c r="BN9" i="1"/>
  <c r="BN1175" i="1"/>
  <c r="BN175" i="1"/>
  <c r="BN1986" i="1"/>
  <c r="BN75" i="1"/>
  <c r="BN1515" i="1"/>
  <c r="BN261" i="1"/>
  <c r="BN179" i="1"/>
  <c r="BN1377" i="1"/>
  <c r="BN1038" i="1"/>
  <c r="BN1251" i="1"/>
  <c r="BN1181" i="1"/>
  <c r="BN1083" i="1"/>
  <c r="BN1595" i="1"/>
  <c r="BN462" i="1"/>
  <c r="BN986" i="1"/>
  <c r="BN1469" i="1"/>
  <c r="BN661" i="1"/>
  <c r="BN429" i="1"/>
  <c r="BN466" i="1"/>
  <c r="BN723" i="1"/>
  <c r="BN2117" i="1"/>
  <c r="BN2196" i="1"/>
  <c r="BN2215" i="1"/>
  <c r="BN1073" i="1"/>
  <c r="BN371" i="1"/>
  <c r="BN1741" i="1"/>
  <c r="BN1511" i="1"/>
  <c r="BN1792" i="1"/>
  <c r="BN126" i="1"/>
  <c r="BN955" i="1"/>
  <c r="BN1082" i="1"/>
  <c r="BN1244" i="1"/>
  <c r="BN1291" i="1"/>
  <c r="BN1248" i="1"/>
  <c r="BN1186" i="1"/>
  <c r="BN1586" i="1"/>
  <c r="BN932" i="1"/>
  <c r="BN662" i="1"/>
  <c r="BN1829" i="1"/>
  <c r="BN1546" i="1"/>
  <c r="BN1413" i="1"/>
  <c r="BN177" i="1"/>
  <c r="BN1054" i="1"/>
  <c r="BN1173" i="1"/>
  <c r="BN218" i="1"/>
  <c r="BN1556" i="1"/>
  <c r="BN972" i="1"/>
  <c r="BN1429" i="1"/>
  <c r="BN1770" i="1"/>
  <c r="BN1130" i="1"/>
  <c r="BN1470" i="1"/>
  <c r="BN1811" i="1"/>
  <c r="BN1956" i="1"/>
  <c r="BN1155" i="1"/>
  <c r="BN1971" i="1"/>
  <c r="BN1803" i="1"/>
  <c r="BN2088" i="1"/>
  <c r="BN2008" i="1"/>
  <c r="BN1187" i="1"/>
  <c r="BN1439" i="1"/>
  <c r="BN511" i="1"/>
  <c r="BN2108" i="1"/>
  <c r="BN708" i="1"/>
  <c r="BN801" i="1"/>
  <c r="BN355" i="1"/>
  <c r="BN1601" i="1"/>
  <c r="BN1779" i="1"/>
  <c r="BN1359" i="1"/>
  <c r="BN1131" i="1"/>
  <c r="BN210" i="1"/>
  <c r="BN1070" i="1"/>
  <c r="BN501" i="1"/>
  <c r="BN1443" i="1"/>
  <c r="BN247" i="1"/>
  <c r="BN1052" i="1"/>
  <c r="BN1737" i="1"/>
  <c r="BN1877" i="1"/>
  <c r="BN733" i="1"/>
  <c r="BN657" i="1"/>
  <c r="BN481" i="1"/>
  <c r="BN778" i="1"/>
  <c r="BN631" i="1"/>
  <c r="BN764" i="1"/>
  <c r="BN703" i="1"/>
  <c r="BN771" i="1"/>
  <c r="BN666" i="1"/>
  <c r="BN1764" i="1"/>
  <c r="BN1651" i="1"/>
  <c r="BN1625" i="1"/>
  <c r="BN1092" i="1"/>
  <c r="BN1498" i="1"/>
  <c r="BN823" i="1"/>
  <c r="BN513" i="1"/>
  <c r="BN521" i="1"/>
  <c r="BN2259" i="1"/>
  <c r="BN1887" i="1"/>
  <c r="BN2051" i="1"/>
  <c r="BN1838" i="1"/>
  <c r="BN1940" i="1"/>
  <c r="BN1749" i="1"/>
  <c r="BN369" i="1"/>
  <c r="BN436" i="1"/>
  <c r="BN1977" i="1"/>
  <c r="BN524" i="1"/>
  <c r="BN904" i="1"/>
  <c r="BN1212" i="1"/>
  <c r="BN380" i="1"/>
  <c r="BN402" i="1"/>
  <c r="BN1890" i="1"/>
  <c r="BN1796" i="1"/>
  <c r="BN1236" i="1"/>
  <c r="BN1934" i="1"/>
  <c r="BN1303" i="1"/>
  <c r="BN1657" i="1"/>
  <c r="BN1445" i="1"/>
  <c r="BN2252" i="1"/>
  <c r="BN1621" i="1"/>
  <c r="BN1342" i="1"/>
  <c r="BN1765" i="1"/>
  <c r="BN766" i="1"/>
  <c r="BN1738" i="1"/>
  <c r="BN81" i="1"/>
  <c r="BN1020" i="1"/>
  <c r="BN285" i="1"/>
  <c r="BN1585" i="1"/>
  <c r="BN1474" i="1"/>
  <c r="BN2176" i="1"/>
  <c r="BN2154" i="1"/>
  <c r="BN2175" i="1"/>
  <c r="BN2241" i="1"/>
  <c r="BN2246" i="1"/>
  <c r="BN2165" i="1"/>
  <c r="BN2221" i="1"/>
  <c r="BN2185" i="1"/>
  <c r="BN315" i="1"/>
  <c r="BN1788" i="1"/>
  <c r="BN686" i="1"/>
  <c r="BN1149" i="1"/>
  <c r="BN1710" i="1"/>
  <c r="BN1423" i="1"/>
  <c r="BN729" i="1"/>
  <c r="BN867" i="1"/>
  <c r="BN674" i="1"/>
  <c r="BN1893" i="1"/>
  <c r="BN1022" i="1"/>
  <c r="BN2106" i="1"/>
  <c r="BN2190" i="1"/>
  <c r="BN1398" i="1"/>
  <c r="BN2266" i="1"/>
  <c r="BN2273" i="1"/>
  <c r="BN2142" i="1"/>
  <c r="BN2057" i="1"/>
  <c r="BN2260" i="1"/>
  <c r="BN2098" i="1"/>
  <c r="BN2239" i="1"/>
  <c r="BN2264" i="1"/>
  <c r="BN2206" i="1"/>
  <c r="BN1045" i="1"/>
  <c r="BN2163" i="1"/>
  <c r="BN2000" i="1"/>
  <c r="BN1141" i="1"/>
  <c r="BN2251" i="1"/>
  <c r="BN1894" i="1"/>
  <c r="BN1725" i="1"/>
  <c r="BN44" i="1"/>
  <c r="BN459" i="1"/>
  <c r="BN63" i="1"/>
  <c r="BN448" i="1"/>
  <c r="BN463" i="1"/>
  <c r="BN518" i="1"/>
  <c r="BN240" i="1"/>
  <c r="BN597" i="1"/>
  <c r="BN1185" i="1"/>
  <c r="BN865" i="1"/>
  <c r="BN1494" i="1"/>
  <c r="BN1444" i="1"/>
  <c r="BN503" i="1"/>
  <c r="BN1854" i="1"/>
  <c r="BN1755" i="1"/>
  <c r="BN56" i="1"/>
  <c r="BN1592" i="1"/>
  <c r="BN25" i="1"/>
  <c r="BN720" i="1"/>
  <c r="BN537" i="1"/>
  <c r="BN1600" i="1"/>
  <c r="BN874" i="1"/>
  <c r="BN1418" i="1"/>
  <c r="BN922" i="1"/>
  <c r="BN522" i="1"/>
  <c r="BN1492" i="1"/>
  <c r="BN1537" i="1"/>
  <c r="BN2186" i="1"/>
  <c r="BN1822" i="1"/>
  <c r="BN2040" i="1"/>
  <c r="BN2220" i="1"/>
  <c r="BN1257" i="1"/>
  <c r="BN2210" i="1"/>
  <c r="BN650" i="1"/>
  <c r="BN1153" i="1"/>
  <c r="BN42" i="1"/>
  <c r="BN1261" i="1"/>
  <c r="BN1404" i="1"/>
  <c r="BN1216" i="1"/>
  <c r="BN255" i="1"/>
  <c r="BN587" i="1"/>
  <c r="BN2255" i="1"/>
  <c r="BN530" i="1"/>
  <c r="BN612" i="1"/>
  <c r="BN859" i="1"/>
  <c r="BN144" i="1"/>
  <c r="BN895" i="1"/>
  <c r="BN1161" i="1"/>
  <c r="BN538" i="1"/>
  <c r="BN1283" i="1"/>
  <c r="BN854" i="1"/>
  <c r="BN1294" i="1"/>
  <c r="BN1380" i="1"/>
  <c r="BN1507" i="1"/>
  <c r="BN1747" i="1"/>
  <c r="BN1310" i="1"/>
  <c r="BN930" i="1"/>
  <c r="BN2201" i="1"/>
  <c r="BN2173" i="1"/>
  <c r="BN1640" i="1"/>
  <c r="BN30" i="1"/>
  <c r="BN844" i="1"/>
  <c r="BN1776" i="1"/>
  <c r="BN158" i="1"/>
  <c r="BN2148" i="1"/>
  <c r="BN1990" i="1"/>
  <c r="BN1941" i="1"/>
  <c r="BN2025" i="1"/>
  <c r="BN966" i="1"/>
  <c r="BN2017" i="1"/>
  <c r="BN1785" i="1"/>
  <c r="BN203" i="1"/>
  <c r="BN1631" i="1"/>
  <c r="BN1699" i="1"/>
  <c r="BN1221" i="1"/>
  <c r="BN849" i="1"/>
  <c r="BN1276" i="1"/>
  <c r="BN204" i="1"/>
  <c r="BN937" i="1"/>
  <c r="BN216" i="1"/>
  <c r="BN576" i="1"/>
  <c r="BN1634" i="1"/>
  <c r="BN763" i="1"/>
  <c r="BN1736" i="1"/>
  <c r="BN1086" i="1"/>
  <c r="BN1575" i="1"/>
  <c r="BN1425" i="1"/>
  <c r="BN1477" i="1"/>
  <c r="BN1151" i="1"/>
  <c r="BN362" i="1"/>
  <c r="BN1483" i="1"/>
  <c r="BN1720" i="1"/>
  <c r="BN699" i="1"/>
  <c r="BN600" i="1"/>
  <c r="BN808" i="1"/>
  <c r="BN1949" i="1"/>
  <c r="BN1884" i="1"/>
  <c r="BN2244" i="1"/>
  <c r="BN2204" i="1"/>
  <c r="BN2036" i="1"/>
  <c r="BN2167" i="1"/>
  <c r="BN1981" i="1"/>
  <c r="BN571" i="1"/>
  <c r="BN373" i="1"/>
  <c r="BN1365" i="1"/>
  <c r="BN195" i="1"/>
  <c r="BN1192" i="1"/>
  <c r="BN1436" i="1"/>
  <c r="BN1545" i="1"/>
  <c r="BN1897" i="1"/>
  <c r="BN2203" i="1"/>
  <c r="BN1763" i="1"/>
  <c r="BN1165" i="1"/>
  <c r="BN1648" i="1"/>
  <c r="BN428" i="1"/>
  <c r="BN926" i="1"/>
  <c r="BN1732" i="1"/>
  <c r="BN2279" i="1"/>
  <c r="BN1866" i="1"/>
  <c r="BN1321" i="1"/>
  <c r="BN2131" i="1"/>
  <c r="BN2078" i="1"/>
  <c r="BN1573" i="1"/>
  <c r="BN1354" i="1"/>
  <c r="BN1729" i="1"/>
  <c r="BN2063" i="1"/>
  <c r="BN1385" i="1"/>
  <c r="BN2068" i="1"/>
  <c r="BN1916" i="1"/>
  <c r="BN1955" i="1"/>
  <c r="BN2155" i="1"/>
  <c r="BN1488" i="1"/>
  <c r="BN1702" i="1"/>
  <c r="BN2213" i="1"/>
  <c r="BN1503" i="1"/>
  <c r="BN1540" i="1"/>
  <c r="BN1730" i="1"/>
  <c r="BN2086" i="1"/>
  <c r="BN2075" i="1"/>
  <c r="BN2094" i="1"/>
  <c r="BN2195" i="1"/>
  <c r="BN2223" i="1"/>
  <c r="BN1735" i="1"/>
  <c r="BN1968" i="1"/>
  <c r="BN1693" i="1"/>
  <c r="BN975" i="1"/>
  <c r="BN1952" i="1"/>
  <c r="BN1268" i="1"/>
  <c r="BN2034" i="1"/>
  <c r="BN1991" i="1"/>
  <c r="BN1659" i="1"/>
  <c r="BN2071" i="1"/>
  <c r="BN2035" i="1"/>
  <c r="BN1954" i="1"/>
  <c r="BN2005" i="1"/>
  <c r="BN1713" i="1"/>
  <c r="BN2136" i="1"/>
  <c r="BN2041" i="1"/>
  <c r="BN2202" i="1"/>
  <c r="BN1731" i="1"/>
  <c r="BN2046" i="1"/>
  <c r="BN1065" i="1"/>
  <c r="BN820" i="1"/>
  <c r="BN1252" i="1"/>
  <c r="BN2257" i="1"/>
  <c r="BN2243" i="1"/>
  <c r="BN1591" i="1"/>
  <c r="BN1946" i="1"/>
  <c r="BN1632" i="1"/>
  <c r="BN1998" i="1"/>
  <c r="BN1939" i="1"/>
  <c r="BN2126" i="1"/>
  <c r="BN1810" i="1"/>
  <c r="BN1903" i="1"/>
  <c r="BN2181" i="1"/>
  <c r="BN2095" i="1"/>
  <c r="BN2115" i="1"/>
  <c r="BN2180" i="1"/>
  <c r="BN2189" i="1"/>
  <c r="BN1752" i="1"/>
  <c r="BN1406" i="1"/>
  <c r="BN1548" i="1"/>
  <c r="BN2205" i="1"/>
  <c r="BN1920" i="1"/>
  <c r="BN2265" i="1"/>
  <c r="BN2248" i="1"/>
  <c r="BN1799" i="1"/>
  <c r="BN2050" i="1"/>
  <c r="BN2272" i="1"/>
  <c r="BN2059" i="1"/>
  <c r="BN1924" i="1"/>
  <c r="BN1629" i="1"/>
  <c r="BN1706" i="1"/>
  <c r="BN1858" i="1"/>
  <c r="BN2110" i="1"/>
  <c r="BN1809" i="1"/>
  <c r="BN1959" i="1"/>
  <c r="BN2022" i="1"/>
  <c r="BN1953" i="1"/>
  <c r="BN2018" i="1"/>
  <c r="BN2065" i="1"/>
  <c r="BN2004" i="1"/>
  <c r="BN1775" i="1"/>
  <c r="BN2150" i="1"/>
  <c r="BN2125" i="1"/>
  <c r="BN1983" i="1"/>
  <c r="BN1817" i="1"/>
  <c r="BN1371" i="1"/>
  <c r="BN1972" i="1"/>
  <c r="BN2083" i="1"/>
  <c r="BN1950" i="1"/>
  <c r="BN2208" i="1"/>
  <c r="BN1762" i="1"/>
  <c r="BN752" i="1"/>
  <c r="BN2122" i="1"/>
  <c r="BN1999" i="1"/>
  <c r="BN1982" i="1"/>
  <c r="BN2116" i="1"/>
  <c r="BN2082" i="1"/>
  <c r="BN1925" i="1"/>
  <c r="BN34" i="1"/>
  <c r="BN1778" i="1"/>
  <c r="BN495" i="1"/>
  <c r="BN120" i="1"/>
  <c r="BN942" i="1"/>
  <c r="BN946" i="1"/>
  <c r="BN788" i="1"/>
  <c r="BN1270" i="1"/>
  <c r="BN1076" i="1"/>
  <c r="BN500" i="1"/>
  <c r="BN1143" i="1"/>
  <c r="BN1840" i="1"/>
  <c r="BN296" i="1"/>
  <c r="BN879" i="1"/>
  <c r="BN866" i="1"/>
  <c r="BN82" i="1"/>
  <c r="BN706" i="1"/>
  <c r="BN348" i="1"/>
  <c r="BN1484" i="1"/>
  <c r="BN683" i="1"/>
  <c r="BN1462" i="1"/>
  <c r="BN951" i="1"/>
  <c r="BN984" i="1"/>
  <c r="BN621" i="1"/>
  <c r="BN687" i="1"/>
  <c r="BN372" i="1"/>
  <c r="BN1577" i="1"/>
  <c r="BN1172" i="1"/>
  <c r="BN321" i="1"/>
  <c r="BN390" i="1"/>
  <c r="BN187" i="1"/>
  <c r="BN1643" i="1"/>
  <c r="BN1010" i="1"/>
  <c r="BN266" i="1"/>
  <c r="BN707" i="1"/>
  <c r="BN422" i="1"/>
  <c r="BN1099" i="1"/>
  <c r="BN1878" i="1"/>
  <c r="BN342" i="1"/>
  <c r="BN1120" i="1"/>
  <c r="BN213" i="1"/>
  <c r="BN716" i="1"/>
  <c r="BN724" i="1"/>
  <c r="BN471" i="1"/>
  <c r="BN141" i="1"/>
  <c r="BN1787" i="1"/>
  <c r="BN1496" i="1"/>
  <c r="BN981" i="1"/>
  <c r="BN317" i="1"/>
  <c r="BN891" i="1"/>
  <c r="BN1195" i="1"/>
  <c r="BN332" i="1"/>
  <c r="BN1608" i="1"/>
  <c r="BN51" i="1"/>
  <c r="BN1223" i="1"/>
  <c r="BN1331" i="1"/>
  <c r="BN1159" i="1"/>
  <c r="BN755" i="1"/>
  <c r="BN107" i="1"/>
  <c r="BN209" i="1"/>
  <c r="BN440" i="1"/>
  <c r="BN1502" i="1"/>
  <c r="BN1201" i="1"/>
  <c r="BN1733" i="1"/>
  <c r="BN1390" i="1"/>
  <c r="BN1549" i="1"/>
  <c r="BN359" i="1"/>
  <c r="BN1666" i="1"/>
  <c r="BN936" i="1"/>
  <c r="BN72" i="1"/>
  <c r="BN1312" i="1"/>
  <c r="BN606" i="1"/>
  <c r="BN800" i="1"/>
  <c r="BN150" i="1"/>
  <c r="BN292" i="1"/>
  <c r="BN1228" i="1"/>
  <c r="BN588" i="1"/>
  <c r="BN668" i="1"/>
  <c r="BN313" i="1"/>
  <c r="BN290" i="1"/>
  <c r="BN701" i="1"/>
  <c r="BN572" i="1"/>
  <c r="BN339" i="1"/>
  <c r="BN202" i="1"/>
  <c r="BN896" i="1"/>
  <c r="BN377" i="1"/>
  <c r="BN577" i="1"/>
  <c r="BN756" i="1"/>
  <c r="BN1857" i="1"/>
  <c r="BN1069" i="1"/>
  <c r="BN1410" i="1"/>
  <c r="BN1001" i="1"/>
  <c r="BN233" i="1"/>
  <c r="BN992" i="1"/>
  <c r="BN821" i="1"/>
  <c r="BN775" i="1"/>
  <c r="BN205" i="1"/>
  <c r="BN101" i="1"/>
  <c r="BN916" i="1"/>
  <c r="BN478" i="1"/>
  <c r="BN149" i="1"/>
  <c r="BN394" i="1"/>
  <c r="BN242" i="1"/>
  <c r="BN294" i="1"/>
  <c r="BN1616" i="1"/>
  <c r="BN852" i="1"/>
  <c r="BN1282" i="1"/>
  <c r="BN164" i="1"/>
  <c r="BN1047" i="1"/>
  <c r="BN12" i="1"/>
  <c r="BN159" i="1"/>
  <c r="BN412" i="1"/>
  <c r="BN817" i="1"/>
  <c r="BN1162" i="1"/>
  <c r="BN464" i="1"/>
  <c r="BN814" i="1"/>
  <c r="BN1784" i="1"/>
  <c r="BN426" i="1"/>
  <c r="BN26" i="1"/>
  <c r="BN1607" i="1"/>
  <c r="BN125" i="1"/>
  <c r="BN1606" i="1"/>
  <c r="BN633" i="1"/>
  <c r="BN923" i="1"/>
  <c r="BN1060" i="1"/>
  <c r="BN212" i="1"/>
  <c r="BN789" i="1"/>
  <c r="BN713" i="1"/>
  <c r="BN1528" i="1"/>
  <c r="BN37" i="1"/>
  <c r="BN1691" i="1"/>
  <c r="BN525" i="1"/>
  <c r="BN833" i="1"/>
  <c r="BN1256" i="1"/>
  <c r="BN628" i="1"/>
  <c r="BN1030" i="1"/>
  <c r="BN167" i="1"/>
  <c r="BN1199" i="1"/>
  <c r="BN1183" i="1"/>
  <c r="BN1798" i="1"/>
  <c r="BN84" i="1"/>
  <c r="BN795" i="1"/>
  <c r="BN1278" i="1"/>
  <c r="BN1435" i="1"/>
  <c r="BN438" i="1"/>
  <c r="BN1381" i="1"/>
  <c r="BN13" i="1"/>
  <c r="BN137" i="1"/>
  <c r="BN1063" i="1"/>
  <c r="BN590" i="1"/>
  <c r="BN564" i="1"/>
  <c r="BN325" i="1"/>
  <c r="BN864" i="1"/>
  <c r="BN378" i="1"/>
  <c r="BN749" i="1"/>
  <c r="BN1401" i="1"/>
  <c r="BN193" i="1"/>
  <c r="BN244" i="1"/>
  <c r="BN556" i="1"/>
  <c r="BN887" i="1"/>
  <c r="BN1034" i="1"/>
  <c r="BN420" i="1"/>
  <c r="BN653" i="1"/>
  <c r="BN1115" i="1"/>
  <c r="BN1209" i="1"/>
  <c r="BN91" i="1"/>
  <c r="BN592" i="1"/>
  <c r="BN958" i="1"/>
  <c r="BN1551" i="1"/>
  <c r="BN731" i="1"/>
  <c r="BN1712" i="1"/>
  <c r="BN262" i="1"/>
  <c r="BN665" i="1"/>
  <c r="BN908" i="1"/>
  <c r="BN700" i="1"/>
  <c r="BN407" i="1"/>
  <c r="BN1245" i="1"/>
  <c r="BN997" i="1"/>
  <c r="BN1721" i="1"/>
  <c r="BN138" i="1"/>
  <c r="BN605" i="1"/>
  <c r="BN532" i="1"/>
  <c r="BN46" i="1"/>
  <c r="BN235" i="1"/>
  <c r="BN1121" i="1"/>
  <c r="BN220" i="1"/>
  <c r="BN100" i="1"/>
  <c r="BN112" i="1"/>
  <c r="BN1994" i="1"/>
  <c r="BN1823" i="1"/>
  <c r="BN416" i="1"/>
  <c r="BN1017" i="1"/>
  <c r="BN1980" i="1"/>
  <c r="BN127" i="1"/>
  <c r="BN1104" i="1"/>
  <c r="BN897" i="1"/>
  <c r="BN560" i="1"/>
  <c r="BN1698" i="1"/>
  <c r="BN476" i="1"/>
  <c r="BN142" i="1"/>
  <c r="BN1996" i="1"/>
  <c r="BN1695" i="1"/>
  <c r="BN943" i="1"/>
  <c r="BN482" i="1"/>
  <c r="BN170" i="1"/>
  <c r="BN1826" i="1"/>
  <c r="BN830" i="1"/>
  <c r="BN472" i="1"/>
  <c r="BN67" i="1"/>
  <c r="BN595" i="1"/>
  <c r="BN425" i="1"/>
  <c r="BN4" i="1"/>
  <c r="BN1188" i="1"/>
  <c r="BN152" i="1"/>
  <c r="BN1127" i="1"/>
  <c r="BN1806" i="1"/>
  <c r="BN176" i="1"/>
  <c r="BN1427" i="1"/>
  <c r="BN619" i="1"/>
  <c r="BN105" i="1"/>
  <c r="BN1782" i="1"/>
  <c r="BN1197" i="1"/>
  <c r="BN382" i="1"/>
  <c r="BN929" i="1"/>
  <c r="BN417" i="1"/>
  <c r="BN1554" i="1"/>
  <c r="BN987" i="1"/>
  <c r="BN1416" i="1"/>
  <c r="BN508" i="1"/>
  <c r="BN938" i="1"/>
  <c r="BN753" i="1"/>
  <c r="BN1513" i="1"/>
  <c r="BN1198" i="1"/>
  <c r="BN1349" i="1"/>
  <c r="BN1849" i="1"/>
  <c r="BN510" i="1"/>
  <c r="BN330" i="1"/>
  <c r="BN918" i="1"/>
  <c r="BN55" i="1"/>
  <c r="BN1297" i="1"/>
  <c r="BN1265" i="1"/>
  <c r="BN1048" i="1"/>
  <c r="BN651" i="1"/>
  <c r="BN1812" i="1"/>
  <c r="BN419" i="1"/>
  <c r="BN1578" i="1"/>
  <c r="BN341" i="1"/>
  <c r="BN1889" i="1"/>
  <c r="BN1031" i="1"/>
  <c r="BN1646" i="1"/>
  <c r="BN566" i="1"/>
  <c r="BN19" i="1"/>
  <c r="BN53" i="1"/>
  <c r="BN802" i="1"/>
  <c r="BN497" i="1"/>
  <c r="BN236" i="1"/>
  <c r="BN554" i="1"/>
  <c r="BN1138" i="1"/>
  <c r="BN1896" i="1"/>
  <c r="BN593" i="1"/>
  <c r="BN1655" i="1"/>
  <c r="BN1249" i="1"/>
  <c r="BN1239" i="1"/>
  <c r="BN1639" i="1"/>
  <c r="BN1489" i="1"/>
  <c r="BN400" i="1"/>
  <c r="BN1682" i="1"/>
  <c r="BN1016" i="1"/>
  <c r="BN1122" i="1"/>
  <c r="BN591" i="1"/>
  <c r="BN1789" i="1"/>
  <c r="BN1167" i="1"/>
  <c r="BN798" i="1"/>
  <c r="BN38" i="1"/>
  <c r="BN352" i="1"/>
  <c r="BN230" i="1"/>
  <c r="BN827" i="1"/>
  <c r="BN877" i="1"/>
  <c r="BN1561" i="1"/>
  <c r="BN1364" i="1"/>
  <c r="BN269" i="1"/>
  <c r="BN430" i="1"/>
  <c r="BN268" i="1"/>
  <c r="BN1319" i="1"/>
  <c r="BN473" i="1"/>
  <c r="BN1679" i="1"/>
  <c r="BN783" i="1"/>
  <c r="BN919" i="1"/>
  <c r="BN1285" i="1"/>
  <c r="BN431" i="1"/>
  <c r="BN1526" i="1"/>
  <c r="BN50" i="1"/>
  <c r="BN861" i="1"/>
  <c r="BN980" i="1"/>
  <c r="BN1624" i="1"/>
  <c r="BN725" i="1"/>
  <c r="BN370" i="1"/>
  <c r="BN457" i="1"/>
  <c r="BN109" i="1"/>
  <c r="BN1744" i="1"/>
  <c r="BN251" i="1"/>
  <c r="BN306" i="1"/>
  <c r="BN274" i="1"/>
  <c r="BN1224" i="1"/>
  <c r="BN773" i="1"/>
  <c r="BN1079" i="1"/>
  <c r="BN912" i="1"/>
  <c r="BN1543" i="1"/>
  <c r="BN409" i="1"/>
  <c r="BN805" i="1"/>
  <c r="BN32" i="1"/>
  <c r="BN1015" i="1"/>
  <c r="BN717" i="1"/>
  <c r="BN467" i="1"/>
  <c r="BN1322" i="1"/>
  <c r="BN156" i="1"/>
  <c r="BN1146" i="1"/>
  <c r="BN1196" i="1"/>
  <c r="BN983" i="1"/>
  <c r="BN1227" i="1"/>
  <c r="BN145" i="1"/>
  <c r="BN963" i="1"/>
  <c r="BN1340" i="1"/>
  <c r="BN728" i="1"/>
  <c r="BN1701" i="1"/>
  <c r="BN386" i="1"/>
  <c r="BN135" i="1"/>
  <c r="BN1833" i="1"/>
  <c r="BN206" i="1"/>
  <c r="BN356" i="1"/>
  <c r="BN491" i="1"/>
  <c r="BN166" i="1"/>
  <c r="BN579" i="1"/>
  <c r="BN607" i="1"/>
  <c r="BN841" i="1"/>
  <c r="BN721" i="1"/>
  <c r="BN452" i="1"/>
  <c r="BN1211" i="1"/>
  <c r="BN1748" i="1"/>
  <c r="BN1622" i="1"/>
  <c r="BN1106" i="1"/>
  <c r="BN1384" i="1"/>
  <c r="BN1873" i="1"/>
  <c r="BN876" i="1"/>
  <c r="BN519" i="1"/>
  <c r="BN785" i="1"/>
  <c r="BN194" i="1"/>
  <c r="BN1520" i="1"/>
  <c r="BN1347" i="1"/>
  <c r="BN133" i="1"/>
  <c r="BN161" i="1"/>
  <c r="BN741" i="1"/>
  <c r="BN1097" i="1"/>
  <c r="BN1049" i="1"/>
  <c r="BN489" i="1"/>
  <c r="BN643" i="1"/>
  <c r="BN671" i="1"/>
  <c r="BN1366" i="1"/>
  <c r="BN1794" i="1"/>
  <c r="BN1598" i="1"/>
  <c r="BN70" i="1"/>
  <c r="BN360" i="1"/>
  <c r="BN163" i="1"/>
  <c r="BN1111" i="1"/>
  <c r="BN542" i="1"/>
  <c r="BN799" i="1"/>
  <c r="BN950" i="1"/>
  <c r="BN860" i="1"/>
  <c r="BN280" i="1"/>
  <c r="BN401" i="1"/>
  <c r="BN608" i="1"/>
  <c r="BN1124" i="1"/>
  <c r="BN106" i="1"/>
  <c r="BN672" i="1"/>
  <c r="BN1516" i="1"/>
  <c r="BN376" i="1"/>
  <c r="BN911" i="1"/>
  <c r="BN920" i="1"/>
  <c r="BN246" i="1"/>
  <c r="BN1774" i="1"/>
  <c r="BN811" i="1"/>
  <c r="BN1491" i="1"/>
  <c r="BN1288" i="1"/>
  <c r="BN1530" i="1"/>
  <c r="BN1667" i="1"/>
  <c r="BN130" i="1"/>
  <c r="BN40" i="1"/>
  <c r="BN1113" i="1"/>
  <c r="BN1481" i="1"/>
  <c r="BN1258" i="1"/>
  <c r="BN851" i="1"/>
  <c r="BN1205" i="1"/>
  <c r="BN1508" i="1"/>
  <c r="BN1448" i="1"/>
  <c r="BN836" i="1"/>
  <c r="BN609" i="1"/>
  <c r="BN528" i="1"/>
  <c r="BN1126" i="1"/>
  <c r="BN1338" i="1"/>
  <c r="BN1564" i="1"/>
  <c r="BN516" i="1"/>
  <c r="BN124" i="1"/>
  <c r="BN1412" i="1"/>
  <c r="BN1200" i="1"/>
  <c r="BN76" i="1"/>
  <c r="BN1182" i="1"/>
  <c r="BN143" i="1"/>
  <c r="BN487" i="1"/>
  <c r="BN98" i="1"/>
  <c r="BN610" i="1"/>
  <c r="BN1407" i="1"/>
  <c r="BN265" i="1"/>
  <c r="BN1356" i="1"/>
  <c r="BN92" i="1"/>
  <c r="BN1345" i="1"/>
  <c r="BN726" i="1"/>
  <c r="BN1006" i="1"/>
  <c r="BN761" i="1"/>
  <c r="BN258" i="1"/>
  <c r="BN221" i="1"/>
  <c r="BN1058" i="1"/>
  <c r="BN957" i="1"/>
  <c r="BN256" i="1"/>
  <c r="BN573" i="1"/>
  <c r="BN1011" i="1"/>
  <c r="BN747" i="1"/>
  <c r="BN61" i="1"/>
  <c r="BN632" i="1"/>
  <c r="BN1506" i="1"/>
  <c r="BN1290" i="1"/>
  <c r="BN1948" i="1"/>
  <c r="BN652" i="1"/>
  <c r="BN737" i="1"/>
  <c r="BN1204" i="1"/>
  <c r="BN239" i="1"/>
  <c r="BN1466" i="1"/>
  <c r="BN1461" i="1"/>
  <c r="BN715" i="1"/>
  <c r="BN435" i="1"/>
  <c r="BN1514" i="1"/>
  <c r="BN559" i="1"/>
  <c r="BN886" i="1"/>
  <c r="BN340" i="1"/>
  <c r="BN693" i="1"/>
  <c r="BN1929" i="1"/>
  <c r="BN257" i="1"/>
  <c r="BN1225" i="1"/>
  <c r="BN1235" i="1"/>
  <c r="BN1284" i="1"/>
  <c r="BN154" i="1"/>
  <c r="BN1790" i="1"/>
  <c r="BN1299" i="1"/>
  <c r="BN1314" i="1"/>
  <c r="BN1194" i="1"/>
  <c r="BN1169" i="1"/>
  <c r="BN66" i="1"/>
  <c r="BN1135" i="1"/>
  <c r="BN1370" i="1"/>
  <c r="BN1013" i="1"/>
  <c r="BN1068" i="1"/>
  <c r="BN59" i="1"/>
  <c r="BN1460" i="1"/>
  <c r="BN520" i="1"/>
  <c r="BN863" i="1"/>
  <c r="BN354" i="1"/>
  <c r="BN545" i="1"/>
  <c r="BN14" i="1"/>
  <c r="BN1000" i="1"/>
  <c r="BN509" i="1"/>
  <c r="BN1075" i="1"/>
  <c r="BN1232" i="1"/>
  <c r="BN23" i="1"/>
  <c r="BN769" i="1"/>
  <c r="BN470" i="1"/>
  <c r="BN676" i="1"/>
  <c r="BN450" i="1"/>
  <c r="BN1419" i="1"/>
  <c r="BN925" i="1"/>
  <c r="BN754" i="1"/>
  <c r="BN615" i="1"/>
  <c r="BN562" i="1"/>
  <c r="BN902" i="1"/>
  <c r="BN1565" i="1"/>
  <c r="BN824" i="1"/>
  <c r="BN305" i="1"/>
  <c r="BN1061" i="1"/>
  <c r="BN1039" i="1"/>
  <c r="BN301" i="1"/>
  <c r="BN845" i="1"/>
  <c r="BN1226" i="1"/>
  <c r="BN598" i="1"/>
  <c r="BN634" i="1"/>
  <c r="BN449" i="1"/>
  <c r="BN379" i="1"/>
  <c r="BN1189" i="1"/>
  <c r="BN288" i="1"/>
  <c r="BN1630" i="1"/>
  <c r="BN647" i="1"/>
  <c r="BN1750" i="1"/>
  <c r="BN1271" i="1"/>
  <c r="BN121" i="1"/>
  <c r="BN1538" i="1"/>
  <c r="BN272" i="1"/>
  <c r="BN347" i="1"/>
  <c r="BN1650" i="1"/>
  <c r="BN791" i="1"/>
  <c r="BN719" i="1"/>
  <c r="BN637" i="1"/>
  <c r="BN1627" i="1"/>
  <c r="BN512" i="1"/>
  <c r="BN353" i="1"/>
  <c r="BN1793" i="1"/>
  <c r="BN303" i="1"/>
  <c r="BN27" i="1"/>
  <c r="BN1872" i="1"/>
  <c r="BN835" i="1"/>
  <c r="BN363" i="1"/>
  <c r="BN1137" i="1"/>
  <c r="BN1402" i="1"/>
  <c r="BN297" i="1"/>
  <c r="BN964" i="1"/>
  <c r="BN640" i="1"/>
  <c r="BN1250" i="1"/>
  <c r="BN1108" i="1"/>
  <c r="BN1311" i="1"/>
  <c r="BN1821" i="1"/>
  <c r="BN1103" i="1"/>
  <c r="BN971" i="1"/>
  <c r="BN1707" i="1"/>
  <c r="BN540" i="1"/>
  <c r="BN185" i="1"/>
  <c r="BN645" i="1"/>
  <c r="BN219" i="1"/>
  <c r="BN531" i="1"/>
  <c r="BN293" i="1"/>
  <c r="BN1734" i="1"/>
  <c r="BN1557" i="1"/>
  <c r="BN488" i="1"/>
  <c r="BN714" i="1"/>
  <c r="BN807" i="1"/>
  <c r="BN281" i="1"/>
  <c r="BN1382" i="1"/>
  <c r="BN104" i="1"/>
  <c r="BN1255" i="1"/>
  <c r="BN1583" i="1"/>
  <c r="BN147" i="1"/>
  <c r="BN49" i="1"/>
  <c r="BN36" i="1"/>
  <c r="BN722" i="1"/>
  <c r="BN617" i="1"/>
  <c r="BN406" i="1"/>
  <c r="BN1654" i="1"/>
  <c r="BN578" i="1"/>
  <c r="BN862" i="1"/>
  <c r="BN318" i="1"/>
  <c r="BN155" i="1"/>
  <c r="BN575" i="1"/>
  <c r="BN1071" i="1"/>
  <c r="BN1100" i="1"/>
  <c r="BN1315" i="1"/>
  <c r="BN948" i="1"/>
  <c r="BN991" i="1"/>
  <c r="BN304" i="1"/>
  <c r="BN709" i="1"/>
  <c r="BN1395" i="1"/>
  <c r="BN2089" i="1"/>
  <c r="BN69" i="1"/>
  <c r="BN277" i="1"/>
  <c r="BN1139" i="1"/>
  <c r="BN826" i="1"/>
  <c r="BN1467" i="1"/>
  <c r="BN968" i="1"/>
  <c r="BN1320" i="1"/>
  <c r="BN178" i="1"/>
  <c r="BN245" i="1"/>
  <c r="BN688" i="1"/>
  <c r="BN116" i="1"/>
  <c r="BN873" i="1"/>
  <c r="BN613" i="1"/>
  <c r="BN710" i="1"/>
  <c r="BN302" i="1"/>
  <c r="BN232" i="1"/>
  <c r="BN108" i="1"/>
  <c r="BN1325" i="1"/>
  <c r="BN1685" i="1"/>
  <c r="BN57" i="1"/>
  <c r="BN956" i="1"/>
  <c r="BN1408" i="1"/>
  <c r="BN1480" i="1"/>
  <c r="BN1709" i="1"/>
  <c r="BN947" i="1"/>
  <c r="BN906" i="1"/>
  <c r="BN190" i="1"/>
  <c r="BN345" i="1"/>
  <c r="BN871" i="1"/>
  <c r="BN1452" i="1"/>
  <c r="BN1562" i="1"/>
  <c r="BN842" i="1"/>
  <c r="BN523" i="1"/>
  <c r="BN550" i="1"/>
  <c r="BN1839" i="1"/>
  <c r="BN682" i="1"/>
  <c r="BN1206" i="1"/>
  <c r="BN327" i="1"/>
  <c r="BN1902" i="1"/>
  <c r="BN134" i="1"/>
  <c r="BN541" i="1"/>
  <c r="BN636" i="1"/>
  <c r="BN260" i="1"/>
  <c r="BN1664" i="1"/>
  <c r="BN1602" i="1"/>
  <c r="BN1440" i="1"/>
  <c r="BN1274" i="1"/>
  <c r="BN546" i="1"/>
  <c r="BN47" i="1"/>
  <c r="BN1584" i="1"/>
  <c r="BN1417" i="1"/>
  <c r="BN434" i="1"/>
  <c r="BN403" i="1"/>
  <c r="BN78" i="1"/>
  <c r="BN1642" i="1"/>
  <c r="BN453" i="1"/>
  <c r="BN680" i="1"/>
  <c r="BN1230" i="1"/>
  <c r="BN73" i="1"/>
  <c r="BN1144" i="1"/>
  <c r="BN381" i="1"/>
  <c r="BN421" i="1"/>
  <c r="BN837" i="1"/>
  <c r="BN928" i="1"/>
  <c r="BN458" i="1"/>
  <c r="BN385" i="1"/>
  <c r="BN1656" i="1"/>
  <c r="BN1019" i="1"/>
  <c r="BN131" i="1"/>
  <c r="BN1714" i="1"/>
  <c r="BN207" i="1"/>
  <c r="BN850" i="1"/>
  <c r="BN1237" i="1"/>
  <c r="BN287" i="1"/>
  <c r="BN767" i="1"/>
  <c r="BN250" i="1"/>
  <c r="BN1306" i="1"/>
  <c r="BN780" i="1"/>
  <c r="BN415" i="1"/>
  <c r="BN411" i="1"/>
  <c r="BN183" i="1"/>
  <c r="BN899" i="1"/>
  <c r="BN188" i="1"/>
  <c r="BN312" i="1"/>
  <c r="BN1539" i="1"/>
  <c r="BN24" i="1"/>
  <c r="BN11" i="1"/>
  <c r="BN283" i="1"/>
  <c r="BN113" i="1"/>
  <c r="BN264" i="1"/>
  <c r="BN231" i="1"/>
  <c r="BN271" i="1"/>
  <c r="BN797" i="1"/>
  <c r="BN1669" i="1"/>
  <c r="BN365" i="1"/>
  <c r="BN1246" i="1"/>
  <c r="BN344" i="1"/>
  <c r="BN398" i="1"/>
  <c r="BN533" i="1"/>
  <c r="BN944" i="1"/>
  <c r="BN1397" i="1"/>
  <c r="BN889" i="1"/>
  <c r="BN1008" i="1"/>
  <c r="BN96" i="1"/>
  <c r="BN433" i="1"/>
  <c r="BN848" i="1"/>
  <c r="BN223" i="1"/>
  <c r="BN1369" i="1"/>
  <c r="BN83" i="1"/>
  <c r="BN1273" i="1"/>
  <c r="BN977" i="1"/>
  <c r="BN736" i="1"/>
  <c r="BN960" i="1"/>
  <c r="BN622" i="1"/>
  <c r="BN298" i="1"/>
  <c r="BN62" i="1"/>
  <c r="BN1032" i="1"/>
  <c r="BN1704" i="1"/>
  <c r="BN1836" i="1"/>
  <c r="BN514" i="1"/>
  <c r="BN813" i="1"/>
  <c r="BN320" i="1"/>
  <c r="BN770" i="1"/>
  <c r="BN973" i="1"/>
  <c r="BN196" i="1"/>
  <c r="BN1163" i="1"/>
  <c r="BN1193" i="1"/>
  <c r="BN29" i="1"/>
  <c r="BN921" i="1"/>
  <c r="BN555" i="1"/>
  <c r="BN337" i="1"/>
  <c r="BN735" i="1"/>
  <c r="BN1389" i="1"/>
  <c r="BN834" i="1"/>
  <c r="BN649" i="1"/>
  <c r="BN952" i="1"/>
  <c r="BN279" i="1"/>
  <c r="BN626" i="1"/>
  <c r="BN1450" i="1"/>
  <c r="BN711" i="1"/>
  <c r="BN181" i="1"/>
  <c r="BN935" i="1"/>
  <c r="BN85" i="1"/>
  <c r="BN333" i="1"/>
  <c r="BN679" i="1"/>
  <c r="BN567" i="1"/>
  <c r="BN1517" i="1"/>
  <c r="BN742" i="1"/>
  <c r="BN985" i="1"/>
  <c r="BN803" i="1"/>
  <c r="BN945" i="1"/>
  <c r="BN1611" i="1"/>
  <c r="BN536" i="1"/>
  <c r="BN227" i="1"/>
  <c r="BN1378" i="1"/>
  <c r="BN1116" i="1"/>
  <c r="BN427" i="1"/>
  <c r="BN506" i="1"/>
  <c r="BN838" i="1"/>
  <c r="BN1689" i="1"/>
  <c r="BN1374" i="1"/>
  <c r="BN1272" i="1"/>
  <c r="BN1618" i="1"/>
  <c r="BN1002" i="1"/>
  <c r="BN1610" i="1"/>
  <c r="BN477" i="1"/>
  <c r="BN404" i="1"/>
  <c r="BN630" i="1"/>
  <c r="BN602" i="1"/>
  <c r="BN172" i="1"/>
  <c r="BN168" i="1"/>
  <c r="BN282" i="1"/>
  <c r="BN759" i="1"/>
  <c r="BN110" i="1"/>
  <c r="BN1386" i="1"/>
  <c r="BN273" i="1"/>
  <c r="BN1281" i="1"/>
  <c r="BN1112" i="1"/>
  <c r="BN494" i="1"/>
  <c r="BN620" i="1"/>
  <c r="BN809" i="1"/>
  <c r="BN391" i="1"/>
  <c r="BN1233" i="1"/>
  <c r="BN329" i="1"/>
  <c r="BN881" i="1"/>
  <c r="BN1014" i="1"/>
  <c r="BN479" i="1"/>
  <c r="BN413" i="1"/>
  <c r="BN949" i="1"/>
  <c r="BN1619" i="1"/>
  <c r="BN1473" i="1"/>
  <c r="BN1512" i="1"/>
  <c r="BN965" i="1"/>
  <c r="BN338" i="1"/>
  <c r="BN1411" i="1"/>
  <c r="BN999" i="1"/>
  <c r="BN1681" i="1"/>
  <c r="BN358" i="1"/>
  <c r="BN784" i="1"/>
  <c r="BN1295" i="1"/>
  <c r="BN1422" i="1"/>
  <c r="BN1222" i="1"/>
  <c r="BN1493" i="1"/>
  <c r="BN1805" i="1"/>
  <c r="BN1375" i="1"/>
  <c r="BN1570" i="1"/>
  <c r="BN1568" i="1"/>
  <c r="BN1266" i="1"/>
  <c r="BN1140" i="1"/>
  <c r="BN1739" i="1"/>
  <c r="BN2012" i="1"/>
  <c r="BN1454" i="1"/>
  <c r="BN80" i="1"/>
  <c r="BN1229" i="1"/>
  <c r="BN1095" i="1"/>
  <c r="BN393" i="1"/>
  <c r="BN87" i="1"/>
  <c r="BN884" i="1"/>
  <c r="BN1844" i="1"/>
  <c r="BN1668" i="1"/>
  <c r="BN1711" i="1"/>
  <c r="BN1262" i="1"/>
  <c r="BN316" i="1"/>
  <c r="BN1534" i="1"/>
  <c r="BN1093" i="1"/>
  <c r="BN1757" i="1"/>
  <c r="BN2118" i="1"/>
  <c r="BN933" i="1"/>
  <c r="BN1180" i="1"/>
  <c r="BN646" i="1"/>
  <c r="BN696" i="1"/>
  <c r="BN1550" i="1"/>
  <c r="BN698" i="1"/>
  <c r="BN1740" i="1"/>
  <c r="BN648" i="1"/>
  <c r="BN905" i="1"/>
  <c r="BN1123" i="1"/>
  <c r="BN423" i="1"/>
  <c r="BN1615" i="1"/>
  <c r="BN1453" i="1"/>
  <c r="BN1552" i="1"/>
  <c r="BN1327" i="1"/>
  <c r="BN460" i="1"/>
  <c r="BN454" i="1"/>
  <c r="BN815" i="1"/>
  <c r="BN1098" i="1"/>
  <c r="BN1110" i="1"/>
  <c r="BN1801" i="1"/>
  <c r="BN1596" i="1"/>
  <c r="BN1609" i="1"/>
  <c r="BN1495" i="1"/>
  <c r="BN1756" i="1"/>
  <c r="BN1697" i="1"/>
  <c r="BN1674" i="1"/>
  <c r="BN1091" i="1"/>
  <c r="BN793" i="1"/>
  <c r="BN1090" i="1"/>
  <c r="BN1178" i="1"/>
  <c r="BN208" i="1"/>
  <c r="BN1336" i="1"/>
  <c r="BN1056" i="1"/>
  <c r="BN1760" i="1"/>
  <c r="BN1645" i="1"/>
  <c r="BN1831" i="1"/>
  <c r="BN568" i="1"/>
  <c r="BN1992" i="1"/>
  <c r="BN1007" i="1"/>
  <c r="BN1927" i="1"/>
  <c r="BN1773" i="1"/>
  <c r="BN1302" i="1"/>
  <c r="BN1505" i="1"/>
  <c r="BN909" i="1"/>
  <c r="BN1080" i="1"/>
  <c r="BN927" i="1"/>
  <c r="BN704" i="1"/>
  <c r="BN1037" i="1"/>
  <c r="BN638" i="1"/>
  <c r="BN1547" i="1"/>
  <c r="BN1208" i="1"/>
  <c r="BN475" i="1"/>
  <c r="BN505" i="1"/>
  <c r="BN115" i="1"/>
  <c r="BN684" i="1"/>
  <c r="BN994" i="1"/>
  <c r="BN276" i="1"/>
  <c r="BN68" i="1"/>
  <c r="BN465" i="1"/>
  <c r="BN31" i="1"/>
  <c r="BN1217" i="1"/>
  <c r="BN1352" i="1"/>
  <c r="BN953" i="1"/>
  <c r="BN41" i="1"/>
  <c r="BN934" i="1"/>
  <c r="BN694" i="1"/>
  <c r="BN128" i="1"/>
  <c r="BN215" i="1"/>
  <c r="BN1081" i="1"/>
  <c r="BN786" i="1"/>
  <c r="BN1490" i="1"/>
  <c r="BN892" i="1"/>
  <c r="BN549" i="1"/>
  <c r="BN189" i="1"/>
  <c r="BN310" i="1"/>
  <c r="BN259" i="1"/>
  <c r="BN890" i="1"/>
  <c r="BN913" i="1"/>
  <c r="BN580" i="1"/>
  <c r="BN229" i="1"/>
  <c r="BN228" i="1"/>
  <c r="BN60" i="1"/>
  <c r="BN502" i="1"/>
  <c r="BN1142" i="1"/>
  <c r="BN52" i="1"/>
  <c r="BN1684" i="1"/>
  <c r="BN660" i="1"/>
  <c r="BN1599" i="1"/>
  <c r="BN357" i="1"/>
  <c r="BN1860" i="1"/>
  <c r="BN1686" i="1"/>
  <c r="BN585" i="1"/>
  <c r="BN1077" i="1"/>
  <c r="BN1254" i="1"/>
  <c r="BN565" i="1"/>
  <c r="BN1767" i="1"/>
  <c r="BN1269" i="1"/>
  <c r="BN1388" i="1"/>
  <c r="BN2229" i="1"/>
  <c r="BN2249" i="1"/>
  <c r="BN2235" i="1"/>
  <c r="BN2258" i="1"/>
  <c r="BN898" i="1"/>
  <c r="BN2182" i="1"/>
  <c r="BN2227" i="1"/>
  <c r="BN2294" i="1"/>
  <c r="BN2295" i="1"/>
  <c r="BN2291" i="1"/>
  <c r="BN2293" i="1"/>
  <c r="BN2292" i="1"/>
  <c r="BN2129" i="1"/>
  <c r="BN2156" i="1"/>
  <c r="BN1819" i="1"/>
  <c r="BN2191" i="1"/>
  <c r="BN1853" i="1"/>
  <c r="BN1984" i="1"/>
  <c r="BN2166" i="1"/>
  <c r="BN1989" i="1"/>
  <c r="BN2044" i="1"/>
  <c r="BN2103" i="1"/>
  <c r="BN2128" i="1"/>
  <c r="BN2231" i="1"/>
  <c r="BN2282" i="1"/>
  <c r="BN2157" i="1"/>
  <c r="BN1746" i="1"/>
  <c r="BN1393" i="1"/>
  <c r="BN2037" i="1"/>
  <c r="BN2174" i="1"/>
  <c r="BN2187" i="1"/>
  <c r="BN2256" i="1"/>
  <c r="BN2193" i="1"/>
  <c r="BN1096" i="1"/>
  <c r="BN2076" i="1"/>
  <c r="BN2049" i="1"/>
  <c r="BN2114" i="1"/>
  <c r="BN2283" i="1"/>
  <c r="BN2177" i="1"/>
  <c r="BN2288" i="1"/>
  <c r="BN2143" i="1"/>
  <c r="BN2253" i="1"/>
  <c r="BN2132" i="1"/>
  <c r="BN702" i="1"/>
  <c r="BN2096" i="1"/>
  <c r="BN1995" i="1"/>
  <c r="BN2171" i="1"/>
  <c r="BN2269" i="1"/>
  <c r="BN1807" i="1"/>
  <c r="BN1851" i="1"/>
  <c r="BN2014" i="1"/>
  <c r="BN2030" i="1"/>
  <c r="BN2052" i="1"/>
  <c r="BN2207" i="1"/>
  <c r="BN2274" i="1"/>
  <c r="BN1603" i="1"/>
  <c r="BN1913" i="1"/>
  <c r="BN2192" i="1"/>
  <c r="BN2234" i="1"/>
  <c r="BN2113" i="1"/>
  <c r="BN1818" i="1"/>
  <c r="BN2102" i="1"/>
  <c r="BN2237" i="1"/>
  <c r="BN1942" i="1"/>
  <c r="BN1574" i="1"/>
  <c r="BN2066" i="1"/>
  <c r="BN2281" i="1"/>
  <c r="BN1914" i="1"/>
  <c r="BN1447" i="1"/>
  <c r="BN939" i="1"/>
  <c r="BN1260" i="1"/>
  <c r="BN39" i="1"/>
  <c r="BN1125" i="1"/>
  <c r="BN1003" i="1"/>
  <c r="BN410" i="1"/>
  <c r="BN336" i="1"/>
  <c r="BN1376" i="1"/>
  <c r="BN1726" i="1"/>
  <c r="BN2013" i="1"/>
  <c r="BN685" i="1"/>
  <c r="BN1451" i="1"/>
  <c r="BN1328" i="1"/>
  <c r="BN732" i="1"/>
  <c r="BN1005" i="1"/>
  <c r="BN1820" i="1"/>
  <c r="BN1337" i="1"/>
  <c r="BN1432" i="1"/>
  <c r="BN45" i="1"/>
  <c r="BN1843" i="1"/>
  <c r="BN1087" i="1"/>
  <c r="BN275" i="1"/>
  <c r="BN618" i="1"/>
  <c r="BN1868" i="1"/>
  <c r="BN1815" i="1"/>
  <c r="BN1346" i="1"/>
  <c r="BN1400" i="1"/>
  <c r="BN241" i="1"/>
  <c r="BN1214" i="1"/>
  <c r="BN396" i="1"/>
  <c r="BN15" i="1"/>
  <c r="BN496" i="1"/>
  <c r="BN1705" i="1"/>
  <c r="BN1703" i="1"/>
  <c r="BN768" i="1"/>
  <c r="BN443" i="1"/>
  <c r="BN1154" i="1"/>
  <c r="BN35" i="1"/>
  <c r="BN1571" i="1"/>
  <c r="BN1317" i="1"/>
  <c r="BN1166" i="1"/>
  <c r="BN350" i="1"/>
  <c r="BN1114" i="1"/>
  <c r="BN8" i="1"/>
  <c r="BN1247" i="1"/>
  <c r="BN1524" i="1"/>
  <c r="BN5" i="1"/>
  <c r="BN1661" i="1"/>
  <c r="BN346" i="1"/>
  <c r="BN151" i="1"/>
  <c r="BN199" i="1"/>
  <c r="BN1339" i="1"/>
  <c r="BN1825" i="1"/>
  <c r="BN1213" i="1"/>
  <c r="BN1536" i="1"/>
  <c r="BN526" i="1"/>
  <c r="BN93" i="1"/>
  <c r="BN86" i="1"/>
  <c r="BN1259" i="1"/>
  <c r="BN812" i="1"/>
  <c r="BN641" i="1"/>
  <c r="BN959" i="1"/>
  <c r="BN903" i="1"/>
  <c r="BN743" i="1"/>
  <c r="BN695" i="1"/>
  <c r="BN569" i="1"/>
  <c r="BN1906" i="1"/>
  <c r="BN366" i="1"/>
  <c r="BN601" i="1"/>
  <c r="BN1267" i="1"/>
  <c r="BN1202" i="1"/>
  <c r="BN28" i="1"/>
  <c r="BN74" i="1"/>
  <c r="BN1360" i="1"/>
  <c r="BN1719" i="1"/>
  <c r="BN1813" i="1"/>
  <c r="BN1751" i="1"/>
  <c r="BN1766" i="1"/>
  <c r="BN1636" i="1"/>
  <c r="BN1881" i="1"/>
  <c r="BN1067" i="1"/>
  <c r="BN1931" i="1"/>
  <c r="BN1428" i="1"/>
  <c r="BN1421" i="1"/>
  <c r="BN456" i="1"/>
  <c r="BN182" i="1"/>
  <c r="BN1665" i="1"/>
  <c r="BN1441" i="1"/>
  <c r="BN543" i="1"/>
  <c r="BN1465" i="1"/>
  <c r="BN1918" i="1"/>
  <c r="BN1745" i="1"/>
  <c r="BN2006" i="1"/>
  <c r="BN1527" i="1"/>
  <c r="BN1518" i="1"/>
  <c r="BN1865" i="1"/>
  <c r="BN1662" i="1"/>
  <c r="BN1690" i="1"/>
  <c r="BN1023" i="1"/>
  <c r="BN1510" i="1"/>
  <c r="BN1947" i="1"/>
  <c r="BN1965" i="1"/>
  <c r="BN1791" i="1"/>
  <c r="BN1434" i="1"/>
  <c r="BN1560" i="1"/>
  <c r="BN734" i="1"/>
  <c r="BN1456" i="1"/>
  <c r="BN1383" i="1"/>
  <c r="BN2080" i="1"/>
  <c r="BN1309" i="1"/>
  <c r="BN1102" i="1"/>
  <c r="BN1301" i="1"/>
  <c r="BN1783" i="1"/>
  <c r="BN1148" i="1"/>
  <c r="BN831" i="1"/>
  <c r="BN1105" i="1"/>
  <c r="BN1240" i="1"/>
  <c r="BN1579" i="1"/>
  <c r="BN2099" i="1"/>
  <c r="BN2058" i="1"/>
  <c r="BN2151" i="1"/>
  <c r="BN2045" i="1"/>
  <c r="BN2219" i="1"/>
  <c r="BN1921" i="1"/>
  <c r="BN2133" i="1"/>
  <c r="BN1842" i="1"/>
  <c r="BN122" i="1"/>
  <c r="BN675" i="1"/>
  <c r="BN1535" i="1"/>
  <c r="BN1499" i="1"/>
  <c r="BN1055" i="1"/>
  <c r="BN1816" i="1"/>
  <c r="BN234" i="1"/>
  <c r="BN544" i="1"/>
  <c r="BN796" i="1"/>
  <c r="BN2064" i="1"/>
  <c r="BN1394" i="1"/>
  <c r="BN855" i="1"/>
  <c r="BN548" i="1"/>
  <c r="BN270" i="1"/>
  <c r="BN993" i="1"/>
  <c r="BN77" i="1"/>
  <c r="BN361" i="1"/>
  <c r="BN299" i="1"/>
  <c r="BN2010" i="1"/>
  <c r="BN1156" i="1"/>
  <c r="BN1644" i="1"/>
  <c r="BN885" i="1"/>
  <c r="BN557" i="1"/>
  <c r="BN1035" i="1"/>
  <c r="BN1296" i="1"/>
  <c r="BN1522" i="1"/>
  <c r="BN64" i="1"/>
  <c r="BN136" i="1"/>
  <c r="BN484" i="1"/>
  <c r="BN1313" i="1"/>
  <c r="BN750" i="1"/>
  <c r="BN616" i="1"/>
  <c r="BN776" i="1"/>
  <c r="BN1525" i="1"/>
  <c r="BN1641" i="1"/>
  <c r="BN1870" i="1"/>
  <c r="BN1907" i="1"/>
  <c r="BN1318" i="1"/>
  <c r="BN367" i="1"/>
  <c r="BN2130" i="1"/>
  <c r="BN1672" i="1"/>
  <c r="BN969" i="1"/>
  <c r="BN1414" i="1"/>
  <c r="BN1399" i="1"/>
  <c r="BN1957" i="1"/>
  <c r="BN2015" i="1"/>
  <c r="BN730" i="1"/>
  <c r="BN2061" i="1"/>
  <c r="BN1963" i="1"/>
  <c r="BN1544" i="1"/>
  <c r="BN1238" i="1"/>
  <c r="BN1485" i="1"/>
  <c r="BN2085" i="1"/>
  <c r="BN748" i="1"/>
  <c r="BN1150" i="1"/>
  <c r="BN1943" i="1"/>
  <c r="BN1867" i="1"/>
  <c r="BN1923" i="1"/>
  <c r="BN1658" i="1"/>
  <c r="BN1589" i="1"/>
  <c r="BN917" i="1"/>
  <c r="BN2178" i="1"/>
  <c r="BN2062" i="1"/>
  <c r="BN1862" i="1"/>
  <c r="BN222" i="1"/>
  <c r="BN787" i="1"/>
  <c r="BN1358" i="1"/>
  <c r="BN2147" i="1"/>
  <c r="BN389" i="1"/>
  <c r="BN1892" i="1"/>
  <c r="BN2134" i="1"/>
  <c r="BN1605" i="1"/>
  <c r="BN2164" i="1"/>
  <c r="BN1040" i="1"/>
  <c r="BN2109" i="1"/>
  <c r="BN1430" i="1"/>
  <c r="BN1078" i="1"/>
  <c r="BN1088" i="1"/>
  <c r="BN840" i="1"/>
  <c r="BN117" i="1"/>
  <c r="BN392" i="1"/>
  <c r="BN931" i="1"/>
  <c r="BN757" i="1"/>
  <c r="BN198" i="1"/>
  <c r="BN300" i="1"/>
  <c r="BN1617" i="1"/>
  <c r="BN644" i="1"/>
  <c r="BN48" i="1"/>
  <c r="BN1572" i="1"/>
  <c r="BN88" i="1"/>
  <c r="BN1177" i="1"/>
  <c r="BN1367" i="1"/>
  <c r="BN480" i="1"/>
  <c r="BN705" i="1"/>
  <c r="BN437" i="1"/>
  <c r="BN642" i="1"/>
  <c r="BN169" i="1"/>
  <c r="BN760" i="1"/>
  <c r="BN1024" i="1"/>
  <c r="BN1152" i="1"/>
  <c r="BN806" i="1"/>
  <c r="BN804" i="1"/>
  <c r="BN200" i="1"/>
  <c r="BN1021" i="1"/>
  <c r="BN97" i="1"/>
  <c r="BN529" i="1"/>
  <c r="BN254" i="1"/>
  <c r="BN286" i="1"/>
  <c r="BN328" i="1"/>
  <c r="BN21" i="1"/>
  <c r="BN114" i="1"/>
  <c r="BN99" i="1"/>
  <c r="BN3" i="1"/>
  <c r="BN1160" i="1"/>
  <c r="BN655" i="1"/>
  <c r="BN1660" i="1"/>
  <c r="BN368" i="1"/>
  <c r="BN33" i="1"/>
  <c r="BN563" i="1"/>
  <c r="BN157" i="1"/>
  <c r="BN226" i="1"/>
  <c r="BN71" i="1"/>
  <c r="BN65" i="1"/>
  <c r="BN173" i="1"/>
  <c r="BN1576" i="1"/>
  <c r="BN1588" i="1"/>
  <c r="BN284" i="1"/>
  <c r="BN558" i="1"/>
  <c r="BN94" i="1"/>
  <c r="BN1190" i="1"/>
  <c r="BN692" i="1"/>
  <c r="BN1832" i="1"/>
  <c r="BN669" i="1"/>
  <c r="BN1072" i="1"/>
  <c r="BN777" i="1"/>
  <c r="BN828" i="1"/>
  <c r="BN1628" i="1"/>
  <c r="BN1168" i="1"/>
  <c r="BN1476" i="1"/>
  <c r="BN656" i="1"/>
  <c r="BN248" i="1"/>
  <c r="BN1431" i="1"/>
  <c r="BN1724" i="1"/>
  <c r="BN1405" i="1"/>
  <c r="BN1558" i="1"/>
  <c r="BN1582" i="1"/>
  <c r="BN211" i="1"/>
  <c r="BN779" i="1"/>
  <c r="BN493" i="1"/>
  <c r="BN996" i="1"/>
  <c r="BN629" i="1"/>
  <c r="BN816" i="1"/>
  <c r="BN667" i="1"/>
  <c r="BN819" i="1"/>
  <c r="BN253" i="1"/>
  <c r="BN875" i="1"/>
  <c r="BN856" i="1"/>
  <c r="BN1909" i="1"/>
  <c r="BN1231" i="1"/>
  <c r="BN978" i="1"/>
  <c r="BN1158" i="1"/>
  <c r="BN1759" i="1"/>
  <c r="BN507" i="1"/>
  <c r="BN1594" i="1"/>
  <c r="BN658" i="1"/>
  <c r="BN1191" i="1"/>
  <c r="BN1455" i="1"/>
  <c r="BN174" i="1"/>
  <c r="BN882" i="1"/>
  <c r="BN822" i="1"/>
  <c r="BN746" i="1"/>
  <c r="BN102" i="1"/>
  <c r="BN295" i="1"/>
  <c r="BN2280" i="1"/>
  <c r="BN2199" i="1"/>
  <c r="BN171" i="1"/>
  <c r="BN2107" i="1"/>
  <c r="BN252" i="1"/>
  <c r="BN424" i="1"/>
  <c r="BN1372" i="1"/>
  <c r="BN1937" i="1"/>
  <c r="BN883" i="1"/>
  <c r="BN1472" i="1"/>
  <c r="BN2149" i="1"/>
  <c r="BN2097" i="1"/>
  <c r="BN2032" i="1"/>
  <c r="BN1885" i="1"/>
  <c r="BN2055" i="1"/>
  <c r="BN2197" i="1"/>
  <c r="BN2211" i="1"/>
  <c r="BN1879" i="1"/>
  <c r="BN2048" i="1"/>
  <c r="BN1316" i="1"/>
  <c r="BN1242" i="1"/>
  <c r="BN582" i="1"/>
  <c r="BN998" i="1"/>
  <c r="BN1638" i="1"/>
  <c r="BN1323" i="1"/>
  <c r="BN1863" i="1"/>
  <c r="BN1626" i="1"/>
  <c r="BN1856" i="1"/>
  <c r="BN1293" i="1"/>
  <c r="BN1329" i="1"/>
  <c r="BN1053" i="1"/>
  <c r="BN1859" i="1"/>
  <c r="BN2111" i="1"/>
  <c r="BN1523" i="1"/>
  <c r="BN1827" i="1"/>
  <c r="BN1869" i="1"/>
  <c r="BN351" i="1"/>
  <c r="BN1715" i="1"/>
  <c r="BN1280" i="1"/>
  <c r="BN581" i="1"/>
  <c r="BN2026" i="1"/>
  <c r="BN2287" i="1"/>
  <c r="BN2285" i="1"/>
  <c r="BN2224" i="1"/>
  <c r="BN745" i="1"/>
  <c r="BN1424" i="1"/>
  <c r="BN1555" i="1"/>
  <c r="BN1118" i="1"/>
  <c r="BN1780" i="1"/>
  <c r="BN1184" i="1"/>
  <c r="BN1637" i="1"/>
  <c r="BN405" i="1"/>
  <c r="BN584" i="1"/>
  <c r="BN2067" i="1"/>
  <c r="BN1727" i="1"/>
  <c r="BN1563" i="1"/>
  <c r="BN1944" i="1"/>
  <c r="BN1533" i="1"/>
  <c r="BN670" i="1"/>
  <c r="BN1970" i="1"/>
  <c r="BN1673" i="1"/>
  <c r="BN2172" i="1"/>
  <c r="BN2236" i="1"/>
  <c r="BN2169" i="1"/>
  <c r="BN2160" i="1"/>
  <c r="BN1847" i="1"/>
  <c r="BN2073" i="1"/>
  <c r="BN2271" i="1"/>
  <c r="BN2209" i="1"/>
  <c r="BN1362" i="1"/>
  <c r="BN445" i="1"/>
  <c r="BN397" i="1"/>
  <c r="BN414" i="1"/>
  <c r="BN123" i="1"/>
  <c r="BN498" i="1"/>
  <c r="BN690" i="1"/>
  <c r="BN853" i="1"/>
  <c r="BN468" i="1"/>
  <c r="BN1519" i="1"/>
  <c r="BN43" i="1"/>
  <c r="BN153" i="1"/>
  <c r="BN485" i="1"/>
  <c r="BN118" i="1"/>
  <c r="BN441" i="1"/>
  <c r="BN334" i="1"/>
  <c r="BN418" i="1"/>
  <c r="BN599" i="1"/>
  <c r="BN664" i="1"/>
  <c r="BN103" i="1"/>
  <c r="BN623" i="1"/>
  <c r="BN399" i="1"/>
  <c r="BN1396" i="1"/>
  <c r="BN291" i="1"/>
  <c r="BN129" i="1"/>
  <c r="BN941" i="1"/>
  <c r="BN534" i="1"/>
  <c r="BN214" i="1"/>
  <c r="BN1351" i="1"/>
  <c r="BN446" i="1"/>
  <c r="BN772" i="1"/>
  <c r="BN2194" i="1"/>
  <c r="BN162" i="1"/>
  <c r="BN1059" i="1"/>
  <c r="BN691" i="1"/>
  <c r="BN490" i="1"/>
  <c r="BN249" i="1"/>
  <c r="BN2297" i="1"/>
  <c r="BN383" i="1"/>
  <c r="BN319" i="1"/>
  <c r="BN1368" i="1"/>
  <c r="BN924" i="1"/>
  <c r="BN596" i="1"/>
  <c r="BN1330" i="1"/>
  <c r="BN888" i="1"/>
  <c r="BN1938" i="1"/>
  <c r="BN1802" i="1"/>
  <c r="BN289" i="1"/>
  <c r="BN1912" i="1"/>
  <c r="BN751" i="1"/>
  <c r="BN1164" i="1"/>
  <c r="BN1344" i="1"/>
  <c r="BN461" i="1"/>
  <c r="BN1753" i="1"/>
  <c r="BN1437" i="1"/>
  <c r="BN1482" i="1"/>
  <c r="BN267" i="1"/>
  <c r="BN447" i="1"/>
  <c r="BN1219" i="1"/>
  <c r="BN1830" i="1"/>
  <c r="BN739" i="1"/>
  <c r="BN1463" i="1"/>
  <c r="BN1874" i="1"/>
  <c r="BN374" i="1"/>
  <c r="BN1449" i="1"/>
  <c r="BN324" i="1"/>
  <c r="BN146" i="1"/>
  <c r="BN782" i="1"/>
  <c r="BN1343" i="1"/>
  <c r="BN1147" i="1"/>
  <c r="BN1279" i="1"/>
  <c r="BN1409" i="1"/>
  <c r="BN1426" i="1"/>
  <c r="BN515" i="1"/>
  <c r="BN1157" i="1"/>
  <c r="BN663" i="1"/>
  <c r="BN1074" i="1"/>
  <c r="BN58" i="1"/>
  <c r="BN1649" i="1"/>
  <c r="BN1687" i="1"/>
  <c r="BN1215" i="1"/>
  <c r="BN872" i="1"/>
  <c r="BN624" i="1"/>
  <c r="BN794" i="1"/>
  <c r="BN1046" i="1"/>
  <c r="BN1680" i="1"/>
  <c r="BN625" i="1"/>
  <c r="BN847" i="1"/>
  <c r="BN967" i="1"/>
  <c r="BN858" i="1"/>
  <c r="BN1910" i="1"/>
  <c r="BN1728" i="1"/>
  <c r="BN1234" i="1"/>
  <c r="BN868" i="1"/>
  <c r="BN1663" i="1"/>
  <c r="BN604" i="1"/>
  <c r="BN982" i="1"/>
  <c r="BN1117" i="1"/>
  <c r="BN893" i="1"/>
  <c r="BN2003" i="1"/>
  <c r="BN1620" i="1"/>
  <c r="BN1960" i="1"/>
  <c r="BN2161" i="1"/>
  <c r="BN1553" i="1"/>
  <c r="BN1203" i="1"/>
  <c r="BN659" i="1"/>
  <c r="BN2021" i="1"/>
  <c r="BN349" i="1"/>
  <c r="BN907" i="1"/>
  <c r="BN1653" i="1"/>
  <c r="BN455" i="1"/>
  <c r="BN1846" i="1"/>
  <c r="BN1300" i="1"/>
  <c r="BN1919" i="1"/>
  <c r="BN2112" i="1"/>
  <c r="BN880" i="1"/>
  <c r="BN119" i="1"/>
  <c r="BN1026" i="1"/>
  <c r="BN2127" i="1"/>
  <c r="BN1974" i="1"/>
  <c r="BN2212" i="1"/>
  <c r="BN654" i="1"/>
  <c r="BN1341" i="1"/>
  <c r="BN1716" i="1"/>
  <c r="BN1334" i="1"/>
  <c r="BN2033" i="1"/>
  <c r="BN2087" i="1"/>
  <c r="BN2101" i="1"/>
  <c r="BN1888" i="1"/>
  <c r="BN1932" i="1"/>
  <c r="BN1966" i="1"/>
  <c r="BN1922" i="1"/>
  <c r="BN1677" i="1"/>
  <c r="BN89" i="1"/>
  <c r="BN1438" i="1"/>
  <c r="BN1085" i="1"/>
  <c r="BN1904" i="1"/>
  <c r="BN2170" i="1"/>
  <c r="BN2092" i="1"/>
  <c r="BN2218" i="1"/>
  <c r="BN2074" i="1"/>
  <c r="BN1043" i="1"/>
  <c r="BN1800" i="1"/>
  <c r="BN1961" i="1"/>
  <c r="BN1933" i="1"/>
  <c r="BN894" i="1"/>
  <c r="BN635" i="1"/>
  <c r="BN1531" i="1"/>
  <c r="BN843" i="1"/>
  <c r="BN2104" i="1"/>
  <c r="BN1926" i="1"/>
  <c r="BN395" i="1"/>
  <c r="BN499" i="1"/>
  <c r="BN2254" i="1"/>
  <c r="BN2263" i="1"/>
  <c r="BN165" i="1"/>
  <c r="BN2262" i="1"/>
  <c r="BN961" i="1"/>
  <c r="BN2298" i="1"/>
  <c r="BN2299" i="1"/>
  <c r="BJ961" i="1" l="1"/>
  <c r="BJ1961" i="1"/>
  <c r="BJ1888" i="1"/>
  <c r="BJ1919" i="1"/>
  <c r="BJ2003" i="1"/>
  <c r="BJ794" i="1"/>
  <c r="BJ782" i="1"/>
  <c r="BJ1344" i="1"/>
  <c r="BJ490" i="1"/>
  <c r="BJ103" i="1"/>
  <c r="BJ414" i="1"/>
  <c r="BJ1533" i="1"/>
  <c r="BJ2224" i="1"/>
  <c r="BJ1293" i="1"/>
  <c r="BJ2182" i="1"/>
  <c r="BJ2235" i="1"/>
  <c r="BJ1269" i="1"/>
  <c r="BJ1077" i="1"/>
  <c r="BJ357" i="1"/>
  <c r="BJ52" i="1"/>
  <c r="BJ228" i="1"/>
  <c r="BJ890" i="1"/>
  <c r="BJ549" i="1"/>
  <c r="BJ1081" i="1"/>
  <c r="BJ934" i="1"/>
  <c r="BJ1217" i="1"/>
  <c r="BJ276" i="1"/>
  <c r="BJ505" i="1"/>
  <c r="BJ638" i="1"/>
  <c r="BJ1080" i="1"/>
  <c r="BJ1773" i="1"/>
  <c r="BJ568" i="1"/>
  <c r="BJ1056" i="1"/>
  <c r="BJ1090" i="1"/>
  <c r="BJ1697" i="1"/>
  <c r="BJ1596" i="1"/>
  <c r="BJ815" i="1"/>
  <c r="BJ1552" i="1"/>
  <c r="BJ1123" i="1"/>
  <c r="BJ698" i="1"/>
  <c r="BJ1180" i="1"/>
  <c r="BJ1093" i="1"/>
  <c r="BJ1711" i="1"/>
  <c r="BJ87" i="1"/>
  <c r="BJ80" i="1"/>
  <c r="BJ1140" i="1"/>
  <c r="BJ1375" i="1"/>
  <c r="BJ1422" i="1"/>
  <c r="BJ1681" i="1"/>
  <c r="BJ965" i="1"/>
  <c r="BJ949" i="1"/>
  <c r="BJ881" i="1"/>
  <c r="BJ809" i="1"/>
  <c r="BJ1281" i="1"/>
  <c r="BJ759" i="1"/>
  <c r="BJ602" i="1"/>
  <c r="BJ1610" i="1"/>
  <c r="BJ1374" i="1"/>
  <c r="BJ427" i="1"/>
  <c r="BJ985" i="1"/>
  <c r="BJ181" i="1"/>
  <c r="BJ1389" i="1"/>
  <c r="BJ813" i="1"/>
  <c r="BJ1032" i="1"/>
  <c r="BJ960" i="1"/>
  <c r="BJ433" i="1"/>
  <c r="BJ398" i="1"/>
  <c r="BJ899" i="1"/>
  <c r="BJ287" i="1"/>
  <c r="BJ385" i="1"/>
  <c r="BJ1584" i="1"/>
  <c r="BJ636" i="1"/>
  <c r="BJ550" i="1"/>
  <c r="BJ1325" i="1"/>
  <c r="BJ710" i="1"/>
  <c r="BJ1654" i="1"/>
  <c r="BJ1255" i="1"/>
  <c r="BJ835" i="1"/>
  <c r="BJ1793" i="1"/>
  <c r="BJ301" i="1"/>
  <c r="BJ824" i="1"/>
  <c r="BJ615" i="1"/>
  <c r="BJ66" i="1"/>
  <c r="BJ1299" i="1"/>
  <c r="BJ1235" i="1"/>
  <c r="BJ573" i="1"/>
  <c r="BJ221" i="1"/>
  <c r="BJ726" i="1"/>
  <c r="BJ1205" i="1"/>
  <c r="BJ1113" i="1"/>
  <c r="BJ1530" i="1"/>
  <c r="BJ1598" i="1"/>
  <c r="BJ643" i="1"/>
  <c r="BJ741" i="1"/>
  <c r="BJ1833" i="1"/>
  <c r="BJ728" i="1"/>
  <c r="BJ1227" i="1"/>
  <c r="BJ725" i="1"/>
  <c r="BJ50" i="1"/>
  <c r="BJ919" i="1"/>
  <c r="BJ1639" i="1"/>
  <c r="BJ593" i="1"/>
  <c r="BJ236" i="1"/>
  <c r="BJ1513" i="1"/>
  <c r="BJ1416" i="1"/>
  <c r="BJ929" i="1"/>
  <c r="BJ142" i="1"/>
  <c r="BJ897" i="1"/>
  <c r="BJ1017" i="1"/>
  <c r="BJ138" i="1"/>
  <c r="BJ958" i="1"/>
  <c r="BJ1115" i="1"/>
  <c r="BJ887" i="1"/>
  <c r="BJ325" i="1"/>
  <c r="BJ137" i="1"/>
  <c r="BJ1435" i="1"/>
  <c r="BJ1030" i="1"/>
  <c r="BJ525" i="1"/>
  <c r="BJ713" i="1"/>
  <c r="BJ1607" i="1"/>
  <c r="BJ814" i="1"/>
  <c r="BJ412" i="1"/>
  <c r="BJ294" i="1"/>
  <c r="BJ478" i="1"/>
  <c r="BJ775" i="1"/>
  <c r="BJ756" i="1"/>
  <c r="BJ202" i="1"/>
  <c r="BJ290" i="1"/>
  <c r="BJ606" i="1"/>
  <c r="BJ1666" i="1"/>
  <c r="BJ1733" i="1"/>
  <c r="BJ1331" i="1"/>
  <c r="BJ332" i="1"/>
  <c r="BJ981" i="1"/>
  <c r="BJ1120" i="1"/>
  <c r="BJ422" i="1"/>
  <c r="BJ1643" i="1"/>
  <c r="BJ621" i="1"/>
  <c r="BJ683" i="1"/>
  <c r="BJ82" i="1"/>
  <c r="BJ1270" i="1"/>
  <c r="BJ120" i="1"/>
  <c r="BJ1925" i="1"/>
  <c r="BJ2208" i="1"/>
  <c r="BJ1371" i="1"/>
  <c r="BJ2150" i="1"/>
  <c r="BJ1809" i="1"/>
  <c r="BJ1629" i="1"/>
  <c r="BJ2050" i="1"/>
  <c r="BJ2189" i="1"/>
  <c r="BJ2181" i="1"/>
  <c r="BJ1591" i="1"/>
  <c r="BJ820" i="1"/>
  <c r="BJ2202" i="1"/>
  <c r="BJ2071" i="1"/>
  <c r="BJ1268" i="1"/>
  <c r="BJ1968" i="1"/>
  <c r="BJ1540" i="1"/>
  <c r="BJ1488" i="1"/>
  <c r="BJ2131" i="1"/>
  <c r="BJ1648" i="1"/>
  <c r="BJ1981" i="1"/>
  <c r="BJ1483" i="1"/>
  <c r="BJ1425" i="1"/>
  <c r="BJ763" i="1"/>
  <c r="BJ1221" i="1"/>
  <c r="BJ30" i="1"/>
  <c r="BJ930" i="1"/>
  <c r="BJ1380" i="1"/>
  <c r="BJ587" i="1"/>
  <c r="BJ1822" i="1"/>
  <c r="BJ1492" i="1"/>
  <c r="BJ874" i="1"/>
  <c r="BJ1854" i="1"/>
  <c r="BJ518" i="1"/>
  <c r="BJ2251" i="1"/>
  <c r="BJ1045" i="1"/>
  <c r="BJ1893" i="1"/>
  <c r="BJ2165" i="1"/>
  <c r="BJ2175" i="1"/>
  <c r="BJ2176" i="1"/>
  <c r="BJ1765" i="1"/>
  <c r="BJ1236" i="1"/>
  <c r="BJ524" i="1"/>
  <c r="BJ1749" i="1"/>
  <c r="BJ1092" i="1"/>
  <c r="BJ666" i="1"/>
  <c r="BJ631" i="1"/>
  <c r="BJ247" i="1"/>
  <c r="BJ210" i="1"/>
  <c r="BJ1601" i="1"/>
  <c r="BJ2008" i="1"/>
  <c r="BJ1155" i="1"/>
  <c r="BJ1130" i="1"/>
  <c r="BJ177" i="1"/>
  <c r="BJ662" i="1"/>
  <c r="BJ1248" i="1"/>
  <c r="BJ1511" i="1"/>
  <c r="BJ2215" i="1"/>
  <c r="BJ466" i="1"/>
  <c r="BJ1181" i="1"/>
  <c r="BJ179" i="1"/>
  <c r="BJ1986" i="1"/>
  <c r="BJ308" i="1"/>
  <c r="BJ1128" i="1"/>
  <c r="BJ2144" i="1"/>
  <c r="BJ111" i="1"/>
  <c r="BJ2228" i="1"/>
  <c r="BJ2069" i="1"/>
  <c r="BJ2159" i="1"/>
  <c r="BJ2145" i="1"/>
  <c r="BJ2081" i="1"/>
  <c r="BJ1905" i="1"/>
  <c r="BJ2226" i="1"/>
  <c r="BJ1170" i="1"/>
  <c r="BJ1742" i="1"/>
  <c r="BJ878" i="1"/>
  <c r="BJ1652" i="1"/>
  <c r="BJ331" i="1"/>
  <c r="BJ1033" i="1"/>
  <c r="BJ1898" i="1"/>
  <c r="BJ2043" i="1"/>
  <c r="BJ1850" i="1"/>
  <c r="BJ1415" i="1"/>
  <c r="BJ451" i="1"/>
  <c r="BJ1243" i="1"/>
  <c r="BJ1519" i="1"/>
  <c r="BJ1759" i="1"/>
  <c r="BJ692" i="1"/>
  <c r="BJ1024" i="1"/>
  <c r="BJ2147" i="1"/>
  <c r="BJ1870" i="1"/>
  <c r="BJ796" i="1"/>
  <c r="BJ1434" i="1"/>
  <c r="BJ74" i="1"/>
  <c r="BJ1166" i="1"/>
  <c r="BJ1726" i="1"/>
  <c r="BJ1853" i="1"/>
  <c r="BJ660" i="1"/>
  <c r="BJ1490" i="1"/>
  <c r="BJ684" i="1"/>
  <c r="BJ1495" i="1"/>
  <c r="BJ1844" i="1"/>
  <c r="BJ479" i="1"/>
  <c r="BJ1144" i="1"/>
  <c r="BJ2115" i="1"/>
  <c r="BJ1175" i="1"/>
  <c r="BJ1438" i="1"/>
  <c r="BJ2298" i="1"/>
  <c r="BJ2263" i="1"/>
  <c r="BJ1926" i="1"/>
  <c r="BJ843" i="1"/>
  <c r="BJ1933" i="1"/>
  <c r="BJ2074" i="1"/>
  <c r="BJ1904" i="1"/>
  <c r="BJ89" i="1"/>
  <c r="BJ1932" i="1"/>
  <c r="BJ2033" i="1"/>
  <c r="BJ1341" i="1"/>
  <c r="BJ2127" i="1"/>
  <c r="BJ2112" i="1"/>
  <c r="BJ455" i="1"/>
  <c r="BJ2021" i="1"/>
  <c r="BJ2161" i="1"/>
  <c r="BJ982" i="1"/>
  <c r="BJ1234" i="1"/>
  <c r="BJ967" i="1"/>
  <c r="BJ1046" i="1"/>
  <c r="BJ1215" i="1"/>
  <c r="BJ1074" i="1"/>
  <c r="BJ1426" i="1"/>
  <c r="BJ1343" i="1"/>
  <c r="BJ1449" i="1"/>
  <c r="BJ739" i="1"/>
  <c r="BJ267" i="1"/>
  <c r="BJ461" i="1"/>
  <c r="BJ1912" i="1"/>
  <c r="BJ888" i="1"/>
  <c r="BJ1368" i="1"/>
  <c r="BJ249" i="1"/>
  <c r="BJ162" i="1"/>
  <c r="BJ1351" i="1"/>
  <c r="BJ129" i="1"/>
  <c r="BJ623" i="1"/>
  <c r="BJ418" i="1"/>
  <c r="BJ485" i="1"/>
  <c r="BJ468" i="1"/>
  <c r="BJ123" i="1"/>
  <c r="BJ1362" i="1"/>
  <c r="BJ2236" i="1"/>
  <c r="BJ670" i="1"/>
  <c r="BJ1727" i="1"/>
  <c r="BJ1637" i="1"/>
  <c r="BJ745" i="1"/>
  <c r="BJ2287" i="1"/>
  <c r="BJ1715" i="1"/>
  <c r="BJ1523" i="1"/>
  <c r="BJ1329" i="1"/>
  <c r="BJ1863" i="1"/>
  <c r="BJ582" i="1"/>
  <c r="BJ2197" i="1"/>
  <c r="BJ2032" i="1"/>
  <c r="BJ1372" i="1"/>
  <c r="BJ171" i="1"/>
  <c r="BJ102" i="1"/>
  <c r="BJ174" i="1"/>
  <c r="BJ1158" i="1"/>
  <c r="BJ856" i="1"/>
  <c r="BJ667" i="1"/>
  <c r="BJ493" i="1"/>
  <c r="BJ1558" i="1"/>
  <c r="BJ1431" i="1"/>
  <c r="BJ1168" i="1"/>
  <c r="BJ1072" i="1"/>
  <c r="BJ1190" i="1"/>
  <c r="BJ1588" i="1"/>
  <c r="BJ71" i="1"/>
  <c r="BJ33" i="1"/>
  <c r="BJ1160" i="1"/>
  <c r="BJ21" i="1"/>
  <c r="BJ529" i="1"/>
  <c r="BJ804" i="1"/>
  <c r="BJ760" i="1"/>
  <c r="BJ705" i="1"/>
  <c r="BJ88" i="1"/>
  <c r="BJ1617" i="1"/>
  <c r="BJ931" i="1"/>
  <c r="BJ1088" i="1"/>
  <c r="BJ1040" i="1"/>
  <c r="BJ1892" i="1"/>
  <c r="BJ1358" i="1"/>
  <c r="BJ2062" i="1"/>
  <c r="BJ1658" i="1"/>
  <c r="BJ1150" i="1"/>
  <c r="BJ1238" i="1"/>
  <c r="BJ730" i="1"/>
  <c r="BJ1414" i="1"/>
  <c r="BJ367" i="1"/>
  <c r="BJ1641" i="1"/>
  <c r="BJ750" i="1"/>
  <c r="BJ64" i="1"/>
  <c r="BJ2010" i="1"/>
  <c r="BJ993" i="1"/>
  <c r="BJ1394" i="1"/>
  <c r="BJ544" i="1"/>
  <c r="BJ1499" i="1"/>
  <c r="BJ1842" i="1"/>
  <c r="BJ2045" i="1"/>
  <c r="BJ2099" i="1"/>
  <c r="BJ831" i="1"/>
  <c r="BJ1102" i="1"/>
  <c r="BJ1456" i="1"/>
  <c r="BJ1791" i="1"/>
  <c r="BJ1023" i="1"/>
  <c r="BJ1518" i="1"/>
  <c r="BJ1918" i="1"/>
  <c r="BJ1665" i="1"/>
  <c r="BJ1428" i="1"/>
  <c r="BJ1636" i="1"/>
  <c r="BJ1719" i="1"/>
  <c r="BJ28" i="1"/>
  <c r="BJ366" i="1"/>
  <c r="BJ743" i="1"/>
  <c r="BJ812" i="1"/>
  <c r="BJ526" i="1"/>
  <c r="BJ1339" i="1"/>
  <c r="BJ1661" i="1"/>
  <c r="BJ8" i="1"/>
  <c r="BJ1317" i="1"/>
  <c r="BJ443" i="1"/>
  <c r="BJ496" i="1"/>
  <c r="BJ241" i="1"/>
  <c r="BJ1868" i="1"/>
  <c r="BJ1843" i="1"/>
  <c r="BJ1820" i="1"/>
  <c r="BJ1451" i="1"/>
  <c r="BJ1376" i="1"/>
  <c r="BJ1125" i="1"/>
  <c r="BJ1447" i="1"/>
  <c r="BJ1574" i="1"/>
  <c r="BJ1818" i="1"/>
  <c r="BJ1913" i="1"/>
  <c r="BJ2052" i="1"/>
  <c r="BJ1807" i="1"/>
  <c r="BJ1995" i="1"/>
  <c r="BJ2253" i="1"/>
  <c r="BJ2283" i="1"/>
  <c r="BJ2076" i="1"/>
  <c r="BJ2187" i="1"/>
  <c r="BJ1746" i="1"/>
  <c r="BJ2128" i="1"/>
  <c r="BJ1989" i="1"/>
  <c r="BJ2191" i="1"/>
  <c r="BJ2291" i="1"/>
  <c r="BJ2227" i="1"/>
  <c r="BJ2258" i="1"/>
  <c r="BJ1388" i="1"/>
  <c r="BJ1254" i="1"/>
  <c r="BJ1860" i="1"/>
  <c r="BJ1684" i="1"/>
  <c r="BJ60" i="1"/>
  <c r="BJ913" i="1"/>
  <c r="BJ189" i="1"/>
  <c r="BJ786" i="1"/>
  <c r="BJ694" i="1"/>
  <c r="BJ1352" i="1"/>
  <c r="BJ68" i="1"/>
  <c r="BJ115" i="1"/>
  <c r="BJ1547" i="1"/>
  <c r="BJ927" i="1"/>
  <c r="BJ1302" i="1"/>
  <c r="BJ1992" i="1"/>
  <c r="BJ1760" i="1"/>
  <c r="BJ1178" i="1"/>
  <c r="BJ1674" i="1"/>
  <c r="BJ1609" i="1"/>
  <c r="BJ1098" i="1"/>
  <c r="BJ1327" i="1"/>
  <c r="BJ423" i="1"/>
  <c r="BJ1740" i="1"/>
  <c r="BJ646" i="1"/>
  <c r="BJ1757" i="1"/>
  <c r="BJ1262" i="1"/>
  <c r="BJ884" i="1"/>
  <c r="BJ1229" i="1"/>
  <c r="BJ1739" i="1"/>
  <c r="BJ1570" i="1"/>
  <c r="BJ1222" i="1"/>
  <c r="BJ358" i="1"/>
  <c r="BJ338" i="1"/>
  <c r="BJ1619" i="1"/>
  <c r="BJ1014" i="1"/>
  <c r="BJ391" i="1"/>
  <c r="BJ1112" i="1"/>
  <c r="BJ110" i="1"/>
  <c r="BJ172" i="1"/>
  <c r="BJ477" i="1"/>
  <c r="BJ1272" i="1"/>
  <c r="BJ506" i="1"/>
  <c r="BJ227" i="1"/>
  <c r="BJ803" i="1"/>
  <c r="BJ567" i="1"/>
  <c r="BJ935" i="1"/>
  <c r="BJ626" i="1"/>
  <c r="BJ834" i="1"/>
  <c r="BJ555" i="1"/>
  <c r="BJ1163" i="1"/>
  <c r="BJ320" i="1"/>
  <c r="BJ1704" i="1"/>
  <c r="BJ622" i="1"/>
  <c r="BJ1273" i="1"/>
  <c r="BJ848" i="1"/>
  <c r="BJ889" i="1"/>
  <c r="BJ365" i="1"/>
  <c r="BJ231" i="1"/>
  <c r="BJ11" i="1"/>
  <c r="BJ188" i="1"/>
  <c r="BJ415" i="1"/>
  <c r="BJ767" i="1"/>
  <c r="BJ207" i="1"/>
  <c r="BJ1656" i="1"/>
  <c r="BJ837" i="1"/>
  <c r="BJ73" i="1"/>
  <c r="BJ1642" i="1"/>
  <c r="BJ1417" i="1"/>
  <c r="BJ1274" i="1"/>
  <c r="BJ260" i="1"/>
  <c r="BJ1902" i="1"/>
  <c r="BJ1839" i="1"/>
  <c r="BJ1562" i="1"/>
  <c r="BJ190" i="1"/>
  <c r="BJ1480" i="1"/>
  <c r="BJ1685" i="1"/>
  <c r="BJ302" i="1"/>
  <c r="BJ116" i="1"/>
  <c r="BJ1320" i="1"/>
  <c r="BJ1139" i="1"/>
  <c r="BJ1395" i="1"/>
  <c r="BJ948" i="1"/>
  <c r="BJ575" i="1"/>
  <c r="BJ578" i="1"/>
  <c r="BJ722" i="1"/>
  <c r="BJ1583" i="1"/>
  <c r="BJ281" i="1"/>
  <c r="BJ1557" i="1"/>
  <c r="BJ219" i="1"/>
  <c r="BJ1707" i="1"/>
  <c r="BJ1311" i="1"/>
  <c r="BJ964" i="1"/>
  <c r="BJ363" i="1"/>
  <c r="BJ303" i="1"/>
  <c r="BJ1627" i="1"/>
  <c r="BJ1650" i="1"/>
  <c r="BJ121" i="1"/>
  <c r="BJ1630" i="1"/>
  <c r="BJ449" i="1"/>
  <c r="BJ845" i="1"/>
  <c r="BJ305" i="1"/>
  <c r="BJ562" i="1"/>
  <c r="BJ1419" i="1"/>
  <c r="BJ769" i="1"/>
  <c r="BJ509" i="1"/>
  <c r="BJ354" i="1"/>
  <c r="BJ59" i="1"/>
  <c r="BJ1135" i="1"/>
  <c r="BJ1314" i="1"/>
  <c r="BJ1284" i="1"/>
  <c r="BJ1929" i="1"/>
  <c r="BJ559" i="1"/>
  <c r="BJ1461" i="1"/>
  <c r="BJ737" i="1"/>
  <c r="BJ1506" i="1"/>
  <c r="BJ1011" i="1"/>
  <c r="BJ1058" i="1"/>
  <c r="BJ1006" i="1"/>
  <c r="BJ1356" i="1"/>
  <c r="BJ98" i="1"/>
  <c r="BJ76" i="1"/>
  <c r="BJ516" i="1"/>
  <c r="BJ528" i="1"/>
  <c r="BJ1508" i="1"/>
  <c r="BJ1481" i="1"/>
  <c r="BJ1667" i="1"/>
  <c r="BJ811" i="1"/>
  <c r="BJ911" i="1"/>
  <c r="BJ106" i="1"/>
  <c r="BJ280" i="1"/>
  <c r="BJ542" i="1"/>
  <c r="BJ70" i="1"/>
  <c r="BJ671" i="1"/>
  <c r="BJ1097" i="1"/>
  <c r="BJ1347" i="1"/>
  <c r="BJ519" i="1"/>
  <c r="BJ1106" i="1"/>
  <c r="BJ452" i="1"/>
  <c r="BJ579" i="1"/>
  <c r="BJ206" i="1"/>
  <c r="BJ1701" i="1"/>
  <c r="BJ145" i="1"/>
  <c r="BJ1146" i="1"/>
  <c r="BJ717" i="1"/>
  <c r="BJ409" i="1"/>
  <c r="BJ773" i="1"/>
  <c r="BJ251" i="1"/>
  <c r="BJ370" i="1"/>
  <c r="BJ861" i="1"/>
  <c r="BJ1285" i="1"/>
  <c r="BJ473" i="1"/>
  <c r="BJ269" i="1"/>
  <c r="BJ827" i="1"/>
  <c r="BJ798" i="1"/>
  <c r="BJ1122" i="1"/>
  <c r="BJ1489" i="1"/>
  <c r="BJ1655" i="1"/>
  <c r="BJ554" i="1"/>
  <c r="BJ53" i="1"/>
  <c r="BJ1031" i="1"/>
  <c r="BJ419" i="1"/>
  <c r="BJ1265" i="1"/>
  <c r="BJ330" i="1"/>
  <c r="BJ1198" i="1"/>
  <c r="BJ508" i="1"/>
  <c r="BJ417" i="1"/>
  <c r="BJ1782" i="1"/>
  <c r="BJ176" i="1"/>
  <c r="BJ1188" i="1"/>
  <c r="BJ67" i="1"/>
  <c r="BJ170" i="1"/>
  <c r="BJ1996" i="1"/>
  <c r="BJ560" i="1"/>
  <c r="BJ1980" i="1"/>
  <c r="BJ1994" i="1"/>
  <c r="BJ1121" i="1"/>
  <c r="BJ605" i="1"/>
  <c r="BJ1245" i="1"/>
  <c r="BJ665" i="1"/>
  <c r="BJ1551" i="1"/>
  <c r="BJ1209" i="1"/>
  <c r="BJ1034" i="1"/>
  <c r="BJ193" i="1"/>
  <c r="BJ864" i="1"/>
  <c r="BJ1063" i="1"/>
  <c r="BJ438" i="1"/>
  <c r="BJ84" i="1"/>
  <c r="BJ167" i="1"/>
  <c r="BJ833" i="1"/>
  <c r="BJ1528" i="1"/>
  <c r="BJ1060" i="1"/>
  <c r="BJ125" i="1"/>
  <c r="BJ1784" i="1"/>
  <c r="BJ817" i="1"/>
  <c r="BJ1047" i="1"/>
  <c r="BJ1616" i="1"/>
  <c r="BJ149" i="1"/>
  <c r="BJ205" i="1"/>
  <c r="BJ233" i="1"/>
  <c r="BJ1857" i="1"/>
  <c r="BJ896" i="1"/>
  <c r="BJ701" i="1"/>
  <c r="BJ588" i="1"/>
  <c r="BJ800" i="1"/>
  <c r="BJ936" i="1"/>
  <c r="BJ1390" i="1"/>
  <c r="BJ440" i="1"/>
  <c r="BJ1159" i="1"/>
  <c r="BJ1608" i="1"/>
  <c r="BJ317" i="1"/>
  <c r="BJ141" i="1"/>
  <c r="BJ213" i="1"/>
  <c r="BJ1099" i="1"/>
  <c r="BJ1010" i="1"/>
  <c r="BJ321" i="1"/>
  <c r="BJ687" i="1"/>
  <c r="BJ1462" i="1"/>
  <c r="BJ706" i="1"/>
  <c r="BJ296" i="1"/>
  <c r="BJ1076" i="1"/>
  <c r="BJ942" i="1"/>
  <c r="BJ34" i="1"/>
  <c r="BJ1982" i="1"/>
  <c r="BJ1762" i="1"/>
  <c r="BJ1022" i="1"/>
  <c r="BJ723" i="1"/>
  <c r="BJ570" i="1"/>
  <c r="BJ914" i="1"/>
  <c r="BJ20" i="1"/>
  <c r="BJ499" i="1"/>
  <c r="BJ1334" i="1"/>
  <c r="BJ1663" i="1"/>
  <c r="BJ1874" i="1"/>
  <c r="BJ772" i="1"/>
  <c r="BJ2271" i="1"/>
  <c r="BJ581" i="1"/>
  <c r="BJ515" i="1"/>
  <c r="BJ854" i="1"/>
  <c r="BJ1972" i="1"/>
  <c r="BJ2125" i="1"/>
  <c r="BJ2065" i="1"/>
  <c r="BJ1959" i="1"/>
  <c r="BJ1706" i="1"/>
  <c r="BJ2272" i="1"/>
  <c r="BJ2265" i="1"/>
  <c r="BJ1548" i="1"/>
  <c r="BJ2095" i="1"/>
  <c r="BJ2126" i="1"/>
  <c r="BJ1946" i="1"/>
  <c r="BJ1252" i="1"/>
  <c r="BJ1731" i="1"/>
  <c r="BJ1713" i="1"/>
  <c r="BJ2034" i="1"/>
  <c r="BJ1693" i="1"/>
  <c r="BJ2195" i="1"/>
  <c r="BJ1730" i="1"/>
  <c r="BJ1702" i="1"/>
  <c r="BJ1916" i="1"/>
  <c r="BJ2063" i="1"/>
  <c r="BJ2078" i="1"/>
  <c r="BJ2279" i="1"/>
  <c r="BJ428" i="1"/>
  <c r="BJ2203" i="1"/>
  <c r="BJ1192" i="1"/>
  <c r="BJ571" i="1"/>
  <c r="BJ2204" i="1"/>
  <c r="BJ1949" i="1"/>
  <c r="BJ1720" i="1"/>
  <c r="BJ1477" i="1"/>
  <c r="BJ1736" i="1"/>
  <c r="BJ216" i="1"/>
  <c r="BJ849" i="1"/>
  <c r="BJ203" i="1"/>
  <c r="BJ2025" i="1"/>
  <c r="BJ2148" i="1"/>
  <c r="BJ844" i="1"/>
  <c r="BJ2201" i="1"/>
  <c r="BJ1507" i="1"/>
  <c r="BJ1283" i="1"/>
  <c r="BJ144" i="1"/>
  <c r="BJ2255" i="1"/>
  <c r="BJ1404" i="1"/>
  <c r="BJ650" i="1"/>
  <c r="BJ2040" i="1"/>
  <c r="BJ1537" i="1"/>
  <c r="BJ1418" i="1"/>
  <c r="BJ720" i="1"/>
  <c r="BJ1755" i="1"/>
  <c r="BJ1494" i="1"/>
  <c r="BJ240" i="1"/>
  <c r="BJ63" i="1"/>
  <c r="BJ1894" i="1"/>
  <c r="BJ2163" i="1"/>
  <c r="BJ2239" i="1"/>
  <c r="BJ2057" i="1"/>
  <c r="BJ2266" i="1"/>
  <c r="BJ729" i="1"/>
  <c r="BJ686" i="1"/>
  <c r="BJ2221" i="1"/>
  <c r="BJ2241" i="1"/>
  <c r="BJ285" i="1"/>
  <c r="BJ766" i="1"/>
  <c r="BJ2252" i="1"/>
  <c r="BJ1934" i="1"/>
  <c r="BJ1890" i="1"/>
  <c r="BJ904" i="1"/>
  <c r="BJ369" i="1"/>
  <c r="BJ2051" i="1"/>
  <c r="BJ1498" i="1"/>
  <c r="BJ1764" i="1"/>
  <c r="BJ764" i="1"/>
  <c r="BJ657" i="1"/>
  <c r="BJ1052" i="1"/>
  <c r="BJ1070" i="1"/>
  <c r="BJ1779" i="1"/>
  <c r="BJ708" i="1"/>
  <c r="BJ1187" i="1"/>
  <c r="BJ1971" i="1"/>
  <c r="BJ1470" i="1"/>
  <c r="BJ972" i="1"/>
  <c r="BJ1054" i="1"/>
  <c r="BJ1829" i="1"/>
  <c r="BJ1186" i="1"/>
  <c r="BJ1082" i="1"/>
  <c r="BJ1073" i="1"/>
  <c r="BJ1469" i="1"/>
  <c r="BJ1083" i="1"/>
  <c r="BJ1377" i="1"/>
  <c r="BJ75" i="1"/>
  <c r="BJ9" i="1"/>
  <c r="BJ1363" i="1"/>
  <c r="BJ810" i="1"/>
  <c r="BJ1895" i="1"/>
  <c r="BJ1304" i="1"/>
  <c r="BJ2029" i="1"/>
  <c r="BJ1754" i="1"/>
  <c r="BJ2267" i="1"/>
  <c r="BJ2250" i="1"/>
  <c r="BJ1979" i="1"/>
  <c r="BJ2152" i="1"/>
  <c r="BJ1848" i="1"/>
  <c r="BJ2216" i="1"/>
  <c r="BJ1945" i="1"/>
  <c r="BJ2138" i="1"/>
  <c r="BJ2016" i="1"/>
  <c r="BJ309" i="1"/>
  <c r="BJ1361" i="1"/>
  <c r="BJ697" i="1"/>
  <c r="BJ1976" i="1"/>
  <c r="BJ1471" i="1"/>
  <c r="BJ1901" i="1"/>
  <c r="BJ1084" i="1"/>
  <c r="BJ1464" i="1"/>
  <c r="BJ1590" i="1"/>
  <c r="BJ1936" i="1"/>
  <c r="BJ1962" i="1"/>
  <c r="BJ1308" i="1"/>
  <c r="BJ1326" i="1"/>
  <c r="BJ678" i="1"/>
  <c r="BJ1107" i="1"/>
  <c r="BJ1050" i="1"/>
  <c r="BJ326" i="1"/>
  <c r="BJ1559" i="1"/>
  <c r="BJ1403" i="1"/>
  <c r="BJ1145" i="1"/>
  <c r="BJ201" i="1"/>
  <c r="BJ2268" i="1"/>
  <c r="BJ1133" i="1"/>
  <c r="BJ1129" i="1"/>
  <c r="BJ1350" i="1"/>
  <c r="BJ375" i="1"/>
  <c r="BJ1928" i="1"/>
  <c r="BJ2020" i="1"/>
  <c r="BJ1772" i="1"/>
  <c r="BJ1569" i="1"/>
  <c r="BJ1134" i="1"/>
  <c r="BJ1891" i="1"/>
  <c r="BJ2092" i="1"/>
  <c r="BJ907" i="1"/>
  <c r="BJ1649" i="1"/>
  <c r="BJ1802" i="1"/>
  <c r="BJ441" i="1"/>
  <c r="BJ584" i="1"/>
  <c r="BJ1987" i="1"/>
  <c r="BJ224" i="1"/>
  <c r="BJ1871" i="1"/>
  <c r="BJ639" i="1"/>
  <c r="BJ1253" i="1"/>
  <c r="BJ1781" i="1"/>
  <c r="BJ594" i="1"/>
  <c r="BJ1886" i="1"/>
  <c r="BJ989" i="1"/>
  <c r="BJ900" i="1"/>
  <c r="BJ2222" i="1"/>
  <c r="BJ2141" i="1"/>
  <c r="BJ1542" i="1"/>
  <c r="BJ1613" i="1"/>
  <c r="BJ1041" i="1"/>
  <c r="BJ1012" i="1"/>
  <c r="BJ197" i="1"/>
  <c r="BJ1541" i="1"/>
  <c r="BJ2158" i="1"/>
  <c r="BJ1694" i="1"/>
  <c r="BJ574" i="1"/>
  <c r="BJ1900" i="1"/>
  <c r="BJ1761" i="1"/>
  <c r="BJ1174" i="1"/>
  <c r="BJ1332" i="1"/>
  <c r="BJ583" i="1"/>
  <c r="BJ323" i="1"/>
  <c r="BJ846" i="1"/>
  <c r="BJ611" i="1"/>
  <c r="BJ387" i="1"/>
  <c r="BJ16" i="1"/>
  <c r="BJ17" i="1"/>
  <c r="BJ311" i="1"/>
  <c r="BJ2084" i="1"/>
  <c r="BJ1479" i="1"/>
  <c r="BJ1379" i="1"/>
  <c r="BJ990" i="1"/>
  <c r="BJ774" i="1"/>
  <c r="BJ1580" i="1"/>
  <c r="BJ483" i="1"/>
  <c r="BJ322" i="1"/>
  <c r="BJ1275" i="1"/>
  <c r="BJ954" i="1"/>
  <c r="BJ718" i="1"/>
  <c r="BJ1348" i="1"/>
  <c r="BJ2079" i="1"/>
  <c r="BJ2289" i="1"/>
  <c r="BJ2284" i="1"/>
  <c r="BJ2153" i="1"/>
  <c r="BJ2247" i="1"/>
  <c r="BJ1671" i="1"/>
  <c r="BJ225" i="1"/>
  <c r="BJ2091" i="1"/>
  <c r="BJ1241" i="1"/>
  <c r="BJ2225" i="1"/>
  <c r="BJ1553" i="1"/>
  <c r="BJ924" i="1"/>
  <c r="BJ1118" i="1"/>
  <c r="BJ2107" i="1"/>
  <c r="BJ1582" i="1"/>
  <c r="BJ655" i="1"/>
  <c r="BJ757" i="1"/>
  <c r="BJ1485" i="1"/>
  <c r="BJ557" i="1"/>
  <c r="BJ2058" i="1"/>
  <c r="BJ1441" i="1"/>
  <c r="BJ93" i="1"/>
  <c r="BJ1815" i="1"/>
  <c r="BJ2102" i="1"/>
  <c r="BJ2256" i="1"/>
  <c r="BJ898" i="1"/>
  <c r="BJ1007" i="1"/>
  <c r="BJ648" i="1"/>
  <c r="BJ1493" i="1"/>
  <c r="BJ168" i="1"/>
  <c r="BJ337" i="1"/>
  <c r="BJ640" i="1"/>
  <c r="BJ1796" i="1"/>
  <c r="BJ1951" i="1"/>
  <c r="BJ165" i="1"/>
  <c r="BJ1043" i="1"/>
  <c r="BJ1966" i="1"/>
  <c r="BJ2087" i="1"/>
  <c r="BJ1974" i="1"/>
  <c r="BJ1846" i="1"/>
  <c r="BJ1117" i="1"/>
  <c r="BJ868" i="1"/>
  <c r="BJ858" i="1"/>
  <c r="BJ1680" i="1"/>
  <c r="BJ872" i="1"/>
  <c r="BJ58" i="1"/>
  <c r="BJ1147" i="1"/>
  <c r="BJ324" i="1"/>
  <c r="BJ1463" i="1"/>
  <c r="BJ447" i="1"/>
  <c r="BJ1753" i="1"/>
  <c r="BJ751" i="1"/>
  <c r="BJ1938" i="1"/>
  <c r="BJ2297" i="1"/>
  <c r="BJ1059" i="1"/>
  <c r="BJ446" i="1"/>
  <c r="BJ941" i="1"/>
  <c r="BJ399" i="1"/>
  <c r="BJ118" i="1"/>
  <c r="BJ498" i="1"/>
  <c r="BJ445" i="1"/>
  <c r="BJ2073" i="1"/>
  <c r="BJ2169" i="1"/>
  <c r="BJ1970" i="1"/>
  <c r="BJ1563" i="1"/>
  <c r="BJ405" i="1"/>
  <c r="BJ1280" i="1"/>
  <c r="BJ1827" i="1"/>
  <c r="BJ1053" i="1"/>
  <c r="BJ1626" i="1"/>
  <c r="BJ998" i="1"/>
  <c r="BJ2048" i="1"/>
  <c r="BJ1885" i="1"/>
  <c r="BJ2149" i="1"/>
  <c r="BJ1937" i="1"/>
  <c r="BJ295" i="1"/>
  <c r="BJ882" i="1"/>
  <c r="BJ658" i="1"/>
  <c r="BJ1909" i="1"/>
  <c r="BJ819" i="1"/>
  <c r="BJ996" i="1"/>
  <c r="BJ1724" i="1"/>
  <c r="BJ1476" i="1"/>
  <c r="BJ777" i="1"/>
  <c r="BJ284" i="1"/>
  <c r="BJ65" i="1"/>
  <c r="BJ563" i="1"/>
  <c r="BJ114" i="1"/>
  <c r="BJ254" i="1"/>
  <c r="BJ200" i="1"/>
  <c r="BJ437" i="1"/>
  <c r="BJ1177" i="1"/>
  <c r="BJ644" i="1"/>
  <c r="BJ840" i="1"/>
  <c r="BJ2109" i="1"/>
  <c r="BJ2134" i="1"/>
  <c r="BJ1862" i="1"/>
  <c r="BJ1589" i="1"/>
  <c r="BJ1943" i="1"/>
  <c r="BJ2061" i="1"/>
  <c r="BJ1399" i="1"/>
  <c r="BJ2130" i="1"/>
  <c r="BJ616" i="1"/>
  <c r="BJ136" i="1"/>
  <c r="BJ1296" i="1"/>
  <c r="BJ1156" i="1"/>
  <c r="BJ77" i="1"/>
  <c r="BJ855" i="1"/>
  <c r="BJ1055" i="1"/>
  <c r="BJ122" i="1"/>
  <c r="BJ2219" i="1"/>
  <c r="BJ1105" i="1"/>
  <c r="BJ1301" i="1"/>
  <c r="BJ1383" i="1"/>
  <c r="BJ1510" i="1"/>
  <c r="BJ1865" i="1"/>
  <c r="BJ1745" i="1"/>
  <c r="BJ1421" i="1"/>
  <c r="BJ1881" i="1"/>
  <c r="BJ1813" i="1"/>
  <c r="BJ601" i="1"/>
  <c r="BJ695" i="1"/>
  <c r="BJ641" i="1"/>
  <c r="BJ1825" i="1"/>
  <c r="BJ346" i="1"/>
  <c r="BJ1247" i="1"/>
  <c r="BJ1154" i="1"/>
  <c r="BJ1705" i="1"/>
  <c r="BJ1214" i="1"/>
  <c r="BJ1087" i="1"/>
  <c r="BJ1337" i="1"/>
  <c r="BJ1328" i="1"/>
  <c r="BJ1003" i="1"/>
  <c r="BJ939" i="1"/>
  <c r="BJ2066" i="1"/>
  <c r="BJ2192" i="1"/>
  <c r="BJ2207" i="1"/>
  <c r="BJ1851" i="1"/>
  <c r="BJ2132" i="1"/>
  <c r="BJ2177" i="1"/>
  <c r="BJ1393" i="1"/>
  <c r="BJ2231" i="1"/>
  <c r="BJ2044" i="1"/>
  <c r="BJ2129" i="1"/>
  <c r="BJ2294" i="1"/>
  <c r="BJ2229" i="1"/>
  <c r="BJ565" i="1"/>
  <c r="BJ1686" i="1"/>
  <c r="BJ502" i="1"/>
  <c r="BJ580" i="1"/>
  <c r="BJ310" i="1"/>
  <c r="BJ128" i="1"/>
  <c r="BJ953" i="1"/>
  <c r="BJ465" i="1"/>
  <c r="BJ1208" i="1"/>
  <c r="BJ704" i="1"/>
  <c r="BJ1505" i="1"/>
  <c r="BJ1645" i="1"/>
  <c r="BJ208" i="1"/>
  <c r="BJ1091" i="1"/>
  <c r="BJ1110" i="1"/>
  <c r="BJ460" i="1"/>
  <c r="BJ1615" i="1"/>
  <c r="BJ696" i="1"/>
  <c r="BJ2118" i="1"/>
  <c r="BJ316" i="1"/>
  <c r="BJ1095" i="1"/>
  <c r="BJ2012" i="1"/>
  <c r="BJ1568" i="1"/>
  <c r="BJ784" i="1"/>
  <c r="BJ1411" i="1"/>
  <c r="BJ1473" i="1"/>
  <c r="BJ1233" i="1"/>
  <c r="BJ494" i="1"/>
  <c r="BJ1386" i="1"/>
  <c r="BJ404" i="1"/>
  <c r="BJ1618" i="1"/>
  <c r="BJ838" i="1"/>
  <c r="BJ1378" i="1"/>
  <c r="BJ945" i="1"/>
  <c r="BJ1517" i="1"/>
  <c r="BJ85" i="1"/>
  <c r="BJ1450" i="1"/>
  <c r="BJ649" i="1"/>
  <c r="BJ1193" i="1"/>
  <c r="BJ770" i="1"/>
  <c r="BJ1836" i="1"/>
  <c r="BJ298" i="1"/>
  <c r="BJ977" i="1"/>
  <c r="BJ223" i="1"/>
  <c r="BJ1008" i="1"/>
  <c r="BJ533" i="1"/>
  <c r="BJ1246" i="1"/>
  <c r="BJ271" i="1"/>
  <c r="BJ283" i="1"/>
  <c r="BJ312" i="1"/>
  <c r="BJ411" i="1"/>
  <c r="BJ250" i="1"/>
  <c r="BJ850" i="1"/>
  <c r="BJ1019" i="1"/>
  <c r="BJ928" i="1"/>
  <c r="BJ453" i="1"/>
  <c r="BJ434" i="1"/>
  <c r="BJ546" i="1"/>
  <c r="BJ1664" i="1"/>
  <c r="BJ134" i="1"/>
  <c r="BJ682" i="1"/>
  <c r="BJ842" i="1"/>
  <c r="BJ345" i="1"/>
  <c r="BJ1709" i="1"/>
  <c r="BJ57" i="1"/>
  <c r="BJ232" i="1"/>
  <c r="BJ873" i="1"/>
  <c r="BJ178" i="1"/>
  <c r="BJ826" i="1"/>
  <c r="BJ2089" i="1"/>
  <c r="BJ991" i="1"/>
  <c r="BJ1071" i="1"/>
  <c r="BJ862" i="1"/>
  <c r="BJ617" i="1"/>
  <c r="BJ147" i="1"/>
  <c r="BJ1382" i="1"/>
  <c r="BJ488" i="1"/>
  <c r="BJ531" i="1"/>
  <c r="BJ540" i="1"/>
  <c r="BJ1821" i="1"/>
  <c r="BJ1137" i="1"/>
  <c r="BJ27" i="1"/>
  <c r="BJ512" i="1"/>
  <c r="BJ791" i="1"/>
  <c r="BJ1538" i="1"/>
  <c r="BJ647" i="1"/>
  <c r="BJ379" i="1"/>
  <c r="BJ1226" i="1"/>
  <c r="BJ1061" i="1"/>
  <c r="BJ902" i="1"/>
  <c r="BJ925" i="1"/>
  <c r="BJ470" i="1"/>
  <c r="BJ1075" i="1"/>
  <c r="BJ545" i="1"/>
  <c r="BJ1460" i="1"/>
  <c r="BJ1370" i="1"/>
  <c r="BJ1194" i="1"/>
  <c r="BJ154" i="1"/>
  <c r="BJ257" i="1"/>
  <c r="BJ886" i="1"/>
  <c r="BJ715" i="1"/>
  <c r="BJ1204" i="1"/>
  <c r="BJ1290" i="1"/>
  <c r="BJ747" i="1"/>
  <c r="BJ957" i="1"/>
  <c r="BJ761" i="1"/>
  <c r="BJ92" i="1"/>
  <c r="BJ610" i="1"/>
  <c r="BJ1182" i="1"/>
  <c r="BJ124" i="1"/>
  <c r="BJ1126" i="1"/>
  <c r="BJ1448" i="1"/>
  <c r="BJ1258" i="1"/>
  <c r="BJ130" i="1"/>
  <c r="BJ1491" i="1"/>
  <c r="BJ920" i="1"/>
  <c r="BJ672" i="1"/>
  <c r="BJ401" i="1"/>
  <c r="BJ799" i="1"/>
  <c r="BJ360" i="1"/>
  <c r="BJ1366" i="1"/>
  <c r="BJ1049" i="1"/>
  <c r="BJ133" i="1"/>
  <c r="BJ785" i="1"/>
  <c r="BJ1384" i="1"/>
  <c r="BJ1211" i="1"/>
  <c r="BJ607" i="1"/>
  <c r="BJ356" i="1"/>
  <c r="BJ386" i="1"/>
  <c r="BJ963" i="1"/>
  <c r="BJ1196" i="1"/>
  <c r="BJ467" i="1"/>
  <c r="BJ805" i="1"/>
  <c r="BJ1079" i="1"/>
  <c r="BJ306" i="1"/>
  <c r="BJ457" i="1"/>
  <c r="BJ980" i="1"/>
  <c r="BJ431" i="1"/>
  <c r="BJ1679" i="1"/>
  <c r="BJ430" i="1"/>
  <c r="BJ877" i="1"/>
  <c r="BJ38" i="1"/>
  <c r="BJ591" i="1"/>
  <c r="BJ400" i="1"/>
  <c r="BJ1249" i="1"/>
  <c r="BJ1138" i="1"/>
  <c r="BJ802" i="1"/>
  <c r="BJ1646" i="1"/>
  <c r="BJ1578" i="1"/>
  <c r="BJ1048" i="1"/>
  <c r="BJ918" i="1"/>
  <c r="BJ1349" i="1"/>
  <c r="BJ938" i="1"/>
  <c r="BJ1554" i="1"/>
  <c r="BJ1197" i="1"/>
  <c r="BJ1427" i="1"/>
  <c r="BJ152" i="1"/>
  <c r="BJ595" i="1"/>
  <c r="BJ1826" i="1"/>
  <c r="BJ1695" i="1"/>
  <c r="BJ1698" i="1"/>
  <c r="BJ127" i="1"/>
  <c r="BJ1823" i="1"/>
  <c r="BJ220" i="1"/>
  <c r="BJ532" i="1"/>
  <c r="BJ997" i="1"/>
  <c r="BJ908" i="1"/>
  <c r="BJ731" i="1"/>
  <c r="BJ91" i="1"/>
  <c r="BJ420" i="1"/>
  <c r="BJ244" i="1"/>
  <c r="BJ378" i="1"/>
  <c r="BJ590" i="1"/>
  <c r="BJ1381" i="1"/>
  <c r="BJ795" i="1"/>
  <c r="BJ1199" i="1"/>
  <c r="BJ1256" i="1"/>
  <c r="BJ37" i="1"/>
  <c r="BJ212" i="1"/>
  <c r="BJ1606" i="1"/>
  <c r="BJ426" i="1"/>
  <c r="BJ1162" i="1"/>
  <c r="BJ12" i="1"/>
  <c r="BJ852" i="1"/>
  <c r="BJ394" i="1"/>
  <c r="BJ101" i="1"/>
  <c r="BJ992" i="1"/>
  <c r="BJ1069" i="1"/>
  <c r="BJ377" i="1"/>
  <c r="BJ572" i="1"/>
  <c r="BJ668" i="1"/>
  <c r="BJ150" i="1"/>
  <c r="BJ72" i="1"/>
  <c r="BJ1549" i="1"/>
  <c r="BJ1502" i="1"/>
  <c r="BJ755" i="1"/>
  <c r="BJ51" i="1"/>
  <c r="BJ891" i="1"/>
  <c r="BJ1787" i="1"/>
  <c r="BJ500" i="1"/>
  <c r="BJ2299" i="1"/>
  <c r="BJ395" i="1"/>
  <c r="BJ894" i="1"/>
  <c r="BJ2170" i="1"/>
  <c r="BJ1716" i="1"/>
  <c r="BJ880" i="1"/>
  <c r="BJ349" i="1"/>
  <c r="BJ1620" i="1"/>
  <c r="BJ599" i="1"/>
  <c r="BJ716" i="1"/>
  <c r="BJ390" i="1"/>
  <c r="BJ951" i="1"/>
  <c r="BJ348" i="1"/>
  <c r="BJ1778" i="1"/>
  <c r="BJ752" i="1"/>
  <c r="BJ1983" i="1"/>
  <c r="BJ2022" i="1"/>
  <c r="BJ2059" i="1"/>
  <c r="BJ1632" i="1"/>
  <c r="BJ2046" i="1"/>
  <c r="BJ2035" i="1"/>
  <c r="BJ975" i="1"/>
  <c r="BJ2086" i="1"/>
  <c r="BJ2213" i="1"/>
  <c r="BJ1385" i="1"/>
  <c r="BJ1866" i="1"/>
  <c r="BJ1436" i="1"/>
  <c r="BJ373" i="1"/>
  <c r="BJ1884" i="1"/>
  <c r="BJ1151" i="1"/>
  <c r="BJ576" i="1"/>
  <c r="BJ1631" i="1"/>
  <c r="BJ1990" i="1"/>
  <c r="BJ2173" i="1"/>
  <c r="BJ895" i="1"/>
  <c r="BJ1216" i="1"/>
  <c r="BJ2220" i="1"/>
  <c r="BJ922" i="1"/>
  <c r="BJ56" i="1"/>
  <c r="BJ597" i="1"/>
  <c r="BJ1725" i="1"/>
  <c r="BJ2264" i="1"/>
  <c r="BJ2273" i="1"/>
  <c r="BJ867" i="1"/>
  <c r="BJ2185" i="1"/>
  <c r="BJ1738" i="1"/>
  <c r="BJ1303" i="1"/>
  <c r="BJ1212" i="1"/>
  <c r="BJ1838" i="1"/>
  <c r="BJ823" i="1"/>
  <c r="BJ703" i="1"/>
  <c r="BJ1737" i="1"/>
  <c r="BJ1359" i="1"/>
  <c r="BJ1439" i="1"/>
  <c r="BJ1811" i="1"/>
  <c r="BJ1429" i="1"/>
  <c r="BJ1546" i="1"/>
  <c r="BJ1586" i="1"/>
  <c r="BJ1244" i="1"/>
  <c r="BJ1792" i="1"/>
  <c r="BJ371" i="1"/>
  <c r="BJ2117" i="1"/>
  <c r="BJ661" i="1"/>
  <c r="BJ1595" i="1"/>
  <c r="BJ1038" i="1"/>
  <c r="BJ1515" i="1"/>
  <c r="BJ314" i="1"/>
  <c r="BJ384" i="1"/>
  <c r="BJ439" i="1"/>
  <c r="BJ2028" i="1"/>
  <c r="BJ1567" i="1"/>
  <c r="BJ2275" i="1"/>
  <c r="BJ2200" i="1"/>
  <c r="BJ1882" i="1"/>
  <c r="BJ2001" i="1"/>
  <c r="BJ2105" i="1"/>
  <c r="BJ2184" i="1"/>
  <c r="BJ1529" i="1"/>
  <c r="BJ1286" i="1"/>
  <c r="BJ1676" i="1"/>
  <c r="BJ979" i="1"/>
  <c r="BJ547" i="1"/>
  <c r="BJ1089" i="1"/>
  <c r="BJ1324" i="1"/>
  <c r="BJ1357" i="1"/>
  <c r="BJ832" i="1"/>
  <c r="BJ1841" i="1"/>
  <c r="BJ2039" i="1"/>
  <c r="BJ1883" i="1"/>
  <c r="BJ184" i="1"/>
  <c r="BJ1420" i="1"/>
  <c r="BJ910" i="1"/>
  <c r="BJ2060" i="1"/>
  <c r="BJ1066" i="1"/>
  <c r="BJ829" i="1"/>
  <c r="BJ408" i="1"/>
  <c r="BJ1289" i="1"/>
  <c r="BJ1392" i="1"/>
  <c r="BJ1581" i="1"/>
  <c r="BJ2245" i="1"/>
  <c r="BJ2277" i="1"/>
  <c r="BJ1635" i="1"/>
  <c r="BJ1509" i="1"/>
  <c r="BJ915" i="1"/>
  <c r="BJ2042" i="1"/>
  <c r="BJ2230" i="1"/>
  <c r="BJ2120" i="1"/>
  <c r="BJ1487" i="1"/>
  <c r="BJ2072" i="1"/>
  <c r="BJ995" i="1"/>
  <c r="BJ2242" i="1"/>
  <c r="BJ2162" i="1"/>
  <c r="BJ364" i="1"/>
  <c r="BJ1101" i="1"/>
  <c r="BJ1018" i="1"/>
  <c r="BJ2031" i="1"/>
  <c r="BJ1973" i="1"/>
  <c r="BJ1758" i="1"/>
  <c r="BJ1207" i="1"/>
  <c r="BJ1009" i="1"/>
  <c r="BJ1566" i="1"/>
  <c r="BJ2232" i="1"/>
  <c r="BJ2270" i="1"/>
  <c r="BJ1132" i="1"/>
  <c r="BJ343" i="1"/>
  <c r="BJ1861" i="1"/>
  <c r="BJ1025" i="1"/>
  <c r="BJ1028" i="1"/>
  <c r="BJ474" i="1"/>
  <c r="BJ535" i="1"/>
  <c r="BJ1930" i="1"/>
  <c r="BJ2278" i="1"/>
  <c r="BJ1688" i="1"/>
  <c r="BJ1993" i="1"/>
  <c r="BJ1696" i="1"/>
  <c r="BJ781" i="1"/>
  <c r="BJ1852" i="1"/>
  <c r="BJ1029" i="1"/>
  <c r="BJ2296" i="1"/>
  <c r="BJ673" i="1"/>
  <c r="BJ1264" i="1"/>
  <c r="BJ627" i="1"/>
  <c r="BJ1094" i="1"/>
  <c r="BJ90" i="1"/>
  <c r="BJ1587" i="1"/>
  <c r="BJ6" i="1"/>
  <c r="BJ18" i="1"/>
  <c r="BJ1835" i="1"/>
  <c r="BJ1604" i="1"/>
  <c r="BJ2135" i="1"/>
  <c r="BJ765" i="1"/>
  <c r="BJ1614" i="1"/>
  <c r="BJ586" i="1"/>
  <c r="BJ976" i="1"/>
  <c r="BJ1442" i="1"/>
  <c r="BJ79" i="1"/>
  <c r="BJ1837" i="1"/>
  <c r="BJ738" i="1"/>
  <c r="BJ1387" i="1"/>
  <c r="BJ1824" i="1"/>
  <c r="BJ727" i="1"/>
  <c r="BJ1027" i="1"/>
  <c r="BJ1136" i="1"/>
  <c r="BJ1708" i="1"/>
  <c r="BJ1797" i="1"/>
  <c r="BJ2119" i="1"/>
  <c r="BJ1967" i="1"/>
  <c r="BJ1845" i="1"/>
  <c r="BJ1287" i="1"/>
  <c r="BJ2198" i="1"/>
  <c r="BJ1220" i="1"/>
  <c r="BJ1210" i="1"/>
  <c r="BJ1915" i="1"/>
  <c r="BJ2262" i="1"/>
  <c r="BJ635" i="1"/>
  <c r="BJ1800" i="1"/>
  <c r="BJ1085" i="1"/>
  <c r="BJ1922" i="1"/>
  <c r="BJ2101" i="1"/>
  <c r="BJ2212" i="1"/>
  <c r="BJ119" i="1"/>
  <c r="BJ1300" i="1"/>
  <c r="BJ1203" i="1"/>
  <c r="BJ893" i="1"/>
  <c r="BJ1910" i="1"/>
  <c r="BJ625" i="1"/>
  <c r="BJ624" i="1"/>
  <c r="BJ1157" i="1"/>
  <c r="BJ1279" i="1"/>
  <c r="BJ146" i="1"/>
  <c r="BJ1219" i="1"/>
  <c r="BJ1437" i="1"/>
  <c r="BJ1164" i="1"/>
  <c r="BJ596" i="1"/>
  <c r="BJ383" i="1"/>
  <c r="BJ691" i="1"/>
  <c r="BJ534" i="1"/>
  <c r="BJ1396" i="1"/>
  <c r="BJ664" i="1"/>
  <c r="BJ43" i="1"/>
  <c r="BJ690" i="1"/>
  <c r="BJ397" i="1"/>
  <c r="BJ2160" i="1"/>
  <c r="BJ1673" i="1"/>
  <c r="BJ1944" i="1"/>
  <c r="BJ1780" i="1"/>
  <c r="BJ1424" i="1"/>
  <c r="BJ2285" i="1"/>
  <c r="BJ1869" i="1"/>
  <c r="BJ1859" i="1"/>
  <c r="BJ1856" i="1"/>
  <c r="BJ1638" i="1"/>
  <c r="BJ1316" i="1"/>
  <c r="BJ2211" i="1"/>
  <c r="BJ2055" i="1"/>
  <c r="BJ2097" i="1"/>
  <c r="BJ883" i="1"/>
  <c r="BJ252" i="1"/>
  <c r="BJ2280" i="1"/>
  <c r="BJ822" i="1"/>
  <c r="BJ1191" i="1"/>
  <c r="BJ507" i="1"/>
  <c r="BJ1231" i="1"/>
  <c r="BJ253" i="1"/>
  <c r="BJ629" i="1"/>
  <c r="BJ211" i="1"/>
  <c r="BJ656" i="1"/>
  <c r="BJ828" i="1"/>
  <c r="BJ1832" i="1"/>
  <c r="BJ558" i="1"/>
  <c r="BJ173" i="1"/>
  <c r="BJ157" i="1"/>
  <c r="BJ1660" i="1"/>
  <c r="BJ99" i="1"/>
  <c r="BJ286" i="1"/>
  <c r="BJ1021" i="1"/>
  <c r="BJ1152" i="1"/>
  <c r="BJ642" i="1"/>
  <c r="BJ1367" i="1"/>
  <c r="BJ48" i="1"/>
  <c r="BJ198" i="1"/>
  <c r="BJ117" i="1"/>
  <c r="BJ1430" i="1"/>
  <c r="BJ1605" i="1"/>
  <c r="BJ389" i="1"/>
  <c r="BJ222" i="1"/>
  <c r="BJ917" i="1"/>
  <c r="BJ1867" i="1"/>
  <c r="BJ2085" i="1"/>
  <c r="BJ1963" i="1"/>
  <c r="BJ1957" i="1"/>
  <c r="BJ1672" i="1"/>
  <c r="BJ1907" i="1"/>
  <c r="BJ776" i="1"/>
  <c r="BJ484" i="1"/>
  <c r="BJ1035" i="1"/>
  <c r="BJ1644" i="1"/>
  <c r="BJ361" i="1"/>
  <c r="BJ548" i="1"/>
  <c r="BJ2064" i="1"/>
  <c r="BJ1816" i="1"/>
  <c r="BJ675" i="1"/>
  <c r="BJ1921" i="1"/>
  <c r="BJ2151" i="1"/>
  <c r="BJ1240" i="1"/>
  <c r="BJ1783" i="1"/>
  <c r="BJ2080" i="1"/>
  <c r="BJ1560" i="1"/>
  <c r="BJ1947" i="1"/>
  <c r="BJ1662" i="1"/>
  <c r="BJ2006" i="1"/>
  <c r="BJ543" i="1"/>
  <c r="BJ456" i="1"/>
  <c r="BJ1067" i="1"/>
  <c r="BJ1751" i="1"/>
  <c r="BJ1360" i="1"/>
  <c r="BJ1267" i="1"/>
  <c r="BJ569" i="1"/>
  <c r="BJ959" i="1"/>
  <c r="BJ86" i="1"/>
  <c r="BJ1213" i="1"/>
  <c r="BJ151" i="1"/>
  <c r="BJ1524" i="1"/>
  <c r="BJ350" i="1"/>
  <c r="BJ35" i="1"/>
  <c r="BJ1703" i="1"/>
  <c r="BJ396" i="1"/>
  <c r="BJ1346" i="1"/>
  <c r="BJ275" i="1"/>
  <c r="BJ1432" i="1"/>
  <c r="BJ732" i="1"/>
  <c r="BJ2013" i="1"/>
  <c r="BJ410" i="1"/>
  <c r="BJ1260" i="1"/>
  <c r="BJ2281" i="1"/>
  <c r="BJ2237" i="1"/>
  <c r="BJ2234" i="1"/>
  <c r="BJ1878" i="1"/>
  <c r="BJ266" i="1"/>
  <c r="BJ372" i="1"/>
  <c r="BJ879" i="1"/>
  <c r="BJ946" i="1"/>
  <c r="BJ2116" i="1"/>
  <c r="BJ2083" i="1"/>
  <c r="BJ2004" i="1"/>
  <c r="BJ1858" i="1"/>
  <c r="BJ2248" i="1"/>
  <c r="BJ1752" i="1"/>
  <c r="BJ1810" i="1"/>
  <c r="BJ2257" i="1"/>
  <c r="BJ2136" i="1"/>
  <c r="BJ1991" i="1"/>
  <c r="BJ2223" i="1"/>
  <c r="BJ1955" i="1"/>
  <c r="BJ1573" i="1"/>
  <c r="BJ926" i="1"/>
  <c r="BJ1763" i="1"/>
  <c r="BJ2036" i="1"/>
  <c r="BJ699" i="1"/>
  <c r="BJ1086" i="1"/>
  <c r="BJ1276" i="1"/>
  <c r="BJ966" i="1"/>
  <c r="BJ1776" i="1"/>
  <c r="BJ1747" i="1"/>
  <c r="BJ530" i="1"/>
  <c r="BJ1153" i="1"/>
  <c r="BJ537" i="1"/>
  <c r="BJ1444" i="1"/>
  <c r="BJ448" i="1"/>
  <c r="BJ2000" i="1"/>
  <c r="BJ2260" i="1"/>
  <c r="BJ2106" i="1"/>
  <c r="BJ1149" i="1"/>
  <c r="BJ2246" i="1"/>
  <c r="BJ1585" i="1"/>
  <c r="BJ1621" i="1"/>
  <c r="BJ436" i="1"/>
  <c r="BJ2259" i="1"/>
  <c r="BJ1651" i="1"/>
  <c r="BJ481" i="1"/>
  <c r="BJ501" i="1"/>
  <c r="BJ801" i="1"/>
  <c r="BJ1803" i="1"/>
  <c r="BJ1173" i="1"/>
  <c r="BJ1899" i="1"/>
  <c r="BJ2274" i="1"/>
  <c r="BJ2014" i="1"/>
  <c r="BJ2171" i="1"/>
  <c r="BJ702" i="1"/>
  <c r="BJ2288" i="1"/>
  <c r="BJ2049" i="1"/>
  <c r="BJ2193" i="1"/>
  <c r="BJ2037" i="1"/>
  <c r="BJ2282" i="1"/>
  <c r="BJ2103" i="1"/>
  <c r="BJ1984" i="1"/>
  <c r="BJ2156" i="1"/>
  <c r="BJ2293" i="1"/>
  <c r="BJ2249" i="1"/>
  <c r="BJ1767" i="1"/>
  <c r="BJ585" i="1"/>
  <c r="BJ1599" i="1"/>
  <c r="BJ1142" i="1"/>
  <c r="BJ229" i="1"/>
  <c r="BJ259" i="1"/>
  <c r="BJ892" i="1"/>
  <c r="BJ215" i="1"/>
  <c r="BJ41" i="1"/>
  <c r="BJ31" i="1"/>
  <c r="BJ994" i="1"/>
  <c r="BJ475" i="1"/>
  <c r="BJ1037" i="1"/>
  <c r="BJ909" i="1"/>
  <c r="BJ1927" i="1"/>
  <c r="BJ1831" i="1"/>
  <c r="BJ1336" i="1"/>
  <c r="BJ793" i="1"/>
  <c r="BJ1756" i="1"/>
  <c r="BJ1801" i="1"/>
  <c r="BJ454" i="1"/>
  <c r="BJ1453" i="1"/>
  <c r="BJ905" i="1"/>
  <c r="BJ1550" i="1"/>
  <c r="BJ933" i="1"/>
  <c r="BJ1534" i="1"/>
  <c r="BJ1668" i="1"/>
  <c r="BJ393" i="1"/>
  <c r="BJ1454" i="1"/>
  <c r="BJ1266" i="1"/>
  <c r="BJ1805" i="1"/>
  <c r="BJ1295" i="1"/>
  <c r="BJ999" i="1"/>
  <c r="BJ1512" i="1"/>
  <c r="BJ413" i="1"/>
  <c r="BJ329" i="1"/>
  <c r="BJ620" i="1"/>
  <c r="BJ273" i="1"/>
  <c r="BJ282" i="1"/>
  <c r="BJ630" i="1"/>
  <c r="BJ1002" i="1"/>
  <c r="BJ1689" i="1"/>
  <c r="BJ1116" i="1"/>
  <c r="BJ1611" i="1"/>
  <c r="BJ742" i="1"/>
  <c r="BJ333" i="1"/>
  <c r="BJ711" i="1"/>
  <c r="BJ952" i="1"/>
  <c r="BJ735" i="1"/>
  <c r="BJ29" i="1"/>
  <c r="BJ973" i="1"/>
  <c r="BJ514" i="1"/>
  <c r="BJ62" i="1"/>
  <c r="BJ736" i="1"/>
  <c r="BJ1369" i="1"/>
  <c r="BJ96" i="1"/>
  <c r="BJ944" i="1"/>
  <c r="BJ344" i="1"/>
  <c r="BJ797" i="1"/>
  <c r="BJ113" i="1"/>
  <c r="BJ1539" i="1"/>
  <c r="BJ183" i="1"/>
  <c r="BJ1306" i="1"/>
  <c r="BJ1237" i="1"/>
  <c r="BJ131" i="1"/>
  <c r="BJ458" i="1"/>
  <c r="BJ381" i="1"/>
  <c r="BJ680" i="1"/>
  <c r="BJ403" i="1"/>
  <c r="BJ47" i="1"/>
  <c r="BJ1602" i="1"/>
  <c r="BJ541" i="1"/>
  <c r="BJ1206" i="1"/>
  <c r="BJ523" i="1"/>
  <c r="BJ871" i="1"/>
  <c r="BJ947" i="1"/>
  <c r="BJ956" i="1"/>
  <c r="BJ108" i="1"/>
  <c r="BJ613" i="1"/>
  <c r="BJ245" i="1"/>
  <c r="BJ1467" i="1"/>
  <c r="BJ69" i="1"/>
  <c r="BJ304" i="1"/>
  <c r="BJ1100" i="1"/>
  <c r="BJ318" i="1"/>
  <c r="BJ406" i="1"/>
  <c r="BJ49" i="1"/>
  <c r="BJ104" i="1"/>
  <c r="BJ714" i="1"/>
  <c r="BJ293" i="1"/>
  <c r="BJ185" i="1"/>
  <c r="BJ1103" i="1"/>
  <c r="BJ1250" i="1"/>
  <c r="BJ1402" i="1"/>
  <c r="BJ1872" i="1"/>
  <c r="BJ353" i="1"/>
  <c r="BJ719" i="1"/>
  <c r="BJ272" i="1"/>
  <c r="BJ1750" i="1"/>
  <c r="BJ1189" i="1"/>
  <c r="BJ598" i="1"/>
  <c r="BJ1039" i="1"/>
  <c r="BJ1565" i="1"/>
  <c r="BJ754" i="1"/>
  <c r="BJ676" i="1"/>
  <c r="BJ1232" i="1"/>
  <c r="BJ14" i="1"/>
  <c r="BJ520" i="1"/>
  <c r="BJ1013" i="1"/>
  <c r="BJ1169" i="1"/>
  <c r="BJ1790" i="1"/>
  <c r="BJ1225" i="1"/>
  <c r="BJ340" i="1"/>
  <c r="BJ435" i="1"/>
  <c r="BJ239" i="1"/>
  <c r="BJ1948" i="1"/>
  <c r="BJ61" i="1"/>
  <c r="BJ256" i="1"/>
  <c r="BJ258" i="1"/>
  <c r="BJ1345" i="1"/>
  <c r="BJ1407" i="1"/>
  <c r="BJ143" i="1"/>
  <c r="BJ1412" i="1"/>
  <c r="BJ1338" i="1"/>
  <c r="BJ836" i="1"/>
  <c r="BJ851" i="1"/>
  <c r="BJ40" i="1"/>
  <c r="BJ1288" i="1"/>
  <c r="BJ246" i="1"/>
  <c r="BJ1516" i="1"/>
  <c r="BJ608" i="1"/>
  <c r="BJ950" i="1"/>
  <c r="BJ163" i="1"/>
  <c r="BJ1794" i="1"/>
  <c r="BJ489" i="1"/>
  <c r="BJ161" i="1"/>
  <c r="BJ194" i="1"/>
  <c r="BJ1873" i="1"/>
  <c r="BJ1748" i="1"/>
  <c r="BJ841" i="1"/>
  <c r="BJ491" i="1"/>
  <c r="BJ135" i="1"/>
  <c r="BJ1340" i="1"/>
  <c r="BJ983" i="1"/>
  <c r="BJ1322" i="1"/>
  <c r="BJ32" i="1"/>
  <c r="BJ912" i="1"/>
  <c r="BJ274" i="1"/>
  <c r="BJ109" i="1"/>
  <c r="BJ1624" i="1"/>
  <c r="BJ1526" i="1"/>
  <c r="BJ783" i="1"/>
  <c r="BJ268" i="1"/>
  <c r="BJ1561" i="1"/>
  <c r="BJ352" i="1"/>
  <c r="BJ1789" i="1"/>
  <c r="BJ1682" i="1"/>
  <c r="BJ1239" i="1"/>
  <c r="BJ1896" i="1"/>
  <c r="BJ497" i="1"/>
  <c r="BJ566" i="1"/>
  <c r="BJ341" i="1"/>
  <c r="BJ651" i="1"/>
  <c r="BJ55" i="1"/>
  <c r="BJ1849" i="1"/>
  <c r="BJ753" i="1"/>
  <c r="BJ987" i="1"/>
  <c r="BJ382" i="1"/>
  <c r="BJ619" i="1"/>
  <c r="BJ1127" i="1"/>
  <c r="BJ425" i="1"/>
  <c r="BJ830" i="1"/>
  <c r="BJ943" i="1"/>
  <c r="BJ476" i="1"/>
  <c r="BJ1104" i="1"/>
  <c r="BJ416" i="1"/>
  <c r="BJ100" i="1"/>
  <c r="BJ46" i="1"/>
  <c r="BJ1721" i="1"/>
  <c r="BJ700" i="1"/>
  <c r="BJ1712" i="1"/>
  <c r="BJ592" i="1"/>
  <c r="BJ653" i="1"/>
  <c r="BJ556" i="1"/>
  <c r="BJ749" i="1"/>
  <c r="BJ564" i="1"/>
  <c r="BJ13" i="1"/>
  <c r="BJ1278" i="1"/>
  <c r="BJ1183" i="1"/>
  <c r="BJ628" i="1"/>
  <c r="BJ1691" i="1"/>
  <c r="BJ789" i="1"/>
  <c r="BJ633" i="1"/>
  <c r="BJ26" i="1"/>
  <c r="BJ464" i="1"/>
  <c r="BJ159" i="1"/>
  <c r="BJ1282" i="1"/>
  <c r="BJ242" i="1"/>
  <c r="BJ916" i="1"/>
  <c r="BJ821" i="1"/>
  <c r="BJ1410" i="1"/>
  <c r="BJ577" i="1"/>
  <c r="BJ339" i="1"/>
  <c r="BJ313" i="1"/>
  <c r="BJ292" i="1"/>
  <c r="BJ1312" i="1"/>
  <c r="BJ359" i="1"/>
  <c r="BJ1201" i="1"/>
  <c r="BJ107" i="1"/>
  <c r="BJ1223" i="1"/>
  <c r="BJ1195" i="1"/>
  <c r="BJ1496" i="1"/>
  <c r="BJ724" i="1"/>
  <c r="BJ342" i="1"/>
  <c r="BJ707" i="1"/>
  <c r="BJ187" i="1"/>
  <c r="BJ1577" i="1"/>
  <c r="BJ984" i="1"/>
  <c r="BJ1484" i="1"/>
  <c r="BJ866" i="1"/>
  <c r="BJ1143" i="1"/>
  <c r="BJ788" i="1"/>
  <c r="BJ495" i="1"/>
  <c r="BJ2082" i="1"/>
  <c r="BJ2122" i="1"/>
  <c r="BJ1950" i="1"/>
  <c r="BJ1817" i="1"/>
  <c r="BJ1775" i="1"/>
  <c r="BJ1953" i="1"/>
  <c r="BJ2110" i="1"/>
  <c r="BJ1924" i="1"/>
  <c r="BJ1799" i="1"/>
  <c r="BJ2205" i="1"/>
  <c r="BJ1406" i="1"/>
  <c r="BJ2180" i="1"/>
  <c r="BJ1903" i="1"/>
  <c r="BJ1998" i="1"/>
  <c r="BJ2243" i="1"/>
  <c r="BJ1065" i="1"/>
  <c r="BJ2041" i="1"/>
  <c r="BJ1954" i="1"/>
  <c r="BJ1659" i="1"/>
  <c r="BJ1952" i="1"/>
  <c r="BJ1735" i="1"/>
  <c r="BJ2075" i="1"/>
  <c r="BJ1503" i="1"/>
  <c r="BJ2155" i="1"/>
  <c r="BJ2068" i="1"/>
  <c r="BJ1354" i="1"/>
  <c r="BJ1321" i="1"/>
  <c r="BJ1732" i="1"/>
  <c r="BJ1165" i="1"/>
  <c r="BJ1545" i="1"/>
  <c r="BJ1365" i="1"/>
  <c r="BJ2167" i="1"/>
  <c r="BJ600" i="1"/>
  <c r="BJ362" i="1"/>
  <c r="BJ1575" i="1"/>
  <c r="BJ1634" i="1"/>
  <c r="BJ204" i="1"/>
  <c r="BJ1699" i="1"/>
  <c r="BJ2017" i="1"/>
  <c r="BJ1941" i="1"/>
  <c r="BJ1640" i="1"/>
  <c r="BJ1310" i="1"/>
  <c r="BJ1294" i="1"/>
  <c r="BJ1161" i="1"/>
  <c r="BJ612" i="1"/>
  <c r="BJ255" i="1"/>
  <c r="BJ42" i="1"/>
  <c r="BJ1257" i="1"/>
  <c r="BJ2186" i="1"/>
  <c r="BJ522" i="1"/>
  <c r="BJ1600" i="1"/>
  <c r="BJ1592" i="1"/>
  <c r="BJ503" i="1"/>
  <c r="BJ1185" i="1"/>
  <c r="BJ463" i="1"/>
  <c r="BJ44" i="1"/>
  <c r="BJ1141" i="1"/>
  <c r="BJ2206" i="1"/>
  <c r="BJ2098" i="1"/>
  <c r="BJ2142" i="1"/>
  <c r="BJ2190" i="1"/>
  <c r="BJ674" i="1"/>
  <c r="BJ1710" i="1"/>
  <c r="BJ315" i="1"/>
  <c r="BJ2154" i="1"/>
  <c r="BJ1474" i="1"/>
  <c r="BJ81" i="1"/>
  <c r="BJ1342" i="1"/>
  <c r="BJ1657" i="1"/>
  <c r="BJ380" i="1"/>
  <c r="BJ1977" i="1"/>
  <c r="BJ1940" i="1"/>
  <c r="BJ1887" i="1"/>
  <c r="BJ513" i="1"/>
  <c r="BJ1625" i="1"/>
  <c r="BJ771" i="1"/>
  <c r="BJ778" i="1"/>
  <c r="BJ1877" i="1"/>
  <c r="BJ1443" i="1"/>
  <c r="BJ1131" i="1"/>
  <c r="BJ355" i="1"/>
  <c r="BJ511" i="1"/>
  <c r="BJ2088" i="1"/>
  <c r="BJ1956" i="1"/>
  <c r="BJ1770" i="1"/>
  <c r="BJ218" i="1"/>
  <c r="BJ1413" i="1"/>
  <c r="BJ932" i="1"/>
  <c r="BJ1291" i="1"/>
  <c r="BJ126" i="1"/>
  <c r="BJ1741" i="1"/>
  <c r="BJ2196" i="1"/>
  <c r="BJ429" i="1"/>
  <c r="BJ462" i="1"/>
  <c r="BJ1251" i="1"/>
  <c r="BJ261" i="1"/>
  <c r="BJ175" i="1"/>
  <c r="BJ444" i="1"/>
  <c r="BJ744" i="1"/>
  <c r="BJ1958" i="1"/>
  <c r="BJ2233" i="1"/>
  <c r="BJ243" i="1"/>
  <c r="BJ1501" i="1"/>
  <c r="BJ442" i="1"/>
  <c r="BJ2240" i="1"/>
  <c r="BJ2146" i="1"/>
  <c r="BJ2140" i="1"/>
  <c r="BJ2179" i="1"/>
  <c r="BJ2100" i="1"/>
  <c r="BJ1722" i="1"/>
  <c r="BJ1171" i="1"/>
  <c r="BJ1051" i="1"/>
  <c r="BJ180" i="1"/>
  <c r="BJ792" i="1"/>
  <c r="BJ1769" i="1"/>
  <c r="BJ1678" i="1"/>
  <c r="BJ191" i="1"/>
  <c r="BJ2093" i="1"/>
  <c r="BJ1880" i="1"/>
  <c r="BJ2007" i="1"/>
  <c r="BJ762" i="1"/>
  <c r="BJ486" i="1"/>
  <c r="BJ1814" i="1"/>
  <c r="BJ758" i="1"/>
  <c r="BJ1335" i="1"/>
  <c r="BJ2070" i="1"/>
  <c r="BJ388" i="1"/>
  <c r="BJ1683" i="1"/>
  <c r="BJ2238" i="1"/>
  <c r="BJ263" i="1"/>
  <c r="BJ1504" i="1"/>
  <c r="BJ492" i="1"/>
  <c r="BJ2056" i="1"/>
  <c r="BJ1176" i="1"/>
  <c r="BJ1062" i="1"/>
  <c r="BJ1597" i="1"/>
  <c r="BJ504" i="1"/>
  <c r="BJ1036" i="1"/>
  <c r="BJ432" i="1"/>
  <c r="BJ1486" i="1"/>
  <c r="BJ1777" i="1"/>
  <c r="BJ139" i="1"/>
  <c r="BJ1771" i="1"/>
  <c r="BJ1717" i="1"/>
  <c r="BJ527" i="1"/>
  <c r="BJ1373" i="1"/>
  <c r="BJ1828" i="1"/>
  <c r="BJ1263" i="1"/>
  <c r="BJ839" i="1"/>
  <c r="BJ1855" i="1"/>
  <c r="BJ2027" i="1"/>
  <c r="BJ1935" i="1"/>
  <c r="BJ1305" i="1"/>
  <c r="BJ1277" i="1"/>
  <c r="BJ1988" i="1"/>
  <c r="BJ1768" i="1"/>
  <c r="BJ140" i="1"/>
  <c r="BJ1391" i="1"/>
  <c r="BJ1057" i="1"/>
  <c r="BJ1521" i="1"/>
  <c r="BJ1298" i="1"/>
  <c r="BJ1459" i="1"/>
  <c r="BJ857" i="1"/>
  <c r="BJ192" i="1"/>
  <c r="BJ238" i="1"/>
  <c r="BJ237" i="1"/>
  <c r="BJ1119" i="1"/>
  <c r="BJ278" i="1"/>
  <c r="BJ2" i="1"/>
  <c r="BJ1353" i="1"/>
  <c r="BJ2011" i="1"/>
  <c r="BJ1985" i="1"/>
  <c r="BJ2214" i="1"/>
  <c r="BJ539" i="1"/>
  <c r="BJ1612" i="1"/>
  <c r="BJ1670" i="1"/>
  <c r="BJ1179" i="1"/>
  <c r="BJ1468" i="1"/>
  <c r="BJ988" i="1"/>
  <c r="BJ1292" i="1"/>
  <c r="BJ1633" i="1"/>
  <c r="BJ1532" i="1"/>
  <c r="BJ1497" i="1"/>
  <c r="BJ1042" i="1"/>
  <c r="BJ1808" i="1"/>
  <c r="BJ1917" i="1"/>
  <c r="BJ825" i="1"/>
  <c r="BJ2290" i="1"/>
  <c r="BJ2276" i="1"/>
  <c r="BJ469" i="1"/>
  <c r="BJ1975" i="1"/>
  <c r="BJ1355" i="1"/>
  <c r="BJ2077" i="1"/>
  <c r="BJ1044" i="1"/>
  <c r="BJ1997" i="1"/>
  <c r="BJ1647" i="1"/>
  <c r="BJ2123" i="1"/>
  <c r="BJ2254" i="1"/>
  <c r="BJ2104" i="1"/>
  <c r="BJ1531" i="1"/>
  <c r="BJ2218" i="1"/>
  <c r="BJ1677" i="1"/>
  <c r="BJ654" i="1"/>
  <c r="BJ1026" i="1"/>
  <c r="BJ1653" i="1"/>
  <c r="BJ659" i="1"/>
  <c r="BJ1960" i="1"/>
  <c r="BJ604" i="1"/>
  <c r="BJ1728" i="1"/>
  <c r="BJ847" i="1"/>
  <c r="BJ1687" i="1"/>
  <c r="BJ663" i="1"/>
  <c r="BJ1409" i="1"/>
  <c r="BJ374" i="1"/>
  <c r="BJ1830" i="1"/>
  <c r="BJ1482" i="1"/>
  <c r="BJ289" i="1"/>
  <c r="BJ1330" i="1"/>
  <c r="BJ319" i="1"/>
  <c r="BJ2194" i="1"/>
  <c r="BJ214" i="1"/>
  <c r="BJ291" i="1"/>
  <c r="BJ334" i="1"/>
  <c r="BJ153" i="1"/>
  <c r="BJ853" i="1"/>
  <c r="BJ2209" i="1"/>
  <c r="BJ1847" i="1"/>
  <c r="BJ2172" i="1"/>
  <c r="BJ2067" i="1"/>
  <c r="BJ1184" i="1"/>
  <c r="BJ1555" i="1"/>
  <c r="BJ2026" i="1"/>
  <c r="BJ351" i="1"/>
  <c r="BJ2111" i="1"/>
  <c r="BJ1323" i="1"/>
  <c r="BJ1242" i="1"/>
  <c r="BJ1879" i="1"/>
  <c r="BJ1472" i="1"/>
  <c r="BJ424" i="1"/>
  <c r="BJ2199" i="1"/>
  <c r="BJ746" i="1"/>
  <c r="BJ1455" i="1"/>
  <c r="BJ1594" i="1"/>
  <c r="BJ978" i="1"/>
  <c r="BJ875" i="1"/>
  <c r="BJ816" i="1"/>
  <c r="BJ779" i="1"/>
  <c r="BJ1405" i="1"/>
  <c r="BJ248" i="1"/>
  <c r="BJ1628" i="1"/>
  <c r="BJ669" i="1"/>
  <c r="BJ94" i="1"/>
  <c r="BJ1576" i="1"/>
  <c r="BJ226" i="1"/>
  <c r="BJ368" i="1"/>
  <c r="BJ3" i="1"/>
  <c r="BJ328" i="1"/>
  <c r="BJ97" i="1"/>
  <c r="BJ806" i="1"/>
  <c r="BJ169" i="1"/>
  <c r="BJ480" i="1"/>
  <c r="BJ1572" i="1"/>
  <c r="BJ300" i="1"/>
  <c r="BJ392" i="1"/>
  <c r="BJ1078" i="1"/>
  <c r="BJ2164" i="1"/>
  <c r="BJ787" i="1"/>
  <c r="BJ2178" i="1"/>
  <c r="BJ1923" i="1"/>
  <c r="BJ748" i="1"/>
  <c r="BJ1544" i="1"/>
  <c r="BJ2015" i="1"/>
  <c r="BJ969" i="1"/>
  <c r="BJ1318" i="1"/>
  <c r="BJ1525" i="1"/>
  <c r="BJ1313" i="1"/>
  <c r="BJ1522" i="1"/>
  <c r="BJ885" i="1"/>
  <c r="BJ299" i="1"/>
  <c r="BJ270" i="1"/>
  <c r="BJ234" i="1"/>
  <c r="BJ1535" i="1"/>
  <c r="BJ2133" i="1"/>
  <c r="BJ1579" i="1"/>
  <c r="BJ1148" i="1"/>
  <c r="BJ1309" i="1"/>
  <c r="BJ734" i="1"/>
  <c r="BJ1965" i="1"/>
  <c r="BJ1690" i="1"/>
  <c r="BJ1527" i="1"/>
  <c r="BJ1465" i="1"/>
  <c r="BJ182" i="1"/>
  <c r="BJ1931" i="1"/>
  <c r="BJ1766" i="1"/>
  <c r="BJ1202" i="1"/>
  <c r="BJ1906" i="1"/>
  <c r="BJ903" i="1"/>
  <c r="BJ1259" i="1"/>
  <c r="BJ1536" i="1"/>
  <c r="BJ199" i="1"/>
  <c r="BJ5" i="1"/>
  <c r="BJ1114" i="1"/>
  <c r="BJ1571" i="1"/>
  <c r="BJ768" i="1"/>
  <c r="BJ15" i="1"/>
  <c r="BJ1400" i="1"/>
  <c r="BJ618" i="1"/>
  <c r="BJ45" i="1"/>
  <c r="BJ1005" i="1"/>
  <c r="BJ685" i="1"/>
  <c r="BJ336" i="1"/>
  <c r="BJ39" i="1"/>
  <c r="BJ1914" i="1"/>
  <c r="BJ1942" i="1"/>
  <c r="BJ2113" i="1"/>
  <c r="BJ1603" i="1"/>
  <c r="BJ2030" i="1"/>
  <c r="BJ2269" i="1"/>
  <c r="BJ2096" i="1"/>
  <c r="BJ2143" i="1"/>
  <c r="BJ2114" i="1"/>
  <c r="BJ1096" i="1"/>
  <c r="BJ2174" i="1"/>
  <c r="BJ2157" i="1"/>
  <c r="BJ2166" i="1"/>
  <c r="BJ1819" i="1"/>
  <c r="BJ2292" i="1"/>
  <c r="BJ2295" i="1"/>
  <c r="BJ536" i="1"/>
  <c r="BJ679" i="1"/>
  <c r="BJ279" i="1"/>
  <c r="BJ921" i="1"/>
  <c r="BJ264" i="1"/>
  <c r="BJ1230" i="1"/>
  <c r="BJ688" i="1"/>
  <c r="BJ36" i="1"/>
  <c r="BJ297" i="1"/>
  <c r="BJ196" i="1"/>
  <c r="BJ83" i="1"/>
  <c r="BJ1397" i="1"/>
  <c r="BJ1669" i="1"/>
  <c r="BJ24" i="1"/>
  <c r="BJ780" i="1"/>
  <c r="BJ1714" i="1"/>
  <c r="BJ421" i="1"/>
  <c r="BJ78" i="1"/>
  <c r="BJ1440" i="1"/>
  <c r="BJ327" i="1"/>
  <c r="BJ1452" i="1"/>
  <c r="BJ906" i="1"/>
  <c r="BJ1408" i="1"/>
  <c r="BJ968" i="1"/>
  <c r="BJ277" i="1"/>
  <c r="BJ709" i="1"/>
  <c r="BJ1315" i="1"/>
  <c r="BJ155" i="1"/>
  <c r="BJ807" i="1"/>
  <c r="BJ1734" i="1"/>
  <c r="BJ645" i="1"/>
  <c r="BJ971" i="1"/>
  <c r="BJ1108" i="1"/>
  <c r="BJ637" i="1"/>
  <c r="BJ347" i="1"/>
  <c r="BJ1271" i="1"/>
  <c r="BJ288" i="1"/>
  <c r="BJ634" i="1"/>
  <c r="BJ450" i="1"/>
  <c r="BJ23" i="1"/>
  <c r="BJ1000" i="1"/>
  <c r="BJ863" i="1"/>
  <c r="BJ1068" i="1"/>
  <c r="BJ693" i="1"/>
  <c r="BJ1514" i="1"/>
  <c r="BJ1466" i="1"/>
  <c r="BJ652" i="1"/>
  <c r="BJ632" i="1"/>
  <c r="BJ265" i="1"/>
  <c r="BJ487" i="1"/>
  <c r="BJ1200" i="1"/>
  <c r="BJ1564" i="1"/>
  <c r="BJ609" i="1"/>
  <c r="BJ1774" i="1"/>
  <c r="BJ376" i="1"/>
  <c r="BJ1124" i="1"/>
  <c r="BJ860" i="1"/>
  <c r="BJ1111" i="1"/>
  <c r="BJ1520" i="1"/>
  <c r="BJ876" i="1"/>
  <c r="BJ1622" i="1"/>
  <c r="BJ721" i="1"/>
  <c r="BJ166" i="1"/>
  <c r="BJ156" i="1"/>
  <c r="BJ1015" i="1"/>
  <c r="BJ1543" i="1"/>
  <c r="BJ1224" i="1"/>
  <c r="BJ1744" i="1"/>
  <c r="BJ1319" i="1"/>
  <c r="BJ1364" i="1"/>
  <c r="BJ230" i="1"/>
  <c r="BJ1167" i="1"/>
  <c r="BJ1889" i="1"/>
  <c r="BJ1812" i="1"/>
  <c r="BJ1297" i="1"/>
  <c r="BJ1806" i="1"/>
  <c r="BJ4" i="1"/>
  <c r="BJ472" i="1"/>
  <c r="BJ235" i="1"/>
  <c r="BJ407" i="1"/>
  <c r="BJ1016" i="1"/>
  <c r="BJ19" i="1"/>
  <c r="BJ510" i="1"/>
  <c r="BJ105" i="1"/>
  <c r="BJ482" i="1"/>
  <c r="BJ112" i="1"/>
  <c r="BJ262" i="1"/>
  <c r="BJ1401" i="1"/>
  <c r="BJ1798" i="1"/>
  <c r="BJ923" i="1"/>
  <c r="BJ164" i="1"/>
  <c r="BJ1001" i="1"/>
  <c r="BJ1228" i="1"/>
  <c r="BJ209" i="1"/>
  <c r="BJ471" i="1"/>
  <c r="BJ1172" i="1"/>
  <c r="BJ1840" i="1"/>
  <c r="BJ1999" i="1"/>
  <c r="BJ2018" i="1"/>
  <c r="BJ1920" i="1"/>
  <c r="BJ1939" i="1"/>
  <c r="BJ2005" i="1"/>
  <c r="BJ2094" i="1"/>
  <c r="BJ1729" i="1"/>
  <c r="BJ195" i="1"/>
  <c r="BJ2244" i="1"/>
  <c r="BJ1785" i="1"/>
  <c r="BJ859" i="1"/>
  <c r="BJ1261" i="1"/>
  <c r="BJ865" i="1"/>
  <c r="BJ1398" i="1"/>
  <c r="BJ1423" i="1"/>
  <c r="BJ1445" i="1"/>
  <c r="BJ1897" i="1"/>
  <c r="BJ808" i="1"/>
  <c r="BJ937" i="1"/>
  <c r="BJ158" i="1"/>
  <c r="BJ538" i="1"/>
  <c r="BJ2210" i="1"/>
  <c r="BJ25" i="1"/>
  <c r="BJ459" i="1"/>
  <c r="BJ1788" i="1"/>
  <c r="BJ1020" i="1"/>
  <c r="BJ402" i="1"/>
  <c r="BJ521" i="1"/>
  <c r="BJ733" i="1"/>
  <c r="BJ2108" i="1"/>
  <c r="BJ1556" i="1"/>
  <c r="BJ955" i="1"/>
  <c r="BJ986" i="1"/>
  <c r="BJ1307" i="1"/>
  <c r="BJ2168" i="1"/>
  <c r="BJ2002" i="1"/>
  <c r="BJ561" i="1"/>
  <c r="BJ1593" i="1"/>
  <c r="BJ1743" i="1"/>
  <c r="BJ614" i="1"/>
  <c r="BJ95" i="1"/>
  <c r="BJ974" i="1"/>
  <c r="BJ1718" i="1"/>
  <c r="BJ1723" i="1"/>
  <c r="BJ1218" i="1"/>
  <c r="BJ2121" i="1"/>
  <c r="BJ2261" i="1"/>
  <c r="BJ552" i="1"/>
  <c r="BJ1064" i="1"/>
  <c r="BJ1786" i="1"/>
  <c r="BJ2183" i="1"/>
  <c r="BJ1864" i="1"/>
  <c r="BJ2047" i="1"/>
  <c r="BJ2054" i="1"/>
  <c r="BJ2139" i="1"/>
  <c r="BJ132" i="1"/>
  <c r="BJ553" i="1"/>
  <c r="BJ1109" i="1"/>
  <c r="BJ2009" i="1"/>
  <c r="BJ217" i="1"/>
  <c r="BJ1692" i="1"/>
  <c r="BJ2019" i="1"/>
  <c r="BJ1875" i="1"/>
  <c r="BJ1446" i="1"/>
  <c r="BJ1333" i="1"/>
  <c r="BJ1675" i="1"/>
  <c r="BJ589" i="1"/>
  <c r="BJ1433" i="1"/>
  <c r="BJ1908" i="1"/>
  <c r="BJ870" i="1"/>
  <c r="BJ1834" i="1"/>
  <c r="BJ1795" i="1"/>
  <c r="BJ689" i="1"/>
  <c r="BJ1475" i="1"/>
  <c r="BJ790" i="1"/>
  <c r="BJ148" i="1"/>
  <c r="BJ1876" i="1"/>
  <c r="BJ1457" i="1"/>
  <c r="BJ1700" i="1"/>
  <c r="BJ1458" i="1"/>
  <c r="BJ712" i="1"/>
  <c r="BJ2024" i="1"/>
  <c r="BJ1969" i="1"/>
  <c r="BJ1978" i="1"/>
  <c r="BJ335" i="1"/>
  <c r="BJ307" i="1"/>
  <c r="BJ517" i="1"/>
  <c r="BJ54" i="1"/>
  <c r="BJ1004" i="1"/>
  <c r="BJ940" i="1"/>
  <c r="BJ7" i="1"/>
  <c r="BJ901" i="1"/>
  <c r="BJ22" i="1"/>
  <c r="BJ10" i="1"/>
  <c r="BJ2217" i="1"/>
  <c r="BJ2188" i="1"/>
  <c r="BJ2038" i="1"/>
  <c r="BJ603" i="1"/>
  <c r="BJ681" i="1"/>
  <c r="BJ160" i="1"/>
  <c r="BJ677" i="1"/>
  <c r="BJ970" i="1"/>
  <c r="BJ551" i="1"/>
  <c r="BJ186" i="1"/>
  <c r="BJ869" i="1"/>
  <c r="BJ2053" i="1"/>
  <c r="BJ962" i="1"/>
  <c r="BJ1500" i="1"/>
  <c r="BJ1804" i="1"/>
  <c r="BJ2023" i="1"/>
  <c r="BJ2137" i="1"/>
  <c r="BJ2286" i="1"/>
  <c r="BJ1623" i="1"/>
  <c r="BJ818" i="1"/>
  <c r="BJ1964" i="1"/>
  <c r="BJ2124" i="1"/>
  <c r="BJ2090" i="1"/>
  <c r="BJ740" i="1"/>
  <c r="BJ1911" i="1"/>
  <c r="AA1478" i="1"/>
  <c r="AB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BC1478" i="1" l="1"/>
  <c r="BH1478" i="1"/>
  <c r="BD1478" i="1"/>
  <c r="BG1478" i="1"/>
  <c r="BI1478" i="1"/>
  <c r="BE1478" i="1"/>
  <c r="BA1478" i="1"/>
  <c r="BK1478" i="1"/>
  <c r="BF1478" i="1"/>
  <c r="BB1478" i="1"/>
  <c r="Z1478" i="1"/>
  <c r="BJ1478" i="1" l="1"/>
</calcChain>
</file>

<file path=xl/sharedStrings.xml><?xml version="1.0" encoding="utf-8"?>
<sst xmlns="http://schemas.openxmlformats.org/spreadsheetml/2006/main" count="21372" uniqueCount="4781">
  <si>
    <t>Ticker Symbol</t>
  </si>
  <si>
    <t>Company Name</t>
  </si>
  <si>
    <t>Industry</t>
  </si>
  <si>
    <t>Sector</t>
  </si>
  <si>
    <t>Currency</t>
  </si>
  <si>
    <t>First FY</t>
  </si>
  <si>
    <t>Monthly Perf</t>
  </si>
  <si>
    <t>3-Months Perf</t>
  </si>
  <si>
    <t>6-Months Perf</t>
  </si>
  <si>
    <t>Yearly Perf</t>
  </si>
  <si>
    <t>5-Years Perf</t>
  </si>
  <si>
    <t>Health Care</t>
  </si>
  <si>
    <t>Pharmaceuticals</t>
  </si>
  <si>
    <t>Market Capital</t>
  </si>
  <si>
    <t>Steps</t>
  </si>
  <si>
    <t>create CE, CE/Assets, Avg CE/Assets, ROCE, ROCE Trend, ROCE Volatility, Avg ROCE, ROA, ROA Trend, ROA Volatility, Avg ROA</t>
  </si>
  <si>
    <t>create MF ROCE (0.65*EBIT/EV and 0.35*ROCE) and MF ROA (?*EBIT/EV and ?*ROCE)</t>
  </si>
  <si>
    <t>create EV, MC/EV, EBIT Volatility, EBIT Trend, Avg EBIT/EV</t>
  </si>
  <si>
    <t>Remove stocks with negative Avg EBIT</t>
  </si>
  <si>
    <t>Remove stocks with negative EV</t>
  </si>
  <si>
    <t>Remove stocks with negative Avg ROCE and ROA</t>
  </si>
  <si>
    <t>Remove stocks with EBIT Volatility &gt; 100% then Remove stocks based on EBIT Trend until max EBIT Volatility reduces to 60% to 75%</t>
  </si>
  <si>
    <t>Remove stocks with ROA and ROCE Volatiltity higher than 35%</t>
  </si>
  <si>
    <t>Remove stocks with Avg CE/Assets lower than 40%</t>
  </si>
  <si>
    <t>Remove stocks with ROA and ROCE higher than 100%</t>
  </si>
  <si>
    <t>Sort by MF (ROA or ROCE)</t>
  </si>
  <si>
    <t>keep the top 200 and hide others</t>
  </si>
  <si>
    <t>sort 200 by positive 6-months or yearly returns</t>
  </si>
  <si>
    <t>two ways: 1- keep the top 100 and sort by negative 3-months returns 2- keep the top 25 and buy by technical analysis</t>
  </si>
  <si>
    <t>Remove M for million and replace B for billion with numbers*1000 and T for Trillion with numbers*1000,000</t>
  </si>
  <si>
    <t>Fill missing EBIT values with net income or op income</t>
  </si>
  <si>
    <t>Fill missing Assets with next/previous year assets</t>
  </si>
  <si>
    <t>Remove stocks having less than 4 years of data</t>
  </si>
  <si>
    <t>delete excess columns (for cash and total liabilities column: keep the last column as TTM)</t>
  </si>
  <si>
    <t>Fill missing cash TTM and total liabilities TTM with previous column</t>
  </si>
  <si>
    <t>Rename column names to years 2012 to 2021 + TTM</t>
  </si>
  <si>
    <t>Total Assets 2012</t>
  </si>
  <si>
    <t>Total Assets 2013</t>
  </si>
  <si>
    <t>Total Assets 2014</t>
  </si>
  <si>
    <t>Total Assets 2015</t>
  </si>
  <si>
    <t>Total Assets 2016</t>
  </si>
  <si>
    <t>Total Assets 2017</t>
  </si>
  <si>
    <t>Total Assets 2018</t>
  </si>
  <si>
    <t>Total Assets 2019</t>
  </si>
  <si>
    <t>Total Assets 2020</t>
  </si>
  <si>
    <t>Total Assets 2021</t>
  </si>
  <si>
    <t>Total Assets TTM</t>
  </si>
  <si>
    <t>ROA 2012</t>
  </si>
  <si>
    <t>ROA 2013</t>
  </si>
  <si>
    <t>ROA 2014</t>
  </si>
  <si>
    <t>ROA 2015</t>
  </si>
  <si>
    <t>ROA 2016</t>
  </si>
  <si>
    <t>ROA 2017</t>
  </si>
  <si>
    <t>ROA 2018</t>
  </si>
  <si>
    <t>ROA 2019</t>
  </si>
  <si>
    <t>ROA 2020</t>
  </si>
  <si>
    <t>ROA 2021</t>
  </si>
  <si>
    <t>ROA TTM</t>
  </si>
  <si>
    <t>ROA Trend</t>
  </si>
  <si>
    <t>ROA Volatility</t>
  </si>
  <si>
    <t>Avg ROA</t>
  </si>
  <si>
    <t>Change each column's data format to its proper format</t>
  </si>
  <si>
    <t>Change the colors of main columns</t>
  </si>
  <si>
    <t>Set these conditional formatting: MC/EV&gt;1 (red) | EBIT Volatility&gt;100 (red) | CE/Assets&lt;40 (red) | ROCE &amp; ROA&gt;100 (red) | ROCE &amp; ROA Volatility&gt;60 (red)</t>
  </si>
  <si>
    <t>Remove similar stock rows (redundant)</t>
  </si>
  <si>
    <t>Check</t>
  </si>
  <si>
    <t>x</t>
  </si>
  <si>
    <t>ROA 2013-2012</t>
  </si>
  <si>
    <t>ROA 2014-2013</t>
  </si>
  <si>
    <t>ROA 2015-2014</t>
  </si>
  <si>
    <t>ROA 2016-2015</t>
  </si>
  <si>
    <t>ROA 2017-2016</t>
  </si>
  <si>
    <t>ROA 2018-2017</t>
  </si>
  <si>
    <t>ROA 2019-2018</t>
  </si>
  <si>
    <t>ROA 2020-2019</t>
  </si>
  <si>
    <t>ROA 2021-2020</t>
  </si>
  <si>
    <t>Remove stocks with MC&lt;1500 M</t>
  </si>
  <si>
    <t>Technical Position</t>
  </si>
  <si>
    <t>GP 2012</t>
  </si>
  <si>
    <t>GP 2013</t>
  </si>
  <si>
    <t>GP 2014</t>
  </si>
  <si>
    <t>GP 2015</t>
  </si>
  <si>
    <t>GP 2016</t>
  </si>
  <si>
    <t>GP 2017</t>
  </si>
  <si>
    <t>GP 2018</t>
  </si>
  <si>
    <t>GP 2019</t>
  </si>
  <si>
    <t>GP 2020</t>
  </si>
  <si>
    <t>GP 2021</t>
  </si>
  <si>
    <t>GP TTM</t>
  </si>
  <si>
    <t>GP Trend</t>
  </si>
  <si>
    <t>GP Volatility</t>
  </si>
  <si>
    <t>Avg GP</t>
  </si>
  <si>
    <t>B/P</t>
  </si>
  <si>
    <t>Equity</t>
  </si>
  <si>
    <t>−67.80%</t>
  </si>
  <si>
    <t>−95.20%</t>
  </si>
  <si>
    <t>−13.48%</t>
  </si>
  <si>
    <t>−88.70%</t>
  </si>
  <si>
    <t>−91.18%</t>
  </si>
  <si>
    <t>Mark as Buy 4</t>
  </si>
  <si>
    <t>B/M Rank</t>
  </si>
  <si>
    <t>ROA Rank</t>
  </si>
  <si>
    <t>Total Rank</t>
  </si>
  <si>
    <t>Mark as Buy 5</t>
  </si>
  <si>
    <t>Intermediate Horizon Perf</t>
  </si>
  <si>
    <t>Patriot One Technologies Inc.</t>
  </si>
  <si>
    <t>Aerospace and Defense</t>
  </si>
  <si>
    <t>Industrials</t>
  </si>
  <si>
    <t>Canadian Dollar (CAD)</t>
  </si>
  <si>
    <t>Maxar Technologies Inc.</t>
  </si>
  <si>
    <t>Magellan Aerospace Corporation</t>
  </si>
  <si>
    <t>CAE Inc.</t>
  </si>
  <si>
    <t>Héroux-Devtek Inc.</t>
  </si>
  <si>
    <t>Drone Delivery Canada Corp.</t>
  </si>
  <si>
    <t>Avcorp Industries Inc.</t>
  </si>
  <si>
    <t>Mission Ready Solutions Inc.</t>
  </si>
  <si>
    <t>MDA Ltd.</t>
  </si>
  <si>
    <t>Bombardier Inc.</t>
  </si>
  <si>
    <t>Draganfly Inc.</t>
  </si>
  <si>
    <t>FLYHT Aerospace Solutions Ltd.</t>
  </si>
  <si>
    <t>Cargojet Inc.</t>
  </si>
  <si>
    <t>Air Freight and Logistics</t>
  </si>
  <si>
    <t>ParcelPal Logistics Inc.</t>
  </si>
  <si>
    <t>Air Canada</t>
  </si>
  <si>
    <t>Airlines</t>
  </si>
  <si>
    <t>Exchange Income Corporation</t>
  </si>
  <si>
    <t>Chorus Aviation Inc.</t>
  </si>
  <si>
    <t>Transat A.T. Inc.</t>
  </si>
  <si>
    <t>Volatus Aerospace Corp.</t>
  </si>
  <si>
    <t>Global Crossing Airlines Group Inc.</t>
  </si>
  <si>
    <t>Canada Jetlines Operations Ltd</t>
  </si>
  <si>
    <t>Magna International Inc.</t>
  </si>
  <si>
    <t>Auto Components</t>
  </si>
  <si>
    <t>Consumer Discretionary</t>
  </si>
  <si>
    <t>Exco Technologies Limited</t>
  </si>
  <si>
    <t>Martinrea International Inc.</t>
  </si>
  <si>
    <t>Linamar Corporation</t>
  </si>
  <si>
    <t>ABC Technologies Holdings Inc.</t>
  </si>
  <si>
    <t>Braille Energy Systems Inc.</t>
  </si>
  <si>
    <t>EV Technology Group Ltd.</t>
  </si>
  <si>
    <t>Automobiles</t>
  </si>
  <si>
    <t>Banks</t>
  </si>
  <si>
    <t>Financials</t>
  </si>
  <si>
    <t>Canadian Imperial Bank of Commerce</t>
  </si>
  <si>
    <t>The Toronto-Dominion Bank</t>
  </si>
  <si>
    <t>Canadian Western Bank</t>
  </si>
  <si>
    <t>Royal Bank of Canada</t>
  </si>
  <si>
    <t>The Bank of Nova Scotia</t>
  </si>
  <si>
    <t>Laurentian Bank of Canada</t>
  </si>
  <si>
    <t>VersaBank</t>
  </si>
  <si>
    <t>The Tinley Beverage Company Inc.</t>
  </si>
  <si>
    <t>Beverages</t>
  </si>
  <si>
    <t>Consumer Staples</t>
  </si>
  <si>
    <t>Primo Water Corporation</t>
  </si>
  <si>
    <t>CENTR Brands Corp.</t>
  </si>
  <si>
    <t>Waterloo Brewing Ltd.</t>
  </si>
  <si>
    <t>Corby Spirit and Wine Limited</t>
  </si>
  <si>
    <t>Molson Coors Canada Inc.</t>
  </si>
  <si>
    <t>BevCanna Enterprises Inc.</t>
  </si>
  <si>
    <t>Diamond Estates Wines &amp; Spirits Inc.</t>
  </si>
  <si>
    <t>GURU Organic Energy Corp.</t>
  </si>
  <si>
    <t>Andrew Peller Limited</t>
  </si>
  <si>
    <t>Wildpack Beverage Inc.</t>
  </si>
  <si>
    <t>Flow Beverage Corp.</t>
  </si>
  <si>
    <t>Big Rock Brewery Inc.</t>
  </si>
  <si>
    <t>Oncolytics Biotech Inc.</t>
  </si>
  <si>
    <t>Biotechnology</t>
  </si>
  <si>
    <t>Aeterna Zentaris Inc.</t>
  </si>
  <si>
    <t>IMV Inc.</t>
  </si>
  <si>
    <t>Willow Biosciences Inc.</t>
  </si>
  <si>
    <t>Theratechnologies Inc.</t>
  </si>
  <si>
    <t>Medicenna Therapeutics Corp.</t>
  </si>
  <si>
    <t>BELLUS Health Inc.</t>
  </si>
  <si>
    <t>BriaCell Therapeutics Corp.</t>
  </si>
  <si>
    <t>Hemostemix Inc.</t>
  </si>
  <si>
    <t>Vaxil Bio Ltd.</t>
  </si>
  <si>
    <t>Resverlogix Corp.</t>
  </si>
  <si>
    <t>Alpha Cognition Inc.</t>
  </si>
  <si>
    <t>Marvel Biosciences Corp.</t>
  </si>
  <si>
    <t>Ortho Regenerative Technologies Inc.</t>
  </si>
  <si>
    <t>Eupraxia Pharmaceuticals Inc.</t>
  </si>
  <si>
    <t>PsyBio Therapeutics Corp.</t>
  </si>
  <si>
    <t>Aptose Biosciences Inc.</t>
  </si>
  <si>
    <t>Sernova Corp.</t>
  </si>
  <si>
    <t>Defence Therapeutics Inc.</t>
  </si>
  <si>
    <t>Telo Genomics Corp.</t>
  </si>
  <si>
    <t>Quest PharmaTech Inc.</t>
  </si>
  <si>
    <t>Pascal Biosciences Inc.</t>
  </si>
  <si>
    <t>Helix BioPharma Corp.</t>
  </si>
  <si>
    <t>Bioasis Technologies Inc.</t>
  </si>
  <si>
    <t>BioMark Diagnostics Inc.</t>
  </si>
  <si>
    <t>ProMIS Neurosciences, Inc.</t>
  </si>
  <si>
    <t>MustGrow Biologics Corp.</t>
  </si>
  <si>
    <t>Entheon Biomedical Corp.</t>
  </si>
  <si>
    <t>Sirona Biochem Corp.</t>
  </si>
  <si>
    <t>Awakn Life Sciences Corp.</t>
  </si>
  <si>
    <t>Kane Biotech Inc.</t>
  </si>
  <si>
    <t>Microbix Biosystems Inc.</t>
  </si>
  <si>
    <t>Medicure Inc.</t>
  </si>
  <si>
    <t>StageZero Life Sciences Ltd.</t>
  </si>
  <si>
    <t>IBEX Technologies Inc.</t>
  </si>
  <si>
    <t>Building Products</t>
  </si>
  <si>
    <t>DIRTT Environmental Solutions Ltd.</t>
  </si>
  <si>
    <t>Sprott Inc.</t>
  </si>
  <si>
    <t>Victory Square Technologies Inc.</t>
  </si>
  <si>
    <t>TMX Group Limited</t>
  </si>
  <si>
    <t>Onex Corporation</t>
  </si>
  <si>
    <t>Galaxy Digital Holdings Ltd.</t>
  </si>
  <si>
    <t>CI Financial Corp.</t>
  </si>
  <si>
    <t>Canaccord Genuity Group Inc.</t>
  </si>
  <si>
    <t>RIV Capital Inc.</t>
  </si>
  <si>
    <t>Fiera Capital Corporation</t>
  </si>
  <si>
    <t>IGM Financial Inc.</t>
  </si>
  <si>
    <t>Billy Goat Brands Ltd.</t>
  </si>
  <si>
    <t>Osisko Green Acquisition Limited</t>
  </si>
  <si>
    <t>Cavalry Capital Corp.</t>
  </si>
  <si>
    <t>AMG Acquisition Corp.</t>
  </si>
  <si>
    <t>Maritime Launch Services Inc.</t>
  </si>
  <si>
    <t>Moon River Capital Ltd.</t>
  </si>
  <si>
    <t>Roadman Investments Corp.</t>
  </si>
  <si>
    <t>Trillium Acquisition Corp.</t>
  </si>
  <si>
    <t>GreenBank Capital Inc.</t>
  </si>
  <si>
    <t>Copland Road Capital Corporation</t>
  </si>
  <si>
    <t>Anacott Acquisition Corporation</t>
  </si>
  <si>
    <t>Mandeville Ventures Inc.</t>
  </si>
  <si>
    <t>WonderFi Technologies Inc.</t>
  </si>
  <si>
    <t>Global Wellness Strategies Inc.</t>
  </si>
  <si>
    <t>Lions Bay Capital Inc.</t>
  </si>
  <si>
    <t>Global Care Capital Inc.</t>
  </si>
  <si>
    <t>Eat Well Investment Group Inc.</t>
  </si>
  <si>
    <t>ThreeD Capital Inc.</t>
  </si>
  <si>
    <t>Blackhawk Growth Corp.</t>
  </si>
  <si>
    <t>Pinetree Capital Ltd.</t>
  </si>
  <si>
    <t>New Wave Holdings Corp.</t>
  </si>
  <si>
    <t>Torrent Capital Ltd.</t>
  </si>
  <si>
    <t>Quinsam Capital Corporation</t>
  </si>
  <si>
    <t>Fineqia International Inc.</t>
  </si>
  <si>
    <t>Eat &amp; Beyond Global Holdings Inc.</t>
  </si>
  <si>
    <t>GobiMin Inc.</t>
  </si>
  <si>
    <t>Blockmate Ventures Inc.</t>
  </si>
  <si>
    <t>The Western Investment Company of Canada Limited</t>
  </si>
  <si>
    <t>Western Pacific Trust Company</t>
  </si>
  <si>
    <t>Canso Select Opportunities Corporation</t>
  </si>
  <si>
    <t>Valour Inc.</t>
  </si>
  <si>
    <t>CoinSmart Financial Inc.</t>
  </si>
  <si>
    <t>Alaris Equity Partners Income Trust</t>
  </si>
  <si>
    <t>Pluribus Technologies Corp.</t>
  </si>
  <si>
    <t>Starrex International Ltd.</t>
  </si>
  <si>
    <t>Lorne Park Capital Partners Inc.</t>
  </si>
  <si>
    <t>Guardian Capital Group Limited</t>
  </si>
  <si>
    <t>RF Capital Group Inc.</t>
  </si>
  <si>
    <t>The Westaim Corporation</t>
  </si>
  <si>
    <t>Crown Capital Partners Inc.</t>
  </si>
  <si>
    <t>Clairvest Group Inc.</t>
  </si>
  <si>
    <t>Marwest Apartment Real Estate Investment Trust</t>
  </si>
  <si>
    <t>The INX Digital Company, Inc.</t>
  </si>
  <si>
    <t>Cypherpunk Holdings Inc.</t>
  </si>
  <si>
    <t>Aberdeen International Inc.</t>
  </si>
  <si>
    <t>Olympia Financial Group Inc.</t>
  </si>
  <si>
    <t>Voyager Digital Ltd.</t>
  </si>
  <si>
    <t>Clarke Inc.</t>
  </si>
  <si>
    <t>Senvest Capital Inc.</t>
  </si>
  <si>
    <t>Urbana Corporation</t>
  </si>
  <si>
    <t>Aardvark 2 Capital Corp.</t>
  </si>
  <si>
    <t>Agrinam Acquisition Corporation</t>
  </si>
  <si>
    <t>NFT Technologies Inc.</t>
  </si>
  <si>
    <t>Stack Capital Group Inc.</t>
  </si>
  <si>
    <t>Chemicals</t>
  </si>
  <si>
    <t>Materials</t>
  </si>
  <si>
    <t>Nutrien Ltd.</t>
  </si>
  <si>
    <t>Burcon NutraScience Corporation</t>
  </si>
  <si>
    <t>AirBoss of America Corp.</t>
  </si>
  <si>
    <t>Methanex Corporation</t>
  </si>
  <si>
    <t>Encanto Potash Corp.</t>
  </si>
  <si>
    <t>Gensource Potash Corporation</t>
  </si>
  <si>
    <t>SOPerior Fertilizer Corp.</t>
  </si>
  <si>
    <t>Organic Potash Corporation</t>
  </si>
  <si>
    <t>Karnalyte Resources Inc.</t>
  </si>
  <si>
    <t>Pontus Protein Ltd.</t>
  </si>
  <si>
    <t>Aether Catalyst Solutions, Inc.</t>
  </si>
  <si>
    <t>Western Resources Corp.</t>
  </si>
  <si>
    <t>Chatham Rock Phosphate Limited</t>
  </si>
  <si>
    <t>Bee Vectoring Technologies International Inc.</t>
  </si>
  <si>
    <t>Chemtrade Logistics Income Fund</t>
  </si>
  <si>
    <t>K.B. Recycling Industries Ltd.</t>
  </si>
  <si>
    <t>EarthRenew Inc.</t>
  </si>
  <si>
    <t>Ceapro Inc.</t>
  </si>
  <si>
    <t>EcoSynthetix Inc.</t>
  </si>
  <si>
    <t>5N Plus Inc.</t>
  </si>
  <si>
    <t>Verde Agritech Plc</t>
  </si>
  <si>
    <t>FRX Innovations Inc.</t>
  </si>
  <si>
    <t>Itafos Inc.</t>
  </si>
  <si>
    <t>good natured Products Inc.</t>
  </si>
  <si>
    <t>Pearl River Holdings Limited</t>
  </si>
  <si>
    <t>NanoXplore Inc.</t>
  </si>
  <si>
    <t>Global Helium Corp.</t>
  </si>
  <si>
    <t>HydroGraph Clean Power Inc.</t>
  </si>
  <si>
    <t>Total Helium Ltd.</t>
  </si>
  <si>
    <t>GDI Integrated Facility Services Inc.</t>
  </si>
  <si>
    <t>Commercial Services and Supplies</t>
  </si>
  <si>
    <t>PyroGenesis Canada Inc.</t>
  </si>
  <si>
    <t>Boyd Group Services Inc.</t>
  </si>
  <si>
    <t>Waste Connections, Inc.</t>
  </si>
  <si>
    <t>K-Bro Linen Inc.</t>
  </si>
  <si>
    <t>Ritchie Bros. Auctioneers Incorporated</t>
  </si>
  <si>
    <t>GFL Environmental Inc.</t>
  </si>
  <si>
    <t>BacTech Environmental Corporation</t>
  </si>
  <si>
    <t>Base Carbon Inc.</t>
  </si>
  <si>
    <t>Earthworks Industries Inc.</t>
  </si>
  <si>
    <t>Ecolomondo Corporation</t>
  </si>
  <si>
    <t>Aduro Clean Technologies Inc.</t>
  </si>
  <si>
    <t>Environmental Waste International Inc.</t>
  </si>
  <si>
    <t>Newlox Gold Ventures Corp.</t>
  </si>
  <si>
    <t>CHAR Technologies Ltd.</t>
  </si>
  <si>
    <t>E Automotive Inc.</t>
  </si>
  <si>
    <t>Green Impact Partners Inc.</t>
  </si>
  <si>
    <t>Anaergia Inc.</t>
  </si>
  <si>
    <t>Vertex Resource Group Ltd.</t>
  </si>
  <si>
    <t>SSC Security Services Corp.</t>
  </si>
  <si>
    <t>BluMetric Environmental Inc.</t>
  </si>
  <si>
    <t>Black Diamond Group Limited</t>
  </si>
  <si>
    <t>Inscape Corporation</t>
  </si>
  <si>
    <t>RediShred Capital Corp.</t>
  </si>
  <si>
    <t>Parkit Enterprise Inc.</t>
  </si>
  <si>
    <t>Calian Group Ltd.</t>
  </si>
  <si>
    <t>Blackline Safety Corp.</t>
  </si>
  <si>
    <t>Dexterra Group Inc.</t>
  </si>
  <si>
    <t>EverGen Infrastructure Corp.</t>
  </si>
  <si>
    <t>Sierra Wireless, Inc.</t>
  </si>
  <si>
    <t>Communications Equipment</t>
  </si>
  <si>
    <t>Information Technology</t>
  </si>
  <si>
    <t>Quarterhill Inc.</t>
  </si>
  <si>
    <t>Evertz Technologies Limited</t>
  </si>
  <si>
    <t>Edgewater Wireless Systems Inc.</t>
  </si>
  <si>
    <t>Nuran Wireless Inc.</t>
  </si>
  <si>
    <t>Total Telcom Inc.</t>
  </si>
  <si>
    <t>Haivision Systems Inc.</t>
  </si>
  <si>
    <t>Vecima Networks Inc.</t>
  </si>
  <si>
    <t>Enablence Technologies Inc.</t>
  </si>
  <si>
    <t>Sangoma Technologies Corporation</t>
  </si>
  <si>
    <t>Novra Technologies Inc.</t>
  </si>
  <si>
    <t>Lite Access Technologies Inc.</t>
  </si>
  <si>
    <t>Wi2Wi Corporation</t>
  </si>
  <si>
    <t>C-Com Satellite Systems Inc.</t>
  </si>
  <si>
    <t>Badger Infrastructure Solutions Ltd.</t>
  </si>
  <si>
    <t>Construction and Engineering</t>
  </si>
  <si>
    <t>Aecon Group Inc.</t>
  </si>
  <si>
    <t>SNC-Lavalin Group Inc.</t>
  </si>
  <si>
    <t>Bird Construction Inc.</t>
  </si>
  <si>
    <t>WSP Global Inc.</t>
  </si>
  <si>
    <t>Minaean SP Construction Corp.</t>
  </si>
  <si>
    <t>UGE International Ltd.</t>
  </si>
  <si>
    <t>Vitreous Glass Inc.</t>
  </si>
  <si>
    <t>CEMATRIX Corporation</t>
  </si>
  <si>
    <t>Fab-Form Industries Ltd.</t>
  </si>
  <si>
    <t>Mogo Inc.</t>
  </si>
  <si>
    <t>Consumer Finance</t>
  </si>
  <si>
    <t>goeasy Ltd.</t>
  </si>
  <si>
    <t>Marble Financial Inc.</t>
  </si>
  <si>
    <t>Lendified Holdings Inc.</t>
  </si>
  <si>
    <t>Propel Holdings Inc.</t>
  </si>
  <si>
    <t>Axis Auto Finance Inc.</t>
  </si>
  <si>
    <t>Currency Exchange International, Corp.</t>
  </si>
  <si>
    <t>Winpak Ltd.</t>
  </si>
  <si>
    <t>Containers and Packaging</t>
  </si>
  <si>
    <t>Cascades Inc.</t>
  </si>
  <si>
    <t>Intertape Polymer Group Inc.</t>
  </si>
  <si>
    <t>NEXE Innovations Inc.</t>
  </si>
  <si>
    <t>Transcontinental Inc.</t>
  </si>
  <si>
    <t>Richards Packaging Income Fund</t>
  </si>
  <si>
    <t>CCL Industries Inc.</t>
  </si>
  <si>
    <t>Distributors</t>
  </si>
  <si>
    <t>Uni-Select Inc.</t>
  </si>
  <si>
    <t>Hill Street Beverage Company Inc.</t>
  </si>
  <si>
    <t>Park Lawn Corporation</t>
  </si>
  <si>
    <t>Diversified Consumer Services</t>
  </si>
  <si>
    <t>CIBT Education Group Inc.</t>
  </si>
  <si>
    <t>D2L Inc.</t>
  </si>
  <si>
    <t>MiniLuxe Holding Corp.</t>
  </si>
  <si>
    <t>Avante Logixx Inc.</t>
  </si>
  <si>
    <t>ECN Capital Corp.</t>
  </si>
  <si>
    <t>Diversified Financial Services</t>
  </si>
  <si>
    <t>Automotive Finco Corp.</t>
  </si>
  <si>
    <t>Mount Logan Capital Inc.</t>
  </si>
  <si>
    <t>Prophecy DeFi Inc.</t>
  </si>
  <si>
    <t>Chesswood Group Limited</t>
  </si>
  <si>
    <t>Solution Financial Inc.</t>
  </si>
  <si>
    <t>Goldmoney Inc.</t>
  </si>
  <si>
    <t>Accord Financial Corp.</t>
  </si>
  <si>
    <t>Montfort Capital Corp.</t>
  </si>
  <si>
    <t>TELUS Corporation</t>
  </si>
  <si>
    <t>Diversified Telecommunication Services</t>
  </si>
  <si>
    <t>Communication Services</t>
  </si>
  <si>
    <t>BCE Inc.</t>
  </si>
  <si>
    <t>Adamant Holdings Inc.</t>
  </si>
  <si>
    <t>Tower One Wireless Corp.</t>
  </si>
  <si>
    <t>Adya Inc.</t>
  </si>
  <si>
    <t>Hydro One Limited</t>
  </si>
  <si>
    <t>Electric Utilities</t>
  </si>
  <si>
    <t>Utilities</t>
  </si>
  <si>
    <t>Emera Incorporated</t>
  </si>
  <si>
    <t>Fortis Inc.</t>
  </si>
  <si>
    <t>Electrovaya Inc.</t>
  </si>
  <si>
    <t>Electrical Equipment</t>
  </si>
  <si>
    <t>Dr. Hönle AG</t>
  </si>
  <si>
    <t>Ballard Power Systems Inc.</t>
  </si>
  <si>
    <t>SPARQ Corp.</t>
  </si>
  <si>
    <t>Zinc8 Energy Solutions Inc.</t>
  </si>
  <si>
    <t>FuelPositive Corporation</t>
  </si>
  <si>
    <t>Exro Technologies Inc.</t>
  </si>
  <si>
    <t>Loop Energy Inc.</t>
  </si>
  <si>
    <t>GBLT Corp.</t>
  </si>
  <si>
    <t>Hammond Power Solutions Inc.</t>
  </si>
  <si>
    <t>Eguana Technologies Inc.</t>
  </si>
  <si>
    <t>Plymouth Rock Technologies Inc.</t>
  </si>
  <si>
    <t>Electronic Equipment, Instruments and Components</t>
  </si>
  <si>
    <t>Celestica Inc.</t>
  </si>
  <si>
    <t>Micromem Technologies Inc.</t>
  </si>
  <si>
    <t>NexOptic Technology Corp.</t>
  </si>
  <si>
    <t>Cannabix Technologies Inc.</t>
  </si>
  <si>
    <t>FluroTech Ltd.</t>
  </si>
  <si>
    <t>AI/ML Innovations Inc.</t>
  </si>
  <si>
    <t>Liberty Defense Holdings, Ltd.</t>
  </si>
  <si>
    <t>Aurora Solar Technologies Inc.</t>
  </si>
  <si>
    <t>Predictmedix Inc.</t>
  </si>
  <si>
    <t>Sekur Private Data Ltd.</t>
  </si>
  <si>
    <t>Softchoice Corporation</t>
  </si>
  <si>
    <t>Baylin Technologies Inc.</t>
  </si>
  <si>
    <t>Gatekeeper Systems Inc.</t>
  </si>
  <si>
    <t>Legend Power Systems Inc.</t>
  </si>
  <si>
    <t>ATI Airtest Technologies Inc.</t>
  </si>
  <si>
    <t>Hapbee Technologies, Inc.</t>
  </si>
  <si>
    <t>Direct Communication Solutions, Inc.</t>
  </si>
  <si>
    <t>Kraken Robotics Inc.</t>
  </si>
  <si>
    <t>Titan Logix Corp.</t>
  </si>
  <si>
    <t>Tantalus Systems Holding Inc.</t>
  </si>
  <si>
    <t>Firan Technology Group Corporation</t>
  </si>
  <si>
    <t>PR Technology Inc</t>
  </si>
  <si>
    <t>CES Energy Solutions Corp.</t>
  </si>
  <si>
    <t>Energy Equipment and Services</t>
  </si>
  <si>
    <t>Energy</t>
  </si>
  <si>
    <t>Calfrac Well Services Ltd.</t>
  </si>
  <si>
    <t>NXT Energy Solutions Inc.</t>
  </si>
  <si>
    <t>Shawcor Ltd.</t>
  </si>
  <si>
    <t>Trican Well Service Ltd.</t>
  </si>
  <si>
    <t>STEP Energy Services Ltd.</t>
  </si>
  <si>
    <t>Ensign Energy Services Inc.</t>
  </si>
  <si>
    <t>Precision Drilling Corporation</t>
  </si>
  <si>
    <t>Pason Systems Inc.</t>
  </si>
  <si>
    <t>Enerflex Ltd.</t>
  </si>
  <si>
    <t>Total Energy Services Inc.</t>
  </si>
  <si>
    <t>Secure Energy Services Inc.</t>
  </si>
  <si>
    <t>North American Construction Group Ltd.</t>
  </si>
  <si>
    <t>Pulse Seismic Inc.</t>
  </si>
  <si>
    <t>Canadian Premium Sand Inc.</t>
  </si>
  <si>
    <t>Divergent Energy Services Corp.</t>
  </si>
  <si>
    <t>CWC Energy Services Corp.</t>
  </si>
  <si>
    <t>AKITA Drilling Ltd.</t>
  </si>
  <si>
    <t>Essential Energy Services Ltd.</t>
  </si>
  <si>
    <t>Western Energy Services Corp.</t>
  </si>
  <si>
    <t>Source Energy Services Ltd.</t>
  </si>
  <si>
    <t>McCoy Global Inc.</t>
  </si>
  <si>
    <t>Stampede Drilling Inc.</t>
  </si>
  <si>
    <t>PHX Energy Services Corp.</t>
  </si>
  <si>
    <t>ClearStream Energy Services Inc.</t>
  </si>
  <si>
    <t>TerraVest Industries Inc.</t>
  </si>
  <si>
    <t>Questor Technology Inc.</t>
  </si>
  <si>
    <t>Wolverine Energy and Infrastructure Inc.</t>
  </si>
  <si>
    <t>Cathedral Energy Services Ltd.</t>
  </si>
  <si>
    <t>High Arctic Energy Services Inc</t>
  </si>
  <si>
    <t>Cleantek Industries Inc.</t>
  </si>
  <si>
    <t>Entertainment</t>
  </si>
  <si>
    <t>Cineplex Inc.</t>
  </si>
  <si>
    <t>ePlay Digital Inc.</t>
  </si>
  <si>
    <t>X1 Esports and Entertainment Ltd.</t>
  </si>
  <si>
    <t>Tiidal Gaming Group Corp.</t>
  </si>
  <si>
    <t>East Side Games Group Inc.</t>
  </si>
  <si>
    <t>GameSquare Esports Inc.</t>
  </si>
  <si>
    <t>Thunderbird Entertainment Group Inc.</t>
  </si>
  <si>
    <t>Kidoz Inc.</t>
  </si>
  <si>
    <t>ESE Entertainment Inc.</t>
  </si>
  <si>
    <t>BBTV Holdings Inc.</t>
  </si>
  <si>
    <t>Kuuhubb Inc.</t>
  </si>
  <si>
    <t>WildBrain Ltd.</t>
  </si>
  <si>
    <t>PopReach Corporation</t>
  </si>
  <si>
    <t>Killam Apartment REIT</t>
  </si>
  <si>
    <t>Equity Real Estate Investment Trusts (REITs)</t>
  </si>
  <si>
    <t>Real Estate</t>
  </si>
  <si>
    <t>Choice Properties Real Estate Investment Trust</t>
  </si>
  <si>
    <t>Dream Office Real Estate Investment Trust</t>
  </si>
  <si>
    <t>Granite Real Estate Investment Trust</t>
  </si>
  <si>
    <t>SmartCentres Real Estate Investment Trust</t>
  </si>
  <si>
    <t>Plaza Retail REIT</t>
  </si>
  <si>
    <t>Crombie Real Estate Investment Trust</t>
  </si>
  <si>
    <t>Boardwalk Real Estate Investment Trust</t>
  </si>
  <si>
    <t>InterRent Real Estate Investment Trust</t>
  </si>
  <si>
    <t>True North Commercial Real Estate Investment Trust</t>
  </si>
  <si>
    <t>Minto Apartment Real Estate Investment Trust</t>
  </si>
  <si>
    <t>Morguard North American Residential Real Estate Investment Trust</t>
  </si>
  <si>
    <t>Canadian Apartment Properties Real Estate Investment Trust</t>
  </si>
  <si>
    <t>NorthWest Healthcare Properties Real Estate Investment Trust</t>
  </si>
  <si>
    <t>Summit Industrial Income REIT</t>
  </si>
  <si>
    <t>Morguard Real Estate Investment Trust</t>
  </si>
  <si>
    <t>Slate Office REIT</t>
  </si>
  <si>
    <t>Dream Industrial Real Estate Investment Trust</t>
  </si>
  <si>
    <t>CT Real Estate Investment Trust</t>
  </si>
  <si>
    <t>H&amp;R Real Estate Investment Trust</t>
  </si>
  <si>
    <t>RioCan Real Estate Investment Trust</t>
  </si>
  <si>
    <t>Nexus Industrial REIT</t>
  </si>
  <si>
    <t>Alimentation Couche-Tard Inc.</t>
  </si>
  <si>
    <t>Food and Staples Retailing</t>
  </si>
  <si>
    <t>Metro Inc.</t>
  </si>
  <si>
    <t>George Weston Limited</t>
  </si>
  <si>
    <t>The North West Company Inc.</t>
  </si>
  <si>
    <t>Loblaw Companies Limited</t>
  </si>
  <si>
    <t>Ceres Global Ag Corp.</t>
  </si>
  <si>
    <t>Oragin Foods Inc.</t>
  </si>
  <si>
    <t>Empire Company Limited</t>
  </si>
  <si>
    <t>CareRx Corporation</t>
  </si>
  <si>
    <t>Neighbourly Pharmacy Inc.</t>
  </si>
  <si>
    <t>Colabor Group Inc.</t>
  </si>
  <si>
    <t>Trees Corporation</t>
  </si>
  <si>
    <t>SunOpta Inc.</t>
  </si>
  <si>
    <t>Food Products</t>
  </si>
  <si>
    <t>Komo Plant Based Foods Inc.</t>
  </si>
  <si>
    <t>Premium Brands Holdings Corporation</t>
  </si>
  <si>
    <t>The Very Good Food Company Inc.</t>
  </si>
  <si>
    <t>Saputo Inc.</t>
  </si>
  <si>
    <t>Maple Leaf Foods Inc.</t>
  </si>
  <si>
    <t>High Liner Foods Incorporated</t>
  </si>
  <si>
    <t>Boosh Plant-Based Brands Inc.</t>
  </si>
  <si>
    <t>Rogers Sugar Inc.</t>
  </si>
  <si>
    <t>Optimi Health Corp.</t>
  </si>
  <si>
    <t>Holy Cow Foods Inc.</t>
  </si>
  <si>
    <t>Nepra Foods Inc.</t>
  </si>
  <si>
    <t>GreenSpace Brands Inc.</t>
  </si>
  <si>
    <t>LeanLife Health Inc.</t>
  </si>
  <si>
    <t>Beyond Oil Ltd.</t>
  </si>
  <si>
    <t>The BC Bud Corporation</t>
  </si>
  <si>
    <t>Planet Based Foods Global Inc.</t>
  </si>
  <si>
    <t>Bettermoo(d) Food Corporation</t>
  </si>
  <si>
    <t>Ultra Brands Ltd.</t>
  </si>
  <si>
    <t>The Yumy Candy Company Inc.</t>
  </si>
  <si>
    <t>The Good Shroom Co Inc.</t>
  </si>
  <si>
    <t>Lassonde Industries Inc.</t>
  </si>
  <si>
    <t>Plantable Health Inc.</t>
  </si>
  <si>
    <t>CubicFarm Systems Corp.</t>
  </si>
  <si>
    <t>Ginger Beef Corporation</t>
  </si>
  <si>
    <t>GLG Life Tech Corporation</t>
  </si>
  <si>
    <t>Global Food and Ingredients Ltd.</t>
  </si>
  <si>
    <t>Swiss Water Decaffeinated Coffee Inc.</t>
  </si>
  <si>
    <t>Green Rise Foods Inc.</t>
  </si>
  <si>
    <t>Modern Plant Based Foods Inc.</t>
  </si>
  <si>
    <t>Organto Foods Inc.</t>
  </si>
  <si>
    <t>BioHarvest Sciences Inc.</t>
  </si>
  <si>
    <t>Pond Technologies Holdings Inc.</t>
  </si>
  <si>
    <t>The Planting Hope Company Inc.</t>
  </si>
  <si>
    <t>Else Nutrition Holdings Inc.</t>
  </si>
  <si>
    <t>Zoglo's Incredible Food Corp.</t>
  </si>
  <si>
    <t>Pangea Natural Foods Inc.</t>
  </si>
  <si>
    <t>Cannibble Food-Tech Ltd.</t>
  </si>
  <si>
    <t>Superior Plus Corp.</t>
  </si>
  <si>
    <t>Gas Utilities</t>
  </si>
  <si>
    <t>Brookfield Infrastructure Corporation</t>
  </si>
  <si>
    <t>AltaGas Ltd.</t>
  </si>
  <si>
    <t>CF Energy Corp.</t>
  </si>
  <si>
    <t>Sona Nanotech Inc.</t>
  </si>
  <si>
    <t>Health Care Equipment and Supplies</t>
  </si>
  <si>
    <t>Opsens Inc.</t>
  </si>
  <si>
    <t>Izotropic Corporation</t>
  </si>
  <si>
    <t>Cognetivity Neurosciences Ltd.</t>
  </si>
  <si>
    <t>Ocumetics Technology Corp.</t>
  </si>
  <si>
    <t>VentriPoint Diagnostics Ltd.</t>
  </si>
  <si>
    <t>Therma Bright Inc.</t>
  </si>
  <si>
    <t>LexaGene Holdings Inc.</t>
  </si>
  <si>
    <t>Zentek Ltd.</t>
  </si>
  <si>
    <t>MedMira Inc.</t>
  </si>
  <si>
    <t>Theralase Technologies Inc.</t>
  </si>
  <si>
    <t>Frequency Exchange Corp.</t>
  </si>
  <si>
    <t>Scryb Inc.</t>
  </si>
  <si>
    <t>Aurora Spine Corporation</t>
  </si>
  <si>
    <t>ScreenPro Security Inc.</t>
  </si>
  <si>
    <t>Nanalysis Scientific Corp.</t>
  </si>
  <si>
    <t>Neovasc Inc.</t>
  </si>
  <si>
    <t>SQI Diagnostics Inc.</t>
  </si>
  <si>
    <t>Hamilton Thorne Ltd.</t>
  </si>
  <si>
    <t>Greenbrook TMS Inc.</t>
  </si>
  <si>
    <t>Health Care Providers and Services</t>
  </si>
  <si>
    <t>Akumin Inc.</t>
  </si>
  <si>
    <t>Viemed Healthcare, Inc.</t>
  </si>
  <si>
    <t>Extendicare Inc.</t>
  </si>
  <si>
    <t>Aleafia Health Inc.</t>
  </si>
  <si>
    <t>WELL Health Technologies Corp.</t>
  </si>
  <si>
    <t>Medical Facilities Corporation</t>
  </si>
  <si>
    <t>Andlauer Healthcare Group Inc.</t>
  </si>
  <si>
    <t>Sienna Senior Living Inc.</t>
  </si>
  <si>
    <t>Empower Clinics Inc.</t>
  </si>
  <si>
    <t>Field Trip Health Ltd.</t>
  </si>
  <si>
    <t>Universal Ibogaine Inc.</t>
  </si>
  <si>
    <t>dentalcorp Holdings Ltd.</t>
  </si>
  <si>
    <t>Braxia Scientific Corp.</t>
  </si>
  <si>
    <t>Newtopia Inc.</t>
  </si>
  <si>
    <t>Pathway Health Corp.</t>
  </si>
  <si>
    <t>CloudMD Software &amp; Services Inc.</t>
  </si>
  <si>
    <t>Valeo Pharma Inc.</t>
  </si>
  <si>
    <t>Nova Leap Health Corp.</t>
  </si>
  <si>
    <t>Revitalist Lifestyle and Wellness Ltd.</t>
  </si>
  <si>
    <t>Skylight Health Group Inc.</t>
  </si>
  <si>
    <t>TransCanna Holdings Inc.</t>
  </si>
  <si>
    <t>MCI Onehealth Technologies Inc.</t>
  </si>
  <si>
    <t>Wellbeing Digital Sciences Inc.</t>
  </si>
  <si>
    <t>Premier Health of America Inc.</t>
  </si>
  <si>
    <t>Dialogue Health Technologies Inc.</t>
  </si>
  <si>
    <t>HLS Therapeutics Inc.</t>
  </si>
  <si>
    <t>Medivolve Inc.</t>
  </si>
  <si>
    <t>Certive Solutions Inc.</t>
  </si>
  <si>
    <t>Health Care Technology</t>
  </si>
  <si>
    <t>Mind Cure Health Inc.</t>
  </si>
  <si>
    <t>Treatment.Com International Inc.</t>
  </si>
  <si>
    <t>Global Compliance Applications Corp.</t>
  </si>
  <si>
    <t>Avricore Health Inc.</t>
  </si>
  <si>
    <t>DIAGNOS Inc.</t>
  </si>
  <si>
    <t>Infinity Stone Ventures Corp.</t>
  </si>
  <si>
    <t>Cloud DX Inc.</t>
  </si>
  <si>
    <t>kneat.com, inc.</t>
  </si>
  <si>
    <t>Xybion Digital Inc.</t>
  </si>
  <si>
    <t>Vitalhub Corp.</t>
  </si>
  <si>
    <t>Think Research Corporation</t>
  </si>
  <si>
    <t>Reliq Health Technologies Inc.</t>
  </si>
  <si>
    <t>Carebook Technologies Inc.</t>
  </si>
  <si>
    <t>CareSpan Health, Inc.</t>
  </si>
  <si>
    <t>Kovo HealthTech Corporation</t>
  </si>
  <si>
    <t>Hotels, Restaurants and Leisure</t>
  </si>
  <si>
    <t>Restaurant Brands International Inc.</t>
  </si>
  <si>
    <t>Pizza Pizza Royalty Corp.</t>
  </si>
  <si>
    <t>MTY Food Group Inc.</t>
  </si>
  <si>
    <t>Boston Pizza Royalties Income Fund</t>
  </si>
  <si>
    <t>A&amp;W Revenue Royalties Income Fund</t>
  </si>
  <si>
    <t>Gamehost Inc.</t>
  </si>
  <si>
    <t>Real Luck Group Ltd.</t>
  </si>
  <si>
    <t>Jackpot Digital Inc.</t>
  </si>
  <si>
    <t>Recipe Unlimited Corporation</t>
  </si>
  <si>
    <t>Aegis Brands Inc.</t>
  </si>
  <si>
    <t>Just Kitchen Holdings Corp.</t>
  </si>
  <si>
    <t>Odd Burger Corporation</t>
  </si>
  <si>
    <t>i3 Interactive Inc.</t>
  </si>
  <si>
    <t>Pathfinder Ventures Inc.</t>
  </si>
  <si>
    <t>TWC Enterprises Limited</t>
  </si>
  <si>
    <t>The Keg Royalties Income Fund</t>
  </si>
  <si>
    <t>Freshii Inc.</t>
  </si>
  <si>
    <t>Pollard Banknote Limited</t>
  </si>
  <si>
    <t>Canlan Ice Sports Corp.</t>
  </si>
  <si>
    <t>SIR Royalty Income Fund</t>
  </si>
  <si>
    <t>Evergreen Gaming Corporation</t>
  </si>
  <si>
    <t>Restaurant Brands International Limited Partnership</t>
  </si>
  <si>
    <t>Bragg Gaming Group Inc.</t>
  </si>
  <si>
    <t>Rivalry Corp.</t>
  </si>
  <si>
    <t>Dorel Industries Inc.</t>
  </si>
  <si>
    <t>Household Durables</t>
  </si>
  <si>
    <t>Pioneering Technology Corp.</t>
  </si>
  <si>
    <t>D-BOX Technologies Inc.</t>
  </si>
  <si>
    <t>CE Brands Inc.</t>
  </si>
  <si>
    <t>KP Tissue Inc.</t>
  </si>
  <si>
    <t>Household Products</t>
  </si>
  <si>
    <t>Kontrol Technologies Corp.</t>
  </si>
  <si>
    <t>Independent Power and Renewable Electricity Producers</t>
  </si>
  <si>
    <t>TransAlta Renewables Inc.</t>
  </si>
  <si>
    <t>Innergex Renewable Energy Inc.</t>
  </si>
  <si>
    <t>Boralex Inc.</t>
  </si>
  <si>
    <t>Brookfield Renewable Corporation</t>
  </si>
  <si>
    <t>Brookfield Renewable Partners L.P.</t>
  </si>
  <si>
    <t>TransAlta Corporation</t>
  </si>
  <si>
    <t>Northland Power Inc.</t>
  </si>
  <si>
    <t>Capital Power Corporation</t>
  </si>
  <si>
    <t>Oceanic Wind Energy Inc.</t>
  </si>
  <si>
    <t>Altius Renewable Royalties Corp.</t>
  </si>
  <si>
    <t>CHARBONE Hydrogen Corporation</t>
  </si>
  <si>
    <t>RE Royalties Ltd.</t>
  </si>
  <si>
    <t>Maxim Power Corp.</t>
  </si>
  <si>
    <t>Spark Power Group Inc.</t>
  </si>
  <si>
    <t>Synex Renewable Energy Corporation</t>
  </si>
  <si>
    <t>Solar Alliance Energy Inc.</t>
  </si>
  <si>
    <t>Clear Blue Technologies International Inc.</t>
  </si>
  <si>
    <t>Polaris Infrastructure Inc.</t>
  </si>
  <si>
    <t>Westbridge Energy Corporation</t>
  </si>
  <si>
    <t>Brookfield Business Corporation</t>
  </si>
  <si>
    <t>Industrial Conglomerates</t>
  </si>
  <si>
    <t>Brookfield Business Partners L.P.</t>
  </si>
  <si>
    <t>Decisive Dividend Corporation</t>
  </si>
  <si>
    <t>Sun Life Financial Inc.</t>
  </si>
  <si>
    <t>Insurance</t>
  </si>
  <si>
    <t>Manulife Financial Corporation</t>
  </si>
  <si>
    <t>E-L Financial Corporation Limited</t>
  </si>
  <si>
    <t>Trisura Group Ltd.</t>
  </si>
  <si>
    <t>Great-West Lifeco Inc.</t>
  </si>
  <si>
    <t>Fairfax Financial Holdings Limited</t>
  </si>
  <si>
    <t>Intact Financial Corporation</t>
  </si>
  <si>
    <t>iA Financial Corporation Inc.</t>
  </si>
  <si>
    <t>NexgenRx Inc.</t>
  </si>
  <si>
    <t>Definity Financial Corporation</t>
  </si>
  <si>
    <t>Sagicor Financial Company Ltd.</t>
  </si>
  <si>
    <t>ICPEI Holdings Inc.</t>
  </si>
  <si>
    <t>Power Corporation of Canada</t>
  </si>
  <si>
    <t>Enthusiast Gaming Holdings Inc.</t>
  </si>
  <si>
    <t>AcuityAds Holdings Inc.</t>
  </si>
  <si>
    <t>Premier Diversified Holdings Inc.</t>
  </si>
  <si>
    <t>DeepMarkit Corp.</t>
  </si>
  <si>
    <t>Cashbox Ventures Ltd.</t>
  </si>
  <si>
    <t>Legible Inc.</t>
  </si>
  <si>
    <t>Zonetail Inc.</t>
  </si>
  <si>
    <t>Good Gamer Entertainment Inc.</t>
  </si>
  <si>
    <t>OOOOO Entertainment Commerce Limited</t>
  </si>
  <si>
    <t>Gamelancer Gaming Corp.</t>
  </si>
  <si>
    <t>Playgon Games Inc.</t>
  </si>
  <si>
    <t>mdf commerce inc.</t>
  </si>
  <si>
    <t>FansUnite Entertainment Inc.</t>
  </si>
  <si>
    <t>ATW Tech Inc.</t>
  </si>
  <si>
    <t>Yellow Pages Limited</t>
  </si>
  <si>
    <t>VerticalScope Holdings Inc.</t>
  </si>
  <si>
    <t>Armada Data Corporation</t>
  </si>
  <si>
    <t>Hunter Technology Corp.</t>
  </si>
  <si>
    <t>Carbeeza Inc.</t>
  </si>
  <si>
    <t>PlantX Life Inc.</t>
  </si>
  <si>
    <t>NexTech AR Solutions Corp.</t>
  </si>
  <si>
    <t>Lifeist Wellness Inc.</t>
  </si>
  <si>
    <t>PowerBand Solutions Inc.</t>
  </si>
  <si>
    <t>Emerge Commerce Ltd.</t>
  </si>
  <si>
    <t>Mednow Inc.</t>
  </si>
  <si>
    <t>Kits Eyecare Ltd.</t>
  </si>
  <si>
    <t>POSaBIT Systems Corporation</t>
  </si>
  <si>
    <t>IT Services</t>
  </si>
  <si>
    <t>CGI Inc.</t>
  </si>
  <si>
    <t>Shopify Inc.</t>
  </si>
  <si>
    <t>Alithya Group Inc.</t>
  </si>
  <si>
    <t>Converge Technology Solutions Corp.</t>
  </si>
  <si>
    <t>TELUS International (Cda) Inc.</t>
  </si>
  <si>
    <t>Tokens.com Corp.</t>
  </si>
  <si>
    <t>Nuvei Corporation</t>
  </si>
  <si>
    <t>Sixty Six Capital Inc.</t>
  </si>
  <si>
    <t>Oculus VisionTech, Inc.</t>
  </si>
  <si>
    <t>Health Logic Interactive Inc.</t>
  </si>
  <si>
    <t>RevoluGROUP Canada Inc.</t>
  </si>
  <si>
    <t>Immutable Holdings Inc.</t>
  </si>
  <si>
    <t>React Gaming Group Inc.</t>
  </si>
  <si>
    <t>Mobi724 Global Solutions Inc.</t>
  </si>
  <si>
    <t>Champion Gaming Group Inc.</t>
  </si>
  <si>
    <t>Prodigy Ventures Inc.</t>
  </si>
  <si>
    <t>Martello Technologies Group Inc.</t>
  </si>
  <si>
    <t>Intouch Insight Ltd.</t>
  </si>
  <si>
    <t>Fintech Select Ltd.</t>
  </si>
  <si>
    <t>AMPD Ventures Inc.</t>
  </si>
  <si>
    <t>XTM Inc.</t>
  </si>
  <si>
    <t>Mobilum Technologies Inc.</t>
  </si>
  <si>
    <t>Taal Distributed Information Technologies Inc.</t>
  </si>
  <si>
    <t>NameSilo Technologies Corp.</t>
  </si>
  <si>
    <t>Datametrex AI Limited</t>
  </si>
  <si>
    <t>VIQ Solutions Inc.</t>
  </si>
  <si>
    <t>Givex Information Technology Group Limited</t>
  </si>
  <si>
    <t>Payfare Inc.</t>
  </si>
  <si>
    <t>Banxa Holdings Inc.</t>
  </si>
  <si>
    <t>CryptoStar Corp.</t>
  </si>
  <si>
    <t>BRP Inc.</t>
  </si>
  <si>
    <t>Leisure Products</t>
  </si>
  <si>
    <t>TUT Fitness Group Inc.</t>
  </si>
  <si>
    <t>Rapid Dose Therapeutics Corp.</t>
  </si>
  <si>
    <t>Life Sciences Tools and Services</t>
  </si>
  <si>
    <t>Arch Biopartners Inc.</t>
  </si>
  <si>
    <t>Lexston Life Sciences Corp.</t>
  </si>
  <si>
    <t>ATS Automation Tooling Systems Inc.</t>
  </si>
  <si>
    <t>Machinery</t>
  </si>
  <si>
    <t>Savaria Corporation</t>
  </si>
  <si>
    <t>Ag Growth International Inc.</t>
  </si>
  <si>
    <t>The Lion Electric Company</t>
  </si>
  <si>
    <t>Kelso Technologies Inc.</t>
  </si>
  <si>
    <t>NFI Group Inc.</t>
  </si>
  <si>
    <t>Westport Fuel Systems Inc.</t>
  </si>
  <si>
    <t>Affinor Growers Inc.</t>
  </si>
  <si>
    <t>Li-Metal Corp.</t>
  </si>
  <si>
    <t>First Hydrogen Corp.</t>
  </si>
  <si>
    <t>Next Hydrogen Solutions Inc.</t>
  </si>
  <si>
    <t>CO2 Gro Inc.</t>
  </si>
  <si>
    <t>dynaCERT Inc.</t>
  </si>
  <si>
    <t>Atmofizer Technologies Inc.</t>
  </si>
  <si>
    <t>Clean Seed Capital Group Ltd.</t>
  </si>
  <si>
    <t>California Nanotechnologies Corp.</t>
  </si>
  <si>
    <t>The Limestone Boat Company Limited</t>
  </si>
  <si>
    <t>Xebec Adsorption Inc.</t>
  </si>
  <si>
    <t>Thermal Energy International Inc.</t>
  </si>
  <si>
    <t>H2O Innovation Inc.</t>
  </si>
  <si>
    <t>Water Ways Technologies Inc.</t>
  </si>
  <si>
    <t>Buhler Industries Inc.</t>
  </si>
  <si>
    <t>EnWave Corporation</t>
  </si>
  <si>
    <t>Sharc International Systems Inc.</t>
  </si>
  <si>
    <t>Sparta Capital Ltd.</t>
  </si>
  <si>
    <t>Velan Inc.</t>
  </si>
  <si>
    <t>Omni-Lite Industries Canada Inc.</t>
  </si>
  <si>
    <t>Mary Agrotechnologies Inc.</t>
  </si>
  <si>
    <t>Northstar Clean Technologies Inc.</t>
  </si>
  <si>
    <t>Algoma Central Corporation</t>
  </si>
  <si>
    <t>Marine</t>
  </si>
  <si>
    <t>Aimia Inc.</t>
  </si>
  <si>
    <t>Media</t>
  </si>
  <si>
    <t>Shaw Communications Inc.</t>
  </si>
  <si>
    <t>Quebecor Inc.</t>
  </si>
  <si>
    <t>Cogeco Inc.</t>
  </si>
  <si>
    <t>Cogeco Communications Inc.</t>
  </si>
  <si>
    <t>Corus Entertainment Inc.</t>
  </si>
  <si>
    <t>FP Newspapers Inc.</t>
  </si>
  <si>
    <t>Yooma Wellness Inc.</t>
  </si>
  <si>
    <t>Snipp Interactive Inc.</t>
  </si>
  <si>
    <t>Playmaker Capital Inc.</t>
  </si>
  <si>
    <t>Stingray Group Inc.</t>
  </si>
  <si>
    <t>Postmedia Network Canada Corp.</t>
  </si>
  <si>
    <t>ZoomerMedia Limited</t>
  </si>
  <si>
    <t>TVA Group Inc.</t>
  </si>
  <si>
    <t>Hudson Resources Inc.</t>
  </si>
  <si>
    <t>Rise Gold Corp.</t>
  </si>
  <si>
    <t>Newmont Corporation</t>
  </si>
  <si>
    <t>Sherritt International Corporation</t>
  </si>
  <si>
    <t>Sandstorm Gold Ltd.</t>
  </si>
  <si>
    <t>Alamos Gold Inc.</t>
  </si>
  <si>
    <t>Turquoise Hill Resources Ltd.</t>
  </si>
  <si>
    <t>Alexco Resource Corp.</t>
  </si>
  <si>
    <t>Equinox Gold Corp.</t>
  </si>
  <si>
    <t>Eldorado Gold Corporation</t>
  </si>
  <si>
    <t>Labrador Iron Ore Royalty Corporation</t>
  </si>
  <si>
    <t>Yamana Gold Inc.</t>
  </si>
  <si>
    <t>Victoria Gold Corp.</t>
  </si>
  <si>
    <t>Gold Standard Ventures Corp</t>
  </si>
  <si>
    <t>Excellon Resources Inc.</t>
  </si>
  <si>
    <t>Nomad Royalty Company Ltd.</t>
  </si>
  <si>
    <t>MAG Silver Corp.</t>
  </si>
  <si>
    <t>IAMGOLD Corporation</t>
  </si>
  <si>
    <t>Solaris Resources Inc.</t>
  </si>
  <si>
    <t>Centerra Gold Inc.</t>
  </si>
  <si>
    <t>Kinross Gold Corporation</t>
  </si>
  <si>
    <t>Argonaut Gold Inc.</t>
  </si>
  <si>
    <t>Ascendant Resources Inc.</t>
  </si>
  <si>
    <t>BCM Resources Corporation</t>
  </si>
  <si>
    <t>Novo Resources Corp.</t>
  </si>
  <si>
    <t>Karora Resources Inc.</t>
  </si>
  <si>
    <t>Troilus Gold Corp.</t>
  </si>
  <si>
    <t>Torex Gold Resources Inc.</t>
  </si>
  <si>
    <t>Sabina Gold &amp; Silver Corp.</t>
  </si>
  <si>
    <t>Osisko Gold Royalties Ltd</t>
  </si>
  <si>
    <t>Lucara Diamond Corp.</t>
  </si>
  <si>
    <t>NovaGold Resources Inc.</t>
  </si>
  <si>
    <t>B2Gold Corp.</t>
  </si>
  <si>
    <t>Pan American Silver Corp.</t>
  </si>
  <si>
    <t>GoldMining Inc.</t>
  </si>
  <si>
    <t>Franco-Nevada Corporation</t>
  </si>
  <si>
    <t>Mandalay Resources Corporation</t>
  </si>
  <si>
    <t>Barrick Gold Corporation</t>
  </si>
  <si>
    <t>Seabridge Gold Inc.</t>
  </si>
  <si>
    <t>Skeena Resources Limited</t>
  </si>
  <si>
    <t>Mountain Province Diamonds Inc.</t>
  </si>
  <si>
    <t>Americas Gold and Silver Corporation</t>
  </si>
  <si>
    <t>Lundin Gold Inc.</t>
  </si>
  <si>
    <t>Perpetua Resources Corp.</t>
  </si>
  <si>
    <t>GoGold Resources Inc.</t>
  </si>
  <si>
    <t>Ero Copper Corp.</t>
  </si>
  <si>
    <t>Largo Inc.</t>
  </si>
  <si>
    <t>New Gold Inc.</t>
  </si>
  <si>
    <t>China Gold International Resources Corp. Ltd.</t>
  </si>
  <si>
    <t>Amerigo Resources Ltd.</t>
  </si>
  <si>
    <t>Lithium Americas Corp.</t>
  </si>
  <si>
    <t>Capstone Copper Corp.</t>
  </si>
  <si>
    <t>Major Drilling Group International Inc.</t>
  </si>
  <si>
    <t>Western Copper and Gold Corporation</t>
  </si>
  <si>
    <t>Nighthawk Gold Corp.</t>
  </si>
  <si>
    <t>Aya Gold &amp; Silver Inc.</t>
  </si>
  <si>
    <t>OceanaGold Corporation</t>
  </si>
  <si>
    <t>i-80 Gold Corp.</t>
  </si>
  <si>
    <t>Minco Silver Corporation</t>
  </si>
  <si>
    <t>Stelco Holdings Inc.</t>
  </si>
  <si>
    <t>Endeavour Silver Corp.</t>
  </si>
  <si>
    <t>Algoma Steel Group Inc.</t>
  </si>
  <si>
    <t>Global Atomic Corporation</t>
  </si>
  <si>
    <t>Kermode Resources Ltd.</t>
  </si>
  <si>
    <t>E2Gold Inc.</t>
  </si>
  <si>
    <t>Goldrea Resources Corp.</t>
  </si>
  <si>
    <t>Lavras Gold Corp.</t>
  </si>
  <si>
    <t>Radio Fuels Energy Corp.</t>
  </si>
  <si>
    <t>DLP Resources Inc.</t>
  </si>
  <si>
    <t>Freeman Gold Corp.</t>
  </si>
  <si>
    <t>Nuinsco Resources Limited</t>
  </si>
  <si>
    <t>Kutcho Copper Corp.</t>
  </si>
  <si>
    <t>Bold Ventures Inc.</t>
  </si>
  <si>
    <t>Arctic Star Exploration Corp.</t>
  </si>
  <si>
    <t>Copper Ridge Exploration Inc.</t>
  </si>
  <si>
    <t>Generic Gold Corporation</t>
  </si>
  <si>
    <t>RooGold Inc.</t>
  </si>
  <si>
    <t>Minaurum Gold Inc.</t>
  </si>
  <si>
    <t>Bayhorse Silver Inc.</t>
  </si>
  <si>
    <t>QC Copper and Gold Inc.</t>
  </si>
  <si>
    <t>Sitka Gold Corp.</t>
  </si>
  <si>
    <t>StrikePoint Gold Inc.</t>
  </si>
  <si>
    <t>Majuba Hill Copper Corp.</t>
  </si>
  <si>
    <t>Inflection Resources Ltd.</t>
  </si>
  <si>
    <t>Silver Predator Corp.</t>
  </si>
  <si>
    <t>Benton Resources Inc.</t>
  </si>
  <si>
    <t>Fjordland Exploration Inc.</t>
  </si>
  <si>
    <t>Cartier Resources Inc.</t>
  </si>
  <si>
    <t>Los Andes Copper Ltd.</t>
  </si>
  <si>
    <t>Visionary Gold Corp.</t>
  </si>
  <si>
    <t>World Copper Ltd.</t>
  </si>
  <si>
    <t>Pucara Gold Ltd.</t>
  </si>
  <si>
    <t>Manitou Gold Inc.</t>
  </si>
  <si>
    <t>Desert Gold Ventures Inc.</t>
  </si>
  <si>
    <t>First Tellurium Corp.</t>
  </si>
  <si>
    <t>Trailbreaker Resources Ltd.</t>
  </si>
  <si>
    <t>Marimaca Copper Corp.</t>
  </si>
  <si>
    <t>Roscan Gold Corporation</t>
  </si>
  <si>
    <t>Puma Exploration Inc.</t>
  </si>
  <si>
    <t>Aguila Copper Corp.</t>
  </si>
  <si>
    <t>Newrange Gold Corp.</t>
  </si>
  <si>
    <t>FPX Nickel Corp.</t>
  </si>
  <si>
    <t>Fort St. James Nickel Corp.</t>
  </si>
  <si>
    <t>Revival Gold Inc.</t>
  </si>
  <si>
    <t>Gratomic Inc.</t>
  </si>
  <si>
    <t>E79 Resources Corp.</t>
  </si>
  <si>
    <t>District Copper Corp.</t>
  </si>
  <si>
    <t>Clarity Gold Corp.</t>
  </si>
  <si>
    <t>Aurwest Resources Corporation</t>
  </si>
  <si>
    <t>Aldebaran Resources Inc.</t>
  </si>
  <si>
    <t>Northern Superior Resources Inc.</t>
  </si>
  <si>
    <t>Canada Nickel Company Inc.</t>
  </si>
  <si>
    <t>Mayfair Gold Corp.</t>
  </si>
  <si>
    <t>Western Atlas Resources Inc.</t>
  </si>
  <si>
    <t>ZincX Resources Corp.</t>
  </si>
  <si>
    <t>Saville Resources Inc.</t>
  </si>
  <si>
    <t>Silver One Resources Inc.</t>
  </si>
  <si>
    <t>Signature Resources Ltd.</t>
  </si>
  <si>
    <t>Pegasus Resources Inc.</t>
  </si>
  <si>
    <t>Cassiar Gold Corp.</t>
  </si>
  <si>
    <t>Walker River Resources Corp.</t>
  </si>
  <si>
    <t>Kalo Gold Corp.</t>
  </si>
  <si>
    <t>Zacapa Resources Ltd.</t>
  </si>
  <si>
    <t>TomaGold Corporation</t>
  </si>
  <si>
    <t>Teras Resources Inc.</t>
  </si>
  <si>
    <t>Galore Resources Inc.</t>
  </si>
  <si>
    <t>Graycliff Exploration Limited</t>
  </si>
  <si>
    <t>Highlander Silver Corp.</t>
  </si>
  <si>
    <t>Leocor Gold Inc.</t>
  </si>
  <si>
    <t>enCore Energy Corp.</t>
  </si>
  <si>
    <t>Nickel Creek Platinum Corp.</t>
  </si>
  <si>
    <t>Kodiak Copper Corp.</t>
  </si>
  <si>
    <t>Maritime Resources Corp.</t>
  </si>
  <si>
    <t>Silver Spruce Resources Inc.</t>
  </si>
  <si>
    <t>AmmPower Corp.</t>
  </si>
  <si>
    <t>Jourdan Resources Inc.</t>
  </si>
  <si>
    <t>BMEX Gold Inc.</t>
  </si>
  <si>
    <t>Nevada Zinc Corporation</t>
  </si>
  <si>
    <t>Quadro Resources Ltd.</t>
  </si>
  <si>
    <t>Vizsla Copper Corp.</t>
  </si>
  <si>
    <t>Dynasty Gold Corp.</t>
  </si>
  <si>
    <t>Nubian Resources Ltd.</t>
  </si>
  <si>
    <t>Gold Reserve Inc.</t>
  </si>
  <si>
    <t>Element79 Gold Corp.</t>
  </si>
  <si>
    <t>Lithium South Development Corporation</t>
  </si>
  <si>
    <t>Mammoth Resources Corp.</t>
  </si>
  <si>
    <t>Allied Copper Corp.</t>
  </si>
  <si>
    <t>Golden Arrow Resources Corporation</t>
  </si>
  <si>
    <t>Mundoro Capital Inc.</t>
  </si>
  <si>
    <t>Gabriel Resources Ltd.</t>
  </si>
  <si>
    <t>Independence Gold Corp.</t>
  </si>
  <si>
    <t>MX Gold Corp.</t>
  </si>
  <si>
    <t>AbraSilver Resource Corp.</t>
  </si>
  <si>
    <t>Bell Copper Corporation</t>
  </si>
  <si>
    <t>Victory Resources Corporation</t>
  </si>
  <si>
    <t>Lahontan Gold Corp.</t>
  </si>
  <si>
    <t>Xali Gold Corp.</t>
  </si>
  <si>
    <t>Nevada King Gold Corp.</t>
  </si>
  <si>
    <t>Gambier Gold Corp.</t>
  </si>
  <si>
    <t>CVW CleanTech Inc.</t>
  </si>
  <si>
    <t>Romios Gold Resources Inc.</t>
  </si>
  <si>
    <t>Summa Silver Corp.</t>
  </si>
  <si>
    <t>VR Resources Ltd.</t>
  </si>
  <si>
    <t>Foremost Lithium Resource &amp; Technology Ltd.</t>
  </si>
  <si>
    <t>GGX Gold Corp.</t>
  </si>
  <si>
    <t>TriStar Gold, Inc.</t>
  </si>
  <si>
    <t>Phenom Resources Corp.</t>
  </si>
  <si>
    <t>Xtra-Gold Resources Corp.</t>
  </si>
  <si>
    <t>Goliath Resources Limited</t>
  </si>
  <si>
    <t>Outback Goldfields Corp.</t>
  </si>
  <si>
    <t>BeMetals Corp.</t>
  </si>
  <si>
    <t>Orefinders Resources Inc.</t>
  </si>
  <si>
    <t>Metals Creek Resources Corp.</t>
  </si>
  <si>
    <t>Decade Resources Ltd.</t>
  </si>
  <si>
    <t>Global Li-Ion Graphite Corp.</t>
  </si>
  <si>
    <t>A.I.S. Resources Limited</t>
  </si>
  <si>
    <t>Silver Range Resources Ltd.</t>
  </si>
  <si>
    <t>Imagine Lithium Inc.</t>
  </si>
  <si>
    <t>Bearing Lithium Corp.</t>
  </si>
  <si>
    <t>Canadian Palladium Resources Inc.</t>
  </si>
  <si>
    <t>Contact Gold Corp.</t>
  </si>
  <si>
    <t>Tocvan Ventures Corp.</t>
  </si>
  <si>
    <t>Cabral Gold Inc.</t>
  </si>
  <si>
    <t>Minnova Corp.</t>
  </si>
  <si>
    <t>Fancamp Exploration Ltd.</t>
  </si>
  <si>
    <t>Lithium Ionic Corp.</t>
  </si>
  <si>
    <t>Vertical Exploration Inc.</t>
  </si>
  <si>
    <t>Sandfire Resources America Inc.</t>
  </si>
  <si>
    <t>Dios Exploration Inc.</t>
  </si>
  <si>
    <t>St. James Gold Corp.</t>
  </si>
  <si>
    <t>Silver Dollar Resources Inc.</t>
  </si>
  <si>
    <t>Klondike Silver Corp.</t>
  </si>
  <si>
    <t>Melkior Resources Inc.</t>
  </si>
  <si>
    <t>Diamond Fields Resources Inc.</t>
  </si>
  <si>
    <t>NewOrigin Gold Corp.</t>
  </si>
  <si>
    <t>Stallion Gold Corp.</t>
  </si>
  <si>
    <t>Angold Resources Ltd.</t>
  </si>
  <si>
    <t>Belmont Resources Inc.</t>
  </si>
  <si>
    <t>Mawson Gold Limited</t>
  </si>
  <si>
    <t>Eastfield Resources Ltd.</t>
  </si>
  <si>
    <t>Dixie Gold Inc.</t>
  </si>
  <si>
    <t>New Found Gold Corp.</t>
  </si>
  <si>
    <t>Golden Ridge Resources Ltd.</t>
  </si>
  <si>
    <t>Rupert Resources Ltd.</t>
  </si>
  <si>
    <t>Millennium Silver Corp.</t>
  </si>
  <si>
    <t>Ceylon Graphite Corp.</t>
  </si>
  <si>
    <t>Riverside Resources Inc.</t>
  </si>
  <si>
    <t>Amex Exploration Inc.</t>
  </si>
  <si>
    <t>GoldHaven Resources Corp.</t>
  </si>
  <si>
    <t>International Prospect Ventures Ltd.</t>
  </si>
  <si>
    <t>Standard Lithium Ltd.</t>
  </si>
  <si>
    <t>Klondike Gold Corp.</t>
  </si>
  <si>
    <t>Honey Badger Silver Inc.</t>
  </si>
  <si>
    <t>Rokmaster Resources Corp.</t>
  </si>
  <si>
    <t>Hawkmoon Resources Corp.</t>
  </si>
  <si>
    <t>ALX Resources Corp.</t>
  </si>
  <si>
    <t>Tartisan Nickel Corp.</t>
  </si>
  <si>
    <t>Pelangio Exploration Inc.</t>
  </si>
  <si>
    <t>P2 Gold Inc.</t>
  </si>
  <si>
    <t>Canadian North Resources Inc.</t>
  </si>
  <si>
    <t>ArcPacific Resources Corp.</t>
  </si>
  <si>
    <t>One World Lithium Inc.</t>
  </si>
  <si>
    <t>Snowy Owl Gold Corp.</t>
  </si>
  <si>
    <t>Luminex Resources Corp.</t>
  </si>
  <si>
    <t>CMX Gold &amp; Silver Corp.</t>
  </si>
  <si>
    <t>Alpha Copper Corp.</t>
  </si>
  <si>
    <t>Kincora Copper Limited</t>
  </si>
  <si>
    <t>Montage Gold Corp.</t>
  </si>
  <si>
    <t>Argentina Lithium &amp; Energy Corp.</t>
  </si>
  <si>
    <t>FireFox Gold Corp.</t>
  </si>
  <si>
    <t>Erdene Resource Development Corporation</t>
  </si>
  <si>
    <t>Galantas Gold Corporation</t>
  </si>
  <si>
    <t>American Lithium Corp.</t>
  </si>
  <si>
    <t>Nevada Exploration Inc.</t>
  </si>
  <si>
    <t>Angkor Resources Corp.</t>
  </si>
  <si>
    <t>Newport Exploration Ltd.</t>
  </si>
  <si>
    <t>Pacific Ridge Exploration Ltd.</t>
  </si>
  <si>
    <t>Critical Elements Lithium Corporation</t>
  </si>
  <si>
    <t>Asante Gold Corporation</t>
  </si>
  <si>
    <t>Surge Copper Corp.</t>
  </si>
  <si>
    <t>Canadian Silver Hunter Inc.</t>
  </si>
  <si>
    <t>Goldex Resources Corporation</t>
  </si>
  <si>
    <t>Sego Resources Inc.</t>
  </si>
  <si>
    <t>Pasinex Resources Limited</t>
  </si>
  <si>
    <t>Precipitate Gold Corp.</t>
  </si>
  <si>
    <t>Sanatana Resources Inc.</t>
  </si>
  <si>
    <t>NorthIsle Copper and Gold Inc.</t>
  </si>
  <si>
    <t>Alpha Lithium Corporation</t>
  </si>
  <si>
    <t>KWG Resources Inc.</t>
  </si>
  <si>
    <t>Riley Gold Corp.</t>
  </si>
  <si>
    <t>Lumina Gold Corp.</t>
  </si>
  <si>
    <t>Electric Royalties Ltd.</t>
  </si>
  <si>
    <t>NuLegacy Gold Corporation</t>
  </si>
  <si>
    <t>Reunion Gold Corporation</t>
  </si>
  <si>
    <t>Westward Gold Inc.</t>
  </si>
  <si>
    <t>Volt Carbon Technologies Inc.</t>
  </si>
  <si>
    <t>Nevada Silver Corporation</t>
  </si>
  <si>
    <t>Lithium Chile Inc.</t>
  </si>
  <si>
    <t>Manning Ventures Inc.</t>
  </si>
  <si>
    <t>Sienna Resources Inc.</t>
  </si>
  <si>
    <t>King Global Ventures Inc.</t>
  </si>
  <si>
    <t>St. Augustine Gold and Copper Limited</t>
  </si>
  <si>
    <t>Freegold Ventures Limited</t>
  </si>
  <si>
    <t>United Lithium Corp.</t>
  </si>
  <si>
    <t>International Lithium Corp.</t>
  </si>
  <si>
    <t>Astra Exploration Inc.</t>
  </si>
  <si>
    <t>O2Gold Inc.</t>
  </si>
  <si>
    <t>TVI Pacific Inc.</t>
  </si>
  <si>
    <t>Graphite One Inc.</t>
  </si>
  <si>
    <t>Unigold Inc.</t>
  </si>
  <si>
    <t>X-Terra Resources Inc.</t>
  </si>
  <si>
    <t>Vizsla Silver Corp.</t>
  </si>
  <si>
    <t>Scottie Resources Corp.</t>
  </si>
  <si>
    <t>TDG Gold Corp.</t>
  </si>
  <si>
    <t>Bonterra Resources Inc.</t>
  </si>
  <si>
    <t>Rockridge Resources Ltd.</t>
  </si>
  <si>
    <t>Jazz Resources Inc.</t>
  </si>
  <si>
    <t>Plato Gold Corp.</t>
  </si>
  <si>
    <t>Garibaldi Resources Corp.</t>
  </si>
  <si>
    <t>Aurania Resources Ltd.</t>
  </si>
  <si>
    <t>Euromax Resources Ltd.</t>
  </si>
  <si>
    <t>Defiance Silver Corp.</t>
  </si>
  <si>
    <t>Cypress Development Corp.</t>
  </si>
  <si>
    <t>Hanstone Gold Corp.</t>
  </si>
  <si>
    <t>Opawica Explorations Inc.</t>
  </si>
  <si>
    <t>Silver Sands Resources Corp.</t>
  </si>
  <si>
    <t>Tarku Resources Ltd.</t>
  </si>
  <si>
    <t>Metallis Resources Inc.</t>
  </si>
  <si>
    <t>Focus Graphite Inc.</t>
  </si>
  <si>
    <t>TNR Gold Corp.</t>
  </si>
  <si>
    <t>Newcore Gold Ltd.</t>
  </si>
  <si>
    <t>Emerita Resources Corp.</t>
  </si>
  <si>
    <t>NevGold Corp.</t>
  </si>
  <si>
    <t>Sable Resources Ltd.</t>
  </si>
  <si>
    <t>Colonial Coal International Corp.</t>
  </si>
  <si>
    <t>Class 1 Nickel and Technologies Limited</t>
  </si>
  <si>
    <t>Pancontinental Resources Corporation</t>
  </si>
  <si>
    <t>Silver Wolf Exploration Ltd.</t>
  </si>
  <si>
    <t>NorthWest Copper Corp.</t>
  </si>
  <si>
    <t>Cross River Ventures Corp.</t>
  </si>
  <si>
    <t>West High Yield (W.H.Y.) Resources Ltd.</t>
  </si>
  <si>
    <t>Kainantu Resources Ltd.</t>
  </si>
  <si>
    <t>Stuhini Exploration Ltd.</t>
  </si>
  <si>
    <t>Tudor Gold Corp.</t>
  </si>
  <si>
    <t>Goldseek Resources Inc.</t>
  </si>
  <si>
    <t>Aftermath Silver Ltd.</t>
  </si>
  <si>
    <t>Platinex Inc.</t>
  </si>
  <si>
    <t>Toubani Resources Inc.</t>
  </si>
  <si>
    <t>Northern Shield Resources Inc.</t>
  </si>
  <si>
    <t>Slave Lake Zinc Corp.</t>
  </si>
  <si>
    <t>Northcliff Resources Ltd.</t>
  </si>
  <si>
    <t>Gold Terra Resource Corp.</t>
  </si>
  <si>
    <t>Apex Resources Inc.</t>
  </si>
  <si>
    <t>Nickel 28 Capital Corp.</t>
  </si>
  <si>
    <t>Stellar AfricaGold Inc.</t>
  </si>
  <si>
    <t>Radius Gold Inc.</t>
  </si>
  <si>
    <t>Amarc Resources Ltd.</t>
  </si>
  <si>
    <t>Sky Gold Corp.</t>
  </si>
  <si>
    <t>Ameriwest Lithium Inc.</t>
  </si>
  <si>
    <t>Oroco Resource Corp.</t>
  </si>
  <si>
    <t>Delta Resources Limited</t>
  </si>
  <si>
    <t>Allegiant Gold Ltd.</t>
  </si>
  <si>
    <t>Star Diamond Corporation</t>
  </si>
  <si>
    <t>Metallum Resources Inc.</t>
  </si>
  <si>
    <t>Origen Resources Inc.</t>
  </si>
  <si>
    <t>Progressive Planet Solutions Inc.</t>
  </si>
  <si>
    <t>Noram Lithium Corp.</t>
  </si>
  <si>
    <t>Warrior Gold Inc.</t>
  </si>
  <si>
    <t>ATEX Resources Inc.</t>
  </si>
  <si>
    <t>Blue Lagoon Resources Inc.</t>
  </si>
  <si>
    <t>Jade Leader Corp.</t>
  </si>
  <si>
    <t>Baroyeca Gold &amp; Silver Inc.</t>
  </si>
  <si>
    <t>Aclara Resources Inc.</t>
  </si>
  <si>
    <t>Regency Silver Corp.</t>
  </si>
  <si>
    <t>Stuve Gold Corp.</t>
  </si>
  <si>
    <t>American Future Fuel Corporation</t>
  </si>
  <si>
    <t>Leviathan Gold Ltd.</t>
  </si>
  <si>
    <t>Nickel North Exploration Corp.</t>
  </si>
  <si>
    <t>Lion Rock Resources Inc.</t>
  </si>
  <si>
    <t>Silver Bull Resources, Inc.</t>
  </si>
  <si>
    <t>Fosterville South Exploration Ltd.</t>
  </si>
  <si>
    <t>Gungnir Resources Inc.</t>
  </si>
  <si>
    <t>Power Group Projects Corp.</t>
  </si>
  <si>
    <t>Grizzly Discoveries Inc.</t>
  </si>
  <si>
    <t>Irving Resources Inc.</t>
  </si>
  <si>
    <t>Gold Springs Resource Corp.</t>
  </si>
  <si>
    <t>Artemis Gold Inc.</t>
  </si>
  <si>
    <t>Ranchero Gold Corp.</t>
  </si>
  <si>
    <t>ACME Lithium Inc.</t>
  </si>
  <si>
    <t>Graphano Energy Ltd.</t>
  </si>
  <si>
    <t>Highland Copper Company Inc.</t>
  </si>
  <si>
    <t>Aurion Resources Ltd.</t>
  </si>
  <si>
    <t>Fox River Resources Corporation</t>
  </si>
  <si>
    <t>Provenance Gold Corp.</t>
  </si>
  <si>
    <t>Regulus Resources Inc.</t>
  </si>
  <si>
    <t>Erin Ventures Inc.</t>
  </si>
  <si>
    <t>Crestview Exploration Inc.</t>
  </si>
  <si>
    <t>Candente Copper Corp.</t>
  </si>
  <si>
    <t>Rio2 Limited</t>
  </si>
  <si>
    <t>True North Gems Inc.</t>
  </si>
  <si>
    <t>Atlas Salt Inc.</t>
  </si>
  <si>
    <t>Mason Graphite Inc.</t>
  </si>
  <si>
    <t>Loncor Gold Inc.</t>
  </si>
  <si>
    <t>Brunswick Exploration Inc.</t>
  </si>
  <si>
    <t>Apollo Silver Corp.</t>
  </si>
  <si>
    <t>Advance Lithium Corp.</t>
  </si>
  <si>
    <t>Golden Tag Resources Ltd.</t>
  </si>
  <si>
    <t>Kraken Energy Corp.</t>
  </si>
  <si>
    <t>Lion Copper and Gold Corp.</t>
  </si>
  <si>
    <t>Labrador Gold Corp.</t>
  </si>
  <si>
    <t>FenixOro Gold Corp.</t>
  </si>
  <si>
    <t>Northstar Gold Corp.</t>
  </si>
  <si>
    <t>Four Nines Gold Inc.</t>
  </si>
  <si>
    <t>Cosa Resources Corp.</t>
  </si>
  <si>
    <t>Sama Resources Inc.</t>
  </si>
  <si>
    <t>Core Assets Corp.</t>
  </si>
  <si>
    <t>Condor Resources Inc.</t>
  </si>
  <si>
    <t>Edison Lithium Corp.</t>
  </si>
  <si>
    <t>North Peak Resources Ltd.</t>
  </si>
  <si>
    <t>Multi-Metal Development Ltd.</t>
  </si>
  <si>
    <t>Northern Graphite Corporation</t>
  </si>
  <si>
    <t>NorZinc Ltd.</t>
  </si>
  <si>
    <t>Renforth Resources Inc.</t>
  </si>
  <si>
    <t>Gossan Resources Limited</t>
  </si>
  <si>
    <t>Spearmint Resources Inc.</t>
  </si>
  <si>
    <t>Blackrock Silver Corp.</t>
  </si>
  <si>
    <t>Burin Gold Corp.</t>
  </si>
  <si>
    <t>Ultra Lithium Inc.</t>
  </si>
  <si>
    <t>Canagold Resources Ltd.</t>
  </si>
  <si>
    <t>79North Inc.</t>
  </si>
  <si>
    <t>Pacton Gold Inc.</t>
  </si>
  <si>
    <t>Kootenay Silver Inc.</t>
  </si>
  <si>
    <t>Granite Creek Copper Ltd.</t>
  </si>
  <si>
    <t>Bitterroot Resources Ltd.</t>
  </si>
  <si>
    <t>Kestrel Gold Inc.</t>
  </si>
  <si>
    <t>San Lorenzo Gold Corp.</t>
  </si>
  <si>
    <t>TRX Gold Corporation</t>
  </si>
  <si>
    <t>AJN Resources Inc.</t>
  </si>
  <si>
    <t>St-Georges Eco-Mining Corp.</t>
  </si>
  <si>
    <t>Odyssey Resources Limited</t>
  </si>
  <si>
    <t>Medallion Resources Ltd.</t>
  </si>
  <si>
    <t>Golden Lake Exploration Inc.</t>
  </si>
  <si>
    <t>Consolidated Uranium Inc.</t>
  </si>
  <si>
    <t>Metalex Ventures Ltd.</t>
  </si>
  <si>
    <t>Dolly Varden Silver Corporation</t>
  </si>
  <si>
    <t>Cartier Iron Corporation</t>
  </si>
  <si>
    <t>NioCorp Developments Ltd.</t>
  </si>
  <si>
    <t>Temas Resources Corp.</t>
  </si>
  <si>
    <t>Commerce Resources Corp.</t>
  </si>
  <si>
    <t>Durango Resources Inc.</t>
  </si>
  <si>
    <t>Tower Resources Ltd.</t>
  </si>
  <si>
    <t>Endurance Gold Corporation</t>
  </si>
  <si>
    <t>Altamira Gold Corp.</t>
  </si>
  <si>
    <t>Frontier Lithium Inc.</t>
  </si>
  <si>
    <t>Whitehorse Gold Corp.</t>
  </si>
  <si>
    <t>Outcrop Silver &amp; Gold Corporation</t>
  </si>
  <si>
    <t>Canstar Resources Inc.</t>
  </si>
  <si>
    <t>Advance United Holdings Inc.</t>
  </si>
  <si>
    <t>Stone Gold Inc.</t>
  </si>
  <si>
    <t>Great Bear Royalties Corp.</t>
  </si>
  <si>
    <t>Canasil Resources Inc.</t>
  </si>
  <si>
    <t>MAS Gold Corp.</t>
  </si>
  <si>
    <t>Nevada Sunrise Gold Corporation</t>
  </si>
  <si>
    <t>Wildsky Resources Inc.</t>
  </si>
  <si>
    <t>American Creek Resources Ltd.</t>
  </si>
  <si>
    <t>Currie Rose Resources Inc.</t>
  </si>
  <si>
    <t>Westhaven Gold Corp.</t>
  </si>
  <si>
    <t>HPQ-Silicon Resources Inc.</t>
  </si>
  <si>
    <t>NSJ Gold Corp.</t>
  </si>
  <si>
    <t>Alma Gold Inc.</t>
  </si>
  <si>
    <t>Mineworx Technologies Ltd.</t>
  </si>
  <si>
    <t>E3 Lithium Limited</t>
  </si>
  <si>
    <t>Exploits Discovery Corp.</t>
  </si>
  <si>
    <t>BWR Exploration Inc.</t>
  </si>
  <si>
    <t>Manganese X Energy Corp.</t>
  </si>
  <si>
    <t>Tantalex Lithium Resources Corp.</t>
  </si>
  <si>
    <t>Grande Portage Resources Ltd.</t>
  </si>
  <si>
    <t>Aben Resources Ltd.</t>
  </si>
  <si>
    <t>Blackwolf Copper and Gold Ltd.</t>
  </si>
  <si>
    <t>Faraday Copper Corp.</t>
  </si>
  <si>
    <t>Sigma Lithium Corporation</t>
  </si>
  <si>
    <t>Slam Exploration Ltd.</t>
  </si>
  <si>
    <t>Barksdale Resources Corp.</t>
  </si>
  <si>
    <t>Copper Lake Resources Ltd.</t>
  </si>
  <si>
    <t>Teuton Resources Corp.</t>
  </si>
  <si>
    <t>Tier One Silver Inc.</t>
  </si>
  <si>
    <t>Ion Energy Ltd.</t>
  </si>
  <si>
    <t>Great Quest Fertilizer Ltd.</t>
  </si>
  <si>
    <t>PJX Resources Inc.</t>
  </si>
  <si>
    <t>Consolidated Woodjam Copper Corp.</t>
  </si>
  <si>
    <t>Red Lake Gold Inc.</t>
  </si>
  <si>
    <t>Zacatecas Silver Corp.</t>
  </si>
  <si>
    <t>Entrée Resources Ltd.</t>
  </si>
  <si>
    <t>Kuya Silver Corporation</t>
  </si>
  <si>
    <t>White Gold Corp.</t>
  </si>
  <si>
    <t>Thesis Gold Inc.</t>
  </si>
  <si>
    <t>Ascot Resources Ltd.</t>
  </si>
  <si>
    <t>Libero Copper &amp; Gold Corporation</t>
  </si>
  <si>
    <t>Universal Copper Ltd.</t>
  </si>
  <si>
    <t>Nickel Rock Resources Inc.</t>
  </si>
  <si>
    <t>Scotch Creek Ventures Inc.</t>
  </si>
  <si>
    <t>Nevada Copper Corp.</t>
  </si>
  <si>
    <t>Big Ridge Gold Corp.</t>
  </si>
  <si>
    <t>Gold Bull Resources Corp.</t>
  </si>
  <si>
    <t>Marathon Gold Corporation</t>
  </si>
  <si>
    <t>CopperCorp Resources Inc.</t>
  </si>
  <si>
    <t>Interra Copper Corp.</t>
  </si>
  <si>
    <t>Orezone Gold Corporation</t>
  </si>
  <si>
    <t>Cascada Silver Corp.</t>
  </si>
  <si>
    <t>SPC Nickel Corp.</t>
  </si>
  <si>
    <t>Trifecta Gold Ltd.</t>
  </si>
  <si>
    <t>Chesapeake Gold Corp.</t>
  </si>
  <si>
    <t>Osino Resources Corp.</t>
  </si>
  <si>
    <t>Getchell Gold Corp.</t>
  </si>
  <si>
    <t>Tarachi Gold Corp.</t>
  </si>
  <si>
    <t>Gold State Resources Inc.</t>
  </si>
  <si>
    <t>Banyan Gold Corp.</t>
  </si>
  <si>
    <t>Falco Resources Ltd.</t>
  </si>
  <si>
    <t>Canada Carbon Inc.</t>
  </si>
  <si>
    <t>Volatus Capital Corp.</t>
  </si>
  <si>
    <t>Bluestone Resources Inc.</t>
  </si>
  <si>
    <t>DLV Resources Ltd.</t>
  </si>
  <si>
    <t>Seahawk Gold Corp.</t>
  </si>
  <si>
    <t>Western Exploration Inc.</t>
  </si>
  <si>
    <t>Brigadier Gold Limited</t>
  </si>
  <si>
    <t>Evergold Corp.</t>
  </si>
  <si>
    <t>TinOne Resources Inc.</t>
  </si>
  <si>
    <t>Recharge Resources Ltd.</t>
  </si>
  <si>
    <t>Smooth Rock Ventures Corp.</t>
  </si>
  <si>
    <t>Commander Resources Ltd.</t>
  </si>
  <si>
    <t>Taranis Resources Inc.</t>
  </si>
  <si>
    <t>US Copper Corp.</t>
  </si>
  <si>
    <t>Angus Gold Inc.</t>
  </si>
  <si>
    <t>Stelmine Canada Ltd.</t>
  </si>
  <si>
    <t>Goldcliff Resource Corporation</t>
  </si>
  <si>
    <t>Cascadero Copper Corporation</t>
  </si>
  <si>
    <t>Lithium Energi Exploration Inc.</t>
  </si>
  <si>
    <t>Blue River Resources Ltd.</t>
  </si>
  <si>
    <t>Pan Global Resources Inc.</t>
  </si>
  <si>
    <t>Vanadian Energy Corp.</t>
  </si>
  <si>
    <t>Discovery Harbour Resources Corp.</t>
  </si>
  <si>
    <t>Xtierra Inc.</t>
  </si>
  <si>
    <t>Conquest Resources Limited</t>
  </si>
  <si>
    <t>Sirios Resources Inc.</t>
  </si>
  <si>
    <t>Aston Bay Holdings Ltd.</t>
  </si>
  <si>
    <t>Black Iron Inc.</t>
  </si>
  <si>
    <t>Integra Resources Corp.</t>
  </si>
  <si>
    <t>Canada Silver Cobalt Works Inc.</t>
  </si>
  <si>
    <t>Oz Lithium Corporation</t>
  </si>
  <si>
    <t>Galleon Gold Corp.</t>
  </si>
  <si>
    <t>Tinka Resources Limited</t>
  </si>
  <si>
    <t>Ashley Gold Corp.</t>
  </si>
  <si>
    <t>ATAC Resources Ltd.</t>
  </si>
  <si>
    <t>Bald Eagle Gold Corp.</t>
  </si>
  <si>
    <t>Satori Resources Inc.</t>
  </si>
  <si>
    <t>Xander Resources Inc.</t>
  </si>
  <si>
    <t>Valorem Resources Inc.</t>
  </si>
  <si>
    <t>Element 29 Resources Inc.</t>
  </si>
  <si>
    <t>Snowline Gold Corp.</t>
  </si>
  <si>
    <t>Rock Tech Lithium Inc.</t>
  </si>
  <si>
    <t>Aurcana Silver Corporation</t>
  </si>
  <si>
    <t>Arizona Silver Exploration Inc.</t>
  </si>
  <si>
    <t>Juggernaut Exploration Ltd.</t>
  </si>
  <si>
    <t>Fabled Silver Gold Corp.</t>
  </si>
  <si>
    <t>Sonoro Gold Corp.</t>
  </si>
  <si>
    <t>G.E.T.T. Gold Inc.</t>
  </si>
  <si>
    <t>Reyna Silver Corp.</t>
  </si>
  <si>
    <t>Wolfden Resources Corporation</t>
  </si>
  <si>
    <t>Vision Lithium Inc.</t>
  </si>
  <si>
    <t>Marvel Discovery Corp.</t>
  </si>
  <si>
    <t>Searchlight Resources Inc.</t>
  </si>
  <si>
    <t>Max Resource Corp.</t>
  </si>
  <si>
    <t>Gold Basin Resources Corporation</t>
  </si>
  <si>
    <t>C2C Gold Corp.</t>
  </si>
  <si>
    <t>Adyton Resources Corporation</t>
  </si>
  <si>
    <t>Usha Resources Ltd.</t>
  </si>
  <si>
    <t>Mkango Resources Ltd.</t>
  </si>
  <si>
    <t>Etruscus Resources Corp.</t>
  </si>
  <si>
    <t>Chakana Copper Corp.</t>
  </si>
  <si>
    <t>Jayden Resources Inc.</t>
  </si>
  <si>
    <t>Sixth Wave Innovations Inc.</t>
  </si>
  <si>
    <t>Arianne Phosphate Inc.</t>
  </si>
  <si>
    <t>Group Eleven Resources Corp.</t>
  </si>
  <si>
    <t>Galiano Gold Inc.</t>
  </si>
  <si>
    <t>Fuse Cobalt Inc.</t>
  </si>
  <si>
    <t>Beauce Gold Fields Inc.</t>
  </si>
  <si>
    <t>Talisker Resources Ltd.</t>
  </si>
  <si>
    <t>Sassy Resources Corporation</t>
  </si>
  <si>
    <t>Optimum Ventures Ltd.</t>
  </si>
  <si>
    <t>Fortune Bay Corp.</t>
  </si>
  <si>
    <t>Arizona Sonoran Copper Company Inc.</t>
  </si>
  <si>
    <t>EnviroGold Global Limited</t>
  </si>
  <si>
    <t>Doubleview Gold Corp.</t>
  </si>
  <si>
    <t>Sarama Resources Ltd</t>
  </si>
  <si>
    <t>Augusta Gold Corp.</t>
  </si>
  <si>
    <t>Prosper Gold Corp.</t>
  </si>
  <si>
    <t>Vanadiumcorp Resource Inc.</t>
  </si>
  <si>
    <t>Q-Gold Resources Ltd.</t>
  </si>
  <si>
    <t>Deep-South Resources Inc.</t>
  </si>
  <si>
    <t>El Nino Ventures Inc.</t>
  </si>
  <si>
    <t>Southern Silver Exploration Corp.</t>
  </si>
  <si>
    <t>Nobel Resources Corp.</t>
  </si>
  <si>
    <t>Mirasol Resources Ltd.</t>
  </si>
  <si>
    <t>Eros Resources Corp.</t>
  </si>
  <si>
    <t>Spruce Ridge Resources Ltd.</t>
  </si>
  <si>
    <t>Harfang Exploration Inc.</t>
  </si>
  <si>
    <t>VVC Exploration Corporation</t>
  </si>
  <si>
    <t>Braveheart Resources Inc.</t>
  </si>
  <si>
    <t>Morien Resources Corp.</t>
  </si>
  <si>
    <t>Millrock Resources Inc.</t>
  </si>
  <si>
    <t>Stroud Resources Ltd.</t>
  </si>
  <si>
    <t>Cornerstone Capital Resources Inc.</t>
  </si>
  <si>
    <t>Azimut Exploration Inc.</t>
  </si>
  <si>
    <t>G2 Goldfields Inc.</t>
  </si>
  <si>
    <t>Glen Eagle Resources Inc.</t>
  </si>
  <si>
    <t>Auxico Resources Canada Inc.</t>
  </si>
  <si>
    <t>Empress Royalty Corp.</t>
  </si>
  <si>
    <t>Nova Royalty Corp.</t>
  </si>
  <si>
    <t>Canada Rare Earth Corp.</t>
  </si>
  <si>
    <t>Yorbeau Resources Inc.</t>
  </si>
  <si>
    <t>Noranda Income Fund</t>
  </si>
  <si>
    <t>Star Royalties Ltd.</t>
  </si>
  <si>
    <t>Orogen Royalties Inc.</t>
  </si>
  <si>
    <t>EMX Royalty Corporation</t>
  </si>
  <si>
    <t>Cerrado Gold Inc.</t>
  </si>
  <si>
    <t>GoldSpot Discoveries Corp.</t>
  </si>
  <si>
    <t>Robex Resources Inc.</t>
  </si>
  <si>
    <t>Ivanhoe Electric Inc.</t>
  </si>
  <si>
    <t>Guanajuato Silver Company Ltd.</t>
  </si>
  <si>
    <t>Rochester Resources Ltd.</t>
  </si>
  <si>
    <t>Magna Gold Corp.</t>
  </si>
  <si>
    <t>Plaintree Systems Inc.</t>
  </si>
  <si>
    <t>Eagle Plains Resources Ltd.</t>
  </si>
  <si>
    <t>Osisko Development Corp.</t>
  </si>
  <si>
    <t>IMPACT Silver Corp.</t>
  </si>
  <si>
    <t>Canaf Investments Inc.</t>
  </si>
  <si>
    <t>Superior Gold Inc.</t>
  </si>
  <si>
    <t>Corsa Coal Corp.</t>
  </si>
  <si>
    <t>Orbit Garant Drilling Inc.</t>
  </si>
  <si>
    <t>Scorpio Gold Corporation</t>
  </si>
  <si>
    <t>Sailfish Royalty Corp.</t>
  </si>
  <si>
    <t>Patagonia Gold Corp.</t>
  </si>
  <si>
    <t>Almonty Industries Inc.</t>
  </si>
  <si>
    <t>Select Sands Corp.</t>
  </si>
  <si>
    <t>Dynacor Group Inc.</t>
  </si>
  <si>
    <t>Cerro de Pasco Resources Inc.</t>
  </si>
  <si>
    <t>Signal Gold Inc.</t>
  </si>
  <si>
    <t>ADF Group Inc.</t>
  </si>
  <si>
    <t>Kintavar Exploration Inc.</t>
  </si>
  <si>
    <t>Stakeholder Gold Corp.</t>
  </si>
  <si>
    <t>Cymat Technologies Ltd.</t>
  </si>
  <si>
    <t>Metalla Royalty &amp; Streaming Ltd.</t>
  </si>
  <si>
    <t>Tree Island Steel Ltd.</t>
  </si>
  <si>
    <t>Steppe Gold Ltd.</t>
  </si>
  <si>
    <t>Foraco International SA</t>
  </si>
  <si>
    <t>Thor Explorations Ltd.</t>
  </si>
  <si>
    <t>EnviroMetal Technologies Inc.</t>
  </si>
  <si>
    <t>Soma Gold Corp.</t>
  </si>
  <si>
    <t>Silver Bear Resources Plc</t>
  </si>
  <si>
    <t>Three Valley Copper Corp.</t>
  </si>
  <si>
    <t>Majestic Gold Corp.</t>
  </si>
  <si>
    <t>Minera Alamos Inc.</t>
  </si>
  <si>
    <t>Vox Royalty Corp.</t>
  </si>
  <si>
    <t>Inca One Gold Corp.</t>
  </si>
  <si>
    <t>Alphamin Resources Corp.</t>
  </si>
  <si>
    <t>Minera IRL Limited</t>
  </si>
  <si>
    <t>Aris Gold Corporation</t>
  </si>
  <si>
    <t>Galane Gold Ltd.</t>
  </si>
  <si>
    <t>Till Capital Corporation</t>
  </si>
  <si>
    <t>Century Global Commodities Corporation</t>
  </si>
  <si>
    <t>Eastern Platinum Limited</t>
  </si>
  <si>
    <t>1911 Gold Corporation</t>
  </si>
  <si>
    <t>Elemental Royalties Corp.</t>
  </si>
  <si>
    <t>Fabled Copper Corp.</t>
  </si>
  <si>
    <t>Québec Nickel Corp.</t>
  </si>
  <si>
    <t>Gander Gold Corporation</t>
  </si>
  <si>
    <t>EV Nickel Inc.</t>
  </si>
  <si>
    <t>Nevada Lithium Resources Inc.</t>
  </si>
  <si>
    <t>Brascan Gold Inc.</t>
  </si>
  <si>
    <t>Japan Gold Corp.</t>
  </si>
  <si>
    <t>Tactical Resources Corp.</t>
  </si>
  <si>
    <t>MLK Gold Ltd.</t>
  </si>
  <si>
    <t>Traction Uranium Corp.</t>
  </si>
  <si>
    <t>Clear Sky Lithium Corp.</t>
  </si>
  <si>
    <t>Stinger Resources Inc.</t>
  </si>
  <si>
    <t>LithiumBank Resources Corp.</t>
  </si>
  <si>
    <t>Golden Shield Resources Inc.</t>
  </si>
  <si>
    <t>Li-FT Power Ltd.</t>
  </si>
  <si>
    <t>Reyna Gold Corp.</t>
  </si>
  <si>
    <t>Sanu Gold Corp.</t>
  </si>
  <si>
    <t>HeliosX Lithium &amp; Technologies Corp.</t>
  </si>
  <si>
    <t>Alerio Gold Corp.</t>
  </si>
  <si>
    <t>Terra Balcanica Resources Corp.</t>
  </si>
  <si>
    <t>Gama Explorations Inc.</t>
  </si>
  <si>
    <t>E-Tech Resources Inc.</t>
  </si>
  <si>
    <t>Geomega Resources Inc.</t>
  </si>
  <si>
    <t>Quebec Silica Resources Corp.</t>
  </si>
  <si>
    <t>Moneta Gold Inc.</t>
  </si>
  <si>
    <t>K2 Gold Corporation</t>
  </si>
  <si>
    <t>Geodrill Limited</t>
  </si>
  <si>
    <t>Bravada Gold Corporation</t>
  </si>
  <si>
    <t>Discovery Silver Corp.</t>
  </si>
  <si>
    <t>Liberty Gold Corp.</t>
  </si>
  <si>
    <t>Power Nickel Inc.</t>
  </si>
  <si>
    <t>Midland Exploration Inc.</t>
  </si>
  <si>
    <t>Red Pine Exploration Inc.</t>
  </si>
  <si>
    <t>Headwater Gold Inc.</t>
  </si>
  <si>
    <t>Eloro Resources Ltd.</t>
  </si>
  <si>
    <t>Torq Resources Inc.</t>
  </si>
  <si>
    <t>Canadian Tire Corporation, Limited</t>
  </si>
  <si>
    <t>Multiline Retail</t>
  </si>
  <si>
    <t>Dollarama Inc.</t>
  </si>
  <si>
    <t>Algonquin Power &amp; Utilities Corp.</t>
  </si>
  <si>
    <t>Multi-Utilities</t>
  </si>
  <si>
    <t>Brookfield Infrastructure Partners L.P.</t>
  </si>
  <si>
    <t>Just Energy Group Inc.</t>
  </si>
  <si>
    <t>ATCO Ltd.</t>
  </si>
  <si>
    <t>Canadian Utilities Limited</t>
  </si>
  <si>
    <t>Sprott Physical Uranium Trust Fund</t>
  </si>
  <si>
    <t>NA</t>
  </si>
  <si>
    <t>Zimtu Capital Corp.</t>
  </si>
  <si>
    <t>AIP Realty Trust</t>
  </si>
  <si>
    <t>Chartwell Retirement Residences</t>
  </si>
  <si>
    <t>NuVista Energy Ltd.</t>
  </si>
  <si>
    <t>Oil, Gas and Consumable Fuels</t>
  </si>
  <si>
    <t>Baytex Energy Corp.</t>
  </si>
  <si>
    <t>InPlay Oil Corp.</t>
  </si>
  <si>
    <t>Whitecap Resources Inc.</t>
  </si>
  <si>
    <t>Bonterra Energy Corp.</t>
  </si>
  <si>
    <t>Crew Energy Inc.</t>
  </si>
  <si>
    <t>PrairieSky Royalty Ltd.</t>
  </si>
  <si>
    <t>Surge Energy Inc.</t>
  </si>
  <si>
    <t>Cardinal Energy Ltd.</t>
  </si>
  <si>
    <t>Tamarack Valley Energy Ltd.</t>
  </si>
  <si>
    <t>Birchcliff Energy Ltd.</t>
  </si>
  <si>
    <t>ARC Resources Ltd.</t>
  </si>
  <si>
    <t>TC Energy Corporation</t>
  </si>
  <si>
    <t>Gibson Energy Inc.</t>
  </si>
  <si>
    <t>UEX Corporation</t>
  </si>
  <si>
    <t>Western Uranium &amp; Vanadium Corp.</t>
  </si>
  <si>
    <t>Enerplus Corporation</t>
  </si>
  <si>
    <t>Parkland Corporation</t>
  </si>
  <si>
    <t>Pembina Pipeline Corporation</t>
  </si>
  <si>
    <t>Crescent Point Energy Corp.</t>
  </si>
  <si>
    <t>TAG Oil Ltd.</t>
  </si>
  <si>
    <t>Advantage Energy Ltd.</t>
  </si>
  <si>
    <t>Kelt Exploration Ltd.</t>
  </si>
  <si>
    <t>NexGen Energy Ltd.</t>
  </si>
  <si>
    <t>Canadian Natural Resources Limited</t>
  </si>
  <si>
    <t>Paramount Resources Ltd.</t>
  </si>
  <si>
    <t>Enbridge Inc.</t>
  </si>
  <si>
    <t>Topaz Energy Corp.</t>
  </si>
  <si>
    <t>Tourmaline Oil Corp.</t>
  </si>
  <si>
    <t>Parex Resources Inc.</t>
  </si>
  <si>
    <t>Freehold Royalties Ltd.</t>
  </si>
  <si>
    <t>Obsidian Energy Ltd.</t>
  </si>
  <si>
    <t>Vermilion Energy Inc.</t>
  </si>
  <si>
    <t>Imperial Oil Limited</t>
  </si>
  <si>
    <t>Petrus Resources Ltd.</t>
  </si>
  <si>
    <t>TransGlobe Energy Corporation</t>
  </si>
  <si>
    <t>Frontera Energy Corporation</t>
  </si>
  <si>
    <t>Energy Fuels Inc.</t>
  </si>
  <si>
    <t>Headwater Exploration Inc.</t>
  </si>
  <si>
    <t>Keyera Corp.</t>
  </si>
  <si>
    <t>Cenovus Energy Inc.</t>
  </si>
  <si>
    <t>Fission Uranium Corp.</t>
  </si>
  <si>
    <t>MEG Energy Corp.</t>
  </si>
  <si>
    <t>Cameco Corporation</t>
  </si>
  <si>
    <t>Peyto Exploration &amp; Development Corp.</t>
  </si>
  <si>
    <t>Journey Energy Inc.</t>
  </si>
  <si>
    <t>International Petroleum Corporation</t>
  </si>
  <si>
    <t>Ovintiv Inc.</t>
  </si>
  <si>
    <t>Gran Tierra Energy Inc.</t>
  </si>
  <si>
    <t>Laramide Resources Ltd.</t>
  </si>
  <si>
    <t>Athabasca Oil Corporation</t>
  </si>
  <si>
    <t>Suncor Energy Inc.</t>
  </si>
  <si>
    <t>Canacol Energy Ltd</t>
  </si>
  <si>
    <t>Baselode Energy Corp.</t>
  </si>
  <si>
    <t>Anfield Energy Inc.</t>
  </si>
  <si>
    <t>Terrace Energy Corp.</t>
  </si>
  <si>
    <t>Canadian Spirit Resources Inc.</t>
  </si>
  <si>
    <t>Purepoint Uranium Group Inc.</t>
  </si>
  <si>
    <t>Sonoro Energy Ltd.</t>
  </si>
  <si>
    <t>U3O8 Corp.</t>
  </si>
  <si>
    <t>Cielo Waste Solutions Corp.</t>
  </si>
  <si>
    <t>Eco (Atlantic) Oil &amp; Gas Ltd.</t>
  </si>
  <si>
    <t>Africa Oil Corp.</t>
  </si>
  <si>
    <t>Azincourt Energy Corp.</t>
  </si>
  <si>
    <t>Mega Uranium Ltd.</t>
  </si>
  <si>
    <t>Royal Helium Ltd.</t>
  </si>
  <si>
    <t>Pinedale Energy Limited</t>
  </si>
  <si>
    <t>Fission 3.0 Corp.</t>
  </si>
  <si>
    <t>CGX Energy Inc.</t>
  </si>
  <si>
    <t>Avanti Energy Inc.</t>
  </si>
  <si>
    <t>Stamper Oil &amp; Gas Corp.</t>
  </si>
  <si>
    <t>IsoEnergy Ltd.</t>
  </si>
  <si>
    <t>Sintana Energy Inc.</t>
  </si>
  <si>
    <t>Strathmore Plus Energy Corp.</t>
  </si>
  <si>
    <t>Africa Energy Corp.</t>
  </si>
  <si>
    <t>Uranium Royalty Corp.</t>
  </si>
  <si>
    <t>Skyharbour Resources Ltd.</t>
  </si>
  <si>
    <t>Pan Orient Energy Corp.</t>
  </si>
  <si>
    <t>Advantagewon Oil Corporation</t>
  </si>
  <si>
    <t>CanAlaska Uranium Ltd.</t>
  </si>
  <si>
    <t>Basin Uranium Corp.</t>
  </si>
  <si>
    <t>Parent Capital Corp.</t>
  </si>
  <si>
    <t>Infinitum Copper Corp.</t>
  </si>
  <si>
    <t>Petroteq Energy Inc.</t>
  </si>
  <si>
    <t>GoviEx Uranium Inc.</t>
  </si>
  <si>
    <t>Standard Uranium Ltd.</t>
  </si>
  <si>
    <t>Petrolympic Ltd.</t>
  </si>
  <si>
    <t>Butte Energy Inc.</t>
  </si>
  <si>
    <t>Canada Energy Partners Inc.</t>
  </si>
  <si>
    <t>ReGen III Corp.</t>
  </si>
  <si>
    <t>Helium Evolution Incorporated</t>
  </si>
  <si>
    <t>Tisdale Clean Energy Corp.</t>
  </si>
  <si>
    <t>Blue Sky Uranium Corp.</t>
  </si>
  <si>
    <t>Auscan Resources Inc.</t>
  </si>
  <si>
    <t>Appia Rare Earths &amp; Uranium Corp.</t>
  </si>
  <si>
    <t>NG Energy International Corp.</t>
  </si>
  <si>
    <t>Petrichor Energy Inc.</t>
  </si>
  <si>
    <t>Falcon Oil &amp; Gas Ltd.</t>
  </si>
  <si>
    <t>G2 Energy Corp.</t>
  </si>
  <si>
    <t>Sensor Technologies Corp.</t>
  </si>
  <si>
    <t>Northern Uranium Corp.</t>
  </si>
  <si>
    <t>Powertap Hydrogen Capital Corp.</t>
  </si>
  <si>
    <t>Ur-Energy Inc.</t>
  </si>
  <si>
    <t>Wilton Resources Inc.</t>
  </si>
  <si>
    <t>Jericho Energy Ventures Inc.</t>
  </si>
  <si>
    <t>Canuc Resources Corporation</t>
  </si>
  <si>
    <t>Trans Canada Gold Corp.</t>
  </si>
  <si>
    <t>Hillcrest Energy Technologies Ltd.</t>
  </si>
  <si>
    <t>Permex Petroleum Corporation</t>
  </si>
  <si>
    <t>Sparton Resources Inc.</t>
  </si>
  <si>
    <t>Condor Energies Inc.</t>
  </si>
  <si>
    <t>Whitemud Resources Inc.</t>
  </si>
  <si>
    <t>Avila Energy Corporation</t>
  </si>
  <si>
    <t>Marksmen Energy Inc.</t>
  </si>
  <si>
    <t>Tenth Avenue Petroleum Corp.</t>
  </si>
  <si>
    <t>EF EnergyFunders Ventures, Inc.</t>
  </si>
  <si>
    <t>WesCan Energy Corp.</t>
  </si>
  <si>
    <t>Valeura Energy Inc.</t>
  </si>
  <si>
    <t>Petro-Victory Energy Corp.</t>
  </si>
  <si>
    <t>Nexera Energy Inc.</t>
  </si>
  <si>
    <t>Arrow Exploration Corp.</t>
  </si>
  <si>
    <t>Rubellite Energy Inc.</t>
  </si>
  <si>
    <t>Gear Energy Ltd.</t>
  </si>
  <si>
    <t>ShaMaran Petroleum Corp.</t>
  </si>
  <si>
    <t>Yangarra Resources Ltd.</t>
  </si>
  <si>
    <t>Saturn Oil &amp; Gas Inc.</t>
  </si>
  <si>
    <t>Lucero Energy Corp.</t>
  </si>
  <si>
    <t>Vital Energy Inc.</t>
  </si>
  <si>
    <t>Pine Cliff Energy Ltd.</t>
  </si>
  <si>
    <t>Tenaz Energy Corp.</t>
  </si>
  <si>
    <t>SouthGobi Resources Ltd.</t>
  </si>
  <si>
    <t>East West Petroleum Corp.</t>
  </si>
  <si>
    <t>Southern Energy Corp.</t>
  </si>
  <si>
    <t>Kolibri Global Energy Inc.</t>
  </si>
  <si>
    <t>Centaurus Energy Inc.</t>
  </si>
  <si>
    <t>Canadian Overseas Petroleum Limited</t>
  </si>
  <si>
    <t>PetroTal Corp.</t>
  </si>
  <si>
    <t>Touchstone Exploration Inc.</t>
  </si>
  <si>
    <t>Reconnaissance Energy Africa Ltd.</t>
  </si>
  <si>
    <t>Questerre Energy Corporation</t>
  </si>
  <si>
    <t>Tethys Petroleum Limited</t>
  </si>
  <si>
    <t>Tidewater Renewables Ltd.</t>
  </si>
  <si>
    <t>Pieridae Energy Limited</t>
  </si>
  <si>
    <t>Hemisphere Energy Corporation</t>
  </si>
  <si>
    <t>Pulse Oil Corp.</t>
  </si>
  <si>
    <t>Trillion Energy International Inc.</t>
  </si>
  <si>
    <t>Kiwetinohk Energy Corp.</t>
  </si>
  <si>
    <t>Pipestone Energy Corp.</t>
  </si>
  <si>
    <t>Alvopetro Energy Ltd.</t>
  </si>
  <si>
    <t>Greenlane Renewables Inc.</t>
  </si>
  <si>
    <t>Prospera Energy Inc.</t>
  </si>
  <si>
    <t>Perpetual Energy Inc.</t>
  </si>
  <si>
    <t>Bengal Energy Ltd.</t>
  </si>
  <si>
    <t>Spartan Delta Corp.</t>
  </si>
  <si>
    <t>Razor Energy Corp.</t>
  </si>
  <si>
    <t>Prairie Provident Resources Inc.</t>
  </si>
  <si>
    <t>ROK Resources Inc.</t>
  </si>
  <si>
    <t>Coelacanth Energy Inc.</t>
  </si>
  <si>
    <t>Labrador Uranium Inc.</t>
  </si>
  <si>
    <t>Imperial Helium Corp.</t>
  </si>
  <si>
    <t>Decklar Resources Inc.</t>
  </si>
  <si>
    <t>First Helium Inc.</t>
  </si>
  <si>
    <t>Forza Petroleum Limited</t>
  </si>
  <si>
    <t>Stella-Jones Inc.</t>
  </si>
  <si>
    <t>Paper and Forest Products</t>
  </si>
  <si>
    <t>Interfor Corporation</t>
  </si>
  <si>
    <t>Domtar Corporation</t>
  </si>
  <si>
    <t>Resolute Forest Products Inc.</t>
  </si>
  <si>
    <t>West Fraser Timber Co. Ltd.</t>
  </si>
  <si>
    <t>Western Forest Products Inc.</t>
  </si>
  <si>
    <t>Canfor Corporation</t>
  </si>
  <si>
    <t>Canfor Pulp Products Inc.</t>
  </si>
  <si>
    <t>Bravern Ventures Ltd.</t>
  </si>
  <si>
    <t>WestBond Enterprises Corporation</t>
  </si>
  <si>
    <t>Supremex Inc.</t>
  </si>
  <si>
    <t>Conifex Timber Inc.</t>
  </si>
  <si>
    <t>Atlas Engineered Products Ltd.</t>
  </si>
  <si>
    <t>Acadian Timber Corp.</t>
  </si>
  <si>
    <t>Better Plant Sciences Inc.</t>
  </si>
  <si>
    <t>Personal Products</t>
  </si>
  <si>
    <t>Bhang Inc.</t>
  </si>
  <si>
    <t>Neptune Wellness Solutions Inc.</t>
  </si>
  <si>
    <t>Jamieson Wellness Inc.</t>
  </si>
  <si>
    <t>Ignite International Brands, Ltd.</t>
  </si>
  <si>
    <t>Psyched Wellness Ltd.</t>
  </si>
  <si>
    <t>Solarvest BioEnergy Inc.</t>
  </si>
  <si>
    <t>NeutriSci International Inc.</t>
  </si>
  <si>
    <t>Nurosene Health Inc.</t>
  </si>
  <si>
    <t>Rritual Superfoods Inc.</t>
  </si>
  <si>
    <t>The Well Told Company Inc.</t>
  </si>
  <si>
    <t>Koios Beverage Corp.</t>
  </si>
  <si>
    <t>Irwin Naturals Inc.</t>
  </si>
  <si>
    <t>MAV Beauty Brands Inc.</t>
  </si>
  <si>
    <t>TAAT Global Alternatives Inc.</t>
  </si>
  <si>
    <t>Emergence Global Enterprises Inc.</t>
  </si>
  <si>
    <t>Mimi's Rock Corp.</t>
  </si>
  <si>
    <t>Element Nutritional Sciences Inc.</t>
  </si>
  <si>
    <t>Humble &amp; Fume Inc.</t>
  </si>
  <si>
    <t>Icanic Brands Company Inc.</t>
  </si>
  <si>
    <t>Way of Will Inc.</t>
  </si>
  <si>
    <t>Doseology Sciences Inc.</t>
  </si>
  <si>
    <t>Genix Pharmaceuticals Corporation</t>
  </si>
  <si>
    <t>C21 Investments Inc.</t>
  </si>
  <si>
    <t>Core One Labs Inc.</t>
  </si>
  <si>
    <t>THC Biomed Intl Ltd.</t>
  </si>
  <si>
    <t>1933 Industries Inc.</t>
  </si>
  <si>
    <t>TILT Holdings Inc.</t>
  </si>
  <si>
    <t>Cybin Inc.</t>
  </si>
  <si>
    <t>Jushi Holdings Inc.</t>
  </si>
  <si>
    <t>4Front Ventures Corp.</t>
  </si>
  <si>
    <t>Rubicon Organics Inc.</t>
  </si>
  <si>
    <t>Halo Collective Inc.</t>
  </si>
  <si>
    <t>Green Thumb Industries Inc.</t>
  </si>
  <si>
    <t>Revive Therapeutics Ltd.</t>
  </si>
  <si>
    <t>MediPharm Labs Corp.</t>
  </si>
  <si>
    <t>The Green Organic Dutchman Holdings Ltd.</t>
  </si>
  <si>
    <t>Vext Science, Inc.</t>
  </si>
  <si>
    <t>Knight Therapeutics Inc.</t>
  </si>
  <si>
    <t>TerrAscend Corp.</t>
  </si>
  <si>
    <t>Avicanna Inc.</t>
  </si>
  <si>
    <t>Cronos Group Inc.</t>
  </si>
  <si>
    <t>Columbia Care Inc.</t>
  </si>
  <si>
    <t>Charlotte's Web Holdings, Inc.</t>
  </si>
  <si>
    <t>FSD Pharma Inc.</t>
  </si>
  <si>
    <t>The Valens Company Inc.</t>
  </si>
  <si>
    <t>Canopy Growth Corporation</t>
  </si>
  <si>
    <t>InMed Pharmaceuticals Inc.</t>
  </si>
  <si>
    <t>Heritage Cannabis Holdings Corp.</t>
  </si>
  <si>
    <t>Aurora Cannabis Inc.</t>
  </si>
  <si>
    <t>iAnthus Capital Holdings, Inc.</t>
  </si>
  <si>
    <t>HEXO Corp.</t>
  </si>
  <si>
    <t>MedMen Enterprises Inc.</t>
  </si>
  <si>
    <t>VIVO Cannabis Inc.</t>
  </si>
  <si>
    <t>Curaleaf Holdings, Inc.</t>
  </si>
  <si>
    <t>Cresco Labs Inc.</t>
  </si>
  <si>
    <t>Planet 13 Holdings Inc.</t>
  </si>
  <si>
    <t>MPX International Corporation</t>
  </si>
  <si>
    <t>Flower One Holdings Inc.</t>
  </si>
  <si>
    <t>Avant Brands Inc.</t>
  </si>
  <si>
    <t>Trulieve Cannabis Corp.</t>
  </si>
  <si>
    <t>Nuvo Pharmaceuticals Inc.</t>
  </si>
  <si>
    <t>OrganiGram Holdings Inc.</t>
  </si>
  <si>
    <t>Verano Holdings Corp.</t>
  </si>
  <si>
    <t>Cardiol Therapeutics Inc.</t>
  </si>
  <si>
    <t>Bausch Health Companies Inc.</t>
  </si>
  <si>
    <t>Delta 9 Cannabis Inc.</t>
  </si>
  <si>
    <t>Tilray Brands, Inc.</t>
  </si>
  <si>
    <t>IM Cannabis Corp.</t>
  </si>
  <si>
    <t>XORTX Therapeutics Inc.</t>
  </si>
  <si>
    <t>BioVaxys Technology Corp.</t>
  </si>
  <si>
    <t>Lobe Sciences Ltd.</t>
  </si>
  <si>
    <t>Glow Lifetech Corp.</t>
  </si>
  <si>
    <t>Filament Health Corp.</t>
  </si>
  <si>
    <t>Tryp Therapeutics Inc.</t>
  </si>
  <si>
    <t>NeonMind Biosciences Inc.</t>
  </si>
  <si>
    <t>Captiva Verde Wellness Corp.</t>
  </si>
  <si>
    <t>NervGen Pharma Corp.</t>
  </si>
  <si>
    <t>Voyageur Pharmaceuticals Ltd.</t>
  </si>
  <si>
    <t>Claritas Pharmaceuticals, Inc.</t>
  </si>
  <si>
    <t>Biomind Labs Inc.</t>
  </si>
  <si>
    <t>Chemistree Technology Inc.</t>
  </si>
  <si>
    <t>Small Pharma Inc.</t>
  </si>
  <si>
    <t>Acasti Pharma Inc.</t>
  </si>
  <si>
    <t>Algernon Pharmaceuticals Inc.</t>
  </si>
  <si>
    <t>PharmaTher Holdings Ltd.</t>
  </si>
  <si>
    <t>Indigenous Bloom Hemp Corp.</t>
  </si>
  <si>
    <t>Isracann Biosciences Inc.</t>
  </si>
  <si>
    <t>MYND Life Sciences Inc.</t>
  </si>
  <si>
    <t>Tetra Bio-Pharma Inc.</t>
  </si>
  <si>
    <t>Antibe Therapeutics Inc.</t>
  </si>
  <si>
    <t>Satellos Bioscience Inc.</t>
  </si>
  <si>
    <t>FinCanna Capital Corp.</t>
  </si>
  <si>
    <t>Acerus Pharmaceuticals Corporation</t>
  </si>
  <si>
    <t>The Gummy Project Inc.</t>
  </si>
  <si>
    <t>Mydecine Innovations Group Inc.</t>
  </si>
  <si>
    <t>Intellipharmaceutics International Inc.</t>
  </si>
  <si>
    <t>City View Green Holdings Inc.</t>
  </si>
  <si>
    <t>Ovation Science Inc.</t>
  </si>
  <si>
    <t>Vinergy Capital Inc.</t>
  </si>
  <si>
    <t>Sweet Earth Holdings Corporation</t>
  </si>
  <si>
    <t>Silo Wellness Inc.</t>
  </si>
  <si>
    <t>XPhyto Therapeutics Corp.</t>
  </si>
  <si>
    <t>Pharmadrug Inc.</t>
  </si>
  <si>
    <t>InnoCan Pharma Corporation</t>
  </si>
  <si>
    <t>Sproutly Canada Inc.</t>
  </si>
  <si>
    <t>CannAmerica Brands Corp.</t>
  </si>
  <si>
    <t>Luff Enterprises Ltd.</t>
  </si>
  <si>
    <t>Lumiera Health Inc.</t>
  </si>
  <si>
    <t>Wesana Health Holdings Inc.</t>
  </si>
  <si>
    <t>EastWest Bioscience Inc.</t>
  </si>
  <si>
    <t>Agra Ventures Ltd.</t>
  </si>
  <si>
    <t>Pure Extracts Technologies Corp.</t>
  </si>
  <si>
    <t>Leviathan Natural Products Inc.</t>
  </si>
  <si>
    <t>Eastwood Bio-Medical Canada Inc.</t>
  </si>
  <si>
    <t>Molecule Holdings Inc.</t>
  </si>
  <si>
    <t>Appili Therapeutics Inc.</t>
  </si>
  <si>
    <t>SugarBud Craft Growers Corp.</t>
  </si>
  <si>
    <t>IntelGenx Technologies Corp.</t>
  </si>
  <si>
    <t>Ayurcann Holdings Corp.</t>
  </si>
  <si>
    <t>DRI Healthcare Trust</t>
  </si>
  <si>
    <t>The Flowr Corporation</t>
  </si>
  <si>
    <t>Khiron Life Sciences Corp.</t>
  </si>
  <si>
    <t>Crescita Therapeutics Inc.</t>
  </si>
  <si>
    <t>Grown Rogue International Inc.</t>
  </si>
  <si>
    <t>Greenway Greenhouse Cannabis Corporation</t>
  </si>
  <si>
    <t>Mindset Pharma Inc.</t>
  </si>
  <si>
    <t>PharmaCielo Ltd.</t>
  </si>
  <si>
    <t>Aequus Pharmaceuticals Inc.</t>
  </si>
  <si>
    <t>Fiore Cannabis Ltd.</t>
  </si>
  <si>
    <t>Numinus Wellness Inc.</t>
  </si>
  <si>
    <t>High Tide Inc.</t>
  </si>
  <si>
    <t>Cipher Pharmaceuticals Inc.</t>
  </si>
  <si>
    <t>Cannara Biotech Inc.</t>
  </si>
  <si>
    <t>BioSyent Inc.</t>
  </si>
  <si>
    <t>West Island Brands Inc.</t>
  </si>
  <si>
    <t>Simply Better Brands Corp.</t>
  </si>
  <si>
    <t>Goodbody Health Inc.</t>
  </si>
  <si>
    <t>Indiva Limited</t>
  </si>
  <si>
    <t>SLANG Worldwide Inc.</t>
  </si>
  <si>
    <t>Radient Technologies Inc.</t>
  </si>
  <si>
    <t>Nextleaf Solutions Ltd.</t>
  </si>
  <si>
    <t>High Fusion Inc.</t>
  </si>
  <si>
    <t>Entourage Health Corp.</t>
  </si>
  <si>
    <t>Christina Lake Cannabis Corp.</t>
  </si>
  <si>
    <t>Ayr Wellness Inc.</t>
  </si>
  <si>
    <t>Decibel Cannabis Company Inc.</t>
  </si>
  <si>
    <t>Australis Capital Inc.</t>
  </si>
  <si>
    <t>Lowell Farms Inc.</t>
  </si>
  <si>
    <t>Goodness Growth Holdings, Inc.</t>
  </si>
  <si>
    <t>Harvest One Cannabis Inc.</t>
  </si>
  <si>
    <t>Harborside Inc.</t>
  </si>
  <si>
    <t>Emerald Health Therapeutics, Inc.</t>
  </si>
  <si>
    <t>Medexus Pharmaceuticals Inc.</t>
  </si>
  <si>
    <t>Auxly Cannabis Group Inc.</t>
  </si>
  <si>
    <t>Pharmala Biotech Holdings Inc.</t>
  </si>
  <si>
    <t>NurExone Biologic Inc.</t>
  </si>
  <si>
    <t>Vibe Growth Corporation</t>
  </si>
  <si>
    <t>Xebra Brands Ltd.</t>
  </si>
  <si>
    <t>Levitee Labs Inc.</t>
  </si>
  <si>
    <t>Origin Therapeutics Holdings Inc.</t>
  </si>
  <si>
    <t>Thomson Reuters Corporation</t>
  </si>
  <si>
    <t>Professional Services</t>
  </si>
  <si>
    <t>Stantec Inc.</t>
  </si>
  <si>
    <t>Belgravia Hartford Capital Inc.</t>
  </si>
  <si>
    <t>LifeWorks Inc.</t>
  </si>
  <si>
    <t>Reklaim Ltd.</t>
  </si>
  <si>
    <t>The Caldwell Partners International Inc.</t>
  </si>
  <si>
    <t>IBI Group Inc.</t>
  </si>
  <si>
    <t>Britannia Life Sciences Inc.</t>
  </si>
  <si>
    <t>Deveron Corp.</t>
  </si>
  <si>
    <t>Tricon Residential Inc.</t>
  </si>
  <si>
    <t>Altus Group Limited</t>
  </si>
  <si>
    <t>Mainstreet Equity Corp.</t>
  </si>
  <si>
    <t>Dream Unlimited Corp.</t>
  </si>
  <si>
    <t>Colliers International Group Inc.</t>
  </si>
  <si>
    <t>FirstService Corporation</t>
  </si>
  <si>
    <t>Melcor Developments Ltd.</t>
  </si>
  <si>
    <t>Morguard Corporation</t>
  </si>
  <si>
    <t>Greenbriar Capital Corp.</t>
  </si>
  <si>
    <t>Emergia Inc.</t>
  </si>
  <si>
    <t>Tempus Capital Inc.</t>
  </si>
  <si>
    <t>Coho Collective Kitchens Inc.</t>
  </si>
  <si>
    <t>Genesis Land Development Corp.</t>
  </si>
  <si>
    <t>Urbanfund Corp.</t>
  </si>
  <si>
    <t>Wall Financial Corporation</t>
  </si>
  <si>
    <t>Dundee Corporation</t>
  </si>
  <si>
    <t>Information Services Corporation</t>
  </si>
  <si>
    <t>Imperial Equities Inc.</t>
  </si>
  <si>
    <t>Mongolia Growth Group Ltd.</t>
  </si>
  <si>
    <t>The Real Brokerage Inc.</t>
  </si>
  <si>
    <t>StorageVault Canada Inc.</t>
  </si>
  <si>
    <t>Invesque Inc.</t>
  </si>
  <si>
    <t>Dream Impact Trust</t>
  </si>
  <si>
    <t>Madison Pacific Properties Inc.</t>
  </si>
  <si>
    <t>Realia Properties Inc.</t>
  </si>
  <si>
    <t>Bridgemarq Real Estate Services Inc.</t>
  </si>
  <si>
    <t>NexLiving Communities Inc.</t>
  </si>
  <si>
    <t>ApartmentLove Inc.</t>
  </si>
  <si>
    <t>Mullen Group Ltd.</t>
  </si>
  <si>
    <t>Road and Rail</t>
  </si>
  <si>
    <t>Canadian National Railway Company</t>
  </si>
  <si>
    <t>Canadian Pacific Railway Limited</t>
  </si>
  <si>
    <t>TFI International Inc.</t>
  </si>
  <si>
    <t>Cult Food Science Corp.</t>
  </si>
  <si>
    <t>Facedrive Inc.</t>
  </si>
  <si>
    <t>Titanium Transportation Group Inc.</t>
  </si>
  <si>
    <t>Semiconductors and Semiconductor Equipment</t>
  </si>
  <si>
    <t>Quantum eMotion Inc.</t>
  </si>
  <si>
    <t>POET Technologies Inc.</t>
  </si>
  <si>
    <t>Metamaterial Exchangeco Inc.</t>
  </si>
  <si>
    <t>Software</t>
  </si>
  <si>
    <t>ImagineAR Inc.</t>
  </si>
  <si>
    <t>Dye &amp; Durham Limited</t>
  </si>
  <si>
    <t>Cliq Digital AG</t>
  </si>
  <si>
    <t>BIGG Digital Assets Inc.</t>
  </si>
  <si>
    <t>Absolute Software Corporation</t>
  </si>
  <si>
    <t>VSBLTY Groupe Technologies Corp.</t>
  </si>
  <si>
    <t>Luxxfolio Holdings Inc.</t>
  </si>
  <si>
    <t>Magnet Forensics Inc.</t>
  </si>
  <si>
    <t>Tenet Fintech Group Inc.</t>
  </si>
  <si>
    <t>Lightspeed Commerce Inc.</t>
  </si>
  <si>
    <t>Open Text Corporation</t>
  </si>
  <si>
    <t>BlackBerry Limited</t>
  </si>
  <si>
    <t>Kinaxis Inc.</t>
  </si>
  <si>
    <t>Enghouse Systems Limited</t>
  </si>
  <si>
    <t>Constellation Software Inc.</t>
  </si>
  <si>
    <t>The Descartes Systems Group Inc.</t>
  </si>
  <si>
    <t>Wellfield Technologies Inc.</t>
  </si>
  <si>
    <t>DeepSpatial Inc.</t>
  </si>
  <si>
    <t>Cloud Nine Web3 Technologies Inc.</t>
  </si>
  <si>
    <t>Solvbl Solutions Inc.</t>
  </si>
  <si>
    <t>Axcap Ventures Inc.</t>
  </si>
  <si>
    <t>Fandifi Technology Corp.</t>
  </si>
  <si>
    <t>Railtown AI Technologies Inc.</t>
  </si>
  <si>
    <t>Cryptoblox Technologies Inc.</t>
  </si>
  <si>
    <t>XRApplied Technologies Inc.</t>
  </si>
  <si>
    <t>Abaxx Technologies Inc.</t>
  </si>
  <si>
    <t>Gallagher Security Corp.</t>
  </si>
  <si>
    <t>Leonovus Inc.</t>
  </si>
  <si>
    <t>MiMedia Holdings Inc.</t>
  </si>
  <si>
    <t>VPN Technologies Inc.</t>
  </si>
  <si>
    <t>Liquid Avatar Technologies Inc.</t>
  </si>
  <si>
    <t>Perk Labs Inc.</t>
  </si>
  <si>
    <t>Venzee Technologies Inc.</t>
  </si>
  <si>
    <t>DigiMax Global Inc.</t>
  </si>
  <si>
    <t>LQwD FinTech Corp.</t>
  </si>
  <si>
    <t>Blockmint Technologies Inc.</t>
  </si>
  <si>
    <t>SponsorsOne Inc.</t>
  </si>
  <si>
    <t>Graph Blockchain Inc.</t>
  </si>
  <si>
    <t>Nubeva Technologies Ltd.</t>
  </si>
  <si>
    <t>iMining Technologies Inc.</t>
  </si>
  <si>
    <t>Visionstate Corp.</t>
  </si>
  <si>
    <t>Looking Glass Labs Ltd.</t>
  </si>
  <si>
    <t>Windfall Geotek Inc.</t>
  </si>
  <si>
    <t>Minerva Intelligence Inc.</t>
  </si>
  <si>
    <t>Acceleware Ltd.</t>
  </si>
  <si>
    <t>Sparx Technology Inc.</t>
  </si>
  <si>
    <t>ProStar Holdings Inc.</t>
  </si>
  <si>
    <t>Topicus.com Inc.</t>
  </si>
  <si>
    <t>UpSnap, Inc.</t>
  </si>
  <si>
    <t>Neptune Digital Assets Corp.</t>
  </si>
  <si>
    <t>Blockchain Foundry Inc.</t>
  </si>
  <si>
    <t>SpotLite360 IOT Solutions, Inc.</t>
  </si>
  <si>
    <t>ICEsoft Technologies Canada Corp.</t>
  </si>
  <si>
    <t>BYND Cannasoft Enterprises Inc.</t>
  </si>
  <si>
    <t>Carl Data Solutions Inc.</t>
  </si>
  <si>
    <t>TrustBIX Inc.</t>
  </si>
  <si>
    <t>Ether Capital Corporation</t>
  </si>
  <si>
    <t>GlobalBlock Digital Asset Trading Limited</t>
  </si>
  <si>
    <t>MediaValet Inc.</t>
  </si>
  <si>
    <t>Cathedra Bitcoin Inc.</t>
  </si>
  <si>
    <t>Coveo Solutions Inc.</t>
  </si>
  <si>
    <t>Voxtur Analytics Corp.</t>
  </si>
  <si>
    <t>NTG Clarity Networks Inc.</t>
  </si>
  <si>
    <t>Tecsys Inc.</t>
  </si>
  <si>
    <t>NexJ Systems Inc.</t>
  </si>
  <si>
    <t>Wishpond Technologies Ltd.</t>
  </si>
  <si>
    <t>Tribe Property Technologies Inc.</t>
  </si>
  <si>
    <t>TraceSafe Inc.</t>
  </si>
  <si>
    <t>Quisitive Technology Solutions, Inc.</t>
  </si>
  <si>
    <t>mCloud Technologies Corp.</t>
  </si>
  <si>
    <t>Fobi AI Inc.</t>
  </si>
  <si>
    <t>DGTL Holdings Inc.</t>
  </si>
  <si>
    <t>CurrencyWorks Inc.</t>
  </si>
  <si>
    <t>AnalytixInsight Inc.</t>
  </si>
  <si>
    <t>Bitfarms Ltd.</t>
  </si>
  <si>
    <t>Plurilock Security Inc.</t>
  </si>
  <si>
    <t>ProntoForms Corporation</t>
  </si>
  <si>
    <t>HIVE Blockchain Technologies Ltd.</t>
  </si>
  <si>
    <t>Route1 Inc.</t>
  </si>
  <si>
    <t>LifeSpeak Inc.</t>
  </si>
  <si>
    <t>Bluesky Digital Assets Corp.</t>
  </si>
  <si>
    <t>Datable Technology Corporation</t>
  </si>
  <si>
    <t>Adcore Inc.</t>
  </si>
  <si>
    <t>DMG Blockchain Solutions Inc.</t>
  </si>
  <si>
    <t>Sabio Holdings Inc.</t>
  </si>
  <si>
    <t>Digihost Technology Inc.</t>
  </si>
  <si>
    <t>Farmers Edge Inc.</t>
  </si>
  <si>
    <t>Quorum Information Technologies Inc.</t>
  </si>
  <si>
    <t>AirIQ Inc.</t>
  </si>
  <si>
    <t>OneSoft Solutions Inc.</t>
  </si>
  <si>
    <t>BlueRush Inc.</t>
  </si>
  <si>
    <t>Turnium Technology Group Inc.</t>
  </si>
  <si>
    <t>GetSwift Technologies Limited</t>
  </si>
  <si>
    <t>WeCommerce Holdings Ltd.</t>
  </si>
  <si>
    <t>Sylogist Ltd.</t>
  </si>
  <si>
    <t>NamSys Inc.</t>
  </si>
  <si>
    <t>Urbanimmersive Inc.</t>
  </si>
  <si>
    <t>RenoWorks Software Inc.</t>
  </si>
  <si>
    <t>Boardwalktech Software Corp.</t>
  </si>
  <si>
    <t>Thinkific Labs Inc.</t>
  </si>
  <si>
    <t>Ackroo Inc.</t>
  </si>
  <si>
    <t>NowVertical Group Inc.</t>
  </si>
  <si>
    <t>Smart Employee Benefits Inc.</t>
  </si>
  <si>
    <t>HS GovTech Solutions Inc.</t>
  </si>
  <si>
    <t>Copperleaf Technologies Inc.</t>
  </si>
  <si>
    <t>Q4 Inc.</t>
  </si>
  <si>
    <t>Zoomd Technologies Ltd.</t>
  </si>
  <si>
    <t>Intermap Technologies Corporation</t>
  </si>
  <si>
    <t>Optiva Inc.</t>
  </si>
  <si>
    <t>Bitcoin Well Inc.</t>
  </si>
  <si>
    <t>BeWhere Holdings Inc.</t>
  </si>
  <si>
    <t>Verses Technologies Inc.</t>
  </si>
  <si>
    <t>Minehub Technologies Inc.</t>
  </si>
  <si>
    <t>Sleep Country Canada Holdings Inc.</t>
  </si>
  <si>
    <t>Specialty Retail</t>
  </si>
  <si>
    <t>Fire &amp; Flower Holdings Corp.</t>
  </si>
  <si>
    <t>AutoCanada Inc.</t>
  </si>
  <si>
    <t>Aritzia Inc.</t>
  </si>
  <si>
    <t>Nova Cannabis Inc.</t>
  </si>
  <si>
    <t>LXRandCo, Inc.</t>
  </si>
  <si>
    <t>Leon's Furniture Limited</t>
  </si>
  <si>
    <t>Delota Corp.</t>
  </si>
  <si>
    <t>ShinyBud Corp.</t>
  </si>
  <si>
    <t>Roots Corporation</t>
  </si>
  <si>
    <t>Kiaro Holdings Corp.</t>
  </si>
  <si>
    <t>Diversified Royalty Corp.</t>
  </si>
  <si>
    <t>Reitmans (Canada) Limited</t>
  </si>
  <si>
    <t>BMTC Group Inc.</t>
  </si>
  <si>
    <t>Pet Valu Holdings Ltd.</t>
  </si>
  <si>
    <t>PesoRama Inc.</t>
  </si>
  <si>
    <t>Skychain Technologies Inc.</t>
  </si>
  <si>
    <t>Technology Hardware, Storage and Peripherals</t>
  </si>
  <si>
    <t>Danavation Technologies Corp.</t>
  </si>
  <si>
    <t>Canada Goose Holdings Inc.</t>
  </si>
  <si>
    <t>Textiles, Apparel and Luxury Goods</t>
  </si>
  <si>
    <t>Citychamp Watch &amp; Jewellery Group Limited</t>
  </si>
  <si>
    <t>Gildan Activewear Inc.</t>
  </si>
  <si>
    <t>RYU Apparel Inc.</t>
  </si>
  <si>
    <t>iFabric Corp.</t>
  </si>
  <si>
    <t>Mene Inc.</t>
  </si>
  <si>
    <t>Unisync Corp.</t>
  </si>
  <si>
    <t>Home Capital Group Inc.</t>
  </si>
  <si>
    <t>EQB Inc.</t>
  </si>
  <si>
    <t>First National Financial Corporation</t>
  </si>
  <si>
    <t>Timbercreek Financial Corp.</t>
  </si>
  <si>
    <t>Dominion Lending Centres Inc.</t>
  </si>
  <si>
    <t>Ionic Brands Corp.</t>
  </si>
  <si>
    <t>Tobacco</t>
  </si>
  <si>
    <t>Idle Lifestyle Inc.</t>
  </si>
  <si>
    <t>Red Light Holland Corp.</t>
  </si>
  <si>
    <t>Trading Companies and Distributors</t>
  </si>
  <si>
    <t>Wajax Corporation</t>
  </si>
  <si>
    <t>Finning International Inc.</t>
  </si>
  <si>
    <t>Richelieu Hardware Ltd.</t>
  </si>
  <si>
    <t>Toromont Industries Ltd.</t>
  </si>
  <si>
    <t>Zedcor Inc.</t>
  </si>
  <si>
    <t>Taiga Building Products Ltd.</t>
  </si>
  <si>
    <t>Hardwoods Distribution Inc.</t>
  </si>
  <si>
    <t>Enterprise Group, Inc.</t>
  </si>
  <si>
    <t>XS Financial Inc.</t>
  </si>
  <si>
    <t>Goodfellow Inc.</t>
  </si>
  <si>
    <t>Bri-Chem Corp.</t>
  </si>
  <si>
    <t>Transportation Infrastructure</t>
  </si>
  <si>
    <t>Westshore Terminals Investment Corporation</t>
  </si>
  <si>
    <t>Logistec Corporation</t>
  </si>
  <si>
    <t>Dominion Water Reserves Corp.</t>
  </si>
  <si>
    <t>Water Utilities</t>
  </si>
  <si>
    <t>Current Water Technologies Inc.</t>
  </si>
  <si>
    <t>Rogers Communications Inc.</t>
  </si>
  <si>
    <t>Wireless Telecommunication Services</t>
  </si>
  <si>
    <t>EasTower Wireless Inc.</t>
  </si>
  <si>
    <t>Trilogy International Partners Inc.</t>
  </si>
  <si>
    <t>Docebo Inc.</t>
  </si>
  <si>
    <t>New Stratus Energy Inc.</t>
  </si>
  <si>
    <t>PAT</t>
  </si>
  <si>
    <t>MAXR</t>
  </si>
  <si>
    <t>MAL</t>
  </si>
  <si>
    <t>CAE</t>
  </si>
  <si>
    <t>HRX</t>
  </si>
  <si>
    <t>FLT</t>
  </si>
  <si>
    <t>KWE</t>
  </si>
  <si>
    <t>AVP</t>
  </si>
  <si>
    <t>MRS</t>
  </si>
  <si>
    <t>MDA</t>
  </si>
  <si>
    <t>BBDB</t>
  </si>
  <si>
    <t>BBDA</t>
  </si>
  <si>
    <t>DPRO</t>
  </si>
  <si>
    <t>FLY</t>
  </si>
  <si>
    <t>CJT</t>
  </si>
  <si>
    <t>PKG</t>
  </si>
  <si>
    <t>AC</t>
  </si>
  <si>
    <t>EIF</t>
  </si>
  <si>
    <t>CHR</t>
  </si>
  <si>
    <t>TRZ</t>
  </si>
  <si>
    <t>VOL</t>
  </si>
  <si>
    <t>JET</t>
  </si>
  <si>
    <t>CJET</t>
  </si>
  <si>
    <t>MG</t>
  </si>
  <si>
    <t>XTC</t>
  </si>
  <si>
    <t>MRE</t>
  </si>
  <si>
    <t>LNR</t>
  </si>
  <si>
    <t>ABCT</t>
  </si>
  <si>
    <t>BES</t>
  </si>
  <si>
    <t>EVTG</t>
  </si>
  <si>
    <t>BMO</t>
  </si>
  <si>
    <t>CM</t>
  </si>
  <si>
    <t>TD</t>
  </si>
  <si>
    <t>CWB</t>
  </si>
  <si>
    <t>RY</t>
  </si>
  <si>
    <t>BNS</t>
  </si>
  <si>
    <t>LB</t>
  </si>
  <si>
    <t>VBNK</t>
  </si>
  <si>
    <t>TNY</t>
  </si>
  <si>
    <t>PRMW</t>
  </si>
  <si>
    <t>CNTR</t>
  </si>
  <si>
    <t>WBR</t>
  </si>
  <si>
    <t>CSWA</t>
  </si>
  <si>
    <t>TPXA</t>
  </si>
  <si>
    <t>BEV</t>
  </si>
  <si>
    <t>DWS</t>
  </si>
  <si>
    <t>GURU</t>
  </si>
  <si>
    <t>ADWA</t>
  </si>
  <si>
    <t>CANS</t>
  </si>
  <si>
    <t>FLOW</t>
  </si>
  <si>
    <t>BR</t>
  </si>
  <si>
    <t>ONC</t>
  </si>
  <si>
    <t>AEZS</t>
  </si>
  <si>
    <t>DRUG</t>
  </si>
  <si>
    <t>IMV</t>
  </si>
  <si>
    <t>WLLW</t>
  </si>
  <si>
    <t>TH</t>
  </si>
  <si>
    <t>MDNA</t>
  </si>
  <si>
    <t>BLU</t>
  </si>
  <si>
    <t>BCT</t>
  </si>
  <si>
    <t>HEM</t>
  </si>
  <si>
    <t>VXL</t>
  </si>
  <si>
    <t>RVX</t>
  </si>
  <si>
    <t>ACOG</t>
  </si>
  <si>
    <t>MRVL</t>
  </si>
  <si>
    <t>NOVA</t>
  </si>
  <si>
    <t>ORTH</t>
  </si>
  <si>
    <t>EPRX</t>
  </si>
  <si>
    <t>PSYB</t>
  </si>
  <si>
    <t>APS</t>
  </si>
  <si>
    <t>SVA</t>
  </si>
  <si>
    <t>DTC</t>
  </si>
  <si>
    <t>TELO</t>
  </si>
  <si>
    <t>QPT</t>
  </si>
  <si>
    <t>PAS</t>
  </si>
  <si>
    <t>HBP</t>
  </si>
  <si>
    <t>BTI</t>
  </si>
  <si>
    <t>BUX</t>
  </si>
  <si>
    <t>PMN</t>
  </si>
  <si>
    <t>MGRO</t>
  </si>
  <si>
    <t>ENBI</t>
  </si>
  <si>
    <t>SBM</t>
  </si>
  <si>
    <t>AWKN</t>
  </si>
  <si>
    <t>EDT</t>
  </si>
  <si>
    <t>KNE</t>
  </si>
  <si>
    <t>MBX</t>
  </si>
  <si>
    <t>MPH</t>
  </si>
  <si>
    <t>SZLS</t>
  </si>
  <si>
    <t>IBT</t>
  </si>
  <si>
    <t>DRT</t>
  </si>
  <si>
    <t>SII</t>
  </si>
  <si>
    <t>POW</t>
  </si>
  <si>
    <t>VST</t>
  </si>
  <si>
    <t>X</t>
  </si>
  <si>
    <t>ONEX</t>
  </si>
  <si>
    <t>GLXY</t>
  </si>
  <si>
    <t>CIX</t>
  </si>
  <si>
    <t>CF</t>
  </si>
  <si>
    <t>RIV</t>
  </si>
  <si>
    <t>FSZ</t>
  </si>
  <si>
    <t>IGM</t>
  </si>
  <si>
    <t>GOAT</t>
  </si>
  <si>
    <t>GOGR</t>
  </si>
  <si>
    <t>CVYP</t>
  </si>
  <si>
    <t>AMGP</t>
  </si>
  <si>
    <t>MAXQ</t>
  </si>
  <si>
    <t>MOOP</t>
  </si>
  <si>
    <t>LITT</t>
  </si>
  <si>
    <t>TCKP</t>
  </si>
  <si>
    <t>GBC</t>
  </si>
  <si>
    <t>CRCC</t>
  </si>
  <si>
    <t>AACP</t>
  </si>
  <si>
    <t>MANDP</t>
  </si>
  <si>
    <t>WNDR</t>
  </si>
  <si>
    <t>GWS</t>
  </si>
  <si>
    <t>DELX</t>
  </si>
  <si>
    <t>LBI</t>
  </si>
  <si>
    <t>HLTH</t>
  </si>
  <si>
    <t>EWG</t>
  </si>
  <si>
    <t>IDK</t>
  </si>
  <si>
    <t>BLR</t>
  </si>
  <si>
    <t>PNP</t>
  </si>
  <si>
    <t>SPOR</t>
  </si>
  <si>
    <t>TORR</t>
  </si>
  <si>
    <t>QCA</t>
  </si>
  <si>
    <t>FNQ</t>
  </si>
  <si>
    <t>JPEG</t>
  </si>
  <si>
    <t>EATS</t>
  </si>
  <si>
    <t>GMN</t>
  </si>
  <si>
    <t>MATE</t>
  </si>
  <si>
    <t>MKZUN</t>
  </si>
  <si>
    <t>SMA</t>
  </si>
  <si>
    <t>WI</t>
  </si>
  <si>
    <t>WP</t>
  </si>
  <si>
    <t>CSOCA</t>
  </si>
  <si>
    <t>WCMA</t>
  </si>
  <si>
    <t>DEFI</t>
  </si>
  <si>
    <t>SMRT</t>
  </si>
  <si>
    <t>ADUN</t>
  </si>
  <si>
    <t>PLRB</t>
  </si>
  <si>
    <t>STX</t>
  </si>
  <si>
    <t>LPC</t>
  </si>
  <si>
    <t>GCG</t>
  </si>
  <si>
    <t>RCG</t>
  </si>
  <si>
    <t>WED</t>
  </si>
  <si>
    <t>CRWN</t>
  </si>
  <si>
    <t>CVG</t>
  </si>
  <si>
    <t>AGFB</t>
  </si>
  <si>
    <t>MARUN</t>
  </si>
  <si>
    <t>INXD</t>
  </si>
  <si>
    <t>HODL</t>
  </si>
  <si>
    <t>AAB</t>
  </si>
  <si>
    <t>OLY</t>
  </si>
  <si>
    <t>VOYG</t>
  </si>
  <si>
    <t>CKI</t>
  </si>
  <si>
    <t>SEC</t>
  </si>
  <si>
    <t>URB</t>
  </si>
  <si>
    <t>ACCBP</t>
  </si>
  <si>
    <t>AGRIV</t>
  </si>
  <si>
    <t>NFT</t>
  </si>
  <si>
    <t>STCK</t>
  </si>
  <si>
    <t>NTR</t>
  </si>
  <si>
    <t>BU</t>
  </si>
  <si>
    <t>BOS</t>
  </si>
  <si>
    <t>MX</t>
  </si>
  <si>
    <t>NEO</t>
  </si>
  <si>
    <t>EPOH</t>
  </si>
  <si>
    <t>GSP</t>
  </si>
  <si>
    <t>SOPH</t>
  </si>
  <si>
    <t>OPC</t>
  </si>
  <si>
    <t>KRN</t>
  </si>
  <si>
    <t>HULK</t>
  </si>
  <si>
    <t>ATHR</t>
  </si>
  <si>
    <t>NANO</t>
  </si>
  <si>
    <t>WRX</t>
  </si>
  <si>
    <t>NZP</t>
  </si>
  <si>
    <t>BEE</t>
  </si>
  <si>
    <t>CHEUN</t>
  </si>
  <si>
    <t>GGG</t>
  </si>
  <si>
    <t>AKMY</t>
  </si>
  <si>
    <t>ERTH</t>
  </si>
  <si>
    <t>CZO</t>
  </si>
  <si>
    <t>ECO</t>
  </si>
  <si>
    <t>VNP</t>
  </si>
  <si>
    <t>NPK</t>
  </si>
  <si>
    <t>FRXI</t>
  </si>
  <si>
    <t>IFOS</t>
  </si>
  <si>
    <t>GDNP</t>
  </si>
  <si>
    <t>PRH</t>
  </si>
  <si>
    <t>GRA</t>
  </si>
  <si>
    <t>HECO</t>
  </si>
  <si>
    <t>HG</t>
  </si>
  <si>
    <t>TOH</t>
  </si>
  <si>
    <t>GDI</t>
  </si>
  <si>
    <t>PYR</t>
  </si>
  <si>
    <t>BYD</t>
  </si>
  <si>
    <t>WCN</t>
  </si>
  <si>
    <t>KBL</t>
  </si>
  <si>
    <t>RBA</t>
  </si>
  <si>
    <t>GFL</t>
  </si>
  <si>
    <t>BAC</t>
  </si>
  <si>
    <t>BCBN</t>
  </si>
  <si>
    <t>EWK</t>
  </si>
  <si>
    <t>ECM</t>
  </si>
  <si>
    <t>ACT</t>
  </si>
  <si>
    <t>EWS</t>
  </si>
  <si>
    <t>LUX</t>
  </si>
  <si>
    <t>YES</t>
  </si>
  <si>
    <t>EINC</t>
  </si>
  <si>
    <t>GIP</t>
  </si>
  <si>
    <t>ANRG</t>
  </si>
  <si>
    <t>VTX</t>
  </si>
  <si>
    <t>SECU</t>
  </si>
  <si>
    <t>DCM</t>
  </si>
  <si>
    <t>BLM</t>
  </si>
  <si>
    <t>BDI</t>
  </si>
  <si>
    <t>INQ</t>
  </si>
  <si>
    <t>KUT</t>
  </si>
  <si>
    <t>PKT</t>
  </si>
  <si>
    <t>CGY</t>
  </si>
  <si>
    <t>BLN</t>
  </si>
  <si>
    <t>DXT</t>
  </si>
  <si>
    <t>EVGN</t>
  </si>
  <si>
    <t>SW</t>
  </si>
  <si>
    <t>QTRH</t>
  </si>
  <si>
    <t>ET</t>
  </si>
  <si>
    <t>YFI</t>
  </si>
  <si>
    <t>NUR</t>
  </si>
  <si>
    <t>TTZ</t>
  </si>
  <si>
    <t>HAI</t>
  </si>
  <si>
    <t>VCM</t>
  </si>
  <si>
    <t>ENA</t>
  </si>
  <si>
    <t>STC</t>
  </si>
  <si>
    <t>NVI</t>
  </si>
  <si>
    <t>LTE</t>
  </si>
  <si>
    <t>YTY</t>
  </si>
  <si>
    <t>CMI</t>
  </si>
  <si>
    <t>BDGI</t>
  </si>
  <si>
    <t>ARE</t>
  </si>
  <si>
    <t>SNC</t>
  </si>
  <si>
    <t>BDT</t>
  </si>
  <si>
    <t>WSP</t>
  </si>
  <si>
    <t>MSP</t>
  </si>
  <si>
    <t>UGE</t>
  </si>
  <si>
    <t>VCI</t>
  </si>
  <si>
    <t>AMI</t>
  </si>
  <si>
    <t>CVX</t>
  </si>
  <si>
    <t>FBF</t>
  </si>
  <si>
    <t>MOGO</t>
  </si>
  <si>
    <t>GSY</t>
  </si>
  <si>
    <t>MRBL</t>
  </si>
  <si>
    <t>LHI</t>
  </si>
  <si>
    <t>PRL</t>
  </si>
  <si>
    <t>AXIS</t>
  </si>
  <si>
    <t>CXI</t>
  </si>
  <si>
    <t>WPK</t>
  </si>
  <si>
    <t>CAS</t>
  </si>
  <si>
    <t>ITP</t>
  </si>
  <si>
    <t>NEXE</t>
  </si>
  <si>
    <t>TCLA</t>
  </si>
  <si>
    <t>RPIUN</t>
  </si>
  <si>
    <t>CCLA</t>
  </si>
  <si>
    <t>UNS</t>
  </si>
  <si>
    <t>HILL</t>
  </si>
  <si>
    <t>PLC</t>
  </si>
  <si>
    <t>MBA</t>
  </si>
  <si>
    <t>DTOL</t>
  </si>
  <si>
    <t>MNLX</t>
  </si>
  <si>
    <t>XX</t>
  </si>
  <si>
    <t>ECN</t>
  </si>
  <si>
    <t>EFN</t>
  </si>
  <si>
    <t>AFCCH</t>
  </si>
  <si>
    <t>MLC</t>
  </si>
  <si>
    <t>PDFI</t>
  </si>
  <si>
    <t>CHW</t>
  </si>
  <si>
    <t>SFI</t>
  </si>
  <si>
    <t>XAU</t>
  </si>
  <si>
    <t>ACD</t>
  </si>
  <si>
    <t>MONT</t>
  </si>
  <si>
    <t>T</t>
  </si>
  <si>
    <t>BCE</t>
  </si>
  <si>
    <t>ADMT</t>
  </si>
  <si>
    <t>TO</t>
  </si>
  <si>
    <t>ADYA</t>
  </si>
  <si>
    <t>H</t>
  </si>
  <si>
    <t>EMA</t>
  </si>
  <si>
    <t>FTS</t>
  </si>
  <si>
    <t>EFL</t>
  </si>
  <si>
    <t>HNL</t>
  </si>
  <si>
    <t>BLDP</t>
  </si>
  <si>
    <t>SPRQ</t>
  </si>
  <si>
    <t>ZAIR</t>
  </si>
  <si>
    <t>NHHH</t>
  </si>
  <si>
    <t>EXRO</t>
  </si>
  <si>
    <t>LPEN</t>
  </si>
  <si>
    <t>HMMA</t>
  </si>
  <si>
    <t>GBLT</t>
  </si>
  <si>
    <t>HPSA</t>
  </si>
  <si>
    <t>EGT</t>
  </si>
  <si>
    <t>PRT</t>
  </si>
  <si>
    <t>CLS</t>
  </si>
  <si>
    <t>MRM</t>
  </si>
  <si>
    <t>NXO</t>
  </si>
  <si>
    <t>BLO</t>
  </si>
  <si>
    <t>TEST</t>
  </si>
  <si>
    <t>AIML</t>
  </si>
  <si>
    <t>SCAN</t>
  </si>
  <si>
    <t>ACU</t>
  </si>
  <si>
    <t>PMED</t>
  </si>
  <si>
    <t>SKUR</t>
  </si>
  <si>
    <t>SFTC</t>
  </si>
  <si>
    <t>GMG</t>
  </si>
  <si>
    <t>BYL</t>
  </si>
  <si>
    <t>GSI</t>
  </si>
  <si>
    <t>LPS</t>
  </si>
  <si>
    <t>AAT</t>
  </si>
  <si>
    <t>HAPB</t>
  </si>
  <si>
    <t>DCSI</t>
  </si>
  <si>
    <t>PNG</t>
  </si>
  <si>
    <t>TLA</t>
  </si>
  <si>
    <t>GRID</t>
  </si>
  <si>
    <t>FTG</t>
  </si>
  <si>
    <t>PRTI</t>
  </si>
  <si>
    <t>CEU</t>
  </si>
  <si>
    <t>CFW</t>
  </si>
  <si>
    <t>SFD</t>
  </si>
  <si>
    <t>SCL</t>
  </si>
  <si>
    <t>TCW</t>
  </si>
  <si>
    <t>STEP</t>
  </si>
  <si>
    <t>ESI</t>
  </si>
  <si>
    <t>PD</t>
  </si>
  <si>
    <t>CMG</t>
  </si>
  <si>
    <t>PSI</t>
  </si>
  <si>
    <t>EFX</t>
  </si>
  <si>
    <t>TOT</t>
  </si>
  <si>
    <t>SES</t>
  </si>
  <si>
    <t>NOA</t>
  </si>
  <si>
    <t>PSD</t>
  </si>
  <si>
    <t>CPS</t>
  </si>
  <si>
    <t>DVG</t>
  </si>
  <si>
    <t>CWC</t>
  </si>
  <si>
    <t>AKTA</t>
  </si>
  <si>
    <t>ESN</t>
  </si>
  <si>
    <t>WRG</t>
  </si>
  <si>
    <t>SHLE</t>
  </si>
  <si>
    <t>MCB</t>
  </si>
  <si>
    <t>SDI</t>
  </si>
  <si>
    <t>PHX</t>
  </si>
  <si>
    <t>CSM</t>
  </si>
  <si>
    <t>TVK</t>
  </si>
  <si>
    <t>QST</t>
  </si>
  <si>
    <t>WEII</t>
  </si>
  <si>
    <t>CET</t>
  </si>
  <si>
    <t>HWO</t>
  </si>
  <si>
    <t>CTEK</t>
  </si>
  <si>
    <t>CGX</t>
  </si>
  <si>
    <t>GAME</t>
  </si>
  <si>
    <t>EPY</t>
  </si>
  <si>
    <t>XONE</t>
  </si>
  <si>
    <t>TIDL</t>
  </si>
  <si>
    <t>EAGR</t>
  </si>
  <si>
    <t>GSQ</t>
  </si>
  <si>
    <t>TBRD</t>
  </si>
  <si>
    <t>OAM</t>
  </si>
  <si>
    <t>KIDZ</t>
  </si>
  <si>
    <t>ESE</t>
  </si>
  <si>
    <t>BBTV</t>
  </si>
  <si>
    <t>KUU</t>
  </si>
  <si>
    <t>WILD</t>
  </si>
  <si>
    <t>BRMI</t>
  </si>
  <si>
    <t>ALPA</t>
  </si>
  <si>
    <t>SWRM</t>
  </si>
  <si>
    <t>POPR</t>
  </si>
  <si>
    <t>KMPUN</t>
  </si>
  <si>
    <t>CHPUN</t>
  </si>
  <si>
    <t>DUN</t>
  </si>
  <si>
    <t>GRTUN</t>
  </si>
  <si>
    <t>SRUUN</t>
  </si>
  <si>
    <t>PLZUN</t>
  </si>
  <si>
    <t>CRRUN</t>
  </si>
  <si>
    <t>BEIUN</t>
  </si>
  <si>
    <t>IIPUN</t>
  </si>
  <si>
    <t>TNTUN</t>
  </si>
  <si>
    <t>MIUN</t>
  </si>
  <si>
    <t>MRGUN</t>
  </si>
  <si>
    <t>CARUN</t>
  </si>
  <si>
    <t>NWHUN</t>
  </si>
  <si>
    <t>SMUUN</t>
  </si>
  <si>
    <t>MRTUN</t>
  </si>
  <si>
    <t>SOTUN</t>
  </si>
  <si>
    <t>DIRUN</t>
  </si>
  <si>
    <t>CRTUN</t>
  </si>
  <si>
    <t>HRUN</t>
  </si>
  <si>
    <t>REIUN</t>
  </si>
  <si>
    <t>NXRUN</t>
  </si>
  <si>
    <t>ATD</t>
  </si>
  <si>
    <t>MRU</t>
  </si>
  <si>
    <t>WN</t>
  </si>
  <si>
    <t>NWC</t>
  </si>
  <si>
    <t>L</t>
  </si>
  <si>
    <t>CRP</t>
  </si>
  <si>
    <t>OG</t>
  </si>
  <si>
    <t>EMPA</t>
  </si>
  <si>
    <t>CRRX</t>
  </si>
  <si>
    <t>NBLY</t>
  </si>
  <si>
    <t>GCL</t>
  </si>
  <si>
    <t>TREE</t>
  </si>
  <si>
    <t>SOY</t>
  </si>
  <si>
    <t>YUM</t>
  </si>
  <si>
    <t>PBH</t>
  </si>
  <si>
    <t>VERY</t>
  </si>
  <si>
    <t>SAP</t>
  </si>
  <si>
    <t>MFI</t>
  </si>
  <si>
    <t>HLF</t>
  </si>
  <si>
    <t>VEGI</t>
  </si>
  <si>
    <t>RSI</t>
  </si>
  <si>
    <t>OPTI</t>
  </si>
  <si>
    <t>HOLY</t>
  </si>
  <si>
    <t>NPRA</t>
  </si>
  <si>
    <t>JTR</t>
  </si>
  <si>
    <t>LLP</t>
  </si>
  <si>
    <t>BOIL</t>
  </si>
  <si>
    <t>BCBC</t>
  </si>
  <si>
    <t>PBF</t>
  </si>
  <si>
    <t>MOOO</t>
  </si>
  <si>
    <t>ULTA</t>
  </si>
  <si>
    <t>TYUM</t>
  </si>
  <si>
    <t>MUSH</t>
  </si>
  <si>
    <t>LASA</t>
  </si>
  <si>
    <t>PLBL</t>
  </si>
  <si>
    <t>CUB</t>
  </si>
  <si>
    <t>GB</t>
  </si>
  <si>
    <t>GLG</t>
  </si>
  <si>
    <t>PEAS</t>
  </si>
  <si>
    <t>SWP</t>
  </si>
  <si>
    <t>GRF</t>
  </si>
  <si>
    <t>MEAT</t>
  </si>
  <si>
    <t>OGO</t>
  </si>
  <si>
    <t>BHSC</t>
  </si>
  <si>
    <t>POND</t>
  </si>
  <si>
    <t>MYLK</t>
  </si>
  <si>
    <t>BABY</t>
  </si>
  <si>
    <t>IRO</t>
  </si>
  <si>
    <t>ZOG</t>
  </si>
  <si>
    <t>PNGA</t>
  </si>
  <si>
    <t>PLCN</t>
  </si>
  <si>
    <t>SPB</t>
  </si>
  <si>
    <t>BIPC</t>
  </si>
  <si>
    <t>ALA</t>
  </si>
  <si>
    <t>CFY</t>
  </si>
  <si>
    <t>SONA</t>
  </si>
  <si>
    <t>PRN</t>
  </si>
  <si>
    <t>TMD</t>
  </si>
  <si>
    <t>OPS</t>
  </si>
  <si>
    <t>IME</t>
  </si>
  <si>
    <t>IZO</t>
  </si>
  <si>
    <t>CGN</t>
  </si>
  <si>
    <t>OTC</t>
  </si>
  <si>
    <t>SGMD</t>
  </si>
  <si>
    <t>VPT</t>
  </si>
  <si>
    <t>THRM</t>
  </si>
  <si>
    <t>PINK</t>
  </si>
  <si>
    <t>LXG</t>
  </si>
  <si>
    <t>NGMD</t>
  </si>
  <si>
    <t>ZEN</t>
  </si>
  <si>
    <t>MIR</t>
  </si>
  <si>
    <t>TLT</t>
  </si>
  <si>
    <t>FREQ</t>
  </si>
  <si>
    <t>SCYB</t>
  </si>
  <si>
    <t>ASG</t>
  </si>
  <si>
    <t>SCRN</t>
  </si>
  <si>
    <t>NSCI</t>
  </si>
  <si>
    <t>NVCN</t>
  </si>
  <si>
    <t>SQD</t>
  </si>
  <si>
    <t>HTL</t>
  </si>
  <si>
    <t>GTMS</t>
  </si>
  <si>
    <t>AKU</t>
  </si>
  <si>
    <t>VMD</t>
  </si>
  <si>
    <t>EXE</t>
  </si>
  <si>
    <t>AH</t>
  </si>
  <si>
    <t>WELL</t>
  </si>
  <si>
    <t>DR</t>
  </si>
  <si>
    <t>AND</t>
  </si>
  <si>
    <t>SIA</t>
  </si>
  <si>
    <t>CBDT</t>
  </si>
  <si>
    <t>FTRP</t>
  </si>
  <si>
    <t>IBO</t>
  </si>
  <si>
    <t>DNTL</t>
  </si>
  <si>
    <t>BRAX</t>
  </si>
  <si>
    <t>NEWU</t>
  </si>
  <si>
    <t>PHC</t>
  </si>
  <si>
    <t>DOC</t>
  </si>
  <si>
    <t>QIPT</t>
  </si>
  <si>
    <t>VPH</t>
  </si>
  <si>
    <t>NLH</t>
  </si>
  <si>
    <t>CALM</t>
  </si>
  <si>
    <t>SLHG</t>
  </si>
  <si>
    <t>TCAN</t>
  </si>
  <si>
    <t>DRDR</t>
  </si>
  <si>
    <t>MEDI</t>
  </si>
  <si>
    <t>PHA</t>
  </si>
  <si>
    <t>CARE</t>
  </si>
  <si>
    <t>HLS</t>
  </si>
  <si>
    <t>MEDV</t>
  </si>
  <si>
    <t>CBP</t>
  </si>
  <si>
    <t>MCUR</t>
  </si>
  <si>
    <t>TRUE</t>
  </si>
  <si>
    <t>APP</t>
  </si>
  <si>
    <t>AVCR</t>
  </si>
  <si>
    <t>ADK</t>
  </si>
  <si>
    <t>GEMS</t>
  </si>
  <si>
    <t>CDX</t>
  </si>
  <si>
    <t>KSI</t>
  </si>
  <si>
    <t>XYBN</t>
  </si>
  <si>
    <t>VHI</t>
  </si>
  <si>
    <t>THNK</t>
  </si>
  <si>
    <t>RHT</t>
  </si>
  <si>
    <t>CRBK</t>
  </si>
  <si>
    <t>CSPN</t>
  </si>
  <si>
    <t>KOVO</t>
  </si>
  <si>
    <t>QSR</t>
  </si>
  <si>
    <t>PZA</t>
  </si>
  <si>
    <t>MTY</t>
  </si>
  <si>
    <t>BPFUN</t>
  </si>
  <si>
    <t>AWUN</t>
  </si>
  <si>
    <t>GH</t>
  </si>
  <si>
    <t>LUCK</t>
  </si>
  <si>
    <t>JJ</t>
  </si>
  <si>
    <t>RECP</t>
  </si>
  <si>
    <t>AEG</t>
  </si>
  <si>
    <t>JK</t>
  </si>
  <si>
    <t>ODD</t>
  </si>
  <si>
    <t>BETS</t>
  </si>
  <si>
    <t>RV</t>
  </si>
  <si>
    <t>TWC</t>
  </si>
  <si>
    <t>KEGUN</t>
  </si>
  <si>
    <t>FRII</t>
  </si>
  <si>
    <t>PBL</t>
  </si>
  <si>
    <t>ICE</t>
  </si>
  <si>
    <t>SRVUN</t>
  </si>
  <si>
    <t>TNA</t>
  </si>
  <si>
    <t>QSPUN</t>
  </si>
  <si>
    <t>BRAG</t>
  </si>
  <si>
    <t>RVLY</t>
  </si>
  <si>
    <t>DIIB</t>
  </si>
  <si>
    <t>BECN</t>
  </si>
  <si>
    <t>DIIA</t>
  </si>
  <si>
    <t>PTE</t>
  </si>
  <si>
    <t>DBO</t>
  </si>
  <si>
    <t>CEBI</t>
  </si>
  <si>
    <t>KPT</t>
  </si>
  <si>
    <t>KNR</t>
  </si>
  <si>
    <t>RNW</t>
  </si>
  <si>
    <t>INE</t>
  </si>
  <si>
    <t>BLX</t>
  </si>
  <si>
    <t>BEPC</t>
  </si>
  <si>
    <t>BEPUN</t>
  </si>
  <si>
    <t>TA</t>
  </si>
  <si>
    <t>NPI</t>
  </si>
  <si>
    <t>CPX</t>
  </si>
  <si>
    <t>NKWH</t>
  </si>
  <si>
    <t>ARR</t>
  </si>
  <si>
    <t>CH</t>
  </si>
  <si>
    <t>RE</t>
  </si>
  <si>
    <t>MXG</t>
  </si>
  <si>
    <t>SPG</t>
  </si>
  <si>
    <t>SXI</t>
  </si>
  <si>
    <t>SOLR</t>
  </si>
  <si>
    <t>CBLU</t>
  </si>
  <si>
    <t>PIF</t>
  </si>
  <si>
    <t>WEB</t>
  </si>
  <si>
    <t>BBUC</t>
  </si>
  <si>
    <t>BBUUN</t>
  </si>
  <si>
    <t>DE</t>
  </si>
  <si>
    <t>SLF</t>
  </si>
  <si>
    <t>MFC</t>
  </si>
  <si>
    <t>ELF</t>
  </si>
  <si>
    <t>TSU</t>
  </si>
  <si>
    <t>GWO</t>
  </si>
  <si>
    <t>BAMR</t>
  </si>
  <si>
    <t>FFH</t>
  </si>
  <si>
    <t>IFC</t>
  </si>
  <si>
    <t>IAG</t>
  </si>
  <si>
    <t>NXG</t>
  </si>
  <si>
    <t>DFY</t>
  </si>
  <si>
    <t>SFC</t>
  </si>
  <si>
    <t>ICPH</t>
  </si>
  <si>
    <t>EGLX</t>
  </si>
  <si>
    <t>AT</t>
  </si>
  <si>
    <t>PDH</t>
  </si>
  <si>
    <t>MKT</t>
  </si>
  <si>
    <t>CBOXX</t>
  </si>
  <si>
    <t>READ</t>
  </si>
  <si>
    <t>ISD</t>
  </si>
  <si>
    <t>ZONE</t>
  </si>
  <si>
    <t>GOOD</t>
  </si>
  <si>
    <t>OOOO</t>
  </si>
  <si>
    <t>GMNG</t>
  </si>
  <si>
    <t>DEAL</t>
  </si>
  <si>
    <t>MDF</t>
  </si>
  <si>
    <t>FANS</t>
  </si>
  <si>
    <t>ATW</t>
  </si>
  <si>
    <t>Y</t>
  </si>
  <si>
    <t>FORA</t>
  </si>
  <si>
    <t>ARD</t>
  </si>
  <si>
    <t>FOOD</t>
  </si>
  <si>
    <t>HOC</t>
  </si>
  <si>
    <t>AUTO</t>
  </si>
  <si>
    <t>VEGA</t>
  </si>
  <si>
    <t>NTAR</t>
  </si>
  <si>
    <t>LFST</t>
  </si>
  <si>
    <t>PBX</t>
  </si>
  <si>
    <t>ECOM</t>
  </si>
  <si>
    <t>MNOW</t>
  </si>
  <si>
    <t>KITS</t>
  </si>
  <si>
    <t>PBIT</t>
  </si>
  <si>
    <t>SHOP</t>
  </si>
  <si>
    <t>ALYA</t>
  </si>
  <si>
    <t>CTS</t>
  </si>
  <si>
    <t>TIXT</t>
  </si>
  <si>
    <t>COIN</t>
  </si>
  <si>
    <t>NVEI</t>
  </si>
  <si>
    <t>SIX</t>
  </si>
  <si>
    <t>OVT</t>
  </si>
  <si>
    <t>CHIPH</t>
  </si>
  <si>
    <t>REVO</t>
  </si>
  <si>
    <t>HOLD</t>
  </si>
  <si>
    <t>RGG</t>
  </si>
  <si>
    <t>MOS</t>
  </si>
  <si>
    <t>WAGR</t>
  </si>
  <si>
    <t>GIBA</t>
  </si>
  <si>
    <t>PGV</t>
  </si>
  <si>
    <t>MTLO</t>
  </si>
  <si>
    <t>INX</t>
  </si>
  <si>
    <t>FTEC</t>
  </si>
  <si>
    <t>AMPD</t>
  </si>
  <si>
    <t>PAID</t>
  </si>
  <si>
    <t>MBLM</t>
  </si>
  <si>
    <t>TAAL</t>
  </si>
  <si>
    <t>URL</t>
  </si>
  <si>
    <t>DM</t>
  </si>
  <si>
    <t>VQS</t>
  </si>
  <si>
    <t>GIVX</t>
  </si>
  <si>
    <t>PAY</t>
  </si>
  <si>
    <t>BNXA</t>
  </si>
  <si>
    <t>CSTR</t>
  </si>
  <si>
    <t>DOO</t>
  </si>
  <si>
    <t>TOY</t>
  </si>
  <si>
    <t>TAIG</t>
  </si>
  <si>
    <t>GYM</t>
  </si>
  <si>
    <t>DOSE</t>
  </si>
  <si>
    <t>ARCH</t>
  </si>
  <si>
    <t>PKI</t>
  </si>
  <si>
    <t>LEXT</t>
  </si>
  <si>
    <t>ATA</t>
  </si>
  <si>
    <t>SIS</t>
  </si>
  <si>
    <t>AFN</t>
  </si>
  <si>
    <t>LEV</t>
  </si>
  <si>
    <t>KLS</t>
  </si>
  <si>
    <t>NFI</t>
  </si>
  <si>
    <t>WPRT</t>
  </si>
  <si>
    <t>AFI</t>
  </si>
  <si>
    <t>LIM</t>
  </si>
  <si>
    <t>FHYD</t>
  </si>
  <si>
    <t>NXH</t>
  </si>
  <si>
    <t>GROW</t>
  </si>
  <si>
    <t>DYA</t>
  </si>
  <si>
    <t>ATMO</t>
  </si>
  <si>
    <t>CSX</t>
  </si>
  <si>
    <t>CNO</t>
  </si>
  <si>
    <t>BOAT</t>
  </si>
  <si>
    <t>XBC</t>
  </si>
  <si>
    <t>TMG</t>
  </si>
  <si>
    <t>HEO</t>
  </si>
  <si>
    <t>WWT</t>
  </si>
  <si>
    <t>GPV</t>
  </si>
  <si>
    <t>BUI</t>
  </si>
  <si>
    <t>ENW</t>
  </si>
  <si>
    <t>SHRC</t>
  </si>
  <si>
    <t>SAY</t>
  </si>
  <si>
    <t>VMC</t>
  </si>
  <si>
    <t>VLN</t>
  </si>
  <si>
    <t>OML</t>
  </si>
  <si>
    <t>MARY</t>
  </si>
  <si>
    <t>ROOF</t>
  </si>
  <si>
    <t>ALC</t>
  </si>
  <si>
    <t>AIM</t>
  </si>
  <si>
    <t>SJRB</t>
  </si>
  <si>
    <t>QBRB</t>
  </si>
  <si>
    <t>CGO</t>
  </si>
  <si>
    <t>CCA</t>
  </si>
  <si>
    <t>CJRB</t>
  </si>
  <si>
    <t>FP</t>
  </si>
  <si>
    <t>YOOM</t>
  </si>
  <si>
    <t>GVC</t>
  </si>
  <si>
    <t>LM</t>
  </si>
  <si>
    <t>SPN</t>
  </si>
  <si>
    <t>QYOU</t>
  </si>
  <si>
    <t>PMKR</t>
  </si>
  <si>
    <t>RAYA</t>
  </si>
  <si>
    <t>QBRA</t>
  </si>
  <si>
    <t>PNCA</t>
  </si>
  <si>
    <t>ZUM</t>
  </si>
  <si>
    <t>TVAB</t>
  </si>
  <si>
    <t>HUD</t>
  </si>
  <si>
    <t>RISE</t>
  </si>
  <si>
    <t>PTM</t>
  </si>
  <si>
    <t>NGT</t>
  </si>
  <si>
    <t>POM</t>
  </si>
  <si>
    <t>AVL</t>
  </si>
  <si>
    <t>FR</t>
  </si>
  <si>
    <t>WDO</t>
  </si>
  <si>
    <t>FURY</t>
  </si>
  <si>
    <t>TV</t>
  </si>
  <si>
    <t>S</t>
  </si>
  <si>
    <t>HBM</t>
  </si>
  <si>
    <t>TML</t>
  </si>
  <si>
    <t>SSL</t>
  </si>
  <si>
    <t>III</t>
  </si>
  <si>
    <t>NUAG</t>
  </si>
  <si>
    <t>AGI</t>
  </si>
  <si>
    <t>GPR</t>
  </si>
  <si>
    <t>FF</t>
  </si>
  <si>
    <t>TRQ</t>
  </si>
  <si>
    <t>AXU</t>
  </si>
  <si>
    <t>ASM</t>
  </si>
  <si>
    <t>NDM</t>
  </si>
  <si>
    <t>EQX</t>
  </si>
  <si>
    <t>ELD</t>
  </si>
  <si>
    <t>LIF</t>
  </si>
  <si>
    <t>YRI</t>
  </si>
  <si>
    <t>IVN</t>
  </si>
  <si>
    <t>WM</t>
  </si>
  <si>
    <t>VGCX</t>
  </si>
  <si>
    <t>GSV</t>
  </si>
  <si>
    <t>EXN</t>
  </si>
  <si>
    <t>NSR</t>
  </si>
  <si>
    <t>AMM</t>
  </si>
  <si>
    <t>FVI</t>
  </si>
  <si>
    <t>MMX</t>
  </si>
  <si>
    <t>ITH</t>
  </si>
  <si>
    <t>MAG</t>
  </si>
  <si>
    <t>IMG</t>
  </si>
  <si>
    <t>SVM</t>
  </si>
  <si>
    <t>SLS</t>
  </si>
  <si>
    <t>SMT</t>
  </si>
  <si>
    <t>CG</t>
  </si>
  <si>
    <t>OSK</t>
  </si>
  <si>
    <t>K</t>
  </si>
  <si>
    <t>AR</t>
  </si>
  <si>
    <t>SIL</t>
  </si>
  <si>
    <t>ASND</t>
  </si>
  <si>
    <t>B</t>
  </si>
  <si>
    <t>A</t>
  </si>
  <si>
    <t>AEM</t>
  </si>
  <si>
    <t>FM</t>
  </si>
  <si>
    <t>NVO</t>
  </si>
  <si>
    <t>KRR</t>
  </si>
  <si>
    <t>TLG</t>
  </si>
  <si>
    <t>TXG</t>
  </si>
  <si>
    <t>SBB</t>
  </si>
  <si>
    <t>OR</t>
  </si>
  <si>
    <t>LUC</t>
  </si>
  <si>
    <t>TKO</t>
  </si>
  <si>
    <t>SSRM</t>
  </si>
  <si>
    <t>KNT</t>
  </si>
  <si>
    <t>NG</t>
  </si>
  <si>
    <t>BTO</t>
  </si>
  <si>
    <t>PAAS</t>
  </si>
  <si>
    <t>GOLD</t>
  </si>
  <si>
    <t>GMX</t>
  </si>
  <si>
    <t>OM</t>
  </si>
  <si>
    <t>EDV</t>
  </si>
  <si>
    <t>CXB</t>
  </si>
  <si>
    <t>FNV</t>
  </si>
  <si>
    <t>WPM</t>
  </si>
  <si>
    <t>MND</t>
  </si>
  <si>
    <t>DPM</t>
  </si>
  <si>
    <t>ABX</t>
  </si>
  <si>
    <t>SEA</t>
  </si>
  <si>
    <t>SKE</t>
  </si>
  <si>
    <t>MPVD</t>
  </si>
  <si>
    <t>USA</t>
  </si>
  <si>
    <t>GCM</t>
  </si>
  <si>
    <t>LUG</t>
  </si>
  <si>
    <t>PPTA</t>
  </si>
  <si>
    <t>GGD</t>
  </si>
  <si>
    <t>ERO</t>
  </si>
  <si>
    <t>LGO</t>
  </si>
  <si>
    <t>NGD</t>
  </si>
  <si>
    <t>CGG</t>
  </si>
  <si>
    <t>OLA</t>
  </si>
  <si>
    <t>ARG</t>
  </si>
  <si>
    <t>LAC</t>
  </si>
  <si>
    <t>CS</t>
  </si>
  <si>
    <t>MDI</t>
  </si>
  <si>
    <t>WRN</t>
  </si>
  <si>
    <t>NHK</t>
  </si>
  <si>
    <t>AYA</t>
  </si>
  <si>
    <t>OGC</t>
  </si>
  <si>
    <t>IAU</t>
  </si>
  <si>
    <t>LUN</t>
  </si>
  <si>
    <t>NEXT</t>
  </si>
  <si>
    <t>MSV</t>
  </si>
  <si>
    <t>STLC</t>
  </si>
  <si>
    <t>ALS</t>
  </si>
  <si>
    <t>EDR</t>
  </si>
  <si>
    <t>FIL</t>
  </si>
  <si>
    <t>ASTL</t>
  </si>
  <si>
    <t>GLO</t>
  </si>
  <si>
    <t>KLM</t>
  </si>
  <si>
    <t>PMET</t>
  </si>
  <si>
    <t>ETU</t>
  </si>
  <si>
    <t>GOR</t>
  </si>
  <si>
    <t>LGC</t>
  </si>
  <si>
    <t>CAKE</t>
  </si>
  <si>
    <t>DLP</t>
  </si>
  <si>
    <t>FMAN</t>
  </si>
  <si>
    <t>GIGA</t>
  </si>
  <si>
    <t>NWI</t>
  </si>
  <si>
    <t>KC</t>
  </si>
  <si>
    <t>ESK</t>
  </si>
  <si>
    <t>BOL</t>
  </si>
  <si>
    <t>VIPR</t>
  </si>
  <si>
    <t>ADD</t>
  </si>
  <si>
    <t>COP</t>
  </si>
  <si>
    <t>GGC</t>
  </si>
  <si>
    <t>ROO</t>
  </si>
  <si>
    <t>MGG</t>
  </si>
  <si>
    <t>BHS</t>
  </si>
  <si>
    <t>CDB</t>
  </si>
  <si>
    <t>QCCU</t>
  </si>
  <si>
    <t>SIG</t>
  </si>
  <si>
    <t>NINE</t>
  </si>
  <si>
    <t>SKP</t>
  </si>
  <si>
    <t>AME</t>
  </si>
  <si>
    <t>BCM</t>
  </si>
  <si>
    <t>CDMN</t>
  </si>
  <si>
    <t>JUBA</t>
  </si>
  <si>
    <t>AUCU</t>
  </si>
  <si>
    <t>FUTR</t>
  </si>
  <si>
    <t>AMY</t>
  </si>
  <si>
    <t>GRSL</t>
  </si>
  <si>
    <t>SPD</t>
  </si>
  <si>
    <t>BEX</t>
  </si>
  <si>
    <t>FEX</t>
  </si>
  <si>
    <t>ECR</t>
  </si>
  <si>
    <t>LA</t>
  </si>
  <si>
    <t>VIZ</t>
  </si>
  <si>
    <t>WCU</t>
  </si>
  <si>
    <t>TORO</t>
  </si>
  <si>
    <t>MTU</t>
  </si>
  <si>
    <t>DAU</t>
  </si>
  <si>
    <t>FTEL</t>
  </si>
  <si>
    <t>TBK</t>
  </si>
  <si>
    <t>MARI</t>
  </si>
  <si>
    <t>ROS</t>
  </si>
  <si>
    <t>PUMA</t>
  </si>
  <si>
    <t>AGL</t>
  </si>
  <si>
    <t>SIZE</t>
  </si>
  <si>
    <t>FT</t>
  </si>
  <si>
    <t>NRG</t>
  </si>
  <si>
    <t>FPX</t>
  </si>
  <si>
    <t>FTJ</t>
  </si>
  <si>
    <t>RVG</t>
  </si>
  <si>
    <t>GRAT</t>
  </si>
  <si>
    <t>BBB</t>
  </si>
  <si>
    <t>ESNR</t>
  </si>
  <si>
    <t>DCOP</t>
  </si>
  <si>
    <t>CLAR</t>
  </si>
  <si>
    <t>AWR</t>
  </si>
  <si>
    <t>ALDE</t>
  </si>
  <si>
    <t>SUP</t>
  </si>
  <si>
    <t>CNC</t>
  </si>
  <si>
    <t>MMG</t>
  </si>
  <si>
    <t>MFG</t>
  </si>
  <si>
    <t>WA</t>
  </si>
  <si>
    <t>ABR</t>
  </si>
  <si>
    <t>ZNX</t>
  </si>
  <si>
    <t>SRE</t>
  </si>
  <si>
    <t>SVE</t>
  </si>
  <si>
    <t>SGU</t>
  </si>
  <si>
    <t>CRUZ</t>
  </si>
  <si>
    <t>ZCCH</t>
  </si>
  <si>
    <t>PEGA</t>
  </si>
  <si>
    <t>GLDC</t>
  </si>
  <si>
    <t>WRR</t>
  </si>
  <si>
    <t>OREA</t>
  </si>
  <si>
    <t>BTU</t>
  </si>
  <si>
    <t>KALO</t>
  </si>
  <si>
    <t>ZACA</t>
  </si>
  <si>
    <t>LOT</t>
  </si>
  <si>
    <t>TRA</t>
  </si>
  <si>
    <t>GRI</t>
  </si>
  <si>
    <t>MAXX</t>
  </si>
  <si>
    <t>GRAY</t>
  </si>
  <si>
    <t>HSLV</t>
  </si>
  <si>
    <t>LECR</t>
  </si>
  <si>
    <t>EU</t>
  </si>
  <si>
    <t>NCP</t>
  </si>
  <si>
    <t>KDK</t>
  </si>
  <si>
    <t>MAE</t>
  </si>
  <si>
    <t>SSE</t>
  </si>
  <si>
    <t>AMMP</t>
  </si>
  <si>
    <t>JOR</t>
  </si>
  <si>
    <t>STS</t>
  </si>
  <si>
    <t>BMEX</t>
  </si>
  <si>
    <t>MON</t>
  </si>
  <si>
    <t>KFR</t>
  </si>
  <si>
    <t>NZN</t>
  </si>
  <si>
    <t>QRO</t>
  </si>
  <si>
    <t>VCU</t>
  </si>
  <si>
    <t>DYG</t>
  </si>
  <si>
    <t>NBR</t>
  </si>
  <si>
    <t>GRZ</t>
  </si>
  <si>
    <t>ELEM</t>
  </si>
  <si>
    <t>LIS</t>
  </si>
  <si>
    <t>MTH</t>
  </si>
  <si>
    <t>EMPS</t>
  </si>
  <si>
    <t>NMGH</t>
  </si>
  <si>
    <t>CPR</t>
  </si>
  <si>
    <t>CBG</t>
  </si>
  <si>
    <t>GRG</t>
  </si>
  <si>
    <t>CCCM</t>
  </si>
  <si>
    <t>CMIL</t>
  </si>
  <si>
    <t>MUN</t>
  </si>
  <si>
    <t>GBU</t>
  </si>
  <si>
    <t>IGO</t>
  </si>
  <si>
    <t>MXLH</t>
  </si>
  <si>
    <t>ABRA</t>
  </si>
  <si>
    <t>MINE</t>
  </si>
  <si>
    <t>ELBM</t>
  </si>
  <si>
    <t>MNRL</t>
  </si>
  <si>
    <t>ESM</t>
  </si>
  <si>
    <t>BCU</t>
  </si>
  <si>
    <t>VR</t>
  </si>
  <si>
    <t>LG</t>
  </si>
  <si>
    <t>XGC</t>
  </si>
  <si>
    <t>NKG</t>
  </si>
  <si>
    <t>GGAU</t>
  </si>
  <si>
    <t>CVW</t>
  </si>
  <si>
    <t>RG</t>
  </si>
  <si>
    <t>FLYN</t>
  </si>
  <si>
    <t>SSVR</t>
  </si>
  <si>
    <t>VRR</t>
  </si>
  <si>
    <t>FAT</t>
  </si>
  <si>
    <t>GGX</t>
  </si>
  <si>
    <t>TSG</t>
  </si>
  <si>
    <t>PHNM</t>
  </si>
  <si>
    <t>LME</t>
  </si>
  <si>
    <t>BOLT</t>
  </si>
  <si>
    <t>TGM</t>
  </si>
  <si>
    <t>XTG</t>
  </si>
  <si>
    <t>GOT</t>
  </si>
  <si>
    <t>OZ</t>
  </si>
  <si>
    <t>USGD</t>
  </si>
  <si>
    <t>FWM</t>
  </si>
  <si>
    <t>MMC</t>
  </si>
  <si>
    <t>BMET</t>
  </si>
  <si>
    <t>FMN</t>
  </si>
  <si>
    <t>ORX</t>
  </si>
  <si>
    <t>GEMC</t>
  </si>
  <si>
    <t>MEK</t>
  </si>
  <si>
    <t>DEC</t>
  </si>
  <si>
    <t>PPX</t>
  </si>
  <si>
    <t>MGM</t>
  </si>
  <si>
    <t>LION</t>
  </si>
  <si>
    <t>AIS</t>
  </si>
  <si>
    <t>SNG</t>
  </si>
  <si>
    <t>ILI</t>
  </si>
  <si>
    <t>BRZ</t>
  </si>
  <si>
    <t>BULL</t>
  </si>
  <si>
    <t>C</t>
  </si>
  <si>
    <t>TOC</t>
  </si>
  <si>
    <t>CBR</t>
  </si>
  <si>
    <t>MCI</t>
  </si>
  <si>
    <t>VOY</t>
  </si>
  <si>
    <t>FNC</t>
  </si>
  <si>
    <t>LTH</t>
  </si>
  <si>
    <t>VERT</t>
  </si>
  <si>
    <t>SFR</t>
  </si>
  <si>
    <t>DOS</t>
  </si>
  <si>
    <t>LORD</t>
  </si>
  <si>
    <t>SLV</t>
  </si>
  <si>
    <t>KS</t>
  </si>
  <si>
    <t>MKR</t>
  </si>
  <si>
    <t>DFR</t>
  </si>
  <si>
    <t>SBMI</t>
  </si>
  <si>
    <t>GMIN</t>
  </si>
  <si>
    <t>NEWO</t>
  </si>
  <si>
    <t>STUD</t>
  </si>
  <si>
    <t>AAU</t>
  </si>
  <si>
    <t>MT</t>
  </si>
  <si>
    <t>BEA</t>
  </si>
  <si>
    <t>MAW</t>
  </si>
  <si>
    <t>ETF</t>
  </si>
  <si>
    <t>DG</t>
  </si>
  <si>
    <t>GOCO</t>
  </si>
  <si>
    <t>NFG</t>
  </si>
  <si>
    <t>NOU</t>
  </si>
  <si>
    <t>GLDN</t>
  </si>
  <si>
    <t>CNX</t>
  </si>
  <si>
    <t>RUP</t>
  </si>
  <si>
    <t>MSC</t>
  </si>
  <si>
    <t>CORE</t>
  </si>
  <si>
    <t>CYL</t>
  </si>
  <si>
    <t>RRI</t>
  </si>
  <si>
    <t>AMX</t>
  </si>
  <si>
    <t>GOH</t>
  </si>
  <si>
    <t>IZZ</t>
  </si>
  <si>
    <t>SLI</t>
  </si>
  <si>
    <t>AN</t>
  </si>
  <si>
    <t>KG</t>
  </si>
  <si>
    <t>TUF</t>
  </si>
  <si>
    <t>IGLD</t>
  </si>
  <si>
    <t>HZM</t>
  </si>
  <si>
    <t>RKR</t>
  </si>
  <si>
    <t>TBLL</t>
  </si>
  <si>
    <t>HM</t>
  </si>
  <si>
    <t>FYL</t>
  </si>
  <si>
    <t>AL</t>
  </si>
  <si>
    <t>EVX</t>
  </si>
  <si>
    <t>TN</t>
  </si>
  <si>
    <t>PX</t>
  </si>
  <si>
    <t>PGLD</t>
  </si>
  <si>
    <t>CNRI</t>
  </si>
  <si>
    <t>ACP</t>
  </si>
  <si>
    <t>RTG</t>
  </si>
  <si>
    <t>OWLI</t>
  </si>
  <si>
    <t>SNOW</t>
  </si>
  <si>
    <t>NGEX</t>
  </si>
  <si>
    <t>LR</t>
  </si>
  <si>
    <t>CXC</t>
  </si>
  <si>
    <t>ALCU</t>
  </si>
  <si>
    <t>KCC</t>
  </si>
  <si>
    <t>WMG</t>
  </si>
  <si>
    <t>OMI</t>
  </si>
  <si>
    <t>MAU</t>
  </si>
  <si>
    <t>BNN</t>
  </si>
  <si>
    <t>LIT</t>
  </si>
  <si>
    <t>FFOX</t>
  </si>
  <si>
    <t>ERD</t>
  </si>
  <si>
    <t>GAL</t>
  </si>
  <si>
    <t>HIGH</t>
  </si>
  <si>
    <t>LI</t>
  </si>
  <si>
    <t>NGE</t>
  </si>
  <si>
    <t>NORA</t>
  </si>
  <si>
    <t>ANK</t>
  </si>
  <si>
    <t>AORO</t>
  </si>
  <si>
    <t>NWX</t>
  </si>
  <si>
    <t>RML</t>
  </si>
  <si>
    <t>PEX</t>
  </si>
  <si>
    <t>VG</t>
  </si>
  <si>
    <t>CRE</t>
  </si>
  <si>
    <t>EQTY</t>
  </si>
  <si>
    <t>CUU</t>
  </si>
  <si>
    <t>GBML</t>
  </si>
  <si>
    <t>ASE</t>
  </si>
  <si>
    <t>SURG</t>
  </si>
  <si>
    <t>OIII</t>
  </si>
  <si>
    <t>ANZ</t>
  </si>
  <si>
    <t>AGHH</t>
  </si>
  <si>
    <t>GDX</t>
  </si>
  <si>
    <t>CAND</t>
  </si>
  <si>
    <t>SGZ</t>
  </si>
  <si>
    <t>PSE</t>
  </si>
  <si>
    <t>PRG</t>
  </si>
  <si>
    <t>AGMR</t>
  </si>
  <si>
    <t>AMC</t>
  </si>
  <si>
    <t>STA</t>
  </si>
  <si>
    <t>TMQ</t>
  </si>
  <si>
    <t>ENDR</t>
  </si>
  <si>
    <t>NCX</t>
  </si>
  <si>
    <t>ALLI</t>
  </si>
  <si>
    <t>KWG</t>
  </si>
  <si>
    <t>RLYG</t>
  </si>
  <si>
    <t>LUM</t>
  </si>
  <si>
    <t>ELEC</t>
  </si>
  <si>
    <t>NUG</t>
  </si>
  <si>
    <t>UBQ</t>
  </si>
  <si>
    <t>RGD</t>
  </si>
  <si>
    <t>RDS</t>
  </si>
  <si>
    <t>IVS</t>
  </si>
  <si>
    <t>ENRG</t>
  </si>
  <si>
    <t>WG</t>
  </si>
  <si>
    <t>MOON</t>
  </si>
  <si>
    <t>VCT</t>
  </si>
  <si>
    <t>NSC</t>
  </si>
  <si>
    <t>LITH</t>
  </si>
  <si>
    <t>SPA</t>
  </si>
  <si>
    <t>MANN</t>
  </si>
  <si>
    <t>SIE</t>
  </si>
  <si>
    <t>KING</t>
  </si>
  <si>
    <t>SAU</t>
  </si>
  <si>
    <t>COR</t>
  </si>
  <si>
    <t>FVL</t>
  </si>
  <si>
    <t>ULTH</t>
  </si>
  <si>
    <t>ILC</t>
  </si>
  <si>
    <t>SIC</t>
  </si>
  <si>
    <t>ASTR</t>
  </si>
  <si>
    <t>SLVR</t>
  </si>
  <si>
    <t>OTGO</t>
  </si>
  <si>
    <t>TVI</t>
  </si>
  <si>
    <t>VML</t>
  </si>
  <si>
    <t>GPH</t>
  </si>
  <si>
    <t>UGD</t>
  </si>
  <si>
    <t>CUAU</t>
  </si>
  <si>
    <t>GLB</t>
  </si>
  <si>
    <t>XTT</t>
  </si>
  <si>
    <t>VZLA</t>
  </si>
  <si>
    <t>ROVR</t>
  </si>
  <si>
    <t>MTT</t>
  </si>
  <si>
    <t>NOCR</t>
  </si>
  <si>
    <t>SCOT</t>
  </si>
  <si>
    <t>TDG</t>
  </si>
  <si>
    <t>AGX</t>
  </si>
  <si>
    <t>KORE</t>
  </si>
  <si>
    <t>BTR</t>
  </si>
  <si>
    <t>ROCK</t>
  </si>
  <si>
    <t>SMN</t>
  </si>
  <si>
    <t>ALM</t>
  </si>
  <si>
    <t>JZR</t>
  </si>
  <si>
    <t>TECT</t>
  </si>
  <si>
    <t>PGC</t>
  </si>
  <si>
    <t>GGI</t>
  </si>
  <si>
    <t>VGD</t>
  </si>
  <si>
    <t>LEM</t>
  </si>
  <si>
    <t>ARU</t>
  </si>
  <si>
    <t>EOX</t>
  </si>
  <si>
    <t>AIR</t>
  </si>
  <si>
    <t>MMI</t>
  </si>
  <si>
    <t>NIM</t>
  </si>
  <si>
    <t>DEF</t>
  </si>
  <si>
    <t>ADZ</t>
  </si>
  <si>
    <t>CYP</t>
  </si>
  <si>
    <t>HANS</t>
  </si>
  <si>
    <t>PEMC</t>
  </si>
  <si>
    <t>TLO</t>
  </si>
  <si>
    <t>OPW</t>
  </si>
  <si>
    <t>SAND</t>
  </si>
  <si>
    <t>MTB</t>
  </si>
  <si>
    <t>TKU</t>
  </si>
  <si>
    <t>MTS</t>
  </si>
  <si>
    <t>NBY</t>
  </si>
  <si>
    <t>OMM</t>
  </si>
  <si>
    <t>FMS</t>
  </si>
  <si>
    <t>TNR</t>
  </si>
  <si>
    <t>NCAU</t>
  </si>
  <si>
    <t>EMO</t>
  </si>
  <si>
    <t>AMRQ</t>
  </si>
  <si>
    <t>NAU</t>
  </si>
  <si>
    <t>SAE</t>
  </si>
  <si>
    <t>CAD</t>
  </si>
  <si>
    <t>NICO</t>
  </si>
  <si>
    <t>MLM</t>
  </si>
  <si>
    <t>PUC</t>
  </si>
  <si>
    <t>SWLF</t>
  </si>
  <si>
    <t>GWM</t>
  </si>
  <si>
    <t>NWST</t>
  </si>
  <si>
    <t>CRVC</t>
  </si>
  <si>
    <t>AZR</t>
  </si>
  <si>
    <t>XIM</t>
  </si>
  <si>
    <t>WHY</t>
  </si>
  <si>
    <t>DCMC</t>
  </si>
  <si>
    <t>KRL</t>
  </si>
  <si>
    <t>REX</t>
  </si>
  <si>
    <t>STU</t>
  </si>
  <si>
    <t>FWZ</t>
  </si>
  <si>
    <t>TUD</t>
  </si>
  <si>
    <t>BSX</t>
  </si>
  <si>
    <t>GSK</t>
  </si>
  <si>
    <t>FKM</t>
  </si>
  <si>
    <t>GOM</t>
  </si>
  <si>
    <t>AAG</t>
  </si>
  <si>
    <t>PTX</t>
  </si>
  <si>
    <t>TRE</t>
  </si>
  <si>
    <t>CD</t>
  </si>
  <si>
    <t>MUR</t>
  </si>
  <si>
    <t>NRN</t>
  </si>
  <si>
    <t>SLZ</t>
  </si>
  <si>
    <t>NCF</t>
  </si>
  <si>
    <t>YGT</t>
  </si>
  <si>
    <t>APX</t>
  </si>
  <si>
    <t>CANX</t>
  </si>
  <si>
    <t>NKL</t>
  </si>
  <si>
    <t>SPX</t>
  </si>
  <si>
    <t>RDU</t>
  </si>
  <si>
    <t>AHR</t>
  </si>
  <si>
    <t>SKYG</t>
  </si>
  <si>
    <t>LIO</t>
  </si>
  <si>
    <t>NAM</t>
  </si>
  <si>
    <t>EMM</t>
  </si>
  <si>
    <t>AWLI</t>
  </si>
  <si>
    <t>WML</t>
  </si>
  <si>
    <t>OCO</t>
  </si>
  <si>
    <t>DLTA</t>
  </si>
  <si>
    <t>CLV</t>
  </si>
  <si>
    <t>AUAU</t>
  </si>
  <si>
    <t>DIAM</t>
  </si>
  <si>
    <t>KIP</t>
  </si>
  <si>
    <t>OMG</t>
  </si>
  <si>
    <t>PDM</t>
  </si>
  <si>
    <t>WAM</t>
  </si>
  <si>
    <t>WVM</t>
  </si>
  <si>
    <t>MZN</t>
  </si>
  <si>
    <t>CMT</t>
  </si>
  <si>
    <t>ORGN</t>
  </si>
  <si>
    <t>PLAN</t>
  </si>
  <si>
    <t>NRM</t>
  </si>
  <si>
    <t>GENM</t>
  </si>
  <si>
    <t>WAR</t>
  </si>
  <si>
    <t>AVU</t>
  </si>
  <si>
    <t>ATX</t>
  </si>
  <si>
    <t>BLLG</t>
  </si>
  <si>
    <t>PPM</t>
  </si>
  <si>
    <t>NMI</t>
  </si>
  <si>
    <t>JADE</t>
  </si>
  <si>
    <t>BGS</t>
  </si>
  <si>
    <t>MMN</t>
  </si>
  <si>
    <t>FE</t>
  </si>
  <si>
    <t>ARA</t>
  </si>
  <si>
    <t>RSMX</t>
  </si>
  <si>
    <t>YORK</t>
  </si>
  <si>
    <t>STUV</t>
  </si>
  <si>
    <t>RYR</t>
  </si>
  <si>
    <t>PEAK</t>
  </si>
  <si>
    <t>AMPS</t>
  </si>
  <si>
    <t>RDG</t>
  </si>
  <si>
    <t>LVX</t>
  </si>
  <si>
    <t>NNX</t>
  </si>
  <si>
    <t>SGLD</t>
  </si>
  <si>
    <t>HAN</t>
  </si>
  <si>
    <t>ROAR</t>
  </si>
  <si>
    <t>SVB</t>
  </si>
  <si>
    <t>FSX</t>
  </si>
  <si>
    <t>GUG</t>
  </si>
  <si>
    <t>PGP</t>
  </si>
  <si>
    <t>GZD</t>
  </si>
  <si>
    <t>IRV</t>
  </si>
  <si>
    <t>GRC</t>
  </si>
  <si>
    <t>ARTG</t>
  </si>
  <si>
    <t>RNCH</t>
  </si>
  <si>
    <t>LMR</t>
  </si>
  <si>
    <t>ACME</t>
  </si>
  <si>
    <t>GEL</t>
  </si>
  <si>
    <t>HI</t>
  </si>
  <si>
    <t>AU</t>
  </si>
  <si>
    <t>FOX</t>
  </si>
  <si>
    <t>PAU</t>
  </si>
  <si>
    <t>REG</t>
  </si>
  <si>
    <t>EOM</t>
  </si>
  <si>
    <t>NICU</t>
  </si>
  <si>
    <t>VOLT</t>
  </si>
  <si>
    <t>EV</t>
  </si>
  <si>
    <t>FOM</t>
  </si>
  <si>
    <t>CRS</t>
  </si>
  <si>
    <t>DNT</t>
  </si>
  <si>
    <t>RIO</t>
  </si>
  <si>
    <t>GQC</t>
  </si>
  <si>
    <t>TGX</t>
  </si>
  <si>
    <t>SALT</t>
  </si>
  <si>
    <t>LLG</t>
  </si>
  <si>
    <t>LN</t>
  </si>
  <si>
    <t>BRW</t>
  </si>
  <si>
    <t>APGO</t>
  </si>
  <si>
    <t>AALI</t>
  </si>
  <si>
    <t>GOG</t>
  </si>
  <si>
    <t>UUSA</t>
  </si>
  <si>
    <t>PWM</t>
  </si>
  <si>
    <t>LEO</t>
  </si>
  <si>
    <t>ORS</t>
  </si>
  <si>
    <t>LAB</t>
  </si>
  <si>
    <t>SXTY</t>
  </si>
  <si>
    <t>FENX</t>
  </si>
  <si>
    <t>NSG</t>
  </si>
  <si>
    <t>FNAU</t>
  </si>
  <si>
    <t>NED</t>
  </si>
  <si>
    <t>GXS</t>
  </si>
  <si>
    <t>COSA</t>
  </si>
  <si>
    <t>SME</t>
  </si>
  <si>
    <t>CC</t>
  </si>
  <si>
    <t>KEN</t>
  </si>
  <si>
    <t>CN</t>
  </si>
  <si>
    <t>EDDY</t>
  </si>
  <si>
    <t>NPR</t>
  </si>
  <si>
    <t>MLY</t>
  </si>
  <si>
    <t>NGC</t>
  </si>
  <si>
    <t>NZC</t>
  </si>
  <si>
    <t>RCLF</t>
  </si>
  <si>
    <t>RFR</t>
  </si>
  <si>
    <t>GSS</t>
  </si>
  <si>
    <t>SPMT</t>
  </si>
  <si>
    <t>BRC</t>
  </si>
  <si>
    <t>NBM</t>
  </si>
  <si>
    <t>BURG</t>
  </si>
  <si>
    <t>ULT</t>
  </si>
  <si>
    <t>CCM</t>
  </si>
  <si>
    <t>JQ</t>
  </si>
  <si>
    <t>PAC</t>
  </si>
  <si>
    <t>KTN</t>
  </si>
  <si>
    <t>GCX</t>
  </si>
  <si>
    <t>PLY</t>
  </si>
  <si>
    <t>BTT</t>
  </si>
  <si>
    <t>KGC</t>
  </si>
  <si>
    <t>TM</t>
  </si>
  <si>
    <t>SLG</t>
  </si>
  <si>
    <t>TNX</t>
  </si>
  <si>
    <t>AJN</t>
  </si>
  <si>
    <t>PRB</t>
  </si>
  <si>
    <t>SX</t>
  </si>
  <si>
    <t>ODXH</t>
  </si>
  <si>
    <t>SRG</t>
  </si>
  <si>
    <t>MDL</t>
  </si>
  <si>
    <t>GLM</t>
  </si>
  <si>
    <t>CUR</t>
  </si>
  <si>
    <t>ICM</t>
  </si>
  <si>
    <t>BKM</t>
  </si>
  <si>
    <t>MTX</t>
  </si>
  <si>
    <t>DV</t>
  </si>
  <si>
    <t>CFE</t>
  </si>
  <si>
    <t>MEGA</t>
  </si>
  <si>
    <t>NB</t>
  </si>
  <si>
    <t>TMAS</t>
  </si>
  <si>
    <t>ZNCH</t>
  </si>
  <si>
    <t>IBAT</t>
  </si>
  <si>
    <t>CCE</t>
  </si>
  <si>
    <t>DGO</t>
  </si>
  <si>
    <t>TWR</t>
  </si>
  <si>
    <t>EDG</t>
  </si>
  <si>
    <t>MOC</t>
  </si>
  <si>
    <t>ALTA</t>
  </si>
  <si>
    <t>NAR</t>
  </si>
  <si>
    <t>BZ</t>
  </si>
  <si>
    <t>SCY</t>
  </si>
  <si>
    <t>MPM</t>
  </si>
  <si>
    <t>FL</t>
  </si>
  <si>
    <t>WHG</t>
  </si>
  <si>
    <t>OCG</t>
  </si>
  <si>
    <t>CUSN</t>
  </si>
  <si>
    <t>WMS</t>
  </si>
  <si>
    <t>TES</t>
  </si>
  <si>
    <t>ROX</t>
  </si>
  <si>
    <t>AUHI</t>
  </si>
  <si>
    <t>STG</t>
  </si>
  <si>
    <t>GGM</t>
  </si>
  <si>
    <t>GBRR</t>
  </si>
  <si>
    <t>MNO</t>
  </si>
  <si>
    <t>CLZ</t>
  </si>
  <si>
    <t>MAS</t>
  </si>
  <si>
    <t>NEV</t>
  </si>
  <si>
    <t>WSK</t>
  </si>
  <si>
    <t>AMK</t>
  </si>
  <si>
    <t>CUI</t>
  </si>
  <si>
    <t>WHN</t>
  </si>
  <si>
    <t>HPQ</t>
  </si>
  <si>
    <t>NSJ</t>
  </si>
  <si>
    <t>ESX</t>
  </si>
  <si>
    <t>ALMA</t>
  </si>
  <si>
    <t>MWX</t>
  </si>
  <si>
    <t>PM</t>
  </si>
  <si>
    <t>ITKO</t>
  </si>
  <si>
    <t>ETL</t>
  </si>
  <si>
    <t>QBAT</t>
  </si>
  <si>
    <t>NFLD</t>
  </si>
  <si>
    <t>CAT</t>
  </si>
  <si>
    <t>BWR</t>
  </si>
  <si>
    <t>CME</t>
  </si>
  <si>
    <t>SMD</t>
  </si>
  <si>
    <t>MN</t>
  </si>
  <si>
    <t>TTX</t>
  </si>
  <si>
    <t>PPP</t>
  </si>
  <si>
    <t>GPG</t>
  </si>
  <si>
    <t>ABN</t>
  </si>
  <si>
    <t>BWCG</t>
  </si>
  <si>
    <t>FDY</t>
  </si>
  <si>
    <t>SGML</t>
  </si>
  <si>
    <t>SXL</t>
  </si>
  <si>
    <t>NILI</t>
  </si>
  <si>
    <t>BRO</t>
  </si>
  <si>
    <t>CPL</t>
  </si>
  <si>
    <t>TUO</t>
  </si>
  <si>
    <t>TBX</t>
  </si>
  <si>
    <t>TSLV</t>
  </si>
  <si>
    <t>JSPH</t>
  </si>
  <si>
    <t>BMK</t>
  </si>
  <si>
    <t>ION</t>
  </si>
  <si>
    <t>GQ</t>
  </si>
  <si>
    <t>PJX</t>
  </si>
  <si>
    <t>WCC</t>
  </si>
  <si>
    <t>NOB</t>
  </si>
  <si>
    <t>AUL</t>
  </si>
  <si>
    <t>SILV</t>
  </si>
  <si>
    <t>RGLD</t>
  </si>
  <si>
    <t>ZAC</t>
  </si>
  <si>
    <t>ETG</t>
  </si>
  <si>
    <t>BLUE</t>
  </si>
  <si>
    <t>KUYA</t>
  </si>
  <si>
    <t>WGO</t>
  </si>
  <si>
    <t>TAU</t>
  </si>
  <si>
    <t>AOT</t>
  </si>
  <si>
    <t>LBC</t>
  </si>
  <si>
    <t>CMB</t>
  </si>
  <si>
    <t>UNV</t>
  </si>
  <si>
    <t>NICL</t>
  </si>
  <si>
    <t>SCV</t>
  </si>
  <si>
    <t>ADZN</t>
  </si>
  <si>
    <t>NCU</t>
  </si>
  <si>
    <t>BRAU</t>
  </si>
  <si>
    <t>GBRC</t>
  </si>
  <si>
    <t>SMC</t>
  </si>
  <si>
    <t>MOZ</t>
  </si>
  <si>
    <t>CPER</t>
  </si>
  <si>
    <t>DSLV</t>
  </si>
  <si>
    <t>IMCX</t>
  </si>
  <si>
    <t>ORE</t>
  </si>
  <si>
    <t>CSS</t>
  </si>
  <si>
    <t>SPC</t>
  </si>
  <si>
    <t>LKY</t>
  </si>
  <si>
    <t>TG</t>
  </si>
  <si>
    <t>CKG</t>
  </si>
  <si>
    <t>OSI</t>
  </si>
  <si>
    <t>GTCH</t>
  </si>
  <si>
    <t>GBAR</t>
  </si>
  <si>
    <t>TRG</t>
  </si>
  <si>
    <t>GOST</t>
  </si>
  <si>
    <t>BYN</t>
  </si>
  <si>
    <t>FPC</t>
  </si>
  <si>
    <t>CCB</t>
  </si>
  <si>
    <t>PRIZ</t>
  </si>
  <si>
    <t>VC</t>
  </si>
  <si>
    <t>BSR</t>
  </si>
  <si>
    <t>DLVH</t>
  </si>
  <si>
    <t>SEAG</t>
  </si>
  <si>
    <t>WEX</t>
  </si>
  <si>
    <t>BRG</t>
  </si>
  <si>
    <t>DEFN</t>
  </si>
  <si>
    <t>EVER</t>
  </si>
  <si>
    <t>TORC</t>
  </si>
  <si>
    <t>CAPT</t>
  </si>
  <si>
    <t>AZT</t>
  </si>
  <si>
    <t>RR</t>
  </si>
  <si>
    <t>GIS</t>
  </si>
  <si>
    <t>CNL</t>
  </si>
  <si>
    <t>SAG</t>
  </si>
  <si>
    <t>SMRV</t>
  </si>
  <si>
    <t>DME</t>
  </si>
  <si>
    <t>CMD</t>
  </si>
  <si>
    <t>QMC</t>
  </si>
  <si>
    <t>STE</t>
  </si>
  <si>
    <t>AMZ</t>
  </si>
  <si>
    <t>TRO</t>
  </si>
  <si>
    <t>USCU</t>
  </si>
  <si>
    <t>GUS</t>
  </si>
  <si>
    <t>STH</t>
  </si>
  <si>
    <t>MNG</t>
  </si>
  <si>
    <t>GCN</t>
  </si>
  <si>
    <t>CCD</t>
  </si>
  <si>
    <t>LEXI</t>
  </si>
  <si>
    <t>AUEN</t>
  </si>
  <si>
    <t>BXR</t>
  </si>
  <si>
    <t>PGZ</t>
  </si>
  <si>
    <t>VEC</t>
  </si>
  <si>
    <t>DHR</t>
  </si>
  <si>
    <t>XAG</t>
  </si>
  <si>
    <t>NTM</t>
  </si>
  <si>
    <t>CQR</t>
  </si>
  <si>
    <t>CUCO</t>
  </si>
  <si>
    <t>GEM</t>
  </si>
  <si>
    <t>SOI</t>
  </si>
  <si>
    <t>PRYM</t>
  </si>
  <si>
    <t>BAY</t>
  </si>
  <si>
    <t>XYZ</t>
  </si>
  <si>
    <t>EGM</t>
  </si>
  <si>
    <t>CTM</t>
  </si>
  <si>
    <t>SB</t>
  </si>
  <si>
    <t>BKI</t>
  </si>
  <si>
    <t>ITR</t>
  </si>
  <si>
    <t>VSR</t>
  </si>
  <si>
    <t>CCW</t>
  </si>
  <si>
    <t>TTS</t>
  </si>
  <si>
    <t>OZLI</t>
  </si>
  <si>
    <t>GGO</t>
  </si>
  <si>
    <t>AUU</t>
  </si>
  <si>
    <t>TK</t>
  </si>
  <si>
    <t>ASHL</t>
  </si>
  <si>
    <t>SMY</t>
  </si>
  <si>
    <t>ATC</t>
  </si>
  <si>
    <t>BIG</t>
  </si>
  <si>
    <t>CPAU</t>
  </si>
  <si>
    <t>BUD</t>
  </si>
  <si>
    <t>XND</t>
  </si>
  <si>
    <t>VALU</t>
  </si>
  <si>
    <t>ECU</t>
  </si>
  <si>
    <t>SGD</t>
  </si>
  <si>
    <t>RCK</t>
  </si>
  <si>
    <t>AUN</t>
  </si>
  <si>
    <t>AZS</t>
  </si>
  <si>
    <t>JUGR</t>
  </si>
  <si>
    <t>FCO</t>
  </si>
  <si>
    <t>SGO</t>
  </si>
  <si>
    <t>GETT</t>
  </si>
  <si>
    <t>RSLV</t>
  </si>
  <si>
    <t>WLF</t>
  </si>
  <si>
    <t>PBM</t>
  </si>
  <si>
    <t>VLI</t>
  </si>
  <si>
    <t>MARV</t>
  </si>
  <si>
    <t>HPY</t>
  </si>
  <si>
    <t>SCLT</t>
  </si>
  <si>
    <t>MAX</t>
  </si>
  <si>
    <t>GXX</t>
  </si>
  <si>
    <t>CTOC</t>
  </si>
  <si>
    <t>RUG</t>
  </si>
  <si>
    <t>ADY</t>
  </si>
  <si>
    <t>USHA</t>
  </si>
  <si>
    <t>MKA</t>
  </si>
  <si>
    <t>VTT</t>
  </si>
  <si>
    <t>ETR</t>
  </si>
  <si>
    <t>PERU</t>
  </si>
  <si>
    <t>MADI</t>
  </si>
  <si>
    <t>CASA</t>
  </si>
  <si>
    <t>JDN</t>
  </si>
  <si>
    <t>SIXW</t>
  </si>
  <si>
    <t>DAN</t>
  </si>
  <si>
    <t>ZNG</t>
  </si>
  <si>
    <t>NOM</t>
  </si>
  <si>
    <t>HAMR</t>
  </si>
  <si>
    <t>APN</t>
  </si>
  <si>
    <t>GAU</t>
  </si>
  <si>
    <t>FUSE</t>
  </si>
  <si>
    <t>BGF</t>
  </si>
  <si>
    <t>TSK</t>
  </si>
  <si>
    <t>SASY</t>
  </si>
  <si>
    <t>PMC</t>
  </si>
  <si>
    <t>OPV</t>
  </si>
  <si>
    <t>FOR</t>
  </si>
  <si>
    <t>ASCU</t>
  </si>
  <si>
    <t>NVRO</t>
  </si>
  <si>
    <t>DBG</t>
  </si>
  <si>
    <t>BNCH</t>
  </si>
  <si>
    <t>SWA</t>
  </si>
  <si>
    <t>G</t>
  </si>
  <si>
    <t>INTR</t>
  </si>
  <si>
    <t>PGX</t>
  </si>
  <si>
    <t>HSTR</t>
  </si>
  <si>
    <t>SUI</t>
  </si>
  <si>
    <t>VRB</t>
  </si>
  <si>
    <t>QGR</t>
  </si>
  <si>
    <t>DSM</t>
  </si>
  <si>
    <t>GRDM</t>
  </si>
  <si>
    <t>ELN</t>
  </si>
  <si>
    <t>SSV</t>
  </si>
  <si>
    <t>NBLC</t>
  </si>
  <si>
    <t>VUL</t>
  </si>
  <si>
    <t>MRZ</t>
  </si>
  <si>
    <t>ERC</t>
  </si>
  <si>
    <t>SHL</t>
  </si>
  <si>
    <t>HAR</t>
  </si>
  <si>
    <t>XTM</t>
  </si>
  <si>
    <t>VVC</t>
  </si>
  <si>
    <t>NIO</t>
  </si>
  <si>
    <t>BHT</t>
  </si>
  <si>
    <t>MOX</t>
  </si>
  <si>
    <t>MRO</t>
  </si>
  <si>
    <t>VZZ</t>
  </si>
  <si>
    <t>SDR</t>
  </si>
  <si>
    <t>CGP</t>
  </si>
  <si>
    <t>AZM</t>
  </si>
  <si>
    <t>GTWO</t>
  </si>
  <si>
    <t>PE</t>
  </si>
  <si>
    <t>GER</t>
  </si>
  <si>
    <t>AUAG</t>
  </si>
  <si>
    <t>EMPR</t>
  </si>
  <si>
    <t>NOVR</t>
  </si>
  <si>
    <t>LL</t>
  </si>
  <si>
    <t>YRB</t>
  </si>
  <si>
    <t>MIN</t>
  </si>
  <si>
    <t>NIFUN</t>
  </si>
  <si>
    <t>STRR</t>
  </si>
  <si>
    <t>OGN</t>
  </si>
  <si>
    <t>EMX</t>
  </si>
  <si>
    <t>SNTA</t>
  </si>
  <si>
    <t>SCZ</t>
  </si>
  <si>
    <t>CERT</t>
  </si>
  <si>
    <t>SPOT</t>
  </si>
  <si>
    <t>BMR</t>
  </si>
  <si>
    <t>RBX</t>
  </si>
  <si>
    <t>IE</t>
  </si>
  <si>
    <t>GSVR</t>
  </si>
  <si>
    <t>RCT</t>
  </si>
  <si>
    <t>ORV</t>
  </si>
  <si>
    <t>MGR</t>
  </si>
  <si>
    <t>GGA</t>
  </si>
  <si>
    <t>NPT</t>
  </si>
  <si>
    <t>EPL</t>
  </si>
  <si>
    <t>ODV</t>
  </si>
  <si>
    <t>MNTO</t>
  </si>
  <si>
    <t>APM</t>
  </si>
  <si>
    <t>IPT</t>
  </si>
  <si>
    <t>CAF</t>
  </si>
  <si>
    <t>SGI</t>
  </si>
  <si>
    <t>CSO</t>
  </si>
  <si>
    <t>JAG</t>
  </si>
  <si>
    <t>TFPM</t>
  </si>
  <si>
    <t>OGD</t>
  </si>
  <si>
    <t>KLD</t>
  </si>
  <si>
    <t>PER</t>
  </si>
  <si>
    <t>SGN</t>
  </si>
  <si>
    <t>FISH</t>
  </si>
  <si>
    <t>PGDC</t>
  </si>
  <si>
    <t>AII</t>
  </si>
  <si>
    <t>SAM</t>
  </si>
  <si>
    <t>ABI</t>
  </si>
  <si>
    <t>MMY</t>
  </si>
  <si>
    <t>SNS</t>
  </si>
  <si>
    <t>DNG</t>
  </si>
  <si>
    <t>CDPR</t>
  </si>
  <si>
    <t>SGNL</t>
  </si>
  <si>
    <t>DRX</t>
  </si>
  <si>
    <t>KTR</t>
  </si>
  <si>
    <t>SRC</t>
  </si>
  <si>
    <t>DEX</t>
  </si>
  <si>
    <t>CYM</t>
  </si>
  <si>
    <t>GMTN</t>
  </si>
  <si>
    <t>MTA</t>
  </si>
  <si>
    <t>PGM</t>
  </si>
  <si>
    <t>TSL</t>
  </si>
  <si>
    <t>STGO</t>
  </si>
  <si>
    <t>FAR</t>
  </si>
  <si>
    <t>THX</t>
  </si>
  <si>
    <t>MKO</t>
  </si>
  <si>
    <t>MMS</t>
  </si>
  <si>
    <t>ETI</t>
  </si>
  <si>
    <t>SOMA</t>
  </si>
  <si>
    <t>SBR</t>
  </si>
  <si>
    <t>TVC</t>
  </si>
  <si>
    <t>MJS</t>
  </si>
  <si>
    <t>DMI</t>
  </si>
  <si>
    <t>MAI</t>
  </si>
  <si>
    <t>VOX</t>
  </si>
  <si>
    <t>CMMC</t>
  </si>
  <si>
    <t>INCA</t>
  </si>
  <si>
    <t>AFM</t>
  </si>
  <si>
    <t>MIRL</t>
  </si>
  <si>
    <t>ORA</t>
  </si>
  <si>
    <t>ARIS</t>
  </si>
  <si>
    <t>ATLY</t>
  </si>
  <si>
    <t>TI</t>
  </si>
  <si>
    <t>ELVT</t>
  </si>
  <si>
    <t>GG</t>
  </si>
  <si>
    <t>TIL</t>
  </si>
  <si>
    <t>CNT</t>
  </si>
  <si>
    <t>ELR</t>
  </si>
  <si>
    <t>AUMB</t>
  </si>
  <si>
    <t>ELE</t>
  </si>
  <si>
    <t>ATY</t>
  </si>
  <si>
    <t>FABL</t>
  </si>
  <si>
    <t>QNI</t>
  </si>
  <si>
    <t>FOXY</t>
  </si>
  <si>
    <t>GAND</t>
  </si>
  <si>
    <t>ARK</t>
  </si>
  <si>
    <t>EVNI</t>
  </si>
  <si>
    <t>SCTM</t>
  </si>
  <si>
    <t>NVLH</t>
  </si>
  <si>
    <t>BRAS</t>
  </si>
  <si>
    <t>ARS</t>
  </si>
  <si>
    <t>JG</t>
  </si>
  <si>
    <t>RARE</t>
  </si>
  <si>
    <t>MLK</t>
  </si>
  <si>
    <t>TRAC</t>
  </si>
  <si>
    <t>POWR</t>
  </si>
  <si>
    <t>MUZU</t>
  </si>
  <si>
    <t>STNG</t>
  </si>
  <si>
    <t>LBNK</t>
  </si>
  <si>
    <t>GSRI</t>
  </si>
  <si>
    <t>LIFT</t>
  </si>
  <si>
    <t>MEDA</t>
  </si>
  <si>
    <t>REYG</t>
  </si>
  <si>
    <t>AUC</t>
  </si>
  <si>
    <t>TMET</t>
  </si>
  <si>
    <t>PRUD</t>
  </si>
  <si>
    <t>SANU</t>
  </si>
  <si>
    <t>HX</t>
  </si>
  <si>
    <t>ALE</t>
  </si>
  <si>
    <t>TERA</t>
  </si>
  <si>
    <t>GAMA</t>
  </si>
  <si>
    <t>HILO</t>
  </si>
  <si>
    <t>REE</t>
  </si>
  <si>
    <t>GMA</t>
  </si>
  <si>
    <t>QTZ</t>
  </si>
  <si>
    <t>ME</t>
  </si>
  <si>
    <t>KTO</t>
  </si>
  <si>
    <t>GEO</t>
  </si>
  <si>
    <t>BVA</t>
  </si>
  <si>
    <t>DSV</t>
  </si>
  <si>
    <t>LGD</t>
  </si>
  <si>
    <t>PNPN</t>
  </si>
  <si>
    <t>MD</t>
  </si>
  <si>
    <t>RPX</t>
  </si>
  <si>
    <t>HWG</t>
  </si>
  <si>
    <t>ELO</t>
  </si>
  <si>
    <t>PGE</t>
  </si>
  <si>
    <t>TORQ</t>
  </si>
  <si>
    <t>CTC</t>
  </si>
  <si>
    <t>DOL</t>
  </si>
  <si>
    <t>AQN</t>
  </si>
  <si>
    <t>BIPUN</t>
  </si>
  <si>
    <t>JEH</t>
  </si>
  <si>
    <t>ACOX</t>
  </si>
  <si>
    <t>CU</t>
  </si>
  <si>
    <t>UU</t>
  </si>
  <si>
    <t>ZC</t>
  </si>
  <si>
    <t>AIPU</t>
  </si>
  <si>
    <t>RAK</t>
  </si>
  <si>
    <t>CSHUN</t>
  </si>
  <si>
    <t>NVA</t>
  </si>
  <si>
    <t>BTE</t>
  </si>
  <si>
    <t>IPO</t>
  </si>
  <si>
    <t>WCP</t>
  </si>
  <si>
    <t>BNE</t>
  </si>
  <si>
    <t>CR</t>
  </si>
  <si>
    <t>PSK</t>
  </si>
  <si>
    <t>SGY</t>
  </si>
  <si>
    <t>CJ</t>
  </si>
  <si>
    <t>TVE</t>
  </si>
  <si>
    <t>BIR</t>
  </si>
  <si>
    <t>ARX</t>
  </si>
  <si>
    <t>TRP</t>
  </si>
  <si>
    <t>GEI</t>
  </si>
  <si>
    <t>UEX</t>
  </si>
  <si>
    <t>WUC</t>
  </si>
  <si>
    <t>DML</t>
  </si>
  <si>
    <t>ERF</t>
  </si>
  <si>
    <t>PPL</t>
  </si>
  <si>
    <t>CPG</t>
  </si>
  <si>
    <t>TAO</t>
  </si>
  <si>
    <t>AAV</t>
  </si>
  <si>
    <t>KEL</t>
  </si>
  <si>
    <t>NXE</t>
  </si>
  <si>
    <t>CNQ</t>
  </si>
  <si>
    <t>POU</t>
  </si>
  <si>
    <t>ENB</t>
  </si>
  <si>
    <t>TPZ</t>
  </si>
  <si>
    <t>TOU</t>
  </si>
  <si>
    <t>PXT</t>
  </si>
  <si>
    <t>ELEF</t>
  </si>
  <si>
    <t>FRU</t>
  </si>
  <si>
    <t>OBE</t>
  </si>
  <si>
    <t>VET</t>
  </si>
  <si>
    <t>IMO</t>
  </si>
  <si>
    <t>PRQ</t>
  </si>
  <si>
    <t>TGL</t>
  </si>
  <si>
    <t>FEC</t>
  </si>
  <si>
    <t>EFR</t>
  </si>
  <si>
    <t>HWX</t>
  </si>
  <si>
    <t>KEY</t>
  </si>
  <si>
    <t>CVE</t>
  </si>
  <si>
    <t>FSY</t>
  </si>
  <si>
    <t>FCU</t>
  </si>
  <si>
    <t>MEG</t>
  </si>
  <si>
    <t>CCO</t>
  </si>
  <si>
    <t>PEY</t>
  </si>
  <si>
    <t>JOY</t>
  </si>
  <si>
    <t>IPCO</t>
  </si>
  <si>
    <t>OVV</t>
  </si>
  <si>
    <t>GTE</t>
  </si>
  <si>
    <t>LAM</t>
  </si>
  <si>
    <t>ATH</t>
  </si>
  <si>
    <t>SU</t>
  </si>
  <si>
    <t>CNE</t>
  </si>
  <si>
    <t>FIND</t>
  </si>
  <si>
    <t>FMC</t>
  </si>
  <si>
    <t>AEC</t>
  </si>
  <si>
    <t>TZR</t>
  </si>
  <si>
    <t>SPI</t>
  </si>
  <si>
    <t>PTU</t>
  </si>
  <si>
    <t>SNV</t>
  </si>
  <si>
    <t>UWEH</t>
  </si>
  <si>
    <t>CMC</t>
  </si>
  <si>
    <t>EOG</t>
  </si>
  <si>
    <t>AOI</t>
  </si>
  <si>
    <t>AAZ</t>
  </si>
  <si>
    <t>MGA</t>
  </si>
  <si>
    <t>RHC</t>
  </si>
  <si>
    <t>MCFH</t>
  </si>
  <si>
    <t>FUU</t>
  </si>
  <si>
    <t>OYL</t>
  </si>
  <si>
    <t>VO</t>
  </si>
  <si>
    <t>AVN</t>
  </si>
  <si>
    <t>STMP</t>
  </si>
  <si>
    <t>ISO</t>
  </si>
  <si>
    <t>SEI</t>
  </si>
  <si>
    <t>SUUH</t>
  </si>
  <si>
    <t>GREN</t>
  </si>
  <si>
    <t>AFE</t>
  </si>
  <si>
    <t>URC</t>
  </si>
  <si>
    <t>SYH</t>
  </si>
  <si>
    <t>POE</t>
  </si>
  <si>
    <t>AOC</t>
  </si>
  <si>
    <t>CVV</t>
  </si>
  <si>
    <t>NCLR</t>
  </si>
  <si>
    <t>PARH</t>
  </si>
  <si>
    <t>INFI</t>
  </si>
  <si>
    <t>PQE</t>
  </si>
  <si>
    <t>GXU</t>
  </si>
  <si>
    <t>STND</t>
  </si>
  <si>
    <t>PCQ</t>
  </si>
  <si>
    <t>BENH</t>
  </si>
  <si>
    <t>CEH</t>
  </si>
  <si>
    <t>GIII</t>
  </si>
  <si>
    <t>HEVI</t>
  </si>
  <si>
    <t>TMC</t>
  </si>
  <si>
    <t>TCEC</t>
  </si>
  <si>
    <t>BSK</t>
  </si>
  <si>
    <t>ACRH</t>
  </si>
  <si>
    <t>API</t>
  </si>
  <si>
    <t>GASX</t>
  </si>
  <si>
    <t>PTPH</t>
  </si>
  <si>
    <t>FO</t>
  </si>
  <si>
    <t>GTOO</t>
  </si>
  <si>
    <t>SENS</t>
  </si>
  <si>
    <t>UNOH</t>
  </si>
  <si>
    <t>MOVE</t>
  </si>
  <si>
    <t>URE</t>
  </si>
  <si>
    <t>WIL</t>
  </si>
  <si>
    <t>JEV</t>
  </si>
  <si>
    <t>CDA</t>
  </si>
  <si>
    <t>SFT</t>
  </si>
  <si>
    <t>TTG</t>
  </si>
  <si>
    <t>HEAT</t>
  </si>
  <si>
    <t>OIL</t>
  </si>
  <si>
    <t>SRI</t>
  </si>
  <si>
    <t>CDR</t>
  </si>
  <si>
    <t>WMK</t>
  </si>
  <si>
    <t>VIK</t>
  </si>
  <si>
    <t>MAH</t>
  </si>
  <si>
    <t>TPC</t>
  </si>
  <si>
    <t>TWM</t>
  </si>
  <si>
    <t>EFV</t>
  </si>
  <si>
    <t>WCE</t>
  </si>
  <si>
    <t>VLE</t>
  </si>
  <si>
    <t>VRY</t>
  </si>
  <si>
    <t>SML</t>
  </si>
  <si>
    <t>NGY</t>
  </si>
  <si>
    <t>AXL</t>
  </si>
  <si>
    <t>RBY</t>
  </si>
  <si>
    <t>GXE</t>
  </si>
  <si>
    <t>SNM</t>
  </si>
  <si>
    <t>YGR</t>
  </si>
  <si>
    <t>SOIL</t>
  </si>
  <si>
    <t>LOU</t>
  </si>
  <si>
    <t>VUX</t>
  </si>
  <si>
    <t>PNE</t>
  </si>
  <si>
    <t>TNZ</t>
  </si>
  <si>
    <t>SGQ</t>
  </si>
  <si>
    <t>EW</t>
  </si>
  <si>
    <t>MCMA</t>
  </si>
  <si>
    <t>SOU</t>
  </si>
  <si>
    <t>KEI</t>
  </si>
  <si>
    <t>CTA</t>
  </si>
  <si>
    <t>XOP</t>
  </si>
  <si>
    <t>TAL</t>
  </si>
  <si>
    <t>TXP</t>
  </si>
  <si>
    <t>RECO</t>
  </si>
  <si>
    <t>QEC</t>
  </si>
  <si>
    <t>TPL</t>
  </si>
  <si>
    <t>LCFS</t>
  </si>
  <si>
    <t>PEA</t>
  </si>
  <si>
    <t>HME</t>
  </si>
  <si>
    <t>PUL</t>
  </si>
  <si>
    <t>TCF</t>
  </si>
  <si>
    <t>KEC</t>
  </si>
  <si>
    <t>PIPE</t>
  </si>
  <si>
    <t>ALV</t>
  </si>
  <si>
    <t>HAM</t>
  </si>
  <si>
    <t>GRN</t>
  </si>
  <si>
    <t>PEI</t>
  </si>
  <si>
    <t>PMT</t>
  </si>
  <si>
    <t>BNG</t>
  </si>
  <si>
    <t>SDE</t>
  </si>
  <si>
    <t>RZE</t>
  </si>
  <si>
    <t>PPR</t>
  </si>
  <si>
    <t>ROK</t>
  </si>
  <si>
    <t>CEI</t>
  </si>
  <si>
    <t>LUR</t>
  </si>
  <si>
    <t>IHC</t>
  </si>
  <si>
    <t>DKL</t>
  </si>
  <si>
    <t>HELI</t>
  </si>
  <si>
    <t>FORZ</t>
  </si>
  <si>
    <t>SJ</t>
  </si>
  <si>
    <t>IFP</t>
  </si>
  <si>
    <t>UFS</t>
  </si>
  <si>
    <t>RFP</t>
  </si>
  <si>
    <t>WFG</t>
  </si>
  <si>
    <t>WEF</t>
  </si>
  <si>
    <t>CFP</t>
  </si>
  <si>
    <t>CFX</t>
  </si>
  <si>
    <t>BAVH</t>
  </si>
  <si>
    <t>WBE</t>
  </si>
  <si>
    <t>SXP</t>
  </si>
  <si>
    <t>CFF</t>
  </si>
  <si>
    <t>AEP</t>
  </si>
  <si>
    <t>ADN</t>
  </si>
  <si>
    <t>PLNT</t>
  </si>
  <si>
    <t>BHNG</t>
  </si>
  <si>
    <t>NEPT</t>
  </si>
  <si>
    <t>JWEL</t>
  </si>
  <si>
    <t>BILZ</t>
  </si>
  <si>
    <t>PSYC</t>
  </si>
  <si>
    <t>SVS</t>
  </si>
  <si>
    <t>NU</t>
  </si>
  <si>
    <t>MEND</t>
  </si>
  <si>
    <t>RSF</t>
  </si>
  <si>
    <t>WLCO</t>
  </si>
  <si>
    <t>FIT</t>
  </si>
  <si>
    <t>IWIN</t>
  </si>
  <si>
    <t>MAV</t>
  </si>
  <si>
    <t>TAAT</t>
  </si>
  <si>
    <t>EMRG</t>
  </si>
  <si>
    <t>MIMI</t>
  </si>
  <si>
    <t>ELMT</t>
  </si>
  <si>
    <t>HMBL</t>
  </si>
  <si>
    <t>ICAN</t>
  </si>
  <si>
    <t>WAY</t>
  </si>
  <si>
    <t>MOOD</t>
  </si>
  <si>
    <t>GENX</t>
  </si>
  <si>
    <t>CXXI</t>
  </si>
  <si>
    <t>COOL</t>
  </si>
  <si>
    <t>THC</t>
  </si>
  <si>
    <t>TGIF</t>
  </si>
  <si>
    <t>TILT</t>
  </si>
  <si>
    <t>CYBN</t>
  </si>
  <si>
    <t>JUSH</t>
  </si>
  <si>
    <t>FFNT</t>
  </si>
  <si>
    <t>ROMJ</t>
  </si>
  <si>
    <t>HALO</t>
  </si>
  <si>
    <t>GTII</t>
  </si>
  <si>
    <t>RVV</t>
  </si>
  <si>
    <t>LABS</t>
  </si>
  <si>
    <t>TGOD</t>
  </si>
  <si>
    <t>VEXT</t>
  </si>
  <si>
    <t>GUD</t>
  </si>
  <si>
    <t>TER</t>
  </si>
  <si>
    <t>AVCN</t>
  </si>
  <si>
    <t>CRON</t>
  </si>
  <si>
    <t>CCHW</t>
  </si>
  <si>
    <t>CWEB</t>
  </si>
  <si>
    <t>HUGE</t>
  </si>
  <si>
    <t>VLNS</t>
  </si>
  <si>
    <t>WEED</t>
  </si>
  <si>
    <t>IN</t>
  </si>
  <si>
    <t>CANN</t>
  </si>
  <si>
    <t>ACB</t>
  </si>
  <si>
    <t>MMED</t>
  </si>
  <si>
    <t>IAN</t>
  </si>
  <si>
    <t>HEXO</t>
  </si>
  <si>
    <t>MMEN</t>
  </si>
  <si>
    <t>VIVO</t>
  </si>
  <si>
    <t>CURA</t>
  </si>
  <si>
    <t>CL</t>
  </si>
  <si>
    <t>PLTH</t>
  </si>
  <si>
    <t>MPXI</t>
  </si>
  <si>
    <t>FONE</t>
  </si>
  <si>
    <t>AVNT</t>
  </si>
  <si>
    <t>TRUL</t>
  </si>
  <si>
    <t>MRV</t>
  </si>
  <si>
    <t>OGI</t>
  </si>
  <si>
    <t>VRNO</t>
  </si>
  <si>
    <t>CRDL</t>
  </si>
  <si>
    <t>BHC</t>
  </si>
  <si>
    <t>DN</t>
  </si>
  <si>
    <t>TLRY</t>
  </si>
  <si>
    <t>IMCC</t>
  </si>
  <si>
    <t>MVMD</t>
  </si>
  <si>
    <t>XRTX</t>
  </si>
  <si>
    <t>BIOV</t>
  </si>
  <si>
    <t>LOBE</t>
  </si>
  <si>
    <t>GLOW</t>
  </si>
  <si>
    <t>FH</t>
  </si>
  <si>
    <t>TRYP</t>
  </si>
  <si>
    <t>NEON</t>
  </si>
  <si>
    <t>PWR</t>
  </si>
  <si>
    <t>NGEN</t>
  </si>
  <si>
    <t>VM</t>
  </si>
  <si>
    <t>CLAS</t>
  </si>
  <si>
    <t>BMND</t>
  </si>
  <si>
    <t>CHM</t>
  </si>
  <si>
    <t>DMT</t>
  </si>
  <si>
    <t>ACST</t>
  </si>
  <si>
    <t>AGN</t>
  </si>
  <si>
    <t>PHRM</t>
  </si>
  <si>
    <t>IBH</t>
  </si>
  <si>
    <t>IPOT</t>
  </si>
  <si>
    <t>MYND</t>
  </si>
  <si>
    <t>PREV</t>
  </si>
  <si>
    <t>TBP</t>
  </si>
  <si>
    <t>ATE</t>
  </si>
  <si>
    <t>CMND</t>
  </si>
  <si>
    <t>MSCL</t>
  </si>
  <si>
    <t>CALI</t>
  </si>
  <si>
    <t>ASP</t>
  </si>
  <si>
    <t>GUMY</t>
  </si>
  <si>
    <t>MYCO</t>
  </si>
  <si>
    <t>IPCI</t>
  </si>
  <si>
    <t>CVGR</t>
  </si>
  <si>
    <t>BBM</t>
  </si>
  <si>
    <t>OVAT</t>
  </si>
  <si>
    <t>VIN</t>
  </si>
  <si>
    <t>SE</t>
  </si>
  <si>
    <t>SILO</t>
  </si>
  <si>
    <t>XPHY</t>
  </si>
  <si>
    <t>PHRX</t>
  </si>
  <si>
    <t>INNO</t>
  </si>
  <si>
    <t>SPR</t>
  </si>
  <si>
    <t>CANA</t>
  </si>
  <si>
    <t>LUFF</t>
  </si>
  <si>
    <t>NHP</t>
  </si>
  <si>
    <t>WESA</t>
  </si>
  <si>
    <t>EAST</t>
  </si>
  <si>
    <t>AGRA</t>
  </si>
  <si>
    <t>PULL</t>
  </si>
  <si>
    <t>EPIC</t>
  </si>
  <si>
    <t>EBM</t>
  </si>
  <si>
    <t>MLCL</t>
  </si>
  <si>
    <t>APLI</t>
  </si>
  <si>
    <t>SUGR</t>
  </si>
  <si>
    <t>IGX</t>
  </si>
  <si>
    <t>AYUR</t>
  </si>
  <si>
    <t>DHTU</t>
  </si>
  <si>
    <t>FLWR</t>
  </si>
  <si>
    <t>KHRN</t>
  </si>
  <si>
    <t>CTX</t>
  </si>
  <si>
    <t>GRIN</t>
  </si>
  <si>
    <t>GWAY</t>
  </si>
  <si>
    <t>MSET</t>
  </si>
  <si>
    <t>PCLO</t>
  </si>
  <si>
    <t>AQS</t>
  </si>
  <si>
    <t>FIOR</t>
  </si>
  <si>
    <t>NUMI</t>
  </si>
  <si>
    <t>HITI</t>
  </si>
  <si>
    <t>CPH</t>
  </si>
  <si>
    <t>LOVE</t>
  </si>
  <si>
    <t>RX</t>
  </si>
  <si>
    <t>WIB</t>
  </si>
  <si>
    <t>SBBC</t>
  </si>
  <si>
    <t>GDBY</t>
  </si>
  <si>
    <t>NDVA</t>
  </si>
  <si>
    <t>SLNG</t>
  </si>
  <si>
    <t>BAMM</t>
  </si>
  <si>
    <t>RTI</t>
  </si>
  <si>
    <t>OILS</t>
  </si>
  <si>
    <t>FUZN</t>
  </si>
  <si>
    <t>ENTG</t>
  </si>
  <si>
    <t>CLC</t>
  </si>
  <si>
    <t>AYRA</t>
  </si>
  <si>
    <t>DB</t>
  </si>
  <si>
    <t>AUSA</t>
  </si>
  <si>
    <t>LOWL</t>
  </si>
  <si>
    <t>GDNS</t>
  </si>
  <si>
    <t>HVT</t>
  </si>
  <si>
    <t>HBOR</t>
  </si>
  <si>
    <t>EMH</t>
  </si>
  <si>
    <t>MDP</t>
  </si>
  <si>
    <t>XLY</t>
  </si>
  <si>
    <t>MDMA</t>
  </si>
  <si>
    <t>NRX</t>
  </si>
  <si>
    <t>VIBE</t>
  </si>
  <si>
    <t>XBRA</t>
  </si>
  <si>
    <t>LVT</t>
  </si>
  <si>
    <t>ORIG</t>
  </si>
  <si>
    <t>TRI</t>
  </si>
  <si>
    <t>STN</t>
  </si>
  <si>
    <t>ECA</t>
  </si>
  <si>
    <t>LWRK</t>
  </si>
  <si>
    <t>BLGV</t>
  </si>
  <si>
    <t>MYID</t>
  </si>
  <si>
    <t>CWL</t>
  </si>
  <si>
    <t>IBG</t>
  </si>
  <si>
    <t>BLAB</t>
  </si>
  <si>
    <t>FARM</t>
  </si>
  <si>
    <t>TCN</t>
  </si>
  <si>
    <t>AIF</t>
  </si>
  <si>
    <t>MEQ</t>
  </si>
  <si>
    <t>REAL</t>
  </si>
  <si>
    <t>DRM</t>
  </si>
  <si>
    <t>CIGI</t>
  </si>
  <si>
    <t>FSV</t>
  </si>
  <si>
    <t>MRD</t>
  </si>
  <si>
    <t>MRC</t>
  </si>
  <si>
    <t>GRB</t>
  </si>
  <si>
    <t>EMER</t>
  </si>
  <si>
    <t>TEMP</t>
  </si>
  <si>
    <t>COHO</t>
  </si>
  <si>
    <t>GDC</t>
  </si>
  <si>
    <t>UFC</t>
  </si>
  <si>
    <t>WFC</t>
  </si>
  <si>
    <t>DCA</t>
  </si>
  <si>
    <t>ISV</t>
  </si>
  <si>
    <t>IEI</t>
  </si>
  <si>
    <t>YAK</t>
  </si>
  <si>
    <t>BEKB</t>
  </si>
  <si>
    <t>REAX</t>
  </si>
  <si>
    <t>SVI</t>
  </si>
  <si>
    <t>IVQ</t>
  </si>
  <si>
    <t>MPCTUN</t>
  </si>
  <si>
    <t>MPC</t>
  </si>
  <si>
    <t>RLP</t>
  </si>
  <si>
    <t>BRE</t>
  </si>
  <si>
    <t>NXLV</t>
  </si>
  <si>
    <t>APLV</t>
  </si>
  <si>
    <t>MTL</t>
  </si>
  <si>
    <t>CNR</t>
  </si>
  <si>
    <t>CP</t>
  </si>
  <si>
    <t>TFII</t>
  </si>
  <si>
    <t>CULT</t>
  </si>
  <si>
    <t>FD</t>
  </si>
  <si>
    <t>TTR</t>
  </si>
  <si>
    <t>QNC</t>
  </si>
  <si>
    <t>PTK</t>
  </si>
  <si>
    <t>SEV</t>
  </si>
  <si>
    <t>MMAX</t>
  </si>
  <si>
    <t>CODE</t>
  </si>
  <si>
    <t>IP</t>
  </si>
  <si>
    <t>DND</t>
  </si>
  <si>
    <t>CLIQ</t>
  </si>
  <si>
    <t>BIGG</t>
  </si>
  <si>
    <t>ABST</t>
  </si>
  <si>
    <t>VSBY</t>
  </si>
  <si>
    <t>LUXX</t>
  </si>
  <si>
    <t>MAGT</t>
  </si>
  <si>
    <t>PKK</t>
  </si>
  <si>
    <t>LSPD</t>
  </si>
  <si>
    <t>OTEX</t>
  </si>
  <si>
    <t>BB</t>
  </si>
  <si>
    <t>KXS</t>
  </si>
  <si>
    <t>HUT</t>
  </si>
  <si>
    <t>ENGH</t>
  </si>
  <si>
    <t>CSU</t>
  </si>
  <si>
    <t>DSG</t>
  </si>
  <si>
    <t>WFLD</t>
  </si>
  <si>
    <t>DSAI</t>
  </si>
  <si>
    <t>CNI</t>
  </si>
  <si>
    <t>SOLV</t>
  </si>
  <si>
    <t>AXCP</t>
  </si>
  <si>
    <t>FDM</t>
  </si>
  <si>
    <t>RAIL</t>
  </si>
  <si>
    <t>BLOX</t>
  </si>
  <si>
    <t>XRA</t>
  </si>
  <si>
    <t>ABXX</t>
  </si>
  <si>
    <t>GLL</t>
  </si>
  <si>
    <t>LTV</t>
  </si>
  <si>
    <t>MIM</t>
  </si>
  <si>
    <t>VPN</t>
  </si>
  <si>
    <t>LQID</t>
  </si>
  <si>
    <t>PERK</t>
  </si>
  <si>
    <t>VENZ</t>
  </si>
  <si>
    <t>DIGI</t>
  </si>
  <si>
    <t>LQWD</t>
  </si>
  <si>
    <t>BKMT</t>
  </si>
  <si>
    <t>SPO</t>
  </si>
  <si>
    <t>GBLC</t>
  </si>
  <si>
    <t>NBVA</t>
  </si>
  <si>
    <t>IMIN</t>
  </si>
  <si>
    <t>VIS</t>
  </si>
  <si>
    <t>NFTX</t>
  </si>
  <si>
    <t>WIN</t>
  </si>
  <si>
    <t>MVAI</t>
  </si>
  <si>
    <t>AXE</t>
  </si>
  <si>
    <t>SPRX</t>
  </si>
  <si>
    <t>MAPS</t>
  </si>
  <si>
    <t>TOI</t>
  </si>
  <si>
    <t>UP</t>
  </si>
  <si>
    <t>NDA</t>
  </si>
  <si>
    <t>BCFN</t>
  </si>
  <si>
    <t>LITE</t>
  </si>
  <si>
    <t>ISFT</t>
  </si>
  <si>
    <t>BYND</t>
  </si>
  <si>
    <t>CRL</t>
  </si>
  <si>
    <t>TBIX</t>
  </si>
  <si>
    <t>ETHC</t>
  </si>
  <si>
    <t>LIQD</t>
  </si>
  <si>
    <t>BLOK</t>
  </si>
  <si>
    <t>MVP</t>
  </si>
  <si>
    <t>CBIT</t>
  </si>
  <si>
    <t>CVO</t>
  </si>
  <si>
    <t>VXTR</t>
  </si>
  <si>
    <t>NCI</t>
  </si>
  <si>
    <t>TCS</t>
  </si>
  <si>
    <t>NXJ</t>
  </si>
  <si>
    <t>WISH</t>
  </si>
  <si>
    <t>TRBE</t>
  </si>
  <si>
    <t>TSF</t>
  </si>
  <si>
    <t>QUIS</t>
  </si>
  <si>
    <t>MCLD</t>
  </si>
  <si>
    <t>FOBI</t>
  </si>
  <si>
    <t>DGTL</t>
  </si>
  <si>
    <t>CWRK</t>
  </si>
  <si>
    <t>ALY</t>
  </si>
  <si>
    <t>BITF</t>
  </si>
  <si>
    <t>PLUR</t>
  </si>
  <si>
    <t>PFM</t>
  </si>
  <si>
    <t>HIVE</t>
  </si>
  <si>
    <t>ROI</t>
  </si>
  <si>
    <t>LSPK</t>
  </si>
  <si>
    <t>BTC</t>
  </si>
  <si>
    <t>DAC</t>
  </si>
  <si>
    <t>ADCO</t>
  </si>
  <si>
    <t>DMGI</t>
  </si>
  <si>
    <t>SBIO</t>
  </si>
  <si>
    <t>DGHI</t>
  </si>
  <si>
    <t>FDGE</t>
  </si>
  <si>
    <t>QIS</t>
  </si>
  <si>
    <t>IQ</t>
  </si>
  <si>
    <t>OSS</t>
  </si>
  <si>
    <t>BTV</t>
  </si>
  <si>
    <t>TTGI</t>
  </si>
  <si>
    <t>GSW</t>
  </si>
  <si>
    <t>WE</t>
  </si>
  <si>
    <t>SYZ</t>
  </si>
  <si>
    <t>ART</t>
  </si>
  <si>
    <t>CTZ</t>
  </si>
  <si>
    <t>UI</t>
  </si>
  <si>
    <t>RW</t>
  </si>
  <si>
    <t>BWLK</t>
  </si>
  <si>
    <t>THNC</t>
  </si>
  <si>
    <t>AKR</t>
  </si>
  <si>
    <t>NOW</t>
  </si>
  <si>
    <t>SEB</t>
  </si>
  <si>
    <t>HS</t>
  </si>
  <si>
    <t>CPLF</t>
  </si>
  <si>
    <t>QFOR</t>
  </si>
  <si>
    <t>ZOMD</t>
  </si>
  <si>
    <t>IMP</t>
  </si>
  <si>
    <t>OPT</t>
  </si>
  <si>
    <t>BTCW</t>
  </si>
  <si>
    <t>BEW</t>
  </si>
  <si>
    <t>VERS</t>
  </si>
  <si>
    <t>MHUB</t>
  </si>
  <si>
    <t>ZZZ</t>
  </si>
  <si>
    <t>FAF</t>
  </si>
  <si>
    <t>ACQ</t>
  </si>
  <si>
    <t>ATZ</t>
  </si>
  <si>
    <t>IDG</t>
  </si>
  <si>
    <t>NOVC</t>
  </si>
  <si>
    <t>LXR</t>
  </si>
  <si>
    <t>LNF</t>
  </si>
  <si>
    <t>LOTA</t>
  </si>
  <si>
    <t>SNYB</t>
  </si>
  <si>
    <t>ROOT</t>
  </si>
  <si>
    <t>KO</t>
  </si>
  <si>
    <t>DIV</t>
  </si>
  <si>
    <t>RET</t>
  </si>
  <si>
    <t>GBT</t>
  </si>
  <si>
    <t>PET</t>
  </si>
  <si>
    <t>PESO</t>
  </si>
  <si>
    <t>SCT</t>
  </si>
  <si>
    <t>DVN</t>
  </si>
  <si>
    <t>GOOS</t>
  </si>
  <si>
    <t>CJR</t>
  </si>
  <si>
    <t>GIL</t>
  </si>
  <si>
    <t>RYU</t>
  </si>
  <si>
    <t>IFA</t>
  </si>
  <si>
    <t>MENE</t>
  </si>
  <si>
    <t>UNI</t>
  </si>
  <si>
    <t>HCG</t>
  </si>
  <si>
    <t>EQB</t>
  </si>
  <si>
    <t>FN</t>
  </si>
  <si>
    <t>FC</t>
  </si>
  <si>
    <t>MKP</t>
  </si>
  <si>
    <t>TF</t>
  </si>
  <si>
    <t>AI</t>
  </si>
  <si>
    <t>DLCG</t>
  </si>
  <si>
    <t>IONC</t>
  </si>
  <si>
    <t>IDLEX</t>
  </si>
  <si>
    <t>TRIP</t>
  </si>
  <si>
    <t>WJX</t>
  </si>
  <si>
    <t>FTT</t>
  </si>
  <si>
    <t>RCH</t>
  </si>
  <si>
    <t>TIH</t>
  </si>
  <si>
    <t>RUS</t>
  </si>
  <si>
    <t>ZDC</t>
  </si>
  <si>
    <t>TBL</t>
  </si>
  <si>
    <t>HDI</t>
  </si>
  <si>
    <t>DBM</t>
  </si>
  <si>
    <t>E</t>
  </si>
  <si>
    <t>XSF</t>
  </si>
  <si>
    <t>GDL</t>
  </si>
  <si>
    <t>BRY</t>
  </si>
  <si>
    <t>WTE</t>
  </si>
  <si>
    <t>LGTA</t>
  </si>
  <si>
    <t>DWR</t>
  </si>
  <si>
    <t>WATR</t>
  </si>
  <si>
    <t>RCI</t>
  </si>
  <si>
    <t>RCIB</t>
  </si>
  <si>
    <t>ESTW</t>
  </si>
  <si>
    <t>RCIA</t>
  </si>
  <si>
    <t>TRL</t>
  </si>
  <si>
    <t>DCBO</t>
  </si>
  <si>
    <t>NSE</t>
  </si>
  <si>
    <t>2012</t>
  </si>
  <si>
    <t>2021</t>
  </si>
  <si>
    <t>2014</t>
  </si>
  <si>
    <t>2016</t>
  </si>
  <si>
    <t>2015</t>
  </si>
  <si>
    <t>2018</t>
  </si>
  <si>
    <t xml:space="preserve">- </t>
  </si>
  <si>
    <t>KWESSTicro Systems Inc.</t>
  </si>
  <si>
    <t>Bank ofontreal</t>
  </si>
  <si>
    <t>Brightinds Biosciences Inc.</t>
  </si>
  <si>
    <t>Novaentis Life Science Corp.</t>
  </si>
  <si>
    <t>Spectraledical Inc.</t>
  </si>
  <si>
    <t>Capitalarkets</t>
  </si>
  <si>
    <t>DelphX Capitalarkets Inc.</t>
  </si>
  <si>
    <t>Pioneeredia Holdings Inc.</t>
  </si>
  <si>
    <t>Mackenzieaster Limited Partnership</t>
  </si>
  <si>
    <t>Standardercantile Acquisition Corp.</t>
  </si>
  <si>
    <t>Wilmington Capitalanagement Inc.</t>
  </si>
  <si>
    <t>AGFanagement Limited</t>
  </si>
  <si>
    <t>Neo Performanceaterials Inc.</t>
  </si>
  <si>
    <t>Nano Oneaterials Corp.</t>
  </si>
  <si>
    <t>G6aterials Corp.</t>
  </si>
  <si>
    <t>DATA Communicationsanagement Corp.</t>
  </si>
  <si>
    <t>Constructionaterials</t>
  </si>
  <si>
    <t>Athabascainerals Inc.</t>
  </si>
  <si>
    <t>Element Fleetanagement Corp.</t>
  </si>
  <si>
    <t>Hammondanufacturing Company Limited</t>
  </si>
  <si>
    <t>Grapheneanufacturing Group Ltd</t>
  </si>
  <si>
    <t>Computerodelling Group Ltd.</t>
  </si>
  <si>
    <t>Engine Gaming andedia, Inc.</t>
  </si>
  <si>
    <t>OverActiveedia Corp.</t>
  </si>
  <si>
    <t>Boat Rockeredia Inc.</t>
  </si>
  <si>
    <t>Alphaetaverse Technologies Inc.</t>
  </si>
  <si>
    <t>Swarmioedia Holdings Inc.</t>
  </si>
  <si>
    <t>Inter-Rockinerals Inc.</t>
  </si>
  <si>
    <t>Profoundedical Corp.</t>
  </si>
  <si>
    <t>Titanedical Inc.</t>
  </si>
  <si>
    <t>Imaginedical Inc.</t>
  </si>
  <si>
    <t>Salona Globaledical Device Corporation</t>
  </si>
  <si>
    <t>Perimeteredical Imaging AI, Inc.</t>
  </si>
  <si>
    <t>NuGenedical Devices Inc.</t>
  </si>
  <si>
    <t>Quipt Homeedical Corp.</t>
  </si>
  <si>
    <t>BEACN Wizardry &amp;agic Inc.</t>
  </si>
  <si>
    <t>Brookfield Assetanagement Reinsurance Partners Ltd.</t>
  </si>
  <si>
    <t>Interactiveedia and Services</t>
  </si>
  <si>
    <t>iSIGNedia Solutions Inc.</t>
  </si>
  <si>
    <t>Goodfoodarket Corp.</t>
  </si>
  <si>
    <t>Internet and Directarketing Retail</t>
  </si>
  <si>
    <t>Spinaster Corp.</t>
  </si>
  <si>
    <t>Taigaotors Corporation</t>
  </si>
  <si>
    <t>GreenPowerotor Company Inc.</t>
  </si>
  <si>
    <t>Vicinityotor Corp.</t>
  </si>
  <si>
    <t>Glacieredia Inc.</t>
  </si>
  <si>
    <t>Lingoedia Corporation</t>
  </si>
  <si>
    <t>QYOUedia Inc.</t>
  </si>
  <si>
    <t>Metals andining</t>
  </si>
  <si>
    <t>Platinum Groupetals Ltd.</t>
  </si>
  <si>
    <t>PolyMetining Corp.</t>
  </si>
  <si>
    <t>Avalon Advancedaterials Inc.</t>
  </si>
  <si>
    <t>Firstajestic Silver Corp.</t>
  </si>
  <si>
    <t>Wesdome Goldines Ltd.</t>
  </si>
  <si>
    <t>Fury Goldines Limited</t>
  </si>
  <si>
    <t>Trevaliining Corporation</t>
  </si>
  <si>
    <t>Hudbayinerals Inc.</t>
  </si>
  <si>
    <t>Treasuryetals Inc.</t>
  </si>
  <si>
    <t>Imperialetals Corporation</t>
  </si>
  <si>
    <t>New Pacificetals Corp.</t>
  </si>
  <si>
    <t>Great Pantherining Limited</t>
  </si>
  <si>
    <t>Firstining Gold Corp.</t>
  </si>
  <si>
    <t>Avino Silver &amp; Goldines Ltd.</t>
  </si>
  <si>
    <t>Northern Dynastyinerals Ltd.</t>
  </si>
  <si>
    <t>Ivanhoeines Ltd.</t>
  </si>
  <si>
    <t>Wallbridgeining Company Limited</t>
  </si>
  <si>
    <t>Almadeninerals Ltd.</t>
  </si>
  <si>
    <t>Fortuna Silverines Inc.</t>
  </si>
  <si>
    <t>Maverixetals Inc.</t>
  </si>
  <si>
    <t>International Tower Hillines Ltd.</t>
  </si>
  <si>
    <t>Silvercorpetals Inc.</t>
  </si>
  <si>
    <t>Sierraetals Inc.</t>
  </si>
  <si>
    <t>Osiskoining Inc.</t>
  </si>
  <si>
    <t>SilverCrestetals Inc.</t>
  </si>
  <si>
    <t>Armorinerals Inc.</t>
  </si>
  <si>
    <t>Agnico Eagleines Limited</t>
  </si>
  <si>
    <t>First Quantuminerals Ltd.</t>
  </si>
  <si>
    <t>Tasekoines Limited</t>
  </si>
  <si>
    <t>SSRining Inc.</t>
  </si>
  <si>
    <t>K92ining Inc.</t>
  </si>
  <si>
    <t>Globexining Enterprises Inc.</t>
  </si>
  <si>
    <t>Osiskoetals Incorporated</t>
  </si>
  <si>
    <t>Endeavourining plc</t>
  </si>
  <si>
    <t>Calibreining Corp.</t>
  </si>
  <si>
    <t>Wheaton Preciousetals Corp.</t>
  </si>
  <si>
    <t>Dundee Preciousetals Inc.</t>
  </si>
  <si>
    <t>GCMining Corp.</t>
  </si>
  <si>
    <t>Orlaining Ltd.</t>
  </si>
  <si>
    <t>Lundinining Corporation</t>
  </si>
  <si>
    <t>NextSourceaterials Inc.</t>
  </si>
  <si>
    <t>Altiusinerals Corporation</t>
  </si>
  <si>
    <t>Filoining Corp.</t>
  </si>
  <si>
    <t>Patriot Batteryetals Inc.</t>
  </si>
  <si>
    <t>Gigaetals Corporation</t>
  </si>
  <si>
    <t>Eskayining Corp.</t>
  </si>
  <si>
    <t>Silver Viperinerals Corp.</t>
  </si>
  <si>
    <t>Cordobainerals Corp.</t>
  </si>
  <si>
    <t>Nineileetals Ltd.</t>
  </si>
  <si>
    <t>Abacusining &amp; Exploration Corporation</t>
  </si>
  <si>
    <t>Bear Creekining Corporation</t>
  </si>
  <si>
    <t>Canadiananganese Company Inc.</t>
  </si>
  <si>
    <t>Gold'n Futuresineral Corp.</t>
  </si>
  <si>
    <t>Americananganese Inc.</t>
  </si>
  <si>
    <t>GR Silverining Ltd.</t>
  </si>
  <si>
    <t>Major Preciousetals Corp.</t>
  </si>
  <si>
    <t>Fortuneinerals Limited</t>
  </si>
  <si>
    <t>Brixtonetals Corporation</t>
  </si>
  <si>
    <t>Metallicinerals Corp.</t>
  </si>
  <si>
    <t>Arboretals Corp.</t>
  </si>
  <si>
    <t>Cruz Batteryetals Corp.</t>
  </si>
  <si>
    <t>Zenaining Corp.</t>
  </si>
  <si>
    <t>Oreaining Corp.</t>
  </si>
  <si>
    <t>BTUetals Corp.</t>
  </si>
  <si>
    <t>Max Powerining Corp.</t>
  </si>
  <si>
    <t>South Star Batteryetals Corp.</t>
  </si>
  <si>
    <t>Monteroining and Exploration Ltd.</t>
  </si>
  <si>
    <t>Kingfisheretals Corp.</t>
  </si>
  <si>
    <t>EMPetals Corp.</t>
  </si>
  <si>
    <t>Nobleetal Group Incorporated</t>
  </si>
  <si>
    <t>Chibougamau Independentines Inc.</t>
  </si>
  <si>
    <t>C3etals Inc.</t>
  </si>
  <si>
    <t>Capellainerals Limited</t>
  </si>
  <si>
    <t>Inominines Inc.</t>
  </si>
  <si>
    <t>Electra Batteryaterials Corporation</t>
  </si>
  <si>
    <t>Monumentalinerals Corp.</t>
  </si>
  <si>
    <t>Euro Sunining Inc.</t>
  </si>
  <si>
    <t>Flying Nickelining Corp.</t>
  </si>
  <si>
    <t>Laurionineral Exploration Inc.</t>
  </si>
  <si>
    <t>Boltetals Corp.</t>
  </si>
  <si>
    <t>Trillium Goldines Inc.</t>
  </si>
  <si>
    <t>American Pacificining Corp.</t>
  </si>
  <si>
    <t>Flowetals Corp.</t>
  </si>
  <si>
    <t>Myriadetals Corp.</t>
  </si>
  <si>
    <t>Fidelityinerals Corp.</t>
  </si>
  <si>
    <t>Global Energyetals Corporation</t>
  </si>
  <si>
    <t>PPXining Corp.</t>
  </si>
  <si>
    <t>Maple Goldines Ltd.</t>
  </si>
  <si>
    <t>Voyageurineral Explorers Corp.</t>
  </si>
  <si>
    <t>Silver Bulletines Corp.</t>
  </si>
  <si>
    <t>Gining Ventures Corp.</t>
  </si>
  <si>
    <t>M3etals Corp.</t>
  </si>
  <si>
    <t>Goetals Corp.</t>
  </si>
  <si>
    <t>Nouveauonde Graphite Inc.</t>
  </si>
  <si>
    <t>Callinexines Inc.</t>
  </si>
  <si>
    <t>Paycoreinerals Inc.</t>
  </si>
  <si>
    <t>Arenainerals Inc.</t>
  </si>
  <si>
    <t>Golden Independenceining Corp.</t>
  </si>
  <si>
    <t>Horizonteinerals Plc</t>
  </si>
  <si>
    <t>Tombillines Limited</t>
  </si>
  <si>
    <t>Finlayinerals Ltd.</t>
  </si>
  <si>
    <t>European Electricetals Inc.</t>
  </si>
  <si>
    <t>RTGining Inc.</t>
  </si>
  <si>
    <t>NGExinerals Ltd.</t>
  </si>
  <si>
    <t>Westernagnesium Corporation</t>
  </si>
  <si>
    <t>Orosurining Inc.</t>
  </si>
  <si>
    <t>Benjamin Hillining Corp.</t>
  </si>
  <si>
    <t>HighGoldining Inc.</t>
  </si>
  <si>
    <t>Norraetals Corp.</t>
  </si>
  <si>
    <t>Aloroining Corp.</t>
  </si>
  <si>
    <t>Rusoroining Ltd.</t>
  </si>
  <si>
    <t>Volcanic Goldines Inc.</t>
  </si>
  <si>
    <t>Equityetals Corporation</t>
  </si>
  <si>
    <t>Copper Foxetals Inc.</t>
  </si>
  <si>
    <t>Global Batteryetals Ltd.</t>
  </si>
  <si>
    <t>O3ining Inc.</t>
  </si>
  <si>
    <t>Alianzainerals Ltd.</t>
  </si>
  <si>
    <t>Candelariaining Corp.</t>
  </si>
  <si>
    <t>Silverountain Resources Inc.</t>
  </si>
  <si>
    <t>Arizonaetals Corp.</t>
  </si>
  <si>
    <t>Trilogyetals Inc.</t>
  </si>
  <si>
    <t>Enduroetals Corporation</t>
  </si>
  <si>
    <t>Ubiqueinerals Limited</t>
  </si>
  <si>
    <t>Radissonining Resources Inc.</t>
  </si>
  <si>
    <t>Inventusining Corp.</t>
  </si>
  <si>
    <t>New Energyetals Corp.</t>
  </si>
  <si>
    <t>Blueoonetals Inc.</t>
  </si>
  <si>
    <t>Spanishountain Gold Ltd.</t>
  </si>
  <si>
    <t>Caminoinerals Corporation</t>
  </si>
  <si>
    <t>Sokomaninerals Corp.</t>
  </si>
  <si>
    <t>Silver Tigeretals Inc.</t>
  </si>
  <si>
    <t>Viscountining Corp.</t>
  </si>
  <si>
    <t>Forteinerals Corp.</t>
  </si>
  <si>
    <t>Goldbankining Corporation</t>
  </si>
  <si>
    <t>Roveretals Corp.</t>
  </si>
  <si>
    <t>Magna Terrainerals Inc.</t>
  </si>
  <si>
    <t>Norden Crownetals Corp.</t>
  </si>
  <si>
    <t>Silver Xining Corp.</t>
  </si>
  <si>
    <t>KOREining Ltd.</t>
  </si>
  <si>
    <t>Sun Summitinerals Corp.</t>
  </si>
  <si>
    <t>Allianceining Corp.</t>
  </si>
  <si>
    <t>Tectonicetals Inc.</t>
  </si>
  <si>
    <t>Visible Goldines Inc.</t>
  </si>
  <si>
    <t>Leading Edgeaterials Corp.</t>
  </si>
  <si>
    <t>Clean Airetals Inc.</t>
  </si>
  <si>
    <t>Metaloanufacturing Inc.</t>
  </si>
  <si>
    <t>Nicolaining Inc.</t>
  </si>
  <si>
    <t>Adamerainerals Corp.</t>
  </si>
  <si>
    <t>Pacific Empireinerals Corp.</t>
  </si>
  <si>
    <t>Talonetals Corp.</t>
  </si>
  <si>
    <t>Mountain Boyinerals Ltd.</t>
  </si>
  <si>
    <t>Niobayetals Inc.</t>
  </si>
  <si>
    <t>Ominecaining andetals Ltd.</t>
  </si>
  <si>
    <t>Amaroqinerals Ltd.</t>
  </si>
  <si>
    <t>McFarlane Lakeining Limited</t>
  </si>
  <si>
    <t>Galwayetals Inc.</t>
  </si>
  <si>
    <t>Azargaetals Corp.</t>
  </si>
  <si>
    <t>Ximenining Corp.</t>
  </si>
  <si>
    <t>Doré Copperining Corp.</t>
  </si>
  <si>
    <t>Orexinerals Inc.</t>
  </si>
  <si>
    <t>Fireweedetals Corp.</t>
  </si>
  <si>
    <t>Belo Sunining Corp</t>
  </si>
  <si>
    <t>Fokusining Corporation</t>
  </si>
  <si>
    <t>Golden Dawninerals Inc.</t>
  </si>
  <si>
    <t>Cantexine Development Corp.</t>
  </si>
  <si>
    <t>Murchisoninerals Ltd.</t>
  </si>
  <si>
    <t>CANEXetals Inc.</t>
  </si>
  <si>
    <t>Lion Oneetals Limited</t>
  </si>
  <si>
    <t>New Ageetals Inc.</t>
  </si>
  <si>
    <t>Giyanietals Corp.</t>
  </si>
  <si>
    <t>Wealthinerals Ltd.</t>
  </si>
  <si>
    <t>Canoeining Ventures Corp.</t>
  </si>
  <si>
    <t>Kiplinetals Inc.</t>
  </si>
  <si>
    <t>Omai Goldines Corp.</t>
  </si>
  <si>
    <t>Palladium Oneining Inc.</t>
  </si>
  <si>
    <t>Western Alaskainerals Corp.</t>
  </si>
  <si>
    <t>West Vaultining Inc.</t>
  </si>
  <si>
    <t>Cullinanetals Corp.</t>
  </si>
  <si>
    <t>Generationining Limited</t>
  </si>
  <si>
    <t>Avrupainerals Ltd.</t>
  </si>
  <si>
    <t>Pacific Imperialines Inc.</t>
  </si>
  <si>
    <t>Namibia Criticaletals Inc.</t>
  </si>
  <si>
    <t>Monarcainerals Inc.</t>
  </si>
  <si>
    <t>First Energyetals Limited</t>
  </si>
  <si>
    <t>York Harbouretals Inc.</t>
  </si>
  <si>
    <t>Royal Roadinerals Limited</t>
  </si>
  <si>
    <t>Sun Peaketals Corp.</t>
  </si>
  <si>
    <t>Ridgelineinerals Corp.</t>
  </si>
  <si>
    <t>Sabre Goldines Corp.</t>
  </si>
  <si>
    <t>Hannanetals Ltd.</t>
  </si>
  <si>
    <t>Lomikoetals Inc.</t>
  </si>
  <si>
    <t>Eco Oroinerals Corp.</t>
  </si>
  <si>
    <t>Magnaining Inc.</t>
  </si>
  <si>
    <t>Voltageetals Corp.</t>
  </si>
  <si>
    <t>Foranining Corporation</t>
  </si>
  <si>
    <t>Goldquestining Corp.</t>
  </si>
  <si>
    <t>Poweretals Corp.</t>
  </si>
  <si>
    <t>Orestoneining Corp.</t>
  </si>
  <si>
    <t>Sixty North Goldining Ltd.</t>
  </si>
  <si>
    <t>New Destinyining Corp.</t>
  </si>
  <si>
    <t>Goldsourceines Inc.</t>
  </si>
  <si>
    <t>Kenadyretals Corp.</t>
  </si>
  <si>
    <t>Rockcliffetals Corporation</t>
  </si>
  <si>
    <t>NEO Batteryaterials Ltd.</t>
  </si>
  <si>
    <t>Playfairining Ltd.</t>
  </si>
  <si>
    <t>Trigonetals Inc.</t>
  </si>
  <si>
    <t>Probeetals Inc.</t>
  </si>
  <si>
    <t>SRGining Inc.</t>
  </si>
  <si>
    <t>Iconicinerals Ltd.</t>
  </si>
  <si>
    <t>Pacific Bookerinerals Inc.</t>
  </si>
  <si>
    <t>MegaWatt Lithium and Batteryetals Corp.</t>
  </si>
  <si>
    <t>Zincoreetals Inc.</t>
  </si>
  <si>
    <t>International Batteryetals Ltd.</t>
  </si>
  <si>
    <t>Mosaicinerals Corp.</t>
  </si>
  <si>
    <t>North Arrowinerals Inc.</t>
  </si>
  <si>
    <t>Benzining Corp.</t>
  </si>
  <si>
    <t>Scandium Internationalining Corp.</t>
  </si>
  <si>
    <t>Millennial Preciousetals Corp.</t>
  </si>
  <si>
    <t>Cornishetals Inc.</t>
  </si>
  <si>
    <t>Westernetallica Resources Corp.</t>
  </si>
  <si>
    <t>Tesoroinerals Corp.</t>
  </si>
  <si>
    <t>Granada Goldine Inc.</t>
  </si>
  <si>
    <t>Meridianining UK Societas</t>
  </si>
  <si>
    <t>Essexinerals Inc.</t>
  </si>
  <si>
    <t>Pampaetals Corporation</t>
  </si>
  <si>
    <t>Idaho Champion Goldines Canada Inc.</t>
  </si>
  <si>
    <t>Quantum Batteryetals Corp.</t>
  </si>
  <si>
    <t>CAT Strategicetals Corporation</t>
  </si>
  <si>
    <t>Canadianetals Inc.</t>
  </si>
  <si>
    <t>Strategicetals Ltd.</t>
  </si>
  <si>
    <t>Prospectoretals Corp.</t>
  </si>
  <si>
    <t>Surge Batteryetals Inc.</t>
  </si>
  <si>
    <t>Turmalinaetals Corp.</t>
  </si>
  <si>
    <t>Jasperining Corporation</t>
  </si>
  <si>
    <t>MacDonaldines Exploration Ltd.</t>
  </si>
  <si>
    <t>Nobleineral Exploration Inc.</t>
  </si>
  <si>
    <t>Aureliusinerals Inc.</t>
  </si>
  <si>
    <t>Silver Valleyetals Corp.</t>
  </si>
  <si>
    <t>Blue Thunderining Inc.</t>
  </si>
  <si>
    <t>CMCetals Ltd.</t>
  </si>
  <si>
    <t>Adventusining Corporation</t>
  </si>
  <si>
    <t>Sullidenining Capital Inc.</t>
  </si>
  <si>
    <t>Denariusetals Corp.</t>
  </si>
  <si>
    <t>Luckyinerals Inc.</t>
  </si>
  <si>
    <t>Monarchining Corporation</t>
  </si>
  <si>
    <t>Prismoetals Inc.</t>
  </si>
  <si>
    <t>Defenseetals Corp.</t>
  </si>
  <si>
    <t>Capitanining Inc.</t>
  </si>
  <si>
    <t>Aztecinerals Corp.</t>
  </si>
  <si>
    <t>Genesisetals Corp.</t>
  </si>
  <si>
    <t>Collectiveining Ltd.</t>
  </si>
  <si>
    <t>Sterlingetals Corp.</t>
  </si>
  <si>
    <t>Desertountain Energy Corp.</t>
  </si>
  <si>
    <t>QMC Quantuminerals Corp</t>
  </si>
  <si>
    <t>Starr Peakining Ltd.</t>
  </si>
  <si>
    <t>Azucarinerals Ltd.</t>
  </si>
  <si>
    <t>Mongooseining Ltd.</t>
  </si>
  <si>
    <t>Golden Skyinerals Corp.</t>
  </si>
  <si>
    <t>New Techinerals Corp.</t>
  </si>
  <si>
    <t>African Energyetals Inc.</t>
  </si>
  <si>
    <t>Green Batteryinerals Inc.</t>
  </si>
  <si>
    <t>Primeining Corp.</t>
  </si>
  <si>
    <t>Anacortesining Corp.</t>
  </si>
  <si>
    <t>EnGoldines Ltd.</t>
  </si>
  <si>
    <t>Canterrainerals Corporation</t>
  </si>
  <si>
    <t>Strataboundinerals Corp.</t>
  </si>
  <si>
    <t>Vanstarining Resources Inc.</t>
  </si>
  <si>
    <t>Tintinaines Limited</t>
  </si>
  <si>
    <t>Gold79ines Ltd.</t>
  </si>
  <si>
    <t>Searchinerals Inc.</t>
  </si>
  <si>
    <t>CopAurinerals Inc.</t>
  </si>
  <si>
    <t>Pacific Bayinerals Ltd.</t>
  </si>
  <si>
    <t>Happy Creekinerals Ltd.</t>
  </si>
  <si>
    <t>Rugbyining Limited</t>
  </si>
  <si>
    <t>Vendettaining Corp.</t>
  </si>
  <si>
    <t>Madiinerals Ltd.</t>
  </si>
  <si>
    <t>Casainerals Inc.</t>
  </si>
  <si>
    <t>Norsemontining Inc.</t>
  </si>
  <si>
    <t>Silver Hammerining Corp.</t>
  </si>
  <si>
    <t>Altiplanoetals Inc.</t>
  </si>
  <si>
    <t>Pelotoninerals Corporation</t>
  </si>
  <si>
    <t>Benchmarketals Inc.</t>
  </si>
  <si>
    <t>Intrepidetals Corp.</t>
  </si>
  <si>
    <t>Heliostaretals Ltd.</t>
  </si>
  <si>
    <t>Superiorining International Corporation</t>
  </si>
  <si>
    <t>Gridetals Corp.</t>
  </si>
  <si>
    <t>Vulcaninerals Inc.</t>
  </si>
  <si>
    <t>Transitionetals Corp.</t>
  </si>
  <si>
    <t>Nio Strategicetals Inc.</t>
  </si>
  <si>
    <t>Val-d'Orining Corporation</t>
  </si>
  <si>
    <t>Pure Energyinerals Limited</t>
  </si>
  <si>
    <t>Excelsiorining Corp.</t>
  </si>
  <si>
    <t>Strategicinerals Europe Corp.</t>
  </si>
  <si>
    <t>Santacruz Silverining Ltd.</t>
  </si>
  <si>
    <t>Batteryineral Resources Corp.</t>
  </si>
  <si>
    <t>Orvanainerals Corp.</t>
  </si>
  <si>
    <t>Goldgroupining Inc.</t>
  </si>
  <si>
    <t>Mintoetals Corp.</t>
  </si>
  <si>
    <t>Andean Preciousetals Corp.</t>
  </si>
  <si>
    <t>Jaguarining Inc.</t>
  </si>
  <si>
    <t>Triple Flag Preciousetals Corp.</t>
  </si>
  <si>
    <t>Kenorlandinerals Ltd.</t>
  </si>
  <si>
    <t>Peruvianetals Corp.</t>
  </si>
  <si>
    <t>Starcore Internationalines Ltd.</t>
  </si>
  <si>
    <t>Abcourtines Inc.</t>
  </si>
  <si>
    <t>Monumentining Limited</t>
  </si>
  <si>
    <t>Almadexinerals Ltd.</t>
  </si>
  <si>
    <t>Goldountainining Corp.</t>
  </si>
  <si>
    <t>Pure Goldining Inc.</t>
  </si>
  <si>
    <t>Makoining Corp.</t>
  </si>
  <si>
    <t>Macarthurinerals Limited</t>
  </si>
  <si>
    <t>Diamcorining Inc.</t>
  </si>
  <si>
    <t>Copperountainining Corporation</t>
  </si>
  <si>
    <t>Aurainerals Inc.</t>
  </si>
  <si>
    <t>Altaleyining Corporation</t>
  </si>
  <si>
    <t>Titanining Corporation</t>
  </si>
  <si>
    <t>Elevation Goldining Corporation</t>
  </si>
  <si>
    <t>Aticoining Corporation</t>
  </si>
  <si>
    <t>Arctic Foxinerals Corp.</t>
  </si>
  <si>
    <t>Arrasinerals Corp.</t>
  </si>
  <si>
    <t>Scoutinerals Corp.</t>
  </si>
  <si>
    <t>Ares Strategicining Inc.</t>
  </si>
  <si>
    <t>Muzhuining Ltd.</t>
  </si>
  <si>
    <t>Medaroining Corp.</t>
  </si>
  <si>
    <t>Goldplayining Inc.</t>
  </si>
  <si>
    <t>Torretals Inc.</t>
  </si>
  <si>
    <t>Prudentinerals Corp.</t>
  </si>
  <si>
    <t>Hiloining Ltd.</t>
  </si>
  <si>
    <t>Stillwater Criticalinerals Corp.</t>
  </si>
  <si>
    <t>Racklaetals Inc.</t>
  </si>
  <si>
    <t>Denisonines Corp.</t>
  </si>
  <si>
    <t>Silver Elephantining Corp.</t>
  </si>
  <si>
    <t>Forsysetals Corp.</t>
  </si>
  <si>
    <t>Forum Energyetals Corp.</t>
  </si>
  <si>
    <t>ValOreetals Corp.</t>
  </si>
  <si>
    <t>Madisonetals Inc.</t>
  </si>
  <si>
    <t>Trenchetals Corp.</t>
  </si>
  <si>
    <t>Softrockinerals Ltd.</t>
  </si>
  <si>
    <t>Tidewateridstream and Infrastructure Ltd.</t>
  </si>
  <si>
    <t>Southstoneinerals Limited</t>
  </si>
  <si>
    <t>Matachewan Consolidatedines, Limited</t>
  </si>
  <si>
    <t>Highwood Assetanagement Ltd.</t>
  </si>
  <si>
    <t>Mindedicine (MindMed) Inc.</t>
  </si>
  <si>
    <t>Mountain ValleyD Holdings Inc.</t>
  </si>
  <si>
    <t>PreveCeuticaledical Inc.</t>
  </si>
  <si>
    <t>Clearmindedicine Inc.</t>
  </si>
  <si>
    <t>Blueberriesedical Corp.</t>
  </si>
  <si>
    <t>Body andind Inc.</t>
  </si>
  <si>
    <t>Real Estateanagement and Development</t>
  </si>
  <si>
    <t>Realatters Inc.</t>
  </si>
  <si>
    <t>The Beckerilk Company Limited</t>
  </si>
  <si>
    <t>Spectra7icrosystems Inc.</t>
  </si>
  <si>
    <t>Cypheretaverse Inc.</t>
  </si>
  <si>
    <t>Hut 8ining Corp.</t>
  </si>
  <si>
    <t>Liquideta Capital Holdings Ltd.</t>
  </si>
  <si>
    <t>ARHTedia Inc.</t>
  </si>
  <si>
    <t>Indigo Books &amp;usic Inc.</t>
  </si>
  <si>
    <t>Thrifts andortgage Finance</t>
  </si>
  <si>
    <t>Firm Capitalortgage Investment Corporation</t>
  </si>
  <si>
    <t>MCANortgage Corporation</t>
  </si>
  <si>
    <t>Atriumortgage Investment Corporation</t>
  </si>
  <si>
    <t>Russeletals Inc.</t>
  </si>
  <si>
    <t>Doman Buildingaterials Group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</si>
</sst>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Fill="1" applyAlignment="1">
      <alignment horizontal="left"/>
    </xf>
    <xf numFmtId="0" fontId="3" fillId="2" borderId="1" xfId="0" applyFont="1" applyFill="1" applyBorder="1" applyAlignment="1">
      <alignment horizontal="center" vertical="top"/>
    </xf>
    <xf numFmtId="0" fontId="0" fillId="4" borderId="0" xfId="0" applyFill="1" applyAlignment="1">
      <alignment horizontal="center"/>
    </xf>
    <xf numFmtId="0" fontId="3" fillId="5" borderId="1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10" fontId="0" fillId="7" borderId="0" xfId="0" applyNumberFormat="1" applyFill="1" applyAlignment="1">
      <alignment horizontal="center"/>
    </xf>
    <xf numFmtId="0" fontId="3" fillId="3" borderId="1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2" fontId="3" fillId="2" borderId="1" xfId="0" applyNumberFormat="1" applyFont="1" applyFill="1" applyBorder="1" applyAlignment="1">
      <alignment horizontal="center" vertical="top"/>
    </xf>
    <xf numFmtId="2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7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numFmt numFmtId="14" formatCode="0.00%"/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4" formatCode="0.00%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auto="1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3" tint="0.3999755851924192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Q2299" totalsRowShown="0" headerRowDxfId="77" dataDxfId="75" headerRowBorderDxfId="76" tableBorderDxfId="74">
  <autoFilter ref="A1:BQ2299"/>
  <sortState ref="A2:BS2299">
    <sortCondition ref="F1:F2299"/>
  </sortState>
  <tableColumns count="69">
    <tableColumn id="1" name="Ticker Symbol" dataDxfId="73"/>
    <tableColumn id="2" name="Company Name" dataDxfId="72"/>
    <tableColumn id="3" name="Industry" dataDxfId="71"/>
    <tableColumn id="4" name="Sector" dataDxfId="70"/>
    <tableColumn id="5" name="Currency" dataDxfId="69"/>
    <tableColumn id="351" name="Market Capital" dataDxfId="68"/>
    <tableColumn id="352" name="Monthly Perf" dataDxfId="67"/>
    <tableColumn id="353" name="3-Months Perf" dataDxfId="66"/>
    <tableColumn id="354" name="6-Months Perf" dataDxfId="65"/>
    <tableColumn id="355" name="Yearly Perf" dataDxfId="64"/>
    <tableColumn id="11" name="Intermediate Horizon Perf" dataDxfId="63"/>
    <tableColumn id="356" name="5-Years Perf" dataDxfId="62"/>
    <tableColumn id="9" name="First FY" dataDxfId="61"/>
    <tableColumn id="43" name="GP 2012" dataDxfId="60"/>
    <tableColumn id="44" name="GP 2013" dataDxfId="59"/>
    <tableColumn id="45" name="GP 2014" dataDxfId="58"/>
    <tableColumn id="46" name="GP 2015" dataDxfId="57"/>
    <tableColumn id="47" name="GP 2016" dataDxfId="56"/>
    <tableColumn id="48" name="GP 2017" dataDxfId="55"/>
    <tableColumn id="49" name="GP 2018" dataDxfId="54"/>
    <tableColumn id="50" name="GP 2019" dataDxfId="53"/>
    <tableColumn id="51" name="GP 2020" dataDxfId="52"/>
    <tableColumn id="52" name="GP 2021" dataDxfId="51"/>
    <tableColumn id="53" name="GP TTM" dataDxfId="50"/>
    <tableColumn id="76" name="GP Trend" dataDxfId="49"/>
    <tableColumn id="77" name="GP Volatility" dataDxfId="48">
      <calculatedColumnFormula xml:space="preserve"> IFERROR(AVEDEV(Table1[[#This Row],[GP 2012]:[GP 2021]]) / Table1[[#This Row],[Avg GP]], "x")</calculatedColumnFormula>
    </tableColumn>
    <tableColumn id="78" name="Avg GP" dataDxfId="47">
      <calculatedColumnFormula xml:space="preserve"> IFERROR(AVERAGE(Table1[[#This Row],[GP 2012]:[GP 2021]]), "x")</calculatedColumnFormula>
    </tableColumn>
    <tableColumn id="8" name="B/P" dataDxfId="46">
      <calculatedColumnFormula>Table1[Equity]/Table1[Market Capital]</calculatedColumnFormula>
    </tableColumn>
    <tableColumn id="197" name="Total Assets 2012" dataDxfId="45"/>
    <tableColumn id="198" name="Total Assets 2013" dataDxfId="44"/>
    <tableColumn id="199" name="Total Assets 2014" dataDxfId="43"/>
    <tableColumn id="200" name="Total Assets 2015" dataDxfId="42"/>
    <tableColumn id="201" name="Total Assets 2016" dataDxfId="41"/>
    <tableColumn id="202" name="Total Assets 2017" dataDxfId="40"/>
    <tableColumn id="203" name="Total Assets 2018" dataDxfId="39"/>
    <tableColumn id="204" name="Total Assets 2019" dataDxfId="38"/>
    <tableColumn id="205" name="Total Assets 2020" dataDxfId="37"/>
    <tableColumn id="206" name="Total Assets 2021" dataDxfId="36"/>
    <tableColumn id="207" name="Total Assets TTM" dataDxfId="35"/>
    <tableColumn id="10" name="Equity" dataDxfId="34"/>
    <tableColumn id="57" name="ROA 2012" dataDxfId="33">
      <calculatedColumnFormula xml:space="preserve"> IFERROR(Table1[[#This Row],[GP 2012]]/Table1[[#This Row],[Total Assets 2012]], "x")</calculatedColumnFormula>
    </tableColumn>
    <tableColumn id="58" name="ROA 2013" dataDxfId="32">
      <calculatedColumnFormula xml:space="preserve"> IFERROR(Table1[[#This Row],[GP 2013]]/Table1[[#This Row],[Total Assets 2013]], "x")</calculatedColumnFormula>
    </tableColumn>
    <tableColumn id="59" name="ROA 2014" dataDxfId="31">
      <calculatedColumnFormula xml:space="preserve"> IFERROR(Table1[[#This Row],[GP 2014]]/Table1[[#This Row],[Total Assets 2014]], "x")</calculatedColumnFormula>
    </tableColumn>
    <tableColumn id="60" name="ROA 2015" dataDxfId="30">
      <calculatedColumnFormula xml:space="preserve"> IFERROR(Table1[[#This Row],[GP 2015]]/Table1[[#This Row],[Total Assets 2015]], "x")</calculatedColumnFormula>
    </tableColumn>
    <tableColumn id="61" name="ROA 2016" dataDxfId="29">
      <calculatedColumnFormula xml:space="preserve"> IFERROR(Table1[[#This Row],[GP 2016]]/Table1[[#This Row],[Total Assets 2016]], "x")</calculatedColumnFormula>
    </tableColumn>
    <tableColumn id="62" name="ROA 2017" dataDxfId="28">
      <calculatedColumnFormula xml:space="preserve"> IFERROR(Table1[[#This Row],[GP 2017]]/Table1[[#This Row],[Total Assets 2017]], "x")</calculatedColumnFormula>
    </tableColumn>
    <tableColumn id="63" name="ROA 2018" dataDxfId="27">
      <calculatedColumnFormula xml:space="preserve"> IFERROR(Table1[[#This Row],[GP 2018]]/Table1[[#This Row],[Total Assets 2018]], "x")</calculatedColumnFormula>
    </tableColumn>
    <tableColumn id="64" name="ROA 2019" dataDxfId="26">
      <calculatedColumnFormula xml:space="preserve"> IFERROR(Table1[[#This Row],[GP 2019]]/Table1[[#This Row],[Total Assets 2019]], "x")</calculatedColumnFormula>
    </tableColumn>
    <tableColumn id="65" name="ROA 2020" dataDxfId="25">
      <calculatedColumnFormula xml:space="preserve"> IFERROR(Table1[[#This Row],[GP 2020]]/Table1[[#This Row],[Total Assets 2020]], "x")</calculatedColumnFormula>
    </tableColumn>
    <tableColumn id="66" name="ROA 2021" dataDxfId="24">
      <calculatedColumnFormula xml:space="preserve"> IFERROR(Table1[[#This Row],[GP 2021]]/Table1[[#This Row],[Total Assets 2021]], "x")</calculatedColumnFormula>
    </tableColumn>
    <tableColumn id="67" name="ROA TTM" dataDxfId="23">
      <calculatedColumnFormula xml:space="preserve"> IFERROR(Table1[[#This Row],[GP TTM]]/Table1[[#This Row],[Total Assets TTM]], "x")</calculatedColumnFormula>
    </tableColumn>
    <tableColumn id="68" name="ROA Trend" dataDxfId="22"/>
    <tableColumn id="89" name="ROA 2013-2012" dataDxfId="21">
      <calculatedColumnFormula xml:space="preserve"> IFERROR(ABS(Table1[[#This Row],[ROA 2013]]-Table1[[#This Row],[ROA 2012]]), "x")</calculatedColumnFormula>
    </tableColumn>
    <tableColumn id="90" name="ROA 2014-2013" dataDxfId="20">
      <calculatedColumnFormula xml:space="preserve"> IFERROR(ABS(Table1[[#This Row],[ROA 2014]]-Table1[[#This Row],[ROA 2013]]), "x")</calculatedColumnFormula>
    </tableColumn>
    <tableColumn id="91" name="ROA 2015-2014" dataDxfId="19">
      <calculatedColumnFormula xml:space="preserve"> IFERROR(ABS(Table1[[#This Row],[ROA 2015]]-Table1[[#This Row],[ROA 2014]]), "x")</calculatedColumnFormula>
    </tableColumn>
    <tableColumn id="92" name="ROA 2016-2015" dataDxfId="18">
      <calculatedColumnFormula xml:space="preserve"> IFERROR(ABS(Table1[[#This Row],[ROA 2016]]-Table1[[#This Row],[ROA 2015]]), "x")</calculatedColumnFormula>
    </tableColumn>
    <tableColumn id="93" name="ROA 2017-2016" dataDxfId="17">
      <calculatedColumnFormula xml:space="preserve"> IFERROR(ABS(Table1[[#This Row],[ROA 2017]]-Table1[[#This Row],[ROA 2016]]), "x")</calculatedColumnFormula>
    </tableColumn>
    <tableColumn id="94" name="ROA 2018-2017" dataDxfId="16">
      <calculatedColumnFormula xml:space="preserve"> IFERROR(ABS(Table1[[#This Row],[ROA 2018]]-Table1[[#This Row],[ROA 2017]]), "x")</calculatedColumnFormula>
    </tableColumn>
    <tableColumn id="95" name="ROA 2019-2018" dataDxfId="15">
      <calculatedColumnFormula xml:space="preserve"> IFERROR(ABS(Table1[[#This Row],[ROA 2019]]-Table1[[#This Row],[ROA 2018]]), "x")</calculatedColumnFormula>
    </tableColumn>
    <tableColumn id="96" name="ROA 2020-2019" dataDxfId="14">
      <calculatedColumnFormula xml:space="preserve"> IFERROR(ABS(Table1[[#This Row],[ROA 2020]]-Table1[[#This Row],[ROA 2019]]), "x")</calculatedColumnFormula>
    </tableColumn>
    <tableColumn id="97" name="ROA 2021-2020" dataDxfId="13">
      <calculatedColumnFormula xml:space="preserve"> IFERROR(ABS(Table1[[#This Row],[ROA 2021]]-Table1[[#This Row],[ROA 2020]]), "x")</calculatedColumnFormula>
    </tableColumn>
    <tableColumn id="69" name="ROA Volatility" dataDxfId="12">
      <calculatedColumnFormula xml:space="preserve"> IFERROR(AVERAGE(Table1[[#This Row],[ROA 2013-2012]:[ROA 2021-2020]]), "x")</calculatedColumnFormula>
    </tableColumn>
    <tableColumn id="70" name="Avg ROA" dataDxfId="11">
      <calculatedColumnFormula>IFERROR(AVERAGE(Table1[[#This Row],[ROA 2012]:[ROA 2021]]), "x")</calculatedColumnFormula>
    </tableColumn>
    <tableColumn id="73" name="B/M Rank" dataDxfId="10"/>
    <tableColumn id="74" name="ROA Rank" dataDxfId="9"/>
    <tableColumn id="75" name="Total Rank" dataDxfId="8">
      <calculatedColumnFormula>SUM(Table1[[#This Row],[B/M Rank]:[ROA Rank]])</calculatedColumnFormula>
    </tableColumn>
    <tableColumn id="6" name="Mark as Buy 4" dataDxfId="7"/>
    <tableColumn id="7" name="Mark as Buy 5" dataDxfId="6"/>
    <tableColumn id="99" name="Technical Position" dataDxfId="5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27"/>
  <sheetViews>
    <sheetView tabSelected="1" zoomScaleNormal="100" workbookViewId="0">
      <pane xSplit="1" topLeftCell="B1" activePane="topRight" state="frozen"/>
      <selection activeCell="A4602" sqref="A4602"/>
      <selection pane="topRight" activeCell="B15" sqref="B15"/>
    </sheetView>
  </sheetViews>
  <sheetFormatPr defaultColWidth="16" defaultRowHeight="15" x14ac:dyDescent="0.25"/>
  <cols>
    <col min="1" max="1" width="18" style="1" bestFit="1" customWidth="1"/>
    <col min="2" max="2" width="49.28515625" style="1" customWidth="1"/>
    <col min="3" max="3" width="46.5703125" style="1" customWidth="1"/>
    <col min="4" max="4" width="23.140625" style="1" bestFit="1" customWidth="1"/>
    <col min="5" max="5" width="20.7109375" style="1" bestFit="1" customWidth="1"/>
    <col min="6" max="6" width="18.7109375" style="1" bestFit="1" customWidth="1"/>
    <col min="7" max="7" width="17.28515625" style="14" bestFit="1" customWidth="1"/>
    <col min="8" max="9" width="18.42578125" style="14" bestFit="1" customWidth="1"/>
    <col min="10" max="10" width="15.28515625" style="14" bestFit="1" customWidth="1"/>
    <col min="11" max="11" width="29.140625" style="14" bestFit="1" customWidth="1"/>
    <col min="12" max="12" width="12" style="1" bestFit="1" customWidth="1"/>
    <col min="13" max="22" width="12.5703125" style="1" bestFit="1" customWidth="1"/>
    <col min="23" max="23" width="12.42578125" style="1" bestFit="1" customWidth="1"/>
    <col min="24" max="24" width="13.7109375" style="1" bestFit="1" customWidth="1"/>
    <col min="25" max="25" width="16.7109375" style="1" bestFit="1" customWidth="1"/>
    <col min="26" max="26" width="11.85546875" style="1" bestFit="1" customWidth="1"/>
    <col min="27" max="27" width="11.85546875" style="1" customWidth="1"/>
    <col min="28" max="28" width="9.85546875" style="1" bestFit="1" customWidth="1"/>
    <col min="29" max="38" width="20.7109375" style="1" bestFit="1" customWidth="1"/>
    <col min="39" max="39" width="20.5703125" style="1" bestFit="1" customWidth="1"/>
    <col min="40" max="40" width="11.140625" style="1" bestFit="1" customWidth="1"/>
    <col min="41" max="50" width="13.85546875" style="1" bestFit="1" customWidth="1"/>
    <col min="51" max="51" width="13.7109375" style="1" bestFit="1" customWidth="1"/>
    <col min="52" max="61" width="18.7109375" style="1" hidden="1" customWidth="1"/>
    <col min="62" max="62" width="18.140625" style="1" bestFit="1" customWidth="1"/>
    <col min="63" max="63" width="13.140625" style="1" bestFit="1" customWidth="1"/>
    <col min="64" max="65" width="17.7109375" style="1" bestFit="1" customWidth="1"/>
    <col min="66" max="67" width="17.7109375" style="1" customWidth="1"/>
    <col min="68" max="68" width="17.7109375" style="1" bestFit="1" customWidth="1"/>
    <col min="69" max="70" width="21.85546875" style="1" bestFit="1" customWidth="1"/>
    <col min="71" max="16384" width="16" style="1"/>
  </cols>
  <sheetData>
    <row r="1" spans="1:69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104</v>
      </c>
      <c r="L1" s="16" t="s">
        <v>10</v>
      </c>
      <c r="M1" s="7" t="s">
        <v>5</v>
      </c>
      <c r="N1" s="7" t="s">
        <v>78</v>
      </c>
      <c r="O1" s="7" t="s">
        <v>79</v>
      </c>
      <c r="P1" s="7" t="s">
        <v>80</v>
      </c>
      <c r="Q1" s="7" t="s">
        <v>81</v>
      </c>
      <c r="R1" s="7" t="s">
        <v>82</v>
      </c>
      <c r="S1" s="7" t="s">
        <v>83</v>
      </c>
      <c r="T1" s="7" t="s">
        <v>84</v>
      </c>
      <c r="U1" s="7" t="s">
        <v>85</v>
      </c>
      <c r="V1" s="7" t="s">
        <v>86</v>
      </c>
      <c r="W1" s="7" t="s">
        <v>87</v>
      </c>
      <c r="X1" s="7" t="s">
        <v>88</v>
      </c>
      <c r="Y1" s="7" t="s">
        <v>89</v>
      </c>
      <c r="Z1" s="9" t="s">
        <v>90</v>
      </c>
      <c r="AA1" s="7" t="s">
        <v>91</v>
      </c>
      <c r="AB1" s="10" t="s">
        <v>92</v>
      </c>
      <c r="AC1" s="7" t="s">
        <v>36</v>
      </c>
      <c r="AD1" s="7" t="s">
        <v>37</v>
      </c>
      <c r="AE1" s="7" t="s">
        <v>38</v>
      </c>
      <c r="AF1" s="7" t="s">
        <v>39</v>
      </c>
      <c r="AG1" s="7" t="s">
        <v>40</v>
      </c>
      <c r="AH1" s="7" t="s">
        <v>41</v>
      </c>
      <c r="AI1" s="7" t="s">
        <v>42</v>
      </c>
      <c r="AJ1" s="7" t="s">
        <v>43</v>
      </c>
      <c r="AK1" s="7" t="s">
        <v>44</v>
      </c>
      <c r="AL1" s="7" t="s">
        <v>45</v>
      </c>
      <c r="AM1" s="7" t="s">
        <v>46</v>
      </c>
      <c r="AN1" s="7" t="s">
        <v>93</v>
      </c>
      <c r="AO1" s="7" t="s">
        <v>47</v>
      </c>
      <c r="AP1" s="7" t="s">
        <v>48</v>
      </c>
      <c r="AQ1" s="7" t="s">
        <v>49</v>
      </c>
      <c r="AR1" s="7" t="s">
        <v>50</v>
      </c>
      <c r="AS1" s="7" t="s">
        <v>51</v>
      </c>
      <c r="AT1" s="7" t="s">
        <v>52</v>
      </c>
      <c r="AU1" s="7" t="s">
        <v>53</v>
      </c>
      <c r="AV1" s="7" t="s">
        <v>54</v>
      </c>
      <c r="AW1" s="7" t="s">
        <v>55</v>
      </c>
      <c r="AX1" s="7" t="s">
        <v>56</v>
      </c>
      <c r="AY1" s="7" t="s">
        <v>57</v>
      </c>
      <c r="AZ1" s="7" t="s">
        <v>58</v>
      </c>
      <c r="BA1" s="7" t="s">
        <v>67</v>
      </c>
      <c r="BB1" s="7" t="s">
        <v>68</v>
      </c>
      <c r="BC1" s="7" t="s">
        <v>69</v>
      </c>
      <c r="BD1" s="7" t="s">
        <v>70</v>
      </c>
      <c r="BE1" s="7" t="s">
        <v>71</v>
      </c>
      <c r="BF1" s="7" t="s">
        <v>72</v>
      </c>
      <c r="BG1" s="7" t="s">
        <v>73</v>
      </c>
      <c r="BH1" s="7" t="s">
        <v>74</v>
      </c>
      <c r="BI1" s="7" t="s">
        <v>75</v>
      </c>
      <c r="BJ1" s="9" t="s">
        <v>59</v>
      </c>
      <c r="BK1" s="13" t="s">
        <v>60</v>
      </c>
      <c r="BL1" s="10" t="s">
        <v>100</v>
      </c>
      <c r="BM1" s="10" t="s">
        <v>101</v>
      </c>
      <c r="BN1" s="10" t="s">
        <v>102</v>
      </c>
      <c r="BO1" s="10" t="s">
        <v>99</v>
      </c>
      <c r="BP1" s="10" t="s">
        <v>103</v>
      </c>
      <c r="BQ1" s="12" t="s">
        <v>77</v>
      </c>
    </row>
    <row r="2" spans="1:69" ht="15.75" customHeight="1" x14ac:dyDescent="0.25">
      <c r="A2" s="1" t="s">
        <v>2172</v>
      </c>
      <c r="B2" s="1" t="s">
        <v>220</v>
      </c>
      <c r="C2" s="1" t="s">
        <v>4374</v>
      </c>
      <c r="D2" s="1" t="s">
        <v>142</v>
      </c>
      <c r="E2" s="1" t="s">
        <v>108</v>
      </c>
      <c r="F2" s="1">
        <v>0.14000000000000001</v>
      </c>
      <c r="G2" s="19"/>
      <c r="H2" s="19"/>
      <c r="I2" s="19"/>
      <c r="J2" s="19"/>
      <c r="K2" s="1"/>
      <c r="L2" s="19"/>
      <c r="M2" s="1">
        <v>2019</v>
      </c>
      <c r="U2" s="1" t="s">
        <v>4368</v>
      </c>
      <c r="V2" s="1" t="s">
        <v>4368</v>
      </c>
      <c r="W2" s="1" t="s">
        <v>4368</v>
      </c>
      <c r="X2" s="1" t="s">
        <v>4368</v>
      </c>
      <c r="Z2" s="3" t="str">
        <f xml:space="preserve"> IFERROR(AVEDEV(Table1[[#This Row],[GP 2012]:[GP 2021]]) / Table1[[#This Row],[Avg GP]], "x")</f>
        <v>x</v>
      </c>
      <c r="AA2" s="2" t="str">
        <f xml:space="preserve"> IFERROR(AVERAGE(Table1[[#This Row],[GP 2012]:[GP 2021]]), "x")</f>
        <v>x</v>
      </c>
      <c r="AB2" s="11">
        <f>Table1[Equity]/Table1[Market Capital]</f>
        <v>4.9999999999999991</v>
      </c>
      <c r="AJ2" s="1">
        <v>0.5</v>
      </c>
      <c r="AK2" s="1">
        <v>1.1000000000000001</v>
      </c>
      <c r="AL2" s="1">
        <v>0.7</v>
      </c>
      <c r="AM2" s="1">
        <v>0.7</v>
      </c>
      <c r="AN2" s="1">
        <v>0.7</v>
      </c>
      <c r="AO2" s="3" t="str">
        <f xml:space="preserve"> IFERROR(Table1[[#This Row],[GP 2012]]/Table1[[#This Row],[Total Assets 2012]], "x")</f>
        <v>x</v>
      </c>
      <c r="AP2" s="3" t="str">
        <f xml:space="preserve"> IFERROR(Table1[[#This Row],[GP 2013]]/Table1[[#This Row],[Total Assets 2013]], "x")</f>
        <v>x</v>
      </c>
      <c r="AQ2" s="3" t="str">
        <f xml:space="preserve"> IFERROR(Table1[[#This Row],[GP 2014]]/Table1[[#This Row],[Total Assets 2014]], "x")</f>
        <v>x</v>
      </c>
      <c r="AR2" s="3" t="str">
        <f xml:space="preserve"> IFERROR(Table1[[#This Row],[GP 2015]]/Table1[[#This Row],[Total Assets 2015]], "x")</f>
        <v>x</v>
      </c>
      <c r="AS2" s="3" t="str">
        <f xml:space="preserve"> IFERROR(Table1[[#This Row],[GP 2016]]/Table1[[#This Row],[Total Assets 2016]], "x")</f>
        <v>x</v>
      </c>
      <c r="AT2" s="3" t="str">
        <f xml:space="preserve"> IFERROR(Table1[[#This Row],[GP 2017]]/Table1[[#This Row],[Total Assets 2017]], "x")</f>
        <v>x</v>
      </c>
      <c r="AU2" s="3" t="str">
        <f xml:space="preserve"> IFERROR(Table1[[#This Row],[GP 2018]]/Table1[[#This Row],[Total Assets 2018]], "x")</f>
        <v>x</v>
      </c>
      <c r="AV2" s="3" t="str">
        <f xml:space="preserve"> IFERROR(Table1[[#This Row],[GP 2019]]/Table1[[#This Row],[Total Assets 2019]], "x")</f>
        <v>x</v>
      </c>
      <c r="AW2" s="3" t="str">
        <f xml:space="preserve"> IFERROR(Table1[[#This Row],[GP 2020]]/Table1[[#This Row],[Total Assets 2020]], "x")</f>
        <v>x</v>
      </c>
      <c r="AX2" s="3" t="str">
        <f xml:space="preserve"> IFERROR(Table1[[#This Row],[GP 2021]]/Table1[[#This Row],[Total Assets 2021]], "x")</f>
        <v>x</v>
      </c>
      <c r="AY2" s="3" t="str">
        <f xml:space="preserve"> IFERROR(Table1[[#This Row],[GP TTM]]/Table1[[#This Row],[Total Assets TTM]], "x")</f>
        <v>x</v>
      </c>
      <c r="BA2" s="3" t="str">
        <f xml:space="preserve"> IFERROR(ABS(Table1[[#This Row],[ROA 2013]]-Table1[[#This Row],[ROA 2012]]), "x")</f>
        <v>x</v>
      </c>
      <c r="BB2" s="3" t="str">
        <f xml:space="preserve"> IFERROR(ABS(Table1[[#This Row],[ROA 2014]]-Table1[[#This Row],[ROA 2013]]), "x")</f>
        <v>x</v>
      </c>
      <c r="BC2" s="3" t="str">
        <f xml:space="preserve"> IFERROR(ABS(Table1[[#This Row],[ROA 2015]]-Table1[[#This Row],[ROA 2014]]), "x")</f>
        <v>x</v>
      </c>
      <c r="BD2" s="3" t="str">
        <f xml:space="preserve"> IFERROR(ABS(Table1[[#This Row],[ROA 2016]]-Table1[[#This Row],[ROA 2015]]), "x")</f>
        <v>x</v>
      </c>
      <c r="BE2" s="3" t="str">
        <f xml:space="preserve"> IFERROR(ABS(Table1[[#This Row],[ROA 2017]]-Table1[[#This Row],[ROA 2016]]), "x")</f>
        <v>x</v>
      </c>
      <c r="BF2" s="3" t="str">
        <f xml:space="preserve"> IFERROR(ABS(Table1[[#This Row],[ROA 2018]]-Table1[[#This Row],[ROA 2017]]), "x")</f>
        <v>x</v>
      </c>
      <c r="BG2" s="3" t="str">
        <f xml:space="preserve"> IFERROR(ABS(Table1[[#This Row],[ROA 2019]]-Table1[[#This Row],[ROA 2018]]), "x")</f>
        <v>x</v>
      </c>
      <c r="BH2" s="3" t="str">
        <f xml:space="preserve"> IFERROR(ABS(Table1[[#This Row],[ROA 2020]]-Table1[[#This Row],[ROA 2019]]), "x")</f>
        <v>x</v>
      </c>
      <c r="BI2" s="3" t="str">
        <f xml:space="preserve"> IFERROR(ABS(Table1[[#This Row],[ROA 2021]]-Table1[[#This Row],[ROA 2020]]), "x")</f>
        <v>x</v>
      </c>
      <c r="BJ2" s="3" t="str">
        <f xml:space="preserve"> IFERROR(AVERAGE(Table1[[#This Row],[ROA 2013-2012]:[ROA 2021-2020]]), "x")</f>
        <v>x</v>
      </c>
      <c r="BK2" s="3" t="str">
        <f>IFERROR(AVERAGE(Table1[[#This Row],[ROA 2012]:[ROA 2021]]), "x")</f>
        <v>x</v>
      </c>
      <c r="BN2" s="1">
        <f>SUM(Table1[[#This Row],[B/M Rank]:[ROA Rank]])</f>
        <v>0</v>
      </c>
    </row>
    <row r="3" spans="1:69" x14ac:dyDescent="0.25">
      <c r="A3" s="1" t="s">
        <v>4072</v>
      </c>
      <c r="B3" s="1" t="s">
        <v>1779</v>
      </c>
      <c r="C3" s="1" t="s">
        <v>12</v>
      </c>
      <c r="D3" s="1" t="s">
        <v>11</v>
      </c>
      <c r="E3" s="1" t="s">
        <v>108</v>
      </c>
      <c r="F3" s="1">
        <v>0.15</v>
      </c>
      <c r="G3" s="19"/>
      <c r="H3" s="19"/>
      <c r="I3" s="19"/>
      <c r="J3" s="19"/>
      <c r="K3" s="1"/>
      <c r="L3" s="19"/>
      <c r="M3" s="1">
        <v>2019</v>
      </c>
      <c r="U3" s="1" t="s">
        <v>4368</v>
      </c>
      <c r="V3" s="1">
        <v>-0.1</v>
      </c>
      <c r="W3" s="1">
        <v>-0.3</v>
      </c>
      <c r="X3" s="1">
        <v>-0.2</v>
      </c>
      <c r="Z3" s="3">
        <f xml:space="preserve"> IFERROR(AVEDEV(Table1[[#This Row],[GP 2012]:[GP 2021]]) / Table1[[#This Row],[Avg GP]], "x")</f>
        <v>-0.49999999999999994</v>
      </c>
      <c r="AA3" s="2">
        <f xml:space="preserve"> IFERROR(AVERAGE(Table1[[#This Row],[GP 2012]:[GP 2021]]), "x")</f>
        <v>-0.2</v>
      </c>
      <c r="AB3" s="11">
        <f>Table1[Equity]/Table1[Market Capital]</f>
        <v>-17.333333333333336</v>
      </c>
      <c r="AJ3" s="1">
        <v>1</v>
      </c>
      <c r="AK3" s="1">
        <v>0.4</v>
      </c>
      <c r="AL3" s="1">
        <v>0.8</v>
      </c>
      <c r="AM3" s="1">
        <v>0.5</v>
      </c>
      <c r="AN3" s="1">
        <v>-2.6</v>
      </c>
      <c r="AO3" s="3" t="str">
        <f xml:space="preserve"> IFERROR(Table1[[#This Row],[GP 2012]]/Table1[[#This Row],[Total Assets 2012]], "x")</f>
        <v>x</v>
      </c>
      <c r="AP3" s="3" t="str">
        <f xml:space="preserve"> IFERROR(Table1[[#This Row],[GP 2013]]/Table1[[#This Row],[Total Assets 2013]], "x")</f>
        <v>x</v>
      </c>
      <c r="AQ3" s="3" t="str">
        <f xml:space="preserve"> IFERROR(Table1[[#This Row],[GP 2014]]/Table1[[#This Row],[Total Assets 2014]], "x")</f>
        <v>x</v>
      </c>
      <c r="AR3" s="3" t="str">
        <f xml:space="preserve"> IFERROR(Table1[[#This Row],[GP 2015]]/Table1[[#This Row],[Total Assets 2015]], "x")</f>
        <v>x</v>
      </c>
      <c r="AS3" s="3" t="str">
        <f xml:space="preserve"> IFERROR(Table1[[#This Row],[GP 2016]]/Table1[[#This Row],[Total Assets 2016]], "x")</f>
        <v>x</v>
      </c>
      <c r="AT3" s="3" t="str">
        <f xml:space="preserve"> IFERROR(Table1[[#This Row],[GP 2017]]/Table1[[#This Row],[Total Assets 2017]], "x")</f>
        <v>x</v>
      </c>
      <c r="AU3" s="3" t="str">
        <f xml:space="preserve"> IFERROR(Table1[[#This Row],[GP 2018]]/Table1[[#This Row],[Total Assets 2018]], "x")</f>
        <v>x</v>
      </c>
      <c r="AV3" s="3" t="str">
        <f xml:space="preserve"> IFERROR(Table1[[#This Row],[GP 2019]]/Table1[[#This Row],[Total Assets 2019]], "x")</f>
        <v>x</v>
      </c>
      <c r="AW3" s="3">
        <f xml:space="preserve"> IFERROR(Table1[[#This Row],[GP 2020]]/Table1[[#This Row],[Total Assets 2020]], "x")</f>
        <v>-0.25</v>
      </c>
      <c r="AX3" s="3">
        <f xml:space="preserve"> IFERROR(Table1[[#This Row],[GP 2021]]/Table1[[#This Row],[Total Assets 2021]], "x")</f>
        <v>-0.37499999999999994</v>
      </c>
      <c r="AY3" s="3">
        <f xml:space="preserve"> IFERROR(Table1[[#This Row],[GP TTM]]/Table1[[#This Row],[Total Assets TTM]], "x")</f>
        <v>-0.4</v>
      </c>
      <c r="BA3" s="3" t="str">
        <f xml:space="preserve"> IFERROR(ABS(Table1[[#This Row],[ROA 2013]]-Table1[[#This Row],[ROA 2012]]), "x")</f>
        <v>x</v>
      </c>
      <c r="BB3" s="3" t="str">
        <f xml:space="preserve"> IFERROR(ABS(Table1[[#This Row],[ROA 2014]]-Table1[[#This Row],[ROA 2013]]), "x")</f>
        <v>x</v>
      </c>
      <c r="BC3" s="3" t="str">
        <f xml:space="preserve"> IFERROR(ABS(Table1[[#This Row],[ROA 2015]]-Table1[[#This Row],[ROA 2014]]), "x")</f>
        <v>x</v>
      </c>
      <c r="BD3" s="3" t="str">
        <f xml:space="preserve"> IFERROR(ABS(Table1[[#This Row],[ROA 2016]]-Table1[[#This Row],[ROA 2015]]), "x")</f>
        <v>x</v>
      </c>
      <c r="BE3" s="3" t="str">
        <f xml:space="preserve"> IFERROR(ABS(Table1[[#This Row],[ROA 2017]]-Table1[[#This Row],[ROA 2016]]), "x")</f>
        <v>x</v>
      </c>
      <c r="BF3" s="3" t="str">
        <f xml:space="preserve"> IFERROR(ABS(Table1[[#This Row],[ROA 2018]]-Table1[[#This Row],[ROA 2017]]), "x")</f>
        <v>x</v>
      </c>
      <c r="BG3" s="3" t="str">
        <f xml:space="preserve"> IFERROR(ABS(Table1[[#This Row],[ROA 2019]]-Table1[[#This Row],[ROA 2018]]), "x")</f>
        <v>x</v>
      </c>
      <c r="BH3" s="3" t="str">
        <f xml:space="preserve"> IFERROR(ABS(Table1[[#This Row],[ROA 2020]]-Table1[[#This Row],[ROA 2019]]), "x")</f>
        <v>x</v>
      </c>
      <c r="BI3" s="3">
        <f xml:space="preserve"> IFERROR(ABS(Table1[[#This Row],[ROA 2021]]-Table1[[#This Row],[ROA 2020]]), "x")</f>
        <v>0.12499999999999994</v>
      </c>
      <c r="BJ3" s="3">
        <f xml:space="preserve"> IFERROR(AVERAGE(Table1[[#This Row],[ROA 2013-2012]:[ROA 2021-2020]]), "x")</f>
        <v>0.12499999999999994</v>
      </c>
      <c r="BK3" s="3">
        <f>IFERROR(AVERAGE(Table1[[#This Row],[ROA 2012]:[ROA 2021]]), "x")</f>
        <v>-0.3125</v>
      </c>
      <c r="BN3" s="1">
        <f>SUM(Table1[[#This Row],[B/M Rank]:[ROA Rank]])</f>
        <v>0</v>
      </c>
    </row>
    <row r="4" spans="1:69" x14ac:dyDescent="0.25">
      <c r="A4" s="1" t="s">
        <v>3085</v>
      </c>
      <c r="B4" s="1" t="s">
        <v>4519</v>
      </c>
      <c r="C4" s="1" t="s">
        <v>4417</v>
      </c>
      <c r="D4" s="1" t="s">
        <v>268</v>
      </c>
      <c r="E4" s="1" t="s">
        <v>108</v>
      </c>
      <c r="F4" s="1">
        <v>0.32</v>
      </c>
      <c r="G4" s="19"/>
      <c r="H4" s="19"/>
      <c r="I4" s="19"/>
      <c r="J4" s="19"/>
      <c r="K4" s="1"/>
      <c r="L4" s="19"/>
      <c r="M4" s="1">
        <v>2012</v>
      </c>
      <c r="N4" s="1" t="s">
        <v>4368</v>
      </c>
      <c r="O4" s="1" t="s">
        <v>4368</v>
      </c>
      <c r="P4" s="1" t="s">
        <v>4368</v>
      </c>
      <c r="Q4" s="1" t="s">
        <v>4368</v>
      </c>
      <c r="R4" s="1" t="s">
        <v>4368</v>
      </c>
      <c r="S4" s="1" t="s">
        <v>4368</v>
      </c>
      <c r="T4" s="1" t="s">
        <v>4368</v>
      </c>
      <c r="U4" s="1" t="s">
        <v>4368</v>
      </c>
      <c r="V4" s="1">
        <v>-0.1</v>
      </c>
      <c r="W4" s="1" t="s">
        <v>4368</v>
      </c>
      <c r="X4" s="1" t="s">
        <v>4368</v>
      </c>
      <c r="Z4" s="3">
        <f xml:space="preserve"> IFERROR(AVEDEV(Table1[[#This Row],[GP 2012]:[GP 2021]]) / Table1[[#This Row],[Avg GP]], "x")</f>
        <v>0</v>
      </c>
      <c r="AA4" s="2">
        <f xml:space="preserve"> IFERROR(AVERAGE(Table1[[#This Row],[GP 2012]:[GP 2021]]), "x")</f>
        <v>-0.1</v>
      </c>
      <c r="AB4" s="11">
        <f>Table1[Equity]/Table1[Market Capital]</f>
        <v>-4.6875</v>
      </c>
      <c r="AC4" s="1">
        <v>1.4</v>
      </c>
      <c r="AD4" s="1">
        <v>1.2</v>
      </c>
      <c r="AE4" s="1">
        <v>4.4000000000000004</v>
      </c>
      <c r="AF4" s="1">
        <v>1.5</v>
      </c>
      <c r="AG4" s="1">
        <v>0.7</v>
      </c>
      <c r="AH4" s="1">
        <v>0.1</v>
      </c>
      <c r="AI4" s="1">
        <v>1.7</v>
      </c>
      <c r="AJ4" s="1">
        <v>0</v>
      </c>
      <c r="AK4" s="1">
        <v>0</v>
      </c>
      <c r="AL4" s="1">
        <v>0</v>
      </c>
      <c r="AM4" s="1">
        <v>0</v>
      </c>
      <c r="AN4" s="1">
        <v>-1.5</v>
      </c>
      <c r="AO4" s="3" t="str">
        <f xml:space="preserve"> IFERROR(Table1[[#This Row],[GP 2012]]/Table1[[#This Row],[Total Assets 2012]], "x")</f>
        <v>x</v>
      </c>
      <c r="AP4" s="3" t="str">
        <f xml:space="preserve"> IFERROR(Table1[[#This Row],[GP 2013]]/Table1[[#This Row],[Total Assets 2013]], "x")</f>
        <v>x</v>
      </c>
      <c r="AQ4" s="3" t="str">
        <f xml:space="preserve"> IFERROR(Table1[[#This Row],[GP 2014]]/Table1[[#This Row],[Total Assets 2014]], "x")</f>
        <v>x</v>
      </c>
      <c r="AR4" s="3" t="str">
        <f xml:space="preserve"> IFERROR(Table1[[#This Row],[GP 2015]]/Table1[[#This Row],[Total Assets 2015]], "x")</f>
        <v>x</v>
      </c>
      <c r="AS4" s="3" t="str">
        <f xml:space="preserve"> IFERROR(Table1[[#This Row],[GP 2016]]/Table1[[#This Row],[Total Assets 2016]], "x")</f>
        <v>x</v>
      </c>
      <c r="AT4" s="3" t="str">
        <f xml:space="preserve"> IFERROR(Table1[[#This Row],[GP 2017]]/Table1[[#This Row],[Total Assets 2017]], "x")</f>
        <v>x</v>
      </c>
      <c r="AU4" s="3" t="str">
        <f xml:space="preserve"> IFERROR(Table1[[#This Row],[GP 2018]]/Table1[[#This Row],[Total Assets 2018]], "x")</f>
        <v>x</v>
      </c>
      <c r="AV4" s="3" t="str">
        <f xml:space="preserve"> IFERROR(Table1[[#This Row],[GP 2019]]/Table1[[#This Row],[Total Assets 2019]], "x")</f>
        <v>x</v>
      </c>
      <c r="AW4" s="3" t="str">
        <f xml:space="preserve"> IFERROR(Table1[[#This Row],[GP 2020]]/Table1[[#This Row],[Total Assets 2020]], "x")</f>
        <v>x</v>
      </c>
      <c r="AX4" s="3" t="str">
        <f xml:space="preserve"> IFERROR(Table1[[#This Row],[GP 2021]]/Table1[[#This Row],[Total Assets 2021]], "x")</f>
        <v>x</v>
      </c>
      <c r="AY4" s="3" t="str">
        <f xml:space="preserve"> IFERROR(Table1[[#This Row],[GP TTM]]/Table1[[#This Row],[Total Assets TTM]], "x")</f>
        <v>x</v>
      </c>
      <c r="BA4" s="3" t="str">
        <f xml:space="preserve"> IFERROR(ABS(Table1[[#This Row],[ROA 2013]]-Table1[[#This Row],[ROA 2012]]), "x")</f>
        <v>x</v>
      </c>
      <c r="BB4" s="3" t="str">
        <f xml:space="preserve"> IFERROR(ABS(Table1[[#This Row],[ROA 2014]]-Table1[[#This Row],[ROA 2013]]), "x")</f>
        <v>x</v>
      </c>
      <c r="BC4" s="3" t="str">
        <f xml:space="preserve"> IFERROR(ABS(Table1[[#This Row],[ROA 2015]]-Table1[[#This Row],[ROA 2014]]), "x")</f>
        <v>x</v>
      </c>
      <c r="BD4" s="3" t="str">
        <f xml:space="preserve"> IFERROR(ABS(Table1[[#This Row],[ROA 2016]]-Table1[[#This Row],[ROA 2015]]), "x")</f>
        <v>x</v>
      </c>
      <c r="BE4" s="3" t="str">
        <f xml:space="preserve"> IFERROR(ABS(Table1[[#This Row],[ROA 2017]]-Table1[[#This Row],[ROA 2016]]), "x")</f>
        <v>x</v>
      </c>
      <c r="BF4" s="3" t="str">
        <f xml:space="preserve"> IFERROR(ABS(Table1[[#This Row],[ROA 2018]]-Table1[[#This Row],[ROA 2017]]), "x")</f>
        <v>x</v>
      </c>
      <c r="BG4" s="3" t="str">
        <f xml:space="preserve"> IFERROR(ABS(Table1[[#This Row],[ROA 2019]]-Table1[[#This Row],[ROA 2018]]), "x")</f>
        <v>x</v>
      </c>
      <c r="BH4" s="3" t="str">
        <f xml:space="preserve"> IFERROR(ABS(Table1[[#This Row],[ROA 2020]]-Table1[[#This Row],[ROA 2019]]), "x")</f>
        <v>x</v>
      </c>
      <c r="BI4" s="3" t="str">
        <f xml:space="preserve"> IFERROR(ABS(Table1[[#This Row],[ROA 2021]]-Table1[[#This Row],[ROA 2020]]), "x")</f>
        <v>x</v>
      </c>
      <c r="BJ4" s="3" t="str">
        <f xml:space="preserve"> IFERROR(AVERAGE(Table1[[#This Row],[ROA 2013-2012]:[ROA 2021-2020]]), "x")</f>
        <v>x</v>
      </c>
      <c r="BK4" s="3" t="str">
        <f>IFERROR(AVERAGE(Table1[[#This Row],[ROA 2012]:[ROA 2021]]), "x")</f>
        <v>x</v>
      </c>
      <c r="BN4" s="1">
        <f>SUM(Table1[[#This Row],[B/M Rank]:[ROA Rank]])</f>
        <v>0</v>
      </c>
    </row>
    <row r="5" spans="1:69" x14ac:dyDescent="0.25">
      <c r="A5" s="1" t="s">
        <v>3880</v>
      </c>
      <c r="B5" s="1" t="s">
        <v>1595</v>
      </c>
      <c r="C5" s="1" t="s">
        <v>1499</v>
      </c>
      <c r="D5" s="1" t="s">
        <v>440</v>
      </c>
      <c r="E5" s="1" t="s">
        <v>108</v>
      </c>
      <c r="F5" s="1">
        <v>0.35</v>
      </c>
      <c r="G5" s="19"/>
      <c r="H5" s="19"/>
      <c r="I5" s="19"/>
      <c r="J5" s="19"/>
      <c r="K5" s="1"/>
      <c r="L5" s="19"/>
      <c r="M5" s="1">
        <v>2012</v>
      </c>
      <c r="N5" s="1">
        <v>0.2</v>
      </c>
      <c r="O5" s="1">
        <v>0.1</v>
      </c>
      <c r="P5" s="1">
        <v>0.1</v>
      </c>
      <c r="Q5" s="1">
        <v>0</v>
      </c>
      <c r="R5" s="1">
        <v>-0.1</v>
      </c>
      <c r="S5" s="1">
        <v>-0.1</v>
      </c>
      <c r="T5" s="1" t="s">
        <v>4368</v>
      </c>
      <c r="U5" s="1" t="s">
        <v>4368</v>
      </c>
      <c r="V5" s="1" t="s">
        <v>4368</v>
      </c>
      <c r="W5" s="1" t="s">
        <v>4368</v>
      </c>
      <c r="X5" s="1" t="s">
        <v>4368</v>
      </c>
      <c r="Z5" s="3">
        <f xml:space="preserve"> IFERROR(AVEDEV(Table1[[#This Row],[GP 2012]:[GP 2021]]) / Table1[[#This Row],[Avg GP]], "x")</f>
        <v>3</v>
      </c>
      <c r="AA5" s="2">
        <f xml:space="preserve"> IFERROR(AVERAGE(Table1[[#This Row],[GP 2012]:[GP 2021]]), "x")</f>
        <v>3.333333333333334E-2</v>
      </c>
      <c r="AB5" s="11">
        <f>Table1[Equity]/Table1[Market Capital]</f>
        <v>-32.285714285714292</v>
      </c>
      <c r="AC5" s="1">
        <v>3.3</v>
      </c>
      <c r="AD5" s="1">
        <v>8.3000000000000007</v>
      </c>
      <c r="AE5" s="1">
        <v>8.9</v>
      </c>
      <c r="AF5" s="1">
        <v>9.8000000000000007</v>
      </c>
      <c r="AG5" s="1">
        <v>10.199999999999999</v>
      </c>
      <c r="AH5" s="1">
        <v>3.4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-11.3</v>
      </c>
      <c r="AO5" s="3">
        <f xml:space="preserve"> IFERROR(Table1[[#This Row],[GP 2012]]/Table1[[#This Row],[Total Assets 2012]], "x")</f>
        <v>6.0606060606060615E-2</v>
      </c>
      <c r="AP5" s="3">
        <f xml:space="preserve"> IFERROR(Table1[[#This Row],[GP 2013]]/Table1[[#This Row],[Total Assets 2013]], "x")</f>
        <v>1.2048192771084336E-2</v>
      </c>
      <c r="AQ5" s="3">
        <f xml:space="preserve"> IFERROR(Table1[[#This Row],[GP 2014]]/Table1[[#This Row],[Total Assets 2014]], "x")</f>
        <v>1.1235955056179775E-2</v>
      </c>
      <c r="AR5" s="3">
        <f xml:space="preserve"> IFERROR(Table1[[#This Row],[GP 2015]]/Table1[[#This Row],[Total Assets 2015]], "x")</f>
        <v>0</v>
      </c>
      <c r="AS5" s="3">
        <f xml:space="preserve"> IFERROR(Table1[[#This Row],[GP 2016]]/Table1[[#This Row],[Total Assets 2016]], "x")</f>
        <v>-9.8039215686274526E-3</v>
      </c>
      <c r="AT5" s="3">
        <f xml:space="preserve"> IFERROR(Table1[[#This Row],[GP 2017]]/Table1[[#This Row],[Total Assets 2017]], "x")</f>
        <v>-2.9411764705882356E-2</v>
      </c>
      <c r="AU5" s="3" t="str">
        <f xml:space="preserve"> IFERROR(Table1[[#This Row],[GP 2018]]/Table1[[#This Row],[Total Assets 2018]], "x")</f>
        <v>x</v>
      </c>
      <c r="AV5" s="3" t="str">
        <f xml:space="preserve"> IFERROR(Table1[[#This Row],[GP 2019]]/Table1[[#This Row],[Total Assets 2019]], "x")</f>
        <v>x</v>
      </c>
      <c r="AW5" s="3" t="str">
        <f xml:space="preserve"> IFERROR(Table1[[#This Row],[GP 2020]]/Table1[[#This Row],[Total Assets 2020]], "x")</f>
        <v>x</v>
      </c>
      <c r="AX5" s="3" t="str">
        <f xml:space="preserve"> IFERROR(Table1[[#This Row],[GP 2021]]/Table1[[#This Row],[Total Assets 2021]], "x")</f>
        <v>x</v>
      </c>
      <c r="AY5" s="3" t="str">
        <f xml:space="preserve"> IFERROR(Table1[[#This Row],[GP TTM]]/Table1[[#This Row],[Total Assets TTM]], "x")</f>
        <v>x</v>
      </c>
      <c r="BA5" s="3">
        <f xml:space="preserve"> IFERROR(ABS(Table1[[#This Row],[ROA 2013]]-Table1[[#This Row],[ROA 2012]]), "x")</f>
        <v>4.855786783497628E-2</v>
      </c>
      <c r="BB5" s="3">
        <f xml:space="preserve"> IFERROR(ABS(Table1[[#This Row],[ROA 2014]]-Table1[[#This Row],[ROA 2013]]), "x")</f>
        <v>8.1223771490456127E-4</v>
      </c>
      <c r="BC5" s="3">
        <f xml:space="preserve"> IFERROR(ABS(Table1[[#This Row],[ROA 2015]]-Table1[[#This Row],[ROA 2014]]), "x")</f>
        <v>1.1235955056179775E-2</v>
      </c>
      <c r="BD5" s="3">
        <f xml:space="preserve"> IFERROR(ABS(Table1[[#This Row],[ROA 2016]]-Table1[[#This Row],[ROA 2015]]), "x")</f>
        <v>9.8039215686274526E-3</v>
      </c>
      <c r="BE5" s="3">
        <f xml:space="preserve"> IFERROR(ABS(Table1[[#This Row],[ROA 2017]]-Table1[[#This Row],[ROA 2016]]), "x")</f>
        <v>1.9607843137254902E-2</v>
      </c>
      <c r="BF5" s="3" t="str">
        <f xml:space="preserve"> IFERROR(ABS(Table1[[#This Row],[ROA 2018]]-Table1[[#This Row],[ROA 2017]]), "x")</f>
        <v>x</v>
      </c>
      <c r="BG5" s="3" t="str">
        <f xml:space="preserve"> IFERROR(ABS(Table1[[#This Row],[ROA 2019]]-Table1[[#This Row],[ROA 2018]]), "x")</f>
        <v>x</v>
      </c>
      <c r="BH5" s="3" t="str">
        <f xml:space="preserve"> IFERROR(ABS(Table1[[#This Row],[ROA 2020]]-Table1[[#This Row],[ROA 2019]]), "x")</f>
        <v>x</v>
      </c>
      <c r="BI5" s="3" t="str">
        <f xml:space="preserve"> IFERROR(ABS(Table1[[#This Row],[ROA 2021]]-Table1[[#This Row],[ROA 2020]]), "x")</f>
        <v>x</v>
      </c>
      <c r="BJ5" s="3">
        <f xml:space="preserve"> IFERROR(AVERAGE(Table1[[#This Row],[ROA 2013-2012]:[ROA 2021-2020]]), "x")</f>
        <v>1.8003565062388593E-2</v>
      </c>
      <c r="BK5" s="3">
        <f>IFERROR(AVERAGE(Table1[[#This Row],[ROA 2012]:[ROA 2021]]), "x")</f>
        <v>7.445753693135819E-3</v>
      </c>
      <c r="BN5" s="1">
        <f>SUM(Table1[[#This Row],[B/M Rank]:[ROA Rank]])</f>
        <v>0</v>
      </c>
    </row>
    <row r="6" spans="1:69" x14ac:dyDescent="0.25">
      <c r="A6" s="1" t="s">
        <v>2175</v>
      </c>
      <c r="B6" s="1" t="s">
        <v>223</v>
      </c>
      <c r="C6" s="1" t="s">
        <v>4374</v>
      </c>
      <c r="D6" s="1" t="s">
        <v>142</v>
      </c>
      <c r="E6" s="1" t="s">
        <v>108</v>
      </c>
      <c r="F6" s="1">
        <v>0.36</v>
      </c>
      <c r="G6" s="19"/>
      <c r="H6" s="19"/>
      <c r="I6" s="19"/>
      <c r="J6" s="19"/>
      <c r="K6" s="1"/>
      <c r="L6" s="19"/>
      <c r="M6" s="1">
        <v>2020</v>
      </c>
      <c r="V6" s="1" t="s">
        <v>4368</v>
      </c>
      <c r="W6" s="1" t="s">
        <v>4368</v>
      </c>
      <c r="X6" s="1" t="s">
        <v>4368</v>
      </c>
      <c r="Z6" s="3" t="str">
        <f xml:space="preserve"> IFERROR(AVEDEV(Table1[[#This Row],[GP 2012]:[GP 2021]]) / Table1[[#This Row],[Avg GP]], "x")</f>
        <v>x</v>
      </c>
      <c r="AA6" s="2" t="str">
        <f xml:space="preserve"> IFERROR(AVERAGE(Table1[[#This Row],[GP 2012]:[GP 2021]]), "x")</f>
        <v>x</v>
      </c>
      <c r="AB6" s="11">
        <f>Table1[Equity]/Table1[Market Capital]</f>
        <v>0.27777777777777779</v>
      </c>
      <c r="AK6" s="1">
        <v>0.1</v>
      </c>
      <c r="AL6" s="1">
        <v>0.2</v>
      </c>
      <c r="AM6" s="1">
        <v>0.2</v>
      </c>
      <c r="AN6" s="1">
        <v>0.1</v>
      </c>
      <c r="AO6" s="3" t="str">
        <f xml:space="preserve"> IFERROR(Table1[[#This Row],[GP 2012]]/Table1[[#This Row],[Total Assets 2012]], "x")</f>
        <v>x</v>
      </c>
      <c r="AP6" s="3" t="str">
        <f xml:space="preserve"> IFERROR(Table1[[#This Row],[GP 2013]]/Table1[[#This Row],[Total Assets 2013]], "x")</f>
        <v>x</v>
      </c>
      <c r="AQ6" s="3" t="str">
        <f xml:space="preserve"> IFERROR(Table1[[#This Row],[GP 2014]]/Table1[[#This Row],[Total Assets 2014]], "x")</f>
        <v>x</v>
      </c>
      <c r="AR6" s="3" t="str">
        <f xml:space="preserve"> IFERROR(Table1[[#This Row],[GP 2015]]/Table1[[#This Row],[Total Assets 2015]], "x")</f>
        <v>x</v>
      </c>
      <c r="AS6" s="3" t="str">
        <f xml:space="preserve"> IFERROR(Table1[[#This Row],[GP 2016]]/Table1[[#This Row],[Total Assets 2016]], "x")</f>
        <v>x</v>
      </c>
      <c r="AT6" s="3" t="str">
        <f xml:space="preserve"> IFERROR(Table1[[#This Row],[GP 2017]]/Table1[[#This Row],[Total Assets 2017]], "x")</f>
        <v>x</v>
      </c>
      <c r="AU6" s="3" t="str">
        <f xml:space="preserve"> IFERROR(Table1[[#This Row],[GP 2018]]/Table1[[#This Row],[Total Assets 2018]], "x")</f>
        <v>x</v>
      </c>
      <c r="AV6" s="3" t="str">
        <f xml:space="preserve"> IFERROR(Table1[[#This Row],[GP 2019]]/Table1[[#This Row],[Total Assets 2019]], "x")</f>
        <v>x</v>
      </c>
      <c r="AW6" s="3" t="str">
        <f xml:space="preserve"> IFERROR(Table1[[#This Row],[GP 2020]]/Table1[[#This Row],[Total Assets 2020]], "x")</f>
        <v>x</v>
      </c>
      <c r="AX6" s="3" t="str">
        <f xml:space="preserve"> IFERROR(Table1[[#This Row],[GP 2021]]/Table1[[#This Row],[Total Assets 2021]], "x")</f>
        <v>x</v>
      </c>
      <c r="AY6" s="3" t="str">
        <f xml:space="preserve"> IFERROR(Table1[[#This Row],[GP TTM]]/Table1[[#This Row],[Total Assets TTM]], "x")</f>
        <v>x</v>
      </c>
      <c r="BA6" s="3" t="str">
        <f xml:space="preserve"> IFERROR(ABS(Table1[[#This Row],[ROA 2013]]-Table1[[#This Row],[ROA 2012]]), "x")</f>
        <v>x</v>
      </c>
      <c r="BB6" s="3" t="str">
        <f xml:space="preserve"> IFERROR(ABS(Table1[[#This Row],[ROA 2014]]-Table1[[#This Row],[ROA 2013]]), "x")</f>
        <v>x</v>
      </c>
      <c r="BC6" s="3" t="str">
        <f xml:space="preserve"> IFERROR(ABS(Table1[[#This Row],[ROA 2015]]-Table1[[#This Row],[ROA 2014]]), "x")</f>
        <v>x</v>
      </c>
      <c r="BD6" s="3" t="str">
        <f xml:space="preserve"> IFERROR(ABS(Table1[[#This Row],[ROA 2016]]-Table1[[#This Row],[ROA 2015]]), "x")</f>
        <v>x</v>
      </c>
      <c r="BE6" s="3" t="str">
        <f xml:space="preserve"> IFERROR(ABS(Table1[[#This Row],[ROA 2017]]-Table1[[#This Row],[ROA 2016]]), "x")</f>
        <v>x</v>
      </c>
      <c r="BF6" s="3" t="str">
        <f xml:space="preserve"> IFERROR(ABS(Table1[[#This Row],[ROA 2018]]-Table1[[#This Row],[ROA 2017]]), "x")</f>
        <v>x</v>
      </c>
      <c r="BG6" s="3" t="str">
        <f xml:space="preserve"> IFERROR(ABS(Table1[[#This Row],[ROA 2019]]-Table1[[#This Row],[ROA 2018]]), "x")</f>
        <v>x</v>
      </c>
      <c r="BH6" s="3" t="str">
        <f xml:space="preserve"> IFERROR(ABS(Table1[[#This Row],[ROA 2020]]-Table1[[#This Row],[ROA 2019]]), "x")</f>
        <v>x</v>
      </c>
      <c r="BI6" s="3" t="str">
        <f xml:space="preserve"> IFERROR(ABS(Table1[[#This Row],[ROA 2021]]-Table1[[#This Row],[ROA 2020]]), "x")</f>
        <v>x</v>
      </c>
      <c r="BJ6" s="3" t="str">
        <f xml:space="preserve"> IFERROR(AVERAGE(Table1[[#This Row],[ROA 2013-2012]:[ROA 2021-2020]]), "x")</f>
        <v>x</v>
      </c>
      <c r="BK6" s="3" t="str">
        <f>IFERROR(AVERAGE(Table1[[#This Row],[ROA 2012]:[ROA 2021]]), "x")</f>
        <v>x</v>
      </c>
      <c r="BN6" s="1">
        <f>SUM(Table1[[#This Row],[B/M Rank]:[ROA Rank]])</f>
        <v>0</v>
      </c>
    </row>
    <row r="7" spans="1:69" x14ac:dyDescent="0.25">
      <c r="A7" s="1" t="s">
        <v>2176</v>
      </c>
      <c r="B7" s="1" t="s">
        <v>224</v>
      </c>
      <c r="C7" s="1" t="s">
        <v>4374</v>
      </c>
      <c r="D7" s="1" t="s">
        <v>142</v>
      </c>
      <c r="E7" s="1" t="s">
        <v>108</v>
      </c>
      <c r="F7" s="1">
        <v>0.36</v>
      </c>
      <c r="G7" s="19"/>
      <c r="H7" s="19"/>
      <c r="I7" s="19"/>
      <c r="J7" s="19"/>
      <c r="K7" s="1"/>
      <c r="L7" s="19"/>
      <c r="M7" s="1">
        <v>2021</v>
      </c>
      <c r="W7" s="1" t="s">
        <v>4368</v>
      </c>
      <c r="X7" s="1" t="s">
        <v>4368</v>
      </c>
      <c r="Z7" s="3" t="str">
        <f xml:space="preserve"> IFERROR(AVEDEV(Table1[[#This Row],[GP 2012]:[GP 2021]]) / Table1[[#This Row],[Avg GP]], "x")</f>
        <v>x</v>
      </c>
      <c r="AA7" s="2" t="str">
        <f xml:space="preserve"> IFERROR(AVERAGE(Table1[[#This Row],[GP 2012]:[GP 2021]]), "x")</f>
        <v>x</v>
      </c>
      <c r="AB7" s="11">
        <f>Table1[Equity]/Table1[Market Capital]</f>
        <v>2.7777777777777777</v>
      </c>
      <c r="AL7" s="1">
        <v>1</v>
      </c>
      <c r="AM7" s="1">
        <v>1</v>
      </c>
      <c r="AN7" s="1">
        <v>1</v>
      </c>
      <c r="AO7" s="3" t="str">
        <f xml:space="preserve"> IFERROR(Table1[[#This Row],[GP 2012]]/Table1[[#This Row],[Total Assets 2012]], "x")</f>
        <v>x</v>
      </c>
      <c r="AP7" s="3" t="str">
        <f xml:space="preserve"> IFERROR(Table1[[#This Row],[GP 2013]]/Table1[[#This Row],[Total Assets 2013]], "x")</f>
        <v>x</v>
      </c>
      <c r="AQ7" s="3" t="str">
        <f xml:space="preserve"> IFERROR(Table1[[#This Row],[GP 2014]]/Table1[[#This Row],[Total Assets 2014]], "x")</f>
        <v>x</v>
      </c>
      <c r="AR7" s="3" t="str">
        <f xml:space="preserve"> IFERROR(Table1[[#This Row],[GP 2015]]/Table1[[#This Row],[Total Assets 2015]], "x")</f>
        <v>x</v>
      </c>
      <c r="AS7" s="3" t="str">
        <f xml:space="preserve"> IFERROR(Table1[[#This Row],[GP 2016]]/Table1[[#This Row],[Total Assets 2016]], "x")</f>
        <v>x</v>
      </c>
      <c r="AT7" s="3" t="str">
        <f xml:space="preserve"> IFERROR(Table1[[#This Row],[GP 2017]]/Table1[[#This Row],[Total Assets 2017]], "x")</f>
        <v>x</v>
      </c>
      <c r="AU7" s="3" t="str">
        <f xml:space="preserve"> IFERROR(Table1[[#This Row],[GP 2018]]/Table1[[#This Row],[Total Assets 2018]], "x")</f>
        <v>x</v>
      </c>
      <c r="AV7" s="3" t="str">
        <f xml:space="preserve"> IFERROR(Table1[[#This Row],[GP 2019]]/Table1[[#This Row],[Total Assets 2019]], "x")</f>
        <v>x</v>
      </c>
      <c r="AW7" s="3" t="str">
        <f xml:space="preserve"> IFERROR(Table1[[#This Row],[GP 2020]]/Table1[[#This Row],[Total Assets 2020]], "x")</f>
        <v>x</v>
      </c>
      <c r="AX7" s="3" t="str">
        <f xml:space="preserve"> IFERROR(Table1[[#This Row],[GP 2021]]/Table1[[#This Row],[Total Assets 2021]], "x")</f>
        <v>x</v>
      </c>
      <c r="AY7" s="3" t="str">
        <f xml:space="preserve"> IFERROR(Table1[[#This Row],[GP TTM]]/Table1[[#This Row],[Total Assets TTM]], "x")</f>
        <v>x</v>
      </c>
      <c r="BA7" s="3" t="str">
        <f xml:space="preserve"> IFERROR(ABS(Table1[[#This Row],[ROA 2013]]-Table1[[#This Row],[ROA 2012]]), "x")</f>
        <v>x</v>
      </c>
      <c r="BB7" s="3" t="str">
        <f xml:space="preserve"> IFERROR(ABS(Table1[[#This Row],[ROA 2014]]-Table1[[#This Row],[ROA 2013]]), "x")</f>
        <v>x</v>
      </c>
      <c r="BC7" s="3" t="str">
        <f xml:space="preserve"> IFERROR(ABS(Table1[[#This Row],[ROA 2015]]-Table1[[#This Row],[ROA 2014]]), "x")</f>
        <v>x</v>
      </c>
      <c r="BD7" s="3" t="str">
        <f xml:space="preserve"> IFERROR(ABS(Table1[[#This Row],[ROA 2016]]-Table1[[#This Row],[ROA 2015]]), "x")</f>
        <v>x</v>
      </c>
      <c r="BE7" s="3" t="str">
        <f xml:space="preserve"> IFERROR(ABS(Table1[[#This Row],[ROA 2017]]-Table1[[#This Row],[ROA 2016]]), "x")</f>
        <v>x</v>
      </c>
      <c r="BF7" s="3" t="str">
        <f xml:space="preserve"> IFERROR(ABS(Table1[[#This Row],[ROA 2018]]-Table1[[#This Row],[ROA 2017]]), "x")</f>
        <v>x</v>
      </c>
      <c r="BG7" s="3" t="str">
        <f xml:space="preserve"> IFERROR(ABS(Table1[[#This Row],[ROA 2019]]-Table1[[#This Row],[ROA 2018]]), "x")</f>
        <v>x</v>
      </c>
      <c r="BH7" s="3" t="str">
        <f xml:space="preserve"> IFERROR(ABS(Table1[[#This Row],[ROA 2020]]-Table1[[#This Row],[ROA 2019]]), "x")</f>
        <v>x</v>
      </c>
      <c r="BI7" s="3" t="str">
        <f xml:space="preserve"> IFERROR(ABS(Table1[[#This Row],[ROA 2021]]-Table1[[#This Row],[ROA 2020]]), "x")</f>
        <v>x</v>
      </c>
      <c r="BJ7" s="3" t="str">
        <f xml:space="preserve"> IFERROR(AVERAGE(Table1[[#This Row],[ROA 2013-2012]:[ROA 2021-2020]]), "x")</f>
        <v>x</v>
      </c>
      <c r="BK7" s="3" t="str">
        <f>IFERROR(AVERAGE(Table1[[#This Row],[ROA 2012]:[ROA 2021]]), "x")</f>
        <v>x</v>
      </c>
      <c r="BN7" s="1">
        <f>SUM(Table1[[#This Row],[B/M Rank]:[ROA Rank]])</f>
        <v>0</v>
      </c>
    </row>
    <row r="8" spans="1:69" x14ac:dyDescent="0.25">
      <c r="A8" s="1" t="s">
        <v>3877</v>
      </c>
      <c r="B8" s="1" t="s">
        <v>1592</v>
      </c>
      <c r="C8" s="1" t="s">
        <v>1499</v>
      </c>
      <c r="D8" s="1" t="s">
        <v>440</v>
      </c>
      <c r="E8" s="1" t="s">
        <v>108</v>
      </c>
      <c r="F8" s="1">
        <v>0.39</v>
      </c>
      <c r="G8" s="19"/>
      <c r="H8" s="19"/>
      <c r="I8" s="19"/>
      <c r="J8" s="19"/>
      <c r="K8" s="1"/>
      <c r="L8" s="19"/>
      <c r="M8" s="1">
        <v>2016</v>
      </c>
      <c r="R8" s="1" t="s">
        <v>4368</v>
      </c>
      <c r="S8" s="1" t="s">
        <v>4368</v>
      </c>
      <c r="T8" s="1" t="s">
        <v>4368</v>
      </c>
      <c r="U8" s="1" t="s">
        <v>4368</v>
      </c>
      <c r="V8" s="1" t="s">
        <v>4368</v>
      </c>
      <c r="W8" s="1" t="s">
        <v>4368</v>
      </c>
      <c r="X8" s="1" t="s">
        <v>4368</v>
      </c>
      <c r="Z8" s="3" t="str">
        <f xml:space="preserve"> IFERROR(AVEDEV(Table1[[#This Row],[GP 2012]:[GP 2021]]) / Table1[[#This Row],[Avg GP]], "x")</f>
        <v>x</v>
      </c>
      <c r="AA8" s="2" t="str">
        <f xml:space="preserve"> IFERROR(AVERAGE(Table1[[#This Row],[GP 2012]:[GP 2021]]), "x")</f>
        <v>x</v>
      </c>
      <c r="AB8" s="11">
        <f>Table1[Equity]/Table1[Market Capital]</f>
        <v>-0.25641025641025644</v>
      </c>
      <c r="AG8" s="1">
        <v>0.4</v>
      </c>
      <c r="AH8" s="1">
        <v>0.5</v>
      </c>
      <c r="AI8" s="1">
        <v>1.2</v>
      </c>
      <c r="AJ8" s="1">
        <v>0.1</v>
      </c>
      <c r="AK8" s="1">
        <v>0</v>
      </c>
      <c r="AL8" s="1">
        <v>0</v>
      </c>
      <c r="AM8" s="1">
        <v>0</v>
      </c>
      <c r="AN8" s="1">
        <v>-0.1</v>
      </c>
      <c r="AO8" s="3" t="str">
        <f xml:space="preserve"> IFERROR(Table1[[#This Row],[GP 2012]]/Table1[[#This Row],[Total Assets 2012]], "x")</f>
        <v>x</v>
      </c>
      <c r="AP8" s="3" t="str">
        <f xml:space="preserve"> IFERROR(Table1[[#This Row],[GP 2013]]/Table1[[#This Row],[Total Assets 2013]], "x")</f>
        <v>x</v>
      </c>
      <c r="AQ8" s="3" t="str">
        <f xml:space="preserve"> IFERROR(Table1[[#This Row],[GP 2014]]/Table1[[#This Row],[Total Assets 2014]], "x")</f>
        <v>x</v>
      </c>
      <c r="AR8" s="3" t="str">
        <f xml:space="preserve"> IFERROR(Table1[[#This Row],[GP 2015]]/Table1[[#This Row],[Total Assets 2015]], "x")</f>
        <v>x</v>
      </c>
      <c r="AS8" s="3" t="str">
        <f xml:space="preserve"> IFERROR(Table1[[#This Row],[GP 2016]]/Table1[[#This Row],[Total Assets 2016]], "x")</f>
        <v>x</v>
      </c>
      <c r="AT8" s="3" t="str">
        <f xml:space="preserve"> IFERROR(Table1[[#This Row],[GP 2017]]/Table1[[#This Row],[Total Assets 2017]], "x")</f>
        <v>x</v>
      </c>
      <c r="AU8" s="3" t="str">
        <f xml:space="preserve"> IFERROR(Table1[[#This Row],[GP 2018]]/Table1[[#This Row],[Total Assets 2018]], "x")</f>
        <v>x</v>
      </c>
      <c r="AV8" s="3" t="str">
        <f xml:space="preserve"> IFERROR(Table1[[#This Row],[GP 2019]]/Table1[[#This Row],[Total Assets 2019]], "x")</f>
        <v>x</v>
      </c>
      <c r="AW8" s="3" t="str">
        <f xml:space="preserve"> IFERROR(Table1[[#This Row],[GP 2020]]/Table1[[#This Row],[Total Assets 2020]], "x")</f>
        <v>x</v>
      </c>
      <c r="AX8" s="3" t="str">
        <f xml:space="preserve"> IFERROR(Table1[[#This Row],[GP 2021]]/Table1[[#This Row],[Total Assets 2021]], "x")</f>
        <v>x</v>
      </c>
      <c r="AY8" s="3" t="str">
        <f xml:space="preserve"> IFERROR(Table1[[#This Row],[GP TTM]]/Table1[[#This Row],[Total Assets TTM]], "x")</f>
        <v>x</v>
      </c>
      <c r="BA8" s="3" t="str">
        <f xml:space="preserve"> IFERROR(ABS(Table1[[#This Row],[ROA 2013]]-Table1[[#This Row],[ROA 2012]]), "x")</f>
        <v>x</v>
      </c>
      <c r="BB8" s="3" t="str">
        <f xml:space="preserve"> IFERROR(ABS(Table1[[#This Row],[ROA 2014]]-Table1[[#This Row],[ROA 2013]]), "x")</f>
        <v>x</v>
      </c>
      <c r="BC8" s="3" t="str">
        <f xml:space="preserve"> IFERROR(ABS(Table1[[#This Row],[ROA 2015]]-Table1[[#This Row],[ROA 2014]]), "x")</f>
        <v>x</v>
      </c>
      <c r="BD8" s="3" t="str">
        <f xml:space="preserve"> IFERROR(ABS(Table1[[#This Row],[ROA 2016]]-Table1[[#This Row],[ROA 2015]]), "x")</f>
        <v>x</v>
      </c>
      <c r="BE8" s="3" t="str">
        <f xml:space="preserve"> IFERROR(ABS(Table1[[#This Row],[ROA 2017]]-Table1[[#This Row],[ROA 2016]]), "x")</f>
        <v>x</v>
      </c>
      <c r="BF8" s="3" t="str">
        <f xml:space="preserve"> IFERROR(ABS(Table1[[#This Row],[ROA 2018]]-Table1[[#This Row],[ROA 2017]]), "x")</f>
        <v>x</v>
      </c>
      <c r="BG8" s="3" t="str">
        <f xml:space="preserve"> IFERROR(ABS(Table1[[#This Row],[ROA 2019]]-Table1[[#This Row],[ROA 2018]]), "x")</f>
        <v>x</v>
      </c>
      <c r="BH8" s="3" t="str">
        <f xml:space="preserve"> IFERROR(ABS(Table1[[#This Row],[ROA 2020]]-Table1[[#This Row],[ROA 2019]]), "x")</f>
        <v>x</v>
      </c>
      <c r="BI8" s="3" t="str">
        <f xml:space="preserve"> IFERROR(ABS(Table1[[#This Row],[ROA 2021]]-Table1[[#This Row],[ROA 2020]]), "x")</f>
        <v>x</v>
      </c>
      <c r="BJ8" s="3" t="str">
        <f xml:space="preserve"> IFERROR(AVERAGE(Table1[[#This Row],[ROA 2013-2012]:[ROA 2021-2020]]), "x")</f>
        <v>x</v>
      </c>
      <c r="BK8" s="3" t="str">
        <f>IFERROR(AVERAGE(Table1[[#This Row],[ROA 2012]:[ROA 2021]]), "x")</f>
        <v>x</v>
      </c>
      <c r="BN8" s="1">
        <f>SUM(Table1[[#This Row],[B/M Rank]:[ROA Rank]])</f>
        <v>0</v>
      </c>
    </row>
    <row r="9" spans="1:69" x14ac:dyDescent="0.25">
      <c r="A9" s="1" t="s">
        <v>2489</v>
      </c>
      <c r="B9" s="1" t="s">
        <v>541</v>
      </c>
      <c r="C9" s="1" t="s">
        <v>523</v>
      </c>
      <c r="D9" s="1" t="s">
        <v>152</v>
      </c>
      <c r="E9" s="1" t="s">
        <v>108</v>
      </c>
      <c r="F9" s="1">
        <v>0.42</v>
      </c>
      <c r="G9" s="19"/>
      <c r="H9" s="19"/>
      <c r="I9" s="19"/>
      <c r="J9" s="19"/>
      <c r="K9" s="1"/>
      <c r="L9" s="19"/>
      <c r="M9" s="1">
        <v>2015</v>
      </c>
      <c r="Q9" s="1">
        <v>0.1</v>
      </c>
      <c r="R9" s="1">
        <v>0.1</v>
      </c>
      <c r="S9" s="1">
        <v>0.1</v>
      </c>
      <c r="T9" s="1">
        <v>-0.3</v>
      </c>
      <c r="U9" s="1">
        <v>-0.6</v>
      </c>
      <c r="V9" s="1">
        <v>0</v>
      </c>
      <c r="W9" s="1">
        <v>-1.9</v>
      </c>
      <c r="X9" s="1">
        <v>-2.6</v>
      </c>
      <c r="Z9" s="3">
        <f xml:space="preserve"> IFERROR(AVEDEV(Table1[[#This Row],[GP 2012]:[GP 2021]]) / Table1[[#This Row],[Avg GP]], "x")</f>
        <v>-1.4285714285714286</v>
      </c>
      <c r="AA9" s="2">
        <f xml:space="preserve"> IFERROR(AVERAGE(Table1[[#This Row],[GP 2012]:[GP 2021]]), "x")</f>
        <v>-0.35714285714285715</v>
      </c>
      <c r="AB9" s="11">
        <f>Table1[Equity]/Table1[Market Capital]</f>
        <v>0.23809523809523811</v>
      </c>
      <c r="AF9" s="1">
        <v>1.5</v>
      </c>
      <c r="AG9" s="1">
        <v>2</v>
      </c>
      <c r="AH9" s="1">
        <v>2.6</v>
      </c>
      <c r="AI9" s="1">
        <v>2.4</v>
      </c>
      <c r="AJ9" s="1">
        <v>1.8</v>
      </c>
      <c r="AK9" s="1">
        <v>1.9</v>
      </c>
      <c r="AL9" s="1">
        <v>0.8</v>
      </c>
      <c r="AM9" s="1">
        <v>0.5</v>
      </c>
      <c r="AN9" s="1">
        <v>0.1</v>
      </c>
      <c r="AO9" s="3" t="str">
        <f xml:space="preserve"> IFERROR(Table1[[#This Row],[GP 2012]]/Table1[[#This Row],[Total Assets 2012]], "x")</f>
        <v>x</v>
      </c>
      <c r="AP9" s="3" t="str">
        <f xml:space="preserve"> IFERROR(Table1[[#This Row],[GP 2013]]/Table1[[#This Row],[Total Assets 2013]], "x")</f>
        <v>x</v>
      </c>
      <c r="AQ9" s="3" t="str">
        <f xml:space="preserve"> IFERROR(Table1[[#This Row],[GP 2014]]/Table1[[#This Row],[Total Assets 2014]], "x")</f>
        <v>x</v>
      </c>
      <c r="AR9" s="3">
        <f xml:space="preserve"> IFERROR(Table1[[#This Row],[GP 2015]]/Table1[[#This Row],[Total Assets 2015]], "x")</f>
        <v>6.6666666666666666E-2</v>
      </c>
      <c r="AS9" s="3">
        <f xml:space="preserve"> IFERROR(Table1[[#This Row],[GP 2016]]/Table1[[#This Row],[Total Assets 2016]], "x")</f>
        <v>0.05</v>
      </c>
      <c r="AT9" s="3">
        <f xml:space="preserve"> IFERROR(Table1[[#This Row],[GP 2017]]/Table1[[#This Row],[Total Assets 2017]], "x")</f>
        <v>3.8461538461538464E-2</v>
      </c>
      <c r="AU9" s="3">
        <f xml:space="preserve"> IFERROR(Table1[[#This Row],[GP 2018]]/Table1[[#This Row],[Total Assets 2018]], "x")</f>
        <v>-0.125</v>
      </c>
      <c r="AV9" s="3">
        <f xml:space="preserve"> IFERROR(Table1[[#This Row],[GP 2019]]/Table1[[#This Row],[Total Assets 2019]], "x")</f>
        <v>-0.33333333333333331</v>
      </c>
      <c r="AW9" s="3">
        <f xml:space="preserve"> IFERROR(Table1[[#This Row],[GP 2020]]/Table1[[#This Row],[Total Assets 2020]], "x")</f>
        <v>0</v>
      </c>
      <c r="AX9" s="3">
        <f xml:space="preserve"> IFERROR(Table1[[#This Row],[GP 2021]]/Table1[[#This Row],[Total Assets 2021]], "x")</f>
        <v>-2.3749999999999996</v>
      </c>
      <c r="AY9" s="3">
        <f xml:space="preserve"> IFERROR(Table1[[#This Row],[GP TTM]]/Table1[[#This Row],[Total Assets TTM]], "x")</f>
        <v>-5.2</v>
      </c>
      <c r="BA9" s="3" t="str">
        <f xml:space="preserve"> IFERROR(ABS(Table1[[#This Row],[ROA 2013]]-Table1[[#This Row],[ROA 2012]]), "x")</f>
        <v>x</v>
      </c>
      <c r="BB9" s="3" t="str">
        <f xml:space="preserve"> IFERROR(ABS(Table1[[#This Row],[ROA 2014]]-Table1[[#This Row],[ROA 2013]]), "x")</f>
        <v>x</v>
      </c>
      <c r="BC9" s="3" t="str">
        <f xml:space="preserve"> IFERROR(ABS(Table1[[#This Row],[ROA 2015]]-Table1[[#This Row],[ROA 2014]]), "x")</f>
        <v>x</v>
      </c>
      <c r="BD9" s="3">
        <f xml:space="preserve"> IFERROR(ABS(Table1[[#This Row],[ROA 2016]]-Table1[[#This Row],[ROA 2015]]), "x")</f>
        <v>1.6666666666666663E-2</v>
      </c>
      <c r="BE9" s="3">
        <f xml:space="preserve"> IFERROR(ABS(Table1[[#This Row],[ROA 2017]]-Table1[[#This Row],[ROA 2016]]), "x")</f>
        <v>1.1538461538461539E-2</v>
      </c>
      <c r="BF9" s="3">
        <f xml:space="preserve"> IFERROR(ABS(Table1[[#This Row],[ROA 2018]]-Table1[[#This Row],[ROA 2017]]), "x")</f>
        <v>0.16346153846153846</v>
      </c>
      <c r="BG9" s="3">
        <f xml:space="preserve"> IFERROR(ABS(Table1[[#This Row],[ROA 2019]]-Table1[[#This Row],[ROA 2018]]), "x")</f>
        <v>0.20833333333333331</v>
      </c>
      <c r="BH9" s="3">
        <f xml:space="preserve"> IFERROR(ABS(Table1[[#This Row],[ROA 2020]]-Table1[[#This Row],[ROA 2019]]), "x")</f>
        <v>0.33333333333333331</v>
      </c>
      <c r="BI9" s="3">
        <f xml:space="preserve"> IFERROR(ABS(Table1[[#This Row],[ROA 2021]]-Table1[[#This Row],[ROA 2020]]), "x")</f>
        <v>2.3749999999999996</v>
      </c>
      <c r="BJ9" s="3">
        <f xml:space="preserve"> IFERROR(AVERAGE(Table1[[#This Row],[ROA 2013-2012]:[ROA 2021-2020]]), "x")</f>
        <v>0.51805555555555549</v>
      </c>
      <c r="BK9" s="3">
        <f>IFERROR(AVERAGE(Table1[[#This Row],[ROA 2012]:[ROA 2021]]), "x")</f>
        <v>-0.38260073260073252</v>
      </c>
      <c r="BN9" s="1">
        <f>SUM(Table1[[#This Row],[B/M Rank]:[ROA Rank]])</f>
        <v>0</v>
      </c>
    </row>
    <row r="10" spans="1:69" x14ac:dyDescent="0.25">
      <c r="A10" s="1" t="s">
        <v>2167</v>
      </c>
      <c r="B10" s="1" t="s">
        <v>215</v>
      </c>
      <c r="C10" s="1" t="s">
        <v>4374</v>
      </c>
      <c r="D10" s="1" t="s">
        <v>142</v>
      </c>
      <c r="E10" s="1" t="s">
        <v>108</v>
      </c>
      <c r="F10" s="1">
        <v>0.44</v>
      </c>
      <c r="G10" s="19"/>
      <c r="H10" s="19"/>
      <c r="I10" s="19"/>
      <c r="J10" s="19"/>
      <c r="K10" s="1"/>
      <c r="L10" s="19"/>
      <c r="M10" s="1">
        <v>2021</v>
      </c>
      <c r="W10" s="1" t="s">
        <v>4368</v>
      </c>
      <c r="X10" s="1" t="s">
        <v>4368</v>
      </c>
      <c r="Z10" s="3" t="str">
        <f xml:space="preserve"> IFERROR(AVEDEV(Table1[[#This Row],[GP 2012]:[GP 2021]]) / Table1[[#This Row],[Avg GP]], "x")</f>
        <v>x</v>
      </c>
      <c r="AA10" s="2" t="str">
        <f xml:space="preserve"> IFERROR(AVERAGE(Table1[[#This Row],[GP 2012]:[GP 2021]]), "x")</f>
        <v>x</v>
      </c>
      <c r="AB10" s="11">
        <f>Table1[Equity]/Table1[Market Capital]</f>
        <v>0.22727272727272729</v>
      </c>
      <c r="AL10" s="1">
        <v>0.1</v>
      </c>
      <c r="AM10" s="1">
        <v>0.1</v>
      </c>
      <c r="AN10" s="1">
        <v>0.1</v>
      </c>
      <c r="AO10" s="3" t="str">
        <f xml:space="preserve"> IFERROR(Table1[[#This Row],[GP 2012]]/Table1[[#This Row],[Total Assets 2012]], "x")</f>
        <v>x</v>
      </c>
      <c r="AP10" s="3" t="str">
        <f xml:space="preserve"> IFERROR(Table1[[#This Row],[GP 2013]]/Table1[[#This Row],[Total Assets 2013]], "x")</f>
        <v>x</v>
      </c>
      <c r="AQ10" s="3" t="str">
        <f xml:space="preserve"> IFERROR(Table1[[#This Row],[GP 2014]]/Table1[[#This Row],[Total Assets 2014]], "x")</f>
        <v>x</v>
      </c>
      <c r="AR10" s="3" t="str">
        <f xml:space="preserve"> IFERROR(Table1[[#This Row],[GP 2015]]/Table1[[#This Row],[Total Assets 2015]], "x")</f>
        <v>x</v>
      </c>
      <c r="AS10" s="3" t="str">
        <f xml:space="preserve"> IFERROR(Table1[[#This Row],[GP 2016]]/Table1[[#This Row],[Total Assets 2016]], "x")</f>
        <v>x</v>
      </c>
      <c r="AT10" s="3" t="str">
        <f xml:space="preserve"> IFERROR(Table1[[#This Row],[GP 2017]]/Table1[[#This Row],[Total Assets 2017]], "x")</f>
        <v>x</v>
      </c>
      <c r="AU10" s="3" t="str">
        <f xml:space="preserve"> IFERROR(Table1[[#This Row],[GP 2018]]/Table1[[#This Row],[Total Assets 2018]], "x")</f>
        <v>x</v>
      </c>
      <c r="AV10" s="3" t="str">
        <f xml:space="preserve"> IFERROR(Table1[[#This Row],[GP 2019]]/Table1[[#This Row],[Total Assets 2019]], "x")</f>
        <v>x</v>
      </c>
      <c r="AW10" s="3" t="str">
        <f xml:space="preserve"> IFERROR(Table1[[#This Row],[GP 2020]]/Table1[[#This Row],[Total Assets 2020]], "x")</f>
        <v>x</v>
      </c>
      <c r="AX10" s="3" t="str">
        <f xml:space="preserve"> IFERROR(Table1[[#This Row],[GP 2021]]/Table1[[#This Row],[Total Assets 2021]], "x")</f>
        <v>x</v>
      </c>
      <c r="AY10" s="3" t="str">
        <f xml:space="preserve"> IFERROR(Table1[[#This Row],[GP TTM]]/Table1[[#This Row],[Total Assets TTM]], "x")</f>
        <v>x</v>
      </c>
      <c r="BA10" s="3" t="str">
        <f xml:space="preserve"> IFERROR(ABS(Table1[[#This Row],[ROA 2013]]-Table1[[#This Row],[ROA 2012]]), "x")</f>
        <v>x</v>
      </c>
      <c r="BB10" s="3" t="str">
        <f xml:space="preserve"> IFERROR(ABS(Table1[[#This Row],[ROA 2014]]-Table1[[#This Row],[ROA 2013]]), "x")</f>
        <v>x</v>
      </c>
      <c r="BC10" s="3" t="str">
        <f xml:space="preserve"> IFERROR(ABS(Table1[[#This Row],[ROA 2015]]-Table1[[#This Row],[ROA 2014]]), "x")</f>
        <v>x</v>
      </c>
      <c r="BD10" s="3" t="str">
        <f xml:space="preserve"> IFERROR(ABS(Table1[[#This Row],[ROA 2016]]-Table1[[#This Row],[ROA 2015]]), "x")</f>
        <v>x</v>
      </c>
      <c r="BE10" s="3" t="str">
        <f xml:space="preserve"> IFERROR(ABS(Table1[[#This Row],[ROA 2017]]-Table1[[#This Row],[ROA 2016]]), "x")</f>
        <v>x</v>
      </c>
      <c r="BF10" s="3" t="str">
        <f xml:space="preserve"> IFERROR(ABS(Table1[[#This Row],[ROA 2018]]-Table1[[#This Row],[ROA 2017]]), "x")</f>
        <v>x</v>
      </c>
      <c r="BG10" s="3" t="str">
        <f xml:space="preserve"> IFERROR(ABS(Table1[[#This Row],[ROA 2019]]-Table1[[#This Row],[ROA 2018]]), "x")</f>
        <v>x</v>
      </c>
      <c r="BH10" s="3" t="str">
        <f xml:space="preserve"> IFERROR(ABS(Table1[[#This Row],[ROA 2020]]-Table1[[#This Row],[ROA 2019]]), "x")</f>
        <v>x</v>
      </c>
      <c r="BI10" s="3" t="str">
        <f xml:space="preserve"> IFERROR(ABS(Table1[[#This Row],[ROA 2021]]-Table1[[#This Row],[ROA 2020]]), "x")</f>
        <v>x</v>
      </c>
      <c r="BJ10" s="3" t="str">
        <f xml:space="preserve"> IFERROR(AVERAGE(Table1[[#This Row],[ROA 2013-2012]:[ROA 2021-2020]]), "x")</f>
        <v>x</v>
      </c>
      <c r="BK10" s="3" t="str">
        <f>IFERROR(AVERAGE(Table1[[#This Row],[ROA 2012]:[ROA 2021]]), "x")</f>
        <v>x</v>
      </c>
      <c r="BN10" s="1">
        <f>SUM(Table1[[#This Row],[B/M Rank]:[ROA Rank]])</f>
        <v>0</v>
      </c>
    </row>
    <row r="11" spans="1:69" x14ac:dyDescent="0.25">
      <c r="A11" s="1" t="s">
        <v>3526</v>
      </c>
      <c r="B11" s="1" t="s">
        <v>1315</v>
      </c>
      <c r="C11" s="1" t="s">
        <v>4417</v>
      </c>
      <c r="D11" s="1" t="s">
        <v>268</v>
      </c>
      <c r="E11" s="1" t="s">
        <v>108</v>
      </c>
      <c r="F11" s="1">
        <v>0.47</v>
      </c>
      <c r="G11" s="19"/>
      <c r="H11" s="19"/>
      <c r="I11" s="19"/>
      <c r="J11" s="19"/>
      <c r="K11" s="1"/>
      <c r="L11" s="19"/>
      <c r="M11" s="1">
        <v>2012</v>
      </c>
      <c r="N11" s="1" t="s">
        <v>4368</v>
      </c>
      <c r="O11" s="1">
        <v>0</v>
      </c>
      <c r="P11" s="1" t="s">
        <v>4368</v>
      </c>
      <c r="Q11" s="1" t="s">
        <v>4368</v>
      </c>
      <c r="R11" s="1" t="s">
        <v>4368</v>
      </c>
      <c r="S11" s="1" t="s">
        <v>4368</v>
      </c>
      <c r="T11" s="1" t="s">
        <v>4368</v>
      </c>
      <c r="U11" s="1" t="s">
        <v>4368</v>
      </c>
      <c r="V11" s="1" t="s">
        <v>4368</v>
      </c>
      <c r="W11" s="1" t="s">
        <v>4368</v>
      </c>
      <c r="X11" s="1" t="s">
        <v>4368</v>
      </c>
      <c r="Z11" s="3" t="str">
        <f xml:space="preserve"> IFERROR(AVEDEV(Table1[[#This Row],[GP 2012]:[GP 2021]]) / Table1[[#This Row],[Avg GP]], "x")</f>
        <v>x</v>
      </c>
      <c r="AA11" s="2">
        <f xml:space="preserve"> IFERROR(AVERAGE(Table1[[#This Row],[GP 2012]:[GP 2021]]), "x")</f>
        <v>0</v>
      </c>
      <c r="AB11" s="11">
        <f>Table1[Equity]/Table1[Market Capital]</f>
        <v>5.7446808510638308</v>
      </c>
      <c r="AC11" s="1">
        <v>7.3</v>
      </c>
      <c r="AD11" s="1">
        <v>8.6</v>
      </c>
      <c r="AE11" s="1">
        <v>8.4</v>
      </c>
      <c r="AF11" s="1">
        <v>1.5</v>
      </c>
      <c r="AG11" s="1">
        <v>0.1</v>
      </c>
      <c r="AH11" s="1">
        <v>0.1</v>
      </c>
      <c r="AI11" s="1">
        <v>0.5</v>
      </c>
      <c r="AJ11" s="1">
        <v>0.4</v>
      </c>
      <c r="AK11" s="1">
        <v>3.1</v>
      </c>
      <c r="AL11" s="1">
        <v>3</v>
      </c>
      <c r="AM11" s="1">
        <v>2.8</v>
      </c>
      <c r="AN11" s="1">
        <v>2.7</v>
      </c>
      <c r="AO11" s="3" t="str">
        <f xml:space="preserve"> IFERROR(Table1[[#This Row],[GP 2012]]/Table1[[#This Row],[Total Assets 2012]], "x")</f>
        <v>x</v>
      </c>
      <c r="AP11" s="3">
        <f xml:space="preserve"> IFERROR(Table1[[#This Row],[GP 2013]]/Table1[[#This Row],[Total Assets 2013]], "x")</f>
        <v>0</v>
      </c>
      <c r="AQ11" s="3" t="str">
        <f xml:space="preserve"> IFERROR(Table1[[#This Row],[GP 2014]]/Table1[[#This Row],[Total Assets 2014]], "x")</f>
        <v>x</v>
      </c>
      <c r="AR11" s="3" t="str">
        <f xml:space="preserve"> IFERROR(Table1[[#This Row],[GP 2015]]/Table1[[#This Row],[Total Assets 2015]], "x")</f>
        <v>x</v>
      </c>
      <c r="AS11" s="3" t="str">
        <f xml:space="preserve"> IFERROR(Table1[[#This Row],[GP 2016]]/Table1[[#This Row],[Total Assets 2016]], "x")</f>
        <v>x</v>
      </c>
      <c r="AT11" s="3" t="str">
        <f xml:space="preserve"> IFERROR(Table1[[#This Row],[GP 2017]]/Table1[[#This Row],[Total Assets 2017]], "x")</f>
        <v>x</v>
      </c>
      <c r="AU11" s="3" t="str">
        <f xml:space="preserve"> IFERROR(Table1[[#This Row],[GP 2018]]/Table1[[#This Row],[Total Assets 2018]], "x")</f>
        <v>x</v>
      </c>
      <c r="AV11" s="3" t="str">
        <f xml:space="preserve"> IFERROR(Table1[[#This Row],[GP 2019]]/Table1[[#This Row],[Total Assets 2019]], "x")</f>
        <v>x</v>
      </c>
      <c r="AW11" s="3" t="str">
        <f xml:space="preserve"> IFERROR(Table1[[#This Row],[GP 2020]]/Table1[[#This Row],[Total Assets 2020]], "x")</f>
        <v>x</v>
      </c>
      <c r="AX11" s="3" t="str">
        <f xml:space="preserve"> IFERROR(Table1[[#This Row],[GP 2021]]/Table1[[#This Row],[Total Assets 2021]], "x")</f>
        <v>x</v>
      </c>
      <c r="AY11" s="3" t="str">
        <f xml:space="preserve"> IFERROR(Table1[[#This Row],[GP TTM]]/Table1[[#This Row],[Total Assets TTM]], "x")</f>
        <v>x</v>
      </c>
      <c r="BA11" s="3" t="str">
        <f xml:space="preserve"> IFERROR(ABS(Table1[[#This Row],[ROA 2013]]-Table1[[#This Row],[ROA 2012]]), "x")</f>
        <v>x</v>
      </c>
      <c r="BB11" s="3" t="str">
        <f xml:space="preserve"> IFERROR(ABS(Table1[[#This Row],[ROA 2014]]-Table1[[#This Row],[ROA 2013]]), "x")</f>
        <v>x</v>
      </c>
      <c r="BC11" s="3" t="str">
        <f xml:space="preserve"> IFERROR(ABS(Table1[[#This Row],[ROA 2015]]-Table1[[#This Row],[ROA 2014]]), "x")</f>
        <v>x</v>
      </c>
      <c r="BD11" s="3" t="str">
        <f xml:space="preserve"> IFERROR(ABS(Table1[[#This Row],[ROA 2016]]-Table1[[#This Row],[ROA 2015]]), "x")</f>
        <v>x</v>
      </c>
      <c r="BE11" s="3" t="str">
        <f xml:space="preserve"> IFERROR(ABS(Table1[[#This Row],[ROA 2017]]-Table1[[#This Row],[ROA 2016]]), "x")</f>
        <v>x</v>
      </c>
      <c r="BF11" s="3" t="str">
        <f xml:space="preserve"> IFERROR(ABS(Table1[[#This Row],[ROA 2018]]-Table1[[#This Row],[ROA 2017]]), "x")</f>
        <v>x</v>
      </c>
      <c r="BG11" s="3" t="str">
        <f xml:space="preserve"> IFERROR(ABS(Table1[[#This Row],[ROA 2019]]-Table1[[#This Row],[ROA 2018]]), "x")</f>
        <v>x</v>
      </c>
      <c r="BH11" s="3" t="str">
        <f xml:space="preserve"> IFERROR(ABS(Table1[[#This Row],[ROA 2020]]-Table1[[#This Row],[ROA 2019]]), "x")</f>
        <v>x</v>
      </c>
      <c r="BI11" s="3" t="str">
        <f xml:space="preserve"> IFERROR(ABS(Table1[[#This Row],[ROA 2021]]-Table1[[#This Row],[ROA 2020]]), "x")</f>
        <v>x</v>
      </c>
      <c r="BJ11" s="3" t="str">
        <f xml:space="preserve"> IFERROR(AVERAGE(Table1[[#This Row],[ROA 2013-2012]:[ROA 2021-2020]]), "x")</f>
        <v>x</v>
      </c>
      <c r="BK11" s="3">
        <f>IFERROR(AVERAGE(Table1[[#This Row],[ROA 2012]:[ROA 2021]]), "x")</f>
        <v>0</v>
      </c>
      <c r="BN11" s="1">
        <f>SUM(Table1[[#This Row],[B/M Rank]:[ROA Rank]])</f>
        <v>0</v>
      </c>
    </row>
    <row r="12" spans="1:69" x14ac:dyDescent="0.25">
      <c r="A12" s="1" t="s">
        <v>2983</v>
      </c>
      <c r="B12" s="1" t="s">
        <v>4487</v>
      </c>
      <c r="C12" s="1" t="s">
        <v>4417</v>
      </c>
      <c r="D12" s="1" t="s">
        <v>268</v>
      </c>
      <c r="E12" s="1" t="s">
        <v>108</v>
      </c>
      <c r="F12" s="1">
        <v>0.51</v>
      </c>
      <c r="G12" s="19"/>
      <c r="H12" s="19"/>
      <c r="I12" s="19"/>
      <c r="J12" s="19"/>
      <c r="K12" s="1"/>
      <c r="L12" s="19"/>
      <c r="M12" s="1">
        <v>2012</v>
      </c>
      <c r="N12" s="1" t="s">
        <v>4368</v>
      </c>
      <c r="O12" s="1" t="s">
        <v>4368</v>
      </c>
      <c r="P12" s="1" t="s">
        <v>4368</v>
      </c>
      <c r="Q12" s="1" t="s">
        <v>4368</v>
      </c>
      <c r="R12" s="1" t="s">
        <v>4368</v>
      </c>
      <c r="S12" s="1" t="s">
        <v>4368</v>
      </c>
      <c r="T12" s="1" t="s">
        <v>4368</v>
      </c>
      <c r="U12" s="1" t="s">
        <v>4368</v>
      </c>
      <c r="V12" s="1" t="s">
        <v>4368</v>
      </c>
      <c r="W12" s="1" t="s">
        <v>4368</v>
      </c>
      <c r="X12" s="1" t="s">
        <v>4368</v>
      </c>
      <c r="Z12" s="3" t="str">
        <f xml:space="preserve"> IFERROR(AVEDEV(Table1[[#This Row],[GP 2012]:[GP 2021]]) / Table1[[#This Row],[Avg GP]], "x")</f>
        <v>x</v>
      </c>
      <c r="AA12" s="2" t="str">
        <f xml:space="preserve"> IFERROR(AVERAGE(Table1[[#This Row],[GP 2012]:[GP 2021]]), "x")</f>
        <v>x</v>
      </c>
      <c r="AB12" s="11">
        <f>Table1[Equity]/Table1[Market Capital]</f>
        <v>-11.176470588235293</v>
      </c>
      <c r="AC12" s="1">
        <v>10.5</v>
      </c>
      <c r="AD12" s="1">
        <v>10.5</v>
      </c>
      <c r="AE12" s="1">
        <v>10.6</v>
      </c>
      <c r="AF12" s="1">
        <v>10.7</v>
      </c>
      <c r="AG12" s="1">
        <v>10.7</v>
      </c>
      <c r="AH12" s="1">
        <v>5.7</v>
      </c>
      <c r="AI12" s="1">
        <v>5.8</v>
      </c>
      <c r="AJ12" s="1">
        <v>5.9</v>
      </c>
      <c r="AK12" s="1">
        <v>5.9</v>
      </c>
      <c r="AL12" s="1">
        <v>5.9</v>
      </c>
      <c r="AM12" s="1">
        <v>5.9</v>
      </c>
      <c r="AN12" s="1">
        <v>-5.7</v>
      </c>
      <c r="AO12" s="3" t="str">
        <f xml:space="preserve"> IFERROR(Table1[[#This Row],[GP 2012]]/Table1[[#This Row],[Total Assets 2012]], "x")</f>
        <v>x</v>
      </c>
      <c r="AP12" s="3" t="str">
        <f xml:space="preserve"> IFERROR(Table1[[#This Row],[GP 2013]]/Table1[[#This Row],[Total Assets 2013]], "x")</f>
        <v>x</v>
      </c>
      <c r="AQ12" s="3" t="str">
        <f xml:space="preserve"> IFERROR(Table1[[#This Row],[GP 2014]]/Table1[[#This Row],[Total Assets 2014]], "x")</f>
        <v>x</v>
      </c>
      <c r="AR12" s="3" t="str">
        <f xml:space="preserve"> IFERROR(Table1[[#This Row],[GP 2015]]/Table1[[#This Row],[Total Assets 2015]], "x")</f>
        <v>x</v>
      </c>
      <c r="AS12" s="3" t="str">
        <f xml:space="preserve"> IFERROR(Table1[[#This Row],[GP 2016]]/Table1[[#This Row],[Total Assets 2016]], "x")</f>
        <v>x</v>
      </c>
      <c r="AT12" s="3" t="str">
        <f xml:space="preserve"> IFERROR(Table1[[#This Row],[GP 2017]]/Table1[[#This Row],[Total Assets 2017]], "x")</f>
        <v>x</v>
      </c>
      <c r="AU12" s="3" t="str">
        <f xml:space="preserve"> IFERROR(Table1[[#This Row],[GP 2018]]/Table1[[#This Row],[Total Assets 2018]], "x")</f>
        <v>x</v>
      </c>
      <c r="AV12" s="3" t="str">
        <f xml:space="preserve"> IFERROR(Table1[[#This Row],[GP 2019]]/Table1[[#This Row],[Total Assets 2019]], "x")</f>
        <v>x</v>
      </c>
      <c r="AW12" s="3" t="str">
        <f xml:space="preserve"> IFERROR(Table1[[#This Row],[GP 2020]]/Table1[[#This Row],[Total Assets 2020]], "x")</f>
        <v>x</v>
      </c>
      <c r="AX12" s="3" t="str">
        <f xml:space="preserve"> IFERROR(Table1[[#This Row],[GP 2021]]/Table1[[#This Row],[Total Assets 2021]], "x")</f>
        <v>x</v>
      </c>
      <c r="AY12" s="3" t="str">
        <f xml:space="preserve"> IFERROR(Table1[[#This Row],[GP TTM]]/Table1[[#This Row],[Total Assets TTM]], "x")</f>
        <v>x</v>
      </c>
      <c r="BA12" s="3" t="str">
        <f xml:space="preserve"> IFERROR(ABS(Table1[[#This Row],[ROA 2013]]-Table1[[#This Row],[ROA 2012]]), "x")</f>
        <v>x</v>
      </c>
      <c r="BB12" s="3" t="str">
        <f xml:space="preserve"> IFERROR(ABS(Table1[[#This Row],[ROA 2014]]-Table1[[#This Row],[ROA 2013]]), "x")</f>
        <v>x</v>
      </c>
      <c r="BC12" s="3" t="str">
        <f xml:space="preserve"> IFERROR(ABS(Table1[[#This Row],[ROA 2015]]-Table1[[#This Row],[ROA 2014]]), "x")</f>
        <v>x</v>
      </c>
      <c r="BD12" s="3" t="str">
        <f xml:space="preserve"> IFERROR(ABS(Table1[[#This Row],[ROA 2016]]-Table1[[#This Row],[ROA 2015]]), "x")</f>
        <v>x</v>
      </c>
      <c r="BE12" s="3" t="str">
        <f xml:space="preserve"> IFERROR(ABS(Table1[[#This Row],[ROA 2017]]-Table1[[#This Row],[ROA 2016]]), "x")</f>
        <v>x</v>
      </c>
      <c r="BF12" s="3" t="str">
        <f xml:space="preserve"> IFERROR(ABS(Table1[[#This Row],[ROA 2018]]-Table1[[#This Row],[ROA 2017]]), "x")</f>
        <v>x</v>
      </c>
      <c r="BG12" s="3" t="str">
        <f xml:space="preserve"> IFERROR(ABS(Table1[[#This Row],[ROA 2019]]-Table1[[#This Row],[ROA 2018]]), "x")</f>
        <v>x</v>
      </c>
      <c r="BH12" s="3" t="str">
        <f xml:space="preserve"> IFERROR(ABS(Table1[[#This Row],[ROA 2020]]-Table1[[#This Row],[ROA 2019]]), "x")</f>
        <v>x</v>
      </c>
      <c r="BI12" s="3" t="str">
        <f xml:space="preserve"> IFERROR(ABS(Table1[[#This Row],[ROA 2021]]-Table1[[#This Row],[ROA 2020]]), "x")</f>
        <v>x</v>
      </c>
      <c r="BJ12" s="3" t="str">
        <f xml:space="preserve"> IFERROR(AVERAGE(Table1[[#This Row],[ROA 2013-2012]:[ROA 2021-2020]]), "x")</f>
        <v>x</v>
      </c>
      <c r="BK12" s="3" t="str">
        <f>IFERROR(AVERAGE(Table1[[#This Row],[ROA 2012]:[ROA 2021]]), "x")</f>
        <v>x</v>
      </c>
      <c r="BN12" s="1">
        <f>SUM(Table1[[#This Row],[B/M Rank]:[ROA Rank]])</f>
        <v>0</v>
      </c>
    </row>
    <row r="13" spans="1:69" x14ac:dyDescent="0.25">
      <c r="A13" s="1" t="s">
        <v>3020</v>
      </c>
      <c r="B13" s="1" t="s">
        <v>4500</v>
      </c>
      <c r="C13" s="1" t="s">
        <v>4417</v>
      </c>
      <c r="D13" s="1" t="s">
        <v>268</v>
      </c>
      <c r="E13" s="1" t="s">
        <v>108</v>
      </c>
      <c r="F13" s="1">
        <v>0.52</v>
      </c>
      <c r="G13" s="19"/>
      <c r="H13" s="19"/>
      <c r="I13" s="19"/>
      <c r="J13" s="19"/>
      <c r="K13" s="1"/>
      <c r="L13" s="19"/>
      <c r="M13" s="1">
        <v>2018</v>
      </c>
      <c r="T13" s="1" t="s">
        <v>4368</v>
      </c>
      <c r="U13" s="1" t="s">
        <v>4368</v>
      </c>
      <c r="V13" s="1" t="s">
        <v>4368</v>
      </c>
      <c r="W13" s="1" t="s">
        <v>4368</v>
      </c>
      <c r="X13" s="1" t="s">
        <v>4368</v>
      </c>
      <c r="Z13" s="3" t="str">
        <f xml:space="preserve"> IFERROR(AVEDEV(Table1[[#This Row],[GP 2012]:[GP 2021]]) / Table1[[#This Row],[Avg GP]], "x")</f>
        <v>x</v>
      </c>
      <c r="AA13" s="2" t="str">
        <f xml:space="preserve"> IFERROR(AVERAGE(Table1[[#This Row],[GP 2012]:[GP 2021]]), "x")</f>
        <v>x</v>
      </c>
      <c r="AB13" s="11">
        <f>Table1[Equity]/Table1[Market Capital]</f>
        <v>0.96153846153846145</v>
      </c>
      <c r="AI13" s="1" t="s">
        <v>4368</v>
      </c>
      <c r="AJ13" s="1">
        <v>0.5</v>
      </c>
      <c r="AK13" s="1">
        <v>0.7</v>
      </c>
      <c r="AL13" s="1">
        <v>1.1000000000000001</v>
      </c>
      <c r="AM13" s="1">
        <v>0.7</v>
      </c>
      <c r="AN13" s="1">
        <v>0.5</v>
      </c>
      <c r="AO13" s="3" t="str">
        <f xml:space="preserve"> IFERROR(Table1[[#This Row],[GP 2012]]/Table1[[#This Row],[Total Assets 2012]], "x")</f>
        <v>x</v>
      </c>
      <c r="AP13" s="3" t="str">
        <f xml:space="preserve"> IFERROR(Table1[[#This Row],[GP 2013]]/Table1[[#This Row],[Total Assets 2013]], "x")</f>
        <v>x</v>
      </c>
      <c r="AQ13" s="3" t="str">
        <f xml:space="preserve"> IFERROR(Table1[[#This Row],[GP 2014]]/Table1[[#This Row],[Total Assets 2014]], "x")</f>
        <v>x</v>
      </c>
      <c r="AR13" s="3" t="str">
        <f xml:space="preserve"> IFERROR(Table1[[#This Row],[GP 2015]]/Table1[[#This Row],[Total Assets 2015]], "x")</f>
        <v>x</v>
      </c>
      <c r="AS13" s="3" t="str">
        <f xml:space="preserve"> IFERROR(Table1[[#This Row],[GP 2016]]/Table1[[#This Row],[Total Assets 2016]], "x")</f>
        <v>x</v>
      </c>
      <c r="AT13" s="3" t="str">
        <f xml:space="preserve"> IFERROR(Table1[[#This Row],[GP 2017]]/Table1[[#This Row],[Total Assets 2017]], "x")</f>
        <v>x</v>
      </c>
      <c r="AU13" s="3" t="str">
        <f xml:space="preserve"> IFERROR(Table1[[#This Row],[GP 2018]]/Table1[[#This Row],[Total Assets 2018]], "x")</f>
        <v>x</v>
      </c>
      <c r="AV13" s="3" t="str">
        <f xml:space="preserve"> IFERROR(Table1[[#This Row],[GP 2019]]/Table1[[#This Row],[Total Assets 2019]], "x")</f>
        <v>x</v>
      </c>
      <c r="AW13" s="3" t="str">
        <f xml:space="preserve"> IFERROR(Table1[[#This Row],[GP 2020]]/Table1[[#This Row],[Total Assets 2020]], "x")</f>
        <v>x</v>
      </c>
      <c r="AX13" s="3" t="str">
        <f xml:space="preserve"> IFERROR(Table1[[#This Row],[GP 2021]]/Table1[[#This Row],[Total Assets 2021]], "x")</f>
        <v>x</v>
      </c>
      <c r="AY13" s="3" t="str">
        <f xml:space="preserve"> IFERROR(Table1[[#This Row],[GP TTM]]/Table1[[#This Row],[Total Assets TTM]], "x")</f>
        <v>x</v>
      </c>
      <c r="BA13" s="3" t="str">
        <f xml:space="preserve"> IFERROR(ABS(Table1[[#This Row],[ROA 2013]]-Table1[[#This Row],[ROA 2012]]), "x")</f>
        <v>x</v>
      </c>
      <c r="BB13" s="3" t="str">
        <f xml:space="preserve"> IFERROR(ABS(Table1[[#This Row],[ROA 2014]]-Table1[[#This Row],[ROA 2013]]), "x")</f>
        <v>x</v>
      </c>
      <c r="BC13" s="3" t="str">
        <f xml:space="preserve"> IFERROR(ABS(Table1[[#This Row],[ROA 2015]]-Table1[[#This Row],[ROA 2014]]), "x")</f>
        <v>x</v>
      </c>
      <c r="BD13" s="3" t="str">
        <f xml:space="preserve"> IFERROR(ABS(Table1[[#This Row],[ROA 2016]]-Table1[[#This Row],[ROA 2015]]), "x")</f>
        <v>x</v>
      </c>
      <c r="BE13" s="3" t="str">
        <f xml:space="preserve"> IFERROR(ABS(Table1[[#This Row],[ROA 2017]]-Table1[[#This Row],[ROA 2016]]), "x")</f>
        <v>x</v>
      </c>
      <c r="BF13" s="3" t="str">
        <f xml:space="preserve"> IFERROR(ABS(Table1[[#This Row],[ROA 2018]]-Table1[[#This Row],[ROA 2017]]), "x")</f>
        <v>x</v>
      </c>
      <c r="BG13" s="3" t="str">
        <f xml:space="preserve"> IFERROR(ABS(Table1[[#This Row],[ROA 2019]]-Table1[[#This Row],[ROA 2018]]), "x")</f>
        <v>x</v>
      </c>
      <c r="BH13" s="3" t="str">
        <f xml:space="preserve"> IFERROR(ABS(Table1[[#This Row],[ROA 2020]]-Table1[[#This Row],[ROA 2019]]), "x")</f>
        <v>x</v>
      </c>
      <c r="BI13" s="3" t="str">
        <f xml:space="preserve"> IFERROR(ABS(Table1[[#This Row],[ROA 2021]]-Table1[[#This Row],[ROA 2020]]), "x")</f>
        <v>x</v>
      </c>
      <c r="BJ13" s="3" t="str">
        <f xml:space="preserve"> IFERROR(AVERAGE(Table1[[#This Row],[ROA 2013-2012]:[ROA 2021-2020]]), "x")</f>
        <v>x</v>
      </c>
      <c r="BK13" s="3" t="str">
        <f>IFERROR(AVERAGE(Table1[[#This Row],[ROA 2012]:[ROA 2021]]), "x")</f>
        <v>x</v>
      </c>
      <c r="BN13" s="1">
        <f>SUM(Table1[[#This Row],[B/M Rank]:[ROA Rank]])</f>
        <v>0</v>
      </c>
    </row>
    <row r="14" spans="1:69" x14ac:dyDescent="0.25">
      <c r="A14" s="1" t="s">
        <v>3340</v>
      </c>
      <c r="B14" s="1" t="s">
        <v>4617</v>
      </c>
      <c r="C14" s="1" t="s">
        <v>4417</v>
      </c>
      <c r="D14" s="1" t="s">
        <v>268</v>
      </c>
      <c r="E14" s="1" t="s">
        <v>108</v>
      </c>
      <c r="F14" s="1">
        <v>0.59</v>
      </c>
      <c r="G14" s="19"/>
      <c r="H14" s="19"/>
      <c r="I14" s="19"/>
      <c r="J14" s="19"/>
      <c r="K14" s="1"/>
      <c r="L14" s="19"/>
      <c r="M14" s="1">
        <v>2012</v>
      </c>
      <c r="N14" s="1" t="s">
        <v>4368</v>
      </c>
      <c r="O14" s="1" t="s">
        <v>4368</v>
      </c>
      <c r="P14" s="1">
        <v>0</v>
      </c>
      <c r="Q14" s="1" t="s">
        <v>4368</v>
      </c>
      <c r="R14" s="1" t="s">
        <v>4368</v>
      </c>
      <c r="S14" s="1" t="s">
        <v>4368</v>
      </c>
      <c r="T14" s="1" t="s">
        <v>4368</v>
      </c>
      <c r="U14" s="1" t="s">
        <v>4368</v>
      </c>
      <c r="V14" s="1" t="s">
        <v>4368</v>
      </c>
      <c r="W14" s="1" t="s">
        <v>4368</v>
      </c>
      <c r="X14" s="1" t="s">
        <v>4368</v>
      </c>
      <c r="Z14" s="3" t="str">
        <f xml:space="preserve"> IFERROR(AVEDEV(Table1[[#This Row],[GP 2012]:[GP 2021]]) / Table1[[#This Row],[Avg GP]], "x")</f>
        <v>x</v>
      </c>
      <c r="AA14" s="2">
        <f xml:space="preserve"> IFERROR(AVERAGE(Table1[[#This Row],[GP 2012]:[GP 2021]]), "x")</f>
        <v>0</v>
      </c>
      <c r="AB14" s="11">
        <f>Table1[Equity]/Table1[Market Capital]</f>
        <v>-1.0169491525423728</v>
      </c>
      <c r="AC14" s="1">
        <v>0.5</v>
      </c>
      <c r="AD14" s="1">
        <v>0</v>
      </c>
      <c r="AE14" s="1">
        <v>0</v>
      </c>
      <c r="AF14" s="1">
        <v>0.2</v>
      </c>
      <c r="AG14" s="1">
        <v>0</v>
      </c>
      <c r="AH14" s="1">
        <v>0</v>
      </c>
      <c r="AI14" s="1">
        <v>0.1</v>
      </c>
      <c r="AJ14" s="1">
        <v>0</v>
      </c>
      <c r="AK14" s="1">
        <v>0</v>
      </c>
      <c r="AL14" s="1">
        <v>0</v>
      </c>
      <c r="AM14" s="1">
        <v>0</v>
      </c>
      <c r="AN14" s="1">
        <v>-0.6</v>
      </c>
      <c r="AO14" s="3" t="str">
        <f xml:space="preserve"> IFERROR(Table1[[#This Row],[GP 2012]]/Table1[[#This Row],[Total Assets 2012]], "x")</f>
        <v>x</v>
      </c>
      <c r="AP14" s="3" t="str">
        <f xml:space="preserve"> IFERROR(Table1[[#This Row],[GP 2013]]/Table1[[#This Row],[Total Assets 2013]], "x")</f>
        <v>x</v>
      </c>
      <c r="AQ14" s="3" t="str">
        <f xml:space="preserve"> IFERROR(Table1[[#This Row],[GP 2014]]/Table1[[#This Row],[Total Assets 2014]], "x")</f>
        <v>x</v>
      </c>
      <c r="AR14" s="3" t="str">
        <f xml:space="preserve"> IFERROR(Table1[[#This Row],[GP 2015]]/Table1[[#This Row],[Total Assets 2015]], "x")</f>
        <v>x</v>
      </c>
      <c r="AS14" s="3" t="str">
        <f xml:space="preserve"> IFERROR(Table1[[#This Row],[GP 2016]]/Table1[[#This Row],[Total Assets 2016]], "x")</f>
        <v>x</v>
      </c>
      <c r="AT14" s="3" t="str">
        <f xml:space="preserve"> IFERROR(Table1[[#This Row],[GP 2017]]/Table1[[#This Row],[Total Assets 2017]], "x")</f>
        <v>x</v>
      </c>
      <c r="AU14" s="3" t="str">
        <f xml:space="preserve"> IFERROR(Table1[[#This Row],[GP 2018]]/Table1[[#This Row],[Total Assets 2018]], "x")</f>
        <v>x</v>
      </c>
      <c r="AV14" s="3" t="str">
        <f xml:space="preserve"> IFERROR(Table1[[#This Row],[GP 2019]]/Table1[[#This Row],[Total Assets 2019]], "x")</f>
        <v>x</v>
      </c>
      <c r="AW14" s="3" t="str">
        <f xml:space="preserve"> IFERROR(Table1[[#This Row],[GP 2020]]/Table1[[#This Row],[Total Assets 2020]], "x")</f>
        <v>x</v>
      </c>
      <c r="AX14" s="3" t="str">
        <f xml:space="preserve"> IFERROR(Table1[[#This Row],[GP 2021]]/Table1[[#This Row],[Total Assets 2021]], "x")</f>
        <v>x</v>
      </c>
      <c r="AY14" s="3" t="str">
        <f xml:space="preserve"> IFERROR(Table1[[#This Row],[GP TTM]]/Table1[[#This Row],[Total Assets TTM]], "x")</f>
        <v>x</v>
      </c>
      <c r="BA14" s="3" t="str">
        <f xml:space="preserve"> IFERROR(ABS(Table1[[#This Row],[ROA 2013]]-Table1[[#This Row],[ROA 2012]]), "x")</f>
        <v>x</v>
      </c>
      <c r="BB14" s="3" t="str">
        <f xml:space="preserve"> IFERROR(ABS(Table1[[#This Row],[ROA 2014]]-Table1[[#This Row],[ROA 2013]]), "x")</f>
        <v>x</v>
      </c>
      <c r="BC14" s="3" t="str">
        <f xml:space="preserve"> IFERROR(ABS(Table1[[#This Row],[ROA 2015]]-Table1[[#This Row],[ROA 2014]]), "x")</f>
        <v>x</v>
      </c>
      <c r="BD14" s="3" t="str">
        <f xml:space="preserve"> IFERROR(ABS(Table1[[#This Row],[ROA 2016]]-Table1[[#This Row],[ROA 2015]]), "x")</f>
        <v>x</v>
      </c>
      <c r="BE14" s="3" t="str">
        <f xml:space="preserve"> IFERROR(ABS(Table1[[#This Row],[ROA 2017]]-Table1[[#This Row],[ROA 2016]]), "x")</f>
        <v>x</v>
      </c>
      <c r="BF14" s="3" t="str">
        <f xml:space="preserve"> IFERROR(ABS(Table1[[#This Row],[ROA 2018]]-Table1[[#This Row],[ROA 2017]]), "x")</f>
        <v>x</v>
      </c>
      <c r="BG14" s="3" t="str">
        <f xml:space="preserve"> IFERROR(ABS(Table1[[#This Row],[ROA 2019]]-Table1[[#This Row],[ROA 2018]]), "x")</f>
        <v>x</v>
      </c>
      <c r="BH14" s="3" t="str">
        <f xml:space="preserve"> IFERROR(ABS(Table1[[#This Row],[ROA 2020]]-Table1[[#This Row],[ROA 2019]]), "x")</f>
        <v>x</v>
      </c>
      <c r="BI14" s="3" t="str">
        <f xml:space="preserve"> IFERROR(ABS(Table1[[#This Row],[ROA 2021]]-Table1[[#This Row],[ROA 2020]]), "x")</f>
        <v>x</v>
      </c>
      <c r="BJ14" s="3" t="str">
        <f xml:space="preserve"> IFERROR(AVERAGE(Table1[[#This Row],[ROA 2013-2012]:[ROA 2021-2020]]), "x")</f>
        <v>x</v>
      </c>
      <c r="BK14" s="3" t="str">
        <f>IFERROR(AVERAGE(Table1[[#This Row],[ROA 2012]:[ROA 2021]]), "x")</f>
        <v>x</v>
      </c>
      <c r="BN14" s="1">
        <f>SUM(Table1[[#This Row],[B/M Rank]:[ROA Rank]])</f>
        <v>0</v>
      </c>
    </row>
    <row r="15" spans="1:69" x14ac:dyDescent="0.25">
      <c r="A15" s="1" t="s">
        <v>3864</v>
      </c>
      <c r="B15" s="1" t="s">
        <v>1580</v>
      </c>
      <c r="C15" s="1" t="s">
        <v>1499</v>
      </c>
      <c r="D15" s="1" t="s">
        <v>440</v>
      </c>
      <c r="E15" s="1" t="s">
        <v>108</v>
      </c>
      <c r="F15" s="1">
        <v>0.61</v>
      </c>
      <c r="G15" s="19"/>
      <c r="H15" s="19"/>
      <c r="I15" s="19"/>
      <c r="J15" s="19"/>
      <c r="K15" s="1"/>
      <c r="L15" s="19"/>
      <c r="M15" s="1">
        <v>2012</v>
      </c>
      <c r="N15" s="1">
        <v>0</v>
      </c>
      <c r="O15" s="1">
        <v>0</v>
      </c>
      <c r="P15" s="1">
        <v>0</v>
      </c>
      <c r="Q15" s="1" t="s">
        <v>4368</v>
      </c>
      <c r="R15" s="1" t="s">
        <v>4368</v>
      </c>
      <c r="S15" s="1" t="s">
        <v>4368</v>
      </c>
      <c r="T15" s="1" t="s">
        <v>4368</v>
      </c>
      <c r="U15" s="1" t="s">
        <v>4368</v>
      </c>
      <c r="V15" s="1" t="s">
        <v>4368</v>
      </c>
      <c r="W15" s="1" t="s">
        <v>4368</v>
      </c>
      <c r="X15" s="1" t="s">
        <v>4368</v>
      </c>
      <c r="Z15" s="3" t="str">
        <f xml:space="preserve"> IFERROR(AVEDEV(Table1[[#This Row],[GP 2012]:[GP 2021]]) / Table1[[#This Row],[Avg GP]], "x")</f>
        <v>x</v>
      </c>
      <c r="AA15" s="2">
        <f xml:space="preserve"> IFERROR(AVERAGE(Table1[[#This Row],[GP 2012]:[GP 2021]]), "x")</f>
        <v>0</v>
      </c>
      <c r="AB15" s="11">
        <f>Table1[Equity]/Table1[Market Capital]</f>
        <v>0.49180327868852458</v>
      </c>
      <c r="AC15" s="1">
        <v>0.7</v>
      </c>
      <c r="AD15" s="1">
        <v>0.6</v>
      </c>
      <c r="AE15" s="1">
        <v>0.4</v>
      </c>
      <c r="AF15" s="1">
        <v>0.2</v>
      </c>
      <c r="AG15" s="1">
        <v>0.2</v>
      </c>
      <c r="AH15" s="1">
        <v>0.3</v>
      </c>
      <c r="AI15" s="1">
        <v>0</v>
      </c>
      <c r="AJ15" s="1">
        <v>0</v>
      </c>
      <c r="AK15" s="1">
        <v>0</v>
      </c>
      <c r="AL15" s="1">
        <v>0</v>
      </c>
      <c r="AM15" s="1">
        <v>0.3</v>
      </c>
      <c r="AN15" s="1">
        <v>0.3</v>
      </c>
      <c r="AO15" s="3">
        <f xml:space="preserve"> IFERROR(Table1[[#This Row],[GP 2012]]/Table1[[#This Row],[Total Assets 2012]], "x")</f>
        <v>0</v>
      </c>
      <c r="AP15" s="3">
        <f xml:space="preserve"> IFERROR(Table1[[#This Row],[GP 2013]]/Table1[[#This Row],[Total Assets 2013]], "x")</f>
        <v>0</v>
      </c>
      <c r="AQ15" s="3">
        <f xml:space="preserve"> IFERROR(Table1[[#This Row],[GP 2014]]/Table1[[#This Row],[Total Assets 2014]], "x")</f>
        <v>0</v>
      </c>
      <c r="AR15" s="3" t="str">
        <f xml:space="preserve"> IFERROR(Table1[[#This Row],[GP 2015]]/Table1[[#This Row],[Total Assets 2015]], "x")</f>
        <v>x</v>
      </c>
      <c r="AS15" s="3" t="str">
        <f xml:space="preserve"> IFERROR(Table1[[#This Row],[GP 2016]]/Table1[[#This Row],[Total Assets 2016]], "x")</f>
        <v>x</v>
      </c>
      <c r="AT15" s="3" t="str">
        <f xml:space="preserve"> IFERROR(Table1[[#This Row],[GP 2017]]/Table1[[#This Row],[Total Assets 2017]], "x")</f>
        <v>x</v>
      </c>
      <c r="AU15" s="3" t="str">
        <f xml:space="preserve"> IFERROR(Table1[[#This Row],[GP 2018]]/Table1[[#This Row],[Total Assets 2018]], "x")</f>
        <v>x</v>
      </c>
      <c r="AV15" s="3" t="str">
        <f xml:space="preserve"> IFERROR(Table1[[#This Row],[GP 2019]]/Table1[[#This Row],[Total Assets 2019]], "x")</f>
        <v>x</v>
      </c>
      <c r="AW15" s="3" t="str">
        <f xml:space="preserve"> IFERROR(Table1[[#This Row],[GP 2020]]/Table1[[#This Row],[Total Assets 2020]], "x")</f>
        <v>x</v>
      </c>
      <c r="AX15" s="3" t="str">
        <f xml:space="preserve"> IFERROR(Table1[[#This Row],[GP 2021]]/Table1[[#This Row],[Total Assets 2021]], "x")</f>
        <v>x</v>
      </c>
      <c r="AY15" s="3" t="str">
        <f xml:space="preserve"> IFERROR(Table1[[#This Row],[GP TTM]]/Table1[[#This Row],[Total Assets TTM]], "x")</f>
        <v>x</v>
      </c>
      <c r="BA15" s="3">
        <f xml:space="preserve"> IFERROR(ABS(Table1[[#This Row],[ROA 2013]]-Table1[[#This Row],[ROA 2012]]), "x")</f>
        <v>0</v>
      </c>
      <c r="BB15" s="3">
        <f xml:space="preserve"> IFERROR(ABS(Table1[[#This Row],[ROA 2014]]-Table1[[#This Row],[ROA 2013]]), "x")</f>
        <v>0</v>
      </c>
      <c r="BC15" s="3" t="str">
        <f xml:space="preserve"> IFERROR(ABS(Table1[[#This Row],[ROA 2015]]-Table1[[#This Row],[ROA 2014]]), "x")</f>
        <v>x</v>
      </c>
      <c r="BD15" s="3" t="str">
        <f xml:space="preserve"> IFERROR(ABS(Table1[[#This Row],[ROA 2016]]-Table1[[#This Row],[ROA 2015]]), "x")</f>
        <v>x</v>
      </c>
      <c r="BE15" s="3" t="str">
        <f xml:space="preserve"> IFERROR(ABS(Table1[[#This Row],[ROA 2017]]-Table1[[#This Row],[ROA 2016]]), "x")</f>
        <v>x</v>
      </c>
      <c r="BF15" s="3" t="str">
        <f xml:space="preserve"> IFERROR(ABS(Table1[[#This Row],[ROA 2018]]-Table1[[#This Row],[ROA 2017]]), "x")</f>
        <v>x</v>
      </c>
      <c r="BG15" s="3" t="str">
        <f xml:space="preserve"> IFERROR(ABS(Table1[[#This Row],[ROA 2019]]-Table1[[#This Row],[ROA 2018]]), "x")</f>
        <v>x</v>
      </c>
      <c r="BH15" s="3" t="str">
        <f xml:space="preserve"> IFERROR(ABS(Table1[[#This Row],[ROA 2020]]-Table1[[#This Row],[ROA 2019]]), "x")</f>
        <v>x</v>
      </c>
      <c r="BI15" s="3" t="str">
        <f xml:space="preserve"> IFERROR(ABS(Table1[[#This Row],[ROA 2021]]-Table1[[#This Row],[ROA 2020]]), "x")</f>
        <v>x</v>
      </c>
      <c r="BJ15" s="3">
        <f xml:space="preserve"> IFERROR(AVERAGE(Table1[[#This Row],[ROA 2013-2012]:[ROA 2021-2020]]), "x")</f>
        <v>0</v>
      </c>
      <c r="BK15" s="3">
        <f>IFERROR(AVERAGE(Table1[[#This Row],[ROA 2012]:[ROA 2021]]), "x")</f>
        <v>0</v>
      </c>
      <c r="BN15" s="1">
        <f>SUM(Table1[[#This Row],[B/M Rank]:[ROA Rank]])</f>
        <v>0</v>
      </c>
    </row>
    <row r="16" spans="1:69" x14ac:dyDescent="0.25">
      <c r="A16" s="1" t="s">
        <v>2174</v>
      </c>
      <c r="B16" s="1" t="s">
        <v>222</v>
      </c>
      <c r="C16" s="1" t="s">
        <v>4374</v>
      </c>
      <c r="D16" s="1" t="s">
        <v>142</v>
      </c>
      <c r="E16" s="1" t="s">
        <v>108</v>
      </c>
      <c r="F16" s="1">
        <v>0.66</v>
      </c>
      <c r="G16" s="19"/>
      <c r="H16" s="19"/>
      <c r="I16" s="19"/>
      <c r="J16" s="19"/>
      <c r="K16" s="1"/>
      <c r="L16" s="19"/>
      <c r="M16" s="1">
        <v>2012</v>
      </c>
      <c r="N16" s="1">
        <v>0</v>
      </c>
      <c r="O16" s="1">
        <v>0.3</v>
      </c>
      <c r="P16" s="1">
        <v>1</v>
      </c>
      <c r="Q16" s="1">
        <v>1.2</v>
      </c>
      <c r="R16" s="1">
        <v>0.6</v>
      </c>
      <c r="S16" s="1" t="s">
        <v>4368</v>
      </c>
      <c r="T16" s="1" t="s">
        <v>4368</v>
      </c>
      <c r="U16" s="1">
        <v>0.2</v>
      </c>
      <c r="V16" s="1">
        <v>0.7</v>
      </c>
      <c r="W16" s="1" t="s">
        <v>4368</v>
      </c>
      <c r="X16" s="1" t="s">
        <v>4368</v>
      </c>
      <c r="Z16" s="3">
        <f xml:space="preserve"> IFERROR(AVEDEV(Table1[[#This Row],[GP 2012]:[GP 2021]]) / Table1[[#This Row],[Avg GP]], "x")</f>
        <v>0.60714285714285721</v>
      </c>
      <c r="AA16" s="2">
        <f xml:space="preserve"> IFERROR(AVERAGE(Table1[[#This Row],[GP 2012]:[GP 2021]]), "x")</f>
        <v>0.5714285714285714</v>
      </c>
      <c r="AB16" s="11">
        <f>Table1[Equity]/Table1[Market Capital]</f>
        <v>1.8181818181818181</v>
      </c>
      <c r="AC16" s="1">
        <v>0.2</v>
      </c>
      <c r="AD16" s="1">
        <v>0.3</v>
      </c>
      <c r="AE16" s="1">
        <v>1.2</v>
      </c>
      <c r="AF16" s="1">
        <v>1.8</v>
      </c>
      <c r="AG16" s="1">
        <v>1.5</v>
      </c>
      <c r="AH16" s="1">
        <v>1.4</v>
      </c>
      <c r="AI16" s="1">
        <v>1.1000000000000001</v>
      </c>
      <c r="AJ16" s="1">
        <v>52</v>
      </c>
      <c r="AK16" s="1">
        <v>37.5</v>
      </c>
      <c r="AL16" s="1">
        <v>20.6</v>
      </c>
      <c r="AM16" s="1">
        <v>1.4</v>
      </c>
      <c r="AN16" s="1">
        <v>1.2</v>
      </c>
      <c r="AO16" s="3">
        <f xml:space="preserve"> IFERROR(Table1[[#This Row],[GP 2012]]/Table1[[#This Row],[Total Assets 2012]], "x")</f>
        <v>0</v>
      </c>
      <c r="AP16" s="3">
        <f xml:space="preserve"> IFERROR(Table1[[#This Row],[GP 2013]]/Table1[[#This Row],[Total Assets 2013]], "x")</f>
        <v>1</v>
      </c>
      <c r="AQ16" s="3">
        <f xml:space="preserve"> IFERROR(Table1[[#This Row],[GP 2014]]/Table1[[#This Row],[Total Assets 2014]], "x")</f>
        <v>0.83333333333333337</v>
      </c>
      <c r="AR16" s="3">
        <f xml:space="preserve"> IFERROR(Table1[[#This Row],[GP 2015]]/Table1[[#This Row],[Total Assets 2015]], "x")</f>
        <v>0.66666666666666663</v>
      </c>
      <c r="AS16" s="3">
        <f xml:space="preserve"> IFERROR(Table1[[#This Row],[GP 2016]]/Table1[[#This Row],[Total Assets 2016]], "x")</f>
        <v>0.39999999999999997</v>
      </c>
      <c r="AT16" s="3" t="str">
        <f xml:space="preserve"> IFERROR(Table1[[#This Row],[GP 2017]]/Table1[[#This Row],[Total Assets 2017]], "x")</f>
        <v>x</v>
      </c>
      <c r="AU16" s="3" t="str">
        <f xml:space="preserve"> IFERROR(Table1[[#This Row],[GP 2018]]/Table1[[#This Row],[Total Assets 2018]], "x")</f>
        <v>x</v>
      </c>
      <c r="AV16" s="3">
        <f xml:space="preserve"> IFERROR(Table1[[#This Row],[GP 2019]]/Table1[[#This Row],[Total Assets 2019]], "x")</f>
        <v>3.8461538461538464E-3</v>
      </c>
      <c r="AW16" s="3">
        <f xml:space="preserve"> IFERROR(Table1[[#This Row],[GP 2020]]/Table1[[#This Row],[Total Assets 2020]], "x")</f>
        <v>1.8666666666666665E-2</v>
      </c>
      <c r="AX16" s="3" t="str">
        <f xml:space="preserve"> IFERROR(Table1[[#This Row],[GP 2021]]/Table1[[#This Row],[Total Assets 2021]], "x")</f>
        <v>x</v>
      </c>
      <c r="AY16" s="3" t="str">
        <f xml:space="preserve"> IFERROR(Table1[[#This Row],[GP TTM]]/Table1[[#This Row],[Total Assets TTM]], "x")</f>
        <v>x</v>
      </c>
      <c r="BA16" s="3">
        <f xml:space="preserve"> IFERROR(ABS(Table1[[#This Row],[ROA 2013]]-Table1[[#This Row],[ROA 2012]]), "x")</f>
        <v>1</v>
      </c>
      <c r="BB16" s="3">
        <f xml:space="preserve"> IFERROR(ABS(Table1[[#This Row],[ROA 2014]]-Table1[[#This Row],[ROA 2013]]), "x")</f>
        <v>0.16666666666666663</v>
      </c>
      <c r="BC16" s="3">
        <f xml:space="preserve"> IFERROR(ABS(Table1[[#This Row],[ROA 2015]]-Table1[[#This Row],[ROA 2014]]), "x")</f>
        <v>0.16666666666666674</v>
      </c>
      <c r="BD16" s="3">
        <f xml:space="preserve"> IFERROR(ABS(Table1[[#This Row],[ROA 2016]]-Table1[[#This Row],[ROA 2015]]), "x")</f>
        <v>0.26666666666666666</v>
      </c>
      <c r="BE16" s="3" t="str">
        <f xml:space="preserve"> IFERROR(ABS(Table1[[#This Row],[ROA 2017]]-Table1[[#This Row],[ROA 2016]]), "x")</f>
        <v>x</v>
      </c>
      <c r="BF16" s="3" t="str">
        <f xml:space="preserve"> IFERROR(ABS(Table1[[#This Row],[ROA 2018]]-Table1[[#This Row],[ROA 2017]]), "x")</f>
        <v>x</v>
      </c>
      <c r="BG16" s="3" t="str">
        <f xml:space="preserve"> IFERROR(ABS(Table1[[#This Row],[ROA 2019]]-Table1[[#This Row],[ROA 2018]]), "x")</f>
        <v>x</v>
      </c>
      <c r="BH16" s="3">
        <f xml:space="preserve"> IFERROR(ABS(Table1[[#This Row],[ROA 2020]]-Table1[[#This Row],[ROA 2019]]), "x")</f>
        <v>1.4820512820512818E-2</v>
      </c>
      <c r="BI16" s="3" t="str">
        <f xml:space="preserve"> IFERROR(ABS(Table1[[#This Row],[ROA 2021]]-Table1[[#This Row],[ROA 2020]]), "x")</f>
        <v>x</v>
      </c>
      <c r="BJ16" s="3">
        <f xml:space="preserve"> IFERROR(AVERAGE(Table1[[#This Row],[ROA 2013-2012]:[ROA 2021-2020]]), "x")</f>
        <v>0.32296410256410252</v>
      </c>
      <c r="BK16" s="3">
        <f>IFERROR(AVERAGE(Table1[[#This Row],[ROA 2012]:[ROA 2021]]), "x")</f>
        <v>0.41750183150183151</v>
      </c>
      <c r="BN16" s="1">
        <f>SUM(Table1[[#This Row],[B/M Rank]:[ROA Rank]])</f>
        <v>0</v>
      </c>
    </row>
    <row r="17" spans="1:66" x14ac:dyDescent="0.25">
      <c r="A17" s="1" t="s">
        <v>2168</v>
      </c>
      <c r="B17" s="1" t="s">
        <v>216</v>
      </c>
      <c r="C17" s="1" t="s">
        <v>4374</v>
      </c>
      <c r="D17" s="1" t="s">
        <v>142</v>
      </c>
      <c r="E17" s="1" t="s">
        <v>108</v>
      </c>
      <c r="F17" s="1">
        <v>0.69</v>
      </c>
      <c r="G17" s="19"/>
      <c r="H17" s="19"/>
      <c r="I17" s="19"/>
      <c r="J17" s="19"/>
      <c r="K17" s="1"/>
      <c r="L17" s="19"/>
      <c r="M17" s="1">
        <v>2021</v>
      </c>
      <c r="W17" s="1" t="s">
        <v>4368</v>
      </c>
      <c r="X17" s="1" t="s">
        <v>4368</v>
      </c>
      <c r="Z17" s="3" t="str">
        <f xml:space="preserve"> IFERROR(AVEDEV(Table1[[#This Row],[GP 2012]:[GP 2021]]) / Table1[[#This Row],[Avg GP]], "x")</f>
        <v>x</v>
      </c>
      <c r="AA17" s="2" t="str">
        <f xml:space="preserve"> IFERROR(AVERAGE(Table1[[#This Row],[GP 2012]:[GP 2021]]), "x")</f>
        <v>x</v>
      </c>
      <c r="AB17" s="11">
        <f>Table1[Equity]/Table1[Market Capital]</f>
        <v>0.43478260869565222</v>
      </c>
      <c r="AL17" s="1">
        <v>0.3</v>
      </c>
      <c r="AM17" s="1">
        <v>0.3</v>
      </c>
      <c r="AN17" s="1">
        <v>0.3</v>
      </c>
      <c r="AO17" s="3" t="str">
        <f xml:space="preserve"> IFERROR(Table1[[#This Row],[GP 2012]]/Table1[[#This Row],[Total Assets 2012]], "x")</f>
        <v>x</v>
      </c>
      <c r="AP17" s="3" t="str">
        <f xml:space="preserve"> IFERROR(Table1[[#This Row],[GP 2013]]/Table1[[#This Row],[Total Assets 2013]], "x")</f>
        <v>x</v>
      </c>
      <c r="AQ17" s="3" t="str">
        <f xml:space="preserve"> IFERROR(Table1[[#This Row],[GP 2014]]/Table1[[#This Row],[Total Assets 2014]], "x")</f>
        <v>x</v>
      </c>
      <c r="AR17" s="3" t="str">
        <f xml:space="preserve"> IFERROR(Table1[[#This Row],[GP 2015]]/Table1[[#This Row],[Total Assets 2015]], "x")</f>
        <v>x</v>
      </c>
      <c r="AS17" s="3" t="str">
        <f xml:space="preserve"> IFERROR(Table1[[#This Row],[GP 2016]]/Table1[[#This Row],[Total Assets 2016]], "x")</f>
        <v>x</v>
      </c>
      <c r="AT17" s="3" t="str">
        <f xml:space="preserve"> IFERROR(Table1[[#This Row],[GP 2017]]/Table1[[#This Row],[Total Assets 2017]], "x")</f>
        <v>x</v>
      </c>
      <c r="AU17" s="3" t="str">
        <f xml:space="preserve"> IFERROR(Table1[[#This Row],[GP 2018]]/Table1[[#This Row],[Total Assets 2018]], "x")</f>
        <v>x</v>
      </c>
      <c r="AV17" s="3" t="str">
        <f xml:space="preserve"> IFERROR(Table1[[#This Row],[GP 2019]]/Table1[[#This Row],[Total Assets 2019]], "x")</f>
        <v>x</v>
      </c>
      <c r="AW17" s="3" t="str">
        <f xml:space="preserve"> IFERROR(Table1[[#This Row],[GP 2020]]/Table1[[#This Row],[Total Assets 2020]], "x")</f>
        <v>x</v>
      </c>
      <c r="AX17" s="3" t="str">
        <f xml:space="preserve"> IFERROR(Table1[[#This Row],[GP 2021]]/Table1[[#This Row],[Total Assets 2021]], "x")</f>
        <v>x</v>
      </c>
      <c r="AY17" s="3" t="str">
        <f xml:space="preserve"> IFERROR(Table1[[#This Row],[GP TTM]]/Table1[[#This Row],[Total Assets TTM]], "x")</f>
        <v>x</v>
      </c>
      <c r="BA17" s="3" t="str">
        <f xml:space="preserve"> IFERROR(ABS(Table1[[#This Row],[ROA 2013]]-Table1[[#This Row],[ROA 2012]]), "x")</f>
        <v>x</v>
      </c>
      <c r="BB17" s="3" t="str">
        <f xml:space="preserve"> IFERROR(ABS(Table1[[#This Row],[ROA 2014]]-Table1[[#This Row],[ROA 2013]]), "x")</f>
        <v>x</v>
      </c>
      <c r="BC17" s="3" t="str">
        <f xml:space="preserve"> IFERROR(ABS(Table1[[#This Row],[ROA 2015]]-Table1[[#This Row],[ROA 2014]]), "x")</f>
        <v>x</v>
      </c>
      <c r="BD17" s="3" t="str">
        <f xml:space="preserve"> IFERROR(ABS(Table1[[#This Row],[ROA 2016]]-Table1[[#This Row],[ROA 2015]]), "x")</f>
        <v>x</v>
      </c>
      <c r="BE17" s="3" t="str">
        <f xml:space="preserve"> IFERROR(ABS(Table1[[#This Row],[ROA 2017]]-Table1[[#This Row],[ROA 2016]]), "x")</f>
        <v>x</v>
      </c>
      <c r="BF17" s="3" t="str">
        <f xml:space="preserve"> IFERROR(ABS(Table1[[#This Row],[ROA 2018]]-Table1[[#This Row],[ROA 2017]]), "x")</f>
        <v>x</v>
      </c>
      <c r="BG17" s="3" t="str">
        <f xml:space="preserve"> IFERROR(ABS(Table1[[#This Row],[ROA 2019]]-Table1[[#This Row],[ROA 2018]]), "x")</f>
        <v>x</v>
      </c>
      <c r="BH17" s="3" t="str">
        <f xml:space="preserve"> IFERROR(ABS(Table1[[#This Row],[ROA 2020]]-Table1[[#This Row],[ROA 2019]]), "x")</f>
        <v>x</v>
      </c>
      <c r="BI17" s="3" t="str">
        <f xml:space="preserve"> IFERROR(ABS(Table1[[#This Row],[ROA 2021]]-Table1[[#This Row],[ROA 2020]]), "x")</f>
        <v>x</v>
      </c>
      <c r="BJ17" s="3" t="str">
        <f xml:space="preserve"> IFERROR(AVERAGE(Table1[[#This Row],[ROA 2013-2012]:[ROA 2021-2020]]), "x")</f>
        <v>x</v>
      </c>
      <c r="BK17" s="3" t="str">
        <f>IFERROR(AVERAGE(Table1[[#This Row],[ROA 2012]:[ROA 2021]]), "x")</f>
        <v>x</v>
      </c>
      <c r="BN17" s="1">
        <f>SUM(Table1[[#This Row],[B/M Rank]:[ROA Rank]])</f>
        <v>0</v>
      </c>
    </row>
    <row r="18" spans="1:66" x14ac:dyDescent="0.25">
      <c r="A18" s="1" t="s">
        <v>2171</v>
      </c>
      <c r="B18" s="1" t="s">
        <v>219</v>
      </c>
      <c r="C18" s="1" t="s">
        <v>4374</v>
      </c>
      <c r="D18" s="1" t="s">
        <v>142</v>
      </c>
      <c r="E18" s="1" t="s">
        <v>108</v>
      </c>
      <c r="F18" s="1">
        <v>0.7</v>
      </c>
      <c r="G18" s="19"/>
      <c r="H18" s="19"/>
      <c r="I18" s="19"/>
      <c r="J18" s="19"/>
      <c r="K18" s="1"/>
      <c r="L18" s="19"/>
      <c r="M18" s="1">
        <v>2012</v>
      </c>
      <c r="N18" s="1">
        <v>-0.7</v>
      </c>
      <c r="O18" s="1">
        <v>0.3</v>
      </c>
      <c r="P18" s="1">
        <v>-0.2</v>
      </c>
      <c r="Q18" s="1">
        <v>-0.1</v>
      </c>
      <c r="R18" s="1">
        <v>0</v>
      </c>
      <c r="S18" s="1">
        <v>0.1</v>
      </c>
      <c r="T18" s="1">
        <v>0</v>
      </c>
      <c r="U18" s="1">
        <v>0</v>
      </c>
      <c r="V18" s="1" t="s">
        <v>4368</v>
      </c>
      <c r="W18" s="1">
        <v>-0.5</v>
      </c>
      <c r="X18" s="1">
        <v>-0.6</v>
      </c>
      <c r="Z18" s="3">
        <f xml:space="preserve"> IFERROR(AVEDEV(Table1[[#This Row],[GP 2012]:[GP 2021]]) / Table1[[#This Row],[Avg GP]], "x")</f>
        <v>-1.8787878787878785</v>
      </c>
      <c r="AA18" s="2">
        <f xml:space="preserve"> IFERROR(AVERAGE(Table1[[#This Row],[GP 2012]:[GP 2021]]), "x")</f>
        <v>-0.12222222222222223</v>
      </c>
      <c r="AB18" s="11">
        <f>Table1[Equity]/Table1[Market Capital]</f>
        <v>1.4285714285714286</v>
      </c>
      <c r="AC18" s="1">
        <v>1.6</v>
      </c>
      <c r="AD18" s="1">
        <v>1.2</v>
      </c>
      <c r="AE18" s="1">
        <v>1.4</v>
      </c>
      <c r="AF18" s="1">
        <v>0.8</v>
      </c>
      <c r="AG18" s="1">
        <v>0.8</v>
      </c>
      <c r="AH18" s="1">
        <v>0.2</v>
      </c>
      <c r="AI18" s="1">
        <v>0.4</v>
      </c>
      <c r="AJ18" s="1">
        <v>0.8</v>
      </c>
      <c r="AK18" s="1">
        <v>0.3</v>
      </c>
      <c r="AL18" s="1">
        <v>2.9</v>
      </c>
      <c r="AM18" s="1">
        <v>1.5</v>
      </c>
      <c r="AN18" s="1">
        <v>1</v>
      </c>
      <c r="AO18" s="3">
        <f xml:space="preserve"> IFERROR(Table1[[#This Row],[GP 2012]]/Table1[[#This Row],[Total Assets 2012]], "x")</f>
        <v>-0.43749999999999994</v>
      </c>
      <c r="AP18" s="3">
        <f xml:space="preserve"> IFERROR(Table1[[#This Row],[GP 2013]]/Table1[[#This Row],[Total Assets 2013]], "x")</f>
        <v>0.25</v>
      </c>
      <c r="AQ18" s="3">
        <f xml:space="preserve"> IFERROR(Table1[[#This Row],[GP 2014]]/Table1[[#This Row],[Total Assets 2014]], "x")</f>
        <v>-0.14285714285714288</v>
      </c>
      <c r="AR18" s="3">
        <f xml:space="preserve"> IFERROR(Table1[[#This Row],[GP 2015]]/Table1[[#This Row],[Total Assets 2015]], "x")</f>
        <v>-0.125</v>
      </c>
      <c r="AS18" s="3">
        <f xml:space="preserve"> IFERROR(Table1[[#This Row],[GP 2016]]/Table1[[#This Row],[Total Assets 2016]], "x")</f>
        <v>0</v>
      </c>
      <c r="AT18" s="3">
        <f xml:space="preserve"> IFERROR(Table1[[#This Row],[GP 2017]]/Table1[[#This Row],[Total Assets 2017]], "x")</f>
        <v>0.5</v>
      </c>
      <c r="AU18" s="3">
        <f xml:space="preserve"> IFERROR(Table1[[#This Row],[GP 2018]]/Table1[[#This Row],[Total Assets 2018]], "x")</f>
        <v>0</v>
      </c>
      <c r="AV18" s="3">
        <f xml:space="preserve"> IFERROR(Table1[[#This Row],[GP 2019]]/Table1[[#This Row],[Total Assets 2019]], "x")</f>
        <v>0</v>
      </c>
      <c r="AW18" s="3" t="str">
        <f xml:space="preserve"> IFERROR(Table1[[#This Row],[GP 2020]]/Table1[[#This Row],[Total Assets 2020]], "x")</f>
        <v>x</v>
      </c>
      <c r="AX18" s="3">
        <f xml:space="preserve"> IFERROR(Table1[[#This Row],[GP 2021]]/Table1[[#This Row],[Total Assets 2021]], "x")</f>
        <v>-0.17241379310344829</v>
      </c>
      <c r="AY18" s="3">
        <f xml:space="preserve"> IFERROR(Table1[[#This Row],[GP TTM]]/Table1[[#This Row],[Total Assets TTM]], "x")</f>
        <v>-0.39999999999999997</v>
      </c>
      <c r="BA18" s="3">
        <f xml:space="preserve"> IFERROR(ABS(Table1[[#This Row],[ROA 2013]]-Table1[[#This Row],[ROA 2012]]), "x")</f>
        <v>0.6875</v>
      </c>
      <c r="BB18" s="3">
        <f xml:space="preserve"> IFERROR(ABS(Table1[[#This Row],[ROA 2014]]-Table1[[#This Row],[ROA 2013]]), "x")</f>
        <v>0.3928571428571429</v>
      </c>
      <c r="BC18" s="3">
        <f xml:space="preserve"> IFERROR(ABS(Table1[[#This Row],[ROA 2015]]-Table1[[#This Row],[ROA 2014]]), "x")</f>
        <v>1.7857142857142877E-2</v>
      </c>
      <c r="BD18" s="3">
        <f xml:space="preserve"> IFERROR(ABS(Table1[[#This Row],[ROA 2016]]-Table1[[#This Row],[ROA 2015]]), "x")</f>
        <v>0.125</v>
      </c>
      <c r="BE18" s="3">
        <f xml:space="preserve"> IFERROR(ABS(Table1[[#This Row],[ROA 2017]]-Table1[[#This Row],[ROA 2016]]), "x")</f>
        <v>0.5</v>
      </c>
      <c r="BF18" s="3">
        <f xml:space="preserve"> IFERROR(ABS(Table1[[#This Row],[ROA 2018]]-Table1[[#This Row],[ROA 2017]]), "x")</f>
        <v>0.5</v>
      </c>
      <c r="BG18" s="3">
        <f xml:space="preserve"> IFERROR(ABS(Table1[[#This Row],[ROA 2019]]-Table1[[#This Row],[ROA 2018]]), "x")</f>
        <v>0</v>
      </c>
      <c r="BH18" s="3" t="str">
        <f xml:space="preserve"> IFERROR(ABS(Table1[[#This Row],[ROA 2020]]-Table1[[#This Row],[ROA 2019]]), "x")</f>
        <v>x</v>
      </c>
      <c r="BI18" s="3" t="str">
        <f xml:space="preserve"> IFERROR(ABS(Table1[[#This Row],[ROA 2021]]-Table1[[#This Row],[ROA 2020]]), "x")</f>
        <v>x</v>
      </c>
      <c r="BJ18" s="3">
        <f xml:space="preserve"> IFERROR(AVERAGE(Table1[[#This Row],[ROA 2013-2012]:[ROA 2021-2020]]), "x")</f>
        <v>0.31760204081632654</v>
      </c>
      <c r="BK18" s="3">
        <f>IFERROR(AVERAGE(Table1[[#This Row],[ROA 2012]:[ROA 2021]]), "x")</f>
        <v>-1.4196770662287897E-2</v>
      </c>
      <c r="BN18" s="1">
        <f>SUM(Table1[[#This Row],[B/M Rank]:[ROA Rank]])</f>
        <v>0</v>
      </c>
    </row>
    <row r="19" spans="1:66" x14ac:dyDescent="0.25">
      <c r="A19" s="1" t="s">
        <v>3125</v>
      </c>
      <c r="B19" s="1" t="s">
        <v>1055</v>
      </c>
      <c r="C19" s="1" t="s">
        <v>4417</v>
      </c>
      <c r="D19" s="1" t="s">
        <v>268</v>
      </c>
      <c r="E19" s="1" t="s">
        <v>108</v>
      </c>
      <c r="F19" s="1">
        <v>0.7</v>
      </c>
      <c r="G19" s="19"/>
      <c r="H19" s="19"/>
      <c r="I19" s="19"/>
      <c r="J19" s="19"/>
      <c r="K19" s="1"/>
      <c r="L19" s="19"/>
      <c r="M19" s="1">
        <v>2012</v>
      </c>
      <c r="N19" s="1" t="s">
        <v>4368</v>
      </c>
      <c r="O19" s="1" t="s">
        <v>4368</v>
      </c>
      <c r="P19" s="1" t="s">
        <v>4368</v>
      </c>
      <c r="Q19" s="1">
        <v>0</v>
      </c>
      <c r="R19" s="1" t="s">
        <v>4368</v>
      </c>
      <c r="S19" s="1" t="s">
        <v>4368</v>
      </c>
      <c r="T19" s="1" t="s">
        <v>4368</v>
      </c>
      <c r="U19" s="1" t="s">
        <v>4368</v>
      </c>
      <c r="V19" s="1" t="s">
        <v>4368</v>
      </c>
      <c r="W19" s="1" t="s">
        <v>4368</v>
      </c>
      <c r="X19" s="1">
        <v>0</v>
      </c>
      <c r="Z19" s="3" t="str">
        <f xml:space="preserve"> IFERROR(AVEDEV(Table1[[#This Row],[GP 2012]:[GP 2021]]) / Table1[[#This Row],[Avg GP]], "x")</f>
        <v>x</v>
      </c>
      <c r="AA19" s="2">
        <f xml:space="preserve"> IFERROR(AVERAGE(Table1[[#This Row],[GP 2012]:[GP 2021]]), "x")</f>
        <v>0</v>
      </c>
      <c r="AB19" s="11">
        <f>Table1[Equity]/Table1[Market Capital]</f>
        <v>0.7142857142857143</v>
      </c>
      <c r="AC19" s="1">
        <v>1.7</v>
      </c>
      <c r="AD19" s="1">
        <v>1.3</v>
      </c>
      <c r="AE19" s="1">
        <v>1</v>
      </c>
      <c r="AF19" s="1">
        <v>0.9</v>
      </c>
      <c r="AG19" s="1">
        <v>0.9</v>
      </c>
      <c r="AH19" s="1">
        <v>0.7</v>
      </c>
      <c r="AI19" s="1">
        <v>0.5</v>
      </c>
      <c r="AJ19" s="1">
        <v>0.3</v>
      </c>
      <c r="AK19" s="1">
        <v>0.3</v>
      </c>
      <c r="AL19" s="1">
        <v>0.6</v>
      </c>
      <c r="AM19" s="1">
        <v>0.6</v>
      </c>
      <c r="AN19" s="1">
        <v>0.5</v>
      </c>
      <c r="AO19" s="3" t="str">
        <f xml:space="preserve"> IFERROR(Table1[[#This Row],[GP 2012]]/Table1[[#This Row],[Total Assets 2012]], "x")</f>
        <v>x</v>
      </c>
      <c r="AP19" s="3" t="str">
        <f xml:space="preserve"> IFERROR(Table1[[#This Row],[GP 2013]]/Table1[[#This Row],[Total Assets 2013]], "x")</f>
        <v>x</v>
      </c>
      <c r="AQ19" s="3" t="str">
        <f xml:space="preserve"> IFERROR(Table1[[#This Row],[GP 2014]]/Table1[[#This Row],[Total Assets 2014]], "x")</f>
        <v>x</v>
      </c>
      <c r="AR19" s="3">
        <f xml:space="preserve"> IFERROR(Table1[[#This Row],[GP 2015]]/Table1[[#This Row],[Total Assets 2015]], "x")</f>
        <v>0</v>
      </c>
      <c r="AS19" s="3" t="str">
        <f xml:space="preserve"> IFERROR(Table1[[#This Row],[GP 2016]]/Table1[[#This Row],[Total Assets 2016]], "x")</f>
        <v>x</v>
      </c>
      <c r="AT19" s="3" t="str">
        <f xml:space="preserve"> IFERROR(Table1[[#This Row],[GP 2017]]/Table1[[#This Row],[Total Assets 2017]], "x")</f>
        <v>x</v>
      </c>
      <c r="AU19" s="3" t="str">
        <f xml:space="preserve"> IFERROR(Table1[[#This Row],[GP 2018]]/Table1[[#This Row],[Total Assets 2018]], "x")</f>
        <v>x</v>
      </c>
      <c r="AV19" s="3" t="str">
        <f xml:space="preserve"> IFERROR(Table1[[#This Row],[GP 2019]]/Table1[[#This Row],[Total Assets 2019]], "x")</f>
        <v>x</v>
      </c>
      <c r="AW19" s="3" t="str">
        <f xml:space="preserve"> IFERROR(Table1[[#This Row],[GP 2020]]/Table1[[#This Row],[Total Assets 2020]], "x")</f>
        <v>x</v>
      </c>
      <c r="AX19" s="3" t="str">
        <f xml:space="preserve"> IFERROR(Table1[[#This Row],[GP 2021]]/Table1[[#This Row],[Total Assets 2021]], "x")</f>
        <v>x</v>
      </c>
      <c r="AY19" s="3">
        <f xml:space="preserve"> IFERROR(Table1[[#This Row],[GP TTM]]/Table1[[#This Row],[Total Assets TTM]], "x")</f>
        <v>0</v>
      </c>
      <c r="BA19" s="3" t="str">
        <f xml:space="preserve"> IFERROR(ABS(Table1[[#This Row],[ROA 2013]]-Table1[[#This Row],[ROA 2012]]), "x")</f>
        <v>x</v>
      </c>
      <c r="BB19" s="3" t="str">
        <f xml:space="preserve"> IFERROR(ABS(Table1[[#This Row],[ROA 2014]]-Table1[[#This Row],[ROA 2013]]), "x")</f>
        <v>x</v>
      </c>
      <c r="BC19" s="3" t="str">
        <f xml:space="preserve"> IFERROR(ABS(Table1[[#This Row],[ROA 2015]]-Table1[[#This Row],[ROA 2014]]), "x")</f>
        <v>x</v>
      </c>
      <c r="BD19" s="3" t="str">
        <f xml:space="preserve"> IFERROR(ABS(Table1[[#This Row],[ROA 2016]]-Table1[[#This Row],[ROA 2015]]), "x")</f>
        <v>x</v>
      </c>
      <c r="BE19" s="3" t="str">
        <f xml:space="preserve"> IFERROR(ABS(Table1[[#This Row],[ROA 2017]]-Table1[[#This Row],[ROA 2016]]), "x")</f>
        <v>x</v>
      </c>
      <c r="BF19" s="3" t="str">
        <f xml:space="preserve"> IFERROR(ABS(Table1[[#This Row],[ROA 2018]]-Table1[[#This Row],[ROA 2017]]), "x")</f>
        <v>x</v>
      </c>
      <c r="BG19" s="3" t="str">
        <f xml:space="preserve"> IFERROR(ABS(Table1[[#This Row],[ROA 2019]]-Table1[[#This Row],[ROA 2018]]), "x")</f>
        <v>x</v>
      </c>
      <c r="BH19" s="3" t="str">
        <f xml:space="preserve"> IFERROR(ABS(Table1[[#This Row],[ROA 2020]]-Table1[[#This Row],[ROA 2019]]), "x")</f>
        <v>x</v>
      </c>
      <c r="BI19" s="3" t="str">
        <f xml:space="preserve"> IFERROR(ABS(Table1[[#This Row],[ROA 2021]]-Table1[[#This Row],[ROA 2020]]), "x")</f>
        <v>x</v>
      </c>
      <c r="BJ19" s="3" t="str">
        <f xml:space="preserve"> IFERROR(AVERAGE(Table1[[#This Row],[ROA 2013-2012]:[ROA 2021-2020]]), "x")</f>
        <v>x</v>
      </c>
      <c r="BK19" s="3">
        <f>IFERROR(AVERAGE(Table1[[#This Row],[ROA 2012]:[ROA 2021]]), "x")</f>
        <v>0</v>
      </c>
      <c r="BN19" s="1">
        <f>SUM(Table1[[#This Row],[B/M Rank]:[ROA Rank]])</f>
        <v>0</v>
      </c>
    </row>
    <row r="20" spans="1:66" x14ac:dyDescent="0.25">
      <c r="A20" s="1" t="s">
        <v>2221</v>
      </c>
      <c r="B20" s="1" t="s">
        <v>263</v>
      </c>
      <c r="C20" s="1" t="s">
        <v>4374</v>
      </c>
      <c r="D20" s="1" t="s">
        <v>142</v>
      </c>
      <c r="E20" s="1" t="s">
        <v>108</v>
      </c>
      <c r="F20" s="1">
        <v>0.73</v>
      </c>
      <c r="G20" s="19"/>
      <c r="H20" s="19"/>
      <c r="I20" s="19"/>
      <c r="J20" s="19"/>
      <c r="K20" s="1"/>
      <c r="L20" s="19"/>
      <c r="M20" s="1" t="s">
        <v>1494</v>
      </c>
      <c r="N20" s="1" t="s">
        <v>1494</v>
      </c>
      <c r="O20" s="1" t="s">
        <v>1494</v>
      </c>
      <c r="P20" s="1" t="s">
        <v>1494</v>
      </c>
      <c r="Q20" s="1" t="s">
        <v>1494</v>
      </c>
      <c r="R20" s="1" t="s">
        <v>1494</v>
      </c>
      <c r="S20" s="1" t="s">
        <v>1494</v>
      </c>
      <c r="T20" s="1" t="s">
        <v>1494</v>
      </c>
      <c r="U20" s="1" t="s">
        <v>1494</v>
      </c>
      <c r="V20" s="1" t="s">
        <v>1494</v>
      </c>
      <c r="W20" s="1" t="s">
        <v>1494</v>
      </c>
      <c r="X20" s="1" t="s">
        <v>1494</v>
      </c>
      <c r="Z20" s="3" t="str">
        <f xml:space="preserve"> IFERROR(AVEDEV(Table1[[#This Row],[GP 2012]:[GP 2021]]) / Table1[[#This Row],[Avg GP]], "x")</f>
        <v>x</v>
      </c>
      <c r="AA20" s="2" t="str">
        <f xml:space="preserve"> IFERROR(AVERAGE(Table1[[#This Row],[GP 2012]:[GP 2021]]), "x")</f>
        <v>x</v>
      </c>
      <c r="AB20" s="11" t="e">
        <f>Table1[Equity]/Table1[Market Capital]</f>
        <v>#VALUE!</v>
      </c>
      <c r="AC20" s="1" t="s">
        <v>1494</v>
      </c>
      <c r="AD20" s="1" t="s">
        <v>1494</v>
      </c>
      <c r="AE20" s="1" t="s">
        <v>1494</v>
      </c>
      <c r="AF20" s="1" t="s">
        <v>1494</v>
      </c>
      <c r="AG20" s="1" t="s">
        <v>1494</v>
      </c>
      <c r="AH20" s="1" t="s">
        <v>1494</v>
      </c>
      <c r="AI20" s="1" t="s">
        <v>1494</v>
      </c>
      <c r="AJ20" s="1" t="s">
        <v>1494</v>
      </c>
      <c r="AK20" s="1" t="s">
        <v>1494</v>
      </c>
      <c r="AL20" s="1" t="s">
        <v>1494</v>
      </c>
      <c r="AM20" s="1" t="s">
        <v>1494</v>
      </c>
      <c r="AN20" s="1" t="s">
        <v>1494</v>
      </c>
      <c r="AO20" s="3" t="str">
        <f xml:space="preserve"> IFERROR(Table1[[#This Row],[GP 2012]]/Table1[[#This Row],[Total Assets 2012]], "x")</f>
        <v>x</v>
      </c>
      <c r="AP20" s="3" t="str">
        <f xml:space="preserve"> IFERROR(Table1[[#This Row],[GP 2013]]/Table1[[#This Row],[Total Assets 2013]], "x")</f>
        <v>x</v>
      </c>
      <c r="AQ20" s="3" t="str">
        <f xml:space="preserve"> IFERROR(Table1[[#This Row],[GP 2014]]/Table1[[#This Row],[Total Assets 2014]], "x")</f>
        <v>x</v>
      </c>
      <c r="AR20" s="3" t="str">
        <f xml:space="preserve"> IFERROR(Table1[[#This Row],[GP 2015]]/Table1[[#This Row],[Total Assets 2015]], "x")</f>
        <v>x</v>
      </c>
      <c r="AS20" s="3" t="str">
        <f xml:space="preserve"> IFERROR(Table1[[#This Row],[GP 2016]]/Table1[[#This Row],[Total Assets 2016]], "x")</f>
        <v>x</v>
      </c>
      <c r="AT20" s="3" t="str">
        <f xml:space="preserve"> IFERROR(Table1[[#This Row],[GP 2017]]/Table1[[#This Row],[Total Assets 2017]], "x")</f>
        <v>x</v>
      </c>
      <c r="AU20" s="3" t="str">
        <f xml:space="preserve"> IFERROR(Table1[[#This Row],[GP 2018]]/Table1[[#This Row],[Total Assets 2018]], "x")</f>
        <v>x</v>
      </c>
      <c r="AV20" s="3" t="str">
        <f xml:space="preserve"> IFERROR(Table1[[#This Row],[GP 2019]]/Table1[[#This Row],[Total Assets 2019]], "x")</f>
        <v>x</v>
      </c>
      <c r="AW20" s="3" t="str">
        <f xml:space="preserve"> IFERROR(Table1[[#This Row],[GP 2020]]/Table1[[#This Row],[Total Assets 2020]], "x")</f>
        <v>x</v>
      </c>
      <c r="AX20" s="3" t="str">
        <f xml:space="preserve"> IFERROR(Table1[[#This Row],[GP 2021]]/Table1[[#This Row],[Total Assets 2021]], "x")</f>
        <v>x</v>
      </c>
      <c r="AY20" s="3" t="str">
        <f xml:space="preserve"> IFERROR(Table1[[#This Row],[GP TTM]]/Table1[[#This Row],[Total Assets TTM]], "x")</f>
        <v>x</v>
      </c>
      <c r="BA20" s="3" t="str">
        <f xml:space="preserve"> IFERROR(ABS(Table1[[#This Row],[ROA 2013]]-Table1[[#This Row],[ROA 2012]]), "x")</f>
        <v>x</v>
      </c>
      <c r="BB20" s="3" t="str">
        <f xml:space="preserve"> IFERROR(ABS(Table1[[#This Row],[ROA 2014]]-Table1[[#This Row],[ROA 2013]]), "x")</f>
        <v>x</v>
      </c>
      <c r="BC20" s="3" t="str">
        <f xml:space="preserve"> IFERROR(ABS(Table1[[#This Row],[ROA 2015]]-Table1[[#This Row],[ROA 2014]]), "x")</f>
        <v>x</v>
      </c>
      <c r="BD20" s="3" t="str">
        <f xml:space="preserve"> IFERROR(ABS(Table1[[#This Row],[ROA 2016]]-Table1[[#This Row],[ROA 2015]]), "x")</f>
        <v>x</v>
      </c>
      <c r="BE20" s="3" t="str">
        <f xml:space="preserve"> IFERROR(ABS(Table1[[#This Row],[ROA 2017]]-Table1[[#This Row],[ROA 2016]]), "x")</f>
        <v>x</v>
      </c>
      <c r="BF20" s="3" t="str">
        <f xml:space="preserve"> IFERROR(ABS(Table1[[#This Row],[ROA 2018]]-Table1[[#This Row],[ROA 2017]]), "x")</f>
        <v>x</v>
      </c>
      <c r="BG20" s="3" t="str">
        <f xml:space="preserve"> IFERROR(ABS(Table1[[#This Row],[ROA 2019]]-Table1[[#This Row],[ROA 2018]]), "x")</f>
        <v>x</v>
      </c>
      <c r="BH20" s="3" t="str">
        <f xml:space="preserve"> IFERROR(ABS(Table1[[#This Row],[ROA 2020]]-Table1[[#This Row],[ROA 2019]]), "x")</f>
        <v>x</v>
      </c>
      <c r="BI20" s="3" t="str">
        <f xml:space="preserve"> IFERROR(ABS(Table1[[#This Row],[ROA 2021]]-Table1[[#This Row],[ROA 2020]]), "x")</f>
        <v>x</v>
      </c>
      <c r="BJ20" s="3" t="str">
        <f xml:space="preserve"> IFERROR(AVERAGE(Table1[[#This Row],[ROA 2013-2012]:[ROA 2021-2020]]), "x")</f>
        <v>x</v>
      </c>
      <c r="BK20" s="3" t="str">
        <f>IFERROR(AVERAGE(Table1[[#This Row],[ROA 2012]:[ROA 2021]]), "x")</f>
        <v>x</v>
      </c>
      <c r="BN20" s="1">
        <f>SUM(Table1[[#This Row],[B/M Rank]:[ROA Rank]])</f>
        <v>0</v>
      </c>
    </row>
    <row r="21" spans="1:66" x14ac:dyDescent="0.25">
      <c r="A21" s="1" t="s">
        <v>4069</v>
      </c>
      <c r="B21" s="1" t="s">
        <v>1776</v>
      </c>
      <c r="C21" s="1" t="s">
        <v>12</v>
      </c>
      <c r="D21" s="1" t="s">
        <v>11</v>
      </c>
      <c r="E21" s="1" t="s">
        <v>108</v>
      </c>
      <c r="F21" s="1">
        <v>0.73</v>
      </c>
      <c r="G21" s="19"/>
      <c r="H21" s="19"/>
      <c r="I21" s="19"/>
      <c r="J21" s="19"/>
      <c r="K21" s="1"/>
      <c r="L21" s="19"/>
      <c r="M21" s="1">
        <v>2017</v>
      </c>
      <c r="S21" s="1">
        <v>0</v>
      </c>
      <c r="T21" s="1">
        <v>0.1</v>
      </c>
      <c r="U21" s="1">
        <v>0.3</v>
      </c>
      <c r="V21" s="1">
        <v>0.5</v>
      </c>
      <c r="W21" s="1">
        <v>-0.7</v>
      </c>
      <c r="X21" s="1">
        <v>-0.7</v>
      </c>
      <c r="Z21" s="3">
        <f xml:space="preserve"> IFERROR(AVEDEV(Table1[[#This Row],[GP 2012]:[GP 2021]]) / Table1[[#This Row],[Avg GP]], "x")</f>
        <v>7.7999999999999972</v>
      </c>
      <c r="AA21" s="2">
        <f xml:space="preserve"> IFERROR(AVERAGE(Table1[[#This Row],[GP 2012]:[GP 2021]]), "x")</f>
        <v>4.0000000000000015E-2</v>
      </c>
      <c r="AB21" s="11">
        <f>Table1[Equity]/Table1[Market Capital]</f>
        <v>0.68493150684931503</v>
      </c>
      <c r="AH21" s="1">
        <v>0.9</v>
      </c>
      <c r="AI21" s="1">
        <v>2.7</v>
      </c>
      <c r="AJ21" s="1">
        <v>1.8</v>
      </c>
      <c r="AK21" s="1">
        <v>3.3</v>
      </c>
      <c r="AL21" s="1">
        <v>0.8</v>
      </c>
      <c r="AM21" s="1">
        <v>0.6</v>
      </c>
      <c r="AN21" s="1">
        <v>0.5</v>
      </c>
      <c r="AO21" s="3" t="str">
        <f xml:space="preserve"> IFERROR(Table1[[#This Row],[GP 2012]]/Table1[[#This Row],[Total Assets 2012]], "x")</f>
        <v>x</v>
      </c>
      <c r="AP21" s="3" t="str">
        <f xml:space="preserve"> IFERROR(Table1[[#This Row],[GP 2013]]/Table1[[#This Row],[Total Assets 2013]], "x")</f>
        <v>x</v>
      </c>
      <c r="AQ21" s="3" t="str">
        <f xml:space="preserve"> IFERROR(Table1[[#This Row],[GP 2014]]/Table1[[#This Row],[Total Assets 2014]], "x")</f>
        <v>x</v>
      </c>
      <c r="AR21" s="3" t="str">
        <f xml:space="preserve"> IFERROR(Table1[[#This Row],[GP 2015]]/Table1[[#This Row],[Total Assets 2015]], "x")</f>
        <v>x</v>
      </c>
      <c r="AS21" s="3" t="str">
        <f xml:space="preserve"> IFERROR(Table1[[#This Row],[GP 2016]]/Table1[[#This Row],[Total Assets 2016]], "x")</f>
        <v>x</v>
      </c>
      <c r="AT21" s="3">
        <f xml:space="preserve"> IFERROR(Table1[[#This Row],[GP 2017]]/Table1[[#This Row],[Total Assets 2017]], "x")</f>
        <v>0</v>
      </c>
      <c r="AU21" s="3">
        <f xml:space="preserve"> IFERROR(Table1[[#This Row],[GP 2018]]/Table1[[#This Row],[Total Assets 2018]], "x")</f>
        <v>3.7037037037037035E-2</v>
      </c>
      <c r="AV21" s="3">
        <f xml:space="preserve"> IFERROR(Table1[[#This Row],[GP 2019]]/Table1[[#This Row],[Total Assets 2019]], "x")</f>
        <v>0.16666666666666666</v>
      </c>
      <c r="AW21" s="3">
        <f xml:space="preserve"> IFERROR(Table1[[#This Row],[GP 2020]]/Table1[[#This Row],[Total Assets 2020]], "x")</f>
        <v>0.15151515151515152</v>
      </c>
      <c r="AX21" s="3">
        <f xml:space="preserve"> IFERROR(Table1[[#This Row],[GP 2021]]/Table1[[#This Row],[Total Assets 2021]], "x")</f>
        <v>-0.87499999999999989</v>
      </c>
      <c r="AY21" s="3">
        <f xml:space="preserve"> IFERROR(Table1[[#This Row],[GP TTM]]/Table1[[#This Row],[Total Assets TTM]], "x")</f>
        <v>-1.1666666666666667</v>
      </c>
      <c r="BA21" s="3" t="str">
        <f xml:space="preserve"> IFERROR(ABS(Table1[[#This Row],[ROA 2013]]-Table1[[#This Row],[ROA 2012]]), "x")</f>
        <v>x</v>
      </c>
      <c r="BB21" s="3" t="str">
        <f xml:space="preserve"> IFERROR(ABS(Table1[[#This Row],[ROA 2014]]-Table1[[#This Row],[ROA 2013]]), "x")</f>
        <v>x</v>
      </c>
      <c r="BC21" s="3" t="str">
        <f xml:space="preserve"> IFERROR(ABS(Table1[[#This Row],[ROA 2015]]-Table1[[#This Row],[ROA 2014]]), "x")</f>
        <v>x</v>
      </c>
      <c r="BD21" s="3" t="str">
        <f xml:space="preserve"> IFERROR(ABS(Table1[[#This Row],[ROA 2016]]-Table1[[#This Row],[ROA 2015]]), "x")</f>
        <v>x</v>
      </c>
      <c r="BE21" s="3" t="str">
        <f xml:space="preserve"> IFERROR(ABS(Table1[[#This Row],[ROA 2017]]-Table1[[#This Row],[ROA 2016]]), "x")</f>
        <v>x</v>
      </c>
      <c r="BF21" s="3">
        <f xml:space="preserve"> IFERROR(ABS(Table1[[#This Row],[ROA 2018]]-Table1[[#This Row],[ROA 2017]]), "x")</f>
        <v>3.7037037037037035E-2</v>
      </c>
      <c r="BG21" s="3">
        <f xml:space="preserve"> IFERROR(ABS(Table1[[#This Row],[ROA 2019]]-Table1[[#This Row],[ROA 2018]]), "x")</f>
        <v>0.12962962962962962</v>
      </c>
      <c r="BH21" s="3">
        <f xml:space="preserve"> IFERROR(ABS(Table1[[#This Row],[ROA 2020]]-Table1[[#This Row],[ROA 2019]]), "x")</f>
        <v>1.5151515151515138E-2</v>
      </c>
      <c r="BI21" s="3">
        <f xml:space="preserve"> IFERROR(ABS(Table1[[#This Row],[ROA 2021]]-Table1[[#This Row],[ROA 2020]]), "x")</f>
        <v>1.0265151515151514</v>
      </c>
      <c r="BJ21" s="3">
        <f xml:space="preserve"> IFERROR(AVERAGE(Table1[[#This Row],[ROA 2013-2012]:[ROA 2021-2020]]), "x")</f>
        <v>0.30208333333333331</v>
      </c>
      <c r="BK21" s="3">
        <f>IFERROR(AVERAGE(Table1[[#This Row],[ROA 2012]:[ROA 2021]]), "x")</f>
        <v>-0.10395622895622894</v>
      </c>
      <c r="BN21" s="1">
        <f>SUM(Table1[[#This Row],[B/M Rank]:[ROA Rank]])</f>
        <v>0</v>
      </c>
    </row>
    <row r="22" spans="1:66" x14ac:dyDescent="0.25">
      <c r="A22" s="1" t="s">
        <v>2170</v>
      </c>
      <c r="B22" s="1" t="s">
        <v>218</v>
      </c>
      <c r="C22" s="1" t="s">
        <v>4374</v>
      </c>
      <c r="D22" s="1" t="s">
        <v>142</v>
      </c>
      <c r="E22" s="1" t="s">
        <v>108</v>
      </c>
      <c r="F22" s="1">
        <v>0.74</v>
      </c>
      <c r="G22" s="19"/>
      <c r="H22" s="19"/>
      <c r="I22" s="19"/>
      <c r="J22" s="19"/>
      <c r="K22" s="1"/>
      <c r="L22" s="19"/>
      <c r="M22" s="1">
        <v>2019</v>
      </c>
      <c r="U22" s="1" t="s">
        <v>4368</v>
      </c>
      <c r="V22" s="1" t="s">
        <v>4368</v>
      </c>
      <c r="W22" s="1" t="s">
        <v>4368</v>
      </c>
      <c r="X22" s="1" t="s">
        <v>4368</v>
      </c>
      <c r="Z22" s="3" t="str">
        <f xml:space="preserve"> IFERROR(AVEDEV(Table1[[#This Row],[GP 2012]:[GP 2021]]) / Table1[[#This Row],[Avg GP]], "x")</f>
        <v>x</v>
      </c>
      <c r="AA22" s="2" t="str">
        <f xml:space="preserve"> IFERROR(AVERAGE(Table1[[#This Row],[GP 2012]:[GP 2021]]), "x")</f>
        <v>x</v>
      </c>
      <c r="AB22" s="11">
        <f>Table1[Equity]/Table1[Market Capital]</f>
        <v>0.67567567567567566</v>
      </c>
      <c r="AJ22" s="1">
        <v>0.4</v>
      </c>
      <c r="AK22" s="1">
        <v>0.6</v>
      </c>
      <c r="AL22" s="1">
        <v>0.6</v>
      </c>
      <c r="AM22" s="1">
        <v>0.6</v>
      </c>
      <c r="AN22" s="1">
        <v>0.5</v>
      </c>
      <c r="AO22" s="3" t="str">
        <f xml:space="preserve"> IFERROR(Table1[[#This Row],[GP 2012]]/Table1[[#This Row],[Total Assets 2012]], "x")</f>
        <v>x</v>
      </c>
      <c r="AP22" s="3" t="str">
        <f xml:space="preserve"> IFERROR(Table1[[#This Row],[GP 2013]]/Table1[[#This Row],[Total Assets 2013]], "x")</f>
        <v>x</v>
      </c>
      <c r="AQ22" s="3" t="str">
        <f xml:space="preserve"> IFERROR(Table1[[#This Row],[GP 2014]]/Table1[[#This Row],[Total Assets 2014]], "x")</f>
        <v>x</v>
      </c>
      <c r="AR22" s="3" t="str">
        <f xml:space="preserve"> IFERROR(Table1[[#This Row],[GP 2015]]/Table1[[#This Row],[Total Assets 2015]], "x")</f>
        <v>x</v>
      </c>
      <c r="AS22" s="3" t="str">
        <f xml:space="preserve"> IFERROR(Table1[[#This Row],[GP 2016]]/Table1[[#This Row],[Total Assets 2016]], "x")</f>
        <v>x</v>
      </c>
      <c r="AT22" s="3" t="str">
        <f xml:space="preserve"> IFERROR(Table1[[#This Row],[GP 2017]]/Table1[[#This Row],[Total Assets 2017]], "x")</f>
        <v>x</v>
      </c>
      <c r="AU22" s="3" t="str">
        <f xml:space="preserve"> IFERROR(Table1[[#This Row],[GP 2018]]/Table1[[#This Row],[Total Assets 2018]], "x")</f>
        <v>x</v>
      </c>
      <c r="AV22" s="3" t="str">
        <f xml:space="preserve"> IFERROR(Table1[[#This Row],[GP 2019]]/Table1[[#This Row],[Total Assets 2019]], "x")</f>
        <v>x</v>
      </c>
      <c r="AW22" s="3" t="str">
        <f xml:space="preserve"> IFERROR(Table1[[#This Row],[GP 2020]]/Table1[[#This Row],[Total Assets 2020]], "x")</f>
        <v>x</v>
      </c>
      <c r="AX22" s="3" t="str">
        <f xml:space="preserve"> IFERROR(Table1[[#This Row],[GP 2021]]/Table1[[#This Row],[Total Assets 2021]], "x")</f>
        <v>x</v>
      </c>
      <c r="AY22" s="3" t="str">
        <f xml:space="preserve"> IFERROR(Table1[[#This Row],[GP TTM]]/Table1[[#This Row],[Total Assets TTM]], "x")</f>
        <v>x</v>
      </c>
      <c r="BA22" s="3" t="str">
        <f xml:space="preserve"> IFERROR(ABS(Table1[[#This Row],[ROA 2013]]-Table1[[#This Row],[ROA 2012]]), "x")</f>
        <v>x</v>
      </c>
      <c r="BB22" s="3" t="str">
        <f xml:space="preserve"> IFERROR(ABS(Table1[[#This Row],[ROA 2014]]-Table1[[#This Row],[ROA 2013]]), "x")</f>
        <v>x</v>
      </c>
      <c r="BC22" s="3" t="str">
        <f xml:space="preserve"> IFERROR(ABS(Table1[[#This Row],[ROA 2015]]-Table1[[#This Row],[ROA 2014]]), "x")</f>
        <v>x</v>
      </c>
      <c r="BD22" s="3" t="str">
        <f xml:space="preserve"> IFERROR(ABS(Table1[[#This Row],[ROA 2016]]-Table1[[#This Row],[ROA 2015]]), "x")</f>
        <v>x</v>
      </c>
      <c r="BE22" s="3" t="str">
        <f xml:space="preserve"> IFERROR(ABS(Table1[[#This Row],[ROA 2017]]-Table1[[#This Row],[ROA 2016]]), "x")</f>
        <v>x</v>
      </c>
      <c r="BF22" s="3" t="str">
        <f xml:space="preserve"> IFERROR(ABS(Table1[[#This Row],[ROA 2018]]-Table1[[#This Row],[ROA 2017]]), "x")</f>
        <v>x</v>
      </c>
      <c r="BG22" s="3" t="str">
        <f xml:space="preserve"> IFERROR(ABS(Table1[[#This Row],[ROA 2019]]-Table1[[#This Row],[ROA 2018]]), "x")</f>
        <v>x</v>
      </c>
      <c r="BH22" s="3" t="str">
        <f xml:space="preserve"> IFERROR(ABS(Table1[[#This Row],[ROA 2020]]-Table1[[#This Row],[ROA 2019]]), "x")</f>
        <v>x</v>
      </c>
      <c r="BI22" s="3" t="str">
        <f xml:space="preserve"> IFERROR(ABS(Table1[[#This Row],[ROA 2021]]-Table1[[#This Row],[ROA 2020]]), "x")</f>
        <v>x</v>
      </c>
      <c r="BJ22" s="3" t="str">
        <f xml:space="preserve"> IFERROR(AVERAGE(Table1[[#This Row],[ROA 2013-2012]:[ROA 2021-2020]]), "x")</f>
        <v>x</v>
      </c>
      <c r="BK22" s="3" t="str">
        <f>IFERROR(AVERAGE(Table1[[#This Row],[ROA 2012]:[ROA 2021]]), "x")</f>
        <v>x</v>
      </c>
      <c r="BN22" s="1">
        <f>SUM(Table1[[#This Row],[B/M Rank]:[ROA Rank]])</f>
        <v>0</v>
      </c>
    </row>
    <row r="23" spans="1:66" x14ac:dyDescent="0.25">
      <c r="A23" s="1" t="s">
        <v>3345</v>
      </c>
      <c r="B23" s="1" t="s">
        <v>4619</v>
      </c>
      <c r="C23" s="1" t="s">
        <v>4417</v>
      </c>
      <c r="D23" s="1" t="s">
        <v>268</v>
      </c>
      <c r="E23" s="1" t="s">
        <v>108</v>
      </c>
      <c r="F23" s="1">
        <v>0.77</v>
      </c>
      <c r="G23" s="19"/>
      <c r="H23" s="19"/>
      <c r="I23" s="19"/>
      <c r="J23" s="19"/>
      <c r="K23" s="1"/>
      <c r="L23" s="19"/>
      <c r="M23" s="1">
        <v>2014</v>
      </c>
      <c r="P23" s="1" t="s">
        <v>4368</v>
      </c>
      <c r="Q23" s="1" t="s">
        <v>4368</v>
      </c>
      <c r="R23" s="1" t="s">
        <v>4368</v>
      </c>
      <c r="S23" s="1" t="s">
        <v>4368</v>
      </c>
      <c r="T23" s="1" t="s">
        <v>4368</v>
      </c>
      <c r="U23" s="1">
        <v>-0.9</v>
      </c>
      <c r="V23" s="1" t="s">
        <v>4368</v>
      </c>
      <c r="W23" s="1" t="s">
        <v>4368</v>
      </c>
      <c r="X23" s="1" t="s">
        <v>4368</v>
      </c>
      <c r="Z23" s="3">
        <f xml:space="preserve"> IFERROR(AVEDEV(Table1[[#This Row],[GP 2012]:[GP 2021]]) / Table1[[#This Row],[Avg GP]], "x")</f>
        <v>0</v>
      </c>
      <c r="AA23" s="2">
        <f xml:space="preserve"> IFERROR(AVERAGE(Table1[[#This Row],[GP 2012]:[GP 2021]]), "x")</f>
        <v>-0.9</v>
      </c>
      <c r="AB23" s="11">
        <f>Table1[Equity]/Table1[Market Capital]</f>
        <v>4.1558441558441563</v>
      </c>
      <c r="AE23" s="1">
        <v>3.9</v>
      </c>
      <c r="AF23" s="1">
        <v>3.9</v>
      </c>
      <c r="AG23" s="1">
        <v>13.9</v>
      </c>
      <c r="AH23" s="1">
        <v>8.6</v>
      </c>
      <c r="AI23" s="1">
        <v>6.1</v>
      </c>
      <c r="AJ23" s="1">
        <v>4.7</v>
      </c>
      <c r="AK23" s="1">
        <v>4</v>
      </c>
      <c r="AL23" s="1">
        <v>3.9</v>
      </c>
      <c r="AM23" s="1">
        <v>3.9</v>
      </c>
      <c r="AN23" s="1">
        <v>3.2</v>
      </c>
      <c r="AO23" s="3" t="str">
        <f xml:space="preserve"> IFERROR(Table1[[#This Row],[GP 2012]]/Table1[[#This Row],[Total Assets 2012]], "x")</f>
        <v>x</v>
      </c>
      <c r="AP23" s="3" t="str">
        <f xml:space="preserve"> IFERROR(Table1[[#This Row],[GP 2013]]/Table1[[#This Row],[Total Assets 2013]], "x")</f>
        <v>x</v>
      </c>
      <c r="AQ23" s="3" t="str">
        <f xml:space="preserve"> IFERROR(Table1[[#This Row],[GP 2014]]/Table1[[#This Row],[Total Assets 2014]], "x")</f>
        <v>x</v>
      </c>
      <c r="AR23" s="3" t="str">
        <f xml:space="preserve"> IFERROR(Table1[[#This Row],[GP 2015]]/Table1[[#This Row],[Total Assets 2015]], "x")</f>
        <v>x</v>
      </c>
      <c r="AS23" s="3" t="str">
        <f xml:space="preserve"> IFERROR(Table1[[#This Row],[GP 2016]]/Table1[[#This Row],[Total Assets 2016]], "x")</f>
        <v>x</v>
      </c>
      <c r="AT23" s="3" t="str">
        <f xml:space="preserve"> IFERROR(Table1[[#This Row],[GP 2017]]/Table1[[#This Row],[Total Assets 2017]], "x")</f>
        <v>x</v>
      </c>
      <c r="AU23" s="3" t="str">
        <f xml:space="preserve"> IFERROR(Table1[[#This Row],[GP 2018]]/Table1[[#This Row],[Total Assets 2018]], "x")</f>
        <v>x</v>
      </c>
      <c r="AV23" s="3">
        <f xml:space="preserve"> IFERROR(Table1[[#This Row],[GP 2019]]/Table1[[#This Row],[Total Assets 2019]], "x")</f>
        <v>-0.19148936170212766</v>
      </c>
      <c r="AW23" s="3" t="str">
        <f xml:space="preserve"> IFERROR(Table1[[#This Row],[GP 2020]]/Table1[[#This Row],[Total Assets 2020]], "x")</f>
        <v>x</v>
      </c>
      <c r="AX23" s="3" t="str">
        <f xml:space="preserve"> IFERROR(Table1[[#This Row],[GP 2021]]/Table1[[#This Row],[Total Assets 2021]], "x")</f>
        <v>x</v>
      </c>
      <c r="AY23" s="3" t="str">
        <f xml:space="preserve"> IFERROR(Table1[[#This Row],[GP TTM]]/Table1[[#This Row],[Total Assets TTM]], "x")</f>
        <v>x</v>
      </c>
      <c r="BA23" s="3" t="str">
        <f xml:space="preserve"> IFERROR(ABS(Table1[[#This Row],[ROA 2013]]-Table1[[#This Row],[ROA 2012]]), "x")</f>
        <v>x</v>
      </c>
      <c r="BB23" s="3" t="str">
        <f xml:space="preserve"> IFERROR(ABS(Table1[[#This Row],[ROA 2014]]-Table1[[#This Row],[ROA 2013]]), "x")</f>
        <v>x</v>
      </c>
      <c r="BC23" s="3" t="str">
        <f xml:space="preserve"> IFERROR(ABS(Table1[[#This Row],[ROA 2015]]-Table1[[#This Row],[ROA 2014]]), "x")</f>
        <v>x</v>
      </c>
      <c r="BD23" s="3" t="str">
        <f xml:space="preserve"> IFERROR(ABS(Table1[[#This Row],[ROA 2016]]-Table1[[#This Row],[ROA 2015]]), "x")</f>
        <v>x</v>
      </c>
      <c r="BE23" s="3" t="str">
        <f xml:space="preserve"> IFERROR(ABS(Table1[[#This Row],[ROA 2017]]-Table1[[#This Row],[ROA 2016]]), "x")</f>
        <v>x</v>
      </c>
      <c r="BF23" s="3" t="str">
        <f xml:space="preserve"> IFERROR(ABS(Table1[[#This Row],[ROA 2018]]-Table1[[#This Row],[ROA 2017]]), "x")</f>
        <v>x</v>
      </c>
      <c r="BG23" s="3" t="str">
        <f xml:space="preserve"> IFERROR(ABS(Table1[[#This Row],[ROA 2019]]-Table1[[#This Row],[ROA 2018]]), "x")</f>
        <v>x</v>
      </c>
      <c r="BH23" s="3" t="str">
        <f xml:space="preserve"> IFERROR(ABS(Table1[[#This Row],[ROA 2020]]-Table1[[#This Row],[ROA 2019]]), "x")</f>
        <v>x</v>
      </c>
      <c r="BI23" s="3" t="str">
        <f xml:space="preserve"> IFERROR(ABS(Table1[[#This Row],[ROA 2021]]-Table1[[#This Row],[ROA 2020]]), "x")</f>
        <v>x</v>
      </c>
      <c r="BJ23" s="3" t="str">
        <f xml:space="preserve"> IFERROR(AVERAGE(Table1[[#This Row],[ROA 2013-2012]:[ROA 2021-2020]]), "x")</f>
        <v>x</v>
      </c>
      <c r="BK23" s="3">
        <f>IFERROR(AVERAGE(Table1[[#This Row],[ROA 2012]:[ROA 2021]]), "x")</f>
        <v>-0.19148936170212766</v>
      </c>
      <c r="BN23" s="1">
        <f>SUM(Table1[[#This Row],[B/M Rank]:[ROA Rank]])</f>
        <v>0</v>
      </c>
    </row>
    <row r="24" spans="1:66" x14ac:dyDescent="0.25">
      <c r="A24" s="1" t="s">
        <v>3525</v>
      </c>
      <c r="B24" s="1" t="s">
        <v>1314</v>
      </c>
      <c r="C24" s="1" t="s">
        <v>4417</v>
      </c>
      <c r="D24" s="1" t="s">
        <v>268</v>
      </c>
      <c r="E24" s="1" t="s">
        <v>108</v>
      </c>
      <c r="F24" s="1">
        <v>0.85</v>
      </c>
      <c r="G24" s="19"/>
      <c r="H24" s="19"/>
      <c r="I24" s="19"/>
      <c r="J24" s="19"/>
      <c r="K24" s="1"/>
      <c r="L24" s="19"/>
      <c r="M24" s="1">
        <v>2012</v>
      </c>
      <c r="N24" s="1" t="s">
        <v>4368</v>
      </c>
      <c r="O24" s="1" t="s">
        <v>4368</v>
      </c>
      <c r="P24" s="1" t="s">
        <v>4368</v>
      </c>
      <c r="Q24" s="1" t="s">
        <v>4368</v>
      </c>
      <c r="R24" s="1" t="s">
        <v>4368</v>
      </c>
      <c r="S24" s="1">
        <v>-0.1</v>
      </c>
      <c r="T24" s="1">
        <v>-0.2</v>
      </c>
      <c r="U24" s="1">
        <v>-0.1</v>
      </c>
      <c r="V24" s="1" t="s">
        <v>4368</v>
      </c>
      <c r="W24" s="1" t="s">
        <v>4368</v>
      </c>
      <c r="X24" s="1" t="s">
        <v>4368</v>
      </c>
      <c r="Z24" s="3">
        <f xml:space="preserve"> IFERROR(AVEDEV(Table1[[#This Row],[GP 2012]:[GP 2021]]) / Table1[[#This Row],[Avg GP]], "x")</f>
        <v>-0.33333333333333337</v>
      </c>
      <c r="AA24" s="2">
        <f xml:space="preserve"> IFERROR(AVERAGE(Table1[[#This Row],[GP 2012]:[GP 2021]]), "x")</f>
        <v>-0.13333333333333333</v>
      </c>
      <c r="AB24" s="11">
        <f>Table1[Equity]/Table1[Market Capital]</f>
        <v>-0.70588235294117652</v>
      </c>
      <c r="AC24" s="1">
        <v>3.5</v>
      </c>
      <c r="AD24" s="1">
        <v>3.5</v>
      </c>
      <c r="AE24" s="1">
        <v>1.3</v>
      </c>
      <c r="AF24" s="1">
        <v>2.2999999999999998</v>
      </c>
      <c r="AG24" s="1">
        <v>3.1</v>
      </c>
      <c r="AH24" s="1">
        <v>1.6</v>
      </c>
      <c r="AI24" s="1">
        <v>1.7</v>
      </c>
      <c r="AJ24" s="1">
        <v>0.7</v>
      </c>
      <c r="AK24" s="1">
        <v>0.7</v>
      </c>
      <c r="AL24" s="1">
        <v>0.6</v>
      </c>
      <c r="AM24" s="1">
        <v>0.6</v>
      </c>
      <c r="AN24" s="1">
        <v>-0.6</v>
      </c>
      <c r="AO24" s="3" t="str">
        <f xml:space="preserve"> IFERROR(Table1[[#This Row],[GP 2012]]/Table1[[#This Row],[Total Assets 2012]], "x")</f>
        <v>x</v>
      </c>
      <c r="AP24" s="3" t="str">
        <f xml:space="preserve"> IFERROR(Table1[[#This Row],[GP 2013]]/Table1[[#This Row],[Total Assets 2013]], "x")</f>
        <v>x</v>
      </c>
      <c r="AQ24" s="3" t="str">
        <f xml:space="preserve"> IFERROR(Table1[[#This Row],[GP 2014]]/Table1[[#This Row],[Total Assets 2014]], "x")</f>
        <v>x</v>
      </c>
      <c r="AR24" s="3" t="str">
        <f xml:space="preserve"> IFERROR(Table1[[#This Row],[GP 2015]]/Table1[[#This Row],[Total Assets 2015]], "x")</f>
        <v>x</v>
      </c>
      <c r="AS24" s="3" t="str">
        <f xml:space="preserve"> IFERROR(Table1[[#This Row],[GP 2016]]/Table1[[#This Row],[Total Assets 2016]], "x")</f>
        <v>x</v>
      </c>
      <c r="AT24" s="3">
        <f xml:space="preserve"> IFERROR(Table1[[#This Row],[GP 2017]]/Table1[[#This Row],[Total Assets 2017]], "x")</f>
        <v>-6.25E-2</v>
      </c>
      <c r="AU24" s="3">
        <f xml:space="preserve"> IFERROR(Table1[[#This Row],[GP 2018]]/Table1[[#This Row],[Total Assets 2018]], "x")</f>
        <v>-0.11764705882352942</v>
      </c>
      <c r="AV24" s="3">
        <f xml:space="preserve"> IFERROR(Table1[[#This Row],[GP 2019]]/Table1[[#This Row],[Total Assets 2019]], "x")</f>
        <v>-0.14285714285714288</v>
      </c>
      <c r="AW24" s="3" t="str">
        <f xml:space="preserve"> IFERROR(Table1[[#This Row],[GP 2020]]/Table1[[#This Row],[Total Assets 2020]], "x")</f>
        <v>x</v>
      </c>
      <c r="AX24" s="3" t="str">
        <f xml:space="preserve"> IFERROR(Table1[[#This Row],[GP 2021]]/Table1[[#This Row],[Total Assets 2021]], "x")</f>
        <v>x</v>
      </c>
      <c r="AY24" s="3" t="str">
        <f xml:space="preserve"> IFERROR(Table1[[#This Row],[GP TTM]]/Table1[[#This Row],[Total Assets TTM]], "x")</f>
        <v>x</v>
      </c>
      <c r="BA24" s="3" t="str">
        <f xml:space="preserve"> IFERROR(ABS(Table1[[#This Row],[ROA 2013]]-Table1[[#This Row],[ROA 2012]]), "x")</f>
        <v>x</v>
      </c>
      <c r="BB24" s="3" t="str">
        <f xml:space="preserve"> IFERROR(ABS(Table1[[#This Row],[ROA 2014]]-Table1[[#This Row],[ROA 2013]]), "x")</f>
        <v>x</v>
      </c>
      <c r="BC24" s="3" t="str">
        <f xml:space="preserve"> IFERROR(ABS(Table1[[#This Row],[ROA 2015]]-Table1[[#This Row],[ROA 2014]]), "x")</f>
        <v>x</v>
      </c>
      <c r="BD24" s="3" t="str">
        <f xml:space="preserve"> IFERROR(ABS(Table1[[#This Row],[ROA 2016]]-Table1[[#This Row],[ROA 2015]]), "x")</f>
        <v>x</v>
      </c>
      <c r="BE24" s="3" t="str">
        <f xml:space="preserve"> IFERROR(ABS(Table1[[#This Row],[ROA 2017]]-Table1[[#This Row],[ROA 2016]]), "x")</f>
        <v>x</v>
      </c>
      <c r="BF24" s="3">
        <f xml:space="preserve"> IFERROR(ABS(Table1[[#This Row],[ROA 2018]]-Table1[[#This Row],[ROA 2017]]), "x")</f>
        <v>5.5147058823529424E-2</v>
      </c>
      <c r="BG24" s="3">
        <f xml:space="preserve"> IFERROR(ABS(Table1[[#This Row],[ROA 2019]]-Table1[[#This Row],[ROA 2018]]), "x")</f>
        <v>2.5210084033613453E-2</v>
      </c>
      <c r="BH24" s="3" t="str">
        <f xml:space="preserve"> IFERROR(ABS(Table1[[#This Row],[ROA 2020]]-Table1[[#This Row],[ROA 2019]]), "x")</f>
        <v>x</v>
      </c>
      <c r="BI24" s="3" t="str">
        <f xml:space="preserve"> IFERROR(ABS(Table1[[#This Row],[ROA 2021]]-Table1[[#This Row],[ROA 2020]]), "x")</f>
        <v>x</v>
      </c>
      <c r="BJ24" s="3">
        <f xml:space="preserve"> IFERROR(AVERAGE(Table1[[#This Row],[ROA 2013-2012]:[ROA 2021-2020]]), "x")</f>
        <v>4.0178571428571438E-2</v>
      </c>
      <c r="BK24" s="3">
        <f>IFERROR(AVERAGE(Table1[[#This Row],[ROA 2012]:[ROA 2021]]), "x")</f>
        <v>-0.10766806722689078</v>
      </c>
      <c r="BN24" s="1">
        <f>SUM(Table1[[#This Row],[B/M Rank]:[ROA Rank]])</f>
        <v>0</v>
      </c>
    </row>
    <row r="25" spans="1:66" x14ac:dyDescent="0.25">
      <c r="A25" s="1" t="s">
        <v>2670</v>
      </c>
      <c r="B25" s="1" t="s">
        <v>720</v>
      </c>
      <c r="C25" s="1" t="s">
        <v>4409</v>
      </c>
      <c r="D25" s="1" t="s">
        <v>133</v>
      </c>
      <c r="E25" s="1" t="s">
        <v>108</v>
      </c>
      <c r="F25" s="1">
        <v>0.86</v>
      </c>
      <c r="G25" s="19"/>
      <c r="H25" s="19"/>
      <c r="I25" s="19"/>
      <c r="J25" s="19"/>
      <c r="K25" s="1"/>
      <c r="L25" s="19"/>
      <c r="M25" s="1">
        <v>2012</v>
      </c>
      <c r="N25" s="1">
        <v>-0.7</v>
      </c>
      <c r="O25" s="1">
        <v>4.7</v>
      </c>
      <c r="P25" s="1">
        <v>-1.1000000000000001</v>
      </c>
      <c r="Q25" s="1">
        <v>-1.6</v>
      </c>
      <c r="R25" s="1">
        <v>-0.3</v>
      </c>
      <c r="S25" s="1" t="s">
        <v>4368</v>
      </c>
      <c r="T25" s="1" t="s">
        <v>4368</v>
      </c>
      <c r="U25" s="1" t="s">
        <v>4368</v>
      </c>
      <c r="V25" s="1" t="s">
        <v>4368</v>
      </c>
      <c r="W25" s="1">
        <v>-0.5</v>
      </c>
      <c r="X25" s="1">
        <v>-0.2</v>
      </c>
      <c r="Z25" s="3">
        <f xml:space="preserve"> IFERROR(AVEDEV(Table1[[#This Row],[GP 2012]:[GP 2021]]) / Table1[[#This Row],[Avg GP]], "x")</f>
        <v>18.466666666666676</v>
      </c>
      <c r="AA25" s="2">
        <f xml:space="preserve"> IFERROR(AVERAGE(Table1[[#This Row],[GP 2012]:[GP 2021]]), "x")</f>
        <v>8.3333333333333301E-2</v>
      </c>
      <c r="AB25" s="11">
        <f>Table1[Equity]/Table1[Market Capital]</f>
        <v>-0.81395348837209303</v>
      </c>
      <c r="AC25" s="1">
        <v>72.5</v>
      </c>
      <c r="AD25" s="1">
        <v>69.7</v>
      </c>
      <c r="AE25" s="1">
        <v>67.8</v>
      </c>
      <c r="AF25" s="1">
        <v>64.599999999999994</v>
      </c>
      <c r="AG25" s="1">
        <v>58.5</v>
      </c>
      <c r="AH25" s="1">
        <v>45.7</v>
      </c>
      <c r="AI25" s="1">
        <v>2.6</v>
      </c>
      <c r="AJ25" s="1">
        <v>1.7</v>
      </c>
      <c r="AK25" s="1">
        <v>15</v>
      </c>
      <c r="AL25" s="1">
        <v>0</v>
      </c>
      <c r="AM25" s="1">
        <v>0.1</v>
      </c>
      <c r="AN25" s="1">
        <v>-0.7</v>
      </c>
      <c r="AO25" s="3">
        <f xml:space="preserve"> IFERROR(Table1[[#This Row],[GP 2012]]/Table1[[#This Row],[Total Assets 2012]], "x")</f>
        <v>-9.6551724137931023E-3</v>
      </c>
      <c r="AP25" s="3">
        <f xml:space="preserve"> IFERROR(Table1[[#This Row],[GP 2013]]/Table1[[#This Row],[Total Assets 2013]], "x")</f>
        <v>6.7431850789096123E-2</v>
      </c>
      <c r="AQ25" s="3">
        <f xml:space="preserve"> IFERROR(Table1[[#This Row],[GP 2014]]/Table1[[#This Row],[Total Assets 2014]], "x")</f>
        <v>-1.6224188790560475E-2</v>
      </c>
      <c r="AR25" s="3">
        <f xml:space="preserve"> IFERROR(Table1[[#This Row],[GP 2015]]/Table1[[#This Row],[Total Assets 2015]], "x")</f>
        <v>-2.4767801857585144E-2</v>
      </c>
      <c r="AS25" s="3">
        <f xml:space="preserve"> IFERROR(Table1[[#This Row],[GP 2016]]/Table1[[#This Row],[Total Assets 2016]], "x")</f>
        <v>-5.1282051282051282E-3</v>
      </c>
      <c r="AT25" s="3" t="str">
        <f xml:space="preserve"> IFERROR(Table1[[#This Row],[GP 2017]]/Table1[[#This Row],[Total Assets 2017]], "x")</f>
        <v>x</v>
      </c>
      <c r="AU25" s="3" t="str">
        <f xml:space="preserve"> IFERROR(Table1[[#This Row],[GP 2018]]/Table1[[#This Row],[Total Assets 2018]], "x")</f>
        <v>x</v>
      </c>
      <c r="AV25" s="3" t="str">
        <f xml:space="preserve"> IFERROR(Table1[[#This Row],[GP 2019]]/Table1[[#This Row],[Total Assets 2019]], "x")</f>
        <v>x</v>
      </c>
      <c r="AW25" s="3" t="str">
        <f xml:space="preserve"> IFERROR(Table1[[#This Row],[GP 2020]]/Table1[[#This Row],[Total Assets 2020]], "x")</f>
        <v>x</v>
      </c>
      <c r="AX25" s="3" t="str">
        <f xml:space="preserve"> IFERROR(Table1[[#This Row],[GP 2021]]/Table1[[#This Row],[Total Assets 2021]], "x")</f>
        <v>x</v>
      </c>
      <c r="AY25" s="3">
        <f xml:space="preserve"> IFERROR(Table1[[#This Row],[GP TTM]]/Table1[[#This Row],[Total Assets TTM]], "x")</f>
        <v>-2</v>
      </c>
      <c r="BA25" s="3">
        <f xml:space="preserve"> IFERROR(ABS(Table1[[#This Row],[ROA 2013]]-Table1[[#This Row],[ROA 2012]]), "x")</f>
        <v>7.7087023202889224E-2</v>
      </c>
      <c r="BB25" s="3">
        <f xml:space="preserve"> IFERROR(ABS(Table1[[#This Row],[ROA 2014]]-Table1[[#This Row],[ROA 2013]]), "x")</f>
        <v>8.3656039579656602E-2</v>
      </c>
      <c r="BC25" s="3">
        <f xml:space="preserve"> IFERROR(ABS(Table1[[#This Row],[ROA 2015]]-Table1[[#This Row],[ROA 2014]]), "x")</f>
        <v>8.543613067024669E-3</v>
      </c>
      <c r="BD25" s="3">
        <f xml:space="preserve"> IFERROR(ABS(Table1[[#This Row],[ROA 2016]]-Table1[[#This Row],[ROA 2015]]), "x")</f>
        <v>1.9639596729380017E-2</v>
      </c>
      <c r="BE25" s="3" t="str">
        <f xml:space="preserve"> IFERROR(ABS(Table1[[#This Row],[ROA 2017]]-Table1[[#This Row],[ROA 2016]]), "x")</f>
        <v>x</v>
      </c>
      <c r="BF25" s="3" t="str">
        <f xml:space="preserve"> IFERROR(ABS(Table1[[#This Row],[ROA 2018]]-Table1[[#This Row],[ROA 2017]]), "x")</f>
        <v>x</v>
      </c>
      <c r="BG25" s="3" t="str">
        <f xml:space="preserve"> IFERROR(ABS(Table1[[#This Row],[ROA 2019]]-Table1[[#This Row],[ROA 2018]]), "x")</f>
        <v>x</v>
      </c>
      <c r="BH25" s="3" t="str">
        <f xml:space="preserve"> IFERROR(ABS(Table1[[#This Row],[ROA 2020]]-Table1[[#This Row],[ROA 2019]]), "x")</f>
        <v>x</v>
      </c>
      <c r="BI25" s="3" t="str">
        <f xml:space="preserve"> IFERROR(ABS(Table1[[#This Row],[ROA 2021]]-Table1[[#This Row],[ROA 2020]]), "x")</f>
        <v>x</v>
      </c>
      <c r="BJ25" s="3">
        <f xml:space="preserve"> IFERROR(AVERAGE(Table1[[#This Row],[ROA 2013-2012]:[ROA 2021-2020]]), "x")</f>
        <v>4.7231568144737626E-2</v>
      </c>
      <c r="BK25" s="3">
        <f>IFERROR(AVERAGE(Table1[[#This Row],[ROA 2012]:[ROA 2021]]), "x")</f>
        <v>2.3312965197904547E-3</v>
      </c>
      <c r="BN25" s="1">
        <f>SUM(Table1[[#This Row],[B/M Rank]:[ROA Rank]])</f>
        <v>0</v>
      </c>
    </row>
    <row r="26" spans="1:66" x14ac:dyDescent="0.25">
      <c r="A26" s="1" t="s">
        <v>2992</v>
      </c>
      <c r="B26" s="1" t="s">
        <v>966</v>
      </c>
      <c r="C26" s="1" t="s">
        <v>4417</v>
      </c>
      <c r="D26" s="1" t="s">
        <v>268</v>
      </c>
      <c r="E26" s="1" t="s">
        <v>108</v>
      </c>
      <c r="F26" s="1">
        <v>0.86</v>
      </c>
      <c r="G26" s="19"/>
      <c r="H26" s="19"/>
      <c r="I26" s="19"/>
      <c r="J26" s="19"/>
      <c r="K26" s="1"/>
      <c r="L26" s="19"/>
      <c r="M26" s="1">
        <v>2012</v>
      </c>
      <c r="N26" s="1">
        <v>0</v>
      </c>
      <c r="O26" s="1" t="s">
        <v>4368</v>
      </c>
      <c r="P26" s="1" t="s">
        <v>4368</v>
      </c>
      <c r="Q26" s="1">
        <v>-0.1</v>
      </c>
      <c r="R26" s="1" t="s">
        <v>4368</v>
      </c>
      <c r="S26" s="1" t="s">
        <v>4368</v>
      </c>
      <c r="T26" s="1">
        <v>0.3</v>
      </c>
      <c r="U26" s="1" t="s">
        <v>4368</v>
      </c>
      <c r="V26" s="1" t="s">
        <v>4368</v>
      </c>
      <c r="W26" s="1" t="s">
        <v>4368</v>
      </c>
      <c r="X26" s="1" t="s">
        <v>4368</v>
      </c>
      <c r="Z26" s="3">
        <f xml:space="preserve"> IFERROR(AVEDEV(Table1[[#This Row],[GP 2012]:[GP 2021]]) / Table1[[#This Row],[Avg GP]], "x")</f>
        <v>2.3333333333333335</v>
      </c>
      <c r="AA26" s="2">
        <f xml:space="preserve"> IFERROR(AVERAGE(Table1[[#This Row],[GP 2012]:[GP 2021]]), "x")</f>
        <v>6.6666666666666666E-2</v>
      </c>
      <c r="AB26" s="11">
        <f>Table1[Equity]/Table1[Market Capital]</f>
        <v>-1.9767441860465116</v>
      </c>
      <c r="AC26" s="1">
        <v>3.7</v>
      </c>
      <c r="AD26" s="1">
        <v>3.9</v>
      </c>
      <c r="AE26" s="1">
        <v>6.2</v>
      </c>
      <c r="AF26" s="1">
        <v>12.8</v>
      </c>
      <c r="AG26" s="1">
        <v>18.2</v>
      </c>
      <c r="AH26" s="1">
        <v>19.2</v>
      </c>
      <c r="AI26" s="1">
        <v>3.8</v>
      </c>
      <c r="AJ26" s="1">
        <v>0.1</v>
      </c>
      <c r="AK26" s="1">
        <v>0.1</v>
      </c>
      <c r="AL26" s="1">
        <v>0.3</v>
      </c>
      <c r="AM26" s="1">
        <v>0.2</v>
      </c>
      <c r="AN26" s="1">
        <v>-1.7</v>
      </c>
      <c r="AO26" s="3">
        <f xml:space="preserve"> IFERROR(Table1[[#This Row],[GP 2012]]/Table1[[#This Row],[Total Assets 2012]], "x")</f>
        <v>0</v>
      </c>
      <c r="AP26" s="3" t="str">
        <f xml:space="preserve"> IFERROR(Table1[[#This Row],[GP 2013]]/Table1[[#This Row],[Total Assets 2013]], "x")</f>
        <v>x</v>
      </c>
      <c r="AQ26" s="3" t="str">
        <f xml:space="preserve"> IFERROR(Table1[[#This Row],[GP 2014]]/Table1[[#This Row],[Total Assets 2014]], "x")</f>
        <v>x</v>
      </c>
      <c r="AR26" s="3">
        <f xml:space="preserve"> IFERROR(Table1[[#This Row],[GP 2015]]/Table1[[#This Row],[Total Assets 2015]], "x")</f>
        <v>-7.8125E-3</v>
      </c>
      <c r="AS26" s="3" t="str">
        <f xml:space="preserve"> IFERROR(Table1[[#This Row],[GP 2016]]/Table1[[#This Row],[Total Assets 2016]], "x")</f>
        <v>x</v>
      </c>
      <c r="AT26" s="3" t="str">
        <f xml:space="preserve"> IFERROR(Table1[[#This Row],[GP 2017]]/Table1[[#This Row],[Total Assets 2017]], "x")</f>
        <v>x</v>
      </c>
      <c r="AU26" s="3">
        <f xml:space="preserve"> IFERROR(Table1[[#This Row],[GP 2018]]/Table1[[#This Row],[Total Assets 2018]], "x")</f>
        <v>7.8947368421052627E-2</v>
      </c>
      <c r="AV26" s="3" t="str">
        <f xml:space="preserve"> IFERROR(Table1[[#This Row],[GP 2019]]/Table1[[#This Row],[Total Assets 2019]], "x")</f>
        <v>x</v>
      </c>
      <c r="AW26" s="3" t="str">
        <f xml:space="preserve"> IFERROR(Table1[[#This Row],[GP 2020]]/Table1[[#This Row],[Total Assets 2020]], "x")</f>
        <v>x</v>
      </c>
      <c r="AX26" s="3" t="str">
        <f xml:space="preserve"> IFERROR(Table1[[#This Row],[GP 2021]]/Table1[[#This Row],[Total Assets 2021]], "x")</f>
        <v>x</v>
      </c>
      <c r="AY26" s="3" t="str">
        <f xml:space="preserve"> IFERROR(Table1[[#This Row],[GP TTM]]/Table1[[#This Row],[Total Assets TTM]], "x")</f>
        <v>x</v>
      </c>
      <c r="BA26" s="3" t="str">
        <f xml:space="preserve"> IFERROR(ABS(Table1[[#This Row],[ROA 2013]]-Table1[[#This Row],[ROA 2012]]), "x")</f>
        <v>x</v>
      </c>
      <c r="BB26" s="3" t="str">
        <f xml:space="preserve"> IFERROR(ABS(Table1[[#This Row],[ROA 2014]]-Table1[[#This Row],[ROA 2013]]), "x")</f>
        <v>x</v>
      </c>
      <c r="BC26" s="3" t="str">
        <f xml:space="preserve"> IFERROR(ABS(Table1[[#This Row],[ROA 2015]]-Table1[[#This Row],[ROA 2014]]), "x")</f>
        <v>x</v>
      </c>
      <c r="BD26" s="3" t="str">
        <f xml:space="preserve"> IFERROR(ABS(Table1[[#This Row],[ROA 2016]]-Table1[[#This Row],[ROA 2015]]), "x")</f>
        <v>x</v>
      </c>
      <c r="BE26" s="3" t="str">
        <f xml:space="preserve"> IFERROR(ABS(Table1[[#This Row],[ROA 2017]]-Table1[[#This Row],[ROA 2016]]), "x")</f>
        <v>x</v>
      </c>
      <c r="BF26" s="3" t="str">
        <f xml:space="preserve"> IFERROR(ABS(Table1[[#This Row],[ROA 2018]]-Table1[[#This Row],[ROA 2017]]), "x")</f>
        <v>x</v>
      </c>
      <c r="BG26" s="3" t="str">
        <f xml:space="preserve"> IFERROR(ABS(Table1[[#This Row],[ROA 2019]]-Table1[[#This Row],[ROA 2018]]), "x")</f>
        <v>x</v>
      </c>
      <c r="BH26" s="3" t="str">
        <f xml:space="preserve"> IFERROR(ABS(Table1[[#This Row],[ROA 2020]]-Table1[[#This Row],[ROA 2019]]), "x")</f>
        <v>x</v>
      </c>
      <c r="BI26" s="3" t="str">
        <f xml:space="preserve"> IFERROR(ABS(Table1[[#This Row],[ROA 2021]]-Table1[[#This Row],[ROA 2020]]), "x")</f>
        <v>x</v>
      </c>
      <c r="BJ26" s="3" t="str">
        <f xml:space="preserve"> IFERROR(AVERAGE(Table1[[#This Row],[ROA 2013-2012]:[ROA 2021-2020]]), "x")</f>
        <v>x</v>
      </c>
      <c r="BK26" s="3">
        <f>IFERROR(AVERAGE(Table1[[#This Row],[ROA 2012]:[ROA 2021]]), "x")</f>
        <v>2.3711622807017541E-2</v>
      </c>
      <c r="BN26" s="1">
        <f>SUM(Table1[[#This Row],[B/M Rank]:[ROA Rank]])</f>
        <v>0</v>
      </c>
    </row>
    <row r="27" spans="1:66" x14ac:dyDescent="0.25">
      <c r="A27" s="1" t="s">
        <v>3387</v>
      </c>
      <c r="B27" s="1" t="s">
        <v>4629</v>
      </c>
      <c r="C27" s="1" t="s">
        <v>4417</v>
      </c>
      <c r="D27" s="1" t="s">
        <v>268</v>
      </c>
      <c r="E27" s="1" t="s">
        <v>108</v>
      </c>
      <c r="F27" s="1">
        <v>0.86</v>
      </c>
      <c r="G27" s="19"/>
      <c r="H27" s="19"/>
      <c r="I27" s="19"/>
      <c r="J27" s="19"/>
      <c r="K27" s="1"/>
      <c r="L27" s="19"/>
      <c r="M27" s="1">
        <v>2012</v>
      </c>
      <c r="N27" s="1" t="s">
        <v>4368</v>
      </c>
      <c r="O27" s="1" t="s">
        <v>4368</v>
      </c>
      <c r="P27" s="1" t="s">
        <v>4368</v>
      </c>
      <c r="Q27" s="1" t="s">
        <v>4368</v>
      </c>
      <c r="R27" s="1" t="s">
        <v>4368</v>
      </c>
      <c r="S27" s="1" t="s">
        <v>4368</v>
      </c>
      <c r="T27" s="1" t="s">
        <v>4368</v>
      </c>
      <c r="U27" s="1" t="s">
        <v>4368</v>
      </c>
      <c r="V27" s="1" t="s">
        <v>4368</v>
      </c>
      <c r="W27" s="1" t="s">
        <v>4368</v>
      </c>
      <c r="X27" s="1" t="s">
        <v>4368</v>
      </c>
      <c r="Z27" s="3" t="str">
        <f xml:space="preserve"> IFERROR(AVEDEV(Table1[[#This Row],[GP 2012]:[GP 2021]]) / Table1[[#This Row],[Avg GP]], "x")</f>
        <v>x</v>
      </c>
      <c r="AA27" s="2" t="str">
        <f xml:space="preserve"> IFERROR(AVERAGE(Table1[[#This Row],[GP 2012]:[GP 2021]]), "x")</f>
        <v>x</v>
      </c>
      <c r="AB27" s="11">
        <f>Table1[Equity]/Table1[Market Capital]</f>
        <v>-2.0930232558139537</v>
      </c>
      <c r="AC27" s="1">
        <v>40.9</v>
      </c>
      <c r="AD27" s="1">
        <v>46.8</v>
      </c>
      <c r="AE27" s="1">
        <v>0</v>
      </c>
      <c r="AF27" s="1">
        <v>0.1</v>
      </c>
      <c r="AG27" s="1">
        <v>0</v>
      </c>
      <c r="AH27" s="1">
        <v>0</v>
      </c>
      <c r="AI27" s="1">
        <v>0</v>
      </c>
      <c r="AJ27" s="1">
        <v>0</v>
      </c>
      <c r="AK27" s="1">
        <v>0.1</v>
      </c>
      <c r="AL27" s="1">
        <v>0</v>
      </c>
      <c r="AM27" s="1">
        <v>0</v>
      </c>
      <c r="AN27" s="1">
        <v>-1.8</v>
      </c>
      <c r="AO27" s="3" t="str">
        <f xml:space="preserve"> IFERROR(Table1[[#This Row],[GP 2012]]/Table1[[#This Row],[Total Assets 2012]], "x")</f>
        <v>x</v>
      </c>
      <c r="AP27" s="3" t="str">
        <f xml:space="preserve"> IFERROR(Table1[[#This Row],[GP 2013]]/Table1[[#This Row],[Total Assets 2013]], "x")</f>
        <v>x</v>
      </c>
      <c r="AQ27" s="3" t="str">
        <f xml:space="preserve"> IFERROR(Table1[[#This Row],[GP 2014]]/Table1[[#This Row],[Total Assets 2014]], "x")</f>
        <v>x</v>
      </c>
      <c r="AR27" s="3" t="str">
        <f xml:space="preserve"> IFERROR(Table1[[#This Row],[GP 2015]]/Table1[[#This Row],[Total Assets 2015]], "x")</f>
        <v>x</v>
      </c>
      <c r="AS27" s="3" t="str">
        <f xml:space="preserve"> IFERROR(Table1[[#This Row],[GP 2016]]/Table1[[#This Row],[Total Assets 2016]], "x")</f>
        <v>x</v>
      </c>
      <c r="AT27" s="3" t="str">
        <f xml:space="preserve"> IFERROR(Table1[[#This Row],[GP 2017]]/Table1[[#This Row],[Total Assets 2017]], "x")</f>
        <v>x</v>
      </c>
      <c r="AU27" s="3" t="str">
        <f xml:space="preserve"> IFERROR(Table1[[#This Row],[GP 2018]]/Table1[[#This Row],[Total Assets 2018]], "x")</f>
        <v>x</v>
      </c>
      <c r="AV27" s="3" t="str">
        <f xml:space="preserve"> IFERROR(Table1[[#This Row],[GP 2019]]/Table1[[#This Row],[Total Assets 2019]], "x")</f>
        <v>x</v>
      </c>
      <c r="AW27" s="3" t="str">
        <f xml:space="preserve"> IFERROR(Table1[[#This Row],[GP 2020]]/Table1[[#This Row],[Total Assets 2020]], "x")</f>
        <v>x</v>
      </c>
      <c r="AX27" s="3" t="str">
        <f xml:space="preserve"> IFERROR(Table1[[#This Row],[GP 2021]]/Table1[[#This Row],[Total Assets 2021]], "x")</f>
        <v>x</v>
      </c>
      <c r="AY27" s="3" t="str">
        <f xml:space="preserve"> IFERROR(Table1[[#This Row],[GP TTM]]/Table1[[#This Row],[Total Assets TTM]], "x")</f>
        <v>x</v>
      </c>
      <c r="BA27" s="3" t="str">
        <f xml:space="preserve"> IFERROR(ABS(Table1[[#This Row],[ROA 2013]]-Table1[[#This Row],[ROA 2012]]), "x")</f>
        <v>x</v>
      </c>
      <c r="BB27" s="3" t="str">
        <f xml:space="preserve"> IFERROR(ABS(Table1[[#This Row],[ROA 2014]]-Table1[[#This Row],[ROA 2013]]), "x")</f>
        <v>x</v>
      </c>
      <c r="BC27" s="3" t="str">
        <f xml:space="preserve"> IFERROR(ABS(Table1[[#This Row],[ROA 2015]]-Table1[[#This Row],[ROA 2014]]), "x")</f>
        <v>x</v>
      </c>
      <c r="BD27" s="3" t="str">
        <f xml:space="preserve"> IFERROR(ABS(Table1[[#This Row],[ROA 2016]]-Table1[[#This Row],[ROA 2015]]), "x")</f>
        <v>x</v>
      </c>
      <c r="BE27" s="3" t="str">
        <f xml:space="preserve"> IFERROR(ABS(Table1[[#This Row],[ROA 2017]]-Table1[[#This Row],[ROA 2016]]), "x")</f>
        <v>x</v>
      </c>
      <c r="BF27" s="3" t="str">
        <f xml:space="preserve"> IFERROR(ABS(Table1[[#This Row],[ROA 2018]]-Table1[[#This Row],[ROA 2017]]), "x")</f>
        <v>x</v>
      </c>
      <c r="BG27" s="3" t="str">
        <f xml:space="preserve"> IFERROR(ABS(Table1[[#This Row],[ROA 2019]]-Table1[[#This Row],[ROA 2018]]), "x")</f>
        <v>x</v>
      </c>
      <c r="BH27" s="3" t="str">
        <f xml:space="preserve"> IFERROR(ABS(Table1[[#This Row],[ROA 2020]]-Table1[[#This Row],[ROA 2019]]), "x")</f>
        <v>x</v>
      </c>
      <c r="BI27" s="3" t="str">
        <f xml:space="preserve"> IFERROR(ABS(Table1[[#This Row],[ROA 2021]]-Table1[[#This Row],[ROA 2020]]), "x")</f>
        <v>x</v>
      </c>
      <c r="BJ27" s="3" t="str">
        <f xml:space="preserve"> IFERROR(AVERAGE(Table1[[#This Row],[ROA 2013-2012]:[ROA 2021-2020]]), "x")</f>
        <v>x</v>
      </c>
      <c r="BK27" s="3" t="str">
        <f>IFERROR(AVERAGE(Table1[[#This Row],[ROA 2012]:[ROA 2021]]), "x")</f>
        <v>x</v>
      </c>
      <c r="BN27" s="1">
        <f>SUM(Table1[[#This Row],[B/M Rank]:[ROA Rank]])</f>
        <v>0</v>
      </c>
    </row>
    <row r="28" spans="1:66" x14ac:dyDescent="0.25">
      <c r="A28" s="1" t="s">
        <v>3905</v>
      </c>
      <c r="B28" s="1" t="s">
        <v>4757</v>
      </c>
      <c r="C28" s="1" t="s">
        <v>1499</v>
      </c>
      <c r="D28" s="1" t="s">
        <v>440</v>
      </c>
      <c r="E28" s="1" t="s">
        <v>108</v>
      </c>
      <c r="F28" s="1">
        <v>0.96</v>
      </c>
      <c r="G28" s="19"/>
      <c r="H28" s="19"/>
      <c r="I28" s="19"/>
      <c r="J28" s="19"/>
      <c r="K28" s="1"/>
      <c r="L28" s="19"/>
      <c r="M28" s="1">
        <v>2012</v>
      </c>
      <c r="N28" s="1" t="s">
        <v>4368</v>
      </c>
      <c r="O28" s="1" t="s">
        <v>4368</v>
      </c>
      <c r="P28" s="1" t="s">
        <v>4368</v>
      </c>
      <c r="Q28" s="1">
        <v>9</v>
      </c>
      <c r="R28" s="1">
        <v>7.9</v>
      </c>
      <c r="S28" s="1">
        <v>8.8000000000000007</v>
      </c>
      <c r="T28" s="1">
        <v>-0.2</v>
      </c>
      <c r="U28" s="1">
        <v>-0.2</v>
      </c>
      <c r="V28" s="1">
        <v>1</v>
      </c>
      <c r="W28" s="1">
        <v>0.4</v>
      </c>
      <c r="X28" s="1">
        <v>0.2</v>
      </c>
      <c r="Z28" s="3">
        <f xml:space="preserve"> IFERROR(AVEDEV(Table1[[#This Row],[GP 2012]:[GP 2021]]) / Table1[[#This Row],[Avg GP]], "x")</f>
        <v>1.0679507758159443</v>
      </c>
      <c r="AA28" s="2">
        <f xml:space="preserve"> IFERROR(AVERAGE(Table1[[#This Row],[GP 2012]:[GP 2021]]), "x")</f>
        <v>3.8142857142857141</v>
      </c>
      <c r="AB28" s="11">
        <f>Table1[Equity]/Table1[Market Capital]</f>
        <v>-0.72916666666666663</v>
      </c>
      <c r="AC28" s="1">
        <v>0.2</v>
      </c>
      <c r="AD28" s="1">
        <v>1.6</v>
      </c>
      <c r="AE28" s="1">
        <v>1</v>
      </c>
      <c r="AF28" s="1">
        <v>5.4</v>
      </c>
      <c r="AG28" s="1">
        <v>4.2</v>
      </c>
      <c r="AH28" s="1">
        <v>3.7</v>
      </c>
      <c r="AI28" s="1">
        <v>3.8</v>
      </c>
      <c r="AJ28" s="1">
        <v>4.2</v>
      </c>
      <c r="AK28" s="1">
        <v>1.7</v>
      </c>
      <c r="AL28" s="1">
        <v>0.7</v>
      </c>
      <c r="AM28" s="1">
        <v>0.4</v>
      </c>
      <c r="AN28" s="1">
        <v>-0.7</v>
      </c>
      <c r="AO28" s="3" t="str">
        <f xml:space="preserve"> IFERROR(Table1[[#This Row],[GP 2012]]/Table1[[#This Row],[Total Assets 2012]], "x")</f>
        <v>x</v>
      </c>
      <c r="AP28" s="3" t="str">
        <f xml:space="preserve"> IFERROR(Table1[[#This Row],[GP 2013]]/Table1[[#This Row],[Total Assets 2013]], "x")</f>
        <v>x</v>
      </c>
      <c r="AQ28" s="3" t="str">
        <f xml:space="preserve"> IFERROR(Table1[[#This Row],[GP 2014]]/Table1[[#This Row],[Total Assets 2014]], "x")</f>
        <v>x</v>
      </c>
      <c r="AR28" s="3">
        <f xml:space="preserve"> IFERROR(Table1[[#This Row],[GP 2015]]/Table1[[#This Row],[Total Assets 2015]], "x")</f>
        <v>1.6666666666666665</v>
      </c>
      <c r="AS28" s="3">
        <f xml:space="preserve"> IFERROR(Table1[[#This Row],[GP 2016]]/Table1[[#This Row],[Total Assets 2016]], "x")</f>
        <v>1.8809523809523809</v>
      </c>
      <c r="AT28" s="3">
        <f xml:space="preserve"> IFERROR(Table1[[#This Row],[GP 2017]]/Table1[[#This Row],[Total Assets 2017]], "x")</f>
        <v>2.3783783783783785</v>
      </c>
      <c r="AU28" s="3">
        <f xml:space="preserve"> IFERROR(Table1[[#This Row],[GP 2018]]/Table1[[#This Row],[Total Assets 2018]], "x")</f>
        <v>-5.2631578947368425E-2</v>
      </c>
      <c r="AV28" s="3">
        <f xml:space="preserve"> IFERROR(Table1[[#This Row],[GP 2019]]/Table1[[#This Row],[Total Assets 2019]], "x")</f>
        <v>-4.7619047619047616E-2</v>
      </c>
      <c r="AW28" s="3">
        <f xml:space="preserve"> IFERROR(Table1[[#This Row],[GP 2020]]/Table1[[#This Row],[Total Assets 2020]], "x")</f>
        <v>0.58823529411764708</v>
      </c>
      <c r="AX28" s="3">
        <f xml:space="preserve"> IFERROR(Table1[[#This Row],[GP 2021]]/Table1[[#This Row],[Total Assets 2021]], "x")</f>
        <v>0.57142857142857151</v>
      </c>
      <c r="AY28" s="3">
        <f xml:space="preserve"> IFERROR(Table1[[#This Row],[GP TTM]]/Table1[[#This Row],[Total Assets TTM]], "x")</f>
        <v>0.5</v>
      </c>
      <c r="BA28" s="3" t="str">
        <f xml:space="preserve"> IFERROR(ABS(Table1[[#This Row],[ROA 2013]]-Table1[[#This Row],[ROA 2012]]), "x")</f>
        <v>x</v>
      </c>
      <c r="BB28" s="3" t="str">
        <f xml:space="preserve"> IFERROR(ABS(Table1[[#This Row],[ROA 2014]]-Table1[[#This Row],[ROA 2013]]), "x")</f>
        <v>x</v>
      </c>
      <c r="BC28" s="3" t="str">
        <f xml:space="preserve"> IFERROR(ABS(Table1[[#This Row],[ROA 2015]]-Table1[[#This Row],[ROA 2014]]), "x")</f>
        <v>x</v>
      </c>
      <c r="BD28" s="3">
        <f xml:space="preserve"> IFERROR(ABS(Table1[[#This Row],[ROA 2016]]-Table1[[#This Row],[ROA 2015]]), "x")</f>
        <v>0.21428571428571441</v>
      </c>
      <c r="BE28" s="3">
        <f xml:space="preserve"> IFERROR(ABS(Table1[[#This Row],[ROA 2017]]-Table1[[#This Row],[ROA 2016]]), "x")</f>
        <v>0.49742599742599758</v>
      </c>
      <c r="BF28" s="3">
        <f xml:space="preserve"> IFERROR(ABS(Table1[[#This Row],[ROA 2018]]-Table1[[#This Row],[ROA 2017]]), "x")</f>
        <v>2.4310099573257471</v>
      </c>
      <c r="BG28" s="3">
        <f xml:space="preserve"> IFERROR(ABS(Table1[[#This Row],[ROA 2019]]-Table1[[#This Row],[ROA 2018]]), "x")</f>
        <v>5.0125313283208087E-3</v>
      </c>
      <c r="BH28" s="3">
        <f xml:space="preserve"> IFERROR(ABS(Table1[[#This Row],[ROA 2020]]-Table1[[#This Row],[ROA 2019]]), "x")</f>
        <v>0.63585434173669464</v>
      </c>
      <c r="BI28" s="3">
        <f xml:space="preserve"> IFERROR(ABS(Table1[[#This Row],[ROA 2021]]-Table1[[#This Row],[ROA 2020]]), "x")</f>
        <v>1.6806722689075571E-2</v>
      </c>
      <c r="BJ28" s="3">
        <f xml:space="preserve"> IFERROR(AVERAGE(Table1[[#This Row],[ROA 2013-2012]:[ROA 2021-2020]]), "x")</f>
        <v>0.63339921079859163</v>
      </c>
      <c r="BK28" s="3">
        <f>IFERROR(AVERAGE(Table1[[#This Row],[ROA 2012]:[ROA 2021]]), "x")</f>
        <v>0.99791580928246126</v>
      </c>
      <c r="BN28" s="1">
        <f>SUM(Table1[[#This Row],[B/M Rank]:[ROA Rank]])</f>
        <v>0</v>
      </c>
    </row>
    <row r="29" spans="1:66" x14ac:dyDescent="0.25">
      <c r="A29" s="1" t="s">
        <v>3567</v>
      </c>
      <c r="B29" s="1" t="s">
        <v>4689</v>
      </c>
      <c r="C29" s="1" t="s">
        <v>4417</v>
      </c>
      <c r="D29" s="1" t="s">
        <v>268</v>
      </c>
      <c r="E29" s="1" t="s">
        <v>108</v>
      </c>
      <c r="F29" s="1">
        <v>1.01</v>
      </c>
      <c r="G29" s="19"/>
      <c r="H29" s="19"/>
      <c r="I29" s="19"/>
      <c r="J29" s="19"/>
      <c r="K29" s="1"/>
      <c r="L29" s="19"/>
      <c r="M29" s="1">
        <v>2012</v>
      </c>
      <c r="N29" s="1" t="s">
        <v>4368</v>
      </c>
      <c r="O29" s="1" t="s">
        <v>4368</v>
      </c>
      <c r="P29" s="1" t="s">
        <v>4368</v>
      </c>
      <c r="Q29" s="1">
        <v>0</v>
      </c>
      <c r="R29" s="1">
        <v>0.1</v>
      </c>
      <c r="S29" s="1" t="s">
        <v>4368</v>
      </c>
      <c r="T29" s="1">
        <v>0</v>
      </c>
      <c r="U29" s="1">
        <v>0</v>
      </c>
      <c r="V29" s="1" t="s">
        <v>4368</v>
      </c>
      <c r="W29" s="1" t="s">
        <v>4368</v>
      </c>
      <c r="X29" s="1" t="s">
        <v>4368</v>
      </c>
      <c r="Z29" s="3">
        <f xml:space="preserve"> IFERROR(AVEDEV(Table1[[#This Row],[GP 2012]:[GP 2021]]) / Table1[[#This Row],[Avg GP]], "x")</f>
        <v>1.4999999999999998</v>
      </c>
      <c r="AA29" s="2">
        <f xml:space="preserve"> IFERROR(AVERAGE(Table1[[#This Row],[GP 2012]:[GP 2021]]), "x")</f>
        <v>2.5000000000000001E-2</v>
      </c>
      <c r="AB29" s="11">
        <f>Table1[Equity]/Table1[Market Capital]</f>
        <v>-0.29702970297029702</v>
      </c>
      <c r="AC29" s="1">
        <v>2.1</v>
      </c>
      <c r="AD29" s="1">
        <v>0.8</v>
      </c>
      <c r="AE29" s="1">
        <v>1</v>
      </c>
      <c r="AF29" s="1">
        <v>1.1000000000000001</v>
      </c>
      <c r="AG29" s="1">
        <v>0.7</v>
      </c>
      <c r="AH29" s="1">
        <v>0.4</v>
      </c>
      <c r="AI29" s="1">
        <v>0.7</v>
      </c>
      <c r="AJ29" s="1">
        <v>0.7</v>
      </c>
      <c r="AK29" s="1">
        <v>1</v>
      </c>
      <c r="AL29" s="1">
        <v>0.9</v>
      </c>
      <c r="AM29" s="1">
        <v>0.9</v>
      </c>
      <c r="AN29" s="1">
        <v>-0.3</v>
      </c>
      <c r="AO29" s="3" t="str">
        <f xml:space="preserve"> IFERROR(Table1[[#This Row],[GP 2012]]/Table1[[#This Row],[Total Assets 2012]], "x")</f>
        <v>x</v>
      </c>
      <c r="AP29" s="3" t="str">
        <f xml:space="preserve"> IFERROR(Table1[[#This Row],[GP 2013]]/Table1[[#This Row],[Total Assets 2013]], "x")</f>
        <v>x</v>
      </c>
      <c r="AQ29" s="3" t="str">
        <f xml:space="preserve"> IFERROR(Table1[[#This Row],[GP 2014]]/Table1[[#This Row],[Total Assets 2014]], "x")</f>
        <v>x</v>
      </c>
      <c r="AR29" s="3">
        <f xml:space="preserve"> IFERROR(Table1[[#This Row],[GP 2015]]/Table1[[#This Row],[Total Assets 2015]], "x")</f>
        <v>0</v>
      </c>
      <c r="AS29" s="3">
        <f xml:space="preserve"> IFERROR(Table1[[#This Row],[GP 2016]]/Table1[[#This Row],[Total Assets 2016]], "x")</f>
        <v>0.14285714285714288</v>
      </c>
      <c r="AT29" s="3" t="str">
        <f xml:space="preserve"> IFERROR(Table1[[#This Row],[GP 2017]]/Table1[[#This Row],[Total Assets 2017]], "x")</f>
        <v>x</v>
      </c>
      <c r="AU29" s="3">
        <f xml:space="preserve"> IFERROR(Table1[[#This Row],[GP 2018]]/Table1[[#This Row],[Total Assets 2018]], "x")</f>
        <v>0</v>
      </c>
      <c r="AV29" s="3">
        <f xml:space="preserve"> IFERROR(Table1[[#This Row],[GP 2019]]/Table1[[#This Row],[Total Assets 2019]], "x")</f>
        <v>0</v>
      </c>
      <c r="AW29" s="3" t="str">
        <f xml:space="preserve"> IFERROR(Table1[[#This Row],[GP 2020]]/Table1[[#This Row],[Total Assets 2020]], "x")</f>
        <v>x</v>
      </c>
      <c r="AX29" s="3" t="str">
        <f xml:space="preserve"> IFERROR(Table1[[#This Row],[GP 2021]]/Table1[[#This Row],[Total Assets 2021]], "x")</f>
        <v>x</v>
      </c>
      <c r="AY29" s="3" t="str">
        <f xml:space="preserve"> IFERROR(Table1[[#This Row],[GP TTM]]/Table1[[#This Row],[Total Assets TTM]], "x")</f>
        <v>x</v>
      </c>
      <c r="BA29" s="3" t="str">
        <f xml:space="preserve"> IFERROR(ABS(Table1[[#This Row],[ROA 2013]]-Table1[[#This Row],[ROA 2012]]), "x")</f>
        <v>x</v>
      </c>
      <c r="BB29" s="3" t="str">
        <f xml:space="preserve"> IFERROR(ABS(Table1[[#This Row],[ROA 2014]]-Table1[[#This Row],[ROA 2013]]), "x")</f>
        <v>x</v>
      </c>
      <c r="BC29" s="3" t="str">
        <f xml:space="preserve"> IFERROR(ABS(Table1[[#This Row],[ROA 2015]]-Table1[[#This Row],[ROA 2014]]), "x")</f>
        <v>x</v>
      </c>
      <c r="BD29" s="3">
        <f xml:space="preserve"> IFERROR(ABS(Table1[[#This Row],[ROA 2016]]-Table1[[#This Row],[ROA 2015]]), "x")</f>
        <v>0.14285714285714288</v>
      </c>
      <c r="BE29" s="3" t="str">
        <f xml:space="preserve"> IFERROR(ABS(Table1[[#This Row],[ROA 2017]]-Table1[[#This Row],[ROA 2016]]), "x")</f>
        <v>x</v>
      </c>
      <c r="BF29" s="3" t="str">
        <f xml:space="preserve"> IFERROR(ABS(Table1[[#This Row],[ROA 2018]]-Table1[[#This Row],[ROA 2017]]), "x")</f>
        <v>x</v>
      </c>
      <c r="BG29" s="3">
        <f xml:space="preserve"> IFERROR(ABS(Table1[[#This Row],[ROA 2019]]-Table1[[#This Row],[ROA 2018]]), "x")</f>
        <v>0</v>
      </c>
      <c r="BH29" s="3" t="str">
        <f xml:space="preserve"> IFERROR(ABS(Table1[[#This Row],[ROA 2020]]-Table1[[#This Row],[ROA 2019]]), "x")</f>
        <v>x</v>
      </c>
      <c r="BI29" s="3" t="str">
        <f xml:space="preserve"> IFERROR(ABS(Table1[[#This Row],[ROA 2021]]-Table1[[#This Row],[ROA 2020]]), "x")</f>
        <v>x</v>
      </c>
      <c r="BJ29" s="3">
        <f xml:space="preserve"> IFERROR(AVERAGE(Table1[[#This Row],[ROA 2013-2012]:[ROA 2021-2020]]), "x")</f>
        <v>7.1428571428571438E-2</v>
      </c>
      <c r="BK29" s="3">
        <f>IFERROR(AVERAGE(Table1[[#This Row],[ROA 2012]:[ROA 2021]]), "x")</f>
        <v>3.5714285714285719E-2</v>
      </c>
      <c r="BN29" s="1">
        <f>SUM(Table1[[#This Row],[B/M Rank]:[ROA Rank]])</f>
        <v>0</v>
      </c>
    </row>
    <row r="30" spans="1:66" x14ac:dyDescent="0.25">
      <c r="A30" s="1" t="s">
        <v>2713</v>
      </c>
      <c r="B30" s="1" t="s">
        <v>763</v>
      </c>
      <c r="C30" s="1" t="s">
        <v>762</v>
      </c>
      <c r="D30" s="1" t="s">
        <v>133</v>
      </c>
      <c r="E30" s="1" t="s">
        <v>108</v>
      </c>
      <c r="F30" s="1">
        <v>1.08</v>
      </c>
      <c r="G30" s="19"/>
      <c r="H30" s="19"/>
      <c r="I30" s="19"/>
      <c r="J30" s="19"/>
      <c r="K30" s="1"/>
      <c r="L30" s="19"/>
      <c r="M30" s="1">
        <v>2020</v>
      </c>
      <c r="V30" s="1">
        <v>0</v>
      </c>
      <c r="W30" s="1">
        <v>0</v>
      </c>
      <c r="X30" s="1">
        <v>0</v>
      </c>
      <c r="Z30" s="3" t="str">
        <f xml:space="preserve"> IFERROR(AVEDEV(Table1[[#This Row],[GP 2012]:[GP 2021]]) / Table1[[#This Row],[Avg GP]], "x")</f>
        <v>x</v>
      </c>
      <c r="AA30" s="2">
        <f xml:space="preserve"> IFERROR(AVERAGE(Table1[[#This Row],[GP 2012]:[GP 2021]]), "x")</f>
        <v>0</v>
      </c>
      <c r="AB30" s="11">
        <f>Table1[Equity]/Table1[Market Capital]</f>
        <v>3.1481481481481479</v>
      </c>
      <c r="AK30" s="1">
        <v>0.1</v>
      </c>
      <c r="AL30" s="1">
        <v>5</v>
      </c>
      <c r="AM30" s="1">
        <v>3.7</v>
      </c>
      <c r="AN30" s="1">
        <v>3.4</v>
      </c>
      <c r="AO30" s="3" t="str">
        <f xml:space="preserve"> IFERROR(Table1[[#This Row],[GP 2012]]/Table1[[#This Row],[Total Assets 2012]], "x")</f>
        <v>x</v>
      </c>
      <c r="AP30" s="3" t="str">
        <f xml:space="preserve"> IFERROR(Table1[[#This Row],[GP 2013]]/Table1[[#This Row],[Total Assets 2013]], "x")</f>
        <v>x</v>
      </c>
      <c r="AQ30" s="3" t="str">
        <f xml:space="preserve"> IFERROR(Table1[[#This Row],[GP 2014]]/Table1[[#This Row],[Total Assets 2014]], "x")</f>
        <v>x</v>
      </c>
      <c r="AR30" s="3" t="str">
        <f xml:space="preserve"> IFERROR(Table1[[#This Row],[GP 2015]]/Table1[[#This Row],[Total Assets 2015]], "x")</f>
        <v>x</v>
      </c>
      <c r="AS30" s="3" t="str">
        <f xml:space="preserve"> IFERROR(Table1[[#This Row],[GP 2016]]/Table1[[#This Row],[Total Assets 2016]], "x")</f>
        <v>x</v>
      </c>
      <c r="AT30" s="3" t="str">
        <f xml:space="preserve"> IFERROR(Table1[[#This Row],[GP 2017]]/Table1[[#This Row],[Total Assets 2017]], "x")</f>
        <v>x</v>
      </c>
      <c r="AU30" s="3" t="str">
        <f xml:space="preserve"> IFERROR(Table1[[#This Row],[GP 2018]]/Table1[[#This Row],[Total Assets 2018]], "x")</f>
        <v>x</v>
      </c>
      <c r="AV30" s="3" t="str">
        <f xml:space="preserve"> IFERROR(Table1[[#This Row],[GP 2019]]/Table1[[#This Row],[Total Assets 2019]], "x")</f>
        <v>x</v>
      </c>
      <c r="AW30" s="3">
        <f xml:space="preserve"> IFERROR(Table1[[#This Row],[GP 2020]]/Table1[[#This Row],[Total Assets 2020]], "x")</f>
        <v>0</v>
      </c>
      <c r="AX30" s="3">
        <f xml:space="preserve"> IFERROR(Table1[[#This Row],[GP 2021]]/Table1[[#This Row],[Total Assets 2021]], "x")</f>
        <v>0</v>
      </c>
      <c r="AY30" s="3">
        <f xml:space="preserve"> IFERROR(Table1[[#This Row],[GP TTM]]/Table1[[#This Row],[Total Assets TTM]], "x")</f>
        <v>0</v>
      </c>
      <c r="BA30" s="3" t="str">
        <f xml:space="preserve"> IFERROR(ABS(Table1[[#This Row],[ROA 2013]]-Table1[[#This Row],[ROA 2012]]), "x")</f>
        <v>x</v>
      </c>
      <c r="BB30" s="3" t="str">
        <f xml:space="preserve"> IFERROR(ABS(Table1[[#This Row],[ROA 2014]]-Table1[[#This Row],[ROA 2013]]), "x")</f>
        <v>x</v>
      </c>
      <c r="BC30" s="3" t="str">
        <f xml:space="preserve"> IFERROR(ABS(Table1[[#This Row],[ROA 2015]]-Table1[[#This Row],[ROA 2014]]), "x")</f>
        <v>x</v>
      </c>
      <c r="BD30" s="3" t="str">
        <f xml:space="preserve"> IFERROR(ABS(Table1[[#This Row],[ROA 2016]]-Table1[[#This Row],[ROA 2015]]), "x")</f>
        <v>x</v>
      </c>
      <c r="BE30" s="3" t="str">
        <f xml:space="preserve"> IFERROR(ABS(Table1[[#This Row],[ROA 2017]]-Table1[[#This Row],[ROA 2016]]), "x")</f>
        <v>x</v>
      </c>
      <c r="BF30" s="3" t="str">
        <f xml:space="preserve"> IFERROR(ABS(Table1[[#This Row],[ROA 2018]]-Table1[[#This Row],[ROA 2017]]), "x")</f>
        <v>x</v>
      </c>
      <c r="BG30" s="3" t="str">
        <f xml:space="preserve"> IFERROR(ABS(Table1[[#This Row],[ROA 2019]]-Table1[[#This Row],[ROA 2018]]), "x")</f>
        <v>x</v>
      </c>
      <c r="BH30" s="3" t="str">
        <f xml:space="preserve"> IFERROR(ABS(Table1[[#This Row],[ROA 2020]]-Table1[[#This Row],[ROA 2019]]), "x")</f>
        <v>x</v>
      </c>
      <c r="BI30" s="3">
        <f xml:space="preserve"> IFERROR(ABS(Table1[[#This Row],[ROA 2021]]-Table1[[#This Row],[ROA 2020]]), "x")</f>
        <v>0</v>
      </c>
      <c r="BJ30" s="3">
        <f xml:space="preserve"> IFERROR(AVERAGE(Table1[[#This Row],[ROA 2013-2012]:[ROA 2021-2020]]), "x")</f>
        <v>0</v>
      </c>
      <c r="BK30" s="3">
        <f>IFERROR(AVERAGE(Table1[[#This Row],[ROA 2012]:[ROA 2021]]), "x")</f>
        <v>0</v>
      </c>
      <c r="BN30" s="1">
        <f>SUM(Table1[[#This Row],[B/M Rank]:[ROA Rank]])</f>
        <v>0</v>
      </c>
    </row>
    <row r="31" spans="1:66" x14ac:dyDescent="0.25">
      <c r="A31" s="1" t="s">
        <v>3727</v>
      </c>
      <c r="B31" s="1" t="s">
        <v>1453</v>
      </c>
      <c r="C31" s="1" t="s">
        <v>4417</v>
      </c>
      <c r="D31" s="1" t="s">
        <v>268</v>
      </c>
      <c r="E31" s="1" t="s">
        <v>108</v>
      </c>
      <c r="F31" s="1">
        <v>1.08</v>
      </c>
      <c r="G31" s="19"/>
      <c r="H31" s="19"/>
      <c r="I31" s="19"/>
      <c r="J31" s="19"/>
      <c r="K31" s="1"/>
      <c r="L31" s="19"/>
      <c r="M31" s="1" t="s">
        <v>1494</v>
      </c>
      <c r="N31" s="1" t="s">
        <v>1494</v>
      </c>
      <c r="O31" s="1" t="s">
        <v>1494</v>
      </c>
      <c r="P31" s="1" t="s">
        <v>1494</v>
      </c>
      <c r="Q31" s="1" t="s">
        <v>1494</v>
      </c>
      <c r="R31" s="1" t="s">
        <v>1494</v>
      </c>
      <c r="S31" s="1" t="s">
        <v>1494</v>
      </c>
      <c r="T31" s="1" t="s">
        <v>1494</v>
      </c>
      <c r="U31" s="1" t="s">
        <v>1494</v>
      </c>
      <c r="V31" s="1" t="s">
        <v>1494</v>
      </c>
      <c r="W31" s="1" t="s">
        <v>1494</v>
      </c>
      <c r="X31" s="1" t="s">
        <v>1494</v>
      </c>
      <c r="Z31" s="3" t="str">
        <f xml:space="preserve"> IFERROR(AVEDEV(Table1[[#This Row],[GP 2012]:[GP 2021]]) / Table1[[#This Row],[Avg GP]], "x")</f>
        <v>x</v>
      </c>
      <c r="AA31" s="2" t="str">
        <f xml:space="preserve"> IFERROR(AVERAGE(Table1[[#This Row],[GP 2012]:[GP 2021]]), "x")</f>
        <v>x</v>
      </c>
      <c r="AB31" s="11" t="e">
        <f>Table1[Equity]/Table1[Market Capital]</f>
        <v>#VALUE!</v>
      </c>
      <c r="AC31" s="1" t="s">
        <v>1494</v>
      </c>
      <c r="AD31" s="1" t="s">
        <v>1494</v>
      </c>
      <c r="AE31" s="1" t="s">
        <v>1494</v>
      </c>
      <c r="AF31" s="1" t="s">
        <v>1494</v>
      </c>
      <c r="AG31" s="1" t="s">
        <v>1494</v>
      </c>
      <c r="AH31" s="1" t="s">
        <v>1494</v>
      </c>
      <c r="AI31" s="1" t="s">
        <v>1494</v>
      </c>
      <c r="AJ31" s="1" t="s">
        <v>1494</v>
      </c>
      <c r="AK31" s="1" t="s">
        <v>1494</v>
      </c>
      <c r="AL31" s="1" t="s">
        <v>1494</v>
      </c>
      <c r="AM31" s="1" t="s">
        <v>1494</v>
      </c>
      <c r="AN31" s="1" t="s">
        <v>1494</v>
      </c>
      <c r="AO31" s="3" t="str">
        <f xml:space="preserve"> IFERROR(Table1[[#This Row],[GP 2012]]/Table1[[#This Row],[Total Assets 2012]], "x")</f>
        <v>x</v>
      </c>
      <c r="AP31" s="3" t="str">
        <f xml:space="preserve"> IFERROR(Table1[[#This Row],[GP 2013]]/Table1[[#This Row],[Total Assets 2013]], "x")</f>
        <v>x</v>
      </c>
      <c r="AQ31" s="3" t="str">
        <f xml:space="preserve"> IFERROR(Table1[[#This Row],[GP 2014]]/Table1[[#This Row],[Total Assets 2014]], "x")</f>
        <v>x</v>
      </c>
      <c r="AR31" s="3" t="str">
        <f xml:space="preserve"> IFERROR(Table1[[#This Row],[GP 2015]]/Table1[[#This Row],[Total Assets 2015]], "x")</f>
        <v>x</v>
      </c>
      <c r="AS31" s="3" t="str">
        <f xml:space="preserve"> IFERROR(Table1[[#This Row],[GP 2016]]/Table1[[#This Row],[Total Assets 2016]], "x")</f>
        <v>x</v>
      </c>
      <c r="AT31" s="3" t="str">
        <f xml:space="preserve"> IFERROR(Table1[[#This Row],[GP 2017]]/Table1[[#This Row],[Total Assets 2017]], "x")</f>
        <v>x</v>
      </c>
      <c r="AU31" s="3" t="str">
        <f xml:space="preserve"> IFERROR(Table1[[#This Row],[GP 2018]]/Table1[[#This Row],[Total Assets 2018]], "x")</f>
        <v>x</v>
      </c>
      <c r="AV31" s="3" t="str">
        <f xml:space="preserve"> IFERROR(Table1[[#This Row],[GP 2019]]/Table1[[#This Row],[Total Assets 2019]], "x")</f>
        <v>x</v>
      </c>
      <c r="AW31" s="3" t="str">
        <f xml:space="preserve"> IFERROR(Table1[[#This Row],[GP 2020]]/Table1[[#This Row],[Total Assets 2020]], "x")</f>
        <v>x</v>
      </c>
      <c r="AX31" s="3" t="str">
        <f xml:space="preserve"> IFERROR(Table1[[#This Row],[GP 2021]]/Table1[[#This Row],[Total Assets 2021]], "x")</f>
        <v>x</v>
      </c>
      <c r="AY31" s="3" t="str">
        <f xml:space="preserve"> IFERROR(Table1[[#This Row],[GP TTM]]/Table1[[#This Row],[Total Assets TTM]], "x")</f>
        <v>x</v>
      </c>
      <c r="BA31" s="3" t="str">
        <f xml:space="preserve"> IFERROR(ABS(Table1[[#This Row],[ROA 2013]]-Table1[[#This Row],[ROA 2012]]), "x")</f>
        <v>x</v>
      </c>
      <c r="BB31" s="3" t="str">
        <f xml:space="preserve"> IFERROR(ABS(Table1[[#This Row],[ROA 2014]]-Table1[[#This Row],[ROA 2013]]), "x")</f>
        <v>x</v>
      </c>
      <c r="BC31" s="3" t="str">
        <f xml:space="preserve"> IFERROR(ABS(Table1[[#This Row],[ROA 2015]]-Table1[[#This Row],[ROA 2014]]), "x")</f>
        <v>x</v>
      </c>
      <c r="BD31" s="3" t="str">
        <f xml:space="preserve"> IFERROR(ABS(Table1[[#This Row],[ROA 2016]]-Table1[[#This Row],[ROA 2015]]), "x")</f>
        <v>x</v>
      </c>
      <c r="BE31" s="3" t="str">
        <f xml:space="preserve"> IFERROR(ABS(Table1[[#This Row],[ROA 2017]]-Table1[[#This Row],[ROA 2016]]), "x")</f>
        <v>x</v>
      </c>
      <c r="BF31" s="3" t="str">
        <f xml:space="preserve"> IFERROR(ABS(Table1[[#This Row],[ROA 2018]]-Table1[[#This Row],[ROA 2017]]), "x")</f>
        <v>x</v>
      </c>
      <c r="BG31" s="3" t="str">
        <f xml:space="preserve"> IFERROR(ABS(Table1[[#This Row],[ROA 2019]]-Table1[[#This Row],[ROA 2018]]), "x")</f>
        <v>x</v>
      </c>
      <c r="BH31" s="3" t="str">
        <f xml:space="preserve"> IFERROR(ABS(Table1[[#This Row],[ROA 2020]]-Table1[[#This Row],[ROA 2019]]), "x")</f>
        <v>x</v>
      </c>
      <c r="BI31" s="3" t="str">
        <f xml:space="preserve"> IFERROR(ABS(Table1[[#This Row],[ROA 2021]]-Table1[[#This Row],[ROA 2020]]), "x")</f>
        <v>x</v>
      </c>
      <c r="BJ31" s="3" t="str">
        <f xml:space="preserve"> IFERROR(AVERAGE(Table1[[#This Row],[ROA 2013-2012]:[ROA 2021-2020]]), "x")</f>
        <v>x</v>
      </c>
      <c r="BK31" s="3" t="str">
        <f>IFERROR(AVERAGE(Table1[[#This Row],[ROA 2012]:[ROA 2021]]), "x")</f>
        <v>x</v>
      </c>
      <c r="BN31" s="1">
        <f>SUM(Table1[[#This Row],[B/M Rank]:[ROA Rank]])</f>
        <v>0</v>
      </c>
    </row>
    <row r="32" spans="1:66" x14ac:dyDescent="0.25">
      <c r="A32" s="1" t="s">
        <v>3184</v>
      </c>
      <c r="B32" s="1" t="s">
        <v>4558</v>
      </c>
      <c r="C32" s="1" t="s">
        <v>4417</v>
      </c>
      <c r="D32" s="1" t="s">
        <v>268</v>
      </c>
      <c r="E32" s="1" t="s">
        <v>108</v>
      </c>
      <c r="F32" s="1">
        <v>1.0900000000000001</v>
      </c>
      <c r="G32" s="19"/>
      <c r="H32" s="19"/>
      <c r="I32" s="19"/>
      <c r="J32" s="19"/>
      <c r="K32" s="1"/>
      <c r="L32" s="19"/>
      <c r="M32" s="1">
        <v>2012</v>
      </c>
      <c r="N32" s="1" t="s">
        <v>4368</v>
      </c>
      <c r="O32" s="1" t="s">
        <v>4368</v>
      </c>
      <c r="P32" s="1" t="s">
        <v>4368</v>
      </c>
      <c r="Q32" s="1" t="s">
        <v>4368</v>
      </c>
      <c r="R32" s="1" t="s">
        <v>4368</v>
      </c>
      <c r="S32" s="1" t="s">
        <v>4368</v>
      </c>
      <c r="T32" s="1" t="s">
        <v>4368</v>
      </c>
      <c r="U32" s="1" t="s">
        <v>4368</v>
      </c>
      <c r="V32" s="1" t="s">
        <v>4368</v>
      </c>
      <c r="W32" s="1" t="s">
        <v>4368</v>
      </c>
      <c r="X32" s="1" t="s">
        <v>4368</v>
      </c>
      <c r="Z32" s="3" t="str">
        <f xml:space="preserve"> IFERROR(AVEDEV(Table1[[#This Row],[GP 2012]:[GP 2021]]) / Table1[[#This Row],[Avg GP]], "x")</f>
        <v>x</v>
      </c>
      <c r="AA32" s="2" t="str">
        <f xml:space="preserve"> IFERROR(AVERAGE(Table1[[#This Row],[GP 2012]:[GP 2021]]), "x")</f>
        <v>x</v>
      </c>
      <c r="AB32" s="11">
        <f>Table1[Equity]/Table1[Market Capital]</f>
        <v>-2.0183486238532109</v>
      </c>
      <c r="AC32" s="1">
        <v>0.1</v>
      </c>
      <c r="AD32" s="1">
        <v>0</v>
      </c>
      <c r="AE32" s="1">
        <v>0</v>
      </c>
      <c r="AF32" s="1">
        <v>0</v>
      </c>
      <c r="AG32" s="1">
        <v>0</v>
      </c>
      <c r="AH32" s="1">
        <v>0.1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-2.2000000000000002</v>
      </c>
      <c r="AO32" s="3" t="str">
        <f xml:space="preserve"> IFERROR(Table1[[#This Row],[GP 2012]]/Table1[[#This Row],[Total Assets 2012]], "x")</f>
        <v>x</v>
      </c>
      <c r="AP32" s="3" t="str">
        <f xml:space="preserve"> IFERROR(Table1[[#This Row],[GP 2013]]/Table1[[#This Row],[Total Assets 2013]], "x")</f>
        <v>x</v>
      </c>
      <c r="AQ32" s="3" t="str">
        <f xml:space="preserve"> IFERROR(Table1[[#This Row],[GP 2014]]/Table1[[#This Row],[Total Assets 2014]], "x")</f>
        <v>x</v>
      </c>
      <c r="AR32" s="3" t="str">
        <f xml:space="preserve"> IFERROR(Table1[[#This Row],[GP 2015]]/Table1[[#This Row],[Total Assets 2015]], "x")</f>
        <v>x</v>
      </c>
      <c r="AS32" s="3" t="str">
        <f xml:space="preserve"> IFERROR(Table1[[#This Row],[GP 2016]]/Table1[[#This Row],[Total Assets 2016]], "x")</f>
        <v>x</v>
      </c>
      <c r="AT32" s="3" t="str">
        <f xml:space="preserve"> IFERROR(Table1[[#This Row],[GP 2017]]/Table1[[#This Row],[Total Assets 2017]], "x")</f>
        <v>x</v>
      </c>
      <c r="AU32" s="3" t="str">
        <f xml:space="preserve"> IFERROR(Table1[[#This Row],[GP 2018]]/Table1[[#This Row],[Total Assets 2018]], "x")</f>
        <v>x</v>
      </c>
      <c r="AV32" s="3" t="str">
        <f xml:space="preserve"> IFERROR(Table1[[#This Row],[GP 2019]]/Table1[[#This Row],[Total Assets 2019]], "x")</f>
        <v>x</v>
      </c>
      <c r="AW32" s="3" t="str">
        <f xml:space="preserve"> IFERROR(Table1[[#This Row],[GP 2020]]/Table1[[#This Row],[Total Assets 2020]], "x")</f>
        <v>x</v>
      </c>
      <c r="AX32" s="3" t="str">
        <f xml:space="preserve"> IFERROR(Table1[[#This Row],[GP 2021]]/Table1[[#This Row],[Total Assets 2021]], "x")</f>
        <v>x</v>
      </c>
      <c r="AY32" s="3" t="str">
        <f xml:space="preserve"> IFERROR(Table1[[#This Row],[GP TTM]]/Table1[[#This Row],[Total Assets TTM]], "x")</f>
        <v>x</v>
      </c>
      <c r="BA32" s="3" t="str">
        <f xml:space="preserve"> IFERROR(ABS(Table1[[#This Row],[ROA 2013]]-Table1[[#This Row],[ROA 2012]]), "x")</f>
        <v>x</v>
      </c>
      <c r="BB32" s="3" t="str">
        <f xml:space="preserve"> IFERROR(ABS(Table1[[#This Row],[ROA 2014]]-Table1[[#This Row],[ROA 2013]]), "x")</f>
        <v>x</v>
      </c>
      <c r="BC32" s="3" t="str">
        <f xml:space="preserve"> IFERROR(ABS(Table1[[#This Row],[ROA 2015]]-Table1[[#This Row],[ROA 2014]]), "x")</f>
        <v>x</v>
      </c>
      <c r="BD32" s="3" t="str">
        <f xml:space="preserve"> IFERROR(ABS(Table1[[#This Row],[ROA 2016]]-Table1[[#This Row],[ROA 2015]]), "x")</f>
        <v>x</v>
      </c>
      <c r="BE32" s="3" t="str">
        <f xml:space="preserve"> IFERROR(ABS(Table1[[#This Row],[ROA 2017]]-Table1[[#This Row],[ROA 2016]]), "x")</f>
        <v>x</v>
      </c>
      <c r="BF32" s="3" t="str">
        <f xml:space="preserve"> IFERROR(ABS(Table1[[#This Row],[ROA 2018]]-Table1[[#This Row],[ROA 2017]]), "x")</f>
        <v>x</v>
      </c>
      <c r="BG32" s="3" t="str">
        <f xml:space="preserve"> IFERROR(ABS(Table1[[#This Row],[ROA 2019]]-Table1[[#This Row],[ROA 2018]]), "x")</f>
        <v>x</v>
      </c>
      <c r="BH32" s="3" t="str">
        <f xml:space="preserve"> IFERROR(ABS(Table1[[#This Row],[ROA 2020]]-Table1[[#This Row],[ROA 2019]]), "x")</f>
        <v>x</v>
      </c>
      <c r="BI32" s="3" t="str">
        <f xml:space="preserve"> IFERROR(ABS(Table1[[#This Row],[ROA 2021]]-Table1[[#This Row],[ROA 2020]]), "x")</f>
        <v>x</v>
      </c>
      <c r="BJ32" s="3" t="str">
        <f xml:space="preserve"> IFERROR(AVERAGE(Table1[[#This Row],[ROA 2013-2012]:[ROA 2021-2020]]), "x")</f>
        <v>x</v>
      </c>
      <c r="BK32" s="3" t="str">
        <f>IFERROR(AVERAGE(Table1[[#This Row],[ROA 2012]:[ROA 2021]]), "x")</f>
        <v>x</v>
      </c>
      <c r="BN32" s="1">
        <f>SUM(Table1[[#This Row],[B/M Rank]:[ROA Rank]])</f>
        <v>0</v>
      </c>
    </row>
    <row r="33" spans="1:66" x14ac:dyDescent="0.25">
      <c r="A33" s="1" t="s">
        <v>4077</v>
      </c>
      <c r="B33" s="1" t="s">
        <v>1784</v>
      </c>
      <c r="C33" s="1" t="s">
        <v>12</v>
      </c>
      <c r="D33" s="1" t="s">
        <v>11</v>
      </c>
      <c r="E33" s="1" t="s">
        <v>108</v>
      </c>
      <c r="F33" s="1">
        <v>1.1000000000000001</v>
      </c>
      <c r="G33" s="19"/>
      <c r="H33" s="19"/>
      <c r="I33" s="19"/>
      <c r="J33" s="19"/>
      <c r="K33" s="1"/>
      <c r="L33" s="19"/>
      <c r="M33" s="1">
        <v>2018</v>
      </c>
      <c r="T33" s="1">
        <v>0.3</v>
      </c>
      <c r="U33" s="1">
        <v>0.5</v>
      </c>
      <c r="V33" s="1">
        <v>0.8</v>
      </c>
      <c r="W33" s="1">
        <v>0.3</v>
      </c>
      <c r="X33" s="1">
        <v>0.4</v>
      </c>
      <c r="Z33" s="3">
        <f xml:space="preserve"> IFERROR(AVEDEV(Table1[[#This Row],[GP 2012]:[GP 2021]]) / Table1[[#This Row],[Avg GP]], "x")</f>
        <v>0.36842105263157898</v>
      </c>
      <c r="AA33" s="2">
        <f xml:space="preserve"> IFERROR(AVERAGE(Table1[[#This Row],[GP 2012]:[GP 2021]]), "x")</f>
        <v>0.47500000000000003</v>
      </c>
      <c r="AB33" s="11">
        <f>Table1[Equity]/Table1[Market Capital]</f>
        <v>-4.6363636363636358</v>
      </c>
      <c r="AI33" s="1">
        <v>6</v>
      </c>
      <c r="AJ33" s="1">
        <v>6</v>
      </c>
      <c r="AK33" s="1">
        <v>2.9</v>
      </c>
      <c r="AL33" s="1">
        <v>0.3</v>
      </c>
      <c r="AM33" s="1">
        <v>0.4</v>
      </c>
      <c r="AN33" s="1">
        <v>-5.0999999999999996</v>
      </c>
      <c r="AO33" s="3" t="str">
        <f xml:space="preserve"> IFERROR(Table1[[#This Row],[GP 2012]]/Table1[[#This Row],[Total Assets 2012]], "x")</f>
        <v>x</v>
      </c>
      <c r="AP33" s="3" t="str">
        <f xml:space="preserve"> IFERROR(Table1[[#This Row],[GP 2013]]/Table1[[#This Row],[Total Assets 2013]], "x")</f>
        <v>x</v>
      </c>
      <c r="AQ33" s="3" t="str">
        <f xml:space="preserve"> IFERROR(Table1[[#This Row],[GP 2014]]/Table1[[#This Row],[Total Assets 2014]], "x")</f>
        <v>x</v>
      </c>
      <c r="AR33" s="3" t="str">
        <f xml:space="preserve"> IFERROR(Table1[[#This Row],[GP 2015]]/Table1[[#This Row],[Total Assets 2015]], "x")</f>
        <v>x</v>
      </c>
      <c r="AS33" s="3" t="str">
        <f xml:space="preserve"> IFERROR(Table1[[#This Row],[GP 2016]]/Table1[[#This Row],[Total Assets 2016]], "x")</f>
        <v>x</v>
      </c>
      <c r="AT33" s="3" t="str">
        <f xml:space="preserve"> IFERROR(Table1[[#This Row],[GP 2017]]/Table1[[#This Row],[Total Assets 2017]], "x")</f>
        <v>x</v>
      </c>
      <c r="AU33" s="3">
        <f xml:space="preserve"> IFERROR(Table1[[#This Row],[GP 2018]]/Table1[[#This Row],[Total Assets 2018]], "x")</f>
        <v>4.9999999999999996E-2</v>
      </c>
      <c r="AV33" s="3">
        <f xml:space="preserve"> IFERROR(Table1[[#This Row],[GP 2019]]/Table1[[#This Row],[Total Assets 2019]], "x")</f>
        <v>8.3333333333333329E-2</v>
      </c>
      <c r="AW33" s="3">
        <f xml:space="preserve"> IFERROR(Table1[[#This Row],[GP 2020]]/Table1[[#This Row],[Total Assets 2020]], "x")</f>
        <v>0.27586206896551724</v>
      </c>
      <c r="AX33" s="3">
        <f xml:space="preserve"> IFERROR(Table1[[#This Row],[GP 2021]]/Table1[[#This Row],[Total Assets 2021]], "x")</f>
        <v>1</v>
      </c>
      <c r="AY33" s="3">
        <f xml:space="preserve"> IFERROR(Table1[[#This Row],[GP TTM]]/Table1[[#This Row],[Total Assets TTM]], "x")</f>
        <v>1</v>
      </c>
      <c r="BA33" s="3" t="str">
        <f xml:space="preserve"> IFERROR(ABS(Table1[[#This Row],[ROA 2013]]-Table1[[#This Row],[ROA 2012]]), "x")</f>
        <v>x</v>
      </c>
      <c r="BB33" s="3" t="str">
        <f xml:space="preserve"> IFERROR(ABS(Table1[[#This Row],[ROA 2014]]-Table1[[#This Row],[ROA 2013]]), "x")</f>
        <v>x</v>
      </c>
      <c r="BC33" s="3" t="str">
        <f xml:space="preserve"> IFERROR(ABS(Table1[[#This Row],[ROA 2015]]-Table1[[#This Row],[ROA 2014]]), "x")</f>
        <v>x</v>
      </c>
      <c r="BD33" s="3" t="str">
        <f xml:space="preserve"> IFERROR(ABS(Table1[[#This Row],[ROA 2016]]-Table1[[#This Row],[ROA 2015]]), "x")</f>
        <v>x</v>
      </c>
      <c r="BE33" s="3" t="str">
        <f xml:space="preserve"> IFERROR(ABS(Table1[[#This Row],[ROA 2017]]-Table1[[#This Row],[ROA 2016]]), "x")</f>
        <v>x</v>
      </c>
      <c r="BF33" s="3" t="str">
        <f xml:space="preserve"> IFERROR(ABS(Table1[[#This Row],[ROA 2018]]-Table1[[#This Row],[ROA 2017]]), "x")</f>
        <v>x</v>
      </c>
      <c r="BG33" s="3">
        <f xml:space="preserve"> IFERROR(ABS(Table1[[#This Row],[ROA 2019]]-Table1[[#This Row],[ROA 2018]]), "x")</f>
        <v>3.3333333333333333E-2</v>
      </c>
      <c r="BH33" s="3">
        <f xml:space="preserve"> IFERROR(ABS(Table1[[#This Row],[ROA 2020]]-Table1[[#This Row],[ROA 2019]]), "x")</f>
        <v>0.19252873563218392</v>
      </c>
      <c r="BI33" s="3">
        <f xml:space="preserve"> IFERROR(ABS(Table1[[#This Row],[ROA 2021]]-Table1[[#This Row],[ROA 2020]]), "x")</f>
        <v>0.72413793103448276</v>
      </c>
      <c r="BJ33" s="3">
        <f xml:space="preserve"> IFERROR(AVERAGE(Table1[[#This Row],[ROA 2013-2012]:[ROA 2021-2020]]), "x")</f>
        <v>0.31666666666666665</v>
      </c>
      <c r="BK33" s="3">
        <f>IFERROR(AVERAGE(Table1[[#This Row],[ROA 2012]:[ROA 2021]]), "x")</f>
        <v>0.35229885057471266</v>
      </c>
      <c r="BN33" s="1">
        <f>SUM(Table1[[#This Row],[B/M Rank]:[ROA Rank]])</f>
        <v>0</v>
      </c>
    </row>
    <row r="34" spans="1:66" x14ac:dyDescent="0.25">
      <c r="A34" s="1" t="s">
        <v>2874</v>
      </c>
      <c r="B34" s="1" t="s">
        <v>878</v>
      </c>
      <c r="C34" s="1" t="s">
        <v>4417</v>
      </c>
      <c r="D34" s="1" t="s">
        <v>268</v>
      </c>
      <c r="E34" s="1" t="s">
        <v>108</v>
      </c>
      <c r="F34" s="1">
        <v>1.1100000000000001</v>
      </c>
      <c r="G34" s="19"/>
      <c r="H34" s="19"/>
      <c r="I34" s="19"/>
      <c r="J34" s="19"/>
      <c r="K34" s="1"/>
      <c r="L34" s="19"/>
      <c r="M34" s="1">
        <v>2012</v>
      </c>
      <c r="N34" s="1">
        <v>0</v>
      </c>
      <c r="O34" s="1" t="s">
        <v>4368</v>
      </c>
      <c r="P34" s="1" t="s">
        <v>4368</v>
      </c>
      <c r="Q34" s="1">
        <v>0</v>
      </c>
      <c r="R34" s="1" t="s">
        <v>4368</v>
      </c>
      <c r="S34" s="1" t="s">
        <v>4368</v>
      </c>
      <c r="T34" s="1" t="s">
        <v>4368</v>
      </c>
      <c r="U34" s="1" t="s">
        <v>4368</v>
      </c>
      <c r="V34" s="1" t="s">
        <v>4368</v>
      </c>
      <c r="W34" s="1" t="s">
        <v>4368</v>
      </c>
      <c r="X34" s="1">
        <v>0</v>
      </c>
      <c r="Z34" s="3" t="str">
        <f xml:space="preserve"> IFERROR(AVEDEV(Table1[[#This Row],[GP 2012]:[GP 2021]]) / Table1[[#This Row],[Avg GP]], "x")</f>
        <v>x</v>
      </c>
      <c r="AA34" s="2">
        <f xml:space="preserve"> IFERROR(AVERAGE(Table1[[#This Row],[GP 2012]:[GP 2021]]), "x")</f>
        <v>0</v>
      </c>
      <c r="AB34" s="11">
        <f>Table1[Equity]/Table1[Market Capital]</f>
        <v>9.0090090090090086E-2</v>
      </c>
      <c r="AC34" s="1">
        <v>0.6</v>
      </c>
      <c r="AD34" s="1">
        <v>0.6</v>
      </c>
      <c r="AE34" s="1">
        <v>0.9</v>
      </c>
      <c r="AF34" s="1">
        <v>0.4</v>
      </c>
      <c r="AG34" s="1">
        <v>0</v>
      </c>
      <c r="AH34" s="1">
        <v>0.6</v>
      </c>
      <c r="AI34" s="1">
        <v>0.1</v>
      </c>
      <c r="AJ34" s="1">
        <v>0</v>
      </c>
      <c r="AK34" s="1">
        <v>0.1</v>
      </c>
      <c r="AL34" s="1">
        <v>0.3</v>
      </c>
      <c r="AM34" s="1">
        <v>0.3</v>
      </c>
      <c r="AN34" s="1">
        <v>0.1</v>
      </c>
      <c r="AO34" s="3">
        <f xml:space="preserve"> IFERROR(Table1[[#This Row],[GP 2012]]/Table1[[#This Row],[Total Assets 2012]], "x")</f>
        <v>0</v>
      </c>
      <c r="AP34" s="3" t="str">
        <f xml:space="preserve"> IFERROR(Table1[[#This Row],[GP 2013]]/Table1[[#This Row],[Total Assets 2013]], "x")</f>
        <v>x</v>
      </c>
      <c r="AQ34" s="3" t="str">
        <f xml:space="preserve"> IFERROR(Table1[[#This Row],[GP 2014]]/Table1[[#This Row],[Total Assets 2014]], "x")</f>
        <v>x</v>
      </c>
      <c r="AR34" s="3">
        <f xml:space="preserve"> IFERROR(Table1[[#This Row],[GP 2015]]/Table1[[#This Row],[Total Assets 2015]], "x")</f>
        <v>0</v>
      </c>
      <c r="AS34" s="3" t="str">
        <f xml:space="preserve"> IFERROR(Table1[[#This Row],[GP 2016]]/Table1[[#This Row],[Total Assets 2016]], "x")</f>
        <v>x</v>
      </c>
      <c r="AT34" s="3" t="str">
        <f xml:space="preserve"> IFERROR(Table1[[#This Row],[GP 2017]]/Table1[[#This Row],[Total Assets 2017]], "x")</f>
        <v>x</v>
      </c>
      <c r="AU34" s="3" t="str">
        <f xml:space="preserve"> IFERROR(Table1[[#This Row],[GP 2018]]/Table1[[#This Row],[Total Assets 2018]], "x")</f>
        <v>x</v>
      </c>
      <c r="AV34" s="3" t="str">
        <f xml:space="preserve"> IFERROR(Table1[[#This Row],[GP 2019]]/Table1[[#This Row],[Total Assets 2019]], "x")</f>
        <v>x</v>
      </c>
      <c r="AW34" s="3" t="str">
        <f xml:space="preserve"> IFERROR(Table1[[#This Row],[GP 2020]]/Table1[[#This Row],[Total Assets 2020]], "x")</f>
        <v>x</v>
      </c>
      <c r="AX34" s="3" t="str">
        <f xml:space="preserve"> IFERROR(Table1[[#This Row],[GP 2021]]/Table1[[#This Row],[Total Assets 2021]], "x")</f>
        <v>x</v>
      </c>
      <c r="AY34" s="3">
        <f xml:space="preserve"> IFERROR(Table1[[#This Row],[GP TTM]]/Table1[[#This Row],[Total Assets TTM]], "x")</f>
        <v>0</v>
      </c>
      <c r="BA34" s="3" t="str">
        <f xml:space="preserve"> IFERROR(ABS(Table1[[#This Row],[ROA 2013]]-Table1[[#This Row],[ROA 2012]]), "x")</f>
        <v>x</v>
      </c>
      <c r="BB34" s="3" t="str">
        <f xml:space="preserve"> IFERROR(ABS(Table1[[#This Row],[ROA 2014]]-Table1[[#This Row],[ROA 2013]]), "x")</f>
        <v>x</v>
      </c>
      <c r="BC34" s="3" t="str">
        <f xml:space="preserve"> IFERROR(ABS(Table1[[#This Row],[ROA 2015]]-Table1[[#This Row],[ROA 2014]]), "x")</f>
        <v>x</v>
      </c>
      <c r="BD34" s="3" t="str">
        <f xml:space="preserve"> IFERROR(ABS(Table1[[#This Row],[ROA 2016]]-Table1[[#This Row],[ROA 2015]]), "x")</f>
        <v>x</v>
      </c>
      <c r="BE34" s="3" t="str">
        <f xml:space="preserve"> IFERROR(ABS(Table1[[#This Row],[ROA 2017]]-Table1[[#This Row],[ROA 2016]]), "x")</f>
        <v>x</v>
      </c>
      <c r="BF34" s="3" t="str">
        <f xml:space="preserve"> IFERROR(ABS(Table1[[#This Row],[ROA 2018]]-Table1[[#This Row],[ROA 2017]]), "x")</f>
        <v>x</v>
      </c>
      <c r="BG34" s="3" t="str">
        <f xml:space="preserve"> IFERROR(ABS(Table1[[#This Row],[ROA 2019]]-Table1[[#This Row],[ROA 2018]]), "x")</f>
        <v>x</v>
      </c>
      <c r="BH34" s="3" t="str">
        <f xml:space="preserve"> IFERROR(ABS(Table1[[#This Row],[ROA 2020]]-Table1[[#This Row],[ROA 2019]]), "x")</f>
        <v>x</v>
      </c>
      <c r="BI34" s="3" t="str">
        <f xml:space="preserve"> IFERROR(ABS(Table1[[#This Row],[ROA 2021]]-Table1[[#This Row],[ROA 2020]]), "x")</f>
        <v>x</v>
      </c>
      <c r="BJ34" s="3" t="str">
        <f xml:space="preserve"> IFERROR(AVERAGE(Table1[[#This Row],[ROA 2013-2012]:[ROA 2021-2020]]), "x")</f>
        <v>x</v>
      </c>
      <c r="BK34" s="3">
        <f>IFERROR(AVERAGE(Table1[[#This Row],[ROA 2012]:[ROA 2021]]), "x")</f>
        <v>0</v>
      </c>
      <c r="BN34" s="1">
        <f>SUM(Table1[[#This Row],[B/M Rank]:[ROA Rank]])</f>
        <v>0</v>
      </c>
    </row>
    <row r="35" spans="1:66" x14ac:dyDescent="0.25">
      <c r="A35" s="1" t="s">
        <v>3871</v>
      </c>
      <c r="B35" s="1" t="s">
        <v>1587</v>
      </c>
      <c r="C35" s="1" t="s">
        <v>1499</v>
      </c>
      <c r="D35" s="1" t="s">
        <v>440</v>
      </c>
      <c r="E35" s="1" t="s">
        <v>108</v>
      </c>
      <c r="F35" s="1">
        <v>1.1100000000000001</v>
      </c>
      <c r="G35" s="19"/>
      <c r="H35" s="19"/>
      <c r="I35" s="19"/>
      <c r="J35" s="19"/>
      <c r="K35" s="1"/>
      <c r="L35" s="19"/>
      <c r="M35" s="1">
        <v>2012</v>
      </c>
      <c r="N35" s="1" t="s">
        <v>4368</v>
      </c>
      <c r="O35" s="1" t="s">
        <v>4368</v>
      </c>
      <c r="P35" s="1" t="s">
        <v>4368</v>
      </c>
      <c r="Q35" s="1" t="s">
        <v>4368</v>
      </c>
      <c r="R35" s="1" t="s">
        <v>4368</v>
      </c>
      <c r="S35" s="1">
        <v>0.1</v>
      </c>
      <c r="T35" s="1">
        <v>0</v>
      </c>
      <c r="U35" s="1">
        <v>0</v>
      </c>
      <c r="V35" s="1" t="s">
        <v>4368</v>
      </c>
      <c r="W35" s="1" t="s">
        <v>4368</v>
      </c>
      <c r="X35" s="1">
        <v>0</v>
      </c>
      <c r="Z35" s="3">
        <f xml:space="preserve"> IFERROR(AVEDEV(Table1[[#This Row],[GP 2012]:[GP 2021]]) / Table1[[#This Row],[Avg GP]], "x")</f>
        <v>1.3333333333333335</v>
      </c>
      <c r="AA35" s="2">
        <f xml:space="preserve"> IFERROR(AVERAGE(Table1[[#This Row],[GP 2012]:[GP 2021]]), "x")</f>
        <v>3.3333333333333333E-2</v>
      </c>
      <c r="AB35" s="11">
        <f>Table1[Equity]/Table1[Market Capital]</f>
        <v>0.18018018018018017</v>
      </c>
      <c r="AC35" s="1">
        <v>76.2</v>
      </c>
      <c r="AD35" s="1">
        <v>76.400000000000006</v>
      </c>
      <c r="AE35" s="1">
        <v>43.2</v>
      </c>
      <c r="AF35" s="1">
        <v>19.3</v>
      </c>
      <c r="AG35" s="1">
        <v>4.0999999999999996</v>
      </c>
      <c r="AH35" s="1">
        <v>0.7</v>
      </c>
      <c r="AI35" s="1">
        <v>0.3</v>
      </c>
      <c r="AJ35" s="1">
        <v>0.3</v>
      </c>
      <c r="AK35" s="1">
        <v>0.3</v>
      </c>
      <c r="AL35" s="1">
        <v>0.2</v>
      </c>
      <c r="AM35" s="1">
        <v>0.6</v>
      </c>
      <c r="AN35" s="1">
        <v>0.2</v>
      </c>
      <c r="AO35" s="3" t="str">
        <f xml:space="preserve"> IFERROR(Table1[[#This Row],[GP 2012]]/Table1[[#This Row],[Total Assets 2012]], "x")</f>
        <v>x</v>
      </c>
      <c r="AP35" s="3" t="str">
        <f xml:space="preserve"> IFERROR(Table1[[#This Row],[GP 2013]]/Table1[[#This Row],[Total Assets 2013]], "x")</f>
        <v>x</v>
      </c>
      <c r="AQ35" s="3" t="str">
        <f xml:space="preserve"> IFERROR(Table1[[#This Row],[GP 2014]]/Table1[[#This Row],[Total Assets 2014]], "x")</f>
        <v>x</v>
      </c>
      <c r="AR35" s="3" t="str">
        <f xml:space="preserve"> IFERROR(Table1[[#This Row],[GP 2015]]/Table1[[#This Row],[Total Assets 2015]], "x")</f>
        <v>x</v>
      </c>
      <c r="AS35" s="3" t="str">
        <f xml:space="preserve"> IFERROR(Table1[[#This Row],[GP 2016]]/Table1[[#This Row],[Total Assets 2016]], "x")</f>
        <v>x</v>
      </c>
      <c r="AT35" s="3">
        <f xml:space="preserve"> IFERROR(Table1[[#This Row],[GP 2017]]/Table1[[#This Row],[Total Assets 2017]], "x")</f>
        <v>0.14285714285714288</v>
      </c>
      <c r="AU35" s="3">
        <f xml:space="preserve"> IFERROR(Table1[[#This Row],[GP 2018]]/Table1[[#This Row],[Total Assets 2018]], "x")</f>
        <v>0</v>
      </c>
      <c r="AV35" s="3">
        <f xml:space="preserve"> IFERROR(Table1[[#This Row],[GP 2019]]/Table1[[#This Row],[Total Assets 2019]], "x")</f>
        <v>0</v>
      </c>
      <c r="AW35" s="3" t="str">
        <f xml:space="preserve"> IFERROR(Table1[[#This Row],[GP 2020]]/Table1[[#This Row],[Total Assets 2020]], "x")</f>
        <v>x</v>
      </c>
      <c r="AX35" s="3" t="str">
        <f xml:space="preserve"> IFERROR(Table1[[#This Row],[GP 2021]]/Table1[[#This Row],[Total Assets 2021]], "x")</f>
        <v>x</v>
      </c>
      <c r="AY35" s="3">
        <f xml:space="preserve"> IFERROR(Table1[[#This Row],[GP TTM]]/Table1[[#This Row],[Total Assets TTM]], "x")</f>
        <v>0</v>
      </c>
      <c r="BA35" s="3" t="str">
        <f xml:space="preserve"> IFERROR(ABS(Table1[[#This Row],[ROA 2013]]-Table1[[#This Row],[ROA 2012]]), "x")</f>
        <v>x</v>
      </c>
      <c r="BB35" s="3" t="str">
        <f xml:space="preserve"> IFERROR(ABS(Table1[[#This Row],[ROA 2014]]-Table1[[#This Row],[ROA 2013]]), "x")</f>
        <v>x</v>
      </c>
      <c r="BC35" s="3" t="str">
        <f xml:space="preserve"> IFERROR(ABS(Table1[[#This Row],[ROA 2015]]-Table1[[#This Row],[ROA 2014]]), "x")</f>
        <v>x</v>
      </c>
      <c r="BD35" s="3" t="str">
        <f xml:space="preserve"> IFERROR(ABS(Table1[[#This Row],[ROA 2016]]-Table1[[#This Row],[ROA 2015]]), "x")</f>
        <v>x</v>
      </c>
      <c r="BE35" s="3" t="str">
        <f xml:space="preserve"> IFERROR(ABS(Table1[[#This Row],[ROA 2017]]-Table1[[#This Row],[ROA 2016]]), "x")</f>
        <v>x</v>
      </c>
      <c r="BF35" s="3">
        <f xml:space="preserve"> IFERROR(ABS(Table1[[#This Row],[ROA 2018]]-Table1[[#This Row],[ROA 2017]]), "x")</f>
        <v>0.14285714285714288</v>
      </c>
      <c r="BG35" s="3">
        <f xml:space="preserve"> IFERROR(ABS(Table1[[#This Row],[ROA 2019]]-Table1[[#This Row],[ROA 2018]]), "x")</f>
        <v>0</v>
      </c>
      <c r="BH35" s="3" t="str">
        <f xml:space="preserve"> IFERROR(ABS(Table1[[#This Row],[ROA 2020]]-Table1[[#This Row],[ROA 2019]]), "x")</f>
        <v>x</v>
      </c>
      <c r="BI35" s="3" t="str">
        <f xml:space="preserve"> IFERROR(ABS(Table1[[#This Row],[ROA 2021]]-Table1[[#This Row],[ROA 2020]]), "x")</f>
        <v>x</v>
      </c>
      <c r="BJ35" s="3">
        <f xml:space="preserve"> IFERROR(AVERAGE(Table1[[#This Row],[ROA 2013-2012]:[ROA 2021-2020]]), "x")</f>
        <v>7.1428571428571438E-2</v>
      </c>
      <c r="BK35" s="3">
        <f>IFERROR(AVERAGE(Table1[[#This Row],[ROA 2012]:[ROA 2021]]), "x")</f>
        <v>4.7619047619047623E-2</v>
      </c>
      <c r="BN35" s="1">
        <f>SUM(Table1[[#This Row],[B/M Rank]:[ROA Rank]])</f>
        <v>0</v>
      </c>
    </row>
    <row r="36" spans="1:66" x14ac:dyDescent="0.25">
      <c r="A36" s="1" t="s">
        <v>3421</v>
      </c>
      <c r="B36" s="1" t="s">
        <v>1244</v>
      </c>
      <c r="C36" s="1" t="s">
        <v>4417</v>
      </c>
      <c r="D36" s="1" t="s">
        <v>268</v>
      </c>
      <c r="E36" s="1" t="s">
        <v>108</v>
      </c>
      <c r="F36" s="1">
        <v>1.1499999999999999</v>
      </c>
      <c r="G36" s="19"/>
      <c r="H36" s="19"/>
      <c r="I36" s="19"/>
      <c r="J36" s="19"/>
      <c r="K36" s="1"/>
      <c r="L36" s="19"/>
      <c r="M36" s="1">
        <v>2020</v>
      </c>
      <c r="V36" s="1" t="s">
        <v>4368</v>
      </c>
      <c r="W36" s="1" t="s">
        <v>4368</v>
      </c>
      <c r="X36" s="1" t="s">
        <v>4368</v>
      </c>
      <c r="Z36" s="3" t="str">
        <f xml:space="preserve"> IFERROR(AVEDEV(Table1[[#This Row],[GP 2012]:[GP 2021]]) / Table1[[#This Row],[Avg GP]], "x")</f>
        <v>x</v>
      </c>
      <c r="AA36" s="2" t="str">
        <f xml:space="preserve"> IFERROR(AVERAGE(Table1[[#This Row],[GP 2012]:[GP 2021]]), "x")</f>
        <v>x</v>
      </c>
      <c r="AB36" s="11">
        <f>Table1[Equity]/Table1[Market Capital]</f>
        <v>1.8260869565217392</v>
      </c>
      <c r="AK36" s="1">
        <v>0.1</v>
      </c>
      <c r="AL36" s="1">
        <v>2.4</v>
      </c>
      <c r="AM36" s="1">
        <v>2.5</v>
      </c>
      <c r="AN36" s="1">
        <v>2.1</v>
      </c>
      <c r="AO36" s="3" t="str">
        <f xml:space="preserve"> IFERROR(Table1[[#This Row],[GP 2012]]/Table1[[#This Row],[Total Assets 2012]], "x")</f>
        <v>x</v>
      </c>
      <c r="AP36" s="3" t="str">
        <f xml:space="preserve"> IFERROR(Table1[[#This Row],[GP 2013]]/Table1[[#This Row],[Total Assets 2013]], "x")</f>
        <v>x</v>
      </c>
      <c r="AQ36" s="3" t="str">
        <f xml:space="preserve"> IFERROR(Table1[[#This Row],[GP 2014]]/Table1[[#This Row],[Total Assets 2014]], "x")</f>
        <v>x</v>
      </c>
      <c r="AR36" s="3" t="str">
        <f xml:space="preserve"> IFERROR(Table1[[#This Row],[GP 2015]]/Table1[[#This Row],[Total Assets 2015]], "x")</f>
        <v>x</v>
      </c>
      <c r="AS36" s="3" t="str">
        <f xml:space="preserve"> IFERROR(Table1[[#This Row],[GP 2016]]/Table1[[#This Row],[Total Assets 2016]], "x")</f>
        <v>x</v>
      </c>
      <c r="AT36" s="3" t="str">
        <f xml:space="preserve"> IFERROR(Table1[[#This Row],[GP 2017]]/Table1[[#This Row],[Total Assets 2017]], "x")</f>
        <v>x</v>
      </c>
      <c r="AU36" s="3" t="str">
        <f xml:space="preserve"> IFERROR(Table1[[#This Row],[GP 2018]]/Table1[[#This Row],[Total Assets 2018]], "x")</f>
        <v>x</v>
      </c>
      <c r="AV36" s="3" t="str">
        <f xml:space="preserve"> IFERROR(Table1[[#This Row],[GP 2019]]/Table1[[#This Row],[Total Assets 2019]], "x")</f>
        <v>x</v>
      </c>
      <c r="AW36" s="3" t="str">
        <f xml:space="preserve"> IFERROR(Table1[[#This Row],[GP 2020]]/Table1[[#This Row],[Total Assets 2020]], "x")</f>
        <v>x</v>
      </c>
      <c r="AX36" s="3" t="str">
        <f xml:space="preserve"> IFERROR(Table1[[#This Row],[GP 2021]]/Table1[[#This Row],[Total Assets 2021]], "x")</f>
        <v>x</v>
      </c>
      <c r="AY36" s="3" t="str">
        <f xml:space="preserve"> IFERROR(Table1[[#This Row],[GP TTM]]/Table1[[#This Row],[Total Assets TTM]], "x")</f>
        <v>x</v>
      </c>
      <c r="BA36" s="3" t="str">
        <f xml:space="preserve"> IFERROR(ABS(Table1[[#This Row],[ROA 2013]]-Table1[[#This Row],[ROA 2012]]), "x")</f>
        <v>x</v>
      </c>
      <c r="BB36" s="3" t="str">
        <f xml:space="preserve"> IFERROR(ABS(Table1[[#This Row],[ROA 2014]]-Table1[[#This Row],[ROA 2013]]), "x")</f>
        <v>x</v>
      </c>
      <c r="BC36" s="3" t="str">
        <f xml:space="preserve"> IFERROR(ABS(Table1[[#This Row],[ROA 2015]]-Table1[[#This Row],[ROA 2014]]), "x")</f>
        <v>x</v>
      </c>
      <c r="BD36" s="3" t="str">
        <f xml:space="preserve"> IFERROR(ABS(Table1[[#This Row],[ROA 2016]]-Table1[[#This Row],[ROA 2015]]), "x")</f>
        <v>x</v>
      </c>
      <c r="BE36" s="3" t="str">
        <f xml:space="preserve"> IFERROR(ABS(Table1[[#This Row],[ROA 2017]]-Table1[[#This Row],[ROA 2016]]), "x")</f>
        <v>x</v>
      </c>
      <c r="BF36" s="3" t="str">
        <f xml:space="preserve"> IFERROR(ABS(Table1[[#This Row],[ROA 2018]]-Table1[[#This Row],[ROA 2017]]), "x")</f>
        <v>x</v>
      </c>
      <c r="BG36" s="3" t="str">
        <f xml:space="preserve"> IFERROR(ABS(Table1[[#This Row],[ROA 2019]]-Table1[[#This Row],[ROA 2018]]), "x")</f>
        <v>x</v>
      </c>
      <c r="BH36" s="3" t="str">
        <f xml:space="preserve"> IFERROR(ABS(Table1[[#This Row],[ROA 2020]]-Table1[[#This Row],[ROA 2019]]), "x")</f>
        <v>x</v>
      </c>
      <c r="BI36" s="3" t="str">
        <f xml:space="preserve"> IFERROR(ABS(Table1[[#This Row],[ROA 2021]]-Table1[[#This Row],[ROA 2020]]), "x")</f>
        <v>x</v>
      </c>
      <c r="BJ36" s="3" t="str">
        <f xml:space="preserve"> IFERROR(AVERAGE(Table1[[#This Row],[ROA 2013-2012]:[ROA 2021-2020]]), "x")</f>
        <v>x</v>
      </c>
      <c r="BK36" s="3" t="str">
        <f>IFERROR(AVERAGE(Table1[[#This Row],[ROA 2012]:[ROA 2021]]), "x")</f>
        <v>x</v>
      </c>
      <c r="BN36" s="1">
        <f>SUM(Table1[[#This Row],[B/M Rank]:[ROA Rank]])</f>
        <v>0</v>
      </c>
    </row>
    <row r="37" spans="1:66" x14ac:dyDescent="0.25">
      <c r="A37" s="1" t="s">
        <v>3003</v>
      </c>
      <c r="B37" s="1" t="s">
        <v>973</v>
      </c>
      <c r="C37" s="1" t="s">
        <v>4417</v>
      </c>
      <c r="D37" s="1" t="s">
        <v>268</v>
      </c>
      <c r="E37" s="1" t="s">
        <v>108</v>
      </c>
      <c r="F37" s="1">
        <v>1.1599999999999999</v>
      </c>
      <c r="G37" s="19"/>
      <c r="H37" s="19"/>
      <c r="I37" s="19"/>
      <c r="J37" s="19"/>
      <c r="K37" s="1"/>
      <c r="L37" s="19"/>
      <c r="M37" s="1">
        <v>2012</v>
      </c>
      <c r="N37" s="1" t="s">
        <v>4368</v>
      </c>
      <c r="O37" s="1" t="s">
        <v>4368</v>
      </c>
      <c r="P37" s="1" t="s">
        <v>4368</v>
      </c>
      <c r="Q37" s="1" t="s">
        <v>4368</v>
      </c>
      <c r="R37" s="1" t="s">
        <v>4368</v>
      </c>
      <c r="S37" s="1" t="s">
        <v>4368</v>
      </c>
      <c r="T37" s="1" t="s">
        <v>4368</v>
      </c>
      <c r="U37" s="1" t="s">
        <v>4368</v>
      </c>
      <c r="V37" s="1" t="s">
        <v>4368</v>
      </c>
      <c r="W37" s="1" t="s">
        <v>4368</v>
      </c>
      <c r="X37" s="1" t="s">
        <v>4368</v>
      </c>
      <c r="Z37" s="3" t="str">
        <f xml:space="preserve"> IFERROR(AVEDEV(Table1[[#This Row],[GP 2012]:[GP 2021]]) / Table1[[#This Row],[Avg GP]], "x")</f>
        <v>x</v>
      </c>
      <c r="AA37" s="2" t="str">
        <f xml:space="preserve"> IFERROR(AVERAGE(Table1[[#This Row],[GP 2012]:[GP 2021]]), "x")</f>
        <v>x</v>
      </c>
      <c r="AB37" s="11">
        <f>Table1[Equity]/Table1[Market Capital]</f>
        <v>0.43103448275862072</v>
      </c>
      <c r="AC37" s="1">
        <v>4.9000000000000004</v>
      </c>
      <c r="AD37" s="1">
        <v>1.5</v>
      </c>
      <c r="AE37" s="1">
        <v>0.5</v>
      </c>
      <c r="AF37" s="1">
        <v>0.1</v>
      </c>
      <c r="AG37" s="1">
        <v>0.3</v>
      </c>
      <c r="AH37" s="1">
        <v>0.2</v>
      </c>
      <c r="AI37" s="1">
        <v>0.9</v>
      </c>
      <c r="AJ37" s="1">
        <v>2.2999999999999998</v>
      </c>
      <c r="AK37" s="1">
        <v>0.2</v>
      </c>
      <c r="AL37" s="1">
        <v>1.7</v>
      </c>
      <c r="AM37" s="1">
        <v>1</v>
      </c>
      <c r="AN37" s="1">
        <v>0.5</v>
      </c>
      <c r="AO37" s="3" t="str">
        <f xml:space="preserve"> IFERROR(Table1[[#This Row],[GP 2012]]/Table1[[#This Row],[Total Assets 2012]], "x")</f>
        <v>x</v>
      </c>
      <c r="AP37" s="3" t="str">
        <f xml:space="preserve"> IFERROR(Table1[[#This Row],[GP 2013]]/Table1[[#This Row],[Total Assets 2013]], "x")</f>
        <v>x</v>
      </c>
      <c r="AQ37" s="3" t="str">
        <f xml:space="preserve"> IFERROR(Table1[[#This Row],[GP 2014]]/Table1[[#This Row],[Total Assets 2014]], "x")</f>
        <v>x</v>
      </c>
      <c r="AR37" s="3" t="str">
        <f xml:space="preserve"> IFERROR(Table1[[#This Row],[GP 2015]]/Table1[[#This Row],[Total Assets 2015]], "x")</f>
        <v>x</v>
      </c>
      <c r="AS37" s="3" t="str">
        <f xml:space="preserve"> IFERROR(Table1[[#This Row],[GP 2016]]/Table1[[#This Row],[Total Assets 2016]], "x")</f>
        <v>x</v>
      </c>
      <c r="AT37" s="3" t="str">
        <f xml:space="preserve"> IFERROR(Table1[[#This Row],[GP 2017]]/Table1[[#This Row],[Total Assets 2017]], "x")</f>
        <v>x</v>
      </c>
      <c r="AU37" s="3" t="str">
        <f xml:space="preserve"> IFERROR(Table1[[#This Row],[GP 2018]]/Table1[[#This Row],[Total Assets 2018]], "x")</f>
        <v>x</v>
      </c>
      <c r="AV37" s="3" t="str">
        <f xml:space="preserve"> IFERROR(Table1[[#This Row],[GP 2019]]/Table1[[#This Row],[Total Assets 2019]], "x")</f>
        <v>x</v>
      </c>
      <c r="AW37" s="3" t="str">
        <f xml:space="preserve"> IFERROR(Table1[[#This Row],[GP 2020]]/Table1[[#This Row],[Total Assets 2020]], "x")</f>
        <v>x</v>
      </c>
      <c r="AX37" s="3" t="str">
        <f xml:space="preserve"> IFERROR(Table1[[#This Row],[GP 2021]]/Table1[[#This Row],[Total Assets 2021]], "x")</f>
        <v>x</v>
      </c>
      <c r="AY37" s="3" t="str">
        <f xml:space="preserve"> IFERROR(Table1[[#This Row],[GP TTM]]/Table1[[#This Row],[Total Assets TTM]], "x")</f>
        <v>x</v>
      </c>
      <c r="BA37" s="3" t="str">
        <f xml:space="preserve"> IFERROR(ABS(Table1[[#This Row],[ROA 2013]]-Table1[[#This Row],[ROA 2012]]), "x")</f>
        <v>x</v>
      </c>
      <c r="BB37" s="3" t="str">
        <f xml:space="preserve"> IFERROR(ABS(Table1[[#This Row],[ROA 2014]]-Table1[[#This Row],[ROA 2013]]), "x")</f>
        <v>x</v>
      </c>
      <c r="BC37" s="3" t="str">
        <f xml:space="preserve"> IFERROR(ABS(Table1[[#This Row],[ROA 2015]]-Table1[[#This Row],[ROA 2014]]), "x")</f>
        <v>x</v>
      </c>
      <c r="BD37" s="3" t="str">
        <f xml:space="preserve"> IFERROR(ABS(Table1[[#This Row],[ROA 2016]]-Table1[[#This Row],[ROA 2015]]), "x")</f>
        <v>x</v>
      </c>
      <c r="BE37" s="3" t="str">
        <f xml:space="preserve"> IFERROR(ABS(Table1[[#This Row],[ROA 2017]]-Table1[[#This Row],[ROA 2016]]), "x")</f>
        <v>x</v>
      </c>
      <c r="BF37" s="3" t="str">
        <f xml:space="preserve"> IFERROR(ABS(Table1[[#This Row],[ROA 2018]]-Table1[[#This Row],[ROA 2017]]), "x")</f>
        <v>x</v>
      </c>
      <c r="BG37" s="3" t="str">
        <f xml:space="preserve"> IFERROR(ABS(Table1[[#This Row],[ROA 2019]]-Table1[[#This Row],[ROA 2018]]), "x")</f>
        <v>x</v>
      </c>
      <c r="BH37" s="3" t="str">
        <f xml:space="preserve"> IFERROR(ABS(Table1[[#This Row],[ROA 2020]]-Table1[[#This Row],[ROA 2019]]), "x")</f>
        <v>x</v>
      </c>
      <c r="BI37" s="3" t="str">
        <f xml:space="preserve"> IFERROR(ABS(Table1[[#This Row],[ROA 2021]]-Table1[[#This Row],[ROA 2020]]), "x")</f>
        <v>x</v>
      </c>
      <c r="BJ37" s="3" t="str">
        <f xml:space="preserve"> IFERROR(AVERAGE(Table1[[#This Row],[ROA 2013-2012]:[ROA 2021-2020]]), "x")</f>
        <v>x</v>
      </c>
      <c r="BK37" s="3" t="str">
        <f>IFERROR(AVERAGE(Table1[[#This Row],[ROA 2012]:[ROA 2021]]), "x")</f>
        <v>x</v>
      </c>
      <c r="BN37" s="1">
        <f>SUM(Table1[[#This Row],[B/M Rank]:[ROA Rank]])</f>
        <v>0</v>
      </c>
    </row>
    <row r="38" spans="1:66" x14ac:dyDescent="0.25">
      <c r="A38" s="1" t="s">
        <v>3147</v>
      </c>
      <c r="B38" s="1" t="s">
        <v>4543</v>
      </c>
      <c r="C38" s="1" t="s">
        <v>4417</v>
      </c>
      <c r="D38" s="1" t="s">
        <v>268</v>
      </c>
      <c r="E38" s="1" t="s">
        <v>108</v>
      </c>
      <c r="F38" s="1">
        <v>1.1599999999999999</v>
      </c>
      <c r="G38" s="19"/>
      <c r="H38" s="19"/>
      <c r="I38" s="19"/>
      <c r="J38" s="19"/>
      <c r="K38" s="1"/>
      <c r="L38" s="19"/>
      <c r="M38" s="1">
        <v>2017</v>
      </c>
      <c r="S38" s="1" t="s">
        <v>4368</v>
      </c>
      <c r="T38" s="1" t="s">
        <v>4368</v>
      </c>
      <c r="U38" s="1" t="s">
        <v>4368</v>
      </c>
      <c r="V38" s="1" t="s">
        <v>4368</v>
      </c>
      <c r="W38" s="1" t="s">
        <v>4368</v>
      </c>
      <c r="X38" s="1">
        <v>0</v>
      </c>
      <c r="Z38" s="3" t="str">
        <f xml:space="preserve"> IFERROR(AVEDEV(Table1[[#This Row],[GP 2012]:[GP 2021]]) / Table1[[#This Row],[Avg GP]], "x")</f>
        <v>x</v>
      </c>
      <c r="AA38" s="2" t="str">
        <f xml:space="preserve"> IFERROR(AVERAGE(Table1[[#This Row],[GP 2012]:[GP 2021]]), "x")</f>
        <v>x</v>
      </c>
      <c r="AB38" s="11">
        <f>Table1[Equity]/Table1[Market Capital]</f>
        <v>-0.34482758620689657</v>
      </c>
      <c r="AH38" s="1">
        <v>0.5</v>
      </c>
      <c r="AI38" s="1">
        <v>3.9</v>
      </c>
      <c r="AJ38" s="1">
        <v>1.6</v>
      </c>
      <c r="AK38" s="1">
        <v>0.1</v>
      </c>
      <c r="AL38" s="1">
        <v>0.2</v>
      </c>
      <c r="AM38" s="1">
        <v>0</v>
      </c>
      <c r="AN38" s="1">
        <v>-0.4</v>
      </c>
      <c r="AO38" s="3" t="str">
        <f xml:space="preserve"> IFERROR(Table1[[#This Row],[GP 2012]]/Table1[[#This Row],[Total Assets 2012]], "x")</f>
        <v>x</v>
      </c>
      <c r="AP38" s="3" t="str">
        <f xml:space="preserve"> IFERROR(Table1[[#This Row],[GP 2013]]/Table1[[#This Row],[Total Assets 2013]], "x")</f>
        <v>x</v>
      </c>
      <c r="AQ38" s="3" t="str">
        <f xml:space="preserve"> IFERROR(Table1[[#This Row],[GP 2014]]/Table1[[#This Row],[Total Assets 2014]], "x")</f>
        <v>x</v>
      </c>
      <c r="AR38" s="3" t="str">
        <f xml:space="preserve"> IFERROR(Table1[[#This Row],[GP 2015]]/Table1[[#This Row],[Total Assets 2015]], "x")</f>
        <v>x</v>
      </c>
      <c r="AS38" s="3" t="str">
        <f xml:space="preserve"> IFERROR(Table1[[#This Row],[GP 2016]]/Table1[[#This Row],[Total Assets 2016]], "x")</f>
        <v>x</v>
      </c>
      <c r="AT38" s="3" t="str">
        <f xml:space="preserve"> IFERROR(Table1[[#This Row],[GP 2017]]/Table1[[#This Row],[Total Assets 2017]], "x")</f>
        <v>x</v>
      </c>
      <c r="AU38" s="3" t="str">
        <f xml:space="preserve"> IFERROR(Table1[[#This Row],[GP 2018]]/Table1[[#This Row],[Total Assets 2018]], "x")</f>
        <v>x</v>
      </c>
      <c r="AV38" s="3" t="str">
        <f xml:space="preserve"> IFERROR(Table1[[#This Row],[GP 2019]]/Table1[[#This Row],[Total Assets 2019]], "x")</f>
        <v>x</v>
      </c>
      <c r="AW38" s="3" t="str">
        <f xml:space="preserve"> IFERROR(Table1[[#This Row],[GP 2020]]/Table1[[#This Row],[Total Assets 2020]], "x")</f>
        <v>x</v>
      </c>
      <c r="AX38" s="3" t="str">
        <f xml:space="preserve"> IFERROR(Table1[[#This Row],[GP 2021]]/Table1[[#This Row],[Total Assets 2021]], "x")</f>
        <v>x</v>
      </c>
      <c r="AY38" s="3" t="str">
        <f xml:space="preserve"> IFERROR(Table1[[#This Row],[GP TTM]]/Table1[[#This Row],[Total Assets TTM]], "x")</f>
        <v>x</v>
      </c>
      <c r="BA38" s="3" t="str">
        <f xml:space="preserve"> IFERROR(ABS(Table1[[#This Row],[ROA 2013]]-Table1[[#This Row],[ROA 2012]]), "x")</f>
        <v>x</v>
      </c>
      <c r="BB38" s="3" t="str">
        <f xml:space="preserve"> IFERROR(ABS(Table1[[#This Row],[ROA 2014]]-Table1[[#This Row],[ROA 2013]]), "x")</f>
        <v>x</v>
      </c>
      <c r="BC38" s="3" t="str">
        <f xml:space="preserve"> IFERROR(ABS(Table1[[#This Row],[ROA 2015]]-Table1[[#This Row],[ROA 2014]]), "x")</f>
        <v>x</v>
      </c>
      <c r="BD38" s="3" t="str">
        <f xml:space="preserve"> IFERROR(ABS(Table1[[#This Row],[ROA 2016]]-Table1[[#This Row],[ROA 2015]]), "x")</f>
        <v>x</v>
      </c>
      <c r="BE38" s="3" t="str">
        <f xml:space="preserve"> IFERROR(ABS(Table1[[#This Row],[ROA 2017]]-Table1[[#This Row],[ROA 2016]]), "x")</f>
        <v>x</v>
      </c>
      <c r="BF38" s="3" t="str">
        <f xml:space="preserve"> IFERROR(ABS(Table1[[#This Row],[ROA 2018]]-Table1[[#This Row],[ROA 2017]]), "x")</f>
        <v>x</v>
      </c>
      <c r="BG38" s="3" t="str">
        <f xml:space="preserve"> IFERROR(ABS(Table1[[#This Row],[ROA 2019]]-Table1[[#This Row],[ROA 2018]]), "x")</f>
        <v>x</v>
      </c>
      <c r="BH38" s="3" t="str">
        <f xml:space="preserve"> IFERROR(ABS(Table1[[#This Row],[ROA 2020]]-Table1[[#This Row],[ROA 2019]]), "x")</f>
        <v>x</v>
      </c>
      <c r="BI38" s="3" t="str">
        <f xml:space="preserve"> IFERROR(ABS(Table1[[#This Row],[ROA 2021]]-Table1[[#This Row],[ROA 2020]]), "x")</f>
        <v>x</v>
      </c>
      <c r="BJ38" s="3" t="str">
        <f xml:space="preserve"> IFERROR(AVERAGE(Table1[[#This Row],[ROA 2013-2012]:[ROA 2021-2020]]), "x")</f>
        <v>x</v>
      </c>
      <c r="BK38" s="3" t="str">
        <f>IFERROR(AVERAGE(Table1[[#This Row],[ROA 2012]:[ROA 2021]]), "x")</f>
        <v>x</v>
      </c>
      <c r="BN38" s="1">
        <f>SUM(Table1[[#This Row],[B/M Rank]:[ROA Rank]])</f>
        <v>0</v>
      </c>
    </row>
    <row r="39" spans="1:66" x14ac:dyDescent="0.25">
      <c r="A39" s="1" t="s">
        <v>3836</v>
      </c>
      <c r="B39" s="1" t="s">
        <v>1554</v>
      </c>
      <c r="C39" s="1" t="s">
        <v>1499</v>
      </c>
      <c r="D39" s="1" t="s">
        <v>440</v>
      </c>
      <c r="E39" s="1" t="s">
        <v>108</v>
      </c>
      <c r="F39" s="1">
        <v>1.1599999999999999</v>
      </c>
      <c r="G39" s="19"/>
      <c r="H39" s="19"/>
      <c r="I39" s="19"/>
      <c r="J39" s="19"/>
      <c r="K39" s="1"/>
      <c r="L39" s="19"/>
      <c r="M39" s="1">
        <v>2013</v>
      </c>
      <c r="N39" s="1">
        <v>2.7</v>
      </c>
      <c r="O39" s="1">
        <v>5.7</v>
      </c>
      <c r="P39" s="1">
        <v>5.6</v>
      </c>
      <c r="Q39" s="1" t="s">
        <v>4368</v>
      </c>
      <c r="R39" s="1" t="s">
        <v>4368</v>
      </c>
      <c r="S39" s="1" t="s">
        <v>4368</v>
      </c>
      <c r="T39" s="1" t="s">
        <v>4368</v>
      </c>
      <c r="U39" s="1" t="s">
        <v>4368</v>
      </c>
      <c r="V39" s="1" t="s">
        <v>4368</v>
      </c>
      <c r="W39" s="1" t="s">
        <v>4368</v>
      </c>
      <c r="X39" s="1" t="s">
        <v>4368</v>
      </c>
      <c r="Z39" s="3">
        <f xml:space="preserve"> IFERROR(AVEDEV(Table1[[#This Row],[GP 2012]:[GP 2021]]) / Table1[[#This Row],[Avg GP]], "x")</f>
        <v>0.2809523809523809</v>
      </c>
      <c r="AA39" s="2">
        <f xml:space="preserve"> IFERROR(AVERAGE(Table1[[#This Row],[GP 2012]:[GP 2021]]), "x")</f>
        <v>4.666666666666667</v>
      </c>
      <c r="AB39" s="11">
        <f>Table1[Equity]/Table1[Market Capital]</f>
        <v>0.60344827586206895</v>
      </c>
      <c r="AC39" s="1">
        <v>16.3</v>
      </c>
      <c r="AD39" s="1">
        <v>61.4</v>
      </c>
      <c r="AE39" s="1">
        <v>89.3</v>
      </c>
      <c r="AF39" s="1">
        <v>57.9</v>
      </c>
      <c r="AG39" s="1">
        <v>10.199999999999999</v>
      </c>
      <c r="AH39" s="1">
        <v>7.8</v>
      </c>
      <c r="AI39" s="1">
        <v>8.6</v>
      </c>
      <c r="AJ39" s="1">
        <v>1.9</v>
      </c>
      <c r="AK39" s="1">
        <v>1.6</v>
      </c>
      <c r="AL39" s="1">
        <v>1.2</v>
      </c>
      <c r="AM39" s="1">
        <v>1.1000000000000001</v>
      </c>
      <c r="AN39" s="1">
        <v>0.7</v>
      </c>
      <c r="AO39" s="3">
        <f xml:space="preserve"> IFERROR(Table1[[#This Row],[GP 2012]]/Table1[[#This Row],[Total Assets 2012]], "x")</f>
        <v>0.16564417177914112</v>
      </c>
      <c r="AP39" s="3">
        <f xml:space="preserve"> IFERROR(Table1[[#This Row],[GP 2013]]/Table1[[#This Row],[Total Assets 2013]], "x")</f>
        <v>9.2833876221498371E-2</v>
      </c>
      <c r="AQ39" s="3">
        <f xml:space="preserve"> IFERROR(Table1[[#This Row],[GP 2014]]/Table1[[#This Row],[Total Assets 2014]], "x")</f>
        <v>6.2709966405375142E-2</v>
      </c>
      <c r="AR39" s="3" t="str">
        <f xml:space="preserve"> IFERROR(Table1[[#This Row],[GP 2015]]/Table1[[#This Row],[Total Assets 2015]], "x")</f>
        <v>x</v>
      </c>
      <c r="AS39" s="3" t="str">
        <f xml:space="preserve"> IFERROR(Table1[[#This Row],[GP 2016]]/Table1[[#This Row],[Total Assets 2016]], "x")</f>
        <v>x</v>
      </c>
      <c r="AT39" s="3" t="str">
        <f xml:space="preserve"> IFERROR(Table1[[#This Row],[GP 2017]]/Table1[[#This Row],[Total Assets 2017]], "x")</f>
        <v>x</v>
      </c>
      <c r="AU39" s="3" t="str">
        <f xml:space="preserve"> IFERROR(Table1[[#This Row],[GP 2018]]/Table1[[#This Row],[Total Assets 2018]], "x")</f>
        <v>x</v>
      </c>
      <c r="AV39" s="3" t="str">
        <f xml:space="preserve"> IFERROR(Table1[[#This Row],[GP 2019]]/Table1[[#This Row],[Total Assets 2019]], "x")</f>
        <v>x</v>
      </c>
      <c r="AW39" s="3" t="str">
        <f xml:space="preserve"> IFERROR(Table1[[#This Row],[GP 2020]]/Table1[[#This Row],[Total Assets 2020]], "x")</f>
        <v>x</v>
      </c>
      <c r="AX39" s="3" t="str">
        <f xml:space="preserve"> IFERROR(Table1[[#This Row],[GP 2021]]/Table1[[#This Row],[Total Assets 2021]], "x")</f>
        <v>x</v>
      </c>
      <c r="AY39" s="3" t="str">
        <f xml:space="preserve"> IFERROR(Table1[[#This Row],[GP TTM]]/Table1[[#This Row],[Total Assets TTM]], "x")</f>
        <v>x</v>
      </c>
      <c r="BA39" s="3">
        <f xml:space="preserve"> IFERROR(ABS(Table1[[#This Row],[ROA 2013]]-Table1[[#This Row],[ROA 2012]]), "x")</f>
        <v>7.2810295557642749E-2</v>
      </c>
      <c r="BB39" s="3">
        <f xml:space="preserve"> IFERROR(ABS(Table1[[#This Row],[ROA 2014]]-Table1[[#This Row],[ROA 2013]]), "x")</f>
        <v>3.0123909816123229E-2</v>
      </c>
      <c r="BC39" s="3" t="str">
        <f xml:space="preserve"> IFERROR(ABS(Table1[[#This Row],[ROA 2015]]-Table1[[#This Row],[ROA 2014]]), "x")</f>
        <v>x</v>
      </c>
      <c r="BD39" s="3" t="str">
        <f xml:space="preserve"> IFERROR(ABS(Table1[[#This Row],[ROA 2016]]-Table1[[#This Row],[ROA 2015]]), "x")</f>
        <v>x</v>
      </c>
      <c r="BE39" s="3" t="str">
        <f xml:space="preserve"> IFERROR(ABS(Table1[[#This Row],[ROA 2017]]-Table1[[#This Row],[ROA 2016]]), "x")</f>
        <v>x</v>
      </c>
      <c r="BF39" s="3" t="str">
        <f xml:space="preserve"> IFERROR(ABS(Table1[[#This Row],[ROA 2018]]-Table1[[#This Row],[ROA 2017]]), "x")</f>
        <v>x</v>
      </c>
      <c r="BG39" s="3" t="str">
        <f xml:space="preserve"> IFERROR(ABS(Table1[[#This Row],[ROA 2019]]-Table1[[#This Row],[ROA 2018]]), "x")</f>
        <v>x</v>
      </c>
      <c r="BH39" s="3" t="str">
        <f xml:space="preserve"> IFERROR(ABS(Table1[[#This Row],[ROA 2020]]-Table1[[#This Row],[ROA 2019]]), "x")</f>
        <v>x</v>
      </c>
      <c r="BI39" s="3" t="str">
        <f xml:space="preserve"> IFERROR(ABS(Table1[[#This Row],[ROA 2021]]-Table1[[#This Row],[ROA 2020]]), "x")</f>
        <v>x</v>
      </c>
      <c r="BJ39" s="3">
        <f xml:space="preserve"> IFERROR(AVERAGE(Table1[[#This Row],[ROA 2013-2012]:[ROA 2021-2020]]), "x")</f>
        <v>5.1467102686882989E-2</v>
      </c>
      <c r="BK39" s="3">
        <f>IFERROR(AVERAGE(Table1[[#This Row],[ROA 2012]:[ROA 2021]]), "x")</f>
        <v>0.10706267146867154</v>
      </c>
      <c r="BN39" s="1">
        <f>SUM(Table1[[#This Row],[B/M Rank]:[ROA Rank]])</f>
        <v>0</v>
      </c>
    </row>
    <row r="40" spans="1:66" x14ac:dyDescent="0.25">
      <c r="A40" s="1" t="s">
        <v>3260</v>
      </c>
      <c r="B40" s="1" t="s">
        <v>4589</v>
      </c>
      <c r="C40" s="1" t="s">
        <v>4417</v>
      </c>
      <c r="D40" s="1" t="s">
        <v>268</v>
      </c>
      <c r="E40" s="1" t="s">
        <v>108</v>
      </c>
      <c r="F40" s="1">
        <v>1.19</v>
      </c>
      <c r="G40" s="19"/>
      <c r="H40" s="19"/>
      <c r="I40" s="19"/>
      <c r="J40" s="19"/>
      <c r="K40" s="1"/>
      <c r="L40" s="19"/>
      <c r="M40" s="1">
        <v>2012</v>
      </c>
      <c r="N40" s="1" t="s">
        <v>4368</v>
      </c>
      <c r="O40" s="1" t="s">
        <v>4368</v>
      </c>
      <c r="P40" s="1" t="s">
        <v>4368</v>
      </c>
      <c r="Q40" s="1" t="s">
        <v>4368</v>
      </c>
      <c r="R40" s="1" t="s">
        <v>4368</v>
      </c>
      <c r="S40" s="1" t="s">
        <v>4368</v>
      </c>
      <c r="T40" s="1" t="s">
        <v>4368</v>
      </c>
      <c r="U40" s="1" t="s">
        <v>4368</v>
      </c>
      <c r="V40" s="1" t="s">
        <v>4368</v>
      </c>
      <c r="W40" s="1" t="s">
        <v>4368</v>
      </c>
      <c r="X40" s="1" t="s">
        <v>4368</v>
      </c>
      <c r="Z40" s="3" t="str">
        <f xml:space="preserve"> IFERROR(AVEDEV(Table1[[#This Row],[GP 2012]:[GP 2021]]) / Table1[[#This Row],[Avg GP]], "x")</f>
        <v>x</v>
      </c>
      <c r="AA40" s="2" t="str">
        <f xml:space="preserve"> IFERROR(AVERAGE(Table1[[#This Row],[GP 2012]:[GP 2021]]), "x")</f>
        <v>x</v>
      </c>
      <c r="AB40" s="11">
        <f>Table1[Equity]/Table1[Market Capital]</f>
        <v>0.33613445378151263</v>
      </c>
      <c r="AC40" s="1">
        <v>1.5</v>
      </c>
      <c r="AD40" s="1">
        <v>3</v>
      </c>
      <c r="AE40" s="1">
        <v>4.5</v>
      </c>
      <c r="AF40" s="1">
        <v>1.4</v>
      </c>
      <c r="AG40" s="1">
        <v>0.9</v>
      </c>
      <c r="AH40" s="1">
        <v>1.3</v>
      </c>
      <c r="AI40" s="1">
        <v>0.7</v>
      </c>
      <c r="AJ40" s="1">
        <v>0.5</v>
      </c>
      <c r="AK40" s="1">
        <v>0.3</v>
      </c>
      <c r="AL40" s="1">
        <v>0.2</v>
      </c>
      <c r="AM40" s="1">
        <v>0.6</v>
      </c>
      <c r="AN40" s="1">
        <v>0.4</v>
      </c>
      <c r="AO40" s="3" t="str">
        <f xml:space="preserve"> IFERROR(Table1[[#This Row],[GP 2012]]/Table1[[#This Row],[Total Assets 2012]], "x")</f>
        <v>x</v>
      </c>
      <c r="AP40" s="3" t="str">
        <f xml:space="preserve"> IFERROR(Table1[[#This Row],[GP 2013]]/Table1[[#This Row],[Total Assets 2013]], "x")</f>
        <v>x</v>
      </c>
      <c r="AQ40" s="3" t="str">
        <f xml:space="preserve"> IFERROR(Table1[[#This Row],[GP 2014]]/Table1[[#This Row],[Total Assets 2014]], "x")</f>
        <v>x</v>
      </c>
      <c r="AR40" s="3" t="str">
        <f xml:space="preserve"> IFERROR(Table1[[#This Row],[GP 2015]]/Table1[[#This Row],[Total Assets 2015]], "x")</f>
        <v>x</v>
      </c>
      <c r="AS40" s="3" t="str">
        <f xml:space="preserve"> IFERROR(Table1[[#This Row],[GP 2016]]/Table1[[#This Row],[Total Assets 2016]], "x")</f>
        <v>x</v>
      </c>
      <c r="AT40" s="3" t="str">
        <f xml:space="preserve"> IFERROR(Table1[[#This Row],[GP 2017]]/Table1[[#This Row],[Total Assets 2017]], "x")</f>
        <v>x</v>
      </c>
      <c r="AU40" s="3" t="str">
        <f xml:space="preserve"> IFERROR(Table1[[#This Row],[GP 2018]]/Table1[[#This Row],[Total Assets 2018]], "x")</f>
        <v>x</v>
      </c>
      <c r="AV40" s="3" t="str">
        <f xml:space="preserve"> IFERROR(Table1[[#This Row],[GP 2019]]/Table1[[#This Row],[Total Assets 2019]], "x")</f>
        <v>x</v>
      </c>
      <c r="AW40" s="3" t="str">
        <f xml:space="preserve"> IFERROR(Table1[[#This Row],[GP 2020]]/Table1[[#This Row],[Total Assets 2020]], "x")</f>
        <v>x</v>
      </c>
      <c r="AX40" s="3" t="str">
        <f xml:space="preserve"> IFERROR(Table1[[#This Row],[GP 2021]]/Table1[[#This Row],[Total Assets 2021]], "x")</f>
        <v>x</v>
      </c>
      <c r="AY40" s="3" t="str">
        <f xml:space="preserve"> IFERROR(Table1[[#This Row],[GP TTM]]/Table1[[#This Row],[Total Assets TTM]], "x")</f>
        <v>x</v>
      </c>
      <c r="BA40" s="3" t="str">
        <f xml:space="preserve"> IFERROR(ABS(Table1[[#This Row],[ROA 2013]]-Table1[[#This Row],[ROA 2012]]), "x")</f>
        <v>x</v>
      </c>
      <c r="BB40" s="3" t="str">
        <f xml:space="preserve"> IFERROR(ABS(Table1[[#This Row],[ROA 2014]]-Table1[[#This Row],[ROA 2013]]), "x")</f>
        <v>x</v>
      </c>
      <c r="BC40" s="3" t="str">
        <f xml:space="preserve"> IFERROR(ABS(Table1[[#This Row],[ROA 2015]]-Table1[[#This Row],[ROA 2014]]), "x")</f>
        <v>x</v>
      </c>
      <c r="BD40" s="3" t="str">
        <f xml:space="preserve"> IFERROR(ABS(Table1[[#This Row],[ROA 2016]]-Table1[[#This Row],[ROA 2015]]), "x")</f>
        <v>x</v>
      </c>
      <c r="BE40" s="3" t="str">
        <f xml:space="preserve"> IFERROR(ABS(Table1[[#This Row],[ROA 2017]]-Table1[[#This Row],[ROA 2016]]), "x")</f>
        <v>x</v>
      </c>
      <c r="BF40" s="3" t="str">
        <f xml:space="preserve"> IFERROR(ABS(Table1[[#This Row],[ROA 2018]]-Table1[[#This Row],[ROA 2017]]), "x")</f>
        <v>x</v>
      </c>
      <c r="BG40" s="3" t="str">
        <f xml:space="preserve"> IFERROR(ABS(Table1[[#This Row],[ROA 2019]]-Table1[[#This Row],[ROA 2018]]), "x")</f>
        <v>x</v>
      </c>
      <c r="BH40" s="3" t="str">
        <f xml:space="preserve"> IFERROR(ABS(Table1[[#This Row],[ROA 2020]]-Table1[[#This Row],[ROA 2019]]), "x")</f>
        <v>x</v>
      </c>
      <c r="BI40" s="3" t="str">
        <f xml:space="preserve"> IFERROR(ABS(Table1[[#This Row],[ROA 2021]]-Table1[[#This Row],[ROA 2020]]), "x")</f>
        <v>x</v>
      </c>
      <c r="BJ40" s="3" t="str">
        <f xml:space="preserve"> IFERROR(AVERAGE(Table1[[#This Row],[ROA 2013-2012]:[ROA 2021-2020]]), "x")</f>
        <v>x</v>
      </c>
      <c r="BK40" s="3" t="str">
        <f>IFERROR(AVERAGE(Table1[[#This Row],[ROA 2012]:[ROA 2021]]), "x")</f>
        <v>x</v>
      </c>
      <c r="BN40" s="1">
        <f>SUM(Table1[[#This Row],[B/M Rank]:[ROA Rank]])</f>
        <v>0</v>
      </c>
    </row>
    <row r="41" spans="1:66" x14ac:dyDescent="0.25">
      <c r="A41" s="1" t="s">
        <v>3731</v>
      </c>
      <c r="B41" s="1" t="s">
        <v>1456</v>
      </c>
      <c r="C41" s="1" t="s">
        <v>4417</v>
      </c>
      <c r="D41" s="1" t="s">
        <v>268</v>
      </c>
      <c r="E41" s="1" t="s">
        <v>108</v>
      </c>
      <c r="F41" s="1">
        <v>1.2</v>
      </c>
      <c r="G41" s="19"/>
      <c r="H41" s="19"/>
      <c r="I41" s="19"/>
      <c r="J41" s="19"/>
      <c r="K41" s="1"/>
      <c r="L41" s="19"/>
      <c r="M41" s="1" t="s">
        <v>1494</v>
      </c>
      <c r="N41" s="1" t="s">
        <v>1494</v>
      </c>
      <c r="O41" s="1" t="s">
        <v>1494</v>
      </c>
      <c r="P41" s="1" t="s">
        <v>1494</v>
      </c>
      <c r="Q41" s="1" t="s">
        <v>1494</v>
      </c>
      <c r="R41" s="1" t="s">
        <v>1494</v>
      </c>
      <c r="S41" s="1" t="s">
        <v>1494</v>
      </c>
      <c r="T41" s="1" t="s">
        <v>1494</v>
      </c>
      <c r="U41" s="1" t="s">
        <v>1494</v>
      </c>
      <c r="V41" s="1" t="s">
        <v>1494</v>
      </c>
      <c r="W41" s="1" t="s">
        <v>1494</v>
      </c>
      <c r="X41" s="1" t="s">
        <v>1494</v>
      </c>
      <c r="Z41" s="3" t="str">
        <f xml:space="preserve"> IFERROR(AVEDEV(Table1[[#This Row],[GP 2012]:[GP 2021]]) / Table1[[#This Row],[Avg GP]], "x")</f>
        <v>x</v>
      </c>
      <c r="AA41" s="2" t="str">
        <f xml:space="preserve"> IFERROR(AVERAGE(Table1[[#This Row],[GP 2012]:[GP 2021]]), "x")</f>
        <v>x</v>
      </c>
      <c r="AB41" s="11" t="e">
        <f>Table1[Equity]/Table1[Market Capital]</f>
        <v>#VALUE!</v>
      </c>
      <c r="AC41" s="1" t="s">
        <v>1494</v>
      </c>
      <c r="AD41" s="1" t="s">
        <v>1494</v>
      </c>
      <c r="AE41" s="1" t="s">
        <v>1494</v>
      </c>
      <c r="AF41" s="1" t="s">
        <v>1494</v>
      </c>
      <c r="AG41" s="1" t="s">
        <v>1494</v>
      </c>
      <c r="AH41" s="1" t="s">
        <v>1494</v>
      </c>
      <c r="AI41" s="1" t="s">
        <v>1494</v>
      </c>
      <c r="AJ41" s="1" t="s">
        <v>1494</v>
      </c>
      <c r="AK41" s="1" t="s">
        <v>1494</v>
      </c>
      <c r="AL41" s="1" t="s">
        <v>1494</v>
      </c>
      <c r="AM41" s="1" t="s">
        <v>1494</v>
      </c>
      <c r="AN41" s="1" t="s">
        <v>1494</v>
      </c>
      <c r="AO41" s="3" t="str">
        <f xml:space="preserve"> IFERROR(Table1[[#This Row],[GP 2012]]/Table1[[#This Row],[Total Assets 2012]], "x")</f>
        <v>x</v>
      </c>
      <c r="AP41" s="3" t="str">
        <f xml:space="preserve"> IFERROR(Table1[[#This Row],[GP 2013]]/Table1[[#This Row],[Total Assets 2013]], "x")</f>
        <v>x</v>
      </c>
      <c r="AQ41" s="3" t="str">
        <f xml:space="preserve"> IFERROR(Table1[[#This Row],[GP 2014]]/Table1[[#This Row],[Total Assets 2014]], "x")</f>
        <v>x</v>
      </c>
      <c r="AR41" s="3" t="str">
        <f xml:space="preserve"> IFERROR(Table1[[#This Row],[GP 2015]]/Table1[[#This Row],[Total Assets 2015]], "x")</f>
        <v>x</v>
      </c>
      <c r="AS41" s="3" t="str">
        <f xml:space="preserve"> IFERROR(Table1[[#This Row],[GP 2016]]/Table1[[#This Row],[Total Assets 2016]], "x")</f>
        <v>x</v>
      </c>
      <c r="AT41" s="3" t="str">
        <f xml:space="preserve"> IFERROR(Table1[[#This Row],[GP 2017]]/Table1[[#This Row],[Total Assets 2017]], "x")</f>
        <v>x</v>
      </c>
      <c r="AU41" s="3" t="str">
        <f xml:space="preserve"> IFERROR(Table1[[#This Row],[GP 2018]]/Table1[[#This Row],[Total Assets 2018]], "x")</f>
        <v>x</v>
      </c>
      <c r="AV41" s="3" t="str">
        <f xml:space="preserve"> IFERROR(Table1[[#This Row],[GP 2019]]/Table1[[#This Row],[Total Assets 2019]], "x")</f>
        <v>x</v>
      </c>
      <c r="AW41" s="3" t="str">
        <f xml:space="preserve"> IFERROR(Table1[[#This Row],[GP 2020]]/Table1[[#This Row],[Total Assets 2020]], "x")</f>
        <v>x</v>
      </c>
      <c r="AX41" s="3" t="str">
        <f xml:space="preserve"> IFERROR(Table1[[#This Row],[GP 2021]]/Table1[[#This Row],[Total Assets 2021]], "x")</f>
        <v>x</v>
      </c>
      <c r="AY41" s="3" t="str">
        <f xml:space="preserve"> IFERROR(Table1[[#This Row],[GP TTM]]/Table1[[#This Row],[Total Assets TTM]], "x")</f>
        <v>x</v>
      </c>
      <c r="BA41" s="3" t="str">
        <f xml:space="preserve"> IFERROR(ABS(Table1[[#This Row],[ROA 2013]]-Table1[[#This Row],[ROA 2012]]), "x")</f>
        <v>x</v>
      </c>
      <c r="BB41" s="3" t="str">
        <f xml:space="preserve"> IFERROR(ABS(Table1[[#This Row],[ROA 2014]]-Table1[[#This Row],[ROA 2013]]), "x")</f>
        <v>x</v>
      </c>
      <c r="BC41" s="3" t="str">
        <f xml:space="preserve"> IFERROR(ABS(Table1[[#This Row],[ROA 2015]]-Table1[[#This Row],[ROA 2014]]), "x")</f>
        <v>x</v>
      </c>
      <c r="BD41" s="3" t="str">
        <f xml:space="preserve"> IFERROR(ABS(Table1[[#This Row],[ROA 2016]]-Table1[[#This Row],[ROA 2015]]), "x")</f>
        <v>x</v>
      </c>
      <c r="BE41" s="3" t="str">
        <f xml:space="preserve"> IFERROR(ABS(Table1[[#This Row],[ROA 2017]]-Table1[[#This Row],[ROA 2016]]), "x")</f>
        <v>x</v>
      </c>
      <c r="BF41" s="3" t="str">
        <f xml:space="preserve"> IFERROR(ABS(Table1[[#This Row],[ROA 2018]]-Table1[[#This Row],[ROA 2017]]), "x")</f>
        <v>x</v>
      </c>
      <c r="BG41" s="3" t="str">
        <f xml:space="preserve"> IFERROR(ABS(Table1[[#This Row],[ROA 2019]]-Table1[[#This Row],[ROA 2018]]), "x")</f>
        <v>x</v>
      </c>
      <c r="BH41" s="3" t="str">
        <f xml:space="preserve"> IFERROR(ABS(Table1[[#This Row],[ROA 2020]]-Table1[[#This Row],[ROA 2019]]), "x")</f>
        <v>x</v>
      </c>
      <c r="BI41" s="3" t="str">
        <f xml:space="preserve"> IFERROR(ABS(Table1[[#This Row],[ROA 2021]]-Table1[[#This Row],[ROA 2020]]), "x")</f>
        <v>x</v>
      </c>
      <c r="BJ41" s="3" t="str">
        <f xml:space="preserve"> IFERROR(AVERAGE(Table1[[#This Row],[ROA 2013-2012]:[ROA 2021-2020]]), "x")</f>
        <v>x</v>
      </c>
      <c r="BK41" s="3" t="str">
        <f>IFERROR(AVERAGE(Table1[[#This Row],[ROA 2012]:[ROA 2021]]), "x")</f>
        <v>x</v>
      </c>
      <c r="BN41" s="1">
        <f>SUM(Table1[[#This Row],[B/M Rank]:[ROA Rank]])</f>
        <v>0</v>
      </c>
    </row>
    <row r="42" spans="1:66" x14ac:dyDescent="0.25">
      <c r="A42" s="1" t="s">
        <v>2688</v>
      </c>
      <c r="B42" s="1" t="s">
        <v>740</v>
      </c>
      <c r="C42" s="1" t="s">
        <v>730</v>
      </c>
      <c r="D42" s="1" t="s">
        <v>330</v>
      </c>
      <c r="E42" s="1" t="s">
        <v>108</v>
      </c>
      <c r="F42" s="1">
        <v>1.21</v>
      </c>
      <c r="G42" s="19"/>
      <c r="H42" s="19"/>
      <c r="I42" s="19"/>
      <c r="J42" s="19"/>
      <c r="K42" s="1"/>
      <c r="L42" s="19"/>
      <c r="M42" s="1">
        <v>2012</v>
      </c>
      <c r="N42" s="1" t="s">
        <v>4368</v>
      </c>
      <c r="O42" s="1">
        <v>0</v>
      </c>
      <c r="P42" s="1">
        <v>0.1</v>
      </c>
      <c r="Q42" s="1">
        <v>0</v>
      </c>
      <c r="R42" s="1">
        <v>0.3</v>
      </c>
      <c r="S42" s="1">
        <v>0</v>
      </c>
      <c r="T42" s="1" t="s">
        <v>4368</v>
      </c>
      <c r="U42" s="1" t="s">
        <v>4368</v>
      </c>
      <c r="V42" s="1" t="s">
        <v>4368</v>
      </c>
      <c r="W42" s="1" t="s">
        <v>4368</v>
      </c>
      <c r="X42" s="1" t="s">
        <v>4368</v>
      </c>
      <c r="Z42" s="3">
        <f xml:space="preserve"> IFERROR(AVEDEV(Table1[[#This Row],[GP 2012]:[GP 2021]]) / Table1[[#This Row],[Avg GP]], "x")</f>
        <v>1.2</v>
      </c>
      <c r="AA42" s="2">
        <f xml:space="preserve"> IFERROR(AVERAGE(Table1[[#This Row],[GP 2012]:[GP 2021]]), "x")</f>
        <v>0.08</v>
      </c>
      <c r="AB42" s="11">
        <f>Table1[Equity]/Table1[Market Capital]</f>
        <v>-8.2644628099173556E-2</v>
      </c>
      <c r="AC42" s="1">
        <v>0</v>
      </c>
      <c r="AD42" s="1">
        <v>0.9</v>
      </c>
      <c r="AE42" s="1">
        <v>0.5</v>
      </c>
      <c r="AF42" s="1">
        <v>0.5</v>
      </c>
      <c r="AG42" s="1">
        <v>0.4</v>
      </c>
      <c r="AH42" s="1">
        <v>0.8</v>
      </c>
      <c r="AI42" s="1">
        <v>0.1</v>
      </c>
      <c r="AJ42" s="1">
        <v>0.1</v>
      </c>
      <c r="AK42" s="1">
        <v>0.2</v>
      </c>
      <c r="AL42" s="1">
        <v>0.7</v>
      </c>
      <c r="AM42" s="1">
        <v>0.6</v>
      </c>
      <c r="AN42" s="1">
        <v>-0.1</v>
      </c>
      <c r="AO42" s="3" t="str">
        <f xml:space="preserve"> IFERROR(Table1[[#This Row],[GP 2012]]/Table1[[#This Row],[Total Assets 2012]], "x")</f>
        <v>x</v>
      </c>
      <c r="AP42" s="3">
        <f xml:space="preserve"> IFERROR(Table1[[#This Row],[GP 2013]]/Table1[[#This Row],[Total Assets 2013]], "x")</f>
        <v>0</v>
      </c>
      <c r="AQ42" s="3">
        <f xml:space="preserve"> IFERROR(Table1[[#This Row],[GP 2014]]/Table1[[#This Row],[Total Assets 2014]], "x")</f>
        <v>0.2</v>
      </c>
      <c r="AR42" s="3">
        <f xml:space="preserve"> IFERROR(Table1[[#This Row],[GP 2015]]/Table1[[#This Row],[Total Assets 2015]], "x")</f>
        <v>0</v>
      </c>
      <c r="AS42" s="3">
        <f xml:space="preserve"> IFERROR(Table1[[#This Row],[GP 2016]]/Table1[[#This Row],[Total Assets 2016]], "x")</f>
        <v>0.74999999999999989</v>
      </c>
      <c r="AT42" s="3">
        <f xml:space="preserve"> IFERROR(Table1[[#This Row],[GP 2017]]/Table1[[#This Row],[Total Assets 2017]], "x")</f>
        <v>0</v>
      </c>
      <c r="AU42" s="3" t="str">
        <f xml:space="preserve"> IFERROR(Table1[[#This Row],[GP 2018]]/Table1[[#This Row],[Total Assets 2018]], "x")</f>
        <v>x</v>
      </c>
      <c r="AV42" s="3" t="str">
        <f xml:space="preserve"> IFERROR(Table1[[#This Row],[GP 2019]]/Table1[[#This Row],[Total Assets 2019]], "x")</f>
        <v>x</v>
      </c>
      <c r="AW42" s="3" t="str">
        <f xml:space="preserve"> IFERROR(Table1[[#This Row],[GP 2020]]/Table1[[#This Row],[Total Assets 2020]], "x")</f>
        <v>x</v>
      </c>
      <c r="AX42" s="3" t="str">
        <f xml:space="preserve"> IFERROR(Table1[[#This Row],[GP 2021]]/Table1[[#This Row],[Total Assets 2021]], "x")</f>
        <v>x</v>
      </c>
      <c r="AY42" s="3" t="str">
        <f xml:space="preserve"> IFERROR(Table1[[#This Row],[GP TTM]]/Table1[[#This Row],[Total Assets TTM]], "x")</f>
        <v>x</v>
      </c>
      <c r="BA42" s="3" t="str">
        <f xml:space="preserve"> IFERROR(ABS(Table1[[#This Row],[ROA 2013]]-Table1[[#This Row],[ROA 2012]]), "x")</f>
        <v>x</v>
      </c>
      <c r="BB42" s="3">
        <f xml:space="preserve"> IFERROR(ABS(Table1[[#This Row],[ROA 2014]]-Table1[[#This Row],[ROA 2013]]), "x")</f>
        <v>0.2</v>
      </c>
      <c r="BC42" s="3">
        <f xml:space="preserve"> IFERROR(ABS(Table1[[#This Row],[ROA 2015]]-Table1[[#This Row],[ROA 2014]]), "x")</f>
        <v>0.2</v>
      </c>
      <c r="BD42" s="3">
        <f xml:space="preserve"> IFERROR(ABS(Table1[[#This Row],[ROA 2016]]-Table1[[#This Row],[ROA 2015]]), "x")</f>
        <v>0.74999999999999989</v>
      </c>
      <c r="BE42" s="3">
        <f xml:space="preserve"> IFERROR(ABS(Table1[[#This Row],[ROA 2017]]-Table1[[#This Row],[ROA 2016]]), "x")</f>
        <v>0.74999999999999989</v>
      </c>
      <c r="BF42" s="3" t="str">
        <f xml:space="preserve"> IFERROR(ABS(Table1[[#This Row],[ROA 2018]]-Table1[[#This Row],[ROA 2017]]), "x")</f>
        <v>x</v>
      </c>
      <c r="BG42" s="3" t="str">
        <f xml:space="preserve"> IFERROR(ABS(Table1[[#This Row],[ROA 2019]]-Table1[[#This Row],[ROA 2018]]), "x")</f>
        <v>x</v>
      </c>
      <c r="BH42" s="3" t="str">
        <f xml:space="preserve"> IFERROR(ABS(Table1[[#This Row],[ROA 2020]]-Table1[[#This Row],[ROA 2019]]), "x")</f>
        <v>x</v>
      </c>
      <c r="BI42" s="3" t="str">
        <f xml:space="preserve"> IFERROR(ABS(Table1[[#This Row],[ROA 2021]]-Table1[[#This Row],[ROA 2020]]), "x")</f>
        <v>x</v>
      </c>
      <c r="BJ42" s="3">
        <f xml:space="preserve"> IFERROR(AVERAGE(Table1[[#This Row],[ROA 2013-2012]:[ROA 2021-2020]]), "x")</f>
        <v>0.47499999999999998</v>
      </c>
      <c r="BK42" s="3">
        <f>IFERROR(AVERAGE(Table1[[#This Row],[ROA 2012]:[ROA 2021]]), "x")</f>
        <v>0.19</v>
      </c>
      <c r="BN42" s="1">
        <f>SUM(Table1[[#This Row],[B/M Rank]:[ROA Rank]])</f>
        <v>0</v>
      </c>
    </row>
    <row r="43" spans="1:66" x14ac:dyDescent="0.25">
      <c r="A43" s="1" t="s">
        <v>4212</v>
      </c>
      <c r="B43" s="1" t="s">
        <v>1916</v>
      </c>
      <c r="C43" s="1" t="s">
        <v>1889</v>
      </c>
      <c r="D43" s="1" t="s">
        <v>330</v>
      </c>
      <c r="E43" s="1" t="s">
        <v>108</v>
      </c>
      <c r="F43" s="1">
        <v>1.24</v>
      </c>
      <c r="G43" s="19"/>
      <c r="H43" s="19"/>
      <c r="I43" s="19"/>
      <c r="J43" s="19"/>
      <c r="K43" s="1"/>
      <c r="L43" s="19"/>
      <c r="M43" s="1">
        <v>2012</v>
      </c>
      <c r="N43" s="1" t="s">
        <v>4368</v>
      </c>
      <c r="O43" s="1" t="s">
        <v>4368</v>
      </c>
      <c r="P43" s="1" t="s">
        <v>4368</v>
      </c>
      <c r="Q43" s="1" t="s">
        <v>4368</v>
      </c>
      <c r="R43" s="1" t="s">
        <v>4368</v>
      </c>
      <c r="S43" s="1">
        <v>0.2</v>
      </c>
      <c r="T43" s="1" t="s">
        <v>4368</v>
      </c>
      <c r="U43" s="1" t="s">
        <v>4368</v>
      </c>
      <c r="V43" s="1" t="s">
        <v>4368</v>
      </c>
      <c r="W43" s="1">
        <v>-0.7</v>
      </c>
      <c r="X43" s="1">
        <v>-0.8</v>
      </c>
      <c r="Z43" s="3">
        <f xml:space="preserve"> IFERROR(AVEDEV(Table1[[#This Row],[GP 2012]:[GP 2021]]) / Table1[[#This Row],[Avg GP]], "x")</f>
        <v>-1.8</v>
      </c>
      <c r="AA43" s="2">
        <f xml:space="preserve"> IFERROR(AVERAGE(Table1[[#This Row],[GP 2012]:[GP 2021]]), "x")</f>
        <v>-0.24999999999999997</v>
      </c>
      <c r="AB43" s="11">
        <f>Table1[Equity]/Table1[Market Capital]</f>
        <v>-1.129032258064516</v>
      </c>
      <c r="AC43" s="1">
        <v>1.1000000000000001</v>
      </c>
      <c r="AD43" s="1">
        <v>1.1000000000000001</v>
      </c>
      <c r="AE43" s="1">
        <v>0.1</v>
      </c>
      <c r="AF43" s="1">
        <v>0</v>
      </c>
      <c r="AG43" s="1">
        <v>0.3</v>
      </c>
      <c r="AH43" s="1">
        <v>0.1</v>
      </c>
      <c r="AI43" s="1">
        <v>1.1000000000000001</v>
      </c>
      <c r="AJ43" s="1">
        <v>0</v>
      </c>
      <c r="AK43" s="1">
        <v>0</v>
      </c>
      <c r="AL43" s="1">
        <v>0.2</v>
      </c>
      <c r="AM43" s="1">
        <v>0.1</v>
      </c>
      <c r="AN43" s="1">
        <v>-1.4</v>
      </c>
      <c r="AO43" s="3" t="str">
        <f xml:space="preserve"> IFERROR(Table1[[#This Row],[GP 2012]]/Table1[[#This Row],[Total Assets 2012]], "x")</f>
        <v>x</v>
      </c>
      <c r="AP43" s="3" t="str">
        <f xml:space="preserve"> IFERROR(Table1[[#This Row],[GP 2013]]/Table1[[#This Row],[Total Assets 2013]], "x")</f>
        <v>x</v>
      </c>
      <c r="AQ43" s="3" t="str">
        <f xml:space="preserve"> IFERROR(Table1[[#This Row],[GP 2014]]/Table1[[#This Row],[Total Assets 2014]], "x")</f>
        <v>x</v>
      </c>
      <c r="AR43" s="3" t="str">
        <f xml:space="preserve"> IFERROR(Table1[[#This Row],[GP 2015]]/Table1[[#This Row],[Total Assets 2015]], "x")</f>
        <v>x</v>
      </c>
      <c r="AS43" s="3" t="str">
        <f xml:space="preserve"> IFERROR(Table1[[#This Row],[GP 2016]]/Table1[[#This Row],[Total Assets 2016]], "x")</f>
        <v>x</v>
      </c>
      <c r="AT43" s="3">
        <f xml:space="preserve"> IFERROR(Table1[[#This Row],[GP 2017]]/Table1[[#This Row],[Total Assets 2017]], "x")</f>
        <v>2</v>
      </c>
      <c r="AU43" s="3" t="str">
        <f xml:space="preserve"> IFERROR(Table1[[#This Row],[GP 2018]]/Table1[[#This Row],[Total Assets 2018]], "x")</f>
        <v>x</v>
      </c>
      <c r="AV43" s="3" t="str">
        <f xml:space="preserve"> IFERROR(Table1[[#This Row],[GP 2019]]/Table1[[#This Row],[Total Assets 2019]], "x")</f>
        <v>x</v>
      </c>
      <c r="AW43" s="3" t="str">
        <f xml:space="preserve"> IFERROR(Table1[[#This Row],[GP 2020]]/Table1[[#This Row],[Total Assets 2020]], "x")</f>
        <v>x</v>
      </c>
      <c r="AX43" s="3">
        <f xml:space="preserve"> IFERROR(Table1[[#This Row],[GP 2021]]/Table1[[#This Row],[Total Assets 2021]], "x")</f>
        <v>-3.4999999999999996</v>
      </c>
      <c r="AY43" s="3">
        <f xml:space="preserve"> IFERROR(Table1[[#This Row],[GP TTM]]/Table1[[#This Row],[Total Assets TTM]], "x")</f>
        <v>-8</v>
      </c>
      <c r="BA43" s="3" t="str">
        <f xml:space="preserve"> IFERROR(ABS(Table1[[#This Row],[ROA 2013]]-Table1[[#This Row],[ROA 2012]]), "x")</f>
        <v>x</v>
      </c>
      <c r="BB43" s="3" t="str">
        <f xml:space="preserve"> IFERROR(ABS(Table1[[#This Row],[ROA 2014]]-Table1[[#This Row],[ROA 2013]]), "x")</f>
        <v>x</v>
      </c>
      <c r="BC43" s="3" t="str">
        <f xml:space="preserve"> IFERROR(ABS(Table1[[#This Row],[ROA 2015]]-Table1[[#This Row],[ROA 2014]]), "x")</f>
        <v>x</v>
      </c>
      <c r="BD43" s="3" t="str">
        <f xml:space="preserve"> IFERROR(ABS(Table1[[#This Row],[ROA 2016]]-Table1[[#This Row],[ROA 2015]]), "x")</f>
        <v>x</v>
      </c>
      <c r="BE43" s="3" t="str">
        <f xml:space="preserve"> IFERROR(ABS(Table1[[#This Row],[ROA 2017]]-Table1[[#This Row],[ROA 2016]]), "x")</f>
        <v>x</v>
      </c>
      <c r="BF43" s="3" t="str">
        <f xml:space="preserve"> IFERROR(ABS(Table1[[#This Row],[ROA 2018]]-Table1[[#This Row],[ROA 2017]]), "x")</f>
        <v>x</v>
      </c>
      <c r="BG43" s="3" t="str">
        <f xml:space="preserve"> IFERROR(ABS(Table1[[#This Row],[ROA 2019]]-Table1[[#This Row],[ROA 2018]]), "x")</f>
        <v>x</v>
      </c>
      <c r="BH43" s="3" t="str">
        <f xml:space="preserve"> IFERROR(ABS(Table1[[#This Row],[ROA 2020]]-Table1[[#This Row],[ROA 2019]]), "x")</f>
        <v>x</v>
      </c>
      <c r="BI43" s="3" t="str">
        <f xml:space="preserve"> IFERROR(ABS(Table1[[#This Row],[ROA 2021]]-Table1[[#This Row],[ROA 2020]]), "x")</f>
        <v>x</v>
      </c>
      <c r="BJ43" s="3" t="str">
        <f xml:space="preserve"> IFERROR(AVERAGE(Table1[[#This Row],[ROA 2013-2012]:[ROA 2021-2020]]), "x")</f>
        <v>x</v>
      </c>
      <c r="BK43" s="3">
        <f>IFERROR(AVERAGE(Table1[[#This Row],[ROA 2012]:[ROA 2021]]), "x")</f>
        <v>-0.74999999999999978</v>
      </c>
      <c r="BN43" s="1">
        <f>SUM(Table1[[#This Row],[B/M Rank]:[ROA Rank]])</f>
        <v>0</v>
      </c>
    </row>
    <row r="44" spans="1:66" x14ac:dyDescent="0.25">
      <c r="A44" s="1" t="s">
        <v>2653</v>
      </c>
      <c r="B44" s="1" t="s">
        <v>705</v>
      </c>
      <c r="C44" s="1" t="s">
        <v>4406</v>
      </c>
      <c r="D44" s="1" t="s">
        <v>392</v>
      </c>
      <c r="E44" s="1" t="s">
        <v>108</v>
      </c>
      <c r="F44" s="1">
        <v>1.27</v>
      </c>
      <c r="G44" s="19"/>
      <c r="H44" s="19"/>
      <c r="I44" s="19"/>
      <c r="J44" s="19"/>
      <c r="K44" s="1"/>
      <c r="L44" s="19"/>
      <c r="M44" s="1">
        <v>2012</v>
      </c>
      <c r="N44" s="1">
        <v>0</v>
      </c>
      <c r="O44" s="1">
        <v>0</v>
      </c>
      <c r="P44" s="1">
        <v>0.6</v>
      </c>
      <c r="Q44" s="1">
        <v>0.9</v>
      </c>
      <c r="R44" s="1">
        <v>0.5</v>
      </c>
      <c r="S44" s="1">
        <v>0.7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Z44" s="3">
        <f xml:space="preserve"> IFERROR(AVEDEV(Table1[[#This Row],[GP 2012]:[GP 2021]]) / Table1[[#This Row],[Avg GP]], "x")</f>
        <v>1</v>
      </c>
      <c r="AA44" s="2">
        <f xml:space="preserve"> IFERROR(AVERAGE(Table1[[#This Row],[GP 2012]:[GP 2021]]), "x")</f>
        <v>0.37</v>
      </c>
      <c r="AB44" s="11">
        <f>Table1[Equity]/Table1[Market Capital]</f>
        <v>1.1023622047244093</v>
      </c>
      <c r="AC44" s="1">
        <v>1.7</v>
      </c>
      <c r="AD44" s="1">
        <v>1.6</v>
      </c>
      <c r="AE44" s="1">
        <v>7.5</v>
      </c>
      <c r="AF44" s="1">
        <v>8.1999999999999993</v>
      </c>
      <c r="AG44" s="1">
        <v>6.7</v>
      </c>
      <c r="AH44" s="1">
        <v>3.2</v>
      </c>
      <c r="AI44" s="1">
        <v>2.7</v>
      </c>
      <c r="AJ44" s="1">
        <v>2.7</v>
      </c>
      <c r="AK44" s="1">
        <v>3</v>
      </c>
      <c r="AL44" s="1">
        <v>4.5</v>
      </c>
      <c r="AM44" s="1">
        <v>4.3</v>
      </c>
      <c r="AN44" s="1">
        <v>1.4</v>
      </c>
      <c r="AO44" s="3">
        <f xml:space="preserve"> IFERROR(Table1[[#This Row],[GP 2012]]/Table1[[#This Row],[Total Assets 2012]], "x")</f>
        <v>0</v>
      </c>
      <c r="AP44" s="3">
        <f xml:space="preserve"> IFERROR(Table1[[#This Row],[GP 2013]]/Table1[[#This Row],[Total Assets 2013]], "x")</f>
        <v>0</v>
      </c>
      <c r="AQ44" s="3">
        <f xml:space="preserve"> IFERROR(Table1[[#This Row],[GP 2014]]/Table1[[#This Row],[Total Assets 2014]], "x")</f>
        <v>0.08</v>
      </c>
      <c r="AR44" s="3">
        <f xml:space="preserve"> IFERROR(Table1[[#This Row],[GP 2015]]/Table1[[#This Row],[Total Assets 2015]], "x")</f>
        <v>0.10975609756097562</v>
      </c>
      <c r="AS44" s="3">
        <f xml:space="preserve"> IFERROR(Table1[[#This Row],[GP 2016]]/Table1[[#This Row],[Total Assets 2016]], "x")</f>
        <v>7.4626865671641784E-2</v>
      </c>
      <c r="AT44" s="3">
        <f xml:space="preserve"> IFERROR(Table1[[#This Row],[GP 2017]]/Table1[[#This Row],[Total Assets 2017]], "x")</f>
        <v>0.21874999999999997</v>
      </c>
      <c r="AU44" s="3">
        <f xml:space="preserve"> IFERROR(Table1[[#This Row],[GP 2018]]/Table1[[#This Row],[Total Assets 2018]], "x")</f>
        <v>0.37037037037037035</v>
      </c>
      <c r="AV44" s="3">
        <f xml:space="preserve"> IFERROR(Table1[[#This Row],[GP 2019]]/Table1[[#This Row],[Total Assets 2019]], "x")</f>
        <v>0</v>
      </c>
      <c r="AW44" s="3">
        <f xml:space="preserve"> IFERROR(Table1[[#This Row],[GP 2020]]/Table1[[#This Row],[Total Assets 2020]], "x")</f>
        <v>0</v>
      </c>
      <c r="AX44" s="3">
        <f xml:space="preserve"> IFERROR(Table1[[#This Row],[GP 2021]]/Table1[[#This Row],[Total Assets 2021]], "x")</f>
        <v>0</v>
      </c>
      <c r="AY44" s="3">
        <f xml:space="preserve"> IFERROR(Table1[[#This Row],[GP TTM]]/Table1[[#This Row],[Total Assets TTM]], "x")</f>
        <v>0</v>
      </c>
      <c r="BA44" s="3">
        <f xml:space="preserve"> IFERROR(ABS(Table1[[#This Row],[ROA 2013]]-Table1[[#This Row],[ROA 2012]]), "x")</f>
        <v>0</v>
      </c>
      <c r="BB44" s="3">
        <f xml:space="preserve"> IFERROR(ABS(Table1[[#This Row],[ROA 2014]]-Table1[[#This Row],[ROA 2013]]), "x")</f>
        <v>0.08</v>
      </c>
      <c r="BC44" s="3">
        <f xml:space="preserve"> IFERROR(ABS(Table1[[#This Row],[ROA 2015]]-Table1[[#This Row],[ROA 2014]]), "x")</f>
        <v>2.9756097560975622E-2</v>
      </c>
      <c r="BD44" s="3">
        <f xml:space="preserve"> IFERROR(ABS(Table1[[#This Row],[ROA 2016]]-Table1[[#This Row],[ROA 2015]]), "x")</f>
        <v>3.512923188933384E-2</v>
      </c>
      <c r="BE44" s="3">
        <f xml:space="preserve"> IFERROR(ABS(Table1[[#This Row],[ROA 2017]]-Table1[[#This Row],[ROA 2016]]), "x")</f>
        <v>0.14412313432835819</v>
      </c>
      <c r="BF44" s="3">
        <f xml:space="preserve"> IFERROR(ABS(Table1[[#This Row],[ROA 2018]]-Table1[[#This Row],[ROA 2017]]), "x")</f>
        <v>0.15162037037037038</v>
      </c>
      <c r="BG44" s="3">
        <f xml:space="preserve"> IFERROR(ABS(Table1[[#This Row],[ROA 2019]]-Table1[[#This Row],[ROA 2018]]), "x")</f>
        <v>0.37037037037037035</v>
      </c>
      <c r="BH44" s="3">
        <f xml:space="preserve"> IFERROR(ABS(Table1[[#This Row],[ROA 2020]]-Table1[[#This Row],[ROA 2019]]), "x")</f>
        <v>0</v>
      </c>
      <c r="BI44" s="3">
        <f xml:space="preserve"> IFERROR(ABS(Table1[[#This Row],[ROA 2021]]-Table1[[#This Row],[ROA 2020]]), "x")</f>
        <v>0</v>
      </c>
      <c r="BJ44" s="3">
        <f xml:space="preserve"> IFERROR(AVERAGE(Table1[[#This Row],[ROA 2013-2012]:[ROA 2021-2020]]), "x")</f>
        <v>9.0111022724378709E-2</v>
      </c>
      <c r="BK44" s="3">
        <f>IFERROR(AVERAGE(Table1[[#This Row],[ROA 2012]:[ROA 2021]]), "x")</f>
        <v>8.5350333360298763E-2</v>
      </c>
      <c r="BN44" s="1">
        <f>SUM(Table1[[#This Row],[B/M Rank]:[ROA Rank]])</f>
        <v>0</v>
      </c>
    </row>
    <row r="45" spans="1:66" x14ac:dyDescent="0.25">
      <c r="A45" s="1" t="s">
        <v>3852</v>
      </c>
      <c r="B45" s="1" t="s">
        <v>1569</v>
      </c>
      <c r="C45" s="1" t="s">
        <v>1499</v>
      </c>
      <c r="D45" s="1" t="s">
        <v>440</v>
      </c>
      <c r="E45" s="1" t="s">
        <v>108</v>
      </c>
      <c r="F45" s="1">
        <v>1.28</v>
      </c>
      <c r="G45" s="19"/>
      <c r="H45" s="19"/>
      <c r="I45" s="19"/>
      <c r="J45" s="19"/>
      <c r="K45" s="1"/>
      <c r="L45" s="19"/>
      <c r="M45" s="1">
        <v>2012</v>
      </c>
      <c r="N45" s="1">
        <v>-0.1</v>
      </c>
      <c r="O45" s="1" t="s">
        <v>4368</v>
      </c>
      <c r="P45" s="1">
        <v>-0.1</v>
      </c>
      <c r="Q45" s="1">
        <v>-0.1</v>
      </c>
      <c r="R45" s="1">
        <v>0</v>
      </c>
      <c r="S45" s="1">
        <v>0</v>
      </c>
      <c r="T45" s="1">
        <v>-0.4</v>
      </c>
      <c r="U45" s="1">
        <v>0</v>
      </c>
      <c r="V45" s="1" t="s">
        <v>4368</v>
      </c>
      <c r="W45" s="1" t="s">
        <v>4368</v>
      </c>
      <c r="X45" s="1" t="s">
        <v>4368</v>
      </c>
      <c r="Z45" s="3">
        <f xml:space="preserve"> IFERROR(AVEDEV(Table1[[#This Row],[GP 2012]:[GP 2021]]) / Table1[[#This Row],[Avg GP]], "x")</f>
        <v>-0.8571428571428571</v>
      </c>
      <c r="AA45" s="2">
        <f xml:space="preserve"> IFERROR(AVERAGE(Table1[[#This Row],[GP 2012]:[GP 2021]]), "x")</f>
        <v>-0.1</v>
      </c>
      <c r="AB45" s="11">
        <f>Table1[Equity]/Table1[Market Capital]</f>
        <v>7.8125E-2</v>
      </c>
      <c r="AC45" s="1">
        <v>4.3</v>
      </c>
      <c r="AD45" s="1">
        <v>4.3</v>
      </c>
      <c r="AE45" s="1">
        <v>5.2</v>
      </c>
      <c r="AF45" s="1">
        <v>0.8</v>
      </c>
      <c r="AG45" s="1">
        <v>0.8</v>
      </c>
      <c r="AH45" s="1">
        <v>0.8</v>
      </c>
      <c r="AI45" s="1">
        <v>0.1</v>
      </c>
      <c r="AJ45" s="1">
        <v>0</v>
      </c>
      <c r="AK45" s="1">
        <v>0</v>
      </c>
      <c r="AL45" s="1">
        <v>0.7</v>
      </c>
      <c r="AM45" s="1">
        <v>0.3</v>
      </c>
      <c r="AN45" s="1">
        <v>0.1</v>
      </c>
      <c r="AO45" s="3">
        <f xml:space="preserve"> IFERROR(Table1[[#This Row],[GP 2012]]/Table1[[#This Row],[Total Assets 2012]], "x")</f>
        <v>-2.3255813953488375E-2</v>
      </c>
      <c r="AP45" s="3" t="str">
        <f xml:space="preserve"> IFERROR(Table1[[#This Row],[GP 2013]]/Table1[[#This Row],[Total Assets 2013]], "x")</f>
        <v>x</v>
      </c>
      <c r="AQ45" s="3">
        <f xml:space="preserve"> IFERROR(Table1[[#This Row],[GP 2014]]/Table1[[#This Row],[Total Assets 2014]], "x")</f>
        <v>-1.9230769230769232E-2</v>
      </c>
      <c r="AR45" s="3">
        <f xml:space="preserve"> IFERROR(Table1[[#This Row],[GP 2015]]/Table1[[#This Row],[Total Assets 2015]], "x")</f>
        <v>-0.125</v>
      </c>
      <c r="AS45" s="3">
        <f xml:space="preserve"> IFERROR(Table1[[#This Row],[GP 2016]]/Table1[[#This Row],[Total Assets 2016]], "x")</f>
        <v>0</v>
      </c>
      <c r="AT45" s="3">
        <f xml:space="preserve"> IFERROR(Table1[[#This Row],[GP 2017]]/Table1[[#This Row],[Total Assets 2017]], "x")</f>
        <v>0</v>
      </c>
      <c r="AU45" s="3">
        <f xml:space="preserve"> IFERROR(Table1[[#This Row],[GP 2018]]/Table1[[#This Row],[Total Assets 2018]], "x")</f>
        <v>-4</v>
      </c>
      <c r="AV45" s="3" t="str">
        <f xml:space="preserve"> IFERROR(Table1[[#This Row],[GP 2019]]/Table1[[#This Row],[Total Assets 2019]], "x")</f>
        <v>x</v>
      </c>
      <c r="AW45" s="3" t="str">
        <f xml:space="preserve"> IFERROR(Table1[[#This Row],[GP 2020]]/Table1[[#This Row],[Total Assets 2020]], "x")</f>
        <v>x</v>
      </c>
      <c r="AX45" s="3" t="str">
        <f xml:space="preserve"> IFERROR(Table1[[#This Row],[GP 2021]]/Table1[[#This Row],[Total Assets 2021]], "x")</f>
        <v>x</v>
      </c>
      <c r="AY45" s="3" t="str">
        <f xml:space="preserve"> IFERROR(Table1[[#This Row],[GP TTM]]/Table1[[#This Row],[Total Assets TTM]], "x")</f>
        <v>x</v>
      </c>
      <c r="BA45" s="3" t="str">
        <f xml:space="preserve"> IFERROR(ABS(Table1[[#This Row],[ROA 2013]]-Table1[[#This Row],[ROA 2012]]), "x")</f>
        <v>x</v>
      </c>
      <c r="BB45" s="3" t="str">
        <f xml:space="preserve"> IFERROR(ABS(Table1[[#This Row],[ROA 2014]]-Table1[[#This Row],[ROA 2013]]), "x")</f>
        <v>x</v>
      </c>
      <c r="BC45" s="3">
        <f xml:space="preserve"> IFERROR(ABS(Table1[[#This Row],[ROA 2015]]-Table1[[#This Row],[ROA 2014]]), "x")</f>
        <v>0.10576923076923077</v>
      </c>
      <c r="BD45" s="3">
        <f xml:space="preserve"> IFERROR(ABS(Table1[[#This Row],[ROA 2016]]-Table1[[#This Row],[ROA 2015]]), "x")</f>
        <v>0.125</v>
      </c>
      <c r="BE45" s="3">
        <f xml:space="preserve"> IFERROR(ABS(Table1[[#This Row],[ROA 2017]]-Table1[[#This Row],[ROA 2016]]), "x")</f>
        <v>0</v>
      </c>
      <c r="BF45" s="3">
        <f xml:space="preserve"> IFERROR(ABS(Table1[[#This Row],[ROA 2018]]-Table1[[#This Row],[ROA 2017]]), "x")</f>
        <v>4</v>
      </c>
      <c r="BG45" s="3" t="str">
        <f xml:space="preserve"> IFERROR(ABS(Table1[[#This Row],[ROA 2019]]-Table1[[#This Row],[ROA 2018]]), "x")</f>
        <v>x</v>
      </c>
      <c r="BH45" s="3" t="str">
        <f xml:space="preserve"> IFERROR(ABS(Table1[[#This Row],[ROA 2020]]-Table1[[#This Row],[ROA 2019]]), "x")</f>
        <v>x</v>
      </c>
      <c r="BI45" s="3" t="str">
        <f xml:space="preserve"> IFERROR(ABS(Table1[[#This Row],[ROA 2021]]-Table1[[#This Row],[ROA 2020]]), "x")</f>
        <v>x</v>
      </c>
      <c r="BJ45" s="3">
        <f xml:space="preserve"> IFERROR(AVERAGE(Table1[[#This Row],[ROA 2013-2012]:[ROA 2021-2020]]), "x")</f>
        <v>1.0576923076923077</v>
      </c>
      <c r="BK45" s="3">
        <f>IFERROR(AVERAGE(Table1[[#This Row],[ROA 2012]:[ROA 2021]]), "x")</f>
        <v>-0.69458109719737626</v>
      </c>
      <c r="BN45" s="1">
        <f>SUM(Table1[[#This Row],[B/M Rank]:[ROA Rank]])</f>
        <v>0</v>
      </c>
    </row>
    <row r="46" spans="1:66" x14ac:dyDescent="0.25">
      <c r="A46" s="1" t="s">
        <v>3056</v>
      </c>
      <c r="B46" s="1" t="s">
        <v>4509</v>
      </c>
      <c r="C46" s="1" t="s">
        <v>4417</v>
      </c>
      <c r="D46" s="1" t="s">
        <v>268</v>
      </c>
      <c r="E46" s="1" t="s">
        <v>108</v>
      </c>
      <c r="F46" s="1">
        <v>1.31</v>
      </c>
      <c r="G46" s="19"/>
      <c r="H46" s="19"/>
      <c r="I46" s="19"/>
      <c r="J46" s="19"/>
      <c r="K46" s="1"/>
      <c r="L46" s="19"/>
      <c r="M46" s="1">
        <v>2012</v>
      </c>
      <c r="N46" s="1" t="s">
        <v>4368</v>
      </c>
      <c r="O46" s="1" t="s">
        <v>4368</v>
      </c>
      <c r="P46" s="1" t="s">
        <v>4368</v>
      </c>
      <c r="Q46" s="1" t="s">
        <v>4368</v>
      </c>
      <c r="R46" s="1" t="s">
        <v>4368</v>
      </c>
      <c r="S46" s="1">
        <v>0</v>
      </c>
      <c r="T46" s="1">
        <v>0</v>
      </c>
      <c r="U46" s="1">
        <v>0</v>
      </c>
      <c r="V46" s="1" t="s">
        <v>4368</v>
      </c>
      <c r="W46" s="1" t="s">
        <v>4368</v>
      </c>
      <c r="X46" s="1">
        <v>0</v>
      </c>
      <c r="Z46" s="3" t="str">
        <f xml:space="preserve"> IFERROR(AVEDEV(Table1[[#This Row],[GP 2012]:[GP 2021]]) / Table1[[#This Row],[Avg GP]], "x")</f>
        <v>x</v>
      </c>
      <c r="AA46" s="2">
        <f xml:space="preserve"> IFERROR(AVERAGE(Table1[[#This Row],[GP 2012]:[GP 2021]]), "x")</f>
        <v>0</v>
      </c>
      <c r="AB46" s="11">
        <f>Table1[Equity]/Table1[Market Capital]</f>
        <v>0.4580152671755725</v>
      </c>
      <c r="AC46" s="1">
        <v>31</v>
      </c>
      <c r="AD46" s="1">
        <v>30.8</v>
      </c>
      <c r="AE46" s="1">
        <v>1.3</v>
      </c>
      <c r="AF46" s="1">
        <v>0.3</v>
      </c>
      <c r="AG46" s="1">
        <v>1.2</v>
      </c>
      <c r="AH46" s="1">
        <v>3.3</v>
      </c>
      <c r="AI46" s="1">
        <v>4.3</v>
      </c>
      <c r="AJ46" s="1">
        <v>3.7</v>
      </c>
      <c r="AK46" s="1">
        <v>3.2</v>
      </c>
      <c r="AL46" s="1">
        <v>1.1000000000000001</v>
      </c>
      <c r="AM46" s="1">
        <v>0.9</v>
      </c>
      <c r="AN46" s="1">
        <v>0.6</v>
      </c>
      <c r="AO46" s="3" t="str">
        <f xml:space="preserve"> IFERROR(Table1[[#This Row],[GP 2012]]/Table1[[#This Row],[Total Assets 2012]], "x")</f>
        <v>x</v>
      </c>
      <c r="AP46" s="3" t="str">
        <f xml:space="preserve"> IFERROR(Table1[[#This Row],[GP 2013]]/Table1[[#This Row],[Total Assets 2013]], "x")</f>
        <v>x</v>
      </c>
      <c r="AQ46" s="3" t="str">
        <f xml:space="preserve"> IFERROR(Table1[[#This Row],[GP 2014]]/Table1[[#This Row],[Total Assets 2014]], "x")</f>
        <v>x</v>
      </c>
      <c r="AR46" s="3" t="str">
        <f xml:space="preserve"> IFERROR(Table1[[#This Row],[GP 2015]]/Table1[[#This Row],[Total Assets 2015]], "x")</f>
        <v>x</v>
      </c>
      <c r="AS46" s="3" t="str">
        <f xml:space="preserve"> IFERROR(Table1[[#This Row],[GP 2016]]/Table1[[#This Row],[Total Assets 2016]], "x")</f>
        <v>x</v>
      </c>
      <c r="AT46" s="3">
        <f xml:space="preserve"> IFERROR(Table1[[#This Row],[GP 2017]]/Table1[[#This Row],[Total Assets 2017]], "x")</f>
        <v>0</v>
      </c>
      <c r="AU46" s="3">
        <f xml:space="preserve"> IFERROR(Table1[[#This Row],[GP 2018]]/Table1[[#This Row],[Total Assets 2018]], "x")</f>
        <v>0</v>
      </c>
      <c r="AV46" s="3">
        <f xml:space="preserve"> IFERROR(Table1[[#This Row],[GP 2019]]/Table1[[#This Row],[Total Assets 2019]], "x")</f>
        <v>0</v>
      </c>
      <c r="AW46" s="3" t="str">
        <f xml:space="preserve"> IFERROR(Table1[[#This Row],[GP 2020]]/Table1[[#This Row],[Total Assets 2020]], "x")</f>
        <v>x</v>
      </c>
      <c r="AX46" s="3" t="str">
        <f xml:space="preserve"> IFERROR(Table1[[#This Row],[GP 2021]]/Table1[[#This Row],[Total Assets 2021]], "x")</f>
        <v>x</v>
      </c>
      <c r="AY46" s="3">
        <f xml:space="preserve"> IFERROR(Table1[[#This Row],[GP TTM]]/Table1[[#This Row],[Total Assets TTM]], "x")</f>
        <v>0</v>
      </c>
      <c r="BA46" s="3" t="str">
        <f xml:space="preserve"> IFERROR(ABS(Table1[[#This Row],[ROA 2013]]-Table1[[#This Row],[ROA 2012]]), "x")</f>
        <v>x</v>
      </c>
      <c r="BB46" s="3" t="str">
        <f xml:space="preserve"> IFERROR(ABS(Table1[[#This Row],[ROA 2014]]-Table1[[#This Row],[ROA 2013]]), "x")</f>
        <v>x</v>
      </c>
      <c r="BC46" s="3" t="str">
        <f xml:space="preserve"> IFERROR(ABS(Table1[[#This Row],[ROA 2015]]-Table1[[#This Row],[ROA 2014]]), "x")</f>
        <v>x</v>
      </c>
      <c r="BD46" s="3" t="str">
        <f xml:space="preserve"> IFERROR(ABS(Table1[[#This Row],[ROA 2016]]-Table1[[#This Row],[ROA 2015]]), "x")</f>
        <v>x</v>
      </c>
      <c r="BE46" s="3" t="str">
        <f xml:space="preserve"> IFERROR(ABS(Table1[[#This Row],[ROA 2017]]-Table1[[#This Row],[ROA 2016]]), "x")</f>
        <v>x</v>
      </c>
      <c r="BF46" s="3">
        <f xml:space="preserve"> IFERROR(ABS(Table1[[#This Row],[ROA 2018]]-Table1[[#This Row],[ROA 2017]]), "x")</f>
        <v>0</v>
      </c>
      <c r="BG46" s="3">
        <f xml:space="preserve"> IFERROR(ABS(Table1[[#This Row],[ROA 2019]]-Table1[[#This Row],[ROA 2018]]), "x")</f>
        <v>0</v>
      </c>
      <c r="BH46" s="3" t="str">
        <f xml:space="preserve"> IFERROR(ABS(Table1[[#This Row],[ROA 2020]]-Table1[[#This Row],[ROA 2019]]), "x")</f>
        <v>x</v>
      </c>
      <c r="BI46" s="3" t="str">
        <f xml:space="preserve"> IFERROR(ABS(Table1[[#This Row],[ROA 2021]]-Table1[[#This Row],[ROA 2020]]), "x")</f>
        <v>x</v>
      </c>
      <c r="BJ46" s="3">
        <f xml:space="preserve"> IFERROR(AVERAGE(Table1[[#This Row],[ROA 2013-2012]:[ROA 2021-2020]]), "x")</f>
        <v>0</v>
      </c>
      <c r="BK46" s="3">
        <f>IFERROR(AVERAGE(Table1[[#This Row],[ROA 2012]:[ROA 2021]]), "x")</f>
        <v>0</v>
      </c>
      <c r="BN46" s="1">
        <f>SUM(Table1[[#This Row],[B/M Rank]:[ROA Rank]])</f>
        <v>0</v>
      </c>
    </row>
    <row r="47" spans="1:66" x14ac:dyDescent="0.25">
      <c r="A47" s="1" t="s">
        <v>3488</v>
      </c>
      <c r="B47" s="1" t="s">
        <v>1290</v>
      </c>
      <c r="C47" s="1" t="s">
        <v>4417</v>
      </c>
      <c r="D47" s="1" t="s">
        <v>268</v>
      </c>
      <c r="E47" s="1" t="s">
        <v>108</v>
      </c>
      <c r="F47" s="1">
        <v>1.32</v>
      </c>
      <c r="G47" s="19"/>
      <c r="H47" s="19"/>
      <c r="I47" s="19"/>
      <c r="J47" s="19"/>
      <c r="K47" s="1"/>
      <c r="L47" s="19"/>
      <c r="M47" s="1">
        <v>2012</v>
      </c>
      <c r="N47" s="1" t="s">
        <v>4368</v>
      </c>
      <c r="O47" s="1" t="s">
        <v>4368</v>
      </c>
      <c r="P47" s="1" t="s">
        <v>4368</v>
      </c>
      <c r="Q47" s="1" t="s">
        <v>4368</v>
      </c>
      <c r="R47" s="1" t="s">
        <v>4368</v>
      </c>
      <c r="S47" s="1" t="s">
        <v>4368</v>
      </c>
      <c r="T47" s="1" t="s">
        <v>4368</v>
      </c>
      <c r="U47" s="1" t="s">
        <v>4368</v>
      </c>
      <c r="V47" s="1" t="s">
        <v>4368</v>
      </c>
      <c r="W47" s="1" t="s">
        <v>4368</v>
      </c>
      <c r="X47" s="1" t="s">
        <v>4368</v>
      </c>
      <c r="Z47" s="3" t="str">
        <f xml:space="preserve"> IFERROR(AVEDEV(Table1[[#This Row],[GP 2012]:[GP 2021]]) / Table1[[#This Row],[Avg GP]], "x")</f>
        <v>x</v>
      </c>
      <c r="AA47" s="2" t="str">
        <f xml:space="preserve"> IFERROR(AVERAGE(Table1[[#This Row],[GP 2012]:[GP 2021]]), "x")</f>
        <v>x</v>
      </c>
      <c r="AB47" s="11">
        <f>Table1[Equity]/Table1[Market Capital]</f>
        <v>6.5909090909090899</v>
      </c>
      <c r="AC47" s="1">
        <v>0.3</v>
      </c>
      <c r="AD47" s="1">
        <v>0.3</v>
      </c>
      <c r="AE47" s="1">
        <v>0.4</v>
      </c>
      <c r="AF47" s="1">
        <v>0.6</v>
      </c>
      <c r="AG47" s="1">
        <v>0</v>
      </c>
      <c r="AH47" s="1">
        <v>0</v>
      </c>
      <c r="AI47" s="1">
        <v>0.3</v>
      </c>
      <c r="AJ47" s="1">
        <v>0</v>
      </c>
      <c r="AK47" s="1">
        <v>0.1</v>
      </c>
      <c r="AL47" s="1">
        <v>5.5</v>
      </c>
      <c r="AM47" s="1">
        <v>9.3000000000000007</v>
      </c>
      <c r="AN47" s="1">
        <v>8.6999999999999993</v>
      </c>
      <c r="AO47" s="3" t="str">
        <f xml:space="preserve"> IFERROR(Table1[[#This Row],[GP 2012]]/Table1[[#This Row],[Total Assets 2012]], "x")</f>
        <v>x</v>
      </c>
      <c r="AP47" s="3" t="str">
        <f xml:space="preserve"> IFERROR(Table1[[#This Row],[GP 2013]]/Table1[[#This Row],[Total Assets 2013]], "x")</f>
        <v>x</v>
      </c>
      <c r="AQ47" s="3" t="str">
        <f xml:space="preserve"> IFERROR(Table1[[#This Row],[GP 2014]]/Table1[[#This Row],[Total Assets 2014]], "x")</f>
        <v>x</v>
      </c>
      <c r="AR47" s="3" t="str">
        <f xml:space="preserve"> IFERROR(Table1[[#This Row],[GP 2015]]/Table1[[#This Row],[Total Assets 2015]], "x")</f>
        <v>x</v>
      </c>
      <c r="AS47" s="3" t="str">
        <f xml:space="preserve"> IFERROR(Table1[[#This Row],[GP 2016]]/Table1[[#This Row],[Total Assets 2016]], "x")</f>
        <v>x</v>
      </c>
      <c r="AT47" s="3" t="str">
        <f xml:space="preserve"> IFERROR(Table1[[#This Row],[GP 2017]]/Table1[[#This Row],[Total Assets 2017]], "x")</f>
        <v>x</v>
      </c>
      <c r="AU47" s="3" t="str">
        <f xml:space="preserve"> IFERROR(Table1[[#This Row],[GP 2018]]/Table1[[#This Row],[Total Assets 2018]], "x")</f>
        <v>x</v>
      </c>
      <c r="AV47" s="3" t="str">
        <f xml:space="preserve"> IFERROR(Table1[[#This Row],[GP 2019]]/Table1[[#This Row],[Total Assets 2019]], "x")</f>
        <v>x</v>
      </c>
      <c r="AW47" s="3" t="str">
        <f xml:space="preserve"> IFERROR(Table1[[#This Row],[GP 2020]]/Table1[[#This Row],[Total Assets 2020]], "x")</f>
        <v>x</v>
      </c>
      <c r="AX47" s="3" t="str">
        <f xml:space="preserve"> IFERROR(Table1[[#This Row],[GP 2021]]/Table1[[#This Row],[Total Assets 2021]], "x")</f>
        <v>x</v>
      </c>
      <c r="AY47" s="3" t="str">
        <f xml:space="preserve"> IFERROR(Table1[[#This Row],[GP TTM]]/Table1[[#This Row],[Total Assets TTM]], "x")</f>
        <v>x</v>
      </c>
      <c r="BA47" s="3" t="str">
        <f xml:space="preserve"> IFERROR(ABS(Table1[[#This Row],[ROA 2013]]-Table1[[#This Row],[ROA 2012]]), "x")</f>
        <v>x</v>
      </c>
      <c r="BB47" s="3" t="str">
        <f xml:space="preserve"> IFERROR(ABS(Table1[[#This Row],[ROA 2014]]-Table1[[#This Row],[ROA 2013]]), "x")</f>
        <v>x</v>
      </c>
      <c r="BC47" s="3" t="str">
        <f xml:space="preserve"> IFERROR(ABS(Table1[[#This Row],[ROA 2015]]-Table1[[#This Row],[ROA 2014]]), "x")</f>
        <v>x</v>
      </c>
      <c r="BD47" s="3" t="str">
        <f xml:space="preserve"> IFERROR(ABS(Table1[[#This Row],[ROA 2016]]-Table1[[#This Row],[ROA 2015]]), "x")</f>
        <v>x</v>
      </c>
      <c r="BE47" s="3" t="str">
        <f xml:space="preserve"> IFERROR(ABS(Table1[[#This Row],[ROA 2017]]-Table1[[#This Row],[ROA 2016]]), "x")</f>
        <v>x</v>
      </c>
      <c r="BF47" s="3" t="str">
        <f xml:space="preserve"> IFERROR(ABS(Table1[[#This Row],[ROA 2018]]-Table1[[#This Row],[ROA 2017]]), "x")</f>
        <v>x</v>
      </c>
      <c r="BG47" s="3" t="str">
        <f xml:space="preserve"> IFERROR(ABS(Table1[[#This Row],[ROA 2019]]-Table1[[#This Row],[ROA 2018]]), "x")</f>
        <v>x</v>
      </c>
      <c r="BH47" s="3" t="str">
        <f xml:space="preserve"> IFERROR(ABS(Table1[[#This Row],[ROA 2020]]-Table1[[#This Row],[ROA 2019]]), "x")</f>
        <v>x</v>
      </c>
      <c r="BI47" s="3" t="str">
        <f xml:space="preserve"> IFERROR(ABS(Table1[[#This Row],[ROA 2021]]-Table1[[#This Row],[ROA 2020]]), "x")</f>
        <v>x</v>
      </c>
      <c r="BJ47" s="3" t="str">
        <f xml:space="preserve"> IFERROR(AVERAGE(Table1[[#This Row],[ROA 2013-2012]:[ROA 2021-2020]]), "x")</f>
        <v>x</v>
      </c>
      <c r="BK47" s="3" t="str">
        <f>IFERROR(AVERAGE(Table1[[#This Row],[ROA 2012]:[ROA 2021]]), "x")</f>
        <v>x</v>
      </c>
      <c r="BN47" s="1">
        <f>SUM(Table1[[#This Row],[B/M Rank]:[ROA Rank]])</f>
        <v>0</v>
      </c>
    </row>
    <row r="48" spans="1:66" x14ac:dyDescent="0.25">
      <c r="A48" s="1" t="s">
        <v>4047</v>
      </c>
      <c r="B48" s="1" t="s">
        <v>1757</v>
      </c>
      <c r="C48" s="1" t="s">
        <v>12</v>
      </c>
      <c r="D48" s="1" t="s">
        <v>11</v>
      </c>
      <c r="E48" s="1" t="s">
        <v>108</v>
      </c>
      <c r="F48" s="1">
        <v>1.32</v>
      </c>
      <c r="G48" s="19"/>
      <c r="H48" s="19"/>
      <c r="I48" s="19"/>
      <c r="J48" s="19"/>
      <c r="K48" s="1"/>
      <c r="L48" s="19"/>
      <c r="M48" s="1">
        <v>2015</v>
      </c>
      <c r="R48" s="1" t="s">
        <v>4368</v>
      </c>
      <c r="S48" s="1" t="s">
        <v>4368</v>
      </c>
      <c r="T48" s="1" t="s">
        <v>4368</v>
      </c>
      <c r="U48" s="1" t="s">
        <v>4368</v>
      </c>
      <c r="V48" s="1" t="s">
        <v>4368</v>
      </c>
      <c r="W48" s="1" t="s">
        <v>4368</v>
      </c>
      <c r="X48" s="1" t="s">
        <v>4368</v>
      </c>
      <c r="Z48" s="3" t="str">
        <f xml:space="preserve"> IFERROR(AVEDEV(Table1[[#This Row],[GP 2012]:[GP 2021]]) / Table1[[#This Row],[Avg GP]], "x")</f>
        <v>x</v>
      </c>
      <c r="AA48" s="2" t="str">
        <f xml:space="preserve"> IFERROR(AVERAGE(Table1[[#This Row],[GP 2012]:[GP 2021]]), "x")</f>
        <v>x</v>
      </c>
      <c r="AB48" s="11">
        <f>Table1[Equity]/Table1[Market Capital]</f>
        <v>3.1818181818181817</v>
      </c>
      <c r="AG48" s="1">
        <v>0.9</v>
      </c>
      <c r="AH48" s="1">
        <v>6.5</v>
      </c>
      <c r="AI48" s="1">
        <v>82.1</v>
      </c>
      <c r="AJ48" s="1">
        <v>81.400000000000006</v>
      </c>
      <c r="AK48" s="1">
        <v>32.799999999999997</v>
      </c>
      <c r="AL48" s="1">
        <v>13.3</v>
      </c>
      <c r="AM48" s="1">
        <v>14</v>
      </c>
      <c r="AN48" s="1">
        <v>4.2</v>
      </c>
      <c r="AO48" s="3" t="str">
        <f xml:space="preserve"> IFERROR(Table1[[#This Row],[GP 2012]]/Table1[[#This Row],[Total Assets 2012]], "x")</f>
        <v>x</v>
      </c>
      <c r="AP48" s="3" t="str">
        <f xml:space="preserve"> IFERROR(Table1[[#This Row],[GP 2013]]/Table1[[#This Row],[Total Assets 2013]], "x")</f>
        <v>x</v>
      </c>
      <c r="AQ48" s="3" t="str">
        <f xml:space="preserve"> IFERROR(Table1[[#This Row],[GP 2014]]/Table1[[#This Row],[Total Assets 2014]], "x")</f>
        <v>x</v>
      </c>
      <c r="AR48" s="3" t="str">
        <f xml:space="preserve"> IFERROR(Table1[[#This Row],[GP 2015]]/Table1[[#This Row],[Total Assets 2015]], "x")</f>
        <v>x</v>
      </c>
      <c r="AS48" s="3" t="str">
        <f xml:space="preserve"> IFERROR(Table1[[#This Row],[GP 2016]]/Table1[[#This Row],[Total Assets 2016]], "x")</f>
        <v>x</v>
      </c>
      <c r="AT48" s="3" t="str">
        <f xml:space="preserve"> IFERROR(Table1[[#This Row],[GP 2017]]/Table1[[#This Row],[Total Assets 2017]], "x")</f>
        <v>x</v>
      </c>
      <c r="AU48" s="3" t="str">
        <f xml:space="preserve"> IFERROR(Table1[[#This Row],[GP 2018]]/Table1[[#This Row],[Total Assets 2018]], "x")</f>
        <v>x</v>
      </c>
      <c r="AV48" s="3" t="str">
        <f xml:space="preserve"> IFERROR(Table1[[#This Row],[GP 2019]]/Table1[[#This Row],[Total Assets 2019]], "x")</f>
        <v>x</v>
      </c>
      <c r="AW48" s="3" t="str">
        <f xml:space="preserve"> IFERROR(Table1[[#This Row],[GP 2020]]/Table1[[#This Row],[Total Assets 2020]], "x")</f>
        <v>x</v>
      </c>
      <c r="AX48" s="3" t="str">
        <f xml:space="preserve"> IFERROR(Table1[[#This Row],[GP 2021]]/Table1[[#This Row],[Total Assets 2021]], "x")</f>
        <v>x</v>
      </c>
      <c r="AY48" s="3" t="str">
        <f xml:space="preserve"> IFERROR(Table1[[#This Row],[GP TTM]]/Table1[[#This Row],[Total Assets TTM]], "x")</f>
        <v>x</v>
      </c>
      <c r="BA48" s="3" t="str">
        <f xml:space="preserve"> IFERROR(ABS(Table1[[#This Row],[ROA 2013]]-Table1[[#This Row],[ROA 2012]]), "x")</f>
        <v>x</v>
      </c>
      <c r="BB48" s="3" t="str">
        <f xml:space="preserve"> IFERROR(ABS(Table1[[#This Row],[ROA 2014]]-Table1[[#This Row],[ROA 2013]]), "x")</f>
        <v>x</v>
      </c>
      <c r="BC48" s="3" t="str">
        <f xml:space="preserve"> IFERROR(ABS(Table1[[#This Row],[ROA 2015]]-Table1[[#This Row],[ROA 2014]]), "x")</f>
        <v>x</v>
      </c>
      <c r="BD48" s="3" t="str">
        <f xml:space="preserve"> IFERROR(ABS(Table1[[#This Row],[ROA 2016]]-Table1[[#This Row],[ROA 2015]]), "x")</f>
        <v>x</v>
      </c>
      <c r="BE48" s="3" t="str">
        <f xml:space="preserve"> IFERROR(ABS(Table1[[#This Row],[ROA 2017]]-Table1[[#This Row],[ROA 2016]]), "x")</f>
        <v>x</v>
      </c>
      <c r="BF48" s="3" t="str">
        <f xml:space="preserve"> IFERROR(ABS(Table1[[#This Row],[ROA 2018]]-Table1[[#This Row],[ROA 2017]]), "x")</f>
        <v>x</v>
      </c>
      <c r="BG48" s="3" t="str">
        <f xml:space="preserve"> IFERROR(ABS(Table1[[#This Row],[ROA 2019]]-Table1[[#This Row],[ROA 2018]]), "x")</f>
        <v>x</v>
      </c>
      <c r="BH48" s="3" t="str">
        <f xml:space="preserve"> IFERROR(ABS(Table1[[#This Row],[ROA 2020]]-Table1[[#This Row],[ROA 2019]]), "x")</f>
        <v>x</v>
      </c>
      <c r="BI48" s="3" t="str">
        <f xml:space="preserve"> IFERROR(ABS(Table1[[#This Row],[ROA 2021]]-Table1[[#This Row],[ROA 2020]]), "x")</f>
        <v>x</v>
      </c>
      <c r="BJ48" s="3" t="str">
        <f xml:space="preserve"> IFERROR(AVERAGE(Table1[[#This Row],[ROA 2013-2012]:[ROA 2021-2020]]), "x")</f>
        <v>x</v>
      </c>
      <c r="BK48" s="3" t="str">
        <f>IFERROR(AVERAGE(Table1[[#This Row],[ROA 2012]:[ROA 2021]]), "x")</f>
        <v>x</v>
      </c>
      <c r="BN48" s="1">
        <f>SUM(Table1[[#This Row],[B/M Rank]:[ROA Rank]])</f>
        <v>0</v>
      </c>
    </row>
    <row r="49" spans="1:66" x14ac:dyDescent="0.25">
      <c r="A49" s="1" t="s">
        <v>3420</v>
      </c>
      <c r="B49" s="1" t="s">
        <v>4641</v>
      </c>
      <c r="C49" s="1" t="s">
        <v>4417</v>
      </c>
      <c r="D49" s="1" t="s">
        <v>268</v>
      </c>
      <c r="E49" s="1" t="s">
        <v>108</v>
      </c>
      <c r="F49" s="1">
        <v>1.33</v>
      </c>
      <c r="G49" s="19"/>
      <c r="H49" s="19"/>
      <c r="I49" s="19"/>
      <c r="J49" s="19"/>
      <c r="K49" s="1"/>
      <c r="L49" s="19"/>
      <c r="M49" s="1">
        <v>2014</v>
      </c>
      <c r="P49" s="1" t="s">
        <v>4368</v>
      </c>
      <c r="Q49" s="1" t="s">
        <v>4368</v>
      </c>
      <c r="R49" s="1" t="s">
        <v>4368</v>
      </c>
      <c r="S49" s="1">
        <v>0</v>
      </c>
      <c r="T49" s="1" t="s">
        <v>4368</v>
      </c>
      <c r="U49" s="1" t="s">
        <v>4368</v>
      </c>
      <c r="V49" s="1">
        <v>-0.7</v>
      </c>
      <c r="W49" s="1">
        <v>-0.3</v>
      </c>
      <c r="X49" s="1">
        <v>-0.4</v>
      </c>
      <c r="Z49" s="3">
        <f xml:space="preserve"> IFERROR(AVEDEV(Table1[[#This Row],[GP 2012]:[GP 2021]]) / Table1[[#This Row],[Avg GP]], "x")</f>
        <v>-0.73333333333333339</v>
      </c>
      <c r="AA49" s="2">
        <f xml:space="preserve"> IFERROR(AVERAGE(Table1[[#This Row],[GP 2012]:[GP 2021]]), "x")</f>
        <v>-0.33333333333333331</v>
      </c>
      <c r="AB49" s="11">
        <f>Table1[Equity]/Table1[Market Capital]</f>
        <v>2.1804511278195489</v>
      </c>
      <c r="AE49" s="1">
        <v>0.3</v>
      </c>
      <c r="AF49" s="1">
        <v>0.2</v>
      </c>
      <c r="AG49" s="1">
        <v>0.2</v>
      </c>
      <c r="AH49" s="1">
        <v>0.7</v>
      </c>
      <c r="AI49" s="1">
        <v>0.6</v>
      </c>
      <c r="AJ49" s="1">
        <v>0.1</v>
      </c>
      <c r="AK49" s="1">
        <v>3.9</v>
      </c>
      <c r="AL49" s="1">
        <v>3.8</v>
      </c>
      <c r="AM49" s="1">
        <v>3</v>
      </c>
      <c r="AN49" s="1">
        <v>2.9</v>
      </c>
      <c r="AO49" s="3" t="str">
        <f xml:space="preserve"> IFERROR(Table1[[#This Row],[GP 2012]]/Table1[[#This Row],[Total Assets 2012]], "x")</f>
        <v>x</v>
      </c>
      <c r="AP49" s="3" t="str">
        <f xml:space="preserve"> IFERROR(Table1[[#This Row],[GP 2013]]/Table1[[#This Row],[Total Assets 2013]], "x")</f>
        <v>x</v>
      </c>
      <c r="AQ49" s="3" t="str">
        <f xml:space="preserve"> IFERROR(Table1[[#This Row],[GP 2014]]/Table1[[#This Row],[Total Assets 2014]], "x")</f>
        <v>x</v>
      </c>
      <c r="AR49" s="3" t="str">
        <f xml:space="preserve"> IFERROR(Table1[[#This Row],[GP 2015]]/Table1[[#This Row],[Total Assets 2015]], "x")</f>
        <v>x</v>
      </c>
      <c r="AS49" s="3" t="str">
        <f xml:space="preserve"> IFERROR(Table1[[#This Row],[GP 2016]]/Table1[[#This Row],[Total Assets 2016]], "x")</f>
        <v>x</v>
      </c>
      <c r="AT49" s="3">
        <f xml:space="preserve"> IFERROR(Table1[[#This Row],[GP 2017]]/Table1[[#This Row],[Total Assets 2017]], "x")</f>
        <v>0</v>
      </c>
      <c r="AU49" s="3" t="str">
        <f xml:space="preserve"> IFERROR(Table1[[#This Row],[GP 2018]]/Table1[[#This Row],[Total Assets 2018]], "x")</f>
        <v>x</v>
      </c>
      <c r="AV49" s="3" t="str">
        <f xml:space="preserve"> IFERROR(Table1[[#This Row],[GP 2019]]/Table1[[#This Row],[Total Assets 2019]], "x")</f>
        <v>x</v>
      </c>
      <c r="AW49" s="3">
        <f xml:space="preserve"> IFERROR(Table1[[#This Row],[GP 2020]]/Table1[[#This Row],[Total Assets 2020]], "x")</f>
        <v>-0.17948717948717949</v>
      </c>
      <c r="AX49" s="3">
        <f xml:space="preserve"> IFERROR(Table1[[#This Row],[GP 2021]]/Table1[[#This Row],[Total Assets 2021]], "x")</f>
        <v>-7.8947368421052627E-2</v>
      </c>
      <c r="AY49" s="3">
        <f xml:space="preserve"> IFERROR(Table1[[#This Row],[GP TTM]]/Table1[[#This Row],[Total Assets TTM]], "x")</f>
        <v>-0.13333333333333333</v>
      </c>
      <c r="BA49" s="3" t="str">
        <f xml:space="preserve"> IFERROR(ABS(Table1[[#This Row],[ROA 2013]]-Table1[[#This Row],[ROA 2012]]), "x")</f>
        <v>x</v>
      </c>
      <c r="BB49" s="3" t="str">
        <f xml:space="preserve"> IFERROR(ABS(Table1[[#This Row],[ROA 2014]]-Table1[[#This Row],[ROA 2013]]), "x")</f>
        <v>x</v>
      </c>
      <c r="BC49" s="3" t="str">
        <f xml:space="preserve"> IFERROR(ABS(Table1[[#This Row],[ROA 2015]]-Table1[[#This Row],[ROA 2014]]), "x")</f>
        <v>x</v>
      </c>
      <c r="BD49" s="3" t="str">
        <f xml:space="preserve"> IFERROR(ABS(Table1[[#This Row],[ROA 2016]]-Table1[[#This Row],[ROA 2015]]), "x")</f>
        <v>x</v>
      </c>
      <c r="BE49" s="3" t="str">
        <f xml:space="preserve"> IFERROR(ABS(Table1[[#This Row],[ROA 2017]]-Table1[[#This Row],[ROA 2016]]), "x")</f>
        <v>x</v>
      </c>
      <c r="BF49" s="3" t="str">
        <f xml:space="preserve"> IFERROR(ABS(Table1[[#This Row],[ROA 2018]]-Table1[[#This Row],[ROA 2017]]), "x")</f>
        <v>x</v>
      </c>
      <c r="BG49" s="3" t="str">
        <f xml:space="preserve"> IFERROR(ABS(Table1[[#This Row],[ROA 2019]]-Table1[[#This Row],[ROA 2018]]), "x")</f>
        <v>x</v>
      </c>
      <c r="BH49" s="3" t="str">
        <f xml:space="preserve"> IFERROR(ABS(Table1[[#This Row],[ROA 2020]]-Table1[[#This Row],[ROA 2019]]), "x")</f>
        <v>x</v>
      </c>
      <c r="BI49" s="3">
        <f xml:space="preserve"> IFERROR(ABS(Table1[[#This Row],[ROA 2021]]-Table1[[#This Row],[ROA 2020]]), "x")</f>
        <v>0.10053981106612686</v>
      </c>
      <c r="BJ49" s="3">
        <f xml:space="preserve"> IFERROR(AVERAGE(Table1[[#This Row],[ROA 2013-2012]:[ROA 2021-2020]]), "x")</f>
        <v>0.10053981106612686</v>
      </c>
      <c r="BK49" s="3">
        <f>IFERROR(AVERAGE(Table1[[#This Row],[ROA 2012]:[ROA 2021]]), "x")</f>
        <v>-8.6144849302744034E-2</v>
      </c>
      <c r="BN49" s="1">
        <f>SUM(Table1[[#This Row],[B/M Rank]:[ROA Rank]])</f>
        <v>0</v>
      </c>
    </row>
    <row r="50" spans="1:66" x14ac:dyDescent="0.25">
      <c r="A50" s="1" t="s">
        <v>3165</v>
      </c>
      <c r="B50" s="1" t="s">
        <v>1081</v>
      </c>
      <c r="C50" s="1" t="s">
        <v>4417</v>
      </c>
      <c r="D50" s="1" t="s">
        <v>268</v>
      </c>
      <c r="E50" s="1" t="s">
        <v>108</v>
      </c>
      <c r="F50" s="1">
        <v>1.34</v>
      </c>
      <c r="G50" s="19"/>
      <c r="H50" s="19"/>
      <c r="I50" s="19"/>
      <c r="J50" s="19"/>
      <c r="K50" s="1"/>
      <c r="L50" s="19"/>
      <c r="M50" s="1">
        <v>2015</v>
      </c>
      <c r="Q50" s="1" t="s">
        <v>4368</v>
      </c>
      <c r="R50" s="1" t="s">
        <v>4368</v>
      </c>
      <c r="S50" s="1" t="s">
        <v>4368</v>
      </c>
      <c r="T50" s="1" t="s">
        <v>4368</v>
      </c>
      <c r="U50" s="1" t="s">
        <v>4368</v>
      </c>
      <c r="V50" s="1" t="s">
        <v>4368</v>
      </c>
      <c r="W50" s="1" t="s">
        <v>4368</v>
      </c>
      <c r="X50" s="1" t="s">
        <v>4368</v>
      </c>
      <c r="Z50" s="3" t="str">
        <f xml:space="preserve"> IFERROR(AVEDEV(Table1[[#This Row],[GP 2012]:[GP 2021]]) / Table1[[#This Row],[Avg GP]], "x")</f>
        <v>x</v>
      </c>
      <c r="AA50" s="2" t="str">
        <f xml:space="preserve"> IFERROR(AVERAGE(Table1[[#This Row],[GP 2012]:[GP 2021]]), "x")</f>
        <v>x</v>
      </c>
      <c r="AB50" s="11">
        <f>Table1[Equity]/Table1[Market Capital]</f>
        <v>-1.8656716417910446</v>
      </c>
      <c r="AF50" s="1">
        <v>0.1</v>
      </c>
      <c r="AG50" s="1">
        <v>0.1</v>
      </c>
      <c r="AH50" s="1">
        <v>1.1000000000000001</v>
      </c>
      <c r="AI50" s="1">
        <v>0.3</v>
      </c>
      <c r="AJ50" s="1">
        <v>0.3</v>
      </c>
      <c r="AK50" s="1">
        <v>0.5</v>
      </c>
      <c r="AL50" s="1">
        <v>1.2</v>
      </c>
      <c r="AM50" s="1">
        <v>0.5</v>
      </c>
      <c r="AN50" s="1">
        <v>-2.5</v>
      </c>
      <c r="AO50" s="3" t="str">
        <f xml:space="preserve"> IFERROR(Table1[[#This Row],[GP 2012]]/Table1[[#This Row],[Total Assets 2012]], "x")</f>
        <v>x</v>
      </c>
      <c r="AP50" s="3" t="str">
        <f xml:space="preserve"> IFERROR(Table1[[#This Row],[GP 2013]]/Table1[[#This Row],[Total Assets 2013]], "x")</f>
        <v>x</v>
      </c>
      <c r="AQ50" s="3" t="str">
        <f xml:space="preserve"> IFERROR(Table1[[#This Row],[GP 2014]]/Table1[[#This Row],[Total Assets 2014]], "x")</f>
        <v>x</v>
      </c>
      <c r="AR50" s="3" t="str">
        <f xml:space="preserve"> IFERROR(Table1[[#This Row],[GP 2015]]/Table1[[#This Row],[Total Assets 2015]], "x")</f>
        <v>x</v>
      </c>
      <c r="AS50" s="3" t="str">
        <f xml:space="preserve"> IFERROR(Table1[[#This Row],[GP 2016]]/Table1[[#This Row],[Total Assets 2016]], "x")</f>
        <v>x</v>
      </c>
      <c r="AT50" s="3" t="str">
        <f xml:space="preserve"> IFERROR(Table1[[#This Row],[GP 2017]]/Table1[[#This Row],[Total Assets 2017]], "x")</f>
        <v>x</v>
      </c>
      <c r="AU50" s="3" t="str">
        <f xml:space="preserve"> IFERROR(Table1[[#This Row],[GP 2018]]/Table1[[#This Row],[Total Assets 2018]], "x")</f>
        <v>x</v>
      </c>
      <c r="AV50" s="3" t="str">
        <f xml:space="preserve"> IFERROR(Table1[[#This Row],[GP 2019]]/Table1[[#This Row],[Total Assets 2019]], "x")</f>
        <v>x</v>
      </c>
      <c r="AW50" s="3" t="str">
        <f xml:space="preserve"> IFERROR(Table1[[#This Row],[GP 2020]]/Table1[[#This Row],[Total Assets 2020]], "x")</f>
        <v>x</v>
      </c>
      <c r="AX50" s="3" t="str">
        <f xml:space="preserve"> IFERROR(Table1[[#This Row],[GP 2021]]/Table1[[#This Row],[Total Assets 2021]], "x")</f>
        <v>x</v>
      </c>
      <c r="AY50" s="3" t="str">
        <f xml:space="preserve"> IFERROR(Table1[[#This Row],[GP TTM]]/Table1[[#This Row],[Total Assets TTM]], "x")</f>
        <v>x</v>
      </c>
      <c r="BA50" s="3" t="str">
        <f xml:space="preserve"> IFERROR(ABS(Table1[[#This Row],[ROA 2013]]-Table1[[#This Row],[ROA 2012]]), "x")</f>
        <v>x</v>
      </c>
      <c r="BB50" s="3" t="str">
        <f xml:space="preserve"> IFERROR(ABS(Table1[[#This Row],[ROA 2014]]-Table1[[#This Row],[ROA 2013]]), "x")</f>
        <v>x</v>
      </c>
      <c r="BC50" s="3" t="str">
        <f xml:space="preserve"> IFERROR(ABS(Table1[[#This Row],[ROA 2015]]-Table1[[#This Row],[ROA 2014]]), "x")</f>
        <v>x</v>
      </c>
      <c r="BD50" s="3" t="str">
        <f xml:space="preserve"> IFERROR(ABS(Table1[[#This Row],[ROA 2016]]-Table1[[#This Row],[ROA 2015]]), "x")</f>
        <v>x</v>
      </c>
      <c r="BE50" s="3" t="str">
        <f xml:space="preserve"> IFERROR(ABS(Table1[[#This Row],[ROA 2017]]-Table1[[#This Row],[ROA 2016]]), "x")</f>
        <v>x</v>
      </c>
      <c r="BF50" s="3" t="str">
        <f xml:space="preserve"> IFERROR(ABS(Table1[[#This Row],[ROA 2018]]-Table1[[#This Row],[ROA 2017]]), "x")</f>
        <v>x</v>
      </c>
      <c r="BG50" s="3" t="str">
        <f xml:space="preserve"> IFERROR(ABS(Table1[[#This Row],[ROA 2019]]-Table1[[#This Row],[ROA 2018]]), "x")</f>
        <v>x</v>
      </c>
      <c r="BH50" s="3" t="str">
        <f xml:space="preserve"> IFERROR(ABS(Table1[[#This Row],[ROA 2020]]-Table1[[#This Row],[ROA 2019]]), "x")</f>
        <v>x</v>
      </c>
      <c r="BI50" s="3" t="str">
        <f xml:space="preserve"> IFERROR(ABS(Table1[[#This Row],[ROA 2021]]-Table1[[#This Row],[ROA 2020]]), "x")</f>
        <v>x</v>
      </c>
      <c r="BJ50" s="3" t="str">
        <f xml:space="preserve"> IFERROR(AVERAGE(Table1[[#This Row],[ROA 2013-2012]:[ROA 2021-2020]]), "x")</f>
        <v>x</v>
      </c>
      <c r="BK50" s="3" t="str">
        <f>IFERROR(AVERAGE(Table1[[#This Row],[ROA 2012]:[ROA 2021]]), "x")</f>
        <v>x</v>
      </c>
      <c r="BN50" s="1">
        <f>SUM(Table1[[#This Row],[B/M Rank]:[ROA Rank]])</f>
        <v>0</v>
      </c>
    </row>
    <row r="51" spans="1:66" x14ac:dyDescent="0.25">
      <c r="A51" s="1" t="s">
        <v>2927</v>
      </c>
      <c r="B51" s="1" t="s">
        <v>917</v>
      </c>
      <c r="C51" s="1" t="s">
        <v>4417</v>
      </c>
      <c r="D51" s="1" t="s">
        <v>268</v>
      </c>
      <c r="E51" s="1" t="s">
        <v>108</v>
      </c>
      <c r="F51" s="1">
        <v>1.36</v>
      </c>
      <c r="G51" s="19"/>
      <c r="H51" s="19"/>
      <c r="I51" s="19"/>
      <c r="J51" s="19"/>
      <c r="K51" s="1"/>
      <c r="L51" s="19"/>
      <c r="M51" s="1">
        <v>2012</v>
      </c>
      <c r="N51" s="1" t="s">
        <v>4368</v>
      </c>
      <c r="O51" s="1" t="s">
        <v>4368</v>
      </c>
      <c r="P51" s="1" t="s">
        <v>4368</v>
      </c>
      <c r="Q51" s="1" t="s">
        <v>4368</v>
      </c>
      <c r="R51" s="1" t="s">
        <v>4368</v>
      </c>
      <c r="S51" s="1" t="s">
        <v>4368</v>
      </c>
      <c r="T51" s="1" t="s">
        <v>4368</v>
      </c>
      <c r="U51" s="1" t="s">
        <v>4368</v>
      </c>
      <c r="V51" s="1" t="s">
        <v>4368</v>
      </c>
      <c r="W51" s="1" t="s">
        <v>4368</v>
      </c>
      <c r="X51" s="1" t="s">
        <v>4368</v>
      </c>
      <c r="Z51" s="3" t="str">
        <f xml:space="preserve"> IFERROR(AVEDEV(Table1[[#This Row],[GP 2012]:[GP 2021]]) / Table1[[#This Row],[Avg GP]], "x")</f>
        <v>x</v>
      </c>
      <c r="AA51" s="2" t="str">
        <f xml:space="preserve"> IFERROR(AVERAGE(Table1[[#This Row],[GP 2012]:[GP 2021]]), "x")</f>
        <v>x</v>
      </c>
      <c r="AB51" s="11">
        <f>Table1[Equity]/Table1[Market Capital]</f>
        <v>-0.36764705882352938</v>
      </c>
      <c r="AC51" s="1">
        <v>2</v>
      </c>
      <c r="AD51" s="1">
        <v>2</v>
      </c>
      <c r="AE51" s="1">
        <v>0.1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0.1</v>
      </c>
      <c r="AN51" s="1">
        <v>-0.5</v>
      </c>
      <c r="AO51" s="3" t="str">
        <f xml:space="preserve"> IFERROR(Table1[[#This Row],[GP 2012]]/Table1[[#This Row],[Total Assets 2012]], "x")</f>
        <v>x</v>
      </c>
      <c r="AP51" s="3" t="str">
        <f xml:space="preserve"> IFERROR(Table1[[#This Row],[GP 2013]]/Table1[[#This Row],[Total Assets 2013]], "x")</f>
        <v>x</v>
      </c>
      <c r="AQ51" s="3" t="str">
        <f xml:space="preserve"> IFERROR(Table1[[#This Row],[GP 2014]]/Table1[[#This Row],[Total Assets 2014]], "x")</f>
        <v>x</v>
      </c>
      <c r="AR51" s="3" t="str">
        <f xml:space="preserve"> IFERROR(Table1[[#This Row],[GP 2015]]/Table1[[#This Row],[Total Assets 2015]], "x")</f>
        <v>x</v>
      </c>
      <c r="AS51" s="3" t="str">
        <f xml:space="preserve"> IFERROR(Table1[[#This Row],[GP 2016]]/Table1[[#This Row],[Total Assets 2016]], "x")</f>
        <v>x</v>
      </c>
      <c r="AT51" s="3" t="str">
        <f xml:space="preserve"> IFERROR(Table1[[#This Row],[GP 2017]]/Table1[[#This Row],[Total Assets 2017]], "x")</f>
        <v>x</v>
      </c>
      <c r="AU51" s="3" t="str">
        <f xml:space="preserve"> IFERROR(Table1[[#This Row],[GP 2018]]/Table1[[#This Row],[Total Assets 2018]], "x")</f>
        <v>x</v>
      </c>
      <c r="AV51" s="3" t="str">
        <f xml:space="preserve"> IFERROR(Table1[[#This Row],[GP 2019]]/Table1[[#This Row],[Total Assets 2019]], "x")</f>
        <v>x</v>
      </c>
      <c r="AW51" s="3" t="str">
        <f xml:space="preserve"> IFERROR(Table1[[#This Row],[GP 2020]]/Table1[[#This Row],[Total Assets 2020]], "x")</f>
        <v>x</v>
      </c>
      <c r="AX51" s="3" t="str">
        <f xml:space="preserve"> IFERROR(Table1[[#This Row],[GP 2021]]/Table1[[#This Row],[Total Assets 2021]], "x")</f>
        <v>x</v>
      </c>
      <c r="AY51" s="3" t="str">
        <f xml:space="preserve"> IFERROR(Table1[[#This Row],[GP TTM]]/Table1[[#This Row],[Total Assets TTM]], "x")</f>
        <v>x</v>
      </c>
      <c r="BA51" s="3" t="str">
        <f xml:space="preserve"> IFERROR(ABS(Table1[[#This Row],[ROA 2013]]-Table1[[#This Row],[ROA 2012]]), "x")</f>
        <v>x</v>
      </c>
      <c r="BB51" s="3" t="str">
        <f xml:space="preserve"> IFERROR(ABS(Table1[[#This Row],[ROA 2014]]-Table1[[#This Row],[ROA 2013]]), "x")</f>
        <v>x</v>
      </c>
      <c r="BC51" s="3" t="str">
        <f xml:space="preserve"> IFERROR(ABS(Table1[[#This Row],[ROA 2015]]-Table1[[#This Row],[ROA 2014]]), "x")</f>
        <v>x</v>
      </c>
      <c r="BD51" s="3" t="str">
        <f xml:space="preserve"> IFERROR(ABS(Table1[[#This Row],[ROA 2016]]-Table1[[#This Row],[ROA 2015]]), "x")</f>
        <v>x</v>
      </c>
      <c r="BE51" s="3" t="str">
        <f xml:space="preserve"> IFERROR(ABS(Table1[[#This Row],[ROA 2017]]-Table1[[#This Row],[ROA 2016]]), "x")</f>
        <v>x</v>
      </c>
      <c r="BF51" s="3" t="str">
        <f xml:space="preserve"> IFERROR(ABS(Table1[[#This Row],[ROA 2018]]-Table1[[#This Row],[ROA 2017]]), "x")</f>
        <v>x</v>
      </c>
      <c r="BG51" s="3" t="str">
        <f xml:space="preserve"> IFERROR(ABS(Table1[[#This Row],[ROA 2019]]-Table1[[#This Row],[ROA 2018]]), "x")</f>
        <v>x</v>
      </c>
      <c r="BH51" s="3" t="str">
        <f xml:space="preserve"> IFERROR(ABS(Table1[[#This Row],[ROA 2020]]-Table1[[#This Row],[ROA 2019]]), "x")</f>
        <v>x</v>
      </c>
      <c r="BI51" s="3" t="str">
        <f xml:space="preserve"> IFERROR(ABS(Table1[[#This Row],[ROA 2021]]-Table1[[#This Row],[ROA 2020]]), "x")</f>
        <v>x</v>
      </c>
      <c r="BJ51" s="3" t="str">
        <f xml:space="preserve"> IFERROR(AVERAGE(Table1[[#This Row],[ROA 2013-2012]:[ROA 2021-2020]]), "x")</f>
        <v>x</v>
      </c>
      <c r="BK51" s="3" t="str">
        <f>IFERROR(AVERAGE(Table1[[#This Row],[ROA 2012]:[ROA 2021]]), "x")</f>
        <v>x</v>
      </c>
      <c r="BN51" s="1">
        <f>SUM(Table1[[#This Row],[B/M Rank]:[ROA Rank]])</f>
        <v>0</v>
      </c>
    </row>
    <row r="52" spans="1:66" x14ac:dyDescent="0.25">
      <c r="A52" s="1" t="s">
        <v>3752</v>
      </c>
      <c r="B52" s="1" t="s">
        <v>1471</v>
      </c>
      <c r="C52" s="1" t="s">
        <v>4417</v>
      </c>
      <c r="D52" s="1" t="s">
        <v>268</v>
      </c>
      <c r="E52" s="1" t="s">
        <v>108</v>
      </c>
      <c r="F52" s="1">
        <v>1.36</v>
      </c>
      <c r="G52" s="19"/>
      <c r="H52" s="19"/>
      <c r="I52" s="19"/>
      <c r="J52" s="19"/>
      <c r="K52" s="1"/>
      <c r="L52" s="19"/>
      <c r="M52" s="1" t="s">
        <v>1494</v>
      </c>
      <c r="N52" s="1" t="s">
        <v>1494</v>
      </c>
      <c r="O52" s="1" t="s">
        <v>1494</v>
      </c>
      <c r="P52" s="1" t="s">
        <v>1494</v>
      </c>
      <c r="Q52" s="1" t="s">
        <v>1494</v>
      </c>
      <c r="R52" s="1" t="s">
        <v>1494</v>
      </c>
      <c r="S52" s="1" t="s">
        <v>1494</v>
      </c>
      <c r="T52" s="1" t="s">
        <v>1494</v>
      </c>
      <c r="U52" s="1" t="s">
        <v>1494</v>
      </c>
      <c r="V52" s="1" t="s">
        <v>1494</v>
      </c>
      <c r="W52" s="1" t="s">
        <v>1494</v>
      </c>
      <c r="X52" s="1" t="s">
        <v>1494</v>
      </c>
      <c r="Z52" s="3" t="str">
        <f xml:space="preserve"> IFERROR(AVEDEV(Table1[[#This Row],[GP 2012]:[GP 2021]]) / Table1[[#This Row],[Avg GP]], "x")</f>
        <v>x</v>
      </c>
      <c r="AA52" s="2" t="str">
        <f xml:space="preserve"> IFERROR(AVERAGE(Table1[[#This Row],[GP 2012]:[GP 2021]]), "x")</f>
        <v>x</v>
      </c>
      <c r="AB52" s="11" t="e">
        <f>Table1[Equity]/Table1[Market Capital]</f>
        <v>#VALUE!</v>
      </c>
      <c r="AC52" s="1" t="s">
        <v>1494</v>
      </c>
      <c r="AD52" s="1" t="s">
        <v>1494</v>
      </c>
      <c r="AE52" s="1" t="s">
        <v>1494</v>
      </c>
      <c r="AF52" s="1" t="s">
        <v>1494</v>
      </c>
      <c r="AG52" s="1" t="s">
        <v>1494</v>
      </c>
      <c r="AH52" s="1" t="s">
        <v>1494</v>
      </c>
      <c r="AI52" s="1" t="s">
        <v>1494</v>
      </c>
      <c r="AJ52" s="1" t="s">
        <v>1494</v>
      </c>
      <c r="AK52" s="1" t="s">
        <v>1494</v>
      </c>
      <c r="AL52" s="1" t="s">
        <v>1494</v>
      </c>
      <c r="AM52" s="1" t="s">
        <v>1494</v>
      </c>
      <c r="AN52" s="1" t="s">
        <v>1494</v>
      </c>
      <c r="AO52" s="3" t="str">
        <f xml:space="preserve"> IFERROR(Table1[[#This Row],[GP 2012]]/Table1[[#This Row],[Total Assets 2012]], "x")</f>
        <v>x</v>
      </c>
      <c r="AP52" s="3" t="str">
        <f xml:space="preserve"> IFERROR(Table1[[#This Row],[GP 2013]]/Table1[[#This Row],[Total Assets 2013]], "x")</f>
        <v>x</v>
      </c>
      <c r="AQ52" s="3" t="str">
        <f xml:space="preserve"> IFERROR(Table1[[#This Row],[GP 2014]]/Table1[[#This Row],[Total Assets 2014]], "x")</f>
        <v>x</v>
      </c>
      <c r="AR52" s="3" t="str">
        <f xml:space="preserve"> IFERROR(Table1[[#This Row],[GP 2015]]/Table1[[#This Row],[Total Assets 2015]], "x")</f>
        <v>x</v>
      </c>
      <c r="AS52" s="3" t="str">
        <f xml:space="preserve"> IFERROR(Table1[[#This Row],[GP 2016]]/Table1[[#This Row],[Total Assets 2016]], "x")</f>
        <v>x</v>
      </c>
      <c r="AT52" s="3" t="str">
        <f xml:space="preserve"> IFERROR(Table1[[#This Row],[GP 2017]]/Table1[[#This Row],[Total Assets 2017]], "x")</f>
        <v>x</v>
      </c>
      <c r="AU52" s="3" t="str">
        <f xml:space="preserve"> IFERROR(Table1[[#This Row],[GP 2018]]/Table1[[#This Row],[Total Assets 2018]], "x")</f>
        <v>x</v>
      </c>
      <c r="AV52" s="3" t="str">
        <f xml:space="preserve"> IFERROR(Table1[[#This Row],[GP 2019]]/Table1[[#This Row],[Total Assets 2019]], "x")</f>
        <v>x</v>
      </c>
      <c r="AW52" s="3" t="str">
        <f xml:space="preserve"> IFERROR(Table1[[#This Row],[GP 2020]]/Table1[[#This Row],[Total Assets 2020]], "x")</f>
        <v>x</v>
      </c>
      <c r="AX52" s="3" t="str">
        <f xml:space="preserve"> IFERROR(Table1[[#This Row],[GP 2021]]/Table1[[#This Row],[Total Assets 2021]], "x")</f>
        <v>x</v>
      </c>
      <c r="AY52" s="3" t="str">
        <f xml:space="preserve"> IFERROR(Table1[[#This Row],[GP TTM]]/Table1[[#This Row],[Total Assets TTM]], "x")</f>
        <v>x</v>
      </c>
      <c r="BA52" s="3" t="str">
        <f xml:space="preserve"> IFERROR(ABS(Table1[[#This Row],[ROA 2013]]-Table1[[#This Row],[ROA 2012]]), "x")</f>
        <v>x</v>
      </c>
      <c r="BB52" s="3" t="str">
        <f xml:space="preserve"> IFERROR(ABS(Table1[[#This Row],[ROA 2014]]-Table1[[#This Row],[ROA 2013]]), "x")</f>
        <v>x</v>
      </c>
      <c r="BC52" s="3" t="str">
        <f xml:space="preserve"> IFERROR(ABS(Table1[[#This Row],[ROA 2015]]-Table1[[#This Row],[ROA 2014]]), "x")</f>
        <v>x</v>
      </c>
      <c r="BD52" s="3" t="str">
        <f xml:space="preserve"> IFERROR(ABS(Table1[[#This Row],[ROA 2016]]-Table1[[#This Row],[ROA 2015]]), "x")</f>
        <v>x</v>
      </c>
      <c r="BE52" s="3" t="str">
        <f xml:space="preserve"> IFERROR(ABS(Table1[[#This Row],[ROA 2017]]-Table1[[#This Row],[ROA 2016]]), "x")</f>
        <v>x</v>
      </c>
      <c r="BF52" s="3" t="str">
        <f xml:space="preserve"> IFERROR(ABS(Table1[[#This Row],[ROA 2018]]-Table1[[#This Row],[ROA 2017]]), "x")</f>
        <v>x</v>
      </c>
      <c r="BG52" s="3" t="str">
        <f xml:space="preserve"> IFERROR(ABS(Table1[[#This Row],[ROA 2019]]-Table1[[#This Row],[ROA 2018]]), "x")</f>
        <v>x</v>
      </c>
      <c r="BH52" s="3" t="str">
        <f xml:space="preserve"> IFERROR(ABS(Table1[[#This Row],[ROA 2020]]-Table1[[#This Row],[ROA 2019]]), "x")</f>
        <v>x</v>
      </c>
      <c r="BI52" s="3" t="str">
        <f xml:space="preserve"> IFERROR(ABS(Table1[[#This Row],[ROA 2021]]-Table1[[#This Row],[ROA 2020]]), "x")</f>
        <v>x</v>
      </c>
      <c r="BJ52" s="3" t="str">
        <f xml:space="preserve"> IFERROR(AVERAGE(Table1[[#This Row],[ROA 2013-2012]:[ROA 2021-2020]]), "x")</f>
        <v>x</v>
      </c>
      <c r="BK52" s="3" t="str">
        <f>IFERROR(AVERAGE(Table1[[#This Row],[ROA 2012]:[ROA 2021]]), "x")</f>
        <v>x</v>
      </c>
      <c r="BN52" s="1">
        <f>SUM(Table1[[#This Row],[B/M Rank]:[ROA Rank]])</f>
        <v>0</v>
      </c>
    </row>
    <row r="53" spans="1:66" x14ac:dyDescent="0.25">
      <c r="A53" s="1" t="s">
        <v>3126</v>
      </c>
      <c r="B53" s="1" t="s">
        <v>1056</v>
      </c>
      <c r="C53" s="1" t="s">
        <v>4417</v>
      </c>
      <c r="D53" s="1" t="s">
        <v>268</v>
      </c>
      <c r="E53" s="1" t="s">
        <v>108</v>
      </c>
      <c r="F53" s="1">
        <v>1.37</v>
      </c>
      <c r="G53" s="19"/>
      <c r="H53" s="19"/>
      <c r="I53" s="19"/>
      <c r="J53" s="19"/>
      <c r="K53" s="1"/>
      <c r="L53" s="19"/>
      <c r="M53" s="1">
        <v>2012</v>
      </c>
      <c r="N53" s="1">
        <v>0</v>
      </c>
      <c r="O53" s="1">
        <v>0</v>
      </c>
      <c r="P53" s="1" t="s">
        <v>4368</v>
      </c>
      <c r="Q53" s="1" t="s">
        <v>4368</v>
      </c>
      <c r="R53" s="1" t="s">
        <v>4368</v>
      </c>
      <c r="S53" s="1">
        <v>0</v>
      </c>
      <c r="T53" s="1" t="s">
        <v>4368</v>
      </c>
      <c r="U53" s="1" t="s">
        <v>4368</v>
      </c>
      <c r="V53" s="1" t="s">
        <v>4368</v>
      </c>
      <c r="W53" s="1" t="s">
        <v>4368</v>
      </c>
      <c r="X53" s="1" t="s">
        <v>4368</v>
      </c>
      <c r="Z53" s="3" t="str">
        <f xml:space="preserve"> IFERROR(AVEDEV(Table1[[#This Row],[GP 2012]:[GP 2021]]) / Table1[[#This Row],[Avg GP]], "x")</f>
        <v>x</v>
      </c>
      <c r="AA53" s="2">
        <f xml:space="preserve"> IFERROR(AVERAGE(Table1[[#This Row],[GP 2012]:[GP 2021]]), "x")</f>
        <v>0</v>
      </c>
      <c r="AB53" s="11">
        <f>Table1[Equity]/Table1[Market Capital]</f>
        <v>0</v>
      </c>
      <c r="AC53" s="1">
        <v>4</v>
      </c>
      <c r="AD53" s="1">
        <v>3.2</v>
      </c>
      <c r="AE53" s="1">
        <v>2.8</v>
      </c>
      <c r="AF53" s="1">
        <v>1.1000000000000001</v>
      </c>
      <c r="AG53" s="1">
        <v>1.1000000000000001</v>
      </c>
      <c r="AH53" s="1">
        <v>1.3</v>
      </c>
      <c r="AI53" s="1">
        <v>1.3</v>
      </c>
      <c r="AJ53" s="1">
        <v>1.4</v>
      </c>
      <c r="AK53" s="1">
        <v>1.4</v>
      </c>
      <c r="AL53" s="1">
        <v>1.4</v>
      </c>
      <c r="AM53" s="1">
        <v>1.4</v>
      </c>
      <c r="AN53" s="1">
        <v>0</v>
      </c>
      <c r="AO53" s="3">
        <f xml:space="preserve"> IFERROR(Table1[[#This Row],[GP 2012]]/Table1[[#This Row],[Total Assets 2012]], "x")</f>
        <v>0</v>
      </c>
      <c r="AP53" s="3">
        <f xml:space="preserve"> IFERROR(Table1[[#This Row],[GP 2013]]/Table1[[#This Row],[Total Assets 2013]], "x")</f>
        <v>0</v>
      </c>
      <c r="AQ53" s="3" t="str">
        <f xml:space="preserve"> IFERROR(Table1[[#This Row],[GP 2014]]/Table1[[#This Row],[Total Assets 2014]], "x")</f>
        <v>x</v>
      </c>
      <c r="AR53" s="3" t="str">
        <f xml:space="preserve"> IFERROR(Table1[[#This Row],[GP 2015]]/Table1[[#This Row],[Total Assets 2015]], "x")</f>
        <v>x</v>
      </c>
      <c r="AS53" s="3" t="str">
        <f xml:space="preserve"> IFERROR(Table1[[#This Row],[GP 2016]]/Table1[[#This Row],[Total Assets 2016]], "x")</f>
        <v>x</v>
      </c>
      <c r="AT53" s="3">
        <f xml:space="preserve"> IFERROR(Table1[[#This Row],[GP 2017]]/Table1[[#This Row],[Total Assets 2017]], "x")</f>
        <v>0</v>
      </c>
      <c r="AU53" s="3" t="str">
        <f xml:space="preserve"> IFERROR(Table1[[#This Row],[GP 2018]]/Table1[[#This Row],[Total Assets 2018]], "x")</f>
        <v>x</v>
      </c>
      <c r="AV53" s="3" t="str">
        <f xml:space="preserve"> IFERROR(Table1[[#This Row],[GP 2019]]/Table1[[#This Row],[Total Assets 2019]], "x")</f>
        <v>x</v>
      </c>
      <c r="AW53" s="3" t="str">
        <f xml:space="preserve"> IFERROR(Table1[[#This Row],[GP 2020]]/Table1[[#This Row],[Total Assets 2020]], "x")</f>
        <v>x</v>
      </c>
      <c r="AX53" s="3" t="str">
        <f xml:space="preserve"> IFERROR(Table1[[#This Row],[GP 2021]]/Table1[[#This Row],[Total Assets 2021]], "x")</f>
        <v>x</v>
      </c>
      <c r="AY53" s="3" t="str">
        <f xml:space="preserve"> IFERROR(Table1[[#This Row],[GP TTM]]/Table1[[#This Row],[Total Assets TTM]], "x")</f>
        <v>x</v>
      </c>
      <c r="BA53" s="3">
        <f xml:space="preserve"> IFERROR(ABS(Table1[[#This Row],[ROA 2013]]-Table1[[#This Row],[ROA 2012]]), "x")</f>
        <v>0</v>
      </c>
      <c r="BB53" s="3" t="str">
        <f xml:space="preserve"> IFERROR(ABS(Table1[[#This Row],[ROA 2014]]-Table1[[#This Row],[ROA 2013]]), "x")</f>
        <v>x</v>
      </c>
      <c r="BC53" s="3" t="str">
        <f xml:space="preserve"> IFERROR(ABS(Table1[[#This Row],[ROA 2015]]-Table1[[#This Row],[ROA 2014]]), "x")</f>
        <v>x</v>
      </c>
      <c r="BD53" s="3" t="str">
        <f xml:space="preserve"> IFERROR(ABS(Table1[[#This Row],[ROA 2016]]-Table1[[#This Row],[ROA 2015]]), "x")</f>
        <v>x</v>
      </c>
      <c r="BE53" s="3" t="str">
        <f xml:space="preserve"> IFERROR(ABS(Table1[[#This Row],[ROA 2017]]-Table1[[#This Row],[ROA 2016]]), "x")</f>
        <v>x</v>
      </c>
      <c r="BF53" s="3" t="str">
        <f xml:space="preserve"> IFERROR(ABS(Table1[[#This Row],[ROA 2018]]-Table1[[#This Row],[ROA 2017]]), "x")</f>
        <v>x</v>
      </c>
      <c r="BG53" s="3" t="str">
        <f xml:space="preserve"> IFERROR(ABS(Table1[[#This Row],[ROA 2019]]-Table1[[#This Row],[ROA 2018]]), "x")</f>
        <v>x</v>
      </c>
      <c r="BH53" s="3" t="str">
        <f xml:space="preserve"> IFERROR(ABS(Table1[[#This Row],[ROA 2020]]-Table1[[#This Row],[ROA 2019]]), "x")</f>
        <v>x</v>
      </c>
      <c r="BI53" s="3" t="str">
        <f xml:space="preserve"> IFERROR(ABS(Table1[[#This Row],[ROA 2021]]-Table1[[#This Row],[ROA 2020]]), "x")</f>
        <v>x</v>
      </c>
      <c r="BJ53" s="3">
        <f xml:space="preserve"> IFERROR(AVERAGE(Table1[[#This Row],[ROA 2013-2012]:[ROA 2021-2020]]), "x")</f>
        <v>0</v>
      </c>
      <c r="BK53" s="3">
        <f>IFERROR(AVERAGE(Table1[[#This Row],[ROA 2012]:[ROA 2021]]), "x")</f>
        <v>0</v>
      </c>
      <c r="BN53" s="1">
        <f>SUM(Table1[[#This Row],[B/M Rank]:[ROA Rank]])</f>
        <v>0</v>
      </c>
    </row>
    <row r="54" spans="1:66" x14ac:dyDescent="0.25">
      <c r="A54" s="1" t="s">
        <v>2186</v>
      </c>
      <c r="B54" s="1" t="s">
        <v>233</v>
      </c>
      <c r="C54" s="1" t="s">
        <v>4374</v>
      </c>
      <c r="D54" s="1" t="s">
        <v>142</v>
      </c>
      <c r="E54" s="1" t="s">
        <v>108</v>
      </c>
      <c r="F54" s="1">
        <v>1.38</v>
      </c>
      <c r="G54" s="19"/>
      <c r="H54" s="19"/>
      <c r="I54" s="19"/>
      <c r="J54" s="19"/>
      <c r="K54" s="1"/>
      <c r="L54" s="19"/>
      <c r="M54" s="1">
        <v>2019</v>
      </c>
      <c r="U54" s="1">
        <v>0</v>
      </c>
      <c r="V54" s="1">
        <v>0.6</v>
      </c>
      <c r="W54" s="1">
        <v>-13.2</v>
      </c>
      <c r="X54" s="1">
        <v>-4.3</v>
      </c>
      <c r="Z54" s="3">
        <f xml:space="preserve"> IFERROR(AVEDEV(Table1[[#This Row],[GP 2012]:[GP 2021]]) / Table1[[#This Row],[Avg GP]], "x")</f>
        <v>-1.4285714285714286</v>
      </c>
      <c r="AA54" s="2">
        <f xml:space="preserve"> IFERROR(AVERAGE(Table1[[#This Row],[GP 2012]:[GP 2021]]), "x")</f>
        <v>-4.2</v>
      </c>
      <c r="AB54" s="11">
        <f>Table1[Equity]/Table1[Market Capital]</f>
        <v>2.9710144927536231</v>
      </c>
      <c r="AJ54" s="1">
        <v>1.2</v>
      </c>
      <c r="AK54" s="1">
        <v>4.4000000000000004</v>
      </c>
      <c r="AL54" s="1">
        <v>3.5</v>
      </c>
      <c r="AM54" s="1">
        <v>4.9000000000000004</v>
      </c>
      <c r="AN54" s="1">
        <v>4.0999999999999996</v>
      </c>
      <c r="AO54" s="3" t="str">
        <f xml:space="preserve"> IFERROR(Table1[[#This Row],[GP 2012]]/Table1[[#This Row],[Total Assets 2012]], "x")</f>
        <v>x</v>
      </c>
      <c r="AP54" s="3" t="str">
        <f xml:space="preserve"> IFERROR(Table1[[#This Row],[GP 2013]]/Table1[[#This Row],[Total Assets 2013]], "x")</f>
        <v>x</v>
      </c>
      <c r="AQ54" s="3" t="str">
        <f xml:space="preserve"> IFERROR(Table1[[#This Row],[GP 2014]]/Table1[[#This Row],[Total Assets 2014]], "x")</f>
        <v>x</v>
      </c>
      <c r="AR54" s="3" t="str">
        <f xml:space="preserve"> IFERROR(Table1[[#This Row],[GP 2015]]/Table1[[#This Row],[Total Assets 2015]], "x")</f>
        <v>x</v>
      </c>
      <c r="AS54" s="3" t="str">
        <f xml:space="preserve"> IFERROR(Table1[[#This Row],[GP 2016]]/Table1[[#This Row],[Total Assets 2016]], "x")</f>
        <v>x</v>
      </c>
      <c r="AT54" s="3" t="str">
        <f xml:space="preserve"> IFERROR(Table1[[#This Row],[GP 2017]]/Table1[[#This Row],[Total Assets 2017]], "x")</f>
        <v>x</v>
      </c>
      <c r="AU54" s="3" t="str">
        <f xml:space="preserve"> IFERROR(Table1[[#This Row],[GP 2018]]/Table1[[#This Row],[Total Assets 2018]], "x")</f>
        <v>x</v>
      </c>
      <c r="AV54" s="3">
        <f xml:space="preserve"> IFERROR(Table1[[#This Row],[GP 2019]]/Table1[[#This Row],[Total Assets 2019]], "x")</f>
        <v>0</v>
      </c>
      <c r="AW54" s="3">
        <f xml:space="preserve"> IFERROR(Table1[[#This Row],[GP 2020]]/Table1[[#This Row],[Total Assets 2020]], "x")</f>
        <v>0.13636363636363635</v>
      </c>
      <c r="AX54" s="3">
        <f xml:space="preserve"> IFERROR(Table1[[#This Row],[GP 2021]]/Table1[[#This Row],[Total Assets 2021]], "x")</f>
        <v>-3.7714285714285714</v>
      </c>
      <c r="AY54" s="3">
        <f xml:space="preserve"> IFERROR(Table1[[#This Row],[GP TTM]]/Table1[[#This Row],[Total Assets TTM]], "x")</f>
        <v>-0.87755102040816313</v>
      </c>
      <c r="BA54" s="3" t="str">
        <f xml:space="preserve"> IFERROR(ABS(Table1[[#This Row],[ROA 2013]]-Table1[[#This Row],[ROA 2012]]), "x")</f>
        <v>x</v>
      </c>
      <c r="BB54" s="3" t="str">
        <f xml:space="preserve"> IFERROR(ABS(Table1[[#This Row],[ROA 2014]]-Table1[[#This Row],[ROA 2013]]), "x")</f>
        <v>x</v>
      </c>
      <c r="BC54" s="3" t="str">
        <f xml:space="preserve"> IFERROR(ABS(Table1[[#This Row],[ROA 2015]]-Table1[[#This Row],[ROA 2014]]), "x")</f>
        <v>x</v>
      </c>
      <c r="BD54" s="3" t="str">
        <f xml:space="preserve"> IFERROR(ABS(Table1[[#This Row],[ROA 2016]]-Table1[[#This Row],[ROA 2015]]), "x")</f>
        <v>x</v>
      </c>
      <c r="BE54" s="3" t="str">
        <f xml:space="preserve"> IFERROR(ABS(Table1[[#This Row],[ROA 2017]]-Table1[[#This Row],[ROA 2016]]), "x")</f>
        <v>x</v>
      </c>
      <c r="BF54" s="3" t="str">
        <f xml:space="preserve"> IFERROR(ABS(Table1[[#This Row],[ROA 2018]]-Table1[[#This Row],[ROA 2017]]), "x")</f>
        <v>x</v>
      </c>
      <c r="BG54" s="3" t="str">
        <f xml:space="preserve"> IFERROR(ABS(Table1[[#This Row],[ROA 2019]]-Table1[[#This Row],[ROA 2018]]), "x")</f>
        <v>x</v>
      </c>
      <c r="BH54" s="3">
        <f xml:space="preserve"> IFERROR(ABS(Table1[[#This Row],[ROA 2020]]-Table1[[#This Row],[ROA 2019]]), "x")</f>
        <v>0.13636363636363635</v>
      </c>
      <c r="BI54" s="3">
        <f xml:space="preserve"> IFERROR(ABS(Table1[[#This Row],[ROA 2021]]-Table1[[#This Row],[ROA 2020]]), "x")</f>
        <v>3.9077922077922076</v>
      </c>
      <c r="BJ54" s="3">
        <f xml:space="preserve"> IFERROR(AVERAGE(Table1[[#This Row],[ROA 2013-2012]:[ROA 2021-2020]]), "x")</f>
        <v>2.0220779220779219</v>
      </c>
      <c r="BK54" s="3">
        <f>IFERROR(AVERAGE(Table1[[#This Row],[ROA 2012]:[ROA 2021]]), "x")</f>
        <v>-1.2116883116883117</v>
      </c>
      <c r="BN54" s="1">
        <f>SUM(Table1[[#This Row],[B/M Rank]:[ROA Rank]])</f>
        <v>0</v>
      </c>
    </row>
    <row r="55" spans="1:66" x14ac:dyDescent="0.25">
      <c r="A55" s="1" t="s">
        <v>3112</v>
      </c>
      <c r="B55" s="1" t="s">
        <v>4527</v>
      </c>
      <c r="C55" s="1" t="s">
        <v>4417</v>
      </c>
      <c r="D55" s="1" t="s">
        <v>268</v>
      </c>
      <c r="E55" s="1" t="s">
        <v>108</v>
      </c>
      <c r="F55" s="1">
        <v>1.38</v>
      </c>
      <c r="G55" s="19"/>
      <c r="H55" s="19"/>
      <c r="I55" s="19"/>
      <c r="J55" s="19"/>
      <c r="K55" s="1"/>
      <c r="L55" s="19"/>
      <c r="M55" s="1">
        <v>2012</v>
      </c>
      <c r="N55" s="1" t="s">
        <v>4368</v>
      </c>
      <c r="O55" s="1" t="s">
        <v>4368</v>
      </c>
      <c r="P55" s="1" t="s">
        <v>4368</v>
      </c>
      <c r="Q55" s="1" t="s">
        <v>4368</v>
      </c>
      <c r="R55" s="1" t="s">
        <v>4368</v>
      </c>
      <c r="S55" s="1" t="s">
        <v>4368</v>
      </c>
      <c r="T55" s="1" t="s">
        <v>4368</v>
      </c>
      <c r="U55" s="1" t="s">
        <v>4368</v>
      </c>
      <c r="V55" s="1" t="s">
        <v>4368</v>
      </c>
      <c r="W55" s="1" t="s">
        <v>4368</v>
      </c>
      <c r="X55" s="1" t="s">
        <v>4368</v>
      </c>
      <c r="Z55" s="3" t="str">
        <f xml:space="preserve"> IFERROR(AVEDEV(Table1[[#This Row],[GP 2012]:[GP 2021]]) / Table1[[#This Row],[Avg GP]], "x")</f>
        <v>x</v>
      </c>
      <c r="AA55" s="2" t="str">
        <f xml:space="preserve"> IFERROR(AVERAGE(Table1[[#This Row],[GP 2012]:[GP 2021]]), "x")</f>
        <v>x</v>
      </c>
      <c r="AB55" s="11">
        <f>Table1[Equity]/Table1[Market Capital]</f>
        <v>0.28985507246376818</v>
      </c>
      <c r="AC55" s="1">
        <v>1.9</v>
      </c>
      <c r="AD55" s="1">
        <v>1.8</v>
      </c>
      <c r="AE55" s="1">
        <v>0.8</v>
      </c>
      <c r="AF55" s="1">
        <v>0.1</v>
      </c>
      <c r="AG55" s="1">
        <v>0.2</v>
      </c>
      <c r="AH55" s="1">
        <v>0.6</v>
      </c>
      <c r="AI55" s="1">
        <v>1.4</v>
      </c>
      <c r="AJ55" s="1">
        <v>1.7</v>
      </c>
      <c r="AK55" s="1">
        <v>1.8</v>
      </c>
      <c r="AL55" s="1">
        <v>1.6</v>
      </c>
      <c r="AM55" s="1">
        <v>1.6</v>
      </c>
      <c r="AN55" s="1">
        <v>0.4</v>
      </c>
      <c r="AO55" s="3" t="str">
        <f xml:space="preserve"> IFERROR(Table1[[#This Row],[GP 2012]]/Table1[[#This Row],[Total Assets 2012]], "x")</f>
        <v>x</v>
      </c>
      <c r="AP55" s="3" t="str">
        <f xml:space="preserve"> IFERROR(Table1[[#This Row],[GP 2013]]/Table1[[#This Row],[Total Assets 2013]], "x")</f>
        <v>x</v>
      </c>
      <c r="AQ55" s="3" t="str">
        <f xml:space="preserve"> IFERROR(Table1[[#This Row],[GP 2014]]/Table1[[#This Row],[Total Assets 2014]], "x")</f>
        <v>x</v>
      </c>
      <c r="AR55" s="3" t="str">
        <f xml:space="preserve"> IFERROR(Table1[[#This Row],[GP 2015]]/Table1[[#This Row],[Total Assets 2015]], "x")</f>
        <v>x</v>
      </c>
      <c r="AS55" s="3" t="str">
        <f xml:space="preserve"> IFERROR(Table1[[#This Row],[GP 2016]]/Table1[[#This Row],[Total Assets 2016]], "x")</f>
        <v>x</v>
      </c>
      <c r="AT55" s="3" t="str">
        <f xml:space="preserve"> IFERROR(Table1[[#This Row],[GP 2017]]/Table1[[#This Row],[Total Assets 2017]], "x")</f>
        <v>x</v>
      </c>
      <c r="AU55" s="3" t="str">
        <f xml:space="preserve"> IFERROR(Table1[[#This Row],[GP 2018]]/Table1[[#This Row],[Total Assets 2018]], "x")</f>
        <v>x</v>
      </c>
      <c r="AV55" s="3" t="str">
        <f xml:space="preserve"> IFERROR(Table1[[#This Row],[GP 2019]]/Table1[[#This Row],[Total Assets 2019]], "x")</f>
        <v>x</v>
      </c>
      <c r="AW55" s="3" t="str">
        <f xml:space="preserve"> IFERROR(Table1[[#This Row],[GP 2020]]/Table1[[#This Row],[Total Assets 2020]], "x")</f>
        <v>x</v>
      </c>
      <c r="AX55" s="3" t="str">
        <f xml:space="preserve"> IFERROR(Table1[[#This Row],[GP 2021]]/Table1[[#This Row],[Total Assets 2021]], "x")</f>
        <v>x</v>
      </c>
      <c r="AY55" s="3" t="str">
        <f xml:space="preserve"> IFERROR(Table1[[#This Row],[GP TTM]]/Table1[[#This Row],[Total Assets TTM]], "x")</f>
        <v>x</v>
      </c>
      <c r="BA55" s="3" t="str">
        <f xml:space="preserve"> IFERROR(ABS(Table1[[#This Row],[ROA 2013]]-Table1[[#This Row],[ROA 2012]]), "x")</f>
        <v>x</v>
      </c>
      <c r="BB55" s="3" t="str">
        <f xml:space="preserve"> IFERROR(ABS(Table1[[#This Row],[ROA 2014]]-Table1[[#This Row],[ROA 2013]]), "x")</f>
        <v>x</v>
      </c>
      <c r="BC55" s="3" t="str">
        <f xml:space="preserve"> IFERROR(ABS(Table1[[#This Row],[ROA 2015]]-Table1[[#This Row],[ROA 2014]]), "x")</f>
        <v>x</v>
      </c>
      <c r="BD55" s="3" t="str">
        <f xml:space="preserve"> IFERROR(ABS(Table1[[#This Row],[ROA 2016]]-Table1[[#This Row],[ROA 2015]]), "x")</f>
        <v>x</v>
      </c>
      <c r="BE55" s="3" t="str">
        <f xml:space="preserve"> IFERROR(ABS(Table1[[#This Row],[ROA 2017]]-Table1[[#This Row],[ROA 2016]]), "x")</f>
        <v>x</v>
      </c>
      <c r="BF55" s="3" t="str">
        <f xml:space="preserve"> IFERROR(ABS(Table1[[#This Row],[ROA 2018]]-Table1[[#This Row],[ROA 2017]]), "x")</f>
        <v>x</v>
      </c>
      <c r="BG55" s="3" t="str">
        <f xml:space="preserve"> IFERROR(ABS(Table1[[#This Row],[ROA 2019]]-Table1[[#This Row],[ROA 2018]]), "x")</f>
        <v>x</v>
      </c>
      <c r="BH55" s="3" t="str">
        <f xml:space="preserve"> IFERROR(ABS(Table1[[#This Row],[ROA 2020]]-Table1[[#This Row],[ROA 2019]]), "x")</f>
        <v>x</v>
      </c>
      <c r="BI55" s="3" t="str">
        <f xml:space="preserve"> IFERROR(ABS(Table1[[#This Row],[ROA 2021]]-Table1[[#This Row],[ROA 2020]]), "x")</f>
        <v>x</v>
      </c>
      <c r="BJ55" s="3" t="str">
        <f xml:space="preserve"> IFERROR(AVERAGE(Table1[[#This Row],[ROA 2013-2012]:[ROA 2021-2020]]), "x")</f>
        <v>x</v>
      </c>
      <c r="BK55" s="3" t="str">
        <f>IFERROR(AVERAGE(Table1[[#This Row],[ROA 2012]:[ROA 2021]]), "x")</f>
        <v>x</v>
      </c>
      <c r="BN55" s="1">
        <f>SUM(Table1[[#This Row],[B/M Rank]:[ROA Rank]])</f>
        <v>0</v>
      </c>
    </row>
    <row r="56" spans="1:66" x14ac:dyDescent="0.25">
      <c r="A56" s="1" t="s">
        <v>2668</v>
      </c>
      <c r="B56" s="1" t="s">
        <v>719</v>
      </c>
      <c r="C56" s="1" t="s">
        <v>4406</v>
      </c>
      <c r="D56" s="1" t="s">
        <v>392</v>
      </c>
      <c r="E56" s="1" t="s">
        <v>108</v>
      </c>
      <c r="F56" s="1">
        <v>1.41</v>
      </c>
      <c r="G56" s="19"/>
      <c r="H56" s="19"/>
      <c r="I56" s="19"/>
      <c r="J56" s="19"/>
      <c r="K56" s="1"/>
      <c r="L56" s="19"/>
      <c r="M56" s="1" t="s">
        <v>4362</v>
      </c>
      <c r="N56" s="1">
        <v>1.9</v>
      </c>
      <c r="O56" s="1">
        <v>1.6</v>
      </c>
      <c r="P56" s="1">
        <v>1.3</v>
      </c>
      <c r="Q56" s="1">
        <v>1</v>
      </c>
      <c r="R56" s="1">
        <v>1.3</v>
      </c>
      <c r="S56" s="1">
        <v>1.4</v>
      </c>
      <c r="T56" s="1">
        <v>1.6</v>
      </c>
      <c r="U56" s="1">
        <v>1.4</v>
      </c>
      <c r="V56" s="1">
        <v>1.7</v>
      </c>
      <c r="W56" s="1">
        <v>1.5</v>
      </c>
      <c r="X56" s="1">
        <v>1</v>
      </c>
      <c r="Z56" s="3">
        <f xml:space="preserve"> IFERROR(AVEDEV(Table1[[#This Row],[GP 2012]:[GP 2021]]) / Table1[[#This Row],[Avg GP]], "x")</f>
        <v>0.12925170068027211</v>
      </c>
      <c r="AA56" s="2">
        <f xml:space="preserve"> IFERROR(AVERAGE(Table1[[#This Row],[GP 2012]:[GP 2021]]), "x")</f>
        <v>1.47</v>
      </c>
      <c r="AB56" s="11">
        <f>Table1[Equity]/Table1[Market Capital]</f>
        <v>0.49645390070921985</v>
      </c>
      <c r="AC56" s="1">
        <v>1.7</v>
      </c>
      <c r="AD56" s="1">
        <v>1.6</v>
      </c>
      <c r="AE56" s="1">
        <v>1.3</v>
      </c>
      <c r="AF56" s="1">
        <v>0.7</v>
      </c>
      <c r="AG56" s="1">
        <v>1</v>
      </c>
      <c r="AH56" s="1">
        <v>0.9</v>
      </c>
      <c r="AI56" s="1">
        <v>1.2</v>
      </c>
      <c r="AJ56" s="1">
        <v>1.3</v>
      </c>
      <c r="AK56" s="1">
        <v>1.6</v>
      </c>
      <c r="AL56" s="1">
        <v>1.5</v>
      </c>
      <c r="AM56" s="1">
        <v>1.2</v>
      </c>
      <c r="AN56" s="1">
        <v>0.7</v>
      </c>
      <c r="AO56" s="3">
        <f xml:space="preserve"> IFERROR(Table1[[#This Row],[GP 2012]]/Table1[[#This Row],[Total Assets 2012]], "x")</f>
        <v>1.1176470588235294</v>
      </c>
      <c r="AP56" s="3">
        <f xml:space="preserve"> IFERROR(Table1[[#This Row],[GP 2013]]/Table1[[#This Row],[Total Assets 2013]], "x")</f>
        <v>1</v>
      </c>
      <c r="AQ56" s="3">
        <f xml:space="preserve"> IFERROR(Table1[[#This Row],[GP 2014]]/Table1[[#This Row],[Total Assets 2014]], "x")</f>
        <v>1</v>
      </c>
      <c r="AR56" s="3">
        <f xml:space="preserve"> IFERROR(Table1[[#This Row],[GP 2015]]/Table1[[#This Row],[Total Assets 2015]], "x")</f>
        <v>1.4285714285714286</v>
      </c>
      <c r="AS56" s="3">
        <f xml:space="preserve"> IFERROR(Table1[[#This Row],[GP 2016]]/Table1[[#This Row],[Total Assets 2016]], "x")</f>
        <v>1.3</v>
      </c>
      <c r="AT56" s="3">
        <f xml:space="preserve"> IFERROR(Table1[[#This Row],[GP 2017]]/Table1[[#This Row],[Total Assets 2017]], "x")</f>
        <v>1.5555555555555554</v>
      </c>
      <c r="AU56" s="3">
        <f xml:space="preserve"> IFERROR(Table1[[#This Row],[GP 2018]]/Table1[[#This Row],[Total Assets 2018]], "x")</f>
        <v>1.3333333333333335</v>
      </c>
      <c r="AV56" s="3">
        <f xml:space="preserve"> IFERROR(Table1[[#This Row],[GP 2019]]/Table1[[#This Row],[Total Assets 2019]], "x")</f>
        <v>1.0769230769230769</v>
      </c>
      <c r="AW56" s="3">
        <f xml:space="preserve"> IFERROR(Table1[[#This Row],[GP 2020]]/Table1[[#This Row],[Total Assets 2020]], "x")</f>
        <v>1.0625</v>
      </c>
      <c r="AX56" s="3">
        <f xml:space="preserve"> IFERROR(Table1[[#This Row],[GP 2021]]/Table1[[#This Row],[Total Assets 2021]], "x")</f>
        <v>1</v>
      </c>
      <c r="AY56" s="3">
        <f xml:space="preserve"> IFERROR(Table1[[#This Row],[GP TTM]]/Table1[[#This Row],[Total Assets TTM]], "x")</f>
        <v>0.83333333333333337</v>
      </c>
      <c r="BA56" s="3">
        <f xml:space="preserve"> IFERROR(ABS(Table1[[#This Row],[ROA 2013]]-Table1[[#This Row],[ROA 2012]]), "x")</f>
        <v>0.11764705882352944</v>
      </c>
      <c r="BB56" s="3">
        <f xml:space="preserve"> IFERROR(ABS(Table1[[#This Row],[ROA 2014]]-Table1[[#This Row],[ROA 2013]]), "x")</f>
        <v>0</v>
      </c>
      <c r="BC56" s="3">
        <f xml:space="preserve"> IFERROR(ABS(Table1[[#This Row],[ROA 2015]]-Table1[[#This Row],[ROA 2014]]), "x")</f>
        <v>0.4285714285714286</v>
      </c>
      <c r="BD56" s="3">
        <f xml:space="preserve"> IFERROR(ABS(Table1[[#This Row],[ROA 2016]]-Table1[[#This Row],[ROA 2015]]), "x")</f>
        <v>0.12857142857142856</v>
      </c>
      <c r="BE56" s="3">
        <f xml:space="preserve"> IFERROR(ABS(Table1[[#This Row],[ROA 2017]]-Table1[[#This Row],[ROA 2016]]), "x")</f>
        <v>0.25555555555555531</v>
      </c>
      <c r="BF56" s="3">
        <f xml:space="preserve"> IFERROR(ABS(Table1[[#This Row],[ROA 2018]]-Table1[[#This Row],[ROA 2017]]), "x")</f>
        <v>0.22222222222222188</v>
      </c>
      <c r="BG56" s="3">
        <f xml:space="preserve"> IFERROR(ABS(Table1[[#This Row],[ROA 2019]]-Table1[[#This Row],[ROA 2018]]), "x")</f>
        <v>0.25641025641025661</v>
      </c>
      <c r="BH56" s="3">
        <f xml:space="preserve"> IFERROR(ABS(Table1[[#This Row],[ROA 2020]]-Table1[[#This Row],[ROA 2019]]), "x")</f>
        <v>1.4423076923076872E-2</v>
      </c>
      <c r="BI56" s="3">
        <f xml:space="preserve"> IFERROR(ABS(Table1[[#This Row],[ROA 2021]]-Table1[[#This Row],[ROA 2020]]), "x")</f>
        <v>6.25E-2</v>
      </c>
      <c r="BJ56" s="3">
        <f xml:space="preserve"> IFERROR(AVERAGE(Table1[[#This Row],[ROA 2013-2012]:[ROA 2021-2020]]), "x")</f>
        <v>0.16510011411972192</v>
      </c>
      <c r="BK56" s="3">
        <f>IFERROR(AVERAGE(Table1[[#This Row],[ROA 2012]:[ROA 2021]]), "x")</f>
        <v>1.1874530453206922</v>
      </c>
      <c r="BN56" s="1">
        <f>SUM(Table1[[#This Row],[B/M Rank]:[ROA Rank]])</f>
        <v>0</v>
      </c>
    </row>
    <row r="57" spans="1:66" x14ac:dyDescent="0.25">
      <c r="A57" s="1" t="s">
        <v>3459</v>
      </c>
      <c r="B57" s="1" t="s">
        <v>4656</v>
      </c>
      <c r="C57" s="1" t="s">
        <v>4417</v>
      </c>
      <c r="D57" s="1" t="s">
        <v>268</v>
      </c>
      <c r="E57" s="1" t="s">
        <v>108</v>
      </c>
      <c r="F57" s="1">
        <v>1.41</v>
      </c>
      <c r="G57" s="19"/>
      <c r="H57" s="19"/>
      <c r="I57" s="19"/>
      <c r="J57" s="19"/>
      <c r="K57" s="1"/>
      <c r="L57" s="19"/>
      <c r="M57" s="1">
        <v>2017</v>
      </c>
      <c r="S57" s="1">
        <v>0.3</v>
      </c>
      <c r="T57" s="1" t="s">
        <v>4368</v>
      </c>
      <c r="U57" s="1" t="s">
        <v>4368</v>
      </c>
      <c r="V57" s="1" t="s">
        <v>4368</v>
      </c>
      <c r="W57" s="1" t="s">
        <v>4368</v>
      </c>
      <c r="X57" s="1" t="s">
        <v>4368</v>
      </c>
      <c r="Z57" s="3">
        <f xml:space="preserve"> IFERROR(AVEDEV(Table1[[#This Row],[GP 2012]:[GP 2021]]) / Table1[[#This Row],[Avg GP]], "x")</f>
        <v>0</v>
      </c>
      <c r="AA57" s="2">
        <f xml:space="preserve"> IFERROR(AVERAGE(Table1[[#This Row],[GP 2012]:[GP 2021]]), "x")</f>
        <v>0.3</v>
      </c>
      <c r="AB57" s="11">
        <f>Table1[Equity]/Table1[Market Capital]</f>
        <v>1.3475177304964538</v>
      </c>
      <c r="AH57" s="1">
        <v>0.4</v>
      </c>
      <c r="AI57" s="1">
        <v>1.1000000000000001</v>
      </c>
      <c r="AJ57" s="1">
        <v>1</v>
      </c>
      <c r="AK57" s="1">
        <v>4.3</v>
      </c>
      <c r="AL57" s="1">
        <v>3.3</v>
      </c>
      <c r="AM57" s="1">
        <v>2.4</v>
      </c>
      <c r="AN57" s="1">
        <v>1.9</v>
      </c>
      <c r="AO57" s="3" t="str">
        <f xml:space="preserve"> IFERROR(Table1[[#This Row],[GP 2012]]/Table1[[#This Row],[Total Assets 2012]], "x")</f>
        <v>x</v>
      </c>
      <c r="AP57" s="3" t="str">
        <f xml:space="preserve"> IFERROR(Table1[[#This Row],[GP 2013]]/Table1[[#This Row],[Total Assets 2013]], "x")</f>
        <v>x</v>
      </c>
      <c r="AQ57" s="3" t="str">
        <f xml:space="preserve"> IFERROR(Table1[[#This Row],[GP 2014]]/Table1[[#This Row],[Total Assets 2014]], "x")</f>
        <v>x</v>
      </c>
      <c r="AR57" s="3" t="str">
        <f xml:space="preserve"> IFERROR(Table1[[#This Row],[GP 2015]]/Table1[[#This Row],[Total Assets 2015]], "x")</f>
        <v>x</v>
      </c>
      <c r="AS57" s="3" t="str">
        <f xml:space="preserve"> IFERROR(Table1[[#This Row],[GP 2016]]/Table1[[#This Row],[Total Assets 2016]], "x")</f>
        <v>x</v>
      </c>
      <c r="AT57" s="3">
        <f xml:space="preserve"> IFERROR(Table1[[#This Row],[GP 2017]]/Table1[[#This Row],[Total Assets 2017]], "x")</f>
        <v>0.74999999999999989</v>
      </c>
      <c r="AU57" s="3" t="str">
        <f xml:space="preserve"> IFERROR(Table1[[#This Row],[GP 2018]]/Table1[[#This Row],[Total Assets 2018]], "x")</f>
        <v>x</v>
      </c>
      <c r="AV57" s="3" t="str">
        <f xml:space="preserve"> IFERROR(Table1[[#This Row],[GP 2019]]/Table1[[#This Row],[Total Assets 2019]], "x")</f>
        <v>x</v>
      </c>
      <c r="AW57" s="3" t="str">
        <f xml:space="preserve"> IFERROR(Table1[[#This Row],[GP 2020]]/Table1[[#This Row],[Total Assets 2020]], "x")</f>
        <v>x</v>
      </c>
      <c r="AX57" s="3" t="str">
        <f xml:space="preserve"> IFERROR(Table1[[#This Row],[GP 2021]]/Table1[[#This Row],[Total Assets 2021]], "x")</f>
        <v>x</v>
      </c>
      <c r="AY57" s="3" t="str">
        <f xml:space="preserve"> IFERROR(Table1[[#This Row],[GP TTM]]/Table1[[#This Row],[Total Assets TTM]], "x")</f>
        <v>x</v>
      </c>
      <c r="BA57" s="3" t="str">
        <f xml:space="preserve"> IFERROR(ABS(Table1[[#This Row],[ROA 2013]]-Table1[[#This Row],[ROA 2012]]), "x")</f>
        <v>x</v>
      </c>
      <c r="BB57" s="3" t="str">
        <f xml:space="preserve"> IFERROR(ABS(Table1[[#This Row],[ROA 2014]]-Table1[[#This Row],[ROA 2013]]), "x")</f>
        <v>x</v>
      </c>
      <c r="BC57" s="3" t="str">
        <f xml:space="preserve"> IFERROR(ABS(Table1[[#This Row],[ROA 2015]]-Table1[[#This Row],[ROA 2014]]), "x")</f>
        <v>x</v>
      </c>
      <c r="BD57" s="3" t="str">
        <f xml:space="preserve"> IFERROR(ABS(Table1[[#This Row],[ROA 2016]]-Table1[[#This Row],[ROA 2015]]), "x")</f>
        <v>x</v>
      </c>
      <c r="BE57" s="3" t="str">
        <f xml:space="preserve"> IFERROR(ABS(Table1[[#This Row],[ROA 2017]]-Table1[[#This Row],[ROA 2016]]), "x")</f>
        <v>x</v>
      </c>
      <c r="BF57" s="3" t="str">
        <f xml:space="preserve"> IFERROR(ABS(Table1[[#This Row],[ROA 2018]]-Table1[[#This Row],[ROA 2017]]), "x")</f>
        <v>x</v>
      </c>
      <c r="BG57" s="3" t="str">
        <f xml:space="preserve"> IFERROR(ABS(Table1[[#This Row],[ROA 2019]]-Table1[[#This Row],[ROA 2018]]), "x")</f>
        <v>x</v>
      </c>
      <c r="BH57" s="3" t="str">
        <f xml:space="preserve"> IFERROR(ABS(Table1[[#This Row],[ROA 2020]]-Table1[[#This Row],[ROA 2019]]), "x")</f>
        <v>x</v>
      </c>
      <c r="BI57" s="3" t="str">
        <f xml:space="preserve"> IFERROR(ABS(Table1[[#This Row],[ROA 2021]]-Table1[[#This Row],[ROA 2020]]), "x")</f>
        <v>x</v>
      </c>
      <c r="BJ57" s="3" t="str">
        <f xml:space="preserve"> IFERROR(AVERAGE(Table1[[#This Row],[ROA 2013-2012]:[ROA 2021-2020]]), "x")</f>
        <v>x</v>
      </c>
      <c r="BK57" s="3">
        <f>IFERROR(AVERAGE(Table1[[#This Row],[ROA 2012]:[ROA 2021]]), "x")</f>
        <v>0.74999999999999989</v>
      </c>
      <c r="BN57" s="1">
        <f>SUM(Table1[[#This Row],[B/M Rank]:[ROA Rank]])</f>
        <v>0</v>
      </c>
    </row>
    <row r="58" spans="1:66" x14ac:dyDescent="0.25">
      <c r="A58" s="1" t="s">
        <v>4279</v>
      </c>
      <c r="B58" s="1" t="s">
        <v>1982</v>
      </c>
      <c r="C58" s="1" t="s">
        <v>1889</v>
      </c>
      <c r="D58" s="1" t="s">
        <v>330</v>
      </c>
      <c r="E58" s="1" t="s">
        <v>108</v>
      </c>
      <c r="F58" s="1">
        <v>1.41</v>
      </c>
      <c r="G58" s="19"/>
      <c r="H58" s="19"/>
      <c r="I58" s="19"/>
      <c r="J58" s="19"/>
      <c r="K58" s="1"/>
      <c r="L58" s="19"/>
      <c r="M58" s="1">
        <v>2015</v>
      </c>
      <c r="Q58" s="1">
        <v>-0.1</v>
      </c>
      <c r="R58" s="1">
        <v>-0.2</v>
      </c>
      <c r="S58" s="1">
        <v>-0.6</v>
      </c>
      <c r="T58" s="1">
        <v>-4</v>
      </c>
      <c r="U58" s="1">
        <v>-7.3</v>
      </c>
      <c r="V58" s="1">
        <v>-3.3</v>
      </c>
      <c r="W58" s="1">
        <v>0.9</v>
      </c>
      <c r="X58" s="1">
        <v>4.2</v>
      </c>
      <c r="Z58" s="3">
        <f xml:space="preserve"> IFERROR(AVEDEV(Table1[[#This Row],[GP 2012]:[GP 2021]]) / Table1[[#This Row],[Avg GP]], "x")</f>
        <v>-1.1428571428571426</v>
      </c>
      <c r="AA58" s="2">
        <f xml:space="preserve"> IFERROR(AVERAGE(Table1[[#This Row],[GP 2012]:[GP 2021]]), "x")</f>
        <v>-2.0857142857142859</v>
      </c>
      <c r="AB58" s="11">
        <f>Table1[Equity]/Table1[Market Capital]</f>
        <v>3.6170212765957448</v>
      </c>
      <c r="AF58" s="1">
        <v>0.3</v>
      </c>
      <c r="AG58" s="1">
        <v>0.3</v>
      </c>
      <c r="AH58" s="1">
        <v>15.7</v>
      </c>
      <c r="AI58" s="1">
        <v>95.2</v>
      </c>
      <c r="AJ58" s="1">
        <v>72.3</v>
      </c>
      <c r="AK58" s="1">
        <v>70.8</v>
      </c>
      <c r="AL58" s="1">
        <v>38.4</v>
      </c>
      <c r="AM58" s="1">
        <v>45.6</v>
      </c>
      <c r="AN58" s="1">
        <v>5.0999999999999996</v>
      </c>
      <c r="AO58" s="3" t="str">
        <f xml:space="preserve"> IFERROR(Table1[[#This Row],[GP 2012]]/Table1[[#This Row],[Total Assets 2012]], "x")</f>
        <v>x</v>
      </c>
      <c r="AP58" s="3" t="str">
        <f xml:space="preserve"> IFERROR(Table1[[#This Row],[GP 2013]]/Table1[[#This Row],[Total Assets 2013]], "x")</f>
        <v>x</v>
      </c>
      <c r="AQ58" s="3" t="str">
        <f xml:space="preserve"> IFERROR(Table1[[#This Row],[GP 2014]]/Table1[[#This Row],[Total Assets 2014]], "x")</f>
        <v>x</v>
      </c>
      <c r="AR58" s="3">
        <f xml:space="preserve"> IFERROR(Table1[[#This Row],[GP 2015]]/Table1[[#This Row],[Total Assets 2015]], "x")</f>
        <v>-0.33333333333333337</v>
      </c>
      <c r="AS58" s="3">
        <f xml:space="preserve"> IFERROR(Table1[[#This Row],[GP 2016]]/Table1[[#This Row],[Total Assets 2016]], "x")</f>
        <v>-0.66666666666666674</v>
      </c>
      <c r="AT58" s="3">
        <f xml:space="preserve"> IFERROR(Table1[[#This Row],[GP 2017]]/Table1[[#This Row],[Total Assets 2017]], "x")</f>
        <v>-3.8216560509554139E-2</v>
      </c>
      <c r="AU58" s="3">
        <f xml:space="preserve"> IFERROR(Table1[[#This Row],[GP 2018]]/Table1[[#This Row],[Total Assets 2018]], "x")</f>
        <v>-4.2016806722689072E-2</v>
      </c>
      <c r="AV58" s="3">
        <f xml:space="preserve"> IFERROR(Table1[[#This Row],[GP 2019]]/Table1[[#This Row],[Total Assets 2019]], "x")</f>
        <v>-0.10096818810511757</v>
      </c>
      <c r="AW58" s="3">
        <f xml:space="preserve"> IFERROR(Table1[[#This Row],[GP 2020]]/Table1[[#This Row],[Total Assets 2020]], "x")</f>
        <v>-4.6610169491525424E-2</v>
      </c>
      <c r="AX58" s="3">
        <f xml:space="preserve"> IFERROR(Table1[[#This Row],[GP 2021]]/Table1[[#This Row],[Total Assets 2021]], "x")</f>
        <v>2.34375E-2</v>
      </c>
      <c r="AY58" s="3">
        <f xml:space="preserve"> IFERROR(Table1[[#This Row],[GP TTM]]/Table1[[#This Row],[Total Assets TTM]], "x")</f>
        <v>9.2105263157894732E-2</v>
      </c>
      <c r="BA58" s="3" t="str">
        <f xml:space="preserve"> IFERROR(ABS(Table1[[#This Row],[ROA 2013]]-Table1[[#This Row],[ROA 2012]]), "x")</f>
        <v>x</v>
      </c>
      <c r="BB58" s="3" t="str">
        <f xml:space="preserve"> IFERROR(ABS(Table1[[#This Row],[ROA 2014]]-Table1[[#This Row],[ROA 2013]]), "x")</f>
        <v>x</v>
      </c>
      <c r="BC58" s="3" t="str">
        <f xml:space="preserve"> IFERROR(ABS(Table1[[#This Row],[ROA 2015]]-Table1[[#This Row],[ROA 2014]]), "x")</f>
        <v>x</v>
      </c>
      <c r="BD58" s="3">
        <f xml:space="preserve"> IFERROR(ABS(Table1[[#This Row],[ROA 2016]]-Table1[[#This Row],[ROA 2015]]), "x")</f>
        <v>0.33333333333333337</v>
      </c>
      <c r="BE58" s="3">
        <f xml:space="preserve"> IFERROR(ABS(Table1[[#This Row],[ROA 2017]]-Table1[[#This Row],[ROA 2016]]), "x")</f>
        <v>0.62845010615711261</v>
      </c>
      <c r="BF58" s="3">
        <f xml:space="preserve"> IFERROR(ABS(Table1[[#This Row],[ROA 2018]]-Table1[[#This Row],[ROA 2017]]), "x")</f>
        <v>3.8002462131349335E-3</v>
      </c>
      <c r="BG58" s="3">
        <f xml:space="preserve"> IFERROR(ABS(Table1[[#This Row],[ROA 2019]]-Table1[[#This Row],[ROA 2018]]), "x")</f>
        <v>5.8951381382428496E-2</v>
      </c>
      <c r="BH58" s="3">
        <f xml:space="preserve"> IFERROR(ABS(Table1[[#This Row],[ROA 2020]]-Table1[[#This Row],[ROA 2019]]), "x")</f>
        <v>5.4358018613592143E-2</v>
      </c>
      <c r="BI58" s="3">
        <f xml:space="preserve"> IFERROR(ABS(Table1[[#This Row],[ROA 2021]]-Table1[[#This Row],[ROA 2020]]), "x")</f>
        <v>7.0047669491525424E-2</v>
      </c>
      <c r="BJ58" s="3">
        <f xml:space="preserve"> IFERROR(AVERAGE(Table1[[#This Row],[ROA 2013-2012]:[ROA 2021-2020]]), "x")</f>
        <v>0.19149012586518785</v>
      </c>
      <c r="BK58" s="3">
        <f>IFERROR(AVERAGE(Table1[[#This Row],[ROA 2012]:[ROA 2021]]), "x")</f>
        <v>-0.17205346068984093</v>
      </c>
      <c r="BN58" s="1">
        <f>SUM(Table1[[#This Row],[B/M Rank]:[ROA Rank]])</f>
        <v>0</v>
      </c>
    </row>
    <row r="59" spans="1:66" x14ac:dyDescent="0.25">
      <c r="A59" s="1" t="s">
        <v>3334</v>
      </c>
      <c r="B59" s="1" t="s">
        <v>4615</v>
      </c>
      <c r="C59" s="1" t="s">
        <v>4417</v>
      </c>
      <c r="D59" s="1" t="s">
        <v>268</v>
      </c>
      <c r="E59" s="1" t="s">
        <v>108</v>
      </c>
      <c r="F59" s="1">
        <v>1.42</v>
      </c>
      <c r="G59" s="19"/>
      <c r="H59" s="19"/>
      <c r="I59" s="19"/>
      <c r="J59" s="19"/>
      <c r="K59" s="1"/>
      <c r="L59" s="19"/>
      <c r="M59" s="1">
        <v>2013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 t="s">
        <v>4368</v>
      </c>
      <c r="W59" s="1" t="s">
        <v>4368</v>
      </c>
      <c r="X59" s="1" t="s">
        <v>4368</v>
      </c>
      <c r="Z59" s="3" t="str">
        <f xml:space="preserve"> IFERROR(AVEDEV(Table1[[#This Row],[GP 2012]:[GP 2021]]) / Table1[[#This Row],[Avg GP]], "x")</f>
        <v>x</v>
      </c>
      <c r="AA59" s="2">
        <f xml:space="preserve"> IFERROR(AVERAGE(Table1[[#This Row],[GP 2012]:[GP 2021]]), "x")</f>
        <v>0</v>
      </c>
      <c r="AB59" s="11">
        <f>Table1[Equity]/Table1[Market Capital]</f>
        <v>2.3943661971830985</v>
      </c>
      <c r="AC59" s="1">
        <v>4.9000000000000004</v>
      </c>
      <c r="AD59" s="1">
        <v>4.4000000000000004</v>
      </c>
      <c r="AE59" s="1">
        <v>4.0999999999999996</v>
      </c>
      <c r="AF59" s="1">
        <v>1.5</v>
      </c>
      <c r="AG59" s="1">
        <v>1.4</v>
      </c>
      <c r="AH59" s="1">
        <v>1.5</v>
      </c>
      <c r="AI59" s="1">
        <v>1.6</v>
      </c>
      <c r="AJ59" s="1">
        <v>2.6</v>
      </c>
      <c r="AK59" s="1">
        <v>2.5</v>
      </c>
      <c r="AL59" s="1">
        <v>3.8</v>
      </c>
      <c r="AM59" s="1">
        <v>3.5</v>
      </c>
      <c r="AN59" s="1">
        <v>3.4</v>
      </c>
      <c r="AO59" s="3">
        <f xml:space="preserve"> IFERROR(Table1[[#This Row],[GP 2012]]/Table1[[#This Row],[Total Assets 2012]], "x")</f>
        <v>0</v>
      </c>
      <c r="AP59" s="3">
        <f xml:space="preserve"> IFERROR(Table1[[#This Row],[GP 2013]]/Table1[[#This Row],[Total Assets 2013]], "x")</f>
        <v>0</v>
      </c>
      <c r="AQ59" s="3">
        <f xml:space="preserve"> IFERROR(Table1[[#This Row],[GP 2014]]/Table1[[#This Row],[Total Assets 2014]], "x")</f>
        <v>0</v>
      </c>
      <c r="AR59" s="3">
        <f xml:space="preserve"> IFERROR(Table1[[#This Row],[GP 2015]]/Table1[[#This Row],[Total Assets 2015]], "x")</f>
        <v>0</v>
      </c>
      <c r="AS59" s="3">
        <f xml:space="preserve"> IFERROR(Table1[[#This Row],[GP 2016]]/Table1[[#This Row],[Total Assets 2016]], "x")</f>
        <v>0</v>
      </c>
      <c r="AT59" s="3">
        <f xml:space="preserve"> IFERROR(Table1[[#This Row],[GP 2017]]/Table1[[#This Row],[Total Assets 2017]], "x")</f>
        <v>0</v>
      </c>
      <c r="AU59" s="3">
        <f xml:space="preserve"> IFERROR(Table1[[#This Row],[GP 2018]]/Table1[[#This Row],[Total Assets 2018]], "x")</f>
        <v>0</v>
      </c>
      <c r="AV59" s="3">
        <f xml:space="preserve"> IFERROR(Table1[[#This Row],[GP 2019]]/Table1[[#This Row],[Total Assets 2019]], "x")</f>
        <v>0</v>
      </c>
      <c r="AW59" s="3" t="str">
        <f xml:space="preserve"> IFERROR(Table1[[#This Row],[GP 2020]]/Table1[[#This Row],[Total Assets 2020]], "x")</f>
        <v>x</v>
      </c>
      <c r="AX59" s="3" t="str">
        <f xml:space="preserve"> IFERROR(Table1[[#This Row],[GP 2021]]/Table1[[#This Row],[Total Assets 2021]], "x")</f>
        <v>x</v>
      </c>
      <c r="AY59" s="3" t="str">
        <f xml:space="preserve"> IFERROR(Table1[[#This Row],[GP TTM]]/Table1[[#This Row],[Total Assets TTM]], "x")</f>
        <v>x</v>
      </c>
      <c r="BA59" s="3">
        <f xml:space="preserve"> IFERROR(ABS(Table1[[#This Row],[ROA 2013]]-Table1[[#This Row],[ROA 2012]]), "x")</f>
        <v>0</v>
      </c>
      <c r="BB59" s="3">
        <f xml:space="preserve"> IFERROR(ABS(Table1[[#This Row],[ROA 2014]]-Table1[[#This Row],[ROA 2013]]), "x")</f>
        <v>0</v>
      </c>
      <c r="BC59" s="3">
        <f xml:space="preserve"> IFERROR(ABS(Table1[[#This Row],[ROA 2015]]-Table1[[#This Row],[ROA 2014]]), "x")</f>
        <v>0</v>
      </c>
      <c r="BD59" s="3">
        <f xml:space="preserve"> IFERROR(ABS(Table1[[#This Row],[ROA 2016]]-Table1[[#This Row],[ROA 2015]]), "x")</f>
        <v>0</v>
      </c>
      <c r="BE59" s="3">
        <f xml:space="preserve"> IFERROR(ABS(Table1[[#This Row],[ROA 2017]]-Table1[[#This Row],[ROA 2016]]), "x")</f>
        <v>0</v>
      </c>
      <c r="BF59" s="3">
        <f xml:space="preserve"> IFERROR(ABS(Table1[[#This Row],[ROA 2018]]-Table1[[#This Row],[ROA 2017]]), "x")</f>
        <v>0</v>
      </c>
      <c r="BG59" s="3">
        <f xml:space="preserve"> IFERROR(ABS(Table1[[#This Row],[ROA 2019]]-Table1[[#This Row],[ROA 2018]]), "x")</f>
        <v>0</v>
      </c>
      <c r="BH59" s="3" t="str">
        <f xml:space="preserve"> IFERROR(ABS(Table1[[#This Row],[ROA 2020]]-Table1[[#This Row],[ROA 2019]]), "x")</f>
        <v>x</v>
      </c>
      <c r="BI59" s="3" t="str">
        <f xml:space="preserve"> IFERROR(ABS(Table1[[#This Row],[ROA 2021]]-Table1[[#This Row],[ROA 2020]]), "x")</f>
        <v>x</v>
      </c>
      <c r="BJ59" s="3">
        <f xml:space="preserve"> IFERROR(AVERAGE(Table1[[#This Row],[ROA 2013-2012]:[ROA 2021-2020]]), "x")</f>
        <v>0</v>
      </c>
      <c r="BK59" s="3">
        <f>IFERROR(AVERAGE(Table1[[#This Row],[ROA 2012]:[ROA 2021]]), "x")</f>
        <v>0</v>
      </c>
      <c r="BN59" s="1">
        <f>SUM(Table1[[#This Row],[B/M Rank]:[ROA Rank]])</f>
        <v>0</v>
      </c>
    </row>
    <row r="60" spans="1:66" x14ac:dyDescent="0.25">
      <c r="A60" s="1" t="s">
        <v>3749</v>
      </c>
      <c r="B60" s="1" t="s">
        <v>4745</v>
      </c>
      <c r="C60" s="1" t="s">
        <v>4417</v>
      </c>
      <c r="D60" s="1" t="s">
        <v>268</v>
      </c>
      <c r="E60" s="1" t="s">
        <v>108</v>
      </c>
      <c r="F60" s="1">
        <v>1.45</v>
      </c>
      <c r="G60" s="19"/>
      <c r="H60" s="19"/>
      <c r="I60" s="19"/>
      <c r="J60" s="19"/>
      <c r="K60" s="1"/>
      <c r="L60" s="19"/>
      <c r="M60" s="1" t="s">
        <v>1494</v>
      </c>
      <c r="N60" s="1" t="s">
        <v>1494</v>
      </c>
      <c r="O60" s="1" t="s">
        <v>1494</v>
      </c>
      <c r="P60" s="1" t="s">
        <v>1494</v>
      </c>
      <c r="Q60" s="1" t="s">
        <v>1494</v>
      </c>
      <c r="R60" s="1" t="s">
        <v>1494</v>
      </c>
      <c r="S60" s="1" t="s">
        <v>1494</v>
      </c>
      <c r="T60" s="1" t="s">
        <v>1494</v>
      </c>
      <c r="U60" s="1" t="s">
        <v>1494</v>
      </c>
      <c r="V60" s="1" t="s">
        <v>1494</v>
      </c>
      <c r="W60" s="1" t="s">
        <v>1494</v>
      </c>
      <c r="X60" s="1" t="s">
        <v>1494</v>
      </c>
      <c r="Z60" s="3" t="str">
        <f xml:space="preserve"> IFERROR(AVEDEV(Table1[[#This Row],[GP 2012]:[GP 2021]]) / Table1[[#This Row],[Avg GP]], "x")</f>
        <v>x</v>
      </c>
      <c r="AA60" s="2" t="str">
        <f xml:space="preserve"> IFERROR(AVERAGE(Table1[[#This Row],[GP 2012]:[GP 2021]]), "x")</f>
        <v>x</v>
      </c>
      <c r="AB60" s="11" t="e">
        <f>Table1[Equity]/Table1[Market Capital]</f>
        <v>#VALUE!</v>
      </c>
      <c r="AC60" s="1" t="s">
        <v>1494</v>
      </c>
      <c r="AD60" s="1" t="s">
        <v>1494</v>
      </c>
      <c r="AE60" s="1" t="s">
        <v>1494</v>
      </c>
      <c r="AF60" s="1" t="s">
        <v>1494</v>
      </c>
      <c r="AG60" s="1" t="s">
        <v>1494</v>
      </c>
      <c r="AH60" s="1" t="s">
        <v>1494</v>
      </c>
      <c r="AI60" s="1" t="s">
        <v>1494</v>
      </c>
      <c r="AJ60" s="1" t="s">
        <v>1494</v>
      </c>
      <c r="AK60" s="1" t="s">
        <v>1494</v>
      </c>
      <c r="AL60" s="1" t="s">
        <v>1494</v>
      </c>
      <c r="AM60" s="1" t="s">
        <v>1494</v>
      </c>
      <c r="AN60" s="1" t="s">
        <v>1494</v>
      </c>
      <c r="AO60" s="3" t="str">
        <f xml:space="preserve"> IFERROR(Table1[[#This Row],[GP 2012]]/Table1[[#This Row],[Total Assets 2012]], "x")</f>
        <v>x</v>
      </c>
      <c r="AP60" s="3" t="str">
        <f xml:space="preserve"> IFERROR(Table1[[#This Row],[GP 2013]]/Table1[[#This Row],[Total Assets 2013]], "x")</f>
        <v>x</v>
      </c>
      <c r="AQ60" s="3" t="str">
        <f xml:space="preserve"> IFERROR(Table1[[#This Row],[GP 2014]]/Table1[[#This Row],[Total Assets 2014]], "x")</f>
        <v>x</v>
      </c>
      <c r="AR60" s="3" t="str">
        <f xml:space="preserve"> IFERROR(Table1[[#This Row],[GP 2015]]/Table1[[#This Row],[Total Assets 2015]], "x")</f>
        <v>x</v>
      </c>
      <c r="AS60" s="3" t="str">
        <f xml:space="preserve"> IFERROR(Table1[[#This Row],[GP 2016]]/Table1[[#This Row],[Total Assets 2016]], "x")</f>
        <v>x</v>
      </c>
      <c r="AT60" s="3" t="str">
        <f xml:space="preserve"> IFERROR(Table1[[#This Row],[GP 2017]]/Table1[[#This Row],[Total Assets 2017]], "x")</f>
        <v>x</v>
      </c>
      <c r="AU60" s="3" t="str">
        <f xml:space="preserve"> IFERROR(Table1[[#This Row],[GP 2018]]/Table1[[#This Row],[Total Assets 2018]], "x")</f>
        <v>x</v>
      </c>
      <c r="AV60" s="3" t="str">
        <f xml:space="preserve"> IFERROR(Table1[[#This Row],[GP 2019]]/Table1[[#This Row],[Total Assets 2019]], "x")</f>
        <v>x</v>
      </c>
      <c r="AW60" s="3" t="str">
        <f xml:space="preserve"> IFERROR(Table1[[#This Row],[GP 2020]]/Table1[[#This Row],[Total Assets 2020]], "x")</f>
        <v>x</v>
      </c>
      <c r="AX60" s="3" t="str">
        <f xml:space="preserve"> IFERROR(Table1[[#This Row],[GP 2021]]/Table1[[#This Row],[Total Assets 2021]], "x")</f>
        <v>x</v>
      </c>
      <c r="AY60" s="3" t="str">
        <f xml:space="preserve"> IFERROR(Table1[[#This Row],[GP TTM]]/Table1[[#This Row],[Total Assets TTM]], "x")</f>
        <v>x</v>
      </c>
      <c r="BA60" s="3" t="str">
        <f xml:space="preserve"> IFERROR(ABS(Table1[[#This Row],[ROA 2013]]-Table1[[#This Row],[ROA 2012]]), "x")</f>
        <v>x</v>
      </c>
      <c r="BB60" s="3" t="str">
        <f xml:space="preserve"> IFERROR(ABS(Table1[[#This Row],[ROA 2014]]-Table1[[#This Row],[ROA 2013]]), "x")</f>
        <v>x</v>
      </c>
      <c r="BC60" s="3" t="str">
        <f xml:space="preserve"> IFERROR(ABS(Table1[[#This Row],[ROA 2015]]-Table1[[#This Row],[ROA 2014]]), "x")</f>
        <v>x</v>
      </c>
      <c r="BD60" s="3" t="str">
        <f xml:space="preserve"> IFERROR(ABS(Table1[[#This Row],[ROA 2016]]-Table1[[#This Row],[ROA 2015]]), "x")</f>
        <v>x</v>
      </c>
      <c r="BE60" s="3" t="str">
        <f xml:space="preserve"> IFERROR(ABS(Table1[[#This Row],[ROA 2017]]-Table1[[#This Row],[ROA 2016]]), "x")</f>
        <v>x</v>
      </c>
      <c r="BF60" s="3" t="str">
        <f xml:space="preserve"> IFERROR(ABS(Table1[[#This Row],[ROA 2018]]-Table1[[#This Row],[ROA 2017]]), "x")</f>
        <v>x</v>
      </c>
      <c r="BG60" s="3" t="str">
        <f xml:space="preserve"> IFERROR(ABS(Table1[[#This Row],[ROA 2019]]-Table1[[#This Row],[ROA 2018]]), "x")</f>
        <v>x</v>
      </c>
      <c r="BH60" s="3" t="str">
        <f xml:space="preserve"> IFERROR(ABS(Table1[[#This Row],[ROA 2020]]-Table1[[#This Row],[ROA 2019]]), "x")</f>
        <v>x</v>
      </c>
      <c r="BI60" s="3" t="str">
        <f xml:space="preserve"> IFERROR(ABS(Table1[[#This Row],[ROA 2021]]-Table1[[#This Row],[ROA 2020]]), "x")</f>
        <v>x</v>
      </c>
      <c r="BJ60" s="3" t="str">
        <f xml:space="preserve"> IFERROR(AVERAGE(Table1[[#This Row],[ROA 2013-2012]:[ROA 2021-2020]]), "x")</f>
        <v>x</v>
      </c>
      <c r="BK60" s="3" t="str">
        <f>IFERROR(AVERAGE(Table1[[#This Row],[ROA 2012]:[ROA 2021]]), "x")</f>
        <v>x</v>
      </c>
      <c r="BN60" s="1">
        <f>SUM(Table1[[#This Row],[B/M Rank]:[ROA Rank]])</f>
        <v>0</v>
      </c>
    </row>
    <row r="61" spans="1:66" x14ac:dyDescent="0.25">
      <c r="A61" s="1" t="s">
        <v>3300</v>
      </c>
      <c r="B61" s="1" t="s">
        <v>1157</v>
      </c>
      <c r="C61" s="1" t="s">
        <v>4417</v>
      </c>
      <c r="D61" s="1" t="s">
        <v>268</v>
      </c>
      <c r="E61" s="1" t="s">
        <v>108</v>
      </c>
      <c r="F61" s="1">
        <v>1.46</v>
      </c>
      <c r="G61" s="19"/>
      <c r="H61" s="19"/>
      <c r="I61" s="19"/>
      <c r="J61" s="19"/>
      <c r="K61" s="1"/>
      <c r="L61" s="19"/>
      <c r="M61" s="1">
        <v>2013</v>
      </c>
      <c r="N61" s="1" t="s">
        <v>4368</v>
      </c>
      <c r="O61" s="1">
        <v>0</v>
      </c>
      <c r="P61" s="1">
        <v>0</v>
      </c>
      <c r="Q61" s="1">
        <v>0</v>
      </c>
      <c r="R61" s="1" t="s">
        <v>4368</v>
      </c>
      <c r="S61" s="1" t="s">
        <v>4368</v>
      </c>
      <c r="T61" s="1" t="s">
        <v>4368</v>
      </c>
      <c r="U61" s="1" t="s">
        <v>4368</v>
      </c>
      <c r="V61" s="1" t="s">
        <v>4368</v>
      </c>
      <c r="W61" s="1" t="s">
        <v>4368</v>
      </c>
      <c r="X61" s="1" t="s">
        <v>4368</v>
      </c>
      <c r="Z61" s="3" t="str">
        <f xml:space="preserve"> IFERROR(AVEDEV(Table1[[#This Row],[GP 2012]:[GP 2021]]) / Table1[[#This Row],[Avg GP]], "x")</f>
        <v>x</v>
      </c>
      <c r="AA61" s="2">
        <f xml:space="preserve"> IFERROR(AVERAGE(Table1[[#This Row],[GP 2012]:[GP 2021]]), "x")</f>
        <v>0</v>
      </c>
      <c r="AB61" s="11">
        <f>Table1[Equity]/Table1[Market Capital]</f>
        <v>0.34246575342465752</v>
      </c>
      <c r="AC61" s="1">
        <v>1.5</v>
      </c>
      <c r="AD61" s="1">
        <v>1.2</v>
      </c>
      <c r="AE61" s="1">
        <v>1.1000000000000001</v>
      </c>
      <c r="AF61" s="1">
        <v>0.5</v>
      </c>
      <c r="AG61" s="1">
        <v>0.6</v>
      </c>
      <c r="AH61" s="1">
        <v>2.7</v>
      </c>
      <c r="AI61" s="1">
        <v>1.5</v>
      </c>
      <c r="AJ61" s="1">
        <v>0.4</v>
      </c>
      <c r="AK61" s="1">
        <v>0.2</v>
      </c>
      <c r="AL61" s="1">
        <v>0.7</v>
      </c>
      <c r="AM61" s="1">
        <v>0.5</v>
      </c>
      <c r="AN61" s="1">
        <v>0.5</v>
      </c>
      <c r="AO61" s="3" t="str">
        <f xml:space="preserve"> IFERROR(Table1[[#This Row],[GP 2012]]/Table1[[#This Row],[Total Assets 2012]], "x")</f>
        <v>x</v>
      </c>
      <c r="AP61" s="3">
        <f xml:space="preserve"> IFERROR(Table1[[#This Row],[GP 2013]]/Table1[[#This Row],[Total Assets 2013]], "x")</f>
        <v>0</v>
      </c>
      <c r="AQ61" s="3">
        <f xml:space="preserve"> IFERROR(Table1[[#This Row],[GP 2014]]/Table1[[#This Row],[Total Assets 2014]], "x")</f>
        <v>0</v>
      </c>
      <c r="AR61" s="3">
        <f xml:space="preserve"> IFERROR(Table1[[#This Row],[GP 2015]]/Table1[[#This Row],[Total Assets 2015]], "x")</f>
        <v>0</v>
      </c>
      <c r="AS61" s="3" t="str">
        <f xml:space="preserve"> IFERROR(Table1[[#This Row],[GP 2016]]/Table1[[#This Row],[Total Assets 2016]], "x")</f>
        <v>x</v>
      </c>
      <c r="AT61" s="3" t="str">
        <f xml:space="preserve"> IFERROR(Table1[[#This Row],[GP 2017]]/Table1[[#This Row],[Total Assets 2017]], "x")</f>
        <v>x</v>
      </c>
      <c r="AU61" s="3" t="str">
        <f xml:space="preserve"> IFERROR(Table1[[#This Row],[GP 2018]]/Table1[[#This Row],[Total Assets 2018]], "x")</f>
        <v>x</v>
      </c>
      <c r="AV61" s="3" t="str">
        <f xml:space="preserve"> IFERROR(Table1[[#This Row],[GP 2019]]/Table1[[#This Row],[Total Assets 2019]], "x")</f>
        <v>x</v>
      </c>
      <c r="AW61" s="3" t="str">
        <f xml:space="preserve"> IFERROR(Table1[[#This Row],[GP 2020]]/Table1[[#This Row],[Total Assets 2020]], "x")</f>
        <v>x</v>
      </c>
      <c r="AX61" s="3" t="str">
        <f xml:space="preserve"> IFERROR(Table1[[#This Row],[GP 2021]]/Table1[[#This Row],[Total Assets 2021]], "x")</f>
        <v>x</v>
      </c>
      <c r="AY61" s="3" t="str">
        <f xml:space="preserve"> IFERROR(Table1[[#This Row],[GP TTM]]/Table1[[#This Row],[Total Assets TTM]], "x")</f>
        <v>x</v>
      </c>
      <c r="BA61" s="3" t="str">
        <f xml:space="preserve"> IFERROR(ABS(Table1[[#This Row],[ROA 2013]]-Table1[[#This Row],[ROA 2012]]), "x")</f>
        <v>x</v>
      </c>
      <c r="BB61" s="3">
        <f xml:space="preserve"> IFERROR(ABS(Table1[[#This Row],[ROA 2014]]-Table1[[#This Row],[ROA 2013]]), "x")</f>
        <v>0</v>
      </c>
      <c r="BC61" s="3">
        <f xml:space="preserve"> IFERROR(ABS(Table1[[#This Row],[ROA 2015]]-Table1[[#This Row],[ROA 2014]]), "x")</f>
        <v>0</v>
      </c>
      <c r="BD61" s="3" t="str">
        <f xml:space="preserve"> IFERROR(ABS(Table1[[#This Row],[ROA 2016]]-Table1[[#This Row],[ROA 2015]]), "x")</f>
        <v>x</v>
      </c>
      <c r="BE61" s="3" t="str">
        <f xml:space="preserve"> IFERROR(ABS(Table1[[#This Row],[ROA 2017]]-Table1[[#This Row],[ROA 2016]]), "x")</f>
        <v>x</v>
      </c>
      <c r="BF61" s="3" t="str">
        <f xml:space="preserve"> IFERROR(ABS(Table1[[#This Row],[ROA 2018]]-Table1[[#This Row],[ROA 2017]]), "x")</f>
        <v>x</v>
      </c>
      <c r="BG61" s="3" t="str">
        <f xml:space="preserve"> IFERROR(ABS(Table1[[#This Row],[ROA 2019]]-Table1[[#This Row],[ROA 2018]]), "x")</f>
        <v>x</v>
      </c>
      <c r="BH61" s="3" t="str">
        <f xml:space="preserve"> IFERROR(ABS(Table1[[#This Row],[ROA 2020]]-Table1[[#This Row],[ROA 2019]]), "x")</f>
        <v>x</v>
      </c>
      <c r="BI61" s="3" t="str">
        <f xml:space="preserve"> IFERROR(ABS(Table1[[#This Row],[ROA 2021]]-Table1[[#This Row],[ROA 2020]]), "x")</f>
        <v>x</v>
      </c>
      <c r="BJ61" s="3">
        <f xml:space="preserve"> IFERROR(AVERAGE(Table1[[#This Row],[ROA 2013-2012]:[ROA 2021-2020]]), "x")</f>
        <v>0</v>
      </c>
      <c r="BK61" s="3">
        <f>IFERROR(AVERAGE(Table1[[#This Row],[ROA 2012]:[ROA 2021]]), "x")</f>
        <v>0</v>
      </c>
      <c r="BN61" s="1">
        <f>SUM(Table1[[#This Row],[B/M Rank]:[ROA Rank]])</f>
        <v>0</v>
      </c>
    </row>
    <row r="62" spans="1:66" x14ac:dyDescent="0.25">
      <c r="A62" s="1" t="s">
        <v>3555</v>
      </c>
      <c r="B62" s="1" t="s">
        <v>1331</v>
      </c>
      <c r="C62" s="1" t="s">
        <v>4417</v>
      </c>
      <c r="D62" s="1" t="s">
        <v>268</v>
      </c>
      <c r="E62" s="1" t="s">
        <v>108</v>
      </c>
      <c r="F62" s="1">
        <v>1.47</v>
      </c>
      <c r="G62" s="19"/>
      <c r="H62" s="19"/>
      <c r="I62" s="19"/>
      <c r="J62" s="19"/>
      <c r="K62" s="1"/>
      <c r="L62" s="19"/>
      <c r="M62" s="1">
        <v>2014</v>
      </c>
      <c r="P62" s="1" t="s">
        <v>4368</v>
      </c>
      <c r="Q62" s="1" t="s">
        <v>4368</v>
      </c>
      <c r="R62" s="1" t="s">
        <v>4368</v>
      </c>
      <c r="S62" s="1" t="s">
        <v>4368</v>
      </c>
      <c r="T62" s="1" t="s">
        <v>4368</v>
      </c>
      <c r="U62" s="1">
        <v>0</v>
      </c>
      <c r="V62" s="1" t="s">
        <v>4368</v>
      </c>
      <c r="W62" s="1" t="s">
        <v>4368</v>
      </c>
      <c r="X62" s="1">
        <v>-1</v>
      </c>
      <c r="Z62" s="3" t="str">
        <f xml:space="preserve"> IFERROR(AVEDEV(Table1[[#This Row],[GP 2012]:[GP 2021]]) / Table1[[#This Row],[Avg GP]], "x")</f>
        <v>x</v>
      </c>
      <c r="AA62" s="2">
        <f xml:space="preserve"> IFERROR(AVERAGE(Table1[[#This Row],[GP 2012]:[GP 2021]]), "x")</f>
        <v>0</v>
      </c>
      <c r="AB62" s="11">
        <f>Table1[Equity]/Table1[Market Capital]</f>
        <v>-0.61224489795918369</v>
      </c>
      <c r="AE62" s="1">
        <v>0.5</v>
      </c>
      <c r="AF62" s="1">
        <v>0.5</v>
      </c>
      <c r="AG62" s="1">
        <v>0.2</v>
      </c>
      <c r="AH62" s="1">
        <v>0.1</v>
      </c>
      <c r="AI62" s="1">
        <v>0.1</v>
      </c>
      <c r="AJ62" s="1">
        <v>0</v>
      </c>
      <c r="AK62" s="1">
        <v>0.1</v>
      </c>
      <c r="AL62" s="1">
        <v>0.7</v>
      </c>
      <c r="AM62" s="1">
        <v>0.1</v>
      </c>
      <c r="AN62" s="1">
        <v>-0.9</v>
      </c>
      <c r="AO62" s="3" t="str">
        <f xml:space="preserve"> IFERROR(Table1[[#This Row],[GP 2012]]/Table1[[#This Row],[Total Assets 2012]], "x")</f>
        <v>x</v>
      </c>
      <c r="AP62" s="3" t="str">
        <f xml:space="preserve"> IFERROR(Table1[[#This Row],[GP 2013]]/Table1[[#This Row],[Total Assets 2013]], "x")</f>
        <v>x</v>
      </c>
      <c r="AQ62" s="3" t="str">
        <f xml:space="preserve"> IFERROR(Table1[[#This Row],[GP 2014]]/Table1[[#This Row],[Total Assets 2014]], "x")</f>
        <v>x</v>
      </c>
      <c r="AR62" s="3" t="str">
        <f xml:space="preserve"> IFERROR(Table1[[#This Row],[GP 2015]]/Table1[[#This Row],[Total Assets 2015]], "x")</f>
        <v>x</v>
      </c>
      <c r="AS62" s="3" t="str">
        <f xml:space="preserve"> IFERROR(Table1[[#This Row],[GP 2016]]/Table1[[#This Row],[Total Assets 2016]], "x")</f>
        <v>x</v>
      </c>
      <c r="AT62" s="3" t="str">
        <f xml:space="preserve"> IFERROR(Table1[[#This Row],[GP 2017]]/Table1[[#This Row],[Total Assets 2017]], "x")</f>
        <v>x</v>
      </c>
      <c r="AU62" s="3" t="str">
        <f xml:space="preserve"> IFERROR(Table1[[#This Row],[GP 2018]]/Table1[[#This Row],[Total Assets 2018]], "x")</f>
        <v>x</v>
      </c>
      <c r="AV62" s="3" t="str">
        <f xml:space="preserve"> IFERROR(Table1[[#This Row],[GP 2019]]/Table1[[#This Row],[Total Assets 2019]], "x")</f>
        <v>x</v>
      </c>
      <c r="AW62" s="3" t="str">
        <f xml:space="preserve"> IFERROR(Table1[[#This Row],[GP 2020]]/Table1[[#This Row],[Total Assets 2020]], "x")</f>
        <v>x</v>
      </c>
      <c r="AX62" s="3" t="str">
        <f xml:space="preserve"> IFERROR(Table1[[#This Row],[GP 2021]]/Table1[[#This Row],[Total Assets 2021]], "x")</f>
        <v>x</v>
      </c>
      <c r="AY62" s="3">
        <f xml:space="preserve"> IFERROR(Table1[[#This Row],[GP TTM]]/Table1[[#This Row],[Total Assets TTM]], "x")</f>
        <v>-10</v>
      </c>
      <c r="BA62" s="3" t="str">
        <f xml:space="preserve"> IFERROR(ABS(Table1[[#This Row],[ROA 2013]]-Table1[[#This Row],[ROA 2012]]), "x")</f>
        <v>x</v>
      </c>
      <c r="BB62" s="3" t="str">
        <f xml:space="preserve"> IFERROR(ABS(Table1[[#This Row],[ROA 2014]]-Table1[[#This Row],[ROA 2013]]), "x")</f>
        <v>x</v>
      </c>
      <c r="BC62" s="3" t="str">
        <f xml:space="preserve"> IFERROR(ABS(Table1[[#This Row],[ROA 2015]]-Table1[[#This Row],[ROA 2014]]), "x")</f>
        <v>x</v>
      </c>
      <c r="BD62" s="3" t="str">
        <f xml:space="preserve"> IFERROR(ABS(Table1[[#This Row],[ROA 2016]]-Table1[[#This Row],[ROA 2015]]), "x")</f>
        <v>x</v>
      </c>
      <c r="BE62" s="3" t="str">
        <f xml:space="preserve"> IFERROR(ABS(Table1[[#This Row],[ROA 2017]]-Table1[[#This Row],[ROA 2016]]), "x")</f>
        <v>x</v>
      </c>
      <c r="BF62" s="3" t="str">
        <f xml:space="preserve"> IFERROR(ABS(Table1[[#This Row],[ROA 2018]]-Table1[[#This Row],[ROA 2017]]), "x")</f>
        <v>x</v>
      </c>
      <c r="BG62" s="3" t="str">
        <f xml:space="preserve"> IFERROR(ABS(Table1[[#This Row],[ROA 2019]]-Table1[[#This Row],[ROA 2018]]), "x")</f>
        <v>x</v>
      </c>
      <c r="BH62" s="3" t="str">
        <f xml:space="preserve"> IFERROR(ABS(Table1[[#This Row],[ROA 2020]]-Table1[[#This Row],[ROA 2019]]), "x")</f>
        <v>x</v>
      </c>
      <c r="BI62" s="3" t="str">
        <f xml:space="preserve"> IFERROR(ABS(Table1[[#This Row],[ROA 2021]]-Table1[[#This Row],[ROA 2020]]), "x")</f>
        <v>x</v>
      </c>
      <c r="BJ62" s="3" t="str">
        <f xml:space="preserve"> IFERROR(AVERAGE(Table1[[#This Row],[ROA 2013-2012]:[ROA 2021-2020]]), "x")</f>
        <v>x</v>
      </c>
      <c r="BK62" s="3" t="str">
        <f>IFERROR(AVERAGE(Table1[[#This Row],[ROA 2012]:[ROA 2021]]), "x")</f>
        <v>x</v>
      </c>
      <c r="BN62" s="1">
        <f>SUM(Table1[[#This Row],[B/M Rank]:[ROA Rank]])</f>
        <v>0</v>
      </c>
    </row>
    <row r="63" spans="1:66" x14ac:dyDescent="0.25">
      <c r="A63" s="1" t="s">
        <v>2655</v>
      </c>
      <c r="B63" s="1" t="s">
        <v>707</v>
      </c>
      <c r="C63" s="1" t="s">
        <v>4406</v>
      </c>
      <c r="D63" s="1" t="s">
        <v>392</v>
      </c>
      <c r="E63" s="1" t="s">
        <v>108</v>
      </c>
      <c r="F63" s="1">
        <v>1.49</v>
      </c>
      <c r="G63" s="19"/>
      <c r="H63" s="19"/>
      <c r="I63" s="19"/>
      <c r="J63" s="19"/>
      <c r="K63" s="1"/>
      <c r="L63" s="19"/>
      <c r="M63" s="1">
        <v>2017</v>
      </c>
      <c r="S63" s="1">
        <v>-0.7</v>
      </c>
      <c r="T63" s="1">
        <v>-1</v>
      </c>
      <c r="U63" s="1">
        <v>-1.9</v>
      </c>
      <c r="V63" s="1">
        <v>-1.7</v>
      </c>
      <c r="W63" s="1">
        <v>-0.7</v>
      </c>
      <c r="X63" s="1">
        <v>-0.5</v>
      </c>
      <c r="Z63" s="3">
        <f xml:space="preserve"> IFERROR(AVEDEV(Table1[[#This Row],[GP 2012]:[GP 2021]]) / Table1[[#This Row],[Avg GP]], "x")</f>
        <v>-0.4</v>
      </c>
      <c r="AA63" s="2">
        <f xml:space="preserve"> IFERROR(AVERAGE(Table1[[#This Row],[GP 2012]:[GP 2021]]), "x")</f>
        <v>-1.2</v>
      </c>
      <c r="AB63" s="11">
        <f>Table1[Equity]/Table1[Market Capital]</f>
        <v>2.4832214765100673</v>
      </c>
      <c r="AH63" s="1">
        <v>1</v>
      </c>
      <c r="AI63" s="1">
        <v>0.2</v>
      </c>
      <c r="AJ63" s="1">
        <v>3.7</v>
      </c>
      <c r="AK63" s="1">
        <v>0.3</v>
      </c>
      <c r="AL63" s="1">
        <v>4.5</v>
      </c>
      <c r="AM63" s="1">
        <v>4.7</v>
      </c>
      <c r="AN63" s="1">
        <v>3.7</v>
      </c>
      <c r="AO63" s="3" t="str">
        <f xml:space="preserve"> IFERROR(Table1[[#This Row],[GP 2012]]/Table1[[#This Row],[Total Assets 2012]], "x")</f>
        <v>x</v>
      </c>
      <c r="AP63" s="3" t="str">
        <f xml:space="preserve"> IFERROR(Table1[[#This Row],[GP 2013]]/Table1[[#This Row],[Total Assets 2013]], "x")</f>
        <v>x</v>
      </c>
      <c r="AQ63" s="3" t="str">
        <f xml:space="preserve"> IFERROR(Table1[[#This Row],[GP 2014]]/Table1[[#This Row],[Total Assets 2014]], "x")</f>
        <v>x</v>
      </c>
      <c r="AR63" s="3" t="str">
        <f xml:space="preserve"> IFERROR(Table1[[#This Row],[GP 2015]]/Table1[[#This Row],[Total Assets 2015]], "x")</f>
        <v>x</v>
      </c>
      <c r="AS63" s="3" t="str">
        <f xml:space="preserve"> IFERROR(Table1[[#This Row],[GP 2016]]/Table1[[#This Row],[Total Assets 2016]], "x")</f>
        <v>x</v>
      </c>
      <c r="AT63" s="3">
        <f xml:space="preserve"> IFERROR(Table1[[#This Row],[GP 2017]]/Table1[[#This Row],[Total Assets 2017]], "x")</f>
        <v>-0.7</v>
      </c>
      <c r="AU63" s="3">
        <f xml:space="preserve"> IFERROR(Table1[[#This Row],[GP 2018]]/Table1[[#This Row],[Total Assets 2018]], "x")</f>
        <v>-5</v>
      </c>
      <c r="AV63" s="3">
        <f xml:space="preserve"> IFERROR(Table1[[#This Row],[GP 2019]]/Table1[[#This Row],[Total Assets 2019]], "x")</f>
        <v>-0.51351351351351349</v>
      </c>
      <c r="AW63" s="3">
        <f xml:space="preserve"> IFERROR(Table1[[#This Row],[GP 2020]]/Table1[[#This Row],[Total Assets 2020]], "x")</f>
        <v>-5.666666666666667</v>
      </c>
      <c r="AX63" s="3">
        <f xml:space="preserve"> IFERROR(Table1[[#This Row],[GP 2021]]/Table1[[#This Row],[Total Assets 2021]], "x")</f>
        <v>-0.15555555555555556</v>
      </c>
      <c r="AY63" s="3">
        <f xml:space="preserve"> IFERROR(Table1[[#This Row],[GP TTM]]/Table1[[#This Row],[Total Assets TTM]], "x")</f>
        <v>-0.10638297872340426</v>
      </c>
      <c r="BA63" s="3" t="str">
        <f xml:space="preserve"> IFERROR(ABS(Table1[[#This Row],[ROA 2013]]-Table1[[#This Row],[ROA 2012]]), "x")</f>
        <v>x</v>
      </c>
      <c r="BB63" s="3" t="str">
        <f xml:space="preserve"> IFERROR(ABS(Table1[[#This Row],[ROA 2014]]-Table1[[#This Row],[ROA 2013]]), "x")</f>
        <v>x</v>
      </c>
      <c r="BC63" s="3" t="str">
        <f xml:space="preserve"> IFERROR(ABS(Table1[[#This Row],[ROA 2015]]-Table1[[#This Row],[ROA 2014]]), "x")</f>
        <v>x</v>
      </c>
      <c r="BD63" s="3" t="str">
        <f xml:space="preserve"> IFERROR(ABS(Table1[[#This Row],[ROA 2016]]-Table1[[#This Row],[ROA 2015]]), "x")</f>
        <v>x</v>
      </c>
      <c r="BE63" s="3" t="str">
        <f xml:space="preserve"> IFERROR(ABS(Table1[[#This Row],[ROA 2017]]-Table1[[#This Row],[ROA 2016]]), "x")</f>
        <v>x</v>
      </c>
      <c r="BF63" s="3">
        <f xml:space="preserve"> IFERROR(ABS(Table1[[#This Row],[ROA 2018]]-Table1[[#This Row],[ROA 2017]]), "x")</f>
        <v>4.3</v>
      </c>
      <c r="BG63" s="3">
        <f xml:space="preserve"> IFERROR(ABS(Table1[[#This Row],[ROA 2019]]-Table1[[#This Row],[ROA 2018]]), "x")</f>
        <v>4.4864864864864868</v>
      </c>
      <c r="BH63" s="3">
        <f xml:space="preserve"> IFERROR(ABS(Table1[[#This Row],[ROA 2020]]-Table1[[#This Row],[ROA 2019]]), "x")</f>
        <v>5.1531531531531538</v>
      </c>
      <c r="BI63" s="3">
        <f xml:space="preserve"> IFERROR(ABS(Table1[[#This Row],[ROA 2021]]-Table1[[#This Row],[ROA 2020]]), "x")</f>
        <v>5.5111111111111111</v>
      </c>
      <c r="BJ63" s="3">
        <f xml:space="preserve"> IFERROR(AVERAGE(Table1[[#This Row],[ROA 2013-2012]:[ROA 2021-2020]]), "x")</f>
        <v>4.8626876876876874</v>
      </c>
      <c r="BK63" s="3">
        <f>IFERROR(AVERAGE(Table1[[#This Row],[ROA 2012]:[ROA 2021]]), "x")</f>
        <v>-2.4071471471471471</v>
      </c>
      <c r="BN63" s="1">
        <f>SUM(Table1[[#This Row],[B/M Rank]:[ROA Rank]])</f>
        <v>0</v>
      </c>
    </row>
    <row r="64" spans="1:66" x14ac:dyDescent="0.25">
      <c r="A64" s="1" t="s">
        <v>3986</v>
      </c>
      <c r="B64" s="1" t="s">
        <v>1698</v>
      </c>
      <c r="C64" s="1" t="s">
        <v>1678</v>
      </c>
      <c r="D64" s="1" t="s">
        <v>152</v>
      </c>
      <c r="E64" s="1" t="s">
        <v>108</v>
      </c>
      <c r="F64" s="1">
        <v>1.49</v>
      </c>
      <c r="G64" s="19"/>
      <c r="H64" s="19"/>
      <c r="I64" s="19"/>
      <c r="J64" s="19"/>
      <c r="K64" s="1"/>
      <c r="L64" s="19"/>
      <c r="M64" s="1" t="s">
        <v>1494</v>
      </c>
      <c r="N64" s="1" t="s">
        <v>1494</v>
      </c>
      <c r="O64" s="1" t="s">
        <v>1494</v>
      </c>
      <c r="P64" s="1" t="s">
        <v>1494</v>
      </c>
      <c r="Q64" s="1" t="s">
        <v>1494</v>
      </c>
      <c r="R64" s="1" t="s">
        <v>1494</v>
      </c>
      <c r="S64" s="1" t="s">
        <v>1494</v>
      </c>
      <c r="T64" s="1" t="s">
        <v>1494</v>
      </c>
      <c r="U64" s="1" t="s">
        <v>1494</v>
      </c>
      <c r="V64" s="1" t="s">
        <v>1494</v>
      </c>
      <c r="W64" s="1" t="s">
        <v>1494</v>
      </c>
      <c r="X64" s="1" t="s">
        <v>1494</v>
      </c>
      <c r="Z64" s="3" t="str">
        <f xml:space="preserve"> IFERROR(AVEDEV(Table1[[#This Row],[GP 2012]:[GP 2021]]) / Table1[[#This Row],[Avg GP]], "x")</f>
        <v>x</v>
      </c>
      <c r="AA64" s="2" t="str">
        <f xml:space="preserve"> IFERROR(AVERAGE(Table1[[#This Row],[GP 2012]:[GP 2021]]), "x")</f>
        <v>x</v>
      </c>
      <c r="AB64" s="11" t="e">
        <f>Table1[Equity]/Table1[Market Capital]</f>
        <v>#VALUE!</v>
      </c>
      <c r="AC64" s="1" t="s">
        <v>1494</v>
      </c>
      <c r="AD64" s="1" t="s">
        <v>1494</v>
      </c>
      <c r="AE64" s="1" t="s">
        <v>1494</v>
      </c>
      <c r="AF64" s="1" t="s">
        <v>1494</v>
      </c>
      <c r="AG64" s="1" t="s">
        <v>1494</v>
      </c>
      <c r="AH64" s="1" t="s">
        <v>1494</v>
      </c>
      <c r="AI64" s="1" t="s">
        <v>1494</v>
      </c>
      <c r="AJ64" s="1" t="s">
        <v>1494</v>
      </c>
      <c r="AK64" s="1" t="s">
        <v>1494</v>
      </c>
      <c r="AL64" s="1" t="s">
        <v>1494</v>
      </c>
      <c r="AM64" s="1" t="s">
        <v>1494</v>
      </c>
      <c r="AN64" s="1" t="s">
        <v>1494</v>
      </c>
      <c r="AO64" s="3" t="str">
        <f xml:space="preserve"> IFERROR(Table1[[#This Row],[GP 2012]]/Table1[[#This Row],[Total Assets 2012]], "x")</f>
        <v>x</v>
      </c>
      <c r="AP64" s="3" t="str">
        <f xml:space="preserve"> IFERROR(Table1[[#This Row],[GP 2013]]/Table1[[#This Row],[Total Assets 2013]], "x")</f>
        <v>x</v>
      </c>
      <c r="AQ64" s="3" t="str">
        <f xml:space="preserve"> IFERROR(Table1[[#This Row],[GP 2014]]/Table1[[#This Row],[Total Assets 2014]], "x")</f>
        <v>x</v>
      </c>
      <c r="AR64" s="3" t="str">
        <f xml:space="preserve"> IFERROR(Table1[[#This Row],[GP 2015]]/Table1[[#This Row],[Total Assets 2015]], "x")</f>
        <v>x</v>
      </c>
      <c r="AS64" s="3" t="str">
        <f xml:space="preserve"> IFERROR(Table1[[#This Row],[GP 2016]]/Table1[[#This Row],[Total Assets 2016]], "x")</f>
        <v>x</v>
      </c>
      <c r="AT64" s="3" t="str">
        <f xml:space="preserve"> IFERROR(Table1[[#This Row],[GP 2017]]/Table1[[#This Row],[Total Assets 2017]], "x")</f>
        <v>x</v>
      </c>
      <c r="AU64" s="3" t="str">
        <f xml:space="preserve"> IFERROR(Table1[[#This Row],[GP 2018]]/Table1[[#This Row],[Total Assets 2018]], "x")</f>
        <v>x</v>
      </c>
      <c r="AV64" s="3" t="str">
        <f xml:space="preserve"> IFERROR(Table1[[#This Row],[GP 2019]]/Table1[[#This Row],[Total Assets 2019]], "x")</f>
        <v>x</v>
      </c>
      <c r="AW64" s="3" t="str">
        <f xml:space="preserve"> IFERROR(Table1[[#This Row],[GP 2020]]/Table1[[#This Row],[Total Assets 2020]], "x")</f>
        <v>x</v>
      </c>
      <c r="AX64" s="3" t="str">
        <f xml:space="preserve"> IFERROR(Table1[[#This Row],[GP 2021]]/Table1[[#This Row],[Total Assets 2021]], "x")</f>
        <v>x</v>
      </c>
      <c r="AY64" s="3" t="str">
        <f xml:space="preserve"> IFERROR(Table1[[#This Row],[GP TTM]]/Table1[[#This Row],[Total Assets TTM]], "x")</f>
        <v>x</v>
      </c>
      <c r="BA64" s="3" t="str">
        <f xml:space="preserve"> IFERROR(ABS(Table1[[#This Row],[ROA 2013]]-Table1[[#This Row],[ROA 2012]]), "x")</f>
        <v>x</v>
      </c>
      <c r="BB64" s="3" t="str">
        <f xml:space="preserve"> IFERROR(ABS(Table1[[#This Row],[ROA 2014]]-Table1[[#This Row],[ROA 2013]]), "x")</f>
        <v>x</v>
      </c>
      <c r="BC64" s="3" t="str">
        <f xml:space="preserve"> IFERROR(ABS(Table1[[#This Row],[ROA 2015]]-Table1[[#This Row],[ROA 2014]]), "x")</f>
        <v>x</v>
      </c>
      <c r="BD64" s="3" t="str">
        <f xml:space="preserve"> IFERROR(ABS(Table1[[#This Row],[ROA 2016]]-Table1[[#This Row],[ROA 2015]]), "x")</f>
        <v>x</v>
      </c>
      <c r="BE64" s="3" t="str">
        <f xml:space="preserve"> IFERROR(ABS(Table1[[#This Row],[ROA 2017]]-Table1[[#This Row],[ROA 2016]]), "x")</f>
        <v>x</v>
      </c>
      <c r="BF64" s="3" t="str">
        <f xml:space="preserve"> IFERROR(ABS(Table1[[#This Row],[ROA 2018]]-Table1[[#This Row],[ROA 2017]]), "x")</f>
        <v>x</v>
      </c>
      <c r="BG64" s="3" t="str">
        <f xml:space="preserve"> IFERROR(ABS(Table1[[#This Row],[ROA 2019]]-Table1[[#This Row],[ROA 2018]]), "x")</f>
        <v>x</v>
      </c>
      <c r="BH64" s="3" t="str">
        <f xml:space="preserve"> IFERROR(ABS(Table1[[#This Row],[ROA 2020]]-Table1[[#This Row],[ROA 2019]]), "x")</f>
        <v>x</v>
      </c>
      <c r="BI64" s="3" t="str">
        <f xml:space="preserve"> IFERROR(ABS(Table1[[#This Row],[ROA 2021]]-Table1[[#This Row],[ROA 2020]]), "x")</f>
        <v>x</v>
      </c>
      <c r="BJ64" s="3" t="str">
        <f xml:space="preserve"> IFERROR(AVERAGE(Table1[[#This Row],[ROA 2013-2012]:[ROA 2021-2020]]), "x")</f>
        <v>x</v>
      </c>
      <c r="BK64" s="3" t="str">
        <f>IFERROR(AVERAGE(Table1[[#This Row],[ROA 2012]:[ROA 2021]]), "x")</f>
        <v>x</v>
      </c>
      <c r="BN64" s="1">
        <f>SUM(Table1[[#This Row],[B/M Rank]:[ROA Rank]])</f>
        <v>0</v>
      </c>
    </row>
    <row r="65" spans="1:66" x14ac:dyDescent="0.25">
      <c r="A65" s="1" t="s">
        <v>4082</v>
      </c>
      <c r="B65" s="1" t="s">
        <v>1789</v>
      </c>
      <c r="C65" s="1" t="s">
        <v>12</v>
      </c>
      <c r="D65" s="1" t="s">
        <v>11</v>
      </c>
      <c r="E65" s="1" t="s">
        <v>108</v>
      </c>
      <c r="F65" s="1">
        <v>1.49</v>
      </c>
      <c r="G65" s="19"/>
      <c r="H65" s="19"/>
      <c r="I65" s="19"/>
      <c r="J65" s="19"/>
      <c r="K65" s="1"/>
      <c r="L65" s="19"/>
      <c r="M65" s="1">
        <v>2012</v>
      </c>
      <c r="N65" s="1" t="s">
        <v>4368</v>
      </c>
      <c r="O65" s="1" t="s">
        <v>4368</v>
      </c>
      <c r="P65" s="1" t="s">
        <v>4368</v>
      </c>
      <c r="Q65" s="1">
        <v>0</v>
      </c>
      <c r="R65" s="1">
        <v>0</v>
      </c>
      <c r="S65" s="1" t="s">
        <v>4368</v>
      </c>
      <c r="T65" s="1" t="s">
        <v>4368</v>
      </c>
      <c r="U65" s="1">
        <v>0</v>
      </c>
      <c r="V65" s="1">
        <v>0.2</v>
      </c>
      <c r="W65" s="1">
        <v>0.4</v>
      </c>
      <c r="X65" s="1">
        <v>0.3</v>
      </c>
      <c r="Z65" s="3">
        <f xml:space="preserve"> IFERROR(AVEDEV(Table1[[#This Row],[GP 2012]:[GP 2021]]) / Table1[[#This Row],[Avg GP]], "x")</f>
        <v>1.2</v>
      </c>
      <c r="AA65" s="2">
        <f xml:space="preserve"> IFERROR(AVERAGE(Table1[[#This Row],[GP 2012]:[GP 2021]]), "x")</f>
        <v>0.12000000000000002</v>
      </c>
      <c r="AB65" s="11">
        <f>Table1[Equity]/Table1[Market Capital]</f>
        <v>13.959731543624162</v>
      </c>
      <c r="AC65" s="1">
        <v>1.9</v>
      </c>
      <c r="AD65" s="1">
        <v>0.3</v>
      </c>
      <c r="AE65" s="1">
        <v>0.7</v>
      </c>
      <c r="AF65" s="1">
        <v>3.5</v>
      </c>
      <c r="AG65" s="1">
        <v>1.7</v>
      </c>
      <c r="AH65" s="1">
        <v>9.1</v>
      </c>
      <c r="AI65" s="1">
        <v>30</v>
      </c>
      <c r="AJ65" s="1">
        <v>107.6</v>
      </c>
      <c r="AK65" s="1">
        <v>61.7</v>
      </c>
      <c r="AL65" s="1">
        <v>46.2</v>
      </c>
      <c r="AM65" s="1">
        <v>43.8</v>
      </c>
      <c r="AN65" s="1">
        <v>20.8</v>
      </c>
      <c r="AO65" s="3" t="str">
        <f xml:space="preserve"> IFERROR(Table1[[#This Row],[GP 2012]]/Table1[[#This Row],[Total Assets 2012]], "x")</f>
        <v>x</v>
      </c>
      <c r="AP65" s="3" t="str">
        <f xml:space="preserve"> IFERROR(Table1[[#This Row],[GP 2013]]/Table1[[#This Row],[Total Assets 2013]], "x")</f>
        <v>x</v>
      </c>
      <c r="AQ65" s="3" t="str">
        <f xml:space="preserve"> IFERROR(Table1[[#This Row],[GP 2014]]/Table1[[#This Row],[Total Assets 2014]], "x")</f>
        <v>x</v>
      </c>
      <c r="AR65" s="3">
        <f xml:space="preserve"> IFERROR(Table1[[#This Row],[GP 2015]]/Table1[[#This Row],[Total Assets 2015]], "x")</f>
        <v>0</v>
      </c>
      <c r="AS65" s="3">
        <f xml:space="preserve"> IFERROR(Table1[[#This Row],[GP 2016]]/Table1[[#This Row],[Total Assets 2016]], "x")</f>
        <v>0</v>
      </c>
      <c r="AT65" s="3" t="str">
        <f xml:space="preserve"> IFERROR(Table1[[#This Row],[GP 2017]]/Table1[[#This Row],[Total Assets 2017]], "x")</f>
        <v>x</v>
      </c>
      <c r="AU65" s="3" t="str">
        <f xml:space="preserve"> IFERROR(Table1[[#This Row],[GP 2018]]/Table1[[#This Row],[Total Assets 2018]], "x")</f>
        <v>x</v>
      </c>
      <c r="AV65" s="3">
        <f xml:space="preserve"> IFERROR(Table1[[#This Row],[GP 2019]]/Table1[[#This Row],[Total Assets 2019]], "x")</f>
        <v>0</v>
      </c>
      <c r="AW65" s="3">
        <f xml:space="preserve"> IFERROR(Table1[[#This Row],[GP 2020]]/Table1[[#This Row],[Total Assets 2020]], "x")</f>
        <v>3.2414910858995136E-3</v>
      </c>
      <c r="AX65" s="3">
        <f xml:space="preserve"> IFERROR(Table1[[#This Row],[GP 2021]]/Table1[[#This Row],[Total Assets 2021]], "x")</f>
        <v>8.658008658008658E-3</v>
      </c>
      <c r="AY65" s="3">
        <f xml:space="preserve"> IFERROR(Table1[[#This Row],[GP TTM]]/Table1[[#This Row],[Total Assets TTM]], "x")</f>
        <v>6.8493150684931512E-3</v>
      </c>
      <c r="BA65" s="3" t="str">
        <f xml:space="preserve"> IFERROR(ABS(Table1[[#This Row],[ROA 2013]]-Table1[[#This Row],[ROA 2012]]), "x")</f>
        <v>x</v>
      </c>
      <c r="BB65" s="3" t="str">
        <f xml:space="preserve"> IFERROR(ABS(Table1[[#This Row],[ROA 2014]]-Table1[[#This Row],[ROA 2013]]), "x")</f>
        <v>x</v>
      </c>
      <c r="BC65" s="3" t="str">
        <f xml:space="preserve"> IFERROR(ABS(Table1[[#This Row],[ROA 2015]]-Table1[[#This Row],[ROA 2014]]), "x")</f>
        <v>x</v>
      </c>
      <c r="BD65" s="3">
        <f xml:space="preserve"> IFERROR(ABS(Table1[[#This Row],[ROA 2016]]-Table1[[#This Row],[ROA 2015]]), "x")</f>
        <v>0</v>
      </c>
      <c r="BE65" s="3" t="str">
        <f xml:space="preserve"> IFERROR(ABS(Table1[[#This Row],[ROA 2017]]-Table1[[#This Row],[ROA 2016]]), "x")</f>
        <v>x</v>
      </c>
      <c r="BF65" s="3" t="str">
        <f xml:space="preserve"> IFERROR(ABS(Table1[[#This Row],[ROA 2018]]-Table1[[#This Row],[ROA 2017]]), "x")</f>
        <v>x</v>
      </c>
      <c r="BG65" s="3" t="str">
        <f xml:space="preserve"> IFERROR(ABS(Table1[[#This Row],[ROA 2019]]-Table1[[#This Row],[ROA 2018]]), "x")</f>
        <v>x</v>
      </c>
      <c r="BH65" s="3">
        <f xml:space="preserve"> IFERROR(ABS(Table1[[#This Row],[ROA 2020]]-Table1[[#This Row],[ROA 2019]]), "x")</f>
        <v>3.2414910858995136E-3</v>
      </c>
      <c r="BI65" s="3">
        <f xml:space="preserve"> IFERROR(ABS(Table1[[#This Row],[ROA 2021]]-Table1[[#This Row],[ROA 2020]]), "x")</f>
        <v>5.4165175721091439E-3</v>
      </c>
      <c r="BJ65" s="3">
        <f xml:space="preserve"> IFERROR(AVERAGE(Table1[[#This Row],[ROA 2013-2012]:[ROA 2021-2020]]), "x")</f>
        <v>2.886002886002886E-3</v>
      </c>
      <c r="BK65" s="3">
        <f>IFERROR(AVERAGE(Table1[[#This Row],[ROA 2012]:[ROA 2021]]), "x")</f>
        <v>2.3798999487816344E-3</v>
      </c>
      <c r="BN65" s="1">
        <f>SUM(Table1[[#This Row],[B/M Rank]:[ROA Rank]])</f>
        <v>0</v>
      </c>
    </row>
    <row r="66" spans="1:66" x14ac:dyDescent="0.25">
      <c r="A66" s="1" t="s">
        <v>3329</v>
      </c>
      <c r="B66" s="1" t="s">
        <v>1180</v>
      </c>
      <c r="C66" s="1" t="s">
        <v>4417</v>
      </c>
      <c r="D66" s="1" t="s">
        <v>268</v>
      </c>
      <c r="E66" s="1" t="s">
        <v>108</v>
      </c>
      <c r="F66" s="1">
        <v>1.5</v>
      </c>
      <c r="G66" s="19"/>
      <c r="H66" s="19"/>
      <c r="I66" s="19"/>
      <c r="J66" s="19"/>
      <c r="K66" s="1"/>
      <c r="L66" s="19"/>
      <c r="M66" s="1">
        <v>2012</v>
      </c>
      <c r="N66" s="1">
        <v>0</v>
      </c>
      <c r="O66" s="1">
        <v>0</v>
      </c>
      <c r="P66" s="1">
        <v>0</v>
      </c>
      <c r="Q66" s="1" t="s">
        <v>4368</v>
      </c>
      <c r="R66" s="1" t="s">
        <v>4368</v>
      </c>
      <c r="S66" s="1" t="s">
        <v>4368</v>
      </c>
      <c r="T66" s="1" t="s">
        <v>4368</v>
      </c>
      <c r="U66" s="1" t="s">
        <v>4368</v>
      </c>
      <c r="V66" s="1" t="s">
        <v>4368</v>
      </c>
      <c r="W66" s="1" t="s">
        <v>4368</v>
      </c>
      <c r="X66" s="1" t="s">
        <v>4368</v>
      </c>
      <c r="Z66" s="3" t="str">
        <f xml:space="preserve"> IFERROR(AVEDEV(Table1[[#This Row],[GP 2012]:[GP 2021]]) / Table1[[#This Row],[Avg GP]], "x")</f>
        <v>x</v>
      </c>
      <c r="AA66" s="2">
        <f xml:space="preserve"> IFERROR(AVERAGE(Table1[[#This Row],[GP 2012]:[GP 2021]]), "x")</f>
        <v>0</v>
      </c>
      <c r="AB66" s="11">
        <f>Table1[Equity]/Table1[Market Capital]</f>
        <v>2.3333333333333335</v>
      </c>
      <c r="AC66" s="1">
        <v>0.7</v>
      </c>
      <c r="AD66" s="1">
        <v>0.4</v>
      </c>
      <c r="AE66" s="1">
        <v>0.4</v>
      </c>
      <c r="AF66" s="1">
        <v>0.4</v>
      </c>
      <c r="AG66" s="1">
        <v>0.4</v>
      </c>
      <c r="AH66" s="1">
        <v>0.4</v>
      </c>
      <c r="AI66" s="1">
        <v>0.7</v>
      </c>
      <c r="AJ66" s="1">
        <v>1.5</v>
      </c>
      <c r="AK66" s="1">
        <v>2</v>
      </c>
      <c r="AL66" s="1">
        <v>3.2</v>
      </c>
      <c r="AM66" s="1">
        <v>4.0999999999999996</v>
      </c>
      <c r="AN66" s="1">
        <v>3.5</v>
      </c>
      <c r="AO66" s="3">
        <f xml:space="preserve"> IFERROR(Table1[[#This Row],[GP 2012]]/Table1[[#This Row],[Total Assets 2012]], "x")</f>
        <v>0</v>
      </c>
      <c r="AP66" s="3">
        <f xml:space="preserve"> IFERROR(Table1[[#This Row],[GP 2013]]/Table1[[#This Row],[Total Assets 2013]], "x")</f>
        <v>0</v>
      </c>
      <c r="AQ66" s="3">
        <f xml:space="preserve"> IFERROR(Table1[[#This Row],[GP 2014]]/Table1[[#This Row],[Total Assets 2014]], "x")</f>
        <v>0</v>
      </c>
      <c r="AR66" s="3" t="str">
        <f xml:space="preserve"> IFERROR(Table1[[#This Row],[GP 2015]]/Table1[[#This Row],[Total Assets 2015]], "x")</f>
        <v>x</v>
      </c>
      <c r="AS66" s="3" t="str">
        <f xml:space="preserve"> IFERROR(Table1[[#This Row],[GP 2016]]/Table1[[#This Row],[Total Assets 2016]], "x")</f>
        <v>x</v>
      </c>
      <c r="AT66" s="3" t="str">
        <f xml:space="preserve"> IFERROR(Table1[[#This Row],[GP 2017]]/Table1[[#This Row],[Total Assets 2017]], "x")</f>
        <v>x</v>
      </c>
      <c r="AU66" s="3" t="str">
        <f xml:space="preserve"> IFERROR(Table1[[#This Row],[GP 2018]]/Table1[[#This Row],[Total Assets 2018]], "x")</f>
        <v>x</v>
      </c>
      <c r="AV66" s="3" t="str">
        <f xml:space="preserve"> IFERROR(Table1[[#This Row],[GP 2019]]/Table1[[#This Row],[Total Assets 2019]], "x")</f>
        <v>x</v>
      </c>
      <c r="AW66" s="3" t="str">
        <f xml:space="preserve"> IFERROR(Table1[[#This Row],[GP 2020]]/Table1[[#This Row],[Total Assets 2020]], "x")</f>
        <v>x</v>
      </c>
      <c r="AX66" s="3" t="str">
        <f xml:space="preserve"> IFERROR(Table1[[#This Row],[GP 2021]]/Table1[[#This Row],[Total Assets 2021]], "x")</f>
        <v>x</v>
      </c>
      <c r="AY66" s="3" t="str">
        <f xml:space="preserve"> IFERROR(Table1[[#This Row],[GP TTM]]/Table1[[#This Row],[Total Assets TTM]], "x")</f>
        <v>x</v>
      </c>
      <c r="BA66" s="3">
        <f xml:space="preserve"> IFERROR(ABS(Table1[[#This Row],[ROA 2013]]-Table1[[#This Row],[ROA 2012]]), "x")</f>
        <v>0</v>
      </c>
      <c r="BB66" s="3">
        <f xml:space="preserve"> IFERROR(ABS(Table1[[#This Row],[ROA 2014]]-Table1[[#This Row],[ROA 2013]]), "x")</f>
        <v>0</v>
      </c>
      <c r="BC66" s="3" t="str">
        <f xml:space="preserve"> IFERROR(ABS(Table1[[#This Row],[ROA 2015]]-Table1[[#This Row],[ROA 2014]]), "x")</f>
        <v>x</v>
      </c>
      <c r="BD66" s="3" t="str">
        <f xml:space="preserve"> IFERROR(ABS(Table1[[#This Row],[ROA 2016]]-Table1[[#This Row],[ROA 2015]]), "x")</f>
        <v>x</v>
      </c>
      <c r="BE66" s="3" t="str">
        <f xml:space="preserve"> IFERROR(ABS(Table1[[#This Row],[ROA 2017]]-Table1[[#This Row],[ROA 2016]]), "x")</f>
        <v>x</v>
      </c>
      <c r="BF66" s="3" t="str">
        <f xml:space="preserve"> IFERROR(ABS(Table1[[#This Row],[ROA 2018]]-Table1[[#This Row],[ROA 2017]]), "x")</f>
        <v>x</v>
      </c>
      <c r="BG66" s="3" t="str">
        <f xml:space="preserve"> IFERROR(ABS(Table1[[#This Row],[ROA 2019]]-Table1[[#This Row],[ROA 2018]]), "x")</f>
        <v>x</v>
      </c>
      <c r="BH66" s="3" t="str">
        <f xml:space="preserve"> IFERROR(ABS(Table1[[#This Row],[ROA 2020]]-Table1[[#This Row],[ROA 2019]]), "x")</f>
        <v>x</v>
      </c>
      <c r="BI66" s="3" t="str">
        <f xml:space="preserve"> IFERROR(ABS(Table1[[#This Row],[ROA 2021]]-Table1[[#This Row],[ROA 2020]]), "x")</f>
        <v>x</v>
      </c>
      <c r="BJ66" s="3">
        <f xml:space="preserve"> IFERROR(AVERAGE(Table1[[#This Row],[ROA 2013-2012]:[ROA 2021-2020]]), "x")</f>
        <v>0</v>
      </c>
      <c r="BK66" s="3">
        <f>IFERROR(AVERAGE(Table1[[#This Row],[ROA 2012]:[ROA 2021]]), "x")</f>
        <v>0</v>
      </c>
      <c r="BN66" s="1">
        <f>SUM(Table1[[#This Row],[B/M Rank]:[ROA Rank]])</f>
        <v>0</v>
      </c>
    </row>
    <row r="67" spans="1:66" x14ac:dyDescent="0.25">
      <c r="A67" s="1" t="s">
        <v>3082</v>
      </c>
      <c r="B67" s="1" t="s">
        <v>1029</v>
      </c>
      <c r="C67" s="1" t="s">
        <v>4417</v>
      </c>
      <c r="D67" s="1" t="s">
        <v>268</v>
      </c>
      <c r="E67" s="1" t="s">
        <v>108</v>
      </c>
      <c r="F67" s="1">
        <v>1.5</v>
      </c>
      <c r="G67" s="19"/>
      <c r="H67" s="19"/>
      <c r="I67" s="19"/>
      <c r="J67" s="19"/>
      <c r="K67" s="1"/>
      <c r="L67" s="19"/>
      <c r="M67" s="1">
        <v>2020</v>
      </c>
      <c r="V67" s="1" t="s">
        <v>4368</v>
      </c>
      <c r="W67" s="1" t="s">
        <v>4368</v>
      </c>
      <c r="X67" s="1" t="s">
        <v>4368</v>
      </c>
      <c r="Z67" s="3" t="str">
        <f xml:space="preserve"> IFERROR(AVEDEV(Table1[[#This Row],[GP 2012]:[GP 2021]]) / Table1[[#This Row],[Avg GP]], "x")</f>
        <v>x</v>
      </c>
      <c r="AA67" s="2" t="str">
        <f xml:space="preserve"> IFERROR(AVERAGE(Table1[[#This Row],[GP 2012]:[GP 2021]]), "x")</f>
        <v>x</v>
      </c>
      <c r="AB67" s="11">
        <f>Table1[Equity]/Table1[Market Capital]</f>
        <v>1.2666666666666666</v>
      </c>
      <c r="AK67" s="1">
        <v>0.2</v>
      </c>
      <c r="AL67" s="1">
        <v>0.9</v>
      </c>
      <c r="AM67" s="1">
        <v>2.2000000000000002</v>
      </c>
      <c r="AN67" s="1">
        <v>1.9</v>
      </c>
      <c r="AO67" s="3" t="str">
        <f xml:space="preserve"> IFERROR(Table1[[#This Row],[GP 2012]]/Table1[[#This Row],[Total Assets 2012]], "x")</f>
        <v>x</v>
      </c>
      <c r="AP67" s="3" t="str">
        <f xml:space="preserve"> IFERROR(Table1[[#This Row],[GP 2013]]/Table1[[#This Row],[Total Assets 2013]], "x")</f>
        <v>x</v>
      </c>
      <c r="AQ67" s="3" t="str">
        <f xml:space="preserve"> IFERROR(Table1[[#This Row],[GP 2014]]/Table1[[#This Row],[Total Assets 2014]], "x")</f>
        <v>x</v>
      </c>
      <c r="AR67" s="3" t="str">
        <f xml:space="preserve"> IFERROR(Table1[[#This Row],[GP 2015]]/Table1[[#This Row],[Total Assets 2015]], "x")</f>
        <v>x</v>
      </c>
      <c r="AS67" s="3" t="str">
        <f xml:space="preserve"> IFERROR(Table1[[#This Row],[GP 2016]]/Table1[[#This Row],[Total Assets 2016]], "x")</f>
        <v>x</v>
      </c>
      <c r="AT67" s="3" t="str">
        <f xml:space="preserve"> IFERROR(Table1[[#This Row],[GP 2017]]/Table1[[#This Row],[Total Assets 2017]], "x")</f>
        <v>x</v>
      </c>
      <c r="AU67" s="3" t="str">
        <f xml:space="preserve"> IFERROR(Table1[[#This Row],[GP 2018]]/Table1[[#This Row],[Total Assets 2018]], "x")</f>
        <v>x</v>
      </c>
      <c r="AV67" s="3" t="str">
        <f xml:space="preserve"> IFERROR(Table1[[#This Row],[GP 2019]]/Table1[[#This Row],[Total Assets 2019]], "x")</f>
        <v>x</v>
      </c>
      <c r="AW67" s="3" t="str">
        <f xml:space="preserve"> IFERROR(Table1[[#This Row],[GP 2020]]/Table1[[#This Row],[Total Assets 2020]], "x")</f>
        <v>x</v>
      </c>
      <c r="AX67" s="3" t="str">
        <f xml:space="preserve"> IFERROR(Table1[[#This Row],[GP 2021]]/Table1[[#This Row],[Total Assets 2021]], "x")</f>
        <v>x</v>
      </c>
      <c r="AY67" s="3" t="str">
        <f xml:space="preserve"> IFERROR(Table1[[#This Row],[GP TTM]]/Table1[[#This Row],[Total Assets TTM]], "x")</f>
        <v>x</v>
      </c>
      <c r="BA67" s="3" t="str">
        <f xml:space="preserve"> IFERROR(ABS(Table1[[#This Row],[ROA 2013]]-Table1[[#This Row],[ROA 2012]]), "x")</f>
        <v>x</v>
      </c>
      <c r="BB67" s="3" t="str">
        <f xml:space="preserve"> IFERROR(ABS(Table1[[#This Row],[ROA 2014]]-Table1[[#This Row],[ROA 2013]]), "x")</f>
        <v>x</v>
      </c>
      <c r="BC67" s="3" t="str">
        <f xml:space="preserve"> IFERROR(ABS(Table1[[#This Row],[ROA 2015]]-Table1[[#This Row],[ROA 2014]]), "x")</f>
        <v>x</v>
      </c>
      <c r="BD67" s="3" t="str">
        <f xml:space="preserve"> IFERROR(ABS(Table1[[#This Row],[ROA 2016]]-Table1[[#This Row],[ROA 2015]]), "x")</f>
        <v>x</v>
      </c>
      <c r="BE67" s="3" t="str">
        <f xml:space="preserve"> IFERROR(ABS(Table1[[#This Row],[ROA 2017]]-Table1[[#This Row],[ROA 2016]]), "x")</f>
        <v>x</v>
      </c>
      <c r="BF67" s="3" t="str">
        <f xml:space="preserve"> IFERROR(ABS(Table1[[#This Row],[ROA 2018]]-Table1[[#This Row],[ROA 2017]]), "x")</f>
        <v>x</v>
      </c>
      <c r="BG67" s="3" t="str">
        <f xml:space="preserve"> IFERROR(ABS(Table1[[#This Row],[ROA 2019]]-Table1[[#This Row],[ROA 2018]]), "x")</f>
        <v>x</v>
      </c>
      <c r="BH67" s="3" t="str">
        <f xml:space="preserve"> IFERROR(ABS(Table1[[#This Row],[ROA 2020]]-Table1[[#This Row],[ROA 2019]]), "x")</f>
        <v>x</v>
      </c>
      <c r="BI67" s="3" t="str">
        <f xml:space="preserve"> IFERROR(ABS(Table1[[#This Row],[ROA 2021]]-Table1[[#This Row],[ROA 2020]]), "x")</f>
        <v>x</v>
      </c>
      <c r="BJ67" s="3" t="str">
        <f xml:space="preserve"> IFERROR(AVERAGE(Table1[[#This Row],[ROA 2013-2012]:[ROA 2021-2020]]), "x")</f>
        <v>x</v>
      </c>
      <c r="BK67" s="3" t="str">
        <f>IFERROR(AVERAGE(Table1[[#This Row],[ROA 2012]:[ROA 2021]]), "x")</f>
        <v>x</v>
      </c>
      <c r="BN67" s="1">
        <f>SUM(Table1[[#This Row],[B/M Rank]:[ROA Rank]])</f>
        <v>0</v>
      </c>
    </row>
    <row r="68" spans="1:66" x14ac:dyDescent="0.25">
      <c r="A68" s="1" t="s">
        <v>3725</v>
      </c>
      <c r="B68" s="1" t="s">
        <v>4738</v>
      </c>
      <c r="C68" s="1" t="s">
        <v>4417</v>
      </c>
      <c r="D68" s="1" t="s">
        <v>268</v>
      </c>
      <c r="E68" s="1" t="s">
        <v>108</v>
      </c>
      <c r="F68" s="1">
        <v>1.5</v>
      </c>
      <c r="G68" s="19"/>
      <c r="H68" s="19"/>
      <c r="I68" s="19"/>
      <c r="J68" s="19"/>
      <c r="K68" s="1"/>
      <c r="L68" s="19"/>
      <c r="M68" s="1" t="s">
        <v>1494</v>
      </c>
      <c r="N68" s="1" t="s">
        <v>1494</v>
      </c>
      <c r="O68" s="1" t="s">
        <v>1494</v>
      </c>
      <c r="P68" s="1" t="s">
        <v>1494</v>
      </c>
      <c r="Q68" s="1" t="s">
        <v>1494</v>
      </c>
      <c r="R68" s="1" t="s">
        <v>1494</v>
      </c>
      <c r="S68" s="1" t="s">
        <v>1494</v>
      </c>
      <c r="T68" s="1" t="s">
        <v>1494</v>
      </c>
      <c r="U68" s="1" t="s">
        <v>1494</v>
      </c>
      <c r="V68" s="1" t="s">
        <v>1494</v>
      </c>
      <c r="W68" s="1" t="s">
        <v>1494</v>
      </c>
      <c r="X68" s="1" t="s">
        <v>1494</v>
      </c>
      <c r="Z68" s="3" t="str">
        <f xml:space="preserve"> IFERROR(AVEDEV(Table1[[#This Row],[GP 2012]:[GP 2021]]) / Table1[[#This Row],[Avg GP]], "x")</f>
        <v>x</v>
      </c>
      <c r="AA68" s="2" t="str">
        <f xml:space="preserve"> IFERROR(AVERAGE(Table1[[#This Row],[GP 2012]:[GP 2021]]), "x")</f>
        <v>x</v>
      </c>
      <c r="AB68" s="11" t="e">
        <f>Table1[Equity]/Table1[Market Capital]</f>
        <v>#VALUE!</v>
      </c>
      <c r="AC68" s="1" t="s">
        <v>1494</v>
      </c>
      <c r="AD68" s="1" t="s">
        <v>1494</v>
      </c>
      <c r="AE68" s="1" t="s">
        <v>1494</v>
      </c>
      <c r="AF68" s="1" t="s">
        <v>1494</v>
      </c>
      <c r="AG68" s="1" t="s">
        <v>1494</v>
      </c>
      <c r="AH68" s="1" t="s">
        <v>1494</v>
      </c>
      <c r="AI68" s="1" t="s">
        <v>1494</v>
      </c>
      <c r="AJ68" s="1" t="s">
        <v>1494</v>
      </c>
      <c r="AK68" s="1" t="s">
        <v>1494</v>
      </c>
      <c r="AL68" s="1" t="s">
        <v>1494</v>
      </c>
      <c r="AM68" s="1" t="s">
        <v>1494</v>
      </c>
      <c r="AN68" s="1" t="s">
        <v>1494</v>
      </c>
      <c r="AO68" s="3" t="str">
        <f xml:space="preserve"> IFERROR(Table1[[#This Row],[GP 2012]]/Table1[[#This Row],[Total Assets 2012]], "x")</f>
        <v>x</v>
      </c>
      <c r="AP68" s="3" t="str">
        <f xml:space="preserve"> IFERROR(Table1[[#This Row],[GP 2013]]/Table1[[#This Row],[Total Assets 2013]], "x")</f>
        <v>x</v>
      </c>
      <c r="AQ68" s="3" t="str">
        <f xml:space="preserve"> IFERROR(Table1[[#This Row],[GP 2014]]/Table1[[#This Row],[Total Assets 2014]], "x")</f>
        <v>x</v>
      </c>
      <c r="AR68" s="3" t="str">
        <f xml:space="preserve"> IFERROR(Table1[[#This Row],[GP 2015]]/Table1[[#This Row],[Total Assets 2015]], "x")</f>
        <v>x</v>
      </c>
      <c r="AS68" s="3" t="str">
        <f xml:space="preserve"> IFERROR(Table1[[#This Row],[GP 2016]]/Table1[[#This Row],[Total Assets 2016]], "x")</f>
        <v>x</v>
      </c>
      <c r="AT68" s="3" t="str">
        <f xml:space="preserve"> IFERROR(Table1[[#This Row],[GP 2017]]/Table1[[#This Row],[Total Assets 2017]], "x")</f>
        <v>x</v>
      </c>
      <c r="AU68" s="3" t="str">
        <f xml:space="preserve"> IFERROR(Table1[[#This Row],[GP 2018]]/Table1[[#This Row],[Total Assets 2018]], "x")</f>
        <v>x</v>
      </c>
      <c r="AV68" s="3" t="str">
        <f xml:space="preserve"> IFERROR(Table1[[#This Row],[GP 2019]]/Table1[[#This Row],[Total Assets 2019]], "x")</f>
        <v>x</v>
      </c>
      <c r="AW68" s="3" t="str">
        <f xml:space="preserve"> IFERROR(Table1[[#This Row],[GP 2020]]/Table1[[#This Row],[Total Assets 2020]], "x")</f>
        <v>x</v>
      </c>
      <c r="AX68" s="3" t="str">
        <f xml:space="preserve"> IFERROR(Table1[[#This Row],[GP 2021]]/Table1[[#This Row],[Total Assets 2021]], "x")</f>
        <v>x</v>
      </c>
      <c r="AY68" s="3" t="str">
        <f xml:space="preserve"> IFERROR(Table1[[#This Row],[GP TTM]]/Table1[[#This Row],[Total Assets TTM]], "x")</f>
        <v>x</v>
      </c>
      <c r="BA68" s="3" t="str">
        <f xml:space="preserve"> IFERROR(ABS(Table1[[#This Row],[ROA 2013]]-Table1[[#This Row],[ROA 2012]]), "x")</f>
        <v>x</v>
      </c>
      <c r="BB68" s="3" t="str">
        <f xml:space="preserve"> IFERROR(ABS(Table1[[#This Row],[ROA 2014]]-Table1[[#This Row],[ROA 2013]]), "x")</f>
        <v>x</v>
      </c>
      <c r="BC68" s="3" t="str">
        <f xml:space="preserve"> IFERROR(ABS(Table1[[#This Row],[ROA 2015]]-Table1[[#This Row],[ROA 2014]]), "x")</f>
        <v>x</v>
      </c>
      <c r="BD68" s="3" t="str">
        <f xml:space="preserve"> IFERROR(ABS(Table1[[#This Row],[ROA 2016]]-Table1[[#This Row],[ROA 2015]]), "x")</f>
        <v>x</v>
      </c>
      <c r="BE68" s="3" t="str">
        <f xml:space="preserve"> IFERROR(ABS(Table1[[#This Row],[ROA 2017]]-Table1[[#This Row],[ROA 2016]]), "x")</f>
        <v>x</v>
      </c>
      <c r="BF68" s="3" t="str">
        <f xml:space="preserve"> IFERROR(ABS(Table1[[#This Row],[ROA 2018]]-Table1[[#This Row],[ROA 2017]]), "x")</f>
        <v>x</v>
      </c>
      <c r="BG68" s="3" t="str">
        <f xml:space="preserve"> IFERROR(ABS(Table1[[#This Row],[ROA 2019]]-Table1[[#This Row],[ROA 2018]]), "x")</f>
        <v>x</v>
      </c>
      <c r="BH68" s="3" t="str">
        <f xml:space="preserve"> IFERROR(ABS(Table1[[#This Row],[ROA 2020]]-Table1[[#This Row],[ROA 2019]]), "x")</f>
        <v>x</v>
      </c>
      <c r="BI68" s="3" t="str">
        <f xml:space="preserve"> IFERROR(ABS(Table1[[#This Row],[ROA 2021]]-Table1[[#This Row],[ROA 2020]]), "x")</f>
        <v>x</v>
      </c>
      <c r="BJ68" s="3" t="str">
        <f xml:space="preserve"> IFERROR(AVERAGE(Table1[[#This Row],[ROA 2013-2012]:[ROA 2021-2020]]), "x")</f>
        <v>x</v>
      </c>
      <c r="BK68" s="3" t="str">
        <f>IFERROR(AVERAGE(Table1[[#This Row],[ROA 2012]:[ROA 2021]]), "x")</f>
        <v>x</v>
      </c>
      <c r="BN68" s="1">
        <f>SUM(Table1[[#This Row],[B/M Rank]:[ROA Rank]])</f>
        <v>0</v>
      </c>
    </row>
    <row r="69" spans="1:66" x14ac:dyDescent="0.25">
      <c r="A69" s="1" t="s">
        <v>3440</v>
      </c>
      <c r="B69" s="1" t="s">
        <v>1256</v>
      </c>
      <c r="C69" s="1" t="s">
        <v>4417</v>
      </c>
      <c r="D69" s="1" t="s">
        <v>268</v>
      </c>
      <c r="E69" s="1" t="s">
        <v>108</v>
      </c>
      <c r="F69" s="1">
        <v>1.5</v>
      </c>
      <c r="G69" s="19"/>
      <c r="H69" s="19"/>
      <c r="I69" s="19"/>
      <c r="J69" s="19"/>
      <c r="K69" s="1"/>
      <c r="L69" s="19"/>
      <c r="M69" s="1">
        <v>2013</v>
      </c>
      <c r="N69" s="1" t="s">
        <v>4368</v>
      </c>
      <c r="O69" s="1" t="s">
        <v>4368</v>
      </c>
      <c r="P69" s="1" t="s">
        <v>4368</v>
      </c>
      <c r="Q69" s="1" t="s">
        <v>4368</v>
      </c>
      <c r="R69" s="1" t="s">
        <v>4368</v>
      </c>
      <c r="S69" s="1" t="s">
        <v>4368</v>
      </c>
      <c r="T69" s="1" t="s">
        <v>4368</v>
      </c>
      <c r="U69" s="1" t="s">
        <v>4368</v>
      </c>
      <c r="V69" s="1" t="s">
        <v>4368</v>
      </c>
      <c r="W69" s="1" t="s">
        <v>4368</v>
      </c>
      <c r="X69" s="1" t="s">
        <v>4368</v>
      </c>
      <c r="Z69" s="3" t="str">
        <f xml:space="preserve"> IFERROR(AVEDEV(Table1[[#This Row],[GP 2012]:[GP 2021]]) / Table1[[#This Row],[Avg GP]], "x")</f>
        <v>x</v>
      </c>
      <c r="AA69" s="2" t="str">
        <f xml:space="preserve"> IFERROR(AVERAGE(Table1[[#This Row],[GP 2012]:[GP 2021]]), "x")</f>
        <v>x</v>
      </c>
      <c r="AB69" s="11">
        <f>Table1[Equity]/Table1[Market Capital]</f>
        <v>1</v>
      </c>
      <c r="AC69" s="1">
        <v>3.5</v>
      </c>
      <c r="AD69" s="1">
        <v>0.3</v>
      </c>
      <c r="AE69" s="1">
        <v>0.5</v>
      </c>
      <c r="AF69" s="1">
        <v>0.4</v>
      </c>
      <c r="AG69" s="1">
        <v>1.2</v>
      </c>
      <c r="AH69" s="1">
        <v>1</v>
      </c>
      <c r="AI69" s="1">
        <v>0.7</v>
      </c>
      <c r="AJ69" s="1">
        <v>0.3</v>
      </c>
      <c r="AK69" s="1">
        <v>1</v>
      </c>
      <c r="AL69" s="1">
        <v>1.8</v>
      </c>
      <c r="AM69" s="1">
        <v>1.9</v>
      </c>
      <c r="AN69" s="1">
        <v>1.5</v>
      </c>
      <c r="AO69" s="3" t="str">
        <f xml:space="preserve"> IFERROR(Table1[[#This Row],[GP 2012]]/Table1[[#This Row],[Total Assets 2012]], "x")</f>
        <v>x</v>
      </c>
      <c r="AP69" s="3" t="str">
        <f xml:space="preserve"> IFERROR(Table1[[#This Row],[GP 2013]]/Table1[[#This Row],[Total Assets 2013]], "x")</f>
        <v>x</v>
      </c>
      <c r="AQ69" s="3" t="str">
        <f xml:space="preserve"> IFERROR(Table1[[#This Row],[GP 2014]]/Table1[[#This Row],[Total Assets 2014]], "x")</f>
        <v>x</v>
      </c>
      <c r="AR69" s="3" t="str">
        <f xml:space="preserve"> IFERROR(Table1[[#This Row],[GP 2015]]/Table1[[#This Row],[Total Assets 2015]], "x")</f>
        <v>x</v>
      </c>
      <c r="AS69" s="3" t="str">
        <f xml:space="preserve"> IFERROR(Table1[[#This Row],[GP 2016]]/Table1[[#This Row],[Total Assets 2016]], "x")</f>
        <v>x</v>
      </c>
      <c r="AT69" s="3" t="str">
        <f xml:space="preserve"> IFERROR(Table1[[#This Row],[GP 2017]]/Table1[[#This Row],[Total Assets 2017]], "x")</f>
        <v>x</v>
      </c>
      <c r="AU69" s="3" t="str">
        <f xml:space="preserve"> IFERROR(Table1[[#This Row],[GP 2018]]/Table1[[#This Row],[Total Assets 2018]], "x")</f>
        <v>x</v>
      </c>
      <c r="AV69" s="3" t="str">
        <f xml:space="preserve"> IFERROR(Table1[[#This Row],[GP 2019]]/Table1[[#This Row],[Total Assets 2019]], "x")</f>
        <v>x</v>
      </c>
      <c r="AW69" s="3" t="str">
        <f xml:space="preserve"> IFERROR(Table1[[#This Row],[GP 2020]]/Table1[[#This Row],[Total Assets 2020]], "x")</f>
        <v>x</v>
      </c>
      <c r="AX69" s="3" t="str">
        <f xml:space="preserve"> IFERROR(Table1[[#This Row],[GP 2021]]/Table1[[#This Row],[Total Assets 2021]], "x")</f>
        <v>x</v>
      </c>
      <c r="AY69" s="3" t="str">
        <f xml:space="preserve"> IFERROR(Table1[[#This Row],[GP TTM]]/Table1[[#This Row],[Total Assets TTM]], "x")</f>
        <v>x</v>
      </c>
      <c r="BA69" s="3" t="str">
        <f xml:space="preserve"> IFERROR(ABS(Table1[[#This Row],[ROA 2013]]-Table1[[#This Row],[ROA 2012]]), "x")</f>
        <v>x</v>
      </c>
      <c r="BB69" s="3" t="str">
        <f xml:space="preserve"> IFERROR(ABS(Table1[[#This Row],[ROA 2014]]-Table1[[#This Row],[ROA 2013]]), "x")</f>
        <v>x</v>
      </c>
      <c r="BC69" s="3" t="str">
        <f xml:space="preserve"> IFERROR(ABS(Table1[[#This Row],[ROA 2015]]-Table1[[#This Row],[ROA 2014]]), "x")</f>
        <v>x</v>
      </c>
      <c r="BD69" s="3" t="str">
        <f xml:space="preserve"> IFERROR(ABS(Table1[[#This Row],[ROA 2016]]-Table1[[#This Row],[ROA 2015]]), "x")</f>
        <v>x</v>
      </c>
      <c r="BE69" s="3" t="str">
        <f xml:space="preserve"> IFERROR(ABS(Table1[[#This Row],[ROA 2017]]-Table1[[#This Row],[ROA 2016]]), "x")</f>
        <v>x</v>
      </c>
      <c r="BF69" s="3" t="str">
        <f xml:space="preserve"> IFERROR(ABS(Table1[[#This Row],[ROA 2018]]-Table1[[#This Row],[ROA 2017]]), "x")</f>
        <v>x</v>
      </c>
      <c r="BG69" s="3" t="str">
        <f xml:space="preserve"> IFERROR(ABS(Table1[[#This Row],[ROA 2019]]-Table1[[#This Row],[ROA 2018]]), "x")</f>
        <v>x</v>
      </c>
      <c r="BH69" s="3" t="str">
        <f xml:space="preserve"> IFERROR(ABS(Table1[[#This Row],[ROA 2020]]-Table1[[#This Row],[ROA 2019]]), "x")</f>
        <v>x</v>
      </c>
      <c r="BI69" s="3" t="str">
        <f xml:space="preserve"> IFERROR(ABS(Table1[[#This Row],[ROA 2021]]-Table1[[#This Row],[ROA 2020]]), "x")</f>
        <v>x</v>
      </c>
      <c r="BJ69" s="3" t="str">
        <f xml:space="preserve"> IFERROR(AVERAGE(Table1[[#This Row],[ROA 2013-2012]:[ROA 2021-2020]]), "x")</f>
        <v>x</v>
      </c>
      <c r="BK69" s="3" t="str">
        <f>IFERROR(AVERAGE(Table1[[#This Row],[ROA 2012]:[ROA 2021]]), "x")</f>
        <v>x</v>
      </c>
      <c r="BN69" s="1">
        <f>SUM(Table1[[#This Row],[B/M Rank]:[ROA Rank]])</f>
        <v>0</v>
      </c>
    </row>
    <row r="70" spans="1:66" x14ac:dyDescent="0.25">
      <c r="A70" s="1" t="s">
        <v>3234</v>
      </c>
      <c r="B70" s="1" t="s">
        <v>1119</v>
      </c>
      <c r="C70" s="1" t="s">
        <v>4417</v>
      </c>
      <c r="D70" s="1" t="s">
        <v>268</v>
      </c>
      <c r="E70" s="1" t="s">
        <v>108</v>
      </c>
      <c r="F70" s="1">
        <v>1.51</v>
      </c>
      <c r="G70" s="19"/>
      <c r="H70" s="19"/>
      <c r="I70" s="19"/>
      <c r="J70" s="19"/>
      <c r="K70" s="1"/>
      <c r="L70" s="19"/>
      <c r="M70" s="1">
        <v>2019</v>
      </c>
      <c r="U70" s="1" t="s">
        <v>4368</v>
      </c>
      <c r="V70" s="1" t="s">
        <v>4368</v>
      </c>
      <c r="W70" s="1" t="s">
        <v>4368</v>
      </c>
      <c r="X70" s="1" t="s">
        <v>4368</v>
      </c>
      <c r="Z70" s="3" t="str">
        <f xml:space="preserve"> IFERROR(AVEDEV(Table1[[#This Row],[GP 2012]:[GP 2021]]) / Table1[[#This Row],[Avg GP]], "x")</f>
        <v>x</v>
      </c>
      <c r="AA70" s="2" t="str">
        <f xml:space="preserve"> IFERROR(AVERAGE(Table1[[#This Row],[GP 2012]:[GP 2021]]), "x")</f>
        <v>x</v>
      </c>
      <c r="AB70" s="11">
        <f>Table1[Equity]/Table1[Market Capital]</f>
        <v>2.9139072847682121</v>
      </c>
      <c r="AJ70" s="1">
        <v>0.8</v>
      </c>
      <c r="AK70" s="1">
        <v>2.2999999999999998</v>
      </c>
      <c r="AL70" s="1">
        <v>4.2</v>
      </c>
      <c r="AM70" s="1">
        <v>5</v>
      </c>
      <c r="AN70" s="1">
        <v>4.4000000000000004</v>
      </c>
      <c r="AO70" s="3" t="str">
        <f xml:space="preserve"> IFERROR(Table1[[#This Row],[GP 2012]]/Table1[[#This Row],[Total Assets 2012]], "x")</f>
        <v>x</v>
      </c>
      <c r="AP70" s="3" t="str">
        <f xml:space="preserve"> IFERROR(Table1[[#This Row],[GP 2013]]/Table1[[#This Row],[Total Assets 2013]], "x")</f>
        <v>x</v>
      </c>
      <c r="AQ70" s="3" t="str">
        <f xml:space="preserve"> IFERROR(Table1[[#This Row],[GP 2014]]/Table1[[#This Row],[Total Assets 2014]], "x")</f>
        <v>x</v>
      </c>
      <c r="AR70" s="3" t="str">
        <f xml:space="preserve"> IFERROR(Table1[[#This Row],[GP 2015]]/Table1[[#This Row],[Total Assets 2015]], "x")</f>
        <v>x</v>
      </c>
      <c r="AS70" s="3" t="str">
        <f xml:space="preserve"> IFERROR(Table1[[#This Row],[GP 2016]]/Table1[[#This Row],[Total Assets 2016]], "x")</f>
        <v>x</v>
      </c>
      <c r="AT70" s="3" t="str">
        <f xml:space="preserve"> IFERROR(Table1[[#This Row],[GP 2017]]/Table1[[#This Row],[Total Assets 2017]], "x")</f>
        <v>x</v>
      </c>
      <c r="AU70" s="3" t="str">
        <f xml:space="preserve"> IFERROR(Table1[[#This Row],[GP 2018]]/Table1[[#This Row],[Total Assets 2018]], "x")</f>
        <v>x</v>
      </c>
      <c r="AV70" s="3" t="str">
        <f xml:space="preserve"> IFERROR(Table1[[#This Row],[GP 2019]]/Table1[[#This Row],[Total Assets 2019]], "x")</f>
        <v>x</v>
      </c>
      <c r="AW70" s="3" t="str">
        <f xml:space="preserve"> IFERROR(Table1[[#This Row],[GP 2020]]/Table1[[#This Row],[Total Assets 2020]], "x")</f>
        <v>x</v>
      </c>
      <c r="AX70" s="3" t="str">
        <f xml:space="preserve"> IFERROR(Table1[[#This Row],[GP 2021]]/Table1[[#This Row],[Total Assets 2021]], "x")</f>
        <v>x</v>
      </c>
      <c r="AY70" s="3" t="str">
        <f xml:space="preserve"> IFERROR(Table1[[#This Row],[GP TTM]]/Table1[[#This Row],[Total Assets TTM]], "x")</f>
        <v>x</v>
      </c>
      <c r="BA70" s="3" t="str">
        <f xml:space="preserve"> IFERROR(ABS(Table1[[#This Row],[ROA 2013]]-Table1[[#This Row],[ROA 2012]]), "x")</f>
        <v>x</v>
      </c>
      <c r="BB70" s="3" t="str">
        <f xml:space="preserve"> IFERROR(ABS(Table1[[#This Row],[ROA 2014]]-Table1[[#This Row],[ROA 2013]]), "x")</f>
        <v>x</v>
      </c>
      <c r="BC70" s="3" t="str">
        <f xml:space="preserve"> IFERROR(ABS(Table1[[#This Row],[ROA 2015]]-Table1[[#This Row],[ROA 2014]]), "x")</f>
        <v>x</v>
      </c>
      <c r="BD70" s="3" t="str">
        <f xml:space="preserve"> IFERROR(ABS(Table1[[#This Row],[ROA 2016]]-Table1[[#This Row],[ROA 2015]]), "x")</f>
        <v>x</v>
      </c>
      <c r="BE70" s="3" t="str">
        <f xml:space="preserve"> IFERROR(ABS(Table1[[#This Row],[ROA 2017]]-Table1[[#This Row],[ROA 2016]]), "x")</f>
        <v>x</v>
      </c>
      <c r="BF70" s="3" t="str">
        <f xml:space="preserve"> IFERROR(ABS(Table1[[#This Row],[ROA 2018]]-Table1[[#This Row],[ROA 2017]]), "x")</f>
        <v>x</v>
      </c>
      <c r="BG70" s="3" t="str">
        <f xml:space="preserve"> IFERROR(ABS(Table1[[#This Row],[ROA 2019]]-Table1[[#This Row],[ROA 2018]]), "x")</f>
        <v>x</v>
      </c>
      <c r="BH70" s="3" t="str">
        <f xml:space="preserve"> IFERROR(ABS(Table1[[#This Row],[ROA 2020]]-Table1[[#This Row],[ROA 2019]]), "x")</f>
        <v>x</v>
      </c>
      <c r="BI70" s="3" t="str">
        <f xml:space="preserve"> IFERROR(ABS(Table1[[#This Row],[ROA 2021]]-Table1[[#This Row],[ROA 2020]]), "x")</f>
        <v>x</v>
      </c>
      <c r="BJ70" s="3" t="str">
        <f xml:space="preserve"> IFERROR(AVERAGE(Table1[[#This Row],[ROA 2013-2012]:[ROA 2021-2020]]), "x")</f>
        <v>x</v>
      </c>
      <c r="BK70" s="3" t="str">
        <f>IFERROR(AVERAGE(Table1[[#This Row],[ROA 2012]:[ROA 2021]]), "x")</f>
        <v>x</v>
      </c>
      <c r="BN70" s="1">
        <f>SUM(Table1[[#This Row],[B/M Rank]:[ROA Rank]])</f>
        <v>0</v>
      </c>
    </row>
    <row r="71" spans="1:66" x14ac:dyDescent="0.25">
      <c r="A71" s="1" t="s">
        <v>4081</v>
      </c>
      <c r="B71" s="1" t="s">
        <v>1788</v>
      </c>
      <c r="C71" s="1" t="s">
        <v>12</v>
      </c>
      <c r="D71" s="1" t="s">
        <v>11</v>
      </c>
      <c r="E71" s="1" t="s">
        <v>108</v>
      </c>
      <c r="F71" s="1">
        <v>1.51</v>
      </c>
      <c r="G71" s="19"/>
      <c r="H71" s="19"/>
      <c r="I71" s="19"/>
      <c r="J71" s="19"/>
      <c r="K71" s="1"/>
      <c r="L71" s="19"/>
      <c r="M71" s="1">
        <v>2015</v>
      </c>
      <c r="Q71" s="1" t="s">
        <v>4368</v>
      </c>
      <c r="R71" s="1">
        <v>-0.1</v>
      </c>
      <c r="S71" s="1">
        <v>0</v>
      </c>
      <c r="T71" s="1">
        <v>0</v>
      </c>
      <c r="U71" s="1">
        <v>0.4</v>
      </c>
      <c r="V71" s="1">
        <v>0.6</v>
      </c>
      <c r="W71" s="1">
        <v>0.5</v>
      </c>
      <c r="X71" s="1">
        <v>0.4</v>
      </c>
      <c r="Z71" s="3">
        <f xml:space="preserve"> IFERROR(AVEDEV(Table1[[#This Row],[GP 2012]:[GP 2021]]) / Table1[[#This Row],[Avg GP]], "x")</f>
        <v>1.142857142857143</v>
      </c>
      <c r="AA71" s="2">
        <f xml:space="preserve"> IFERROR(AVERAGE(Table1[[#This Row],[GP 2012]:[GP 2021]]), "x")</f>
        <v>0.23333333333333331</v>
      </c>
      <c r="AB71" s="11">
        <f>Table1[Equity]/Table1[Market Capital]</f>
        <v>2.2516556291390728</v>
      </c>
      <c r="AF71" s="1" t="s">
        <v>4368</v>
      </c>
      <c r="AG71" s="1">
        <v>0.3</v>
      </c>
      <c r="AH71" s="1">
        <v>0.2</v>
      </c>
      <c r="AI71" s="1">
        <v>4.4000000000000004</v>
      </c>
      <c r="AJ71" s="1">
        <v>3.8</v>
      </c>
      <c r="AK71" s="1">
        <v>3.2</v>
      </c>
      <c r="AL71" s="1">
        <v>3.7</v>
      </c>
      <c r="AM71" s="1">
        <v>7.6</v>
      </c>
      <c r="AN71" s="1">
        <v>3.4</v>
      </c>
      <c r="AO71" s="3" t="str">
        <f xml:space="preserve"> IFERROR(Table1[[#This Row],[GP 2012]]/Table1[[#This Row],[Total Assets 2012]], "x")</f>
        <v>x</v>
      </c>
      <c r="AP71" s="3" t="str">
        <f xml:space="preserve"> IFERROR(Table1[[#This Row],[GP 2013]]/Table1[[#This Row],[Total Assets 2013]], "x")</f>
        <v>x</v>
      </c>
      <c r="AQ71" s="3" t="str">
        <f xml:space="preserve"> IFERROR(Table1[[#This Row],[GP 2014]]/Table1[[#This Row],[Total Assets 2014]], "x")</f>
        <v>x</v>
      </c>
      <c r="AR71" s="3" t="str">
        <f xml:space="preserve"> IFERROR(Table1[[#This Row],[GP 2015]]/Table1[[#This Row],[Total Assets 2015]], "x")</f>
        <v>x</v>
      </c>
      <c r="AS71" s="3">
        <f xml:space="preserve"> IFERROR(Table1[[#This Row],[GP 2016]]/Table1[[#This Row],[Total Assets 2016]], "x")</f>
        <v>-0.33333333333333337</v>
      </c>
      <c r="AT71" s="3">
        <f xml:space="preserve"> IFERROR(Table1[[#This Row],[GP 2017]]/Table1[[#This Row],[Total Assets 2017]], "x")</f>
        <v>0</v>
      </c>
      <c r="AU71" s="3">
        <f xml:space="preserve"> IFERROR(Table1[[#This Row],[GP 2018]]/Table1[[#This Row],[Total Assets 2018]], "x")</f>
        <v>0</v>
      </c>
      <c r="AV71" s="3">
        <f xml:space="preserve"> IFERROR(Table1[[#This Row],[GP 2019]]/Table1[[#This Row],[Total Assets 2019]], "x")</f>
        <v>0.10526315789473685</v>
      </c>
      <c r="AW71" s="3">
        <f xml:space="preserve"> IFERROR(Table1[[#This Row],[GP 2020]]/Table1[[#This Row],[Total Assets 2020]], "x")</f>
        <v>0.18749999999999997</v>
      </c>
      <c r="AX71" s="3">
        <f xml:space="preserve"> IFERROR(Table1[[#This Row],[GP 2021]]/Table1[[#This Row],[Total Assets 2021]], "x")</f>
        <v>0.13513513513513511</v>
      </c>
      <c r="AY71" s="3">
        <f xml:space="preserve"> IFERROR(Table1[[#This Row],[GP TTM]]/Table1[[#This Row],[Total Assets TTM]], "x")</f>
        <v>5.2631578947368425E-2</v>
      </c>
      <c r="BA71" s="3" t="str">
        <f xml:space="preserve"> IFERROR(ABS(Table1[[#This Row],[ROA 2013]]-Table1[[#This Row],[ROA 2012]]), "x")</f>
        <v>x</v>
      </c>
      <c r="BB71" s="3" t="str">
        <f xml:space="preserve"> IFERROR(ABS(Table1[[#This Row],[ROA 2014]]-Table1[[#This Row],[ROA 2013]]), "x")</f>
        <v>x</v>
      </c>
      <c r="BC71" s="3" t="str">
        <f xml:space="preserve"> IFERROR(ABS(Table1[[#This Row],[ROA 2015]]-Table1[[#This Row],[ROA 2014]]), "x")</f>
        <v>x</v>
      </c>
      <c r="BD71" s="3" t="str">
        <f xml:space="preserve"> IFERROR(ABS(Table1[[#This Row],[ROA 2016]]-Table1[[#This Row],[ROA 2015]]), "x")</f>
        <v>x</v>
      </c>
      <c r="BE71" s="3">
        <f xml:space="preserve"> IFERROR(ABS(Table1[[#This Row],[ROA 2017]]-Table1[[#This Row],[ROA 2016]]), "x")</f>
        <v>0.33333333333333337</v>
      </c>
      <c r="BF71" s="3">
        <f xml:space="preserve"> IFERROR(ABS(Table1[[#This Row],[ROA 2018]]-Table1[[#This Row],[ROA 2017]]), "x")</f>
        <v>0</v>
      </c>
      <c r="BG71" s="3">
        <f xml:space="preserve"> IFERROR(ABS(Table1[[#This Row],[ROA 2019]]-Table1[[#This Row],[ROA 2018]]), "x")</f>
        <v>0.10526315789473685</v>
      </c>
      <c r="BH71" s="3">
        <f xml:space="preserve"> IFERROR(ABS(Table1[[#This Row],[ROA 2020]]-Table1[[#This Row],[ROA 2019]]), "x")</f>
        <v>8.2236842105263122E-2</v>
      </c>
      <c r="BI71" s="3">
        <f xml:space="preserve"> IFERROR(ABS(Table1[[#This Row],[ROA 2021]]-Table1[[#This Row],[ROA 2020]]), "x")</f>
        <v>5.2364864864864857E-2</v>
      </c>
      <c r="BJ71" s="3">
        <f xml:space="preserve"> IFERROR(AVERAGE(Table1[[#This Row],[ROA 2013-2012]:[ROA 2021-2020]]), "x")</f>
        <v>0.11463963963963963</v>
      </c>
      <c r="BK71" s="3">
        <f>IFERROR(AVERAGE(Table1[[#This Row],[ROA 2012]:[ROA 2021]]), "x")</f>
        <v>1.5760826616089758E-2</v>
      </c>
      <c r="BN71" s="1">
        <f>SUM(Table1[[#This Row],[B/M Rank]:[ROA Rank]])</f>
        <v>0</v>
      </c>
    </row>
    <row r="72" spans="1:66" x14ac:dyDescent="0.25">
      <c r="A72" s="1" t="s">
        <v>2943</v>
      </c>
      <c r="B72" s="1" t="s">
        <v>930</v>
      </c>
      <c r="C72" s="1" t="s">
        <v>4417</v>
      </c>
      <c r="D72" s="1" t="s">
        <v>268</v>
      </c>
      <c r="E72" s="1" t="s">
        <v>108</v>
      </c>
      <c r="F72" s="1">
        <v>1.53</v>
      </c>
      <c r="G72" s="19"/>
      <c r="H72" s="19"/>
      <c r="I72" s="19"/>
      <c r="J72" s="19"/>
      <c r="K72" s="1"/>
      <c r="L72" s="19"/>
      <c r="M72" s="1">
        <v>2012</v>
      </c>
      <c r="N72" s="1" t="s">
        <v>4368</v>
      </c>
      <c r="O72" s="1">
        <v>0</v>
      </c>
      <c r="P72" s="1" t="s">
        <v>4368</v>
      </c>
      <c r="Q72" s="1">
        <v>0</v>
      </c>
      <c r="R72" s="1" t="s">
        <v>4368</v>
      </c>
      <c r="S72" s="1" t="s">
        <v>4368</v>
      </c>
      <c r="T72" s="1">
        <v>0</v>
      </c>
      <c r="U72" s="1" t="s">
        <v>4368</v>
      </c>
      <c r="V72" s="1" t="s">
        <v>4368</v>
      </c>
      <c r="W72" s="1">
        <v>0</v>
      </c>
      <c r="X72" s="1">
        <v>0</v>
      </c>
      <c r="Z72" s="3" t="str">
        <f xml:space="preserve"> IFERROR(AVEDEV(Table1[[#This Row],[GP 2012]:[GP 2021]]) / Table1[[#This Row],[Avg GP]], "x")</f>
        <v>x</v>
      </c>
      <c r="AA72" s="2">
        <f xml:space="preserve"> IFERROR(AVERAGE(Table1[[#This Row],[GP 2012]:[GP 2021]]), "x")</f>
        <v>0</v>
      </c>
      <c r="AB72" s="11">
        <f>Table1[Equity]/Table1[Market Capital]</f>
        <v>1.8954248366013071</v>
      </c>
      <c r="AC72" s="1">
        <v>0.4</v>
      </c>
      <c r="AD72" s="1">
        <v>0.4</v>
      </c>
      <c r="AE72" s="1">
        <v>0.3</v>
      </c>
      <c r="AF72" s="1">
        <v>0.7</v>
      </c>
      <c r="AG72" s="1">
        <v>0.3</v>
      </c>
      <c r="AH72" s="1">
        <v>0.3</v>
      </c>
      <c r="AI72" s="1">
        <v>1.4</v>
      </c>
      <c r="AJ72" s="1">
        <v>2.8</v>
      </c>
      <c r="AK72" s="1">
        <v>1.9</v>
      </c>
      <c r="AL72" s="1">
        <v>2.2999999999999998</v>
      </c>
      <c r="AM72" s="1">
        <v>3.3</v>
      </c>
      <c r="AN72" s="1">
        <v>2.9</v>
      </c>
      <c r="AO72" s="3" t="str">
        <f xml:space="preserve"> IFERROR(Table1[[#This Row],[GP 2012]]/Table1[[#This Row],[Total Assets 2012]], "x")</f>
        <v>x</v>
      </c>
      <c r="AP72" s="3">
        <f xml:space="preserve"> IFERROR(Table1[[#This Row],[GP 2013]]/Table1[[#This Row],[Total Assets 2013]], "x")</f>
        <v>0</v>
      </c>
      <c r="AQ72" s="3" t="str">
        <f xml:space="preserve"> IFERROR(Table1[[#This Row],[GP 2014]]/Table1[[#This Row],[Total Assets 2014]], "x")</f>
        <v>x</v>
      </c>
      <c r="AR72" s="3">
        <f xml:space="preserve"> IFERROR(Table1[[#This Row],[GP 2015]]/Table1[[#This Row],[Total Assets 2015]], "x")</f>
        <v>0</v>
      </c>
      <c r="AS72" s="3" t="str">
        <f xml:space="preserve"> IFERROR(Table1[[#This Row],[GP 2016]]/Table1[[#This Row],[Total Assets 2016]], "x")</f>
        <v>x</v>
      </c>
      <c r="AT72" s="3" t="str">
        <f xml:space="preserve"> IFERROR(Table1[[#This Row],[GP 2017]]/Table1[[#This Row],[Total Assets 2017]], "x")</f>
        <v>x</v>
      </c>
      <c r="AU72" s="3">
        <f xml:space="preserve"> IFERROR(Table1[[#This Row],[GP 2018]]/Table1[[#This Row],[Total Assets 2018]], "x")</f>
        <v>0</v>
      </c>
      <c r="AV72" s="3" t="str">
        <f xml:space="preserve"> IFERROR(Table1[[#This Row],[GP 2019]]/Table1[[#This Row],[Total Assets 2019]], "x")</f>
        <v>x</v>
      </c>
      <c r="AW72" s="3" t="str">
        <f xml:space="preserve"> IFERROR(Table1[[#This Row],[GP 2020]]/Table1[[#This Row],[Total Assets 2020]], "x")</f>
        <v>x</v>
      </c>
      <c r="AX72" s="3">
        <f xml:space="preserve"> IFERROR(Table1[[#This Row],[GP 2021]]/Table1[[#This Row],[Total Assets 2021]], "x")</f>
        <v>0</v>
      </c>
      <c r="AY72" s="3">
        <f xml:space="preserve"> IFERROR(Table1[[#This Row],[GP TTM]]/Table1[[#This Row],[Total Assets TTM]], "x")</f>
        <v>0</v>
      </c>
      <c r="BA72" s="3" t="str">
        <f xml:space="preserve"> IFERROR(ABS(Table1[[#This Row],[ROA 2013]]-Table1[[#This Row],[ROA 2012]]), "x")</f>
        <v>x</v>
      </c>
      <c r="BB72" s="3" t="str">
        <f xml:space="preserve"> IFERROR(ABS(Table1[[#This Row],[ROA 2014]]-Table1[[#This Row],[ROA 2013]]), "x")</f>
        <v>x</v>
      </c>
      <c r="BC72" s="3" t="str">
        <f xml:space="preserve"> IFERROR(ABS(Table1[[#This Row],[ROA 2015]]-Table1[[#This Row],[ROA 2014]]), "x")</f>
        <v>x</v>
      </c>
      <c r="BD72" s="3" t="str">
        <f xml:space="preserve"> IFERROR(ABS(Table1[[#This Row],[ROA 2016]]-Table1[[#This Row],[ROA 2015]]), "x")</f>
        <v>x</v>
      </c>
      <c r="BE72" s="3" t="str">
        <f xml:space="preserve"> IFERROR(ABS(Table1[[#This Row],[ROA 2017]]-Table1[[#This Row],[ROA 2016]]), "x")</f>
        <v>x</v>
      </c>
      <c r="BF72" s="3" t="str">
        <f xml:space="preserve"> IFERROR(ABS(Table1[[#This Row],[ROA 2018]]-Table1[[#This Row],[ROA 2017]]), "x")</f>
        <v>x</v>
      </c>
      <c r="BG72" s="3" t="str">
        <f xml:space="preserve"> IFERROR(ABS(Table1[[#This Row],[ROA 2019]]-Table1[[#This Row],[ROA 2018]]), "x")</f>
        <v>x</v>
      </c>
      <c r="BH72" s="3" t="str">
        <f xml:space="preserve"> IFERROR(ABS(Table1[[#This Row],[ROA 2020]]-Table1[[#This Row],[ROA 2019]]), "x")</f>
        <v>x</v>
      </c>
      <c r="BI72" s="3" t="str">
        <f xml:space="preserve"> IFERROR(ABS(Table1[[#This Row],[ROA 2021]]-Table1[[#This Row],[ROA 2020]]), "x")</f>
        <v>x</v>
      </c>
      <c r="BJ72" s="3" t="str">
        <f xml:space="preserve"> IFERROR(AVERAGE(Table1[[#This Row],[ROA 2013-2012]:[ROA 2021-2020]]), "x")</f>
        <v>x</v>
      </c>
      <c r="BK72" s="3">
        <f>IFERROR(AVERAGE(Table1[[#This Row],[ROA 2012]:[ROA 2021]]), "x")</f>
        <v>0</v>
      </c>
      <c r="BN72" s="1">
        <f>SUM(Table1[[#This Row],[B/M Rank]:[ROA Rank]])</f>
        <v>0</v>
      </c>
    </row>
    <row r="73" spans="1:66" x14ac:dyDescent="0.25">
      <c r="A73" s="1" t="s">
        <v>3498</v>
      </c>
      <c r="B73" s="1" t="s">
        <v>1299</v>
      </c>
      <c r="C73" s="1" t="s">
        <v>4417</v>
      </c>
      <c r="D73" s="1" t="s">
        <v>268</v>
      </c>
      <c r="E73" s="1" t="s">
        <v>108</v>
      </c>
      <c r="F73" s="1">
        <v>1.55</v>
      </c>
      <c r="G73" s="19"/>
      <c r="H73" s="19"/>
      <c r="I73" s="19"/>
      <c r="J73" s="19"/>
      <c r="K73" s="1"/>
      <c r="L73" s="19"/>
      <c r="M73" s="1">
        <v>2012</v>
      </c>
      <c r="N73" s="1" t="s">
        <v>4368</v>
      </c>
      <c r="O73" s="1" t="s">
        <v>4368</v>
      </c>
      <c r="P73" s="1" t="s">
        <v>4368</v>
      </c>
      <c r="Q73" s="1" t="s">
        <v>4368</v>
      </c>
      <c r="R73" s="1" t="s">
        <v>4368</v>
      </c>
      <c r="S73" s="1" t="s">
        <v>4368</v>
      </c>
      <c r="T73" s="1" t="s">
        <v>4368</v>
      </c>
      <c r="U73" s="1" t="s">
        <v>4368</v>
      </c>
      <c r="V73" s="1" t="s">
        <v>4368</v>
      </c>
      <c r="W73" s="1" t="s">
        <v>4368</v>
      </c>
      <c r="X73" s="1" t="s">
        <v>4368</v>
      </c>
      <c r="Z73" s="3" t="str">
        <f xml:space="preserve"> IFERROR(AVEDEV(Table1[[#This Row],[GP 2012]:[GP 2021]]) / Table1[[#This Row],[Avg GP]], "x")</f>
        <v>x</v>
      </c>
      <c r="AA73" s="2" t="str">
        <f xml:space="preserve"> IFERROR(AVERAGE(Table1[[#This Row],[GP 2012]:[GP 2021]]), "x")</f>
        <v>x</v>
      </c>
      <c r="AB73" s="11">
        <f>Table1[Equity]/Table1[Market Capital]</f>
        <v>0.38709677419354838</v>
      </c>
      <c r="AC73" s="1">
        <v>0.1</v>
      </c>
      <c r="AD73" s="1">
        <v>0</v>
      </c>
      <c r="AE73" s="1">
        <v>0</v>
      </c>
      <c r="AF73" s="1">
        <v>0</v>
      </c>
      <c r="AG73" s="1">
        <v>0</v>
      </c>
      <c r="AH73" s="1">
        <v>0.1</v>
      </c>
      <c r="AI73" s="1">
        <v>0.3</v>
      </c>
      <c r="AJ73" s="1">
        <v>0.3</v>
      </c>
      <c r="AK73" s="1">
        <v>1.7</v>
      </c>
      <c r="AL73" s="1">
        <v>1</v>
      </c>
      <c r="AM73" s="1">
        <v>0.9</v>
      </c>
      <c r="AN73" s="1">
        <v>0.6</v>
      </c>
      <c r="AO73" s="3" t="str">
        <f xml:space="preserve"> IFERROR(Table1[[#This Row],[GP 2012]]/Table1[[#This Row],[Total Assets 2012]], "x")</f>
        <v>x</v>
      </c>
      <c r="AP73" s="3" t="str">
        <f xml:space="preserve"> IFERROR(Table1[[#This Row],[GP 2013]]/Table1[[#This Row],[Total Assets 2013]], "x")</f>
        <v>x</v>
      </c>
      <c r="AQ73" s="3" t="str">
        <f xml:space="preserve"> IFERROR(Table1[[#This Row],[GP 2014]]/Table1[[#This Row],[Total Assets 2014]], "x")</f>
        <v>x</v>
      </c>
      <c r="AR73" s="3" t="str">
        <f xml:space="preserve"> IFERROR(Table1[[#This Row],[GP 2015]]/Table1[[#This Row],[Total Assets 2015]], "x")</f>
        <v>x</v>
      </c>
      <c r="AS73" s="3" t="str">
        <f xml:space="preserve"> IFERROR(Table1[[#This Row],[GP 2016]]/Table1[[#This Row],[Total Assets 2016]], "x")</f>
        <v>x</v>
      </c>
      <c r="AT73" s="3" t="str">
        <f xml:space="preserve"> IFERROR(Table1[[#This Row],[GP 2017]]/Table1[[#This Row],[Total Assets 2017]], "x")</f>
        <v>x</v>
      </c>
      <c r="AU73" s="3" t="str">
        <f xml:space="preserve"> IFERROR(Table1[[#This Row],[GP 2018]]/Table1[[#This Row],[Total Assets 2018]], "x")</f>
        <v>x</v>
      </c>
      <c r="AV73" s="3" t="str">
        <f xml:space="preserve"> IFERROR(Table1[[#This Row],[GP 2019]]/Table1[[#This Row],[Total Assets 2019]], "x")</f>
        <v>x</v>
      </c>
      <c r="AW73" s="3" t="str">
        <f xml:space="preserve"> IFERROR(Table1[[#This Row],[GP 2020]]/Table1[[#This Row],[Total Assets 2020]], "x")</f>
        <v>x</v>
      </c>
      <c r="AX73" s="3" t="str">
        <f xml:space="preserve"> IFERROR(Table1[[#This Row],[GP 2021]]/Table1[[#This Row],[Total Assets 2021]], "x")</f>
        <v>x</v>
      </c>
      <c r="AY73" s="3" t="str">
        <f xml:space="preserve"> IFERROR(Table1[[#This Row],[GP TTM]]/Table1[[#This Row],[Total Assets TTM]], "x")</f>
        <v>x</v>
      </c>
      <c r="BA73" s="3" t="str">
        <f xml:space="preserve"> IFERROR(ABS(Table1[[#This Row],[ROA 2013]]-Table1[[#This Row],[ROA 2012]]), "x")</f>
        <v>x</v>
      </c>
      <c r="BB73" s="3" t="str">
        <f xml:space="preserve"> IFERROR(ABS(Table1[[#This Row],[ROA 2014]]-Table1[[#This Row],[ROA 2013]]), "x")</f>
        <v>x</v>
      </c>
      <c r="BC73" s="3" t="str">
        <f xml:space="preserve"> IFERROR(ABS(Table1[[#This Row],[ROA 2015]]-Table1[[#This Row],[ROA 2014]]), "x")</f>
        <v>x</v>
      </c>
      <c r="BD73" s="3" t="str">
        <f xml:space="preserve"> IFERROR(ABS(Table1[[#This Row],[ROA 2016]]-Table1[[#This Row],[ROA 2015]]), "x")</f>
        <v>x</v>
      </c>
      <c r="BE73" s="3" t="str">
        <f xml:space="preserve"> IFERROR(ABS(Table1[[#This Row],[ROA 2017]]-Table1[[#This Row],[ROA 2016]]), "x")</f>
        <v>x</v>
      </c>
      <c r="BF73" s="3" t="str">
        <f xml:space="preserve"> IFERROR(ABS(Table1[[#This Row],[ROA 2018]]-Table1[[#This Row],[ROA 2017]]), "x")</f>
        <v>x</v>
      </c>
      <c r="BG73" s="3" t="str">
        <f xml:space="preserve"> IFERROR(ABS(Table1[[#This Row],[ROA 2019]]-Table1[[#This Row],[ROA 2018]]), "x")</f>
        <v>x</v>
      </c>
      <c r="BH73" s="3" t="str">
        <f xml:space="preserve"> IFERROR(ABS(Table1[[#This Row],[ROA 2020]]-Table1[[#This Row],[ROA 2019]]), "x")</f>
        <v>x</v>
      </c>
      <c r="BI73" s="3" t="str">
        <f xml:space="preserve"> IFERROR(ABS(Table1[[#This Row],[ROA 2021]]-Table1[[#This Row],[ROA 2020]]), "x")</f>
        <v>x</v>
      </c>
      <c r="BJ73" s="3" t="str">
        <f xml:space="preserve"> IFERROR(AVERAGE(Table1[[#This Row],[ROA 2013-2012]:[ROA 2021-2020]]), "x")</f>
        <v>x</v>
      </c>
      <c r="BK73" s="3" t="str">
        <f>IFERROR(AVERAGE(Table1[[#This Row],[ROA 2012]:[ROA 2021]]), "x")</f>
        <v>x</v>
      </c>
      <c r="BN73" s="1">
        <f>SUM(Table1[[#This Row],[B/M Rank]:[ROA Rank]])</f>
        <v>0</v>
      </c>
    </row>
    <row r="74" spans="1:66" x14ac:dyDescent="0.25">
      <c r="A74" s="1" t="s">
        <v>3906</v>
      </c>
      <c r="B74" s="1" t="s">
        <v>1618</v>
      </c>
      <c r="C74" s="1" t="s">
        <v>1499</v>
      </c>
      <c r="D74" s="1" t="s">
        <v>440</v>
      </c>
      <c r="E74" s="1" t="s">
        <v>108</v>
      </c>
      <c r="F74" s="1">
        <v>1.56</v>
      </c>
      <c r="G74" s="19"/>
      <c r="H74" s="19"/>
      <c r="I74" s="19"/>
      <c r="J74" s="19"/>
      <c r="K74" s="1"/>
      <c r="L74" s="19"/>
      <c r="M74" s="1">
        <v>2012</v>
      </c>
      <c r="N74" s="1">
        <v>-0.1</v>
      </c>
      <c r="O74" s="1">
        <v>0.1</v>
      </c>
      <c r="P74" s="1">
        <v>-0.1</v>
      </c>
      <c r="Q74" s="1">
        <v>0</v>
      </c>
      <c r="R74" s="1">
        <v>0</v>
      </c>
      <c r="S74" s="1">
        <v>0.1</v>
      </c>
      <c r="T74" s="1">
        <v>0.2</v>
      </c>
      <c r="U74" s="1">
        <v>0.5</v>
      </c>
      <c r="V74" s="1">
        <v>0.2</v>
      </c>
      <c r="W74" s="1">
        <v>0.5</v>
      </c>
      <c r="X74" s="1">
        <v>1</v>
      </c>
      <c r="Z74" s="3">
        <f xml:space="preserve"> IFERROR(AVEDEV(Table1[[#This Row],[GP 2012]:[GP 2021]]) / Table1[[#This Row],[Avg GP]], "x")</f>
        <v>1.2000000000000002</v>
      </c>
      <c r="AA74" s="2">
        <f xml:space="preserve"> IFERROR(AVERAGE(Table1[[#This Row],[GP 2012]:[GP 2021]]), "x")</f>
        <v>0.13999999999999999</v>
      </c>
      <c r="AB74" s="11">
        <f>Table1[Equity]/Table1[Market Capital]</f>
        <v>-12.692307692307692</v>
      </c>
      <c r="AC74" s="1">
        <v>3</v>
      </c>
      <c r="AD74" s="1">
        <v>2.8</v>
      </c>
      <c r="AE74" s="1">
        <v>2.6</v>
      </c>
      <c r="AF74" s="1">
        <v>3.5</v>
      </c>
      <c r="AG74" s="1">
        <v>3</v>
      </c>
      <c r="AH74" s="1">
        <v>10.5</v>
      </c>
      <c r="AI74" s="1">
        <v>10.3</v>
      </c>
      <c r="AJ74" s="1">
        <v>5.9</v>
      </c>
      <c r="AK74" s="1">
        <v>3.7</v>
      </c>
      <c r="AL74" s="1">
        <v>5.0999999999999996</v>
      </c>
      <c r="AM74" s="1">
        <v>3.7</v>
      </c>
      <c r="AN74" s="1">
        <v>-19.8</v>
      </c>
      <c r="AO74" s="3">
        <f xml:space="preserve"> IFERROR(Table1[[#This Row],[GP 2012]]/Table1[[#This Row],[Total Assets 2012]], "x")</f>
        <v>-3.3333333333333333E-2</v>
      </c>
      <c r="AP74" s="3">
        <f xml:space="preserve"> IFERROR(Table1[[#This Row],[GP 2013]]/Table1[[#This Row],[Total Assets 2013]], "x")</f>
        <v>3.5714285714285719E-2</v>
      </c>
      <c r="AQ74" s="3">
        <f xml:space="preserve"> IFERROR(Table1[[#This Row],[GP 2014]]/Table1[[#This Row],[Total Assets 2014]], "x")</f>
        <v>-3.8461538461538464E-2</v>
      </c>
      <c r="AR74" s="3">
        <f xml:space="preserve"> IFERROR(Table1[[#This Row],[GP 2015]]/Table1[[#This Row],[Total Assets 2015]], "x")</f>
        <v>0</v>
      </c>
      <c r="AS74" s="3">
        <f xml:space="preserve"> IFERROR(Table1[[#This Row],[GP 2016]]/Table1[[#This Row],[Total Assets 2016]], "x")</f>
        <v>0</v>
      </c>
      <c r="AT74" s="3">
        <f xml:space="preserve"> IFERROR(Table1[[#This Row],[GP 2017]]/Table1[[#This Row],[Total Assets 2017]], "x")</f>
        <v>9.5238095238095247E-3</v>
      </c>
      <c r="AU74" s="3">
        <f xml:space="preserve"> IFERROR(Table1[[#This Row],[GP 2018]]/Table1[[#This Row],[Total Assets 2018]], "x")</f>
        <v>1.9417475728155338E-2</v>
      </c>
      <c r="AV74" s="3">
        <f xml:space="preserve"> IFERROR(Table1[[#This Row],[GP 2019]]/Table1[[#This Row],[Total Assets 2019]], "x")</f>
        <v>8.4745762711864403E-2</v>
      </c>
      <c r="AW74" s="3">
        <f xml:space="preserve"> IFERROR(Table1[[#This Row],[GP 2020]]/Table1[[#This Row],[Total Assets 2020]], "x")</f>
        <v>5.4054054054054057E-2</v>
      </c>
      <c r="AX74" s="3">
        <f xml:space="preserve"> IFERROR(Table1[[#This Row],[GP 2021]]/Table1[[#This Row],[Total Assets 2021]], "x")</f>
        <v>9.8039215686274522E-2</v>
      </c>
      <c r="AY74" s="3">
        <f xml:space="preserve"> IFERROR(Table1[[#This Row],[GP TTM]]/Table1[[#This Row],[Total Assets TTM]], "x")</f>
        <v>0.27027027027027023</v>
      </c>
      <c r="BA74" s="3">
        <f xml:space="preserve"> IFERROR(ABS(Table1[[#This Row],[ROA 2013]]-Table1[[#This Row],[ROA 2012]]), "x")</f>
        <v>6.9047619047619052E-2</v>
      </c>
      <c r="BB74" s="3">
        <f xml:space="preserve"> IFERROR(ABS(Table1[[#This Row],[ROA 2014]]-Table1[[#This Row],[ROA 2013]]), "x")</f>
        <v>7.417582417582419E-2</v>
      </c>
      <c r="BC74" s="3">
        <f xml:space="preserve"> IFERROR(ABS(Table1[[#This Row],[ROA 2015]]-Table1[[#This Row],[ROA 2014]]), "x")</f>
        <v>3.8461538461538464E-2</v>
      </c>
      <c r="BD74" s="3">
        <f xml:space="preserve"> IFERROR(ABS(Table1[[#This Row],[ROA 2016]]-Table1[[#This Row],[ROA 2015]]), "x")</f>
        <v>0</v>
      </c>
      <c r="BE74" s="3">
        <f xml:space="preserve"> IFERROR(ABS(Table1[[#This Row],[ROA 2017]]-Table1[[#This Row],[ROA 2016]]), "x")</f>
        <v>9.5238095238095247E-3</v>
      </c>
      <c r="BF74" s="3">
        <f xml:space="preserve"> IFERROR(ABS(Table1[[#This Row],[ROA 2018]]-Table1[[#This Row],[ROA 2017]]), "x")</f>
        <v>9.8936662043458135E-3</v>
      </c>
      <c r="BG74" s="3">
        <f xml:space="preserve"> IFERROR(ABS(Table1[[#This Row],[ROA 2019]]-Table1[[#This Row],[ROA 2018]]), "x")</f>
        <v>6.5328286983709072E-2</v>
      </c>
      <c r="BH74" s="3">
        <f xml:space="preserve"> IFERROR(ABS(Table1[[#This Row],[ROA 2020]]-Table1[[#This Row],[ROA 2019]]), "x")</f>
        <v>3.0691708657810346E-2</v>
      </c>
      <c r="BI74" s="3">
        <f xml:space="preserve"> IFERROR(ABS(Table1[[#This Row],[ROA 2021]]-Table1[[#This Row],[ROA 2020]]), "x")</f>
        <v>4.3985161632220465E-2</v>
      </c>
      <c r="BJ74" s="3">
        <f xml:space="preserve"> IFERROR(AVERAGE(Table1[[#This Row],[ROA 2013-2012]:[ROA 2021-2020]]), "x")</f>
        <v>3.7900846076319654E-2</v>
      </c>
      <c r="BK74" s="3">
        <f>IFERROR(AVERAGE(Table1[[#This Row],[ROA 2012]:[ROA 2021]]), "x")</f>
        <v>2.2969973162357177E-2</v>
      </c>
      <c r="BN74" s="1">
        <f>SUM(Table1[[#This Row],[B/M Rank]:[ROA Rank]])</f>
        <v>0</v>
      </c>
    </row>
    <row r="75" spans="1:66" x14ac:dyDescent="0.25">
      <c r="A75" s="1" t="s">
        <v>2493</v>
      </c>
      <c r="B75" s="1" t="s">
        <v>545</v>
      </c>
      <c r="C75" s="1" t="s">
        <v>523</v>
      </c>
      <c r="D75" s="1" t="s">
        <v>152</v>
      </c>
      <c r="E75" s="1" t="s">
        <v>108</v>
      </c>
      <c r="F75" s="1">
        <v>1.58</v>
      </c>
      <c r="G75" s="19"/>
      <c r="H75" s="19"/>
      <c r="I75" s="19"/>
      <c r="J75" s="19"/>
      <c r="K75" s="1"/>
      <c r="L75" s="19"/>
      <c r="M75" s="1">
        <v>2018</v>
      </c>
      <c r="T75" s="1">
        <v>0</v>
      </c>
      <c r="U75" s="1">
        <v>0</v>
      </c>
      <c r="V75" s="1">
        <v>0.3</v>
      </c>
      <c r="W75" s="1">
        <v>0.2</v>
      </c>
      <c r="X75" s="1">
        <v>0.2</v>
      </c>
      <c r="Z75" s="3">
        <f xml:space="preserve"> IFERROR(AVEDEV(Table1[[#This Row],[GP 2012]:[GP 2021]]) / Table1[[#This Row],[Avg GP]], "x")</f>
        <v>1</v>
      </c>
      <c r="AA75" s="2">
        <f xml:space="preserve"> IFERROR(AVERAGE(Table1[[#This Row],[GP 2012]:[GP 2021]]), "x")</f>
        <v>0.125</v>
      </c>
      <c r="AB75" s="11">
        <f>Table1[Equity]/Table1[Market Capital]</f>
        <v>1.9620253164556962</v>
      </c>
      <c r="AI75" s="1">
        <v>0.8</v>
      </c>
      <c r="AJ75" s="1">
        <v>0.4</v>
      </c>
      <c r="AK75" s="1">
        <v>0.5</v>
      </c>
      <c r="AL75" s="1">
        <v>4.8</v>
      </c>
      <c r="AM75" s="1">
        <v>3.5</v>
      </c>
      <c r="AN75" s="1">
        <v>3.1</v>
      </c>
      <c r="AO75" s="3" t="str">
        <f xml:space="preserve"> IFERROR(Table1[[#This Row],[GP 2012]]/Table1[[#This Row],[Total Assets 2012]], "x")</f>
        <v>x</v>
      </c>
      <c r="AP75" s="3" t="str">
        <f xml:space="preserve"> IFERROR(Table1[[#This Row],[GP 2013]]/Table1[[#This Row],[Total Assets 2013]], "x")</f>
        <v>x</v>
      </c>
      <c r="AQ75" s="3" t="str">
        <f xml:space="preserve"> IFERROR(Table1[[#This Row],[GP 2014]]/Table1[[#This Row],[Total Assets 2014]], "x")</f>
        <v>x</v>
      </c>
      <c r="AR75" s="3" t="str">
        <f xml:space="preserve"> IFERROR(Table1[[#This Row],[GP 2015]]/Table1[[#This Row],[Total Assets 2015]], "x")</f>
        <v>x</v>
      </c>
      <c r="AS75" s="3" t="str">
        <f xml:space="preserve"> IFERROR(Table1[[#This Row],[GP 2016]]/Table1[[#This Row],[Total Assets 2016]], "x")</f>
        <v>x</v>
      </c>
      <c r="AT75" s="3" t="str">
        <f xml:space="preserve"> IFERROR(Table1[[#This Row],[GP 2017]]/Table1[[#This Row],[Total Assets 2017]], "x")</f>
        <v>x</v>
      </c>
      <c r="AU75" s="3">
        <f xml:space="preserve"> IFERROR(Table1[[#This Row],[GP 2018]]/Table1[[#This Row],[Total Assets 2018]], "x")</f>
        <v>0</v>
      </c>
      <c r="AV75" s="3">
        <f xml:space="preserve"> IFERROR(Table1[[#This Row],[GP 2019]]/Table1[[#This Row],[Total Assets 2019]], "x")</f>
        <v>0</v>
      </c>
      <c r="AW75" s="3">
        <f xml:space="preserve"> IFERROR(Table1[[#This Row],[GP 2020]]/Table1[[#This Row],[Total Assets 2020]], "x")</f>
        <v>0.6</v>
      </c>
      <c r="AX75" s="3">
        <f xml:space="preserve"> IFERROR(Table1[[#This Row],[GP 2021]]/Table1[[#This Row],[Total Assets 2021]], "x")</f>
        <v>4.1666666666666671E-2</v>
      </c>
      <c r="AY75" s="3">
        <f xml:space="preserve"> IFERROR(Table1[[#This Row],[GP TTM]]/Table1[[#This Row],[Total Assets TTM]], "x")</f>
        <v>5.7142857142857148E-2</v>
      </c>
      <c r="BA75" s="3" t="str">
        <f xml:space="preserve"> IFERROR(ABS(Table1[[#This Row],[ROA 2013]]-Table1[[#This Row],[ROA 2012]]), "x")</f>
        <v>x</v>
      </c>
      <c r="BB75" s="3" t="str">
        <f xml:space="preserve"> IFERROR(ABS(Table1[[#This Row],[ROA 2014]]-Table1[[#This Row],[ROA 2013]]), "x")</f>
        <v>x</v>
      </c>
      <c r="BC75" s="3" t="str">
        <f xml:space="preserve"> IFERROR(ABS(Table1[[#This Row],[ROA 2015]]-Table1[[#This Row],[ROA 2014]]), "x")</f>
        <v>x</v>
      </c>
      <c r="BD75" s="3" t="str">
        <f xml:space="preserve"> IFERROR(ABS(Table1[[#This Row],[ROA 2016]]-Table1[[#This Row],[ROA 2015]]), "x")</f>
        <v>x</v>
      </c>
      <c r="BE75" s="3" t="str">
        <f xml:space="preserve"> IFERROR(ABS(Table1[[#This Row],[ROA 2017]]-Table1[[#This Row],[ROA 2016]]), "x")</f>
        <v>x</v>
      </c>
      <c r="BF75" s="3" t="str">
        <f xml:space="preserve"> IFERROR(ABS(Table1[[#This Row],[ROA 2018]]-Table1[[#This Row],[ROA 2017]]), "x")</f>
        <v>x</v>
      </c>
      <c r="BG75" s="3">
        <f xml:space="preserve"> IFERROR(ABS(Table1[[#This Row],[ROA 2019]]-Table1[[#This Row],[ROA 2018]]), "x")</f>
        <v>0</v>
      </c>
      <c r="BH75" s="3">
        <f xml:space="preserve"> IFERROR(ABS(Table1[[#This Row],[ROA 2020]]-Table1[[#This Row],[ROA 2019]]), "x")</f>
        <v>0.6</v>
      </c>
      <c r="BI75" s="3">
        <f xml:space="preserve"> IFERROR(ABS(Table1[[#This Row],[ROA 2021]]-Table1[[#This Row],[ROA 2020]]), "x")</f>
        <v>0.55833333333333335</v>
      </c>
      <c r="BJ75" s="3">
        <f xml:space="preserve"> IFERROR(AVERAGE(Table1[[#This Row],[ROA 2013-2012]:[ROA 2021-2020]]), "x")</f>
        <v>0.38611111111111107</v>
      </c>
      <c r="BK75" s="3">
        <f>IFERROR(AVERAGE(Table1[[#This Row],[ROA 2012]:[ROA 2021]]), "x")</f>
        <v>0.16041666666666665</v>
      </c>
      <c r="BN75" s="1">
        <f>SUM(Table1[[#This Row],[B/M Rank]:[ROA Rank]])</f>
        <v>0</v>
      </c>
    </row>
    <row r="76" spans="1:66" x14ac:dyDescent="0.25">
      <c r="A76" s="1" t="s">
        <v>3278</v>
      </c>
      <c r="B76" s="1" t="s">
        <v>4598</v>
      </c>
      <c r="C76" s="1" t="s">
        <v>4417</v>
      </c>
      <c r="D76" s="1" t="s">
        <v>268</v>
      </c>
      <c r="E76" s="1" t="s">
        <v>108</v>
      </c>
      <c r="F76" s="1">
        <v>1.58</v>
      </c>
      <c r="G76" s="19"/>
      <c r="H76" s="19"/>
      <c r="I76" s="19"/>
      <c r="J76" s="19"/>
      <c r="K76" s="1"/>
      <c r="L76" s="19"/>
      <c r="M76" s="1">
        <v>2012</v>
      </c>
      <c r="N76" s="1">
        <v>-0.1</v>
      </c>
      <c r="O76" s="1">
        <v>0</v>
      </c>
      <c r="P76" s="1">
        <v>0</v>
      </c>
      <c r="Q76" s="1" t="s">
        <v>4368</v>
      </c>
      <c r="R76" s="1" t="s">
        <v>4368</v>
      </c>
      <c r="S76" s="1" t="s">
        <v>4368</v>
      </c>
      <c r="T76" s="1" t="s">
        <v>4368</v>
      </c>
      <c r="U76" s="1" t="s">
        <v>4368</v>
      </c>
      <c r="V76" s="1" t="s">
        <v>4368</v>
      </c>
      <c r="W76" s="1" t="s">
        <v>4368</v>
      </c>
      <c r="X76" s="1" t="s">
        <v>4368</v>
      </c>
      <c r="Z76" s="3">
        <f xml:space="preserve"> IFERROR(AVEDEV(Table1[[#This Row],[GP 2012]:[GP 2021]]) / Table1[[#This Row],[Avg GP]], "x")</f>
        <v>-1.3333333333333335</v>
      </c>
      <c r="AA76" s="2">
        <f xml:space="preserve"> IFERROR(AVERAGE(Table1[[#This Row],[GP 2012]:[GP 2021]]), "x")</f>
        <v>-3.3333333333333333E-2</v>
      </c>
      <c r="AB76" s="11">
        <f>Table1[Equity]/Table1[Market Capital]</f>
        <v>0</v>
      </c>
      <c r="AC76" s="1">
        <v>0.2</v>
      </c>
      <c r="AD76" s="1">
        <v>0.4</v>
      </c>
      <c r="AE76" s="1">
        <v>0.4</v>
      </c>
      <c r="AF76" s="1">
        <v>0.1</v>
      </c>
      <c r="AG76" s="1">
        <v>0.1</v>
      </c>
      <c r="AH76" s="1">
        <v>0.1</v>
      </c>
      <c r="AI76" s="1">
        <v>0.5</v>
      </c>
      <c r="AJ76" s="1">
        <v>0.2</v>
      </c>
      <c r="AK76" s="1">
        <v>0.1</v>
      </c>
      <c r="AL76" s="1">
        <v>0.3</v>
      </c>
      <c r="AM76" s="1">
        <v>0.1</v>
      </c>
      <c r="AN76" s="1">
        <v>0</v>
      </c>
      <c r="AO76" s="3">
        <f xml:space="preserve"> IFERROR(Table1[[#This Row],[GP 2012]]/Table1[[#This Row],[Total Assets 2012]], "x")</f>
        <v>-0.5</v>
      </c>
      <c r="AP76" s="3">
        <f xml:space="preserve"> IFERROR(Table1[[#This Row],[GP 2013]]/Table1[[#This Row],[Total Assets 2013]], "x")</f>
        <v>0</v>
      </c>
      <c r="AQ76" s="3">
        <f xml:space="preserve"> IFERROR(Table1[[#This Row],[GP 2014]]/Table1[[#This Row],[Total Assets 2014]], "x")</f>
        <v>0</v>
      </c>
      <c r="AR76" s="3" t="str">
        <f xml:space="preserve"> IFERROR(Table1[[#This Row],[GP 2015]]/Table1[[#This Row],[Total Assets 2015]], "x")</f>
        <v>x</v>
      </c>
      <c r="AS76" s="3" t="str">
        <f xml:space="preserve"> IFERROR(Table1[[#This Row],[GP 2016]]/Table1[[#This Row],[Total Assets 2016]], "x")</f>
        <v>x</v>
      </c>
      <c r="AT76" s="3" t="str">
        <f xml:space="preserve"> IFERROR(Table1[[#This Row],[GP 2017]]/Table1[[#This Row],[Total Assets 2017]], "x")</f>
        <v>x</v>
      </c>
      <c r="AU76" s="3" t="str">
        <f xml:space="preserve"> IFERROR(Table1[[#This Row],[GP 2018]]/Table1[[#This Row],[Total Assets 2018]], "x")</f>
        <v>x</v>
      </c>
      <c r="AV76" s="3" t="str">
        <f xml:space="preserve"> IFERROR(Table1[[#This Row],[GP 2019]]/Table1[[#This Row],[Total Assets 2019]], "x")</f>
        <v>x</v>
      </c>
      <c r="AW76" s="3" t="str">
        <f xml:space="preserve"> IFERROR(Table1[[#This Row],[GP 2020]]/Table1[[#This Row],[Total Assets 2020]], "x")</f>
        <v>x</v>
      </c>
      <c r="AX76" s="3" t="str">
        <f xml:space="preserve"> IFERROR(Table1[[#This Row],[GP 2021]]/Table1[[#This Row],[Total Assets 2021]], "x")</f>
        <v>x</v>
      </c>
      <c r="AY76" s="3" t="str">
        <f xml:space="preserve"> IFERROR(Table1[[#This Row],[GP TTM]]/Table1[[#This Row],[Total Assets TTM]], "x")</f>
        <v>x</v>
      </c>
      <c r="BA76" s="3">
        <f xml:space="preserve"> IFERROR(ABS(Table1[[#This Row],[ROA 2013]]-Table1[[#This Row],[ROA 2012]]), "x")</f>
        <v>0.5</v>
      </c>
      <c r="BB76" s="3">
        <f xml:space="preserve"> IFERROR(ABS(Table1[[#This Row],[ROA 2014]]-Table1[[#This Row],[ROA 2013]]), "x")</f>
        <v>0</v>
      </c>
      <c r="BC76" s="3" t="str">
        <f xml:space="preserve"> IFERROR(ABS(Table1[[#This Row],[ROA 2015]]-Table1[[#This Row],[ROA 2014]]), "x")</f>
        <v>x</v>
      </c>
      <c r="BD76" s="3" t="str">
        <f xml:space="preserve"> IFERROR(ABS(Table1[[#This Row],[ROA 2016]]-Table1[[#This Row],[ROA 2015]]), "x")</f>
        <v>x</v>
      </c>
      <c r="BE76" s="3" t="str">
        <f xml:space="preserve"> IFERROR(ABS(Table1[[#This Row],[ROA 2017]]-Table1[[#This Row],[ROA 2016]]), "x")</f>
        <v>x</v>
      </c>
      <c r="BF76" s="3" t="str">
        <f xml:space="preserve"> IFERROR(ABS(Table1[[#This Row],[ROA 2018]]-Table1[[#This Row],[ROA 2017]]), "x")</f>
        <v>x</v>
      </c>
      <c r="BG76" s="3" t="str">
        <f xml:space="preserve"> IFERROR(ABS(Table1[[#This Row],[ROA 2019]]-Table1[[#This Row],[ROA 2018]]), "x")</f>
        <v>x</v>
      </c>
      <c r="BH76" s="3" t="str">
        <f xml:space="preserve"> IFERROR(ABS(Table1[[#This Row],[ROA 2020]]-Table1[[#This Row],[ROA 2019]]), "x")</f>
        <v>x</v>
      </c>
      <c r="BI76" s="3" t="str">
        <f xml:space="preserve"> IFERROR(ABS(Table1[[#This Row],[ROA 2021]]-Table1[[#This Row],[ROA 2020]]), "x")</f>
        <v>x</v>
      </c>
      <c r="BJ76" s="3">
        <f xml:space="preserve"> IFERROR(AVERAGE(Table1[[#This Row],[ROA 2013-2012]:[ROA 2021-2020]]), "x")</f>
        <v>0.25</v>
      </c>
      <c r="BK76" s="3">
        <f>IFERROR(AVERAGE(Table1[[#This Row],[ROA 2012]:[ROA 2021]]), "x")</f>
        <v>-0.16666666666666666</v>
      </c>
      <c r="BN76" s="1">
        <f>SUM(Table1[[#This Row],[B/M Rank]:[ROA Rank]])</f>
        <v>0</v>
      </c>
    </row>
    <row r="77" spans="1:66" x14ac:dyDescent="0.25">
      <c r="A77" s="1" t="s">
        <v>3975</v>
      </c>
      <c r="B77" s="1" t="s">
        <v>1687</v>
      </c>
      <c r="C77" s="1" t="s">
        <v>1678</v>
      </c>
      <c r="D77" s="1" t="s">
        <v>152</v>
      </c>
      <c r="E77" s="1" t="s">
        <v>108</v>
      </c>
      <c r="F77" s="1">
        <v>1.58</v>
      </c>
      <c r="G77" s="19"/>
      <c r="H77" s="19"/>
      <c r="I77" s="19"/>
      <c r="J77" s="19"/>
      <c r="K77" s="1"/>
      <c r="L77" s="19"/>
      <c r="M77" s="1">
        <v>2020</v>
      </c>
      <c r="V77" s="1" t="s">
        <v>4368</v>
      </c>
      <c r="W77" s="1">
        <v>-0.1</v>
      </c>
      <c r="X77" s="1">
        <v>-1.7</v>
      </c>
      <c r="Z77" s="3">
        <f xml:space="preserve"> IFERROR(AVEDEV(Table1[[#This Row],[GP 2012]:[GP 2021]]) / Table1[[#This Row],[Avg GP]], "x")</f>
        <v>0</v>
      </c>
      <c r="AA77" s="2">
        <f xml:space="preserve"> IFERROR(AVERAGE(Table1[[#This Row],[GP 2012]:[GP 2021]]), "x")</f>
        <v>-0.1</v>
      </c>
      <c r="AB77" s="11">
        <f>Table1[Equity]/Table1[Market Capital]</f>
        <v>2.5949367088607591</v>
      </c>
      <c r="AK77" s="1">
        <v>0.3</v>
      </c>
      <c r="AL77" s="1">
        <v>3.5</v>
      </c>
      <c r="AM77" s="1">
        <v>5.2</v>
      </c>
      <c r="AN77" s="1">
        <v>4.0999999999999996</v>
      </c>
      <c r="AO77" s="3" t="str">
        <f xml:space="preserve"> IFERROR(Table1[[#This Row],[GP 2012]]/Table1[[#This Row],[Total Assets 2012]], "x")</f>
        <v>x</v>
      </c>
      <c r="AP77" s="3" t="str">
        <f xml:space="preserve"> IFERROR(Table1[[#This Row],[GP 2013]]/Table1[[#This Row],[Total Assets 2013]], "x")</f>
        <v>x</v>
      </c>
      <c r="AQ77" s="3" t="str">
        <f xml:space="preserve"> IFERROR(Table1[[#This Row],[GP 2014]]/Table1[[#This Row],[Total Assets 2014]], "x")</f>
        <v>x</v>
      </c>
      <c r="AR77" s="3" t="str">
        <f xml:space="preserve"> IFERROR(Table1[[#This Row],[GP 2015]]/Table1[[#This Row],[Total Assets 2015]], "x")</f>
        <v>x</v>
      </c>
      <c r="AS77" s="3" t="str">
        <f xml:space="preserve"> IFERROR(Table1[[#This Row],[GP 2016]]/Table1[[#This Row],[Total Assets 2016]], "x")</f>
        <v>x</v>
      </c>
      <c r="AT77" s="3" t="str">
        <f xml:space="preserve"> IFERROR(Table1[[#This Row],[GP 2017]]/Table1[[#This Row],[Total Assets 2017]], "x")</f>
        <v>x</v>
      </c>
      <c r="AU77" s="3" t="str">
        <f xml:space="preserve"> IFERROR(Table1[[#This Row],[GP 2018]]/Table1[[#This Row],[Total Assets 2018]], "x")</f>
        <v>x</v>
      </c>
      <c r="AV77" s="3" t="str">
        <f xml:space="preserve"> IFERROR(Table1[[#This Row],[GP 2019]]/Table1[[#This Row],[Total Assets 2019]], "x")</f>
        <v>x</v>
      </c>
      <c r="AW77" s="3" t="str">
        <f xml:space="preserve"> IFERROR(Table1[[#This Row],[GP 2020]]/Table1[[#This Row],[Total Assets 2020]], "x")</f>
        <v>x</v>
      </c>
      <c r="AX77" s="3">
        <f xml:space="preserve"> IFERROR(Table1[[#This Row],[GP 2021]]/Table1[[#This Row],[Total Assets 2021]], "x")</f>
        <v>-2.8571428571428574E-2</v>
      </c>
      <c r="AY77" s="3">
        <f xml:space="preserve"> IFERROR(Table1[[#This Row],[GP TTM]]/Table1[[#This Row],[Total Assets TTM]], "x")</f>
        <v>-0.32692307692307693</v>
      </c>
      <c r="BA77" s="3" t="str">
        <f xml:space="preserve"> IFERROR(ABS(Table1[[#This Row],[ROA 2013]]-Table1[[#This Row],[ROA 2012]]), "x")</f>
        <v>x</v>
      </c>
      <c r="BB77" s="3" t="str">
        <f xml:space="preserve"> IFERROR(ABS(Table1[[#This Row],[ROA 2014]]-Table1[[#This Row],[ROA 2013]]), "x")</f>
        <v>x</v>
      </c>
      <c r="BC77" s="3" t="str">
        <f xml:space="preserve"> IFERROR(ABS(Table1[[#This Row],[ROA 2015]]-Table1[[#This Row],[ROA 2014]]), "x")</f>
        <v>x</v>
      </c>
      <c r="BD77" s="3" t="str">
        <f xml:space="preserve"> IFERROR(ABS(Table1[[#This Row],[ROA 2016]]-Table1[[#This Row],[ROA 2015]]), "x")</f>
        <v>x</v>
      </c>
      <c r="BE77" s="3" t="str">
        <f xml:space="preserve"> IFERROR(ABS(Table1[[#This Row],[ROA 2017]]-Table1[[#This Row],[ROA 2016]]), "x")</f>
        <v>x</v>
      </c>
      <c r="BF77" s="3" t="str">
        <f xml:space="preserve"> IFERROR(ABS(Table1[[#This Row],[ROA 2018]]-Table1[[#This Row],[ROA 2017]]), "x")</f>
        <v>x</v>
      </c>
      <c r="BG77" s="3" t="str">
        <f xml:space="preserve"> IFERROR(ABS(Table1[[#This Row],[ROA 2019]]-Table1[[#This Row],[ROA 2018]]), "x")</f>
        <v>x</v>
      </c>
      <c r="BH77" s="3" t="str">
        <f xml:space="preserve"> IFERROR(ABS(Table1[[#This Row],[ROA 2020]]-Table1[[#This Row],[ROA 2019]]), "x")</f>
        <v>x</v>
      </c>
      <c r="BI77" s="3" t="str">
        <f xml:space="preserve"> IFERROR(ABS(Table1[[#This Row],[ROA 2021]]-Table1[[#This Row],[ROA 2020]]), "x")</f>
        <v>x</v>
      </c>
      <c r="BJ77" s="3" t="str">
        <f xml:space="preserve"> IFERROR(AVERAGE(Table1[[#This Row],[ROA 2013-2012]:[ROA 2021-2020]]), "x")</f>
        <v>x</v>
      </c>
      <c r="BK77" s="3">
        <f>IFERROR(AVERAGE(Table1[[#This Row],[ROA 2012]:[ROA 2021]]), "x")</f>
        <v>-2.8571428571428574E-2</v>
      </c>
      <c r="BN77" s="1">
        <f>SUM(Table1[[#This Row],[B/M Rank]:[ROA Rank]])</f>
        <v>0</v>
      </c>
    </row>
    <row r="78" spans="1:66" x14ac:dyDescent="0.25">
      <c r="A78" s="1" t="s">
        <v>3493</v>
      </c>
      <c r="B78" s="1" t="s">
        <v>1294</v>
      </c>
      <c r="C78" s="1" t="s">
        <v>4417</v>
      </c>
      <c r="D78" s="1" t="s">
        <v>268</v>
      </c>
      <c r="E78" s="1" t="s">
        <v>108</v>
      </c>
      <c r="F78" s="1">
        <v>1.61</v>
      </c>
      <c r="G78" s="19"/>
      <c r="H78" s="19"/>
      <c r="I78" s="19"/>
      <c r="J78" s="19"/>
      <c r="K78" s="1"/>
      <c r="L78" s="19"/>
      <c r="M78" s="1">
        <v>2019</v>
      </c>
      <c r="T78" s="1" t="s">
        <v>4368</v>
      </c>
      <c r="U78" s="1" t="s">
        <v>4368</v>
      </c>
      <c r="V78" s="1">
        <v>0</v>
      </c>
      <c r="W78" s="1">
        <v>0</v>
      </c>
      <c r="X78" s="1">
        <v>0</v>
      </c>
      <c r="Z78" s="3" t="str">
        <f xml:space="preserve"> IFERROR(AVEDEV(Table1[[#This Row],[GP 2012]:[GP 2021]]) / Table1[[#This Row],[Avg GP]], "x")</f>
        <v>x</v>
      </c>
      <c r="AA78" s="2">
        <f xml:space="preserve"> IFERROR(AVERAGE(Table1[[#This Row],[GP 2012]:[GP 2021]]), "x")</f>
        <v>0</v>
      </c>
      <c r="AB78" s="11">
        <f>Table1[Equity]/Table1[Market Capital]</f>
        <v>6.024844720496894</v>
      </c>
      <c r="AI78" s="1">
        <v>0.2</v>
      </c>
      <c r="AJ78" s="1">
        <v>0.4</v>
      </c>
      <c r="AK78" s="1">
        <v>9.1999999999999993</v>
      </c>
      <c r="AL78" s="1">
        <v>10.4</v>
      </c>
      <c r="AM78" s="1">
        <v>10.4</v>
      </c>
      <c r="AN78" s="1">
        <v>9.6999999999999993</v>
      </c>
      <c r="AO78" s="3" t="str">
        <f xml:space="preserve"> IFERROR(Table1[[#This Row],[GP 2012]]/Table1[[#This Row],[Total Assets 2012]], "x")</f>
        <v>x</v>
      </c>
      <c r="AP78" s="3" t="str">
        <f xml:space="preserve"> IFERROR(Table1[[#This Row],[GP 2013]]/Table1[[#This Row],[Total Assets 2013]], "x")</f>
        <v>x</v>
      </c>
      <c r="AQ78" s="3" t="str">
        <f xml:space="preserve"> IFERROR(Table1[[#This Row],[GP 2014]]/Table1[[#This Row],[Total Assets 2014]], "x")</f>
        <v>x</v>
      </c>
      <c r="AR78" s="3" t="str">
        <f xml:space="preserve"> IFERROR(Table1[[#This Row],[GP 2015]]/Table1[[#This Row],[Total Assets 2015]], "x")</f>
        <v>x</v>
      </c>
      <c r="AS78" s="3" t="str">
        <f xml:space="preserve"> IFERROR(Table1[[#This Row],[GP 2016]]/Table1[[#This Row],[Total Assets 2016]], "x")</f>
        <v>x</v>
      </c>
      <c r="AT78" s="3" t="str">
        <f xml:space="preserve"> IFERROR(Table1[[#This Row],[GP 2017]]/Table1[[#This Row],[Total Assets 2017]], "x")</f>
        <v>x</v>
      </c>
      <c r="AU78" s="3" t="str">
        <f xml:space="preserve"> IFERROR(Table1[[#This Row],[GP 2018]]/Table1[[#This Row],[Total Assets 2018]], "x")</f>
        <v>x</v>
      </c>
      <c r="AV78" s="3" t="str">
        <f xml:space="preserve"> IFERROR(Table1[[#This Row],[GP 2019]]/Table1[[#This Row],[Total Assets 2019]], "x")</f>
        <v>x</v>
      </c>
      <c r="AW78" s="3">
        <f xml:space="preserve"> IFERROR(Table1[[#This Row],[GP 2020]]/Table1[[#This Row],[Total Assets 2020]], "x")</f>
        <v>0</v>
      </c>
      <c r="AX78" s="3">
        <f xml:space="preserve"> IFERROR(Table1[[#This Row],[GP 2021]]/Table1[[#This Row],[Total Assets 2021]], "x")</f>
        <v>0</v>
      </c>
      <c r="AY78" s="3">
        <f xml:space="preserve"> IFERROR(Table1[[#This Row],[GP TTM]]/Table1[[#This Row],[Total Assets TTM]], "x")</f>
        <v>0</v>
      </c>
      <c r="BA78" s="3" t="str">
        <f xml:space="preserve"> IFERROR(ABS(Table1[[#This Row],[ROA 2013]]-Table1[[#This Row],[ROA 2012]]), "x")</f>
        <v>x</v>
      </c>
      <c r="BB78" s="3" t="str">
        <f xml:space="preserve"> IFERROR(ABS(Table1[[#This Row],[ROA 2014]]-Table1[[#This Row],[ROA 2013]]), "x")</f>
        <v>x</v>
      </c>
      <c r="BC78" s="3" t="str">
        <f xml:space="preserve"> IFERROR(ABS(Table1[[#This Row],[ROA 2015]]-Table1[[#This Row],[ROA 2014]]), "x")</f>
        <v>x</v>
      </c>
      <c r="BD78" s="3" t="str">
        <f xml:space="preserve"> IFERROR(ABS(Table1[[#This Row],[ROA 2016]]-Table1[[#This Row],[ROA 2015]]), "x")</f>
        <v>x</v>
      </c>
      <c r="BE78" s="3" t="str">
        <f xml:space="preserve"> IFERROR(ABS(Table1[[#This Row],[ROA 2017]]-Table1[[#This Row],[ROA 2016]]), "x")</f>
        <v>x</v>
      </c>
      <c r="BF78" s="3" t="str">
        <f xml:space="preserve"> IFERROR(ABS(Table1[[#This Row],[ROA 2018]]-Table1[[#This Row],[ROA 2017]]), "x")</f>
        <v>x</v>
      </c>
      <c r="BG78" s="3" t="str">
        <f xml:space="preserve"> IFERROR(ABS(Table1[[#This Row],[ROA 2019]]-Table1[[#This Row],[ROA 2018]]), "x")</f>
        <v>x</v>
      </c>
      <c r="BH78" s="3" t="str">
        <f xml:space="preserve"> IFERROR(ABS(Table1[[#This Row],[ROA 2020]]-Table1[[#This Row],[ROA 2019]]), "x")</f>
        <v>x</v>
      </c>
      <c r="BI78" s="3">
        <f xml:space="preserve"> IFERROR(ABS(Table1[[#This Row],[ROA 2021]]-Table1[[#This Row],[ROA 2020]]), "x")</f>
        <v>0</v>
      </c>
      <c r="BJ78" s="3">
        <f xml:space="preserve"> IFERROR(AVERAGE(Table1[[#This Row],[ROA 2013-2012]:[ROA 2021-2020]]), "x")</f>
        <v>0</v>
      </c>
      <c r="BK78" s="3">
        <f>IFERROR(AVERAGE(Table1[[#This Row],[ROA 2012]:[ROA 2021]]), "x")</f>
        <v>0</v>
      </c>
      <c r="BN78" s="1">
        <f>SUM(Table1[[#This Row],[B/M Rank]:[ROA Rank]])</f>
        <v>0</v>
      </c>
    </row>
    <row r="79" spans="1:66" x14ac:dyDescent="0.25">
      <c r="A79" s="1" t="s">
        <v>2138</v>
      </c>
      <c r="B79" s="1" t="s">
        <v>187</v>
      </c>
      <c r="C79" s="1" t="s">
        <v>166</v>
      </c>
      <c r="D79" s="1" t="s">
        <v>11</v>
      </c>
      <c r="E79" s="1" t="s">
        <v>108</v>
      </c>
      <c r="F79" s="1">
        <v>1.64</v>
      </c>
      <c r="G79" s="19"/>
      <c r="H79" s="19"/>
      <c r="I79" s="19"/>
      <c r="J79" s="19"/>
      <c r="K79" s="1"/>
      <c r="L79" s="19"/>
      <c r="M79" s="1">
        <v>2012</v>
      </c>
      <c r="N79" s="1" t="s">
        <v>4368</v>
      </c>
      <c r="O79" s="1" t="s">
        <v>4368</v>
      </c>
      <c r="P79" s="1" t="s">
        <v>4368</v>
      </c>
      <c r="Q79" s="1" t="s">
        <v>4368</v>
      </c>
      <c r="R79" s="1" t="s">
        <v>4368</v>
      </c>
      <c r="S79" s="1" t="s">
        <v>4368</v>
      </c>
      <c r="T79" s="1" t="s">
        <v>4368</v>
      </c>
      <c r="U79" s="1" t="s">
        <v>4368</v>
      </c>
      <c r="V79" s="1" t="s">
        <v>4368</v>
      </c>
      <c r="W79" s="1" t="s">
        <v>4368</v>
      </c>
      <c r="X79" s="1" t="s">
        <v>4368</v>
      </c>
      <c r="Z79" s="3" t="str">
        <f xml:space="preserve"> IFERROR(AVEDEV(Table1[[#This Row],[GP 2012]:[GP 2021]]) / Table1[[#This Row],[Avg GP]], "x")</f>
        <v>x</v>
      </c>
      <c r="AA79" s="2" t="str">
        <f xml:space="preserve"> IFERROR(AVERAGE(Table1[[#This Row],[GP 2012]:[GP 2021]]), "x")</f>
        <v>x</v>
      </c>
      <c r="AB79" s="11">
        <f>Table1[Equity]/Table1[Market Capital]</f>
        <v>-0.36585365853658536</v>
      </c>
      <c r="AC79" s="1">
        <v>0.4</v>
      </c>
      <c r="AD79" s="1">
        <v>2.2999999999999998</v>
      </c>
      <c r="AE79" s="1">
        <v>1.5</v>
      </c>
      <c r="AF79" s="1">
        <v>2.1</v>
      </c>
      <c r="AG79" s="1">
        <v>2</v>
      </c>
      <c r="AH79" s="1">
        <v>1</v>
      </c>
      <c r="AI79" s="1">
        <v>3.8</v>
      </c>
      <c r="AJ79" s="1">
        <v>0.5</v>
      </c>
      <c r="AK79" s="1">
        <v>0.1</v>
      </c>
      <c r="AL79" s="1">
        <v>0.2</v>
      </c>
      <c r="AM79" s="1">
        <v>0.2</v>
      </c>
      <c r="AN79" s="1">
        <v>-0.6</v>
      </c>
      <c r="AO79" s="3" t="str">
        <f xml:space="preserve"> IFERROR(Table1[[#This Row],[GP 2012]]/Table1[[#This Row],[Total Assets 2012]], "x")</f>
        <v>x</v>
      </c>
      <c r="AP79" s="3" t="str">
        <f xml:space="preserve"> IFERROR(Table1[[#This Row],[GP 2013]]/Table1[[#This Row],[Total Assets 2013]], "x")</f>
        <v>x</v>
      </c>
      <c r="AQ79" s="3" t="str">
        <f xml:space="preserve"> IFERROR(Table1[[#This Row],[GP 2014]]/Table1[[#This Row],[Total Assets 2014]], "x")</f>
        <v>x</v>
      </c>
      <c r="AR79" s="3" t="str">
        <f xml:space="preserve"> IFERROR(Table1[[#This Row],[GP 2015]]/Table1[[#This Row],[Total Assets 2015]], "x")</f>
        <v>x</v>
      </c>
      <c r="AS79" s="3" t="str">
        <f xml:space="preserve"> IFERROR(Table1[[#This Row],[GP 2016]]/Table1[[#This Row],[Total Assets 2016]], "x")</f>
        <v>x</v>
      </c>
      <c r="AT79" s="3" t="str">
        <f xml:space="preserve"> IFERROR(Table1[[#This Row],[GP 2017]]/Table1[[#This Row],[Total Assets 2017]], "x")</f>
        <v>x</v>
      </c>
      <c r="AU79" s="3" t="str">
        <f xml:space="preserve"> IFERROR(Table1[[#This Row],[GP 2018]]/Table1[[#This Row],[Total Assets 2018]], "x")</f>
        <v>x</v>
      </c>
      <c r="AV79" s="3" t="str">
        <f xml:space="preserve"> IFERROR(Table1[[#This Row],[GP 2019]]/Table1[[#This Row],[Total Assets 2019]], "x")</f>
        <v>x</v>
      </c>
      <c r="AW79" s="3" t="str">
        <f xml:space="preserve"> IFERROR(Table1[[#This Row],[GP 2020]]/Table1[[#This Row],[Total Assets 2020]], "x")</f>
        <v>x</v>
      </c>
      <c r="AX79" s="3" t="str">
        <f xml:space="preserve"> IFERROR(Table1[[#This Row],[GP 2021]]/Table1[[#This Row],[Total Assets 2021]], "x")</f>
        <v>x</v>
      </c>
      <c r="AY79" s="3" t="str">
        <f xml:space="preserve"> IFERROR(Table1[[#This Row],[GP TTM]]/Table1[[#This Row],[Total Assets TTM]], "x")</f>
        <v>x</v>
      </c>
      <c r="BA79" s="3" t="str">
        <f xml:space="preserve"> IFERROR(ABS(Table1[[#This Row],[ROA 2013]]-Table1[[#This Row],[ROA 2012]]), "x")</f>
        <v>x</v>
      </c>
      <c r="BB79" s="3" t="str">
        <f xml:space="preserve"> IFERROR(ABS(Table1[[#This Row],[ROA 2014]]-Table1[[#This Row],[ROA 2013]]), "x")</f>
        <v>x</v>
      </c>
      <c r="BC79" s="3" t="str">
        <f xml:space="preserve"> IFERROR(ABS(Table1[[#This Row],[ROA 2015]]-Table1[[#This Row],[ROA 2014]]), "x")</f>
        <v>x</v>
      </c>
      <c r="BD79" s="3" t="str">
        <f xml:space="preserve"> IFERROR(ABS(Table1[[#This Row],[ROA 2016]]-Table1[[#This Row],[ROA 2015]]), "x")</f>
        <v>x</v>
      </c>
      <c r="BE79" s="3" t="str">
        <f xml:space="preserve"> IFERROR(ABS(Table1[[#This Row],[ROA 2017]]-Table1[[#This Row],[ROA 2016]]), "x")</f>
        <v>x</v>
      </c>
      <c r="BF79" s="3" t="str">
        <f xml:space="preserve"> IFERROR(ABS(Table1[[#This Row],[ROA 2018]]-Table1[[#This Row],[ROA 2017]]), "x")</f>
        <v>x</v>
      </c>
      <c r="BG79" s="3" t="str">
        <f xml:space="preserve"> IFERROR(ABS(Table1[[#This Row],[ROA 2019]]-Table1[[#This Row],[ROA 2018]]), "x")</f>
        <v>x</v>
      </c>
      <c r="BH79" s="3" t="str">
        <f xml:space="preserve"> IFERROR(ABS(Table1[[#This Row],[ROA 2020]]-Table1[[#This Row],[ROA 2019]]), "x")</f>
        <v>x</v>
      </c>
      <c r="BI79" s="3" t="str">
        <f xml:space="preserve"> IFERROR(ABS(Table1[[#This Row],[ROA 2021]]-Table1[[#This Row],[ROA 2020]]), "x")</f>
        <v>x</v>
      </c>
      <c r="BJ79" s="3" t="str">
        <f xml:space="preserve"> IFERROR(AVERAGE(Table1[[#This Row],[ROA 2013-2012]:[ROA 2021-2020]]), "x")</f>
        <v>x</v>
      </c>
      <c r="BK79" s="3" t="str">
        <f>IFERROR(AVERAGE(Table1[[#This Row],[ROA 2012]:[ROA 2021]]), "x")</f>
        <v>x</v>
      </c>
      <c r="BN79" s="1">
        <f>SUM(Table1[[#This Row],[B/M Rank]:[ROA Rank]])</f>
        <v>0</v>
      </c>
    </row>
    <row r="80" spans="1:66" x14ac:dyDescent="0.25">
      <c r="A80" s="1" t="s">
        <v>3652</v>
      </c>
      <c r="B80" s="1" t="s">
        <v>1404</v>
      </c>
      <c r="C80" s="1" t="s">
        <v>4417</v>
      </c>
      <c r="D80" s="1" t="s">
        <v>268</v>
      </c>
      <c r="E80" s="1" t="s">
        <v>108</v>
      </c>
      <c r="F80" s="1">
        <v>1.65</v>
      </c>
      <c r="G80" s="19"/>
      <c r="H80" s="19"/>
      <c r="I80" s="19"/>
      <c r="J80" s="19"/>
      <c r="K80" s="1"/>
      <c r="L80" s="19"/>
      <c r="M80" s="1">
        <v>2012</v>
      </c>
      <c r="N80" s="1">
        <v>4.0999999999999996</v>
      </c>
      <c r="O80" s="1">
        <v>3.1</v>
      </c>
      <c r="P80" s="1">
        <v>2.2999999999999998</v>
      </c>
      <c r="Q80" s="1">
        <v>-1.9</v>
      </c>
      <c r="R80" s="1">
        <v>-1.9</v>
      </c>
      <c r="S80" s="1">
        <v>0.1</v>
      </c>
      <c r="T80" s="1">
        <v>1.3</v>
      </c>
      <c r="U80" s="1">
        <v>-1.3</v>
      </c>
      <c r="V80" s="1">
        <v>0</v>
      </c>
      <c r="W80" s="1">
        <v>3.4</v>
      </c>
      <c r="X80" s="1">
        <v>0.1</v>
      </c>
      <c r="Z80" s="3">
        <f xml:space="preserve"> IFERROR(AVEDEV(Table1[[#This Row],[GP 2012]:[GP 2021]]) / Table1[[#This Row],[Avg GP]], "x")</f>
        <v>2.0869565217391304</v>
      </c>
      <c r="AA80" s="2">
        <f xml:space="preserve"> IFERROR(AVERAGE(Table1[[#This Row],[GP 2012]:[GP 2021]]), "x")</f>
        <v>0.91999999999999993</v>
      </c>
      <c r="AB80" s="11">
        <f>Table1[Equity]/Table1[Market Capital]</f>
        <v>-13.575757575757576</v>
      </c>
      <c r="AC80" s="1">
        <v>21.6</v>
      </c>
      <c r="AD80" s="1">
        <v>23</v>
      </c>
      <c r="AE80" s="1">
        <v>23.8</v>
      </c>
      <c r="AF80" s="1">
        <v>18.2</v>
      </c>
      <c r="AG80" s="1">
        <v>7.8</v>
      </c>
      <c r="AH80" s="1">
        <v>6.9</v>
      </c>
      <c r="AI80" s="1">
        <v>3.4</v>
      </c>
      <c r="AJ80" s="1">
        <v>2.2999999999999998</v>
      </c>
      <c r="AK80" s="1">
        <v>2.5</v>
      </c>
      <c r="AL80" s="1">
        <v>5.5</v>
      </c>
      <c r="AM80" s="1">
        <v>5.6</v>
      </c>
      <c r="AN80" s="1">
        <v>-22.4</v>
      </c>
      <c r="AO80" s="3">
        <f xml:space="preserve"> IFERROR(Table1[[#This Row],[GP 2012]]/Table1[[#This Row],[Total Assets 2012]], "x")</f>
        <v>0.1898148148148148</v>
      </c>
      <c r="AP80" s="3">
        <f xml:space="preserve"> IFERROR(Table1[[#This Row],[GP 2013]]/Table1[[#This Row],[Total Assets 2013]], "x")</f>
        <v>0.13478260869565217</v>
      </c>
      <c r="AQ80" s="3">
        <f xml:space="preserve"> IFERROR(Table1[[#This Row],[GP 2014]]/Table1[[#This Row],[Total Assets 2014]], "x")</f>
        <v>9.6638655462184864E-2</v>
      </c>
      <c r="AR80" s="3">
        <f xml:space="preserve"> IFERROR(Table1[[#This Row],[GP 2015]]/Table1[[#This Row],[Total Assets 2015]], "x")</f>
        <v>-0.1043956043956044</v>
      </c>
      <c r="AS80" s="3">
        <f xml:space="preserve"> IFERROR(Table1[[#This Row],[GP 2016]]/Table1[[#This Row],[Total Assets 2016]], "x")</f>
        <v>-0.24358974358974358</v>
      </c>
      <c r="AT80" s="3">
        <f xml:space="preserve"> IFERROR(Table1[[#This Row],[GP 2017]]/Table1[[#This Row],[Total Assets 2017]], "x")</f>
        <v>1.4492753623188406E-2</v>
      </c>
      <c r="AU80" s="3">
        <f xml:space="preserve"> IFERROR(Table1[[#This Row],[GP 2018]]/Table1[[#This Row],[Total Assets 2018]], "x")</f>
        <v>0.38235294117647062</v>
      </c>
      <c r="AV80" s="3">
        <f xml:space="preserve"> IFERROR(Table1[[#This Row],[GP 2019]]/Table1[[#This Row],[Total Assets 2019]], "x")</f>
        <v>-0.56521739130434789</v>
      </c>
      <c r="AW80" s="3">
        <f xml:space="preserve"> IFERROR(Table1[[#This Row],[GP 2020]]/Table1[[#This Row],[Total Assets 2020]], "x")</f>
        <v>0</v>
      </c>
      <c r="AX80" s="3">
        <f xml:space="preserve"> IFERROR(Table1[[#This Row],[GP 2021]]/Table1[[#This Row],[Total Assets 2021]], "x")</f>
        <v>0.61818181818181817</v>
      </c>
      <c r="AY80" s="3">
        <f xml:space="preserve"> IFERROR(Table1[[#This Row],[GP TTM]]/Table1[[#This Row],[Total Assets TTM]], "x")</f>
        <v>1.785714285714286E-2</v>
      </c>
      <c r="BA80" s="3">
        <f xml:space="preserve"> IFERROR(ABS(Table1[[#This Row],[ROA 2013]]-Table1[[#This Row],[ROA 2012]]), "x")</f>
        <v>5.5032206119162624E-2</v>
      </c>
      <c r="BB80" s="3">
        <f xml:space="preserve"> IFERROR(ABS(Table1[[#This Row],[ROA 2014]]-Table1[[#This Row],[ROA 2013]]), "x")</f>
        <v>3.8143953233467309E-2</v>
      </c>
      <c r="BC80" s="3">
        <f xml:space="preserve"> IFERROR(ABS(Table1[[#This Row],[ROA 2015]]-Table1[[#This Row],[ROA 2014]]), "x")</f>
        <v>0.20103425985778928</v>
      </c>
      <c r="BD80" s="3">
        <f xml:space="preserve"> IFERROR(ABS(Table1[[#This Row],[ROA 2016]]-Table1[[#This Row],[ROA 2015]]), "x")</f>
        <v>0.1391941391941392</v>
      </c>
      <c r="BE80" s="3">
        <f xml:space="preserve"> IFERROR(ABS(Table1[[#This Row],[ROA 2017]]-Table1[[#This Row],[ROA 2016]]), "x")</f>
        <v>0.25808249721293197</v>
      </c>
      <c r="BF80" s="3">
        <f xml:space="preserve"> IFERROR(ABS(Table1[[#This Row],[ROA 2018]]-Table1[[#This Row],[ROA 2017]]), "x")</f>
        <v>0.3678601875532822</v>
      </c>
      <c r="BG80" s="3">
        <f xml:space="preserve"> IFERROR(ABS(Table1[[#This Row],[ROA 2019]]-Table1[[#This Row],[ROA 2018]]), "x")</f>
        <v>0.94757033248081846</v>
      </c>
      <c r="BH80" s="3">
        <f xml:space="preserve"> IFERROR(ABS(Table1[[#This Row],[ROA 2020]]-Table1[[#This Row],[ROA 2019]]), "x")</f>
        <v>0.56521739130434789</v>
      </c>
      <c r="BI80" s="3">
        <f xml:space="preserve"> IFERROR(ABS(Table1[[#This Row],[ROA 2021]]-Table1[[#This Row],[ROA 2020]]), "x")</f>
        <v>0.61818181818181817</v>
      </c>
      <c r="BJ80" s="3">
        <f xml:space="preserve"> IFERROR(AVERAGE(Table1[[#This Row],[ROA 2013-2012]:[ROA 2021-2020]]), "x")</f>
        <v>0.35447964279308408</v>
      </c>
      <c r="BK80" s="3">
        <f>IFERROR(AVERAGE(Table1[[#This Row],[ROA 2012]:[ROA 2021]]), "x")</f>
        <v>5.2306085266443314E-2</v>
      </c>
      <c r="BN80" s="1">
        <f>SUM(Table1[[#This Row],[B/M Rank]:[ROA Rank]])</f>
        <v>0</v>
      </c>
    </row>
    <row r="81" spans="1:66" x14ac:dyDescent="0.25">
      <c r="A81" s="1" t="s">
        <v>2611</v>
      </c>
      <c r="B81" s="1" t="s">
        <v>659</v>
      </c>
      <c r="C81" s="1" t="s">
        <v>658</v>
      </c>
      <c r="D81" s="1" t="s">
        <v>133</v>
      </c>
      <c r="E81" s="1" t="s">
        <v>108</v>
      </c>
      <c r="F81" s="1">
        <v>1.68</v>
      </c>
      <c r="G81" s="19"/>
      <c r="H81" s="19"/>
      <c r="I81" s="19"/>
      <c r="J81" s="19"/>
      <c r="K81" s="1"/>
      <c r="L81" s="19"/>
      <c r="M81" s="1">
        <v>2012</v>
      </c>
      <c r="N81" s="1">
        <v>1.5</v>
      </c>
      <c r="O81" s="1">
        <v>0.8</v>
      </c>
      <c r="P81" s="1">
        <v>1.7</v>
      </c>
      <c r="Q81" s="1">
        <v>2.9</v>
      </c>
      <c r="R81" s="1">
        <v>4.0999999999999996</v>
      </c>
      <c r="S81" s="1">
        <v>5.2</v>
      </c>
      <c r="T81" s="1">
        <v>2.4</v>
      </c>
      <c r="U81" s="1">
        <v>2.2000000000000002</v>
      </c>
      <c r="V81" s="1">
        <v>2.7</v>
      </c>
      <c r="W81" s="1">
        <v>1.5</v>
      </c>
      <c r="X81" s="1">
        <v>1.1000000000000001</v>
      </c>
      <c r="Z81" s="3">
        <f xml:space="preserve"> IFERROR(AVEDEV(Table1[[#This Row],[GP 2012]:[GP 2021]]) / Table1[[#This Row],[Avg GP]], "x")</f>
        <v>0.39200000000000013</v>
      </c>
      <c r="AA81" s="2">
        <f xml:space="preserve"> IFERROR(AVERAGE(Table1[[#This Row],[GP 2012]:[GP 2021]]), "x")</f>
        <v>2.4999999999999996</v>
      </c>
      <c r="AB81" s="11">
        <f>Table1[Equity]/Table1[Market Capital]</f>
        <v>0</v>
      </c>
      <c r="AO81" s="3" t="str">
        <f xml:space="preserve"> IFERROR(Table1[[#This Row],[GP 2012]]/Table1[[#This Row],[Total Assets 2012]], "x")</f>
        <v>x</v>
      </c>
      <c r="AP81" s="3" t="str">
        <f xml:space="preserve"> IFERROR(Table1[[#This Row],[GP 2013]]/Table1[[#This Row],[Total Assets 2013]], "x")</f>
        <v>x</v>
      </c>
      <c r="AQ81" s="3" t="str">
        <f xml:space="preserve"> IFERROR(Table1[[#This Row],[GP 2014]]/Table1[[#This Row],[Total Assets 2014]], "x")</f>
        <v>x</v>
      </c>
      <c r="AR81" s="3" t="str">
        <f xml:space="preserve"> IFERROR(Table1[[#This Row],[GP 2015]]/Table1[[#This Row],[Total Assets 2015]], "x")</f>
        <v>x</v>
      </c>
      <c r="AS81" s="3" t="str">
        <f xml:space="preserve"> IFERROR(Table1[[#This Row],[GP 2016]]/Table1[[#This Row],[Total Assets 2016]], "x")</f>
        <v>x</v>
      </c>
      <c r="AT81" s="3" t="str">
        <f xml:space="preserve"> IFERROR(Table1[[#This Row],[GP 2017]]/Table1[[#This Row],[Total Assets 2017]], "x")</f>
        <v>x</v>
      </c>
      <c r="AU81" s="3" t="str">
        <f xml:space="preserve"> IFERROR(Table1[[#This Row],[GP 2018]]/Table1[[#This Row],[Total Assets 2018]], "x")</f>
        <v>x</v>
      </c>
      <c r="AV81" s="3" t="str">
        <f xml:space="preserve"> IFERROR(Table1[[#This Row],[GP 2019]]/Table1[[#This Row],[Total Assets 2019]], "x")</f>
        <v>x</v>
      </c>
      <c r="AW81" s="3" t="str">
        <f xml:space="preserve"> IFERROR(Table1[[#This Row],[GP 2020]]/Table1[[#This Row],[Total Assets 2020]], "x")</f>
        <v>x</v>
      </c>
      <c r="AX81" s="3" t="str">
        <f xml:space="preserve"> IFERROR(Table1[[#This Row],[GP 2021]]/Table1[[#This Row],[Total Assets 2021]], "x")</f>
        <v>x</v>
      </c>
      <c r="AY81" s="3" t="str">
        <f xml:space="preserve"> IFERROR(Table1[[#This Row],[GP TTM]]/Table1[[#This Row],[Total Assets TTM]], "x")</f>
        <v>x</v>
      </c>
      <c r="BA81" s="3" t="str">
        <f xml:space="preserve"> IFERROR(ABS(Table1[[#This Row],[ROA 2013]]-Table1[[#This Row],[ROA 2012]]), "x")</f>
        <v>x</v>
      </c>
      <c r="BB81" s="3" t="str">
        <f xml:space="preserve"> IFERROR(ABS(Table1[[#This Row],[ROA 2014]]-Table1[[#This Row],[ROA 2013]]), "x")</f>
        <v>x</v>
      </c>
      <c r="BC81" s="3" t="str">
        <f xml:space="preserve"> IFERROR(ABS(Table1[[#This Row],[ROA 2015]]-Table1[[#This Row],[ROA 2014]]), "x")</f>
        <v>x</v>
      </c>
      <c r="BD81" s="3" t="str">
        <f xml:space="preserve"> IFERROR(ABS(Table1[[#This Row],[ROA 2016]]-Table1[[#This Row],[ROA 2015]]), "x")</f>
        <v>x</v>
      </c>
      <c r="BE81" s="3" t="str">
        <f xml:space="preserve"> IFERROR(ABS(Table1[[#This Row],[ROA 2017]]-Table1[[#This Row],[ROA 2016]]), "x")</f>
        <v>x</v>
      </c>
      <c r="BF81" s="3" t="str">
        <f xml:space="preserve"> IFERROR(ABS(Table1[[#This Row],[ROA 2018]]-Table1[[#This Row],[ROA 2017]]), "x")</f>
        <v>x</v>
      </c>
      <c r="BG81" s="3" t="str">
        <f xml:space="preserve"> IFERROR(ABS(Table1[[#This Row],[ROA 2019]]-Table1[[#This Row],[ROA 2018]]), "x")</f>
        <v>x</v>
      </c>
      <c r="BH81" s="3" t="str">
        <f xml:space="preserve"> IFERROR(ABS(Table1[[#This Row],[ROA 2020]]-Table1[[#This Row],[ROA 2019]]), "x")</f>
        <v>x</v>
      </c>
      <c r="BI81" s="3" t="str">
        <f xml:space="preserve"> IFERROR(ABS(Table1[[#This Row],[ROA 2021]]-Table1[[#This Row],[ROA 2020]]), "x")</f>
        <v>x</v>
      </c>
      <c r="BJ81" s="3" t="str">
        <f xml:space="preserve"> IFERROR(AVERAGE(Table1[[#This Row],[ROA 2013-2012]:[ROA 2021-2020]]), "x")</f>
        <v>x</v>
      </c>
      <c r="BK81" s="3" t="str">
        <f>IFERROR(AVERAGE(Table1[[#This Row],[ROA 2012]:[ROA 2021]]), "x")</f>
        <v>x</v>
      </c>
      <c r="BN81" s="1">
        <f>SUM(Table1[[#This Row],[B/M Rank]:[ROA Rank]])</f>
        <v>0</v>
      </c>
    </row>
    <row r="82" spans="1:66" x14ac:dyDescent="0.25">
      <c r="A82" s="1" t="s">
        <v>2889</v>
      </c>
      <c r="B82" s="1" t="s">
        <v>889</v>
      </c>
      <c r="C82" s="1" t="s">
        <v>4417</v>
      </c>
      <c r="D82" s="1" t="s">
        <v>268</v>
      </c>
      <c r="E82" s="1" t="s">
        <v>108</v>
      </c>
      <c r="F82" s="1">
        <v>1.68</v>
      </c>
      <c r="G82" s="19"/>
      <c r="H82" s="19"/>
      <c r="I82" s="19"/>
      <c r="J82" s="19"/>
      <c r="K82" s="1"/>
      <c r="L82" s="19"/>
      <c r="M82" s="1">
        <v>2021</v>
      </c>
      <c r="W82" s="1" t="s">
        <v>4368</v>
      </c>
      <c r="X82" s="1" t="s">
        <v>4368</v>
      </c>
      <c r="Z82" s="3" t="str">
        <f xml:space="preserve"> IFERROR(AVEDEV(Table1[[#This Row],[GP 2012]:[GP 2021]]) / Table1[[#This Row],[Avg GP]], "x")</f>
        <v>x</v>
      </c>
      <c r="AA82" s="2" t="str">
        <f xml:space="preserve"> IFERROR(AVERAGE(Table1[[#This Row],[GP 2012]:[GP 2021]]), "x")</f>
        <v>x</v>
      </c>
      <c r="AB82" s="11">
        <f>Table1[Equity]/Table1[Market Capital]</f>
        <v>0.17857142857142858</v>
      </c>
      <c r="AL82" s="1">
        <v>0.3</v>
      </c>
      <c r="AM82" s="1">
        <v>0.3</v>
      </c>
      <c r="AN82" s="1">
        <v>0.3</v>
      </c>
      <c r="AO82" s="3" t="str">
        <f xml:space="preserve"> IFERROR(Table1[[#This Row],[GP 2012]]/Table1[[#This Row],[Total Assets 2012]], "x")</f>
        <v>x</v>
      </c>
      <c r="AP82" s="3" t="str">
        <f xml:space="preserve"> IFERROR(Table1[[#This Row],[GP 2013]]/Table1[[#This Row],[Total Assets 2013]], "x")</f>
        <v>x</v>
      </c>
      <c r="AQ82" s="3" t="str">
        <f xml:space="preserve"> IFERROR(Table1[[#This Row],[GP 2014]]/Table1[[#This Row],[Total Assets 2014]], "x")</f>
        <v>x</v>
      </c>
      <c r="AR82" s="3" t="str">
        <f xml:space="preserve"> IFERROR(Table1[[#This Row],[GP 2015]]/Table1[[#This Row],[Total Assets 2015]], "x")</f>
        <v>x</v>
      </c>
      <c r="AS82" s="3" t="str">
        <f xml:space="preserve"> IFERROR(Table1[[#This Row],[GP 2016]]/Table1[[#This Row],[Total Assets 2016]], "x")</f>
        <v>x</v>
      </c>
      <c r="AT82" s="3" t="str">
        <f xml:space="preserve"> IFERROR(Table1[[#This Row],[GP 2017]]/Table1[[#This Row],[Total Assets 2017]], "x")</f>
        <v>x</v>
      </c>
      <c r="AU82" s="3" t="str">
        <f xml:space="preserve"> IFERROR(Table1[[#This Row],[GP 2018]]/Table1[[#This Row],[Total Assets 2018]], "x")</f>
        <v>x</v>
      </c>
      <c r="AV82" s="3" t="str">
        <f xml:space="preserve"> IFERROR(Table1[[#This Row],[GP 2019]]/Table1[[#This Row],[Total Assets 2019]], "x")</f>
        <v>x</v>
      </c>
      <c r="AW82" s="3" t="str">
        <f xml:space="preserve"> IFERROR(Table1[[#This Row],[GP 2020]]/Table1[[#This Row],[Total Assets 2020]], "x")</f>
        <v>x</v>
      </c>
      <c r="AX82" s="3" t="str">
        <f xml:space="preserve"> IFERROR(Table1[[#This Row],[GP 2021]]/Table1[[#This Row],[Total Assets 2021]], "x")</f>
        <v>x</v>
      </c>
      <c r="AY82" s="3" t="str">
        <f xml:space="preserve"> IFERROR(Table1[[#This Row],[GP TTM]]/Table1[[#This Row],[Total Assets TTM]], "x")</f>
        <v>x</v>
      </c>
      <c r="BA82" s="3" t="str">
        <f xml:space="preserve"> IFERROR(ABS(Table1[[#This Row],[ROA 2013]]-Table1[[#This Row],[ROA 2012]]), "x")</f>
        <v>x</v>
      </c>
      <c r="BB82" s="3" t="str">
        <f xml:space="preserve"> IFERROR(ABS(Table1[[#This Row],[ROA 2014]]-Table1[[#This Row],[ROA 2013]]), "x")</f>
        <v>x</v>
      </c>
      <c r="BC82" s="3" t="str">
        <f xml:space="preserve"> IFERROR(ABS(Table1[[#This Row],[ROA 2015]]-Table1[[#This Row],[ROA 2014]]), "x")</f>
        <v>x</v>
      </c>
      <c r="BD82" s="3" t="str">
        <f xml:space="preserve"> IFERROR(ABS(Table1[[#This Row],[ROA 2016]]-Table1[[#This Row],[ROA 2015]]), "x")</f>
        <v>x</v>
      </c>
      <c r="BE82" s="3" t="str">
        <f xml:space="preserve"> IFERROR(ABS(Table1[[#This Row],[ROA 2017]]-Table1[[#This Row],[ROA 2016]]), "x")</f>
        <v>x</v>
      </c>
      <c r="BF82" s="3" t="str">
        <f xml:space="preserve"> IFERROR(ABS(Table1[[#This Row],[ROA 2018]]-Table1[[#This Row],[ROA 2017]]), "x")</f>
        <v>x</v>
      </c>
      <c r="BG82" s="3" t="str">
        <f xml:space="preserve"> IFERROR(ABS(Table1[[#This Row],[ROA 2019]]-Table1[[#This Row],[ROA 2018]]), "x")</f>
        <v>x</v>
      </c>
      <c r="BH82" s="3" t="str">
        <f xml:space="preserve"> IFERROR(ABS(Table1[[#This Row],[ROA 2020]]-Table1[[#This Row],[ROA 2019]]), "x")</f>
        <v>x</v>
      </c>
      <c r="BI82" s="3" t="str">
        <f xml:space="preserve"> IFERROR(ABS(Table1[[#This Row],[ROA 2021]]-Table1[[#This Row],[ROA 2020]]), "x")</f>
        <v>x</v>
      </c>
      <c r="BJ82" s="3" t="str">
        <f xml:space="preserve"> IFERROR(AVERAGE(Table1[[#This Row],[ROA 2013-2012]:[ROA 2021-2020]]), "x")</f>
        <v>x</v>
      </c>
      <c r="BK82" s="3" t="str">
        <f>IFERROR(AVERAGE(Table1[[#This Row],[ROA 2012]:[ROA 2021]]), "x")</f>
        <v>x</v>
      </c>
      <c r="BN82" s="1">
        <f>SUM(Table1[[#This Row],[B/M Rank]:[ROA Rank]])</f>
        <v>0</v>
      </c>
    </row>
    <row r="83" spans="1:66" x14ac:dyDescent="0.25">
      <c r="A83" s="1" t="s">
        <v>3548</v>
      </c>
      <c r="B83" s="1" t="s">
        <v>1326</v>
      </c>
      <c r="C83" s="1" t="s">
        <v>4417</v>
      </c>
      <c r="D83" s="1" t="s">
        <v>268</v>
      </c>
      <c r="E83" s="1" t="s">
        <v>108</v>
      </c>
      <c r="F83" s="1">
        <v>1.71</v>
      </c>
      <c r="G83" s="19"/>
      <c r="H83" s="19"/>
      <c r="I83" s="19"/>
      <c r="J83" s="19"/>
      <c r="K83" s="1"/>
      <c r="L83" s="19"/>
      <c r="M83" s="1">
        <v>2020</v>
      </c>
      <c r="V83" s="1" t="s">
        <v>4368</v>
      </c>
      <c r="W83" s="1" t="s">
        <v>4368</v>
      </c>
      <c r="X83" s="1" t="s">
        <v>4368</v>
      </c>
      <c r="Z83" s="3" t="str">
        <f xml:space="preserve"> IFERROR(AVEDEV(Table1[[#This Row],[GP 2012]:[GP 2021]]) / Table1[[#This Row],[Avg GP]], "x")</f>
        <v>x</v>
      </c>
      <c r="AA83" s="2" t="str">
        <f xml:space="preserve"> IFERROR(AVERAGE(Table1[[#This Row],[GP 2012]:[GP 2021]]), "x")</f>
        <v>x</v>
      </c>
      <c r="AB83" s="11">
        <f>Table1[Equity]/Table1[Market Capital]</f>
        <v>0.23391812865497078</v>
      </c>
      <c r="AK83" s="1">
        <v>0.2</v>
      </c>
      <c r="AL83" s="1">
        <v>0.5</v>
      </c>
      <c r="AM83" s="1">
        <v>0.4</v>
      </c>
      <c r="AN83" s="1">
        <v>0.4</v>
      </c>
      <c r="AO83" s="3" t="str">
        <f xml:space="preserve"> IFERROR(Table1[[#This Row],[GP 2012]]/Table1[[#This Row],[Total Assets 2012]], "x")</f>
        <v>x</v>
      </c>
      <c r="AP83" s="3" t="str">
        <f xml:space="preserve"> IFERROR(Table1[[#This Row],[GP 2013]]/Table1[[#This Row],[Total Assets 2013]], "x")</f>
        <v>x</v>
      </c>
      <c r="AQ83" s="3" t="str">
        <f xml:space="preserve"> IFERROR(Table1[[#This Row],[GP 2014]]/Table1[[#This Row],[Total Assets 2014]], "x")</f>
        <v>x</v>
      </c>
      <c r="AR83" s="3" t="str">
        <f xml:space="preserve"> IFERROR(Table1[[#This Row],[GP 2015]]/Table1[[#This Row],[Total Assets 2015]], "x")</f>
        <v>x</v>
      </c>
      <c r="AS83" s="3" t="str">
        <f xml:space="preserve"> IFERROR(Table1[[#This Row],[GP 2016]]/Table1[[#This Row],[Total Assets 2016]], "x")</f>
        <v>x</v>
      </c>
      <c r="AT83" s="3" t="str">
        <f xml:space="preserve"> IFERROR(Table1[[#This Row],[GP 2017]]/Table1[[#This Row],[Total Assets 2017]], "x")</f>
        <v>x</v>
      </c>
      <c r="AU83" s="3" t="str">
        <f xml:space="preserve"> IFERROR(Table1[[#This Row],[GP 2018]]/Table1[[#This Row],[Total Assets 2018]], "x")</f>
        <v>x</v>
      </c>
      <c r="AV83" s="3" t="str">
        <f xml:space="preserve"> IFERROR(Table1[[#This Row],[GP 2019]]/Table1[[#This Row],[Total Assets 2019]], "x")</f>
        <v>x</v>
      </c>
      <c r="AW83" s="3" t="str">
        <f xml:space="preserve"> IFERROR(Table1[[#This Row],[GP 2020]]/Table1[[#This Row],[Total Assets 2020]], "x")</f>
        <v>x</v>
      </c>
      <c r="AX83" s="3" t="str">
        <f xml:space="preserve"> IFERROR(Table1[[#This Row],[GP 2021]]/Table1[[#This Row],[Total Assets 2021]], "x")</f>
        <v>x</v>
      </c>
      <c r="AY83" s="3" t="str">
        <f xml:space="preserve"> IFERROR(Table1[[#This Row],[GP TTM]]/Table1[[#This Row],[Total Assets TTM]], "x")</f>
        <v>x</v>
      </c>
      <c r="BA83" s="3" t="str">
        <f xml:space="preserve"> IFERROR(ABS(Table1[[#This Row],[ROA 2013]]-Table1[[#This Row],[ROA 2012]]), "x")</f>
        <v>x</v>
      </c>
      <c r="BB83" s="3" t="str">
        <f xml:space="preserve"> IFERROR(ABS(Table1[[#This Row],[ROA 2014]]-Table1[[#This Row],[ROA 2013]]), "x")</f>
        <v>x</v>
      </c>
      <c r="BC83" s="3" t="str">
        <f xml:space="preserve"> IFERROR(ABS(Table1[[#This Row],[ROA 2015]]-Table1[[#This Row],[ROA 2014]]), "x")</f>
        <v>x</v>
      </c>
      <c r="BD83" s="3" t="str">
        <f xml:space="preserve"> IFERROR(ABS(Table1[[#This Row],[ROA 2016]]-Table1[[#This Row],[ROA 2015]]), "x")</f>
        <v>x</v>
      </c>
      <c r="BE83" s="3" t="str">
        <f xml:space="preserve"> IFERROR(ABS(Table1[[#This Row],[ROA 2017]]-Table1[[#This Row],[ROA 2016]]), "x")</f>
        <v>x</v>
      </c>
      <c r="BF83" s="3" t="str">
        <f xml:space="preserve"> IFERROR(ABS(Table1[[#This Row],[ROA 2018]]-Table1[[#This Row],[ROA 2017]]), "x")</f>
        <v>x</v>
      </c>
      <c r="BG83" s="3" t="str">
        <f xml:space="preserve"> IFERROR(ABS(Table1[[#This Row],[ROA 2019]]-Table1[[#This Row],[ROA 2018]]), "x")</f>
        <v>x</v>
      </c>
      <c r="BH83" s="3" t="str">
        <f xml:space="preserve"> IFERROR(ABS(Table1[[#This Row],[ROA 2020]]-Table1[[#This Row],[ROA 2019]]), "x")</f>
        <v>x</v>
      </c>
      <c r="BI83" s="3" t="str">
        <f xml:space="preserve"> IFERROR(ABS(Table1[[#This Row],[ROA 2021]]-Table1[[#This Row],[ROA 2020]]), "x")</f>
        <v>x</v>
      </c>
      <c r="BJ83" s="3" t="str">
        <f xml:space="preserve"> IFERROR(AVERAGE(Table1[[#This Row],[ROA 2013-2012]:[ROA 2021-2020]]), "x")</f>
        <v>x</v>
      </c>
      <c r="BK83" s="3" t="str">
        <f>IFERROR(AVERAGE(Table1[[#This Row],[ROA 2012]:[ROA 2021]]), "x")</f>
        <v>x</v>
      </c>
      <c r="BN83" s="1">
        <f>SUM(Table1[[#This Row],[B/M Rank]:[ROA Rank]])</f>
        <v>0</v>
      </c>
    </row>
    <row r="84" spans="1:66" x14ac:dyDescent="0.25">
      <c r="A84" s="1" t="s">
        <v>3014</v>
      </c>
      <c r="B84" s="1" t="s">
        <v>4497</v>
      </c>
      <c r="C84" s="1" t="s">
        <v>4417</v>
      </c>
      <c r="D84" s="1" t="s">
        <v>268</v>
      </c>
      <c r="E84" s="1" t="s">
        <v>108</v>
      </c>
      <c r="F84" s="1">
        <v>1.72</v>
      </c>
      <c r="G84" s="19"/>
      <c r="H84" s="19"/>
      <c r="I84" s="19"/>
      <c r="J84" s="19"/>
      <c r="K84" s="1"/>
      <c r="L84" s="19"/>
      <c r="M84" s="1">
        <v>2017</v>
      </c>
      <c r="R84" s="1" t="s">
        <v>4368</v>
      </c>
      <c r="S84" s="1">
        <v>-0.4</v>
      </c>
      <c r="T84" s="1">
        <v>-0.3</v>
      </c>
      <c r="U84" s="1">
        <v>0</v>
      </c>
      <c r="V84" s="1">
        <v>0</v>
      </c>
      <c r="W84" s="1">
        <v>0</v>
      </c>
      <c r="X84" s="1">
        <v>0</v>
      </c>
      <c r="Z84" s="3">
        <f xml:space="preserve"> IFERROR(AVEDEV(Table1[[#This Row],[GP 2012]:[GP 2021]]) / Table1[[#This Row],[Avg GP]], "x")</f>
        <v>-1.2000000000000002</v>
      </c>
      <c r="AA84" s="2">
        <f xml:space="preserve"> IFERROR(AVERAGE(Table1[[#This Row],[GP 2012]:[GP 2021]]), "x")</f>
        <v>-0.13999999999999999</v>
      </c>
      <c r="AB84" s="11">
        <f>Table1[Equity]/Table1[Market Capital]</f>
        <v>-0.23255813953488375</v>
      </c>
      <c r="AG84" s="1">
        <v>0</v>
      </c>
      <c r="AH84" s="1">
        <v>6.3</v>
      </c>
      <c r="AI84" s="1">
        <v>2.4</v>
      </c>
      <c r="AJ84" s="1">
        <v>1.1000000000000001</v>
      </c>
      <c r="AK84" s="1">
        <v>1.3</v>
      </c>
      <c r="AL84" s="1">
        <v>0.9</v>
      </c>
      <c r="AM84" s="1">
        <v>0.7</v>
      </c>
      <c r="AN84" s="1">
        <v>-0.4</v>
      </c>
      <c r="AO84" s="3" t="str">
        <f xml:space="preserve"> IFERROR(Table1[[#This Row],[GP 2012]]/Table1[[#This Row],[Total Assets 2012]], "x")</f>
        <v>x</v>
      </c>
      <c r="AP84" s="3" t="str">
        <f xml:space="preserve"> IFERROR(Table1[[#This Row],[GP 2013]]/Table1[[#This Row],[Total Assets 2013]], "x")</f>
        <v>x</v>
      </c>
      <c r="AQ84" s="3" t="str">
        <f xml:space="preserve"> IFERROR(Table1[[#This Row],[GP 2014]]/Table1[[#This Row],[Total Assets 2014]], "x")</f>
        <v>x</v>
      </c>
      <c r="AR84" s="3" t="str">
        <f xml:space="preserve"> IFERROR(Table1[[#This Row],[GP 2015]]/Table1[[#This Row],[Total Assets 2015]], "x")</f>
        <v>x</v>
      </c>
      <c r="AS84" s="3" t="str">
        <f xml:space="preserve"> IFERROR(Table1[[#This Row],[GP 2016]]/Table1[[#This Row],[Total Assets 2016]], "x")</f>
        <v>x</v>
      </c>
      <c r="AT84" s="3">
        <f xml:space="preserve"> IFERROR(Table1[[#This Row],[GP 2017]]/Table1[[#This Row],[Total Assets 2017]], "x")</f>
        <v>-6.3492063492063502E-2</v>
      </c>
      <c r="AU84" s="3">
        <f xml:space="preserve"> IFERROR(Table1[[#This Row],[GP 2018]]/Table1[[#This Row],[Total Assets 2018]], "x")</f>
        <v>-0.125</v>
      </c>
      <c r="AV84" s="3">
        <f xml:space="preserve"> IFERROR(Table1[[#This Row],[GP 2019]]/Table1[[#This Row],[Total Assets 2019]], "x")</f>
        <v>0</v>
      </c>
      <c r="AW84" s="3">
        <f xml:space="preserve"> IFERROR(Table1[[#This Row],[GP 2020]]/Table1[[#This Row],[Total Assets 2020]], "x")</f>
        <v>0</v>
      </c>
      <c r="AX84" s="3">
        <f xml:space="preserve"> IFERROR(Table1[[#This Row],[GP 2021]]/Table1[[#This Row],[Total Assets 2021]], "x")</f>
        <v>0</v>
      </c>
      <c r="AY84" s="3">
        <f xml:space="preserve"> IFERROR(Table1[[#This Row],[GP TTM]]/Table1[[#This Row],[Total Assets TTM]], "x")</f>
        <v>0</v>
      </c>
      <c r="BA84" s="3" t="str">
        <f xml:space="preserve"> IFERROR(ABS(Table1[[#This Row],[ROA 2013]]-Table1[[#This Row],[ROA 2012]]), "x")</f>
        <v>x</v>
      </c>
      <c r="BB84" s="3" t="str">
        <f xml:space="preserve"> IFERROR(ABS(Table1[[#This Row],[ROA 2014]]-Table1[[#This Row],[ROA 2013]]), "x")</f>
        <v>x</v>
      </c>
      <c r="BC84" s="3" t="str">
        <f xml:space="preserve"> IFERROR(ABS(Table1[[#This Row],[ROA 2015]]-Table1[[#This Row],[ROA 2014]]), "x")</f>
        <v>x</v>
      </c>
      <c r="BD84" s="3" t="str">
        <f xml:space="preserve"> IFERROR(ABS(Table1[[#This Row],[ROA 2016]]-Table1[[#This Row],[ROA 2015]]), "x")</f>
        <v>x</v>
      </c>
      <c r="BE84" s="3" t="str">
        <f xml:space="preserve"> IFERROR(ABS(Table1[[#This Row],[ROA 2017]]-Table1[[#This Row],[ROA 2016]]), "x")</f>
        <v>x</v>
      </c>
      <c r="BF84" s="3">
        <f xml:space="preserve"> IFERROR(ABS(Table1[[#This Row],[ROA 2018]]-Table1[[#This Row],[ROA 2017]]), "x")</f>
        <v>6.1507936507936498E-2</v>
      </c>
      <c r="BG84" s="3">
        <f xml:space="preserve"> IFERROR(ABS(Table1[[#This Row],[ROA 2019]]-Table1[[#This Row],[ROA 2018]]), "x")</f>
        <v>0.125</v>
      </c>
      <c r="BH84" s="3">
        <f xml:space="preserve"> IFERROR(ABS(Table1[[#This Row],[ROA 2020]]-Table1[[#This Row],[ROA 2019]]), "x")</f>
        <v>0</v>
      </c>
      <c r="BI84" s="3">
        <f xml:space="preserve"> IFERROR(ABS(Table1[[#This Row],[ROA 2021]]-Table1[[#This Row],[ROA 2020]]), "x")</f>
        <v>0</v>
      </c>
      <c r="BJ84" s="3">
        <f xml:space="preserve"> IFERROR(AVERAGE(Table1[[#This Row],[ROA 2013-2012]:[ROA 2021-2020]]), "x")</f>
        <v>4.6626984126984128E-2</v>
      </c>
      <c r="BK84" s="3">
        <f>IFERROR(AVERAGE(Table1[[#This Row],[ROA 2012]:[ROA 2021]]), "x")</f>
        <v>-3.7698412698412696E-2</v>
      </c>
      <c r="BN84" s="1">
        <f>SUM(Table1[[#This Row],[B/M Rank]:[ROA Rank]])</f>
        <v>0</v>
      </c>
    </row>
    <row r="85" spans="1:66" x14ac:dyDescent="0.25">
      <c r="A85" s="1" t="s">
        <v>3582</v>
      </c>
      <c r="B85" s="1" t="s">
        <v>4693</v>
      </c>
      <c r="C85" s="1" t="s">
        <v>4417</v>
      </c>
      <c r="D85" s="1" t="s">
        <v>268</v>
      </c>
      <c r="E85" s="1" t="s">
        <v>108</v>
      </c>
      <c r="F85" s="1">
        <v>1.72</v>
      </c>
      <c r="G85" s="19"/>
      <c r="H85" s="19"/>
      <c r="I85" s="19"/>
      <c r="J85" s="19"/>
      <c r="K85" s="1"/>
      <c r="L85" s="19"/>
      <c r="M85" s="1">
        <v>2021</v>
      </c>
      <c r="W85" s="1" t="s">
        <v>4368</v>
      </c>
      <c r="X85" s="1" t="s">
        <v>4368</v>
      </c>
      <c r="Z85" s="3" t="str">
        <f xml:space="preserve"> IFERROR(AVEDEV(Table1[[#This Row],[GP 2012]:[GP 2021]]) / Table1[[#This Row],[Avg GP]], "x")</f>
        <v>x</v>
      </c>
      <c r="AA85" s="2" t="str">
        <f xml:space="preserve"> IFERROR(AVERAGE(Table1[[#This Row],[GP 2012]:[GP 2021]]), "x")</f>
        <v>x</v>
      </c>
      <c r="AB85" s="11">
        <f>Table1[Equity]/Table1[Market Capital]</f>
        <v>0.11627906976744187</v>
      </c>
      <c r="AL85" s="1">
        <v>0.3</v>
      </c>
      <c r="AM85" s="1">
        <v>0.3</v>
      </c>
      <c r="AN85" s="1">
        <v>0.2</v>
      </c>
      <c r="AO85" s="3" t="str">
        <f xml:space="preserve"> IFERROR(Table1[[#This Row],[GP 2012]]/Table1[[#This Row],[Total Assets 2012]], "x")</f>
        <v>x</v>
      </c>
      <c r="AP85" s="3" t="str">
        <f xml:space="preserve"> IFERROR(Table1[[#This Row],[GP 2013]]/Table1[[#This Row],[Total Assets 2013]], "x")</f>
        <v>x</v>
      </c>
      <c r="AQ85" s="3" t="str">
        <f xml:space="preserve"> IFERROR(Table1[[#This Row],[GP 2014]]/Table1[[#This Row],[Total Assets 2014]], "x")</f>
        <v>x</v>
      </c>
      <c r="AR85" s="3" t="str">
        <f xml:space="preserve"> IFERROR(Table1[[#This Row],[GP 2015]]/Table1[[#This Row],[Total Assets 2015]], "x")</f>
        <v>x</v>
      </c>
      <c r="AS85" s="3" t="str">
        <f xml:space="preserve"> IFERROR(Table1[[#This Row],[GP 2016]]/Table1[[#This Row],[Total Assets 2016]], "x")</f>
        <v>x</v>
      </c>
      <c r="AT85" s="3" t="str">
        <f xml:space="preserve"> IFERROR(Table1[[#This Row],[GP 2017]]/Table1[[#This Row],[Total Assets 2017]], "x")</f>
        <v>x</v>
      </c>
      <c r="AU85" s="3" t="str">
        <f xml:space="preserve"> IFERROR(Table1[[#This Row],[GP 2018]]/Table1[[#This Row],[Total Assets 2018]], "x")</f>
        <v>x</v>
      </c>
      <c r="AV85" s="3" t="str">
        <f xml:space="preserve"> IFERROR(Table1[[#This Row],[GP 2019]]/Table1[[#This Row],[Total Assets 2019]], "x")</f>
        <v>x</v>
      </c>
      <c r="AW85" s="3" t="str">
        <f xml:space="preserve"> IFERROR(Table1[[#This Row],[GP 2020]]/Table1[[#This Row],[Total Assets 2020]], "x")</f>
        <v>x</v>
      </c>
      <c r="AX85" s="3" t="str">
        <f xml:space="preserve"> IFERROR(Table1[[#This Row],[GP 2021]]/Table1[[#This Row],[Total Assets 2021]], "x")</f>
        <v>x</v>
      </c>
      <c r="AY85" s="3" t="str">
        <f xml:space="preserve"> IFERROR(Table1[[#This Row],[GP TTM]]/Table1[[#This Row],[Total Assets TTM]], "x")</f>
        <v>x</v>
      </c>
      <c r="BA85" s="3" t="str">
        <f xml:space="preserve"> IFERROR(ABS(Table1[[#This Row],[ROA 2013]]-Table1[[#This Row],[ROA 2012]]), "x")</f>
        <v>x</v>
      </c>
      <c r="BB85" s="3" t="str">
        <f xml:space="preserve"> IFERROR(ABS(Table1[[#This Row],[ROA 2014]]-Table1[[#This Row],[ROA 2013]]), "x")</f>
        <v>x</v>
      </c>
      <c r="BC85" s="3" t="str">
        <f xml:space="preserve"> IFERROR(ABS(Table1[[#This Row],[ROA 2015]]-Table1[[#This Row],[ROA 2014]]), "x")</f>
        <v>x</v>
      </c>
      <c r="BD85" s="3" t="str">
        <f xml:space="preserve"> IFERROR(ABS(Table1[[#This Row],[ROA 2016]]-Table1[[#This Row],[ROA 2015]]), "x")</f>
        <v>x</v>
      </c>
      <c r="BE85" s="3" t="str">
        <f xml:space="preserve"> IFERROR(ABS(Table1[[#This Row],[ROA 2017]]-Table1[[#This Row],[ROA 2016]]), "x")</f>
        <v>x</v>
      </c>
      <c r="BF85" s="3" t="str">
        <f xml:space="preserve"> IFERROR(ABS(Table1[[#This Row],[ROA 2018]]-Table1[[#This Row],[ROA 2017]]), "x")</f>
        <v>x</v>
      </c>
      <c r="BG85" s="3" t="str">
        <f xml:space="preserve"> IFERROR(ABS(Table1[[#This Row],[ROA 2019]]-Table1[[#This Row],[ROA 2018]]), "x")</f>
        <v>x</v>
      </c>
      <c r="BH85" s="3" t="str">
        <f xml:space="preserve"> IFERROR(ABS(Table1[[#This Row],[ROA 2020]]-Table1[[#This Row],[ROA 2019]]), "x")</f>
        <v>x</v>
      </c>
      <c r="BI85" s="3" t="str">
        <f xml:space="preserve"> IFERROR(ABS(Table1[[#This Row],[ROA 2021]]-Table1[[#This Row],[ROA 2020]]), "x")</f>
        <v>x</v>
      </c>
      <c r="BJ85" s="3" t="str">
        <f xml:space="preserve"> IFERROR(AVERAGE(Table1[[#This Row],[ROA 2013-2012]:[ROA 2021-2020]]), "x")</f>
        <v>x</v>
      </c>
      <c r="BK85" s="3" t="str">
        <f>IFERROR(AVERAGE(Table1[[#This Row],[ROA 2012]:[ROA 2021]]), "x")</f>
        <v>x</v>
      </c>
      <c r="BN85" s="1">
        <f>SUM(Table1[[#This Row],[B/M Rank]:[ROA Rank]])</f>
        <v>0</v>
      </c>
    </row>
    <row r="86" spans="1:66" x14ac:dyDescent="0.25">
      <c r="A86" s="1" t="s">
        <v>3891</v>
      </c>
      <c r="B86" s="1" t="s">
        <v>1605</v>
      </c>
      <c r="C86" s="1" t="s">
        <v>1499</v>
      </c>
      <c r="D86" s="1" t="s">
        <v>440</v>
      </c>
      <c r="E86" s="1" t="s">
        <v>108</v>
      </c>
      <c r="F86" s="1">
        <v>1.72</v>
      </c>
      <c r="G86" s="19"/>
      <c r="H86" s="19"/>
      <c r="I86" s="19"/>
      <c r="J86" s="19"/>
      <c r="K86" s="1"/>
      <c r="L86" s="19"/>
      <c r="M86" s="1">
        <v>2012</v>
      </c>
      <c r="N86" s="1">
        <v>0.4</v>
      </c>
      <c r="O86" s="1">
        <v>0.2</v>
      </c>
      <c r="P86" s="1">
        <v>0.1</v>
      </c>
      <c r="Q86" s="1">
        <v>0.1</v>
      </c>
      <c r="R86" s="1">
        <v>0</v>
      </c>
      <c r="S86" s="1">
        <v>0</v>
      </c>
      <c r="T86" s="1">
        <v>0.1</v>
      </c>
      <c r="U86" s="1">
        <v>0</v>
      </c>
      <c r="V86" s="1">
        <v>0</v>
      </c>
      <c r="W86" s="1">
        <v>0</v>
      </c>
      <c r="X86" s="1">
        <v>0</v>
      </c>
      <c r="Z86" s="3">
        <f xml:space="preserve"> IFERROR(AVEDEV(Table1[[#This Row],[GP 2012]:[GP 2021]]) / Table1[[#This Row],[Avg GP]], "x")</f>
        <v>1</v>
      </c>
      <c r="AA86" s="2">
        <f xml:space="preserve"> IFERROR(AVERAGE(Table1[[#This Row],[GP 2012]:[GP 2021]]), "x")</f>
        <v>0.09</v>
      </c>
      <c r="AB86" s="11">
        <f>Table1[Equity]/Table1[Market Capital]</f>
        <v>0.87209302325581395</v>
      </c>
      <c r="AC86" s="1">
        <v>0.6</v>
      </c>
      <c r="AD86" s="1">
        <v>0.4</v>
      </c>
      <c r="AE86" s="1">
        <v>0.6</v>
      </c>
      <c r="AF86" s="1">
        <v>0.1</v>
      </c>
      <c r="AG86" s="1">
        <v>0.1</v>
      </c>
      <c r="AH86" s="1">
        <v>0.5</v>
      </c>
      <c r="AI86" s="1">
        <v>0.3</v>
      </c>
      <c r="AJ86" s="1">
        <v>0.3</v>
      </c>
      <c r="AK86" s="1">
        <v>0.1</v>
      </c>
      <c r="AL86" s="1">
        <v>1.9</v>
      </c>
      <c r="AM86" s="1">
        <v>1.6</v>
      </c>
      <c r="AN86" s="1">
        <v>1.5</v>
      </c>
      <c r="AO86" s="3">
        <f xml:space="preserve"> IFERROR(Table1[[#This Row],[GP 2012]]/Table1[[#This Row],[Total Assets 2012]], "x")</f>
        <v>0.66666666666666674</v>
      </c>
      <c r="AP86" s="3">
        <f xml:space="preserve"> IFERROR(Table1[[#This Row],[GP 2013]]/Table1[[#This Row],[Total Assets 2013]], "x")</f>
        <v>0.5</v>
      </c>
      <c r="AQ86" s="3">
        <f xml:space="preserve"> IFERROR(Table1[[#This Row],[GP 2014]]/Table1[[#This Row],[Total Assets 2014]], "x")</f>
        <v>0.16666666666666669</v>
      </c>
      <c r="AR86" s="3">
        <f xml:space="preserve"> IFERROR(Table1[[#This Row],[GP 2015]]/Table1[[#This Row],[Total Assets 2015]], "x")</f>
        <v>1</v>
      </c>
      <c r="AS86" s="3">
        <f xml:space="preserve"> IFERROR(Table1[[#This Row],[GP 2016]]/Table1[[#This Row],[Total Assets 2016]], "x")</f>
        <v>0</v>
      </c>
      <c r="AT86" s="3">
        <f xml:space="preserve"> IFERROR(Table1[[#This Row],[GP 2017]]/Table1[[#This Row],[Total Assets 2017]], "x")</f>
        <v>0</v>
      </c>
      <c r="AU86" s="3">
        <f xml:space="preserve"> IFERROR(Table1[[#This Row],[GP 2018]]/Table1[[#This Row],[Total Assets 2018]], "x")</f>
        <v>0.33333333333333337</v>
      </c>
      <c r="AV86" s="3">
        <f xml:space="preserve"> IFERROR(Table1[[#This Row],[GP 2019]]/Table1[[#This Row],[Total Assets 2019]], "x")</f>
        <v>0</v>
      </c>
      <c r="AW86" s="3">
        <f xml:space="preserve"> IFERROR(Table1[[#This Row],[GP 2020]]/Table1[[#This Row],[Total Assets 2020]], "x")</f>
        <v>0</v>
      </c>
      <c r="AX86" s="3">
        <f xml:space="preserve"> IFERROR(Table1[[#This Row],[GP 2021]]/Table1[[#This Row],[Total Assets 2021]], "x")</f>
        <v>0</v>
      </c>
      <c r="AY86" s="3">
        <f xml:space="preserve"> IFERROR(Table1[[#This Row],[GP TTM]]/Table1[[#This Row],[Total Assets TTM]], "x")</f>
        <v>0</v>
      </c>
      <c r="BA86" s="3">
        <f xml:space="preserve"> IFERROR(ABS(Table1[[#This Row],[ROA 2013]]-Table1[[#This Row],[ROA 2012]]), "x")</f>
        <v>0.16666666666666674</v>
      </c>
      <c r="BB86" s="3">
        <f xml:space="preserve"> IFERROR(ABS(Table1[[#This Row],[ROA 2014]]-Table1[[#This Row],[ROA 2013]]), "x")</f>
        <v>0.33333333333333331</v>
      </c>
      <c r="BC86" s="3">
        <f xml:space="preserve"> IFERROR(ABS(Table1[[#This Row],[ROA 2015]]-Table1[[#This Row],[ROA 2014]]), "x")</f>
        <v>0.83333333333333326</v>
      </c>
      <c r="BD86" s="3">
        <f xml:space="preserve"> IFERROR(ABS(Table1[[#This Row],[ROA 2016]]-Table1[[#This Row],[ROA 2015]]), "x")</f>
        <v>1</v>
      </c>
      <c r="BE86" s="3">
        <f xml:space="preserve"> IFERROR(ABS(Table1[[#This Row],[ROA 2017]]-Table1[[#This Row],[ROA 2016]]), "x")</f>
        <v>0</v>
      </c>
      <c r="BF86" s="3">
        <f xml:space="preserve"> IFERROR(ABS(Table1[[#This Row],[ROA 2018]]-Table1[[#This Row],[ROA 2017]]), "x")</f>
        <v>0.33333333333333337</v>
      </c>
      <c r="BG86" s="3">
        <f xml:space="preserve"> IFERROR(ABS(Table1[[#This Row],[ROA 2019]]-Table1[[#This Row],[ROA 2018]]), "x")</f>
        <v>0.33333333333333337</v>
      </c>
      <c r="BH86" s="3">
        <f xml:space="preserve"> IFERROR(ABS(Table1[[#This Row],[ROA 2020]]-Table1[[#This Row],[ROA 2019]]), "x")</f>
        <v>0</v>
      </c>
      <c r="BI86" s="3">
        <f xml:space="preserve"> IFERROR(ABS(Table1[[#This Row],[ROA 2021]]-Table1[[#This Row],[ROA 2020]]), "x")</f>
        <v>0</v>
      </c>
      <c r="BJ86" s="3">
        <f xml:space="preserve"> IFERROR(AVERAGE(Table1[[#This Row],[ROA 2013-2012]:[ROA 2021-2020]]), "x")</f>
        <v>0.33333333333333331</v>
      </c>
      <c r="BK86" s="3">
        <f>IFERROR(AVERAGE(Table1[[#This Row],[ROA 2012]:[ROA 2021]]), "x")</f>
        <v>0.26666666666666672</v>
      </c>
      <c r="BN86" s="1">
        <f>SUM(Table1[[#This Row],[B/M Rank]:[ROA Rank]])</f>
        <v>0</v>
      </c>
    </row>
    <row r="87" spans="1:66" x14ac:dyDescent="0.25">
      <c r="A87" s="1" t="s">
        <v>3656</v>
      </c>
      <c r="B87" s="1" t="s">
        <v>1406</v>
      </c>
      <c r="C87" s="1" t="s">
        <v>4417</v>
      </c>
      <c r="D87" s="1" t="s">
        <v>268</v>
      </c>
      <c r="E87" s="1" t="s">
        <v>108</v>
      </c>
      <c r="F87" s="1">
        <v>1.74</v>
      </c>
      <c r="G87" s="19"/>
      <c r="H87" s="19"/>
      <c r="I87" s="19"/>
      <c r="J87" s="19"/>
      <c r="K87" s="1"/>
      <c r="L87" s="19"/>
      <c r="M87" s="1">
        <v>2012</v>
      </c>
      <c r="N87" s="1">
        <v>3</v>
      </c>
      <c r="O87" s="1">
        <v>3.3</v>
      </c>
      <c r="P87" s="1">
        <v>2.7</v>
      </c>
      <c r="Q87" s="1">
        <v>3.5</v>
      </c>
      <c r="R87" s="1">
        <v>2.2999999999999998</v>
      </c>
      <c r="S87" s="1">
        <v>1.5</v>
      </c>
      <c r="T87" s="1">
        <v>3.9</v>
      </c>
      <c r="U87" s="1">
        <v>6.2</v>
      </c>
      <c r="V87" s="1">
        <v>3.8</v>
      </c>
      <c r="W87" s="1">
        <v>2.5</v>
      </c>
      <c r="X87" s="1">
        <v>4</v>
      </c>
      <c r="Z87" s="3">
        <f xml:space="preserve"> IFERROR(AVEDEV(Table1[[#This Row],[GP 2012]:[GP 2021]]) / Table1[[#This Row],[Avg GP]], "x")</f>
        <v>0.26605504587155954</v>
      </c>
      <c r="AA87" s="2">
        <f xml:space="preserve"> IFERROR(AVERAGE(Table1[[#This Row],[GP 2012]:[GP 2021]]), "x")</f>
        <v>3.2700000000000005</v>
      </c>
      <c r="AB87" s="11">
        <f>Table1[Equity]/Table1[Market Capital]</f>
        <v>1.2068965517241379</v>
      </c>
      <c r="AC87" s="1">
        <v>12.7</v>
      </c>
      <c r="AD87" s="1">
        <v>13.1</v>
      </c>
      <c r="AE87" s="1">
        <v>14.3</v>
      </c>
      <c r="AF87" s="1">
        <v>14.6</v>
      </c>
      <c r="AG87" s="1">
        <v>12.1</v>
      </c>
      <c r="AH87" s="1">
        <v>10.3</v>
      </c>
      <c r="AI87" s="1">
        <v>12.2</v>
      </c>
      <c r="AJ87" s="1">
        <v>16.2</v>
      </c>
      <c r="AK87" s="1">
        <v>11.3</v>
      </c>
      <c r="AL87" s="1">
        <v>12</v>
      </c>
      <c r="AM87" s="1">
        <v>13.4</v>
      </c>
      <c r="AN87" s="1">
        <v>2.1</v>
      </c>
      <c r="AO87" s="3">
        <f xml:space="preserve"> IFERROR(Table1[[#This Row],[GP 2012]]/Table1[[#This Row],[Total Assets 2012]], "x")</f>
        <v>0.23622047244094491</v>
      </c>
      <c r="AP87" s="3">
        <f xml:space="preserve"> IFERROR(Table1[[#This Row],[GP 2013]]/Table1[[#This Row],[Total Assets 2013]], "x")</f>
        <v>0.25190839694656486</v>
      </c>
      <c r="AQ87" s="3">
        <f xml:space="preserve"> IFERROR(Table1[[#This Row],[GP 2014]]/Table1[[#This Row],[Total Assets 2014]], "x")</f>
        <v>0.1888111888111888</v>
      </c>
      <c r="AR87" s="3">
        <f xml:space="preserve"> IFERROR(Table1[[#This Row],[GP 2015]]/Table1[[#This Row],[Total Assets 2015]], "x")</f>
        <v>0.23972602739726029</v>
      </c>
      <c r="AS87" s="3">
        <f xml:space="preserve"> IFERROR(Table1[[#This Row],[GP 2016]]/Table1[[#This Row],[Total Assets 2016]], "x")</f>
        <v>0.19008264462809915</v>
      </c>
      <c r="AT87" s="3">
        <f xml:space="preserve"> IFERROR(Table1[[#This Row],[GP 2017]]/Table1[[#This Row],[Total Assets 2017]], "x")</f>
        <v>0.14563106796116504</v>
      </c>
      <c r="AU87" s="3">
        <f xml:space="preserve"> IFERROR(Table1[[#This Row],[GP 2018]]/Table1[[#This Row],[Total Assets 2018]], "x")</f>
        <v>0.31967213114754101</v>
      </c>
      <c r="AV87" s="3">
        <f xml:space="preserve"> IFERROR(Table1[[#This Row],[GP 2019]]/Table1[[#This Row],[Total Assets 2019]], "x")</f>
        <v>0.38271604938271608</v>
      </c>
      <c r="AW87" s="3">
        <f xml:space="preserve"> IFERROR(Table1[[#This Row],[GP 2020]]/Table1[[#This Row],[Total Assets 2020]], "x")</f>
        <v>0.33628318584070793</v>
      </c>
      <c r="AX87" s="3">
        <f xml:space="preserve"> IFERROR(Table1[[#This Row],[GP 2021]]/Table1[[#This Row],[Total Assets 2021]], "x")</f>
        <v>0.20833333333333334</v>
      </c>
      <c r="AY87" s="3">
        <f xml:space="preserve"> IFERROR(Table1[[#This Row],[GP TTM]]/Table1[[#This Row],[Total Assets TTM]], "x")</f>
        <v>0.29850746268656714</v>
      </c>
      <c r="BA87" s="3">
        <f xml:space="preserve"> IFERROR(ABS(Table1[[#This Row],[ROA 2013]]-Table1[[#This Row],[ROA 2012]]), "x")</f>
        <v>1.5687924505619955E-2</v>
      </c>
      <c r="BB87" s="3">
        <f xml:space="preserve"> IFERROR(ABS(Table1[[#This Row],[ROA 2014]]-Table1[[#This Row],[ROA 2013]]), "x")</f>
        <v>6.3097208135376059E-2</v>
      </c>
      <c r="BC87" s="3">
        <f xml:space="preserve"> IFERROR(ABS(Table1[[#This Row],[ROA 2015]]-Table1[[#This Row],[ROA 2014]]), "x")</f>
        <v>5.0914838586071487E-2</v>
      </c>
      <c r="BD87" s="3">
        <f xml:space="preserve"> IFERROR(ABS(Table1[[#This Row],[ROA 2016]]-Table1[[#This Row],[ROA 2015]]), "x")</f>
        <v>4.9643382769161137E-2</v>
      </c>
      <c r="BE87" s="3">
        <f xml:space="preserve"> IFERROR(ABS(Table1[[#This Row],[ROA 2017]]-Table1[[#This Row],[ROA 2016]]), "x")</f>
        <v>4.4451576666934112E-2</v>
      </c>
      <c r="BF87" s="3">
        <f xml:space="preserve"> IFERROR(ABS(Table1[[#This Row],[ROA 2018]]-Table1[[#This Row],[ROA 2017]]), "x")</f>
        <v>0.17404106318637597</v>
      </c>
      <c r="BG87" s="3">
        <f xml:space="preserve"> IFERROR(ABS(Table1[[#This Row],[ROA 2019]]-Table1[[#This Row],[ROA 2018]]), "x")</f>
        <v>6.3043918235175078E-2</v>
      </c>
      <c r="BH87" s="3">
        <f xml:space="preserve"> IFERROR(ABS(Table1[[#This Row],[ROA 2020]]-Table1[[#This Row],[ROA 2019]]), "x")</f>
        <v>4.6432863542008151E-2</v>
      </c>
      <c r="BI87" s="3">
        <f xml:space="preserve"> IFERROR(ABS(Table1[[#This Row],[ROA 2021]]-Table1[[#This Row],[ROA 2020]]), "x")</f>
        <v>0.12794985250737459</v>
      </c>
      <c r="BJ87" s="3">
        <f xml:space="preserve"> IFERROR(AVERAGE(Table1[[#This Row],[ROA 2013-2012]:[ROA 2021-2020]]), "x")</f>
        <v>7.0584736459344058E-2</v>
      </c>
      <c r="BK87" s="3">
        <f>IFERROR(AVERAGE(Table1[[#This Row],[ROA 2012]:[ROA 2021]]), "x")</f>
        <v>0.24993844978895216</v>
      </c>
      <c r="BN87" s="1">
        <f>SUM(Table1[[#This Row],[B/M Rank]:[ROA Rank]])</f>
        <v>0</v>
      </c>
    </row>
    <row r="88" spans="1:66" x14ac:dyDescent="0.25">
      <c r="A88" s="1" t="s">
        <v>4049</v>
      </c>
      <c r="B88" s="1" t="s">
        <v>1759</v>
      </c>
      <c r="C88" s="1" t="s">
        <v>12</v>
      </c>
      <c r="D88" s="1" t="s">
        <v>11</v>
      </c>
      <c r="E88" s="1" t="s">
        <v>108</v>
      </c>
      <c r="F88" s="1">
        <v>1.74</v>
      </c>
      <c r="G88" s="19"/>
      <c r="H88" s="19"/>
      <c r="I88" s="19"/>
      <c r="J88" s="19"/>
      <c r="K88" s="1"/>
      <c r="L88" s="19"/>
      <c r="M88" s="1">
        <v>2012</v>
      </c>
      <c r="N88" s="1">
        <v>0</v>
      </c>
      <c r="O88" s="1" t="s">
        <v>4368</v>
      </c>
      <c r="P88" s="1" t="s">
        <v>4368</v>
      </c>
      <c r="Q88" s="1" t="s">
        <v>4368</v>
      </c>
      <c r="R88" s="1" t="s">
        <v>4368</v>
      </c>
      <c r="S88" s="1" t="s">
        <v>4368</v>
      </c>
      <c r="T88" s="1" t="s">
        <v>4368</v>
      </c>
      <c r="U88" s="1">
        <v>0.1</v>
      </c>
      <c r="V88" s="1">
        <v>0</v>
      </c>
      <c r="W88" s="1" t="s">
        <v>4368</v>
      </c>
      <c r="X88" s="1" t="s">
        <v>4368</v>
      </c>
      <c r="Z88" s="3">
        <f xml:space="preserve"> IFERROR(AVEDEV(Table1[[#This Row],[GP 2012]:[GP 2021]]) / Table1[[#This Row],[Avg GP]], "x")</f>
        <v>1.3333333333333335</v>
      </c>
      <c r="AA88" s="2">
        <f xml:space="preserve"> IFERROR(AVERAGE(Table1[[#This Row],[GP 2012]:[GP 2021]]), "x")</f>
        <v>3.3333333333333333E-2</v>
      </c>
      <c r="AB88" s="11">
        <f>Table1[Equity]/Table1[Market Capital]</f>
        <v>-2.8735632183908044</v>
      </c>
      <c r="AC88" s="1">
        <v>1.3</v>
      </c>
      <c r="AD88" s="1">
        <v>0.4</v>
      </c>
      <c r="AE88" s="1">
        <v>1.1000000000000001</v>
      </c>
      <c r="AF88" s="1">
        <v>0.2</v>
      </c>
      <c r="AG88" s="1">
        <v>0.1</v>
      </c>
      <c r="AH88" s="1">
        <v>0.1</v>
      </c>
      <c r="AI88" s="1">
        <v>4</v>
      </c>
      <c r="AJ88" s="1">
        <v>11.7</v>
      </c>
      <c r="AK88" s="1">
        <v>7.5</v>
      </c>
      <c r="AL88" s="1">
        <v>3.7</v>
      </c>
      <c r="AM88" s="1">
        <v>2.9</v>
      </c>
      <c r="AN88" s="1">
        <v>-5</v>
      </c>
      <c r="AO88" s="3">
        <f xml:space="preserve"> IFERROR(Table1[[#This Row],[GP 2012]]/Table1[[#This Row],[Total Assets 2012]], "x")</f>
        <v>0</v>
      </c>
      <c r="AP88" s="3" t="str">
        <f xml:space="preserve"> IFERROR(Table1[[#This Row],[GP 2013]]/Table1[[#This Row],[Total Assets 2013]], "x")</f>
        <v>x</v>
      </c>
      <c r="AQ88" s="3" t="str">
        <f xml:space="preserve"> IFERROR(Table1[[#This Row],[GP 2014]]/Table1[[#This Row],[Total Assets 2014]], "x")</f>
        <v>x</v>
      </c>
      <c r="AR88" s="3" t="str">
        <f xml:space="preserve"> IFERROR(Table1[[#This Row],[GP 2015]]/Table1[[#This Row],[Total Assets 2015]], "x")</f>
        <v>x</v>
      </c>
      <c r="AS88" s="3" t="str">
        <f xml:space="preserve"> IFERROR(Table1[[#This Row],[GP 2016]]/Table1[[#This Row],[Total Assets 2016]], "x")</f>
        <v>x</v>
      </c>
      <c r="AT88" s="3" t="str">
        <f xml:space="preserve"> IFERROR(Table1[[#This Row],[GP 2017]]/Table1[[#This Row],[Total Assets 2017]], "x")</f>
        <v>x</v>
      </c>
      <c r="AU88" s="3" t="str">
        <f xml:space="preserve"> IFERROR(Table1[[#This Row],[GP 2018]]/Table1[[#This Row],[Total Assets 2018]], "x")</f>
        <v>x</v>
      </c>
      <c r="AV88" s="3">
        <f xml:space="preserve"> IFERROR(Table1[[#This Row],[GP 2019]]/Table1[[#This Row],[Total Assets 2019]], "x")</f>
        <v>8.5470085470085479E-3</v>
      </c>
      <c r="AW88" s="3">
        <f xml:space="preserve"> IFERROR(Table1[[#This Row],[GP 2020]]/Table1[[#This Row],[Total Assets 2020]], "x")</f>
        <v>0</v>
      </c>
      <c r="AX88" s="3" t="str">
        <f xml:space="preserve"> IFERROR(Table1[[#This Row],[GP 2021]]/Table1[[#This Row],[Total Assets 2021]], "x")</f>
        <v>x</v>
      </c>
      <c r="AY88" s="3" t="str">
        <f xml:space="preserve"> IFERROR(Table1[[#This Row],[GP TTM]]/Table1[[#This Row],[Total Assets TTM]], "x")</f>
        <v>x</v>
      </c>
      <c r="BA88" s="3" t="str">
        <f xml:space="preserve"> IFERROR(ABS(Table1[[#This Row],[ROA 2013]]-Table1[[#This Row],[ROA 2012]]), "x")</f>
        <v>x</v>
      </c>
      <c r="BB88" s="3" t="str">
        <f xml:space="preserve"> IFERROR(ABS(Table1[[#This Row],[ROA 2014]]-Table1[[#This Row],[ROA 2013]]), "x")</f>
        <v>x</v>
      </c>
      <c r="BC88" s="3" t="str">
        <f xml:space="preserve"> IFERROR(ABS(Table1[[#This Row],[ROA 2015]]-Table1[[#This Row],[ROA 2014]]), "x")</f>
        <v>x</v>
      </c>
      <c r="BD88" s="3" t="str">
        <f xml:space="preserve"> IFERROR(ABS(Table1[[#This Row],[ROA 2016]]-Table1[[#This Row],[ROA 2015]]), "x")</f>
        <v>x</v>
      </c>
      <c r="BE88" s="3" t="str">
        <f xml:space="preserve"> IFERROR(ABS(Table1[[#This Row],[ROA 2017]]-Table1[[#This Row],[ROA 2016]]), "x")</f>
        <v>x</v>
      </c>
      <c r="BF88" s="3" t="str">
        <f xml:space="preserve"> IFERROR(ABS(Table1[[#This Row],[ROA 2018]]-Table1[[#This Row],[ROA 2017]]), "x")</f>
        <v>x</v>
      </c>
      <c r="BG88" s="3" t="str">
        <f xml:space="preserve"> IFERROR(ABS(Table1[[#This Row],[ROA 2019]]-Table1[[#This Row],[ROA 2018]]), "x")</f>
        <v>x</v>
      </c>
      <c r="BH88" s="3">
        <f xml:space="preserve"> IFERROR(ABS(Table1[[#This Row],[ROA 2020]]-Table1[[#This Row],[ROA 2019]]), "x")</f>
        <v>8.5470085470085479E-3</v>
      </c>
      <c r="BI88" s="3" t="str">
        <f xml:space="preserve"> IFERROR(ABS(Table1[[#This Row],[ROA 2021]]-Table1[[#This Row],[ROA 2020]]), "x")</f>
        <v>x</v>
      </c>
      <c r="BJ88" s="3">
        <f xml:space="preserve"> IFERROR(AVERAGE(Table1[[#This Row],[ROA 2013-2012]:[ROA 2021-2020]]), "x")</f>
        <v>8.5470085470085479E-3</v>
      </c>
      <c r="BK88" s="3">
        <f>IFERROR(AVERAGE(Table1[[#This Row],[ROA 2012]:[ROA 2021]]), "x")</f>
        <v>2.8490028490028491E-3</v>
      </c>
      <c r="BN88" s="1">
        <f>SUM(Table1[[#This Row],[B/M Rank]:[ROA Rank]])</f>
        <v>0</v>
      </c>
    </row>
    <row r="89" spans="1:66" x14ac:dyDescent="0.25">
      <c r="A89" s="1" t="s">
        <v>4335</v>
      </c>
      <c r="B89" s="1" t="s">
        <v>2036</v>
      </c>
      <c r="C89" s="1" t="s">
        <v>2037</v>
      </c>
      <c r="D89" s="1" t="s">
        <v>152</v>
      </c>
      <c r="E89" s="1" t="s">
        <v>108</v>
      </c>
      <c r="F89" s="1">
        <v>1.75</v>
      </c>
      <c r="G89" s="19"/>
      <c r="H89" s="19"/>
      <c r="I89" s="19"/>
      <c r="J89" s="19"/>
      <c r="K89" s="1"/>
      <c r="L89" s="19"/>
      <c r="M89" s="1">
        <v>2016</v>
      </c>
      <c r="S89" s="1">
        <v>0.8</v>
      </c>
      <c r="T89" s="1">
        <v>1.7</v>
      </c>
      <c r="U89" s="1">
        <v>-0.6</v>
      </c>
      <c r="V89" s="1">
        <v>2.1</v>
      </c>
      <c r="W89" s="1">
        <v>2.2999999999999998</v>
      </c>
      <c r="X89" s="1">
        <v>4.5</v>
      </c>
      <c r="Z89" s="3">
        <f xml:space="preserve"> IFERROR(AVEDEV(Table1[[#This Row],[GP 2012]:[GP 2021]]) / Table1[[#This Row],[Avg GP]], "x")</f>
        <v>0.73650793650793644</v>
      </c>
      <c r="AA89" s="2">
        <f xml:space="preserve"> IFERROR(AVERAGE(Table1[[#This Row],[GP 2012]:[GP 2021]]), "x")</f>
        <v>1.26</v>
      </c>
      <c r="AB89" s="11">
        <f>Table1[Equity]/Table1[Market Capital]</f>
        <v>17.085714285714285</v>
      </c>
      <c r="AH89" s="1">
        <v>1.1000000000000001</v>
      </c>
      <c r="AI89" s="1">
        <v>1.3</v>
      </c>
      <c r="AJ89" s="1">
        <v>9.1999999999999993</v>
      </c>
      <c r="AK89" s="1">
        <v>10.199999999999999</v>
      </c>
      <c r="AL89" s="1">
        <v>7.8</v>
      </c>
      <c r="AM89" s="1">
        <v>43.3</v>
      </c>
      <c r="AN89" s="1">
        <v>29.9</v>
      </c>
      <c r="AO89" s="3" t="str">
        <f xml:space="preserve"> IFERROR(Table1[[#This Row],[GP 2012]]/Table1[[#This Row],[Total Assets 2012]], "x")</f>
        <v>x</v>
      </c>
      <c r="AP89" s="3" t="str">
        <f xml:space="preserve"> IFERROR(Table1[[#This Row],[GP 2013]]/Table1[[#This Row],[Total Assets 2013]], "x")</f>
        <v>x</v>
      </c>
      <c r="AQ89" s="3" t="str">
        <f xml:space="preserve"> IFERROR(Table1[[#This Row],[GP 2014]]/Table1[[#This Row],[Total Assets 2014]], "x")</f>
        <v>x</v>
      </c>
      <c r="AR89" s="3" t="str">
        <f xml:space="preserve"> IFERROR(Table1[[#This Row],[GP 2015]]/Table1[[#This Row],[Total Assets 2015]], "x")</f>
        <v>x</v>
      </c>
      <c r="AS89" s="3" t="str">
        <f xml:space="preserve"> IFERROR(Table1[[#This Row],[GP 2016]]/Table1[[#This Row],[Total Assets 2016]], "x")</f>
        <v>x</v>
      </c>
      <c r="AT89" s="3">
        <f xml:space="preserve"> IFERROR(Table1[[#This Row],[GP 2017]]/Table1[[#This Row],[Total Assets 2017]], "x")</f>
        <v>0.72727272727272729</v>
      </c>
      <c r="AU89" s="3">
        <f xml:space="preserve"> IFERROR(Table1[[#This Row],[GP 2018]]/Table1[[#This Row],[Total Assets 2018]], "x")</f>
        <v>1.3076923076923077</v>
      </c>
      <c r="AV89" s="3">
        <f xml:space="preserve"> IFERROR(Table1[[#This Row],[GP 2019]]/Table1[[#This Row],[Total Assets 2019]], "x")</f>
        <v>-6.5217391304347824E-2</v>
      </c>
      <c r="AW89" s="3">
        <f xml:space="preserve"> IFERROR(Table1[[#This Row],[GP 2020]]/Table1[[#This Row],[Total Assets 2020]], "x")</f>
        <v>0.20588235294117649</v>
      </c>
      <c r="AX89" s="3">
        <f xml:space="preserve"> IFERROR(Table1[[#This Row],[GP 2021]]/Table1[[#This Row],[Total Assets 2021]], "x")</f>
        <v>0.29487179487179488</v>
      </c>
      <c r="AY89" s="3">
        <f xml:space="preserve"> IFERROR(Table1[[#This Row],[GP TTM]]/Table1[[#This Row],[Total Assets TTM]], "x")</f>
        <v>0.10392609699769054</v>
      </c>
      <c r="BA89" s="3" t="str">
        <f xml:space="preserve"> IFERROR(ABS(Table1[[#This Row],[ROA 2013]]-Table1[[#This Row],[ROA 2012]]), "x")</f>
        <v>x</v>
      </c>
      <c r="BB89" s="3" t="str">
        <f xml:space="preserve"> IFERROR(ABS(Table1[[#This Row],[ROA 2014]]-Table1[[#This Row],[ROA 2013]]), "x")</f>
        <v>x</v>
      </c>
      <c r="BC89" s="3" t="str">
        <f xml:space="preserve"> IFERROR(ABS(Table1[[#This Row],[ROA 2015]]-Table1[[#This Row],[ROA 2014]]), "x")</f>
        <v>x</v>
      </c>
      <c r="BD89" s="3" t="str">
        <f xml:space="preserve"> IFERROR(ABS(Table1[[#This Row],[ROA 2016]]-Table1[[#This Row],[ROA 2015]]), "x")</f>
        <v>x</v>
      </c>
      <c r="BE89" s="3" t="str">
        <f xml:space="preserve"> IFERROR(ABS(Table1[[#This Row],[ROA 2017]]-Table1[[#This Row],[ROA 2016]]), "x")</f>
        <v>x</v>
      </c>
      <c r="BF89" s="3">
        <f xml:space="preserve"> IFERROR(ABS(Table1[[#This Row],[ROA 2018]]-Table1[[#This Row],[ROA 2017]]), "x")</f>
        <v>0.58041958041958042</v>
      </c>
      <c r="BG89" s="3">
        <f xml:space="preserve"> IFERROR(ABS(Table1[[#This Row],[ROA 2019]]-Table1[[#This Row],[ROA 2018]]), "x")</f>
        <v>1.3729096989966556</v>
      </c>
      <c r="BH89" s="3">
        <f xml:space="preserve"> IFERROR(ABS(Table1[[#This Row],[ROA 2020]]-Table1[[#This Row],[ROA 2019]]), "x")</f>
        <v>0.2710997442455243</v>
      </c>
      <c r="BI89" s="3">
        <f xml:space="preserve"> IFERROR(ABS(Table1[[#This Row],[ROA 2021]]-Table1[[#This Row],[ROA 2020]]), "x")</f>
        <v>8.898944193061839E-2</v>
      </c>
      <c r="BJ89" s="3">
        <f xml:space="preserve"> IFERROR(AVERAGE(Table1[[#This Row],[ROA 2013-2012]:[ROA 2021-2020]]), "x")</f>
        <v>0.57835461639809471</v>
      </c>
      <c r="BK89" s="3">
        <f>IFERROR(AVERAGE(Table1[[#This Row],[ROA 2012]:[ROA 2021]]), "x")</f>
        <v>0.49410035829473165</v>
      </c>
      <c r="BN89" s="1">
        <f>SUM(Table1[[#This Row],[B/M Rank]:[ROA Rank]])</f>
        <v>0</v>
      </c>
    </row>
    <row r="90" spans="1:66" x14ac:dyDescent="0.25">
      <c r="A90" s="1" t="s">
        <v>2181</v>
      </c>
      <c r="B90" s="1" t="s">
        <v>228</v>
      </c>
      <c r="C90" s="1" t="s">
        <v>4374</v>
      </c>
      <c r="D90" s="1" t="s">
        <v>142</v>
      </c>
      <c r="E90" s="1" t="s">
        <v>108</v>
      </c>
      <c r="F90" s="1">
        <v>1.78</v>
      </c>
      <c r="G90" s="19"/>
      <c r="H90" s="19"/>
      <c r="I90" s="19"/>
      <c r="J90" s="19"/>
      <c r="K90" s="1"/>
      <c r="L90" s="19"/>
      <c r="M90" s="1">
        <v>2012</v>
      </c>
      <c r="N90" s="1">
        <v>1.6</v>
      </c>
      <c r="O90" s="1">
        <v>-5.4</v>
      </c>
      <c r="P90" s="1">
        <v>-0.7</v>
      </c>
      <c r="Q90" s="1">
        <v>-1.5</v>
      </c>
      <c r="R90" s="1">
        <v>-0.1</v>
      </c>
      <c r="S90" s="1">
        <v>0.2</v>
      </c>
      <c r="T90" s="1">
        <v>-3.7</v>
      </c>
      <c r="U90" s="1">
        <v>-11.2</v>
      </c>
      <c r="V90" s="1">
        <v>-7.1</v>
      </c>
      <c r="W90" s="1">
        <v>-0.2</v>
      </c>
      <c r="X90" s="1">
        <v>-0.4</v>
      </c>
      <c r="Z90" s="3">
        <f xml:space="preserve"> IFERROR(AVEDEV(Table1[[#This Row],[GP 2012]:[GP 2021]]) / Table1[[#This Row],[Avg GP]], "x")</f>
        <v>-1.1501779359430604</v>
      </c>
      <c r="AA90" s="2">
        <f xml:space="preserve"> IFERROR(AVERAGE(Table1[[#This Row],[GP 2012]:[GP 2021]]), "x")</f>
        <v>-2.8099999999999996</v>
      </c>
      <c r="AB90" s="11">
        <f>Table1[Equity]/Table1[Market Capital]</f>
        <v>1.0112359550561798</v>
      </c>
      <c r="AC90" s="1">
        <v>10.199999999999999</v>
      </c>
      <c r="AD90" s="1">
        <v>3.2</v>
      </c>
      <c r="AE90" s="1">
        <v>3.6</v>
      </c>
      <c r="AF90" s="1">
        <v>1.1000000000000001</v>
      </c>
      <c r="AG90" s="1">
        <v>0.8</v>
      </c>
      <c r="AH90" s="1">
        <v>8.9</v>
      </c>
      <c r="AI90" s="1">
        <v>7.1</v>
      </c>
      <c r="AJ90" s="1">
        <v>1.9</v>
      </c>
      <c r="AK90" s="1">
        <v>0.7</v>
      </c>
      <c r="AL90" s="1">
        <v>3</v>
      </c>
      <c r="AM90" s="1">
        <v>3.4</v>
      </c>
      <c r="AN90" s="1">
        <v>1.8</v>
      </c>
      <c r="AO90" s="3">
        <f xml:space="preserve"> IFERROR(Table1[[#This Row],[GP 2012]]/Table1[[#This Row],[Total Assets 2012]], "x")</f>
        <v>0.15686274509803924</v>
      </c>
      <c r="AP90" s="3">
        <f xml:space="preserve"> IFERROR(Table1[[#This Row],[GP 2013]]/Table1[[#This Row],[Total Assets 2013]], "x")</f>
        <v>-1.6875</v>
      </c>
      <c r="AQ90" s="3">
        <f xml:space="preserve"> IFERROR(Table1[[#This Row],[GP 2014]]/Table1[[#This Row],[Total Assets 2014]], "x")</f>
        <v>-0.19444444444444442</v>
      </c>
      <c r="AR90" s="3">
        <f xml:space="preserve"> IFERROR(Table1[[#This Row],[GP 2015]]/Table1[[#This Row],[Total Assets 2015]], "x")</f>
        <v>-1.3636363636363635</v>
      </c>
      <c r="AS90" s="3">
        <f xml:space="preserve"> IFERROR(Table1[[#This Row],[GP 2016]]/Table1[[#This Row],[Total Assets 2016]], "x")</f>
        <v>-0.125</v>
      </c>
      <c r="AT90" s="3">
        <f xml:space="preserve"> IFERROR(Table1[[#This Row],[GP 2017]]/Table1[[#This Row],[Total Assets 2017]], "x")</f>
        <v>2.247191011235955E-2</v>
      </c>
      <c r="AU90" s="3">
        <f xml:space="preserve"> IFERROR(Table1[[#This Row],[GP 2018]]/Table1[[#This Row],[Total Assets 2018]], "x")</f>
        <v>-0.52112676056338036</v>
      </c>
      <c r="AV90" s="3">
        <f xml:space="preserve"> IFERROR(Table1[[#This Row],[GP 2019]]/Table1[[#This Row],[Total Assets 2019]], "x")</f>
        <v>-5.8947368421052628</v>
      </c>
      <c r="AW90" s="3">
        <f xml:space="preserve"> IFERROR(Table1[[#This Row],[GP 2020]]/Table1[[#This Row],[Total Assets 2020]], "x")</f>
        <v>-10.142857142857142</v>
      </c>
      <c r="AX90" s="3">
        <f xml:space="preserve"> IFERROR(Table1[[#This Row],[GP 2021]]/Table1[[#This Row],[Total Assets 2021]], "x")</f>
        <v>-6.6666666666666666E-2</v>
      </c>
      <c r="AY90" s="3">
        <f xml:space="preserve"> IFERROR(Table1[[#This Row],[GP TTM]]/Table1[[#This Row],[Total Assets TTM]], "x")</f>
        <v>-0.11764705882352942</v>
      </c>
      <c r="BA90" s="3">
        <f xml:space="preserve"> IFERROR(ABS(Table1[[#This Row],[ROA 2013]]-Table1[[#This Row],[ROA 2012]]), "x")</f>
        <v>1.8443627450980393</v>
      </c>
      <c r="BB90" s="3">
        <f xml:space="preserve"> IFERROR(ABS(Table1[[#This Row],[ROA 2014]]-Table1[[#This Row],[ROA 2013]]), "x")</f>
        <v>1.4930555555555556</v>
      </c>
      <c r="BC90" s="3">
        <f xml:space="preserve"> IFERROR(ABS(Table1[[#This Row],[ROA 2015]]-Table1[[#This Row],[ROA 2014]]), "x")</f>
        <v>1.1691919191919191</v>
      </c>
      <c r="BD90" s="3">
        <f xml:space="preserve"> IFERROR(ABS(Table1[[#This Row],[ROA 2016]]-Table1[[#This Row],[ROA 2015]]), "x")</f>
        <v>1.2386363636363635</v>
      </c>
      <c r="BE90" s="3">
        <f xml:space="preserve"> IFERROR(ABS(Table1[[#This Row],[ROA 2017]]-Table1[[#This Row],[ROA 2016]]), "x")</f>
        <v>0.14747191011235955</v>
      </c>
      <c r="BF90" s="3">
        <f xml:space="preserve"> IFERROR(ABS(Table1[[#This Row],[ROA 2018]]-Table1[[#This Row],[ROA 2017]]), "x")</f>
        <v>0.54359867067573986</v>
      </c>
      <c r="BG90" s="3">
        <f xml:space="preserve"> IFERROR(ABS(Table1[[#This Row],[ROA 2019]]-Table1[[#This Row],[ROA 2018]]), "x")</f>
        <v>5.3736100815418828</v>
      </c>
      <c r="BH90" s="3">
        <f xml:space="preserve"> IFERROR(ABS(Table1[[#This Row],[ROA 2020]]-Table1[[#This Row],[ROA 2019]]), "x")</f>
        <v>4.2481203007518795</v>
      </c>
      <c r="BI90" s="3">
        <f xml:space="preserve"> IFERROR(ABS(Table1[[#This Row],[ROA 2021]]-Table1[[#This Row],[ROA 2020]]), "x")</f>
        <v>10.076190476190476</v>
      </c>
      <c r="BJ90" s="3">
        <f xml:space="preserve"> IFERROR(AVERAGE(Table1[[#This Row],[ROA 2013-2012]:[ROA 2021-2020]]), "x")</f>
        <v>2.9038042247504681</v>
      </c>
      <c r="BK90" s="3">
        <f>IFERROR(AVERAGE(Table1[[#This Row],[ROA 2012]:[ROA 2021]]), "x")</f>
        <v>-1.9816633565062862</v>
      </c>
      <c r="BN90" s="1">
        <f>SUM(Table1[[#This Row],[B/M Rank]:[ROA Rank]])</f>
        <v>0</v>
      </c>
    </row>
    <row r="91" spans="1:66" x14ac:dyDescent="0.25">
      <c r="A91" s="1" t="s">
        <v>3039</v>
      </c>
      <c r="B91" s="1" t="s">
        <v>998</v>
      </c>
      <c r="C91" s="1" t="s">
        <v>4417</v>
      </c>
      <c r="D91" s="1" t="s">
        <v>268</v>
      </c>
      <c r="E91" s="1" t="s">
        <v>108</v>
      </c>
      <c r="F91" s="1">
        <v>1.78</v>
      </c>
      <c r="G91" s="19"/>
      <c r="H91" s="19"/>
      <c r="I91" s="19"/>
      <c r="J91" s="19"/>
      <c r="K91" s="1"/>
      <c r="L91" s="19"/>
      <c r="M91" s="1">
        <v>2012</v>
      </c>
      <c r="N91" s="1" t="s">
        <v>4368</v>
      </c>
      <c r="O91" s="1" t="s">
        <v>4368</v>
      </c>
      <c r="P91" s="1" t="s">
        <v>4368</v>
      </c>
      <c r="Q91" s="1" t="s">
        <v>4368</v>
      </c>
      <c r="R91" s="1" t="s">
        <v>4368</v>
      </c>
      <c r="S91" s="1" t="s">
        <v>4368</v>
      </c>
      <c r="T91" s="1" t="s">
        <v>4368</v>
      </c>
      <c r="U91" s="1" t="s">
        <v>4368</v>
      </c>
      <c r="V91" s="1" t="s">
        <v>4368</v>
      </c>
      <c r="W91" s="1" t="s">
        <v>4368</v>
      </c>
      <c r="X91" s="1" t="s">
        <v>4368</v>
      </c>
      <c r="Z91" s="3" t="str">
        <f xml:space="preserve"> IFERROR(AVEDEV(Table1[[#This Row],[GP 2012]:[GP 2021]]) / Table1[[#This Row],[Avg GP]], "x")</f>
        <v>x</v>
      </c>
      <c r="AA91" s="2" t="str">
        <f xml:space="preserve"> IFERROR(AVERAGE(Table1[[#This Row],[GP 2012]:[GP 2021]]), "x")</f>
        <v>x</v>
      </c>
      <c r="AB91" s="11">
        <f>Table1[Equity]/Table1[Market Capital]</f>
        <v>10</v>
      </c>
      <c r="AC91" s="1">
        <v>15.7</v>
      </c>
      <c r="AD91" s="1">
        <v>13.6</v>
      </c>
      <c r="AE91" s="1">
        <v>14.2</v>
      </c>
      <c r="AF91" s="1">
        <v>15</v>
      </c>
      <c r="AG91" s="1">
        <v>15.1</v>
      </c>
      <c r="AH91" s="1">
        <v>18</v>
      </c>
      <c r="AI91" s="1">
        <v>18.8</v>
      </c>
      <c r="AJ91" s="1">
        <v>19.2</v>
      </c>
      <c r="AK91" s="1">
        <v>19.399999999999999</v>
      </c>
      <c r="AL91" s="1">
        <v>20.9</v>
      </c>
      <c r="AM91" s="1">
        <v>21.4</v>
      </c>
      <c r="AN91" s="1">
        <v>17.8</v>
      </c>
      <c r="AO91" s="3" t="str">
        <f xml:space="preserve"> IFERROR(Table1[[#This Row],[GP 2012]]/Table1[[#This Row],[Total Assets 2012]], "x")</f>
        <v>x</v>
      </c>
      <c r="AP91" s="3" t="str">
        <f xml:space="preserve"> IFERROR(Table1[[#This Row],[GP 2013]]/Table1[[#This Row],[Total Assets 2013]], "x")</f>
        <v>x</v>
      </c>
      <c r="AQ91" s="3" t="str">
        <f xml:space="preserve"> IFERROR(Table1[[#This Row],[GP 2014]]/Table1[[#This Row],[Total Assets 2014]], "x")</f>
        <v>x</v>
      </c>
      <c r="AR91" s="3" t="str">
        <f xml:space="preserve"> IFERROR(Table1[[#This Row],[GP 2015]]/Table1[[#This Row],[Total Assets 2015]], "x")</f>
        <v>x</v>
      </c>
      <c r="AS91" s="3" t="str">
        <f xml:space="preserve"> IFERROR(Table1[[#This Row],[GP 2016]]/Table1[[#This Row],[Total Assets 2016]], "x")</f>
        <v>x</v>
      </c>
      <c r="AT91" s="3" t="str">
        <f xml:space="preserve"> IFERROR(Table1[[#This Row],[GP 2017]]/Table1[[#This Row],[Total Assets 2017]], "x")</f>
        <v>x</v>
      </c>
      <c r="AU91" s="3" t="str">
        <f xml:space="preserve"> IFERROR(Table1[[#This Row],[GP 2018]]/Table1[[#This Row],[Total Assets 2018]], "x")</f>
        <v>x</v>
      </c>
      <c r="AV91" s="3" t="str">
        <f xml:space="preserve"> IFERROR(Table1[[#This Row],[GP 2019]]/Table1[[#This Row],[Total Assets 2019]], "x")</f>
        <v>x</v>
      </c>
      <c r="AW91" s="3" t="str">
        <f xml:space="preserve"> IFERROR(Table1[[#This Row],[GP 2020]]/Table1[[#This Row],[Total Assets 2020]], "x")</f>
        <v>x</v>
      </c>
      <c r="AX91" s="3" t="str">
        <f xml:space="preserve"> IFERROR(Table1[[#This Row],[GP 2021]]/Table1[[#This Row],[Total Assets 2021]], "x")</f>
        <v>x</v>
      </c>
      <c r="AY91" s="3" t="str">
        <f xml:space="preserve"> IFERROR(Table1[[#This Row],[GP TTM]]/Table1[[#This Row],[Total Assets TTM]], "x")</f>
        <v>x</v>
      </c>
      <c r="BA91" s="3" t="str">
        <f xml:space="preserve"> IFERROR(ABS(Table1[[#This Row],[ROA 2013]]-Table1[[#This Row],[ROA 2012]]), "x")</f>
        <v>x</v>
      </c>
      <c r="BB91" s="3" t="str">
        <f xml:space="preserve"> IFERROR(ABS(Table1[[#This Row],[ROA 2014]]-Table1[[#This Row],[ROA 2013]]), "x")</f>
        <v>x</v>
      </c>
      <c r="BC91" s="3" t="str">
        <f xml:space="preserve"> IFERROR(ABS(Table1[[#This Row],[ROA 2015]]-Table1[[#This Row],[ROA 2014]]), "x")</f>
        <v>x</v>
      </c>
      <c r="BD91" s="3" t="str">
        <f xml:space="preserve"> IFERROR(ABS(Table1[[#This Row],[ROA 2016]]-Table1[[#This Row],[ROA 2015]]), "x")</f>
        <v>x</v>
      </c>
      <c r="BE91" s="3" t="str">
        <f xml:space="preserve"> IFERROR(ABS(Table1[[#This Row],[ROA 2017]]-Table1[[#This Row],[ROA 2016]]), "x")</f>
        <v>x</v>
      </c>
      <c r="BF91" s="3" t="str">
        <f xml:space="preserve"> IFERROR(ABS(Table1[[#This Row],[ROA 2018]]-Table1[[#This Row],[ROA 2017]]), "x")</f>
        <v>x</v>
      </c>
      <c r="BG91" s="3" t="str">
        <f xml:space="preserve"> IFERROR(ABS(Table1[[#This Row],[ROA 2019]]-Table1[[#This Row],[ROA 2018]]), "x")</f>
        <v>x</v>
      </c>
      <c r="BH91" s="3" t="str">
        <f xml:space="preserve"> IFERROR(ABS(Table1[[#This Row],[ROA 2020]]-Table1[[#This Row],[ROA 2019]]), "x")</f>
        <v>x</v>
      </c>
      <c r="BI91" s="3" t="str">
        <f xml:space="preserve"> IFERROR(ABS(Table1[[#This Row],[ROA 2021]]-Table1[[#This Row],[ROA 2020]]), "x")</f>
        <v>x</v>
      </c>
      <c r="BJ91" s="3" t="str">
        <f xml:space="preserve"> IFERROR(AVERAGE(Table1[[#This Row],[ROA 2013-2012]:[ROA 2021-2020]]), "x")</f>
        <v>x</v>
      </c>
      <c r="BK91" s="3" t="str">
        <f>IFERROR(AVERAGE(Table1[[#This Row],[ROA 2012]:[ROA 2021]]), "x")</f>
        <v>x</v>
      </c>
      <c r="BN91" s="1">
        <f>SUM(Table1[[#This Row],[B/M Rank]:[ROA Rank]])</f>
        <v>0</v>
      </c>
    </row>
    <row r="92" spans="1:66" x14ac:dyDescent="0.25">
      <c r="A92" s="1" t="s">
        <v>3287</v>
      </c>
      <c r="B92" s="1" t="s">
        <v>1149</v>
      </c>
      <c r="C92" s="1" t="s">
        <v>4417</v>
      </c>
      <c r="D92" s="1" t="s">
        <v>268</v>
      </c>
      <c r="E92" s="1" t="s">
        <v>108</v>
      </c>
      <c r="F92" s="1">
        <v>1.78</v>
      </c>
      <c r="G92" s="19"/>
      <c r="H92" s="19"/>
      <c r="I92" s="19"/>
      <c r="J92" s="19"/>
      <c r="K92" s="1"/>
      <c r="L92" s="19"/>
      <c r="M92" s="1">
        <v>2019</v>
      </c>
      <c r="U92" s="1" t="s">
        <v>4368</v>
      </c>
      <c r="V92" s="1" t="s">
        <v>4368</v>
      </c>
      <c r="W92" s="1" t="s">
        <v>4368</v>
      </c>
      <c r="X92" s="1" t="s">
        <v>4368</v>
      </c>
      <c r="Z92" s="3" t="str">
        <f xml:space="preserve"> IFERROR(AVEDEV(Table1[[#This Row],[GP 2012]:[GP 2021]]) / Table1[[#This Row],[Avg GP]], "x")</f>
        <v>x</v>
      </c>
      <c r="AA92" s="2" t="str">
        <f xml:space="preserve"> IFERROR(AVERAGE(Table1[[#This Row],[GP 2012]:[GP 2021]]), "x")</f>
        <v>x</v>
      </c>
      <c r="AB92" s="11">
        <f>Table1[Equity]/Table1[Market Capital]</f>
        <v>2.3595505617977528</v>
      </c>
      <c r="AJ92" s="1">
        <v>0.5</v>
      </c>
      <c r="AK92" s="1">
        <v>4.2</v>
      </c>
      <c r="AL92" s="1">
        <v>4.5</v>
      </c>
      <c r="AM92" s="1">
        <v>4.7</v>
      </c>
      <c r="AN92" s="1">
        <v>4.2</v>
      </c>
      <c r="AO92" s="3" t="str">
        <f xml:space="preserve"> IFERROR(Table1[[#This Row],[GP 2012]]/Table1[[#This Row],[Total Assets 2012]], "x")</f>
        <v>x</v>
      </c>
      <c r="AP92" s="3" t="str">
        <f xml:space="preserve"> IFERROR(Table1[[#This Row],[GP 2013]]/Table1[[#This Row],[Total Assets 2013]], "x")</f>
        <v>x</v>
      </c>
      <c r="AQ92" s="3" t="str">
        <f xml:space="preserve"> IFERROR(Table1[[#This Row],[GP 2014]]/Table1[[#This Row],[Total Assets 2014]], "x")</f>
        <v>x</v>
      </c>
      <c r="AR92" s="3" t="str">
        <f xml:space="preserve"> IFERROR(Table1[[#This Row],[GP 2015]]/Table1[[#This Row],[Total Assets 2015]], "x")</f>
        <v>x</v>
      </c>
      <c r="AS92" s="3" t="str">
        <f xml:space="preserve"> IFERROR(Table1[[#This Row],[GP 2016]]/Table1[[#This Row],[Total Assets 2016]], "x")</f>
        <v>x</v>
      </c>
      <c r="AT92" s="3" t="str">
        <f xml:space="preserve"> IFERROR(Table1[[#This Row],[GP 2017]]/Table1[[#This Row],[Total Assets 2017]], "x")</f>
        <v>x</v>
      </c>
      <c r="AU92" s="3" t="str">
        <f xml:space="preserve"> IFERROR(Table1[[#This Row],[GP 2018]]/Table1[[#This Row],[Total Assets 2018]], "x")</f>
        <v>x</v>
      </c>
      <c r="AV92" s="3" t="str">
        <f xml:space="preserve"> IFERROR(Table1[[#This Row],[GP 2019]]/Table1[[#This Row],[Total Assets 2019]], "x")</f>
        <v>x</v>
      </c>
      <c r="AW92" s="3" t="str">
        <f xml:space="preserve"> IFERROR(Table1[[#This Row],[GP 2020]]/Table1[[#This Row],[Total Assets 2020]], "x")</f>
        <v>x</v>
      </c>
      <c r="AX92" s="3" t="str">
        <f xml:space="preserve"> IFERROR(Table1[[#This Row],[GP 2021]]/Table1[[#This Row],[Total Assets 2021]], "x")</f>
        <v>x</v>
      </c>
      <c r="AY92" s="3" t="str">
        <f xml:space="preserve"> IFERROR(Table1[[#This Row],[GP TTM]]/Table1[[#This Row],[Total Assets TTM]], "x")</f>
        <v>x</v>
      </c>
      <c r="BA92" s="3" t="str">
        <f xml:space="preserve"> IFERROR(ABS(Table1[[#This Row],[ROA 2013]]-Table1[[#This Row],[ROA 2012]]), "x")</f>
        <v>x</v>
      </c>
      <c r="BB92" s="3" t="str">
        <f xml:space="preserve"> IFERROR(ABS(Table1[[#This Row],[ROA 2014]]-Table1[[#This Row],[ROA 2013]]), "x")</f>
        <v>x</v>
      </c>
      <c r="BC92" s="3" t="str">
        <f xml:space="preserve"> IFERROR(ABS(Table1[[#This Row],[ROA 2015]]-Table1[[#This Row],[ROA 2014]]), "x")</f>
        <v>x</v>
      </c>
      <c r="BD92" s="3" t="str">
        <f xml:space="preserve"> IFERROR(ABS(Table1[[#This Row],[ROA 2016]]-Table1[[#This Row],[ROA 2015]]), "x")</f>
        <v>x</v>
      </c>
      <c r="BE92" s="3" t="str">
        <f xml:space="preserve"> IFERROR(ABS(Table1[[#This Row],[ROA 2017]]-Table1[[#This Row],[ROA 2016]]), "x")</f>
        <v>x</v>
      </c>
      <c r="BF92" s="3" t="str">
        <f xml:space="preserve"> IFERROR(ABS(Table1[[#This Row],[ROA 2018]]-Table1[[#This Row],[ROA 2017]]), "x")</f>
        <v>x</v>
      </c>
      <c r="BG92" s="3" t="str">
        <f xml:space="preserve"> IFERROR(ABS(Table1[[#This Row],[ROA 2019]]-Table1[[#This Row],[ROA 2018]]), "x")</f>
        <v>x</v>
      </c>
      <c r="BH92" s="3" t="str">
        <f xml:space="preserve"> IFERROR(ABS(Table1[[#This Row],[ROA 2020]]-Table1[[#This Row],[ROA 2019]]), "x")</f>
        <v>x</v>
      </c>
      <c r="BI92" s="3" t="str">
        <f xml:space="preserve"> IFERROR(ABS(Table1[[#This Row],[ROA 2021]]-Table1[[#This Row],[ROA 2020]]), "x")</f>
        <v>x</v>
      </c>
      <c r="BJ92" s="3" t="str">
        <f xml:space="preserve"> IFERROR(AVERAGE(Table1[[#This Row],[ROA 2013-2012]:[ROA 2021-2020]]), "x")</f>
        <v>x</v>
      </c>
      <c r="BK92" s="3" t="str">
        <f>IFERROR(AVERAGE(Table1[[#This Row],[ROA 2012]:[ROA 2021]]), "x")</f>
        <v>x</v>
      </c>
      <c r="BN92" s="1">
        <f>SUM(Table1[[#This Row],[B/M Rank]:[ROA Rank]])</f>
        <v>0</v>
      </c>
    </row>
    <row r="93" spans="1:66" x14ac:dyDescent="0.25">
      <c r="A93" s="1" t="s">
        <v>3890</v>
      </c>
      <c r="B93" s="1" t="s">
        <v>4755</v>
      </c>
      <c r="C93" s="1" t="s">
        <v>1499</v>
      </c>
      <c r="D93" s="1" t="s">
        <v>440</v>
      </c>
      <c r="E93" s="1" t="s">
        <v>108</v>
      </c>
      <c r="F93" s="1">
        <v>1.79</v>
      </c>
      <c r="G93" s="19"/>
      <c r="H93" s="19"/>
      <c r="I93" s="19"/>
      <c r="J93" s="19"/>
      <c r="K93" s="1"/>
      <c r="L93" s="19"/>
      <c r="M93" s="1">
        <v>2012</v>
      </c>
      <c r="N93" s="1">
        <v>0</v>
      </c>
      <c r="O93" s="1">
        <v>0</v>
      </c>
      <c r="P93" s="1">
        <v>0</v>
      </c>
      <c r="Q93" s="1">
        <v>0.1</v>
      </c>
      <c r="R93" s="1">
        <v>0</v>
      </c>
      <c r="S93" s="1">
        <v>0</v>
      </c>
      <c r="T93" s="1">
        <v>0</v>
      </c>
      <c r="U93" s="1">
        <v>0.1</v>
      </c>
      <c r="V93" s="1">
        <v>0.1</v>
      </c>
      <c r="W93" s="1">
        <v>0.2</v>
      </c>
      <c r="X93" s="1">
        <v>0.2</v>
      </c>
      <c r="Z93" s="3">
        <f xml:space="preserve"> IFERROR(AVEDEV(Table1[[#This Row],[GP 2012]:[GP 2021]]) / Table1[[#This Row],[Avg GP]], "x")</f>
        <v>1.2</v>
      </c>
      <c r="AA93" s="2">
        <f xml:space="preserve"> IFERROR(AVERAGE(Table1[[#This Row],[GP 2012]:[GP 2021]]), "x")</f>
        <v>0.05</v>
      </c>
      <c r="AB93" s="11">
        <f>Table1[Equity]/Table1[Market Capital]</f>
        <v>5.5865921787709501E-2</v>
      </c>
      <c r="AC93" s="1">
        <v>0.2</v>
      </c>
      <c r="AD93" s="1">
        <v>0.3</v>
      </c>
      <c r="AE93" s="1">
        <v>0.2</v>
      </c>
      <c r="AF93" s="1">
        <v>0.2</v>
      </c>
      <c r="AG93" s="1">
        <v>0.1</v>
      </c>
      <c r="AH93" s="1">
        <v>0.1</v>
      </c>
      <c r="AI93" s="1">
        <v>0.3</v>
      </c>
      <c r="AJ93" s="1">
        <v>0.1</v>
      </c>
      <c r="AK93" s="1">
        <v>0.1</v>
      </c>
      <c r="AL93" s="1">
        <v>0.2</v>
      </c>
      <c r="AM93" s="1">
        <v>0.2</v>
      </c>
      <c r="AN93" s="1">
        <v>0.1</v>
      </c>
      <c r="AO93" s="3">
        <f xml:space="preserve"> IFERROR(Table1[[#This Row],[GP 2012]]/Table1[[#This Row],[Total Assets 2012]], "x")</f>
        <v>0</v>
      </c>
      <c r="AP93" s="3">
        <f xml:space="preserve"> IFERROR(Table1[[#This Row],[GP 2013]]/Table1[[#This Row],[Total Assets 2013]], "x")</f>
        <v>0</v>
      </c>
      <c r="AQ93" s="3">
        <f xml:space="preserve"> IFERROR(Table1[[#This Row],[GP 2014]]/Table1[[#This Row],[Total Assets 2014]], "x")</f>
        <v>0</v>
      </c>
      <c r="AR93" s="3">
        <f xml:space="preserve"> IFERROR(Table1[[#This Row],[GP 2015]]/Table1[[#This Row],[Total Assets 2015]], "x")</f>
        <v>0.5</v>
      </c>
      <c r="AS93" s="3">
        <f xml:space="preserve"> IFERROR(Table1[[#This Row],[GP 2016]]/Table1[[#This Row],[Total Assets 2016]], "x")</f>
        <v>0</v>
      </c>
      <c r="AT93" s="3">
        <f xml:space="preserve"> IFERROR(Table1[[#This Row],[GP 2017]]/Table1[[#This Row],[Total Assets 2017]], "x")</f>
        <v>0</v>
      </c>
      <c r="AU93" s="3">
        <f xml:space="preserve"> IFERROR(Table1[[#This Row],[GP 2018]]/Table1[[#This Row],[Total Assets 2018]], "x")</f>
        <v>0</v>
      </c>
      <c r="AV93" s="3">
        <f xml:space="preserve"> IFERROR(Table1[[#This Row],[GP 2019]]/Table1[[#This Row],[Total Assets 2019]], "x")</f>
        <v>1</v>
      </c>
      <c r="AW93" s="3">
        <f xml:space="preserve"> IFERROR(Table1[[#This Row],[GP 2020]]/Table1[[#This Row],[Total Assets 2020]], "x")</f>
        <v>1</v>
      </c>
      <c r="AX93" s="3">
        <f xml:space="preserve"> IFERROR(Table1[[#This Row],[GP 2021]]/Table1[[#This Row],[Total Assets 2021]], "x")</f>
        <v>1</v>
      </c>
      <c r="AY93" s="3">
        <f xml:space="preserve"> IFERROR(Table1[[#This Row],[GP TTM]]/Table1[[#This Row],[Total Assets TTM]], "x")</f>
        <v>1</v>
      </c>
      <c r="BA93" s="3">
        <f xml:space="preserve"> IFERROR(ABS(Table1[[#This Row],[ROA 2013]]-Table1[[#This Row],[ROA 2012]]), "x")</f>
        <v>0</v>
      </c>
      <c r="BB93" s="3">
        <f xml:space="preserve"> IFERROR(ABS(Table1[[#This Row],[ROA 2014]]-Table1[[#This Row],[ROA 2013]]), "x")</f>
        <v>0</v>
      </c>
      <c r="BC93" s="3">
        <f xml:space="preserve"> IFERROR(ABS(Table1[[#This Row],[ROA 2015]]-Table1[[#This Row],[ROA 2014]]), "x")</f>
        <v>0.5</v>
      </c>
      <c r="BD93" s="3">
        <f xml:space="preserve"> IFERROR(ABS(Table1[[#This Row],[ROA 2016]]-Table1[[#This Row],[ROA 2015]]), "x")</f>
        <v>0.5</v>
      </c>
      <c r="BE93" s="3">
        <f xml:space="preserve"> IFERROR(ABS(Table1[[#This Row],[ROA 2017]]-Table1[[#This Row],[ROA 2016]]), "x")</f>
        <v>0</v>
      </c>
      <c r="BF93" s="3">
        <f xml:space="preserve"> IFERROR(ABS(Table1[[#This Row],[ROA 2018]]-Table1[[#This Row],[ROA 2017]]), "x")</f>
        <v>0</v>
      </c>
      <c r="BG93" s="3">
        <f xml:space="preserve"> IFERROR(ABS(Table1[[#This Row],[ROA 2019]]-Table1[[#This Row],[ROA 2018]]), "x")</f>
        <v>1</v>
      </c>
      <c r="BH93" s="3">
        <f xml:space="preserve"> IFERROR(ABS(Table1[[#This Row],[ROA 2020]]-Table1[[#This Row],[ROA 2019]]), "x")</f>
        <v>0</v>
      </c>
      <c r="BI93" s="3">
        <f xml:space="preserve"> IFERROR(ABS(Table1[[#This Row],[ROA 2021]]-Table1[[#This Row],[ROA 2020]]), "x")</f>
        <v>0</v>
      </c>
      <c r="BJ93" s="3">
        <f xml:space="preserve"> IFERROR(AVERAGE(Table1[[#This Row],[ROA 2013-2012]:[ROA 2021-2020]]), "x")</f>
        <v>0.22222222222222221</v>
      </c>
      <c r="BK93" s="3">
        <f>IFERROR(AVERAGE(Table1[[#This Row],[ROA 2012]:[ROA 2021]]), "x")</f>
        <v>0.35</v>
      </c>
      <c r="BN93" s="1">
        <f>SUM(Table1[[#This Row],[B/M Rank]:[ROA Rank]])</f>
        <v>0</v>
      </c>
    </row>
    <row r="94" spans="1:66" x14ac:dyDescent="0.25">
      <c r="A94" s="1" t="s">
        <v>4088</v>
      </c>
      <c r="B94" s="1" t="s">
        <v>1795</v>
      </c>
      <c r="C94" s="1" t="s">
        <v>12</v>
      </c>
      <c r="D94" s="1" t="s">
        <v>11</v>
      </c>
      <c r="E94" s="1" t="s">
        <v>108</v>
      </c>
      <c r="F94" s="1">
        <v>1.79</v>
      </c>
      <c r="G94" s="19"/>
      <c r="H94" s="19"/>
      <c r="I94" s="19"/>
      <c r="J94" s="19"/>
      <c r="K94" s="1"/>
      <c r="L94" s="19"/>
      <c r="M94" s="1">
        <v>2012</v>
      </c>
      <c r="N94" s="1">
        <v>0.8</v>
      </c>
      <c r="O94" s="1">
        <v>0.7</v>
      </c>
      <c r="P94" s="1">
        <v>1.5</v>
      </c>
      <c r="Q94" s="1">
        <v>1.4</v>
      </c>
      <c r="R94" s="1">
        <v>0.8</v>
      </c>
      <c r="S94" s="1" t="s">
        <v>4368</v>
      </c>
      <c r="T94" s="1" t="s">
        <v>4368</v>
      </c>
      <c r="U94" s="1">
        <v>0</v>
      </c>
      <c r="V94" s="1">
        <v>2.2999999999999998</v>
      </c>
      <c r="W94" s="1">
        <v>-1.6</v>
      </c>
      <c r="X94" s="1">
        <v>-2.2999999999999998</v>
      </c>
      <c r="Z94" s="3">
        <f xml:space="preserve"> IFERROR(AVEDEV(Table1[[#This Row],[GP 2012]:[GP 2021]]) / Table1[[#This Row],[Avg GP]], "x")</f>
        <v>1.0550847457627119</v>
      </c>
      <c r="AA94" s="2">
        <f xml:space="preserve"> IFERROR(AVERAGE(Table1[[#This Row],[GP 2012]:[GP 2021]]), "x")</f>
        <v>0.73750000000000004</v>
      </c>
      <c r="AB94" s="11">
        <f>Table1[Equity]/Table1[Market Capital]</f>
        <v>3.6312849162011172</v>
      </c>
      <c r="AC94" s="1">
        <v>3</v>
      </c>
      <c r="AD94" s="1">
        <v>2.7</v>
      </c>
      <c r="AE94" s="1">
        <v>10.5</v>
      </c>
      <c r="AF94" s="1">
        <v>11.7</v>
      </c>
      <c r="AG94" s="1">
        <v>11.7</v>
      </c>
      <c r="AH94" s="1">
        <v>11</v>
      </c>
      <c r="AI94" s="1">
        <v>17.399999999999999</v>
      </c>
      <c r="AJ94" s="1">
        <v>16.5</v>
      </c>
      <c r="AK94" s="1">
        <v>19</v>
      </c>
      <c r="AL94" s="1">
        <v>17.5</v>
      </c>
      <c r="AM94" s="1">
        <v>18.399999999999999</v>
      </c>
      <c r="AN94" s="1">
        <v>6.5</v>
      </c>
      <c r="AO94" s="3">
        <f xml:space="preserve"> IFERROR(Table1[[#This Row],[GP 2012]]/Table1[[#This Row],[Total Assets 2012]], "x")</f>
        <v>0.26666666666666666</v>
      </c>
      <c r="AP94" s="3">
        <f xml:space="preserve"> IFERROR(Table1[[#This Row],[GP 2013]]/Table1[[#This Row],[Total Assets 2013]], "x")</f>
        <v>0.25925925925925924</v>
      </c>
      <c r="AQ94" s="3">
        <f xml:space="preserve"> IFERROR(Table1[[#This Row],[GP 2014]]/Table1[[#This Row],[Total Assets 2014]], "x")</f>
        <v>0.14285714285714285</v>
      </c>
      <c r="AR94" s="3">
        <f xml:space="preserve"> IFERROR(Table1[[#This Row],[GP 2015]]/Table1[[#This Row],[Total Assets 2015]], "x")</f>
        <v>0.11965811965811966</v>
      </c>
      <c r="AS94" s="3">
        <f xml:space="preserve"> IFERROR(Table1[[#This Row],[GP 2016]]/Table1[[#This Row],[Total Assets 2016]], "x")</f>
        <v>6.8376068376068383E-2</v>
      </c>
      <c r="AT94" s="3" t="str">
        <f xml:space="preserve"> IFERROR(Table1[[#This Row],[GP 2017]]/Table1[[#This Row],[Total Assets 2017]], "x")</f>
        <v>x</v>
      </c>
      <c r="AU94" s="3" t="str">
        <f xml:space="preserve"> IFERROR(Table1[[#This Row],[GP 2018]]/Table1[[#This Row],[Total Assets 2018]], "x")</f>
        <v>x</v>
      </c>
      <c r="AV94" s="3">
        <f xml:space="preserve"> IFERROR(Table1[[#This Row],[GP 2019]]/Table1[[#This Row],[Total Assets 2019]], "x")</f>
        <v>0</v>
      </c>
      <c r="AW94" s="3">
        <f xml:space="preserve"> IFERROR(Table1[[#This Row],[GP 2020]]/Table1[[#This Row],[Total Assets 2020]], "x")</f>
        <v>0.12105263157894736</v>
      </c>
      <c r="AX94" s="3">
        <f xml:space="preserve"> IFERROR(Table1[[#This Row],[GP 2021]]/Table1[[#This Row],[Total Assets 2021]], "x")</f>
        <v>-9.1428571428571428E-2</v>
      </c>
      <c r="AY94" s="3">
        <f xml:space="preserve"> IFERROR(Table1[[#This Row],[GP TTM]]/Table1[[#This Row],[Total Assets TTM]], "x")</f>
        <v>-0.125</v>
      </c>
      <c r="BA94" s="3">
        <f xml:space="preserve"> IFERROR(ABS(Table1[[#This Row],[ROA 2013]]-Table1[[#This Row],[ROA 2012]]), "x")</f>
        <v>7.4074074074074181E-3</v>
      </c>
      <c r="BB94" s="3">
        <f xml:space="preserve"> IFERROR(ABS(Table1[[#This Row],[ROA 2014]]-Table1[[#This Row],[ROA 2013]]), "x")</f>
        <v>0.1164021164021164</v>
      </c>
      <c r="BC94" s="3">
        <f xml:space="preserve"> IFERROR(ABS(Table1[[#This Row],[ROA 2015]]-Table1[[#This Row],[ROA 2014]]), "x")</f>
        <v>2.3199023199023186E-2</v>
      </c>
      <c r="BD94" s="3">
        <f xml:space="preserve"> IFERROR(ABS(Table1[[#This Row],[ROA 2016]]-Table1[[#This Row],[ROA 2015]]), "x")</f>
        <v>5.128205128205128E-2</v>
      </c>
      <c r="BE94" s="3" t="str">
        <f xml:space="preserve"> IFERROR(ABS(Table1[[#This Row],[ROA 2017]]-Table1[[#This Row],[ROA 2016]]), "x")</f>
        <v>x</v>
      </c>
      <c r="BF94" s="3" t="str">
        <f xml:space="preserve"> IFERROR(ABS(Table1[[#This Row],[ROA 2018]]-Table1[[#This Row],[ROA 2017]]), "x")</f>
        <v>x</v>
      </c>
      <c r="BG94" s="3" t="str">
        <f xml:space="preserve"> IFERROR(ABS(Table1[[#This Row],[ROA 2019]]-Table1[[#This Row],[ROA 2018]]), "x")</f>
        <v>x</v>
      </c>
      <c r="BH94" s="3">
        <f xml:space="preserve"> IFERROR(ABS(Table1[[#This Row],[ROA 2020]]-Table1[[#This Row],[ROA 2019]]), "x")</f>
        <v>0.12105263157894736</v>
      </c>
      <c r="BI94" s="3">
        <f xml:space="preserve"> IFERROR(ABS(Table1[[#This Row],[ROA 2021]]-Table1[[#This Row],[ROA 2020]]), "x")</f>
        <v>0.21248120300751877</v>
      </c>
      <c r="BJ94" s="3">
        <f xml:space="preserve"> IFERROR(AVERAGE(Table1[[#This Row],[ROA 2013-2012]:[ROA 2021-2020]]), "x")</f>
        <v>8.8637405479510725E-2</v>
      </c>
      <c r="BK94" s="3">
        <f>IFERROR(AVERAGE(Table1[[#This Row],[ROA 2012]:[ROA 2021]]), "x")</f>
        <v>0.11080516462095408</v>
      </c>
      <c r="BN94" s="1">
        <f>SUM(Table1[[#This Row],[B/M Rank]:[ROA Rank]])</f>
        <v>0</v>
      </c>
    </row>
    <row r="95" spans="1:66" x14ac:dyDescent="0.25">
      <c r="A95" s="1" t="s">
        <v>2368</v>
      </c>
      <c r="B95" s="1" t="s">
        <v>420</v>
      </c>
      <c r="C95" s="1" t="s">
        <v>415</v>
      </c>
      <c r="D95" s="1" t="s">
        <v>330</v>
      </c>
      <c r="E95" s="1" t="s">
        <v>108</v>
      </c>
      <c r="F95" s="1">
        <v>1.81</v>
      </c>
      <c r="G95" s="19"/>
      <c r="H95" s="19"/>
      <c r="I95" s="19"/>
      <c r="J95" s="19"/>
      <c r="K95" s="1"/>
      <c r="L95" s="19"/>
      <c r="M95" s="1">
        <v>2017</v>
      </c>
      <c r="R95" s="1" t="s">
        <v>4368</v>
      </c>
      <c r="S95" s="1" t="s">
        <v>4368</v>
      </c>
      <c r="T95" s="1" t="s">
        <v>4368</v>
      </c>
      <c r="U95" s="1" t="s">
        <v>4368</v>
      </c>
      <c r="V95" s="1" t="s">
        <v>4368</v>
      </c>
      <c r="W95" s="1" t="s">
        <v>4368</v>
      </c>
      <c r="X95" s="1" t="s">
        <v>4368</v>
      </c>
      <c r="Z95" s="3" t="str">
        <f xml:space="preserve"> IFERROR(AVEDEV(Table1[[#This Row],[GP 2012]:[GP 2021]]) / Table1[[#This Row],[Avg GP]], "x")</f>
        <v>x</v>
      </c>
      <c r="AA95" s="2" t="str">
        <f xml:space="preserve"> IFERROR(AVERAGE(Table1[[#This Row],[GP 2012]:[GP 2021]]), "x")</f>
        <v>x</v>
      </c>
      <c r="AB95" s="11">
        <f>Table1[Equity]/Table1[Market Capital]</f>
        <v>0.33149171270718231</v>
      </c>
      <c r="AG95" s="1">
        <v>1.7</v>
      </c>
      <c r="AH95" s="1">
        <v>2.2999999999999998</v>
      </c>
      <c r="AI95" s="1">
        <v>6.2</v>
      </c>
      <c r="AJ95" s="1">
        <v>3.6</v>
      </c>
      <c r="AK95" s="1">
        <v>0.8</v>
      </c>
      <c r="AL95" s="1">
        <v>1.3</v>
      </c>
      <c r="AM95" s="1">
        <v>1</v>
      </c>
      <c r="AN95" s="1">
        <v>0.6</v>
      </c>
      <c r="AO95" s="3" t="str">
        <f xml:space="preserve"> IFERROR(Table1[[#This Row],[GP 2012]]/Table1[[#This Row],[Total Assets 2012]], "x")</f>
        <v>x</v>
      </c>
      <c r="AP95" s="3" t="str">
        <f xml:space="preserve"> IFERROR(Table1[[#This Row],[GP 2013]]/Table1[[#This Row],[Total Assets 2013]], "x")</f>
        <v>x</v>
      </c>
      <c r="AQ95" s="3" t="str">
        <f xml:space="preserve"> IFERROR(Table1[[#This Row],[GP 2014]]/Table1[[#This Row],[Total Assets 2014]], "x")</f>
        <v>x</v>
      </c>
      <c r="AR95" s="3" t="str">
        <f xml:space="preserve"> IFERROR(Table1[[#This Row],[GP 2015]]/Table1[[#This Row],[Total Assets 2015]], "x")</f>
        <v>x</v>
      </c>
      <c r="AS95" s="3" t="str">
        <f xml:space="preserve"> IFERROR(Table1[[#This Row],[GP 2016]]/Table1[[#This Row],[Total Assets 2016]], "x")</f>
        <v>x</v>
      </c>
      <c r="AT95" s="3" t="str">
        <f xml:space="preserve"> IFERROR(Table1[[#This Row],[GP 2017]]/Table1[[#This Row],[Total Assets 2017]], "x")</f>
        <v>x</v>
      </c>
      <c r="AU95" s="3" t="str">
        <f xml:space="preserve"> IFERROR(Table1[[#This Row],[GP 2018]]/Table1[[#This Row],[Total Assets 2018]], "x")</f>
        <v>x</v>
      </c>
      <c r="AV95" s="3" t="str">
        <f xml:space="preserve"> IFERROR(Table1[[#This Row],[GP 2019]]/Table1[[#This Row],[Total Assets 2019]], "x")</f>
        <v>x</v>
      </c>
      <c r="AW95" s="3" t="str">
        <f xml:space="preserve"> IFERROR(Table1[[#This Row],[GP 2020]]/Table1[[#This Row],[Total Assets 2020]], "x")</f>
        <v>x</v>
      </c>
      <c r="AX95" s="3" t="str">
        <f xml:space="preserve"> IFERROR(Table1[[#This Row],[GP 2021]]/Table1[[#This Row],[Total Assets 2021]], "x")</f>
        <v>x</v>
      </c>
      <c r="AY95" s="3" t="str">
        <f xml:space="preserve"> IFERROR(Table1[[#This Row],[GP TTM]]/Table1[[#This Row],[Total Assets TTM]], "x")</f>
        <v>x</v>
      </c>
      <c r="BA95" s="3" t="str">
        <f xml:space="preserve"> IFERROR(ABS(Table1[[#This Row],[ROA 2013]]-Table1[[#This Row],[ROA 2012]]), "x")</f>
        <v>x</v>
      </c>
      <c r="BB95" s="3" t="str">
        <f xml:space="preserve"> IFERROR(ABS(Table1[[#This Row],[ROA 2014]]-Table1[[#This Row],[ROA 2013]]), "x")</f>
        <v>x</v>
      </c>
      <c r="BC95" s="3" t="str">
        <f xml:space="preserve"> IFERROR(ABS(Table1[[#This Row],[ROA 2015]]-Table1[[#This Row],[ROA 2014]]), "x")</f>
        <v>x</v>
      </c>
      <c r="BD95" s="3" t="str">
        <f xml:space="preserve"> IFERROR(ABS(Table1[[#This Row],[ROA 2016]]-Table1[[#This Row],[ROA 2015]]), "x")</f>
        <v>x</v>
      </c>
      <c r="BE95" s="3" t="str">
        <f xml:space="preserve"> IFERROR(ABS(Table1[[#This Row],[ROA 2017]]-Table1[[#This Row],[ROA 2016]]), "x")</f>
        <v>x</v>
      </c>
      <c r="BF95" s="3" t="str">
        <f xml:space="preserve"> IFERROR(ABS(Table1[[#This Row],[ROA 2018]]-Table1[[#This Row],[ROA 2017]]), "x")</f>
        <v>x</v>
      </c>
      <c r="BG95" s="3" t="str">
        <f xml:space="preserve"> IFERROR(ABS(Table1[[#This Row],[ROA 2019]]-Table1[[#This Row],[ROA 2018]]), "x")</f>
        <v>x</v>
      </c>
      <c r="BH95" s="3" t="str">
        <f xml:space="preserve"> IFERROR(ABS(Table1[[#This Row],[ROA 2020]]-Table1[[#This Row],[ROA 2019]]), "x")</f>
        <v>x</v>
      </c>
      <c r="BI95" s="3" t="str">
        <f xml:space="preserve"> IFERROR(ABS(Table1[[#This Row],[ROA 2021]]-Table1[[#This Row],[ROA 2020]]), "x")</f>
        <v>x</v>
      </c>
      <c r="BJ95" s="3" t="str">
        <f xml:space="preserve"> IFERROR(AVERAGE(Table1[[#This Row],[ROA 2013-2012]:[ROA 2021-2020]]), "x")</f>
        <v>x</v>
      </c>
      <c r="BK95" s="3" t="str">
        <f>IFERROR(AVERAGE(Table1[[#This Row],[ROA 2012]:[ROA 2021]]), "x")</f>
        <v>x</v>
      </c>
      <c r="BN95" s="1">
        <f>SUM(Table1[[#This Row],[B/M Rank]:[ROA Rank]])</f>
        <v>0</v>
      </c>
    </row>
    <row r="96" spans="1:66" x14ac:dyDescent="0.25">
      <c r="A96" s="1" t="s">
        <v>3543</v>
      </c>
      <c r="B96" s="1" t="s">
        <v>4685</v>
      </c>
      <c r="C96" s="1" t="s">
        <v>4417</v>
      </c>
      <c r="D96" s="1" t="s">
        <v>268</v>
      </c>
      <c r="E96" s="1" t="s">
        <v>108</v>
      </c>
      <c r="F96" s="1">
        <v>1.84</v>
      </c>
      <c r="G96" s="19"/>
      <c r="H96" s="19"/>
      <c r="I96" s="19"/>
      <c r="J96" s="19"/>
      <c r="K96" s="1"/>
      <c r="L96" s="19"/>
      <c r="M96" s="1">
        <v>2012</v>
      </c>
      <c r="N96" s="1" t="s">
        <v>4368</v>
      </c>
      <c r="O96" s="1" t="s">
        <v>4368</v>
      </c>
      <c r="P96" s="1" t="s">
        <v>4368</v>
      </c>
      <c r="Q96" s="1" t="s">
        <v>4368</v>
      </c>
      <c r="R96" s="1">
        <v>-0.1</v>
      </c>
      <c r="S96" s="1">
        <v>-0.1</v>
      </c>
      <c r="T96" s="1">
        <v>0</v>
      </c>
      <c r="U96" s="1">
        <v>-0.2</v>
      </c>
      <c r="V96" s="1" t="s">
        <v>4368</v>
      </c>
      <c r="W96" s="1" t="s">
        <v>4368</v>
      </c>
      <c r="X96" s="1" t="s">
        <v>4368</v>
      </c>
      <c r="Z96" s="3">
        <f xml:space="preserve"> IFERROR(AVEDEV(Table1[[#This Row],[GP 2012]:[GP 2021]]) / Table1[[#This Row],[Avg GP]], "x")</f>
        <v>-0.5</v>
      </c>
      <c r="AA96" s="2">
        <f xml:space="preserve"> IFERROR(AVERAGE(Table1[[#This Row],[GP 2012]:[GP 2021]]), "x")</f>
        <v>-0.1</v>
      </c>
      <c r="AB96" s="11">
        <f>Table1[Equity]/Table1[Market Capital]</f>
        <v>-1.9565217391304348</v>
      </c>
      <c r="AC96" s="1">
        <v>0.6</v>
      </c>
      <c r="AD96" s="1">
        <v>0.2</v>
      </c>
      <c r="AE96" s="1">
        <v>0.1</v>
      </c>
      <c r="AF96" s="1">
        <v>0</v>
      </c>
      <c r="AG96" s="1">
        <v>0.1</v>
      </c>
      <c r="AH96" s="1">
        <v>0.1</v>
      </c>
      <c r="AI96" s="1">
        <v>0.1</v>
      </c>
      <c r="AJ96" s="1">
        <v>0.7</v>
      </c>
      <c r="AK96" s="1">
        <v>0.4</v>
      </c>
      <c r="AL96" s="1">
        <v>0.3</v>
      </c>
      <c r="AM96" s="1">
        <v>9.1</v>
      </c>
      <c r="AN96" s="1">
        <v>-3.6</v>
      </c>
      <c r="AO96" s="3" t="str">
        <f xml:space="preserve"> IFERROR(Table1[[#This Row],[GP 2012]]/Table1[[#This Row],[Total Assets 2012]], "x")</f>
        <v>x</v>
      </c>
      <c r="AP96" s="3" t="str">
        <f xml:space="preserve"> IFERROR(Table1[[#This Row],[GP 2013]]/Table1[[#This Row],[Total Assets 2013]], "x")</f>
        <v>x</v>
      </c>
      <c r="AQ96" s="3" t="str">
        <f xml:space="preserve"> IFERROR(Table1[[#This Row],[GP 2014]]/Table1[[#This Row],[Total Assets 2014]], "x")</f>
        <v>x</v>
      </c>
      <c r="AR96" s="3" t="str">
        <f xml:space="preserve"> IFERROR(Table1[[#This Row],[GP 2015]]/Table1[[#This Row],[Total Assets 2015]], "x")</f>
        <v>x</v>
      </c>
      <c r="AS96" s="3">
        <f xml:space="preserve"> IFERROR(Table1[[#This Row],[GP 2016]]/Table1[[#This Row],[Total Assets 2016]], "x")</f>
        <v>-1</v>
      </c>
      <c r="AT96" s="3">
        <f xml:space="preserve"> IFERROR(Table1[[#This Row],[GP 2017]]/Table1[[#This Row],[Total Assets 2017]], "x")</f>
        <v>-1</v>
      </c>
      <c r="AU96" s="3">
        <f xml:space="preserve"> IFERROR(Table1[[#This Row],[GP 2018]]/Table1[[#This Row],[Total Assets 2018]], "x")</f>
        <v>0</v>
      </c>
      <c r="AV96" s="3">
        <f xml:space="preserve"> IFERROR(Table1[[#This Row],[GP 2019]]/Table1[[#This Row],[Total Assets 2019]], "x")</f>
        <v>-0.28571428571428575</v>
      </c>
      <c r="AW96" s="3" t="str">
        <f xml:space="preserve"> IFERROR(Table1[[#This Row],[GP 2020]]/Table1[[#This Row],[Total Assets 2020]], "x")</f>
        <v>x</v>
      </c>
      <c r="AX96" s="3" t="str">
        <f xml:space="preserve"> IFERROR(Table1[[#This Row],[GP 2021]]/Table1[[#This Row],[Total Assets 2021]], "x")</f>
        <v>x</v>
      </c>
      <c r="AY96" s="3" t="str">
        <f xml:space="preserve"> IFERROR(Table1[[#This Row],[GP TTM]]/Table1[[#This Row],[Total Assets TTM]], "x")</f>
        <v>x</v>
      </c>
      <c r="BA96" s="3" t="str">
        <f xml:space="preserve"> IFERROR(ABS(Table1[[#This Row],[ROA 2013]]-Table1[[#This Row],[ROA 2012]]), "x")</f>
        <v>x</v>
      </c>
      <c r="BB96" s="3" t="str">
        <f xml:space="preserve"> IFERROR(ABS(Table1[[#This Row],[ROA 2014]]-Table1[[#This Row],[ROA 2013]]), "x")</f>
        <v>x</v>
      </c>
      <c r="BC96" s="3" t="str">
        <f xml:space="preserve"> IFERROR(ABS(Table1[[#This Row],[ROA 2015]]-Table1[[#This Row],[ROA 2014]]), "x")</f>
        <v>x</v>
      </c>
      <c r="BD96" s="3" t="str">
        <f xml:space="preserve"> IFERROR(ABS(Table1[[#This Row],[ROA 2016]]-Table1[[#This Row],[ROA 2015]]), "x")</f>
        <v>x</v>
      </c>
      <c r="BE96" s="3">
        <f xml:space="preserve"> IFERROR(ABS(Table1[[#This Row],[ROA 2017]]-Table1[[#This Row],[ROA 2016]]), "x")</f>
        <v>0</v>
      </c>
      <c r="BF96" s="3">
        <f xml:space="preserve"> IFERROR(ABS(Table1[[#This Row],[ROA 2018]]-Table1[[#This Row],[ROA 2017]]), "x")</f>
        <v>1</v>
      </c>
      <c r="BG96" s="3">
        <f xml:space="preserve"> IFERROR(ABS(Table1[[#This Row],[ROA 2019]]-Table1[[#This Row],[ROA 2018]]), "x")</f>
        <v>0.28571428571428575</v>
      </c>
      <c r="BH96" s="3" t="str">
        <f xml:space="preserve"> IFERROR(ABS(Table1[[#This Row],[ROA 2020]]-Table1[[#This Row],[ROA 2019]]), "x")</f>
        <v>x</v>
      </c>
      <c r="BI96" s="3" t="str">
        <f xml:space="preserve"> IFERROR(ABS(Table1[[#This Row],[ROA 2021]]-Table1[[#This Row],[ROA 2020]]), "x")</f>
        <v>x</v>
      </c>
      <c r="BJ96" s="3">
        <f xml:space="preserve"> IFERROR(AVERAGE(Table1[[#This Row],[ROA 2013-2012]:[ROA 2021-2020]]), "x")</f>
        <v>0.4285714285714286</v>
      </c>
      <c r="BK96" s="3">
        <f>IFERROR(AVERAGE(Table1[[#This Row],[ROA 2012]:[ROA 2021]]), "x")</f>
        <v>-0.5714285714285714</v>
      </c>
      <c r="BN96" s="1">
        <f>SUM(Table1[[#This Row],[B/M Rank]:[ROA Rank]])</f>
        <v>0</v>
      </c>
    </row>
    <row r="97" spans="1:66" x14ac:dyDescent="0.25">
      <c r="A97" s="1" t="s">
        <v>4064</v>
      </c>
      <c r="B97" s="1" t="s">
        <v>1772</v>
      </c>
      <c r="C97" s="1" t="s">
        <v>12</v>
      </c>
      <c r="D97" s="1" t="s">
        <v>11</v>
      </c>
      <c r="E97" s="1" t="s">
        <v>108</v>
      </c>
      <c r="F97" s="1">
        <v>1.84</v>
      </c>
      <c r="G97" s="19"/>
      <c r="H97" s="19"/>
      <c r="I97" s="19"/>
      <c r="J97" s="19"/>
      <c r="K97" s="1"/>
      <c r="L97" s="19"/>
      <c r="M97" s="1">
        <v>2018</v>
      </c>
      <c r="T97" s="1" t="s">
        <v>4368</v>
      </c>
      <c r="U97" s="1">
        <v>0</v>
      </c>
      <c r="V97" s="1">
        <v>-0.1</v>
      </c>
      <c r="W97" s="1">
        <v>-0.1</v>
      </c>
      <c r="X97" s="1">
        <v>-0.2</v>
      </c>
      <c r="Z97" s="3">
        <f xml:space="preserve"> IFERROR(AVEDEV(Table1[[#This Row],[GP 2012]:[GP 2021]]) / Table1[[#This Row],[Avg GP]], "x")</f>
        <v>-0.66666666666666685</v>
      </c>
      <c r="AA97" s="2">
        <f xml:space="preserve"> IFERROR(AVERAGE(Table1[[#This Row],[GP 2012]:[GP 2021]]), "x")</f>
        <v>-6.6666666666666666E-2</v>
      </c>
      <c r="AB97" s="11">
        <f>Table1[Equity]/Table1[Market Capital]</f>
        <v>0.54347826086956519</v>
      </c>
      <c r="AI97" s="1">
        <v>11.3</v>
      </c>
      <c r="AJ97" s="1">
        <v>4.3</v>
      </c>
      <c r="AK97" s="1">
        <v>1.5</v>
      </c>
      <c r="AL97" s="1">
        <v>1.1000000000000001</v>
      </c>
      <c r="AM97" s="1">
        <v>1.1000000000000001</v>
      </c>
      <c r="AN97" s="1">
        <v>1</v>
      </c>
      <c r="AO97" s="3" t="str">
        <f xml:space="preserve"> IFERROR(Table1[[#This Row],[GP 2012]]/Table1[[#This Row],[Total Assets 2012]], "x")</f>
        <v>x</v>
      </c>
      <c r="AP97" s="3" t="str">
        <f xml:space="preserve"> IFERROR(Table1[[#This Row],[GP 2013]]/Table1[[#This Row],[Total Assets 2013]], "x")</f>
        <v>x</v>
      </c>
      <c r="AQ97" s="3" t="str">
        <f xml:space="preserve"> IFERROR(Table1[[#This Row],[GP 2014]]/Table1[[#This Row],[Total Assets 2014]], "x")</f>
        <v>x</v>
      </c>
      <c r="AR97" s="3" t="str">
        <f xml:space="preserve"> IFERROR(Table1[[#This Row],[GP 2015]]/Table1[[#This Row],[Total Assets 2015]], "x")</f>
        <v>x</v>
      </c>
      <c r="AS97" s="3" t="str">
        <f xml:space="preserve"> IFERROR(Table1[[#This Row],[GP 2016]]/Table1[[#This Row],[Total Assets 2016]], "x")</f>
        <v>x</v>
      </c>
      <c r="AT97" s="3" t="str">
        <f xml:space="preserve"> IFERROR(Table1[[#This Row],[GP 2017]]/Table1[[#This Row],[Total Assets 2017]], "x")</f>
        <v>x</v>
      </c>
      <c r="AU97" s="3" t="str">
        <f xml:space="preserve"> IFERROR(Table1[[#This Row],[GP 2018]]/Table1[[#This Row],[Total Assets 2018]], "x")</f>
        <v>x</v>
      </c>
      <c r="AV97" s="3">
        <f xml:space="preserve"> IFERROR(Table1[[#This Row],[GP 2019]]/Table1[[#This Row],[Total Assets 2019]], "x")</f>
        <v>0</v>
      </c>
      <c r="AW97" s="3">
        <f xml:space="preserve"> IFERROR(Table1[[#This Row],[GP 2020]]/Table1[[#This Row],[Total Assets 2020]], "x")</f>
        <v>-6.6666666666666666E-2</v>
      </c>
      <c r="AX97" s="3">
        <f xml:space="preserve"> IFERROR(Table1[[#This Row],[GP 2021]]/Table1[[#This Row],[Total Assets 2021]], "x")</f>
        <v>-9.0909090909090912E-2</v>
      </c>
      <c r="AY97" s="3">
        <f xml:space="preserve"> IFERROR(Table1[[#This Row],[GP TTM]]/Table1[[#This Row],[Total Assets TTM]], "x")</f>
        <v>-0.18181818181818182</v>
      </c>
      <c r="BA97" s="3" t="str">
        <f xml:space="preserve"> IFERROR(ABS(Table1[[#This Row],[ROA 2013]]-Table1[[#This Row],[ROA 2012]]), "x")</f>
        <v>x</v>
      </c>
      <c r="BB97" s="3" t="str">
        <f xml:space="preserve"> IFERROR(ABS(Table1[[#This Row],[ROA 2014]]-Table1[[#This Row],[ROA 2013]]), "x")</f>
        <v>x</v>
      </c>
      <c r="BC97" s="3" t="str">
        <f xml:space="preserve"> IFERROR(ABS(Table1[[#This Row],[ROA 2015]]-Table1[[#This Row],[ROA 2014]]), "x")</f>
        <v>x</v>
      </c>
      <c r="BD97" s="3" t="str">
        <f xml:space="preserve"> IFERROR(ABS(Table1[[#This Row],[ROA 2016]]-Table1[[#This Row],[ROA 2015]]), "x")</f>
        <v>x</v>
      </c>
      <c r="BE97" s="3" t="str">
        <f xml:space="preserve"> IFERROR(ABS(Table1[[#This Row],[ROA 2017]]-Table1[[#This Row],[ROA 2016]]), "x")</f>
        <v>x</v>
      </c>
      <c r="BF97" s="3" t="str">
        <f xml:space="preserve"> IFERROR(ABS(Table1[[#This Row],[ROA 2018]]-Table1[[#This Row],[ROA 2017]]), "x")</f>
        <v>x</v>
      </c>
      <c r="BG97" s="3" t="str">
        <f xml:space="preserve"> IFERROR(ABS(Table1[[#This Row],[ROA 2019]]-Table1[[#This Row],[ROA 2018]]), "x")</f>
        <v>x</v>
      </c>
      <c r="BH97" s="3">
        <f xml:space="preserve"> IFERROR(ABS(Table1[[#This Row],[ROA 2020]]-Table1[[#This Row],[ROA 2019]]), "x")</f>
        <v>6.6666666666666666E-2</v>
      </c>
      <c r="BI97" s="3">
        <f xml:space="preserve"> IFERROR(ABS(Table1[[#This Row],[ROA 2021]]-Table1[[#This Row],[ROA 2020]]), "x")</f>
        <v>2.4242424242424246E-2</v>
      </c>
      <c r="BJ97" s="3">
        <f xml:space="preserve"> IFERROR(AVERAGE(Table1[[#This Row],[ROA 2013-2012]:[ROA 2021-2020]]), "x")</f>
        <v>4.5454545454545456E-2</v>
      </c>
      <c r="BK97" s="3">
        <f>IFERROR(AVERAGE(Table1[[#This Row],[ROA 2012]:[ROA 2021]]), "x")</f>
        <v>-5.252525252525253E-2</v>
      </c>
      <c r="BN97" s="1">
        <f>SUM(Table1[[#This Row],[B/M Rank]:[ROA Rank]])</f>
        <v>0</v>
      </c>
    </row>
    <row r="98" spans="1:66" x14ac:dyDescent="0.25">
      <c r="A98" s="1" t="s">
        <v>3282</v>
      </c>
      <c r="B98" s="1" t="s">
        <v>4600</v>
      </c>
      <c r="C98" s="1" t="s">
        <v>4417</v>
      </c>
      <c r="D98" s="1" t="s">
        <v>268</v>
      </c>
      <c r="E98" s="1" t="s">
        <v>108</v>
      </c>
      <c r="F98" s="1">
        <v>1.9</v>
      </c>
      <c r="G98" s="19"/>
      <c r="H98" s="19"/>
      <c r="I98" s="19"/>
      <c r="J98" s="19"/>
      <c r="K98" s="1"/>
      <c r="L98" s="19"/>
      <c r="M98" s="1">
        <v>2012</v>
      </c>
      <c r="N98" s="1" t="s">
        <v>4368</v>
      </c>
      <c r="O98" s="1" t="s">
        <v>4368</v>
      </c>
      <c r="P98" s="1" t="s">
        <v>4368</v>
      </c>
      <c r="Q98" s="1" t="s">
        <v>4368</v>
      </c>
      <c r="R98" s="1" t="s">
        <v>4368</v>
      </c>
      <c r="S98" s="1" t="s">
        <v>4368</v>
      </c>
      <c r="T98" s="1" t="s">
        <v>4368</v>
      </c>
      <c r="U98" s="1" t="s">
        <v>4368</v>
      </c>
      <c r="V98" s="1">
        <v>0</v>
      </c>
      <c r="W98" s="1">
        <v>-0.1</v>
      </c>
      <c r="X98" s="1">
        <v>-0.1</v>
      </c>
      <c r="Z98" s="3">
        <f xml:space="preserve"> IFERROR(AVEDEV(Table1[[#This Row],[GP 2012]:[GP 2021]]) / Table1[[#This Row],[Avg GP]], "x")</f>
        <v>-1</v>
      </c>
      <c r="AA98" s="2">
        <f xml:space="preserve"> IFERROR(AVERAGE(Table1[[#This Row],[GP 2012]:[GP 2021]]), "x")</f>
        <v>-0.05</v>
      </c>
      <c r="AB98" s="11">
        <f>Table1[Equity]/Table1[Market Capital]</f>
        <v>-1.263157894736842</v>
      </c>
      <c r="AC98" s="1">
        <v>16.7</v>
      </c>
      <c r="AD98" s="1">
        <v>12.6</v>
      </c>
      <c r="AE98" s="1">
        <v>13.1</v>
      </c>
      <c r="AF98" s="1">
        <v>13.2</v>
      </c>
      <c r="AG98" s="1">
        <v>13.5</v>
      </c>
      <c r="AH98" s="1">
        <v>15</v>
      </c>
      <c r="AI98" s="1">
        <v>0.2</v>
      </c>
      <c r="AJ98" s="1">
        <v>0.1</v>
      </c>
      <c r="AK98" s="1">
        <v>2.2000000000000002</v>
      </c>
      <c r="AL98" s="1">
        <v>0.7</v>
      </c>
      <c r="AM98" s="1">
        <v>0.6</v>
      </c>
      <c r="AN98" s="1">
        <v>-2.4</v>
      </c>
      <c r="AO98" s="3" t="str">
        <f xml:space="preserve"> IFERROR(Table1[[#This Row],[GP 2012]]/Table1[[#This Row],[Total Assets 2012]], "x")</f>
        <v>x</v>
      </c>
      <c r="AP98" s="3" t="str">
        <f xml:space="preserve"> IFERROR(Table1[[#This Row],[GP 2013]]/Table1[[#This Row],[Total Assets 2013]], "x")</f>
        <v>x</v>
      </c>
      <c r="AQ98" s="3" t="str">
        <f xml:space="preserve"> IFERROR(Table1[[#This Row],[GP 2014]]/Table1[[#This Row],[Total Assets 2014]], "x")</f>
        <v>x</v>
      </c>
      <c r="AR98" s="3" t="str">
        <f xml:space="preserve"> IFERROR(Table1[[#This Row],[GP 2015]]/Table1[[#This Row],[Total Assets 2015]], "x")</f>
        <v>x</v>
      </c>
      <c r="AS98" s="3" t="str">
        <f xml:space="preserve"> IFERROR(Table1[[#This Row],[GP 2016]]/Table1[[#This Row],[Total Assets 2016]], "x")</f>
        <v>x</v>
      </c>
      <c r="AT98" s="3" t="str">
        <f xml:space="preserve"> IFERROR(Table1[[#This Row],[GP 2017]]/Table1[[#This Row],[Total Assets 2017]], "x")</f>
        <v>x</v>
      </c>
      <c r="AU98" s="3" t="str">
        <f xml:space="preserve"> IFERROR(Table1[[#This Row],[GP 2018]]/Table1[[#This Row],[Total Assets 2018]], "x")</f>
        <v>x</v>
      </c>
      <c r="AV98" s="3" t="str">
        <f xml:space="preserve"> IFERROR(Table1[[#This Row],[GP 2019]]/Table1[[#This Row],[Total Assets 2019]], "x")</f>
        <v>x</v>
      </c>
      <c r="AW98" s="3">
        <f xml:space="preserve"> IFERROR(Table1[[#This Row],[GP 2020]]/Table1[[#This Row],[Total Assets 2020]], "x")</f>
        <v>0</v>
      </c>
      <c r="AX98" s="3">
        <f xml:space="preserve"> IFERROR(Table1[[#This Row],[GP 2021]]/Table1[[#This Row],[Total Assets 2021]], "x")</f>
        <v>-0.14285714285714288</v>
      </c>
      <c r="AY98" s="3">
        <f xml:space="preserve"> IFERROR(Table1[[#This Row],[GP TTM]]/Table1[[#This Row],[Total Assets TTM]], "x")</f>
        <v>-0.16666666666666669</v>
      </c>
      <c r="BA98" s="3" t="str">
        <f xml:space="preserve"> IFERROR(ABS(Table1[[#This Row],[ROA 2013]]-Table1[[#This Row],[ROA 2012]]), "x")</f>
        <v>x</v>
      </c>
      <c r="BB98" s="3" t="str">
        <f xml:space="preserve"> IFERROR(ABS(Table1[[#This Row],[ROA 2014]]-Table1[[#This Row],[ROA 2013]]), "x")</f>
        <v>x</v>
      </c>
      <c r="BC98" s="3" t="str">
        <f xml:space="preserve"> IFERROR(ABS(Table1[[#This Row],[ROA 2015]]-Table1[[#This Row],[ROA 2014]]), "x")</f>
        <v>x</v>
      </c>
      <c r="BD98" s="3" t="str">
        <f xml:space="preserve"> IFERROR(ABS(Table1[[#This Row],[ROA 2016]]-Table1[[#This Row],[ROA 2015]]), "x")</f>
        <v>x</v>
      </c>
      <c r="BE98" s="3" t="str">
        <f xml:space="preserve"> IFERROR(ABS(Table1[[#This Row],[ROA 2017]]-Table1[[#This Row],[ROA 2016]]), "x")</f>
        <v>x</v>
      </c>
      <c r="BF98" s="3" t="str">
        <f xml:space="preserve"> IFERROR(ABS(Table1[[#This Row],[ROA 2018]]-Table1[[#This Row],[ROA 2017]]), "x")</f>
        <v>x</v>
      </c>
      <c r="BG98" s="3" t="str">
        <f xml:space="preserve"> IFERROR(ABS(Table1[[#This Row],[ROA 2019]]-Table1[[#This Row],[ROA 2018]]), "x")</f>
        <v>x</v>
      </c>
      <c r="BH98" s="3" t="str">
        <f xml:space="preserve"> IFERROR(ABS(Table1[[#This Row],[ROA 2020]]-Table1[[#This Row],[ROA 2019]]), "x")</f>
        <v>x</v>
      </c>
      <c r="BI98" s="3">
        <f xml:space="preserve"> IFERROR(ABS(Table1[[#This Row],[ROA 2021]]-Table1[[#This Row],[ROA 2020]]), "x")</f>
        <v>0.14285714285714288</v>
      </c>
      <c r="BJ98" s="3">
        <f xml:space="preserve"> IFERROR(AVERAGE(Table1[[#This Row],[ROA 2013-2012]:[ROA 2021-2020]]), "x")</f>
        <v>0.14285714285714288</v>
      </c>
      <c r="BK98" s="3">
        <f>IFERROR(AVERAGE(Table1[[#This Row],[ROA 2012]:[ROA 2021]]), "x")</f>
        <v>-7.1428571428571438E-2</v>
      </c>
      <c r="BN98" s="1">
        <f>SUM(Table1[[#This Row],[B/M Rank]:[ROA Rank]])</f>
        <v>0</v>
      </c>
    </row>
    <row r="99" spans="1:66" x14ac:dyDescent="0.25">
      <c r="A99" s="1" t="s">
        <v>4071</v>
      </c>
      <c r="B99" s="1" t="s">
        <v>1778</v>
      </c>
      <c r="C99" s="1" t="s">
        <v>12</v>
      </c>
      <c r="D99" s="1" t="s">
        <v>11</v>
      </c>
      <c r="E99" s="1" t="s">
        <v>108</v>
      </c>
      <c r="F99" s="1">
        <v>1.91</v>
      </c>
      <c r="G99" s="19"/>
      <c r="H99" s="19"/>
      <c r="I99" s="19"/>
      <c r="J99" s="19"/>
      <c r="K99" s="1"/>
      <c r="L99" s="19"/>
      <c r="M99" s="1">
        <v>2019</v>
      </c>
      <c r="U99" s="1">
        <v>0</v>
      </c>
      <c r="V99" s="1">
        <v>0.7</v>
      </c>
      <c r="W99" s="1">
        <v>-0.7</v>
      </c>
      <c r="X99" s="1">
        <v>-0.6</v>
      </c>
      <c r="Z99" s="3" t="str">
        <f xml:space="preserve"> IFERROR(AVEDEV(Table1[[#This Row],[GP 2012]:[GP 2021]]) / Table1[[#This Row],[Avg GP]], "x")</f>
        <v>x</v>
      </c>
      <c r="AA99" s="2">
        <f xml:space="preserve"> IFERROR(AVERAGE(Table1[[#This Row],[GP 2012]:[GP 2021]]), "x")</f>
        <v>0</v>
      </c>
      <c r="AB99" s="11">
        <f>Table1[Equity]/Table1[Market Capital]</f>
        <v>0.62827225130890052</v>
      </c>
      <c r="AJ99" s="1">
        <v>2.8</v>
      </c>
      <c r="AK99" s="1">
        <v>4.8</v>
      </c>
      <c r="AL99" s="1">
        <v>3.2</v>
      </c>
      <c r="AM99" s="1">
        <v>3.2</v>
      </c>
      <c r="AN99" s="1">
        <v>1.2</v>
      </c>
      <c r="AO99" s="3" t="str">
        <f xml:space="preserve"> IFERROR(Table1[[#This Row],[GP 2012]]/Table1[[#This Row],[Total Assets 2012]], "x")</f>
        <v>x</v>
      </c>
      <c r="AP99" s="3" t="str">
        <f xml:space="preserve"> IFERROR(Table1[[#This Row],[GP 2013]]/Table1[[#This Row],[Total Assets 2013]], "x")</f>
        <v>x</v>
      </c>
      <c r="AQ99" s="3" t="str">
        <f xml:space="preserve"> IFERROR(Table1[[#This Row],[GP 2014]]/Table1[[#This Row],[Total Assets 2014]], "x")</f>
        <v>x</v>
      </c>
      <c r="AR99" s="3" t="str">
        <f xml:space="preserve"> IFERROR(Table1[[#This Row],[GP 2015]]/Table1[[#This Row],[Total Assets 2015]], "x")</f>
        <v>x</v>
      </c>
      <c r="AS99" s="3" t="str">
        <f xml:space="preserve"> IFERROR(Table1[[#This Row],[GP 2016]]/Table1[[#This Row],[Total Assets 2016]], "x")</f>
        <v>x</v>
      </c>
      <c r="AT99" s="3" t="str">
        <f xml:space="preserve"> IFERROR(Table1[[#This Row],[GP 2017]]/Table1[[#This Row],[Total Assets 2017]], "x")</f>
        <v>x</v>
      </c>
      <c r="AU99" s="3" t="str">
        <f xml:space="preserve"> IFERROR(Table1[[#This Row],[GP 2018]]/Table1[[#This Row],[Total Assets 2018]], "x")</f>
        <v>x</v>
      </c>
      <c r="AV99" s="3">
        <f xml:space="preserve"> IFERROR(Table1[[#This Row],[GP 2019]]/Table1[[#This Row],[Total Assets 2019]], "x")</f>
        <v>0</v>
      </c>
      <c r="AW99" s="3">
        <f xml:space="preserve"> IFERROR(Table1[[#This Row],[GP 2020]]/Table1[[#This Row],[Total Assets 2020]], "x")</f>
        <v>0.14583333333333334</v>
      </c>
      <c r="AX99" s="3">
        <f xml:space="preserve"> IFERROR(Table1[[#This Row],[GP 2021]]/Table1[[#This Row],[Total Assets 2021]], "x")</f>
        <v>-0.21874999999999997</v>
      </c>
      <c r="AY99" s="3">
        <f xml:space="preserve"> IFERROR(Table1[[#This Row],[GP TTM]]/Table1[[#This Row],[Total Assets TTM]], "x")</f>
        <v>-0.18749999999999997</v>
      </c>
      <c r="BA99" s="3" t="str">
        <f xml:space="preserve"> IFERROR(ABS(Table1[[#This Row],[ROA 2013]]-Table1[[#This Row],[ROA 2012]]), "x")</f>
        <v>x</v>
      </c>
      <c r="BB99" s="3" t="str">
        <f xml:space="preserve"> IFERROR(ABS(Table1[[#This Row],[ROA 2014]]-Table1[[#This Row],[ROA 2013]]), "x")</f>
        <v>x</v>
      </c>
      <c r="BC99" s="3" t="str">
        <f xml:space="preserve"> IFERROR(ABS(Table1[[#This Row],[ROA 2015]]-Table1[[#This Row],[ROA 2014]]), "x")</f>
        <v>x</v>
      </c>
      <c r="BD99" s="3" t="str">
        <f xml:space="preserve"> IFERROR(ABS(Table1[[#This Row],[ROA 2016]]-Table1[[#This Row],[ROA 2015]]), "x")</f>
        <v>x</v>
      </c>
      <c r="BE99" s="3" t="str">
        <f xml:space="preserve"> IFERROR(ABS(Table1[[#This Row],[ROA 2017]]-Table1[[#This Row],[ROA 2016]]), "x")</f>
        <v>x</v>
      </c>
      <c r="BF99" s="3" t="str">
        <f xml:space="preserve"> IFERROR(ABS(Table1[[#This Row],[ROA 2018]]-Table1[[#This Row],[ROA 2017]]), "x")</f>
        <v>x</v>
      </c>
      <c r="BG99" s="3" t="str">
        <f xml:space="preserve"> IFERROR(ABS(Table1[[#This Row],[ROA 2019]]-Table1[[#This Row],[ROA 2018]]), "x")</f>
        <v>x</v>
      </c>
      <c r="BH99" s="3">
        <f xml:space="preserve"> IFERROR(ABS(Table1[[#This Row],[ROA 2020]]-Table1[[#This Row],[ROA 2019]]), "x")</f>
        <v>0.14583333333333334</v>
      </c>
      <c r="BI99" s="3">
        <f xml:space="preserve"> IFERROR(ABS(Table1[[#This Row],[ROA 2021]]-Table1[[#This Row],[ROA 2020]]), "x")</f>
        <v>0.36458333333333331</v>
      </c>
      <c r="BJ99" s="3">
        <f xml:space="preserve"> IFERROR(AVERAGE(Table1[[#This Row],[ROA 2013-2012]:[ROA 2021-2020]]), "x")</f>
        <v>0.25520833333333331</v>
      </c>
      <c r="BK99" s="3">
        <f>IFERROR(AVERAGE(Table1[[#This Row],[ROA 2012]:[ROA 2021]]), "x")</f>
        <v>-2.4305555555555542E-2</v>
      </c>
      <c r="BN99" s="1">
        <f>SUM(Table1[[#This Row],[B/M Rank]:[ROA Rank]])</f>
        <v>0</v>
      </c>
    </row>
    <row r="100" spans="1:66" x14ac:dyDescent="0.25">
      <c r="A100" s="1" t="s">
        <v>3060</v>
      </c>
      <c r="B100" s="1" t="s">
        <v>1015</v>
      </c>
      <c r="C100" s="1" t="s">
        <v>4417</v>
      </c>
      <c r="D100" s="1" t="s">
        <v>268</v>
      </c>
      <c r="E100" s="1" t="s">
        <v>108</v>
      </c>
      <c r="F100" s="1">
        <v>1.93</v>
      </c>
      <c r="G100" s="19"/>
      <c r="H100" s="19"/>
      <c r="I100" s="19"/>
      <c r="J100" s="19"/>
      <c r="K100" s="1"/>
      <c r="L100" s="19"/>
      <c r="M100" s="1">
        <v>2012</v>
      </c>
      <c r="N100" s="1" t="s">
        <v>4368</v>
      </c>
      <c r="O100" s="1" t="s">
        <v>4368</v>
      </c>
      <c r="P100" s="1" t="s">
        <v>4368</v>
      </c>
      <c r="Q100" s="1" t="s">
        <v>4368</v>
      </c>
      <c r="R100" s="1" t="s">
        <v>4368</v>
      </c>
      <c r="S100" s="1" t="s">
        <v>4368</v>
      </c>
      <c r="T100" s="1" t="s">
        <v>4368</v>
      </c>
      <c r="U100" s="1" t="s">
        <v>4368</v>
      </c>
      <c r="V100" s="1" t="s">
        <v>4368</v>
      </c>
      <c r="W100" s="1" t="s">
        <v>4368</v>
      </c>
      <c r="X100" s="1" t="s">
        <v>4368</v>
      </c>
      <c r="Z100" s="3" t="str">
        <f xml:space="preserve"> IFERROR(AVEDEV(Table1[[#This Row],[GP 2012]:[GP 2021]]) / Table1[[#This Row],[Avg GP]], "x")</f>
        <v>x</v>
      </c>
      <c r="AA100" s="2" t="str">
        <f xml:space="preserve"> IFERROR(AVERAGE(Table1[[#This Row],[GP 2012]:[GP 2021]]), "x")</f>
        <v>x</v>
      </c>
      <c r="AB100" s="11">
        <f>Table1[Equity]/Table1[Market Capital]</f>
        <v>0.88082901554404147</v>
      </c>
      <c r="AC100" s="1">
        <v>5.5</v>
      </c>
      <c r="AD100" s="1">
        <v>5.6</v>
      </c>
      <c r="AE100" s="1">
        <v>5.3</v>
      </c>
      <c r="AF100" s="1">
        <v>1.4</v>
      </c>
      <c r="AG100" s="1">
        <v>2.4</v>
      </c>
      <c r="AH100" s="1">
        <v>3.9</v>
      </c>
      <c r="AI100" s="1">
        <v>3.1</v>
      </c>
      <c r="AJ100" s="1">
        <v>2.2000000000000002</v>
      </c>
      <c r="AK100" s="1">
        <v>1.9</v>
      </c>
      <c r="AL100" s="1">
        <v>1.9</v>
      </c>
      <c r="AM100" s="1">
        <v>1.8</v>
      </c>
      <c r="AN100" s="1">
        <v>1.7</v>
      </c>
      <c r="AO100" s="3" t="str">
        <f xml:space="preserve"> IFERROR(Table1[[#This Row],[GP 2012]]/Table1[[#This Row],[Total Assets 2012]], "x")</f>
        <v>x</v>
      </c>
      <c r="AP100" s="3" t="str">
        <f xml:space="preserve"> IFERROR(Table1[[#This Row],[GP 2013]]/Table1[[#This Row],[Total Assets 2013]], "x")</f>
        <v>x</v>
      </c>
      <c r="AQ100" s="3" t="str">
        <f xml:space="preserve"> IFERROR(Table1[[#This Row],[GP 2014]]/Table1[[#This Row],[Total Assets 2014]], "x")</f>
        <v>x</v>
      </c>
      <c r="AR100" s="3" t="str">
        <f xml:space="preserve"> IFERROR(Table1[[#This Row],[GP 2015]]/Table1[[#This Row],[Total Assets 2015]], "x")</f>
        <v>x</v>
      </c>
      <c r="AS100" s="3" t="str">
        <f xml:space="preserve"> IFERROR(Table1[[#This Row],[GP 2016]]/Table1[[#This Row],[Total Assets 2016]], "x")</f>
        <v>x</v>
      </c>
      <c r="AT100" s="3" t="str">
        <f xml:space="preserve"> IFERROR(Table1[[#This Row],[GP 2017]]/Table1[[#This Row],[Total Assets 2017]], "x")</f>
        <v>x</v>
      </c>
      <c r="AU100" s="3" t="str">
        <f xml:space="preserve"> IFERROR(Table1[[#This Row],[GP 2018]]/Table1[[#This Row],[Total Assets 2018]], "x")</f>
        <v>x</v>
      </c>
      <c r="AV100" s="3" t="str">
        <f xml:space="preserve"> IFERROR(Table1[[#This Row],[GP 2019]]/Table1[[#This Row],[Total Assets 2019]], "x")</f>
        <v>x</v>
      </c>
      <c r="AW100" s="3" t="str">
        <f xml:space="preserve"> IFERROR(Table1[[#This Row],[GP 2020]]/Table1[[#This Row],[Total Assets 2020]], "x")</f>
        <v>x</v>
      </c>
      <c r="AX100" s="3" t="str">
        <f xml:space="preserve"> IFERROR(Table1[[#This Row],[GP 2021]]/Table1[[#This Row],[Total Assets 2021]], "x")</f>
        <v>x</v>
      </c>
      <c r="AY100" s="3" t="str">
        <f xml:space="preserve"> IFERROR(Table1[[#This Row],[GP TTM]]/Table1[[#This Row],[Total Assets TTM]], "x")</f>
        <v>x</v>
      </c>
      <c r="BA100" s="3" t="str">
        <f xml:space="preserve"> IFERROR(ABS(Table1[[#This Row],[ROA 2013]]-Table1[[#This Row],[ROA 2012]]), "x")</f>
        <v>x</v>
      </c>
      <c r="BB100" s="3" t="str">
        <f xml:space="preserve"> IFERROR(ABS(Table1[[#This Row],[ROA 2014]]-Table1[[#This Row],[ROA 2013]]), "x")</f>
        <v>x</v>
      </c>
      <c r="BC100" s="3" t="str">
        <f xml:space="preserve"> IFERROR(ABS(Table1[[#This Row],[ROA 2015]]-Table1[[#This Row],[ROA 2014]]), "x")</f>
        <v>x</v>
      </c>
      <c r="BD100" s="3" t="str">
        <f xml:space="preserve"> IFERROR(ABS(Table1[[#This Row],[ROA 2016]]-Table1[[#This Row],[ROA 2015]]), "x")</f>
        <v>x</v>
      </c>
      <c r="BE100" s="3" t="str">
        <f xml:space="preserve"> IFERROR(ABS(Table1[[#This Row],[ROA 2017]]-Table1[[#This Row],[ROA 2016]]), "x")</f>
        <v>x</v>
      </c>
      <c r="BF100" s="3" t="str">
        <f xml:space="preserve"> IFERROR(ABS(Table1[[#This Row],[ROA 2018]]-Table1[[#This Row],[ROA 2017]]), "x")</f>
        <v>x</v>
      </c>
      <c r="BG100" s="3" t="str">
        <f xml:space="preserve"> IFERROR(ABS(Table1[[#This Row],[ROA 2019]]-Table1[[#This Row],[ROA 2018]]), "x")</f>
        <v>x</v>
      </c>
      <c r="BH100" s="3" t="str">
        <f xml:space="preserve"> IFERROR(ABS(Table1[[#This Row],[ROA 2020]]-Table1[[#This Row],[ROA 2019]]), "x")</f>
        <v>x</v>
      </c>
      <c r="BI100" s="3" t="str">
        <f xml:space="preserve"> IFERROR(ABS(Table1[[#This Row],[ROA 2021]]-Table1[[#This Row],[ROA 2020]]), "x")</f>
        <v>x</v>
      </c>
      <c r="BJ100" s="3" t="str">
        <f xml:space="preserve"> IFERROR(AVERAGE(Table1[[#This Row],[ROA 2013-2012]:[ROA 2021-2020]]), "x")</f>
        <v>x</v>
      </c>
      <c r="BK100" s="3" t="str">
        <f>IFERROR(AVERAGE(Table1[[#This Row],[ROA 2012]:[ROA 2021]]), "x")</f>
        <v>x</v>
      </c>
      <c r="BN100" s="1">
        <f>SUM(Table1[[#This Row],[B/M Rank]:[ROA Rank]])</f>
        <v>0</v>
      </c>
    </row>
    <row r="101" spans="1:66" x14ac:dyDescent="0.25">
      <c r="A101" s="1" t="s">
        <v>2971</v>
      </c>
      <c r="B101" s="1" t="s">
        <v>4484</v>
      </c>
      <c r="C101" s="1" t="s">
        <v>4417</v>
      </c>
      <c r="D101" s="1" t="s">
        <v>268</v>
      </c>
      <c r="E101" s="1" t="s">
        <v>108</v>
      </c>
      <c r="F101" s="1">
        <v>1.93</v>
      </c>
      <c r="G101" s="19"/>
      <c r="H101" s="19"/>
      <c r="I101" s="19"/>
      <c r="J101" s="19"/>
      <c r="K101" s="1"/>
      <c r="L101" s="19"/>
      <c r="M101" s="1">
        <v>2012</v>
      </c>
      <c r="N101" s="1">
        <v>0</v>
      </c>
      <c r="O101" s="1">
        <v>0</v>
      </c>
      <c r="P101" s="1" t="s">
        <v>4368</v>
      </c>
      <c r="Q101" s="1" t="s">
        <v>4368</v>
      </c>
      <c r="R101" s="1">
        <v>0</v>
      </c>
      <c r="S101" s="1">
        <v>-0.1</v>
      </c>
      <c r="T101" s="1">
        <v>-0.1</v>
      </c>
      <c r="U101" s="1">
        <v>-0.1</v>
      </c>
      <c r="V101" s="1">
        <v>0</v>
      </c>
      <c r="W101" s="1">
        <v>0</v>
      </c>
      <c r="X101" s="1">
        <v>0</v>
      </c>
      <c r="Z101" s="3">
        <f xml:space="preserve"> IFERROR(AVEDEV(Table1[[#This Row],[GP 2012]:[GP 2021]]) / Table1[[#This Row],[Avg GP]], "x")</f>
        <v>-1.2499999999999998</v>
      </c>
      <c r="AA101" s="2">
        <f xml:space="preserve"> IFERROR(AVERAGE(Table1[[#This Row],[GP 2012]:[GP 2021]]), "x")</f>
        <v>-3.7500000000000006E-2</v>
      </c>
      <c r="AB101" s="11">
        <f>Table1[Equity]/Table1[Market Capital]</f>
        <v>0.10362694300518135</v>
      </c>
      <c r="AC101" s="1">
        <v>10.9</v>
      </c>
      <c r="AD101" s="1">
        <v>11.4</v>
      </c>
      <c r="AE101" s="1">
        <v>2.4</v>
      </c>
      <c r="AF101" s="1">
        <v>2.6</v>
      </c>
      <c r="AG101" s="1">
        <v>2.5</v>
      </c>
      <c r="AH101" s="1">
        <v>2.8</v>
      </c>
      <c r="AI101" s="1">
        <v>0.5</v>
      </c>
      <c r="AJ101" s="1">
        <v>0.1</v>
      </c>
      <c r="AK101" s="1">
        <v>2.1</v>
      </c>
      <c r="AL101" s="1">
        <v>0.8</v>
      </c>
      <c r="AM101" s="1">
        <v>0.8</v>
      </c>
      <c r="AN101" s="1">
        <v>0.2</v>
      </c>
      <c r="AO101" s="3">
        <f xml:space="preserve"> IFERROR(Table1[[#This Row],[GP 2012]]/Table1[[#This Row],[Total Assets 2012]], "x")</f>
        <v>0</v>
      </c>
      <c r="AP101" s="3">
        <f xml:space="preserve"> IFERROR(Table1[[#This Row],[GP 2013]]/Table1[[#This Row],[Total Assets 2013]], "x")</f>
        <v>0</v>
      </c>
      <c r="AQ101" s="3" t="str">
        <f xml:space="preserve"> IFERROR(Table1[[#This Row],[GP 2014]]/Table1[[#This Row],[Total Assets 2014]], "x")</f>
        <v>x</v>
      </c>
      <c r="AR101" s="3" t="str">
        <f xml:space="preserve"> IFERROR(Table1[[#This Row],[GP 2015]]/Table1[[#This Row],[Total Assets 2015]], "x")</f>
        <v>x</v>
      </c>
      <c r="AS101" s="3">
        <f xml:space="preserve"> IFERROR(Table1[[#This Row],[GP 2016]]/Table1[[#This Row],[Total Assets 2016]], "x")</f>
        <v>0</v>
      </c>
      <c r="AT101" s="3">
        <f xml:space="preserve"> IFERROR(Table1[[#This Row],[GP 2017]]/Table1[[#This Row],[Total Assets 2017]], "x")</f>
        <v>-3.5714285714285719E-2</v>
      </c>
      <c r="AU101" s="3">
        <f xml:space="preserve"> IFERROR(Table1[[#This Row],[GP 2018]]/Table1[[#This Row],[Total Assets 2018]], "x")</f>
        <v>-0.2</v>
      </c>
      <c r="AV101" s="3">
        <f xml:space="preserve"> IFERROR(Table1[[#This Row],[GP 2019]]/Table1[[#This Row],[Total Assets 2019]], "x")</f>
        <v>-1</v>
      </c>
      <c r="AW101" s="3">
        <f xml:space="preserve"> IFERROR(Table1[[#This Row],[GP 2020]]/Table1[[#This Row],[Total Assets 2020]], "x")</f>
        <v>0</v>
      </c>
      <c r="AX101" s="3">
        <f xml:space="preserve"> IFERROR(Table1[[#This Row],[GP 2021]]/Table1[[#This Row],[Total Assets 2021]], "x")</f>
        <v>0</v>
      </c>
      <c r="AY101" s="3">
        <f xml:space="preserve"> IFERROR(Table1[[#This Row],[GP TTM]]/Table1[[#This Row],[Total Assets TTM]], "x")</f>
        <v>0</v>
      </c>
      <c r="BA101" s="3">
        <f xml:space="preserve"> IFERROR(ABS(Table1[[#This Row],[ROA 2013]]-Table1[[#This Row],[ROA 2012]]), "x")</f>
        <v>0</v>
      </c>
      <c r="BB101" s="3" t="str">
        <f xml:space="preserve"> IFERROR(ABS(Table1[[#This Row],[ROA 2014]]-Table1[[#This Row],[ROA 2013]]), "x")</f>
        <v>x</v>
      </c>
      <c r="BC101" s="3" t="str">
        <f xml:space="preserve"> IFERROR(ABS(Table1[[#This Row],[ROA 2015]]-Table1[[#This Row],[ROA 2014]]), "x")</f>
        <v>x</v>
      </c>
      <c r="BD101" s="3" t="str">
        <f xml:space="preserve"> IFERROR(ABS(Table1[[#This Row],[ROA 2016]]-Table1[[#This Row],[ROA 2015]]), "x")</f>
        <v>x</v>
      </c>
      <c r="BE101" s="3">
        <f xml:space="preserve"> IFERROR(ABS(Table1[[#This Row],[ROA 2017]]-Table1[[#This Row],[ROA 2016]]), "x")</f>
        <v>3.5714285714285719E-2</v>
      </c>
      <c r="BF101" s="3">
        <f xml:space="preserve"> IFERROR(ABS(Table1[[#This Row],[ROA 2018]]-Table1[[#This Row],[ROA 2017]]), "x")</f>
        <v>0.16428571428571428</v>
      </c>
      <c r="BG101" s="3">
        <f xml:space="preserve"> IFERROR(ABS(Table1[[#This Row],[ROA 2019]]-Table1[[#This Row],[ROA 2018]]), "x")</f>
        <v>0.8</v>
      </c>
      <c r="BH101" s="3">
        <f xml:space="preserve"> IFERROR(ABS(Table1[[#This Row],[ROA 2020]]-Table1[[#This Row],[ROA 2019]]), "x")</f>
        <v>1</v>
      </c>
      <c r="BI101" s="3">
        <f xml:space="preserve"> IFERROR(ABS(Table1[[#This Row],[ROA 2021]]-Table1[[#This Row],[ROA 2020]]), "x")</f>
        <v>0</v>
      </c>
      <c r="BJ101" s="3">
        <f xml:space="preserve"> IFERROR(AVERAGE(Table1[[#This Row],[ROA 2013-2012]:[ROA 2021-2020]]), "x")</f>
        <v>0.33333333333333331</v>
      </c>
      <c r="BK101" s="3">
        <f>IFERROR(AVERAGE(Table1[[#This Row],[ROA 2012]:[ROA 2021]]), "x")</f>
        <v>-0.15446428571428572</v>
      </c>
      <c r="BN101" s="1">
        <f>SUM(Table1[[#This Row],[B/M Rank]:[ROA Rank]])</f>
        <v>0</v>
      </c>
    </row>
    <row r="102" spans="1:66" x14ac:dyDescent="0.25">
      <c r="A102" s="1" t="s">
        <v>4131</v>
      </c>
      <c r="B102" s="1" t="s">
        <v>1837</v>
      </c>
      <c r="C102" s="1" t="s">
        <v>12</v>
      </c>
      <c r="D102" s="1" t="s">
        <v>11</v>
      </c>
      <c r="E102" s="1" t="s">
        <v>108</v>
      </c>
      <c r="F102" s="1">
        <v>1.93</v>
      </c>
      <c r="G102" s="19"/>
      <c r="H102" s="19"/>
      <c r="I102" s="19"/>
      <c r="J102" s="19"/>
      <c r="K102" s="1"/>
      <c r="L102" s="19"/>
      <c r="M102" s="1" t="s">
        <v>1494</v>
      </c>
      <c r="N102" s="1" t="s">
        <v>1494</v>
      </c>
      <c r="O102" s="1" t="s">
        <v>1494</v>
      </c>
      <c r="P102" s="1" t="s">
        <v>1494</v>
      </c>
      <c r="Q102" s="1" t="s">
        <v>1494</v>
      </c>
      <c r="R102" s="1" t="s">
        <v>1494</v>
      </c>
      <c r="S102" s="1" t="s">
        <v>1494</v>
      </c>
      <c r="T102" s="1" t="s">
        <v>1494</v>
      </c>
      <c r="U102" s="1" t="s">
        <v>1494</v>
      </c>
      <c r="V102" s="1" t="s">
        <v>1494</v>
      </c>
      <c r="W102" s="1" t="s">
        <v>1494</v>
      </c>
      <c r="X102" s="1" t="s">
        <v>1494</v>
      </c>
      <c r="Z102" s="3" t="str">
        <f xml:space="preserve"> IFERROR(AVEDEV(Table1[[#This Row],[GP 2012]:[GP 2021]]) / Table1[[#This Row],[Avg GP]], "x")</f>
        <v>x</v>
      </c>
      <c r="AA102" s="2" t="str">
        <f xml:space="preserve"> IFERROR(AVERAGE(Table1[[#This Row],[GP 2012]:[GP 2021]]), "x")</f>
        <v>x</v>
      </c>
      <c r="AB102" s="11" t="e">
        <f>Table1[Equity]/Table1[Market Capital]</f>
        <v>#VALUE!</v>
      </c>
      <c r="AC102" s="1" t="s">
        <v>1494</v>
      </c>
      <c r="AD102" s="1" t="s">
        <v>1494</v>
      </c>
      <c r="AE102" s="1" t="s">
        <v>1494</v>
      </c>
      <c r="AF102" s="1" t="s">
        <v>1494</v>
      </c>
      <c r="AG102" s="1" t="s">
        <v>1494</v>
      </c>
      <c r="AH102" s="1" t="s">
        <v>1494</v>
      </c>
      <c r="AI102" s="1" t="s">
        <v>1494</v>
      </c>
      <c r="AJ102" s="1" t="s">
        <v>1494</v>
      </c>
      <c r="AK102" s="1" t="s">
        <v>1494</v>
      </c>
      <c r="AL102" s="1" t="s">
        <v>1494</v>
      </c>
      <c r="AM102" s="1" t="s">
        <v>1494</v>
      </c>
      <c r="AN102" s="1" t="s">
        <v>1494</v>
      </c>
      <c r="AO102" s="3" t="str">
        <f xml:space="preserve"> IFERROR(Table1[[#This Row],[GP 2012]]/Table1[[#This Row],[Total Assets 2012]], "x")</f>
        <v>x</v>
      </c>
      <c r="AP102" s="3" t="str">
        <f xml:space="preserve"> IFERROR(Table1[[#This Row],[GP 2013]]/Table1[[#This Row],[Total Assets 2013]], "x")</f>
        <v>x</v>
      </c>
      <c r="AQ102" s="3" t="str">
        <f xml:space="preserve"> IFERROR(Table1[[#This Row],[GP 2014]]/Table1[[#This Row],[Total Assets 2014]], "x")</f>
        <v>x</v>
      </c>
      <c r="AR102" s="3" t="str">
        <f xml:space="preserve"> IFERROR(Table1[[#This Row],[GP 2015]]/Table1[[#This Row],[Total Assets 2015]], "x")</f>
        <v>x</v>
      </c>
      <c r="AS102" s="3" t="str">
        <f xml:space="preserve"> IFERROR(Table1[[#This Row],[GP 2016]]/Table1[[#This Row],[Total Assets 2016]], "x")</f>
        <v>x</v>
      </c>
      <c r="AT102" s="3" t="str">
        <f xml:space="preserve"> IFERROR(Table1[[#This Row],[GP 2017]]/Table1[[#This Row],[Total Assets 2017]], "x")</f>
        <v>x</v>
      </c>
      <c r="AU102" s="3" t="str">
        <f xml:space="preserve"> IFERROR(Table1[[#This Row],[GP 2018]]/Table1[[#This Row],[Total Assets 2018]], "x")</f>
        <v>x</v>
      </c>
      <c r="AV102" s="3" t="str">
        <f xml:space="preserve"> IFERROR(Table1[[#This Row],[GP 2019]]/Table1[[#This Row],[Total Assets 2019]], "x")</f>
        <v>x</v>
      </c>
      <c r="AW102" s="3" t="str">
        <f xml:space="preserve"> IFERROR(Table1[[#This Row],[GP 2020]]/Table1[[#This Row],[Total Assets 2020]], "x")</f>
        <v>x</v>
      </c>
      <c r="AX102" s="3" t="str">
        <f xml:space="preserve"> IFERROR(Table1[[#This Row],[GP 2021]]/Table1[[#This Row],[Total Assets 2021]], "x")</f>
        <v>x</v>
      </c>
      <c r="AY102" s="3" t="str">
        <f xml:space="preserve"> IFERROR(Table1[[#This Row],[GP TTM]]/Table1[[#This Row],[Total Assets TTM]], "x")</f>
        <v>x</v>
      </c>
      <c r="BA102" s="3" t="str">
        <f xml:space="preserve"> IFERROR(ABS(Table1[[#This Row],[ROA 2013]]-Table1[[#This Row],[ROA 2012]]), "x")</f>
        <v>x</v>
      </c>
      <c r="BB102" s="3" t="str">
        <f xml:space="preserve"> IFERROR(ABS(Table1[[#This Row],[ROA 2014]]-Table1[[#This Row],[ROA 2013]]), "x")</f>
        <v>x</v>
      </c>
      <c r="BC102" s="3" t="str">
        <f xml:space="preserve"> IFERROR(ABS(Table1[[#This Row],[ROA 2015]]-Table1[[#This Row],[ROA 2014]]), "x")</f>
        <v>x</v>
      </c>
      <c r="BD102" s="3" t="str">
        <f xml:space="preserve"> IFERROR(ABS(Table1[[#This Row],[ROA 2016]]-Table1[[#This Row],[ROA 2015]]), "x")</f>
        <v>x</v>
      </c>
      <c r="BE102" s="3" t="str">
        <f xml:space="preserve"> IFERROR(ABS(Table1[[#This Row],[ROA 2017]]-Table1[[#This Row],[ROA 2016]]), "x")</f>
        <v>x</v>
      </c>
      <c r="BF102" s="3" t="str">
        <f xml:space="preserve"> IFERROR(ABS(Table1[[#This Row],[ROA 2018]]-Table1[[#This Row],[ROA 2017]]), "x")</f>
        <v>x</v>
      </c>
      <c r="BG102" s="3" t="str">
        <f xml:space="preserve"> IFERROR(ABS(Table1[[#This Row],[ROA 2019]]-Table1[[#This Row],[ROA 2018]]), "x")</f>
        <v>x</v>
      </c>
      <c r="BH102" s="3" t="str">
        <f xml:space="preserve"> IFERROR(ABS(Table1[[#This Row],[ROA 2020]]-Table1[[#This Row],[ROA 2019]]), "x")</f>
        <v>x</v>
      </c>
      <c r="BI102" s="3" t="str">
        <f xml:space="preserve"> IFERROR(ABS(Table1[[#This Row],[ROA 2021]]-Table1[[#This Row],[ROA 2020]]), "x")</f>
        <v>x</v>
      </c>
      <c r="BJ102" s="3" t="str">
        <f xml:space="preserve"> IFERROR(AVERAGE(Table1[[#This Row],[ROA 2013-2012]:[ROA 2021-2020]]), "x")</f>
        <v>x</v>
      </c>
      <c r="BK102" s="3" t="str">
        <f>IFERROR(AVERAGE(Table1[[#This Row],[ROA 2012]:[ROA 2021]]), "x")</f>
        <v>x</v>
      </c>
      <c r="BN102" s="1">
        <f>SUM(Table1[[#This Row],[B/M Rank]:[ROA Rank]])</f>
        <v>0</v>
      </c>
    </row>
    <row r="103" spans="1:66" x14ac:dyDescent="0.25">
      <c r="A103" s="1" t="s">
        <v>4221</v>
      </c>
      <c r="B103" s="1" t="s">
        <v>1925</v>
      </c>
      <c r="C103" s="1" t="s">
        <v>1889</v>
      </c>
      <c r="D103" s="1" t="s">
        <v>330</v>
      </c>
      <c r="E103" s="1" t="s">
        <v>108</v>
      </c>
      <c r="F103" s="1">
        <v>1.93</v>
      </c>
      <c r="G103" s="19"/>
      <c r="H103" s="19"/>
      <c r="I103" s="19"/>
      <c r="J103" s="19"/>
      <c r="K103" s="1"/>
      <c r="L103" s="19"/>
      <c r="M103" s="1">
        <v>2018</v>
      </c>
      <c r="T103" s="1">
        <v>-0.5</v>
      </c>
      <c r="U103" s="1">
        <v>-0.1</v>
      </c>
      <c r="V103" s="1">
        <v>0</v>
      </c>
      <c r="W103" s="1">
        <v>0</v>
      </c>
      <c r="X103" s="1">
        <v>0.1</v>
      </c>
      <c r="Z103" s="3">
        <f xml:space="preserve"> IFERROR(AVEDEV(Table1[[#This Row],[GP 2012]:[GP 2021]]) / Table1[[#This Row],[Avg GP]], "x")</f>
        <v>-1.1666666666666667</v>
      </c>
      <c r="AA103" s="2">
        <f xml:space="preserve"> IFERROR(AVERAGE(Table1[[#This Row],[GP 2012]:[GP 2021]]), "x")</f>
        <v>-0.15</v>
      </c>
      <c r="AB103" s="11">
        <f>Table1[Equity]/Table1[Market Capital]</f>
        <v>1.606217616580311</v>
      </c>
      <c r="AI103" s="1">
        <v>4.5</v>
      </c>
      <c r="AJ103" s="1">
        <v>3.9</v>
      </c>
      <c r="AK103" s="1">
        <v>3.3</v>
      </c>
      <c r="AL103" s="1">
        <v>3.5</v>
      </c>
      <c r="AM103" s="1">
        <v>3.3</v>
      </c>
      <c r="AN103" s="1">
        <v>3.1</v>
      </c>
      <c r="AO103" s="3" t="str">
        <f xml:space="preserve"> IFERROR(Table1[[#This Row],[GP 2012]]/Table1[[#This Row],[Total Assets 2012]], "x")</f>
        <v>x</v>
      </c>
      <c r="AP103" s="3" t="str">
        <f xml:space="preserve"> IFERROR(Table1[[#This Row],[GP 2013]]/Table1[[#This Row],[Total Assets 2013]], "x")</f>
        <v>x</v>
      </c>
      <c r="AQ103" s="3" t="str">
        <f xml:space="preserve"> IFERROR(Table1[[#This Row],[GP 2014]]/Table1[[#This Row],[Total Assets 2014]], "x")</f>
        <v>x</v>
      </c>
      <c r="AR103" s="3" t="str">
        <f xml:space="preserve"> IFERROR(Table1[[#This Row],[GP 2015]]/Table1[[#This Row],[Total Assets 2015]], "x")</f>
        <v>x</v>
      </c>
      <c r="AS103" s="3" t="str">
        <f xml:space="preserve"> IFERROR(Table1[[#This Row],[GP 2016]]/Table1[[#This Row],[Total Assets 2016]], "x")</f>
        <v>x</v>
      </c>
      <c r="AT103" s="3" t="str">
        <f xml:space="preserve"> IFERROR(Table1[[#This Row],[GP 2017]]/Table1[[#This Row],[Total Assets 2017]], "x")</f>
        <v>x</v>
      </c>
      <c r="AU103" s="3">
        <f xml:space="preserve"> IFERROR(Table1[[#This Row],[GP 2018]]/Table1[[#This Row],[Total Assets 2018]], "x")</f>
        <v>-0.1111111111111111</v>
      </c>
      <c r="AV103" s="3">
        <f xml:space="preserve"> IFERROR(Table1[[#This Row],[GP 2019]]/Table1[[#This Row],[Total Assets 2019]], "x")</f>
        <v>-2.5641025641025644E-2</v>
      </c>
      <c r="AW103" s="3">
        <f xml:space="preserve"> IFERROR(Table1[[#This Row],[GP 2020]]/Table1[[#This Row],[Total Assets 2020]], "x")</f>
        <v>0</v>
      </c>
      <c r="AX103" s="3">
        <f xml:space="preserve"> IFERROR(Table1[[#This Row],[GP 2021]]/Table1[[#This Row],[Total Assets 2021]], "x")</f>
        <v>0</v>
      </c>
      <c r="AY103" s="3">
        <f xml:space="preserve"> IFERROR(Table1[[#This Row],[GP TTM]]/Table1[[#This Row],[Total Assets TTM]], "x")</f>
        <v>3.0303030303030307E-2</v>
      </c>
      <c r="BA103" s="3" t="str">
        <f xml:space="preserve"> IFERROR(ABS(Table1[[#This Row],[ROA 2013]]-Table1[[#This Row],[ROA 2012]]), "x")</f>
        <v>x</v>
      </c>
      <c r="BB103" s="3" t="str">
        <f xml:space="preserve"> IFERROR(ABS(Table1[[#This Row],[ROA 2014]]-Table1[[#This Row],[ROA 2013]]), "x")</f>
        <v>x</v>
      </c>
      <c r="BC103" s="3" t="str">
        <f xml:space="preserve"> IFERROR(ABS(Table1[[#This Row],[ROA 2015]]-Table1[[#This Row],[ROA 2014]]), "x")</f>
        <v>x</v>
      </c>
      <c r="BD103" s="3" t="str">
        <f xml:space="preserve"> IFERROR(ABS(Table1[[#This Row],[ROA 2016]]-Table1[[#This Row],[ROA 2015]]), "x")</f>
        <v>x</v>
      </c>
      <c r="BE103" s="3" t="str">
        <f xml:space="preserve"> IFERROR(ABS(Table1[[#This Row],[ROA 2017]]-Table1[[#This Row],[ROA 2016]]), "x")</f>
        <v>x</v>
      </c>
      <c r="BF103" s="3" t="str">
        <f xml:space="preserve"> IFERROR(ABS(Table1[[#This Row],[ROA 2018]]-Table1[[#This Row],[ROA 2017]]), "x")</f>
        <v>x</v>
      </c>
      <c r="BG103" s="3">
        <f xml:space="preserve"> IFERROR(ABS(Table1[[#This Row],[ROA 2019]]-Table1[[#This Row],[ROA 2018]]), "x")</f>
        <v>8.5470085470085458E-2</v>
      </c>
      <c r="BH103" s="3">
        <f xml:space="preserve"> IFERROR(ABS(Table1[[#This Row],[ROA 2020]]-Table1[[#This Row],[ROA 2019]]), "x")</f>
        <v>2.5641025641025644E-2</v>
      </c>
      <c r="BI103" s="3">
        <f xml:space="preserve"> IFERROR(ABS(Table1[[#This Row],[ROA 2021]]-Table1[[#This Row],[ROA 2020]]), "x")</f>
        <v>0</v>
      </c>
      <c r="BJ103" s="3">
        <f xml:space="preserve"> IFERROR(AVERAGE(Table1[[#This Row],[ROA 2013-2012]:[ROA 2021-2020]]), "x")</f>
        <v>3.7037037037037035E-2</v>
      </c>
      <c r="BK103" s="3">
        <f>IFERROR(AVERAGE(Table1[[#This Row],[ROA 2012]:[ROA 2021]]), "x")</f>
        <v>-3.4188034188034185E-2</v>
      </c>
      <c r="BN103" s="1">
        <f>SUM(Table1[[#This Row],[B/M Rank]:[ROA Rank]])</f>
        <v>0</v>
      </c>
    </row>
    <row r="104" spans="1:66" x14ac:dyDescent="0.25">
      <c r="A104" s="1" t="s">
        <v>3416</v>
      </c>
      <c r="B104" s="1" t="s">
        <v>1240</v>
      </c>
      <c r="C104" s="1" t="s">
        <v>4417</v>
      </c>
      <c r="D104" s="1" t="s">
        <v>268</v>
      </c>
      <c r="E104" s="1" t="s">
        <v>108</v>
      </c>
      <c r="F104" s="1">
        <v>1.95</v>
      </c>
      <c r="G104" s="19"/>
      <c r="H104" s="19"/>
      <c r="I104" s="19"/>
      <c r="J104" s="19"/>
      <c r="K104" s="1"/>
      <c r="L104" s="19"/>
      <c r="M104" s="1">
        <v>2012</v>
      </c>
      <c r="N104" s="1" t="s">
        <v>4368</v>
      </c>
      <c r="O104" s="1" t="s">
        <v>4368</v>
      </c>
      <c r="P104" s="1">
        <v>0</v>
      </c>
      <c r="Q104" s="1" t="s">
        <v>4368</v>
      </c>
      <c r="R104" s="1" t="s">
        <v>4368</v>
      </c>
      <c r="S104" s="1" t="s">
        <v>4368</v>
      </c>
      <c r="T104" s="1" t="s">
        <v>4368</v>
      </c>
      <c r="U104" s="1" t="s">
        <v>4368</v>
      </c>
      <c r="V104" s="1" t="s">
        <v>4368</v>
      </c>
      <c r="W104" s="1" t="s">
        <v>4368</v>
      </c>
      <c r="X104" s="1" t="s">
        <v>4368</v>
      </c>
      <c r="Z104" s="3" t="str">
        <f xml:space="preserve"> IFERROR(AVEDEV(Table1[[#This Row],[GP 2012]:[GP 2021]]) / Table1[[#This Row],[Avg GP]], "x")</f>
        <v>x</v>
      </c>
      <c r="AA104" s="2">
        <f xml:space="preserve"> IFERROR(AVERAGE(Table1[[#This Row],[GP 2012]:[GP 2021]]), "x")</f>
        <v>0</v>
      </c>
      <c r="AB104" s="11">
        <f>Table1[Equity]/Table1[Market Capital]</f>
        <v>5.1282051282051287E-2</v>
      </c>
      <c r="AC104" s="1">
        <v>6.2</v>
      </c>
      <c r="AD104" s="1">
        <v>1.2</v>
      </c>
      <c r="AE104" s="1">
        <v>1</v>
      </c>
      <c r="AF104" s="1">
        <v>0.7</v>
      </c>
      <c r="AG104" s="1">
        <v>0.9</v>
      </c>
      <c r="AH104" s="1">
        <v>1</v>
      </c>
      <c r="AI104" s="1">
        <v>1.4</v>
      </c>
      <c r="AJ104" s="1">
        <v>1.9</v>
      </c>
      <c r="AK104" s="1">
        <v>1.8</v>
      </c>
      <c r="AL104" s="1">
        <v>0.2</v>
      </c>
      <c r="AM104" s="1">
        <v>0.4</v>
      </c>
      <c r="AN104" s="1">
        <v>0.1</v>
      </c>
      <c r="AO104" s="3" t="str">
        <f xml:space="preserve"> IFERROR(Table1[[#This Row],[GP 2012]]/Table1[[#This Row],[Total Assets 2012]], "x")</f>
        <v>x</v>
      </c>
      <c r="AP104" s="3" t="str">
        <f xml:space="preserve"> IFERROR(Table1[[#This Row],[GP 2013]]/Table1[[#This Row],[Total Assets 2013]], "x")</f>
        <v>x</v>
      </c>
      <c r="AQ104" s="3">
        <f xml:space="preserve"> IFERROR(Table1[[#This Row],[GP 2014]]/Table1[[#This Row],[Total Assets 2014]], "x")</f>
        <v>0</v>
      </c>
      <c r="AR104" s="3" t="str">
        <f xml:space="preserve"> IFERROR(Table1[[#This Row],[GP 2015]]/Table1[[#This Row],[Total Assets 2015]], "x")</f>
        <v>x</v>
      </c>
      <c r="AS104" s="3" t="str">
        <f xml:space="preserve"> IFERROR(Table1[[#This Row],[GP 2016]]/Table1[[#This Row],[Total Assets 2016]], "x")</f>
        <v>x</v>
      </c>
      <c r="AT104" s="3" t="str">
        <f xml:space="preserve"> IFERROR(Table1[[#This Row],[GP 2017]]/Table1[[#This Row],[Total Assets 2017]], "x")</f>
        <v>x</v>
      </c>
      <c r="AU104" s="3" t="str">
        <f xml:space="preserve"> IFERROR(Table1[[#This Row],[GP 2018]]/Table1[[#This Row],[Total Assets 2018]], "x")</f>
        <v>x</v>
      </c>
      <c r="AV104" s="3" t="str">
        <f xml:space="preserve"> IFERROR(Table1[[#This Row],[GP 2019]]/Table1[[#This Row],[Total Assets 2019]], "x")</f>
        <v>x</v>
      </c>
      <c r="AW104" s="3" t="str">
        <f xml:space="preserve"> IFERROR(Table1[[#This Row],[GP 2020]]/Table1[[#This Row],[Total Assets 2020]], "x")</f>
        <v>x</v>
      </c>
      <c r="AX104" s="3" t="str">
        <f xml:space="preserve"> IFERROR(Table1[[#This Row],[GP 2021]]/Table1[[#This Row],[Total Assets 2021]], "x")</f>
        <v>x</v>
      </c>
      <c r="AY104" s="3" t="str">
        <f xml:space="preserve"> IFERROR(Table1[[#This Row],[GP TTM]]/Table1[[#This Row],[Total Assets TTM]], "x")</f>
        <v>x</v>
      </c>
      <c r="BA104" s="3" t="str">
        <f xml:space="preserve"> IFERROR(ABS(Table1[[#This Row],[ROA 2013]]-Table1[[#This Row],[ROA 2012]]), "x")</f>
        <v>x</v>
      </c>
      <c r="BB104" s="3" t="str">
        <f xml:space="preserve"> IFERROR(ABS(Table1[[#This Row],[ROA 2014]]-Table1[[#This Row],[ROA 2013]]), "x")</f>
        <v>x</v>
      </c>
      <c r="BC104" s="3" t="str">
        <f xml:space="preserve"> IFERROR(ABS(Table1[[#This Row],[ROA 2015]]-Table1[[#This Row],[ROA 2014]]), "x")</f>
        <v>x</v>
      </c>
      <c r="BD104" s="3" t="str">
        <f xml:space="preserve"> IFERROR(ABS(Table1[[#This Row],[ROA 2016]]-Table1[[#This Row],[ROA 2015]]), "x")</f>
        <v>x</v>
      </c>
      <c r="BE104" s="3" t="str">
        <f xml:space="preserve"> IFERROR(ABS(Table1[[#This Row],[ROA 2017]]-Table1[[#This Row],[ROA 2016]]), "x")</f>
        <v>x</v>
      </c>
      <c r="BF104" s="3" t="str">
        <f xml:space="preserve"> IFERROR(ABS(Table1[[#This Row],[ROA 2018]]-Table1[[#This Row],[ROA 2017]]), "x")</f>
        <v>x</v>
      </c>
      <c r="BG104" s="3" t="str">
        <f xml:space="preserve"> IFERROR(ABS(Table1[[#This Row],[ROA 2019]]-Table1[[#This Row],[ROA 2018]]), "x")</f>
        <v>x</v>
      </c>
      <c r="BH104" s="3" t="str">
        <f xml:space="preserve"> IFERROR(ABS(Table1[[#This Row],[ROA 2020]]-Table1[[#This Row],[ROA 2019]]), "x")</f>
        <v>x</v>
      </c>
      <c r="BI104" s="3" t="str">
        <f xml:space="preserve"> IFERROR(ABS(Table1[[#This Row],[ROA 2021]]-Table1[[#This Row],[ROA 2020]]), "x")</f>
        <v>x</v>
      </c>
      <c r="BJ104" s="3" t="str">
        <f xml:space="preserve"> IFERROR(AVERAGE(Table1[[#This Row],[ROA 2013-2012]:[ROA 2021-2020]]), "x")</f>
        <v>x</v>
      </c>
      <c r="BK104" s="3">
        <f>IFERROR(AVERAGE(Table1[[#This Row],[ROA 2012]:[ROA 2021]]), "x")</f>
        <v>0</v>
      </c>
      <c r="BN104" s="1">
        <f>SUM(Table1[[#This Row],[B/M Rank]:[ROA Rank]])</f>
        <v>0</v>
      </c>
    </row>
    <row r="105" spans="1:66" x14ac:dyDescent="0.25">
      <c r="A105" s="1" t="s">
        <v>3093</v>
      </c>
      <c r="B105" s="1" t="s">
        <v>1037</v>
      </c>
      <c r="C105" s="1" t="s">
        <v>4417</v>
      </c>
      <c r="D105" s="1" t="s">
        <v>268</v>
      </c>
      <c r="E105" s="1" t="s">
        <v>108</v>
      </c>
      <c r="F105" s="1">
        <v>1.95</v>
      </c>
      <c r="G105" s="19"/>
      <c r="H105" s="19"/>
      <c r="I105" s="19"/>
      <c r="J105" s="19"/>
      <c r="K105" s="1"/>
      <c r="L105" s="19"/>
      <c r="M105" s="1">
        <v>2019</v>
      </c>
      <c r="U105" s="1" t="s">
        <v>4368</v>
      </c>
      <c r="V105" s="1" t="s">
        <v>4368</v>
      </c>
      <c r="W105" s="1" t="s">
        <v>4368</v>
      </c>
      <c r="X105" s="1" t="s">
        <v>4368</v>
      </c>
      <c r="Z105" s="3" t="str">
        <f xml:space="preserve"> IFERROR(AVEDEV(Table1[[#This Row],[GP 2012]:[GP 2021]]) / Table1[[#This Row],[Avg GP]], "x")</f>
        <v>x</v>
      </c>
      <c r="AA105" s="2" t="str">
        <f xml:space="preserve"> IFERROR(AVERAGE(Table1[[#This Row],[GP 2012]:[GP 2021]]), "x")</f>
        <v>x</v>
      </c>
      <c r="AB105" s="11">
        <f>Table1[Equity]/Table1[Market Capital]</f>
        <v>0.56410256410256421</v>
      </c>
      <c r="AJ105" s="1">
        <v>0.1</v>
      </c>
      <c r="AK105" s="1">
        <v>0.4</v>
      </c>
      <c r="AL105" s="1">
        <v>1.3</v>
      </c>
      <c r="AM105" s="1">
        <v>1.1000000000000001</v>
      </c>
      <c r="AN105" s="1">
        <v>1.1000000000000001</v>
      </c>
      <c r="AO105" s="3" t="str">
        <f xml:space="preserve"> IFERROR(Table1[[#This Row],[GP 2012]]/Table1[[#This Row],[Total Assets 2012]], "x")</f>
        <v>x</v>
      </c>
      <c r="AP105" s="3" t="str">
        <f xml:space="preserve"> IFERROR(Table1[[#This Row],[GP 2013]]/Table1[[#This Row],[Total Assets 2013]], "x")</f>
        <v>x</v>
      </c>
      <c r="AQ105" s="3" t="str">
        <f xml:space="preserve"> IFERROR(Table1[[#This Row],[GP 2014]]/Table1[[#This Row],[Total Assets 2014]], "x")</f>
        <v>x</v>
      </c>
      <c r="AR105" s="3" t="str">
        <f xml:space="preserve"> IFERROR(Table1[[#This Row],[GP 2015]]/Table1[[#This Row],[Total Assets 2015]], "x")</f>
        <v>x</v>
      </c>
      <c r="AS105" s="3" t="str">
        <f xml:space="preserve"> IFERROR(Table1[[#This Row],[GP 2016]]/Table1[[#This Row],[Total Assets 2016]], "x")</f>
        <v>x</v>
      </c>
      <c r="AT105" s="3" t="str">
        <f xml:space="preserve"> IFERROR(Table1[[#This Row],[GP 2017]]/Table1[[#This Row],[Total Assets 2017]], "x")</f>
        <v>x</v>
      </c>
      <c r="AU105" s="3" t="str">
        <f xml:space="preserve"> IFERROR(Table1[[#This Row],[GP 2018]]/Table1[[#This Row],[Total Assets 2018]], "x")</f>
        <v>x</v>
      </c>
      <c r="AV105" s="3" t="str">
        <f xml:space="preserve"> IFERROR(Table1[[#This Row],[GP 2019]]/Table1[[#This Row],[Total Assets 2019]], "x")</f>
        <v>x</v>
      </c>
      <c r="AW105" s="3" t="str">
        <f xml:space="preserve"> IFERROR(Table1[[#This Row],[GP 2020]]/Table1[[#This Row],[Total Assets 2020]], "x")</f>
        <v>x</v>
      </c>
      <c r="AX105" s="3" t="str">
        <f xml:space="preserve"> IFERROR(Table1[[#This Row],[GP 2021]]/Table1[[#This Row],[Total Assets 2021]], "x")</f>
        <v>x</v>
      </c>
      <c r="AY105" s="3" t="str">
        <f xml:space="preserve"> IFERROR(Table1[[#This Row],[GP TTM]]/Table1[[#This Row],[Total Assets TTM]], "x")</f>
        <v>x</v>
      </c>
      <c r="BA105" s="3" t="str">
        <f xml:space="preserve"> IFERROR(ABS(Table1[[#This Row],[ROA 2013]]-Table1[[#This Row],[ROA 2012]]), "x")</f>
        <v>x</v>
      </c>
      <c r="BB105" s="3" t="str">
        <f xml:space="preserve"> IFERROR(ABS(Table1[[#This Row],[ROA 2014]]-Table1[[#This Row],[ROA 2013]]), "x")</f>
        <v>x</v>
      </c>
      <c r="BC105" s="3" t="str">
        <f xml:space="preserve"> IFERROR(ABS(Table1[[#This Row],[ROA 2015]]-Table1[[#This Row],[ROA 2014]]), "x")</f>
        <v>x</v>
      </c>
      <c r="BD105" s="3" t="str">
        <f xml:space="preserve"> IFERROR(ABS(Table1[[#This Row],[ROA 2016]]-Table1[[#This Row],[ROA 2015]]), "x")</f>
        <v>x</v>
      </c>
      <c r="BE105" s="3" t="str">
        <f xml:space="preserve"> IFERROR(ABS(Table1[[#This Row],[ROA 2017]]-Table1[[#This Row],[ROA 2016]]), "x")</f>
        <v>x</v>
      </c>
      <c r="BF105" s="3" t="str">
        <f xml:space="preserve"> IFERROR(ABS(Table1[[#This Row],[ROA 2018]]-Table1[[#This Row],[ROA 2017]]), "x")</f>
        <v>x</v>
      </c>
      <c r="BG105" s="3" t="str">
        <f xml:space="preserve"> IFERROR(ABS(Table1[[#This Row],[ROA 2019]]-Table1[[#This Row],[ROA 2018]]), "x")</f>
        <v>x</v>
      </c>
      <c r="BH105" s="3" t="str">
        <f xml:space="preserve"> IFERROR(ABS(Table1[[#This Row],[ROA 2020]]-Table1[[#This Row],[ROA 2019]]), "x")</f>
        <v>x</v>
      </c>
      <c r="BI105" s="3" t="str">
        <f xml:space="preserve"> IFERROR(ABS(Table1[[#This Row],[ROA 2021]]-Table1[[#This Row],[ROA 2020]]), "x")</f>
        <v>x</v>
      </c>
      <c r="BJ105" s="3" t="str">
        <f xml:space="preserve"> IFERROR(AVERAGE(Table1[[#This Row],[ROA 2013-2012]:[ROA 2021-2020]]), "x")</f>
        <v>x</v>
      </c>
      <c r="BK105" s="3" t="str">
        <f>IFERROR(AVERAGE(Table1[[#This Row],[ROA 2012]:[ROA 2021]]), "x")</f>
        <v>x</v>
      </c>
      <c r="BN105" s="1">
        <f>SUM(Table1[[#This Row],[B/M Rank]:[ROA Rank]])</f>
        <v>0</v>
      </c>
    </row>
    <row r="106" spans="1:66" x14ac:dyDescent="0.25">
      <c r="A106" s="1" t="s">
        <v>3246</v>
      </c>
      <c r="B106" s="1" t="s">
        <v>1127</v>
      </c>
      <c r="C106" s="1" t="s">
        <v>4417</v>
      </c>
      <c r="D106" s="1" t="s">
        <v>268</v>
      </c>
      <c r="E106" s="1" t="s">
        <v>108</v>
      </c>
      <c r="F106" s="1">
        <v>1.96</v>
      </c>
      <c r="G106" s="19"/>
      <c r="H106" s="19"/>
      <c r="I106" s="19"/>
      <c r="J106" s="19"/>
      <c r="K106" s="1"/>
      <c r="L106" s="19"/>
      <c r="M106" s="1">
        <v>2012</v>
      </c>
      <c r="N106" s="1" t="s">
        <v>4368</v>
      </c>
      <c r="O106" s="1" t="s">
        <v>4368</v>
      </c>
      <c r="P106" s="1" t="s">
        <v>4368</v>
      </c>
      <c r="Q106" s="1" t="s">
        <v>4368</v>
      </c>
      <c r="R106" s="1" t="s">
        <v>4368</v>
      </c>
      <c r="S106" s="1" t="s">
        <v>4368</v>
      </c>
      <c r="T106" s="1" t="s">
        <v>4368</v>
      </c>
      <c r="U106" s="1" t="s">
        <v>4368</v>
      </c>
      <c r="V106" s="1" t="s">
        <v>4368</v>
      </c>
      <c r="W106" s="1" t="s">
        <v>4368</v>
      </c>
      <c r="X106" s="1" t="s">
        <v>4368</v>
      </c>
      <c r="Z106" s="3" t="str">
        <f xml:space="preserve"> IFERROR(AVEDEV(Table1[[#This Row],[GP 2012]:[GP 2021]]) / Table1[[#This Row],[Avg GP]], "x")</f>
        <v>x</v>
      </c>
      <c r="AA106" s="2" t="str">
        <f xml:space="preserve"> IFERROR(AVERAGE(Table1[[#This Row],[GP 2012]:[GP 2021]]), "x")</f>
        <v>x</v>
      </c>
      <c r="AB106" s="11">
        <f>Table1[Equity]/Table1[Market Capital]</f>
        <v>1.6326530612244898</v>
      </c>
      <c r="AC106" s="1">
        <v>9.1999999999999993</v>
      </c>
      <c r="AD106" s="1">
        <v>7.2</v>
      </c>
      <c r="AE106" s="1">
        <v>6.5</v>
      </c>
      <c r="AF106" s="1">
        <v>3.4</v>
      </c>
      <c r="AG106" s="1">
        <v>3.5</v>
      </c>
      <c r="AH106" s="1">
        <v>3.5</v>
      </c>
      <c r="AI106" s="1">
        <v>3.2</v>
      </c>
      <c r="AJ106" s="1">
        <v>2.8</v>
      </c>
      <c r="AK106" s="1">
        <v>3.3</v>
      </c>
      <c r="AL106" s="1">
        <v>3.1</v>
      </c>
      <c r="AM106" s="1">
        <v>3.5</v>
      </c>
      <c r="AN106" s="1">
        <v>3.2</v>
      </c>
      <c r="AO106" s="3" t="str">
        <f xml:space="preserve"> IFERROR(Table1[[#This Row],[GP 2012]]/Table1[[#This Row],[Total Assets 2012]], "x")</f>
        <v>x</v>
      </c>
      <c r="AP106" s="3" t="str">
        <f xml:space="preserve"> IFERROR(Table1[[#This Row],[GP 2013]]/Table1[[#This Row],[Total Assets 2013]], "x")</f>
        <v>x</v>
      </c>
      <c r="AQ106" s="3" t="str">
        <f xml:space="preserve"> IFERROR(Table1[[#This Row],[GP 2014]]/Table1[[#This Row],[Total Assets 2014]], "x")</f>
        <v>x</v>
      </c>
      <c r="AR106" s="3" t="str">
        <f xml:space="preserve"> IFERROR(Table1[[#This Row],[GP 2015]]/Table1[[#This Row],[Total Assets 2015]], "x")</f>
        <v>x</v>
      </c>
      <c r="AS106" s="3" t="str">
        <f xml:space="preserve"> IFERROR(Table1[[#This Row],[GP 2016]]/Table1[[#This Row],[Total Assets 2016]], "x")</f>
        <v>x</v>
      </c>
      <c r="AT106" s="3" t="str">
        <f xml:space="preserve"> IFERROR(Table1[[#This Row],[GP 2017]]/Table1[[#This Row],[Total Assets 2017]], "x")</f>
        <v>x</v>
      </c>
      <c r="AU106" s="3" t="str">
        <f xml:space="preserve"> IFERROR(Table1[[#This Row],[GP 2018]]/Table1[[#This Row],[Total Assets 2018]], "x")</f>
        <v>x</v>
      </c>
      <c r="AV106" s="3" t="str">
        <f xml:space="preserve"> IFERROR(Table1[[#This Row],[GP 2019]]/Table1[[#This Row],[Total Assets 2019]], "x")</f>
        <v>x</v>
      </c>
      <c r="AW106" s="3" t="str">
        <f xml:space="preserve"> IFERROR(Table1[[#This Row],[GP 2020]]/Table1[[#This Row],[Total Assets 2020]], "x")</f>
        <v>x</v>
      </c>
      <c r="AX106" s="3" t="str">
        <f xml:space="preserve"> IFERROR(Table1[[#This Row],[GP 2021]]/Table1[[#This Row],[Total Assets 2021]], "x")</f>
        <v>x</v>
      </c>
      <c r="AY106" s="3" t="str">
        <f xml:space="preserve"> IFERROR(Table1[[#This Row],[GP TTM]]/Table1[[#This Row],[Total Assets TTM]], "x")</f>
        <v>x</v>
      </c>
      <c r="BA106" s="3" t="str">
        <f xml:space="preserve"> IFERROR(ABS(Table1[[#This Row],[ROA 2013]]-Table1[[#This Row],[ROA 2012]]), "x")</f>
        <v>x</v>
      </c>
      <c r="BB106" s="3" t="str">
        <f xml:space="preserve"> IFERROR(ABS(Table1[[#This Row],[ROA 2014]]-Table1[[#This Row],[ROA 2013]]), "x")</f>
        <v>x</v>
      </c>
      <c r="BC106" s="3" t="str">
        <f xml:space="preserve"> IFERROR(ABS(Table1[[#This Row],[ROA 2015]]-Table1[[#This Row],[ROA 2014]]), "x")</f>
        <v>x</v>
      </c>
      <c r="BD106" s="3" t="str">
        <f xml:space="preserve"> IFERROR(ABS(Table1[[#This Row],[ROA 2016]]-Table1[[#This Row],[ROA 2015]]), "x")</f>
        <v>x</v>
      </c>
      <c r="BE106" s="3" t="str">
        <f xml:space="preserve"> IFERROR(ABS(Table1[[#This Row],[ROA 2017]]-Table1[[#This Row],[ROA 2016]]), "x")</f>
        <v>x</v>
      </c>
      <c r="BF106" s="3" t="str">
        <f xml:space="preserve"> IFERROR(ABS(Table1[[#This Row],[ROA 2018]]-Table1[[#This Row],[ROA 2017]]), "x")</f>
        <v>x</v>
      </c>
      <c r="BG106" s="3" t="str">
        <f xml:space="preserve"> IFERROR(ABS(Table1[[#This Row],[ROA 2019]]-Table1[[#This Row],[ROA 2018]]), "x")</f>
        <v>x</v>
      </c>
      <c r="BH106" s="3" t="str">
        <f xml:space="preserve"> IFERROR(ABS(Table1[[#This Row],[ROA 2020]]-Table1[[#This Row],[ROA 2019]]), "x")</f>
        <v>x</v>
      </c>
      <c r="BI106" s="3" t="str">
        <f xml:space="preserve"> IFERROR(ABS(Table1[[#This Row],[ROA 2021]]-Table1[[#This Row],[ROA 2020]]), "x")</f>
        <v>x</v>
      </c>
      <c r="BJ106" s="3" t="str">
        <f xml:space="preserve"> IFERROR(AVERAGE(Table1[[#This Row],[ROA 2013-2012]:[ROA 2021-2020]]), "x")</f>
        <v>x</v>
      </c>
      <c r="BK106" s="3" t="str">
        <f>IFERROR(AVERAGE(Table1[[#This Row],[ROA 2012]:[ROA 2021]]), "x")</f>
        <v>x</v>
      </c>
      <c r="BN106" s="1">
        <f>SUM(Table1[[#This Row],[B/M Rank]:[ROA Rank]])</f>
        <v>0</v>
      </c>
    </row>
    <row r="107" spans="1:66" x14ac:dyDescent="0.25">
      <c r="A107" s="1" t="s">
        <v>2932</v>
      </c>
      <c r="B107" s="1" t="s">
        <v>921</v>
      </c>
      <c r="C107" s="1" t="s">
        <v>4417</v>
      </c>
      <c r="D107" s="1" t="s">
        <v>268</v>
      </c>
      <c r="E107" s="1" t="s">
        <v>108</v>
      </c>
      <c r="F107" s="1">
        <v>1.98</v>
      </c>
      <c r="G107" s="19"/>
      <c r="H107" s="19"/>
      <c r="I107" s="19"/>
      <c r="J107" s="19"/>
      <c r="K107" s="1"/>
      <c r="L107" s="19"/>
      <c r="M107" s="1">
        <v>2012</v>
      </c>
      <c r="N107" s="1" t="s">
        <v>4368</v>
      </c>
      <c r="O107" s="1">
        <v>-0.1</v>
      </c>
      <c r="P107" s="1" t="s">
        <v>4368</v>
      </c>
      <c r="Q107" s="1" t="s">
        <v>4368</v>
      </c>
      <c r="R107" s="1" t="s">
        <v>4368</v>
      </c>
      <c r="S107" s="1" t="s">
        <v>4368</v>
      </c>
      <c r="T107" s="1" t="s">
        <v>4368</v>
      </c>
      <c r="U107" s="1" t="s">
        <v>4368</v>
      </c>
      <c r="V107" s="1" t="s">
        <v>4368</v>
      </c>
      <c r="W107" s="1" t="s">
        <v>4368</v>
      </c>
      <c r="X107" s="1" t="s">
        <v>4368</v>
      </c>
      <c r="Z107" s="3">
        <f xml:space="preserve"> IFERROR(AVEDEV(Table1[[#This Row],[GP 2012]:[GP 2021]]) / Table1[[#This Row],[Avg GP]], "x")</f>
        <v>0</v>
      </c>
      <c r="AA107" s="2">
        <f xml:space="preserve"> IFERROR(AVERAGE(Table1[[#This Row],[GP 2012]:[GP 2021]]), "x")</f>
        <v>-0.1</v>
      </c>
      <c r="AB107" s="11">
        <f>Table1[Equity]/Table1[Market Capital]</f>
        <v>1.1616161616161615</v>
      </c>
      <c r="AC107" s="1">
        <v>8.9</v>
      </c>
      <c r="AD107" s="1">
        <v>8.5</v>
      </c>
      <c r="AE107" s="1">
        <v>9.3000000000000007</v>
      </c>
      <c r="AF107" s="1">
        <v>9.1999999999999993</v>
      </c>
      <c r="AG107" s="1">
        <v>9.9</v>
      </c>
      <c r="AH107" s="1">
        <v>10.9</v>
      </c>
      <c r="AI107" s="1">
        <v>10.8</v>
      </c>
      <c r="AJ107" s="1">
        <v>12.7</v>
      </c>
      <c r="AK107" s="1">
        <v>3.1</v>
      </c>
      <c r="AL107" s="1">
        <v>2.7</v>
      </c>
      <c r="AM107" s="1">
        <v>2.5</v>
      </c>
      <c r="AN107" s="1">
        <v>2.2999999999999998</v>
      </c>
      <c r="AO107" s="3" t="str">
        <f xml:space="preserve"> IFERROR(Table1[[#This Row],[GP 2012]]/Table1[[#This Row],[Total Assets 2012]], "x")</f>
        <v>x</v>
      </c>
      <c r="AP107" s="3">
        <f xml:space="preserve"> IFERROR(Table1[[#This Row],[GP 2013]]/Table1[[#This Row],[Total Assets 2013]], "x")</f>
        <v>-1.1764705882352941E-2</v>
      </c>
      <c r="AQ107" s="3" t="str">
        <f xml:space="preserve"> IFERROR(Table1[[#This Row],[GP 2014]]/Table1[[#This Row],[Total Assets 2014]], "x")</f>
        <v>x</v>
      </c>
      <c r="AR107" s="3" t="str">
        <f xml:space="preserve"> IFERROR(Table1[[#This Row],[GP 2015]]/Table1[[#This Row],[Total Assets 2015]], "x")</f>
        <v>x</v>
      </c>
      <c r="AS107" s="3" t="str">
        <f xml:space="preserve"> IFERROR(Table1[[#This Row],[GP 2016]]/Table1[[#This Row],[Total Assets 2016]], "x")</f>
        <v>x</v>
      </c>
      <c r="AT107" s="3" t="str">
        <f xml:space="preserve"> IFERROR(Table1[[#This Row],[GP 2017]]/Table1[[#This Row],[Total Assets 2017]], "x")</f>
        <v>x</v>
      </c>
      <c r="AU107" s="3" t="str">
        <f xml:space="preserve"> IFERROR(Table1[[#This Row],[GP 2018]]/Table1[[#This Row],[Total Assets 2018]], "x")</f>
        <v>x</v>
      </c>
      <c r="AV107" s="3" t="str">
        <f xml:space="preserve"> IFERROR(Table1[[#This Row],[GP 2019]]/Table1[[#This Row],[Total Assets 2019]], "x")</f>
        <v>x</v>
      </c>
      <c r="AW107" s="3" t="str">
        <f xml:space="preserve"> IFERROR(Table1[[#This Row],[GP 2020]]/Table1[[#This Row],[Total Assets 2020]], "x")</f>
        <v>x</v>
      </c>
      <c r="AX107" s="3" t="str">
        <f xml:space="preserve"> IFERROR(Table1[[#This Row],[GP 2021]]/Table1[[#This Row],[Total Assets 2021]], "x")</f>
        <v>x</v>
      </c>
      <c r="AY107" s="3" t="str">
        <f xml:space="preserve"> IFERROR(Table1[[#This Row],[GP TTM]]/Table1[[#This Row],[Total Assets TTM]], "x")</f>
        <v>x</v>
      </c>
      <c r="BA107" s="3" t="str">
        <f xml:space="preserve"> IFERROR(ABS(Table1[[#This Row],[ROA 2013]]-Table1[[#This Row],[ROA 2012]]), "x")</f>
        <v>x</v>
      </c>
      <c r="BB107" s="3" t="str">
        <f xml:space="preserve"> IFERROR(ABS(Table1[[#This Row],[ROA 2014]]-Table1[[#This Row],[ROA 2013]]), "x")</f>
        <v>x</v>
      </c>
      <c r="BC107" s="3" t="str">
        <f xml:space="preserve"> IFERROR(ABS(Table1[[#This Row],[ROA 2015]]-Table1[[#This Row],[ROA 2014]]), "x")</f>
        <v>x</v>
      </c>
      <c r="BD107" s="3" t="str">
        <f xml:space="preserve"> IFERROR(ABS(Table1[[#This Row],[ROA 2016]]-Table1[[#This Row],[ROA 2015]]), "x")</f>
        <v>x</v>
      </c>
      <c r="BE107" s="3" t="str">
        <f xml:space="preserve"> IFERROR(ABS(Table1[[#This Row],[ROA 2017]]-Table1[[#This Row],[ROA 2016]]), "x")</f>
        <v>x</v>
      </c>
      <c r="BF107" s="3" t="str">
        <f xml:space="preserve"> IFERROR(ABS(Table1[[#This Row],[ROA 2018]]-Table1[[#This Row],[ROA 2017]]), "x")</f>
        <v>x</v>
      </c>
      <c r="BG107" s="3" t="str">
        <f xml:space="preserve"> IFERROR(ABS(Table1[[#This Row],[ROA 2019]]-Table1[[#This Row],[ROA 2018]]), "x")</f>
        <v>x</v>
      </c>
      <c r="BH107" s="3" t="str">
        <f xml:space="preserve"> IFERROR(ABS(Table1[[#This Row],[ROA 2020]]-Table1[[#This Row],[ROA 2019]]), "x")</f>
        <v>x</v>
      </c>
      <c r="BI107" s="3" t="str">
        <f xml:space="preserve"> IFERROR(ABS(Table1[[#This Row],[ROA 2021]]-Table1[[#This Row],[ROA 2020]]), "x")</f>
        <v>x</v>
      </c>
      <c r="BJ107" s="3" t="str">
        <f xml:space="preserve"> IFERROR(AVERAGE(Table1[[#This Row],[ROA 2013-2012]:[ROA 2021-2020]]), "x")</f>
        <v>x</v>
      </c>
      <c r="BK107" s="3">
        <f>IFERROR(AVERAGE(Table1[[#This Row],[ROA 2012]:[ROA 2021]]), "x")</f>
        <v>-1.1764705882352941E-2</v>
      </c>
      <c r="BN107" s="1">
        <f>SUM(Table1[[#This Row],[B/M Rank]:[ROA Rank]])</f>
        <v>0</v>
      </c>
    </row>
    <row r="108" spans="1:66" x14ac:dyDescent="0.25">
      <c r="A108" s="1" t="s">
        <v>3456</v>
      </c>
      <c r="B108" s="1" t="s">
        <v>1265</v>
      </c>
      <c r="C108" s="1" t="s">
        <v>4417</v>
      </c>
      <c r="D108" s="1" t="s">
        <v>268</v>
      </c>
      <c r="E108" s="1" t="s">
        <v>108</v>
      </c>
      <c r="F108" s="1">
        <v>1.98</v>
      </c>
      <c r="G108" s="19"/>
      <c r="H108" s="19"/>
      <c r="I108" s="19"/>
      <c r="J108" s="19"/>
      <c r="K108" s="1"/>
      <c r="L108" s="19"/>
      <c r="M108" s="1">
        <v>2017</v>
      </c>
      <c r="S108" s="1" t="s">
        <v>4368</v>
      </c>
      <c r="T108" s="1" t="s">
        <v>4368</v>
      </c>
      <c r="U108" s="1" t="s">
        <v>4368</v>
      </c>
      <c r="V108" s="1" t="s">
        <v>4368</v>
      </c>
      <c r="W108" s="1" t="s">
        <v>4368</v>
      </c>
      <c r="X108" s="1" t="s">
        <v>4368</v>
      </c>
      <c r="Z108" s="3" t="str">
        <f xml:space="preserve"> IFERROR(AVEDEV(Table1[[#This Row],[GP 2012]:[GP 2021]]) / Table1[[#This Row],[Avg GP]], "x")</f>
        <v>x</v>
      </c>
      <c r="AA108" s="2" t="str">
        <f xml:space="preserve"> IFERROR(AVERAGE(Table1[[#This Row],[GP 2012]:[GP 2021]]), "x")</f>
        <v>x</v>
      </c>
      <c r="AB108" s="11">
        <f>Table1[Equity]/Table1[Market Capital]</f>
        <v>1.1616161616161615</v>
      </c>
      <c r="AH108" s="1">
        <v>0.2</v>
      </c>
      <c r="AI108" s="1">
        <v>1.5</v>
      </c>
      <c r="AJ108" s="1">
        <v>1.8</v>
      </c>
      <c r="AK108" s="1">
        <v>2.2999999999999998</v>
      </c>
      <c r="AL108" s="1">
        <v>2.1</v>
      </c>
      <c r="AM108" s="1">
        <v>2.4</v>
      </c>
      <c r="AN108" s="1">
        <v>2.2999999999999998</v>
      </c>
      <c r="AO108" s="3" t="str">
        <f xml:space="preserve"> IFERROR(Table1[[#This Row],[GP 2012]]/Table1[[#This Row],[Total Assets 2012]], "x")</f>
        <v>x</v>
      </c>
      <c r="AP108" s="3" t="str">
        <f xml:space="preserve"> IFERROR(Table1[[#This Row],[GP 2013]]/Table1[[#This Row],[Total Assets 2013]], "x")</f>
        <v>x</v>
      </c>
      <c r="AQ108" s="3" t="str">
        <f xml:space="preserve"> IFERROR(Table1[[#This Row],[GP 2014]]/Table1[[#This Row],[Total Assets 2014]], "x")</f>
        <v>x</v>
      </c>
      <c r="AR108" s="3" t="str">
        <f xml:space="preserve"> IFERROR(Table1[[#This Row],[GP 2015]]/Table1[[#This Row],[Total Assets 2015]], "x")</f>
        <v>x</v>
      </c>
      <c r="AS108" s="3" t="str">
        <f xml:space="preserve"> IFERROR(Table1[[#This Row],[GP 2016]]/Table1[[#This Row],[Total Assets 2016]], "x")</f>
        <v>x</v>
      </c>
      <c r="AT108" s="3" t="str">
        <f xml:space="preserve"> IFERROR(Table1[[#This Row],[GP 2017]]/Table1[[#This Row],[Total Assets 2017]], "x")</f>
        <v>x</v>
      </c>
      <c r="AU108" s="3" t="str">
        <f xml:space="preserve"> IFERROR(Table1[[#This Row],[GP 2018]]/Table1[[#This Row],[Total Assets 2018]], "x")</f>
        <v>x</v>
      </c>
      <c r="AV108" s="3" t="str">
        <f xml:space="preserve"> IFERROR(Table1[[#This Row],[GP 2019]]/Table1[[#This Row],[Total Assets 2019]], "x")</f>
        <v>x</v>
      </c>
      <c r="AW108" s="3" t="str">
        <f xml:space="preserve"> IFERROR(Table1[[#This Row],[GP 2020]]/Table1[[#This Row],[Total Assets 2020]], "x")</f>
        <v>x</v>
      </c>
      <c r="AX108" s="3" t="str">
        <f xml:space="preserve"> IFERROR(Table1[[#This Row],[GP 2021]]/Table1[[#This Row],[Total Assets 2021]], "x")</f>
        <v>x</v>
      </c>
      <c r="AY108" s="3" t="str">
        <f xml:space="preserve"> IFERROR(Table1[[#This Row],[GP TTM]]/Table1[[#This Row],[Total Assets TTM]], "x")</f>
        <v>x</v>
      </c>
      <c r="BA108" s="3" t="str">
        <f xml:space="preserve"> IFERROR(ABS(Table1[[#This Row],[ROA 2013]]-Table1[[#This Row],[ROA 2012]]), "x")</f>
        <v>x</v>
      </c>
      <c r="BB108" s="3" t="str">
        <f xml:space="preserve"> IFERROR(ABS(Table1[[#This Row],[ROA 2014]]-Table1[[#This Row],[ROA 2013]]), "x")</f>
        <v>x</v>
      </c>
      <c r="BC108" s="3" t="str">
        <f xml:space="preserve"> IFERROR(ABS(Table1[[#This Row],[ROA 2015]]-Table1[[#This Row],[ROA 2014]]), "x")</f>
        <v>x</v>
      </c>
      <c r="BD108" s="3" t="str">
        <f xml:space="preserve"> IFERROR(ABS(Table1[[#This Row],[ROA 2016]]-Table1[[#This Row],[ROA 2015]]), "x")</f>
        <v>x</v>
      </c>
      <c r="BE108" s="3" t="str">
        <f xml:space="preserve"> IFERROR(ABS(Table1[[#This Row],[ROA 2017]]-Table1[[#This Row],[ROA 2016]]), "x")</f>
        <v>x</v>
      </c>
      <c r="BF108" s="3" t="str">
        <f xml:space="preserve"> IFERROR(ABS(Table1[[#This Row],[ROA 2018]]-Table1[[#This Row],[ROA 2017]]), "x")</f>
        <v>x</v>
      </c>
      <c r="BG108" s="3" t="str">
        <f xml:space="preserve"> IFERROR(ABS(Table1[[#This Row],[ROA 2019]]-Table1[[#This Row],[ROA 2018]]), "x")</f>
        <v>x</v>
      </c>
      <c r="BH108" s="3" t="str">
        <f xml:space="preserve"> IFERROR(ABS(Table1[[#This Row],[ROA 2020]]-Table1[[#This Row],[ROA 2019]]), "x")</f>
        <v>x</v>
      </c>
      <c r="BI108" s="3" t="str">
        <f xml:space="preserve"> IFERROR(ABS(Table1[[#This Row],[ROA 2021]]-Table1[[#This Row],[ROA 2020]]), "x")</f>
        <v>x</v>
      </c>
      <c r="BJ108" s="3" t="str">
        <f xml:space="preserve"> IFERROR(AVERAGE(Table1[[#This Row],[ROA 2013-2012]:[ROA 2021-2020]]), "x")</f>
        <v>x</v>
      </c>
      <c r="BK108" s="3" t="str">
        <f>IFERROR(AVERAGE(Table1[[#This Row],[ROA 2012]:[ROA 2021]]), "x")</f>
        <v>x</v>
      </c>
      <c r="BN108" s="1">
        <f>SUM(Table1[[#This Row],[B/M Rank]:[ROA Rank]])</f>
        <v>0</v>
      </c>
    </row>
    <row r="109" spans="1:66" x14ac:dyDescent="0.25">
      <c r="A109" s="1" t="s">
        <v>3172</v>
      </c>
      <c r="B109" s="1" t="s">
        <v>1085</v>
      </c>
      <c r="C109" s="1" t="s">
        <v>4417</v>
      </c>
      <c r="D109" s="1" t="s">
        <v>268</v>
      </c>
      <c r="E109" s="1" t="s">
        <v>108</v>
      </c>
      <c r="F109" s="1">
        <v>1.99</v>
      </c>
      <c r="G109" s="19"/>
      <c r="H109" s="19"/>
      <c r="I109" s="19"/>
      <c r="J109" s="19"/>
      <c r="K109" s="1"/>
      <c r="L109" s="19"/>
      <c r="M109" s="1">
        <v>2013</v>
      </c>
      <c r="O109" s="1" t="s">
        <v>4368</v>
      </c>
      <c r="P109" s="1" t="s">
        <v>4368</v>
      </c>
      <c r="Q109" s="1" t="s">
        <v>4368</v>
      </c>
      <c r="R109" s="1" t="s">
        <v>4368</v>
      </c>
      <c r="S109" s="1" t="s">
        <v>4368</v>
      </c>
      <c r="T109" s="1" t="s">
        <v>4368</v>
      </c>
      <c r="U109" s="1" t="s">
        <v>4368</v>
      </c>
      <c r="V109" s="1" t="s">
        <v>4368</v>
      </c>
      <c r="W109" s="1" t="s">
        <v>4368</v>
      </c>
      <c r="X109" s="1" t="s">
        <v>4368</v>
      </c>
      <c r="Z109" s="3" t="str">
        <f xml:space="preserve"> IFERROR(AVEDEV(Table1[[#This Row],[GP 2012]:[GP 2021]]) / Table1[[#This Row],[Avg GP]], "x")</f>
        <v>x</v>
      </c>
      <c r="AA109" s="2" t="str">
        <f xml:space="preserve"> IFERROR(AVERAGE(Table1[[#This Row],[GP 2012]:[GP 2021]]), "x")</f>
        <v>x</v>
      </c>
      <c r="AB109" s="11">
        <f>Table1[Equity]/Table1[Market Capital]</f>
        <v>2.1105527638190957</v>
      </c>
      <c r="AD109" s="1">
        <v>4.0999999999999996</v>
      </c>
      <c r="AE109" s="1">
        <v>0.5</v>
      </c>
      <c r="AF109" s="1">
        <v>0.3</v>
      </c>
      <c r="AG109" s="1">
        <v>0.8</v>
      </c>
      <c r="AH109" s="1">
        <v>3.2</v>
      </c>
      <c r="AI109" s="1">
        <v>0.9</v>
      </c>
      <c r="AJ109" s="1">
        <v>2.6</v>
      </c>
      <c r="AK109" s="1">
        <v>4</v>
      </c>
      <c r="AL109" s="1">
        <v>4.5</v>
      </c>
      <c r="AM109" s="1">
        <v>4.4000000000000004</v>
      </c>
      <c r="AN109" s="1">
        <v>4.2</v>
      </c>
      <c r="AO109" s="3" t="str">
        <f xml:space="preserve"> IFERROR(Table1[[#This Row],[GP 2012]]/Table1[[#This Row],[Total Assets 2012]], "x")</f>
        <v>x</v>
      </c>
      <c r="AP109" s="3" t="str">
        <f xml:space="preserve"> IFERROR(Table1[[#This Row],[GP 2013]]/Table1[[#This Row],[Total Assets 2013]], "x")</f>
        <v>x</v>
      </c>
      <c r="AQ109" s="3" t="str">
        <f xml:space="preserve"> IFERROR(Table1[[#This Row],[GP 2014]]/Table1[[#This Row],[Total Assets 2014]], "x")</f>
        <v>x</v>
      </c>
      <c r="AR109" s="3" t="str">
        <f xml:space="preserve"> IFERROR(Table1[[#This Row],[GP 2015]]/Table1[[#This Row],[Total Assets 2015]], "x")</f>
        <v>x</v>
      </c>
      <c r="AS109" s="3" t="str">
        <f xml:space="preserve"> IFERROR(Table1[[#This Row],[GP 2016]]/Table1[[#This Row],[Total Assets 2016]], "x")</f>
        <v>x</v>
      </c>
      <c r="AT109" s="3" t="str">
        <f xml:space="preserve"> IFERROR(Table1[[#This Row],[GP 2017]]/Table1[[#This Row],[Total Assets 2017]], "x")</f>
        <v>x</v>
      </c>
      <c r="AU109" s="3" t="str">
        <f xml:space="preserve"> IFERROR(Table1[[#This Row],[GP 2018]]/Table1[[#This Row],[Total Assets 2018]], "x")</f>
        <v>x</v>
      </c>
      <c r="AV109" s="3" t="str">
        <f xml:space="preserve"> IFERROR(Table1[[#This Row],[GP 2019]]/Table1[[#This Row],[Total Assets 2019]], "x")</f>
        <v>x</v>
      </c>
      <c r="AW109" s="3" t="str">
        <f xml:space="preserve"> IFERROR(Table1[[#This Row],[GP 2020]]/Table1[[#This Row],[Total Assets 2020]], "x")</f>
        <v>x</v>
      </c>
      <c r="AX109" s="3" t="str">
        <f xml:space="preserve"> IFERROR(Table1[[#This Row],[GP 2021]]/Table1[[#This Row],[Total Assets 2021]], "x")</f>
        <v>x</v>
      </c>
      <c r="AY109" s="3" t="str">
        <f xml:space="preserve"> IFERROR(Table1[[#This Row],[GP TTM]]/Table1[[#This Row],[Total Assets TTM]], "x")</f>
        <v>x</v>
      </c>
      <c r="BA109" s="3" t="str">
        <f xml:space="preserve"> IFERROR(ABS(Table1[[#This Row],[ROA 2013]]-Table1[[#This Row],[ROA 2012]]), "x")</f>
        <v>x</v>
      </c>
      <c r="BB109" s="3" t="str">
        <f xml:space="preserve"> IFERROR(ABS(Table1[[#This Row],[ROA 2014]]-Table1[[#This Row],[ROA 2013]]), "x")</f>
        <v>x</v>
      </c>
      <c r="BC109" s="3" t="str">
        <f xml:space="preserve"> IFERROR(ABS(Table1[[#This Row],[ROA 2015]]-Table1[[#This Row],[ROA 2014]]), "x")</f>
        <v>x</v>
      </c>
      <c r="BD109" s="3" t="str">
        <f xml:space="preserve"> IFERROR(ABS(Table1[[#This Row],[ROA 2016]]-Table1[[#This Row],[ROA 2015]]), "x")</f>
        <v>x</v>
      </c>
      <c r="BE109" s="3" t="str">
        <f xml:space="preserve"> IFERROR(ABS(Table1[[#This Row],[ROA 2017]]-Table1[[#This Row],[ROA 2016]]), "x")</f>
        <v>x</v>
      </c>
      <c r="BF109" s="3" t="str">
        <f xml:space="preserve"> IFERROR(ABS(Table1[[#This Row],[ROA 2018]]-Table1[[#This Row],[ROA 2017]]), "x")</f>
        <v>x</v>
      </c>
      <c r="BG109" s="3" t="str">
        <f xml:space="preserve"> IFERROR(ABS(Table1[[#This Row],[ROA 2019]]-Table1[[#This Row],[ROA 2018]]), "x")</f>
        <v>x</v>
      </c>
      <c r="BH109" s="3" t="str">
        <f xml:space="preserve"> IFERROR(ABS(Table1[[#This Row],[ROA 2020]]-Table1[[#This Row],[ROA 2019]]), "x")</f>
        <v>x</v>
      </c>
      <c r="BI109" s="3" t="str">
        <f xml:space="preserve"> IFERROR(ABS(Table1[[#This Row],[ROA 2021]]-Table1[[#This Row],[ROA 2020]]), "x")</f>
        <v>x</v>
      </c>
      <c r="BJ109" s="3" t="str">
        <f xml:space="preserve"> IFERROR(AVERAGE(Table1[[#This Row],[ROA 2013-2012]:[ROA 2021-2020]]), "x")</f>
        <v>x</v>
      </c>
      <c r="BK109" s="3" t="str">
        <f>IFERROR(AVERAGE(Table1[[#This Row],[ROA 2012]:[ROA 2021]]), "x")</f>
        <v>x</v>
      </c>
      <c r="BN109" s="1">
        <f>SUM(Table1[[#This Row],[B/M Rank]:[ROA Rank]])</f>
        <v>0</v>
      </c>
    </row>
    <row r="110" spans="1:66" x14ac:dyDescent="0.25">
      <c r="A110" s="1" t="s">
        <v>3613</v>
      </c>
      <c r="B110" s="1" t="s">
        <v>1374</v>
      </c>
      <c r="C110" s="1" t="s">
        <v>4417</v>
      </c>
      <c r="D110" s="1" t="s">
        <v>268</v>
      </c>
      <c r="E110" s="1" t="s">
        <v>108</v>
      </c>
      <c r="F110" s="1">
        <v>2.02</v>
      </c>
      <c r="G110" s="19"/>
      <c r="H110" s="19"/>
      <c r="I110" s="19"/>
      <c r="J110" s="19"/>
      <c r="K110" s="1"/>
      <c r="L110" s="19"/>
      <c r="M110" s="1">
        <v>2013</v>
      </c>
      <c r="N110" s="1" t="s">
        <v>4368</v>
      </c>
      <c r="O110" s="1" t="s">
        <v>4368</v>
      </c>
      <c r="P110" s="1" t="s">
        <v>4368</v>
      </c>
      <c r="Q110" s="1" t="s">
        <v>4368</v>
      </c>
      <c r="R110" s="1" t="s">
        <v>4368</v>
      </c>
      <c r="S110" s="1" t="s">
        <v>4368</v>
      </c>
      <c r="T110" s="1" t="s">
        <v>4368</v>
      </c>
      <c r="U110" s="1" t="s">
        <v>4368</v>
      </c>
      <c r="V110" s="1" t="s">
        <v>4368</v>
      </c>
      <c r="W110" s="1" t="s">
        <v>4368</v>
      </c>
      <c r="X110" s="1" t="s">
        <v>4368</v>
      </c>
      <c r="Z110" s="3" t="str">
        <f xml:space="preserve"> IFERROR(AVEDEV(Table1[[#This Row],[GP 2012]:[GP 2021]]) / Table1[[#This Row],[Avg GP]], "x")</f>
        <v>x</v>
      </c>
      <c r="AA110" s="2" t="str">
        <f xml:space="preserve"> IFERROR(AVERAGE(Table1[[#This Row],[GP 2012]:[GP 2021]]), "x")</f>
        <v>x</v>
      </c>
      <c r="AB110" s="11">
        <f>Table1[Equity]/Table1[Market Capital]</f>
        <v>0.44554455445544555</v>
      </c>
      <c r="AC110" s="1">
        <v>8.9</v>
      </c>
      <c r="AD110" s="1">
        <v>8.5</v>
      </c>
      <c r="AE110" s="1">
        <v>0</v>
      </c>
      <c r="AF110" s="1">
        <v>0</v>
      </c>
      <c r="AG110" s="1">
        <v>0.2</v>
      </c>
      <c r="AH110" s="1">
        <v>0.6</v>
      </c>
      <c r="AI110" s="1">
        <v>1.5</v>
      </c>
      <c r="AJ110" s="1">
        <v>1.2</v>
      </c>
      <c r="AK110" s="1">
        <v>0.8</v>
      </c>
      <c r="AL110" s="1">
        <v>1</v>
      </c>
      <c r="AM110" s="1">
        <v>0.9</v>
      </c>
      <c r="AN110" s="1">
        <v>0.9</v>
      </c>
      <c r="AO110" s="3" t="str">
        <f xml:space="preserve"> IFERROR(Table1[[#This Row],[GP 2012]]/Table1[[#This Row],[Total Assets 2012]], "x")</f>
        <v>x</v>
      </c>
      <c r="AP110" s="3" t="str">
        <f xml:space="preserve"> IFERROR(Table1[[#This Row],[GP 2013]]/Table1[[#This Row],[Total Assets 2013]], "x")</f>
        <v>x</v>
      </c>
      <c r="AQ110" s="3" t="str">
        <f xml:space="preserve"> IFERROR(Table1[[#This Row],[GP 2014]]/Table1[[#This Row],[Total Assets 2014]], "x")</f>
        <v>x</v>
      </c>
      <c r="AR110" s="3" t="str">
        <f xml:space="preserve"> IFERROR(Table1[[#This Row],[GP 2015]]/Table1[[#This Row],[Total Assets 2015]], "x")</f>
        <v>x</v>
      </c>
      <c r="AS110" s="3" t="str">
        <f xml:space="preserve"> IFERROR(Table1[[#This Row],[GP 2016]]/Table1[[#This Row],[Total Assets 2016]], "x")</f>
        <v>x</v>
      </c>
      <c r="AT110" s="3" t="str">
        <f xml:space="preserve"> IFERROR(Table1[[#This Row],[GP 2017]]/Table1[[#This Row],[Total Assets 2017]], "x")</f>
        <v>x</v>
      </c>
      <c r="AU110" s="3" t="str">
        <f xml:space="preserve"> IFERROR(Table1[[#This Row],[GP 2018]]/Table1[[#This Row],[Total Assets 2018]], "x")</f>
        <v>x</v>
      </c>
      <c r="AV110" s="3" t="str">
        <f xml:space="preserve"> IFERROR(Table1[[#This Row],[GP 2019]]/Table1[[#This Row],[Total Assets 2019]], "x")</f>
        <v>x</v>
      </c>
      <c r="AW110" s="3" t="str">
        <f xml:space="preserve"> IFERROR(Table1[[#This Row],[GP 2020]]/Table1[[#This Row],[Total Assets 2020]], "x")</f>
        <v>x</v>
      </c>
      <c r="AX110" s="3" t="str">
        <f xml:space="preserve"> IFERROR(Table1[[#This Row],[GP 2021]]/Table1[[#This Row],[Total Assets 2021]], "x")</f>
        <v>x</v>
      </c>
      <c r="AY110" s="3" t="str">
        <f xml:space="preserve"> IFERROR(Table1[[#This Row],[GP TTM]]/Table1[[#This Row],[Total Assets TTM]], "x")</f>
        <v>x</v>
      </c>
      <c r="BA110" s="3" t="str">
        <f xml:space="preserve"> IFERROR(ABS(Table1[[#This Row],[ROA 2013]]-Table1[[#This Row],[ROA 2012]]), "x")</f>
        <v>x</v>
      </c>
      <c r="BB110" s="3" t="str">
        <f xml:space="preserve"> IFERROR(ABS(Table1[[#This Row],[ROA 2014]]-Table1[[#This Row],[ROA 2013]]), "x")</f>
        <v>x</v>
      </c>
      <c r="BC110" s="3" t="str">
        <f xml:space="preserve"> IFERROR(ABS(Table1[[#This Row],[ROA 2015]]-Table1[[#This Row],[ROA 2014]]), "x")</f>
        <v>x</v>
      </c>
      <c r="BD110" s="3" t="str">
        <f xml:space="preserve"> IFERROR(ABS(Table1[[#This Row],[ROA 2016]]-Table1[[#This Row],[ROA 2015]]), "x")</f>
        <v>x</v>
      </c>
      <c r="BE110" s="3" t="str">
        <f xml:space="preserve"> IFERROR(ABS(Table1[[#This Row],[ROA 2017]]-Table1[[#This Row],[ROA 2016]]), "x")</f>
        <v>x</v>
      </c>
      <c r="BF110" s="3" t="str">
        <f xml:space="preserve"> IFERROR(ABS(Table1[[#This Row],[ROA 2018]]-Table1[[#This Row],[ROA 2017]]), "x")</f>
        <v>x</v>
      </c>
      <c r="BG110" s="3" t="str">
        <f xml:space="preserve"> IFERROR(ABS(Table1[[#This Row],[ROA 2019]]-Table1[[#This Row],[ROA 2018]]), "x")</f>
        <v>x</v>
      </c>
      <c r="BH110" s="3" t="str">
        <f xml:space="preserve"> IFERROR(ABS(Table1[[#This Row],[ROA 2020]]-Table1[[#This Row],[ROA 2019]]), "x")</f>
        <v>x</v>
      </c>
      <c r="BI110" s="3" t="str">
        <f xml:space="preserve"> IFERROR(ABS(Table1[[#This Row],[ROA 2021]]-Table1[[#This Row],[ROA 2020]]), "x")</f>
        <v>x</v>
      </c>
      <c r="BJ110" s="3" t="str">
        <f xml:space="preserve"> IFERROR(AVERAGE(Table1[[#This Row],[ROA 2013-2012]:[ROA 2021-2020]]), "x")</f>
        <v>x</v>
      </c>
      <c r="BK110" s="3" t="str">
        <f>IFERROR(AVERAGE(Table1[[#This Row],[ROA 2012]:[ROA 2021]]), "x")</f>
        <v>x</v>
      </c>
      <c r="BN110" s="1">
        <f>SUM(Table1[[#This Row],[B/M Rank]:[ROA Rank]])</f>
        <v>0</v>
      </c>
    </row>
    <row r="111" spans="1:66" x14ac:dyDescent="0.25">
      <c r="A111" s="1" t="s">
        <v>2470</v>
      </c>
      <c r="B111" s="1" t="s">
        <v>521</v>
      </c>
      <c r="C111" s="1" t="s">
        <v>510</v>
      </c>
      <c r="D111" s="1" t="s">
        <v>152</v>
      </c>
      <c r="E111" s="1" t="s">
        <v>108</v>
      </c>
      <c r="F111" s="1">
        <v>2.0499999999999998</v>
      </c>
      <c r="G111" s="19"/>
      <c r="H111" s="19"/>
      <c r="I111" s="19"/>
      <c r="J111" s="19"/>
      <c r="K111" s="1"/>
      <c r="L111" s="19"/>
      <c r="M111" s="1">
        <v>2018</v>
      </c>
      <c r="T111" s="1" t="s">
        <v>4368</v>
      </c>
      <c r="U111" s="1" t="s">
        <v>4368</v>
      </c>
      <c r="V111" s="1">
        <v>0.5</v>
      </c>
      <c r="W111" s="1">
        <v>1.6</v>
      </c>
      <c r="X111" s="1">
        <v>1.9</v>
      </c>
      <c r="Z111" s="3">
        <f xml:space="preserve"> IFERROR(AVEDEV(Table1[[#This Row],[GP 2012]:[GP 2021]]) / Table1[[#This Row],[Avg GP]], "x")</f>
        <v>0.52380952380952384</v>
      </c>
      <c r="AA111" s="2">
        <f xml:space="preserve"> IFERROR(AVERAGE(Table1[[#This Row],[GP 2012]:[GP 2021]]), "x")</f>
        <v>1.05</v>
      </c>
      <c r="AB111" s="11">
        <f>Table1[Equity]/Table1[Market Capital]</f>
        <v>3.7073170731707319</v>
      </c>
      <c r="AI111" s="1" t="s">
        <v>4368</v>
      </c>
      <c r="AJ111" s="1">
        <v>0</v>
      </c>
      <c r="AK111" s="1">
        <v>5.6</v>
      </c>
      <c r="AL111" s="1">
        <v>20.5</v>
      </c>
      <c r="AM111" s="1">
        <v>18.600000000000001</v>
      </c>
      <c r="AN111" s="1">
        <v>7.6</v>
      </c>
      <c r="AO111" s="3" t="str">
        <f xml:space="preserve"> IFERROR(Table1[[#This Row],[GP 2012]]/Table1[[#This Row],[Total Assets 2012]], "x")</f>
        <v>x</v>
      </c>
      <c r="AP111" s="3" t="str">
        <f xml:space="preserve"> IFERROR(Table1[[#This Row],[GP 2013]]/Table1[[#This Row],[Total Assets 2013]], "x")</f>
        <v>x</v>
      </c>
      <c r="AQ111" s="3" t="str">
        <f xml:space="preserve"> IFERROR(Table1[[#This Row],[GP 2014]]/Table1[[#This Row],[Total Assets 2014]], "x")</f>
        <v>x</v>
      </c>
      <c r="AR111" s="3" t="str">
        <f xml:space="preserve"> IFERROR(Table1[[#This Row],[GP 2015]]/Table1[[#This Row],[Total Assets 2015]], "x")</f>
        <v>x</v>
      </c>
      <c r="AS111" s="3" t="str">
        <f xml:space="preserve"> IFERROR(Table1[[#This Row],[GP 2016]]/Table1[[#This Row],[Total Assets 2016]], "x")</f>
        <v>x</v>
      </c>
      <c r="AT111" s="3" t="str">
        <f xml:space="preserve"> IFERROR(Table1[[#This Row],[GP 2017]]/Table1[[#This Row],[Total Assets 2017]], "x")</f>
        <v>x</v>
      </c>
      <c r="AU111" s="3" t="str">
        <f xml:space="preserve"> IFERROR(Table1[[#This Row],[GP 2018]]/Table1[[#This Row],[Total Assets 2018]], "x")</f>
        <v>x</v>
      </c>
      <c r="AV111" s="3" t="str">
        <f xml:space="preserve"> IFERROR(Table1[[#This Row],[GP 2019]]/Table1[[#This Row],[Total Assets 2019]], "x")</f>
        <v>x</v>
      </c>
      <c r="AW111" s="3">
        <f xml:space="preserve"> IFERROR(Table1[[#This Row],[GP 2020]]/Table1[[#This Row],[Total Assets 2020]], "x")</f>
        <v>8.9285714285714288E-2</v>
      </c>
      <c r="AX111" s="3">
        <f xml:space="preserve"> IFERROR(Table1[[#This Row],[GP 2021]]/Table1[[#This Row],[Total Assets 2021]], "x")</f>
        <v>7.8048780487804878E-2</v>
      </c>
      <c r="AY111" s="3">
        <f xml:space="preserve"> IFERROR(Table1[[#This Row],[GP TTM]]/Table1[[#This Row],[Total Assets TTM]], "x")</f>
        <v>0.10215053763440859</v>
      </c>
      <c r="BA111" s="3" t="str">
        <f xml:space="preserve"> IFERROR(ABS(Table1[[#This Row],[ROA 2013]]-Table1[[#This Row],[ROA 2012]]), "x")</f>
        <v>x</v>
      </c>
      <c r="BB111" s="3" t="str">
        <f xml:space="preserve"> IFERROR(ABS(Table1[[#This Row],[ROA 2014]]-Table1[[#This Row],[ROA 2013]]), "x")</f>
        <v>x</v>
      </c>
      <c r="BC111" s="3" t="str">
        <f xml:space="preserve"> IFERROR(ABS(Table1[[#This Row],[ROA 2015]]-Table1[[#This Row],[ROA 2014]]), "x")</f>
        <v>x</v>
      </c>
      <c r="BD111" s="3" t="str">
        <f xml:space="preserve"> IFERROR(ABS(Table1[[#This Row],[ROA 2016]]-Table1[[#This Row],[ROA 2015]]), "x")</f>
        <v>x</v>
      </c>
      <c r="BE111" s="3" t="str">
        <f xml:space="preserve"> IFERROR(ABS(Table1[[#This Row],[ROA 2017]]-Table1[[#This Row],[ROA 2016]]), "x")</f>
        <v>x</v>
      </c>
      <c r="BF111" s="3" t="str">
        <f xml:space="preserve"> IFERROR(ABS(Table1[[#This Row],[ROA 2018]]-Table1[[#This Row],[ROA 2017]]), "x")</f>
        <v>x</v>
      </c>
      <c r="BG111" s="3" t="str">
        <f xml:space="preserve"> IFERROR(ABS(Table1[[#This Row],[ROA 2019]]-Table1[[#This Row],[ROA 2018]]), "x")</f>
        <v>x</v>
      </c>
      <c r="BH111" s="3" t="str">
        <f xml:space="preserve"> IFERROR(ABS(Table1[[#This Row],[ROA 2020]]-Table1[[#This Row],[ROA 2019]]), "x")</f>
        <v>x</v>
      </c>
      <c r="BI111" s="3">
        <f xml:space="preserve"> IFERROR(ABS(Table1[[#This Row],[ROA 2021]]-Table1[[#This Row],[ROA 2020]]), "x")</f>
        <v>1.123693379790941E-2</v>
      </c>
      <c r="BJ111" s="3">
        <f xml:space="preserve"> IFERROR(AVERAGE(Table1[[#This Row],[ROA 2013-2012]:[ROA 2021-2020]]), "x")</f>
        <v>1.123693379790941E-2</v>
      </c>
      <c r="BK111" s="3">
        <f>IFERROR(AVERAGE(Table1[[#This Row],[ROA 2012]:[ROA 2021]]), "x")</f>
        <v>8.3667247386759583E-2</v>
      </c>
      <c r="BN111" s="1">
        <f>SUM(Table1[[#This Row],[B/M Rank]:[ROA Rank]])</f>
        <v>0</v>
      </c>
    </row>
    <row r="112" spans="1:66" x14ac:dyDescent="0.25">
      <c r="A112" s="1" t="s">
        <v>3061</v>
      </c>
      <c r="B112" s="1" t="s">
        <v>4510</v>
      </c>
      <c r="C112" s="1" t="s">
        <v>4417</v>
      </c>
      <c r="D112" s="1" t="s">
        <v>268</v>
      </c>
      <c r="E112" s="1" t="s">
        <v>108</v>
      </c>
      <c r="F112" s="1">
        <v>2.0499999999999998</v>
      </c>
      <c r="G112" s="19"/>
      <c r="H112" s="19"/>
      <c r="I112" s="19"/>
      <c r="J112" s="19"/>
      <c r="K112" s="1"/>
      <c r="L112" s="19"/>
      <c r="M112" s="1">
        <v>2012</v>
      </c>
      <c r="N112" s="1" t="s">
        <v>4368</v>
      </c>
      <c r="O112" s="1" t="s">
        <v>4368</v>
      </c>
      <c r="P112" s="1" t="s">
        <v>4368</v>
      </c>
      <c r="Q112" s="1" t="s">
        <v>4368</v>
      </c>
      <c r="R112" s="1" t="s">
        <v>4368</v>
      </c>
      <c r="S112" s="1" t="s">
        <v>4368</v>
      </c>
      <c r="T112" s="1" t="s">
        <v>4368</v>
      </c>
      <c r="U112" s="1" t="s">
        <v>4368</v>
      </c>
      <c r="V112" s="1" t="s">
        <v>4368</v>
      </c>
      <c r="W112" s="1" t="s">
        <v>4368</v>
      </c>
      <c r="X112" s="1" t="s">
        <v>4368</v>
      </c>
      <c r="Z112" s="3" t="str">
        <f xml:space="preserve"> IFERROR(AVEDEV(Table1[[#This Row],[GP 2012]:[GP 2021]]) / Table1[[#This Row],[Avg GP]], "x")</f>
        <v>x</v>
      </c>
      <c r="AA112" s="2" t="str">
        <f xml:space="preserve"> IFERROR(AVERAGE(Table1[[#This Row],[GP 2012]:[GP 2021]]), "x")</f>
        <v>x</v>
      </c>
      <c r="AB112" s="11">
        <f>Table1[Equity]/Table1[Market Capital]</f>
        <v>0.78048780487804892</v>
      </c>
      <c r="AC112" s="1">
        <v>0.1</v>
      </c>
      <c r="AD112" s="1">
        <v>0.1</v>
      </c>
      <c r="AE112" s="1">
        <v>0.1</v>
      </c>
      <c r="AF112" s="1">
        <v>0.2</v>
      </c>
      <c r="AG112" s="1">
        <v>0.1</v>
      </c>
      <c r="AH112" s="1">
        <v>0.2</v>
      </c>
      <c r="AI112" s="1">
        <v>1.4</v>
      </c>
      <c r="AJ112" s="1">
        <v>0.8</v>
      </c>
      <c r="AK112" s="1">
        <v>0.3</v>
      </c>
      <c r="AL112" s="1">
        <v>0.7</v>
      </c>
      <c r="AM112" s="1">
        <v>1.8</v>
      </c>
      <c r="AN112" s="1">
        <v>1.6</v>
      </c>
      <c r="AO112" s="3" t="str">
        <f xml:space="preserve"> IFERROR(Table1[[#This Row],[GP 2012]]/Table1[[#This Row],[Total Assets 2012]], "x")</f>
        <v>x</v>
      </c>
      <c r="AP112" s="3" t="str">
        <f xml:space="preserve"> IFERROR(Table1[[#This Row],[GP 2013]]/Table1[[#This Row],[Total Assets 2013]], "x")</f>
        <v>x</v>
      </c>
      <c r="AQ112" s="3" t="str">
        <f xml:space="preserve"> IFERROR(Table1[[#This Row],[GP 2014]]/Table1[[#This Row],[Total Assets 2014]], "x")</f>
        <v>x</v>
      </c>
      <c r="AR112" s="3" t="str">
        <f xml:space="preserve"> IFERROR(Table1[[#This Row],[GP 2015]]/Table1[[#This Row],[Total Assets 2015]], "x")</f>
        <v>x</v>
      </c>
      <c r="AS112" s="3" t="str">
        <f xml:space="preserve"> IFERROR(Table1[[#This Row],[GP 2016]]/Table1[[#This Row],[Total Assets 2016]], "x")</f>
        <v>x</v>
      </c>
      <c r="AT112" s="3" t="str">
        <f xml:space="preserve"> IFERROR(Table1[[#This Row],[GP 2017]]/Table1[[#This Row],[Total Assets 2017]], "x")</f>
        <v>x</v>
      </c>
      <c r="AU112" s="3" t="str">
        <f xml:space="preserve"> IFERROR(Table1[[#This Row],[GP 2018]]/Table1[[#This Row],[Total Assets 2018]], "x")</f>
        <v>x</v>
      </c>
      <c r="AV112" s="3" t="str">
        <f xml:space="preserve"> IFERROR(Table1[[#This Row],[GP 2019]]/Table1[[#This Row],[Total Assets 2019]], "x")</f>
        <v>x</v>
      </c>
      <c r="AW112" s="3" t="str">
        <f xml:space="preserve"> IFERROR(Table1[[#This Row],[GP 2020]]/Table1[[#This Row],[Total Assets 2020]], "x")</f>
        <v>x</v>
      </c>
      <c r="AX112" s="3" t="str">
        <f xml:space="preserve"> IFERROR(Table1[[#This Row],[GP 2021]]/Table1[[#This Row],[Total Assets 2021]], "x")</f>
        <v>x</v>
      </c>
      <c r="AY112" s="3" t="str">
        <f xml:space="preserve"> IFERROR(Table1[[#This Row],[GP TTM]]/Table1[[#This Row],[Total Assets TTM]], "x")</f>
        <v>x</v>
      </c>
      <c r="BA112" s="3" t="str">
        <f xml:space="preserve"> IFERROR(ABS(Table1[[#This Row],[ROA 2013]]-Table1[[#This Row],[ROA 2012]]), "x")</f>
        <v>x</v>
      </c>
      <c r="BB112" s="3" t="str">
        <f xml:space="preserve"> IFERROR(ABS(Table1[[#This Row],[ROA 2014]]-Table1[[#This Row],[ROA 2013]]), "x")</f>
        <v>x</v>
      </c>
      <c r="BC112" s="3" t="str">
        <f xml:space="preserve"> IFERROR(ABS(Table1[[#This Row],[ROA 2015]]-Table1[[#This Row],[ROA 2014]]), "x")</f>
        <v>x</v>
      </c>
      <c r="BD112" s="3" t="str">
        <f xml:space="preserve"> IFERROR(ABS(Table1[[#This Row],[ROA 2016]]-Table1[[#This Row],[ROA 2015]]), "x")</f>
        <v>x</v>
      </c>
      <c r="BE112" s="3" t="str">
        <f xml:space="preserve"> IFERROR(ABS(Table1[[#This Row],[ROA 2017]]-Table1[[#This Row],[ROA 2016]]), "x")</f>
        <v>x</v>
      </c>
      <c r="BF112" s="3" t="str">
        <f xml:space="preserve"> IFERROR(ABS(Table1[[#This Row],[ROA 2018]]-Table1[[#This Row],[ROA 2017]]), "x")</f>
        <v>x</v>
      </c>
      <c r="BG112" s="3" t="str">
        <f xml:space="preserve"> IFERROR(ABS(Table1[[#This Row],[ROA 2019]]-Table1[[#This Row],[ROA 2018]]), "x")</f>
        <v>x</v>
      </c>
      <c r="BH112" s="3" t="str">
        <f xml:space="preserve"> IFERROR(ABS(Table1[[#This Row],[ROA 2020]]-Table1[[#This Row],[ROA 2019]]), "x")</f>
        <v>x</v>
      </c>
      <c r="BI112" s="3" t="str">
        <f xml:space="preserve"> IFERROR(ABS(Table1[[#This Row],[ROA 2021]]-Table1[[#This Row],[ROA 2020]]), "x")</f>
        <v>x</v>
      </c>
      <c r="BJ112" s="3" t="str">
        <f xml:space="preserve"> IFERROR(AVERAGE(Table1[[#This Row],[ROA 2013-2012]:[ROA 2021-2020]]), "x")</f>
        <v>x</v>
      </c>
      <c r="BK112" s="3" t="str">
        <f>IFERROR(AVERAGE(Table1[[#This Row],[ROA 2012]:[ROA 2021]]), "x")</f>
        <v>x</v>
      </c>
      <c r="BN112" s="1">
        <f>SUM(Table1[[#This Row],[B/M Rank]:[ROA Rank]])</f>
        <v>0</v>
      </c>
    </row>
    <row r="113" spans="1:66" x14ac:dyDescent="0.25">
      <c r="A113" s="1" t="s">
        <v>3528</v>
      </c>
      <c r="B113" s="1" t="s">
        <v>4676</v>
      </c>
      <c r="C113" s="1" t="s">
        <v>4417</v>
      </c>
      <c r="D113" s="1" t="s">
        <v>268</v>
      </c>
      <c r="E113" s="1" t="s">
        <v>108</v>
      </c>
      <c r="F113" s="1">
        <v>2.09</v>
      </c>
      <c r="G113" s="19"/>
      <c r="H113" s="19"/>
      <c r="I113" s="19"/>
      <c r="J113" s="19"/>
      <c r="K113" s="1"/>
      <c r="L113" s="19"/>
      <c r="M113" s="1">
        <v>2012</v>
      </c>
      <c r="N113" s="1">
        <v>-0.1</v>
      </c>
      <c r="O113" s="1" t="s">
        <v>4368</v>
      </c>
      <c r="P113" s="1" t="s">
        <v>4368</v>
      </c>
      <c r="Q113" s="1" t="s">
        <v>4368</v>
      </c>
      <c r="R113" s="1" t="s">
        <v>4368</v>
      </c>
      <c r="S113" s="1" t="s">
        <v>4368</v>
      </c>
      <c r="T113" s="1">
        <v>0</v>
      </c>
      <c r="U113" s="1">
        <v>0</v>
      </c>
      <c r="V113" s="1" t="s">
        <v>4368</v>
      </c>
      <c r="W113" s="1" t="s">
        <v>4368</v>
      </c>
      <c r="X113" s="1" t="s">
        <v>4368</v>
      </c>
      <c r="Z113" s="3">
        <f xml:space="preserve"> IFERROR(AVEDEV(Table1[[#This Row],[GP 2012]:[GP 2021]]) / Table1[[#This Row],[Avg GP]], "x")</f>
        <v>-1.3333333333333335</v>
      </c>
      <c r="AA113" s="2">
        <f xml:space="preserve"> IFERROR(AVERAGE(Table1[[#This Row],[GP 2012]:[GP 2021]]), "x")</f>
        <v>-3.3333333333333333E-2</v>
      </c>
      <c r="AB113" s="11">
        <f>Table1[Equity]/Table1[Market Capital]</f>
        <v>0.52631578947368429</v>
      </c>
      <c r="AC113" s="1">
        <v>4.0999999999999996</v>
      </c>
      <c r="AD113" s="1">
        <v>3.2</v>
      </c>
      <c r="AE113" s="1">
        <v>3.4</v>
      </c>
      <c r="AF113" s="1">
        <v>0.3</v>
      </c>
      <c r="AG113" s="1">
        <v>0.3</v>
      </c>
      <c r="AH113" s="1">
        <v>0.9</v>
      </c>
      <c r="AI113" s="1">
        <v>1.1000000000000001</v>
      </c>
      <c r="AJ113" s="1">
        <v>1</v>
      </c>
      <c r="AK113" s="1">
        <v>0</v>
      </c>
      <c r="AL113" s="1">
        <v>0.4</v>
      </c>
      <c r="AM113" s="1">
        <v>1.1000000000000001</v>
      </c>
      <c r="AN113" s="1">
        <v>1.1000000000000001</v>
      </c>
      <c r="AO113" s="3">
        <f xml:space="preserve"> IFERROR(Table1[[#This Row],[GP 2012]]/Table1[[#This Row],[Total Assets 2012]], "x")</f>
        <v>-2.4390243902439029E-2</v>
      </c>
      <c r="AP113" s="3" t="str">
        <f xml:space="preserve"> IFERROR(Table1[[#This Row],[GP 2013]]/Table1[[#This Row],[Total Assets 2013]], "x")</f>
        <v>x</v>
      </c>
      <c r="AQ113" s="3" t="str">
        <f xml:space="preserve"> IFERROR(Table1[[#This Row],[GP 2014]]/Table1[[#This Row],[Total Assets 2014]], "x")</f>
        <v>x</v>
      </c>
      <c r="AR113" s="3" t="str">
        <f xml:space="preserve"> IFERROR(Table1[[#This Row],[GP 2015]]/Table1[[#This Row],[Total Assets 2015]], "x")</f>
        <v>x</v>
      </c>
      <c r="AS113" s="3" t="str">
        <f xml:space="preserve"> IFERROR(Table1[[#This Row],[GP 2016]]/Table1[[#This Row],[Total Assets 2016]], "x")</f>
        <v>x</v>
      </c>
      <c r="AT113" s="3" t="str">
        <f xml:space="preserve"> IFERROR(Table1[[#This Row],[GP 2017]]/Table1[[#This Row],[Total Assets 2017]], "x")</f>
        <v>x</v>
      </c>
      <c r="AU113" s="3">
        <f xml:space="preserve"> IFERROR(Table1[[#This Row],[GP 2018]]/Table1[[#This Row],[Total Assets 2018]], "x")</f>
        <v>0</v>
      </c>
      <c r="AV113" s="3">
        <f xml:space="preserve"> IFERROR(Table1[[#This Row],[GP 2019]]/Table1[[#This Row],[Total Assets 2019]], "x")</f>
        <v>0</v>
      </c>
      <c r="AW113" s="3" t="str">
        <f xml:space="preserve"> IFERROR(Table1[[#This Row],[GP 2020]]/Table1[[#This Row],[Total Assets 2020]], "x")</f>
        <v>x</v>
      </c>
      <c r="AX113" s="3" t="str">
        <f xml:space="preserve"> IFERROR(Table1[[#This Row],[GP 2021]]/Table1[[#This Row],[Total Assets 2021]], "x")</f>
        <v>x</v>
      </c>
      <c r="AY113" s="3" t="str">
        <f xml:space="preserve"> IFERROR(Table1[[#This Row],[GP TTM]]/Table1[[#This Row],[Total Assets TTM]], "x")</f>
        <v>x</v>
      </c>
      <c r="BA113" s="3" t="str">
        <f xml:space="preserve"> IFERROR(ABS(Table1[[#This Row],[ROA 2013]]-Table1[[#This Row],[ROA 2012]]), "x")</f>
        <v>x</v>
      </c>
      <c r="BB113" s="3" t="str">
        <f xml:space="preserve"> IFERROR(ABS(Table1[[#This Row],[ROA 2014]]-Table1[[#This Row],[ROA 2013]]), "x")</f>
        <v>x</v>
      </c>
      <c r="BC113" s="3" t="str">
        <f xml:space="preserve"> IFERROR(ABS(Table1[[#This Row],[ROA 2015]]-Table1[[#This Row],[ROA 2014]]), "x")</f>
        <v>x</v>
      </c>
      <c r="BD113" s="3" t="str">
        <f xml:space="preserve"> IFERROR(ABS(Table1[[#This Row],[ROA 2016]]-Table1[[#This Row],[ROA 2015]]), "x")</f>
        <v>x</v>
      </c>
      <c r="BE113" s="3" t="str">
        <f xml:space="preserve"> IFERROR(ABS(Table1[[#This Row],[ROA 2017]]-Table1[[#This Row],[ROA 2016]]), "x")</f>
        <v>x</v>
      </c>
      <c r="BF113" s="3" t="str">
        <f xml:space="preserve"> IFERROR(ABS(Table1[[#This Row],[ROA 2018]]-Table1[[#This Row],[ROA 2017]]), "x")</f>
        <v>x</v>
      </c>
      <c r="BG113" s="3">
        <f xml:space="preserve"> IFERROR(ABS(Table1[[#This Row],[ROA 2019]]-Table1[[#This Row],[ROA 2018]]), "x")</f>
        <v>0</v>
      </c>
      <c r="BH113" s="3" t="str">
        <f xml:space="preserve"> IFERROR(ABS(Table1[[#This Row],[ROA 2020]]-Table1[[#This Row],[ROA 2019]]), "x")</f>
        <v>x</v>
      </c>
      <c r="BI113" s="3" t="str">
        <f xml:space="preserve"> IFERROR(ABS(Table1[[#This Row],[ROA 2021]]-Table1[[#This Row],[ROA 2020]]), "x")</f>
        <v>x</v>
      </c>
      <c r="BJ113" s="3">
        <f xml:space="preserve"> IFERROR(AVERAGE(Table1[[#This Row],[ROA 2013-2012]:[ROA 2021-2020]]), "x")</f>
        <v>0</v>
      </c>
      <c r="BK113" s="3">
        <f>IFERROR(AVERAGE(Table1[[#This Row],[ROA 2012]:[ROA 2021]]), "x")</f>
        <v>-8.130081300813009E-3</v>
      </c>
      <c r="BN113" s="1">
        <f>SUM(Table1[[#This Row],[B/M Rank]:[ROA Rank]])</f>
        <v>0</v>
      </c>
    </row>
    <row r="114" spans="1:66" x14ac:dyDescent="0.25">
      <c r="A114" s="1" t="s">
        <v>4070</v>
      </c>
      <c r="B114" s="1" t="s">
        <v>1777</v>
      </c>
      <c r="C114" s="1" t="s">
        <v>12</v>
      </c>
      <c r="D114" s="1" t="s">
        <v>11</v>
      </c>
      <c r="E114" s="1" t="s">
        <v>108</v>
      </c>
      <c r="F114" s="1">
        <v>2.1</v>
      </c>
      <c r="G114" s="19"/>
      <c r="H114" s="19"/>
      <c r="I114" s="19"/>
      <c r="J114" s="19"/>
      <c r="K114" s="1"/>
      <c r="L114" s="19"/>
      <c r="M114" s="1">
        <v>2012</v>
      </c>
      <c r="O114" s="1" t="s">
        <v>4368</v>
      </c>
      <c r="P114" s="1" t="s">
        <v>4368</v>
      </c>
      <c r="Q114" s="1" t="s">
        <v>4368</v>
      </c>
      <c r="R114" s="1" t="s">
        <v>4368</v>
      </c>
      <c r="S114" s="1" t="s">
        <v>4368</v>
      </c>
      <c r="T114" s="1" t="s">
        <v>4368</v>
      </c>
      <c r="U114" s="1" t="s">
        <v>4368</v>
      </c>
      <c r="V114" s="1" t="s">
        <v>4368</v>
      </c>
      <c r="W114" s="1" t="s">
        <v>4368</v>
      </c>
      <c r="X114" s="1">
        <v>0.3</v>
      </c>
      <c r="Z114" s="3" t="str">
        <f xml:space="preserve"> IFERROR(AVEDEV(Table1[[#This Row],[GP 2012]:[GP 2021]]) / Table1[[#This Row],[Avg GP]], "x")</f>
        <v>x</v>
      </c>
      <c r="AA114" s="2" t="str">
        <f xml:space="preserve"> IFERROR(AVERAGE(Table1[[#This Row],[GP 2012]:[GP 2021]]), "x")</f>
        <v>x</v>
      </c>
      <c r="AB114" s="11">
        <f>Table1[Equity]/Table1[Market Capital]</f>
        <v>0.33333333333333331</v>
      </c>
      <c r="AD114" s="1">
        <v>0</v>
      </c>
      <c r="AE114" s="1">
        <v>0.1</v>
      </c>
      <c r="AF114" s="1">
        <v>0.1</v>
      </c>
      <c r="AG114" s="1">
        <v>0</v>
      </c>
      <c r="AH114" s="1">
        <v>1.9</v>
      </c>
      <c r="AI114" s="1">
        <v>1.8</v>
      </c>
      <c r="AJ114" s="1">
        <v>0.9</v>
      </c>
      <c r="AK114" s="1">
        <v>0.1</v>
      </c>
      <c r="AL114" s="1">
        <v>0.3</v>
      </c>
      <c r="AM114" s="1">
        <v>2.1</v>
      </c>
      <c r="AN114" s="1">
        <v>0.7</v>
      </c>
      <c r="AO114" s="3" t="str">
        <f xml:space="preserve"> IFERROR(Table1[[#This Row],[GP 2012]]/Table1[[#This Row],[Total Assets 2012]], "x")</f>
        <v>x</v>
      </c>
      <c r="AP114" s="3" t="str">
        <f xml:space="preserve"> IFERROR(Table1[[#This Row],[GP 2013]]/Table1[[#This Row],[Total Assets 2013]], "x")</f>
        <v>x</v>
      </c>
      <c r="AQ114" s="3" t="str">
        <f xml:space="preserve"> IFERROR(Table1[[#This Row],[GP 2014]]/Table1[[#This Row],[Total Assets 2014]], "x")</f>
        <v>x</v>
      </c>
      <c r="AR114" s="3" t="str">
        <f xml:space="preserve"> IFERROR(Table1[[#This Row],[GP 2015]]/Table1[[#This Row],[Total Assets 2015]], "x")</f>
        <v>x</v>
      </c>
      <c r="AS114" s="3" t="str">
        <f xml:space="preserve"> IFERROR(Table1[[#This Row],[GP 2016]]/Table1[[#This Row],[Total Assets 2016]], "x")</f>
        <v>x</v>
      </c>
      <c r="AT114" s="3" t="str">
        <f xml:space="preserve"> IFERROR(Table1[[#This Row],[GP 2017]]/Table1[[#This Row],[Total Assets 2017]], "x")</f>
        <v>x</v>
      </c>
      <c r="AU114" s="3" t="str">
        <f xml:space="preserve"> IFERROR(Table1[[#This Row],[GP 2018]]/Table1[[#This Row],[Total Assets 2018]], "x")</f>
        <v>x</v>
      </c>
      <c r="AV114" s="3" t="str">
        <f xml:space="preserve"> IFERROR(Table1[[#This Row],[GP 2019]]/Table1[[#This Row],[Total Assets 2019]], "x")</f>
        <v>x</v>
      </c>
      <c r="AW114" s="3" t="str">
        <f xml:space="preserve"> IFERROR(Table1[[#This Row],[GP 2020]]/Table1[[#This Row],[Total Assets 2020]], "x")</f>
        <v>x</v>
      </c>
      <c r="AX114" s="3" t="str">
        <f xml:space="preserve"> IFERROR(Table1[[#This Row],[GP 2021]]/Table1[[#This Row],[Total Assets 2021]], "x")</f>
        <v>x</v>
      </c>
      <c r="AY114" s="3">
        <f xml:space="preserve"> IFERROR(Table1[[#This Row],[GP TTM]]/Table1[[#This Row],[Total Assets TTM]], "x")</f>
        <v>0.14285714285714285</v>
      </c>
      <c r="BA114" s="3" t="str">
        <f xml:space="preserve"> IFERROR(ABS(Table1[[#This Row],[ROA 2013]]-Table1[[#This Row],[ROA 2012]]), "x")</f>
        <v>x</v>
      </c>
      <c r="BB114" s="3" t="str">
        <f xml:space="preserve"> IFERROR(ABS(Table1[[#This Row],[ROA 2014]]-Table1[[#This Row],[ROA 2013]]), "x")</f>
        <v>x</v>
      </c>
      <c r="BC114" s="3" t="str">
        <f xml:space="preserve"> IFERROR(ABS(Table1[[#This Row],[ROA 2015]]-Table1[[#This Row],[ROA 2014]]), "x")</f>
        <v>x</v>
      </c>
      <c r="BD114" s="3" t="str">
        <f xml:space="preserve"> IFERROR(ABS(Table1[[#This Row],[ROA 2016]]-Table1[[#This Row],[ROA 2015]]), "x")</f>
        <v>x</v>
      </c>
      <c r="BE114" s="3" t="str">
        <f xml:space="preserve"> IFERROR(ABS(Table1[[#This Row],[ROA 2017]]-Table1[[#This Row],[ROA 2016]]), "x")</f>
        <v>x</v>
      </c>
      <c r="BF114" s="3" t="str">
        <f xml:space="preserve"> IFERROR(ABS(Table1[[#This Row],[ROA 2018]]-Table1[[#This Row],[ROA 2017]]), "x")</f>
        <v>x</v>
      </c>
      <c r="BG114" s="3" t="str">
        <f xml:space="preserve"> IFERROR(ABS(Table1[[#This Row],[ROA 2019]]-Table1[[#This Row],[ROA 2018]]), "x")</f>
        <v>x</v>
      </c>
      <c r="BH114" s="3" t="str">
        <f xml:space="preserve"> IFERROR(ABS(Table1[[#This Row],[ROA 2020]]-Table1[[#This Row],[ROA 2019]]), "x")</f>
        <v>x</v>
      </c>
      <c r="BI114" s="3" t="str">
        <f xml:space="preserve"> IFERROR(ABS(Table1[[#This Row],[ROA 2021]]-Table1[[#This Row],[ROA 2020]]), "x")</f>
        <v>x</v>
      </c>
      <c r="BJ114" s="3" t="str">
        <f xml:space="preserve"> IFERROR(AVERAGE(Table1[[#This Row],[ROA 2013-2012]:[ROA 2021-2020]]), "x")</f>
        <v>x</v>
      </c>
      <c r="BK114" s="3" t="str">
        <f>IFERROR(AVERAGE(Table1[[#This Row],[ROA 2012]:[ROA 2021]]), "x")</f>
        <v>x</v>
      </c>
      <c r="BN114" s="1">
        <f>SUM(Table1[[#This Row],[B/M Rank]:[ROA Rank]])</f>
        <v>0</v>
      </c>
    </row>
    <row r="115" spans="1:66" x14ac:dyDescent="0.25">
      <c r="A115" s="1" t="s">
        <v>3721</v>
      </c>
      <c r="B115" s="1" t="s">
        <v>4736</v>
      </c>
      <c r="C115" s="1" t="s">
        <v>4417</v>
      </c>
      <c r="D115" s="1" t="s">
        <v>268</v>
      </c>
      <c r="E115" s="1" t="s">
        <v>108</v>
      </c>
      <c r="F115" s="1">
        <v>2.11</v>
      </c>
      <c r="G115" s="19"/>
      <c r="H115" s="19"/>
      <c r="I115" s="19"/>
      <c r="J115" s="19"/>
      <c r="K115" s="1"/>
      <c r="L115" s="19"/>
      <c r="M115" s="1" t="s">
        <v>1494</v>
      </c>
      <c r="N115" s="1" t="s">
        <v>1494</v>
      </c>
      <c r="O115" s="1" t="s">
        <v>1494</v>
      </c>
      <c r="P115" s="1" t="s">
        <v>1494</v>
      </c>
      <c r="Q115" s="1" t="s">
        <v>1494</v>
      </c>
      <c r="R115" s="1" t="s">
        <v>1494</v>
      </c>
      <c r="S115" s="1" t="s">
        <v>1494</v>
      </c>
      <c r="T115" s="1" t="s">
        <v>1494</v>
      </c>
      <c r="U115" s="1" t="s">
        <v>1494</v>
      </c>
      <c r="V115" s="1" t="s">
        <v>1494</v>
      </c>
      <c r="W115" s="1" t="s">
        <v>1494</v>
      </c>
      <c r="X115" s="1" t="s">
        <v>1494</v>
      </c>
      <c r="Z115" s="3" t="str">
        <f xml:space="preserve"> IFERROR(AVEDEV(Table1[[#This Row],[GP 2012]:[GP 2021]]) / Table1[[#This Row],[Avg GP]], "x")</f>
        <v>x</v>
      </c>
      <c r="AA115" s="2" t="str">
        <f xml:space="preserve"> IFERROR(AVERAGE(Table1[[#This Row],[GP 2012]:[GP 2021]]), "x")</f>
        <v>x</v>
      </c>
      <c r="AB115" s="11" t="e">
        <f>Table1[Equity]/Table1[Market Capital]</f>
        <v>#VALUE!</v>
      </c>
      <c r="AC115" s="1" t="s">
        <v>1494</v>
      </c>
      <c r="AD115" s="1" t="s">
        <v>1494</v>
      </c>
      <c r="AE115" s="1" t="s">
        <v>1494</v>
      </c>
      <c r="AF115" s="1" t="s">
        <v>1494</v>
      </c>
      <c r="AG115" s="1" t="s">
        <v>1494</v>
      </c>
      <c r="AH115" s="1" t="s">
        <v>1494</v>
      </c>
      <c r="AI115" s="1" t="s">
        <v>1494</v>
      </c>
      <c r="AJ115" s="1" t="s">
        <v>1494</v>
      </c>
      <c r="AK115" s="1" t="s">
        <v>1494</v>
      </c>
      <c r="AL115" s="1" t="s">
        <v>1494</v>
      </c>
      <c r="AM115" s="1" t="s">
        <v>1494</v>
      </c>
      <c r="AN115" s="1" t="s">
        <v>1494</v>
      </c>
      <c r="AO115" s="3" t="str">
        <f xml:space="preserve"> IFERROR(Table1[[#This Row],[GP 2012]]/Table1[[#This Row],[Total Assets 2012]], "x")</f>
        <v>x</v>
      </c>
      <c r="AP115" s="3" t="str">
        <f xml:space="preserve"> IFERROR(Table1[[#This Row],[GP 2013]]/Table1[[#This Row],[Total Assets 2013]], "x")</f>
        <v>x</v>
      </c>
      <c r="AQ115" s="3" t="str">
        <f xml:space="preserve"> IFERROR(Table1[[#This Row],[GP 2014]]/Table1[[#This Row],[Total Assets 2014]], "x")</f>
        <v>x</v>
      </c>
      <c r="AR115" s="3" t="str">
        <f xml:space="preserve"> IFERROR(Table1[[#This Row],[GP 2015]]/Table1[[#This Row],[Total Assets 2015]], "x")</f>
        <v>x</v>
      </c>
      <c r="AS115" s="3" t="str">
        <f xml:space="preserve"> IFERROR(Table1[[#This Row],[GP 2016]]/Table1[[#This Row],[Total Assets 2016]], "x")</f>
        <v>x</v>
      </c>
      <c r="AT115" s="3" t="str">
        <f xml:space="preserve"> IFERROR(Table1[[#This Row],[GP 2017]]/Table1[[#This Row],[Total Assets 2017]], "x")</f>
        <v>x</v>
      </c>
      <c r="AU115" s="3" t="str">
        <f xml:space="preserve"> IFERROR(Table1[[#This Row],[GP 2018]]/Table1[[#This Row],[Total Assets 2018]], "x")</f>
        <v>x</v>
      </c>
      <c r="AV115" s="3" t="str">
        <f xml:space="preserve"> IFERROR(Table1[[#This Row],[GP 2019]]/Table1[[#This Row],[Total Assets 2019]], "x")</f>
        <v>x</v>
      </c>
      <c r="AW115" s="3" t="str">
        <f xml:space="preserve"> IFERROR(Table1[[#This Row],[GP 2020]]/Table1[[#This Row],[Total Assets 2020]], "x")</f>
        <v>x</v>
      </c>
      <c r="AX115" s="3" t="str">
        <f xml:space="preserve"> IFERROR(Table1[[#This Row],[GP 2021]]/Table1[[#This Row],[Total Assets 2021]], "x")</f>
        <v>x</v>
      </c>
      <c r="AY115" s="3" t="str">
        <f xml:space="preserve"> IFERROR(Table1[[#This Row],[GP TTM]]/Table1[[#This Row],[Total Assets TTM]], "x")</f>
        <v>x</v>
      </c>
      <c r="BA115" s="3" t="str">
        <f xml:space="preserve"> IFERROR(ABS(Table1[[#This Row],[ROA 2013]]-Table1[[#This Row],[ROA 2012]]), "x")</f>
        <v>x</v>
      </c>
      <c r="BB115" s="3" t="str">
        <f xml:space="preserve"> IFERROR(ABS(Table1[[#This Row],[ROA 2014]]-Table1[[#This Row],[ROA 2013]]), "x")</f>
        <v>x</v>
      </c>
      <c r="BC115" s="3" t="str">
        <f xml:space="preserve"> IFERROR(ABS(Table1[[#This Row],[ROA 2015]]-Table1[[#This Row],[ROA 2014]]), "x")</f>
        <v>x</v>
      </c>
      <c r="BD115" s="3" t="str">
        <f xml:space="preserve"> IFERROR(ABS(Table1[[#This Row],[ROA 2016]]-Table1[[#This Row],[ROA 2015]]), "x")</f>
        <v>x</v>
      </c>
      <c r="BE115" s="3" t="str">
        <f xml:space="preserve"> IFERROR(ABS(Table1[[#This Row],[ROA 2017]]-Table1[[#This Row],[ROA 2016]]), "x")</f>
        <v>x</v>
      </c>
      <c r="BF115" s="3" t="str">
        <f xml:space="preserve"> IFERROR(ABS(Table1[[#This Row],[ROA 2018]]-Table1[[#This Row],[ROA 2017]]), "x")</f>
        <v>x</v>
      </c>
      <c r="BG115" s="3" t="str">
        <f xml:space="preserve"> IFERROR(ABS(Table1[[#This Row],[ROA 2019]]-Table1[[#This Row],[ROA 2018]]), "x")</f>
        <v>x</v>
      </c>
      <c r="BH115" s="3" t="str">
        <f xml:space="preserve"> IFERROR(ABS(Table1[[#This Row],[ROA 2020]]-Table1[[#This Row],[ROA 2019]]), "x")</f>
        <v>x</v>
      </c>
      <c r="BI115" s="3" t="str">
        <f xml:space="preserve"> IFERROR(ABS(Table1[[#This Row],[ROA 2021]]-Table1[[#This Row],[ROA 2020]]), "x")</f>
        <v>x</v>
      </c>
      <c r="BJ115" s="3" t="str">
        <f xml:space="preserve"> IFERROR(AVERAGE(Table1[[#This Row],[ROA 2013-2012]:[ROA 2021-2020]]), "x")</f>
        <v>x</v>
      </c>
      <c r="BK115" s="3" t="str">
        <f>IFERROR(AVERAGE(Table1[[#This Row],[ROA 2012]:[ROA 2021]]), "x")</f>
        <v>x</v>
      </c>
      <c r="BN115" s="1">
        <f>SUM(Table1[[#This Row],[B/M Rank]:[ROA Rank]])</f>
        <v>0</v>
      </c>
    </row>
    <row r="116" spans="1:66" x14ac:dyDescent="0.25">
      <c r="A116" s="1" t="s">
        <v>3450</v>
      </c>
      <c r="B116" s="1" t="s">
        <v>1262</v>
      </c>
      <c r="C116" s="1" t="s">
        <v>4417</v>
      </c>
      <c r="D116" s="1" t="s">
        <v>268</v>
      </c>
      <c r="E116" s="1" t="s">
        <v>108</v>
      </c>
      <c r="F116" s="1">
        <v>2.12</v>
      </c>
      <c r="G116" s="19"/>
      <c r="H116" s="19"/>
      <c r="I116" s="19"/>
      <c r="J116" s="19"/>
      <c r="K116" s="1"/>
      <c r="L116" s="19"/>
      <c r="M116" s="1">
        <v>2012</v>
      </c>
      <c r="N116" s="1" t="s">
        <v>4368</v>
      </c>
      <c r="O116" s="1" t="s">
        <v>4368</v>
      </c>
      <c r="P116" s="1">
        <v>-0.1</v>
      </c>
      <c r="Q116" s="1" t="s">
        <v>4368</v>
      </c>
      <c r="R116" s="1" t="s">
        <v>4368</v>
      </c>
      <c r="S116" s="1" t="s">
        <v>4368</v>
      </c>
      <c r="T116" s="1">
        <v>0</v>
      </c>
      <c r="U116" s="1" t="s">
        <v>4368</v>
      </c>
      <c r="V116" s="1" t="s">
        <v>4368</v>
      </c>
      <c r="W116" s="1" t="s">
        <v>4368</v>
      </c>
      <c r="X116" s="1" t="s">
        <v>4368</v>
      </c>
      <c r="Z116" s="3">
        <f xml:space="preserve"> IFERROR(AVEDEV(Table1[[#This Row],[GP 2012]:[GP 2021]]) / Table1[[#This Row],[Avg GP]], "x")</f>
        <v>-1</v>
      </c>
      <c r="AA116" s="2">
        <f xml:space="preserve"> IFERROR(AVERAGE(Table1[[#This Row],[GP 2012]:[GP 2021]]), "x")</f>
        <v>-0.05</v>
      </c>
      <c r="AB116" s="11">
        <f>Table1[Equity]/Table1[Market Capital]</f>
        <v>2.1698113207547167</v>
      </c>
      <c r="AC116" s="1">
        <v>6.6</v>
      </c>
      <c r="AD116" s="1">
        <v>6.2</v>
      </c>
      <c r="AE116" s="1">
        <v>5.8</v>
      </c>
      <c r="AF116" s="1">
        <v>5.7</v>
      </c>
      <c r="AG116" s="1">
        <v>6.7</v>
      </c>
      <c r="AH116" s="1">
        <v>5.9</v>
      </c>
      <c r="AI116" s="1">
        <v>5.5</v>
      </c>
      <c r="AJ116" s="1">
        <v>5.5</v>
      </c>
      <c r="AK116" s="1">
        <v>5.4</v>
      </c>
      <c r="AL116" s="1">
        <v>5.0999999999999996</v>
      </c>
      <c r="AM116" s="1">
        <v>4.8</v>
      </c>
      <c r="AN116" s="1">
        <v>4.5999999999999996</v>
      </c>
      <c r="AO116" s="3" t="str">
        <f xml:space="preserve"> IFERROR(Table1[[#This Row],[GP 2012]]/Table1[[#This Row],[Total Assets 2012]], "x")</f>
        <v>x</v>
      </c>
      <c r="AP116" s="3" t="str">
        <f xml:space="preserve"> IFERROR(Table1[[#This Row],[GP 2013]]/Table1[[#This Row],[Total Assets 2013]], "x")</f>
        <v>x</v>
      </c>
      <c r="AQ116" s="3">
        <f xml:space="preserve"> IFERROR(Table1[[#This Row],[GP 2014]]/Table1[[#This Row],[Total Assets 2014]], "x")</f>
        <v>-1.7241379310344827E-2</v>
      </c>
      <c r="AR116" s="3" t="str">
        <f xml:space="preserve"> IFERROR(Table1[[#This Row],[GP 2015]]/Table1[[#This Row],[Total Assets 2015]], "x")</f>
        <v>x</v>
      </c>
      <c r="AS116" s="3" t="str">
        <f xml:space="preserve"> IFERROR(Table1[[#This Row],[GP 2016]]/Table1[[#This Row],[Total Assets 2016]], "x")</f>
        <v>x</v>
      </c>
      <c r="AT116" s="3" t="str">
        <f xml:space="preserve"> IFERROR(Table1[[#This Row],[GP 2017]]/Table1[[#This Row],[Total Assets 2017]], "x")</f>
        <v>x</v>
      </c>
      <c r="AU116" s="3">
        <f xml:space="preserve"> IFERROR(Table1[[#This Row],[GP 2018]]/Table1[[#This Row],[Total Assets 2018]], "x")</f>
        <v>0</v>
      </c>
      <c r="AV116" s="3" t="str">
        <f xml:space="preserve"> IFERROR(Table1[[#This Row],[GP 2019]]/Table1[[#This Row],[Total Assets 2019]], "x")</f>
        <v>x</v>
      </c>
      <c r="AW116" s="3" t="str">
        <f xml:space="preserve"> IFERROR(Table1[[#This Row],[GP 2020]]/Table1[[#This Row],[Total Assets 2020]], "x")</f>
        <v>x</v>
      </c>
      <c r="AX116" s="3" t="str">
        <f xml:space="preserve"> IFERROR(Table1[[#This Row],[GP 2021]]/Table1[[#This Row],[Total Assets 2021]], "x")</f>
        <v>x</v>
      </c>
      <c r="AY116" s="3" t="str">
        <f xml:space="preserve"> IFERROR(Table1[[#This Row],[GP TTM]]/Table1[[#This Row],[Total Assets TTM]], "x")</f>
        <v>x</v>
      </c>
      <c r="BA116" s="3" t="str">
        <f xml:space="preserve"> IFERROR(ABS(Table1[[#This Row],[ROA 2013]]-Table1[[#This Row],[ROA 2012]]), "x")</f>
        <v>x</v>
      </c>
      <c r="BB116" s="3" t="str">
        <f xml:space="preserve"> IFERROR(ABS(Table1[[#This Row],[ROA 2014]]-Table1[[#This Row],[ROA 2013]]), "x")</f>
        <v>x</v>
      </c>
      <c r="BC116" s="3" t="str">
        <f xml:space="preserve"> IFERROR(ABS(Table1[[#This Row],[ROA 2015]]-Table1[[#This Row],[ROA 2014]]), "x")</f>
        <v>x</v>
      </c>
      <c r="BD116" s="3" t="str">
        <f xml:space="preserve"> IFERROR(ABS(Table1[[#This Row],[ROA 2016]]-Table1[[#This Row],[ROA 2015]]), "x")</f>
        <v>x</v>
      </c>
      <c r="BE116" s="3" t="str">
        <f xml:space="preserve"> IFERROR(ABS(Table1[[#This Row],[ROA 2017]]-Table1[[#This Row],[ROA 2016]]), "x")</f>
        <v>x</v>
      </c>
      <c r="BF116" s="3" t="str">
        <f xml:space="preserve"> IFERROR(ABS(Table1[[#This Row],[ROA 2018]]-Table1[[#This Row],[ROA 2017]]), "x")</f>
        <v>x</v>
      </c>
      <c r="BG116" s="3" t="str">
        <f xml:space="preserve"> IFERROR(ABS(Table1[[#This Row],[ROA 2019]]-Table1[[#This Row],[ROA 2018]]), "x")</f>
        <v>x</v>
      </c>
      <c r="BH116" s="3" t="str">
        <f xml:space="preserve"> IFERROR(ABS(Table1[[#This Row],[ROA 2020]]-Table1[[#This Row],[ROA 2019]]), "x")</f>
        <v>x</v>
      </c>
      <c r="BI116" s="3" t="str">
        <f xml:space="preserve"> IFERROR(ABS(Table1[[#This Row],[ROA 2021]]-Table1[[#This Row],[ROA 2020]]), "x")</f>
        <v>x</v>
      </c>
      <c r="BJ116" s="3" t="str">
        <f xml:space="preserve"> IFERROR(AVERAGE(Table1[[#This Row],[ROA 2013-2012]:[ROA 2021-2020]]), "x")</f>
        <v>x</v>
      </c>
      <c r="BK116" s="3">
        <f>IFERROR(AVERAGE(Table1[[#This Row],[ROA 2012]:[ROA 2021]]), "x")</f>
        <v>-8.6206896551724137E-3</v>
      </c>
      <c r="BN116" s="1">
        <f>SUM(Table1[[#This Row],[B/M Rank]:[ROA Rank]])</f>
        <v>0</v>
      </c>
    </row>
    <row r="117" spans="1:66" x14ac:dyDescent="0.25">
      <c r="A117" s="1" t="s">
        <v>4039</v>
      </c>
      <c r="B117" s="1" t="s">
        <v>1749</v>
      </c>
      <c r="C117" s="1" t="s">
        <v>12</v>
      </c>
      <c r="D117" s="1" t="s">
        <v>11</v>
      </c>
      <c r="E117" s="1" t="s">
        <v>108</v>
      </c>
      <c r="F117" s="1">
        <v>2.12</v>
      </c>
      <c r="G117" s="19"/>
      <c r="H117" s="19"/>
      <c r="I117" s="19"/>
      <c r="J117" s="19"/>
      <c r="K117" s="1"/>
      <c r="L117" s="19"/>
      <c r="M117" s="1">
        <v>2018</v>
      </c>
      <c r="T117" s="1">
        <v>0.4</v>
      </c>
      <c r="U117" s="1">
        <v>0.8</v>
      </c>
      <c r="V117" s="1" t="s">
        <v>4368</v>
      </c>
      <c r="W117" s="1" t="s">
        <v>4368</v>
      </c>
      <c r="X117" s="1" t="s">
        <v>4368</v>
      </c>
      <c r="Z117" s="3">
        <f xml:space="preserve"> IFERROR(AVEDEV(Table1[[#This Row],[GP 2012]:[GP 2021]]) / Table1[[#This Row],[Avg GP]], "x")</f>
        <v>0.33333333333333331</v>
      </c>
      <c r="AA117" s="2">
        <f xml:space="preserve"> IFERROR(AVERAGE(Table1[[#This Row],[GP 2012]:[GP 2021]]), "x")</f>
        <v>0.60000000000000009</v>
      </c>
      <c r="AB117" s="11">
        <f>Table1[Equity]/Table1[Market Capital]</f>
        <v>1.8396226415094339</v>
      </c>
      <c r="AI117" s="1">
        <v>7.1</v>
      </c>
      <c r="AJ117" s="1">
        <v>6.7</v>
      </c>
      <c r="AK117" s="1">
        <v>13</v>
      </c>
      <c r="AL117" s="1">
        <v>12.1</v>
      </c>
      <c r="AM117" s="1">
        <v>5.2</v>
      </c>
      <c r="AN117" s="1">
        <v>3.9</v>
      </c>
      <c r="AO117" s="3" t="str">
        <f xml:space="preserve"> IFERROR(Table1[[#This Row],[GP 2012]]/Table1[[#This Row],[Total Assets 2012]], "x")</f>
        <v>x</v>
      </c>
      <c r="AP117" s="3" t="str">
        <f xml:space="preserve"> IFERROR(Table1[[#This Row],[GP 2013]]/Table1[[#This Row],[Total Assets 2013]], "x")</f>
        <v>x</v>
      </c>
      <c r="AQ117" s="3" t="str">
        <f xml:space="preserve"> IFERROR(Table1[[#This Row],[GP 2014]]/Table1[[#This Row],[Total Assets 2014]], "x")</f>
        <v>x</v>
      </c>
      <c r="AR117" s="3" t="str">
        <f xml:space="preserve"> IFERROR(Table1[[#This Row],[GP 2015]]/Table1[[#This Row],[Total Assets 2015]], "x")</f>
        <v>x</v>
      </c>
      <c r="AS117" s="3" t="str">
        <f xml:space="preserve"> IFERROR(Table1[[#This Row],[GP 2016]]/Table1[[#This Row],[Total Assets 2016]], "x")</f>
        <v>x</v>
      </c>
      <c r="AT117" s="3" t="str">
        <f xml:space="preserve"> IFERROR(Table1[[#This Row],[GP 2017]]/Table1[[#This Row],[Total Assets 2017]], "x")</f>
        <v>x</v>
      </c>
      <c r="AU117" s="3">
        <f xml:space="preserve"> IFERROR(Table1[[#This Row],[GP 2018]]/Table1[[#This Row],[Total Assets 2018]], "x")</f>
        <v>5.6338028169014093E-2</v>
      </c>
      <c r="AV117" s="3">
        <f xml:space="preserve"> IFERROR(Table1[[#This Row],[GP 2019]]/Table1[[#This Row],[Total Assets 2019]], "x")</f>
        <v>0.11940298507462686</v>
      </c>
      <c r="AW117" s="3" t="str">
        <f xml:space="preserve"> IFERROR(Table1[[#This Row],[GP 2020]]/Table1[[#This Row],[Total Assets 2020]], "x")</f>
        <v>x</v>
      </c>
      <c r="AX117" s="3" t="str">
        <f xml:space="preserve"> IFERROR(Table1[[#This Row],[GP 2021]]/Table1[[#This Row],[Total Assets 2021]], "x")</f>
        <v>x</v>
      </c>
      <c r="AY117" s="3" t="str">
        <f xml:space="preserve"> IFERROR(Table1[[#This Row],[GP TTM]]/Table1[[#This Row],[Total Assets TTM]], "x")</f>
        <v>x</v>
      </c>
      <c r="BA117" s="3" t="str">
        <f xml:space="preserve"> IFERROR(ABS(Table1[[#This Row],[ROA 2013]]-Table1[[#This Row],[ROA 2012]]), "x")</f>
        <v>x</v>
      </c>
      <c r="BB117" s="3" t="str">
        <f xml:space="preserve"> IFERROR(ABS(Table1[[#This Row],[ROA 2014]]-Table1[[#This Row],[ROA 2013]]), "x")</f>
        <v>x</v>
      </c>
      <c r="BC117" s="3" t="str">
        <f xml:space="preserve"> IFERROR(ABS(Table1[[#This Row],[ROA 2015]]-Table1[[#This Row],[ROA 2014]]), "x")</f>
        <v>x</v>
      </c>
      <c r="BD117" s="3" t="str">
        <f xml:space="preserve"> IFERROR(ABS(Table1[[#This Row],[ROA 2016]]-Table1[[#This Row],[ROA 2015]]), "x")</f>
        <v>x</v>
      </c>
      <c r="BE117" s="3" t="str">
        <f xml:space="preserve"> IFERROR(ABS(Table1[[#This Row],[ROA 2017]]-Table1[[#This Row],[ROA 2016]]), "x")</f>
        <v>x</v>
      </c>
      <c r="BF117" s="3" t="str">
        <f xml:space="preserve"> IFERROR(ABS(Table1[[#This Row],[ROA 2018]]-Table1[[#This Row],[ROA 2017]]), "x")</f>
        <v>x</v>
      </c>
      <c r="BG117" s="3">
        <f xml:space="preserve"> IFERROR(ABS(Table1[[#This Row],[ROA 2019]]-Table1[[#This Row],[ROA 2018]]), "x")</f>
        <v>6.3064956905612771E-2</v>
      </c>
      <c r="BH117" s="3" t="str">
        <f xml:space="preserve"> IFERROR(ABS(Table1[[#This Row],[ROA 2020]]-Table1[[#This Row],[ROA 2019]]), "x")</f>
        <v>x</v>
      </c>
      <c r="BI117" s="3" t="str">
        <f xml:space="preserve"> IFERROR(ABS(Table1[[#This Row],[ROA 2021]]-Table1[[#This Row],[ROA 2020]]), "x")</f>
        <v>x</v>
      </c>
      <c r="BJ117" s="3">
        <f xml:space="preserve"> IFERROR(AVERAGE(Table1[[#This Row],[ROA 2013-2012]:[ROA 2021-2020]]), "x")</f>
        <v>6.3064956905612771E-2</v>
      </c>
      <c r="BK117" s="3">
        <f>IFERROR(AVERAGE(Table1[[#This Row],[ROA 2012]:[ROA 2021]]), "x")</f>
        <v>8.7870506621820471E-2</v>
      </c>
      <c r="BN117" s="1">
        <f>SUM(Table1[[#This Row],[B/M Rank]:[ROA Rank]])</f>
        <v>0</v>
      </c>
    </row>
    <row r="118" spans="1:66" x14ac:dyDescent="0.25">
      <c r="A118" s="1" t="s">
        <v>4215</v>
      </c>
      <c r="B118" s="1" t="s">
        <v>1919</v>
      </c>
      <c r="C118" s="1" t="s">
        <v>1889</v>
      </c>
      <c r="D118" s="1" t="s">
        <v>330</v>
      </c>
      <c r="E118" s="1" t="s">
        <v>108</v>
      </c>
      <c r="F118" s="1">
        <v>2.15</v>
      </c>
      <c r="G118" s="19"/>
      <c r="H118" s="19"/>
      <c r="I118" s="19"/>
      <c r="J118" s="19"/>
      <c r="K118" s="1"/>
      <c r="L118" s="19"/>
      <c r="M118" s="1">
        <v>2013</v>
      </c>
      <c r="O118" s="1" t="s">
        <v>4368</v>
      </c>
      <c r="P118" s="1" t="s">
        <v>4368</v>
      </c>
      <c r="Q118" s="1" t="s">
        <v>4368</v>
      </c>
      <c r="R118" s="1" t="s">
        <v>4368</v>
      </c>
      <c r="S118" s="1" t="s">
        <v>4368</v>
      </c>
      <c r="T118" s="1" t="s">
        <v>4368</v>
      </c>
      <c r="U118" s="1">
        <v>0</v>
      </c>
      <c r="V118" s="1">
        <v>0</v>
      </c>
      <c r="W118" s="1">
        <v>0</v>
      </c>
      <c r="X118" s="1">
        <v>0</v>
      </c>
      <c r="Z118" s="3" t="str">
        <f xml:space="preserve"> IFERROR(AVEDEV(Table1[[#This Row],[GP 2012]:[GP 2021]]) / Table1[[#This Row],[Avg GP]], "x")</f>
        <v>x</v>
      </c>
      <c r="AA118" s="2">
        <f xml:space="preserve"> IFERROR(AVERAGE(Table1[[#This Row],[GP 2012]:[GP 2021]]), "x")</f>
        <v>0</v>
      </c>
      <c r="AB118" s="11">
        <f>Table1[Equity]/Table1[Market Capital]</f>
        <v>0.32558139534883718</v>
      </c>
      <c r="AD118" s="1">
        <v>0.1</v>
      </c>
      <c r="AE118" s="1">
        <v>0.2</v>
      </c>
      <c r="AF118" s="1">
        <v>0.6</v>
      </c>
      <c r="AG118" s="1">
        <v>0.1</v>
      </c>
      <c r="AH118" s="1">
        <v>0.2</v>
      </c>
      <c r="AI118" s="1">
        <v>0.9</v>
      </c>
      <c r="AJ118" s="1">
        <v>0.1</v>
      </c>
      <c r="AK118" s="1">
        <v>0</v>
      </c>
      <c r="AL118" s="1">
        <v>1.1000000000000001</v>
      </c>
      <c r="AM118" s="1">
        <v>0.7</v>
      </c>
      <c r="AN118" s="1">
        <v>0.7</v>
      </c>
      <c r="AO118" s="3" t="str">
        <f xml:space="preserve"> IFERROR(Table1[[#This Row],[GP 2012]]/Table1[[#This Row],[Total Assets 2012]], "x")</f>
        <v>x</v>
      </c>
      <c r="AP118" s="3" t="str">
        <f xml:space="preserve"> IFERROR(Table1[[#This Row],[GP 2013]]/Table1[[#This Row],[Total Assets 2013]], "x")</f>
        <v>x</v>
      </c>
      <c r="AQ118" s="3" t="str">
        <f xml:space="preserve"> IFERROR(Table1[[#This Row],[GP 2014]]/Table1[[#This Row],[Total Assets 2014]], "x")</f>
        <v>x</v>
      </c>
      <c r="AR118" s="3" t="str">
        <f xml:space="preserve"> IFERROR(Table1[[#This Row],[GP 2015]]/Table1[[#This Row],[Total Assets 2015]], "x")</f>
        <v>x</v>
      </c>
      <c r="AS118" s="3" t="str">
        <f xml:space="preserve"> IFERROR(Table1[[#This Row],[GP 2016]]/Table1[[#This Row],[Total Assets 2016]], "x")</f>
        <v>x</v>
      </c>
      <c r="AT118" s="3" t="str">
        <f xml:space="preserve"> IFERROR(Table1[[#This Row],[GP 2017]]/Table1[[#This Row],[Total Assets 2017]], "x")</f>
        <v>x</v>
      </c>
      <c r="AU118" s="3" t="str">
        <f xml:space="preserve"> IFERROR(Table1[[#This Row],[GP 2018]]/Table1[[#This Row],[Total Assets 2018]], "x")</f>
        <v>x</v>
      </c>
      <c r="AV118" s="3">
        <f xml:space="preserve"> IFERROR(Table1[[#This Row],[GP 2019]]/Table1[[#This Row],[Total Assets 2019]], "x")</f>
        <v>0</v>
      </c>
      <c r="AW118" s="3" t="str">
        <f xml:space="preserve"> IFERROR(Table1[[#This Row],[GP 2020]]/Table1[[#This Row],[Total Assets 2020]], "x")</f>
        <v>x</v>
      </c>
      <c r="AX118" s="3">
        <f xml:space="preserve"> IFERROR(Table1[[#This Row],[GP 2021]]/Table1[[#This Row],[Total Assets 2021]], "x")</f>
        <v>0</v>
      </c>
      <c r="AY118" s="3">
        <f xml:space="preserve"> IFERROR(Table1[[#This Row],[GP TTM]]/Table1[[#This Row],[Total Assets TTM]], "x")</f>
        <v>0</v>
      </c>
      <c r="BA118" s="3" t="str">
        <f xml:space="preserve"> IFERROR(ABS(Table1[[#This Row],[ROA 2013]]-Table1[[#This Row],[ROA 2012]]), "x")</f>
        <v>x</v>
      </c>
      <c r="BB118" s="3" t="str">
        <f xml:space="preserve"> IFERROR(ABS(Table1[[#This Row],[ROA 2014]]-Table1[[#This Row],[ROA 2013]]), "x")</f>
        <v>x</v>
      </c>
      <c r="BC118" s="3" t="str">
        <f xml:space="preserve"> IFERROR(ABS(Table1[[#This Row],[ROA 2015]]-Table1[[#This Row],[ROA 2014]]), "x")</f>
        <v>x</v>
      </c>
      <c r="BD118" s="3" t="str">
        <f xml:space="preserve"> IFERROR(ABS(Table1[[#This Row],[ROA 2016]]-Table1[[#This Row],[ROA 2015]]), "x")</f>
        <v>x</v>
      </c>
      <c r="BE118" s="3" t="str">
        <f xml:space="preserve"> IFERROR(ABS(Table1[[#This Row],[ROA 2017]]-Table1[[#This Row],[ROA 2016]]), "x")</f>
        <v>x</v>
      </c>
      <c r="BF118" s="3" t="str">
        <f xml:space="preserve"> IFERROR(ABS(Table1[[#This Row],[ROA 2018]]-Table1[[#This Row],[ROA 2017]]), "x")</f>
        <v>x</v>
      </c>
      <c r="BG118" s="3" t="str">
        <f xml:space="preserve"> IFERROR(ABS(Table1[[#This Row],[ROA 2019]]-Table1[[#This Row],[ROA 2018]]), "x")</f>
        <v>x</v>
      </c>
      <c r="BH118" s="3" t="str">
        <f xml:space="preserve"> IFERROR(ABS(Table1[[#This Row],[ROA 2020]]-Table1[[#This Row],[ROA 2019]]), "x")</f>
        <v>x</v>
      </c>
      <c r="BI118" s="3" t="str">
        <f xml:space="preserve"> IFERROR(ABS(Table1[[#This Row],[ROA 2021]]-Table1[[#This Row],[ROA 2020]]), "x")</f>
        <v>x</v>
      </c>
      <c r="BJ118" s="3" t="str">
        <f xml:space="preserve"> IFERROR(AVERAGE(Table1[[#This Row],[ROA 2013-2012]:[ROA 2021-2020]]), "x")</f>
        <v>x</v>
      </c>
      <c r="BK118" s="3">
        <f>IFERROR(AVERAGE(Table1[[#This Row],[ROA 2012]:[ROA 2021]]), "x")</f>
        <v>0</v>
      </c>
      <c r="BN118" s="1">
        <f>SUM(Table1[[#This Row],[B/M Rank]:[ROA Rank]])</f>
        <v>0</v>
      </c>
    </row>
    <row r="119" spans="1:66" x14ac:dyDescent="0.25">
      <c r="A119" s="1" t="s">
        <v>4318</v>
      </c>
      <c r="B119" s="1" t="s">
        <v>2020</v>
      </c>
      <c r="C119" s="1" t="s">
        <v>2021</v>
      </c>
      <c r="D119" s="1" t="s">
        <v>330</v>
      </c>
      <c r="E119" s="1" t="s">
        <v>108</v>
      </c>
      <c r="F119" s="1">
        <v>2.15</v>
      </c>
      <c r="G119" s="19"/>
      <c r="H119" s="19"/>
      <c r="I119" s="19"/>
      <c r="J119" s="19"/>
      <c r="K119" s="1"/>
      <c r="L119" s="19"/>
      <c r="M119" s="1">
        <v>2012</v>
      </c>
      <c r="N119" s="1" t="s">
        <v>4368</v>
      </c>
      <c r="O119" s="1" t="s">
        <v>4368</v>
      </c>
      <c r="P119" s="1" t="s">
        <v>4368</v>
      </c>
      <c r="Q119" s="1" t="s">
        <v>4368</v>
      </c>
      <c r="R119" s="1" t="s">
        <v>4368</v>
      </c>
      <c r="S119" s="1" t="s">
        <v>4368</v>
      </c>
      <c r="T119" s="1" t="s">
        <v>4368</v>
      </c>
      <c r="U119" s="1">
        <v>0</v>
      </c>
      <c r="V119" s="1">
        <v>0.1</v>
      </c>
      <c r="W119" s="1">
        <v>-0.2</v>
      </c>
      <c r="X119" s="1">
        <v>-0.1</v>
      </c>
      <c r="Z119" s="3">
        <f xml:space="preserve"> IFERROR(AVEDEV(Table1[[#This Row],[GP 2012]:[GP 2021]]) / Table1[[#This Row],[Avg GP]], "x")</f>
        <v>-3.3333333333333335</v>
      </c>
      <c r="AA119" s="2">
        <f xml:space="preserve"> IFERROR(AVERAGE(Table1[[#This Row],[GP 2012]:[GP 2021]]), "x")</f>
        <v>-3.3333333333333333E-2</v>
      </c>
      <c r="AB119" s="11">
        <f>Table1[Equity]/Table1[Market Capital]</f>
        <v>1.5348837209302326</v>
      </c>
      <c r="AC119" s="1">
        <v>0</v>
      </c>
      <c r="AD119" s="1">
        <v>0</v>
      </c>
      <c r="AE119" s="1">
        <v>0.1</v>
      </c>
      <c r="AF119" s="1">
        <v>0</v>
      </c>
      <c r="AG119" s="1">
        <v>0</v>
      </c>
      <c r="AH119" s="1">
        <v>0.1</v>
      </c>
      <c r="AI119" s="1">
        <v>1.6</v>
      </c>
      <c r="AJ119" s="1">
        <v>1.9</v>
      </c>
      <c r="AK119" s="1">
        <v>1.7</v>
      </c>
      <c r="AL119" s="1">
        <v>1.5</v>
      </c>
      <c r="AM119" s="1">
        <v>11.3</v>
      </c>
      <c r="AN119" s="1">
        <v>3.3</v>
      </c>
      <c r="AO119" s="3" t="str">
        <f xml:space="preserve"> IFERROR(Table1[[#This Row],[GP 2012]]/Table1[[#This Row],[Total Assets 2012]], "x")</f>
        <v>x</v>
      </c>
      <c r="AP119" s="3" t="str">
        <f xml:space="preserve"> IFERROR(Table1[[#This Row],[GP 2013]]/Table1[[#This Row],[Total Assets 2013]], "x")</f>
        <v>x</v>
      </c>
      <c r="AQ119" s="3" t="str">
        <f xml:space="preserve"> IFERROR(Table1[[#This Row],[GP 2014]]/Table1[[#This Row],[Total Assets 2014]], "x")</f>
        <v>x</v>
      </c>
      <c r="AR119" s="3" t="str">
        <f xml:space="preserve"> IFERROR(Table1[[#This Row],[GP 2015]]/Table1[[#This Row],[Total Assets 2015]], "x")</f>
        <v>x</v>
      </c>
      <c r="AS119" s="3" t="str">
        <f xml:space="preserve"> IFERROR(Table1[[#This Row],[GP 2016]]/Table1[[#This Row],[Total Assets 2016]], "x")</f>
        <v>x</v>
      </c>
      <c r="AT119" s="3" t="str">
        <f xml:space="preserve"> IFERROR(Table1[[#This Row],[GP 2017]]/Table1[[#This Row],[Total Assets 2017]], "x")</f>
        <v>x</v>
      </c>
      <c r="AU119" s="3" t="str">
        <f xml:space="preserve"> IFERROR(Table1[[#This Row],[GP 2018]]/Table1[[#This Row],[Total Assets 2018]], "x")</f>
        <v>x</v>
      </c>
      <c r="AV119" s="3">
        <f xml:space="preserve"> IFERROR(Table1[[#This Row],[GP 2019]]/Table1[[#This Row],[Total Assets 2019]], "x")</f>
        <v>0</v>
      </c>
      <c r="AW119" s="3">
        <f xml:space="preserve"> IFERROR(Table1[[#This Row],[GP 2020]]/Table1[[#This Row],[Total Assets 2020]], "x")</f>
        <v>5.8823529411764712E-2</v>
      </c>
      <c r="AX119" s="3">
        <f xml:space="preserve"> IFERROR(Table1[[#This Row],[GP 2021]]/Table1[[#This Row],[Total Assets 2021]], "x")</f>
        <v>-0.13333333333333333</v>
      </c>
      <c r="AY119" s="3">
        <f xml:space="preserve"> IFERROR(Table1[[#This Row],[GP TTM]]/Table1[[#This Row],[Total Assets TTM]], "x")</f>
        <v>-8.8495575221238937E-3</v>
      </c>
      <c r="BA119" s="3" t="str">
        <f xml:space="preserve"> IFERROR(ABS(Table1[[#This Row],[ROA 2013]]-Table1[[#This Row],[ROA 2012]]), "x")</f>
        <v>x</v>
      </c>
      <c r="BB119" s="3" t="str">
        <f xml:space="preserve"> IFERROR(ABS(Table1[[#This Row],[ROA 2014]]-Table1[[#This Row],[ROA 2013]]), "x")</f>
        <v>x</v>
      </c>
      <c r="BC119" s="3" t="str">
        <f xml:space="preserve"> IFERROR(ABS(Table1[[#This Row],[ROA 2015]]-Table1[[#This Row],[ROA 2014]]), "x")</f>
        <v>x</v>
      </c>
      <c r="BD119" s="3" t="str">
        <f xml:space="preserve"> IFERROR(ABS(Table1[[#This Row],[ROA 2016]]-Table1[[#This Row],[ROA 2015]]), "x")</f>
        <v>x</v>
      </c>
      <c r="BE119" s="3" t="str">
        <f xml:space="preserve"> IFERROR(ABS(Table1[[#This Row],[ROA 2017]]-Table1[[#This Row],[ROA 2016]]), "x")</f>
        <v>x</v>
      </c>
      <c r="BF119" s="3" t="str">
        <f xml:space="preserve"> IFERROR(ABS(Table1[[#This Row],[ROA 2018]]-Table1[[#This Row],[ROA 2017]]), "x")</f>
        <v>x</v>
      </c>
      <c r="BG119" s="3" t="str">
        <f xml:space="preserve"> IFERROR(ABS(Table1[[#This Row],[ROA 2019]]-Table1[[#This Row],[ROA 2018]]), "x")</f>
        <v>x</v>
      </c>
      <c r="BH119" s="3">
        <f xml:space="preserve"> IFERROR(ABS(Table1[[#This Row],[ROA 2020]]-Table1[[#This Row],[ROA 2019]]), "x")</f>
        <v>5.8823529411764712E-2</v>
      </c>
      <c r="BI119" s="3">
        <f xml:space="preserve"> IFERROR(ABS(Table1[[#This Row],[ROA 2021]]-Table1[[#This Row],[ROA 2020]]), "x")</f>
        <v>0.19215686274509805</v>
      </c>
      <c r="BJ119" s="3">
        <f xml:space="preserve"> IFERROR(AVERAGE(Table1[[#This Row],[ROA 2013-2012]:[ROA 2021-2020]]), "x")</f>
        <v>0.12549019607843137</v>
      </c>
      <c r="BK119" s="3">
        <f>IFERROR(AVERAGE(Table1[[#This Row],[ROA 2012]:[ROA 2021]]), "x")</f>
        <v>-2.4836601307189538E-2</v>
      </c>
      <c r="BN119" s="1">
        <f>SUM(Table1[[#This Row],[B/M Rank]:[ROA Rank]])</f>
        <v>0</v>
      </c>
    </row>
    <row r="120" spans="1:66" x14ac:dyDescent="0.25">
      <c r="A120" s="1" t="s">
        <v>2877</v>
      </c>
      <c r="B120" s="1" t="s">
        <v>880</v>
      </c>
      <c r="C120" s="1" t="s">
        <v>4417</v>
      </c>
      <c r="D120" s="1" t="s">
        <v>268</v>
      </c>
      <c r="E120" s="1" t="s">
        <v>108</v>
      </c>
      <c r="F120" s="1">
        <v>2.16</v>
      </c>
      <c r="G120" s="19"/>
      <c r="H120" s="19"/>
      <c r="I120" s="19"/>
      <c r="J120" s="19"/>
      <c r="K120" s="1"/>
      <c r="L120" s="19"/>
      <c r="M120" s="1">
        <v>2012</v>
      </c>
      <c r="N120" s="1" t="s">
        <v>4368</v>
      </c>
      <c r="O120" s="1" t="s">
        <v>4368</v>
      </c>
      <c r="P120" s="1" t="s">
        <v>4368</v>
      </c>
      <c r="Q120" s="1" t="s">
        <v>4368</v>
      </c>
      <c r="R120" s="1" t="s">
        <v>4368</v>
      </c>
      <c r="S120" s="1" t="s">
        <v>4368</v>
      </c>
      <c r="T120" s="1" t="s">
        <v>4368</v>
      </c>
      <c r="U120" s="1" t="s">
        <v>4368</v>
      </c>
      <c r="V120" s="1" t="s">
        <v>4368</v>
      </c>
      <c r="W120" s="1" t="s">
        <v>4368</v>
      </c>
      <c r="X120" s="1" t="s">
        <v>4368</v>
      </c>
      <c r="Z120" s="3" t="str">
        <f xml:space="preserve"> IFERROR(AVEDEV(Table1[[#This Row],[GP 2012]:[GP 2021]]) / Table1[[#This Row],[Avg GP]], "x")</f>
        <v>x</v>
      </c>
      <c r="AA120" s="2" t="str">
        <f xml:space="preserve"> IFERROR(AVERAGE(Table1[[#This Row],[GP 2012]:[GP 2021]]), "x")</f>
        <v>x</v>
      </c>
      <c r="AB120" s="11">
        <f>Table1[Equity]/Table1[Market Capital]</f>
        <v>0.18518518518518517</v>
      </c>
      <c r="AC120" s="1">
        <v>5.2</v>
      </c>
      <c r="AD120" s="1">
        <v>4.9000000000000004</v>
      </c>
      <c r="AE120" s="1">
        <v>1.1000000000000001</v>
      </c>
      <c r="AF120" s="1">
        <v>0.1</v>
      </c>
      <c r="AG120" s="1">
        <v>0.1</v>
      </c>
      <c r="AH120" s="1">
        <v>0.1</v>
      </c>
      <c r="AI120" s="1">
        <v>0.4</v>
      </c>
      <c r="AJ120" s="1">
        <v>0.3</v>
      </c>
      <c r="AK120" s="1">
        <v>0.2</v>
      </c>
      <c r="AL120" s="1">
        <v>0.5</v>
      </c>
      <c r="AM120" s="1">
        <v>0.5</v>
      </c>
      <c r="AN120" s="1">
        <v>0.4</v>
      </c>
      <c r="AO120" s="3" t="str">
        <f xml:space="preserve"> IFERROR(Table1[[#This Row],[GP 2012]]/Table1[[#This Row],[Total Assets 2012]], "x")</f>
        <v>x</v>
      </c>
      <c r="AP120" s="3" t="str">
        <f xml:space="preserve"> IFERROR(Table1[[#This Row],[GP 2013]]/Table1[[#This Row],[Total Assets 2013]], "x")</f>
        <v>x</v>
      </c>
      <c r="AQ120" s="3" t="str">
        <f xml:space="preserve"> IFERROR(Table1[[#This Row],[GP 2014]]/Table1[[#This Row],[Total Assets 2014]], "x")</f>
        <v>x</v>
      </c>
      <c r="AR120" s="3" t="str">
        <f xml:space="preserve"> IFERROR(Table1[[#This Row],[GP 2015]]/Table1[[#This Row],[Total Assets 2015]], "x")</f>
        <v>x</v>
      </c>
      <c r="AS120" s="3" t="str">
        <f xml:space="preserve"> IFERROR(Table1[[#This Row],[GP 2016]]/Table1[[#This Row],[Total Assets 2016]], "x")</f>
        <v>x</v>
      </c>
      <c r="AT120" s="3" t="str">
        <f xml:space="preserve"> IFERROR(Table1[[#This Row],[GP 2017]]/Table1[[#This Row],[Total Assets 2017]], "x")</f>
        <v>x</v>
      </c>
      <c r="AU120" s="3" t="str">
        <f xml:space="preserve"> IFERROR(Table1[[#This Row],[GP 2018]]/Table1[[#This Row],[Total Assets 2018]], "x")</f>
        <v>x</v>
      </c>
      <c r="AV120" s="3" t="str">
        <f xml:space="preserve"> IFERROR(Table1[[#This Row],[GP 2019]]/Table1[[#This Row],[Total Assets 2019]], "x")</f>
        <v>x</v>
      </c>
      <c r="AW120" s="3" t="str">
        <f xml:space="preserve"> IFERROR(Table1[[#This Row],[GP 2020]]/Table1[[#This Row],[Total Assets 2020]], "x")</f>
        <v>x</v>
      </c>
      <c r="AX120" s="3" t="str">
        <f xml:space="preserve"> IFERROR(Table1[[#This Row],[GP 2021]]/Table1[[#This Row],[Total Assets 2021]], "x")</f>
        <v>x</v>
      </c>
      <c r="AY120" s="3" t="str">
        <f xml:space="preserve"> IFERROR(Table1[[#This Row],[GP TTM]]/Table1[[#This Row],[Total Assets TTM]], "x")</f>
        <v>x</v>
      </c>
      <c r="BA120" s="3" t="str">
        <f xml:space="preserve"> IFERROR(ABS(Table1[[#This Row],[ROA 2013]]-Table1[[#This Row],[ROA 2012]]), "x")</f>
        <v>x</v>
      </c>
      <c r="BB120" s="3" t="str">
        <f xml:space="preserve"> IFERROR(ABS(Table1[[#This Row],[ROA 2014]]-Table1[[#This Row],[ROA 2013]]), "x")</f>
        <v>x</v>
      </c>
      <c r="BC120" s="3" t="str">
        <f xml:space="preserve"> IFERROR(ABS(Table1[[#This Row],[ROA 2015]]-Table1[[#This Row],[ROA 2014]]), "x")</f>
        <v>x</v>
      </c>
      <c r="BD120" s="3" t="str">
        <f xml:space="preserve"> IFERROR(ABS(Table1[[#This Row],[ROA 2016]]-Table1[[#This Row],[ROA 2015]]), "x")</f>
        <v>x</v>
      </c>
      <c r="BE120" s="3" t="str">
        <f xml:space="preserve"> IFERROR(ABS(Table1[[#This Row],[ROA 2017]]-Table1[[#This Row],[ROA 2016]]), "x")</f>
        <v>x</v>
      </c>
      <c r="BF120" s="3" t="str">
        <f xml:space="preserve"> IFERROR(ABS(Table1[[#This Row],[ROA 2018]]-Table1[[#This Row],[ROA 2017]]), "x")</f>
        <v>x</v>
      </c>
      <c r="BG120" s="3" t="str">
        <f xml:space="preserve"> IFERROR(ABS(Table1[[#This Row],[ROA 2019]]-Table1[[#This Row],[ROA 2018]]), "x")</f>
        <v>x</v>
      </c>
      <c r="BH120" s="3" t="str">
        <f xml:space="preserve"> IFERROR(ABS(Table1[[#This Row],[ROA 2020]]-Table1[[#This Row],[ROA 2019]]), "x")</f>
        <v>x</v>
      </c>
      <c r="BI120" s="3" t="str">
        <f xml:space="preserve"> IFERROR(ABS(Table1[[#This Row],[ROA 2021]]-Table1[[#This Row],[ROA 2020]]), "x")</f>
        <v>x</v>
      </c>
      <c r="BJ120" s="3" t="str">
        <f xml:space="preserve"> IFERROR(AVERAGE(Table1[[#This Row],[ROA 2013-2012]:[ROA 2021-2020]]), "x")</f>
        <v>x</v>
      </c>
      <c r="BK120" s="3" t="str">
        <f>IFERROR(AVERAGE(Table1[[#This Row],[ROA 2012]:[ROA 2021]]), "x")</f>
        <v>x</v>
      </c>
      <c r="BN120" s="1">
        <f>SUM(Table1[[#This Row],[B/M Rank]:[ROA Rank]])</f>
        <v>0</v>
      </c>
    </row>
    <row r="121" spans="1:66" x14ac:dyDescent="0.25">
      <c r="A121" s="1" t="s">
        <v>3374</v>
      </c>
      <c r="B121" s="1" t="s">
        <v>1214</v>
      </c>
      <c r="C121" s="1" t="s">
        <v>4417</v>
      </c>
      <c r="D121" s="1" t="s">
        <v>268</v>
      </c>
      <c r="E121" s="1" t="s">
        <v>108</v>
      </c>
      <c r="F121" s="1">
        <v>2.17</v>
      </c>
      <c r="G121" s="19"/>
      <c r="H121" s="19"/>
      <c r="I121" s="19"/>
      <c r="J121" s="19"/>
      <c r="K121" s="1"/>
      <c r="L121" s="19"/>
      <c r="M121" s="1">
        <v>2012</v>
      </c>
      <c r="N121" s="1" t="s">
        <v>4368</v>
      </c>
      <c r="O121" s="1" t="s">
        <v>4368</v>
      </c>
      <c r="P121" s="1" t="s">
        <v>4368</v>
      </c>
      <c r="Q121" s="1" t="s">
        <v>4368</v>
      </c>
      <c r="R121" s="1" t="s">
        <v>4368</v>
      </c>
      <c r="S121" s="1" t="s">
        <v>4368</v>
      </c>
      <c r="T121" s="1" t="s">
        <v>4368</v>
      </c>
      <c r="U121" s="1" t="s">
        <v>4368</v>
      </c>
      <c r="V121" s="1" t="s">
        <v>4368</v>
      </c>
      <c r="W121" s="1" t="s">
        <v>4368</v>
      </c>
      <c r="X121" s="1" t="s">
        <v>4368</v>
      </c>
      <c r="Z121" s="3" t="str">
        <f xml:space="preserve"> IFERROR(AVEDEV(Table1[[#This Row],[GP 2012]:[GP 2021]]) / Table1[[#This Row],[Avg GP]], "x")</f>
        <v>x</v>
      </c>
      <c r="AA121" s="2" t="str">
        <f xml:space="preserve"> IFERROR(AVERAGE(Table1[[#This Row],[GP 2012]:[GP 2021]]), "x")</f>
        <v>x</v>
      </c>
      <c r="AB121" s="11">
        <f>Table1[Equity]/Table1[Market Capital]</f>
        <v>-0.13824884792626729</v>
      </c>
      <c r="AC121" s="1">
        <v>1.5</v>
      </c>
      <c r="AD121" s="1">
        <v>1.3</v>
      </c>
      <c r="AE121" s="1">
        <v>1.1000000000000001</v>
      </c>
      <c r="AF121" s="1">
        <v>0.8</v>
      </c>
      <c r="AG121" s="1">
        <v>0.5</v>
      </c>
      <c r="AH121" s="1">
        <v>0.5</v>
      </c>
      <c r="AI121" s="1">
        <v>0.5</v>
      </c>
      <c r="AJ121" s="1">
        <v>0.5</v>
      </c>
      <c r="AK121" s="1">
        <v>0.6</v>
      </c>
      <c r="AL121" s="1">
        <v>0.3</v>
      </c>
      <c r="AM121" s="1">
        <v>0.4</v>
      </c>
      <c r="AN121" s="1">
        <v>-0.3</v>
      </c>
      <c r="AO121" s="3" t="str">
        <f xml:space="preserve"> IFERROR(Table1[[#This Row],[GP 2012]]/Table1[[#This Row],[Total Assets 2012]], "x")</f>
        <v>x</v>
      </c>
      <c r="AP121" s="3" t="str">
        <f xml:space="preserve"> IFERROR(Table1[[#This Row],[GP 2013]]/Table1[[#This Row],[Total Assets 2013]], "x")</f>
        <v>x</v>
      </c>
      <c r="AQ121" s="3" t="str">
        <f xml:space="preserve"> IFERROR(Table1[[#This Row],[GP 2014]]/Table1[[#This Row],[Total Assets 2014]], "x")</f>
        <v>x</v>
      </c>
      <c r="AR121" s="3" t="str">
        <f xml:space="preserve"> IFERROR(Table1[[#This Row],[GP 2015]]/Table1[[#This Row],[Total Assets 2015]], "x")</f>
        <v>x</v>
      </c>
      <c r="AS121" s="3" t="str">
        <f xml:space="preserve"> IFERROR(Table1[[#This Row],[GP 2016]]/Table1[[#This Row],[Total Assets 2016]], "x")</f>
        <v>x</v>
      </c>
      <c r="AT121" s="3" t="str">
        <f xml:space="preserve"> IFERROR(Table1[[#This Row],[GP 2017]]/Table1[[#This Row],[Total Assets 2017]], "x")</f>
        <v>x</v>
      </c>
      <c r="AU121" s="3" t="str">
        <f xml:space="preserve"> IFERROR(Table1[[#This Row],[GP 2018]]/Table1[[#This Row],[Total Assets 2018]], "x")</f>
        <v>x</v>
      </c>
      <c r="AV121" s="3" t="str">
        <f xml:space="preserve"> IFERROR(Table1[[#This Row],[GP 2019]]/Table1[[#This Row],[Total Assets 2019]], "x")</f>
        <v>x</v>
      </c>
      <c r="AW121" s="3" t="str">
        <f xml:space="preserve"> IFERROR(Table1[[#This Row],[GP 2020]]/Table1[[#This Row],[Total Assets 2020]], "x")</f>
        <v>x</v>
      </c>
      <c r="AX121" s="3" t="str">
        <f xml:space="preserve"> IFERROR(Table1[[#This Row],[GP 2021]]/Table1[[#This Row],[Total Assets 2021]], "x")</f>
        <v>x</v>
      </c>
      <c r="AY121" s="3" t="str">
        <f xml:space="preserve"> IFERROR(Table1[[#This Row],[GP TTM]]/Table1[[#This Row],[Total Assets TTM]], "x")</f>
        <v>x</v>
      </c>
      <c r="BA121" s="3" t="str">
        <f xml:space="preserve"> IFERROR(ABS(Table1[[#This Row],[ROA 2013]]-Table1[[#This Row],[ROA 2012]]), "x")</f>
        <v>x</v>
      </c>
      <c r="BB121" s="3" t="str">
        <f xml:space="preserve"> IFERROR(ABS(Table1[[#This Row],[ROA 2014]]-Table1[[#This Row],[ROA 2013]]), "x")</f>
        <v>x</v>
      </c>
      <c r="BC121" s="3" t="str">
        <f xml:space="preserve"> IFERROR(ABS(Table1[[#This Row],[ROA 2015]]-Table1[[#This Row],[ROA 2014]]), "x")</f>
        <v>x</v>
      </c>
      <c r="BD121" s="3" t="str">
        <f xml:space="preserve"> IFERROR(ABS(Table1[[#This Row],[ROA 2016]]-Table1[[#This Row],[ROA 2015]]), "x")</f>
        <v>x</v>
      </c>
      <c r="BE121" s="3" t="str">
        <f xml:space="preserve"> IFERROR(ABS(Table1[[#This Row],[ROA 2017]]-Table1[[#This Row],[ROA 2016]]), "x")</f>
        <v>x</v>
      </c>
      <c r="BF121" s="3" t="str">
        <f xml:space="preserve"> IFERROR(ABS(Table1[[#This Row],[ROA 2018]]-Table1[[#This Row],[ROA 2017]]), "x")</f>
        <v>x</v>
      </c>
      <c r="BG121" s="3" t="str">
        <f xml:space="preserve"> IFERROR(ABS(Table1[[#This Row],[ROA 2019]]-Table1[[#This Row],[ROA 2018]]), "x")</f>
        <v>x</v>
      </c>
      <c r="BH121" s="3" t="str">
        <f xml:space="preserve"> IFERROR(ABS(Table1[[#This Row],[ROA 2020]]-Table1[[#This Row],[ROA 2019]]), "x")</f>
        <v>x</v>
      </c>
      <c r="BI121" s="3" t="str">
        <f xml:space="preserve"> IFERROR(ABS(Table1[[#This Row],[ROA 2021]]-Table1[[#This Row],[ROA 2020]]), "x")</f>
        <v>x</v>
      </c>
      <c r="BJ121" s="3" t="str">
        <f xml:space="preserve"> IFERROR(AVERAGE(Table1[[#This Row],[ROA 2013-2012]:[ROA 2021-2020]]), "x")</f>
        <v>x</v>
      </c>
      <c r="BK121" s="3" t="str">
        <f>IFERROR(AVERAGE(Table1[[#This Row],[ROA 2012]:[ROA 2021]]), "x")</f>
        <v>x</v>
      </c>
      <c r="BN121" s="1">
        <f>SUM(Table1[[#This Row],[B/M Rank]:[ROA Rank]])</f>
        <v>0</v>
      </c>
    </row>
    <row r="122" spans="1:66" x14ac:dyDescent="0.25">
      <c r="A122" s="1" t="s">
        <v>3960</v>
      </c>
      <c r="B122" s="1" t="s">
        <v>1671</v>
      </c>
      <c r="C122" s="1" t="s">
        <v>1663</v>
      </c>
      <c r="D122" s="1" t="s">
        <v>268</v>
      </c>
      <c r="E122" s="1" t="s">
        <v>108</v>
      </c>
      <c r="F122" s="1">
        <v>2.17</v>
      </c>
      <c r="G122" s="19"/>
      <c r="H122" s="19"/>
      <c r="I122" s="19"/>
      <c r="J122" s="19"/>
      <c r="K122" s="1"/>
      <c r="L122" s="19"/>
      <c r="M122" s="1">
        <v>2012</v>
      </c>
      <c r="N122" s="1" t="s">
        <v>4368</v>
      </c>
      <c r="O122" s="1" t="s">
        <v>4368</v>
      </c>
      <c r="P122" s="1" t="s">
        <v>4368</v>
      </c>
      <c r="Q122" s="1" t="s">
        <v>4368</v>
      </c>
      <c r="R122" s="1" t="s">
        <v>4368</v>
      </c>
      <c r="S122" s="1" t="s">
        <v>4368</v>
      </c>
      <c r="T122" s="1" t="s">
        <v>4368</v>
      </c>
      <c r="U122" s="1" t="s">
        <v>4368</v>
      </c>
      <c r="V122" s="1" t="s">
        <v>4368</v>
      </c>
      <c r="W122" s="1" t="s">
        <v>4368</v>
      </c>
      <c r="X122" s="1" t="s">
        <v>4368</v>
      </c>
      <c r="Z122" s="3" t="str">
        <f xml:space="preserve"> IFERROR(AVEDEV(Table1[[#This Row],[GP 2012]:[GP 2021]]) / Table1[[#This Row],[Avg GP]], "x")</f>
        <v>x</v>
      </c>
      <c r="AA122" s="2" t="str">
        <f xml:space="preserve"> IFERROR(AVERAGE(Table1[[#This Row],[GP 2012]:[GP 2021]]), "x")</f>
        <v>x</v>
      </c>
      <c r="AB122" s="11">
        <f>Table1[Equity]/Table1[Market Capital]</f>
        <v>-8.2027649769585267</v>
      </c>
      <c r="AC122" s="1">
        <v>0.8</v>
      </c>
      <c r="AD122" s="1">
        <v>0.6</v>
      </c>
      <c r="AE122" s="1">
        <v>0.1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-17.8</v>
      </c>
      <c r="AO122" s="3" t="str">
        <f xml:space="preserve"> IFERROR(Table1[[#This Row],[GP 2012]]/Table1[[#This Row],[Total Assets 2012]], "x")</f>
        <v>x</v>
      </c>
      <c r="AP122" s="3" t="str">
        <f xml:space="preserve"> IFERROR(Table1[[#This Row],[GP 2013]]/Table1[[#This Row],[Total Assets 2013]], "x")</f>
        <v>x</v>
      </c>
      <c r="AQ122" s="3" t="str">
        <f xml:space="preserve"> IFERROR(Table1[[#This Row],[GP 2014]]/Table1[[#This Row],[Total Assets 2014]], "x")</f>
        <v>x</v>
      </c>
      <c r="AR122" s="3" t="str">
        <f xml:space="preserve"> IFERROR(Table1[[#This Row],[GP 2015]]/Table1[[#This Row],[Total Assets 2015]], "x")</f>
        <v>x</v>
      </c>
      <c r="AS122" s="3" t="str">
        <f xml:space="preserve"> IFERROR(Table1[[#This Row],[GP 2016]]/Table1[[#This Row],[Total Assets 2016]], "x")</f>
        <v>x</v>
      </c>
      <c r="AT122" s="3" t="str">
        <f xml:space="preserve"> IFERROR(Table1[[#This Row],[GP 2017]]/Table1[[#This Row],[Total Assets 2017]], "x")</f>
        <v>x</v>
      </c>
      <c r="AU122" s="3" t="str">
        <f xml:space="preserve"> IFERROR(Table1[[#This Row],[GP 2018]]/Table1[[#This Row],[Total Assets 2018]], "x")</f>
        <v>x</v>
      </c>
      <c r="AV122" s="3" t="str">
        <f xml:space="preserve"> IFERROR(Table1[[#This Row],[GP 2019]]/Table1[[#This Row],[Total Assets 2019]], "x")</f>
        <v>x</v>
      </c>
      <c r="AW122" s="3" t="str">
        <f xml:space="preserve"> IFERROR(Table1[[#This Row],[GP 2020]]/Table1[[#This Row],[Total Assets 2020]], "x")</f>
        <v>x</v>
      </c>
      <c r="AX122" s="3" t="str">
        <f xml:space="preserve"> IFERROR(Table1[[#This Row],[GP 2021]]/Table1[[#This Row],[Total Assets 2021]], "x")</f>
        <v>x</v>
      </c>
      <c r="AY122" s="3" t="str">
        <f xml:space="preserve"> IFERROR(Table1[[#This Row],[GP TTM]]/Table1[[#This Row],[Total Assets TTM]], "x")</f>
        <v>x</v>
      </c>
      <c r="BA122" s="3" t="str">
        <f xml:space="preserve"> IFERROR(ABS(Table1[[#This Row],[ROA 2013]]-Table1[[#This Row],[ROA 2012]]), "x")</f>
        <v>x</v>
      </c>
      <c r="BB122" s="3" t="str">
        <f xml:space="preserve"> IFERROR(ABS(Table1[[#This Row],[ROA 2014]]-Table1[[#This Row],[ROA 2013]]), "x")</f>
        <v>x</v>
      </c>
      <c r="BC122" s="3" t="str">
        <f xml:space="preserve"> IFERROR(ABS(Table1[[#This Row],[ROA 2015]]-Table1[[#This Row],[ROA 2014]]), "x")</f>
        <v>x</v>
      </c>
      <c r="BD122" s="3" t="str">
        <f xml:space="preserve"> IFERROR(ABS(Table1[[#This Row],[ROA 2016]]-Table1[[#This Row],[ROA 2015]]), "x")</f>
        <v>x</v>
      </c>
      <c r="BE122" s="3" t="str">
        <f xml:space="preserve"> IFERROR(ABS(Table1[[#This Row],[ROA 2017]]-Table1[[#This Row],[ROA 2016]]), "x")</f>
        <v>x</v>
      </c>
      <c r="BF122" s="3" t="str">
        <f xml:space="preserve"> IFERROR(ABS(Table1[[#This Row],[ROA 2018]]-Table1[[#This Row],[ROA 2017]]), "x")</f>
        <v>x</v>
      </c>
      <c r="BG122" s="3" t="str">
        <f xml:space="preserve"> IFERROR(ABS(Table1[[#This Row],[ROA 2019]]-Table1[[#This Row],[ROA 2018]]), "x")</f>
        <v>x</v>
      </c>
      <c r="BH122" s="3" t="str">
        <f xml:space="preserve"> IFERROR(ABS(Table1[[#This Row],[ROA 2020]]-Table1[[#This Row],[ROA 2019]]), "x")</f>
        <v>x</v>
      </c>
      <c r="BI122" s="3" t="str">
        <f xml:space="preserve"> IFERROR(ABS(Table1[[#This Row],[ROA 2021]]-Table1[[#This Row],[ROA 2020]]), "x")</f>
        <v>x</v>
      </c>
      <c r="BJ122" s="3" t="str">
        <f xml:space="preserve"> IFERROR(AVERAGE(Table1[[#This Row],[ROA 2013-2012]:[ROA 2021-2020]]), "x")</f>
        <v>x</v>
      </c>
      <c r="BK122" s="3" t="str">
        <f>IFERROR(AVERAGE(Table1[[#This Row],[ROA 2012]:[ROA 2021]]), "x")</f>
        <v>x</v>
      </c>
      <c r="BN122" s="1">
        <f>SUM(Table1[[#This Row],[B/M Rank]:[ROA Rank]])</f>
        <v>0</v>
      </c>
    </row>
    <row r="123" spans="1:66" x14ac:dyDescent="0.25">
      <c r="A123" s="1" t="s">
        <v>4206</v>
      </c>
      <c r="B123" s="1" t="s">
        <v>1910</v>
      </c>
      <c r="C123" s="1" t="s">
        <v>1889</v>
      </c>
      <c r="D123" s="1" t="s">
        <v>330</v>
      </c>
      <c r="E123" s="1" t="s">
        <v>108</v>
      </c>
      <c r="F123" s="1">
        <v>2.1800000000000002</v>
      </c>
      <c r="G123" s="19"/>
      <c r="H123" s="19"/>
      <c r="I123" s="19"/>
      <c r="J123" s="19"/>
      <c r="K123" s="1"/>
      <c r="L123" s="19"/>
      <c r="M123" s="1">
        <v>2016</v>
      </c>
      <c r="R123" s="1">
        <v>0</v>
      </c>
      <c r="S123" s="1">
        <v>0.6</v>
      </c>
      <c r="T123" s="1">
        <v>0.8</v>
      </c>
      <c r="U123" s="1">
        <v>0.3</v>
      </c>
      <c r="V123" s="1" t="s">
        <v>4368</v>
      </c>
      <c r="W123" s="1" t="s">
        <v>4368</v>
      </c>
      <c r="X123" s="1" t="s">
        <v>4368</v>
      </c>
      <c r="Z123" s="3">
        <f xml:space="preserve"> IFERROR(AVEDEV(Table1[[#This Row],[GP 2012]:[GP 2021]]) / Table1[[#This Row],[Avg GP]], "x")</f>
        <v>0.6470588235294118</v>
      </c>
      <c r="AA123" s="2">
        <f xml:space="preserve"> IFERROR(AVERAGE(Table1[[#This Row],[GP 2012]:[GP 2021]]), "x")</f>
        <v>0.42499999999999999</v>
      </c>
      <c r="AB123" s="11">
        <f>Table1[Equity]/Table1[Market Capital]</f>
        <v>1.6972477064220184</v>
      </c>
      <c r="AG123" s="1">
        <v>0</v>
      </c>
      <c r="AH123" s="1">
        <v>0.9</v>
      </c>
      <c r="AI123" s="1">
        <v>6</v>
      </c>
      <c r="AJ123" s="1">
        <v>2.2999999999999998</v>
      </c>
      <c r="AK123" s="1">
        <v>3.1</v>
      </c>
      <c r="AL123" s="1">
        <v>2.2000000000000002</v>
      </c>
      <c r="AM123" s="1">
        <v>3.8</v>
      </c>
      <c r="AN123" s="1">
        <v>3.7</v>
      </c>
      <c r="AO123" s="3" t="str">
        <f xml:space="preserve"> IFERROR(Table1[[#This Row],[GP 2012]]/Table1[[#This Row],[Total Assets 2012]], "x")</f>
        <v>x</v>
      </c>
      <c r="AP123" s="3" t="str">
        <f xml:space="preserve"> IFERROR(Table1[[#This Row],[GP 2013]]/Table1[[#This Row],[Total Assets 2013]], "x")</f>
        <v>x</v>
      </c>
      <c r="AQ123" s="3" t="str">
        <f xml:space="preserve"> IFERROR(Table1[[#This Row],[GP 2014]]/Table1[[#This Row],[Total Assets 2014]], "x")</f>
        <v>x</v>
      </c>
      <c r="AR123" s="3" t="str">
        <f xml:space="preserve"> IFERROR(Table1[[#This Row],[GP 2015]]/Table1[[#This Row],[Total Assets 2015]], "x")</f>
        <v>x</v>
      </c>
      <c r="AS123" s="3" t="str">
        <f xml:space="preserve"> IFERROR(Table1[[#This Row],[GP 2016]]/Table1[[#This Row],[Total Assets 2016]], "x")</f>
        <v>x</v>
      </c>
      <c r="AT123" s="3">
        <f xml:space="preserve"> IFERROR(Table1[[#This Row],[GP 2017]]/Table1[[#This Row],[Total Assets 2017]], "x")</f>
        <v>0.66666666666666663</v>
      </c>
      <c r="AU123" s="3">
        <f xml:space="preserve"> IFERROR(Table1[[#This Row],[GP 2018]]/Table1[[#This Row],[Total Assets 2018]], "x")</f>
        <v>0.13333333333333333</v>
      </c>
      <c r="AV123" s="3">
        <f xml:space="preserve"> IFERROR(Table1[[#This Row],[GP 2019]]/Table1[[#This Row],[Total Assets 2019]], "x")</f>
        <v>0.13043478260869565</v>
      </c>
      <c r="AW123" s="3" t="str">
        <f xml:space="preserve"> IFERROR(Table1[[#This Row],[GP 2020]]/Table1[[#This Row],[Total Assets 2020]], "x")</f>
        <v>x</v>
      </c>
      <c r="AX123" s="3" t="str">
        <f xml:space="preserve"> IFERROR(Table1[[#This Row],[GP 2021]]/Table1[[#This Row],[Total Assets 2021]], "x")</f>
        <v>x</v>
      </c>
      <c r="AY123" s="3" t="str">
        <f xml:space="preserve"> IFERROR(Table1[[#This Row],[GP TTM]]/Table1[[#This Row],[Total Assets TTM]], "x")</f>
        <v>x</v>
      </c>
      <c r="BA123" s="3" t="str">
        <f xml:space="preserve"> IFERROR(ABS(Table1[[#This Row],[ROA 2013]]-Table1[[#This Row],[ROA 2012]]), "x")</f>
        <v>x</v>
      </c>
      <c r="BB123" s="3" t="str">
        <f xml:space="preserve"> IFERROR(ABS(Table1[[#This Row],[ROA 2014]]-Table1[[#This Row],[ROA 2013]]), "x")</f>
        <v>x</v>
      </c>
      <c r="BC123" s="3" t="str">
        <f xml:space="preserve"> IFERROR(ABS(Table1[[#This Row],[ROA 2015]]-Table1[[#This Row],[ROA 2014]]), "x")</f>
        <v>x</v>
      </c>
      <c r="BD123" s="3" t="str">
        <f xml:space="preserve"> IFERROR(ABS(Table1[[#This Row],[ROA 2016]]-Table1[[#This Row],[ROA 2015]]), "x")</f>
        <v>x</v>
      </c>
      <c r="BE123" s="3" t="str">
        <f xml:space="preserve"> IFERROR(ABS(Table1[[#This Row],[ROA 2017]]-Table1[[#This Row],[ROA 2016]]), "x")</f>
        <v>x</v>
      </c>
      <c r="BF123" s="3">
        <f xml:space="preserve"> IFERROR(ABS(Table1[[#This Row],[ROA 2018]]-Table1[[#This Row],[ROA 2017]]), "x")</f>
        <v>0.53333333333333333</v>
      </c>
      <c r="BG123" s="3">
        <f xml:space="preserve"> IFERROR(ABS(Table1[[#This Row],[ROA 2019]]-Table1[[#This Row],[ROA 2018]]), "x")</f>
        <v>2.8985507246376829E-3</v>
      </c>
      <c r="BH123" s="3" t="str">
        <f xml:space="preserve"> IFERROR(ABS(Table1[[#This Row],[ROA 2020]]-Table1[[#This Row],[ROA 2019]]), "x")</f>
        <v>x</v>
      </c>
      <c r="BI123" s="3" t="str">
        <f xml:space="preserve"> IFERROR(ABS(Table1[[#This Row],[ROA 2021]]-Table1[[#This Row],[ROA 2020]]), "x")</f>
        <v>x</v>
      </c>
      <c r="BJ123" s="3">
        <f xml:space="preserve"> IFERROR(AVERAGE(Table1[[#This Row],[ROA 2013-2012]:[ROA 2021-2020]]), "x")</f>
        <v>0.26811594202898548</v>
      </c>
      <c r="BK123" s="3">
        <f>IFERROR(AVERAGE(Table1[[#This Row],[ROA 2012]:[ROA 2021]]), "x")</f>
        <v>0.31014492753623185</v>
      </c>
      <c r="BN123" s="1">
        <f>SUM(Table1[[#This Row],[B/M Rank]:[ROA Rank]])</f>
        <v>0</v>
      </c>
    </row>
    <row r="124" spans="1:66" x14ac:dyDescent="0.25">
      <c r="A124" s="1" t="s">
        <v>3275</v>
      </c>
      <c r="B124" s="1" t="s">
        <v>4597</v>
      </c>
      <c r="C124" s="1" t="s">
        <v>4417</v>
      </c>
      <c r="D124" s="1" t="s">
        <v>268</v>
      </c>
      <c r="E124" s="1" t="s">
        <v>108</v>
      </c>
      <c r="F124" s="1">
        <v>2.19</v>
      </c>
      <c r="G124" s="19"/>
      <c r="H124" s="19"/>
      <c r="I124" s="19"/>
      <c r="J124" s="19"/>
      <c r="K124" s="1"/>
      <c r="L124" s="19"/>
      <c r="M124" s="1">
        <v>2012</v>
      </c>
      <c r="N124" s="1">
        <v>0</v>
      </c>
      <c r="O124" s="1">
        <v>0</v>
      </c>
      <c r="P124" s="1">
        <v>0</v>
      </c>
      <c r="Q124" s="1" t="s">
        <v>4368</v>
      </c>
      <c r="R124" s="1" t="s">
        <v>4368</v>
      </c>
      <c r="S124" s="1" t="s">
        <v>4368</v>
      </c>
      <c r="T124" s="1" t="s">
        <v>4368</v>
      </c>
      <c r="U124" s="1" t="s">
        <v>4368</v>
      </c>
      <c r="V124" s="1" t="s">
        <v>4368</v>
      </c>
      <c r="W124" s="1" t="s">
        <v>4368</v>
      </c>
      <c r="X124" s="1" t="s">
        <v>4368</v>
      </c>
      <c r="Z124" s="3" t="str">
        <f xml:space="preserve"> IFERROR(AVEDEV(Table1[[#This Row],[GP 2012]:[GP 2021]]) / Table1[[#This Row],[Avg GP]], "x")</f>
        <v>x</v>
      </c>
      <c r="AA124" s="2">
        <f xml:space="preserve"> IFERROR(AVERAGE(Table1[[#This Row],[GP 2012]:[GP 2021]]), "x")</f>
        <v>0</v>
      </c>
      <c r="AB124" s="11">
        <f>Table1[Equity]/Table1[Market Capital]</f>
        <v>0.50228310502283113</v>
      </c>
      <c r="AC124" s="1">
        <v>3</v>
      </c>
      <c r="AD124" s="1">
        <v>3.1</v>
      </c>
      <c r="AE124" s="1">
        <v>3.2</v>
      </c>
      <c r="AF124" s="1">
        <v>2.7</v>
      </c>
      <c r="AG124" s="1">
        <v>2.5</v>
      </c>
      <c r="AH124" s="1">
        <v>2.1</v>
      </c>
      <c r="AI124" s="1">
        <v>1.9</v>
      </c>
      <c r="AJ124" s="1">
        <v>0.4</v>
      </c>
      <c r="AK124" s="1">
        <v>0.6</v>
      </c>
      <c r="AL124" s="1">
        <v>0.4</v>
      </c>
      <c r="AM124" s="1">
        <v>1.4</v>
      </c>
      <c r="AN124" s="1">
        <v>1.1000000000000001</v>
      </c>
      <c r="AO124" s="3">
        <f xml:space="preserve"> IFERROR(Table1[[#This Row],[GP 2012]]/Table1[[#This Row],[Total Assets 2012]], "x")</f>
        <v>0</v>
      </c>
      <c r="AP124" s="3">
        <f xml:space="preserve"> IFERROR(Table1[[#This Row],[GP 2013]]/Table1[[#This Row],[Total Assets 2013]], "x")</f>
        <v>0</v>
      </c>
      <c r="AQ124" s="3">
        <f xml:space="preserve"> IFERROR(Table1[[#This Row],[GP 2014]]/Table1[[#This Row],[Total Assets 2014]], "x")</f>
        <v>0</v>
      </c>
      <c r="AR124" s="3" t="str">
        <f xml:space="preserve"> IFERROR(Table1[[#This Row],[GP 2015]]/Table1[[#This Row],[Total Assets 2015]], "x")</f>
        <v>x</v>
      </c>
      <c r="AS124" s="3" t="str">
        <f xml:space="preserve"> IFERROR(Table1[[#This Row],[GP 2016]]/Table1[[#This Row],[Total Assets 2016]], "x")</f>
        <v>x</v>
      </c>
      <c r="AT124" s="3" t="str">
        <f xml:space="preserve"> IFERROR(Table1[[#This Row],[GP 2017]]/Table1[[#This Row],[Total Assets 2017]], "x")</f>
        <v>x</v>
      </c>
      <c r="AU124" s="3" t="str">
        <f xml:space="preserve"> IFERROR(Table1[[#This Row],[GP 2018]]/Table1[[#This Row],[Total Assets 2018]], "x")</f>
        <v>x</v>
      </c>
      <c r="AV124" s="3" t="str">
        <f xml:space="preserve"> IFERROR(Table1[[#This Row],[GP 2019]]/Table1[[#This Row],[Total Assets 2019]], "x")</f>
        <v>x</v>
      </c>
      <c r="AW124" s="3" t="str">
        <f xml:space="preserve"> IFERROR(Table1[[#This Row],[GP 2020]]/Table1[[#This Row],[Total Assets 2020]], "x")</f>
        <v>x</v>
      </c>
      <c r="AX124" s="3" t="str">
        <f xml:space="preserve"> IFERROR(Table1[[#This Row],[GP 2021]]/Table1[[#This Row],[Total Assets 2021]], "x")</f>
        <v>x</v>
      </c>
      <c r="AY124" s="3" t="str">
        <f xml:space="preserve"> IFERROR(Table1[[#This Row],[GP TTM]]/Table1[[#This Row],[Total Assets TTM]], "x")</f>
        <v>x</v>
      </c>
      <c r="BA124" s="3">
        <f xml:space="preserve"> IFERROR(ABS(Table1[[#This Row],[ROA 2013]]-Table1[[#This Row],[ROA 2012]]), "x")</f>
        <v>0</v>
      </c>
      <c r="BB124" s="3">
        <f xml:space="preserve"> IFERROR(ABS(Table1[[#This Row],[ROA 2014]]-Table1[[#This Row],[ROA 2013]]), "x")</f>
        <v>0</v>
      </c>
      <c r="BC124" s="3" t="str">
        <f xml:space="preserve"> IFERROR(ABS(Table1[[#This Row],[ROA 2015]]-Table1[[#This Row],[ROA 2014]]), "x")</f>
        <v>x</v>
      </c>
      <c r="BD124" s="3" t="str">
        <f xml:space="preserve"> IFERROR(ABS(Table1[[#This Row],[ROA 2016]]-Table1[[#This Row],[ROA 2015]]), "x")</f>
        <v>x</v>
      </c>
      <c r="BE124" s="3" t="str">
        <f xml:space="preserve"> IFERROR(ABS(Table1[[#This Row],[ROA 2017]]-Table1[[#This Row],[ROA 2016]]), "x")</f>
        <v>x</v>
      </c>
      <c r="BF124" s="3" t="str">
        <f xml:space="preserve"> IFERROR(ABS(Table1[[#This Row],[ROA 2018]]-Table1[[#This Row],[ROA 2017]]), "x")</f>
        <v>x</v>
      </c>
      <c r="BG124" s="3" t="str">
        <f xml:space="preserve"> IFERROR(ABS(Table1[[#This Row],[ROA 2019]]-Table1[[#This Row],[ROA 2018]]), "x")</f>
        <v>x</v>
      </c>
      <c r="BH124" s="3" t="str">
        <f xml:space="preserve"> IFERROR(ABS(Table1[[#This Row],[ROA 2020]]-Table1[[#This Row],[ROA 2019]]), "x")</f>
        <v>x</v>
      </c>
      <c r="BI124" s="3" t="str">
        <f xml:space="preserve"> IFERROR(ABS(Table1[[#This Row],[ROA 2021]]-Table1[[#This Row],[ROA 2020]]), "x")</f>
        <v>x</v>
      </c>
      <c r="BJ124" s="3">
        <f xml:space="preserve"> IFERROR(AVERAGE(Table1[[#This Row],[ROA 2013-2012]:[ROA 2021-2020]]), "x")</f>
        <v>0</v>
      </c>
      <c r="BK124" s="3">
        <f>IFERROR(AVERAGE(Table1[[#This Row],[ROA 2012]:[ROA 2021]]), "x")</f>
        <v>0</v>
      </c>
      <c r="BN124" s="1">
        <f>SUM(Table1[[#This Row],[B/M Rank]:[ROA Rank]])</f>
        <v>0</v>
      </c>
    </row>
    <row r="125" spans="1:66" x14ac:dyDescent="0.25">
      <c r="A125" s="1" t="s">
        <v>2994</v>
      </c>
      <c r="B125" s="1" t="s">
        <v>4491</v>
      </c>
      <c r="C125" s="1" t="s">
        <v>4417</v>
      </c>
      <c r="D125" s="1" t="s">
        <v>268</v>
      </c>
      <c r="E125" s="1" t="s">
        <v>108</v>
      </c>
      <c r="F125" s="1">
        <v>2.19</v>
      </c>
      <c r="G125" s="19"/>
      <c r="H125" s="19"/>
      <c r="I125" s="19"/>
      <c r="J125" s="19"/>
      <c r="K125" s="1"/>
      <c r="L125" s="19"/>
      <c r="M125" s="1">
        <v>2016</v>
      </c>
      <c r="R125" s="1" t="s">
        <v>4368</v>
      </c>
      <c r="S125" s="1" t="s">
        <v>4368</v>
      </c>
      <c r="T125" s="1">
        <v>0</v>
      </c>
      <c r="U125" s="1">
        <v>0</v>
      </c>
      <c r="V125" s="1">
        <v>0</v>
      </c>
      <c r="W125" s="1" t="s">
        <v>4368</v>
      </c>
      <c r="X125" s="1" t="s">
        <v>4368</v>
      </c>
      <c r="Z125" s="3" t="str">
        <f xml:space="preserve"> IFERROR(AVEDEV(Table1[[#This Row],[GP 2012]:[GP 2021]]) / Table1[[#This Row],[Avg GP]], "x")</f>
        <v>x</v>
      </c>
      <c r="AA125" s="2">
        <f xml:space="preserve"> IFERROR(AVERAGE(Table1[[#This Row],[GP 2012]:[GP 2021]]), "x")</f>
        <v>0</v>
      </c>
      <c r="AB125" s="11">
        <f>Table1[Equity]/Table1[Market Capital]</f>
        <v>0.54794520547945202</v>
      </c>
      <c r="AG125" s="1">
        <v>0.1</v>
      </c>
      <c r="AH125" s="1">
        <v>0.7</v>
      </c>
      <c r="AI125" s="1">
        <v>0.5</v>
      </c>
      <c r="AJ125" s="1">
        <v>0.4</v>
      </c>
      <c r="AK125" s="1">
        <v>0.3</v>
      </c>
      <c r="AL125" s="1">
        <v>0.8</v>
      </c>
      <c r="AM125" s="1">
        <v>1.2</v>
      </c>
      <c r="AN125" s="1">
        <v>1.2</v>
      </c>
      <c r="AO125" s="3" t="str">
        <f xml:space="preserve"> IFERROR(Table1[[#This Row],[GP 2012]]/Table1[[#This Row],[Total Assets 2012]], "x")</f>
        <v>x</v>
      </c>
      <c r="AP125" s="3" t="str">
        <f xml:space="preserve"> IFERROR(Table1[[#This Row],[GP 2013]]/Table1[[#This Row],[Total Assets 2013]], "x")</f>
        <v>x</v>
      </c>
      <c r="AQ125" s="3" t="str">
        <f xml:space="preserve"> IFERROR(Table1[[#This Row],[GP 2014]]/Table1[[#This Row],[Total Assets 2014]], "x")</f>
        <v>x</v>
      </c>
      <c r="AR125" s="3" t="str">
        <f xml:space="preserve"> IFERROR(Table1[[#This Row],[GP 2015]]/Table1[[#This Row],[Total Assets 2015]], "x")</f>
        <v>x</v>
      </c>
      <c r="AS125" s="3" t="str">
        <f xml:space="preserve"> IFERROR(Table1[[#This Row],[GP 2016]]/Table1[[#This Row],[Total Assets 2016]], "x")</f>
        <v>x</v>
      </c>
      <c r="AT125" s="3" t="str">
        <f xml:space="preserve"> IFERROR(Table1[[#This Row],[GP 2017]]/Table1[[#This Row],[Total Assets 2017]], "x")</f>
        <v>x</v>
      </c>
      <c r="AU125" s="3">
        <f xml:space="preserve"> IFERROR(Table1[[#This Row],[GP 2018]]/Table1[[#This Row],[Total Assets 2018]], "x")</f>
        <v>0</v>
      </c>
      <c r="AV125" s="3">
        <f xml:space="preserve"> IFERROR(Table1[[#This Row],[GP 2019]]/Table1[[#This Row],[Total Assets 2019]], "x")</f>
        <v>0</v>
      </c>
      <c r="AW125" s="3">
        <f xml:space="preserve"> IFERROR(Table1[[#This Row],[GP 2020]]/Table1[[#This Row],[Total Assets 2020]], "x")</f>
        <v>0</v>
      </c>
      <c r="AX125" s="3" t="str">
        <f xml:space="preserve"> IFERROR(Table1[[#This Row],[GP 2021]]/Table1[[#This Row],[Total Assets 2021]], "x")</f>
        <v>x</v>
      </c>
      <c r="AY125" s="3" t="str">
        <f xml:space="preserve"> IFERROR(Table1[[#This Row],[GP TTM]]/Table1[[#This Row],[Total Assets TTM]], "x")</f>
        <v>x</v>
      </c>
      <c r="BA125" s="3" t="str">
        <f xml:space="preserve"> IFERROR(ABS(Table1[[#This Row],[ROA 2013]]-Table1[[#This Row],[ROA 2012]]), "x")</f>
        <v>x</v>
      </c>
      <c r="BB125" s="3" t="str">
        <f xml:space="preserve"> IFERROR(ABS(Table1[[#This Row],[ROA 2014]]-Table1[[#This Row],[ROA 2013]]), "x")</f>
        <v>x</v>
      </c>
      <c r="BC125" s="3" t="str">
        <f xml:space="preserve"> IFERROR(ABS(Table1[[#This Row],[ROA 2015]]-Table1[[#This Row],[ROA 2014]]), "x")</f>
        <v>x</v>
      </c>
      <c r="BD125" s="3" t="str">
        <f xml:space="preserve"> IFERROR(ABS(Table1[[#This Row],[ROA 2016]]-Table1[[#This Row],[ROA 2015]]), "x")</f>
        <v>x</v>
      </c>
      <c r="BE125" s="3" t="str">
        <f xml:space="preserve"> IFERROR(ABS(Table1[[#This Row],[ROA 2017]]-Table1[[#This Row],[ROA 2016]]), "x")</f>
        <v>x</v>
      </c>
      <c r="BF125" s="3" t="str">
        <f xml:space="preserve"> IFERROR(ABS(Table1[[#This Row],[ROA 2018]]-Table1[[#This Row],[ROA 2017]]), "x")</f>
        <v>x</v>
      </c>
      <c r="BG125" s="3">
        <f xml:space="preserve"> IFERROR(ABS(Table1[[#This Row],[ROA 2019]]-Table1[[#This Row],[ROA 2018]]), "x")</f>
        <v>0</v>
      </c>
      <c r="BH125" s="3">
        <f xml:space="preserve"> IFERROR(ABS(Table1[[#This Row],[ROA 2020]]-Table1[[#This Row],[ROA 2019]]), "x")</f>
        <v>0</v>
      </c>
      <c r="BI125" s="3" t="str">
        <f xml:space="preserve"> IFERROR(ABS(Table1[[#This Row],[ROA 2021]]-Table1[[#This Row],[ROA 2020]]), "x")</f>
        <v>x</v>
      </c>
      <c r="BJ125" s="3">
        <f xml:space="preserve"> IFERROR(AVERAGE(Table1[[#This Row],[ROA 2013-2012]:[ROA 2021-2020]]), "x")</f>
        <v>0</v>
      </c>
      <c r="BK125" s="3">
        <f>IFERROR(AVERAGE(Table1[[#This Row],[ROA 2012]:[ROA 2021]]), "x")</f>
        <v>0</v>
      </c>
      <c r="BN125" s="1">
        <f>SUM(Table1[[#This Row],[B/M Rank]:[ROA Rank]])</f>
        <v>0</v>
      </c>
    </row>
    <row r="126" spans="1:66" x14ac:dyDescent="0.25">
      <c r="A126" s="1" t="s">
        <v>2518</v>
      </c>
      <c r="B126" s="1" t="s">
        <v>4399</v>
      </c>
      <c r="C126" s="1" t="s">
        <v>567</v>
      </c>
      <c r="D126" s="1" t="s">
        <v>11</v>
      </c>
      <c r="E126" s="1" t="s">
        <v>108</v>
      </c>
      <c r="F126" s="1">
        <v>2.2000000000000002</v>
      </c>
      <c r="G126" s="19"/>
      <c r="H126" s="19"/>
      <c r="I126" s="19"/>
      <c r="J126" s="19"/>
      <c r="K126" s="1"/>
      <c r="L126" s="19"/>
      <c r="M126" s="1">
        <v>2015</v>
      </c>
      <c r="Q126" s="1" t="s">
        <v>4368</v>
      </c>
      <c r="R126" s="1" t="s">
        <v>4368</v>
      </c>
      <c r="S126" s="1" t="s">
        <v>4368</v>
      </c>
      <c r="T126" s="1" t="s">
        <v>4368</v>
      </c>
      <c r="U126" s="1" t="s">
        <v>4368</v>
      </c>
      <c r="V126" s="1" t="s">
        <v>4368</v>
      </c>
      <c r="W126" s="1" t="s">
        <v>4368</v>
      </c>
      <c r="X126" s="1" t="s">
        <v>4368</v>
      </c>
      <c r="Z126" s="3" t="str">
        <f xml:space="preserve"> IFERROR(AVEDEV(Table1[[#This Row],[GP 2012]:[GP 2021]]) / Table1[[#This Row],[Avg GP]], "x")</f>
        <v>x</v>
      </c>
      <c r="AA126" s="2" t="str">
        <f xml:space="preserve"> IFERROR(AVERAGE(Table1[[#This Row],[GP 2012]:[GP 2021]]), "x")</f>
        <v>x</v>
      </c>
      <c r="AB126" s="11">
        <f>Table1[Equity]/Table1[Market Capital]</f>
        <v>-6.1818181818181808</v>
      </c>
      <c r="AF126" s="1">
        <v>0</v>
      </c>
      <c r="AG126" s="1">
        <v>0.4</v>
      </c>
      <c r="AH126" s="1">
        <v>0.4</v>
      </c>
      <c r="AI126" s="1">
        <v>6.2</v>
      </c>
      <c r="AJ126" s="1">
        <v>2.5</v>
      </c>
      <c r="AK126" s="1">
        <v>0.2</v>
      </c>
      <c r="AL126" s="1">
        <v>0.8</v>
      </c>
      <c r="AM126" s="1">
        <v>1.3</v>
      </c>
      <c r="AN126" s="1">
        <v>-13.6</v>
      </c>
      <c r="AO126" s="3" t="str">
        <f xml:space="preserve"> IFERROR(Table1[[#This Row],[GP 2012]]/Table1[[#This Row],[Total Assets 2012]], "x")</f>
        <v>x</v>
      </c>
      <c r="AP126" s="3" t="str">
        <f xml:space="preserve"> IFERROR(Table1[[#This Row],[GP 2013]]/Table1[[#This Row],[Total Assets 2013]], "x")</f>
        <v>x</v>
      </c>
      <c r="AQ126" s="3" t="str">
        <f xml:space="preserve"> IFERROR(Table1[[#This Row],[GP 2014]]/Table1[[#This Row],[Total Assets 2014]], "x")</f>
        <v>x</v>
      </c>
      <c r="AR126" s="3" t="str">
        <f xml:space="preserve"> IFERROR(Table1[[#This Row],[GP 2015]]/Table1[[#This Row],[Total Assets 2015]], "x")</f>
        <v>x</v>
      </c>
      <c r="AS126" s="3" t="str">
        <f xml:space="preserve"> IFERROR(Table1[[#This Row],[GP 2016]]/Table1[[#This Row],[Total Assets 2016]], "x")</f>
        <v>x</v>
      </c>
      <c r="AT126" s="3" t="str">
        <f xml:space="preserve"> IFERROR(Table1[[#This Row],[GP 2017]]/Table1[[#This Row],[Total Assets 2017]], "x")</f>
        <v>x</v>
      </c>
      <c r="AU126" s="3" t="str">
        <f xml:space="preserve"> IFERROR(Table1[[#This Row],[GP 2018]]/Table1[[#This Row],[Total Assets 2018]], "x")</f>
        <v>x</v>
      </c>
      <c r="AV126" s="3" t="str">
        <f xml:space="preserve"> IFERROR(Table1[[#This Row],[GP 2019]]/Table1[[#This Row],[Total Assets 2019]], "x")</f>
        <v>x</v>
      </c>
      <c r="AW126" s="3" t="str">
        <f xml:space="preserve"> IFERROR(Table1[[#This Row],[GP 2020]]/Table1[[#This Row],[Total Assets 2020]], "x")</f>
        <v>x</v>
      </c>
      <c r="AX126" s="3" t="str">
        <f xml:space="preserve"> IFERROR(Table1[[#This Row],[GP 2021]]/Table1[[#This Row],[Total Assets 2021]], "x")</f>
        <v>x</v>
      </c>
      <c r="AY126" s="3" t="str">
        <f xml:space="preserve"> IFERROR(Table1[[#This Row],[GP TTM]]/Table1[[#This Row],[Total Assets TTM]], "x")</f>
        <v>x</v>
      </c>
      <c r="BA126" s="3" t="str">
        <f xml:space="preserve"> IFERROR(ABS(Table1[[#This Row],[ROA 2013]]-Table1[[#This Row],[ROA 2012]]), "x")</f>
        <v>x</v>
      </c>
      <c r="BB126" s="3" t="str">
        <f xml:space="preserve"> IFERROR(ABS(Table1[[#This Row],[ROA 2014]]-Table1[[#This Row],[ROA 2013]]), "x")</f>
        <v>x</v>
      </c>
      <c r="BC126" s="3" t="str">
        <f xml:space="preserve"> IFERROR(ABS(Table1[[#This Row],[ROA 2015]]-Table1[[#This Row],[ROA 2014]]), "x")</f>
        <v>x</v>
      </c>
      <c r="BD126" s="3" t="str">
        <f xml:space="preserve"> IFERROR(ABS(Table1[[#This Row],[ROA 2016]]-Table1[[#This Row],[ROA 2015]]), "x")</f>
        <v>x</v>
      </c>
      <c r="BE126" s="3" t="str">
        <f xml:space="preserve"> IFERROR(ABS(Table1[[#This Row],[ROA 2017]]-Table1[[#This Row],[ROA 2016]]), "x")</f>
        <v>x</v>
      </c>
      <c r="BF126" s="3" t="str">
        <f xml:space="preserve"> IFERROR(ABS(Table1[[#This Row],[ROA 2018]]-Table1[[#This Row],[ROA 2017]]), "x")</f>
        <v>x</v>
      </c>
      <c r="BG126" s="3" t="str">
        <f xml:space="preserve"> IFERROR(ABS(Table1[[#This Row],[ROA 2019]]-Table1[[#This Row],[ROA 2018]]), "x")</f>
        <v>x</v>
      </c>
      <c r="BH126" s="3" t="str">
        <f xml:space="preserve"> IFERROR(ABS(Table1[[#This Row],[ROA 2020]]-Table1[[#This Row],[ROA 2019]]), "x")</f>
        <v>x</v>
      </c>
      <c r="BI126" s="3" t="str">
        <f xml:space="preserve"> IFERROR(ABS(Table1[[#This Row],[ROA 2021]]-Table1[[#This Row],[ROA 2020]]), "x")</f>
        <v>x</v>
      </c>
      <c r="BJ126" s="3" t="str">
        <f xml:space="preserve"> IFERROR(AVERAGE(Table1[[#This Row],[ROA 2013-2012]:[ROA 2021-2020]]), "x")</f>
        <v>x</v>
      </c>
      <c r="BK126" s="3" t="str">
        <f>IFERROR(AVERAGE(Table1[[#This Row],[ROA 2012]:[ROA 2021]]), "x")</f>
        <v>x</v>
      </c>
      <c r="BN126" s="1">
        <f>SUM(Table1[[#This Row],[B/M Rank]:[ROA Rank]])</f>
        <v>0</v>
      </c>
    </row>
    <row r="127" spans="1:66" x14ac:dyDescent="0.25">
      <c r="A127" s="1" t="s">
        <v>3067</v>
      </c>
      <c r="B127" s="1" t="s">
        <v>1019</v>
      </c>
      <c r="C127" s="1" t="s">
        <v>4417</v>
      </c>
      <c r="D127" s="1" t="s">
        <v>268</v>
      </c>
      <c r="E127" s="1" t="s">
        <v>108</v>
      </c>
      <c r="F127" s="1">
        <v>2.21</v>
      </c>
      <c r="G127" s="19"/>
      <c r="H127" s="19"/>
      <c r="I127" s="19"/>
      <c r="J127" s="19"/>
      <c r="K127" s="1"/>
      <c r="L127" s="19"/>
      <c r="M127" s="1">
        <v>2012</v>
      </c>
      <c r="N127" s="1" t="s">
        <v>4368</v>
      </c>
      <c r="O127" s="1" t="s">
        <v>4368</v>
      </c>
      <c r="P127" s="1" t="s">
        <v>4368</v>
      </c>
      <c r="Q127" s="1" t="s">
        <v>4368</v>
      </c>
      <c r="R127" s="1" t="s">
        <v>4368</v>
      </c>
      <c r="S127" s="1" t="s">
        <v>4368</v>
      </c>
      <c r="T127" s="1" t="s">
        <v>4368</v>
      </c>
      <c r="U127" s="1" t="s">
        <v>4368</v>
      </c>
      <c r="V127" s="1" t="s">
        <v>4368</v>
      </c>
      <c r="W127" s="1" t="s">
        <v>4368</v>
      </c>
      <c r="X127" s="1" t="s">
        <v>4368</v>
      </c>
      <c r="Z127" s="3" t="str">
        <f xml:space="preserve"> IFERROR(AVEDEV(Table1[[#This Row],[GP 2012]:[GP 2021]]) / Table1[[#This Row],[Avg GP]], "x")</f>
        <v>x</v>
      </c>
      <c r="AA127" s="2" t="str">
        <f xml:space="preserve"> IFERROR(AVERAGE(Table1[[#This Row],[GP 2012]:[GP 2021]]), "x")</f>
        <v>x</v>
      </c>
      <c r="AB127" s="11">
        <f>Table1[Equity]/Table1[Market Capital]</f>
        <v>2.6696832579185523</v>
      </c>
      <c r="AC127" s="1">
        <v>5.9</v>
      </c>
      <c r="AD127" s="1">
        <v>5.9</v>
      </c>
      <c r="AE127" s="1">
        <v>4</v>
      </c>
      <c r="AF127" s="1">
        <v>4.2</v>
      </c>
      <c r="AG127" s="1">
        <v>5.6</v>
      </c>
      <c r="AH127" s="1">
        <v>6.3</v>
      </c>
      <c r="AI127" s="1">
        <v>6.6</v>
      </c>
      <c r="AJ127" s="1">
        <v>6.1</v>
      </c>
      <c r="AK127" s="1">
        <v>6.4</v>
      </c>
      <c r="AL127" s="1">
        <v>6.2</v>
      </c>
      <c r="AM127" s="1">
        <v>6.2</v>
      </c>
      <c r="AN127" s="1">
        <v>5.9</v>
      </c>
      <c r="AO127" s="3" t="str">
        <f xml:space="preserve"> IFERROR(Table1[[#This Row],[GP 2012]]/Table1[[#This Row],[Total Assets 2012]], "x")</f>
        <v>x</v>
      </c>
      <c r="AP127" s="3" t="str">
        <f xml:space="preserve"> IFERROR(Table1[[#This Row],[GP 2013]]/Table1[[#This Row],[Total Assets 2013]], "x")</f>
        <v>x</v>
      </c>
      <c r="AQ127" s="3" t="str">
        <f xml:space="preserve"> IFERROR(Table1[[#This Row],[GP 2014]]/Table1[[#This Row],[Total Assets 2014]], "x")</f>
        <v>x</v>
      </c>
      <c r="AR127" s="3" t="str">
        <f xml:space="preserve"> IFERROR(Table1[[#This Row],[GP 2015]]/Table1[[#This Row],[Total Assets 2015]], "x")</f>
        <v>x</v>
      </c>
      <c r="AS127" s="3" t="str">
        <f xml:space="preserve"> IFERROR(Table1[[#This Row],[GP 2016]]/Table1[[#This Row],[Total Assets 2016]], "x")</f>
        <v>x</v>
      </c>
      <c r="AT127" s="3" t="str">
        <f xml:space="preserve"> IFERROR(Table1[[#This Row],[GP 2017]]/Table1[[#This Row],[Total Assets 2017]], "x")</f>
        <v>x</v>
      </c>
      <c r="AU127" s="3" t="str">
        <f xml:space="preserve"> IFERROR(Table1[[#This Row],[GP 2018]]/Table1[[#This Row],[Total Assets 2018]], "x")</f>
        <v>x</v>
      </c>
      <c r="AV127" s="3" t="str">
        <f xml:space="preserve"> IFERROR(Table1[[#This Row],[GP 2019]]/Table1[[#This Row],[Total Assets 2019]], "x")</f>
        <v>x</v>
      </c>
      <c r="AW127" s="3" t="str">
        <f xml:space="preserve"> IFERROR(Table1[[#This Row],[GP 2020]]/Table1[[#This Row],[Total Assets 2020]], "x")</f>
        <v>x</v>
      </c>
      <c r="AX127" s="3" t="str">
        <f xml:space="preserve"> IFERROR(Table1[[#This Row],[GP 2021]]/Table1[[#This Row],[Total Assets 2021]], "x")</f>
        <v>x</v>
      </c>
      <c r="AY127" s="3" t="str">
        <f xml:space="preserve"> IFERROR(Table1[[#This Row],[GP TTM]]/Table1[[#This Row],[Total Assets TTM]], "x")</f>
        <v>x</v>
      </c>
      <c r="BA127" s="3" t="str">
        <f xml:space="preserve"> IFERROR(ABS(Table1[[#This Row],[ROA 2013]]-Table1[[#This Row],[ROA 2012]]), "x")</f>
        <v>x</v>
      </c>
      <c r="BB127" s="3" t="str">
        <f xml:space="preserve"> IFERROR(ABS(Table1[[#This Row],[ROA 2014]]-Table1[[#This Row],[ROA 2013]]), "x")</f>
        <v>x</v>
      </c>
      <c r="BC127" s="3" t="str">
        <f xml:space="preserve"> IFERROR(ABS(Table1[[#This Row],[ROA 2015]]-Table1[[#This Row],[ROA 2014]]), "x")</f>
        <v>x</v>
      </c>
      <c r="BD127" s="3" t="str">
        <f xml:space="preserve"> IFERROR(ABS(Table1[[#This Row],[ROA 2016]]-Table1[[#This Row],[ROA 2015]]), "x")</f>
        <v>x</v>
      </c>
      <c r="BE127" s="3" t="str">
        <f xml:space="preserve"> IFERROR(ABS(Table1[[#This Row],[ROA 2017]]-Table1[[#This Row],[ROA 2016]]), "x")</f>
        <v>x</v>
      </c>
      <c r="BF127" s="3" t="str">
        <f xml:space="preserve"> IFERROR(ABS(Table1[[#This Row],[ROA 2018]]-Table1[[#This Row],[ROA 2017]]), "x")</f>
        <v>x</v>
      </c>
      <c r="BG127" s="3" t="str">
        <f xml:space="preserve"> IFERROR(ABS(Table1[[#This Row],[ROA 2019]]-Table1[[#This Row],[ROA 2018]]), "x")</f>
        <v>x</v>
      </c>
      <c r="BH127" s="3" t="str">
        <f xml:space="preserve"> IFERROR(ABS(Table1[[#This Row],[ROA 2020]]-Table1[[#This Row],[ROA 2019]]), "x")</f>
        <v>x</v>
      </c>
      <c r="BI127" s="3" t="str">
        <f xml:space="preserve"> IFERROR(ABS(Table1[[#This Row],[ROA 2021]]-Table1[[#This Row],[ROA 2020]]), "x")</f>
        <v>x</v>
      </c>
      <c r="BJ127" s="3" t="str">
        <f xml:space="preserve"> IFERROR(AVERAGE(Table1[[#This Row],[ROA 2013-2012]:[ROA 2021-2020]]), "x")</f>
        <v>x</v>
      </c>
      <c r="BK127" s="3" t="str">
        <f>IFERROR(AVERAGE(Table1[[#This Row],[ROA 2012]:[ROA 2021]]), "x")</f>
        <v>x</v>
      </c>
      <c r="BN127" s="1">
        <f>SUM(Table1[[#This Row],[B/M Rank]:[ROA Rank]])</f>
        <v>0</v>
      </c>
    </row>
    <row r="128" spans="1:66" x14ac:dyDescent="0.25">
      <c r="A128" s="1" t="s">
        <v>3734</v>
      </c>
      <c r="B128" s="1" t="s">
        <v>4740</v>
      </c>
      <c r="C128" s="1" t="s">
        <v>4417</v>
      </c>
      <c r="D128" s="1" t="s">
        <v>268</v>
      </c>
      <c r="E128" s="1" t="s">
        <v>108</v>
      </c>
      <c r="F128" s="1">
        <v>2.21</v>
      </c>
      <c r="G128" s="19"/>
      <c r="H128" s="19"/>
      <c r="I128" s="19"/>
      <c r="J128" s="19"/>
      <c r="K128" s="1"/>
      <c r="L128" s="19"/>
      <c r="M128" s="1" t="s">
        <v>1494</v>
      </c>
      <c r="N128" s="1" t="s">
        <v>1494</v>
      </c>
      <c r="O128" s="1" t="s">
        <v>1494</v>
      </c>
      <c r="P128" s="1" t="s">
        <v>1494</v>
      </c>
      <c r="Q128" s="1" t="s">
        <v>1494</v>
      </c>
      <c r="R128" s="1" t="s">
        <v>1494</v>
      </c>
      <c r="S128" s="1" t="s">
        <v>1494</v>
      </c>
      <c r="T128" s="1" t="s">
        <v>1494</v>
      </c>
      <c r="U128" s="1" t="s">
        <v>1494</v>
      </c>
      <c r="V128" s="1" t="s">
        <v>1494</v>
      </c>
      <c r="W128" s="1" t="s">
        <v>1494</v>
      </c>
      <c r="X128" s="1" t="s">
        <v>1494</v>
      </c>
      <c r="Z128" s="3" t="str">
        <f xml:space="preserve"> IFERROR(AVEDEV(Table1[[#This Row],[GP 2012]:[GP 2021]]) / Table1[[#This Row],[Avg GP]], "x")</f>
        <v>x</v>
      </c>
      <c r="AA128" s="2" t="str">
        <f xml:space="preserve"> IFERROR(AVERAGE(Table1[[#This Row],[GP 2012]:[GP 2021]]), "x")</f>
        <v>x</v>
      </c>
      <c r="AB128" s="11" t="e">
        <f>Table1[Equity]/Table1[Market Capital]</f>
        <v>#VALUE!</v>
      </c>
      <c r="AC128" s="1" t="s">
        <v>1494</v>
      </c>
      <c r="AD128" s="1" t="s">
        <v>1494</v>
      </c>
      <c r="AE128" s="1" t="s">
        <v>1494</v>
      </c>
      <c r="AF128" s="1" t="s">
        <v>1494</v>
      </c>
      <c r="AG128" s="1" t="s">
        <v>1494</v>
      </c>
      <c r="AH128" s="1" t="s">
        <v>1494</v>
      </c>
      <c r="AI128" s="1" t="s">
        <v>1494</v>
      </c>
      <c r="AJ128" s="1" t="s">
        <v>1494</v>
      </c>
      <c r="AK128" s="1" t="s">
        <v>1494</v>
      </c>
      <c r="AL128" s="1" t="s">
        <v>1494</v>
      </c>
      <c r="AM128" s="1" t="s">
        <v>1494</v>
      </c>
      <c r="AN128" s="1" t="s">
        <v>1494</v>
      </c>
      <c r="AO128" s="3" t="str">
        <f xml:space="preserve"> IFERROR(Table1[[#This Row],[GP 2012]]/Table1[[#This Row],[Total Assets 2012]], "x")</f>
        <v>x</v>
      </c>
      <c r="AP128" s="3" t="str">
        <f xml:space="preserve"> IFERROR(Table1[[#This Row],[GP 2013]]/Table1[[#This Row],[Total Assets 2013]], "x")</f>
        <v>x</v>
      </c>
      <c r="AQ128" s="3" t="str">
        <f xml:space="preserve"> IFERROR(Table1[[#This Row],[GP 2014]]/Table1[[#This Row],[Total Assets 2014]], "x")</f>
        <v>x</v>
      </c>
      <c r="AR128" s="3" t="str">
        <f xml:space="preserve"> IFERROR(Table1[[#This Row],[GP 2015]]/Table1[[#This Row],[Total Assets 2015]], "x")</f>
        <v>x</v>
      </c>
      <c r="AS128" s="3" t="str">
        <f xml:space="preserve"> IFERROR(Table1[[#This Row],[GP 2016]]/Table1[[#This Row],[Total Assets 2016]], "x")</f>
        <v>x</v>
      </c>
      <c r="AT128" s="3" t="str">
        <f xml:space="preserve"> IFERROR(Table1[[#This Row],[GP 2017]]/Table1[[#This Row],[Total Assets 2017]], "x")</f>
        <v>x</v>
      </c>
      <c r="AU128" s="3" t="str">
        <f xml:space="preserve"> IFERROR(Table1[[#This Row],[GP 2018]]/Table1[[#This Row],[Total Assets 2018]], "x")</f>
        <v>x</v>
      </c>
      <c r="AV128" s="3" t="str">
        <f xml:space="preserve"> IFERROR(Table1[[#This Row],[GP 2019]]/Table1[[#This Row],[Total Assets 2019]], "x")</f>
        <v>x</v>
      </c>
      <c r="AW128" s="3" t="str">
        <f xml:space="preserve"> IFERROR(Table1[[#This Row],[GP 2020]]/Table1[[#This Row],[Total Assets 2020]], "x")</f>
        <v>x</v>
      </c>
      <c r="AX128" s="3" t="str">
        <f xml:space="preserve"> IFERROR(Table1[[#This Row],[GP 2021]]/Table1[[#This Row],[Total Assets 2021]], "x")</f>
        <v>x</v>
      </c>
      <c r="AY128" s="3" t="str">
        <f xml:space="preserve"> IFERROR(Table1[[#This Row],[GP TTM]]/Table1[[#This Row],[Total Assets TTM]], "x")</f>
        <v>x</v>
      </c>
      <c r="BA128" s="3" t="str">
        <f xml:space="preserve"> IFERROR(ABS(Table1[[#This Row],[ROA 2013]]-Table1[[#This Row],[ROA 2012]]), "x")</f>
        <v>x</v>
      </c>
      <c r="BB128" s="3" t="str">
        <f xml:space="preserve"> IFERROR(ABS(Table1[[#This Row],[ROA 2014]]-Table1[[#This Row],[ROA 2013]]), "x")</f>
        <v>x</v>
      </c>
      <c r="BC128" s="3" t="str">
        <f xml:space="preserve"> IFERROR(ABS(Table1[[#This Row],[ROA 2015]]-Table1[[#This Row],[ROA 2014]]), "x")</f>
        <v>x</v>
      </c>
      <c r="BD128" s="3" t="str">
        <f xml:space="preserve"> IFERROR(ABS(Table1[[#This Row],[ROA 2016]]-Table1[[#This Row],[ROA 2015]]), "x")</f>
        <v>x</v>
      </c>
      <c r="BE128" s="3" t="str">
        <f xml:space="preserve"> IFERROR(ABS(Table1[[#This Row],[ROA 2017]]-Table1[[#This Row],[ROA 2016]]), "x")</f>
        <v>x</v>
      </c>
      <c r="BF128" s="3" t="str">
        <f xml:space="preserve"> IFERROR(ABS(Table1[[#This Row],[ROA 2018]]-Table1[[#This Row],[ROA 2017]]), "x")</f>
        <v>x</v>
      </c>
      <c r="BG128" s="3" t="str">
        <f xml:space="preserve"> IFERROR(ABS(Table1[[#This Row],[ROA 2019]]-Table1[[#This Row],[ROA 2018]]), "x")</f>
        <v>x</v>
      </c>
      <c r="BH128" s="3" t="str">
        <f xml:space="preserve"> IFERROR(ABS(Table1[[#This Row],[ROA 2020]]-Table1[[#This Row],[ROA 2019]]), "x")</f>
        <v>x</v>
      </c>
      <c r="BI128" s="3" t="str">
        <f xml:space="preserve"> IFERROR(ABS(Table1[[#This Row],[ROA 2021]]-Table1[[#This Row],[ROA 2020]]), "x")</f>
        <v>x</v>
      </c>
      <c r="BJ128" s="3" t="str">
        <f xml:space="preserve"> IFERROR(AVERAGE(Table1[[#This Row],[ROA 2013-2012]:[ROA 2021-2020]]), "x")</f>
        <v>x</v>
      </c>
      <c r="BK128" s="3" t="str">
        <f>IFERROR(AVERAGE(Table1[[#This Row],[ROA 2012]:[ROA 2021]]), "x")</f>
        <v>x</v>
      </c>
      <c r="BN128" s="1">
        <f>SUM(Table1[[#This Row],[B/M Rank]:[ROA Rank]])</f>
        <v>0</v>
      </c>
    </row>
    <row r="129" spans="1:66" x14ac:dyDescent="0.25">
      <c r="A129" s="1" t="s">
        <v>4226</v>
      </c>
      <c r="B129" s="1" t="s">
        <v>1930</v>
      </c>
      <c r="C129" s="1" t="s">
        <v>1889</v>
      </c>
      <c r="D129" s="1" t="s">
        <v>330</v>
      </c>
      <c r="E129" s="1" t="s">
        <v>108</v>
      </c>
      <c r="F129" s="1">
        <v>2.21</v>
      </c>
      <c r="G129" s="19"/>
      <c r="H129" s="19"/>
      <c r="I129" s="19"/>
      <c r="J129" s="19"/>
      <c r="K129" s="1"/>
      <c r="L129" s="19"/>
      <c r="M129" s="1">
        <v>2013</v>
      </c>
      <c r="N129" s="1" t="s">
        <v>4368</v>
      </c>
      <c r="O129" s="1" t="s">
        <v>4368</v>
      </c>
      <c r="P129" s="1">
        <v>0</v>
      </c>
      <c r="Q129" s="1">
        <v>0</v>
      </c>
      <c r="R129" s="1">
        <v>0.2</v>
      </c>
      <c r="S129" s="1">
        <v>-0.2</v>
      </c>
      <c r="T129" s="1">
        <v>-0.1</v>
      </c>
      <c r="U129" s="1">
        <v>-0.3</v>
      </c>
      <c r="V129" s="1">
        <v>-0.2</v>
      </c>
      <c r="W129" s="1">
        <v>0.3</v>
      </c>
      <c r="X129" s="1">
        <v>0.2</v>
      </c>
      <c r="Z129" s="3">
        <f xml:space="preserve"> IFERROR(AVEDEV(Table1[[#This Row],[GP 2012]:[GP 2021]]) / Table1[[#This Row],[Avg GP]], "x")</f>
        <v>-4.3333333333333321</v>
      </c>
      <c r="AA129" s="2">
        <f xml:space="preserve"> IFERROR(AVERAGE(Table1[[#This Row],[GP 2012]:[GP 2021]]), "x")</f>
        <v>-3.7500000000000012E-2</v>
      </c>
      <c r="AB129" s="11">
        <f>Table1[Equity]/Table1[Market Capital]</f>
        <v>0.27149321266968324</v>
      </c>
      <c r="AC129" s="1">
        <v>0</v>
      </c>
      <c r="AD129" s="1">
        <v>0.2</v>
      </c>
      <c r="AE129" s="1">
        <v>0.5</v>
      </c>
      <c r="AF129" s="1">
        <v>0.4</v>
      </c>
      <c r="AG129" s="1">
        <v>0.2</v>
      </c>
      <c r="AH129" s="1">
        <v>0</v>
      </c>
      <c r="AI129" s="1">
        <v>0.5</v>
      </c>
      <c r="AJ129" s="1">
        <v>0.3</v>
      </c>
      <c r="AK129" s="1">
        <v>0.3</v>
      </c>
      <c r="AL129" s="1">
        <v>1.5</v>
      </c>
      <c r="AM129" s="1">
        <v>1.2</v>
      </c>
      <c r="AN129" s="1">
        <v>0.6</v>
      </c>
      <c r="AO129" s="3" t="str">
        <f xml:space="preserve"> IFERROR(Table1[[#This Row],[GP 2012]]/Table1[[#This Row],[Total Assets 2012]], "x")</f>
        <v>x</v>
      </c>
      <c r="AP129" s="3" t="str">
        <f xml:space="preserve"> IFERROR(Table1[[#This Row],[GP 2013]]/Table1[[#This Row],[Total Assets 2013]], "x")</f>
        <v>x</v>
      </c>
      <c r="AQ129" s="3">
        <f xml:space="preserve"> IFERROR(Table1[[#This Row],[GP 2014]]/Table1[[#This Row],[Total Assets 2014]], "x")</f>
        <v>0</v>
      </c>
      <c r="AR129" s="3">
        <f xml:space="preserve"> IFERROR(Table1[[#This Row],[GP 2015]]/Table1[[#This Row],[Total Assets 2015]], "x")</f>
        <v>0</v>
      </c>
      <c r="AS129" s="3">
        <f xml:space="preserve"> IFERROR(Table1[[#This Row],[GP 2016]]/Table1[[#This Row],[Total Assets 2016]], "x")</f>
        <v>1</v>
      </c>
      <c r="AT129" s="3" t="str">
        <f xml:space="preserve"> IFERROR(Table1[[#This Row],[GP 2017]]/Table1[[#This Row],[Total Assets 2017]], "x")</f>
        <v>x</v>
      </c>
      <c r="AU129" s="3">
        <f xml:space="preserve"> IFERROR(Table1[[#This Row],[GP 2018]]/Table1[[#This Row],[Total Assets 2018]], "x")</f>
        <v>-0.2</v>
      </c>
      <c r="AV129" s="3">
        <f xml:space="preserve"> IFERROR(Table1[[#This Row],[GP 2019]]/Table1[[#This Row],[Total Assets 2019]], "x")</f>
        <v>-1</v>
      </c>
      <c r="AW129" s="3">
        <f xml:space="preserve"> IFERROR(Table1[[#This Row],[GP 2020]]/Table1[[#This Row],[Total Assets 2020]], "x")</f>
        <v>-0.66666666666666674</v>
      </c>
      <c r="AX129" s="3">
        <f xml:space="preserve"> IFERROR(Table1[[#This Row],[GP 2021]]/Table1[[#This Row],[Total Assets 2021]], "x")</f>
        <v>0.19999999999999998</v>
      </c>
      <c r="AY129" s="3">
        <f xml:space="preserve"> IFERROR(Table1[[#This Row],[GP TTM]]/Table1[[#This Row],[Total Assets TTM]], "x")</f>
        <v>0.16666666666666669</v>
      </c>
      <c r="BA129" s="3" t="str">
        <f xml:space="preserve"> IFERROR(ABS(Table1[[#This Row],[ROA 2013]]-Table1[[#This Row],[ROA 2012]]), "x")</f>
        <v>x</v>
      </c>
      <c r="BB129" s="3" t="str">
        <f xml:space="preserve"> IFERROR(ABS(Table1[[#This Row],[ROA 2014]]-Table1[[#This Row],[ROA 2013]]), "x")</f>
        <v>x</v>
      </c>
      <c r="BC129" s="3">
        <f xml:space="preserve"> IFERROR(ABS(Table1[[#This Row],[ROA 2015]]-Table1[[#This Row],[ROA 2014]]), "x")</f>
        <v>0</v>
      </c>
      <c r="BD129" s="3">
        <f xml:space="preserve"> IFERROR(ABS(Table1[[#This Row],[ROA 2016]]-Table1[[#This Row],[ROA 2015]]), "x")</f>
        <v>1</v>
      </c>
      <c r="BE129" s="3" t="str">
        <f xml:space="preserve"> IFERROR(ABS(Table1[[#This Row],[ROA 2017]]-Table1[[#This Row],[ROA 2016]]), "x")</f>
        <v>x</v>
      </c>
      <c r="BF129" s="3" t="str">
        <f xml:space="preserve"> IFERROR(ABS(Table1[[#This Row],[ROA 2018]]-Table1[[#This Row],[ROA 2017]]), "x")</f>
        <v>x</v>
      </c>
      <c r="BG129" s="3">
        <f xml:space="preserve"> IFERROR(ABS(Table1[[#This Row],[ROA 2019]]-Table1[[#This Row],[ROA 2018]]), "x")</f>
        <v>0.8</v>
      </c>
      <c r="BH129" s="3">
        <f xml:space="preserve"> IFERROR(ABS(Table1[[#This Row],[ROA 2020]]-Table1[[#This Row],[ROA 2019]]), "x")</f>
        <v>0.33333333333333326</v>
      </c>
      <c r="BI129" s="3">
        <f xml:space="preserve"> IFERROR(ABS(Table1[[#This Row],[ROA 2021]]-Table1[[#This Row],[ROA 2020]]), "x")</f>
        <v>0.8666666666666667</v>
      </c>
      <c r="BJ129" s="3">
        <f xml:space="preserve"> IFERROR(AVERAGE(Table1[[#This Row],[ROA 2013-2012]:[ROA 2021-2020]]), "x")</f>
        <v>0.6</v>
      </c>
      <c r="BK129" s="3">
        <f>IFERROR(AVERAGE(Table1[[#This Row],[ROA 2012]:[ROA 2021]]), "x")</f>
        <v>-9.5238095238095247E-2</v>
      </c>
      <c r="BN129" s="1">
        <f>SUM(Table1[[#This Row],[B/M Rank]:[ROA Rank]])</f>
        <v>0</v>
      </c>
    </row>
    <row r="130" spans="1:66" x14ac:dyDescent="0.25">
      <c r="A130" s="1" t="s">
        <v>3259</v>
      </c>
      <c r="B130" s="1" t="s">
        <v>1135</v>
      </c>
      <c r="C130" s="1" t="s">
        <v>4417</v>
      </c>
      <c r="D130" s="1" t="s">
        <v>268</v>
      </c>
      <c r="E130" s="1" t="s">
        <v>108</v>
      </c>
      <c r="F130" s="1">
        <v>2.2200000000000002</v>
      </c>
      <c r="G130" s="19"/>
      <c r="H130" s="19"/>
      <c r="I130" s="19"/>
      <c r="J130" s="19"/>
      <c r="K130" s="1"/>
      <c r="L130" s="19"/>
      <c r="M130" s="1">
        <v>2012</v>
      </c>
      <c r="N130" s="1" t="s">
        <v>4368</v>
      </c>
      <c r="O130" s="1" t="s">
        <v>4368</v>
      </c>
      <c r="P130" s="1" t="s">
        <v>4368</v>
      </c>
      <c r="Q130" s="1" t="s">
        <v>4368</v>
      </c>
      <c r="R130" s="1" t="s">
        <v>4368</v>
      </c>
      <c r="S130" s="1" t="s">
        <v>4368</v>
      </c>
      <c r="T130" s="1" t="s">
        <v>4368</v>
      </c>
      <c r="U130" s="1" t="s">
        <v>4368</v>
      </c>
      <c r="V130" s="1" t="s">
        <v>4368</v>
      </c>
      <c r="W130" s="1" t="s">
        <v>4368</v>
      </c>
      <c r="X130" s="1" t="s">
        <v>4368</v>
      </c>
      <c r="Z130" s="3" t="str">
        <f xml:space="preserve"> IFERROR(AVEDEV(Table1[[#This Row],[GP 2012]:[GP 2021]]) / Table1[[#This Row],[Avg GP]], "x")</f>
        <v>x</v>
      </c>
      <c r="AA130" s="2" t="str">
        <f xml:space="preserve"> IFERROR(AVERAGE(Table1[[#This Row],[GP 2012]:[GP 2021]]), "x")</f>
        <v>x</v>
      </c>
      <c r="AB130" s="11">
        <f>Table1[Equity]/Table1[Market Capital]</f>
        <v>1.1711711711711712</v>
      </c>
      <c r="AC130" s="1">
        <v>21.1</v>
      </c>
      <c r="AD130" s="1">
        <v>20.5</v>
      </c>
      <c r="AE130" s="1">
        <v>20.3</v>
      </c>
      <c r="AF130" s="1">
        <v>20.5</v>
      </c>
      <c r="AG130" s="1">
        <v>0.7</v>
      </c>
      <c r="AH130" s="1">
        <v>0.2</v>
      </c>
      <c r="AI130" s="1">
        <v>0.1</v>
      </c>
      <c r="AJ130" s="1">
        <v>1.2</v>
      </c>
      <c r="AK130" s="1">
        <v>2</v>
      </c>
      <c r="AL130" s="1">
        <v>4.4000000000000004</v>
      </c>
      <c r="AM130" s="1">
        <v>3.6</v>
      </c>
      <c r="AN130" s="1">
        <v>2.6</v>
      </c>
      <c r="AO130" s="3" t="str">
        <f xml:space="preserve"> IFERROR(Table1[[#This Row],[GP 2012]]/Table1[[#This Row],[Total Assets 2012]], "x")</f>
        <v>x</v>
      </c>
      <c r="AP130" s="3" t="str">
        <f xml:space="preserve"> IFERROR(Table1[[#This Row],[GP 2013]]/Table1[[#This Row],[Total Assets 2013]], "x")</f>
        <v>x</v>
      </c>
      <c r="AQ130" s="3" t="str">
        <f xml:space="preserve"> IFERROR(Table1[[#This Row],[GP 2014]]/Table1[[#This Row],[Total Assets 2014]], "x")</f>
        <v>x</v>
      </c>
      <c r="AR130" s="3" t="str">
        <f xml:space="preserve"> IFERROR(Table1[[#This Row],[GP 2015]]/Table1[[#This Row],[Total Assets 2015]], "x")</f>
        <v>x</v>
      </c>
      <c r="AS130" s="3" t="str">
        <f xml:space="preserve"> IFERROR(Table1[[#This Row],[GP 2016]]/Table1[[#This Row],[Total Assets 2016]], "x")</f>
        <v>x</v>
      </c>
      <c r="AT130" s="3" t="str">
        <f xml:space="preserve"> IFERROR(Table1[[#This Row],[GP 2017]]/Table1[[#This Row],[Total Assets 2017]], "x")</f>
        <v>x</v>
      </c>
      <c r="AU130" s="3" t="str">
        <f xml:space="preserve"> IFERROR(Table1[[#This Row],[GP 2018]]/Table1[[#This Row],[Total Assets 2018]], "x")</f>
        <v>x</v>
      </c>
      <c r="AV130" s="3" t="str">
        <f xml:space="preserve"> IFERROR(Table1[[#This Row],[GP 2019]]/Table1[[#This Row],[Total Assets 2019]], "x")</f>
        <v>x</v>
      </c>
      <c r="AW130" s="3" t="str">
        <f xml:space="preserve"> IFERROR(Table1[[#This Row],[GP 2020]]/Table1[[#This Row],[Total Assets 2020]], "x")</f>
        <v>x</v>
      </c>
      <c r="AX130" s="3" t="str">
        <f xml:space="preserve"> IFERROR(Table1[[#This Row],[GP 2021]]/Table1[[#This Row],[Total Assets 2021]], "x")</f>
        <v>x</v>
      </c>
      <c r="AY130" s="3" t="str">
        <f xml:space="preserve"> IFERROR(Table1[[#This Row],[GP TTM]]/Table1[[#This Row],[Total Assets TTM]], "x")</f>
        <v>x</v>
      </c>
      <c r="BA130" s="3" t="str">
        <f xml:space="preserve"> IFERROR(ABS(Table1[[#This Row],[ROA 2013]]-Table1[[#This Row],[ROA 2012]]), "x")</f>
        <v>x</v>
      </c>
      <c r="BB130" s="3" t="str">
        <f xml:space="preserve"> IFERROR(ABS(Table1[[#This Row],[ROA 2014]]-Table1[[#This Row],[ROA 2013]]), "x")</f>
        <v>x</v>
      </c>
      <c r="BC130" s="3" t="str">
        <f xml:space="preserve"> IFERROR(ABS(Table1[[#This Row],[ROA 2015]]-Table1[[#This Row],[ROA 2014]]), "x")</f>
        <v>x</v>
      </c>
      <c r="BD130" s="3" t="str">
        <f xml:space="preserve"> IFERROR(ABS(Table1[[#This Row],[ROA 2016]]-Table1[[#This Row],[ROA 2015]]), "x")</f>
        <v>x</v>
      </c>
      <c r="BE130" s="3" t="str">
        <f xml:space="preserve"> IFERROR(ABS(Table1[[#This Row],[ROA 2017]]-Table1[[#This Row],[ROA 2016]]), "x")</f>
        <v>x</v>
      </c>
      <c r="BF130" s="3" t="str">
        <f xml:space="preserve"> IFERROR(ABS(Table1[[#This Row],[ROA 2018]]-Table1[[#This Row],[ROA 2017]]), "x")</f>
        <v>x</v>
      </c>
      <c r="BG130" s="3" t="str">
        <f xml:space="preserve"> IFERROR(ABS(Table1[[#This Row],[ROA 2019]]-Table1[[#This Row],[ROA 2018]]), "x")</f>
        <v>x</v>
      </c>
      <c r="BH130" s="3" t="str">
        <f xml:space="preserve"> IFERROR(ABS(Table1[[#This Row],[ROA 2020]]-Table1[[#This Row],[ROA 2019]]), "x")</f>
        <v>x</v>
      </c>
      <c r="BI130" s="3" t="str">
        <f xml:space="preserve"> IFERROR(ABS(Table1[[#This Row],[ROA 2021]]-Table1[[#This Row],[ROA 2020]]), "x")</f>
        <v>x</v>
      </c>
      <c r="BJ130" s="3" t="str">
        <f xml:space="preserve"> IFERROR(AVERAGE(Table1[[#This Row],[ROA 2013-2012]:[ROA 2021-2020]]), "x")</f>
        <v>x</v>
      </c>
      <c r="BK130" s="3" t="str">
        <f>IFERROR(AVERAGE(Table1[[#This Row],[ROA 2012]:[ROA 2021]]), "x")</f>
        <v>x</v>
      </c>
      <c r="BN130" s="1">
        <f>SUM(Table1[[#This Row],[B/M Rank]:[ROA Rank]])</f>
        <v>0</v>
      </c>
    </row>
    <row r="131" spans="1:66" x14ac:dyDescent="0.25">
      <c r="A131" s="1" t="s">
        <v>3508</v>
      </c>
      <c r="B131" s="1" t="s">
        <v>1303</v>
      </c>
      <c r="C131" s="1" t="s">
        <v>4417</v>
      </c>
      <c r="D131" s="1" t="s">
        <v>268</v>
      </c>
      <c r="E131" s="1" t="s">
        <v>108</v>
      </c>
      <c r="F131" s="1">
        <v>2.2200000000000002</v>
      </c>
      <c r="G131" s="19"/>
      <c r="H131" s="19"/>
      <c r="I131" s="19"/>
      <c r="J131" s="19"/>
      <c r="K131" s="1"/>
      <c r="L131" s="19"/>
      <c r="M131" s="1">
        <v>2012</v>
      </c>
      <c r="N131" s="1" t="s">
        <v>4368</v>
      </c>
      <c r="O131" s="1" t="s">
        <v>4368</v>
      </c>
      <c r="P131" s="1" t="s">
        <v>4368</v>
      </c>
      <c r="Q131" s="1" t="s">
        <v>4368</v>
      </c>
      <c r="R131" s="1" t="s">
        <v>4368</v>
      </c>
      <c r="S131" s="1" t="s">
        <v>4368</v>
      </c>
      <c r="T131" s="1" t="s">
        <v>4368</v>
      </c>
      <c r="U131" s="1" t="s">
        <v>4368</v>
      </c>
      <c r="V131" s="1" t="s">
        <v>4368</v>
      </c>
      <c r="W131" s="1">
        <v>0</v>
      </c>
      <c r="X131" s="1">
        <v>0</v>
      </c>
      <c r="Z131" s="3" t="str">
        <f xml:space="preserve"> IFERROR(AVEDEV(Table1[[#This Row],[GP 2012]:[GP 2021]]) / Table1[[#This Row],[Avg GP]], "x")</f>
        <v>x</v>
      </c>
      <c r="AA131" s="2">
        <f xml:space="preserve"> IFERROR(AVERAGE(Table1[[#This Row],[GP 2012]:[GP 2021]]), "x")</f>
        <v>0</v>
      </c>
      <c r="AB131" s="11">
        <f>Table1[Equity]/Table1[Market Capital]</f>
        <v>0.9009009009009008</v>
      </c>
      <c r="AC131" s="1">
        <v>1.5</v>
      </c>
      <c r="AD131" s="1">
        <v>1.8</v>
      </c>
      <c r="AE131" s="1">
        <v>1.7</v>
      </c>
      <c r="AF131" s="1">
        <v>3</v>
      </c>
      <c r="AG131" s="1">
        <v>2.8</v>
      </c>
      <c r="AH131" s="1">
        <v>0.3</v>
      </c>
      <c r="AI131" s="1">
        <v>0.1</v>
      </c>
      <c r="AJ131" s="1">
        <v>1.1000000000000001</v>
      </c>
      <c r="AK131" s="1">
        <v>2.2999999999999998</v>
      </c>
      <c r="AL131" s="1">
        <v>2.5</v>
      </c>
      <c r="AM131" s="1">
        <v>2.5</v>
      </c>
      <c r="AN131" s="1">
        <v>2</v>
      </c>
      <c r="AO131" s="3" t="str">
        <f xml:space="preserve"> IFERROR(Table1[[#This Row],[GP 2012]]/Table1[[#This Row],[Total Assets 2012]], "x")</f>
        <v>x</v>
      </c>
      <c r="AP131" s="3" t="str">
        <f xml:space="preserve"> IFERROR(Table1[[#This Row],[GP 2013]]/Table1[[#This Row],[Total Assets 2013]], "x")</f>
        <v>x</v>
      </c>
      <c r="AQ131" s="3" t="str">
        <f xml:space="preserve"> IFERROR(Table1[[#This Row],[GP 2014]]/Table1[[#This Row],[Total Assets 2014]], "x")</f>
        <v>x</v>
      </c>
      <c r="AR131" s="3" t="str">
        <f xml:space="preserve"> IFERROR(Table1[[#This Row],[GP 2015]]/Table1[[#This Row],[Total Assets 2015]], "x")</f>
        <v>x</v>
      </c>
      <c r="AS131" s="3" t="str">
        <f xml:space="preserve"> IFERROR(Table1[[#This Row],[GP 2016]]/Table1[[#This Row],[Total Assets 2016]], "x")</f>
        <v>x</v>
      </c>
      <c r="AT131" s="3" t="str">
        <f xml:space="preserve"> IFERROR(Table1[[#This Row],[GP 2017]]/Table1[[#This Row],[Total Assets 2017]], "x")</f>
        <v>x</v>
      </c>
      <c r="AU131" s="3" t="str">
        <f xml:space="preserve"> IFERROR(Table1[[#This Row],[GP 2018]]/Table1[[#This Row],[Total Assets 2018]], "x")</f>
        <v>x</v>
      </c>
      <c r="AV131" s="3" t="str">
        <f xml:space="preserve"> IFERROR(Table1[[#This Row],[GP 2019]]/Table1[[#This Row],[Total Assets 2019]], "x")</f>
        <v>x</v>
      </c>
      <c r="AW131" s="3" t="str">
        <f xml:space="preserve"> IFERROR(Table1[[#This Row],[GP 2020]]/Table1[[#This Row],[Total Assets 2020]], "x")</f>
        <v>x</v>
      </c>
      <c r="AX131" s="3">
        <f xml:space="preserve"> IFERROR(Table1[[#This Row],[GP 2021]]/Table1[[#This Row],[Total Assets 2021]], "x")</f>
        <v>0</v>
      </c>
      <c r="AY131" s="3">
        <f xml:space="preserve"> IFERROR(Table1[[#This Row],[GP TTM]]/Table1[[#This Row],[Total Assets TTM]], "x")</f>
        <v>0</v>
      </c>
      <c r="BA131" s="3" t="str">
        <f xml:space="preserve"> IFERROR(ABS(Table1[[#This Row],[ROA 2013]]-Table1[[#This Row],[ROA 2012]]), "x")</f>
        <v>x</v>
      </c>
      <c r="BB131" s="3" t="str">
        <f xml:space="preserve"> IFERROR(ABS(Table1[[#This Row],[ROA 2014]]-Table1[[#This Row],[ROA 2013]]), "x")</f>
        <v>x</v>
      </c>
      <c r="BC131" s="3" t="str">
        <f xml:space="preserve"> IFERROR(ABS(Table1[[#This Row],[ROA 2015]]-Table1[[#This Row],[ROA 2014]]), "x")</f>
        <v>x</v>
      </c>
      <c r="BD131" s="3" t="str">
        <f xml:space="preserve"> IFERROR(ABS(Table1[[#This Row],[ROA 2016]]-Table1[[#This Row],[ROA 2015]]), "x")</f>
        <v>x</v>
      </c>
      <c r="BE131" s="3" t="str">
        <f xml:space="preserve"> IFERROR(ABS(Table1[[#This Row],[ROA 2017]]-Table1[[#This Row],[ROA 2016]]), "x")</f>
        <v>x</v>
      </c>
      <c r="BF131" s="3" t="str">
        <f xml:space="preserve"> IFERROR(ABS(Table1[[#This Row],[ROA 2018]]-Table1[[#This Row],[ROA 2017]]), "x")</f>
        <v>x</v>
      </c>
      <c r="BG131" s="3" t="str">
        <f xml:space="preserve"> IFERROR(ABS(Table1[[#This Row],[ROA 2019]]-Table1[[#This Row],[ROA 2018]]), "x")</f>
        <v>x</v>
      </c>
      <c r="BH131" s="3" t="str">
        <f xml:space="preserve"> IFERROR(ABS(Table1[[#This Row],[ROA 2020]]-Table1[[#This Row],[ROA 2019]]), "x")</f>
        <v>x</v>
      </c>
      <c r="BI131" s="3" t="str">
        <f xml:space="preserve"> IFERROR(ABS(Table1[[#This Row],[ROA 2021]]-Table1[[#This Row],[ROA 2020]]), "x")</f>
        <v>x</v>
      </c>
      <c r="BJ131" s="3" t="str">
        <f xml:space="preserve"> IFERROR(AVERAGE(Table1[[#This Row],[ROA 2013-2012]:[ROA 2021-2020]]), "x")</f>
        <v>x</v>
      </c>
      <c r="BK131" s="3">
        <f>IFERROR(AVERAGE(Table1[[#This Row],[ROA 2012]:[ROA 2021]]), "x")</f>
        <v>0</v>
      </c>
      <c r="BN131" s="1">
        <f>SUM(Table1[[#This Row],[B/M Rank]:[ROA Rank]])</f>
        <v>0</v>
      </c>
    </row>
    <row r="132" spans="1:66" x14ac:dyDescent="0.25">
      <c r="A132" s="1" t="s">
        <v>2315</v>
      </c>
      <c r="B132" s="1" t="s">
        <v>359</v>
      </c>
      <c r="C132" s="1" t="s">
        <v>356</v>
      </c>
      <c r="D132" s="1" t="s">
        <v>142</v>
      </c>
      <c r="E132" s="1" t="s">
        <v>108</v>
      </c>
      <c r="F132" s="1">
        <v>2.23</v>
      </c>
      <c r="G132" s="19"/>
      <c r="H132" s="19"/>
      <c r="I132" s="19"/>
      <c r="J132" s="19"/>
      <c r="K132" s="1"/>
      <c r="L132" s="19"/>
      <c r="M132" s="1">
        <v>2017</v>
      </c>
      <c r="S132" s="1">
        <v>-3</v>
      </c>
      <c r="T132" s="1">
        <v>-1.5</v>
      </c>
      <c r="U132" s="1">
        <v>-4.3</v>
      </c>
      <c r="V132" s="1">
        <v>-4.2</v>
      </c>
      <c r="W132" s="1">
        <v>1</v>
      </c>
      <c r="X132" s="1">
        <v>0.9</v>
      </c>
      <c r="Z132" s="3">
        <f xml:space="preserve"> IFERROR(AVEDEV(Table1[[#This Row],[GP 2012]:[GP 2021]]) / Table1[[#This Row],[Avg GP]], "x")</f>
        <v>-0.71666666666666667</v>
      </c>
      <c r="AA132" s="2">
        <f xml:space="preserve"> IFERROR(AVERAGE(Table1[[#This Row],[GP 2012]:[GP 2021]]), "x")</f>
        <v>-2.4</v>
      </c>
      <c r="AB132" s="11">
        <f>Table1[Equity]/Table1[Market Capital]</f>
        <v>-3.2286995515695067</v>
      </c>
      <c r="AH132" s="1">
        <v>13.7</v>
      </c>
      <c r="AI132" s="1">
        <v>23.6</v>
      </c>
      <c r="AJ132" s="1">
        <v>25.3</v>
      </c>
      <c r="AK132" s="1">
        <v>7.6</v>
      </c>
      <c r="AL132" s="1">
        <v>4</v>
      </c>
      <c r="AM132" s="1">
        <v>2.8</v>
      </c>
      <c r="AN132" s="1">
        <v>-7.2</v>
      </c>
      <c r="AO132" s="3" t="str">
        <f xml:space="preserve"> IFERROR(Table1[[#This Row],[GP 2012]]/Table1[[#This Row],[Total Assets 2012]], "x")</f>
        <v>x</v>
      </c>
      <c r="AP132" s="3" t="str">
        <f xml:space="preserve"> IFERROR(Table1[[#This Row],[GP 2013]]/Table1[[#This Row],[Total Assets 2013]], "x")</f>
        <v>x</v>
      </c>
      <c r="AQ132" s="3" t="str">
        <f xml:space="preserve"> IFERROR(Table1[[#This Row],[GP 2014]]/Table1[[#This Row],[Total Assets 2014]], "x")</f>
        <v>x</v>
      </c>
      <c r="AR132" s="3" t="str">
        <f xml:space="preserve"> IFERROR(Table1[[#This Row],[GP 2015]]/Table1[[#This Row],[Total Assets 2015]], "x")</f>
        <v>x</v>
      </c>
      <c r="AS132" s="3" t="str">
        <f xml:space="preserve"> IFERROR(Table1[[#This Row],[GP 2016]]/Table1[[#This Row],[Total Assets 2016]], "x")</f>
        <v>x</v>
      </c>
      <c r="AT132" s="3">
        <f xml:space="preserve"> IFERROR(Table1[[#This Row],[GP 2017]]/Table1[[#This Row],[Total Assets 2017]], "x")</f>
        <v>-0.21897810218978103</v>
      </c>
      <c r="AU132" s="3">
        <f xml:space="preserve"> IFERROR(Table1[[#This Row],[GP 2018]]/Table1[[#This Row],[Total Assets 2018]], "x")</f>
        <v>-6.3559322033898302E-2</v>
      </c>
      <c r="AV132" s="3">
        <f xml:space="preserve"> IFERROR(Table1[[#This Row],[GP 2019]]/Table1[[#This Row],[Total Assets 2019]], "x")</f>
        <v>-0.16996047430830039</v>
      </c>
      <c r="AW132" s="3">
        <f xml:space="preserve"> IFERROR(Table1[[#This Row],[GP 2020]]/Table1[[#This Row],[Total Assets 2020]], "x")</f>
        <v>-0.55263157894736847</v>
      </c>
      <c r="AX132" s="3">
        <f xml:space="preserve"> IFERROR(Table1[[#This Row],[GP 2021]]/Table1[[#This Row],[Total Assets 2021]], "x")</f>
        <v>0.25</v>
      </c>
      <c r="AY132" s="3">
        <f xml:space="preserve"> IFERROR(Table1[[#This Row],[GP TTM]]/Table1[[#This Row],[Total Assets TTM]], "x")</f>
        <v>0.32142857142857145</v>
      </c>
      <c r="BA132" s="3" t="str">
        <f xml:space="preserve"> IFERROR(ABS(Table1[[#This Row],[ROA 2013]]-Table1[[#This Row],[ROA 2012]]), "x")</f>
        <v>x</v>
      </c>
      <c r="BB132" s="3" t="str">
        <f xml:space="preserve"> IFERROR(ABS(Table1[[#This Row],[ROA 2014]]-Table1[[#This Row],[ROA 2013]]), "x")</f>
        <v>x</v>
      </c>
      <c r="BC132" s="3" t="str">
        <f xml:space="preserve"> IFERROR(ABS(Table1[[#This Row],[ROA 2015]]-Table1[[#This Row],[ROA 2014]]), "x")</f>
        <v>x</v>
      </c>
      <c r="BD132" s="3" t="str">
        <f xml:space="preserve"> IFERROR(ABS(Table1[[#This Row],[ROA 2016]]-Table1[[#This Row],[ROA 2015]]), "x")</f>
        <v>x</v>
      </c>
      <c r="BE132" s="3" t="str">
        <f xml:space="preserve"> IFERROR(ABS(Table1[[#This Row],[ROA 2017]]-Table1[[#This Row],[ROA 2016]]), "x")</f>
        <v>x</v>
      </c>
      <c r="BF132" s="3">
        <f xml:space="preserve"> IFERROR(ABS(Table1[[#This Row],[ROA 2018]]-Table1[[#This Row],[ROA 2017]]), "x")</f>
        <v>0.15541878015588273</v>
      </c>
      <c r="BG132" s="3">
        <f xml:space="preserve"> IFERROR(ABS(Table1[[#This Row],[ROA 2019]]-Table1[[#This Row],[ROA 2018]]), "x")</f>
        <v>0.10640115227440208</v>
      </c>
      <c r="BH132" s="3">
        <f xml:space="preserve"> IFERROR(ABS(Table1[[#This Row],[ROA 2020]]-Table1[[#This Row],[ROA 2019]]), "x")</f>
        <v>0.38267110463906806</v>
      </c>
      <c r="BI132" s="3">
        <f xml:space="preserve"> IFERROR(ABS(Table1[[#This Row],[ROA 2021]]-Table1[[#This Row],[ROA 2020]]), "x")</f>
        <v>0.80263157894736847</v>
      </c>
      <c r="BJ132" s="3">
        <f xml:space="preserve"> IFERROR(AVERAGE(Table1[[#This Row],[ROA 2013-2012]:[ROA 2021-2020]]), "x")</f>
        <v>0.36178065400418036</v>
      </c>
      <c r="BK132" s="3">
        <f>IFERROR(AVERAGE(Table1[[#This Row],[ROA 2012]:[ROA 2021]]), "x")</f>
        <v>-0.15102589549586964</v>
      </c>
      <c r="BN132" s="1">
        <f>SUM(Table1[[#This Row],[B/M Rank]:[ROA Rank]])</f>
        <v>0</v>
      </c>
    </row>
    <row r="133" spans="1:66" x14ac:dyDescent="0.25">
      <c r="A133" s="1" t="s">
        <v>3223</v>
      </c>
      <c r="B133" s="1" t="s">
        <v>1114</v>
      </c>
      <c r="C133" s="1" t="s">
        <v>4417</v>
      </c>
      <c r="D133" s="1" t="s">
        <v>268</v>
      </c>
      <c r="E133" s="1" t="s">
        <v>108</v>
      </c>
      <c r="F133" s="1">
        <v>2.23</v>
      </c>
      <c r="G133" s="19"/>
      <c r="H133" s="19"/>
      <c r="I133" s="19"/>
      <c r="J133" s="19"/>
      <c r="K133" s="1"/>
      <c r="L133" s="19"/>
      <c r="M133" s="1">
        <v>2018</v>
      </c>
      <c r="S133" s="1" t="s">
        <v>4368</v>
      </c>
      <c r="T133" s="1" t="s">
        <v>4368</v>
      </c>
      <c r="U133" s="1" t="s">
        <v>4368</v>
      </c>
      <c r="V133" s="1">
        <v>0</v>
      </c>
      <c r="W133" s="1" t="s">
        <v>4368</v>
      </c>
      <c r="X133" s="1" t="s">
        <v>4368</v>
      </c>
      <c r="Z133" s="3" t="str">
        <f xml:space="preserve"> IFERROR(AVEDEV(Table1[[#This Row],[GP 2012]:[GP 2021]]) / Table1[[#This Row],[Avg GP]], "x")</f>
        <v>x</v>
      </c>
      <c r="AA133" s="2">
        <f xml:space="preserve"> IFERROR(AVERAGE(Table1[[#This Row],[GP 2012]:[GP 2021]]), "x")</f>
        <v>0</v>
      </c>
      <c r="AB133" s="11">
        <f>Table1[Equity]/Table1[Market Capital]</f>
        <v>1.3452914798206279</v>
      </c>
      <c r="AH133" s="1">
        <v>0.1</v>
      </c>
      <c r="AI133" s="1">
        <v>0.1</v>
      </c>
      <c r="AJ133" s="1">
        <v>0</v>
      </c>
      <c r="AK133" s="1">
        <v>4.7</v>
      </c>
      <c r="AL133" s="1">
        <v>6.3</v>
      </c>
      <c r="AM133" s="1">
        <v>4.4000000000000004</v>
      </c>
      <c r="AN133" s="1">
        <v>3</v>
      </c>
      <c r="AO133" s="3" t="str">
        <f xml:space="preserve"> IFERROR(Table1[[#This Row],[GP 2012]]/Table1[[#This Row],[Total Assets 2012]], "x")</f>
        <v>x</v>
      </c>
      <c r="AP133" s="3" t="str">
        <f xml:space="preserve"> IFERROR(Table1[[#This Row],[GP 2013]]/Table1[[#This Row],[Total Assets 2013]], "x")</f>
        <v>x</v>
      </c>
      <c r="AQ133" s="3" t="str">
        <f xml:space="preserve"> IFERROR(Table1[[#This Row],[GP 2014]]/Table1[[#This Row],[Total Assets 2014]], "x")</f>
        <v>x</v>
      </c>
      <c r="AR133" s="3" t="str">
        <f xml:space="preserve"> IFERROR(Table1[[#This Row],[GP 2015]]/Table1[[#This Row],[Total Assets 2015]], "x")</f>
        <v>x</v>
      </c>
      <c r="AS133" s="3" t="str">
        <f xml:space="preserve"> IFERROR(Table1[[#This Row],[GP 2016]]/Table1[[#This Row],[Total Assets 2016]], "x")</f>
        <v>x</v>
      </c>
      <c r="AT133" s="3" t="str">
        <f xml:space="preserve"> IFERROR(Table1[[#This Row],[GP 2017]]/Table1[[#This Row],[Total Assets 2017]], "x")</f>
        <v>x</v>
      </c>
      <c r="AU133" s="3" t="str">
        <f xml:space="preserve"> IFERROR(Table1[[#This Row],[GP 2018]]/Table1[[#This Row],[Total Assets 2018]], "x")</f>
        <v>x</v>
      </c>
      <c r="AV133" s="3" t="str">
        <f xml:space="preserve"> IFERROR(Table1[[#This Row],[GP 2019]]/Table1[[#This Row],[Total Assets 2019]], "x")</f>
        <v>x</v>
      </c>
      <c r="AW133" s="3">
        <f xml:space="preserve"> IFERROR(Table1[[#This Row],[GP 2020]]/Table1[[#This Row],[Total Assets 2020]], "x")</f>
        <v>0</v>
      </c>
      <c r="AX133" s="3" t="str">
        <f xml:space="preserve"> IFERROR(Table1[[#This Row],[GP 2021]]/Table1[[#This Row],[Total Assets 2021]], "x")</f>
        <v>x</v>
      </c>
      <c r="AY133" s="3" t="str">
        <f xml:space="preserve"> IFERROR(Table1[[#This Row],[GP TTM]]/Table1[[#This Row],[Total Assets TTM]], "x")</f>
        <v>x</v>
      </c>
      <c r="BA133" s="3" t="str">
        <f xml:space="preserve"> IFERROR(ABS(Table1[[#This Row],[ROA 2013]]-Table1[[#This Row],[ROA 2012]]), "x")</f>
        <v>x</v>
      </c>
      <c r="BB133" s="3" t="str">
        <f xml:space="preserve"> IFERROR(ABS(Table1[[#This Row],[ROA 2014]]-Table1[[#This Row],[ROA 2013]]), "x")</f>
        <v>x</v>
      </c>
      <c r="BC133" s="3" t="str">
        <f xml:space="preserve"> IFERROR(ABS(Table1[[#This Row],[ROA 2015]]-Table1[[#This Row],[ROA 2014]]), "x")</f>
        <v>x</v>
      </c>
      <c r="BD133" s="3" t="str">
        <f xml:space="preserve"> IFERROR(ABS(Table1[[#This Row],[ROA 2016]]-Table1[[#This Row],[ROA 2015]]), "x")</f>
        <v>x</v>
      </c>
      <c r="BE133" s="3" t="str">
        <f xml:space="preserve"> IFERROR(ABS(Table1[[#This Row],[ROA 2017]]-Table1[[#This Row],[ROA 2016]]), "x")</f>
        <v>x</v>
      </c>
      <c r="BF133" s="3" t="str">
        <f xml:space="preserve"> IFERROR(ABS(Table1[[#This Row],[ROA 2018]]-Table1[[#This Row],[ROA 2017]]), "x")</f>
        <v>x</v>
      </c>
      <c r="BG133" s="3" t="str">
        <f xml:space="preserve"> IFERROR(ABS(Table1[[#This Row],[ROA 2019]]-Table1[[#This Row],[ROA 2018]]), "x")</f>
        <v>x</v>
      </c>
      <c r="BH133" s="3" t="str">
        <f xml:space="preserve"> IFERROR(ABS(Table1[[#This Row],[ROA 2020]]-Table1[[#This Row],[ROA 2019]]), "x")</f>
        <v>x</v>
      </c>
      <c r="BI133" s="3" t="str">
        <f xml:space="preserve"> IFERROR(ABS(Table1[[#This Row],[ROA 2021]]-Table1[[#This Row],[ROA 2020]]), "x")</f>
        <v>x</v>
      </c>
      <c r="BJ133" s="3" t="str">
        <f xml:space="preserve"> IFERROR(AVERAGE(Table1[[#This Row],[ROA 2013-2012]:[ROA 2021-2020]]), "x")</f>
        <v>x</v>
      </c>
      <c r="BK133" s="3">
        <f>IFERROR(AVERAGE(Table1[[#This Row],[ROA 2012]:[ROA 2021]]), "x")</f>
        <v>0</v>
      </c>
      <c r="BN133" s="1">
        <f>SUM(Table1[[#This Row],[B/M Rank]:[ROA Rank]])</f>
        <v>0</v>
      </c>
    </row>
    <row r="134" spans="1:66" x14ac:dyDescent="0.25">
      <c r="A134" s="1" t="s">
        <v>3479</v>
      </c>
      <c r="B134" s="1" t="s">
        <v>1283</v>
      </c>
      <c r="C134" s="1" t="s">
        <v>4417</v>
      </c>
      <c r="D134" s="1" t="s">
        <v>268</v>
      </c>
      <c r="E134" s="1" t="s">
        <v>108</v>
      </c>
      <c r="F134" s="1">
        <v>2.2599999999999998</v>
      </c>
      <c r="G134" s="19"/>
      <c r="H134" s="19"/>
      <c r="I134" s="19"/>
      <c r="J134" s="19"/>
      <c r="K134" s="1"/>
      <c r="L134" s="19"/>
      <c r="M134" s="1">
        <v>2021</v>
      </c>
      <c r="W134" s="1" t="s">
        <v>4368</v>
      </c>
      <c r="X134" s="1" t="s">
        <v>4368</v>
      </c>
      <c r="Z134" s="3" t="str">
        <f xml:space="preserve"> IFERROR(AVEDEV(Table1[[#This Row],[GP 2012]:[GP 2021]]) / Table1[[#This Row],[Avg GP]], "x")</f>
        <v>x</v>
      </c>
      <c r="AA134" s="2" t="str">
        <f xml:space="preserve"> IFERROR(AVERAGE(Table1[[#This Row],[GP 2012]:[GP 2021]]), "x")</f>
        <v>x</v>
      </c>
      <c r="AB134" s="11">
        <f>Table1[Equity]/Table1[Market Capital]</f>
        <v>0.66371681415929207</v>
      </c>
      <c r="AL134" s="1">
        <v>2.6</v>
      </c>
      <c r="AM134" s="1">
        <v>1.6</v>
      </c>
      <c r="AN134" s="1">
        <v>1.5</v>
      </c>
      <c r="AO134" s="3" t="str">
        <f xml:space="preserve"> IFERROR(Table1[[#This Row],[GP 2012]]/Table1[[#This Row],[Total Assets 2012]], "x")</f>
        <v>x</v>
      </c>
      <c r="AP134" s="3" t="str">
        <f xml:space="preserve"> IFERROR(Table1[[#This Row],[GP 2013]]/Table1[[#This Row],[Total Assets 2013]], "x")</f>
        <v>x</v>
      </c>
      <c r="AQ134" s="3" t="str">
        <f xml:space="preserve"> IFERROR(Table1[[#This Row],[GP 2014]]/Table1[[#This Row],[Total Assets 2014]], "x")</f>
        <v>x</v>
      </c>
      <c r="AR134" s="3" t="str">
        <f xml:space="preserve"> IFERROR(Table1[[#This Row],[GP 2015]]/Table1[[#This Row],[Total Assets 2015]], "x")</f>
        <v>x</v>
      </c>
      <c r="AS134" s="3" t="str">
        <f xml:space="preserve"> IFERROR(Table1[[#This Row],[GP 2016]]/Table1[[#This Row],[Total Assets 2016]], "x")</f>
        <v>x</v>
      </c>
      <c r="AT134" s="3" t="str">
        <f xml:space="preserve"> IFERROR(Table1[[#This Row],[GP 2017]]/Table1[[#This Row],[Total Assets 2017]], "x")</f>
        <v>x</v>
      </c>
      <c r="AU134" s="3" t="str">
        <f xml:space="preserve"> IFERROR(Table1[[#This Row],[GP 2018]]/Table1[[#This Row],[Total Assets 2018]], "x")</f>
        <v>x</v>
      </c>
      <c r="AV134" s="3" t="str">
        <f xml:space="preserve"> IFERROR(Table1[[#This Row],[GP 2019]]/Table1[[#This Row],[Total Assets 2019]], "x")</f>
        <v>x</v>
      </c>
      <c r="AW134" s="3" t="str">
        <f xml:space="preserve"> IFERROR(Table1[[#This Row],[GP 2020]]/Table1[[#This Row],[Total Assets 2020]], "x")</f>
        <v>x</v>
      </c>
      <c r="AX134" s="3" t="str">
        <f xml:space="preserve"> IFERROR(Table1[[#This Row],[GP 2021]]/Table1[[#This Row],[Total Assets 2021]], "x")</f>
        <v>x</v>
      </c>
      <c r="AY134" s="3" t="str">
        <f xml:space="preserve"> IFERROR(Table1[[#This Row],[GP TTM]]/Table1[[#This Row],[Total Assets TTM]], "x")</f>
        <v>x</v>
      </c>
      <c r="BA134" s="3" t="str">
        <f xml:space="preserve"> IFERROR(ABS(Table1[[#This Row],[ROA 2013]]-Table1[[#This Row],[ROA 2012]]), "x")</f>
        <v>x</v>
      </c>
      <c r="BB134" s="3" t="str">
        <f xml:space="preserve"> IFERROR(ABS(Table1[[#This Row],[ROA 2014]]-Table1[[#This Row],[ROA 2013]]), "x")</f>
        <v>x</v>
      </c>
      <c r="BC134" s="3" t="str">
        <f xml:space="preserve"> IFERROR(ABS(Table1[[#This Row],[ROA 2015]]-Table1[[#This Row],[ROA 2014]]), "x")</f>
        <v>x</v>
      </c>
      <c r="BD134" s="3" t="str">
        <f xml:space="preserve"> IFERROR(ABS(Table1[[#This Row],[ROA 2016]]-Table1[[#This Row],[ROA 2015]]), "x")</f>
        <v>x</v>
      </c>
      <c r="BE134" s="3" t="str">
        <f xml:space="preserve"> IFERROR(ABS(Table1[[#This Row],[ROA 2017]]-Table1[[#This Row],[ROA 2016]]), "x")</f>
        <v>x</v>
      </c>
      <c r="BF134" s="3" t="str">
        <f xml:space="preserve"> IFERROR(ABS(Table1[[#This Row],[ROA 2018]]-Table1[[#This Row],[ROA 2017]]), "x")</f>
        <v>x</v>
      </c>
      <c r="BG134" s="3" t="str">
        <f xml:space="preserve"> IFERROR(ABS(Table1[[#This Row],[ROA 2019]]-Table1[[#This Row],[ROA 2018]]), "x")</f>
        <v>x</v>
      </c>
      <c r="BH134" s="3" t="str">
        <f xml:space="preserve"> IFERROR(ABS(Table1[[#This Row],[ROA 2020]]-Table1[[#This Row],[ROA 2019]]), "x")</f>
        <v>x</v>
      </c>
      <c r="BI134" s="3" t="str">
        <f xml:space="preserve"> IFERROR(ABS(Table1[[#This Row],[ROA 2021]]-Table1[[#This Row],[ROA 2020]]), "x")</f>
        <v>x</v>
      </c>
      <c r="BJ134" s="3" t="str">
        <f xml:space="preserve"> IFERROR(AVERAGE(Table1[[#This Row],[ROA 2013-2012]:[ROA 2021-2020]]), "x")</f>
        <v>x</v>
      </c>
      <c r="BK134" s="3" t="str">
        <f>IFERROR(AVERAGE(Table1[[#This Row],[ROA 2012]:[ROA 2021]]), "x")</f>
        <v>x</v>
      </c>
      <c r="BN134" s="1">
        <f>SUM(Table1[[#This Row],[B/M Rank]:[ROA Rank]])</f>
        <v>0</v>
      </c>
    </row>
    <row r="135" spans="1:66" x14ac:dyDescent="0.25">
      <c r="A135" s="1" t="s">
        <v>3200</v>
      </c>
      <c r="B135" s="1" t="s">
        <v>4566</v>
      </c>
      <c r="C135" s="1" t="s">
        <v>4417</v>
      </c>
      <c r="D135" s="1" t="s">
        <v>268</v>
      </c>
      <c r="E135" s="1" t="s">
        <v>108</v>
      </c>
      <c r="F135" s="1">
        <v>2.2599999999999998</v>
      </c>
      <c r="G135" s="19"/>
      <c r="H135" s="19"/>
      <c r="I135" s="19"/>
      <c r="J135" s="19"/>
      <c r="K135" s="1"/>
      <c r="L135" s="19"/>
      <c r="M135" s="1">
        <v>2016</v>
      </c>
      <c r="R135" s="1" t="s">
        <v>4368</v>
      </c>
      <c r="S135" s="1" t="s">
        <v>4368</v>
      </c>
      <c r="T135" s="1" t="s">
        <v>4368</v>
      </c>
      <c r="U135" s="1" t="s">
        <v>4368</v>
      </c>
      <c r="V135" s="1" t="s">
        <v>4368</v>
      </c>
      <c r="W135" s="1" t="s">
        <v>4368</v>
      </c>
      <c r="X135" s="1" t="s">
        <v>4368</v>
      </c>
      <c r="Z135" s="3" t="str">
        <f xml:space="preserve"> IFERROR(AVEDEV(Table1[[#This Row],[GP 2012]:[GP 2021]]) / Table1[[#This Row],[Avg GP]], "x")</f>
        <v>x</v>
      </c>
      <c r="AA135" s="2" t="str">
        <f xml:space="preserve"> IFERROR(AVERAGE(Table1[[#This Row],[GP 2012]:[GP 2021]]), "x")</f>
        <v>x</v>
      </c>
      <c r="AB135" s="11">
        <f>Table1[Equity]/Table1[Market Capital]</f>
        <v>0.75221238938053103</v>
      </c>
      <c r="AG135" s="1">
        <v>0.2</v>
      </c>
      <c r="AH135" s="1">
        <v>0.6</v>
      </c>
      <c r="AI135" s="1">
        <v>1.9</v>
      </c>
      <c r="AJ135" s="1">
        <v>1</v>
      </c>
      <c r="AK135" s="1">
        <v>1</v>
      </c>
      <c r="AL135" s="1">
        <v>1.3</v>
      </c>
      <c r="AM135" s="1">
        <v>1.8</v>
      </c>
      <c r="AN135" s="1">
        <v>1.7</v>
      </c>
      <c r="AO135" s="3" t="str">
        <f xml:space="preserve"> IFERROR(Table1[[#This Row],[GP 2012]]/Table1[[#This Row],[Total Assets 2012]], "x")</f>
        <v>x</v>
      </c>
      <c r="AP135" s="3" t="str">
        <f xml:space="preserve"> IFERROR(Table1[[#This Row],[GP 2013]]/Table1[[#This Row],[Total Assets 2013]], "x")</f>
        <v>x</v>
      </c>
      <c r="AQ135" s="3" t="str">
        <f xml:space="preserve"> IFERROR(Table1[[#This Row],[GP 2014]]/Table1[[#This Row],[Total Assets 2014]], "x")</f>
        <v>x</v>
      </c>
      <c r="AR135" s="3" t="str">
        <f xml:space="preserve"> IFERROR(Table1[[#This Row],[GP 2015]]/Table1[[#This Row],[Total Assets 2015]], "x")</f>
        <v>x</v>
      </c>
      <c r="AS135" s="3" t="str">
        <f xml:space="preserve"> IFERROR(Table1[[#This Row],[GP 2016]]/Table1[[#This Row],[Total Assets 2016]], "x")</f>
        <v>x</v>
      </c>
      <c r="AT135" s="3" t="str">
        <f xml:space="preserve"> IFERROR(Table1[[#This Row],[GP 2017]]/Table1[[#This Row],[Total Assets 2017]], "x")</f>
        <v>x</v>
      </c>
      <c r="AU135" s="3" t="str">
        <f xml:space="preserve"> IFERROR(Table1[[#This Row],[GP 2018]]/Table1[[#This Row],[Total Assets 2018]], "x")</f>
        <v>x</v>
      </c>
      <c r="AV135" s="3" t="str">
        <f xml:space="preserve"> IFERROR(Table1[[#This Row],[GP 2019]]/Table1[[#This Row],[Total Assets 2019]], "x")</f>
        <v>x</v>
      </c>
      <c r="AW135" s="3" t="str">
        <f xml:space="preserve"> IFERROR(Table1[[#This Row],[GP 2020]]/Table1[[#This Row],[Total Assets 2020]], "x")</f>
        <v>x</v>
      </c>
      <c r="AX135" s="3" t="str">
        <f xml:space="preserve"> IFERROR(Table1[[#This Row],[GP 2021]]/Table1[[#This Row],[Total Assets 2021]], "x")</f>
        <v>x</v>
      </c>
      <c r="AY135" s="3" t="str">
        <f xml:space="preserve"> IFERROR(Table1[[#This Row],[GP TTM]]/Table1[[#This Row],[Total Assets TTM]], "x")</f>
        <v>x</v>
      </c>
      <c r="BA135" s="3" t="str">
        <f xml:space="preserve"> IFERROR(ABS(Table1[[#This Row],[ROA 2013]]-Table1[[#This Row],[ROA 2012]]), "x")</f>
        <v>x</v>
      </c>
      <c r="BB135" s="3" t="str">
        <f xml:space="preserve"> IFERROR(ABS(Table1[[#This Row],[ROA 2014]]-Table1[[#This Row],[ROA 2013]]), "x")</f>
        <v>x</v>
      </c>
      <c r="BC135" s="3" t="str">
        <f xml:space="preserve"> IFERROR(ABS(Table1[[#This Row],[ROA 2015]]-Table1[[#This Row],[ROA 2014]]), "x")</f>
        <v>x</v>
      </c>
      <c r="BD135" s="3" t="str">
        <f xml:space="preserve"> IFERROR(ABS(Table1[[#This Row],[ROA 2016]]-Table1[[#This Row],[ROA 2015]]), "x")</f>
        <v>x</v>
      </c>
      <c r="BE135" s="3" t="str">
        <f xml:space="preserve"> IFERROR(ABS(Table1[[#This Row],[ROA 2017]]-Table1[[#This Row],[ROA 2016]]), "x")</f>
        <v>x</v>
      </c>
      <c r="BF135" s="3" t="str">
        <f xml:space="preserve"> IFERROR(ABS(Table1[[#This Row],[ROA 2018]]-Table1[[#This Row],[ROA 2017]]), "x")</f>
        <v>x</v>
      </c>
      <c r="BG135" s="3" t="str">
        <f xml:space="preserve"> IFERROR(ABS(Table1[[#This Row],[ROA 2019]]-Table1[[#This Row],[ROA 2018]]), "x")</f>
        <v>x</v>
      </c>
      <c r="BH135" s="3" t="str">
        <f xml:space="preserve"> IFERROR(ABS(Table1[[#This Row],[ROA 2020]]-Table1[[#This Row],[ROA 2019]]), "x")</f>
        <v>x</v>
      </c>
      <c r="BI135" s="3" t="str">
        <f xml:space="preserve"> IFERROR(ABS(Table1[[#This Row],[ROA 2021]]-Table1[[#This Row],[ROA 2020]]), "x")</f>
        <v>x</v>
      </c>
      <c r="BJ135" s="3" t="str">
        <f xml:space="preserve"> IFERROR(AVERAGE(Table1[[#This Row],[ROA 2013-2012]:[ROA 2021-2020]]), "x")</f>
        <v>x</v>
      </c>
      <c r="BK135" s="3" t="str">
        <f>IFERROR(AVERAGE(Table1[[#This Row],[ROA 2012]:[ROA 2021]]), "x")</f>
        <v>x</v>
      </c>
      <c r="BN135" s="1">
        <f>SUM(Table1[[#This Row],[B/M Rank]:[ROA Rank]])</f>
        <v>0</v>
      </c>
    </row>
    <row r="136" spans="1:66" x14ac:dyDescent="0.25">
      <c r="A136" s="1" t="s">
        <v>3987</v>
      </c>
      <c r="B136" s="1" t="s">
        <v>1699</v>
      </c>
      <c r="C136" s="1" t="s">
        <v>1678</v>
      </c>
      <c r="D136" s="1" t="s">
        <v>152</v>
      </c>
      <c r="E136" s="1" t="s">
        <v>108</v>
      </c>
      <c r="F136" s="1">
        <v>2.2599999999999998</v>
      </c>
      <c r="G136" s="19"/>
      <c r="H136" s="19"/>
      <c r="I136" s="19"/>
      <c r="J136" s="19"/>
      <c r="K136" s="1"/>
      <c r="L136" s="19"/>
      <c r="M136" s="1" t="s">
        <v>1494</v>
      </c>
      <c r="N136" s="1" t="s">
        <v>1494</v>
      </c>
      <c r="O136" s="1" t="s">
        <v>1494</v>
      </c>
      <c r="P136" s="1" t="s">
        <v>1494</v>
      </c>
      <c r="Q136" s="1" t="s">
        <v>1494</v>
      </c>
      <c r="R136" s="1" t="s">
        <v>1494</v>
      </c>
      <c r="S136" s="1" t="s">
        <v>1494</v>
      </c>
      <c r="T136" s="1" t="s">
        <v>1494</v>
      </c>
      <c r="U136" s="1" t="s">
        <v>1494</v>
      </c>
      <c r="V136" s="1" t="s">
        <v>1494</v>
      </c>
      <c r="W136" s="1" t="s">
        <v>1494</v>
      </c>
      <c r="X136" s="1" t="s">
        <v>1494</v>
      </c>
      <c r="Z136" s="3" t="str">
        <f xml:space="preserve"> IFERROR(AVEDEV(Table1[[#This Row],[GP 2012]:[GP 2021]]) / Table1[[#This Row],[Avg GP]], "x")</f>
        <v>x</v>
      </c>
      <c r="AA136" s="2" t="str">
        <f xml:space="preserve"> IFERROR(AVERAGE(Table1[[#This Row],[GP 2012]:[GP 2021]]), "x")</f>
        <v>x</v>
      </c>
      <c r="AB136" s="11" t="e">
        <f>Table1[Equity]/Table1[Market Capital]</f>
        <v>#VALUE!</v>
      </c>
      <c r="AC136" s="1" t="s">
        <v>1494</v>
      </c>
      <c r="AD136" s="1" t="s">
        <v>1494</v>
      </c>
      <c r="AE136" s="1" t="s">
        <v>1494</v>
      </c>
      <c r="AF136" s="1" t="s">
        <v>1494</v>
      </c>
      <c r="AG136" s="1" t="s">
        <v>1494</v>
      </c>
      <c r="AH136" s="1" t="s">
        <v>1494</v>
      </c>
      <c r="AI136" s="1" t="s">
        <v>1494</v>
      </c>
      <c r="AJ136" s="1" t="s">
        <v>1494</v>
      </c>
      <c r="AK136" s="1" t="s">
        <v>1494</v>
      </c>
      <c r="AL136" s="1" t="s">
        <v>1494</v>
      </c>
      <c r="AM136" s="1" t="s">
        <v>1494</v>
      </c>
      <c r="AN136" s="1" t="s">
        <v>1494</v>
      </c>
      <c r="AO136" s="3" t="str">
        <f xml:space="preserve"> IFERROR(Table1[[#This Row],[GP 2012]]/Table1[[#This Row],[Total Assets 2012]], "x")</f>
        <v>x</v>
      </c>
      <c r="AP136" s="3" t="str">
        <f xml:space="preserve"> IFERROR(Table1[[#This Row],[GP 2013]]/Table1[[#This Row],[Total Assets 2013]], "x")</f>
        <v>x</v>
      </c>
      <c r="AQ136" s="3" t="str">
        <f xml:space="preserve"> IFERROR(Table1[[#This Row],[GP 2014]]/Table1[[#This Row],[Total Assets 2014]], "x")</f>
        <v>x</v>
      </c>
      <c r="AR136" s="3" t="str">
        <f xml:space="preserve"> IFERROR(Table1[[#This Row],[GP 2015]]/Table1[[#This Row],[Total Assets 2015]], "x")</f>
        <v>x</v>
      </c>
      <c r="AS136" s="3" t="str">
        <f xml:space="preserve"> IFERROR(Table1[[#This Row],[GP 2016]]/Table1[[#This Row],[Total Assets 2016]], "x")</f>
        <v>x</v>
      </c>
      <c r="AT136" s="3" t="str">
        <f xml:space="preserve"> IFERROR(Table1[[#This Row],[GP 2017]]/Table1[[#This Row],[Total Assets 2017]], "x")</f>
        <v>x</v>
      </c>
      <c r="AU136" s="3" t="str">
        <f xml:space="preserve"> IFERROR(Table1[[#This Row],[GP 2018]]/Table1[[#This Row],[Total Assets 2018]], "x")</f>
        <v>x</v>
      </c>
      <c r="AV136" s="3" t="str">
        <f xml:space="preserve"> IFERROR(Table1[[#This Row],[GP 2019]]/Table1[[#This Row],[Total Assets 2019]], "x")</f>
        <v>x</v>
      </c>
      <c r="AW136" s="3" t="str">
        <f xml:space="preserve"> IFERROR(Table1[[#This Row],[GP 2020]]/Table1[[#This Row],[Total Assets 2020]], "x")</f>
        <v>x</v>
      </c>
      <c r="AX136" s="3" t="str">
        <f xml:space="preserve"> IFERROR(Table1[[#This Row],[GP 2021]]/Table1[[#This Row],[Total Assets 2021]], "x")</f>
        <v>x</v>
      </c>
      <c r="AY136" s="3" t="str">
        <f xml:space="preserve"> IFERROR(Table1[[#This Row],[GP TTM]]/Table1[[#This Row],[Total Assets TTM]], "x")</f>
        <v>x</v>
      </c>
      <c r="BA136" s="3" t="str">
        <f xml:space="preserve"> IFERROR(ABS(Table1[[#This Row],[ROA 2013]]-Table1[[#This Row],[ROA 2012]]), "x")</f>
        <v>x</v>
      </c>
      <c r="BB136" s="3" t="str">
        <f xml:space="preserve"> IFERROR(ABS(Table1[[#This Row],[ROA 2014]]-Table1[[#This Row],[ROA 2013]]), "x")</f>
        <v>x</v>
      </c>
      <c r="BC136" s="3" t="str">
        <f xml:space="preserve"> IFERROR(ABS(Table1[[#This Row],[ROA 2015]]-Table1[[#This Row],[ROA 2014]]), "x")</f>
        <v>x</v>
      </c>
      <c r="BD136" s="3" t="str">
        <f xml:space="preserve"> IFERROR(ABS(Table1[[#This Row],[ROA 2016]]-Table1[[#This Row],[ROA 2015]]), "x")</f>
        <v>x</v>
      </c>
      <c r="BE136" s="3" t="str">
        <f xml:space="preserve"> IFERROR(ABS(Table1[[#This Row],[ROA 2017]]-Table1[[#This Row],[ROA 2016]]), "x")</f>
        <v>x</v>
      </c>
      <c r="BF136" s="3" t="str">
        <f xml:space="preserve"> IFERROR(ABS(Table1[[#This Row],[ROA 2018]]-Table1[[#This Row],[ROA 2017]]), "x")</f>
        <v>x</v>
      </c>
      <c r="BG136" s="3" t="str">
        <f xml:space="preserve"> IFERROR(ABS(Table1[[#This Row],[ROA 2019]]-Table1[[#This Row],[ROA 2018]]), "x")</f>
        <v>x</v>
      </c>
      <c r="BH136" s="3" t="str">
        <f xml:space="preserve"> IFERROR(ABS(Table1[[#This Row],[ROA 2020]]-Table1[[#This Row],[ROA 2019]]), "x")</f>
        <v>x</v>
      </c>
      <c r="BI136" s="3" t="str">
        <f xml:space="preserve"> IFERROR(ABS(Table1[[#This Row],[ROA 2021]]-Table1[[#This Row],[ROA 2020]]), "x")</f>
        <v>x</v>
      </c>
      <c r="BJ136" s="3" t="str">
        <f xml:space="preserve"> IFERROR(AVERAGE(Table1[[#This Row],[ROA 2013-2012]:[ROA 2021-2020]]), "x")</f>
        <v>x</v>
      </c>
      <c r="BK136" s="3" t="str">
        <f>IFERROR(AVERAGE(Table1[[#This Row],[ROA 2012]:[ROA 2021]]), "x")</f>
        <v>x</v>
      </c>
      <c r="BN136" s="1">
        <f>SUM(Table1[[#This Row],[B/M Rank]:[ROA Rank]])</f>
        <v>0</v>
      </c>
    </row>
    <row r="137" spans="1:66" x14ac:dyDescent="0.25">
      <c r="A137" s="1" t="s">
        <v>3021</v>
      </c>
      <c r="B137" s="1" t="s">
        <v>4501</v>
      </c>
      <c r="C137" s="1" t="s">
        <v>4417</v>
      </c>
      <c r="D137" s="1" t="s">
        <v>268</v>
      </c>
      <c r="E137" s="1" t="s">
        <v>108</v>
      </c>
      <c r="F137" s="1">
        <v>2.2799999999999998</v>
      </c>
      <c r="G137" s="19"/>
      <c r="H137" s="19"/>
      <c r="I137" s="19"/>
      <c r="J137" s="19"/>
      <c r="K137" s="1"/>
      <c r="L137" s="19"/>
      <c r="M137" s="1">
        <v>2019</v>
      </c>
      <c r="U137" s="1" t="s">
        <v>4368</v>
      </c>
      <c r="V137" s="1" t="s">
        <v>4368</v>
      </c>
      <c r="W137" s="1" t="s">
        <v>4368</v>
      </c>
      <c r="X137" s="1" t="s">
        <v>4368</v>
      </c>
      <c r="Z137" s="3" t="str">
        <f xml:space="preserve"> IFERROR(AVEDEV(Table1[[#This Row],[GP 2012]:[GP 2021]]) / Table1[[#This Row],[Avg GP]], "x")</f>
        <v>x</v>
      </c>
      <c r="AA137" s="2" t="str">
        <f xml:space="preserve"> IFERROR(AVERAGE(Table1[[#This Row],[GP 2012]:[GP 2021]]), "x")</f>
        <v>x</v>
      </c>
      <c r="AB137" s="11">
        <f>Table1[Equity]/Table1[Market Capital]</f>
        <v>0.65789473684210531</v>
      </c>
      <c r="AJ137" s="1">
        <v>0.1</v>
      </c>
      <c r="AK137" s="1">
        <v>0.4</v>
      </c>
      <c r="AL137" s="1">
        <v>1.7</v>
      </c>
      <c r="AM137" s="1">
        <v>1.6</v>
      </c>
      <c r="AN137" s="1">
        <v>1.5</v>
      </c>
      <c r="AO137" s="3" t="str">
        <f xml:space="preserve"> IFERROR(Table1[[#This Row],[GP 2012]]/Table1[[#This Row],[Total Assets 2012]], "x")</f>
        <v>x</v>
      </c>
      <c r="AP137" s="3" t="str">
        <f xml:space="preserve"> IFERROR(Table1[[#This Row],[GP 2013]]/Table1[[#This Row],[Total Assets 2013]], "x")</f>
        <v>x</v>
      </c>
      <c r="AQ137" s="3" t="str">
        <f xml:space="preserve"> IFERROR(Table1[[#This Row],[GP 2014]]/Table1[[#This Row],[Total Assets 2014]], "x")</f>
        <v>x</v>
      </c>
      <c r="AR137" s="3" t="str">
        <f xml:space="preserve"> IFERROR(Table1[[#This Row],[GP 2015]]/Table1[[#This Row],[Total Assets 2015]], "x")</f>
        <v>x</v>
      </c>
      <c r="AS137" s="3" t="str">
        <f xml:space="preserve"> IFERROR(Table1[[#This Row],[GP 2016]]/Table1[[#This Row],[Total Assets 2016]], "x")</f>
        <v>x</v>
      </c>
      <c r="AT137" s="3" t="str">
        <f xml:space="preserve"> IFERROR(Table1[[#This Row],[GP 2017]]/Table1[[#This Row],[Total Assets 2017]], "x")</f>
        <v>x</v>
      </c>
      <c r="AU137" s="3" t="str">
        <f xml:space="preserve"> IFERROR(Table1[[#This Row],[GP 2018]]/Table1[[#This Row],[Total Assets 2018]], "x")</f>
        <v>x</v>
      </c>
      <c r="AV137" s="3" t="str">
        <f xml:space="preserve"> IFERROR(Table1[[#This Row],[GP 2019]]/Table1[[#This Row],[Total Assets 2019]], "x")</f>
        <v>x</v>
      </c>
      <c r="AW137" s="3" t="str">
        <f xml:space="preserve"> IFERROR(Table1[[#This Row],[GP 2020]]/Table1[[#This Row],[Total Assets 2020]], "x")</f>
        <v>x</v>
      </c>
      <c r="AX137" s="3" t="str">
        <f xml:space="preserve"> IFERROR(Table1[[#This Row],[GP 2021]]/Table1[[#This Row],[Total Assets 2021]], "x")</f>
        <v>x</v>
      </c>
      <c r="AY137" s="3" t="str">
        <f xml:space="preserve"> IFERROR(Table1[[#This Row],[GP TTM]]/Table1[[#This Row],[Total Assets TTM]], "x")</f>
        <v>x</v>
      </c>
      <c r="BA137" s="3" t="str">
        <f xml:space="preserve"> IFERROR(ABS(Table1[[#This Row],[ROA 2013]]-Table1[[#This Row],[ROA 2012]]), "x")</f>
        <v>x</v>
      </c>
      <c r="BB137" s="3" t="str">
        <f xml:space="preserve"> IFERROR(ABS(Table1[[#This Row],[ROA 2014]]-Table1[[#This Row],[ROA 2013]]), "x")</f>
        <v>x</v>
      </c>
      <c r="BC137" s="3" t="str">
        <f xml:space="preserve"> IFERROR(ABS(Table1[[#This Row],[ROA 2015]]-Table1[[#This Row],[ROA 2014]]), "x")</f>
        <v>x</v>
      </c>
      <c r="BD137" s="3" t="str">
        <f xml:space="preserve"> IFERROR(ABS(Table1[[#This Row],[ROA 2016]]-Table1[[#This Row],[ROA 2015]]), "x")</f>
        <v>x</v>
      </c>
      <c r="BE137" s="3" t="str">
        <f xml:space="preserve"> IFERROR(ABS(Table1[[#This Row],[ROA 2017]]-Table1[[#This Row],[ROA 2016]]), "x")</f>
        <v>x</v>
      </c>
      <c r="BF137" s="3" t="str">
        <f xml:space="preserve"> IFERROR(ABS(Table1[[#This Row],[ROA 2018]]-Table1[[#This Row],[ROA 2017]]), "x")</f>
        <v>x</v>
      </c>
      <c r="BG137" s="3" t="str">
        <f xml:space="preserve"> IFERROR(ABS(Table1[[#This Row],[ROA 2019]]-Table1[[#This Row],[ROA 2018]]), "x")</f>
        <v>x</v>
      </c>
      <c r="BH137" s="3" t="str">
        <f xml:space="preserve"> IFERROR(ABS(Table1[[#This Row],[ROA 2020]]-Table1[[#This Row],[ROA 2019]]), "x")</f>
        <v>x</v>
      </c>
      <c r="BI137" s="3" t="str">
        <f xml:space="preserve"> IFERROR(ABS(Table1[[#This Row],[ROA 2021]]-Table1[[#This Row],[ROA 2020]]), "x")</f>
        <v>x</v>
      </c>
      <c r="BJ137" s="3" t="str">
        <f xml:space="preserve"> IFERROR(AVERAGE(Table1[[#This Row],[ROA 2013-2012]:[ROA 2021-2020]]), "x")</f>
        <v>x</v>
      </c>
      <c r="BK137" s="3" t="str">
        <f>IFERROR(AVERAGE(Table1[[#This Row],[ROA 2012]:[ROA 2021]]), "x")</f>
        <v>x</v>
      </c>
      <c r="BN137" s="1">
        <f>SUM(Table1[[#This Row],[B/M Rank]:[ROA Rank]])</f>
        <v>0</v>
      </c>
    </row>
    <row r="138" spans="1:66" x14ac:dyDescent="0.25">
      <c r="A138" s="1" t="s">
        <v>3053</v>
      </c>
      <c r="B138" s="1" t="s">
        <v>1009</v>
      </c>
      <c r="C138" s="1" t="s">
        <v>4417</v>
      </c>
      <c r="D138" s="1" t="s">
        <v>268</v>
      </c>
      <c r="E138" s="1" t="s">
        <v>108</v>
      </c>
      <c r="F138" s="1">
        <v>2.33</v>
      </c>
      <c r="G138" s="19"/>
      <c r="H138" s="19"/>
      <c r="I138" s="19"/>
      <c r="J138" s="19"/>
      <c r="K138" s="1"/>
      <c r="L138" s="19"/>
      <c r="M138" s="1">
        <v>2012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 t="s">
        <v>4368</v>
      </c>
      <c r="X138" s="1" t="s">
        <v>4368</v>
      </c>
      <c r="Z138" s="3" t="str">
        <f xml:space="preserve"> IFERROR(AVEDEV(Table1[[#This Row],[GP 2012]:[GP 2021]]) / Table1[[#This Row],[Avg GP]], "x")</f>
        <v>x</v>
      </c>
      <c r="AA138" s="2">
        <f xml:space="preserve"> IFERROR(AVERAGE(Table1[[#This Row],[GP 2012]:[GP 2021]]), "x")</f>
        <v>0</v>
      </c>
      <c r="AB138" s="11">
        <f>Table1[Equity]/Table1[Market Capital]</f>
        <v>2.1459227467811157</v>
      </c>
      <c r="AC138" s="1">
        <v>9.6</v>
      </c>
      <c r="AD138" s="1">
        <v>6</v>
      </c>
      <c r="AE138" s="1">
        <v>5.8</v>
      </c>
      <c r="AF138" s="1">
        <v>5.8</v>
      </c>
      <c r="AG138" s="1">
        <v>6.2</v>
      </c>
      <c r="AH138" s="1">
        <v>2.7</v>
      </c>
      <c r="AI138" s="1">
        <v>3.1</v>
      </c>
      <c r="AJ138" s="1">
        <v>2.6</v>
      </c>
      <c r="AK138" s="1">
        <v>2.8</v>
      </c>
      <c r="AL138" s="1">
        <v>5.5</v>
      </c>
      <c r="AM138" s="1">
        <v>5</v>
      </c>
      <c r="AN138" s="1">
        <v>5</v>
      </c>
      <c r="AO138" s="3">
        <f xml:space="preserve"> IFERROR(Table1[[#This Row],[GP 2012]]/Table1[[#This Row],[Total Assets 2012]], "x")</f>
        <v>0</v>
      </c>
      <c r="AP138" s="3">
        <f xml:space="preserve"> IFERROR(Table1[[#This Row],[GP 2013]]/Table1[[#This Row],[Total Assets 2013]], "x")</f>
        <v>0</v>
      </c>
      <c r="AQ138" s="3">
        <f xml:space="preserve"> IFERROR(Table1[[#This Row],[GP 2014]]/Table1[[#This Row],[Total Assets 2014]], "x")</f>
        <v>0</v>
      </c>
      <c r="AR138" s="3">
        <f xml:space="preserve"> IFERROR(Table1[[#This Row],[GP 2015]]/Table1[[#This Row],[Total Assets 2015]], "x")</f>
        <v>0</v>
      </c>
      <c r="AS138" s="3">
        <f xml:space="preserve"> IFERROR(Table1[[#This Row],[GP 2016]]/Table1[[#This Row],[Total Assets 2016]], "x")</f>
        <v>0</v>
      </c>
      <c r="AT138" s="3">
        <f xml:space="preserve"> IFERROR(Table1[[#This Row],[GP 2017]]/Table1[[#This Row],[Total Assets 2017]], "x")</f>
        <v>0</v>
      </c>
      <c r="AU138" s="3">
        <f xml:space="preserve"> IFERROR(Table1[[#This Row],[GP 2018]]/Table1[[#This Row],[Total Assets 2018]], "x")</f>
        <v>0</v>
      </c>
      <c r="AV138" s="3">
        <f xml:space="preserve"> IFERROR(Table1[[#This Row],[GP 2019]]/Table1[[#This Row],[Total Assets 2019]], "x")</f>
        <v>0</v>
      </c>
      <c r="AW138" s="3">
        <f xml:space="preserve"> IFERROR(Table1[[#This Row],[GP 2020]]/Table1[[#This Row],[Total Assets 2020]], "x")</f>
        <v>0</v>
      </c>
      <c r="AX138" s="3" t="str">
        <f xml:space="preserve"> IFERROR(Table1[[#This Row],[GP 2021]]/Table1[[#This Row],[Total Assets 2021]], "x")</f>
        <v>x</v>
      </c>
      <c r="AY138" s="3" t="str">
        <f xml:space="preserve"> IFERROR(Table1[[#This Row],[GP TTM]]/Table1[[#This Row],[Total Assets TTM]], "x")</f>
        <v>x</v>
      </c>
      <c r="BA138" s="3">
        <f xml:space="preserve"> IFERROR(ABS(Table1[[#This Row],[ROA 2013]]-Table1[[#This Row],[ROA 2012]]), "x")</f>
        <v>0</v>
      </c>
      <c r="BB138" s="3">
        <f xml:space="preserve"> IFERROR(ABS(Table1[[#This Row],[ROA 2014]]-Table1[[#This Row],[ROA 2013]]), "x")</f>
        <v>0</v>
      </c>
      <c r="BC138" s="3">
        <f xml:space="preserve"> IFERROR(ABS(Table1[[#This Row],[ROA 2015]]-Table1[[#This Row],[ROA 2014]]), "x")</f>
        <v>0</v>
      </c>
      <c r="BD138" s="3">
        <f xml:space="preserve"> IFERROR(ABS(Table1[[#This Row],[ROA 2016]]-Table1[[#This Row],[ROA 2015]]), "x")</f>
        <v>0</v>
      </c>
      <c r="BE138" s="3">
        <f xml:space="preserve"> IFERROR(ABS(Table1[[#This Row],[ROA 2017]]-Table1[[#This Row],[ROA 2016]]), "x")</f>
        <v>0</v>
      </c>
      <c r="BF138" s="3">
        <f xml:space="preserve"> IFERROR(ABS(Table1[[#This Row],[ROA 2018]]-Table1[[#This Row],[ROA 2017]]), "x")</f>
        <v>0</v>
      </c>
      <c r="BG138" s="3">
        <f xml:space="preserve"> IFERROR(ABS(Table1[[#This Row],[ROA 2019]]-Table1[[#This Row],[ROA 2018]]), "x")</f>
        <v>0</v>
      </c>
      <c r="BH138" s="3">
        <f xml:space="preserve"> IFERROR(ABS(Table1[[#This Row],[ROA 2020]]-Table1[[#This Row],[ROA 2019]]), "x")</f>
        <v>0</v>
      </c>
      <c r="BI138" s="3" t="str">
        <f xml:space="preserve"> IFERROR(ABS(Table1[[#This Row],[ROA 2021]]-Table1[[#This Row],[ROA 2020]]), "x")</f>
        <v>x</v>
      </c>
      <c r="BJ138" s="3">
        <f xml:space="preserve"> IFERROR(AVERAGE(Table1[[#This Row],[ROA 2013-2012]:[ROA 2021-2020]]), "x")</f>
        <v>0</v>
      </c>
      <c r="BK138" s="3">
        <f>IFERROR(AVERAGE(Table1[[#This Row],[ROA 2012]:[ROA 2021]]), "x")</f>
        <v>0</v>
      </c>
      <c r="BN138" s="1">
        <f>SUM(Table1[[#This Row],[B/M Rank]:[ROA Rank]])</f>
        <v>0</v>
      </c>
    </row>
    <row r="139" spans="1:66" x14ac:dyDescent="0.25">
      <c r="A139" s="1" t="s">
        <v>2292</v>
      </c>
      <c r="B139" s="1" t="s">
        <v>335</v>
      </c>
      <c r="C139" s="1" t="s">
        <v>329</v>
      </c>
      <c r="D139" s="1" t="s">
        <v>330</v>
      </c>
      <c r="E139" s="1" t="s">
        <v>108</v>
      </c>
      <c r="F139" s="1">
        <v>2.34</v>
      </c>
      <c r="G139" s="19"/>
      <c r="H139" s="19"/>
      <c r="I139" s="19"/>
      <c r="J139" s="19"/>
      <c r="K139" s="1"/>
      <c r="L139" s="19"/>
      <c r="M139" s="1">
        <v>2012</v>
      </c>
      <c r="N139" s="1">
        <v>0.4</v>
      </c>
      <c r="O139" s="1">
        <v>0.4</v>
      </c>
      <c r="P139" s="1">
        <v>0.4</v>
      </c>
      <c r="Q139" s="1">
        <v>0.5</v>
      </c>
      <c r="R139" s="1">
        <v>0.6</v>
      </c>
      <c r="S139" s="1">
        <v>1</v>
      </c>
      <c r="T139" s="1">
        <v>1</v>
      </c>
      <c r="U139" s="1">
        <v>0.7</v>
      </c>
      <c r="V139" s="1">
        <v>0.7</v>
      </c>
      <c r="W139" s="1">
        <v>0.9</v>
      </c>
      <c r="X139" s="1">
        <v>0.8</v>
      </c>
      <c r="Z139" s="3">
        <f xml:space="preserve"> IFERROR(AVEDEV(Table1[[#This Row],[GP 2012]:[GP 2021]]) / Table1[[#This Row],[Avg GP]], "x")</f>
        <v>0.30303030303030298</v>
      </c>
      <c r="AA139" s="2">
        <f xml:space="preserve"> IFERROR(AVERAGE(Table1[[#This Row],[GP 2012]:[GP 2021]]), "x")</f>
        <v>0.66000000000000014</v>
      </c>
      <c r="AB139" s="11">
        <f>Table1[Equity]/Table1[Market Capital]</f>
        <v>1.5384615384615385</v>
      </c>
      <c r="AC139" s="1">
        <v>2</v>
      </c>
      <c r="AD139" s="1">
        <v>1.4</v>
      </c>
      <c r="AE139" s="1">
        <v>1</v>
      </c>
      <c r="AF139" s="1">
        <v>1.4</v>
      </c>
      <c r="AG139" s="1">
        <v>1.3</v>
      </c>
      <c r="AH139" s="1">
        <v>1.7</v>
      </c>
      <c r="AI139" s="1">
        <v>2.2999999999999998</v>
      </c>
      <c r="AJ139" s="1">
        <v>2.6</v>
      </c>
      <c r="AK139" s="1">
        <v>3.3</v>
      </c>
      <c r="AL139" s="1">
        <v>3.9</v>
      </c>
      <c r="AM139" s="1">
        <v>4.0999999999999996</v>
      </c>
      <c r="AN139" s="1">
        <v>3.6</v>
      </c>
      <c r="AO139" s="3">
        <f xml:space="preserve"> IFERROR(Table1[[#This Row],[GP 2012]]/Table1[[#This Row],[Total Assets 2012]], "x")</f>
        <v>0.2</v>
      </c>
      <c r="AP139" s="3">
        <f xml:space="preserve"> IFERROR(Table1[[#This Row],[GP 2013]]/Table1[[#This Row],[Total Assets 2013]], "x")</f>
        <v>0.28571428571428575</v>
      </c>
      <c r="AQ139" s="3">
        <f xml:space="preserve"> IFERROR(Table1[[#This Row],[GP 2014]]/Table1[[#This Row],[Total Assets 2014]], "x")</f>
        <v>0.4</v>
      </c>
      <c r="AR139" s="3">
        <f xml:space="preserve"> IFERROR(Table1[[#This Row],[GP 2015]]/Table1[[#This Row],[Total Assets 2015]], "x")</f>
        <v>0.35714285714285715</v>
      </c>
      <c r="AS139" s="3">
        <f xml:space="preserve"> IFERROR(Table1[[#This Row],[GP 2016]]/Table1[[#This Row],[Total Assets 2016]], "x")</f>
        <v>0.46153846153846151</v>
      </c>
      <c r="AT139" s="3">
        <f xml:space="preserve"> IFERROR(Table1[[#This Row],[GP 2017]]/Table1[[#This Row],[Total Assets 2017]], "x")</f>
        <v>0.58823529411764708</v>
      </c>
      <c r="AU139" s="3">
        <f xml:space="preserve"> IFERROR(Table1[[#This Row],[GP 2018]]/Table1[[#This Row],[Total Assets 2018]], "x")</f>
        <v>0.43478260869565222</v>
      </c>
      <c r="AV139" s="3">
        <f xml:space="preserve"> IFERROR(Table1[[#This Row],[GP 2019]]/Table1[[#This Row],[Total Assets 2019]], "x")</f>
        <v>0.26923076923076922</v>
      </c>
      <c r="AW139" s="3">
        <f xml:space="preserve"> IFERROR(Table1[[#This Row],[GP 2020]]/Table1[[#This Row],[Total Assets 2020]], "x")</f>
        <v>0.21212121212121213</v>
      </c>
      <c r="AX139" s="3">
        <f xml:space="preserve"> IFERROR(Table1[[#This Row],[GP 2021]]/Table1[[#This Row],[Total Assets 2021]], "x")</f>
        <v>0.23076923076923078</v>
      </c>
      <c r="AY139" s="3">
        <f xml:space="preserve"> IFERROR(Table1[[#This Row],[GP TTM]]/Table1[[#This Row],[Total Assets TTM]], "x")</f>
        <v>0.19512195121951223</v>
      </c>
      <c r="BA139" s="3">
        <f xml:space="preserve"> IFERROR(ABS(Table1[[#This Row],[ROA 2013]]-Table1[[#This Row],[ROA 2012]]), "x")</f>
        <v>8.5714285714285743E-2</v>
      </c>
      <c r="BB139" s="3">
        <f xml:space="preserve"> IFERROR(ABS(Table1[[#This Row],[ROA 2014]]-Table1[[#This Row],[ROA 2013]]), "x")</f>
        <v>0.11428571428571427</v>
      </c>
      <c r="BC139" s="3">
        <f xml:space="preserve"> IFERROR(ABS(Table1[[#This Row],[ROA 2015]]-Table1[[#This Row],[ROA 2014]]), "x")</f>
        <v>4.2857142857142871E-2</v>
      </c>
      <c r="BD139" s="3">
        <f xml:space="preserve"> IFERROR(ABS(Table1[[#This Row],[ROA 2016]]-Table1[[#This Row],[ROA 2015]]), "x")</f>
        <v>0.10439560439560436</v>
      </c>
      <c r="BE139" s="3">
        <f xml:space="preserve"> IFERROR(ABS(Table1[[#This Row],[ROA 2017]]-Table1[[#This Row],[ROA 2016]]), "x")</f>
        <v>0.12669683257918557</v>
      </c>
      <c r="BF139" s="3">
        <f xml:space="preserve"> IFERROR(ABS(Table1[[#This Row],[ROA 2018]]-Table1[[#This Row],[ROA 2017]]), "x")</f>
        <v>0.15345268542199486</v>
      </c>
      <c r="BG139" s="3">
        <f xml:space="preserve"> IFERROR(ABS(Table1[[#This Row],[ROA 2019]]-Table1[[#This Row],[ROA 2018]]), "x")</f>
        <v>0.165551839464883</v>
      </c>
      <c r="BH139" s="3">
        <f xml:space="preserve"> IFERROR(ABS(Table1[[#This Row],[ROA 2020]]-Table1[[#This Row],[ROA 2019]]), "x")</f>
        <v>5.7109557109557091E-2</v>
      </c>
      <c r="BI139" s="3">
        <f xml:space="preserve"> IFERROR(ABS(Table1[[#This Row],[ROA 2021]]-Table1[[#This Row],[ROA 2020]]), "x")</f>
        <v>1.8648018648018655E-2</v>
      </c>
      <c r="BJ139" s="3">
        <f xml:space="preserve"> IFERROR(AVERAGE(Table1[[#This Row],[ROA 2013-2012]:[ROA 2021-2020]]), "x")</f>
        <v>9.6523520052931827E-2</v>
      </c>
      <c r="BK139" s="3">
        <f>IFERROR(AVERAGE(Table1[[#This Row],[ROA 2012]:[ROA 2021]]), "x")</f>
        <v>0.34395347193301157</v>
      </c>
      <c r="BN139" s="1">
        <f>SUM(Table1[[#This Row],[B/M Rank]:[ROA Rank]])</f>
        <v>0</v>
      </c>
    </row>
    <row r="140" spans="1:66" x14ac:dyDescent="0.25">
      <c r="A140" s="1" t="s">
        <v>2233</v>
      </c>
      <c r="B140" s="1" t="s">
        <v>276</v>
      </c>
      <c r="C140" s="1" t="s">
        <v>267</v>
      </c>
      <c r="D140" s="1" t="s">
        <v>268</v>
      </c>
      <c r="E140" s="1" t="s">
        <v>108</v>
      </c>
      <c r="F140" s="1">
        <v>2.35</v>
      </c>
      <c r="G140" s="19"/>
      <c r="H140" s="19"/>
      <c r="I140" s="19"/>
      <c r="J140" s="19"/>
      <c r="K140" s="1"/>
      <c r="L140" s="19"/>
      <c r="M140" s="1">
        <v>2012</v>
      </c>
      <c r="N140" s="1" t="s">
        <v>4368</v>
      </c>
      <c r="O140" s="1">
        <v>-0.3</v>
      </c>
      <c r="P140" s="1">
        <v>-0.2</v>
      </c>
      <c r="Q140" s="1">
        <v>-0.1</v>
      </c>
      <c r="R140" s="1" t="s">
        <v>4368</v>
      </c>
      <c r="S140" s="1" t="s">
        <v>4368</v>
      </c>
      <c r="T140" s="1" t="s">
        <v>4368</v>
      </c>
      <c r="U140" s="1" t="s">
        <v>4368</v>
      </c>
      <c r="V140" s="1" t="s">
        <v>4368</v>
      </c>
      <c r="W140" s="1" t="s">
        <v>4368</v>
      </c>
      <c r="X140" s="1" t="s">
        <v>4368</v>
      </c>
      <c r="Z140" s="3">
        <f xml:space="preserve"> IFERROR(AVEDEV(Table1[[#This Row],[GP 2012]:[GP 2021]]) / Table1[[#This Row],[Avg GP]], "x")</f>
        <v>-0.33333333333333337</v>
      </c>
      <c r="AA140" s="2">
        <f xml:space="preserve"> IFERROR(AVERAGE(Table1[[#This Row],[GP 2012]:[GP 2021]]), "x")</f>
        <v>-0.19999999999999998</v>
      </c>
      <c r="AB140" s="11">
        <f>Table1[Equity]/Table1[Market Capital]</f>
        <v>-0.34042553191489361</v>
      </c>
      <c r="AC140" s="1">
        <v>0.7</v>
      </c>
      <c r="AD140" s="1">
        <v>0.5</v>
      </c>
      <c r="AE140" s="1">
        <v>0.4</v>
      </c>
      <c r="AF140" s="1">
        <v>0</v>
      </c>
      <c r="AG140" s="1">
        <v>0.1</v>
      </c>
      <c r="AH140" s="1">
        <v>0.1</v>
      </c>
      <c r="AI140" s="1">
        <v>0.1</v>
      </c>
      <c r="AJ140" s="1">
        <v>0</v>
      </c>
      <c r="AK140" s="1">
        <v>0</v>
      </c>
      <c r="AL140" s="1">
        <v>0.1</v>
      </c>
      <c r="AM140" s="1">
        <v>0</v>
      </c>
      <c r="AN140" s="1">
        <v>-0.8</v>
      </c>
      <c r="AO140" s="3" t="str">
        <f xml:space="preserve"> IFERROR(Table1[[#This Row],[GP 2012]]/Table1[[#This Row],[Total Assets 2012]], "x")</f>
        <v>x</v>
      </c>
      <c r="AP140" s="3">
        <f xml:space="preserve"> IFERROR(Table1[[#This Row],[GP 2013]]/Table1[[#This Row],[Total Assets 2013]], "x")</f>
        <v>-0.6</v>
      </c>
      <c r="AQ140" s="3">
        <f xml:space="preserve"> IFERROR(Table1[[#This Row],[GP 2014]]/Table1[[#This Row],[Total Assets 2014]], "x")</f>
        <v>-0.5</v>
      </c>
      <c r="AR140" s="3" t="str">
        <f xml:space="preserve"> IFERROR(Table1[[#This Row],[GP 2015]]/Table1[[#This Row],[Total Assets 2015]], "x")</f>
        <v>x</v>
      </c>
      <c r="AS140" s="3" t="str">
        <f xml:space="preserve"> IFERROR(Table1[[#This Row],[GP 2016]]/Table1[[#This Row],[Total Assets 2016]], "x")</f>
        <v>x</v>
      </c>
      <c r="AT140" s="3" t="str">
        <f xml:space="preserve"> IFERROR(Table1[[#This Row],[GP 2017]]/Table1[[#This Row],[Total Assets 2017]], "x")</f>
        <v>x</v>
      </c>
      <c r="AU140" s="3" t="str">
        <f xml:space="preserve"> IFERROR(Table1[[#This Row],[GP 2018]]/Table1[[#This Row],[Total Assets 2018]], "x")</f>
        <v>x</v>
      </c>
      <c r="AV140" s="3" t="str">
        <f xml:space="preserve"> IFERROR(Table1[[#This Row],[GP 2019]]/Table1[[#This Row],[Total Assets 2019]], "x")</f>
        <v>x</v>
      </c>
      <c r="AW140" s="3" t="str">
        <f xml:space="preserve"> IFERROR(Table1[[#This Row],[GP 2020]]/Table1[[#This Row],[Total Assets 2020]], "x")</f>
        <v>x</v>
      </c>
      <c r="AX140" s="3" t="str">
        <f xml:space="preserve"> IFERROR(Table1[[#This Row],[GP 2021]]/Table1[[#This Row],[Total Assets 2021]], "x")</f>
        <v>x</v>
      </c>
      <c r="AY140" s="3" t="str">
        <f xml:space="preserve"> IFERROR(Table1[[#This Row],[GP TTM]]/Table1[[#This Row],[Total Assets TTM]], "x")</f>
        <v>x</v>
      </c>
      <c r="BA140" s="3" t="str">
        <f xml:space="preserve"> IFERROR(ABS(Table1[[#This Row],[ROA 2013]]-Table1[[#This Row],[ROA 2012]]), "x")</f>
        <v>x</v>
      </c>
      <c r="BB140" s="3">
        <f xml:space="preserve"> IFERROR(ABS(Table1[[#This Row],[ROA 2014]]-Table1[[#This Row],[ROA 2013]]), "x")</f>
        <v>9.9999999999999978E-2</v>
      </c>
      <c r="BC140" s="3" t="str">
        <f xml:space="preserve"> IFERROR(ABS(Table1[[#This Row],[ROA 2015]]-Table1[[#This Row],[ROA 2014]]), "x")</f>
        <v>x</v>
      </c>
      <c r="BD140" s="3" t="str">
        <f xml:space="preserve"> IFERROR(ABS(Table1[[#This Row],[ROA 2016]]-Table1[[#This Row],[ROA 2015]]), "x")</f>
        <v>x</v>
      </c>
      <c r="BE140" s="3" t="str">
        <f xml:space="preserve"> IFERROR(ABS(Table1[[#This Row],[ROA 2017]]-Table1[[#This Row],[ROA 2016]]), "x")</f>
        <v>x</v>
      </c>
      <c r="BF140" s="3" t="str">
        <f xml:space="preserve"> IFERROR(ABS(Table1[[#This Row],[ROA 2018]]-Table1[[#This Row],[ROA 2017]]), "x")</f>
        <v>x</v>
      </c>
      <c r="BG140" s="3" t="str">
        <f xml:space="preserve"> IFERROR(ABS(Table1[[#This Row],[ROA 2019]]-Table1[[#This Row],[ROA 2018]]), "x")</f>
        <v>x</v>
      </c>
      <c r="BH140" s="3" t="str">
        <f xml:space="preserve"> IFERROR(ABS(Table1[[#This Row],[ROA 2020]]-Table1[[#This Row],[ROA 2019]]), "x")</f>
        <v>x</v>
      </c>
      <c r="BI140" s="3" t="str">
        <f xml:space="preserve"> IFERROR(ABS(Table1[[#This Row],[ROA 2021]]-Table1[[#This Row],[ROA 2020]]), "x")</f>
        <v>x</v>
      </c>
      <c r="BJ140" s="3">
        <f xml:space="preserve"> IFERROR(AVERAGE(Table1[[#This Row],[ROA 2013-2012]:[ROA 2021-2020]]), "x")</f>
        <v>9.9999999999999978E-2</v>
      </c>
      <c r="BK140" s="3">
        <f>IFERROR(AVERAGE(Table1[[#This Row],[ROA 2012]:[ROA 2021]]), "x")</f>
        <v>-0.55000000000000004</v>
      </c>
      <c r="BN140" s="1">
        <f>SUM(Table1[[#This Row],[B/M Rank]:[ROA Rank]])</f>
        <v>0</v>
      </c>
    </row>
    <row r="141" spans="1:66" x14ac:dyDescent="0.25">
      <c r="A141" s="1" t="s">
        <v>2918</v>
      </c>
      <c r="B141" s="1" t="s">
        <v>910</v>
      </c>
      <c r="C141" s="1" t="s">
        <v>4417</v>
      </c>
      <c r="D141" s="1" t="s">
        <v>268</v>
      </c>
      <c r="E141" s="1" t="s">
        <v>108</v>
      </c>
      <c r="F141" s="1">
        <v>2.35</v>
      </c>
      <c r="G141" s="19"/>
      <c r="H141" s="19"/>
      <c r="I141" s="19"/>
      <c r="J141" s="19"/>
      <c r="K141" s="1"/>
      <c r="L141" s="19"/>
      <c r="M141" s="1">
        <v>2012</v>
      </c>
      <c r="N141" s="1" t="s">
        <v>4368</v>
      </c>
      <c r="O141" s="1" t="s">
        <v>4368</v>
      </c>
      <c r="P141" s="1">
        <v>0</v>
      </c>
      <c r="Q141" s="1" t="s">
        <v>4368</v>
      </c>
      <c r="R141" s="1" t="s">
        <v>4368</v>
      </c>
      <c r="S141" s="1" t="s">
        <v>4368</v>
      </c>
      <c r="T141" s="1" t="s">
        <v>4368</v>
      </c>
      <c r="U141" s="1" t="s">
        <v>4368</v>
      </c>
      <c r="V141" s="1" t="s">
        <v>4368</v>
      </c>
      <c r="W141" s="1" t="s">
        <v>4368</v>
      </c>
      <c r="X141" s="1" t="s">
        <v>4368</v>
      </c>
      <c r="Z141" s="3" t="str">
        <f xml:space="preserve"> IFERROR(AVEDEV(Table1[[#This Row],[GP 2012]:[GP 2021]]) / Table1[[#This Row],[Avg GP]], "x")</f>
        <v>x</v>
      </c>
      <c r="AA141" s="2">
        <f xml:space="preserve"> IFERROR(AVERAGE(Table1[[#This Row],[GP 2012]:[GP 2021]]), "x")</f>
        <v>0</v>
      </c>
      <c r="AB141" s="11">
        <f>Table1[Equity]/Table1[Market Capital]</f>
        <v>2</v>
      </c>
      <c r="AC141" s="1">
        <v>14.8</v>
      </c>
      <c r="AD141" s="1">
        <v>7.8</v>
      </c>
      <c r="AE141" s="1">
        <v>6.7</v>
      </c>
      <c r="AF141" s="1">
        <v>7.1</v>
      </c>
      <c r="AG141" s="1">
        <v>13.9</v>
      </c>
      <c r="AH141" s="1">
        <v>19.899999999999999</v>
      </c>
      <c r="AI141" s="1">
        <v>15.4</v>
      </c>
      <c r="AJ141" s="1">
        <v>12.7</v>
      </c>
      <c r="AK141" s="1">
        <v>4.5999999999999996</v>
      </c>
      <c r="AL141" s="1">
        <v>5.2</v>
      </c>
      <c r="AM141" s="1">
        <v>4.9000000000000004</v>
      </c>
      <c r="AN141" s="1">
        <v>4.7</v>
      </c>
      <c r="AO141" s="3" t="str">
        <f xml:space="preserve"> IFERROR(Table1[[#This Row],[GP 2012]]/Table1[[#This Row],[Total Assets 2012]], "x")</f>
        <v>x</v>
      </c>
      <c r="AP141" s="3" t="str">
        <f xml:space="preserve"> IFERROR(Table1[[#This Row],[GP 2013]]/Table1[[#This Row],[Total Assets 2013]], "x")</f>
        <v>x</v>
      </c>
      <c r="AQ141" s="3">
        <f xml:space="preserve"> IFERROR(Table1[[#This Row],[GP 2014]]/Table1[[#This Row],[Total Assets 2014]], "x")</f>
        <v>0</v>
      </c>
      <c r="AR141" s="3" t="str">
        <f xml:space="preserve"> IFERROR(Table1[[#This Row],[GP 2015]]/Table1[[#This Row],[Total Assets 2015]], "x")</f>
        <v>x</v>
      </c>
      <c r="AS141" s="3" t="str">
        <f xml:space="preserve"> IFERROR(Table1[[#This Row],[GP 2016]]/Table1[[#This Row],[Total Assets 2016]], "x")</f>
        <v>x</v>
      </c>
      <c r="AT141" s="3" t="str">
        <f xml:space="preserve"> IFERROR(Table1[[#This Row],[GP 2017]]/Table1[[#This Row],[Total Assets 2017]], "x")</f>
        <v>x</v>
      </c>
      <c r="AU141" s="3" t="str">
        <f xml:space="preserve"> IFERROR(Table1[[#This Row],[GP 2018]]/Table1[[#This Row],[Total Assets 2018]], "x")</f>
        <v>x</v>
      </c>
      <c r="AV141" s="3" t="str">
        <f xml:space="preserve"> IFERROR(Table1[[#This Row],[GP 2019]]/Table1[[#This Row],[Total Assets 2019]], "x")</f>
        <v>x</v>
      </c>
      <c r="AW141" s="3" t="str">
        <f xml:space="preserve"> IFERROR(Table1[[#This Row],[GP 2020]]/Table1[[#This Row],[Total Assets 2020]], "x")</f>
        <v>x</v>
      </c>
      <c r="AX141" s="3" t="str">
        <f xml:space="preserve"> IFERROR(Table1[[#This Row],[GP 2021]]/Table1[[#This Row],[Total Assets 2021]], "x")</f>
        <v>x</v>
      </c>
      <c r="AY141" s="3" t="str">
        <f xml:space="preserve"> IFERROR(Table1[[#This Row],[GP TTM]]/Table1[[#This Row],[Total Assets TTM]], "x")</f>
        <v>x</v>
      </c>
      <c r="BA141" s="3" t="str">
        <f xml:space="preserve"> IFERROR(ABS(Table1[[#This Row],[ROA 2013]]-Table1[[#This Row],[ROA 2012]]), "x")</f>
        <v>x</v>
      </c>
      <c r="BB141" s="3" t="str">
        <f xml:space="preserve"> IFERROR(ABS(Table1[[#This Row],[ROA 2014]]-Table1[[#This Row],[ROA 2013]]), "x")</f>
        <v>x</v>
      </c>
      <c r="BC141" s="3" t="str">
        <f xml:space="preserve"> IFERROR(ABS(Table1[[#This Row],[ROA 2015]]-Table1[[#This Row],[ROA 2014]]), "x")</f>
        <v>x</v>
      </c>
      <c r="BD141" s="3" t="str">
        <f xml:space="preserve"> IFERROR(ABS(Table1[[#This Row],[ROA 2016]]-Table1[[#This Row],[ROA 2015]]), "x")</f>
        <v>x</v>
      </c>
      <c r="BE141" s="3" t="str">
        <f xml:space="preserve"> IFERROR(ABS(Table1[[#This Row],[ROA 2017]]-Table1[[#This Row],[ROA 2016]]), "x")</f>
        <v>x</v>
      </c>
      <c r="BF141" s="3" t="str">
        <f xml:space="preserve"> IFERROR(ABS(Table1[[#This Row],[ROA 2018]]-Table1[[#This Row],[ROA 2017]]), "x")</f>
        <v>x</v>
      </c>
      <c r="BG141" s="3" t="str">
        <f xml:space="preserve"> IFERROR(ABS(Table1[[#This Row],[ROA 2019]]-Table1[[#This Row],[ROA 2018]]), "x")</f>
        <v>x</v>
      </c>
      <c r="BH141" s="3" t="str">
        <f xml:space="preserve"> IFERROR(ABS(Table1[[#This Row],[ROA 2020]]-Table1[[#This Row],[ROA 2019]]), "x")</f>
        <v>x</v>
      </c>
      <c r="BI141" s="3" t="str">
        <f xml:space="preserve"> IFERROR(ABS(Table1[[#This Row],[ROA 2021]]-Table1[[#This Row],[ROA 2020]]), "x")</f>
        <v>x</v>
      </c>
      <c r="BJ141" s="3" t="str">
        <f xml:space="preserve"> IFERROR(AVERAGE(Table1[[#This Row],[ROA 2013-2012]:[ROA 2021-2020]]), "x")</f>
        <v>x</v>
      </c>
      <c r="BK141" s="3">
        <f>IFERROR(AVERAGE(Table1[[#This Row],[ROA 2012]:[ROA 2021]]), "x")</f>
        <v>0</v>
      </c>
      <c r="BN141" s="1">
        <f>SUM(Table1[[#This Row],[B/M Rank]:[ROA Rank]])</f>
        <v>0</v>
      </c>
    </row>
    <row r="142" spans="1:66" x14ac:dyDescent="0.25">
      <c r="A142" s="1" t="s">
        <v>3073</v>
      </c>
      <c r="B142" s="1" t="s">
        <v>1024</v>
      </c>
      <c r="C142" s="1" t="s">
        <v>4417</v>
      </c>
      <c r="D142" s="1" t="s">
        <v>268</v>
      </c>
      <c r="E142" s="1" t="s">
        <v>108</v>
      </c>
      <c r="F142" s="1">
        <v>2.37</v>
      </c>
      <c r="G142" s="19"/>
      <c r="H142" s="19"/>
      <c r="I142" s="19"/>
      <c r="J142" s="19"/>
      <c r="K142" s="1"/>
      <c r="L142" s="19"/>
      <c r="M142" s="1">
        <v>2012</v>
      </c>
      <c r="N142" s="1" t="s">
        <v>4368</v>
      </c>
      <c r="O142" s="1" t="s">
        <v>4368</v>
      </c>
      <c r="P142" s="1" t="s">
        <v>4368</v>
      </c>
      <c r="Q142" s="1" t="s">
        <v>4368</v>
      </c>
      <c r="R142" s="1" t="s">
        <v>4368</v>
      </c>
      <c r="S142" s="1" t="s">
        <v>4368</v>
      </c>
      <c r="T142" s="1" t="s">
        <v>4368</v>
      </c>
      <c r="U142" s="1" t="s">
        <v>4368</v>
      </c>
      <c r="V142" s="1" t="s">
        <v>4368</v>
      </c>
      <c r="W142" s="1" t="s">
        <v>4368</v>
      </c>
      <c r="X142" s="1" t="s">
        <v>4368</v>
      </c>
      <c r="Z142" s="3" t="str">
        <f xml:space="preserve"> IFERROR(AVEDEV(Table1[[#This Row],[GP 2012]:[GP 2021]]) / Table1[[#This Row],[Avg GP]], "x")</f>
        <v>x</v>
      </c>
      <c r="AA142" s="2" t="str">
        <f xml:space="preserve"> IFERROR(AVERAGE(Table1[[#This Row],[GP 2012]:[GP 2021]]), "x")</f>
        <v>x</v>
      </c>
      <c r="AB142" s="11">
        <f>Table1[Equity]/Table1[Market Capital]</f>
        <v>0.21097046413502107</v>
      </c>
      <c r="AC142" s="1">
        <v>0.4</v>
      </c>
      <c r="AD142" s="1">
        <v>0.4</v>
      </c>
      <c r="AE142" s="1">
        <v>0.3</v>
      </c>
      <c r="AF142" s="1">
        <v>0</v>
      </c>
      <c r="AG142" s="1">
        <v>0.5</v>
      </c>
      <c r="AH142" s="1">
        <v>1</v>
      </c>
      <c r="AI142" s="1">
        <v>0.8</v>
      </c>
      <c r="AJ142" s="1">
        <v>0.9</v>
      </c>
      <c r="AK142" s="1">
        <v>1.1000000000000001</v>
      </c>
      <c r="AL142" s="1">
        <v>0.6</v>
      </c>
      <c r="AM142" s="1">
        <v>0.5</v>
      </c>
      <c r="AN142" s="1">
        <v>0.5</v>
      </c>
      <c r="AO142" s="3" t="str">
        <f xml:space="preserve"> IFERROR(Table1[[#This Row],[GP 2012]]/Table1[[#This Row],[Total Assets 2012]], "x")</f>
        <v>x</v>
      </c>
      <c r="AP142" s="3" t="str">
        <f xml:space="preserve"> IFERROR(Table1[[#This Row],[GP 2013]]/Table1[[#This Row],[Total Assets 2013]], "x")</f>
        <v>x</v>
      </c>
      <c r="AQ142" s="3" t="str">
        <f xml:space="preserve"> IFERROR(Table1[[#This Row],[GP 2014]]/Table1[[#This Row],[Total Assets 2014]], "x")</f>
        <v>x</v>
      </c>
      <c r="AR142" s="3" t="str">
        <f xml:space="preserve"> IFERROR(Table1[[#This Row],[GP 2015]]/Table1[[#This Row],[Total Assets 2015]], "x")</f>
        <v>x</v>
      </c>
      <c r="AS142" s="3" t="str">
        <f xml:space="preserve"> IFERROR(Table1[[#This Row],[GP 2016]]/Table1[[#This Row],[Total Assets 2016]], "x")</f>
        <v>x</v>
      </c>
      <c r="AT142" s="3" t="str">
        <f xml:space="preserve"> IFERROR(Table1[[#This Row],[GP 2017]]/Table1[[#This Row],[Total Assets 2017]], "x")</f>
        <v>x</v>
      </c>
      <c r="AU142" s="3" t="str">
        <f xml:space="preserve"> IFERROR(Table1[[#This Row],[GP 2018]]/Table1[[#This Row],[Total Assets 2018]], "x")</f>
        <v>x</v>
      </c>
      <c r="AV142" s="3" t="str">
        <f xml:space="preserve"> IFERROR(Table1[[#This Row],[GP 2019]]/Table1[[#This Row],[Total Assets 2019]], "x")</f>
        <v>x</v>
      </c>
      <c r="AW142" s="3" t="str">
        <f xml:space="preserve"> IFERROR(Table1[[#This Row],[GP 2020]]/Table1[[#This Row],[Total Assets 2020]], "x")</f>
        <v>x</v>
      </c>
      <c r="AX142" s="3" t="str">
        <f xml:space="preserve"> IFERROR(Table1[[#This Row],[GP 2021]]/Table1[[#This Row],[Total Assets 2021]], "x")</f>
        <v>x</v>
      </c>
      <c r="AY142" s="3" t="str">
        <f xml:space="preserve"> IFERROR(Table1[[#This Row],[GP TTM]]/Table1[[#This Row],[Total Assets TTM]], "x")</f>
        <v>x</v>
      </c>
      <c r="BA142" s="3" t="str">
        <f xml:space="preserve"> IFERROR(ABS(Table1[[#This Row],[ROA 2013]]-Table1[[#This Row],[ROA 2012]]), "x")</f>
        <v>x</v>
      </c>
      <c r="BB142" s="3" t="str">
        <f xml:space="preserve"> IFERROR(ABS(Table1[[#This Row],[ROA 2014]]-Table1[[#This Row],[ROA 2013]]), "x")</f>
        <v>x</v>
      </c>
      <c r="BC142" s="3" t="str">
        <f xml:space="preserve"> IFERROR(ABS(Table1[[#This Row],[ROA 2015]]-Table1[[#This Row],[ROA 2014]]), "x")</f>
        <v>x</v>
      </c>
      <c r="BD142" s="3" t="str">
        <f xml:space="preserve"> IFERROR(ABS(Table1[[#This Row],[ROA 2016]]-Table1[[#This Row],[ROA 2015]]), "x")</f>
        <v>x</v>
      </c>
      <c r="BE142" s="3" t="str">
        <f xml:space="preserve"> IFERROR(ABS(Table1[[#This Row],[ROA 2017]]-Table1[[#This Row],[ROA 2016]]), "x")</f>
        <v>x</v>
      </c>
      <c r="BF142" s="3" t="str">
        <f xml:space="preserve"> IFERROR(ABS(Table1[[#This Row],[ROA 2018]]-Table1[[#This Row],[ROA 2017]]), "x")</f>
        <v>x</v>
      </c>
      <c r="BG142" s="3" t="str">
        <f xml:space="preserve"> IFERROR(ABS(Table1[[#This Row],[ROA 2019]]-Table1[[#This Row],[ROA 2018]]), "x")</f>
        <v>x</v>
      </c>
      <c r="BH142" s="3" t="str">
        <f xml:space="preserve"> IFERROR(ABS(Table1[[#This Row],[ROA 2020]]-Table1[[#This Row],[ROA 2019]]), "x")</f>
        <v>x</v>
      </c>
      <c r="BI142" s="3" t="str">
        <f xml:space="preserve"> IFERROR(ABS(Table1[[#This Row],[ROA 2021]]-Table1[[#This Row],[ROA 2020]]), "x")</f>
        <v>x</v>
      </c>
      <c r="BJ142" s="3" t="str">
        <f xml:space="preserve"> IFERROR(AVERAGE(Table1[[#This Row],[ROA 2013-2012]:[ROA 2021-2020]]), "x")</f>
        <v>x</v>
      </c>
      <c r="BK142" s="3" t="str">
        <f>IFERROR(AVERAGE(Table1[[#This Row],[ROA 2012]:[ROA 2021]]), "x")</f>
        <v>x</v>
      </c>
      <c r="BN142" s="1">
        <f>SUM(Table1[[#This Row],[B/M Rank]:[ROA Rank]])</f>
        <v>0</v>
      </c>
    </row>
    <row r="143" spans="1:66" x14ac:dyDescent="0.25">
      <c r="A143" s="1" t="s">
        <v>3280</v>
      </c>
      <c r="B143" s="1" t="s">
        <v>1145</v>
      </c>
      <c r="C143" s="1" t="s">
        <v>4417</v>
      </c>
      <c r="D143" s="1" t="s">
        <v>268</v>
      </c>
      <c r="E143" s="1" t="s">
        <v>108</v>
      </c>
      <c r="F143" s="1">
        <v>2.39</v>
      </c>
      <c r="G143" s="19"/>
      <c r="H143" s="19"/>
      <c r="I143" s="19"/>
      <c r="J143" s="19"/>
      <c r="K143" s="1"/>
      <c r="L143" s="19"/>
      <c r="M143" s="1">
        <v>2012</v>
      </c>
      <c r="N143" s="1" t="s">
        <v>4368</v>
      </c>
      <c r="O143" s="1" t="s">
        <v>4368</v>
      </c>
      <c r="P143" s="1" t="s">
        <v>4368</v>
      </c>
      <c r="Q143" s="1" t="s">
        <v>4368</v>
      </c>
      <c r="R143" s="1" t="s">
        <v>4368</v>
      </c>
      <c r="S143" s="1" t="s">
        <v>4368</v>
      </c>
      <c r="T143" s="1" t="s">
        <v>4368</v>
      </c>
      <c r="U143" s="1" t="s">
        <v>4368</v>
      </c>
      <c r="V143" s="1" t="s">
        <v>4368</v>
      </c>
      <c r="W143" s="1" t="s">
        <v>4368</v>
      </c>
      <c r="X143" s="1" t="s">
        <v>4368</v>
      </c>
      <c r="Z143" s="3" t="str">
        <f xml:space="preserve"> IFERROR(AVEDEV(Table1[[#This Row],[GP 2012]:[GP 2021]]) / Table1[[#This Row],[Avg GP]], "x")</f>
        <v>x</v>
      </c>
      <c r="AA143" s="2" t="str">
        <f xml:space="preserve"> IFERROR(AVERAGE(Table1[[#This Row],[GP 2012]:[GP 2021]]), "x")</f>
        <v>x</v>
      </c>
      <c r="AB143" s="11">
        <f>Table1[Equity]/Table1[Market Capital]</f>
        <v>0.58577405857740583</v>
      </c>
      <c r="AC143" s="1">
        <v>0.4</v>
      </c>
      <c r="AD143" s="1">
        <v>0.3</v>
      </c>
      <c r="AE143" s="1">
        <v>0.8</v>
      </c>
      <c r="AF143" s="1">
        <v>0.6</v>
      </c>
      <c r="AG143" s="1">
        <v>0.5</v>
      </c>
      <c r="AH143" s="1">
        <v>0.7</v>
      </c>
      <c r="AI143" s="1">
        <v>0.7</v>
      </c>
      <c r="AJ143" s="1">
        <v>1.8</v>
      </c>
      <c r="AK143" s="1">
        <v>1.9</v>
      </c>
      <c r="AL143" s="1">
        <v>1.5</v>
      </c>
      <c r="AM143" s="1">
        <v>1.5</v>
      </c>
      <c r="AN143" s="1">
        <v>1.4</v>
      </c>
      <c r="AO143" s="3" t="str">
        <f xml:space="preserve"> IFERROR(Table1[[#This Row],[GP 2012]]/Table1[[#This Row],[Total Assets 2012]], "x")</f>
        <v>x</v>
      </c>
      <c r="AP143" s="3" t="str">
        <f xml:space="preserve"> IFERROR(Table1[[#This Row],[GP 2013]]/Table1[[#This Row],[Total Assets 2013]], "x")</f>
        <v>x</v>
      </c>
      <c r="AQ143" s="3" t="str">
        <f xml:space="preserve"> IFERROR(Table1[[#This Row],[GP 2014]]/Table1[[#This Row],[Total Assets 2014]], "x")</f>
        <v>x</v>
      </c>
      <c r="AR143" s="3" t="str">
        <f xml:space="preserve"> IFERROR(Table1[[#This Row],[GP 2015]]/Table1[[#This Row],[Total Assets 2015]], "x")</f>
        <v>x</v>
      </c>
      <c r="AS143" s="3" t="str">
        <f xml:space="preserve"> IFERROR(Table1[[#This Row],[GP 2016]]/Table1[[#This Row],[Total Assets 2016]], "x")</f>
        <v>x</v>
      </c>
      <c r="AT143" s="3" t="str">
        <f xml:space="preserve"> IFERROR(Table1[[#This Row],[GP 2017]]/Table1[[#This Row],[Total Assets 2017]], "x")</f>
        <v>x</v>
      </c>
      <c r="AU143" s="3" t="str">
        <f xml:space="preserve"> IFERROR(Table1[[#This Row],[GP 2018]]/Table1[[#This Row],[Total Assets 2018]], "x")</f>
        <v>x</v>
      </c>
      <c r="AV143" s="3" t="str">
        <f xml:space="preserve"> IFERROR(Table1[[#This Row],[GP 2019]]/Table1[[#This Row],[Total Assets 2019]], "x")</f>
        <v>x</v>
      </c>
      <c r="AW143" s="3" t="str">
        <f xml:space="preserve"> IFERROR(Table1[[#This Row],[GP 2020]]/Table1[[#This Row],[Total Assets 2020]], "x")</f>
        <v>x</v>
      </c>
      <c r="AX143" s="3" t="str">
        <f xml:space="preserve"> IFERROR(Table1[[#This Row],[GP 2021]]/Table1[[#This Row],[Total Assets 2021]], "x")</f>
        <v>x</v>
      </c>
      <c r="AY143" s="3" t="str">
        <f xml:space="preserve"> IFERROR(Table1[[#This Row],[GP TTM]]/Table1[[#This Row],[Total Assets TTM]], "x")</f>
        <v>x</v>
      </c>
      <c r="BA143" s="3" t="str">
        <f xml:space="preserve"> IFERROR(ABS(Table1[[#This Row],[ROA 2013]]-Table1[[#This Row],[ROA 2012]]), "x")</f>
        <v>x</v>
      </c>
      <c r="BB143" s="3" t="str">
        <f xml:space="preserve"> IFERROR(ABS(Table1[[#This Row],[ROA 2014]]-Table1[[#This Row],[ROA 2013]]), "x")</f>
        <v>x</v>
      </c>
      <c r="BC143" s="3" t="str">
        <f xml:space="preserve"> IFERROR(ABS(Table1[[#This Row],[ROA 2015]]-Table1[[#This Row],[ROA 2014]]), "x")</f>
        <v>x</v>
      </c>
      <c r="BD143" s="3" t="str">
        <f xml:space="preserve"> IFERROR(ABS(Table1[[#This Row],[ROA 2016]]-Table1[[#This Row],[ROA 2015]]), "x")</f>
        <v>x</v>
      </c>
      <c r="BE143" s="3" t="str">
        <f xml:space="preserve"> IFERROR(ABS(Table1[[#This Row],[ROA 2017]]-Table1[[#This Row],[ROA 2016]]), "x")</f>
        <v>x</v>
      </c>
      <c r="BF143" s="3" t="str">
        <f xml:space="preserve"> IFERROR(ABS(Table1[[#This Row],[ROA 2018]]-Table1[[#This Row],[ROA 2017]]), "x")</f>
        <v>x</v>
      </c>
      <c r="BG143" s="3" t="str">
        <f xml:space="preserve"> IFERROR(ABS(Table1[[#This Row],[ROA 2019]]-Table1[[#This Row],[ROA 2018]]), "x")</f>
        <v>x</v>
      </c>
      <c r="BH143" s="3" t="str">
        <f xml:space="preserve"> IFERROR(ABS(Table1[[#This Row],[ROA 2020]]-Table1[[#This Row],[ROA 2019]]), "x")</f>
        <v>x</v>
      </c>
      <c r="BI143" s="3" t="str">
        <f xml:space="preserve"> IFERROR(ABS(Table1[[#This Row],[ROA 2021]]-Table1[[#This Row],[ROA 2020]]), "x")</f>
        <v>x</v>
      </c>
      <c r="BJ143" s="3" t="str">
        <f xml:space="preserve"> IFERROR(AVERAGE(Table1[[#This Row],[ROA 2013-2012]:[ROA 2021-2020]]), "x")</f>
        <v>x</v>
      </c>
      <c r="BK143" s="3" t="str">
        <f>IFERROR(AVERAGE(Table1[[#This Row],[ROA 2012]:[ROA 2021]]), "x")</f>
        <v>x</v>
      </c>
      <c r="BN143" s="1">
        <f>SUM(Table1[[#This Row],[B/M Rank]:[ROA Rank]])</f>
        <v>0</v>
      </c>
    </row>
    <row r="144" spans="1:66" x14ac:dyDescent="0.25">
      <c r="A144" s="1" t="s">
        <v>2698</v>
      </c>
      <c r="B144" s="1" t="s">
        <v>749</v>
      </c>
      <c r="C144" s="1" t="s">
        <v>730</v>
      </c>
      <c r="D144" s="1" t="s">
        <v>330</v>
      </c>
      <c r="E144" s="1" t="s">
        <v>108</v>
      </c>
      <c r="F144" s="1">
        <v>2.4</v>
      </c>
      <c r="G144" s="19"/>
      <c r="H144" s="19"/>
      <c r="I144" s="19"/>
      <c r="J144" s="19"/>
      <c r="K144" s="1"/>
      <c r="L144" s="19"/>
      <c r="M144" s="1">
        <v>2012</v>
      </c>
      <c r="N144" s="1">
        <v>2.9</v>
      </c>
      <c r="O144" s="1">
        <v>3.8</v>
      </c>
      <c r="P144" s="1">
        <v>3.3</v>
      </c>
      <c r="Q144" s="1">
        <v>3.2</v>
      </c>
      <c r="R144" s="1">
        <v>3.7</v>
      </c>
      <c r="S144" s="1">
        <v>2.1</v>
      </c>
      <c r="T144" s="1">
        <v>2.2999999999999998</v>
      </c>
      <c r="U144" s="1">
        <v>2.8</v>
      </c>
      <c r="V144" s="1">
        <v>2.5</v>
      </c>
      <c r="W144" s="1">
        <v>2.5</v>
      </c>
      <c r="X144" s="1">
        <v>2.5</v>
      </c>
      <c r="Z144" s="3">
        <f xml:space="preserve"> IFERROR(AVEDEV(Table1[[#This Row],[GP 2012]:[GP 2021]]) / Table1[[#This Row],[Avg GP]], "x")</f>
        <v>0.16219931271477667</v>
      </c>
      <c r="AA144" s="2">
        <f xml:space="preserve"> IFERROR(AVERAGE(Table1[[#This Row],[GP 2012]:[GP 2021]]), "x")</f>
        <v>2.91</v>
      </c>
      <c r="AB144" s="11">
        <f>Table1[Equity]/Table1[Market Capital]</f>
        <v>-0.16666666666666669</v>
      </c>
      <c r="AC144" s="1">
        <v>8</v>
      </c>
      <c r="AD144" s="1">
        <v>5.6</v>
      </c>
      <c r="AE144" s="1">
        <v>4</v>
      </c>
      <c r="AF144" s="1">
        <v>3.7</v>
      </c>
      <c r="AG144" s="1">
        <v>3.9</v>
      </c>
      <c r="AH144" s="1">
        <v>1.9</v>
      </c>
      <c r="AI144" s="1">
        <v>1.2</v>
      </c>
      <c r="AJ144" s="1">
        <v>1.2</v>
      </c>
      <c r="AK144" s="1">
        <v>1.3</v>
      </c>
      <c r="AL144" s="1">
        <v>1.2</v>
      </c>
      <c r="AM144" s="1">
        <v>1.2</v>
      </c>
      <c r="AN144" s="1">
        <v>-0.4</v>
      </c>
      <c r="AO144" s="3">
        <f xml:space="preserve"> IFERROR(Table1[[#This Row],[GP 2012]]/Table1[[#This Row],[Total Assets 2012]], "x")</f>
        <v>0.36249999999999999</v>
      </c>
      <c r="AP144" s="3">
        <f xml:space="preserve"> IFERROR(Table1[[#This Row],[GP 2013]]/Table1[[#This Row],[Total Assets 2013]], "x")</f>
        <v>0.6785714285714286</v>
      </c>
      <c r="AQ144" s="3">
        <f xml:space="preserve"> IFERROR(Table1[[#This Row],[GP 2014]]/Table1[[#This Row],[Total Assets 2014]], "x")</f>
        <v>0.82499999999999996</v>
      </c>
      <c r="AR144" s="3">
        <f xml:space="preserve"> IFERROR(Table1[[#This Row],[GP 2015]]/Table1[[#This Row],[Total Assets 2015]], "x")</f>
        <v>0.86486486486486491</v>
      </c>
      <c r="AS144" s="3">
        <f xml:space="preserve"> IFERROR(Table1[[#This Row],[GP 2016]]/Table1[[#This Row],[Total Assets 2016]], "x")</f>
        <v>0.94871794871794879</v>
      </c>
      <c r="AT144" s="3">
        <f xml:space="preserve"> IFERROR(Table1[[#This Row],[GP 2017]]/Table1[[#This Row],[Total Assets 2017]], "x")</f>
        <v>1.1052631578947369</v>
      </c>
      <c r="AU144" s="3">
        <f xml:space="preserve"> IFERROR(Table1[[#This Row],[GP 2018]]/Table1[[#This Row],[Total Assets 2018]], "x")</f>
        <v>1.9166666666666665</v>
      </c>
      <c r="AV144" s="3">
        <f xml:space="preserve"> IFERROR(Table1[[#This Row],[GP 2019]]/Table1[[#This Row],[Total Assets 2019]], "x")</f>
        <v>2.3333333333333335</v>
      </c>
      <c r="AW144" s="3">
        <f xml:space="preserve"> IFERROR(Table1[[#This Row],[GP 2020]]/Table1[[#This Row],[Total Assets 2020]], "x")</f>
        <v>1.9230769230769229</v>
      </c>
      <c r="AX144" s="3">
        <f xml:space="preserve"> IFERROR(Table1[[#This Row],[GP 2021]]/Table1[[#This Row],[Total Assets 2021]], "x")</f>
        <v>2.0833333333333335</v>
      </c>
      <c r="AY144" s="3">
        <f xml:space="preserve"> IFERROR(Table1[[#This Row],[GP TTM]]/Table1[[#This Row],[Total Assets TTM]], "x")</f>
        <v>2.0833333333333335</v>
      </c>
      <c r="BA144" s="3">
        <f xml:space="preserve"> IFERROR(ABS(Table1[[#This Row],[ROA 2013]]-Table1[[#This Row],[ROA 2012]]), "x")</f>
        <v>0.31607142857142861</v>
      </c>
      <c r="BB144" s="3">
        <f xml:space="preserve"> IFERROR(ABS(Table1[[#This Row],[ROA 2014]]-Table1[[#This Row],[ROA 2013]]), "x")</f>
        <v>0.14642857142857135</v>
      </c>
      <c r="BC144" s="3">
        <f xml:space="preserve"> IFERROR(ABS(Table1[[#This Row],[ROA 2015]]-Table1[[#This Row],[ROA 2014]]), "x")</f>
        <v>3.9864864864864957E-2</v>
      </c>
      <c r="BD144" s="3">
        <f xml:space="preserve"> IFERROR(ABS(Table1[[#This Row],[ROA 2016]]-Table1[[#This Row],[ROA 2015]]), "x")</f>
        <v>8.3853083853083876E-2</v>
      </c>
      <c r="BE144" s="3">
        <f xml:space="preserve"> IFERROR(ABS(Table1[[#This Row],[ROA 2017]]-Table1[[#This Row],[ROA 2016]]), "x")</f>
        <v>0.15654520917678816</v>
      </c>
      <c r="BF144" s="3">
        <f xml:space="preserve"> IFERROR(ABS(Table1[[#This Row],[ROA 2018]]-Table1[[#This Row],[ROA 2017]]), "x")</f>
        <v>0.81140350877192957</v>
      </c>
      <c r="BG144" s="3">
        <f xml:space="preserve"> IFERROR(ABS(Table1[[#This Row],[ROA 2019]]-Table1[[#This Row],[ROA 2018]]), "x")</f>
        <v>0.41666666666666696</v>
      </c>
      <c r="BH144" s="3">
        <f xml:space="preserve"> IFERROR(ABS(Table1[[#This Row],[ROA 2020]]-Table1[[#This Row],[ROA 2019]]), "x")</f>
        <v>0.41025641025641058</v>
      </c>
      <c r="BI144" s="3">
        <f xml:space="preserve"> IFERROR(ABS(Table1[[#This Row],[ROA 2021]]-Table1[[#This Row],[ROA 2020]]), "x")</f>
        <v>0.16025641025641058</v>
      </c>
      <c r="BJ144" s="3">
        <f xml:space="preserve"> IFERROR(AVERAGE(Table1[[#This Row],[ROA 2013-2012]:[ROA 2021-2020]]), "x")</f>
        <v>0.28237179487179492</v>
      </c>
      <c r="BK144" s="3">
        <f>IFERROR(AVERAGE(Table1[[#This Row],[ROA 2012]:[ROA 2021]]), "x")</f>
        <v>1.3041327656459238</v>
      </c>
      <c r="BN144" s="1">
        <f>SUM(Table1[[#This Row],[B/M Rank]:[ROA Rank]])</f>
        <v>0</v>
      </c>
    </row>
    <row r="145" spans="1:66" x14ac:dyDescent="0.25">
      <c r="A145" s="1" t="s">
        <v>3194</v>
      </c>
      <c r="B145" s="1" t="s">
        <v>4563</v>
      </c>
      <c r="C145" s="1" t="s">
        <v>4417</v>
      </c>
      <c r="D145" s="1" t="s">
        <v>268</v>
      </c>
      <c r="E145" s="1" t="s">
        <v>108</v>
      </c>
      <c r="F145" s="1">
        <v>2.41</v>
      </c>
      <c r="G145" s="19"/>
      <c r="H145" s="19"/>
      <c r="I145" s="19"/>
      <c r="J145" s="19"/>
      <c r="K145" s="1"/>
      <c r="L145" s="19"/>
      <c r="M145" s="1">
        <v>2012</v>
      </c>
      <c r="N145" s="1" t="s">
        <v>4368</v>
      </c>
      <c r="O145" s="1" t="s">
        <v>4368</v>
      </c>
      <c r="P145" s="1">
        <v>-0.1</v>
      </c>
      <c r="Q145" s="1">
        <v>-0.1</v>
      </c>
      <c r="R145" s="1" t="s">
        <v>4368</v>
      </c>
      <c r="S145" s="1" t="s">
        <v>4368</v>
      </c>
      <c r="T145" s="1" t="s">
        <v>4368</v>
      </c>
      <c r="U145" s="1" t="s">
        <v>4368</v>
      </c>
      <c r="V145" s="1" t="s">
        <v>4368</v>
      </c>
      <c r="W145" s="1" t="s">
        <v>4368</v>
      </c>
      <c r="X145" s="1" t="s">
        <v>4368</v>
      </c>
      <c r="Z145" s="3">
        <f xml:space="preserve"> IFERROR(AVEDEV(Table1[[#This Row],[GP 2012]:[GP 2021]]) / Table1[[#This Row],[Avg GP]], "x")</f>
        <v>0</v>
      </c>
      <c r="AA145" s="2">
        <f xml:space="preserve"> IFERROR(AVERAGE(Table1[[#This Row],[GP 2012]:[GP 2021]]), "x")</f>
        <v>-0.1</v>
      </c>
      <c r="AB145" s="11">
        <f>Table1[Equity]/Table1[Market Capital]</f>
        <v>-4.1078838174273855</v>
      </c>
      <c r="AC145" s="1">
        <v>7.4</v>
      </c>
      <c r="AD145" s="1">
        <v>4.5999999999999996</v>
      </c>
      <c r="AE145" s="1">
        <v>57.7</v>
      </c>
      <c r="AF145" s="1">
        <v>61.6</v>
      </c>
      <c r="AG145" s="1">
        <v>63.3</v>
      </c>
      <c r="AH145" s="1">
        <v>62.5</v>
      </c>
      <c r="AI145" s="1">
        <v>60.8</v>
      </c>
      <c r="AJ145" s="1">
        <v>58.8</v>
      </c>
      <c r="AK145" s="1">
        <v>58.7</v>
      </c>
      <c r="AL145" s="1">
        <v>1.8</v>
      </c>
      <c r="AM145" s="1">
        <v>1.5</v>
      </c>
      <c r="AN145" s="1">
        <v>-9.9</v>
      </c>
      <c r="AO145" s="3" t="str">
        <f xml:space="preserve"> IFERROR(Table1[[#This Row],[GP 2012]]/Table1[[#This Row],[Total Assets 2012]], "x")</f>
        <v>x</v>
      </c>
      <c r="AP145" s="3" t="str">
        <f xml:space="preserve"> IFERROR(Table1[[#This Row],[GP 2013]]/Table1[[#This Row],[Total Assets 2013]], "x")</f>
        <v>x</v>
      </c>
      <c r="AQ145" s="3">
        <f xml:space="preserve"> IFERROR(Table1[[#This Row],[GP 2014]]/Table1[[#This Row],[Total Assets 2014]], "x")</f>
        <v>-1.7331022530329288E-3</v>
      </c>
      <c r="AR145" s="3">
        <f xml:space="preserve"> IFERROR(Table1[[#This Row],[GP 2015]]/Table1[[#This Row],[Total Assets 2015]], "x")</f>
        <v>-1.6233766233766235E-3</v>
      </c>
      <c r="AS145" s="3" t="str">
        <f xml:space="preserve"> IFERROR(Table1[[#This Row],[GP 2016]]/Table1[[#This Row],[Total Assets 2016]], "x")</f>
        <v>x</v>
      </c>
      <c r="AT145" s="3" t="str">
        <f xml:space="preserve"> IFERROR(Table1[[#This Row],[GP 2017]]/Table1[[#This Row],[Total Assets 2017]], "x")</f>
        <v>x</v>
      </c>
      <c r="AU145" s="3" t="str">
        <f xml:space="preserve"> IFERROR(Table1[[#This Row],[GP 2018]]/Table1[[#This Row],[Total Assets 2018]], "x")</f>
        <v>x</v>
      </c>
      <c r="AV145" s="3" t="str">
        <f xml:space="preserve"> IFERROR(Table1[[#This Row],[GP 2019]]/Table1[[#This Row],[Total Assets 2019]], "x")</f>
        <v>x</v>
      </c>
      <c r="AW145" s="3" t="str">
        <f xml:space="preserve"> IFERROR(Table1[[#This Row],[GP 2020]]/Table1[[#This Row],[Total Assets 2020]], "x")</f>
        <v>x</v>
      </c>
      <c r="AX145" s="3" t="str">
        <f xml:space="preserve"> IFERROR(Table1[[#This Row],[GP 2021]]/Table1[[#This Row],[Total Assets 2021]], "x")</f>
        <v>x</v>
      </c>
      <c r="AY145" s="3" t="str">
        <f xml:space="preserve"> IFERROR(Table1[[#This Row],[GP TTM]]/Table1[[#This Row],[Total Assets TTM]], "x")</f>
        <v>x</v>
      </c>
      <c r="BA145" s="3" t="str">
        <f xml:space="preserve"> IFERROR(ABS(Table1[[#This Row],[ROA 2013]]-Table1[[#This Row],[ROA 2012]]), "x")</f>
        <v>x</v>
      </c>
      <c r="BB145" s="3" t="str">
        <f xml:space="preserve"> IFERROR(ABS(Table1[[#This Row],[ROA 2014]]-Table1[[#This Row],[ROA 2013]]), "x")</f>
        <v>x</v>
      </c>
      <c r="BC145" s="3">
        <f xml:space="preserve"> IFERROR(ABS(Table1[[#This Row],[ROA 2015]]-Table1[[#This Row],[ROA 2014]]), "x")</f>
        <v>1.0972562965630536E-4</v>
      </c>
      <c r="BD145" s="3" t="str">
        <f xml:space="preserve"> IFERROR(ABS(Table1[[#This Row],[ROA 2016]]-Table1[[#This Row],[ROA 2015]]), "x")</f>
        <v>x</v>
      </c>
      <c r="BE145" s="3" t="str">
        <f xml:space="preserve"> IFERROR(ABS(Table1[[#This Row],[ROA 2017]]-Table1[[#This Row],[ROA 2016]]), "x")</f>
        <v>x</v>
      </c>
      <c r="BF145" s="3" t="str">
        <f xml:space="preserve"> IFERROR(ABS(Table1[[#This Row],[ROA 2018]]-Table1[[#This Row],[ROA 2017]]), "x")</f>
        <v>x</v>
      </c>
      <c r="BG145" s="3" t="str">
        <f xml:space="preserve"> IFERROR(ABS(Table1[[#This Row],[ROA 2019]]-Table1[[#This Row],[ROA 2018]]), "x")</f>
        <v>x</v>
      </c>
      <c r="BH145" s="3" t="str">
        <f xml:space="preserve"> IFERROR(ABS(Table1[[#This Row],[ROA 2020]]-Table1[[#This Row],[ROA 2019]]), "x")</f>
        <v>x</v>
      </c>
      <c r="BI145" s="3" t="str">
        <f xml:space="preserve"> IFERROR(ABS(Table1[[#This Row],[ROA 2021]]-Table1[[#This Row],[ROA 2020]]), "x")</f>
        <v>x</v>
      </c>
      <c r="BJ145" s="3">
        <f xml:space="preserve"> IFERROR(AVERAGE(Table1[[#This Row],[ROA 2013-2012]:[ROA 2021-2020]]), "x")</f>
        <v>1.0972562965630536E-4</v>
      </c>
      <c r="BK145" s="3">
        <f>IFERROR(AVERAGE(Table1[[#This Row],[ROA 2012]:[ROA 2021]]), "x")</f>
        <v>-1.6782394382047761E-3</v>
      </c>
      <c r="BN145" s="1">
        <f>SUM(Table1[[#This Row],[B/M Rank]:[ROA Rank]])</f>
        <v>0</v>
      </c>
    </row>
    <row r="146" spans="1:66" x14ac:dyDescent="0.25">
      <c r="A146" s="1" t="s">
        <v>4268</v>
      </c>
      <c r="B146" s="1" t="s">
        <v>1971</v>
      </c>
      <c r="C146" s="1" t="s">
        <v>1889</v>
      </c>
      <c r="D146" s="1" t="s">
        <v>330</v>
      </c>
      <c r="E146" s="1" t="s">
        <v>108</v>
      </c>
      <c r="F146" s="1">
        <v>2.4300000000000002</v>
      </c>
      <c r="G146" s="19"/>
      <c r="H146" s="19"/>
      <c r="I146" s="19"/>
      <c r="J146" s="19"/>
      <c r="K146" s="1"/>
      <c r="L146" s="19"/>
      <c r="M146" s="1">
        <v>2012</v>
      </c>
      <c r="N146" s="1">
        <v>0.9</v>
      </c>
      <c r="O146" s="1">
        <v>0.5</v>
      </c>
      <c r="P146" s="1">
        <v>0.1</v>
      </c>
      <c r="Q146" s="1">
        <v>0.1</v>
      </c>
      <c r="R146" s="1">
        <v>0.5</v>
      </c>
      <c r="S146" s="1">
        <v>0.7</v>
      </c>
      <c r="T146" s="1">
        <v>0.8</v>
      </c>
      <c r="U146" s="1">
        <v>1.1000000000000001</v>
      </c>
      <c r="V146" s="1">
        <v>1.2</v>
      </c>
      <c r="W146" s="1">
        <v>1.4</v>
      </c>
      <c r="X146" s="1">
        <v>1.4</v>
      </c>
      <c r="Z146" s="3">
        <f xml:space="preserve"> IFERROR(AVEDEV(Table1[[#This Row],[GP 2012]:[GP 2021]]) / Table1[[#This Row],[Avg GP]], "x")</f>
        <v>0.47945205479452058</v>
      </c>
      <c r="AA146" s="2">
        <f xml:space="preserve"> IFERROR(AVERAGE(Table1[[#This Row],[GP 2012]:[GP 2021]]), "x")</f>
        <v>0.72999999999999987</v>
      </c>
      <c r="AB146" s="11">
        <f>Table1[Equity]/Table1[Market Capital]</f>
        <v>-1.5637860082304524</v>
      </c>
      <c r="AC146" s="1">
        <v>0.5</v>
      </c>
      <c r="AD146" s="1">
        <v>0</v>
      </c>
      <c r="AE146" s="1">
        <v>2</v>
      </c>
      <c r="AF146" s="1">
        <v>0.7</v>
      </c>
      <c r="AG146" s="1">
        <v>0.8</v>
      </c>
      <c r="AH146" s="1">
        <v>0.9</v>
      </c>
      <c r="AI146" s="1">
        <v>0.5</v>
      </c>
      <c r="AJ146" s="1">
        <v>0.9</v>
      </c>
      <c r="AK146" s="1">
        <v>2.1</v>
      </c>
      <c r="AL146" s="1">
        <v>2.5</v>
      </c>
      <c r="AM146" s="1">
        <v>2.1</v>
      </c>
      <c r="AN146" s="1">
        <v>-3.8</v>
      </c>
      <c r="AO146" s="3">
        <f xml:space="preserve"> IFERROR(Table1[[#This Row],[GP 2012]]/Table1[[#This Row],[Total Assets 2012]], "x")</f>
        <v>1.8</v>
      </c>
      <c r="AP146" s="3" t="str">
        <f xml:space="preserve"> IFERROR(Table1[[#This Row],[GP 2013]]/Table1[[#This Row],[Total Assets 2013]], "x")</f>
        <v>x</v>
      </c>
      <c r="AQ146" s="3">
        <f xml:space="preserve"> IFERROR(Table1[[#This Row],[GP 2014]]/Table1[[#This Row],[Total Assets 2014]], "x")</f>
        <v>0.05</v>
      </c>
      <c r="AR146" s="3">
        <f xml:space="preserve"> IFERROR(Table1[[#This Row],[GP 2015]]/Table1[[#This Row],[Total Assets 2015]], "x")</f>
        <v>0.14285714285714288</v>
      </c>
      <c r="AS146" s="3">
        <f xml:space="preserve"> IFERROR(Table1[[#This Row],[GP 2016]]/Table1[[#This Row],[Total Assets 2016]], "x")</f>
        <v>0.625</v>
      </c>
      <c r="AT146" s="3">
        <f xml:space="preserve"> IFERROR(Table1[[#This Row],[GP 2017]]/Table1[[#This Row],[Total Assets 2017]], "x")</f>
        <v>0.77777777777777768</v>
      </c>
      <c r="AU146" s="3">
        <f xml:space="preserve"> IFERROR(Table1[[#This Row],[GP 2018]]/Table1[[#This Row],[Total Assets 2018]], "x")</f>
        <v>1.6</v>
      </c>
      <c r="AV146" s="3">
        <f xml:space="preserve"> IFERROR(Table1[[#This Row],[GP 2019]]/Table1[[#This Row],[Total Assets 2019]], "x")</f>
        <v>1.2222222222222223</v>
      </c>
      <c r="AW146" s="3">
        <f xml:space="preserve"> IFERROR(Table1[[#This Row],[GP 2020]]/Table1[[#This Row],[Total Assets 2020]], "x")</f>
        <v>0.5714285714285714</v>
      </c>
      <c r="AX146" s="3">
        <f xml:space="preserve"> IFERROR(Table1[[#This Row],[GP 2021]]/Table1[[#This Row],[Total Assets 2021]], "x")</f>
        <v>0.55999999999999994</v>
      </c>
      <c r="AY146" s="3">
        <f xml:space="preserve"> IFERROR(Table1[[#This Row],[GP TTM]]/Table1[[#This Row],[Total Assets TTM]], "x")</f>
        <v>0.66666666666666663</v>
      </c>
      <c r="BA146" s="3" t="str">
        <f xml:space="preserve"> IFERROR(ABS(Table1[[#This Row],[ROA 2013]]-Table1[[#This Row],[ROA 2012]]), "x")</f>
        <v>x</v>
      </c>
      <c r="BB146" s="3" t="str">
        <f xml:space="preserve"> IFERROR(ABS(Table1[[#This Row],[ROA 2014]]-Table1[[#This Row],[ROA 2013]]), "x")</f>
        <v>x</v>
      </c>
      <c r="BC146" s="3">
        <f xml:space="preserve"> IFERROR(ABS(Table1[[#This Row],[ROA 2015]]-Table1[[#This Row],[ROA 2014]]), "x")</f>
        <v>9.2857142857142874E-2</v>
      </c>
      <c r="BD146" s="3">
        <f xml:space="preserve"> IFERROR(ABS(Table1[[#This Row],[ROA 2016]]-Table1[[#This Row],[ROA 2015]]), "x")</f>
        <v>0.4821428571428571</v>
      </c>
      <c r="BE146" s="3">
        <f xml:space="preserve"> IFERROR(ABS(Table1[[#This Row],[ROA 2017]]-Table1[[#This Row],[ROA 2016]]), "x")</f>
        <v>0.15277777777777768</v>
      </c>
      <c r="BF146" s="3">
        <f xml:space="preserve"> IFERROR(ABS(Table1[[#This Row],[ROA 2018]]-Table1[[#This Row],[ROA 2017]]), "x")</f>
        <v>0.82222222222222241</v>
      </c>
      <c r="BG146" s="3">
        <f xml:space="preserve"> IFERROR(ABS(Table1[[#This Row],[ROA 2019]]-Table1[[#This Row],[ROA 2018]]), "x")</f>
        <v>0.37777777777777777</v>
      </c>
      <c r="BH146" s="3">
        <f xml:space="preserve"> IFERROR(ABS(Table1[[#This Row],[ROA 2020]]-Table1[[#This Row],[ROA 2019]]), "x")</f>
        <v>0.65079365079365092</v>
      </c>
      <c r="BI146" s="3">
        <f xml:space="preserve"> IFERROR(ABS(Table1[[#This Row],[ROA 2021]]-Table1[[#This Row],[ROA 2020]]), "x")</f>
        <v>1.1428571428571455E-2</v>
      </c>
      <c r="BJ146" s="3">
        <f xml:space="preserve"> IFERROR(AVERAGE(Table1[[#This Row],[ROA 2013-2012]:[ROA 2021-2020]]), "x")</f>
        <v>0.37000000000000005</v>
      </c>
      <c r="BK146" s="3">
        <f>IFERROR(AVERAGE(Table1[[#This Row],[ROA 2012]:[ROA 2021]]), "x")</f>
        <v>0.81658730158730153</v>
      </c>
      <c r="BN146" s="1">
        <f>SUM(Table1[[#This Row],[B/M Rank]:[ROA Rank]])</f>
        <v>0</v>
      </c>
    </row>
    <row r="147" spans="1:66" x14ac:dyDescent="0.25">
      <c r="A147" s="1" t="s">
        <v>3419</v>
      </c>
      <c r="B147" s="1" t="s">
        <v>1243</v>
      </c>
      <c r="C147" s="1" t="s">
        <v>4417</v>
      </c>
      <c r="D147" s="1" t="s">
        <v>268</v>
      </c>
      <c r="E147" s="1" t="s">
        <v>108</v>
      </c>
      <c r="F147" s="1">
        <v>2.4500000000000002</v>
      </c>
      <c r="G147" s="19"/>
      <c r="H147" s="19"/>
      <c r="I147" s="19"/>
      <c r="J147" s="19"/>
      <c r="K147" s="1"/>
      <c r="L147" s="19"/>
      <c r="M147" s="1">
        <v>2020</v>
      </c>
      <c r="V147" s="1" t="s">
        <v>4368</v>
      </c>
      <c r="W147" s="1" t="s">
        <v>4368</v>
      </c>
      <c r="X147" s="1" t="s">
        <v>4368</v>
      </c>
      <c r="Z147" s="3" t="str">
        <f xml:space="preserve"> IFERROR(AVEDEV(Table1[[#This Row],[GP 2012]:[GP 2021]]) / Table1[[#This Row],[Avg GP]], "x")</f>
        <v>x</v>
      </c>
      <c r="AA147" s="2" t="str">
        <f xml:space="preserve"> IFERROR(AVERAGE(Table1[[#This Row],[GP 2012]:[GP 2021]]), "x")</f>
        <v>x</v>
      </c>
      <c r="AB147" s="11">
        <f>Table1[Equity]/Table1[Market Capital]</f>
        <v>0.5714285714285714</v>
      </c>
      <c r="AK147" s="1">
        <v>0.7</v>
      </c>
      <c r="AL147" s="1">
        <v>1.5</v>
      </c>
      <c r="AM147" s="1">
        <v>1.4</v>
      </c>
      <c r="AN147" s="1">
        <v>1.4</v>
      </c>
      <c r="AO147" s="3" t="str">
        <f xml:space="preserve"> IFERROR(Table1[[#This Row],[GP 2012]]/Table1[[#This Row],[Total Assets 2012]], "x")</f>
        <v>x</v>
      </c>
      <c r="AP147" s="3" t="str">
        <f xml:space="preserve"> IFERROR(Table1[[#This Row],[GP 2013]]/Table1[[#This Row],[Total Assets 2013]], "x")</f>
        <v>x</v>
      </c>
      <c r="AQ147" s="3" t="str">
        <f xml:space="preserve"> IFERROR(Table1[[#This Row],[GP 2014]]/Table1[[#This Row],[Total Assets 2014]], "x")</f>
        <v>x</v>
      </c>
      <c r="AR147" s="3" t="str">
        <f xml:space="preserve"> IFERROR(Table1[[#This Row],[GP 2015]]/Table1[[#This Row],[Total Assets 2015]], "x")</f>
        <v>x</v>
      </c>
      <c r="AS147" s="3" t="str">
        <f xml:space="preserve"> IFERROR(Table1[[#This Row],[GP 2016]]/Table1[[#This Row],[Total Assets 2016]], "x")</f>
        <v>x</v>
      </c>
      <c r="AT147" s="3" t="str">
        <f xml:space="preserve"> IFERROR(Table1[[#This Row],[GP 2017]]/Table1[[#This Row],[Total Assets 2017]], "x")</f>
        <v>x</v>
      </c>
      <c r="AU147" s="3" t="str">
        <f xml:space="preserve"> IFERROR(Table1[[#This Row],[GP 2018]]/Table1[[#This Row],[Total Assets 2018]], "x")</f>
        <v>x</v>
      </c>
      <c r="AV147" s="3" t="str">
        <f xml:space="preserve"> IFERROR(Table1[[#This Row],[GP 2019]]/Table1[[#This Row],[Total Assets 2019]], "x")</f>
        <v>x</v>
      </c>
      <c r="AW147" s="3" t="str">
        <f xml:space="preserve"> IFERROR(Table1[[#This Row],[GP 2020]]/Table1[[#This Row],[Total Assets 2020]], "x")</f>
        <v>x</v>
      </c>
      <c r="AX147" s="3" t="str">
        <f xml:space="preserve"> IFERROR(Table1[[#This Row],[GP 2021]]/Table1[[#This Row],[Total Assets 2021]], "x")</f>
        <v>x</v>
      </c>
      <c r="AY147" s="3" t="str">
        <f xml:space="preserve"> IFERROR(Table1[[#This Row],[GP TTM]]/Table1[[#This Row],[Total Assets TTM]], "x")</f>
        <v>x</v>
      </c>
      <c r="BA147" s="3" t="str">
        <f xml:space="preserve"> IFERROR(ABS(Table1[[#This Row],[ROA 2013]]-Table1[[#This Row],[ROA 2012]]), "x")</f>
        <v>x</v>
      </c>
      <c r="BB147" s="3" t="str">
        <f xml:space="preserve"> IFERROR(ABS(Table1[[#This Row],[ROA 2014]]-Table1[[#This Row],[ROA 2013]]), "x")</f>
        <v>x</v>
      </c>
      <c r="BC147" s="3" t="str">
        <f xml:space="preserve"> IFERROR(ABS(Table1[[#This Row],[ROA 2015]]-Table1[[#This Row],[ROA 2014]]), "x")</f>
        <v>x</v>
      </c>
      <c r="BD147" s="3" t="str">
        <f xml:space="preserve"> IFERROR(ABS(Table1[[#This Row],[ROA 2016]]-Table1[[#This Row],[ROA 2015]]), "x")</f>
        <v>x</v>
      </c>
      <c r="BE147" s="3" t="str">
        <f xml:space="preserve"> IFERROR(ABS(Table1[[#This Row],[ROA 2017]]-Table1[[#This Row],[ROA 2016]]), "x")</f>
        <v>x</v>
      </c>
      <c r="BF147" s="3" t="str">
        <f xml:space="preserve"> IFERROR(ABS(Table1[[#This Row],[ROA 2018]]-Table1[[#This Row],[ROA 2017]]), "x")</f>
        <v>x</v>
      </c>
      <c r="BG147" s="3" t="str">
        <f xml:space="preserve"> IFERROR(ABS(Table1[[#This Row],[ROA 2019]]-Table1[[#This Row],[ROA 2018]]), "x")</f>
        <v>x</v>
      </c>
      <c r="BH147" s="3" t="str">
        <f xml:space="preserve"> IFERROR(ABS(Table1[[#This Row],[ROA 2020]]-Table1[[#This Row],[ROA 2019]]), "x")</f>
        <v>x</v>
      </c>
      <c r="BI147" s="3" t="str">
        <f xml:space="preserve"> IFERROR(ABS(Table1[[#This Row],[ROA 2021]]-Table1[[#This Row],[ROA 2020]]), "x")</f>
        <v>x</v>
      </c>
      <c r="BJ147" s="3" t="str">
        <f xml:space="preserve"> IFERROR(AVERAGE(Table1[[#This Row],[ROA 2013-2012]:[ROA 2021-2020]]), "x")</f>
        <v>x</v>
      </c>
      <c r="BK147" s="3" t="str">
        <f>IFERROR(AVERAGE(Table1[[#This Row],[ROA 2012]:[ROA 2021]]), "x")</f>
        <v>x</v>
      </c>
      <c r="BN147" s="1">
        <f>SUM(Table1[[#This Row],[B/M Rank]:[ROA Rank]])</f>
        <v>0</v>
      </c>
    </row>
    <row r="148" spans="1:66" x14ac:dyDescent="0.25">
      <c r="A148" s="1" t="s">
        <v>2230</v>
      </c>
      <c r="B148" s="1" t="s">
        <v>273</v>
      </c>
      <c r="C148" s="1" t="s">
        <v>267</v>
      </c>
      <c r="D148" s="1" t="s">
        <v>268</v>
      </c>
      <c r="E148" s="1" t="s">
        <v>108</v>
      </c>
      <c r="F148" s="1">
        <v>2.48</v>
      </c>
      <c r="G148" s="19"/>
      <c r="H148" s="19"/>
      <c r="I148" s="19"/>
      <c r="J148" s="19"/>
      <c r="K148" s="1"/>
      <c r="L148" s="19"/>
      <c r="M148" s="1">
        <v>2012</v>
      </c>
      <c r="N148" s="1">
        <v>-0.1</v>
      </c>
      <c r="O148" s="1">
        <v>-0.3</v>
      </c>
      <c r="P148" s="1">
        <v>-0.3</v>
      </c>
      <c r="Q148" s="1" t="s">
        <v>4368</v>
      </c>
      <c r="R148" s="1">
        <v>-0.1</v>
      </c>
      <c r="S148" s="1" t="s">
        <v>4368</v>
      </c>
      <c r="T148" s="1" t="s">
        <v>4368</v>
      </c>
      <c r="U148" s="1" t="s">
        <v>4368</v>
      </c>
      <c r="V148" s="1" t="s">
        <v>4368</v>
      </c>
      <c r="W148" s="1" t="s">
        <v>4368</v>
      </c>
      <c r="X148" s="1" t="s">
        <v>4368</v>
      </c>
      <c r="Z148" s="3">
        <f xml:space="preserve"> IFERROR(AVEDEV(Table1[[#This Row],[GP 2012]:[GP 2021]]) / Table1[[#This Row],[Avg GP]], "x")</f>
        <v>-0.5</v>
      </c>
      <c r="AA148" s="2">
        <f xml:space="preserve"> IFERROR(AVERAGE(Table1[[#This Row],[GP 2012]:[GP 2021]]), "x")</f>
        <v>-0.19999999999999998</v>
      </c>
      <c r="AB148" s="11">
        <f>Table1[Equity]/Table1[Market Capital]</f>
        <v>-10.846774193548386</v>
      </c>
      <c r="AC148" s="1">
        <v>31.3</v>
      </c>
      <c r="AD148" s="1">
        <v>39.299999999999997</v>
      </c>
      <c r="AE148" s="1">
        <v>33.6</v>
      </c>
      <c r="AF148" s="1">
        <v>29.4</v>
      </c>
      <c r="AG148" s="1">
        <v>29.8</v>
      </c>
      <c r="AH148" s="1">
        <v>32</v>
      </c>
      <c r="AI148" s="1">
        <v>32.200000000000003</v>
      </c>
      <c r="AJ148" s="1">
        <v>0.1</v>
      </c>
      <c r="AK148" s="1">
        <v>1.1000000000000001</v>
      </c>
      <c r="AL148" s="1">
        <v>0.1</v>
      </c>
      <c r="AM148" s="1">
        <v>0.2</v>
      </c>
      <c r="AN148" s="1">
        <v>-26.9</v>
      </c>
      <c r="AO148" s="3">
        <f xml:space="preserve"> IFERROR(Table1[[#This Row],[GP 2012]]/Table1[[#This Row],[Total Assets 2012]], "x")</f>
        <v>-3.1948881789137383E-3</v>
      </c>
      <c r="AP148" s="3">
        <f xml:space="preserve"> IFERROR(Table1[[#This Row],[GP 2013]]/Table1[[#This Row],[Total Assets 2013]], "x")</f>
        <v>-7.6335877862595426E-3</v>
      </c>
      <c r="AQ148" s="3">
        <f xml:space="preserve"> IFERROR(Table1[[#This Row],[GP 2014]]/Table1[[#This Row],[Total Assets 2014]], "x")</f>
        <v>-8.9285714285714281E-3</v>
      </c>
      <c r="AR148" s="3" t="str">
        <f xml:space="preserve"> IFERROR(Table1[[#This Row],[GP 2015]]/Table1[[#This Row],[Total Assets 2015]], "x")</f>
        <v>x</v>
      </c>
      <c r="AS148" s="3">
        <f xml:space="preserve"> IFERROR(Table1[[#This Row],[GP 2016]]/Table1[[#This Row],[Total Assets 2016]], "x")</f>
        <v>-3.3557046979865771E-3</v>
      </c>
      <c r="AT148" s="3" t="str">
        <f xml:space="preserve"> IFERROR(Table1[[#This Row],[GP 2017]]/Table1[[#This Row],[Total Assets 2017]], "x")</f>
        <v>x</v>
      </c>
      <c r="AU148" s="3" t="str">
        <f xml:space="preserve"> IFERROR(Table1[[#This Row],[GP 2018]]/Table1[[#This Row],[Total Assets 2018]], "x")</f>
        <v>x</v>
      </c>
      <c r="AV148" s="3" t="str">
        <f xml:space="preserve"> IFERROR(Table1[[#This Row],[GP 2019]]/Table1[[#This Row],[Total Assets 2019]], "x")</f>
        <v>x</v>
      </c>
      <c r="AW148" s="3" t="str">
        <f xml:space="preserve"> IFERROR(Table1[[#This Row],[GP 2020]]/Table1[[#This Row],[Total Assets 2020]], "x")</f>
        <v>x</v>
      </c>
      <c r="AX148" s="3" t="str">
        <f xml:space="preserve"> IFERROR(Table1[[#This Row],[GP 2021]]/Table1[[#This Row],[Total Assets 2021]], "x")</f>
        <v>x</v>
      </c>
      <c r="AY148" s="3" t="str">
        <f xml:space="preserve"> IFERROR(Table1[[#This Row],[GP TTM]]/Table1[[#This Row],[Total Assets TTM]], "x")</f>
        <v>x</v>
      </c>
      <c r="BA148" s="3">
        <f xml:space="preserve"> IFERROR(ABS(Table1[[#This Row],[ROA 2013]]-Table1[[#This Row],[ROA 2012]]), "x")</f>
        <v>4.4386996073458047E-3</v>
      </c>
      <c r="BB148" s="3">
        <f xml:space="preserve"> IFERROR(ABS(Table1[[#This Row],[ROA 2014]]-Table1[[#This Row],[ROA 2013]]), "x")</f>
        <v>1.2949836423118855E-3</v>
      </c>
      <c r="BC148" s="3" t="str">
        <f xml:space="preserve"> IFERROR(ABS(Table1[[#This Row],[ROA 2015]]-Table1[[#This Row],[ROA 2014]]), "x")</f>
        <v>x</v>
      </c>
      <c r="BD148" s="3" t="str">
        <f xml:space="preserve"> IFERROR(ABS(Table1[[#This Row],[ROA 2016]]-Table1[[#This Row],[ROA 2015]]), "x")</f>
        <v>x</v>
      </c>
      <c r="BE148" s="3" t="str">
        <f xml:space="preserve"> IFERROR(ABS(Table1[[#This Row],[ROA 2017]]-Table1[[#This Row],[ROA 2016]]), "x")</f>
        <v>x</v>
      </c>
      <c r="BF148" s="3" t="str">
        <f xml:space="preserve"> IFERROR(ABS(Table1[[#This Row],[ROA 2018]]-Table1[[#This Row],[ROA 2017]]), "x")</f>
        <v>x</v>
      </c>
      <c r="BG148" s="3" t="str">
        <f xml:space="preserve"> IFERROR(ABS(Table1[[#This Row],[ROA 2019]]-Table1[[#This Row],[ROA 2018]]), "x")</f>
        <v>x</v>
      </c>
      <c r="BH148" s="3" t="str">
        <f xml:space="preserve"> IFERROR(ABS(Table1[[#This Row],[ROA 2020]]-Table1[[#This Row],[ROA 2019]]), "x")</f>
        <v>x</v>
      </c>
      <c r="BI148" s="3" t="str">
        <f xml:space="preserve"> IFERROR(ABS(Table1[[#This Row],[ROA 2021]]-Table1[[#This Row],[ROA 2020]]), "x")</f>
        <v>x</v>
      </c>
      <c r="BJ148" s="3">
        <f xml:space="preserve"> IFERROR(AVERAGE(Table1[[#This Row],[ROA 2013-2012]:[ROA 2021-2020]]), "x")</f>
        <v>2.8668416248288451E-3</v>
      </c>
      <c r="BK148" s="3">
        <f>IFERROR(AVERAGE(Table1[[#This Row],[ROA 2012]:[ROA 2021]]), "x")</f>
        <v>-5.7781880229328215E-3</v>
      </c>
      <c r="BN148" s="1">
        <f>SUM(Table1[[#This Row],[B/M Rank]:[ROA Rank]])</f>
        <v>0</v>
      </c>
    </row>
    <row r="149" spans="1:66" x14ac:dyDescent="0.25">
      <c r="A149" s="1" t="s">
        <v>2974</v>
      </c>
      <c r="B149" s="1" t="s">
        <v>953</v>
      </c>
      <c r="C149" s="1" t="s">
        <v>4417</v>
      </c>
      <c r="D149" s="1" t="s">
        <v>268</v>
      </c>
      <c r="E149" s="1" t="s">
        <v>108</v>
      </c>
      <c r="F149" s="1">
        <v>2.48</v>
      </c>
      <c r="G149" s="19"/>
      <c r="H149" s="19"/>
      <c r="I149" s="19"/>
      <c r="J149" s="19"/>
      <c r="K149" s="1"/>
      <c r="L149" s="19"/>
      <c r="M149" s="1">
        <v>2012</v>
      </c>
      <c r="N149" s="1" t="s">
        <v>4368</v>
      </c>
      <c r="O149" s="1" t="s">
        <v>4368</v>
      </c>
      <c r="P149" s="1" t="s">
        <v>4368</v>
      </c>
      <c r="Q149" s="1" t="s">
        <v>4368</v>
      </c>
      <c r="R149" s="1" t="s">
        <v>4368</v>
      </c>
      <c r="S149" s="1" t="s">
        <v>4368</v>
      </c>
      <c r="T149" s="1" t="s">
        <v>4368</v>
      </c>
      <c r="U149" s="1" t="s">
        <v>4368</v>
      </c>
      <c r="V149" s="1" t="s">
        <v>4368</v>
      </c>
      <c r="W149" s="1" t="s">
        <v>4368</v>
      </c>
      <c r="X149" s="1" t="s">
        <v>4368</v>
      </c>
      <c r="Z149" s="3" t="str">
        <f xml:space="preserve"> IFERROR(AVEDEV(Table1[[#This Row],[GP 2012]:[GP 2021]]) / Table1[[#This Row],[Avg GP]], "x")</f>
        <v>x</v>
      </c>
      <c r="AA149" s="2" t="str">
        <f xml:space="preserve"> IFERROR(AVERAGE(Table1[[#This Row],[GP 2012]:[GP 2021]]), "x")</f>
        <v>x</v>
      </c>
      <c r="AB149" s="11">
        <f>Table1[Equity]/Table1[Market Capital]</f>
        <v>1.7338709677419355</v>
      </c>
      <c r="AC149" s="1">
        <v>0.5</v>
      </c>
      <c r="AD149" s="1">
        <v>0.3</v>
      </c>
      <c r="AE149" s="1">
        <v>0.1</v>
      </c>
      <c r="AF149" s="1">
        <v>0</v>
      </c>
      <c r="AG149" s="1">
        <v>0</v>
      </c>
      <c r="AH149" s="1">
        <v>0.1</v>
      </c>
      <c r="AI149" s="1">
        <v>1.8</v>
      </c>
      <c r="AJ149" s="1">
        <v>1.6</v>
      </c>
      <c r="AK149" s="1">
        <v>2.7</v>
      </c>
      <c r="AL149" s="1">
        <v>4.3</v>
      </c>
      <c r="AM149" s="1">
        <v>4.4000000000000004</v>
      </c>
      <c r="AN149" s="1">
        <v>4.3</v>
      </c>
      <c r="AO149" s="3" t="str">
        <f xml:space="preserve"> IFERROR(Table1[[#This Row],[GP 2012]]/Table1[[#This Row],[Total Assets 2012]], "x")</f>
        <v>x</v>
      </c>
      <c r="AP149" s="3" t="str">
        <f xml:space="preserve"> IFERROR(Table1[[#This Row],[GP 2013]]/Table1[[#This Row],[Total Assets 2013]], "x")</f>
        <v>x</v>
      </c>
      <c r="AQ149" s="3" t="str">
        <f xml:space="preserve"> IFERROR(Table1[[#This Row],[GP 2014]]/Table1[[#This Row],[Total Assets 2014]], "x")</f>
        <v>x</v>
      </c>
      <c r="AR149" s="3" t="str">
        <f xml:space="preserve"> IFERROR(Table1[[#This Row],[GP 2015]]/Table1[[#This Row],[Total Assets 2015]], "x")</f>
        <v>x</v>
      </c>
      <c r="AS149" s="3" t="str">
        <f xml:space="preserve"> IFERROR(Table1[[#This Row],[GP 2016]]/Table1[[#This Row],[Total Assets 2016]], "x")</f>
        <v>x</v>
      </c>
      <c r="AT149" s="3" t="str">
        <f xml:space="preserve"> IFERROR(Table1[[#This Row],[GP 2017]]/Table1[[#This Row],[Total Assets 2017]], "x")</f>
        <v>x</v>
      </c>
      <c r="AU149" s="3" t="str">
        <f xml:space="preserve"> IFERROR(Table1[[#This Row],[GP 2018]]/Table1[[#This Row],[Total Assets 2018]], "x")</f>
        <v>x</v>
      </c>
      <c r="AV149" s="3" t="str">
        <f xml:space="preserve"> IFERROR(Table1[[#This Row],[GP 2019]]/Table1[[#This Row],[Total Assets 2019]], "x")</f>
        <v>x</v>
      </c>
      <c r="AW149" s="3" t="str">
        <f xml:space="preserve"> IFERROR(Table1[[#This Row],[GP 2020]]/Table1[[#This Row],[Total Assets 2020]], "x")</f>
        <v>x</v>
      </c>
      <c r="AX149" s="3" t="str">
        <f xml:space="preserve"> IFERROR(Table1[[#This Row],[GP 2021]]/Table1[[#This Row],[Total Assets 2021]], "x")</f>
        <v>x</v>
      </c>
      <c r="AY149" s="3" t="str">
        <f xml:space="preserve"> IFERROR(Table1[[#This Row],[GP TTM]]/Table1[[#This Row],[Total Assets TTM]], "x")</f>
        <v>x</v>
      </c>
      <c r="BA149" s="3" t="str">
        <f xml:space="preserve"> IFERROR(ABS(Table1[[#This Row],[ROA 2013]]-Table1[[#This Row],[ROA 2012]]), "x")</f>
        <v>x</v>
      </c>
      <c r="BB149" s="3" t="str">
        <f xml:space="preserve"> IFERROR(ABS(Table1[[#This Row],[ROA 2014]]-Table1[[#This Row],[ROA 2013]]), "x")</f>
        <v>x</v>
      </c>
      <c r="BC149" s="3" t="str">
        <f xml:space="preserve"> IFERROR(ABS(Table1[[#This Row],[ROA 2015]]-Table1[[#This Row],[ROA 2014]]), "x")</f>
        <v>x</v>
      </c>
      <c r="BD149" s="3" t="str">
        <f xml:space="preserve"> IFERROR(ABS(Table1[[#This Row],[ROA 2016]]-Table1[[#This Row],[ROA 2015]]), "x")</f>
        <v>x</v>
      </c>
      <c r="BE149" s="3" t="str">
        <f xml:space="preserve"> IFERROR(ABS(Table1[[#This Row],[ROA 2017]]-Table1[[#This Row],[ROA 2016]]), "x")</f>
        <v>x</v>
      </c>
      <c r="BF149" s="3" t="str">
        <f xml:space="preserve"> IFERROR(ABS(Table1[[#This Row],[ROA 2018]]-Table1[[#This Row],[ROA 2017]]), "x")</f>
        <v>x</v>
      </c>
      <c r="BG149" s="3" t="str">
        <f xml:space="preserve"> IFERROR(ABS(Table1[[#This Row],[ROA 2019]]-Table1[[#This Row],[ROA 2018]]), "x")</f>
        <v>x</v>
      </c>
      <c r="BH149" s="3" t="str">
        <f xml:space="preserve"> IFERROR(ABS(Table1[[#This Row],[ROA 2020]]-Table1[[#This Row],[ROA 2019]]), "x")</f>
        <v>x</v>
      </c>
      <c r="BI149" s="3" t="str">
        <f xml:space="preserve"> IFERROR(ABS(Table1[[#This Row],[ROA 2021]]-Table1[[#This Row],[ROA 2020]]), "x")</f>
        <v>x</v>
      </c>
      <c r="BJ149" s="3" t="str">
        <f xml:space="preserve"> IFERROR(AVERAGE(Table1[[#This Row],[ROA 2013-2012]:[ROA 2021-2020]]), "x")</f>
        <v>x</v>
      </c>
      <c r="BK149" s="3" t="str">
        <f>IFERROR(AVERAGE(Table1[[#This Row],[ROA 2012]:[ROA 2021]]), "x")</f>
        <v>x</v>
      </c>
      <c r="BN149" s="1">
        <f>SUM(Table1[[#This Row],[B/M Rank]:[ROA Rank]])</f>
        <v>0</v>
      </c>
    </row>
    <row r="150" spans="1:66" x14ac:dyDescent="0.25">
      <c r="A150" s="1" t="s">
        <v>2947</v>
      </c>
      <c r="B150" s="1" t="s">
        <v>4479</v>
      </c>
      <c r="C150" s="1" t="s">
        <v>4417</v>
      </c>
      <c r="D150" s="1" t="s">
        <v>268</v>
      </c>
      <c r="E150" s="1" t="s">
        <v>108</v>
      </c>
      <c r="F150" s="1">
        <v>2.48</v>
      </c>
      <c r="G150" s="19"/>
      <c r="H150" s="19"/>
      <c r="I150" s="19"/>
      <c r="J150" s="19"/>
      <c r="K150" s="1"/>
      <c r="L150" s="19"/>
      <c r="M150" s="1">
        <v>2012</v>
      </c>
      <c r="N150" s="1">
        <v>0</v>
      </c>
      <c r="O150" s="1">
        <v>0</v>
      </c>
      <c r="P150" s="1">
        <v>0</v>
      </c>
      <c r="Q150" s="1">
        <v>0</v>
      </c>
      <c r="R150" s="1" t="s">
        <v>4368</v>
      </c>
      <c r="S150" s="1" t="s">
        <v>4368</v>
      </c>
      <c r="T150" s="1" t="s">
        <v>4368</v>
      </c>
      <c r="U150" s="1" t="s">
        <v>4368</v>
      </c>
      <c r="V150" s="1" t="s">
        <v>4368</v>
      </c>
      <c r="W150" s="1" t="s">
        <v>4368</v>
      </c>
      <c r="X150" s="1" t="s">
        <v>4368</v>
      </c>
      <c r="Z150" s="3" t="str">
        <f xml:space="preserve"> IFERROR(AVEDEV(Table1[[#This Row],[GP 2012]:[GP 2021]]) / Table1[[#This Row],[Avg GP]], "x")</f>
        <v>x</v>
      </c>
      <c r="AA150" s="2">
        <f xml:space="preserve"> IFERROR(AVERAGE(Table1[[#This Row],[GP 2012]:[GP 2021]]), "x")</f>
        <v>0</v>
      </c>
      <c r="AB150" s="11">
        <f>Table1[Equity]/Table1[Market Capital]</f>
        <v>0.60483870967741937</v>
      </c>
      <c r="AC150" s="1">
        <v>2.8</v>
      </c>
      <c r="AD150" s="1">
        <v>2.7</v>
      </c>
      <c r="AE150" s="1">
        <v>2.7</v>
      </c>
      <c r="AF150" s="1">
        <v>2.6</v>
      </c>
      <c r="AG150" s="1">
        <v>2.5</v>
      </c>
      <c r="AH150" s="1">
        <v>2.5</v>
      </c>
      <c r="AI150" s="1">
        <v>1.8</v>
      </c>
      <c r="AJ150" s="1">
        <v>1.8</v>
      </c>
      <c r="AK150" s="1">
        <v>1.6</v>
      </c>
      <c r="AL150" s="1">
        <v>1.5</v>
      </c>
      <c r="AM150" s="1">
        <v>1.5</v>
      </c>
      <c r="AN150" s="1">
        <v>1.5</v>
      </c>
      <c r="AO150" s="3">
        <f xml:space="preserve"> IFERROR(Table1[[#This Row],[GP 2012]]/Table1[[#This Row],[Total Assets 2012]], "x")</f>
        <v>0</v>
      </c>
      <c r="AP150" s="3">
        <f xml:space="preserve"> IFERROR(Table1[[#This Row],[GP 2013]]/Table1[[#This Row],[Total Assets 2013]], "x")</f>
        <v>0</v>
      </c>
      <c r="AQ150" s="3">
        <f xml:space="preserve"> IFERROR(Table1[[#This Row],[GP 2014]]/Table1[[#This Row],[Total Assets 2014]], "x")</f>
        <v>0</v>
      </c>
      <c r="AR150" s="3">
        <f xml:space="preserve"> IFERROR(Table1[[#This Row],[GP 2015]]/Table1[[#This Row],[Total Assets 2015]], "x")</f>
        <v>0</v>
      </c>
      <c r="AS150" s="3" t="str">
        <f xml:space="preserve"> IFERROR(Table1[[#This Row],[GP 2016]]/Table1[[#This Row],[Total Assets 2016]], "x")</f>
        <v>x</v>
      </c>
      <c r="AT150" s="3" t="str">
        <f xml:space="preserve"> IFERROR(Table1[[#This Row],[GP 2017]]/Table1[[#This Row],[Total Assets 2017]], "x")</f>
        <v>x</v>
      </c>
      <c r="AU150" s="3" t="str">
        <f xml:space="preserve"> IFERROR(Table1[[#This Row],[GP 2018]]/Table1[[#This Row],[Total Assets 2018]], "x")</f>
        <v>x</v>
      </c>
      <c r="AV150" s="3" t="str">
        <f xml:space="preserve"> IFERROR(Table1[[#This Row],[GP 2019]]/Table1[[#This Row],[Total Assets 2019]], "x")</f>
        <v>x</v>
      </c>
      <c r="AW150" s="3" t="str">
        <f xml:space="preserve"> IFERROR(Table1[[#This Row],[GP 2020]]/Table1[[#This Row],[Total Assets 2020]], "x")</f>
        <v>x</v>
      </c>
      <c r="AX150" s="3" t="str">
        <f xml:space="preserve"> IFERROR(Table1[[#This Row],[GP 2021]]/Table1[[#This Row],[Total Assets 2021]], "x")</f>
        <v>x</v>
      </c>
      <c r="AY150" s="3" t="str">
        <f xml:space="preserve"> IFERROR(Table1[[#This Row],[GP TTM]]/Table1[[#This Row],[Total Assets TTM]], "x")</f>
        <v>x</v>
      </c>
      <c r="BA150" s="3">
        <f xml:space="preserve"> IFERROR(ABS(Table1[[#This Row],[ROA 2013]]-Table1[[#This Row],[ROA 2012]]), "x")</f>
        <v>0</v>
      </c>
      <c r="BB150" s="3">
        <f xml:space="preserve"> IFERROR(ABS(Table1[[#This Row],[ROA 2014]]-Table1[[#This Row],[ROA 2013]]), "x")</f>
        <v>0</v>
      </c>
      <c r="BC150" s="3">
        <f xml:space="preserve"> IFERROR(ABS(Table1[[#This Row],[ROA 2015]]-Table1[[#This Row],[ROA 2014]]), "x")</f>
        <v>0</v>
      </c>
      <c r="BD150" s="3" t="str">
        <f xml:space="preserve"> IFERROR(ABS(Table1[[#This Row],[ROA 2016]]-Table1[[#This Row],[ROA 2015]]), "x")</f>
        <v>x</v>
      </c>
      <c r="BE150" s="3" t="str">
        <f xml:space="preserve"> IFERROR(ABS(Table1[[#This Row],[ROA 2017]]-Table1[[#This Row],[ROA 2016]]), "x")</f>
        <v>x</v>
      </c>
      <c r="BF150" s="3" t="str">
        <f xml:space="preserve"> IFERROR(ABS(Table1[[#This Row],[ROA 2018]]-Table1[[#This Row],[ROA 2017]]), "x")</f>
        <v>x</v>
      </c>
      <c r="BG150" s="3" t="str">
        <f xml:space="preserve"> IFERROR(ABS(Table1[[#This Row],[ROA 2019]]-Table1[[#This Row],[ROA 2018]]), "x")</f>
        <v>x</v>
      </c>
      <c r="BH150" s="3" t="str">
        <f xml:space="preserve"> IFERROR(ABS(Table1[[#This Row],[ROA 2020]]-Table1[[#This Row],[ROA 2019]]), "x")</f>
        <v>x</v>
      </c>
      <c r="BI150" s="3" t="str">
        <f xml:space="preserve"> IFERROR(ABS(Table1[[#This Row],[ROA 2021]]-Table1[[#This Row],[ROA 2020]]), "x")</f>
        <v>x</v>
      </c>
      <c r="BJ150" s="3">
        <f xml:space="preserve"> IFERROR(AVERAGE(Table1[[#This Row],[ROA 2013-2012]:[ROA 2021-2020]]), "x")</f>
        <v>0</v>
      </c>
      <c r="BK150" s="3">
        <f>IFERROR(AVERAGE(Table1[[#This Row],[ROA 2012]:[ROA 2021]]), "x")</f>
        <v>0</v>
      </c>
      <c r="BN150" s="1">
        <f>SUM(Table1[[#This Row],[B/M Rank]:[ROA Rank]])</f>
        <v>0</v>
      </c>
    </row>
    <row r="151" spans="1:66" x14ac:dyDescent="0.25">
      <c r="A151" s="1" t="s">
        <v>3883</v>
      </c>
      <c r="B151" s="1" t="s">
        <v>1598</v>
      </c>
      <c r="C151" s="1" t="s">
        <v>1499</v>
      </c>
      <c r="D151" s="1" t="s">
        <v>440</v>
      </c>
      <c r="E151" s="1" t="s">
        <v>108</v>
      </c>
      <c r="F151" s="1">
        <v>2.48</v>
      </c>
      <c r="G151" s="19"/>
      <c r="H151" s="19"/>
      <c r="I151" s="19"/>
      <c r="J151" s="19"/>
      <c r="K151" s="1"/>
      <c r="L151" s="19"/>
      <c r="M151" s="1">
        <v>2015</v>
      </c>
      <c r="Q151" s="1">
        <v>0.3</v>
      </c>
      <c r="R151" s="1">
        <v>0.6</v>
      </c>
      <c r="S151" s="1">
        <v>0.3</v>
      </c>
      <c r="T151" s="1" t="s">
        <v>4368</v>
      </c>
      <c r="U151" s="1" t="s">
        <v>4368</v>
      </c>
      <c r="V151" s="1" t="s">
        <v>4368</v>
      </c>
      <c r="W151" s="1" t="s">
        <v>4368</v>
      </c>
      <c r="X151" s="1" t="s">
        <v>4368</v>
      </c>
      <c r="Z151" s="3">
        <f xml:space="preserve"> IFERROR(AVEDEV(Table1[[#This Row],[GP 2012]:[GP 2021]]) / Table1[[#This Row],[Avg GP]], "x")</f>
        <v>0.33333333333333337</v>
      </c>
      <c r="AA151" s="2">
        <f xml:space="preserve"> IFERROR(AVERAGE(Table1[[#This Row],[GP 2012]:[GP 2021]]), "x")</f>
        <v>0.39999999999999997</v>
      </c>
      <c r="AB151" s="11">
        <f>Table1[Equity]/Table1[Market Capital]</f>
        <v>-0.16129032258064518</v>
      </c>
      <c r="AF151" s="1">
        <v>0.4</v>
      </c>
      <c r="AG151" s="1">
        <v>0.4</v>
      </c>
      <c r="AH151" s="1">
        <v>0.1</v>
      </c>
      <c r="AI151" s="1">
        <v>1.1000000000000001</v>
      </c>
      <c r="AJ151" s="1">
        <v>0.4</v>
      </c>
      <c r="AK151" s="1">
        <v>0.5</v>
      </c>
      <c r="AL151" s="1">
        <v>0.5</v>
      </c>
      <c r="AM151" s="1">
        <v>0.5</v>
      </c>
      <c r="AN151" s="1">
        <v>-0.4</v>
      </c>
      <c r="AO151" s="3" t="str">
        <f xml:space="preserve"> IFERROR(Table1[[#This Row],[GP 2012]]/Table1[[#This Row],[Total Assets 2012]], "x")</f>
        <v>x</v>
      </c>
      <c r="AP151" s="3" t="str">
        <f xml:space="preserve"> IFERROR(Table1[[#This Row],[GP 2013]]/Table1[[#This Row],[Total Assets 2013]], "x")</f>
        <v>x</v>
      </c>
      <c r="AQ151" s="3" t="str">
        <f xml:space="preserve"> IFERROR(Table1[[#This Row],[GP 2014]]/Table1[[#This Row],[Total Assets 2014]], "x")</f>
        <v>x</v>
      </c>
      <c r="AR151" s="3">
        <f xml:space="preserve"> IFERROR(Table1[[#This Row],[GP 2015]]/Table1[[#This Row],[Total Assets 2015]], "x")</f>
        <v>0.74999999999999989</v>
      </c>
      <c r="AS151" s="3">
        <f xml:space="preserve"> IFERROR(Table1[[#This Row],[GP 2016]]/Table1[[#This Row],[Total Assets 2016]], "x")</f>
        <v>1.4999999999999998</v>
      </c>
      <c r="AT151" s="3">
        <f xml:space="preserve"> IFERROR(Table1[[#This Row],[GP 2017]]/Table1[[#This Row],[Total Assets 2017]], "x")</f>
        <v>2.9999999999999996</v>
      </c>
      <c r="AU151" s="3" t="str">
        <f xml:space="preserve"> IFERROR(Table1[[#This Row],[GP 2018]]/Table1[[#This Row],[Total Assets 2018]], "x")</f>
        <v>x</v>
      </c>
      <c r="AV151" s="3" t="str">
        <f xml:space="preserve"> IFERROR(Table1[[#This Row],[GP 2019]]/Table1[[#This Row],[Total Assets 2019]], "x")</f>
        <v>x</v>
      </c>
      <c r="AW151" s="3" t="str">
        <f xml:space="preserve"> IFERROR(Table1[[#This Row],[GP 2020]]/Table1[[#This Row],[Total Assets 2020]], "x")</f>
        <v>x</v>
      </c>
      <c r="AX151" s="3" t="str">
        <f xml:space="preserve"> IFERROR(Table1[[#This Row],[GP 2021]]/Table1[[#This Row],[Total Assets 2021]], "x")</f>
        <v>x</v>
      </c>
      <c r="AY151" s="3" t="str">
        <f xml:space="preserve"> IFERROR(Table1[[#This Row],[GP TTM]]/Table1[[#This Row],[Total Assets TTM]], "x")</f>
        <v>x</v>
      </c>
      <c r="BA151" s="3" t="str">
        <f xml:space="preserve"> IFERROR(ABS(Table1[[#This Row],[ROA 2013]]-Table1[[#This Row],[ROA 2012]]), "x")</f>
        <v>x</v>
      </c>
      <c r="BB151" s="3" t="str">
        <f xml:space="preserve"> IFERROR(ABS(Table1[[#This Row],[ROA 2014]]-Table1[[#This Row],[ROA 2013]]), "x")</f>
        <v>x</v>
      </c>
      <c r="BC151" s="3" t="str">
        <f xml:space="preserve"> IFERROR(ABS(Table1[[#This Row],[ROA 2015]]-Table1[[#This Row],[ROA 2014]]), "x")</f>
        <v>x</v>
      </c>
      <c r="BD151" s="3">
        <f xml:space="preserve"> IFERROR(ABS(Table1[[#This Row],[ROA 2016]]-Table1[[#This Row],[ROA 2015]]), "x")</f>
        <v>0.74999999999999989</v>
      </c>
      <c r="BE151" s="3">
        <f xml:space="preserve"> IFERROR(ABS(Table1[[#This Row],[ROA 2017]]-Table1[[#This Row],[ROA 2016]]), "x")</f>
        <v>1.4999999999999998</v>
      </c>
      <c r="BF151" s="3" t="str">
        <f xml:space="preserve"> IFERROR(ABS(Table1[[#This Row],[ROA 2018]]-Table1[[#This Row],[ROA 2017]]), "x")</f>
        <v>x</v>
      </c>
      <c r="BG151" s="3" t="str">
        <f xml:space="preserve"> IFERROR(ABS(Table1[[#This Row],[ROA 2019]]-Table1[[#This Row],[ROA 2018]]), "x")</f>
        <v>x</v>
      </c>
      <c r="BH151" s="3" t="str">
        <f xml:space="preserve"> IFERROR(ABS(Table1[[#This Row],[ROA 2020]]-Table1[[#This Row],[ROA 2019]]), "x")</f>
        <v>x</v>
      </c>
      <c r="BI151" s="3" t="str">
        <f xml:space="preserve"> IFERROR(ABS(Table1[[#This Row],[ROA 2021]]-Table1[[#This Row],[ROA 2020]]), "x")</f>
        <v>x</v>
      </c>
      <c r="BJ151" s="3">
        <f xml:space="preserve"> IFERROR(AVERAGE(Table1[[#This Row],[ROA 2013-2012]:[ROA 2021-2020]]), "x")</f>
        <v>1.1249999999999998</v>
      </c>
      <c r="BK151" s="3">
        <f>IFERROR(AVERAGE(Table1[[#This Row],[ROA 2012]:[ROA 2021]]), "x")</f>
        <v>1.7499999999999998</v>
      </c>
      <c r="BN151" s="1">
        <f>SUM(Table1[[#This Row],[B/M Rank]:[ROA Rank]])</f>
        <v>0</v>
      </c>
    </row>
    <row r="152" spans="1:66" x14ac:dyDescent="0.25">
      <c r="A152" s="1" t="s">
        <v>3087</v>
      </c>
      <c r="B152" s="1" t="s">
        <v>1032</v>
      </c>
      <c r="C152" s="1" t="s">
        <v>4417</v>
      </c>
      <c r="D152" s="1" t="s">
        <v>268</v>
      </c>
      <c r="E152" s="1" t="s">
        <v>108</v>
      </c>
      <c r="F152" s="1">
        <v>2.5</v>
      </c>
      <c r="G152" s="19"/>
      <c r="H152" s="19"/>
      <c r="I152" s="19"/>
      <c r="J152" s="19"/>
      <c r="K152" s="1"/>
      <c r="L152" s="19"/>
      <c r="M152" s="1">
        <v>2012</v>
      </c>
      <c r="N152" s="1" t="s">
        <v>4368</v>
      </c>
      <c r="O152" s="1" t="s">
        <v>4368</v>
      </c>
      <c r="P152" s="1" t="s">
        <v>4368</v>
      </c>
      <c r="Q152" s="1" t="s">
        <v>4368</v>
      </c>
      <c r="R152" s="1" t="s">
        <v>4368</v>
      </c>
      <c r="S152" s="1" t="s">
        <v>4368</v>
      </c>
      <c r="T152" s="1" t="s">
        <v>4368</v>
      </c>
      <c r="U152" s="1" t="s">
        <v>4368</v>
      </c>
      <c r="V152" s="1" t="s">
        <v>4368</v>
      </c>
      <c r="W152" s="1" t="s">
        <v>4368</v>
      </c>
      <c r="X152" s="1" t="s">
        <v>4368</v>
      </c>
      <c r="Z152" s="3" t="str">
        <f xml:space="preserve"> IFERROR(AVEDEV(Table1[[#This Row],[GP 2012]:[GP 2021]]) / Table1[[#This Row],[Avg GP]], "x")</f>
        <v>x</v>
      </c>
      <c r="AA152" s="2" t="str">
        <f xml:space="preserve"> IFERROR(AVERAGE(Table1[[#This Row],[GP 2012]:[GP 2021]]), "x")</f>
        <v>x</v>
      </c>
      <c r="AB152" s="11">
        <f>Table1[Equity]/Table1[Market Capital]</f>
        <v>0.2</v>
      </c>
      <c r="AC152" s="1">
        <v>47.8</v>
      </c>
      <c r="AD152" s="1">
        <v>1.3</v>
      </c>
      <c r="AE152" s="1">
        <v>0.4</v>
      </c>
      <c r="AF152" s="1">
        <v>0.4</v>
      </c>
      <c r="AG152" s="1">
        <v>0.1</v>
      </c>
      <c r="AH152" s="1">
        <v>0.6</v>
      </c>
      <c r="AI152" s="1">
        <v>1.2</v>
      </c>
      <c r="AJ152" s="1">
        <v>0.6</v>
      </c>
      <c r="AK152" s="1">
        <v>2.6</v>
      </c>
      <c r="AL152" s="1">
        <v>1.2</v>
      </c>
      <c r="AM152" s="1">
        <v>1.1000000000000001</v>
      </c>
      <c r="AN152" s="1">
        <v>0.5</v>
      </c>
      <c r="AO152" s="3" t="str">
        <f xml:space="preserve"> IFERROR(Table1[[#This Row],[GP 2012]]/Table1[[#This Row],[Total Assets 2012]], "x")</f>
        <v>x</v>
      </c>
      <c r="AP152" s="3" t="str">
        <f xml:space="preserve"> IFERROR(Table1[[#This Row],[GP 2013]]/Table1[[#This Row],[Total Assets 2013]], "x")</f>
        <v>x</v>
      </c>
      <c r="AQ152" s="3" t="str">
        <f xml:space="preserve"> IFERROR(Table1[[#This Row],[GP 2014]]/Table1[[#This Row],[Total Assets 2014]], "x")</f>
        <v>x</v>
      </c>
      <c r="AR152" s="3" t="str">
        <f xml:space="preserve"> IFERROR(Table1[[#This Row],[GP 2015]]/Table1[[#This Row],[Total Assets 2015]], "x")</f>
        <v>x</v>
      </c>
      <c r="AS152" s="3" t="str">
        <f xml:space="preserve"> IFERROR(Table1[[#This Row],[GP 2016]]/Table1[[#This Row],[Total Assets 2016]], "x")</f>
        <v>x</v>
      </c>
      <c r="AT152" s="3" t="str">
        <f xml:space="preserve"> IFERROR(Table1[[#This Row],[GP 2017]]/Table1[[#This Row],[Total Assets 2017]], "x")</f>
        <v>x</v>
      </c>
      <c r="AU152" s="3" t="str">
        <f xml:space="preserve"> IFERROR(Table1[[#This Row],[GP 2018]]/Table1[[#This Row],[Total Assets 2018]], "x")</f>
        <v>x</v>
      </c>
      <c r="AV152" s="3" t="str">
        <f xml:space="preserve"> IFERROR(Table1[[#This Row],[GP 2019]]/Table1[[#This Row],[Total Assets 2019]], "x")</f>
        <v>x</v>
      </c>
      <c r="AW152" s="3" t="str">
        <f xml:space="preserve"> IFERROR(Table1[[#This Row],[GP 2020]]/Table1[[#This Row],[Total Assets 2020]], "x")</f>
        <v>x</v>
      </c>
      <c r="AX152" s="3" t="str">
        <f xml:space="preserve"> IFERROR(Table1[[#This Row],[GP 2021]]/Table1[[#This Row],[Total Assets 2021]], "x")</f>
        <v>x</v>
      </c>
      <c r="AY152" s="3" t="str">
        <f xml:space="preserve"> IFERROR(Table1[[#This Row],[GP TTM]]/Table1[[#This Row],[Total Assets TTM]], "x")</f>
        <v>x</v>
      </c>
      <c r="BA152" s="3" t="str">
        <f xml:space="preserve"> IFERROR(ABS(Table1[[#This Row],[ROA 2013]]-Table1[[#This Row],[ROA 2012]]), "x")</f>
        <v>x</v>
      </c>
      <c r="BB152" s="3" t="str">
        <f xml:space="preserve"> IFERROR(ABS(Table1[[#This Row],[ROA 2014]]-Table1[[#This Row],[ROA 2013]]), "x")</f>
        <v>x</v>
      </c>
      <c r="BC152" s="3" t="str">
        <f xml:space="preserve"> IFERROR(ABS(Table1[[#This Row],[ROA 2015]]-Table1[[#This Row],[ROA 2014]]), "x")</f>
        <v>x</v>
      </c>
      <c r="BD152" s="3" t="str">
        <f xml:space="preserve"> IFERROR(ABS(Table1[[#This Row],[ROA 2016]]-Table1[[#This Row],[ROA 2015]]), "x")</f>
        <v>x</v>
      </c>
      <c r="BE152" s="3" t="str">
        <f xml:space="preserve"> IFERROR(ABS(Table1[[#This Row],[ROA 2017]]-Table1[[#This Row],[ROA 2016]]), "x")</f>
        <v>x</v>
      </c>
      <c r="BF152" s="3" t="str">
        <f xml:space="preserve"> IFERROR(ABS(Table1[[#This Row],[ROA 2018]]-Table1[[#This Row],[ROA 2017]]), "x")</f>
        <v>x</v>
      </c>
      <c r="BG152" s="3" t="str">
        <f xml:space="preserve"> IFERROR(ABS(Table1[[#This Row],[ROA 2019]]-Table1[[#This Row],[ROA 2018]]), "x")</f>
        <v>x</v>
      </c>
      <c r="BH152" s="3" t="str">
        <f xml:space="preserve"> IFERROR(ABS(Table1[[#This Row],[ROA 2020]]-Table1[[#This Row],[ROA 2019]]), "x")</f>
        <v>x</v>
      </c>
      <c r="BI152" s="3" t="str">
        <f xml:space="preserve"> IFERROR(ABS(Table1[[#This Row],[ROA 2021]]-Table1[[#This Row],[ROA 2020]]), "x")</f>
        <v>x</v>
      </c>
      <c r="BJ152" s="3" t="str">
        <f xml:space="preserve"> IFERROR(AVERAGE(Table1[[#This Row],[ROA 2013-2012]:[ROA 2021-2020]]), "x")</f>
        <v>x</v>
      </c>
      <c r="BK152" s="3" t="str">
        <f>IFERROR(AVERAGE(Table1[[#This Row],[ROA 2012]:[ROA 2021]]), "x")</f>
        <v>x</v>
      </c>
      <c r="BN152" s="1">
        <f>SUM(Table1[[#This Row],[B/M Rank]:[ROA Rank]])</f>
        <v>0</v>
      </c>
    </row>
    <row r="153" spans="1:66" x14ac:dyDescent="0.25">
      <c r="A153" s="1" t="s">
        <v>4213</v>
      </c>
      <c r="B153" s="1" t="s">
        <v>1917</v>
      </c>
      <c r="C153" s="1" t="s">
        <v>1889</v>
      </c>
      <c r="D153" s="1" t="s">
        <v>330</v>
      </c>
      <c r="E153" s="1" t="s">
        <v>108</v>
      </c>
      <c r="F153" s="1">
        <v>2.5099999999999998</v>
      </c>
      <c r="G153" s="19"/>
      <c r="H153" s="19"/>
      <c r="I153" s="19"/>
      <c r="J153" s="19"/>
      <c r="K153" s="1"/>
      <c r="L153" s="19"/>
      <c r="M153" s="1">
        <v>2012</v>
      </c>
      <c r="N153" s="1">
        <v>0.3</v>
      </c>
      <c r="O153" s="1">
        <v>0.3</v>
      </c>
      <c r="P153" s="1">
        <v>0.3</v>
      </c>
      <c r="Q153" s="1">
        <v>0.1</v>
      </c>
      <c r="R153" s="1" t="s">
        <v>4368</v>
      </c>
      <c r="S153" s="1">
        <v>0</v>
      </c>
      <c r="T153" s="1">
        <v>0</v>
      </c>
      <c r="U153" s="1">
        <v>0</v>
      </c>
      <c r="V153" s="1">
        <v>0.3</v>
      </c>
      <c r="W153" s="1">
        <v>0.1</v>
      </c>
      <c r="X153" s="1" t="s">
        <v>4368</v>
      </c>
      <c r="Z153" s="3">
        <f xml:space="preserve"> IFERROR(AVEDEV(Table1[[#This Row],[GP 2012]:[GP 2021]]) / Table1[[#This Row],[Avg GP]], "x")</f>
        <v>0.82539682539682524</v>
      </c>
      <c r="AA153" s="2">
        <f xml:space="preserve"> IFERROR(AVERAGE(Table1[[#This Row],[GP 2012]:[GP 2021]]), "x")</f>
        <v>0.15555555555555556</v>
      </c>
      <c r="AB153" s="11">
        <f>Table1[Equity]/Table1[Market Capital]</f>
        <v>0.31872509960159368</v>
      </c>
      <c r="AC153" s="1">
        <v>0.5</v>
      </c>
      <c r="AD153" s="1">
        <v>1.6</v>
      </c>
      <c r="AE153" s="1">
        <v>2.2000000000000002</v>
      </c>
      <c r="AF153" s="1">
        <v>1.2</v>
      </c>
      <c r="AG153" s="1">
        <v>0.3</v>
      </c>
      <c r="AH153" s="1">
        <v>13.7</v>
      </c>
      <c r="AI153" s="1">
        <v>7</v>
      </c>
      <c r="AJ153" s="1">
        <v>2.8</v>
      </c>
      <c r="AK153" s="1">
        <v>3.1</v>
      </c>
      <c r="AL153" s="1">
        <v>2.8</v>
      </c>
      <c r="AM153" s="1">
        <v>2.1</v>
      </c>
      <c r="AN153" s="1">
        <v>0.8</v>
      </c>
      <c r="AO153" s="3">
        <f xml:space="preserve"> IFERROR(Table1[[#This Row],[GP 2012]]/Table1[[#This Row],[Total Assets 2012]], "x")</f>
        <v>0.6</v>
      </c>
      <c r="AP153" s="3">
        <f xml:space="preserve"> IFERROR(Table1[[#This Row],[GP 2013]]/Table1[[#This Row],[Total Assets 2013]], "x")</f>
        <v>0.18749999999999997</v>
      </c>
      <c r="AQ153" s="3">
        <f xml:space="preserve"> IFERROR(Table1[[#This Row],[GP 2014]]/Table1[[#This Row],[Total Assets 2014]], "x")</f>
        <v>0.13636363636363635</v>
      </c>
      <c r="AR153" s="3">
        <f xml:space="preserve"> IFERROR(Table1[[#This Row],[GP 2015]]/Table1[[#This Row],[Total Assets 2015]], "x")</f>
        <v>8.3333333333333343E-2</v>
      </c>
      <c r="AS153" s="3" t="str">
        <f xml:space="preserve"> IFERROR(Table1[[#This Row],[GP 2016]]/Table1[[#This Row],[Total Assets 2016]], "x")</f>
        <v>x</v>
      </c>
      <c r="AT153" s="3">
        <f xml:space="preserve"> IFERROR(Table1[[#This Row],[GP 2017]]/Table1[[#This Row],[Total Assets 2017]], "x")</f>
        <v>0</v>
      </c>
      <c r="AU153" s="3">
        <f xml:space="preserve"> IFERROR(Table1[[#This Row],[GP 2018]]/Table1[[#This Row],[Total Assets 2018]], "x")</f>
        <v>0</v>
      </c>
      <c r="AV153" s="3">
        <f xml:space="preserve"> IFERROR(Table1[[#This Row],[GP 2019]]/Table1[[#This Row],[Total Assets 2019]], "x")</f>
        <v>0</v>
      </c>
      <c r="AW153" s="3">
        <f xml:space="preserve"> IFERROR(Table1[[#This Row],[GP 2020]]/Table1[[#This Row],[Total Assets 2020]], "x")</f>
        <v>9.6774193548387094E-2</v>
      </c>
      <c r="AX153" s="3">
        <f xml:space="preserve"> IFERROR(Table1[[#This Row],[GP 2021]]/Table1[[#This Row],[Total Assets 2021]], "x")</f>
        <v>3.5714285714285719E-2</v>
      </c>
      <c r="AY153" s="3" t="str">
        <f xml:space="preserve"> IFERROR(Table1[[#This Row],[GP TTM]]/Table1[[#This Row],[Total Assets TTM]], "x")</f>
        <v>x</v>
      </c>
      <c r="BA153" s="3">
        <f xml:space="preserve"> IFERROR(ABS(Table1[[#This Row],[ROA 2013]]-Table1[[#This Row],[ROA 2012]]), "x")</f>
        <v>0.41249999999999998</v>
      </c>
      <c r="BB153" s="3">
        <f xml:space="preserve"> IFERROR(ABS(Table1[[#This Row],[ROA 2014]]-Table1[[#This Row],[ROA 2013]]), "x")</f>
        <v>5.1136363636363619E-2</v>
      </c>
      <c r="BC153" s="3">
        <f xml:space="preserve"> IFERROR(ABS(Table1[[#This Row],[ROA 2015]]-Table1[[#This Row],[ROA 2014]]), "x")</f>
        <v>5.3030303030303011E-2</v>
      </c>
      <c r="BD153" s="3" t="str">
        <f xml:space="preserve"> IFERROR(ABS(Table1[[#This Row],[ROA 2016]]-Table1[[#This Row],[ROA 2015]]), "x")</f>
        <v>x</v>
      </c>
      <c r="BE153" s="3" t="str">
        <f xml:space="preserve"> IFERROR(ABS(Table1[[#This Row],[ROA 2017]]-Table1[[#This Row],[ROA 2016]]), "x")</f>
        <v>x</v>
      </c>
      <c r="BF153" s="3">
        <f xml:space="preserve"> IFERROR(ABS(Table1[[#This Row],[ROA 2018]]-Table1[[#This Row],[ROA 2017]]), "x")</f>
        <v>0</v>
      </c>
      <c r="BG153" s="3">
        <f xml:space="preserve"> IFERROR(ABS(Table1[[#This Row],[ROA 2019]]-Table1[[#This Row],[ROA 2018]]), "x")</f>
        <v>0</v>
      </c>
      <c r="BH153" s="3">
        <f xml:space="preserve"> IFERROR(ABS(Table1[[#This Row],[ROA 2020]]-Table1[[#This Row],[ROA 2019]]), "x")</f>
        <v>9.6774193548387094E-2</v>
      </c>
      <c r="BI153" s="3">
        <f xml:space="preserve"> IFERROR(ABS(Table1[[#This Row],[ROA 2021]]-Table1[[#This Row],[ROA 2020]]), "x")</f>
        <v>6.1059907834101375E-2</v>
      </c>
      <c r="BJ153" s="3">
        <f xml:space="preserve"> IFERROR(AVERAGE(Table1[[#This Row],[ROA 2013-2012]:[ROA 2021-2020]]), "x")</f>
        <v>9.6357252578450736E-2</v>
      </c>
      <c r="BK153" s="3">
        <f>IFERROR(AVERAGE(Table1[[#This Row],[ROA 2012]:[ROA 2021]]), "x")</f>
        <v>0.12663171655107139</v>
      </c>
      <c r="BN153" s="1">
        <f>SUM(Table1[[#This Row],[B/M Rank]:[ROA Rank]])</f>
        <v>0</v>
      </c>
    </row>
    <row r="154" spans="1:66" x14ac:dyDescent="0.25">
      <c r="A154" s="1" t="s">
        <v>3323</v>
      </c>
      <c r="B154" s="1" t="s">
        <v>1174</v>
      </c>
      <c r="C154" s="1" t="s">
        <v>4417</v>
      </c>
      <c r="D154" s="1" t="s">
        <v>268</v>
      </c>
      <c r="E154" s="1" t="s">
        <v>108</v>
      </c>
      <c r="F154" s="1">
        <v>2.5299999999999998</v>
      </c>
      <c r="G154" s="19"/>
      <c r="H154" s="19"/>
      <c r="I154" s="19"/>
      <c r="J154" s="19"/>
      <c r="K154" s="1"/>
      <c r="L154" s="19"/>
      <c r="M154" s="1">
        <v>2012</v>
      </c>
      <c r="N154" s="1">
        <v>0</v>
      </c>
      <c r="O154" s="1">
        <v>0</v>
      </c>
      <c r="P154" s="1" t="s">
        <v>4368</v>
      </c>
      <c r="Q154" s="1">
        <v>0.1</v>
      </c>
      <c r="R154" s="1" t="s">
        <v>4368</v>
      </c>
      <c r="S154" s="1" t="s">
        <v>4368</v>
      </c>
      <c r="T154" s="1" t="s">
        <v>4368</v>
      </c>
      <c r="U154" s="1" t="s">
        <v>4368</v>
      </c>
      <c r="V154" s="1" t="s">
        <v>4368</v>
      </c>
      <c r="W154" s="1" t="s">
        <v>4368</v>
      </c>
      <c r="X154" s="1" t="s">
        <v>4368</v>
      </c>
      <c r="Z154" s="3">
        <f xml:space="preserve"> IFERROR(AVEDEV(Table1[[#This Row],[GP 2012]:[GP 2021]]) / Table1[[#This Row],[Avg GP]], "x")</f>
        <v>1.3333333333333337</v>
      </c>
      <c r="AA154" s="2">
        <f xml:space="preserve"> IFERROR(AVERAGE(Table1[[#This Row],[GP 2012]:[GP 2021]]), "x")</f>
        <v>3.3333333333333333E-2</v>
      </c>
      <c r="AB154" s="11">
        <f>Table1[Equity]/Table1[Market Capital]</f>
        <v>-2.1739130434782612</v>
      </c>
      <c r="AC154" s="1">
        <v>22.6</v>
      </c>
      <c r="AD154" s="1">
        <v>25.3</v>
      </c>
      <c r="AE154" s="1">
        <v>32.1</v>
      </c>
      <c r="AF154" s="1">
        <v>50.7</v>
      </c>
      <c r="AG154" s="1">
        <v>1.1000000000000001</v>
      </c>
      <c r="AH154" s="1">
        <v>0.1</v>
      </c>
      <c r="AI154" s="1">
        <v>0.6</v>
      </c>
      <c r="AJ154" s="1">
        <v>0.1</v>
      </c>
      <c r="AK154" s="1">
        <v>0.6</v>
      </c>
      <c r="AL154" s="1">
        <v>0.8</v>
      </c>
      <c r="AM154" s="1">
        <v>0.7</v>
      </c>
      <c r="AN154" s="1">
        <v>-5.5</v>
      </c>
      <c r="AO154" s="3">
        <f xml:space="preserve"> IFERROR(Table1[[#This Row],[GP 2012]]/Table1[[#This Row],[Total Assets 2012]], "x")</f>
        <v>0</v>
      </c>
      <c r="AP154" s="3">
        <f xml:space="preserve"> IFERROR(Table1[[#This Row],[GP 2013]]/Table1[[#This Row],[Total Assets 2013]], "x")</f>
        <v>0</v>
      </c>
      <c r="AQ154" s="3" t="str">
        <f xml:space="preserve"> IFERROR(Table1[[#This Row],[GP 2014]]/Table1[[#This Row],[Total Assets 2014]], "x")</f>
        <v>x</v>
      </c>
      <c r="AR154" s="3">
        <f xml:space="preserve"> IFERROR(Table1[[#This Row],[GP 2015]]/Table1[[#This Row],[Total Assets 2015]], "x")</f>
        <v>1.9723865877712033E-3</v>
      </c>
      <c r="AS154" s="3" t="str">
        <f xml:space="preserve"> IFERROR(Table1[[#This Row],[GP 2016]]/Table1[[#This Row],[Total Assets 2016]], "x")</f>
        <v>x</v>
      </c>
      <c r="AT154" s="3" t="str">
        <f xml:space="preserve"> IFERROR(Table1[[#This Row],[GP 2017]]/Table1[[#This Row],[Total Assets 2017]], "x")</f>
        <v>x</v>
      </c>
      <c r="AU154" s="3" t="str">
        <f xml:space="preserve"> IFERROR(Table1[[#This Row],[GP 2018]]/Table1[[#This Row],[Total Assets 2018]], "x")</f>
        <v>x</v>
      </c>
      <c r="AV154" s="3" t="str">
        <f xml:space="preserve"> IFERROR(Table1[[#This Row],[GP 2019]]/Table1[[#This Row],[Total Assets 2019]], "x")</f>
        <v>x</v>
      </c>
      <c r="AW154" s="3" t="str">
        <f xml:space="preserve"> IFERROR(Table1[[#This Row],[GP 2020]]/Table1[[#This Row],[Total Assets 2020]], "x")</f>
        <v>x</v>
      </c>
      <c r="AX154" s="3" t="str">
        <f xml:space="preserve"> IFERROR(Table1[[#This Row],[GP 2021]]/Table1[[#This Row],[Total Assets 2021]], "x")</f>
        <v>x</v>
      </c>
      <c r="AY154" s="3" t="str">
        <f xml:space="preserve"> IFERROR(Table1[[#This Row],[GP TTM]]/Table1[[#This Row],[Total Assets TTM]], "x")</f>
        <v>x</v>
      </c>
      <c r="BA154" s="3">
        <f xml:space="preserve"> IFERROR(ABS(Table1[[#This Row],[ROA 2013]]-Table1[[#This Row],[ROA 2012]]), "x")</f>
        <v>0</v>
      </c>
      <c r="BB154" s="3" t="str">
        <f xml:space="preserve"> IFERROR(ABS(Table1[[#This Row],[ROA 2014]]-Table1[[#This Row],[ROA 2013]]), "x")</f>
        <v>x</v>
      </c>
      <c r="BC154" s="3" t="str">
        <f xml:space="preserve"> IFERROR(ABS(Table1[[#This Row],[ROA 2015]]-Table1[[#This Row],[ROA 2014]]), "x")</f>
        <v>x</v>
      </c>
      <c r="BD154" s="3" t="str">
        <f xml:space="preserve"> IFERROR(ABS(Table1[[#This Row],[ROA 2016]]-Table1[[#This Row],[ROA 2015]]), "x")</f>
        <v>x</v>
      </c>
      <c r="BE154" s="3" t="str">
        <f xml:space="preserve"> IFERROR(ABS(Table1[[#This Row],[ROA 2017]]-Table1[[#This Row],[ROA 2016]]), "x")</f>
        <v>x</v>
      </c>
      <c r="BF154" s="3" t="str">
        <f xml:space="preserve"> IFERROR(ABS(Table1[[#This Row],[ROA 2018]]-Table1[[#This Row],[ROA 2017]]), "x")</f>
        <v>x</v>
      </c>
      <c r="BG154" s="3" t="str">
        <f xml:space="preserve"> IFERROR(ABS(Table1[[#This Row],[ROA 2019]]-Table1[[#This Row],[ROA 2018]]), "x")</f>
        <v>x</v>
      </c>
      <c r="BH154" s="3" t="str">
        <f xml:space="preserve"> IFERROR(ABS(Table1[[#This Row],[ROA 2020]]-Table1[[#This Row],[ROA 2019]]), "x")</f>
        <v>x</v>
      </c>
      <c r="BI154" s="3" t="str">
        <f xml:space="preserve"> IFERROR(ABS(Table1[[#This Row],[ROA 2021]]-Table1[[#This Row],[ROA 2020]]), "x")</f>
        <v>x</v>
      </c>
      <c r="BJ154" s="3">
        <f xml:space="preserve"> IFERROR(AVERAGE(Table1[[#This Row],[ROA 2013-2012]:[ROA 2021-2020]]), "x")</f>
        <v>0</v>
      </c>
      <c r="BK154" s="3">
        <f>IFERROR(AVERAGE(Table1[[#This Row],[ROA 2012]:[ROA 2021]]), "x")</f>
        <v>6.5746219592373442E-4</v>
      </c>
      <c r="BN154" s="1">
        <f>SUM(Table1[[#This Row],[B/M Rank]:[ROA Rank]])</f>
        <v>0</v>
      </c>
    </row>
    <row r="155" spans="1:66" x14ac:dyDescent="0.25">
      <c r="A155" s="1" t="s">
        <v>3429</v>
      </c>
      <c r="B155" s="1" t="s">
        <v>1248</v>
      </c>
      <c r="C155" s="1" t="s">
        <v>4417</v>
      </c>
      <c r="D155" s="1" t="s">
        <v>268</v>
      </c>
      <c r="E155" s="1" t="s">
        <v>108</v>
      </c>
      <c r="F155" s="1">
        <v>2.54</v>
      </c>
      <c r="G155" s="19"/>
      <c r="H155" s="19"/>
      <c r="I155" s="19"/>
      <c r="J155" s="19"/>
      <c r="K155" s="1"/>
      <c r="L155" s="19"/>
      <c r="M155" s="1">
        <v>2012</v>
      </c>
      <c r="N155" s="1" t="s">
        <v>4368</v>
      </c>
      <c r="O155" s="1" t="s">
        <v>4368</v>
      </c>
      <c r="P155" s="1" t="s">
        <v>4368</v>
      </c>
      <c r="Q155" s="1" t="s">
        <v>4368</v>
      </c>
      <c r="R155" s="1" t="s">
        <v>4368</v>
      </c>
      <c r="S155" s="1" t="s">
        <v>4368</v>
      </c>
      <c r="T155" s="1" t="s">
        <v>4368</v>
      </c>
      <c r="U155" s="1" t="s">
        <v>4368</v>
      </c>
      <c r="V155" s="1" t="s">
        <v>4368</v>
      </c>
      <c r="W155" s="1" t="s">
        <v>4368</v>
      </c>
      <c r="X155" s="1" t="s">
        <v>4368</v>
      </c>
      <c r="Z155" s="3" t="str">
        <f xml:space="preserve"> IFERROR(AVEDEV(Table1[[#This Row],[GP 2012]:[GP 2021]]) / Table1[[#This Row],[Avg GP]], "x")</f>
        <v>x</v>
      </c>
      <c r="AA155" s="2" t="str">
        <f xml:space="preserve"> IFERROR(AVERAGE(Table1[[#This Row],[GP 2012]:[GP 2021]]), "x")</f>
        <v>x</v>
      </c>
      <c r="AB155" s="11">
        <f>Table1[Equity]/Table1[Market Capital]</f>
        <v>-0.15748031496062992</v>
      </c>
      <c r="AC155" s="1">
        <v>0.2</v>
      </c>
      <c r="AD155" s="1">
        <v>0.2</v>
      </c>
      <c r="AE155" s="1">
        <v>0</v>
      </c>
      <c r="AF155" s="1">
        <v>0</v>
      </c>
      <c r="AG155" s="1">
        <v>0.1</v>
      </c>
      <c r="AH155" s="1">
        <v>0.1</v>
      </c>
      <c r="AI155" s="1">
        <v>0.1</v>
      </c>
      <c r="AJ155" s="1">
        <v>0.1</v>
      </c>
      <c r="AK155" s="1">
        <v>0.3</v>
      </c>
      <c r="AL155" s="1">
        <v>0.3</v>
      </c>
      <c r="AM155" s="1">
        <v>0.2</v>
      </c>
      <c r="AN155" s="1">
        <v>-0.4</v>
      </c>
      <c r="AO155" s="3" t="str">
        <f xml:space="preserve"> IFERROR(Table1[[#This Row],[GP 2012]]/Table1[[#This Row],[Total Assets 2012]], "x")</f>
        <v>x</v>
      </c>
      <c r="AP155" s="3" t="str">
        <f xml:space="preserve"> IFERROR(Table1[[#This Row],[GP 2013]]/Table1[[#This Row],[Total Assets 2013]], "x")</f>
        <v>x</v>
      </c>
      <c r="AQ155" s="3" t="str">
        <f xml:space="preserve"> IFERROR(Table1[[#This Row],[GP 2014]]/Table1[[#This Row],[Total Assets 2014]], "x")</f>
        <v>x</v>
      </c>
      <c r="AR155" s="3" t="str">
        <f xml:space="preserve"> IFERROR(Table1[[#This Row],[GP 2015]]/Table1[[#This Row],[Total Assets 2015]], "x")</f>
        <v>x</v>
      </c>
      <c r="AS155" s="3" t="str">
        <f xml:space="preserve"> IFERROR(Table1[[#This Row],[GP 2016]]/Table1[[#This Row],[Total Assets 2016]], "x")</f>
        <v>x</v>
      </c>
      <c r="AT155" s="3" t="str">
        <f xml:space="preserve"> IFERROR(Table1[[#This Row],[GP 2017]]/Table1[[#This Row],[Total Assets 2017]], "x")</f>
        <v>x</v>
      </c>
      <c r="AU155" s="3" t="str">
        <f xml:space="preserve"> IFERROR(Table1[[#This Row],[GP 2018]]/Table1[[#This Row],[Total Assets 2018]], "x")</f>
        <v>x</v>
      </c>
      <c r="AV155" s="3" t="str">
        <f xml:space="preserve"> IFERROR(Table1[[#This Row],[GP 2019]]/Table1[[#This Row],[Total Assets 2019]], "x")</f>
        <v>x</v>
      </c>
      <c r="AW155" s="3" t="str">
        <f xml:space="preserve"> IFERROR(Table1[[#This Row],[GP 2020]]/Table1[[#This Row],[Total Assets 2020]], "x")</f>
        <v>x</v>
      </c>
      <c r="AX155" s="3" t="str">
        <f xml:space="preserve"> IFERROR(Table1[[#This Row],[GP 2021]]/Table1[[#This Row],[Total Assets 2021]], "x")</f>
        <v>x</v>
      </c>
      <c r="AY155" s="3" t="str">
        <f xml:space="preserve"> IFERROR(Table1[[#This Row],[GP TTM]]/Table1[[#This Row],[Total Assets TTM]], "x")</f>
        <v>x</v>
      </c>
      <c r="BA155" s="3" t="str">
        <f xml:space="preserve"> IFERROR(ABS(Table1[[#This Row],[ROA 2013]]-Table1[[#This Row],[ROA 2012]]), "x")</f>
        <v>x</v>
      </c>
      <c r="BB155" s="3" t="str">
        <f xml:space="preserve"> IFERROR(ABS(Table1[[#This Row],[ROA 2014]]-Table1[[#This Row],[ROA 2013]]), "x")</f>
        <v>x</v>
      </c>
      <c r="BC155" s="3" t="str">
        <f xml:space="preserve"> IFERROR(ABS(Table1[[#This Row],[ROA 2015]]-Table1[[#This Row],[ROA 2014]]), "x")</f>
        <v>x</v>
      </c>
      <c r="BD155" s="3" t="str">
        <f xml:space="preserve"> IFERROR(ABS(Table1[[#This Row],[ROA 2016]]-Table1[[#This Row],[ROA 2015]]), "x")</f>
        <v>x</v>
      </c>
      <c r="BE155" s="3" t="str">
        <f xml:space="preserve"> IFERROR(ABS(Table1[[#This Row],[ROA 2017]]-Table1[[#This Row],[ROA 2016]]), "x")</f>
        <v>x</v>
      </c>
      <c r="BF155" s="3" t="str">
        <f xml:space="preserve"> IFERROR(ABS(Table1[[#This Row],[ROA 2018]]-Table1[[#This Row],[ROA 2017]]), "x")</f>
        <v>x</v>
      </c>
      <c r="BG155" s="3" t="str">
        <f xml:space="preserve"> IFERROR(ABS(Table1[[#This Row],[ROA 2019]]-Table1[[#This Row],[ROA 2018]]), "x")</f>
        <v>x</v>
      </c>
      <c r="BH155" s="3" t="str">
        <f xml:space="preserve"> IFERROR(ABS(Table1[[#This Row],[ROA 2020]]-Table1[[#This Row],[ROA 2019]]), "x")</f>
        <v>x</v>
      </c>
      <c r="BI155" s="3" t="str">
        <f xml:space="preserve"> IFERROR(ABS(Table1[[#This Row],[ROA 2021]]-Table1[[#This Row],[ROA 2020]]), "x")</f>
        <v>x</v>
      </c>
      <c r="BJ155" s="3" t="str">
        <f xml:space="preserve"> IFERROR(AVERAGE(Table1[[#This Row],[ROA 2013-2012]:[ROA 2021-2020]]), "x")</f>
        <v>x</v>
      </c>
      <c r="BK155" s="3" t="str">
        <f>IFERROR(AVERAGE(Table1[[#This Row],[ROA 2012]:[ROA 2021]]), "x")</f>
        <v>x</v>
      </c>
      <c r="BN155" s="1">
        <f>SUM(Table1[[#This Row],[B/M Rank]:[ROA Rank]])</f>
        <v>0</v>
      </c>
    </row>
    <row r="156" spans="1:66" x14ac:dyDescent="0.25">
      <c r="A156" s="1" t="s">
        <v>3189</v>
      </c>
      <c r="B156" s="1" t="s">
        <v>4560</v>
      </c>
      <c r="C156" s="1" t="s">
        <v>4417</v>
      </c>
      <c r="D156" s="1" t="s">
        <v>268</v>
      </c>
      <c r="E156" s="1" t="s">
        <v>108</v>
      </c>
      <c r="F156" s="1">
        <v>2.54</v>
      </c>
      <c r="G156" s="19"/>
      <c r="H156" s="19"/>
      <c r="I156" s="19"/>
      <c r="J156" s="19"/>
      <c r="K156" s="1"/>
      <c r="L156" s="19"/>
      <c r="M156" s="1">
        <v>2012</v>
      </c>
      <c r="N156" s="1" t="s">
        <v>4368</v>
      </c>
      <c r="O156" s="1" t="s">
        <v>4368</v>
      </c>
      <c r="P156" s="1" t="s">
        <v>4368</v>
      </c>
      <c r="Q156" s="1" t="s">
        <v>4368</v>
      </c>
      <c r="R156" s="1" t="s">
        <v>4368</v>
      </c>
      <c r="S156" s="1" t="s">
        <v>4368</v>
      </c>
      <c r="T156" s="1" t="s">
        <v>4368</v>
      </c>
      <c r="U156" s="1" t="s">
        <v>4368</v>
      </c>
      <c r="V156" s="1" t="s">
        <v>4368</v>
      </c>
      <c r="W156" s="1" t="s">
        <v>4368</v>
      </c>
      <c r="X156" s="1" t="s">
        <v>4368</v>
      </c>
      <c r="Z156" s="3" t="str">
        <f xml:space="preserve"> IFERROR(AVEDEV(Table1[[#This Row],[GP 2012]:[GP 2021]]) / Table1[[#This Row],[Avg GP]], "x")</f>
        <v>x</v>
      </c>
      <c r="AA156" s="2" t="str">
        <f xml:space="preserve"> IFERROR(AVERAGE(Table1[[#This Row],[GP 2012]:[GP 2021]]), "x")</f>
        <v>x</v>
      </c>
      <c r="AB156" s="11">
        <f>Table1[Equity]/Table1[Market Capital]</f>
        <v>2.0078740157480315</v>
      </c>
      <c r="AC156" s="1">
        <v>14.2</v>
      </c>
      <c r="AD156" s="1">
        <v>11</v>
      </c>
      <c r="AE156" s="1">
        <v>10</v>
      </c>
      <c r="AF156" s="1">
        <v>8</v>
      </c>
      <c r="AG156" s="1">
        <v>9</v>
      </c>
      <c r="AH156" s="1">
        <v>8.1999999999999993</v>
      </c>
      <c r="AI156" s="1">
        <v>8.1999999999999993</v>
      </c>
      <c r="AJ156" s="1">
        <v>5.0999999999999996</v>
      </c>
      <c r="AK156" s="1">
        <v>5.2</v>
      </c>
      <c r="AL156" s="1">
        <v>5.5</v>
      </c>
      <c r="AM156" s="1">
        <v>5.2</v>
      </c>
      <c r="AN156" s="1">
        <v>5.0999999999999996</v>
      </c>
      <c r="AO156" s="3" t="str">
        <f xml:space="preserve"> IFERROR(Table1[[#This Row],[GP 2012]]/Table1[[#This Row],[Total Assets 2012]], "x")</f>
        <v>x</v>
      </c>
      <c r="AP156" s="3" t="str">
        <f xml:space="preserve"> IFERROR(Table1[[#This Row],[GP 2013]]/Table1[[#This Row],[Total Assets 2013]], "x")</f>
        <v>x</v>
      </c>
      <c r="AQ156" s="3" t="str">
        <f xml:space="preserve"> IFERROR(Table1[[#This Row],[GP 2014]]/Table1[[#This Row],[Total Assets 2014]], "x")</f>
        <v>x</v>
      </c>
      <c r="AR156" s="3" t="str">
        <f xml:space="preserve"> IFERROR(Table1[[#This Row],[GP 2015]]/Table1[[#This Row],[Total Assets 2015]], "x")</f>
        <v>x</v>
      </c>
      <c r="AS156" s="3" t="str">
        <f xml:space="preserve"> IFERROR(Table1[[#This Row],[GP 2016]]/Table1[[#This Row],[Total Assets 2016]], "x")</f>
        <v>x</v>
      </c>
      <c r="AT156" s="3" t="str">
        <f xml:space="preserve"> IFERROR(Table1[[#This Row],[GP 2017]]/Table1[[#This Row],[Total Assets 2017]], "x")</f>
        <v>x</v>
      </c>
      <c r="AU156" s="3" t="str">
        <f xml:space="preserve"> IFERROR(Table1[[#This Row],[GP 2018]]/Table1[[#This Row],[Total Assets 2018]], "x")</f>
        <v>x</v>
      </c>
      <c r="AV156" s="3" t="str">
        <f xml:space="preserve"> IFERROR(Table1[[#This Row],[GP 2019]]/Table1[[#This Row],[Total Assets 2019]], "x")</f>
        <v>x</v>
      </c>
      <c r="AW156" s="3" t="str">
        <f xml:space="preserve"> IFERROR(Table1[[#This Row],[GP 2020]]/Table1[[#This Row],[Total Assets 2020]], "x")</f>
        <v>x</v>
      </c>
      <c r="AX156" s="3" t="str">
        <f xml:space="preserve"> IFERROR(Table1[[#This Row],[GP 2021]]/Table1[[#This Row],[Total Assets 2021]], "x")</f>
        <v>x</v>
      </c>
      <c r="AY156" s="3" t="str">
        <f xml:space="preserve"> IFERROR(Table1[[#This Row],[GP TTM]]/Table1[[#This Row],[Total Assets TTM]], "x")</f>
        <v>x</v>
      </c>
      <c r="BA156" s="3" t="str">
        <f xml:space="preserve"> IFERROR(ABS(Table1[[#This Row],[ROA 2013]]-Table1[[#This Row],[ROA 2012]]), "x")</f>
        <v>x</v>
      </c>
      <c r="BB156" s="3" t="str">
        <f xml:space="preserve"> IFERROR(ABS(Table1[[#This Row],[ROA 2014]]-Table1[[#This Row],[ROA 2013]]), "x")</f>
        <v>x</v>
      </c>
      <c r="BC156" s="3" t="str">
        <f xml:space="preserve"> IFERROR(ABS(Table1[[#This Row],[ROA 2015]]-Table1[[#This Row],[ROA 2014]]), "x")</f>
        <v>x</v>
      </c>
      <c r="BD156" s="3" t="str">
        <f xml:space="preserve"> IFERROR(ABS(Table1[[#This Row],[ROA 2016]]-Table1[[#This Row],[ROA 2015]]), "x")</f>
        <v>x</v>
      </c>
      <c r="BE156" s="3" t="str">
        <f xml:space="preserve"> IFERROR(ABS(Table1[[#This Row],[ROA 2017]]-Table1[[#This Row],[ROA 2016]]), "x")</f>
        <v>x</v>
      </c>
      <c r="BF156" s="3" t="str">
        <f xml:space="preserve"> IFERROR(ABS(Table1[[#This Row],[ROA 2018]]-Table1[[#This Row],[ROA 2017]]), "x")</f>
        <v>x</v>
      </c>
      <c r="BG156" s="3" t="str">
        <f xml:space="preserve"> IFERROR(ABS(Table1[[#This Row],[ROA 2019]]-Table1[[#This Row],[ROA 2018]]), "x")</f>
        <v>x</v>
      </c>
      <c r="BH156" s="3" t="str">
        <f xml:space="preserve"> IFERROR(ABS(Table1[[#This Row],[ROA 2020]]-Table1[[#This Row],[ROA 2019]]), "x")</f>
        <v>x</v>
      </c>
      <c r="BI156" s="3" t="str">
        <f xml:space="preserve"> IFERROR(ABS(Table1[[#This Row],[ROA 2021]]-Table1[[#This Row],[ROA 2020]]), "x")</f>
        <v>x</v>
      </c>
      <c r="BJ156" s="3" t="str">
        <f xml:space="preserve"> IFERROR(AVERAGE(Table1[[#This Row],[ROA 2013-2012]:[ROA 2021-2020]]), "x")</f>
        <v>x</v>
      </c>
      <c r="BK156" s="3" t="str">
        <f>IFERROR(AVERAGE(Table1[[#This Row],[ROA 2012]:[ROA 2021]]), "x")</f>
        <v>x</v>
      </c>
      <c r="BN156" s="1">
        <f>SUM(Table1[[#This Row],[B/M Rank]:[ROA Rank]])</f>
        <v>0</v>
      </c>
    </row>
    <row r="157" spans="1:66" x14ac:dyDescent="0.25">
      <c r="A157" s="1" t="s">
        <v>4079</v>
      </c>
      <c r="B157" s="1" t="s">
        <v>1786</v>
      </c>
      <c r="C157" s="1" t="s">
        <v>12</v>
      </c>
      <c r="D157" s="1" t="s">
        <v>11</v>
      </c>
      <c r="E157" s="1" t="s">
        <v>108</v>
      </c>
      <c r="F157" s="1">
        <v>2.5499999999999998</v>
      </c>
      <c r="G157" s="19"/>
      <c r="H157" s="19"/>
      <c r="I157" s="19"/>
      <c r="J157" s="19"/>
      <c r="K157" s="1"/>
      <c r="L157" s="19"/>
      <c r="M157" s="1">
        <v>2015</v>
      </c>
      <c r="Q157" s="1" t="s">
        <v>4368</v>
      </c>
      <c r="R157" s="1">
        <v>0</v>
      </c>
      <c r="S157" s="1">
        <v>0.1</v>
      </c>
      <c r="T157" s="1">
        <v>0.3</v>
      </c>
      <c r="U157" s="1">
        <v>0.2</v>
      </c>
      <c r="V157" s="1">
        <v>0.3</v>
      </c>
      <c r="W157" s="1">
        <v>0.3</v>
      </c>
      <c r="X157" s="1">
        <v>0.3</v>
      </c>
      <c r="Z157" s="3">
        <f xml:space="preserve"> IFERROR(AVEDEV(Table1[[#This Row],[GP 2012]:[GP 2021]]) / Table1[[#This Row],[Avg GP]], "x")</f>
        <v>0.49999999999999989</v>
      </c>
      <c r="AA157" s="2">
        <f xml:space="preserve"> IFERROR(AVERAGE(Table1[[#This Row],[GP 2012]:[GP 2021]]), "x")</f>
        <v>0.20000000000000004</v>
      </c>
      <c r="AB157" s="11">
        <f>Table1[Equity]/Table1[Market Capital]</f>
        <v>7.8431372549019621E-2</v>
      </c>
      <c r="AF157" s="1">
        <v>0</v>
      </c>
      <c r="AG157" s="1">
        <v>0</v>
      </c>
      <c r="AH157" s="1">
        <v>0.6</v>
      </c>
      <c r="AI157" s="1">
        <v>1.7</v>
      </c>
      <c r="AJ157" s="1">
        <v>0.5</v>
      </c>
      <c r="AK157" s="1">
        <v>3.3</v>
      </c>
      <c r="AL157" s="1">
        <v>2.1</v>
      </c>
      <c r="AM157" s="1">
        <v>1.8</v>
      </c>
      <c r="AN157" s="1">
        <v>0.2</v>
      </c>
      <c r="AO157" s="3" t="str">
        <f xml:space="preserve"> IFERROR(Table1[[#This Row],[GP 2012]]/Table1[[#This Row],[Total Assets 2012]], "x")</f>
        <v>x</v>
      </c>
      <c r="AP157" s="3" t="str">
        <f xml:space="preserve"> IFERROR(Table1[[#This Row],[GP 2013]]/Table1[[#This Row],[Total Assets 2013]], "x")</f>
        <v>x</v>
      </c>
      <c r="AQ157" s="3" t="str">
        <f xml:space="preserve"> IFERROR(Table1[[#This Row],[GP 2014]]/Table1[[#This Row],[Total Assets 2014]], "x")</f>
        <v>x</v>
      </c>
      <c r="AR157" s="3" t="str">
        <f xml:space="preserve"> IFERROR(Table1[[#This Row],[GP 2015]]/Table1[[#This Row],[Total Assets 2015]], "x")</f>
        <v>x</v>
      </c>
      <c r="AS157" s="3" t="str">
        <f xml:space="preserve"> IFERROR(Table1[[#This Row],[GP 2016]]/Table1[[#This Row],[Total Assets 2016]], "x")</f>
        <v>x</v>
      </c>
      <c r="AT157" s="3">
        <f xml:space="preserve"> IFERROR(Table1[[#This Row],[GP 2017]]/Table1[[#This Row],[Total Assets 2017]], "x")</f>
        <v>0.16666666666666669</v>
      </c>
      <c r="AU157" s="3">
        <f xml:space="preserve"> IFERROR(Table1[[#This Row],[GP 2018]]/Table1[[#This Row],[Total Assets 2018]], "x")</f>
        <v>0.17647058823529413</v>
      </c>
      <c r="AV157" s="3">
        <f xml:space="preserve"> IFERROR(Table1[[#This Row],[GP 2019]]/Table1[[#This Row],[Total Assets 2019]], "x")</f>
        <v>0.4</v>
      </c>
      <c r="AW157" s="3">
        <f xml:space="preserve"> IFERROR(Table1[[#This Row],[GP 2020]]/Table1[[#This Row],[Total Assets 2020]], "x")</f>
        <v>9.0909090909090912E-2</v>
      </c>
      <c r="AX157" s="3">
        <f xml:space="preserve"> IFERROR(Table1[[#This Row],[GP 2021]]/Table1[[#This Row],[Total Assets 2021]], "x")</f>
        <v>0.14285714285714285</v>
      </c>
      <c r="AY157" s="3">
        <f xml:space="preserve"> IFERROR(Table1[[#This Row],[GP TTM]]/Table1[[#This Row],[Total Assets TTM]], "x")</f>
        <v>0.16666666666666666</v>
      </c>
      <c r="BA157" s="3" t="str">
        <f xml:space="preserve"> IFERROR(ABS(Table1[[#This Row],[ROA 2013]]-Table1[[#This Row],[ROA 2012]]), "x")</f>
        <v>x</v>
      </c>
      <c r="BB157" s="3" t="str">
        <f xml:space="preserve"> IFERROR(ABS(Table1[[#This Row],[ROA 2014]]-Table1[[#This Row],[ROA 2013]]), "x")</f>
        <v>x</v>
      </c>
      <c r="BC157" s="3" t="str">
        <f xml:space="preserve"> IFERROR(ABS(Table1[[#This Row],[ROA 2015]]-Table1[[#This Row],[ROA 2014]]), "x")</f>
        <v>x</v>
      </c>
      <c r="BD157" s="3" t="str">
        <f xml:space="preserve"> IFERROR(ABS(Table1[[#This Row],[ROA 2016]]-Table1[[#This Row],[ROA 2015]]), "x")</f>
        <v>x</v>
      </c>
      <c r="BE157" s="3" t="str">
        <f xml:space="preserve"> IFERROR(ABS(Table1[[#This Row],[ROA 2017]]-Table1[[#This Row],[ROA 2016]]), "x")</f>
        <v>x</v>
      </c>
      <c r="BF157" s="3">
        <f xml:space="preserve"> IFERROR(ABS(Table1[[#This Row],[ROA 2018]]-Table1[[#This Row],[ROA 2017]]), "x")</f>
        <v>9.8039215686274439E-3</v>
      </c>
      <c r="BG157" s="3">
        <f xml:space="preserve"> IFERROR(ABS(Table1[[#This Row],[ROA 2019]]-Table1[[#This Row],[ROA 2018]]), "x")</f>
        <v>0.22352941176470589</v>
      </c>
      <c r="BH157" s="3">
        <f xml:space="preserve"> IFERROR(ABS(Table1[[#This Row],[ROA 2020]]-Table1[[#This Row],[ROA 2019]]), "x")</f>
        <v>0.30909090909090908</v>
      </c>
      <c r="BI157" s="3">
        <f xml:space="preserve"> IFERROR(ABS(Table1[[#This Row],[ROA 2021]]-Table1[[#This Row],[ROA 2020]]), "x")</f>
        <v>5.1948051948051938E-2</v>
      </c>
      <c r="BJ157" s="3">
        <f xml:space="preserve"> IFERROR(AVERAGE(Table1[[#This Row],[ROA 2013-2012]:[ROA 2021-2020]]), "x")</f>
        <v>0.14859307359307361</v>
      </c>
      <c r="BK157" s="3">
        <f>IFERROR(AVERAGE(Table1[[#This Row],[ROA 2012]:[ROA 2021]]), "x")</f>
        <v>0.19538069773363892</v>
      </c>
      <c r="BN157" s="1">
        <f>SUM(Table1[[#This Row],[B/M Rank]:[ROA Rank]])</f>
        <v>0</v>
      </c>
    </row>
    <row r="158" spans="1:66" x14ac:dyDescent="0.25">
      <c r="A158" s="1" t="s">
        <v>2717</v>
      </c>
      <c r="B158" s="1" t="s">
        <v>767</v>
      </c>
      <c r="C158" s="1" t="s">
        <v>765</v>
      </c>
      <c r="D158" s="1" t="s">
        <v>11</v>
      </c>
      <c r="E158" s="1" t="s">
        <v>108</v>
      </c>
      <c r="F158" s="1">
        <v>2.58</v>
      </c>
      <c r="G158" s="19"/>
      <c r="H158" s="19"/>
      <c r="I158" s="19"/>
      <c r="J158" s="19"/>
      <c r="K158" s="1"/>
      <c r="L158" s="19"/>
      <c r="M158" s="1" t="s">
        <v>1494</v>
      </c>
      <c r="N158" s="1" t="s">
        <v>1494</v>
      </c>
      <c r="O158" s="1" t="s">
        <v>1494</v>
      </c>
      <c r="P158" s="1" t="s">
        <v>1494</v>
      </c>
      <c r="Q158" s="1" t="s">
        <v>1494</v>
      </c>
      <c r="R158" s="1" t="s">
        <v>1494</v>
      </c>
      <c r="S158" s="1" t="s">
        <v>1494</v>
      </c>
      <c r="T158" s="1" t="s">
        <v>1494</v>
      </c>
      <c r="U158" s="1" t="s">
        <v>1494</v>
      </c>
      <c r="V158" s="1" t="s">
        <v>1494</v>
      </c>
      <c r="W158" s="1" t="s">
        <v>1494</v>
      </c>
      <c r="X158" s="1" t="s">
        <v>1494</v>
      </c>
      <c r="Z158" s="3" t="str">
        <f xml:space="preserve"> IFERROR(AVEDEV(Table1[[#This Row],[GP 2012]:[GP 2021]]) / Table1[[#This Row],[Avg GP]], "x")</f>
        <v>x</v>
      </c>
      <c r="AA158" s="2" t="str">
        <f xml:space="preserve"> IFERROR(AVERAGE(Table1[[#This Row],[GP 2012]:[GP 2021]]), "x")</f>
        <v>x</v>
      </c>
      <c r="AB158" s="11" t="e">
        <f>Table1[Equity]/Table1[Market Capital]</f>
        <v>#VALUE!</v>
      </c>
      <c r="AC158" s="1" t="s">
        <v>1494</v>
      </c>
      <c r="AD158" s="1" t="s">
        <v>1494</v>
      </c>
      <c r="AE158" s="1" t="s">
        <v>1494</v>
      </c>
      <c r="AF158" s="1" t="s">
        <v>1494</v>
      </c>
      <c r="AG158" s="1" t="s">
        <v>1494</v>
      </c>
      <c r="AH158" s="1" t="s">
        <v>1494</v>
      </c>
      <c r="AI158" s="1" t="s">
        <v>1494</v>
      </c>
      <c r="AJ158" s="1" t="s">
        <v>1494</v>
      </c>
      <c r="AK158" s="1" t="s">
        <v>1494</v>
      </c>
      <c r="AL158" s="1" t="s">
        <v>1494</v>
      </c>
      <c r="AM158" s="1" t="s">
        <v>1494</v>
      </c>
      <c r="AN158" s="1" t="s">
        <v>1494</v>
      </c>
      <c r="AO158" s="3" t="str">
        <f xml:space="preserve"> IFERROR(Table1[[#This Row],[GP 2012]]/Table1[[#This Row],[Total Assets 2012]], "x")</f>
        <v>x</v>
      </c>
      <c r="AP158" s="3" t="str">
        <f xml:space="preserve"> IFERROR(Table1[[#This Row],[GP 2013]]/Table1[[#This Row],[Total Assets 2013]], "x")</f>
        <v>x</v>
      </c>
      <c r="AQ158" s="3" t="str">
        <f xml:space="preserve"> IFERROR(Table1[[#This Row],[GP 2014]]/Table1[[#This Row],[Total Assets 2014]], "x")</f>
        <v>x</v>
      </c>
      <c r="AR158" s="3" t="str">
        <f xml:space="preserve"> IFERROR(Table1[[#This Row],[GP 2015]]/Table1[[#This Row],[Total Assets 2015]], "x")</f>
        <v>x</v>
      </c>
      <c r="AS158" s="3" t="str">
        <f xml:space="preserve"> IFERROR(Table1[[#This Row],[GP 2016]]/Table1[[#This Row],[Total Assets 2016]], "x")</f>
        <v>x</v>
      </c>
      <c r="AT158" s="3" t="str">
        <f xml:space="preserve"> IFERROR(Table1[[#This Row],[GP 2017]]/Table1[[#This Row],[Total Assets 2017]], "x")</f>
        <v>x</v>
      </c>
      <c r="AU158" s="3" t="str">
        <f xml:space="preserve"> IFERROR(Table1[[#This Row],[GP 2018]]/Table1[[#This Row],[Total Assets 2018]], "x")</f>
        <v>x</v>
      </c>
      <c r="AV158" s="3" t="str">
        <f xml:space="preserve"> IFERROR(Table1[[#This Row],[GP 2019]]/Table1[[#This Row],[Total Assets 2019]], "x")</f>
        <v>x</v>
      </c>
      <c r="AW158" s="3" t="str">
        <f xml:space="preserve"> IFERROR(Table1[[#This Row],[GP 2020]]/Table1[[#This Row],[Total Assets 2020]], "x")</f>
        <v>x</v>
      </c>
      <c r="AX158" s="3" t="str">
        <f xml:space="preserve"> IFERROR(Table1[[#This Row],[GP 2021]]/Table1[[#This Row],[Total Assets 2021]], "x")</f>
        <v>x</v>
      </c>
      <c r="AY158" s="3" t="str">
        <f xml:space="preserve"> IFERROR(Table1[[#This Row],[GP TTM]]/Table1[[#This Row],[Total Assets TTM]], "x")</f>
        <v>x</v>
      </c>
      <c r="BA158" s="3" t="str">
        <f xml:space="preserve"> IFERROR(ABS(Table1[[#This Row],[ROA 2013]]-Table1[[#This Row],[ROA 2012]]), "x")</f>
        <v>x</v>
      </c>
      <c r="BB158" s="3" t="str">
        <f xml:space="preserve"> IFERROR(ABS(Table1[[#This Row],[ROA 2014]]-Table1[[#This Row],[ROA 2013]]), "x")</f>
        <v>x</v>
      </c>
      <c r="BC158" s="3" t="str">
        <f xml:space="preserve"> IFERROR(ABS(Table1[[#This Row],[ROA 2015]]-Table1[[#This Row],[ROA 2014]]), "x")</f>
        <v>x</v>
      </c>
      <c r="BD158" s="3" t="str">
        <f xml:space="preserve"> IFERROR(ABS(Table1[[#This Row],[ROA 2016]]-Table1[[#This Row],[ROA 2015]]), "x")</f>
        <v>x</v>
      </c>
      <c r="BE158" s="3" t="str">
        <f xml:space="preserve"> IFERROR(ABS(Table1[[#This Row],[ROA 2017]]-Table1[[#This Row],[ROA 2016]]), "x")</f>
        <v>x</v>
      </c>
      <c r="BF158" s="3" t="str">
        <f xml:space="preserve"> IFERROR(ABS(Table1[[#This Row],[ROA 2018]]-Table1[[#This Row],[ROA 2017]]), "x")</f>
        <v>x</v>
      </c>
      <c r="BG158" s="3" t="str">
        <f xml:space="preserve"> IFERROR(ABS(Table1[[#This Row],[ROA 2019]]-Table1[[#This Row],[ROA 2018]]), "x")</f>
        <v>x</v>
      </c>
      <c r="BH158" s="3" t="str">
        <f xml:space="preserve"> IFERROR(ABS(Table1[[#This Row],[ROA 2020]]-Table1[[#This Row],[ROA 2019]]), "x")</f>
        <v>x</v>
      </c>
      <c r="BI158" s="3" t="str">
        <f xml:space="preserve"> IFERROR(ABS(Table1[[#This Row],[ROA 2021]]-Table1[[#This Row],[ROA 2020]]), "x")</f>
        <v>x</v>
      </c>
      <c r="BJ158" s="3" t="str">
        <f xml:space="preserve"> IFERROR(AVERAGE(Table1[[#This Row],[ROA 2013-2012]:[ROA 2021-2020]]), "x")</f>
        <v>x</v>
      </c>
      <c r="BK158" s="3" t="str">
        <f>IFERROR(AVERAGE(Table1[[#This Row],[ROA 2012]:[ROA 2021]]), "x")</f>
        <v>x</v>
      </c>
      <c r="BN158" s="1">
        <f>SUM(Table1[[#This Row],[B/M Rank]:[ROA Rank]])</f>
        <v>0</v>
      </c>
    </row>
    <row r="159" spans="1:66" x14ac:dyDescent="0.25">
      <c r="A159" s="1" t="s">
        <v>2984</v>
      </c>
      <c r="B159" s="1" t="s">
        <v>961</v>
      </c>
      <c r="C159" s="1" t="s">
        <v>4417</v>
      </c>
      <c r="D159" s="1" t="s">
        <v>268</v>
      </c>
      <c r="E159" s="1" t="s">
        <v>108</v>
      </c>
      <c r="F159" s="1">
        <v>2.6</v>
      </c>
      <c r="G159" s="19"/>
      <c r="H159" s="19"/>
      <c r="I159" s="19"/>
      <c r="J159" s="19"/>
      <c r="K159" s="1"/>
      <c r="L159" s="19"/>
      <c r="M159" s="1">
        <v>2021</v>
      </c>
      <c r="W159" s="1" t="s">
        <v>4368</v>
      </c>
      <c r="X159" s="1" t="s">
        <v>4368</v>
      </c>
      <c r="Z159" s="3" t="str">
        <f xml:space="preserve"> IFERROR(AVEDEV(Table1[[#This Row],[GP 2012]:[GP 2021]]) / Table1[[#This Row],[Avg GP]], "x")</f>
        <v>x</v>
      </c>
      <c r="AA159" s="2" t="str">
        <f xml:space="preserve"> IFERROR(AVERAGE(Table1[[#This Row],[GP 2012]:[GP 2021]]), "x")</f>
        <v>x</v>
      </c>
      <c r="AB159" s="11">
        <f>Table1[Equity]/Table1[Market Capital]</f>
        <v>2.0384615384615383</v>
      </c>
      <c r="AL159" s="1">
        <v>0</v>
      </c>
      <c r="AM159" s="1">
        <v>5.8</v>
      </c>
      <c r="AN159" s="1">
        <v>5.3</v>
      </c>
      <c r="AO159" s="3" t="str">
        <f xml:space="preserve"> IFERROR(Table1[[#This Row],[GP 2012]]/Table1[[#This Row],[Total Assets 2012]], "x")</f>
        <v>x</v>
      </c>
      <c r="AP159" s="3" t="str">
        <f xml:space="preserve"> IFERROR(Table1[[#This Row],[GP 2013]]/Table1[[#This Row],[Total Assets 2013]], "x")</f>
        <v>x</v>
      </c>
      <c r="AQ159" s="3" t="str">
        <f xml:space="preserve"> IFERROR(Table1[[#This Row],[GP 2014]]/Table1[[#This Row],[Total Assets 2014]], "x")</f>
        <v>x</v>
      </c>
      <c r="AR159" s="3" t="str">
        <f xml:space="preserve"> IFERROR(Table1[[#This Row],[GP 2015]]/Table1[[#This Row],[Total Assets 2015]], "x")</f>
        <v>x</v>
      </c>
      <c r="AS159" s="3" t="str">
        <f xml:space="preserve"> IFERROR(Table1[[#This Row],[GP 2016]]/Table1[[#This Row],[Total Assets 2016]], "x")</f>
        <v>x</v>
      </c>
      <c r="AT159" s="3" t="str">
        <f xml:space="preserve"> IFERROR(Table1[[#This Row],[GP 2017]]/Table1[[#This Row],[Total Assets 2017]], "x")</f>
        <v>x</v>
      </c>
      <c r="AU159" s="3" t="str">
        <f xml:space="preserve"> IFERROR(Table1[[#This Row],[GP 2018]]/Table1[[#This Row],[Total Assets 2018]], "x")</f>
        <v>x</v>
      </c>
      <c r="AV159" s="3" t="str">
        <f xml:space="preserve"> IFERROR(Table1[[#This Row],[GP 2019]]/Table1[[#This Row],[Total Assets 2019]], "x")</f>
        <v>x</v>
      </c>
      <c r="AW159" s="3" t="str">
        <f xml:space="preserve"> IFERROR(Table1[[#This Row],[GP 2020]]/Table1[[#This Row],[Total Assets 2020]], "x")</f>
        <v>x</v>
      </c>
      <c r="AX159" s="3" t="str">
        <f xml:space="preserve"> IFERROR(Table1[[#This Row],[GP 2021]]/Table1[[#This Row],[Total Assets 2021]], "x")</f>
        <v>x</v>
      </c>
      <c r="AY159" s="3" t="str">
        <f xml:space="preserve"> IFERROR(Table1[[#This Row],[GP TTM]]/Table1[[#This Row],[Total Assets TTM]], "x")</f>
        <v>x</v>
      </c>
      <c r="BA159" s="3" t="str">
        <f xml:space="preserve"> IFERROR(ABS(Table1[[#This Row],[ROA 2013]]-Table1[[#This Row],[ROA 2012]]), "x")</f>
        <v>x</v>
      </c>
      <c r="BB159" s="3" t="str">
        <f xml:space="preserve"> IFERROR(ABS(Table1[[#This Row],[ROA 2014]]-Table1[[#This Row],[ROA 2013]]), "x")</f>
        <v>x</v>
      </c>
      <c r="BC159" s="3" t="str">
        <f xml:space="preserve"> IFERROR(ABS(Table1[[#This Row],[ROA 2015]]-Table1[[#This Row],[ROA 2014]]), "x")</f>
        <v>x</v>
      </c>
      <c r="BD159" s="3" t="str">
        <f xml:space="preserve"> IFERROR(ABS(Table1[[#This Row],[ROA 2016]]-Table1[[#This Row],[ROA 2015]]), "x")</f>
        <v>x</v>
      </c>
      <c r="BE159" s="3" t="str">
        <f xml:space="preserve"> IFERROR(ABS(Table1[[#This Row],[ROA 2017]]-Table1[[#This Row],[ROA 2016]]), "x")</f>
        <v>x</v>
      </c>
      <c r="BF159" s="3" t="str">
        <f xml:space="preserve"> IFERROR(ABS(Table1[[#This Row],[ROA 2018]]-Table1[[#This Row],[ROA 2017]]), "x")</f>
        <v>x</v>
      </c>
      <c r="BG159" s="3" t="str">
        <f xml:space="preserve"> IFERROR(ABS(Table1[[#This Row],[ROA 2019]]-Table1[[#This Row],[ROA 2018]]), "x")</f>
        <v>x</v>
      </c>
      <c r="BH159" s="3" t="str">
        <f xml:space="preserve"> IFERROR(ABS(Table1[[#This Row],[ROA 2020]]-Table1[[#This Row],[ROA 2019]]), "x")</f>
        <v>x</v>
      </c>
      <c r="BI159" s="3" t="str">
        <f xml:space="preserve"> IFERROR(ABS(Table1[[#This Row],[ROA 2021]]-Table1[[#This Row],[ROA 2020]]), "x")</f>
        <v>x</v>
      </c>
      <c r="BJ159" s="3" t="str">
        <f xml:space="preserve"> IFERROR(AVERAGE(Table1[[#This Row],[ROA 2013-2012]:[ROA 2021-2020]]), "x")</f>
        <v>x</v>
      </c>
      <c r="BK159" s="3" t="str">
        <f>IFERROR(AVERAGE(Table1[[#This Row],[ROA 2012]:[ROA 2021]]), "x")</f>
        <v>x</v>
      </c>
      <c r="BN159" s="1">
        <f>SUM(Table1[[#This Row],[B/M Rank]:[ROA Rank]])</f>
        <v>0</v>
      </c>
    </row>
    <row r="160" spans="1:66" x14ac:dyDescent="0.25">
      <c r="A160" s="1" t="s">
        <v>2144</v>
      </c>
      <c r="B160" s="1" t="s">
        <v>193</v>
      </c>
      <c r="C160" s="1" t="s">
        <v>166</v>
      </c>
      <c r="D160" s="1" t="s">
        <v>11</v>
      </c>
      <c r="E160" s="1" t="s">
        <v>108</v>
      </c>
      <c r="F160" s="1">
        <v>2.66</v>
      </c>
      <c r="G160" s="19"/>
      <c r="H160" s="19"/>
      <c r="I160" s="19"/>
      <c r="J160" s="19"/>
      <c r="K160" s="1"/>
      <c r="L160" s="19"/>
      <c r="M160" s="1">
        <v>2019</v>
      </c>
      <c r="U160" s="1" t="s">
        <v>4368</v>
      </c>
      <c r="V160" s="1" t="s">
        <v>4368</v>
      </c>
      <c r="W160" s="1">
        <v>0</v>
      </c>
      <c r="X160" s="1">
        <v>0</v>
      </c>
      <c r="Z160" s="3" t="str">
        <f xml:space="preserve"> IFERROR(AVEDEV(Table1[[#This Row],[GP 2012]:[GP 2021]]) / Table1[[#This Row],[Avg GP]], "x")</f>
        <v>x</v>
      </c>
      <c r="AA160" s="2">
        <f xml:space="preserve"> IFERROR(AVERAGE(Table1[[#This Row],[GP 2012]:[GP 2021]]), "x")</f>
        <v>0</v>
      </c>
      <c r="AB160" s="11">
        <f>Table1[Equity]/Table1[Market Capital]</f>
        <v>2.7819548872180451</v>
      </c>
      <c r="AJ160" s="1">
        <v>0.1</v>
      </c>
      <c r="AK160" s="1">
        <v>4.5</v>
      </c>
      <c r="AL160" s="1">
        <v>10</v>
      </c>
      <c r="AM160" s="1">
        <v>8.3000000000000007</v>
      </c>
      <c r="AN160" s="1">
        <v>7.4</v>
      </c>
      <c r="AO160" s="3" t="str">
        <f xml:space="preserve"> IFERROR(Table1[[#This Row],[GP 2012]]/Table1[[#This Row],[Total Assets 2012]], "x")</f>
        <v>x</v>
      </c>
      <c r="AP160" s="3" t="str">
        <f xml:space="preserve"> IFERROR(Table1[[#This Row],[GP 2013]]/Table1[[#This Row],[Total Assets 2013]], "x")</f>
        <v>x</v>
      </c>
      <c r="AQ160" s="3" t="str">
        <f xml:space="preserve"> IFERROR(Table1[[#This Row],[GP 2014]]/Table1[[#This Row],[Total Assets 2014]], "x")</f>
        <v>x</v>
      </c>
      <c r="AR160" s="3" t="str">
        <f xml:space="preserve"> IFERROR(Table1[[#This Row],[GP 2015]]/Table1[[#This Row],[Total Assets 2015]], "x")</f>
        <v>x</v>
      </c>
      <c r="AS160" s="3" t="str">
        <f xml:space="preserve"> IFERROR(Table1[[#This Row],[GP 2016]]/Table1[[#This Row],[Total Assets 2016]], "x")</f>
        <v>x</v>
      </c>
      <c r="AT160" s="3" t="str">
        <f xml:space="preserve"> IFERROR(Table1[[#This Row],[GP 2017]]/Table1[[#This Row],[Total Assets 2017]], "x")</f>
        <v>x</v>
      </c>
      <c r="AU160" s="3" t="str">
        <f xml:space="preserve"> IFERROR(Table1[[#This Row],[GP 2018]]/Table1[[#This Row],[Total Assets 2018]], "x")</f>
        <v>x</v>
      </c>
      <c r="AV160" s="3" t="str">
        <f xml:space="preserve"> IFERROR(Table1[[#This Row],[GP 2019]]/Table1[[#This Row],[Total Assets 2019]], "x")</f>
        <v>x</v>
      </c>
      <c r="AW160" s="3" t="str">
        <f xml:space="preserve"> IFERROR(Table1[[#This Row],[GP 2020]]/Table1[[#This Row],[Total Assets 2020]], "x")</f>
        <v>x</v>
      </c>
      <c r="AX160" s="3">
        <f xml:space="preserve"> IFERROR(Table1[[#This Row],[GP 2021]]/Table1[[#This Row],[Total Assets 2021]], "x")</f>
        <v>0</v>
      </c>
      <c r="AY160" s="3">
        <f xml:space="preserve"> IFERROR(Table1[[#This Row],[GP TTM]]/Table1[[#This Row],[Total Assets TTM]], "x")</f>
        <v>0</v>
      </c>
      <c r="BA160" s="3" t="str">
        <f xml:space="preserve"> IFERROR(ABS(Table1[[#This Row],[ROA 2013]]-Table1[[#This Row],[ROA 2012]]), "x")</f>
        <v>x</v>
      </c>
      <c r="BB160" s="3" t="str">
        <f xml:space="preserve"> IFERROR(ABS(Table1[[#This Row],[ROA 2014]]-Table1[[#This Row],[ROA 2013]]), "x")</f>
        <v>x</v>
      </c>
      <c r="BC160" s="3" t="str">
        <f xml:space="preserve"> IFERROR(ABS(Table1[[#This Row],[ROA 2015]]-Table1[[#This Row],[ROA 2014]]), "x")</f>
        <v>x</v>
      </c>
      <c r="BD160" s="3" t="str">
        <f xml:space="preserve"> IFERROR(ABS(Table1[[#This Row],[ROA 2016]]-Table1[[#This Row],[ROA 2015]]), "x")</f>
        <v>x</v>
      </c>
      <c r="BE160" s="3" t="str">
        <f xml:space="preserve"> IFERROR(ABS(Table1[[#This Row],[ROA 2017]]-Table1[[#This Row],[ROA 2016]]), "x")</f>
        <v>x</v>
      </c>
      <c r="BF160" s="3" t="str">
        <f xml:space="preserve"> IFERROR(ABS(Table1[[#This Row],[ROA 2018]]-Table1[[#This Row],[ROA 2017]]), "x")</f>
        <v>x</v>
      </c>
      <c r="BG160" s="3" t="str">
        <f xml:space="preserve"> IFERROR(ABS(Table1[[#This Row],[ROA 2019]]-Table1[[#This Row],[ROA 2018]]), "x")</f>
        <v>x</v>
      </c>
      <c r="BH160" s="3" t="str">
        <f xml:space="preserve"> IFERROR(ABS(Table1[[#This Row],[ROA 2020]]-Table1[[#This Row],[ROA 2019]]), "x")</f>
        <v>x</v>
      </c>
      <c r="BI160" s="3" t="str">
        <f xml:space="preserve"> IFERROR(ABS(Table1[[#This Row],[ROA 2021]]-Table1[[#This Row],[ROA 2020]]), "x")</f>
        <v>x</v>
      </c>
      <c r="BJ160" s="3" t="str">
        <f xml:space="preserve"> IFERROR(AVERAGE(Table1[[#This Row],[ROA 2013-2012]:[ROA 2021-2020]]), "x")</f>
        <v>x</v>
      </c>
      <c r="BK160" s="3">
        <f>IFERROR(AVERAGE(Table1[[#This Row],[ROA 2012]:[ROA 2021]]), "x")</f>
        <v>0</v>
      </c>
      <c r="BN160" s="1">
        <f>SUM(Table1[[#This Row],[B/M Rank]:[ROA Rank]])</f>
        <v>0</v>
      </c>
    </row>
    <row r="161" spans="1:66" x14ac:dyDescent="0.25">
      <c r="A161" s="1" t="s">
        <v>3224</v>
      </c>
      <c r="B161" s="1" t="s">
        <v>4574</v>
      </c>
      <c r="C161" s="1" t="s">
        <v>4417</v>
      </c>
      <c r="D161" s="1" t="s">
        <v>268</v>
      </c>
      <c r="E161" s="1" t="s">
        <v>108</v>
      </c>
      <c r="F161" s="1">
        <v>2.66</v>
      </c>
      <c r="G161" s="19"/>
      <c r="H161" s="19"/>
      <c r="I161" s="19"/>
      <c r="J161" s="19"/>
      <c r="K161" s="1"/>
      <c r="L161" s="19"/>
      <c r="M161" s="1">
        <v>2012</v>
      </c>
      <c r="N161" s="1" t="s">
        <v>4368</v>
      </c>
      <c r="O161" s="1" t="s">
        <v>4368</v>
      </c>
      <c r="P161" s="1" t="s">
        <v>4368</v>
      </c>
      <c r="Q161" s="1" t="s">
        <v>4368</v>
      </c>
      <c r="R161" s="1" t="s">
        <v>4368</v>
      </c>
      <c r="S161" s="1" t="s">
        <v>4368</v>
      </c>
      <c r="T161" s="1" t="s">
        <v>4368</v>
      </c>
      <c r="U161" s="1" t="s">
        <v>4368</v>
      </c>
      <c r="V161" s="1" t="s">
        <v>4368</v>
      </c>
      <c r="W161" s="1" t="s">
        <v>4368</v>
      </c>
      <c r="X161" s="1" t="s">
        <v>4368</v>
      </c>
      <c r="Z161" s="3" t="str">
        <f xml:space="preserve"> IFERROR(AVEDEV(Table1[[#This Row],[GP 2012]:[GP 2021]]) / Table1[[#This Row],[Avg GP]], "x")</f>
        <v>x</v>
      </c>
      <c r="AA161" s="2" t="str">
        <f xml:space="preserve"> IFERROR(AVERAGE(Table1[[#This Row],[GP 2012]:[GP 2021]]), "x")</f>
        <v>x</v>
      </c>
      <c r="AB161" s="11">
        <f>Table1[Equity]/Table1[Market Capital]</f>
        <v>-2.1052631578947367</v>
      </c>
      <c r="AC161" s="1">
        <v>10.8</v>
      </c>
      <c r="AD161" s="1">
        <v>0.8</v>
      </c>
      <c r="AE161" s="1">
        <v>0.6</v>
      </c>
      <c r="AF161" s="1">
        <v>0.1</v>
      </c>
      <c r="AG161" s="1">
        <v>4.3</v>
      </c>
      <c r="AH161" s="1">
        <v>2.8</v>
      </c>
      <c r="AI161" s="1">
        <v>8</v>
      </c>
      <c r="AJ161" s="1">
        <v>10.7</v>
      </c>
      <c r="AK161" s="1">
        <v>8.9</v>
      </c>
      <c r="AL161" s="1">
        <v>9</v>
      </c>
      <c r="AM161" s="1">
        <v>1.3</v>
      </c>
      <c r="AN161" s="1">
        <v>-5.6</v>
      </c>
      <c r="AO161" s="3" t="str">
        <f xml:space="preserve"> IFERROR(Table1[[#This Row],[GP 2012]]/Table1[[#This Row],[Total Assets 2012]], "x")</f>
        <v>x</v>
      </c>
      <c r="AP161" s="3" t="str">
        <f xml:space="preserve"> IFERROR(Table1[[#This Row],[GP 2013]]/Table1[[#This Row],[Total Assets 2013]], "x")</f>
        <v>x</v>
      </c>
      <c r="AQ161" s="3" t="str">
        <f xml:space="preserve"> IFERROR(Table1[[#This Row],[GP 2014]]/Table1[[#This Row],[Total Assets 2014]], "x")</f>
        <v>x</v>
      </c>
      <c r="AR161" s="3" t="str">
        <f xml:space="preserve"> IFERROR(Table1[[#This Row],[GP 2015]]/Table1[[#This Row],[Total Assets 2015]], "x")</f>
        <v>x</v>
      </c>
      <c r="AS161" s="3" t="str">
        <f xml:space="preserve"> IFERROR(Table1[[#This Row],[GP 2016]]/Table1[[#This Row],[Total Assets 2016]], "x")</f>
        <v>x</v>
      </c>
      <c r="AT161" s="3" t="str">
        <f xml:space="preserve"> IFERROR(Table1[[#This Row],[GP 2017]]/Table1[[#This Row],[Total Assets 2017]], "x")</f>
        <v>x</v>
      </c>
      <c r="AU161" s="3" t="str">
        <f xml:space="preserve"> IFERROR(Table1[[#This Row],[GP 2018]]/Table1[[#This Row],[Total Assets 2018]], "x")</f>
        <v>x</v>
      </c>
      <c r="AV161" s="3" t="str">
        <f xml:space="preserve"> IFERROR(Table1[[#This Row],[GP 2019]]/Table1[[#This Row],[Total Assets 2019]], "x")</f>
        <v>x</v>
      </c>
      <c r="AW161" s="3" t="str">
        <f xml:space="preserve"> IFERROR(Table1[[#This Row],[GP 2020]]/Table1[[#This Row],[Total Assets 2020]], "x")</f>
        <v>x</v>
      </c>
      <c r="AX161" s="3" t="str">
        <f xml:space="preserve"> IFERROR(Table1[[#This Row],[GP 2021]]/Table1[[#This Row],[Total Assets 2021]], "x")</f>
        <v>x</v>
      </c>
      <c r="AY161" s="3" t="str">
        <f xml:space="preserve"> IFERROR(Table1[[#This Row],[GP TTM]]/Table1[[#This Row],[Total Assets TTM]], "x")</f>
        <v>x</v>
      </c>
      <c r="BA161" s="3" t="str">
        <f xml:space="preserve"> IFERROR(ABS(Table1[[#This Row],[ROA 2013]]-Table1[[#This Row],[ROA 2012]]), "x")</f>
        <v>x</v>
      </c>
      <c r="BB161" s="3" t="str">
        <f xml:space="preserve"> IFERROR(ABS(Table1[[#This Row],[ROA 2014]]-Table1[[#This Row],[ROA 2013]]), "x")</f>
        <v>x</v>
      </c>
      <c r="BC161" s="3" t="str">
        <f xml:space="preserve"> IFERROR(ABS(Table1[[#This Row],[ROA 2015]]-Table1[[#This Row],[ROA 2014]]), "x")</f>
        <v>x</v>
      </c>
      <c r="BD161" s="3" t="str">
        <f xml:space="preserve"> IFERROR(ABS(Table1[[#This Row],[ROA 2016]]-Table1[[#This Row],[ROA 2015]]), "x")</f>
        <v>x</v>
      </c>
      <c r="BE161" s="3" t="str">
        <f xml:space="preserve"> IFERROR(ABS(Table1[[#This Row],[ROA 2017]]-Table1[[#This Row],[ROA 2016]]), "x")</f>
        <v>x</v>
      </c>
      <c r="BF161" s="3" t="str">
        <f xml:space="preserve"> IFERROR(ABS(Table1[[#This Row],[ROA 2018]]-Table1[[#This Row],[ROA 2017]]), "x")</f>
        <v>x</v>
      </c>
      <c r="BG161" s="3" t="str">
        <f xml:space="preserve"> IFERROR(ABS(Table1[[#This Row],[ROA 2019]]-Table1[[#This Row],[ROA 2018]]), "x")</f>
        <v>x</v>
      </c>
      <c r="BH161" s="3" t="str">
        <f xml:space="preserve"> IFERROR(ABS(Table1[[#This Row],[ROA 2020]]-Table1[[#This Row],[ROA 2019]]), "x")</f>
        <v>x</v>
      </c>
      <c r="BI161" s="3" t="str">
        <f xml:space="preserve"> IFERROR(ABS(Table1[[#This Row],[ROA 2021]]-Table1[[#This Row],[ROA 2020]]), "x")</f>
        <v>x</v>
      </c>
      <c r="BJ161" s="3" t="str">
        <f xml:space="preserve"> IFERROR(AVERAGE(Table1[[#This Row],[ROA 2013-2012]:[ROA 2021-2020]]), "x")</f>
        <v>x</v>
      </c>
      <c r="BK161" s="3" t="str">
        <f>IFERROR(AVERAGE(Table1[[#This Row],[ROA 2012]:[ROA 2021]]), "x")</f>
        <v>x</v>
      </c>
      <c r="BN161" s="1">
        <f>SUM(Table1[[#This Row],[B/M Rank]:[ROA Rank]])</f>
        <v>0</v>
      </c>
    </row>
    <row r="162" spans="1:66" x14ac:dyDescent="0.25">
      <c r="A162" s="1" t="s">
        <v>4234</v>
      </c>
      <c r="B162" s="1" t="s">
        <v>1938</v>
      </c>
      <c r="C162" s="1" t="s">
        <v>1889</v>
      </c>
      <c r="D162" s="1" t="s">
        <v>330</v>
      </c>
      <c r="E162" s="1" t="s">
        <v>108</v>
      </c>
      <c r="F162" s="1">
        <v>2.68</v>
      </c>
      <c r="G162" s="19"/>
      <c r="H162" s="19"/>
      <c r="I162" s="19"/>
      <c r="J162" s="19"/>
      <c r="K162" s="1"/>
      <c r="L162" s="19"/>
      <c r="M162" s="1">
        <v>2012</v>
      </c>
      <c r="N162" s="1">
        <v>-2.6</v>
      </c>
      <c r="O162" s="1">
        <v>-1.3</v>
      </c>
      <c r="P162" s="1">
        <v>-1</v>
      </c>
      <c r="Q162" s="1">
        <v>0.1</v>
      </c>
      <c r="R162" s="1">
        <v>0.3</v>
      </c>
      <c r="S162" s="1">
        <v>1</v>
      </c>
      <c r="T162" s="1">
        <v>0.7</v>
      </c>
      <c r="U162" s="1">
        <v>0.6</v>
      </c>
      <c r="V162" s="1">
        <v>0.8</v>
      </c>
      <c r="W162" s="1">
        <v>0.6</v>
      </c>
      <c r="X162" s="1">
        <v>0.6</v>
      </c>
      <c r="Z162" s="3">
        <f xml:space="preserve"> IFERROR(AVEDEV(Table1[[#This Row],[GP 2012]:[GP 2021]]) / Table1[[#This Row],[Avg GP]], "x")</f>
        <v>-11.649999999999991</v>
      </c>
      <c r="AA162" s="2">
        <f xml:space="preserve"> IFERROR(AVERAGE(Table1[[#This Row],[GP 2012]:[GP 2021]]), "x")</f>
        <v>-8.0000000000000057E-2</v>
      </c>
      <c r="AB162" s="11">
        <f>Table1[Equity]/Table1[Market Capital]</f>
        <v>-1.1567164179104477</v>
      </c>
      <c r="AC162" s="1">
        <v>4</v>
      </c>
      <c r="AD162" s="1">
        <v>2.6</v>
      </c>
      <c r="AE162" s="1">
        <v>1.5</v>
      </c>
      <c r="AF162" s="1">
        <v>1.7</v>
      </c>
      <c r="AG162" s="1">
        <v>1</v>
      </c>
      <c r="AH162" s="1">
        <v>1</v>
      </c>
      <c r="AI162" s="1">
        <v>0.9</v>
      </c>
      <c r="AJ162" s="1">
        <v>0.6</v>
      </c>
      <c r="AK162" s="1">
        <v>0.5</v>
      </c>
      <c r="AL162" s="1">
        <v>0.4</v>
      </c>
      <c r="AM162" s="1">
        <v>0.5</v>
      </c>
      <c r="AN162" s="1">
        <v>-3.1</v>
      </c>
      <c r="AO162" s="3">
        <f xml:space="preserve"> IFERROR(Table1[[#This Row],[GP 2012]]/Table1[[#This Row],[Total Assets 2012]], "x")</f>
        <v>-0.65</v>
      </c>
      <c r="AP162" s="3">
        <f xml:space="preserve"> IFERROR(Table1[[#This Row],[GP 2013]]/Table1[[#This Row],[Total Assets 2013]], "x")</f>
        <v>-0.5</v>
      </c>
      <c r="AQ162" s="3">
        <f xml:space="preserve"> IFERROR(Table1[[#This Row],[GP 2014]]/Table1[[#This Row],[Total Assets 2014]], "x")</f>
        <v>-0.66666666666666663</v>
      </c>
      <c r="AR162" s="3">
        <f xml:space="preserve"> IFERROR(Table1[[#This Row],[GP 2015]]/Table1[[#This Row],[Total Assets 2015]], "x")</f>
        <v>5.8823529411764712E-2</v>
      </c>
      <c r="AS162" s="3">
        <f xml:space="preserve"> IFERROR(Table1[[#This Row],[GP 2016]]/Table1[[#This Row],[Total Assets 2016]], "x")</f>
        <v>0.3</v>
      </c>
      <c r="AT162" s="3">
        <f xml:space="preserve"> IFERROR(Table1[[#This Row],[GP 2017]]/Table1[[#This Row],[Total Assets 2017]], "x")</f>
        <v>1</v>
      </c>
      <c r="AU162" s="3">
        <f xml:space="preserve"> IFERROR(Table1[[#This Row],[GP 2018]]/Table1[[#This Row],[Total Assets 2018]], "x")</f>
        <v>0.77777777777777768</v>
      </c>
      <c r="AV162" s="3">
        <f xml:space="preserve"> IFERROR(Table1[[#This Row],[GP 2019]]/Table1[[#This Row],[Total Assets 2019]], "x")</f>
        <v>1</v>
      </c>
      <c r="AW162" s="3">
        <f xml:space="preserve"> IFERROR(Table1[[#This Row],[GP 2020]]/Table1[[#This Row],[Total Assets 2020]], "x")</f>
        <v>1.6</v>
      </c>
      <c r="AX162" s="3">
        <f xml:space="preserve"> IFERROR(Table1[[#This Row],[GP 2021]]/Table1[[#This Row],[Total Assets 2021]], "x")</f>
        <v>1.4999999999999998</v>
      </c>
      <c r="AY162" s="3">
        <f xml:space="preserve"> IFERROR(Table1[[#This Row],[GP TTM]]/Table1[[#This Row],[Total Assets TTM]], "x")</f>
        <v>1.2</v>
      </c>
      <c r="BA162" s="3">
        <f xml:space="preserve"> IFERROR(ABS(Table1[[#This Row],[ROA 2013]]-Table1[[#This Row],[ROA 2012]]), "x")</f>
        <v>0.15000000000000002</v>
      </c>
      <c r="BB162" s="3">
        <f xml:space="preserve"> IFERROR(ABS(Table1[[#This Row],[ROA 2014]]-Table1[[#This Row],[ROA 2013]]), "x")</f>
        <v>0.16666666666666663</v>
      </c>
      <c r="BC162" s="3">
        <f xml:space="preserve"> IFERROR(ABS(Table1[[#This Row],[ROA 2015]]-Table1[[#This Row],[ROA 2014]]), "x")</f>
        <v>0.72549019607843135</v>
      </c>
      <c r="BD162" s="3">
        <f xml:space="preserve"> IFERROR(ABS(Table1[[#This Row],[ROA 2016]]-Table1[[#This Row],[ROA 2015]]), "x")</f>
        <v>0.24117647058823527</v>
      </c>
      <c r="BE162" s="3">
        <f xml:space="preserve"> IFERROR(ABS(Table1[[#This Row],[ROA 2017]]-Table1[[#This Row],[ROA 2016]]), "x")</f>
        <v>0.7</v>
      </c>
      <c r="BF162" s="3">
        <f xml:space="preserve"> IFERROR(ABS(Table1[[#This Row],[ROA 2018]]-Table1[[#This Row],[ROA 2017]]), "x")</f>
        <v>0.22222222222222232</v>
      </c>
      <c r="BG162" s="3">
        <f xml:space="preserve"> IFERROR(ABS(Table1[[#This Row],[ROA 2019]]-Table1[[#This Row],[ROA 2018]]), "x")</f>
        <v>0.22222222222222232</v>
      </c>
      <c r="BH162" s="3">
        <f xml:space="preserve"> IFERROR(ABS(Table1[[#This Row],[ROA 2020]]-Table1[[#This Row],[ROA 2019]]), "x")</f>
        <v>0.60000000000000009</v>
      </c>
      <c r="BI162" s="3">
        <f xml:space="preserve"> IFERROR(ABS(Table1[[#This Row],[ROA 2021]]-Table1[[#This Row],[ROA 2020]]), "x")</f>
        <v>0.10000000000000031</v>
      </c>
      <c r="BJ162" s="3">
        <f xml:space="preserve"> IFERROR(AVERAGE(Table1[[#This Row],[ROA 2013-2012]:[ROA 2021-2020]]), "x")</f>
        <v>0.34753086419753093</v>
      </c>
      <c r="BK162" s="3">
        <f>IFERROR(AVERAGE(Table1[[#This Row],[ROA 2012]:[ROA 2021]]), "x")</f>
        <v>0.44199346405228762</v>
      </c>
      <c r="BN162" s="1">
        <f>SUM(Table1[[#This Row],[B/M Rank]:[ROA Rank]])</f>
        <v>0</v>
      </c>
    </row>
    <row r="163" spans="1:66" x14ac:dyDescent="0.25">
      <c r="A163" s="1" t="s">
        <v>3236</v>
      </c>
      <c r="B163" s="1" t="s">
        <v>4581</v>
      </c>
      <c r="C163" s="1" t="s">
        <v>4417</v>
      </c>
      <c r="D163" s="1" t="s">
        <v>268</v>
      </c>
      <c r="E163" s="1" t="s">
        <v>108</v>
      </c>
      <c r="F163" s="1">
        <v>2.69</v>
      </c>
      <c r="G163" s="19"/>
      <c r="H163" s="19"/>
      <c r="I163" s="19"/>
      <c r="J163" s="19"/>
      <c r="K163" s="1"/>
      <c r="L163" s="19"/>
      <c r="M163" s="1">
        <v>2012</v>
      </c>
      <c r="N163" s="1" t="s">
        <v>4368</v>
      </c>
      <c r="O163" s="1" t="s">
        <v>4368</v>
      </c>
      <c r="P163" s="1" t="s">
        <v>4368</v>
      </c>
      <c r="Q163" s="1" t="s">
        <v>4368</v>
      </c>
      <c r="R163" s="1" t="s">
        <v>4368</v>
      </c>
      <c r="S163" s="1" t="s">
        <v>4368</v>
      </c>
      <c r="T163" s="1" t="s">
        <v>4368</v>
      </c>
      <c r="U163" s="1" t="s">
        <v>4368</v>
      </c>
      <c r="V163" s="1" t="s">
        <v>4368</v>
      </c>
      <c r="W163" s="1" t="s">
        <v>4368</v>
      </c>
      <c r="X163" s="1" t="s">
        <v>4368</v>
      </c>
      <c r="Z163" s="3" t="str">
        <f xml:space="preserve"> IFERROR(AVEDEV(Table1[[#This Row],[GP 2012]:[GP 2021]]) / Table1[[#This Row],[Avg GP]], "x")</f>
        <v>x</v>
      </c>
      <c r="AA163" s="2" t="str">
        <f xml:space="preserve"> IFERROR(AVERAGE(Table1[[#This Row],[GP 2012]:[GP 2021]]), "x")</f>
        <v>x</v>
      </c>
      <c r="AB163" s="11">
        <f>Table1[Equity]/Table1[Market Capital]</f>
        <v>-3.3457249070631971</v>
      </c>
      <c r="AC163" s="1">
        <v>4.7</v>
      </c>
      <c r="AD163" s="1">
        <v>4.0999999999999996</v>
      </c>
      <c r="AE163" s="1">
        <v>1.2</v>
      </c>
      <c r="AF163" s="1">
        <v>1.7</v>
      </c>
      <c r="AG163" s="1">
        <v>11.1</v>
      </c>
      <c r="AH163" s="1">
        <v>17.2</v>
      </c>
      <c r="AI163" s="1">
        <v>6.4</v>
      </c>
      <c r="AJ163" s="1">
        <v>5.5</v>
      </c>
      <c r="AK163" s="1">
        <v>5</v>
      </c>
      <c r="AL163" s="1">
        <v>4.7</v>
      </c>
      <c r="AM163" s="1">
        <v>4.5999999999999996</v>
      </c>
      <c r="AN163" s="1">
        <v>-9</v>
      </c>
      <c r="AO163" s="3" t="str">
        <f xml:space="preserve"> IFERROR(Table1[[#This Row],[GP 2012]]/Table1[[#This Row],[Total Assets 2012]], "x")</f>
        <v>x</v>
      </c>
      <c r="AP163" s="3" t="str">
        <f xml:space="preserve"> IFERROR(Table1[[#This Row],[GP 2013]]/Table1[[#This Row],[Total Assets 2013]], "x")</f>
        <v>x</v>
      </c>
      <c r="AQ163" s="3" t="str">
        <f xml:space="preserve"> IFERROR(Table1[[#This Row],[GP 2014]]/Table1[[#This Row],[Total Assets 2014]], "x")</f>
        <v>x</v>
      </c>
      <c r="AR163" s="3" t="str">
        <f xml:space="preserve"> IFERROR(Table1[[#This Row],[GP 2015]]/Table1[[#This Row],[Total Assets 2015]], "x")</f>
        <v>x</v>
      </c>
      <c r="AS163" s="3" t="str">
        <f xml:space="preserve"> IFERROR(Table1[[#This Row],[GP 2016]]/Table1[[#This Row],[Total Assets 2016]], "x")</f>
        <v>x</v>
      </c>
      <c r="AT163" s="3" t="str">
        <f xml:space="preserve"> IFERROR(Table1[[#This Row],[GP 2017]]/Table1[[#This Row],[Total Assets 2017]], "x")</f>
        <v>x</v>
      </c>
      <c r="AU163" s="3" t="str">
        <f xml:space="preserve"> IFERROR(Table1[[#This Row],[GP 2018]]/Table1[[#This Row],[Total Assets 2018]], "x")</f>
        <v>x</v>
      </c>
      <c r="AV163" s="3" t="str">
        <f xml:space="preserve"> IFERROR(Table1[[#This Row],[GP 2019]]/Table1[[#This Row],[Total Assets 2019]], "x")</f>
        <v>x</v>
      </c>
      <c r="AW163" s="3" t="str">
        <f xml:space="preserve"> IFERROR(Table1[[#This Row],[GP 2020]]/Table1[[#This Row],[Total Assets 2020]], "x")</f>
        <v>x</v>
      </c>
      <c r="AX163" s="3" t="str">
        <f xml:space="preserve"> IFERROR(Table1[[#This Row],[GP 2021]]/Table1[[#This Row],[Total Assets 2021]], "x")</f>
        <v>x</v>
      </c>
      <c r="AY163" s="3" t="str">
        <f xml:space="preserve"> IFERROR(Table1[[#This Row],[GP TTM]]/Table1[[#This Row],[Total Assets TTM]], "x")</f>
        <v>x</v>
      </c>
      <c r="BA163" s="3" t="str">
        <f xml:space="preserve"> IFERROR(ABS(Table1[[#This Row],[ROA 2013]]-Table1[[#This Row],[ROA 2012]]), "x")</f>
        <v>x</v>
      </c>
      <c r="BB163" s="3" t="str">
        <f xml:space="preserve"> IFERROR(ABS(Table1[[#This Row],[ROA 2014]]-Table1[[#This Row],[ROA 2013]]), "x")</f>
        <v>x</v>
      </c>
      <c r="BC163" s="3" t="str">
        <f xml:space="preserve"> IFERROR(ABS(Table1[[#This Row],[ROA 2015]]-Table1[[#This Row],[ROA 2014]]), "x")</f>
        <v>x</v>
      </c>
      <c r="BD163" s="3" t="str">
        <f xml:space="preserve"> IFERROR(ABS(Table1[[#This Row],[ROA 2016]]-Table1[[#This Row],[ROA 2015]]), "x")</f>
        <v>x</v>
      </c>
      <c r="BE163" s="3" t="str">
        <f xml:space="preserve"> IFERROR(ABS(Table1[[#This Row],[ROA 2017]]-Table1[[#This Row],[ROA 2016]]), "x")</f>
        <v>x</v>
      </c>
      <c r="BF163" s="3" t="str">
        <f xml:space="preserve"> IFERROR(ABS(Table1[[#This Row],[ROA 2018]]-Table1[[#This Row],[ROA 2017]]), "x")</f>
        <v>x</v>
      </c>
      <c r="BG163" s="3" t="str">
        <f xml:space="preserve"> IFERROR(ABS(Table1[[#This Row],[ROA 2019]]-Table1[[#This Row],[ROA 2018]]), "x")</f>
        <v>x</v>
      </c>
      <c r="BH163" s="3" t="str">
        <f xml:space="preserve"> IFERROR(ABS(Table1[[#This Row],[ROA 2020]]-Table1[[#This Row],[ROA 2019]]), "x")</f>
        <v>x</v>
      </c>
      <c r="BI163" s="3" t="str">
        <f xml:space="preserve"> IFERROR(ABS(Table1[[#This Row],[ROA 2021]]-Table1[[#This Row],[ROA 2020]]), "x")</f>
        <v>x</v>
      </c>
      <c r="BJ163" s="3" t="str">
        <f xml:space="preserve"> IFERROR(AVERAGE(Table1[[#This Row],[ROA 2013-2012]:[ROA 2021-2020]]), "x")</f>
        <v>x</v>
      </c>
      <c r="BK163" s="3" t="str">
        <f>IFERROR(AVERAGE(Table1[[#This Row],[ROA 2012]:[ROA 2021]]), "x")</f>
        <v>x</v>
      </c>
      <c r="BN163" s="1">
        <f>SUM(Table1[[#This Row],[B/M Rank]:[ROA Rank]])</f>
        <v>0</v>
      </c>
    </row>
    <row r="164" spans="1:66" x14ac:dyDescent="0.25">
      <c r="A164" s="1" t="s">
        <v>2981</v>
      </c>
      <c r="B164" s="1" t="s">
        <v>960</v>
      </c>
      <c r="C164" s="1" t="s">
        <v>4417</v>
      </c>
      <c r="D164" s="1" t="s">
        <v>268</v>
      </c>
      <c r="E164" s="1" t="s">
        <v>108</v>
      </c>
      <c r="F164" s="1">
        <v>2.69</v>
      </c>
      <c r="G164" s="19"/>
      <c r="H164" s="19"/>
      <c r="I164" s="19"/>
      <c r="J164" s="19"/>
      <c r="K164" s="1"/>
      <c r="L164" s="19"/>
      <c r="M164" s="1">
        <v>2013</v>
      </c>
      <c r="N164" s="1" t="s">
        <v>4368</v>
      </c>
      <c r="O164" s="1" t="s">
        <v>4368</v>
      </c>
      <c r="P164" s="1" t="s">
        <v>4368</v>
      </c>
      <c r="Q164" s="1" t="s">
        <v>4368</v>
      </c>
      <c r="R164" s="1">
        <v>-0.1</v>
      </c>
      <c r="S164" s="1" t="s">
        <v>4368</v>
      </c>
      <c r="T164" s="1" t="s">
        <v>4368</v>
      </c>
      <c r="U164" s="1" t="s">
        <v>4368</v>
      </c>
      <c r="V164" s="1" t="s">
        <v>4368</v>
      </c>
      <c r="W164" s="1" t="s">
        <v>4368</v>
      </c>
      <c r="X164" s="1" t="s">
        <v>4368</v>
      </c>
      <c r="Z164" s="3">
        <f xml:space="preserve"> IFERROR(AVEDEV(Table1[[#This Row],[GP 2012]:[GP 2021]]) / Table1[[#This Row],[Avg GP]], "x")</f>
        <v>0</v>
      </c>
      <c r="AA164" s="2">
        <f xml:space="preserve"> IFERROR(AVERAGE(Table1[[#This Row],[GP 2012]:[GP 2021]]), "x")</f>
        <v>-0.1</v>
      </c>
      <c r="AB164" s="11">
        <f>Table1[Equity]/Table1[Market Capital]</f>
        <v>1.7843866171003717</v>
      </c>
      <c r="AC164" s="1">
        <v>1.2</v>
      </c>
      <c r="AD164" s="1">
        <v>0.8</v>
      </c>
      <c r="AE164" s="1">
        <v>1</v>
      </c>
      <c r="AF164" s="1">
        <v>1.1000000000000001</v>
      </c>
      <c r="AG164" s="1">
        <v>1.4</v>
      </c>
      <c r="AH164" s="1">
        <v>2.2999999999999998</v>
      </c>
      <c r="AI164" s="1">
        <v>2.5</v>
      </c>
      <c r="AJ164" s="1">
        <v>2.4</v>
      </c>
      <c r="AK164" s="1">
        <v>3.1</v>
      </c>
      <c r="AL164" s="1">
        <v>5.0999999999999996</v>
      </c>
      <c r="AM164" s="1">
        <v>5</v>
      </c>
      <c r="AN164" s="1">
        <v>4.8</v>
      </c>
      <c r="AO164" s="3" t="str">
        <f xml:space="preserve"> IFERROR(Table1[[#This Row],[GP 2012]]/Table1[[#This Row],[Total Assets 2012]], "x")</f>
        <v>x</v>
      </c>
      <c r="AP164" s="3" t="str">
        <f xml:space="preserve"> IFERROR(Table1[[#This Row],[GP 2013]]/Table1[[#This Row],[Total Assets 2013]], "x")</f>
        <v>x</v>
      </c>
      <c r="AQ164" s="3" t="str">
        <f xml:space="preserve"> IFERROR(Table1[[#This Row],[GP 2014]]/Table1[[#This Row],[Total Assets 2014]], "x")</f>
        <v>x</v>
      </c>
      <c r="AR164" s="3" t="str">
        <f xml:space="preserve"> IFERROR(Table1[[#This Row],[GP 2015]]/Table1[[#This Row],[Total Assets 2015]], "x")</f>
        <v>x</v>
      </c>
      <c r="AS164" s="3">
        <f xml:space="preserve"> IFERROR(Table1[[#This Row],[GP 2016]]/Table1[[#This Row],[Total Assets 2016]], "x")</f>
        <v>-7.1428571428571438E-2</v>
      </c>
      <c r="AT164" s="3" t="str">
        <f xml:space="preserve"> IFERROR(Table1[[#This Row],[GP 2017]]/Table1[[#This Row],[Total Assets 2017]], "x")</f>
        <v>x</v>
      </c>
      <c r="AU164" s="3" t="str">
        <f xml:space="preserve"> IFERROR(Table1[[#This Row],[GP 2018]]/Table1[[#This Row],[Total Assets 2018]], "x")</f>
        <v>x</v>
      </c>
      <c r="AV164" s="3" t="str">
        <f xml:space="preserve"> IFERROR(Table1[[#This Row],[GP 2019]]/Table1[[#This Row],[Total Assets 2019]], "x")</f>
        <v>x</v>
      </c>
      <c r="AW164" s="3" t="str">
        <f xml:space="preserve"> IFERROR(Table1[[#This Row],[GP 2020]]/Table1[[#This Row],[Total Assets 2020]], "x")</f>
        <v>x</v>
      </c>
      <c r="AX164" s="3" t="str">
        <f xml:space="preserve"> IFERROR(Table1[[#This Row],[GP 2021]]/Table1[[#This Row],[Total Assets 2021]], "x")</f>
        <v>x</v>
      </c>
      <c r="AY164" s="3" t="str">
        <f xml:space="preserve"> IFERROR(Table1[[#This Row],[GP TTM]]/Table1[[#This Row],[Total Assets TTM]], "x")</f>
        <v>x</v>
      </c>
      <c r="BA164" s="3" t="str">
        <f xml:space="preserve"> IFERROR(ABS(Table1[[#This Row],[ROA 2013]]-Table1[[#This Row],[ROA 2012]]), "x")</f>
        <v>x</v>
      </c>
      <c r="BB164" s="3" t="str">
        <f xml:space="preserve"> IFERROR(ABS(Table1[[#This Row],[ROA 2014]]-Table1[[#This Row],[ROA 2013]]), "x")</f>
        <v>x</v>
      </c>
      <c r="BC164" s="3" t="str">
        <f xml:space="preserve"> IFERROR(ABS(Table1[[#This Row],[ROA 2015]]-Table1[[#This Row],[ROA 2014]]), "x")</f>
        <v>x</v>
      </c>
      <c r="BD164" s="3" t="str">
        <f xml:space="preserve"> IFERROR(ABS(Table1[[#This Row],[ROA 2016]]-Table1[[#This Row],[ROA 2015]]), "x")</f>
        <v>x</v>
      </c>
      <c r="BE164" s="3" t="str">
        <f xml:space="preserve"> IFERROR(ABS(Table1[[#This Row],[ROA 2017]]-Table1[[#This Row],[ROA 2016]]), "x")</f>
        <v>x</v>
      </c>
      <c r="BF164" s="3" t="str">
        <f xml:space="preserve"> IFERROR(ABS(Table1[[#This Row],[ROA 2018]]-Table1[[#This Row],[ROA 2017]]), "x")</f>
        <v>x</v>
      </c>
      <c r="BG164" s="3" t="str">
        <f xml:space="preserve"> IFERROR(ABS(Table1[[#This Row],[ROA 2019]]-Table1[[#This Row],[ROA 2018]]), "x")</f>
        <v>x</v>
      </c>
      <c r="BH164" s="3" t="str">
        <f xml:space="preserve"> IFERROR(ABS(Table1[[#This Row],[ROA 2020]]-Table1[[#This Row],[ROA 2019]]), "x")</f>
        <v>x</v>
      </c>
      <c r="BI164" s="3" t="str">
        <f xml:space="preserve"> IFERROR(ABS(Table1[[#This Row],[ROA 2021]]-Table1[[#This Row],[ROA 2020]]), "x")</f>
        <v>x</v>
      </c>
      <c r="BJ164" s="3" t="str">
        <f xml:space="preserve"> IFERROR(AVERAGE(Table1[[#This Row],[ROA 2013-2012]:[ROA 2021-2020]]), "x")</f>
        <v>x</v>
      </c>
      <c r="BK164" s="3">
        <f>IFERROR(AVERAGE(Table1[[#This Row],[ROA 2012]:[ROA 2021]]), "x")</f>
        <v>-7.1428571428571438E-2</v>
      </c>
      <c r="BN164" s="1">
        <f>SUM(Table1[[#This Row],[B/M Rank]:[ROA Rank]])</f>
        <v>0</v>
      </c>
    </row>
    <row r="165" spans="1:66" x14ac:dyDescent="0.25">
      <c r="A165" s="1" t="s">
        <v>4357</v>
      </c>
      <c r="B165" s="1" t="s">
        <v>2060</v>
      </c>
      <c r="C165" s="1" t="s">
        <v>2059</v>
      </c>
      <c r="D165" s="1" t="s">
        <v>392</v>
      </c>
      <c r="E165" s="1" t="s">
        <v>108</v>
      </c>
      <c r="F165" s="1">
        <v>2.71</v>
      </c>
      <c r="G165" s="19"/>
      <c r="H165" s="19"/>
      <c r="I165" s="19"/>
      <c r="J165" s="19"/>
      <c r="K165" s="1"/>
      <c r="L165" s="19"/>
      <c r="M165" s="1">
        <v>2020</v>
      </c>
      <c r="V165" s="1">
        <v>1.6</v>
      </c>
      <c r="W165" s="1">
        <v>0.8</v>
      </c>
      <c r="X165" s="1">
        <v>0.8</v>
      </c>
      <c r="Z165" s="3">
        <f xml:space="preserve"> IFERROR(AVEDEV(Table1[[#This Row],[GP 2012]:[GP 2021]]) / Table1[[#This Row],[Avg GP]], "x")</f>
        <v>0.33333333333333331</v>
      </c>
      <c r="AA165" s="2">
        <f xml:space="preserve"> IFERROR(AVERAGE(Table1[[#This Row],[GP 2012]:[GP 2021]]), "x")</f>
        <v>1.2000000000000002</v>
      </c>
      <c r="AB165" s="11">
        <f>Table1[Equity]/Table1[Market Capital]</f>
        <v>-0.95940959409594095</v>
      </c>
      <c r="AK165" s="1">
        <v>1</v>
      </c>
      <c r="AL165" s="1">
        <v>0.8</v>
      </c>
      <c r="AM165" s="1">
        <v>2.1</v>
      </c>
      <c r="AN165" s="1">
        <v>-2.6</v>
      </c>
      <c r="AO165" s="3" t="str">
        <f xml:space="preserve"> IFERROR(Table1[[#This Row],[GP 2012]]/Table1[[#This Row],[Total Assets 2012]], "x")</f>
        <v>x</v>
      </c>
      <c r="AP165" s="3" t="str">
        <f xml:space="preserve"> IFERROR(Table1[[#This Row],[GP 2013]]/Table1[[#This Row],[Total Assets 2013]], "x")</f>
        <v>x</v>
      </c>
      <c r="AQ165" s="3" t="str">
        <f xml:space="preserve"> IFERROR(Table1[[#This Row],[GP 2014]]/Table1[[#This Row],[Total Assets 2014]], "x")</f>
        <v>x</v>
      </c>
      <c r="AR165" s="3" t="str">
        <f xml:space="preserve"> IFERROR(Table1[[#This Row],[GP 2015]]/Table1[[#This Row],[Total Assets 2015]], "x")</f>
        <v>x</v>
      </c>
      <c r="AS165" s="3" t="str">
        <f xml:space="preserve"> IFERROR(Table1[[#This Row],[GP 2016]]/Table1[[#This Row],[Total Assets 2016]], "x")</f>
        <v>x</v>
      </c>
      <c r="AT165" s="3" t="str">
        <f xml:space="preserve"> IFERROR(Table1[[#This Row],[GP 2017]]/Table1[[#This Row],[Total Assets 2017]], "x")</f>
        <v>x</v>
      </c>
      <c r="AU165" s="3" t="str">
        <f xml:space="preserve"> IFERROR(Table1[[#This Row],[GP 2018]]/Table1[[#This Row],[Total Assets 2018]], "x")</f>
        <v>x</v>
      </c>
      <c r="AV165" s="3" t="str">
        <f xml:space="preserve"> IFERROR(Table1[[#This Row],[GP 2019]]/Table1[[#This Row],[Total Assets 2019]], "x")</f>
        <v>x</v>
      </c>
      <c r="AW165" s="3">
        <f xml:space="preserve"> IFERROR(Table1[[#This Row],[GP 2020]]/Table1[[#This Row],[Total Assets 2020]], "x")</f>
        <v>1.6</v>
      </c>
      <c r="AX165" s="3">
        <f xml:space="preserve"> IFERROR(Table1[[#This Row],[GP 2021]]/Table1[[#This Row],[Total Assets 2021]], "x")</f>
        <v>1</v>
      </c>
      <c r="AY165" s="3">
        <f xml:space="preserve"> IFERROR(Table1[[#This Row],[GP TTM]]/Table1[[#This Row],[Total Assets TTM]], "x")</f>
        <v>0.38095238095238093</v>
      </c>
      <c r="BA165" s="3" t="str">
        <f xml:space="preserve"> IFERROR(ABS(Table1[[#This Row],[ROA 2013]]-Table1[[#This Row],[ROA 2012]]), "x")</f>
        <v>x</v>
      </c>
      <c r="BB165" s="3" t="str">
        <f xml:space="preserve"> IFERROR(ABS(Table1[[#This Row],[ROA 2014]]-Table1[[#This Row],[ROA 2013]]), "x")</f>
        <v>x</v>
      </c>
      <c r="BC165" s="3" t="str">
        <f xml:space="preserve"> IFERROR(ABS(Table1[[#This Row],[ROA 2015]]-Table1[[#This Row],[ROA 2014]]), "x")</f>
        <v>x</v>
      </c>
      <c r="BD165" s="3" t="str">
        <f xml:space="preserve"> IFERROR(ABS(Table1[[#This Row],[ROA 2016]]-Table1[[#This Row],[ROA 2015]]), "x")</f>
        <v>x</v>
      </c>
      <c r="BE165" s="3" t="str">
        <f xml:space="preserve"> IFERROR(ABS(Table1[[#This Row],[ROA 2017]]-Table1[[#This Row],[ROA 2016]]), "x")</f>
        <v>x</v>
      </c>
      <c r="BF165" s="3" t="str">
        <f xml:space="preserve"> IFERROR(ABS(Table1[[#This Row],[ROA 2018]]-Table1[[#This Row],[ROA 2017]]), "x")</f>
        <v>x</v>
      </c>
      <c r="BG165" s="3" t="str">
        <f xml:space="preserve"> IFERROR(ABS(Table1[[#This Row],[ROA 2019]]-Table1[[#This Row],[ROA 2018]]), "x")</f>
        <v>x</v>
      </c>
      <c r="BH165" s="3" t="str">
        <f xml:space="preserve"> IFERROR(ABS(Table1[[#This Row],[ROA 2020]]-Table1[[#This Row],[ROA 2019]]), "x")</f>
        <v>x</v>
      </c>
      <c r="BI165" s="3">
        <f xml:space="preserve"> IFERROR(ABS(Table1[[#This Row],[ROA 2021]]-Table1[[#This Row],[ROA 2020]]), "x")</f>
        <v>0.60000000000000009</v>
      </c>
      <c r="BJ165" s="3">
        <f xml:space="preserve"> IFERROR(AVERAGE(Table1[[#This Row],[ROA 2013-2012]:[ROA 2021-2020]]), "x")</f>
        <v>0.60000000000000009</v>
      </c>
      <c r="BK165" s="3">
        <f>IFERROR(AVERAGE(Table1[[#This Row],[ROA 2012]:[ROA 2021]]), "x")</f>
        <v>1.3</v>
      </c>
      <c r="BN165" s="1">
        <f>SUM(Table1[[#This Row],[B/M Rank]:[ROA Rank]])</f>
        <v>0</v>
      </c>
    </row>
    <row r="166" spans="1:66" x14ac:dyDescent="0.25">
      <c r="A166" s="1" t="s">
        <v>3205</v>
      </c>
      <c r="B166" s="1" t="s">
        <v>1101</v>
      </c>
      <c r="C166" s="1" t="s">
        <v>4417</v>
      </c>
      <c r="D166" s="1" t="s">
        <v>268</v>
      </c>
      <c r="E166" s="1" t="s">
        <v>108</v>
      </c>
      <c r="F166" s="1">
        <v>2.76</v>
      </c>
      <c r="G166" s="19"/>
      <c r="H166" s="19"/>
      <c r="I166" s="19"/>
      <c r="J166" s="19"/>
      <c r="K166" s="1"/>
      <c r="L166" s="19"/>
      <c r="M166" s="1">
        <v>2012</v>
      </c>
      <c r="N166" s="1">
        <v>0</v>
      </c>
      <c r="O166" s="1" t="s">
        <v>4368</v>
      </c>
      <c r="P166" s="1" t="s">
        <v>4368</v>
      </c>
      <c r="Q166" s="1" t="s">
        <v>4368</v>
      </c>
      <c r="R166" s="1" t="s">
        <v>4368</v>
      </c>
      <c r="S166" s="1" t="s">
        <v>4368</v>
      </c>
      <c r="T166" s="1" t="s">
        <v>4368</v>
      </c>
      <c r="U166" s="1" t="s">
        <v>4368</v>
      </c>
      <c r="V166" s="1" t="s">
        <v>4368</v>
      </c>
      <c r="W166" s="1" t="s">
        <v>4368</v>
      </c>
      <c r="X166" s="1" t="s">
        <v>4368</v>
      </c>
      <c r="Z166" s="3" t="str">
        <f xml:space="preserve"> IFERROR(AVEDEV(Table1[[#This Row],[GP 2012]:[GP 2021]]) / Table1[[#This Row],[Avg GP]], "x")</f>
        <v>x</v>
      </c>
      <c r="AA166" s="2">
        <f xml:space="preserve"> IFERROR(AVERAGE(Table1[[#This Row],[GP 2012]:[GP 2021]]), "x")</f>
        <v>0</v>
      </c>
      <c r="AB166" s="11">
        <f>Table1[Equity]/Table1[Market Capital]</f>
        <v>1.0144927536231885</v>
      </c>
      <c r="AC166" s="1">
        <v>0.7</v>
      </c>
      <c r="AD166" s="1">
        <v>0.4</v>
      </c>
      <c r="AE166" s="1">
        <v>0.4</v>
      </c>
      <c r="AF166" s="1">
        <v>0.2</v>
      </c>
      <c r="AG166" s="1">
        <v>0.5</v>
      </c>
      <c r="AH166" s="1">
        <v>1.4</v>
      </c>
      <c r="AI166" s="1">
        <v>0.8</v>
      </c>
      <c r="AJ166" s="1">
        <v>0.5</v>
      </c>
      <c r="AK166" s="1">
        <v>1</v>
      </c>
      <c r="AL166" s="1">
        <v>1.9</v>
      </c>
      <c r="AM166" s="1">
        <v>3.3</v>
      </c>
      <c r="AN166" s="1">
        <v>2.8</v>
      </c>
      <c r="AO166" s="3">
        <f xml:space="preserve"> IFERROR(Table1[[#This Row],[GP 2012]]/Table1[[#This Row],[Total Assets 2012]], "x")</f>
        <v>0</v>
      </c>
      <c r="AP166" s="3" t="str">
        <f xml:space="preserve"> IFERROR(Table1[[#This Row],[GP 2013]]/Table1[[#This Row],[Total Assets 2013]], "x")</f>
        <v>x</v>
      </c>
      <c r="AQ166" s="3" t="str">
        <f xml:space="preserve"> IFERROR(Table1[[#This Row],[GP 2014]]/Table1[[#This Row],[Total Assets 2014]], "x")</f>
        <v>x</v>
      </c>
      <c r="AR166" s="3" t="str">
        <f xml:space="preserve"> IFERROR(Table1[[#This Row],[GP 2015]]/Table1[[#This Row],[Total Assets 2015]], "x")</f>
        <v>x</v>
      </c>
      <c r="AS166" s="3" t="str">
        <f xml:space="preserve"> IFERROR(Table1[[#This Row],[GP 2016]]/Table1[[#This Row],[Total Assets 2016]], "x")</f>
        <v>x</v>
      </c>
      <c r="AT166" s="3" t="str">
        <f xml:space="preserve"> IFERROR(Table1[[#This Row],[GP 2017]]/Table1[[#This Row],[Total Assets 2017]], "x")</f>
        <v>x</v>
      </c>
      <c r="AU166" s="3" t="str">
        <f xml:space="preserve"> IFERROR(Table1[[#This Row],[GP 2018]]/Table1[[#This Row],[Total Assets 2018]], "x")</f>
        <v>x</v>
      </c>
      <c r="AV166" s="3" t="str">
        <f xml:space="preserve"> IFERROR(Table1[[#This Row],[GP 2019]]/Table1[[#This Row],[Total Assets 2019]], "x")</f>
        <v>x</v>
      </c>
      <c r="AW166" s="3" t="str">
        <f xml:space="preserve"> IFERROR(Table1[[#This Row],[GP 2020]]/Table1[[#This Row],[Total Assets 2020]], "x")</f>
        <v>x</v>
      </c>
      <c r="AX166" s="3" t="str">
        <f xml:space="preserve"> IFERROR(Table1[[#This Row],[GP 2021]]/Table1[[#This Row],[Total Assets 2021]], "x")</f>
        <v>x</v>
      </c>
      <c r="AY166" s="3" t="str">
        <f xml:space="preserve"> IFERROR(Table1[[#This Row],[GP TTM]]/Table1[[#This Row],[Total Assets TTM]], "x")</f>
        <v>x</v>
      </c>
      <c r="BA166" s="3" t="str">
        <f xml:space="preserve"> IFERROR(ABS(Table1[[#This Row],[ROA 2013]]-Table1[[#This Row],[ROA 2012]]), "x")</f>
        <v>x</v>
      </c>
      <c r="BB166" s="3" t="str">
        <f xml:space="preserve"> IFERROR(ABS(Table1[[#This Row],[ROA 2014]]-Table1[[#This Row],[ROA 2013]]), "x")</f>
        <v>x</v>
      </c>
      <c r="BC166" s="3" t="str">
        <f xml:space="preserve"> IFERROR(ABS(Table1[[#This Row],[ROA 2015]]-Table1[[#This Row],[ROA 2014]]), "x")</f>
        <v>x</v>
      </c>
      <c r="BD166" s="3" t="str">
        <f xml:space="preserve"> IFERROR(ABS(Table1[[#This Row],[ROA 2016]]-Table1[[#This Row],[ROA 2015]]), "x")</f>
        <v>x</v>
      </c>
      <c r="BE166" s="3" t="str">
        <f xml:space="preserve"> IFERROR(ABS(Table1[[#This Row],[ROA 2017]]-Table1[[#This Row],[ROA 2016]]), "x")</f>
        <v>x</v>
      </c>
      <c r="BF166" s="3" t="str">
        <f xml:space="preserve"> IFERROR(ABS(Table1[[#This Row],[ROA 2018]]-Table1[[#This Row],[ROA 2017]]), "x")</f>
        <v>x</v>
      </c>
      <c r="BG166" s="3" t="str">
        <f xml:space="preserve"> IFERROR(ABS(Table1[[#This Row],[ROA 2019]]-Table1[[#This Row],[ROA 2018]]), "x")</f>
        <v>x</v>
      </c>
      <c r="BH166" s="3" t="str">
        <f xml:space="preserve"> IFERROR(ABS(Table1[[#This Row],[ROA 2020]]-Table1[[#This Row],[ROA 2019]]), "x")</f>
        <v>x</v>
      </c>
      <c r="BI166" s="3" t="str">
        <f xml:space="preserve"> IFERROR(ABS(Table1[[#This Row],[ROA 2021]]-Table1[[#This Row],[ROA 2020]]), "x")</f>
        <v>x</v>
      </c>
      <c r="BJ166" s="3" t="str">
        <f xml:space="preserve"> IFERROR(AVERAGE(Table1[[#This Row],[ROA 2013-2012]:[ROA 2021-2020]]), "x")</f>
        <v>x</v>
      </c>
      <c r="BK166" s="3">
        <f>IFERROR(AVERAGE(Table1[[#This Row],[ROA 2012]:[ROA 2021]]), "x")</f>
        <v>0</v>
      </c>
      <c r="BN166" s="1">
        <f>SUM(Table1[[#This Row],[B/M Rank]:[ROA Rank]])</f>
        <v>0</v>
      </c>
    </row>
    <row r="167" spans="1:66" x14ac:dyDescent="0.25">
      <c r="A167" s="1" t="s">
        <v>3010</v>
      </c>
      <c r="B167" s="1" t="s">
        <v>979</v>
      </c>
      <c r="C167" s="1" t="s">
        <v>4417</v>
      </c>
      <c r="D167" s="1" t="s">
        <v>268</v>
      </c>
      <c r="E167" s="1" t="s">
        <v>108</v>
      </c>
      <c r="F167" s="1">
        <v>2.77</v>
      </c>
      <c r="G167" s="19"/>
      <c r="H167" s="19"/>
      <c r="I167" s="19"/>
      <c r="J167" s="19"/>
      <c r="K167" s="1"/>
      <c r="L167" s="19"/>
      <c r="M167" s="1">
        <v>2012</v>
      </c>
      <c r="N167" s="1" t="s">
        <v>4368</v>
      </c>
      <c r="O167" s="1" t="s">
        <v>4368</v>
      </c>
      <c r="P167" s="1" t="s">
        <v>4368</v>
      </c>
      <c r="Q167" s="1" t="s">
        <v>4368</v>
      </c>
      <c r="R167" s="1" t="s">
        <v>4368</v>
      </c>
      <c r="S167" s="1" t="s">
        <v>4368</v>
      </c>
      <c r="T167" s="1" t="s">
        <v>4368</v>
      </c>
      <c r="U167" s="1" t="s">
        <v>4368</v>
      </c>
      <c r="V167" s="1" t="s">
        <v>4368</v>
      </c>
      <c r="W167" s="1" t="s">
        <v>4368</v>
      </c>
      <c r="X167" s="1" t="s">
        <v>4368</v>
      </c>
      <c r="Z167" s="3" t="str">
        <f xml:space="preserve"> IFERROR(AVEDEV(Table1[[#This Row],[GP 2012]:[GP 2021]]) / Table1[[#This Row],[Avg GP]], "x")</f>
        <v>x</v>
      </c>
      <c r="AA167" s="2" t="str">
        <f xml:space="preserve"> IFERROR(AVERAGE(Table1[[#This Row],[GP 2012]:[GP 2021]]), "x")</f>
        <v>x</v>
      </c>
      <c r="AB167" s="11">
        <f>Table1[Equity]/Table1[Market Capital]</f>
        <v>-0.50541516245487361</v>
      </c>
      <c r="AC167" s="1">
        <v>0.8</v>
      </c>
      <c r="AD167" s="1">
        <v>0.3</v>
      </c>
      <c r="AE167" s="1">
        <v>1.1000000000000001</v>
      </c>
      <c r="AF167" s="1">
        <v>0</v>
      </c>
      <c r="AG167" s="1">
        <v>0.4</v>
      </c>
      <c r="AH167" s="1">
        <v>0.4</v>
      </c>
      <c r="AI167" s="1">
        <v>0.6</v>
      </c>
      <c r="AJ167" s="1">
        <v>0.1</v>
      </c>
      <c r="AK167" s="1">
        <v>0.3</v>
      </c>
      <c r="AL167" s="1">
        <v>0.7</v>
      </c>
      <c r="AM167" s="1">
        <v>0.1</v>
      </c>
      <c r="AN167" s="1">
        <v>-1.4</v>
      </c>
      <c r="AO167" s="3" t="str">
        <f xml:space="preserve"> IFERROR(Table1[[#This Row],[GP 2012]]/Table1[[#This Row],[Total Assets 2012]], "x")</f>
        <v>x</v>
      </c>
      <c r="AP167" s="3" t="str">
        <f xml:space="preserve"> IFERROR(Table1[[#This Row],[GP 2013]]/Table1[[#This Row],[Total Assets 2013]], "x")</f>
        <v>x</v>
      </c>
      <c r="AQ167" s="3" t="str">
        <f xml:space="preserve"> IFERROR(Table1[[#This Row],[GP 2014]]/Table1[[#This Row],[Total Assets 2014]], "x")</f>
        <v>x</v>
      </c>
      <c r="AR167" s="3" t="str">
        <f xml:space="preserve"> IFERROR(Table1[[#This Row],[GP 2015]]/Table1[[#This Row],[Total Assets 2015]], "x")</f>
        <v>x</v>
      </c>
      <c r="AS167" s="3" t="str">
        <f xml:space="preserve"> IFERROR(Table1[[#This Row],[GP 2016]]/Table1[[#This Row],[Total Assets 2016]], "x")</f>
        <v>x</v>
      </c>
      <c r="AT167" s="3" t="str">
        <f xml:space="preserve"> IFERROR(Table1[[#This Row],[GP 2017]]/Table1[[#This Row],[Total Assets 2017]], "x")</f>
        <v>x</v>
      </c>
      <c r="AU167" s="3" t="str">
        <f xml:space="preserve"> IFERROR(Table1[[#This Row],[GP 2018]]/Table1[[#This Row],[Total Assets 2018]], "x")</f>
        <v>x</v>
      </c>
      <c r="AV167" s="3" t="str">
        <f xml:space="preserve"> IFERROR(Table1[[#This Row],[GP 2019]]/Table1[[#This Row],[Total Assets 2019]], "x")</f>
        <v>x</v>
      </c>
      <c r="AW167" s="3" t="str">
        <f xml:space="preserve"> IFERROR(Table1[[#This Row],[GP 2020]]/Table1[[#This Row],[Total Assets 2020]], "x")</f>
        <v>x</v>
      </c>
      <c r="AX167" s="3" t="str">
        <f xml:space="preserve"> IFERROR(Table1[[#This Row],[GP 2021]]/Table1[[#This Row],[Total Assets 2021]], "x")</f>
        <v>x</v>
      </c>
      <c r="AY167" s="3" t="str">
        <f xml:space="preserve"> IFERROR(Table1[[#This Row],[GP TTM]]/Table1[[#This Row],[Total Assets TTM]], "x")</f>
        <v>x</v>
      </c>
      <c r="BA167" s="3" t="str">
        <f xml:space="preserve"> IFERROR(ABS(Table1[[#This Row],[ROA 2013]]-Table1[[#This Row],[ROA 2012]]), "x")</f>
        <v>x</v>
      </c>
      <c r="BB167" s="3" t="str">
        <f xml:space="preserve"> IFERROR(ABS(Table1[[#This Row],[ROA 2014]]-Table1[[#This Row],[ROA 2013]]), "x")</f>
        <v>x</v>
      </c>
      <c r="BC167" s="3" t="str">
        <f xml:space="preserve"> IFERROR(ABS(Table1[[#This Row],[ROA 2015]]-Table1[[#This Row],[ROA 2014]]), "x")</f>
        <v>x</v>
      </c>
      <c r="BD167" s="3" t="str">
        <f xml:space="preserve"> IFERROR(ABS(Table1[[#This Row],[ROA 2016]]-Table1[[#This Row],[ROA 2015]]), "x")</f>
        <v>x</v>
      </c>
      <c r="BE167" s="3" t="str">
        <f xml:space="preserve"> IFERROR(ABS(Table1[[#This Row],[ROA 2017]]-Table1[[#This Row],[ROA 2016]]), "x")</f>
        <v>x</v>
      </c>
      <c r="BF167" s="3" t="str">
        <f xml:space="preserve"> IFERROR(ABS(Table1[[#This Row],[ROA 2018]]-Table1[[#This Row],[ROA 2017]]), "x")</f>
        <v>x</v>
      </c>
      <c r="BG167" s="3" t="str">
        <f xml:space="preserve"> IFERROR(ABS(Table1[[#This Row],[ROA 2019]]-Table1[[#This Row],[ROA 2018]]), "x")</f>
        <v>x</v>
      </c>
      <c r="BH167" s="3" t="str">
        <f xml:space="preserve"> IFERROR(ABS(Table1[[#This Row],[ROA 2020]]-Table1[[#This Row],[ROA 2019]]), "x")</f>
        <v>x</v>
      </c>
      <c r="BI167" s="3" t="str">
        <f xml:space="preserve"> IFERROR(ABS(Table1[[#This Row],[ROA 2021]]-Table1[[#This Row],[ROA 2020]]), "x")</f>
        <v>x</v>
      </c>
      <c r="BJ167" s="3" t="str">
        <f xml:space="preserve"> IFERROR(AVERAGE(Table1[[#This Row],[ROA 2013-2012]:[ROA 2021-2020]]), "x")</f>
        <v>x</v>
      </c>
      <c r="BK167" s="3" t="str">
        <f>IFERROR(AVERAGE(Table1[[#This Row],[ROA 2012]:[ROA 2021]]), "x")</f>
        <v>x</v>
      </c>
      <c r="BN167" s="1">
        <f>SUM(Table1[[#This Row],[B/M Rank]:[ROA Rank]])</f>
        <v>0</v>
      </c>
    </row>
    <row r="168" spans="1:66" x14ac:dyDescent="0.25">
      <c r="A168" s="1" t="s">
        <v>3610</v>
      </c>
      <c r="B168" s="1" t="s">
        <v>1372</v>
      </c>
      <c r="C168" s="1" t="s">
        <v>4417</v>
      </c>
      <c r="D168" s="1" t="s">
        <v>268</v>
      </c>
      <c r="E168" s="1" t="s">
        <v>108</v>
      </c>
      <c r="F168" s="1">
        <v>2.8</v>
      </c>
      <c r="G168" s="19"/>
      <c r="H168" s="19"/>
      <c r="I168" s="19"/>
      <c r="J168" s="19"/>
      <c r="K168" s="1"/>
      <c r="L168" s="19"/>
      <c r="M168" s="1">
        <v>2012</v>
      </c>
      <c r="N168" s="1">
        <v>-0.4</v>
      </c>
      <c r="O168" s="1">
        <v>-0.1</v>
      </c>
      <c r="P168" s="1">
        <v>-0.1</v>
      </c>
      <c r="Q168" s="1">
        <v>-0.1</v>
      </c>
      <c r="R168" s="1">
        <v>-0.4</v>
      </c>
      <c r="S168" s="1">
        <v>0</v>
      </c>
      <c r="T168" s="1">
        <v>0</v>
      </c>
      <c r="U168" s="1" t="s">
        <v>4368</v>
      </c>
      <c r="V168" s="1" t="s">
        <v>4368</v>
      </c>
      <c r="W168" s="1" t="s">
        <v>4368</v>
      </c>
      <c r="X168" s="1" t="s">
        <v>4368</v>
      </c>
      <c r="Z168" s="3">
        <f xml:space="preserve"> IFERROR(AVEDEV(Table1[[#This Row],[GP 2012]:[GP 2021]]) / Table1[[#This Row],[Avg GP]], "x")</f>
        <v>-0.88311688311688319</v>
      </c>
      <c r="AA168" s="2">
        <f xml:space="preserve"> IFERROR(AVERAGE(Table1[[#This Row],[GP 2012]:[GP 2021]]), "x")</f>
        <v>-0.15714285714285717</v>
      </c>
      <c r="AB168" s="11">
        <f>Table1[Equity]/Table1[Market Capital]</f>
        <v>0.10714285714285715</v>
      </c>
      <c r="AC168" s="1">
        <v>0.1</v>
      </c>
      <c r="AD168" s="1">
        <v>0.1</v>
      </c>
      <c r="AE168" s="1">
        <v>0.1</v>
      </c>
      <c r="AF168" s="1">
        <v>0.1</v>
      </c>
      <c r="AG168" s="1">
        <v>0</v>
      </c>
      <c r="AH168" s="1">
        <v>0</v>
      </c>
      <c r="AI168" s="1">
        <v>0.5</v>
      </c>
      <c r="AJ168" s="1">
        <v>0.1</v>
      </c>
      <c r="AK168" s="1">
        <v>1.8</v>
      </c>
      <c r="AL168" s="1">
        <v>1.4</v>
      </c>
      <c r="AM168" s="1">
        <v>1.3</v>
      </c>
      <c r="AN168" s="1">
        <v>0.3</v>
      </c>
      <c r="AO168" s="3">
        <f xml:space="preserve"> IFERROR(Table1[[#This Row],[GP 2012]]/Table1[[#This Row],[Total Assets 2012]], "x")</f>
        <v>-4</v>
      </c>
      <c r="AP168" s="3">
        <f xml:space="preserve"> IFERROR(Table1[[#This Row],[GP 2013]]/Table1[[#This Row],[Total Assets 2013]], "x")</f>
        <v>-1</v>
      </c>
      <c r="AQ168" s="3">
        <f xml:space="preserve"> IFERROR(Table1[[#This Row],[GP 2014]]/Table1[[#This Row],[Total Assets 2014]], "x")</f>
        <v>-1</v>
      </c>
      <c r="AR168" s="3">
        <f xml:space="preserve"> IFERROR(Table1[[#This Row],[GP 2015]]/Table1[[#This Row],[Total Assets 2015]], "x")</f>
        <v>-1</v>
      </c>
      <c r="AS168" s="3" t="str">
        <f xml:space="preserve"> IFERROR(Table1[[#This Row],[GP 2016]]/Table1[[#This Row],[Total Assets 2016]], "x")</f>
        <v>x</v>
      </c>
      <c r="AT168" s="3" t="str">
        <f xml:space="preserve"> IFERROR(Table1[[#This Row],[GP 2017]]/Table1[[#This Row],[Total Assets 2017]], "x")</f>
        <v>x</v>
      </c>
      <c r="AU168" s="3">
        <f xml:space="preserve"> IFERROR(Table1[[#This Row],[GP 2018]]/Table1[[#This Row],[Total Assets 2018]], "x")</f>
        <v>0</v>
      </c>
      <c r="AV168" s="3" t="str">
        <f xml:space="preserve"> IFERROR(Table1[[#This Row],[GP 2019]]/Table1[[#This Row],[Total Assets 2019]], "x")</f>
        <v>x</v>
      </c>
      <c r="AW168" s="3" t="str">
        <f xml:space="preserve"> IFERROR(Table1[[#This Row],[GP 2020]]/Table1[[#This Row],[Total Assets 2020]], "x")</f>
        <v>x</v>
      </c>
      <c r="AX168" s="3" t="str">
        <f xml:space="preserve"> IFERROR(Table1[[#This Row],[GP 2021]]/Table1[[#This Row],[Total Assets 2021]], "x")</f>
        <v>x</v>
      </c>
      <c r="AY168" s="3" t="str">
        <f xml:space="preserve"> IFERROR(Table1[[#This Row],[GP TTM]]/Table1[[#This Row],[Total Assets TTM]], "x")</f>
        <v>x</v>
      </c>
      <c r="BA168" s="3">
        <f xml:space="preserve"> IFERROR(ABS(Table1[[#This Row],[ROA 2013]]-Table1[[#This Row],[ROA 2012]]), "x")</f>
        <v>3</v>
      </c>
      <c r="BB168" s="3">
        <f xml:space="preserve"> IFERROR(ABS(Table1[[#This Row],[ROA 2014]]-Table1[[#This Row],[ROA 2013]]), "x")</f>
        <v>0</v>
      </c>
      <c r="BC168" s="3">
        <f xml:space="preserve"> IFERROR(ABS(Table1[[#This Row],[ROA 2015]]-Table1[[#This Row],[ROA 2014]]), "x")</f>
        <v>0</v>
      </c>
      <c r="BD168" s="3" t="str">
        <f xml:space="preserve"> IFERROR(ABS(Table1[[#This Row],[ROA 2016]]-Table1[[#This Row],[ROA 2015]]), "x")</f>
        <v>x</v>
      </c>
      <c r="BE168" s="3" t="str">
        <f xml:space="preserve"> IFERROR(ABS(Table1[[#This Row],[ROA 2017]]-Table1[[#This Row],[ROA 2016]]), "x")</f>
        <v>x</v>
      </c>
      <c r="BF168" s="3" t="str">
        <f xml:space="preserve"> IFERROR(ABS(Table1[[#This Row],[ROA 2018]]-Table1[[#This Row],[ROA 2017]]), "x")</f>
        <v>x</v>
      </c>
      <c r="BG168" s="3" t="str">
        <f xml:space="preserve"> IFERROR(ABS(Table1[[#This Row],[ROA 2019]]-Table1[[#This Row],[ROA 2018]]), "x")</f>
        <v>x</v>
      </c>
      <c r="BH168" s="3" t="str">
        <f xml:space="preserve"> IFERROR(ABS(Table1[[#This Row],[ROA 2020]]-Table1[[#This Row],[ROA 2019]]), "x")</f>
        <v>x</v>
      </c>
      <c r="BI168" s="3" t="str">
        <f xml:space="preserve"> IFERROR(ABS(Table1[[#This Row],[ROA 2021]]-Table1[[#This Row],[ROA 2020]]), "x")</f>
        <v>x</v>
      </c>
      <c r="BJ168" s="3">
        <f xml:space="preserve"> IFERROR(AVERAGE(Table1[[#This Row],[ROA 2013-2012]:[ROA 2021-2020]]), "x")</f>
        <v>1</v>
      </c>
      <c r="BK168" s="3">
        <f>IFERROR(AVERAGE(Table1[[#This Row],[ROA 2012]:[ROA 2021]]), "x")</f>
        <v>-1.4</v>
      </c>
      <c r="BN168" s="1">
        <f>SUM(Table1[[#This Row],[B/M Rank]:[ROA Rank]])</f>
        <v>0</v>
      </c>
    </row>
    <row r="169" spans="1:66" x14ac:dyDescent="0.25">
      <c r="A169" s="1" t="s">
        <v>4056</v>
      </c>
      <c r="B169" s="1" t="s">
        <v>1766</v>
      </c>
      <c r="C169" s="1" t="s">
        <v>12</v>
      </c>
      <c r="D169" s="1" t="s">
        <v>11</v>
      </c>
      <c r="E169" s="1" t="s">
        <v>108</v>
      </c>
      <c r="F169" s="1">
        <v>2.81</v>
      </c>
      <c r="G169" s="19"/>
      <c r="H169" s="19"/>
      <c r="I169" s="19"/>
      <c r="J169" s="19"/>
      <c r="K169" s="1"/>
      <c r="L169" s="19"/>
      <c r="M169" s="1">
        <v>2019</v>
      </c>
      <c r="U169" s="1" t="s">
        <v>4368</v>
      </c>
      <c r="V169" s="1" t="s">
        <v>4368</v>
      </c>
      <c r="W169" s="1" t="s">
        <v>4368</v>
      </c>
      <c r="X169" s="1">
        <v>0</v>
      </c>
      <c r="Z169" s="3" t="str">
        <f xml:space="preserve"> IFERROR(AVEDEV(Table1[[#This Row],[GP 2012]:[GP 2021]]) / Table1[[#This Row],[Avg GP]], "x")</f>
        <v>x</v>
      </c>
      <c r="AA169" s="2" t="str">
        <f xml:space="preserve"> IFERROR(AVERAGE(Table1[[#This Row],[GP 2012]:[GP 2021]]), "x")</f>
        <v>x</v>
      </c>
      <c r="AB169" s="11">
        <f>Table1[Equity]/Table1[Market Capital]</f>
        <v>-0.67615658362989317</v>
      </c>
      <c r="AJ169" s="1" t="s">
        <v>4368</v>
      </c>
      <c r="AK169" s="1">
        <v>0</v>
      </c>
      <c r="AL169" s="1">
        <v>2.7</v>
      </c>
      <c r="AM169" s="1">
        <v>1.3</v>
      </c>
      <c r="AN169" s="1">
        <v>-1.9</v>
      </c>
      <c r="AO169" s="3" t="str">
        <f xml:space="preserve"> IFERROR(Table1[[#This Row],[GP 2012]]/Table1[[#This Row],[Total Assets 2012]], "x")</f>
        <v>x</v>
      </c>
      <c r="AP169" s="3" t="str">
        <f xml:space="preserve"> IFERROR(Table1[[#This Row],[GP 2013]]/Table1[[#This Row],[Total Assets 2013]], "x")</f>
        <v>x</v>
      </c>
      <c r="AQ169" s="3" t="str">
        <f xml:space="preserve"> IFERROR(Table1[[#This Row],[GP 2014]]/Table1[[#This Row],[Total Assets 2014]], "x")</f>
        <v>x</v>
      </c>
      <c r="AR169" s="3" t="str">
        <f xml:space="preserve"> IFERROR(Table1[[#This Row],[GP 2015]]/Table1[[#This Row],[Total Assets 2015]], "x")</f>
        <v>x</v>
      </c>
      <c r="AS169" s="3" t="str">
        <f xml:space="preserve"> IFERROR(Table1[[#This Row],[GP 2016]]/Table1[[#This Row],[Total Assets 2016]], "x")</f>
        <v>x</v>
      </c>
      <c r="AT169" s="3" t="str">
        <f xml:space="preserve"> IFERROR(Table1[[#This Row],[GP 2017]]/Table1[[#This Row],[Total Assets 2017]], "x")</f>
        <v>x</v>
      </c>
      <c r="AU169" s="3" t="str">
        <f xml:space="preserve"> IFERROR(Table1[[#This Row],[GP 2018]]/Table1[[#This Row],[Total Assets 2018]], "x")</f>
        <v>x</v>
      </c>
      <c r="AV169" s="3" t="str">
        <f xml:space="preserve"> IFERROR(Table1[[#This Row],[GP 2019]]/Table1[[#This Row],[Total Assets 2019]], "x")</f>
        <v>x</v>
      </c>
      <c r="AW169" s="3" t="str">
        <f xml:space="preserve"> IFERROR(Table1[[#This Row],[GP 2020]]/Table1[[#This Row],[Total Assets 2020]], "x")</f>
        <v>x</v>
      </c>
      <c r="AX169" s="3" t="str">
        <f xml:space="preserve"> IFERROR(Table1[[#This Row],[GP 2021]]/Table1[[#This Row],[Total Assets 2021]], "x")</f>
        <v>x</v>
      </c>
      <c r="AY169" s="3">
        <f xml:space="preserve"> IFERROR(Table1[[#This Row],[GP TTM]]/Table1[[#This Row],[Total Assets TTM]], "x")</f>
        <v>0</v>
      </c>
      <c r="BA169" s="3" t="str">
        <f xml:space="preserve"> IFERROR(ABS(Table1[[#This Row],[ROA 2013]]-Table1[[#This Row],[ROA 2012]]), "x")</f>
        <v>x</v>
      </c>
      <c r="BB169" s="3" t="str">
        <f xml:space="preserve"> IFERROR(ABS(Table1[[#This Row],[ROA 2014]]-Table1[[#This Row],[ROA 2013]]), "x")</f>
        <v>x</v>
      </c>
      <c r="BC169" s="3" t="str">
        <f xml:space="preserve"> IFERROR(ABS(Table1[[#This Row],[ROA 2015]]-Table1[[#This Row],[ROA 2014]]), "x")</f>
        <v>x</v>
      </c>
      <c r="BD169" s="3" t="str">
        <f xml:space="preserve"> IFERROR(ABS(Table1[[#This Row],[ROA 2016]]-Table1[[#This Row],[ROA 2015]]), "x")</f>
        <v>x</v>
      </c>
      <c r="BE169" s="3" t="str">
        <f xml:space="preserve"> IFERROR(ABS(Table1[[#This Row],[ROA 2017]]-Table1[[#This Row],[ROA 2016]]), "x")</f>
        <v>x</v>
      </c>
      <c r="BF169" s="3" t="str">
        <f xml:space="preserve"> IFERROR(ABS(Table1[[#This Row],[ROA 2018]]-Table1[[#This Row],[ROA 2017]]), "x")</f>
        <v>x</v>
      </c>
      <c r="BG169" s="3" t="str">
        <f xml:space="preserve"> IFERROR(ABS(Table1[[#This Row],[ROA 2019]]-Table1[[#This Row],[ROA 2018]]), "x")</f>
        <v>x</v>
      </c>
      <c r="BH169" s="3" t="str">
        <f xml:space="preserve"> IFERROR(ABS(Table1[[#This Row],[ROA 2020]]-Table1[[#This Row],[ROA 2019]]), "x")</f>
        <v>x</v>
      </c>
      <c r="BI169" s="3" t="str">
        <f xml:space="preserve"> IFERROR(ABS(Table1[[#This Row],[ROA 2021]]-Table1[[#This Row],[ROA 2020]]), "x")</f>
        <v>x</v>
      </c>
      <c r="BJ169" s="3" t="str">
        <f xml:space="preserve"> IFERROR(AVERAGE(Table1[[#This Row],[ROA 2013-2012]:[ROA 2021-2020]]), "x")</f>
        <v>x</v>
      </c>
      <c r="BK169" s="3" t="str">
        <f>IFERROR(AVERAGE(Table1[[#This Row],[ROA 2012]:[ROA 2021]]), "x")</f>
        <v>x</v>
      </c>
      <c r="BN169" s="1">
        <f>SUM(Table1[[#This Row],[B/M Rank]:[ROA Rank]])</f>
        <v>0</v>
      </c>
    </row>
    <row r="170" spans="1:66" x14ac:dyDescent="0.25">
      <c r="A170" s="1" t="s">
        <v>3078</v>
      </c>
      <c r="B170" s="1" t="s">
        <v>4515</v>
      </c>
      <c r="C170" s="1" t="s">
        <v>4417</v>
      </c>
      <c r="D170" s="1" t="s">
        <v>268</v>
      </c>
      <c r="E170" s="1" t="s">
        <v>108</v>
      </c>
      <c r="F170" s="1">
        <v>2.82</v>
      </c>
      <c r="G170" s="19"/>
      <c r="H170" s="19"/>
      <c r="I170" s="19"/>
      <c r="J170" s="19"/>
      <c r="K170" s="1"/>
      <c r="L170" s="19"/>
      <c r="M170" s="1">
        <v>2017</v>
      </c>
      <c r="S170" s="1" t="s">
        <v>4368</v>
      </c>
      <c r="T170" s="1" t="s">
        <v>4368</v>
      </c>
      <c r="U170" s="1" t="s">
        <v>4368</v>
      </c>
      <c r="V170" s="1" t="s">
        <v>4368</v>
      </c>
      <c r="W170" s="1" t="s">
        <v>4368</v>
      </c>
      <c r="X170" s="1" t="s">
        <v>4368</v>
      </c>
      <c r="Z170" s="3" t="str">
        <f xml:space="preserve"> IFERROR(AVEDEV(Table1[[#This Row],[GP 2012]:[GP 2021]]) / Table1[[#This Row],[Avg GP]], "x")</f>
        <v>x</v>
      </c>
      <c r="AA170" s="2" t="str">
        <f xml:space="preserve"> IFERROR(AVERAGE(Table1[[#This Row],[GP 2012]:[GP 2021]]), "x")</f>
        <v>x</v>
      </c>
      <c r="AB170" s="11">
        <f>Table1[Equity]/Table1[Market Capital]</f>
        <v>0</v>
      </c>
      <c r="AO170" s="3" t="str">
        <f xml:space="preserve"> IFERROR(Table1[[#This Row],[GP 2012]]/Table1[[#This Row],[Total Assets 2012]], "x")</f>
        <v>x</v>
      </c>
      <c r="AP170" s="3" t="str">
        <f xml:space="preserve"> IFERROR(Table1[[#This Row],[GP 2013]]/Table1[[#This Row],[Total Assets 2013]], "x")</f>
        <v>x</v>
      </c>
      <c r="AQ170" s="3" t="str">
        <f xml:space="preserve"> IFERROR(Table1[[#This Row],[GP 2014]]/Table1[[#This Row],[Total Assets 2014]], "x")</f>
        <v>x</v>
      </c>
      <c r="AR170" s="3" t="str">
        <f xml:space="preserve"> IFERROR(Table1[[#This Row],[GP 2015]]/Table1[[#This Row],[Total Assets 2015]], "x")</f>
        <v>x</v>
      </c>
      <c r="AS170" s="3" t="str">
        <f xml:space="preserve"> IFERROR(Table1[[#This Row],[GP 2016]]/Table1[[#This Row],[Total Assets 2016]], "x")</f>
        <v>x</v>
      </c>
      <c r="AT170" s="3" t="str">
        <f xml:space="preserve"> IFERROR(Table1[[#This Row],[GP 2017]]/Table1[[#This Row],[Total Assets 2017]], "x")</f>
        <v>x</v>
      </c>
      <c r="AU170" s="3" t="str">
        <f xml:space="preserve"> IFERROR(Table1[[#This Row],[GP 2018]]/Table1[[#This Row],[Total Assets 2018]], "x")</f>
        <v>x</v>
      </c>
      <c r="AV170" s="3" t="str">
        <f xml:space="preserve"> IFERROR(Table1[[#This Row],[GP 2019]]/Table1[[#This Row],[Total Assets 2019]], "x")</f>
        <v>x</v>
      </c>
      <c r="AW170" s="3" t="str">
        <f xml:space="preserve"> IFERROR(Table1[[#This Row],[GP 2020]]/Table1[[#This Row],[Total Assets 2020]], "x")</f>
        <v>x</v>
      </c>
      <c r="AX170" s="3" t="str">
        <f xml:space="preserve"> IFERROR(Table1[[#This Row],[GP 2021]]/Table1[[#This Row],[Total Assets 2021]], "x")</f>
        <v>x</v>
      </c>
      <c r="AY170" s="3" t="str">
        <f xml:space="preserve"> IFERROR(Table1[[#This Row],[GP TTM]]/Table1[[#This Row],[Total Assets TTM]], "x")</f>
        <v>x</v>
      </c>
      <c r="BA170" s="3" t="str">
        <f xml:space="preserve"> IFERROR(ABS(Table1[[#This Row],[ROA 2013]]-Table1[[#This Row],[ROA 2012]]), "x")</f>
        <v>x</v>
      </c>
      <c r="BB170" s="3" t="str">
        <f xml:space="preserve"> IFERROR(ABS(Table1[[#This Row],[ROA 2014]]-Table1[[#This Row],[ROA 2013]]), "x")</f>
        <v>x</v>
      </c>
      <c r="BC170" s="3" t="str">
        <f xml:space="preserve"> IFERROR(ABS(Table1[[#This Row],[ROA 2015]]-Table1[[#This Row],[ROA 2014]]), "x")</f>
        <v>x</v>
      </c>
      <c r="BD170" s="3" t="str">
        <f xml:space="preserve"> IFERROR(ABS(Table1[[#This Row],[ROA 2016]]-Table1[[#This Row],[ROA 2015]]), "x")</f>
        <v>x</v>
      </c>
      <c r="BE170" s="3" t="str">
        <f xml:space="preserve"> IFERROR(ABS(Table1[[#This Row],[ROA 2017]]-Table1[[#This Row],[ROA 2016]]), "x")</f>
        <v>x</v>
      </c>
      <c r="BF170" s="3" t="str">
        <f xml:space="preserve"> IFERROR(ABS(Table1[[#This Row],[ROA 2018]]-Table1[[#This Row],[ROA 2017]]), "x")</f>
        <v>x</v>
      </c>
      <c r="BG170" s="3" t="str">
        <f xml:space="preserve"> IFERROR(ABS(Table1[[#This Row],[ROA 2019]]-Table1[[#This Row],[ROA 2018]]), "x")</f>
        <v>x</v>
      </c>
      <c r="BH170" s="3" t="str">
        <f xml:space="preserve"> IFERROR(ABS(Table1[[#This Row],[ROA 2020]]-Table1[[#This Row],[ROA 2019]]), "x")</f>
        <v>x</v>
      </c>
      <c r="BI170" s="3" t="str">
        <f xml:space="preserve"> IFERROR(ABS(Table1[[#This Row],[ROA 2021]]-Table1[[#This Row],[ROA 2020]]), "x")</f>
        <v>x</v>
      </c>
      <c r="BJ170" s="3" t="str">
        <f xml:space="preserve"> IFERROR(AVERAGE(Table1[[#This Row],[ROA 2013-2012]:[ROA 2021-2020]]), "x")</f>
        <v>x</v>
      </c>
      <c r="BK170" s="3" t="str">
        <f>IFERROR(AVERAGE(Table1[[#This Row],[ROA 2012]:[ROA 2021]]), "x")</f>
        <v>x</v>
      </c>
      <c r="BN170" s="1">
        <f>SUM(Table1[[#This Row],[B/M Rank]:[ROA Rank]])</f>
        <v>0</v>
      </c>
    </row>
    <row r="171" spans="1:66" x14ac:dyDescent="0.25">
      <c r="A171" s="1" t="s">
        <v>4135</v>
      </c>
      <c r="B171" s="1" t="s">
        <v>1842</v>
      </c>
      <c r="C171" s="1" t="s">
        <v>1840</v>
      </c>
      <c r="D171" s="1" t="s">
        <v>107</v>
      </c>
      <c r="E171" s="1" t="s">
        <v>108</v>
      </c>
      <c r="F171" s="1">
        <v>2.82</v>
      </c>
      <c r="G171" s="19"/>
      <c r="H171" s="19"/>
      <c r="I171" s="19"/>
      <c r="J171" s="19"/>
      <c r="K171" s="1"/>
      <c r="L171" s="19"/>
      <c r="M171" s="1">
        <v>2012</v>
      </c>
      <c r="N171" s="1" t="s">
        <v>4368</v>
      </c>
      <c r="O171" s="1" t="s">
        <v>4368</v>
      </c>
      <c r="P171" s="1" t="s">
        <v>4368</v>
      </c>
      <c r="Q171" s="1">
        <v>-0.4</v>
      </c>
      <c r="R171" s="1">
        <v>-0.4</v>
      </c>
      <c r="S171" s="1" t="s">
        <v>4368</v>
      </c>
      <c r="T171" s="1">
        <v>0.8</v>
      </c>
      <c r="U171" s="1">
        <v>0.2</v>
      </c>
      <c r="V171" s="1">
        <v>0.1</v>
      </c>
      <c r="W171" s="1">
        <v>-0.4</v>
      </c>
      <c r="X171" s="1">
        <v>-0.4</v>
      </c>
      <c r="Z171" s="3">
        <f xml:space="preserve"> IFERROR(AVEDEV(Table1[[#This Row],[GP 2012]:[GP 2021]]) / Table1[[#This Row],[Avg GP]], "x")</f>
        <v>-23.000000000000007</v>
      </c>
      <c r="AA171" s="2">
        <f xml:space="preserve"> IFERROR(AVERAGE(Table1[[#This Row],[GP 2012]:[GP 2021]]), "x")</f>
        <v>-1.6666666666666663E-2</v>
      </c>
      <c r="AB171" s="11">
        <f>Table1[Equity]/Table1[Market Capital]</f>
        <v>4.1489361702127656</v>
      </c>
      <c r="AC171" s="1">
        <v>74.400000000000006</v>
      </c>
      <c r="AD171" s="1">
        <v>71.599999999999994</v>
      </c>
      <c r="AE171" s="1">
        <v>74.5</v>
      </c>
      <c r="AF171" s="1">
        <v>79.400000000000006</v>
      </c>
      <c r="AG171" s="1">
        <v>31</v>
      </c>
      <c r="AH171" s="1">
        <v>4.0999999999999996</v>
      </c>
      <c r="AI171" s="1">
        <v>8.6999999999999993</v>
      </c>
      <c r="AJ171" s="1">
        <v>8.5</v>
      </c>
      <c r="AK171" s="1">
        <v>15.5</v>
      </c>
      <c r="AL171" s="1">
        <v>12.8</v>
      </c>
      <c r="AM171" s="1">
        <v>12.2</v>
      </c>
      <c r="AN171" s="1">
        <v>11.7</v>
      </c>
      <c r="AO171" s="3" t="str">
        <f xml:space="preserve"> IFERROR(Table1[[#This Row],[GP 2012]]/Table1[[#This Row],[Total Assets 2012]], "x")</f>
        <v>x</v>
      </c>
      <c r="AP171" s="3" t="str">
        <f xml:space="preserve"> IFERROR(Table1[[#This Row],[GP 2013]]/Table1[[#This Row],[Total Assets 2013]], "x")</f>
        <v>x</v>
      </c>
      <c r="AQ171" s="3" t="str">
        <f xml:space="preserve"> IFERROR(Table1[[#This Row],[GP 2014]]/Table1[[#This Row],[Total Assets 2014]], "x")</f>
        <v>x</v>
      </c>
      <c r="AR171" s="3">
        <f xml:space="preserve"> IFERROR(Table1[[#This Row],[GP 2015]]/Table1[[#This Row],[Total Assets 2015]], "x")</f>
        <v>-5.0377833753148613E-3</v>
      </c>
      <c r="AS171" s="3">
        <f xml:space="preserve"> IFERROR(Table1[[#This Row],[GP 2016]]/Table1[[#This Row],[Total Assets 2016]], "x")</f>
        <v>-1.2903225806451613E-2</v>
      </c>
      <c r="AT171" s="3" t="str">
        <f xml:space="preserve"> IFERROR(Table1[[#This Row],[GP 2017]]/Table1[[#This Row],[Total Assets 2017]], "x")</f>
        <v>x</v>
      </c>
      <c r="AU171" s="3">
        <f xml:space="preserve"> IFERROR(Table1[[#This Row],[GP 2018]]/Table1[[#This Row],[Total Assets 2018]], "x")</f>
        <v>9.195402298850576E-2</v>
      </c>
      <c r="AV171" s="3">
        <f xml:space="preserve"> IFERROR(Table1[[#This Row],[GP 2019]]/Table1[[#This Row],[Total Assets 2019]], "x")</f>
        <v>2.3529411764705882E-2</v>
      </c>
      <c r="AW171" s="3">
        <f xml:space="preserve"> IFERROR(Table1[[#This Row],[GP 2020]]/Table1[[#This Row],[Total Assets 2020]], "x")</f>
        <v>6.4516129032258064E-3</v>
      </c>
      <c r="AX171" s="3">
        <f xml:space="preserve"> IFERROR(Table1[[#This Row],[GP 2021]]/Table1[[#This Row],[Total Assets 2021]], "x")</f>
        <v>-3.125E-2</v>
      </c>
      <c r="AY171" s="3">
        <f xml:space="preserve"> IFERROR(Table1[[#This Row],[GP TTM]]/Table1[[#This Row],[Total Assets TTM]], "x")</f>
        <v>-3.2786885245901641E-2</v>
      </c>
      <c r="BA171" s="3" t="str">
        <f xml:space="preserve"> IFERROR(ABS(Table1[[#This Row],[ROA 2013]]-Table1[[#This Row],[ROA 2012]]), "x")</f>
        <v>x</v>
      </c>
      <c r="BB171" s="3" t="str">
        <f xml:space="preserve"> IFERROR(ABS(Table1[[#This Row],[ROA 2014]]-Table1[[#This Row],[ROA 2013]]), "x")</f>
        <v>x</v>
      </c>
      <c r="BC171" s="3" t="str">
        <f xml:space="preserve"> IFERROR(ABS(Table1[[#This Row],[ROA 2015]]-Table1[[#This Row],[ROA 2014]]), "x")</f>
        <v>x</v>
      </c>
      <c r="BD171" s="3">
        <f xml:space="preserve"> IFERROR(ABS(Table1[[#This Row],[ROA 2016]]-Table1[[#This Row],[ROA 2015]]), "x")</f>
        <v>7.8654424311367516E-3</v>
      </c>
      <c r="BE171" s="3" t="str">
        <f xml:space="preserve"> IFERROR(ABS(Table1[[#This Row],[ROA 2017]]-Table1[[#This Row],[ROA 2016]]), "x")</f>
        <v>x</v>
      </c>
      <c r="BF171" s="3" t="str">
        <f xml:space="preserve"> IFERROR(ABS(Table1[[#This Row],[ROA 2018]]-Table1[[#This Row],[ROA 2017]]), "x")</f>
        <v>x</v>
      </c>
      <c r="BG171" s="3">
        <f xml:space="preserve"> IFERROR(ABS(Table1[[#This Row],[ROA 2019]]-Table1[[#This Row],[ROA 2018]]), "x")</f>
        <v>6.8424611223799878E-2</v>
      </c>
      <c r="BH171" s="3">
        <f xml:space="preserve"> IFERROR(ABS(Table1[[#This Row],[ROA 2020]]-Table1[[#This Row],[ROA 2019]]), "x")</f>
        <v>1.7077798861480076E-2</v>
      </c>
      <c r="BI171" s="3">
        <f xml:space="preserve"> IFERROR(ABS(Table1[[#This Row],[ROA 2021]]-Table1[[#This Row],[ROA 2020]]), "x")</f>
        <v>3.7701612903225809E-2</v>
      </c>
      <c r="BJ171" s="3">
        <f xml:space="preserve"> IFERROR(AVERAGE(Table1[[#This Row],[ROA 2013-2012]:[ROA 2021-2020]]), "x")</f>
        <v>3.2767366354910628E-2</v>
      </c>
      <c r="BK171" s="3">
        <f>IFERROR(AVERAGE(Table1[[#This Row],[ROA 2012]:[ROA 2021]]), "x")</f>
        <v>1.2124006412445163E-2</v>
      </c>
      <c r="BN171" s="1">
        <f>SUM(Table1[[#This Row],[B/M Rank]:[ROA Rank]])</f>
        <v>0</v>
      </c>
    </row>
    <row r="172" spans="1:66" x14ac:dyDescent="0.25">
      <c r="A172" s="1" t="s">
        <v>3609</v>
      </c>
      <c r="B172" s="1" t="s">
        <v>1371</v>
      </c>
      <c r="C172" s="1" t="s">
        <v>4417</v>
      </c>
      <c r="D172" s="1" t="s">
        <v>268</v>
      </c>
      <c r="E172" s="1" t="s">
        <v>108</v>
      </c>
      <c r="F172" s="1">
        <v>2.87</v>
      </c>
      <c r="G172" s="19"/>
      <c r="H172" s="19"/>
      <c r="I172" s="19"/>
      <c r="J172" s="19"/>
      <c r="K172" s="1"/>
      <c r="L172" s="19"/>
      <c r="M172" s="1">
        <v>2012</v>
      </c>
      <c r="N172" s="1" t="s">
        <v>4368</v>
      </c>
      <c r="O172" s="1" t="s">
        <v>4368</v>
      </c>
      <c r="P172" s="1" t="s">
        <v>4368</v>
      </c>
      <c r="Q172" s="1" t="s">
        <v>4368</v>
      </c>
      <c r="R172" s="1" t="s">
        <v>4368</v>
      </c>
      <c r="S172" s="1" t="s">
        <v>4368</v>
      </c>
      <c r="T172" s="1" t="s">
        <v>4368</v>
      </c>
      <c r="U172" s="1" t="s">
        <v>4368</v>
      </c>
      <c r="V172" s="1" t="s">
        <v>4368</v>
      </c>
      <c r="W172" s="1" t="s">
        <v>4368</v>
      </c>
      <c r="X172" s="1" t="s">
        <v>4368</v>
      </c>
      <c r="Z172" s="3" t="str">
        <f xml:space="preserve"> IFERROR(AVEDEV(Table1[[#This Row],[GP 2012]:[GP 2021]]) / Table1[[#This Row],[Avg GP]], "x")</f>
        <v>x</v>
      </c>
      <c r="AA172" s="2" t="str">
        <f xml:space="preserve"> IFERROR(AVERAGE(Table1[[#This Row],[GP 2012]:[GP 2021]]), "x")</f>
        <v>x</v>
      </c>
      <c r="AB172" s="11">
        <f>Table1[Equity]/Table1[Market Capital]</f>
        <v>1.7073170731707317</v>
      </c>
      <c r="AC172" s="1">
        <v>4</v>
      </c>
      <c r="AD172" s="1">
        <v>3.4</v>
      </c>
      <c r="AE172" s="1">
        <v>3.8</v>
      </c>
      <c r="AF172" s="1">
        <v>3.9</v>
      </c>
      <c r="AG172" s="1">
        <v>3.5</v>
      </c>
      <c r="AH172" s="1">
        <v>3.8</v>
      </c>
      <c r="AI172" s="1">
        <v>3.7</v>
      </c>
      <c r="AJ172" s="1">
        <v>5.9</v>
      </c>
      <c r="AK172" s="1">
        <v>6.4</v>
      </c>
      <c r="AL172" s="1">
        <v>6.4</v>
      </c>
      <c r="AM172" s="1">
        <v>6.3</v>
      </c>
      <c r="AN172" s="1">
        <v>4.9000000000000004</v>
      </c>
      <c r="AO172" s="3" t="str">
        <f xml:space="preserve"> IFERROR(Table1[[#This Row],[GP 2012]]/Table1[[#This Row],[Total Assets 2012]], "x")</f>
        <v>x</v>
      </c>
      <c r="AP172" s="3" t="str">
        <f xml:space="preserve"> IFERROR(Table1[[#This Row],[GP 2013]]/Table1[[#This Row],[Total Assets 2013]], "x")</f>
        <v>x</v>
      </c>
      <c r="AQ172" s="3" t="str">
        <f xml:space="preserve"> IFERROR(Table1[[#This Row],[GP 2014]]/Table1[[#This Row],[Total Assets 2014]], "x")</f>
        <v>x</v>
      </c>
      <c r="AR172" s="3" t="str">
        <f xml:space="preserve"> IFERROR(Table1[[#This Row],[GP 2015]]/Table1[[#This Row],[Total Assets 2015]], "x")</f>
        <v>x</v>
      </c>
      <c r="AS172" s="3" t="str">
        <f xml:space="preserve"> IFERROR(Table1[[#This Row],[GP 2016]]/Table1[[#This Row],[Total Assets 2016]], "x")</f>
        <v>x</v>
      </c>
      <c r="AT172" s="3" t="str">
        <f xml:space="preserve"> IFERROR(Table1[[#This Row],[GP 2017]]/Table1[[#This Row],[Total Assets 2017]], "x")</f>
        <v>x</v>
      </c>
      <c r="AU172" s="3" t="str">
        <f xml:space="preserve"> IFERROR(Table1[[#This Row],[GP 2018]]/Table1[[#This Row],[Total Assets 2018]], "x")</f>
        <v>x</v>
      </c>
      <c r="AV172" s="3" t="str">
        <f xml:space="preserve"> IFERROR(Table1[[#This Row],[GP 2019]]/Table1[[#This Row],[Total Assets 2019]], "x")</f>
        <v>x</v>
      </c>
      <c r="AW172" s="3" t="str">
        <f xml:space="preserve"> IFERROR(Table1[[#This Row],[GP 2020]]/Table1[[#This Row],[Total Assets 2020]], "x")</f>
        <v>x</v>
      </c>
      <c r="AX172" s="3" t="str">
        <f xml:space="preserve"> IFERROR(Table1[[#This Row],[GP 2021]]/Table1[[#This Row],[Total Assets 2021]], "x")</f>
        <v>x</v>
      </c>
      <c r="AY172" s="3" t="str">
        <f xml:space="preserve"> IFERROR(Table1[[#This Row],[GP TTM]]/Table1[[#This Row],[Total Assets TTM]], "x")</f>
        <v>x</v>
      </c>
      <c r="BA172" s="3" t="str">
        <f xml:space="preserve"> IFERROR(ABS(Table1[[#This Row],[ROA 2013]]-Table1[[#This Row],[ROA 2012]]), "x")</f>
        <v>x</v>
      </c>
      <c r="BB172" s="3" t="str">
        <f xml:space="preserve"> IFERROR(ABS(Table1[[#This Row],[ROA 2014]]-Table1[[#This Row],[ROA 2013]]), "x")</f>
        <v>x</v>
      </c>
      <c r="BC172" s="3" t="str">
        <f xml:space="preserve"> IFERROR(ABS(Table1[[#This Row],[ROA 2015]]-Table1[[#This Row],[ROA 2014]]), "x")</f>
        <v>x</v>
      </c>
      <c r="BD172" s="3" t="str">
        <f xml:space="preserve"> IFERROR(ABS(Table1[[#This Row],[ROA 2016]]-Table1[[#This Row],[ROA 2015]]), "x")</f>
        <v>x</v>
      </c>
      <c r="BE172" s="3" t="str">
        <f xml:space="preserve"> IFERROR(ABS(Table1[[#This Row],[ROA 2017]]-Table1[[#This Row],[ROA 2016]]), "x")</f>
        <v>x</v>
      </c>
      <c r="BF172" s="3" t="str">
        <f xml:space="preserve"> IFERROR(ABS(Table1[[#This Row],[ROA 2018]]-Table1[[#This Row],[ROA 2017]]), "x")</f>
        <v>x</v>
      </c>
      <c r="BG172" s="3" t="str">
        <f xml:space="preserve"> IFERROR(ABS(Table1[[#This Row],[ROA 2019]]-Table1[[#This Row],[ROA 2018]]), "x")</f>
        <v>x</v>
      </c>
      <c r="BH172" s="3" t="str">
        <f xml:space="preserve"> IFERROR(ABS(Table1[[#This Row],[ROA 2020]]-Table1[[#This Row],[ROA 2019]]), "x")</f>
        <v>x</v>
      </c>
      <c r="BI172" s="3" t="str">
        <f xml:space="preserve"> IFERROR(ABS(Table1[[#This Row],[ROA 2021]]-Table1[[#This Row],[ROA 2020]]), "x")</f>
        <v>x</v>
      </c>
      <c r="BJ172" s="3" t="str">
        <f xml:space="preserve"> IFERROR(AVERAGE(Table1[[#This Row],[ROA 2013-2012]:[ROA 2021-2020]]), "x")</f>
        <v>x</v>
      </c>
      <c r="BK172" s="3" t="str">
        <f>IFERROR(AVERAGE(Table1[[#This Row],[ROA 2012]:[ROA 2021]]), "x")</f>
        <v>x</v>
      </c>
      <c r="BN172" s="1">
        <f>SUM(Table1[[#This Row],[B/M Rank]:[ROA Rank]])</f>
        <v>0</v>
      </c>
    </row>
    <row r="173" spans="1:66" x14ac:dyDescent="0.25">
      <c r="A173" s="1" t="s">
        <v>4083</v>
      </c>
      <c r="B173" s="1" t="s">
        <v>1790</v>
      </c>
      <c r="C173" s="1" t="s">
        <v>12</v>
      </c>
      <c r="D173" s="1" t="s">
        <v>11</v>
      </c>
      <c r="E173" s="1" t="s">
        <v>108</v>
      </c>
      <c r="F173" s="1">
        <v>2.87</v>
      </c>
      <c r="G173" s="19"/>
      <c r="H173" s="19"/>
      <c r="I173" s="19"/>
      <c r="J173" s="19"/>
      <c r="K173" s="1"/>
      <c r="L173" s="19"/>
      <c r="M173" s="1">
        <v>2019</v>
      </c>
      <c r="U173" s="1">
        <v>0</v>
      </c>
      <c r="V173" s="1">
        <v>0</v>
      </c>
      <c r="W173" s="1">
        <v>-0.4</v>
      </c>
      <c r="X173" s="1">
        <v>-0.3</v>
      </c>
      <c r="Z173" s="3">
        <f xml:space="preserve"> IFERROR(AVEDEV(Table1[[#This Row],[GP 2012]:[GP 2021]]) / Table1[[#This Row],[Avg GP]], "x")</f>
        <v>-1.3333333333333337</v>
      </c>
      <c r="AA173" s="2">
        <f xml:space="preserve"> IFERROR(AVERAGE(Table1[[#This Row],[GP 2012]:[GP 2021]]), "x")</f>
        <v>-0.13333333333333333</v>
      </c>
      <c r="AB173" s="11">
        <f>Table1[Equity]/Table1[Market Capital]</f>
        <v>1.3240418118466897</v>
      </c>
      <c r="AJ173" s="1">
        <v>0.9</v>
      </c>
      <c r="AK173" s="1">
        <v>4.4000000000000004</v>
      </c>
      <c r="AL173" s="1">
        <v>8.5</v>
      </c>
      <c r="AM173" s="1">
        <v>6.6</v>
      </c>
      <c r="AN173" s="1">
        <v>3.8</v>
      </c>
      <c r="AO173" s="3" t="str">
        <f xml:space="preserve"> IFERROR(Table1[[#This Row],[GP 2012]]/Table1[[#This Row],[Total Assets 2012]], "x")</f>
        <v>x</v>
      </c>
      <c r="AP173" s="3" t="str">
        <f xml:space="preserve"> IFERROR(Table1[[#This Row],[GP 2013]]/Table1[[#This Row],[Total Assets 2013]], "x")</f>
        <v>x</v>
      </c>
      <c r="AQ173" s="3" t="str">
        <f xml:space="preserve"> IFERROR(Table1[[#This Row],[GP 2014]]/Table1[[#This Row],[Total Assets 2014]], "x")</f>
        <v>x</v>
      </c>
      <c r="AR173" s="3" t="str">
        <f xml:space="preserve"> IFERROR(Table1[[#This Row],[GP 2015]]/Table1[[#This Row],[Total Assets 2015]], "x")</f>
        <v>x</v>
      </c>
      <c r="AS173" s="3" t="str">
        <f xml:space="preserve"> IFERROR(Table1[[#This Row],[GP 2016]]/Table1[[#This Row],[Total Assets 2016]], "x")</f>
        <v>x</v>
      </c>
      <c r="AT173" s="3" t="str">
        <f xml:space="preserve"> IFERROR(Table1[[#This Row],[GP 2017]]/Table1[[#This Row],[Total Assets 2017]], "x")</f>
        <v>x</v>
      </c>
      <c r="AU173" s="3" t="str">
        <f xml:space="preserve"> IFERROR(Table1[[#This Row],[GP 2018]]/Table1[[#This Row],[Total Assets 2018]], "x")</f>
        <v>x</v>
      </c>
      <c r="AV173" s="3">
        <f xml:space="preserve"> IFERROR(Table1[[#This Row],[GP 2019]]/Table1[[#This Row],[Total Assets 2019]], "x")</f>
        <v>0</v>
      </c>
      <c r="AW173" s="3">
        <f xml:space="preserve"> IFERROR(Table1[[#This Row],[GP 2020]]/Table1[[#This Row],[Total Assets 2020]], "x")</f>
        <v>0</v>
      </c>
      <c r="AX173" s="3">
        <f xml:space="preserve"> IFERROR(Table1[[#This Row],[GP 2021]]/Table1[[#This Row],[Total Assets 2021]], "x")</f>
        <v>-4.7058823529411764E-2</v>
      </c>
      <c r="AY173" s="3">
        <f xml:space="preserve"> IFERROR(Table1[[#This Row],[GP TTM]]/Table1[[#This Row],[Total Assets TTM]], "x")</f>
        <v>-4.5454545454545456E-2</v>
      </c>
      <c r="BA173" s="3" t="str">
        <f xml:space="preserve"> IFERROR(ABS(Table1[[#This Row],[ROA 2013]]-Table1[[#This Row],[ROA 2012]]), "x")</f>
        <v>x</v>
      </c>
      <c r="BB173" s="3" t="str">
        <f xml:space="preserve"> IFERROR(ABS(Table1[[#This Row],[ROA 2014]]-Table1[[#This Row],[ROA 2013]]), "x")</f>
        <v>x</v>
      </c>
      <c r="BC173" s="3" t="str">
        <f xml:space="preserve"> IFERROR(ABS(Table1[[#This Row],[ROA 2015]]-Table1[[#This Row],[ROA 2014]]), "x")</f>
        <v>x</v>
      </c>
      <c r="BD173" s="3" t="str">
        <f xml:space="preserve"> IFERROR(ABS(Table1[[#This Row],[ROA 2016]]-Table1[[#This Row],[ROA 2015]]), "x")</f>
        <v>x</v>
      </c>
      <c r="BE173" s="3" t="str">
        <f xml:space="preserve"> IFERROR(ABS(Table1[[#This Row],[ROA 2017]]-Table1[[#This Row],[ROA 2016]]), "x")</f>
        <v>x</v>
      </c>
      <c r="BF173" s="3" t="str">
        <f xml:space="preserve"> IFERROR(ABS(Table1[[#This Row],[ROA 2018]]-Table1[[#This Row],[ROA 2017]]), "x")</f>
        <v>x</v>
      </c>
      <c r="BG173" s="3" t="str">
        <f xml:space="preserve"> IFERROR(ABS(Table1[[#This Row],[ROA 2019]]-Table1[[#This Row],[ROA 2018]]), "x")</f>
        <v>x</v>
      </c>
      <c r="BH173" s="3">
        <f xml:space="preserve"> IFERROR(ABS(Table1[[#This Row],[ROA 2020]]-Table1[[#This Row],[ROA 2019]]), "x")</f>
        <v>0</v>
      </c>
      <c r="BI173" s="3">
        <f xml:space="preserve"> IFERROR(ABS(Table1[[#This Row],[ROA 2021]]-Table1[[#This Row],[ROA 2020]]), "x")</f>
        <v>4.7058823529411764E-2</v>
      </c>
      <c r="BJ173" s="3">
        <f xml:space="preserve"> IFERROR(AVERAGE(Table1[[#This Row],[ROA 2013-2012]:[ROA 2021-2020]]), "x")</f>
        <v>2.3529411764705882E-2</v>
      </c>
      <c r="BK173" s="3">
        <f>IFERROR(AVERAGE(Table1[[#This Row],[ROA 2012]:[ROA 2021]]), "x")</f>
        <v>-1.5686274509803921E-2</v>
      </c>
      <c r="BN173" s="1">
        <f>SUM(Table1[[#This Row],[B/M Rank]:[ROA Rank]])</f>
        <v>0</v>
      </c>
    </row>
    <row r="174" spans="1:66" x14ac:dyDescent="0.25">
      <c r="A174" s="1" t="s">
        <v>4127</v>
      </c>
      <c r="B174" s="1" t="s">
        <v>1833</v>
      </c>
      <c r="C174" s="1" t="s">
        <v>12</v>
      </c>
      <c r="D174" s="1" t="s">
        <v>11</v>
      </c>
      <c r="E174" s="1" t="s">
        <v>108</v>
      </c>
      <c r="F174" s="1">
        <v>2.9</v>
      </c>
      <c r="G174" s="19"/>
      <c r="H174" s="19"/>
      <c r="I174" s="19"/>
      <c r="J174" s="19"/>
      <c r="K174" s="1"/>
      <c r="L174" s="19"/>
      <c r="M174" s="1" t="s">
        <v>1494</v>
      </c>
      <c r="N174" s="1" t="s">
        <v>1494</v>
      </c>
      <c r="O174" s="1" t="s">
        <v>1494</v>
      </c>
      <c r="P174" s="1" t="s">
        <v>1494</v>
      </c>
      <c r="Q174" s="1" t="s">
        <v>1494</v>
      </c>
      <c r="R174" s="1" t="s">
        <v>1494</v>
      </c>
      <c r="S174" s="1" t="s">
        <v>1494</v>
      </c>
      <c r="T174" s="1" t="s">
        <v>1494</v>
      </c>
      <c r="U174" s="1" t="s">
        <v>1494</v>
      </c>
      <c r="V174" s="1" t="s">
        <v>1494</v>
      </c>
      <c r="W174" s="1" t="s">
        <v>1494</v>
      </c>
      <c r="X174" s="1" t="s">
        <v>1494</v>
      </c>
      <c r="Z174" s="3" t="str">
        <f xml:space="preserve"> IFERROR(AVEDEV(Table1[[#This Row],[GP 2012]:[GP 2021]]) / Table1[[#This Row],[Avg GP]], "x")</f>
        <v>x</v>
      </c>
      <c r="AA174" s="2" t="str">
        <f xml:space="preserve"> IFERROR(AVERAGE(Table1[[#This Row],[GP 2012]:[GP 2021]]), "x")</f>
        <v>x</v>
      </c>
      <c r="AB174" s="11" t="e">
        <f>Table1[Equity]/Table1[Market Capital]</f>
        <v>#VALUE!</v>
      </c>
      <c r="AC174" s="1" t="s">
        <v>1494</v>
      </c>
      <c r="AD174" s="1" t="s">
        <v>1494</v>
      </c>
      <c r="AE174" s="1" t="s">
        <v>1494</v>
      </c>
      <c r="AF174" s="1" t="s">
        <v>1494</v>
      </c>
      <c r="AG174" s="1" t="s">
        <v>1494</v>
      </c>
      <c r="AH174" s="1" t="s">
        <v>1494</v>
      </c>
      <c r="AI174" s="1" t="s">
        <v>1494</v>
      </c>
      <c r="AJ174" s="1" t="s">
        <v>1494</v>
      </c>
      <c r="AK174" s="1" t="s">
        <v>1494</v>
      </c>
      <c r="AL174" s="1" t="s">
        <v>1494</v>
      </c>
      <c r="AM174" s="1" t="s">
        <v>1494</v>
      </c>
      <c r="AN174" s="1" t="s">
        <v>1494</v>
      </c>
      <c r="AO174" s="3" t="str">
        <f xml:space="preserve"> IFERROR(Table1[[#This Row],[GP 2012]]/Table1[[#This Row],[Total Assets 2012]], "x")</f>
        <v>x</v>
      </c>
      <c r="AP174" s="3" t="str">
        <f xml:space="preserve"> IFERROR(Table1[[#This Row],[GP 2013]]/Table1[[#This Row],[Total Assets 2013]], "x")</f>
        <v>x</v>
      </c>
      <c r="AQ174" s="3" t="str">
        <f xml:space="preserve"> IFERROR(Table1[[#This Row],[GP 2014]]/Table1[[#This Row],[Total Assets 2014]], "x")</f>
        <v>x</v>
      </c>
      <c r="AR174" s="3" t="str">
        <f xml:space="preserve"> IFERROR(Table1[[#This Row],[GP 2015]]/Table1[[#This Row],[Total Assets 2015]], "x")</f>
        <v>x</v>
      </c>
      <c r="AS174" s="3" t="str">
        <f xml:space="preserve"> IFERROR(Table1[[#This Row],[GP 2016]]/Table1[[#This Row],[Total Assets 2016]], "x")</f>
        <v>x</v>
      </c>
      <c r="AT174" s="3" t="str">
        <f xml:space="preserve"> IFERROR(Table1[[#This Row],[GP 2017]]/Table1[[#This Row],[Total Assets 2017]], "x")</f>
        <v>x</v>
      </c>
      <c r="AU174" s="3" t="str">
        <f xml:space="preserve"> IFERROR(Table1[[#This Row],[GP 2018]]/Table1[[#This Row],[Total Assets 2018]], "x")</f>
        <v>x</v>
      </c>
      <c r="AV174" s="3" t="str">
        <f xml:space="preserve"> IFERROR(Table1[[#This Row],[GP 2019]]/Table1[[#This Row],[Total Assets 2019]], "x")</f>
        <v>x</v>
      </c>
      <c r="AW174" s="3" t="str">
        <f xml:space="preserve"> IFERROR(Table1[[#This Row],[GP 2020]]/Table1[[#This Row],[Total Assets 2020]], "x")</f>
        <v>x</v>
      </c>
      <c r="AX174" s="3" t="str">
        <f xml:space="preserve"> IFERROR(Table1[[#This Row],[GP 2021]]/Table1[[#This Row],[Total Assets 2021]], "x")</f>
        <v>x</v>
      </c>
      <c r="AY174" s="3" t="str">
        <f xml:space="preserve"> IFERROR(Table1[[#This Row],[GP TTM]]/Table1[[#This Row],[Total Assets TTM]], "x")</f>
        <v>x</v>
      </c>
      <c r="BA174" s="3" t="str">
        <f xml:space="preserve"> IFERROR(ABS(Table1[[#This Row],[ROA 2013]]-Table1[[#This Row],[ROA 2012]]), "x")</f>
        <v>x</v>
      </c>
      <c r="BB174" s="3" t="str">
        <f xml:space="preserve"> IFERROR(ABS(Table1[[#This Row],[ROA 2014]]-Table1[[#This Row],[ROA 2013]]), "x")</f>
        <v>x</v>
      </c>
      <c r="BC174" s="3" t="str">
        <f xml:space="preserve"> IFERROR(ABS(Table1[[#This Row],[ROA 2015]]-Table1[[#This Row],[ROA 2014]]), "x")</f>
        <v>x</v>
      </c>
      <c r="BD174" s="3" t="str">
        <f xml:space="preserve"> IFERROR(ABS(Table1[[#This Row],[ROA 2016]]-Table1[[#This Row],[ROA 2015]]), "x")</f>
        <v>x</v>
      </c>
      <c r="BE174" s="3" t="str">
        <f xml:space="preserve"> IFERROR(ABS(Table1[[#This Row],[ROA 2017]]-Table1[[#This Row],[ROA 2016]]), "x")</f>
        <v>x</v>
      </c>
      <c r="BF174" s="3" t="str">
        <f xml:space="preserve"> IFERROR(ABS(Table1[[#This Row],[ROA 2018]]-Table1[[#This Row],[ROA 2017]]), "x")</f>
        <v>x</v>
      </c>
      <c r="BG174" s="3" t="str">
        <f xml:space="preserve"> IFERROR(ABS(Table1[[#This Row],[ROA 2019]]-Table1[[#This Row],[ROA 2018]]), "x")</f>
        <v>x</v>
      </c>
      <c r="BH174" s="3" t="str">
        <f xml:space="preserve"> IFERROR(ABS(Table1[[#This Row],[ROA 2020]]-Table1[[#This Row],[ROA 2019]]), "x")</f>
        <v>x</v>
      </c>
      <c r="BI174" s="3" t="str">
        <f xml:space="preserve"> IFERROR(ABS(Table1[[#This Row],[ROA 2021]]-Table1[[#This Row],[ROA 2020]]), "x")</f>
        <v>x</v>
      </c>
      <c r="BJ174" s="3" t="str">
        <f xml:space="preserve"> IFERROR(AVERAGE(Table1[[#This Row],[ROA 2013-2012]:[ROA 2021-2020]]), "x")</f>
        <v>x</v>
      </c>
      <c r="BK174" s="3" t="str">
        <f>IFERROR(AVERAGE(Table1[[#This Row],[ROA 2012]:[ROA 2021]]), "x")</f>
        <v>x</v>
      </c>
      <c r="BN174" s="1">
        <f>SUM(Table1[[#This Row],[B/M Rank]:[ROA Rank]])</f>
        <v>0</v>
      </c>
    </row>
    <row r="175" spans="1:66" x14ac:dyDescent="0.25">
      <c r="A175" s="1" t="s">
        <v>2491</v>
      </c>
      <c r="B175" s="1" t="s">
        <v>543</v>
      </c>
      <c r="C175" s="1" t="s">
        <v>523</v>
      </c>
      <c r="D175" s="1" t="s">
        <v>152</v>
      </c>
      <c r="E175" s="1" t="s">
        <v>108</v>
      </c>
      <c r="F175" s="1">
        <v>2.92</v>
      </c>
      <c r="G175" s="19"/>
      <c r="H175" s="19"/>
      <c r="I175" s="19"/>
      <c r="J175" s="19"/>
      <c r="K175" s="1"/>
      <c r="L175" s="19"/>
      <c r="M175" s="1">
        <v>2019</v>
      </c>
      <c r="U175" s="1" t="s">
        <v>4368</v>
      </c>
      <c r="V175" s="1">
        <v>0.1</v>
      </c>
      <c r="W175" s="1">
        <v>0.1</v>
      </c>
      <c r="X175" s="1">
        <v>0.2</v>
      </c>
      <c r="Z175" s="3">
        <f xml:space="preserve"> IFERROR(AVEDEV(Table1[[#This Row],[GP 2012]:[GP 2021]]) / Table1[[#This Row],[Avg GP]], "x")</f>
        <v>0</v>
      </c>
      <c r="AA175" s="2">
        <f xml:space="preserve"> IFERROR(AVERAGE(Table1[[#This Row],[GP 2012]:[GP 2021]]), "x")</f>
        <v>0.1</v>
      </c>
      <c r="AB175" s="11">
        <f>Table1[Equity]/Table1[Market Capital]</f>
        <v>0.34246575342465752</v>
      </c>
      <c r="AJ175" s="1">
        <v>0.2</v>
      </c>
      <c r="AK175" s="1">
        <v>0.7</v>
      </c>
      <c r="AL175" s="1">
        <v>2.2999999999999998</v>
      </c>
      <c r="AM175" s="1">
        <v>1.8</v>
      </c>
      <c r="AN175" s="1">
        <v>1</v>
      </c>
      <c r="AO175" s="3" t="str">
        <f xml:space="preserve"> IFERROR(Table1[[#This Row],[GP 2012]]/Table1[[#This Row],[Total Assets 2012]], "x")</f>
        <v>x</v>
      </c>
      <c r="AP175" s="3" t="str">
        <f xml:space="preserve"> IFERROR(Table1[[#This Row],[GP 2013]]/Table1[[#This Row],[Total Assets 2013]], "x")</f>
        <v>x</v>
      </c>
      <c r="AQ175" s="3" t="str">
        <f xml:space="preserve"> IFERROR(Table1[[#This Row],[GP 2014]]/Table1[[#This Row],[Total Assets 2014]], "x")</f>
        <v>x</v>
      </c>
      <c r="AR175" s="3" t="str">
        <f xml:space="preserve"> IFERROR(Table1[[#This Row],[GP 2015]]/Table1[[#This Row],[Total Assets 2015]], "x")</f>
        <v>x</v>
      </c>
      <c r="AS175" s="3" t="str">
        <f xml:space="preserve"> IFERROR(Table1[[#This Row],[GP 2016]]/Table1[[#This Row],[Total Assets 2016]], "x")</f>
        <v>x</v>
      </c>
      <c r="AT175" s="3" t="str">
        <f xml:space="preserve"> IFERROR(Table1[[#This Row],[GP 2017]]/Table1[[#This Row],[Total Assets 2017]], "x")</f>
        <v>x</v>
      </c>
      <c r="AU175" s="3" t="str">
        <f xml:space="preserve"> IFERROR(Table1[[#This Row],[GP 2018]]/Table1[[#This Row],[Total Assets 2018]], "x")</f>
        <v>x</v>
      </c>
      <c r="AV175" s="3" t="str">
        <f xml:space="preserve"> IFERROR(Table1[[#This Row],[GP 2019]]/Table1[[#This Row],[Total Assets 2019]], "x")</f>
        <v>x</v>
      </c>
      <c r="AW175" s="3">
        <f xml:space="preserve"> IFERROR(Table1[[#This Row],[GP 2020]]/Table1[[#This Row],[Total Assets 2020]], "x")</f>
        <v>0.14285714285714288</v>
      </c>
      <c r="AX175" s="3">
        <f xml:space="preserve"> IFERROR(Table1[[#This Row],[GP 2021]]/Table1[[#This Row],[Total Assets 2021]], "x")</f>
        <v>4.3478260869565223E-2</v>
      </c>
      <c r="AY175" s="3">
        <f xml:space="preserve"> IFERROR(Table1[[#This Row],[GP TTM]]/Table1[[#This Row],[Total Assets TTM]], "x")</f>
        <v>0.11111111111111112</v>
      </c>
      <c r="BA175" s="3" t="str">
        <f xml:space="preserve"> IFERROR(ABS(Table1[[#This Row],[ROA 2013]]-Table1[[#This Row],[ROA 2012]]), "x")</f>
        <v>x</v>
      </c>
      <c r="BB175" s="3" t="str">
        <f xml:space="preserve"> IFERROR(ABS(Table1[[#This Row],[ROA 2014]]-Table1[[#This Row],[ROA 2013]]), "x")</f>
        <v>x</v>
      </c>
      <c r="BC175" s="3" t="str">
        <f xml:space="preserve"> IFERROR(ABS(Table1[[#This Row],[ROA 2015]]-Table1[[#This Row],[ROA 2014]]), "x")</f>
        <v>x</v>
      </c>
      <c r="BD175" s="3" t="str">
        <f xml:space="preserve"> IFERROR(ABS(Table1[[#This Row],[ROA 2016]]-Table1[[#This Row],[ROA 2015]]), "x")</f>
        <v>x</v>
      </c>
      <c r="BE175" s="3" t="str">
        <f xml:space="preserve"> IFERROR(ABS(Table1[[#This Row],[ROA 2017]]-Table1[[#This Row],[ROA 2016]]), "x")</f>
        <v>x</v>
      </c>
      <c r="BF175" s="3" t="str">
        <f xml:space="preserve"> IFERROR(ABS(Table1[[#This Row],[ROA 2018]]-Table1[[#This Row],[ROA 2017]]), "x")</f>
        <v>x</v>
      </c>
      <c r="BG175" s="3" t="str">
        <f xml:space="preserve"> IFERROR(ABS(Table1[[#This Row],[ROA 2019]]-Table1[[#This Row],[ROA 2018]]), "x")</f>
        <v>x</v>
      </c>
      <c r="BH175" s="3" t="str">
        <f xml:space="preserve"> IFERROR(ABS(Table1[[#This Row],[ROA 2020]]-Table1[[#This Row],[ROA 2019]]), "x")</f>
        <v>x</v>
      </c>
      <c r="BI175" s="3">
        <f xml:space="preserve"> IFERROR(ABS(Table1[[#This Row],[ROA 2021]]-Table1[[#This Row],[ROA 2020]]), "x")</f>
        <v>9.9378881987577661E-2</v>
      </c>
      <c r="BJ175" s="3">
        <f xml:space="preserve"> IFERROR(AVERAGE(Table1[[#This Row],[ROA 2013-2012]:[ROA 2021-2020]]), "x")</f>
        <v>9.9378881987577661E-2</v>
      </c>
      <c r="BK175" s="3">
        <f>IFERROR(AVERAGE(Table1[[#This Row],[ROA 2012]:[ROA 2021]]), "x")</f>
        <v>9.3167701863354047E-2</v>
      </c>
      <c r="BN175" s="1">
        <f>SUM(Table1[[#This Row],[B/M Rank]:[ROA Rank]])</f>
        <v>0</v>
      </c>
    </row>
    <row r="176" spans="1:66" x14ac:dyDescent="0.25">
      <c r="A176" s="1" t="s">
        <v>3090</v>
      </c>
      <c r="B176" s="1" t="s">
        <v>1035</v>
      </c>
      <c r="C176" s="1" t="s">
        <v>4417</v>
      </c>
      <c r="D176" s="1" t="s">
        <v>268</v>
      </c>
      <c r="E176" s="1" t="s">
        <v>108</v>
      </c>
      <c r="F176" s="1">
        <v>2.93</v>
      </c>
      <c r="G176" s="19"/>
      <c r="H176" s="19"/>
      <c r="I176" s="19"/>
      <c r="J176" s="19"/>
      <c r="K176" s="1"/>
      <c r="L176" s="19"/>
      <c r="M176" s="1">
        <v>2013</v>
      </c>
      <c r="N176" s="1" t="s">
        <v>4368</v>
      </c>
      <c r="O176" s="1" t="s">
        <v>4368</v>
      </c>
      <c r="P176" s="1" t="s">
        <v>4368</v>
      </c>
      <c r="Q176" s="1" t="s">
        <v>4368</v>
      </c>
      <c r="R176" s="1" t="s">
        <v>4368</v>
      </c>
      <c r="S176" s="1" t="s">
        <v>4368</v>
      </c>
      <c r="T176" s="1" t="s">
        <v>4368</v>
      </c>
      <c r="U176" s="1" t="s">
        <v>4368</v>
      </c>
      <c r="V176" s="1" t="s">
        <v>4368</v>
      </c>
      <c r="W176" s="1" t="s">
        <v>4368</v>
      </c>
      <c r="X176" s="1" t="s">
        <v>4368</v>
      </c>
      <c r="Z176" s="3" t="str">
        <f xml:space="preserve"> IFERROR(AVEDEV(Table1[[#This Row],[GP 2012]:[GP 2021]]) / Table1[[#This Row],[Avg GP]], "x")</f>
        <v>x</v>
      </c>
      <c r="AA176" s="2" t="str">
        <f xml:space="preserve"> IFERROR(AVERAGE(Table1[[#This Row],[GP 2012]:[GP 2021]]), "x")</f>
        <v>x</v>
      </c>
      <c r="AB176" s="11">
        <f>Table1[Equity]/Table1[Market Capital]</f>
        <v>0.64846416382252559</v>
      </c>
      <c r="AC176" s="1">
        <v>0.2</v>
      </c>
      <c r="AD176" s="1">
        <v>0.5</v>
      </c>
      <c r="AE176" s="1">
        <v>0.5</v>
      </c>
      <c r="AF176" s="1">
        <v>0.2</v>
      </c>
      <c r="AG176" s="1">
        <v>0.1</v>
      </c>
      <c r="AH176" s="1">
        <v>0</v>
      </c>
      <c r="AI176" s="1">
        <v>0.1</v>
      </c>
      <c r="AJ176" s="1">
        <v>0.4</v>
      </c>
      <c r="AK176" s="1">
        <v>2</v>
      </c>
      <c r="AL176" s="1">
        <v>2.4</v>
      </c>
      <c r="AM176" s="1">
        <v>2.4</v>
      </c>
      <c r="AN176" s="1">
        <v>1.9</v>
      </c>
      <c r="AO176" s="3" t="str">
        <f xml:space="preserve"> IFERROR(Table1[[#This Row],[GP 2012]]/Table1[[#This Row],[Total Assets 2012]], "x")</f>
        <v>x</v>
      </c>
      <c r="AP176" s="3" t="str">
        <f xml:space="preserve"> IFERROR(Table1[[#This Row],[GP 2013]]/Table1[[#This Row],[Total Assets 2013]], "x")</f>
        <v>x</v>
      </c>
      <c r="AQ176" s="3" t="str">
        <f xml:space="preserve"> IFERROR(Table1[[#This Row],[GP 2014]]/Table1[[#This Row],[Total Assets 2014]], "x")</f>
        <v>x</v>
      </c>
      <c r="AR176" s="3" t="str">
        <f xml:space="preserve"> IFERROR(Table1[[#This Row],[GP 2015]]/Table1[[#This Row],[Total Assets 2015]], "x")</f>
        <v>x</v>
      </c>
      <c r="AS176" s="3" t="str">
        <f xml:space="preserve"> IFERROR(Table1[[#This Row],[GP 2016]]/Table1[[#This Row],[Total Assets 2016]], "x")</f>
        <v>x</v>
      </c>
      <c r="AT176" s="3" t="str">
        <f xml:space="preserve"> IFERROR(Table1[[#This Row],[GP 2017]]/Table1[[#This Row],[Total Assets 2017]], "x")</f>
        <v>x</v>
      </c>
      <c r="AU176" s="3" t="str">
        <f xml:space="preserve"> IFERROR(Table1[[#This Row],[GP 2018]]/Table1[[#This Row],[Total Assets 2018]], "x")</f>
        <v>x</v>
      </c>
      <c r="AV176" s="3" t="str">
        <f xml:space="preserve"> IFERROR(Table1[[#This Row],[GP 2019]]/Table1[[#This Row],[Total Assets 2019]], "x")</f>
        <v>x</v>
      </c>
      <c r="AW176" s="3" t="str">
        <f xml:space="preserve"> IFERROR(Table1[[#This Row],[GP 2020]]/Table1[[#This Row],[Total Assets 2020]], "x")</f>
        <v>x</v>
      </c>
      <c r="AX176" s="3" t="str">
        <f xml:space="preserve"> IFERROR(Table1[[#This Row],[GP 2021]]/Table1[[#This Row],[Total Assets 2021]], "x")</f>
        <v>x</v>
      </c>
      <c r="AY176" s="3" t="str">
        <f xml:space="preserve"> IFERROR(Table1[[#This Row],[GP TTM]]/Table1[[#This Row],[Total Assets TTM]], "x")</f>
        <v>x</v>
      </c>
      <c r="BA176" s="3" t="str">
        <f xml:space="preserve"> IFERROR(ABS(Table1[[#This Row],[ROA 2013]]-Table1[[#This Row],[ROA 2012]]), "x")</f>
        <v>x</v>
      </c>
      <c r="BB176" s="3" t="str">
        <f xml:space="preserve"> IFERROR(ABS(Table1[[#This Row],[ROA 2014]]-Table1[[#This Row],[ROA 2013]]), "x")</f>
        <v>x</v>
      </c>
      <c r="BC176" s="3" t="str">
        <f xml:space="preserve"> IFERROR(ABS(Table1[[#This Row],[ROA 2015]]-Table1[[#This Row],[ROA 2014]]), "x")</f>
        <v>x</v>
      </c>
      <c r="BD176" s="3" t="str">
        <f xml:space="preserve"> IFERROR(ABS(Table1[[#This Row],[ROA 2016]]-Table1[[#This Row],[ROA 2015]]), "x")</f>
        <v>x</v>
      </c>
      <c r="BE176" s="3" t="str">
        <f xml:space="preserve"> IFERROR(ABS(Table1[[#This Row],[ROA 2017]]-Table1[[#This Row],[ROA 2016]]), "x")</f>
        <v>x</v>
      </c>
      <c r="BF176" s="3" t="str">
        <f xml:space="preserve"> IFERROR(ABS(Table1[[#This Row],[ROA 2018]]-Table1[[#This Row],[ROA 2017]]), "x")</f>
        <v>x</v>
      </c>
      <c r="BG176" s="3" t="str">
        <f xml:space="preserve"> IFERROR(ABS(Table1[[#This Row],[ROA 2019]]-Table1[[#This Row],[ROA 2018]]), "x")</f>
        <v>x</v>
      </c>
      <c r="BH176" s="3" t="str">
        <f xml:space="preserve"> IFERROR(ABS(Table1[[#This Row],[ROA 2020]]-Table1[[#This Row],[ROA 2019]]), "x")</f>
        <v>x</v>
      </c>
      <c r="BI176" s="3" t="str">
        <f xml:space="preserve"> IFERROR(ABS(Table1[[#This Row],[ROA 2021]]-Table1[[#This Row],[ROA 2020]]), "x")</f>
        <v>x</v>
      </c>
      <c r="BJ176" s="3" t="str">
        <f xml:space="preserve"> IFERROR(AVERAGE(Table1[[#This Row],[ROA 2013-2012]:[ROA 2021-2020]]), "x")</f>
        <v>x</v>
      </c>
      <c r="BK176" s="3" t="str">
        <f>IFERROR(AVERAGE(Table1[[#This Row],[ROA 2012]:[ROA 2021]]), "x")</f>
        <v>x</v>
      </c>
      <c r="BN176" s="1">
        <f>SUM(Table1[[#This Row],[B/M Rank]:[ROA Rank]])</f>
        <v>0</v>
      </c>
    </row>
    <row r="177" spans="1:66" x14ac:dyDescent="0.25">
      <c r="A177" s="1" t="s">
        <v>2531</v>
      </c>
      <c r="B177" s="1" t="s">
        <v>578</v>
      </c>
      <c r="C177" s="1" t="s">
        <v>567</v>
      </c>
      <c r="D177" s="1" t="s">
        <v>11</v>
      </c>
      <c r="E177" s="1" t="s">
        <v>108</v>
      </c>
      <c r="F177" s="1">
        <v>2.94</v>
      </c>
      <c r="G177" s="19"/>
      <c r="H177" s="19"/>
      <c r="I177" s="19"/>
      <c r="J177" s="19"/>
      <c r="K177" s="1"/>
      <c r="L177" s="19"/>
      <c r="M177" s="1">
        <v>2019</v>
      </c>
      <c r="U177" s="1">
        <v>0.1</v>
      </c>
      <c r="V177" s="1">
        <v>0.1</v>
      </c>
      <c r="W177" s="1">
        <v>0.3</v>
      </c>
      <c r="X177" s="1">
        <v>0.5</v>
      </c>
      <c r="Z177" s="3">
        <f xml:space="preserve"> IFERROR(AVEDEV(Table1[[#This Row],[GP 2012]:[GP 2021]]) / Table1[[#This Row],[Avg GP]], "x")</f>
        <v>0.53333333333333321</v>
      </c>
      <c r="AA177" s="2">
        <f xml:space="preserve"> IFERROR(AVERAGE(Table1[[#This Row],[GP 2012]:[GP 2021]]), "x")</f>
        <v>0.16666666666666666</v>
      </c>
      <c r="AB177" s="11">
        <f>Table1[Equity]/Table1[Market Capital]</f>
        <v>0.54421768707482998</v>
      </c>
      <c r="AJ177" s="1">
        <v>0.2</v>
      </c>
      <c r="AK177" s="1">
        <v>0.3</v>
      </c>
      <c r="AL177" s="1">
        <v>0.4</v>
      </c>
      <c r="AM177" s="1">
        <v>2.5</v>
      </c>
      <c r="AN177" s="1">
        <v>1.6</v>
      </c>
      <c r="AO177" s="3" t="str">
        <f xml:space="preserve"> IFERROR(Table1[[#This Row],[GP 2012]]/Table1[[#This Row],[Total Assets 2012]], "x")</f>
        <v>x</v>
      </c>
      <c r="AP177" s="3" t="str">
        <f xml:space="preserve"> IFERROR(Table1[[#This Row],[GP 2013]]/Table1[[#This Row],[Total Assets 2013]], "x")</f>
        <v>x</v>
      </c>
      <c r="AQ177" s="3" t="str">
        <f xml:space="preserve"> IFERROR(Table1[[#This Row],[GP 2014]]/Table1[[#This Row],[Total Assets 2014]], "x")</f>
        <v>x</v>
      </c>
      <c r="AR177" s="3" t="str">
        <f xml:space="preserve"> IFERROR(Table1[[#This Row],[GP 2015]]/Table1[[#This Row],[Total Assets 2015]], "x")</f>
        <v>x</v>
      </c>
      <c r="AS177" s="3" t="str">
        <f xml:space="preserve"> IFERROR(Table1[[#This Row],[GP 2016]]/Table1[[#This Row],[Total Assets 2016]], "x")</f>
        <v>x</v>
      </c>
      <c r="AT177" s="3" t="str">
        <f xml:space="preserve"> IFERROR(Table1[[#This Row],[GP 2017]]/Table1[[#This Row],[Total Assets 2017]], "x")</f>
        <v>x</v>
      </c>
      <c r="AU177" s="3" t="str">
        <f xml:space="preserve"> IFERROR(Table1[[#This Row],[GP 2018]]/Table1[[#This Row],[Total Assets 2018]], "x")</f>
        <v>x</v>
      </c>
      <c r="AV177" s="3">
        <f xml:space="preserve"> IFERROR(Table1[[#This Row],[GP 2019]]/Table1[[#This Row],[Total Assets 2019]], "x")</f>
        <v>0.5</v>
      </c>
      <c r="AW177" s="3">
        <f xml:space="preserve"> IFERROR(Table1[[#This Row],[GP 2020]]/Table1[[#This Row],[Total Assets 2020]], "x")</f>
        <v>0.33333333333333337</v>
      </c>
      <c r="AX177" s="3">
        <f xml:space="preserve"> IFERROR(Table1[[#This Row],[GP 2021]]/Table1[[#This Row],[Total Assets 2021]], "x")</f>
        <v>0.74999999999999989</v>
      </c>
      <c r="AY177" s="3">
        <f xml:space="preserve"> IFERROR(Table1[[#This Row],[GP TTM]]/Table1[[#This Row],[Total Assets TTM]], "x")</f>
        <v>0.2</v>
      </c>
      <c r="BA177" s="3" t="str">
        <f xml:space="preserve"> IFERROR(ABS(Table1[[#This Row],[ROA 2013]]-Table1[[#This Row],[ROA 2012]]), "x")</f>
        <v>x</v>
      </c>
      <c r="BB177" s="3" t="str">
        <f xml:space="preserve"> IFERROR(ABS(Table1[[#This Row],[ROA 2014]]-Table1[[#This Row],[ROA 2013]]), "x")</f>
        <v>x</v>
      </c>
      <c r="BC177" s="3" t="str">
        <f xml:space="preserve"> IFERROR(ABS(Table1[[#This Row],[ROA 2015]]-Table1[[#This Row],[ROA 2014]]), "x")</f>
        <v>x</v>
      </c>
      <c r="BD177" s="3" t="str">
        <f xml:space="preserve"> IFERROR(ABS(Table1[[#This Row],[ROA 2016]]-Table1[[#This Row],[ROA 2015]]), "x")</f>
        <v>x</v>
      </c>
      <c r="BE177" s="3" t="str">
        <f xml:space="preserve"> IFERROR(ABS(Table1[[#This Row],[ROA 2017]]-Table1[[#This Row],[ROA 2016]]), "x")</f>
        <v>x</v>
      </c>
      <c r="BF177" s="3" t="str">
        <f xml:space="preserve"> IFERROR(ABS(Table1[[#This Row],[ROA 2018]]-Table1[[#This Row],[ROA 2017]]), "x")</f>
        <v>x</v>
      </c>
      <c r="BG177" s="3" t="str">
        <f xml:space="preserve"> IFERROR(ABS(Table1[[#This Row],[ROA 2019]]-Table1[[#This Row],[ROA 2018]]), "x")</f>
        <v>x</v>
      </c>
      <c r="BH177" s="3">
        <f xml:space="preserve"> IFERROR(ABS(Table1[[#This Row],[ROA 2020]]-Table1[[#This Row],[ROA 2019]]), "x")</f>
        <v>0.16666666666666663</v>
      </c>
      <c r="BI177" s="3">
        <f xml:space="preserve"> IFERROR(ABS(Table1[[#This Row],[ROA 2021]]-Table1[[#This Row],[ROA 2020]]), "x")</f>
        <v>0.41666666666666652</v>
      </c>
      <c r="BJ177" s="3">
        <f xml:space="preserve"> IFERROR(AVERAGE(Table1[[#This Row],[ROA 2013-2012]:[ROA 2021-2020]]), "x")</f>
        <v>0.29166666666666657</v>
      </c>
      <c r="BK177" s="3">
        <f>IFERROR(AVERAGE(Table1[[#This Row],[ROA 2012]:[ROA 2021]]), "x")</f>
        <v>0.52777777777777779</v>
      </c>
      <c r="BN177" s="1">
        <f>SUM(Table1[[#This Row],[B/M Rank]:[ROA Rank]])</f>
        <v>0</v>
      </c>
    </row>
    <row r="178" spans="1:66" x14ac:dyDescent="0.25">
      <c r="A178" s="1" t="s">
        <v>3447</v>
      </c>
      <c r="B178" s="1" t="s">
        <v>4651</v>
      </c>
      <c r="C178" s="1" t="s">
        <v>4417</v>
      </c>
      <c r="D178" s="1" t="s">
        <v>268</v>
      </c>
      <c r="E178" s="1" t="s">
        <v>108</v>
      </c>
      <c r="F178" s="1">
        <v>2.94</v>
      </c>
      <c r="G178" s="19"/>
      <c r="H178" s="19"/>
      <c r="I178" s="19"/>
      <c r="J178" s="19"/>
      <c r="K178" s="1"/>
      <c r="L178" s="19"/>
      <c r="M178" s="1">
        <v>2012</v>
      </c>
      <c r="N178" s="1" t="s">
        <v>4368</v>
      </c>
      <c r="O178" s="1" t="s">
        <v>4368</v>
      </c>
      <c r="P178" s="1" t="s">
        <v>4368</v>
      </c>
      <c r="Q178" s="1" t="s">
        <v>4368</v>
      </c>
      <c r="R178" s="1" t="s">
        <v>4368</v>
      </c>
      <c r="S178" s="1" t="s">
        <v>4368</v>
      </c>
      <c r="T178" s="1" t="s">
        <v>4368</v>
      </c>
      <c r="U178" s="1" t="s">
        <v>4368</v>
      </c>
      <c r="V178" s="1" t="s">
        <v>4368</v>
      </c>
      <c r="W178" s="1" t="s">
        <v>4368</v>
      </c>
      <c r="X178" s="1" t="s">
        <v>4368</v>
      </c>
      <c r="Z178" s="3" t="str">
        <f xml:space="preserve"> IFERROR(AVEDEV(Table1[[#This Row],[GP 2012]:[GP 2021]]) / Table1[[#This Row],[Avg GP]], "x")</f>
        <v>x</v>
      </c>
      <c r="AA178" s="2" t="str">
        <f xml:space="preserve"> IFERROR(AVERAGE(Table1[[#This Row],[GP 2012]:[GP 2021]]), "x")</f>
        <v>x</v>
      </c>
      <c r="AB178" s="11">
        <f>Table1[Equity]/Table1[Market Capital]</f>
        <v>-0.10204081632653061</v>
      </c>
      <c r="AC178" s="1">
        <v>0.5</v>
      </c>
      <c r="AD178" s="1">
        <v>0.5</v>
      </c>
      <c r="AE178" s="1">
        <v>0.4</v>
      </c>
      <c r="AF178" s="1">
        <v>0.2</v>
      </c>
      <c r="AG178" s="1">
        <v>0.2</v>
      </c>
      <c r="AH178" s="1">
        <v>0.2</v>
      </c>
      <c r="AI178" s="1">
        <v>0.2</v>
      </c>
      <c r="AJ178" s="1">
        <v>0.2</v>
      </c>
      <c r="AK178" s="1">
        <v>0.2</v>
      </c>
      <c r="AL178" s="1">
        <v>0.2</v>
      </c>
      <c r="AM178" s="1">
        <v>0.2</v>
      </c>
      <c r="AN178" s="1">
        <v>-0.3</v>
      </c>
      <c r="AO178" s="3" t="str">
        <f xml:space="preserve"> IFERROR(Table1[[#This Row],[GP 2012]]/Table1[[#This Row],[Total Assets 2012]], "x")</f>
        <v>x</v>
      </c>
      <c r="AP178" s="3" t="str">
        <f xml:space="preserve"> IFERROR(Table1[[#This Row],[GP 2013]]/Table1[[#This Row],[Total Assets 2013]], "x")</f>
        <v>x</v>
      </c>
      <c r="AQ178" s="3" t="str">
        <f xml:space="preserve"> IFERROR(Table1[[#This Row],[GP 2014]]/Table1[[#This Row],[Total Assets 2014]], "x")</f>
        <v>x</v>
      </c>
      <c r="AR178" s="3" t="str">
        <f xml:space="preserve"> IFERROR(Table1[[#This Row],[GP 2015]]/Table1[[#This Row],[Total Assets 2015]], "x")</f>
        <v>x</v>
      </c>
      <c r="AS178" s="3" t="str">
        <f xml:space="preserve"> IFERROR(Table1[[#This Row],[GP 2016]]/Table1[[#This Row],[Total Assets 2016]], "x")</f>
        <v>x</v>
      </c>
      <c r="AT178" s="3" t="str">
        <f xml:space="preserve"> IFERROR(Table1[[#This Row],[GP 2017]]/Table1[[#This Row],[Total Assets 2017]], "x")</f>
        <v>x</v>
      </c>
      <c r="AU178" s="3" t="str">
        <f xml:space="preserve"> IFERROR(Table1[[#This Row],[GP 2018]]/Table1[[#This Row],[Total Assets 2018]], "x")</f>
        <v>x</v>
      </c>
      <c r="AV178" s="3" t="str">
        <f xml:space="preserve"> IFERROR(Table1[[#This Row],[GP 2019]]/Table1[[#This Row],[Total Assets 2019]], "x")</f>
        <v>x</v>
      </c>
      <c r="AW178" s="3" t="str">
        <f xml:space="preserve"> IFERROR(Table1[[#This Row],[GP 2020]]/Table1[[#This Row],[Total Assets 2020]], "x")</f>
        <v>x</v>
      </c>
      <c r="AX178" s="3" t="str">
        <f xml:space="preserve"> IFERROR(Table1[[#This Row],[GP 2021]]/Table1[[#This Row],[Total Assets 2021]], "x")</f>
        <v>x</v>
      </c>
      <c r="AY178" s="3" t="str">
        <f xml:space="preserve"> IFERROR(Table1[[#This Row],[GP TTM]]/Table1[[#This Row],[Total Assets TTM]], "x")</f>
        <v>x</v>
      </c>
      <c r="BA178" s="3" t="str">
        <f xml:space="preserve"> IFERROR(ABS(Table1[[#This Row],[ROA 2013]]-Table1[[#This Row],[ROA 2012]]), "x")</f>
        <v>x</v>
      </c>
      <c r="BB178" s="3" t="str">
        <f xml:space="preserve"> IFERROR(ABS(Table1[[#This Row],[ROA 2014]]-Table1[[#This Row],[ROA 2013]]), "x")</f>
        <v>x</v>
      </c>
      <c r="BC178" s="3" t="str">
        <f xml:space="preserve"> IFERROR(ABS(Table1[[#This Row],[ROA 2015]]-Table1[[#This Row],[ROA 2014]]), "x")</f>
        <v>x</v>
      </c>
      <c r="BD178" s="3" t="str">
        <f xml:space="preserve"> IFERROR(ABS(Table1[[#This Row],[ROA 2016]]-Table1[[#This Row],[ROA 2015]]), "x")</f>
        <v>x</v>
      </c>
      <c r="BE178" s="3" t="str">
        <f xml:space="preserve"> IFERROR(ABS(Table1[[#This Row],[ROA 2017]]-Table1[[#This Row],[ROA 2016]]), "x")</f>
        <v>x</v>
      </c>
      <c r="BF178" s="3" t="str">
        <f xml:space="preserve"> IFERROR(ABS(Table1[[#This Row],[ROA 2018]]-Table1[[#This Row],[ROA 2017]]), "x")</f>
        <v>x</v>
      </c>
      <c r="BG178" s="3" t="str">
        <f xml:space="preserve"> IFERROR(ABS(Table1[[#This Row],[ROA 2019]]-Table1[[#This Row],[ROA 2018]]), "x")</f>
        <v>x</v>
      </c>
      <c r="BH178" s="3" t="str">
        <f xml:space="preserve"> IFERROR(ABS(Table1[[#This Row],[ROA 2020]]-Table1[[#This Row],[ROA 2019]]), "x")</f>
        <v>x</v>
      </c>
      <c r="BI178" s="3" t="str">
        <f xml:space="preserve"> IFERROR(ABS(Table1[[#This Row],[ROA 2021]]-Table1[[#This Row],[ROA 2020]]), "x")</f>
        <v>x</v>
      </c>
      <c r="BJ178" s="3" t="str">
        <f xml:space="preserve"> IFERROR(AVERAGE(Table1[[#This Row],[ROA 2013-2012]:[ROA 2021-2020]]), "x")</f>
        <v>x</v>
      </c>
      <c r="BK178" s="3" t="str">
        <f>IFERROR(AVERAGE(Table1[[#This Row],[ROA 2012]:[ROA 2021]]), "x")</f>
        <v>x</v>
      </c>
      <c r="BN178" s="1">
        <f>SUM(Table1[[#This Row],[B/M Rank]:[ROA Rank]])</f>
        <v>0</v>
      </c>
    </row>
    <row r="179" spans="1:66" x14ac:dyDescent="0.25">
      <c r="A179" s="1" t="s">
        <v>2496</v>
      </c>
      <c r="B179" s="1" t="s">
        <v>548</v>
      </c>
      <c r="C179" s="1" t="s">
        <v>523</v>
      </c>
      <c r="D179" s="1" t="s">
        <v>152</v>
      </c>
      <c r="E179" s="1" t="s">
        <v>108</v>
      </c>
      <c r="F179" s="1">
        <v>2.95</v>
      </c>
      <c r="G179" s="19"/>
      <c r="H179" s="19"/>
      <c r="I179" s="19"/>
      <c r="J179" s="19"/>
      <c r="K179" s="1"/>
      <c r="L179" s="19"/>
      <c r="M179" s="1">
        <v>2012</v>
      </c>
      <c r="N179" s="1">
        <v>-13.5</v>
      </c>
      <c r="O179" s="1">
        <v>-9.9</v>
      </c>
      <c r="P179" s="1">
        <v>-4.5999999999999996</v>
      </c>
      <c r="Q179" s="1">
        <v>-0.1</v>
      </c>
      <c r="R179" s="1">
        <v>-1.6</v>
      </c>
      <c r="S179" s="1">
        <v>0.3</v>
      </c>
      <c r="T179" s="1">
        <v>1.6</v>
      </c>
      <c r="U179" s="1">
        <v>0.9</v>
      </c>
      <c r="V179" s="1">
        <v>3.7</v>
      </c>
      <c r="W179" s="1">
        <v>2.8</v>
      </c>
      <c r="X179" s="1">
        <v>2.9</v>
      </c>
      <c r="Z179" s="3">
        <f xml:space="preserve"> IFERROR(AVEDEV(Table1[[#This Row],[GP 2012]:[GP 2021]]) / Table1[[#This Row],[Avg GP]], "x")</f>
        <v>-2.1450980392156862</v>
      </c>
      <c r="AA179" s="2">
        <f xml:space="preserve"> IFERROR(AVERAGE(Table1[[#This Row],[GP 2012]:[GP 2021]]), "x")</f>
        <v>-2.04</v>
      </c>
      <c r="AB179" s="11">
        <f>Table1[Equity]/Table1[Market Capital]</f>
        <v>-51.288135593220339</v>
      </c>
      <c r="AC179" s="1">
        <v>103.1</v>
      </c>
      <c r="AD179" s="1">
        <v>87.8</v>
      </c>
      <c r="AE179" s="1">
        <v>71.900000000000006</v>
      </c>
      <c r="AF179" s="1">
        <v>76</v>
      </c>
      <c r="AG179" s="1">
        <v>55.1</v>
      </c>
      <c r="AH179" s="1">
        <v>48.8</v>
      </c>
      <c r="AI179" s="1">
        <v>43.9</v>
      </c>
      <c r="AJ179" s="1">
        <v>36.700000000000003</v>
      </c>
      <c r="AK179" s="1">
        <v>25.4</v>
      </c>
      <c r="AL179" s="1">
        <v>24.6</v>
      </c>
      <c r="AM179" s="1">
        <v>23.4</v>
      </c>
      <c r="AN179" s="1">
        <v>-151.30000000000001</v>
      </c>
      <c r="AO179" s="3">
        <f xml:space="preserve"> IFERROR(Table1[[#This Row],[GP 2012]]/Table1[[#This Row],[Total Assets 2012]], "x")</f>
        <v>-0.13094083414161009</v>
      </c>
      <c r="AP179" s="3">
        <f xml:space="preserve"> IFERROR(Table1[[#This Row],[GP 2013]]/Table1[[#This Row],[Total Assets 2013]], "x")</f>
        <v>-0.11275626423690206</v>
      </c>
      <c r="AQ179" s="3">
        <f xml:space="preserve"> IFERROR(Table1[[#This Row],[GP 2014]]/Table1[[#This Row],[Total Assets 2014]], "x")</f>
        <v>-6.3977746870653676E-2</v>
      </c>
      <c r="AR179" s="3">
        <f xml:space="preserve"> IFERROR(Table1[[#This Row],[GP 2015]]/Table1[[#This Row],[Total Assets 2015]], "x")</f>
        <v>-1.3157894736842105E-3</v>
      </c>
      <c r="AS179" s="3">
        <f xml:space="preserve"> IFERROR(Table1[[#This Row],[GP 2016]]/Table1[[#This Row],[Total Assets 2016]], "x")</f>
        <v>-2.9038112522686028E-2</v>
      </c>
      <c r="AT179" s="3">
        <f xml:space="preserve"> IFERROR(Table1[[#This Row],[GP 2017]]/Table1[[#This Row],[Total Assets 2017]], "x")</f>
        <v>6.1475409836065573E-3</v>
      </c>
      <c r="AU179" s="3">
        <f xml:space="preserve"> IFERROR(Table1[[#This Row],[GP 2018]]/Table1[[#This Row],[Total Assets 2018]], "x")</f>
        <v>3.6446469248291577E-2</v>
      </c>
      <c r="AV179" s="3">
        <f xml:space="preserve"> IFERROR(Table1[[#This Row],[GP 2019]]/Table1[[#This Row],[Total Assets 2019]], "x")</f>
        <v>2.4523160762942777E-2</v>
      </c>
      <c r="AW179" s="3">
        <f xml:space="preserve"> IFERROR(Table1[[#This Row],[GP 2020]]/Table1[[#This Row],[Total Assets 2020]], "x")</f>
        <v>0.1456692913385827</v>
      </c>
      <c r="AX179" s="3">
        <f xml:space="preserve"> IFERROR(Table1[[#This Row],[GP 2021]]/Table1[[#This Row],[Total Assets 2021]], "x")</f>
        <v>0.11382113821138209</v>
      </c>
      <c r="AY179" s="3">
        <f xml:space="preserve"> IFERROR(Table1[[#This Row],[GP TTM]]/Table1[[#This Row],[Total Assets TTM]], "x")</f>
        <v>0.12393162393162394</v>
      </c>
      <c r="BA179" s="3">
        <f xml:space="preserve"> IFERROR(ABS(Table1[[#This Row],[ROA 2013]]-Table1[[#This Row],[ROA 2012]]), "x")</f>
        <v>1.8184569904708028E-2</v>
      </c>
      <c r="BB179" s="3">
        <f xml:space="preserve"> IFERROR(ABS(Table1[[#This Row],[ROA 2014]]-Table1[[#This Row],[ROA 2013]]), "x")</f>
        <v>4.8778517366248386E-2</v>
      </c>
      <c r="BC179" s="3">
        <f xml:space="preserve"> IFERROR(ABS(Table1[[#This Row],[ROA 2015]]-Table1[[#This Row],[ROA 2014]]), "x")</f>
        <v>6.2661957396969462E-2</v>
      </c>
      <c r="BD179" s="3">
        <f xml:space="preserve"> IFERROR(ABS(Table1[[#This Row],[ROA 2016]]-Table1[[#This Row],[ROA 2015]]), "x")</f>
        <v>2.7722323049001817E-2</v>
      </c>
      <c r="BE179" s="3">
        <f xml:space="preserve"> IFERROR(ABS(Table1[[#This Row],[ROA 2017]]-Table1[[#This Row],[ROA 2016]]), "x")</f>
        <v>3.5185653506292588E-2</v>
      </c>
      <c r="BF179" s="3">
        <f xml:space="preserve"> IFERROR(ABS(Table1[[#This Row],[ROA 2018]]-Table1[[#This Row],[ROA 2017]]), "x")</f>
        <v>3.029892826468502E-2</v>
      </c>
      <c r="BG179" s="3">
        <f xml:space="preserve"> IFERROR(ABS(Table1[[#This Row],[ROA 2019]]-Table1[[#This Row],[ROA 2018]]), "x")</f>
        <v>1.19233084853488E-2</v>
      </c>
      <c r="BH179" s="3">
        <f xml:space="preserve"> IFERROR(ABS(Table1[[#This Row],[ROA 2020]]-Table1[[#This Row],[ROA 2019]]), "x")</f>
        <v>0.12114613057563992</v>
      </c>
      <c r="BI179" s="3">
        <f xml:space="preserve"> IFERROR(ABS(Table1[[#This Row],[ROA 2021]]-Table1[[#This Row],[ROA 2020]]), "x")</f>
        <v>3.1848153127200601E-2</v>
      </c>
      <c r="BJ179" s="3">
        <f xml:space="preserve"> IFERROR(AVERAGE(Table1[[#This Row],[ROA 2013-2012]:[ROA 2021-2020]]), "x")</f>
        <v>4.3083282408454965E-2</v>
      </c>
      <c r="BK179" s="3">
        <f>IFERROR(AVERAGE(Table1[[#This Row],[ROA 2012]:[ROA 2021]]), "x")</f>
        <v>-1.1421146700730384E-3</v>
      </c>
      <c r="BN179" s="1">
        <f>SUM(Table1[[#This Row],[B/M Rank]:[ROA Rank]])</f>
        <v>0</v>
      </c>
    </row>
    <row r="180" spans="1:66" x14ac:dyDescent="0.25">
      <c r="A180" s="1" t="s">
        <v>2421</v>
      </c>
      <c r="B180" s="1" t="s">
        <v>473</v>
      </c>
      <c r="C180" s="1" t="s">
        <v>471</v>
      </c>
      <c r="D180" s="1" t="s">
        <v>392</v>
      </c>
      <c r="E180" s="1" t="s">
        <v>108</v>
      </c>
      <c r="F180" s="1">
        <v>2.97</v>
      </c>
      <c r="G180" s="19"/>
      <c r="H180" s="19"/>
      <c r="I180" s="19"/>
      <c r="J180" s="19"/>
      <c r="K180" s="1"/>
      <c r="L180" s="19"/>
      <c r="M180" s="1">
        <v>2015</v>
      </c>
      <c r="Q180" s="1">
        <v>0</v>
      </c>
      <c r="R180" s="1">
        <v>0</v>
      </c>
      <c r="S180" s="1">
        <v>0.3</v>
      </c>
      <c r="T180" s="1">
        <v>0.2</v>
      </c>
      <c r="U180" s="1">
        <v>0</v>
      </c>
      <c r="V180" s="1">
        <v>0.1</v>
      </c>
      <c r="W180" s="1">
        <v>0</v>
      </c>
      <c r="X180" s="1">
        <v>0</v>
      </c>
      <c r="Z180" s="3">
        <f xml:space="preserve"> IFERROR(AVEDEV(Table1[[#This Row],[GP 2012]:[GP 2021]]) / Table1[[#This Row],[Avg GP]], "x")</f>
        <v>1.142857142857143</v>
      </c>
      <c r="AA180" s="2">
        <f xml:space="preserve"> IFERROR(AVERAGE(Table1[[#This Row],[GP 2012]:[GP 2021]]), "x")</f>
        <v>8.5714285714285715E-2</v>
      </c>
      <c r="AB180" s="11">
        <f>Table1[Equity]/Table1[Market Capital]</f>
        <v>-0.37037037037037035</v>
      </c>
      <c r="AF180" s="1">
        <v>0</v>
      </c>
      <c r="AG180" s="1">
        <v>3.3</v>
      </c>
      <c r="AH180" s="1">
        <v>2.1</v>
      </c>
      <c r="AI180" s="1">
        <v>2.2000000000000002</v>
      </c>
      <c r="AJ180" s="1">
        <v>0.1</v>
      </c>
      <c r="AK180" s="1">
        <v>0</v>
      </c>
      <c r="AL180" s="1">
        <v>0.6</v>
      </c>
      <c r="AM180" s="1">
        <v>0.4</v>
      </c>
      <c r="AN180" s="1">
        <v>-1.1000000000000001</v>
      </c>
      <c r="AO180" s="3" t="str">
        <f xml:space="preserve"> IFERROR(Table1[[#This Row],[GP 2012]]/Table1[[#This Row],[Total Assets 2012]], "x")</f>
        <v>x</v>
      </c>
      <c r="AP180" s="3" t="str">
        <f xml:space="preserve"> IFERROR(Table1[[#This Row],[GP 2013]]/Table1[[#This Row],[Total Assets 2013]], "x")</f>
        <v>x</v>
      </c>
      <c r="AQ180" s="3" t="str">
        <f xml:space="preserve"> IFERROR(Table1[[#This Row],[GP 2014]]/Table1[[#This Row],[Total Assets 2014]], "x")</f>
        <v>x</v>
      </c>
      <c r="AR180" s="3" t="str">
        <f xml:space="preserve"> IFERROR(Table1[[#This Row],[GP 2015]]/Table1[[#This Row],[Total Assets 2015]], "x")</f>
        <v>x</v>
      </c>
      <c r="AS180" s="3">
        <f xml:space="preserve"> IFERROR(Table1[[#This Row],[GP 2016]]/Table1[[#This Row],[Total Assets 2016]], "x")</f>
        <v>0</v>
      </c>
      <c r="AT180" s="3">
        <f xml:space="preserve"> IFERROR(Table1[[#This Row],[GP 2017]]/Table1[[#This Row],[Total Assets 2017]], "x")</f>
        <v>0.14285714285714285</v>
      </c>
      <c r="AU180" s="3">
        <f xml:space="preserve"> IFERROR(Table1[[#This Row],[GP 2018]]/Table1[[#This Row],[Total Assets 2018]], "x")</f>
        <v>9.0909090909090912E-2</v>
      </c>
      <c r="AV180" s="3">
        <f xml:space="preserve"> IFERROR(Table1[[#This Row],[GP 2019]]/Table1[[#This Row],[Total Assets 2019]], "x")</f>
        <v>0</v>
      </c>
      <c r="AW180" s="3" t="str">
        <f xml:space="preserve"> IFERROR(Table1[[#This Row],[GP 2020]]/Table1[[#This Row],[Total Assets 2020]], "x")</f>
        <v>x</v>
      </c>
      <c r="AX180" s="3">
        <f xml:space="preserve"> IFERROR(Table1[[#This Row],[GP 2021]]/Table1[[#This Row],[Total Assets 2021]], "x")</f>
        <v>0</v>
      </c>
      <c r="AY180" s="3">
        <f xml:space="preserve"> IFERROR(Table1[[#This Row],[GP TTM]]/Table1[[#This Row],[Total Assets TTM]], "x")</f>
        <v>0</v>
      </c>
      <c r="BA180" s="3" t="str">
        <f xml:space="preserve"> IFERROR(ABS(Table1[[#This Row],[ROA 2013]]-Table1[[#This Row],[ROA 2012]]), "x")</f>
        <v>x</v>
      </c>
      <c r="BB180" s="3" t="str">
        <f xml:space="preserve"> IFERROR(ABS(Table1[[#This Row],[ROA 2014]]-Table1[[#This Row],[ROA 2013]]), "x")</f>
        <v>x</v>
      </c>
      <c r="BC180" s="3" t="str">
        <f xml:space="preserve"> IFERROR(ABS(Table1[[#This Row],[ROA 2015]]-Table1[[#This Row],[ROA 2014]]), "x")</f>
        <v>x</v>
      </c>
      <c r="BD180" s="3" t="str">
        <f xml:space="preserve"> IFERROR(ABS(Table1[[#This Row],[ROA 2016]]-Table1[[#This Row],[ROA 2015]]), "x")</f>
        <v>x</v>
      </c>
      <c r="BE180" s="3">
        <f xml:space="preserve"> IFERROR(ABS(Table1[[#This Row],[ROA 2017]]-Table1[[#This Row],[ROA 2016]]), "x")</f>
        <v>0.14285714285714285</v>
      </c>
      <c r="BF180" s="3">
        <f xml:space="preserve"> IFERROR(ABS(Table1[[#This Row],[ROA 2018]]-Table1[[#This Row],[ROA 2017]]), "x")</f>
        <v>5.1948051948051938E-2</v>
      </c>
      <c r="BG180" s="3">
        <f xml:space="preserve"> IFERROR(ABS(Table1[[#This Row],[ROA 2019]]-Table1[[#This Row],[ROA 2018]]), "x")</f>
        <v>9.0909090909090912E-2</v>
      </c>
      <c r="BH180" s="3" t="str">
        <f xml:space="preserve"> IFERROR(ABS(Table1[[#This Row],[ROA 2020]]-Table1[[#This Row],[ROA 2019]]), "x")</f>
        <v>x</v>
      </c>
      <c r="BI180" s="3" t="str">
        <f xml:space="preserve"> IFERROR(ABS(Table1[[#This Row],[ROA 2021]]-Table1[[#This Row],[ROA 2020]]), "x")</f>
        <v>x</v>
      </c>
      <c r="BJ180" s="3">
        <f xml:space="preserve"> IFERROR(AVERAGE(Table1[[#This Row],[ROA 2013-2012]:[ROA 2021-2020]]), "x")</f>
        <v>9.5238095238095233E-2</v>
      </c>
      <c r="BK180" s="3">
        <f>IFERROR(AVERAGE(Table1[[#This Row],[ROA 2012]:[ROA 2021]]), "x")</f>
        <v>4.6753246753246755E-2</v>
      </c>
      <c r="BN180" s="1">
        <f>SUM(Table1[[#This Row],[B/M Rank]:[ROA Rank]])</f>
        <v>0</v>
      </c>
    </row>
    <row r="181" spans="1:66" x14ac:dyDescent="0.25">
      <c r="A181" s="1" t="s">
        <v>3580</v>
      </c>
      <c r="B181" s="1" t="s">
        <v>1352</v>
      </c>
      <c r="C181" s="1" t="s">
        <v>4417</v>
      </c>
      <c r="D181" s="1" t="s">
        <v>268</v>
      </c>
      <c r="E181" s="1" t="s">
        <v>108</v>
      </c>
      <c r="F181" s="1">
        <v>2.99</v>
      </c>
      <c r="G181" s="19"/>
      <c r="H181" s="19"/>
      <c r="I181" s="19"/>
      <c r="J181" s="19"/>
      <c r="K181" s="1"/>
      <c r="L181" s="19"/>
      <c r="M181" s="1">
        <v>2018</v>
      </c>
      <c r="T181" s="1" t="s">
        <v>4368</v>
      </c>
      <c r="U181" s="1" t="s">
        <v>4368</v>
      </c>
      <c r="V181" s="1" t="s">
        <v>4368</v>
      </c>
      <c r="W181" s="1" t="s">
        <v>4368</v>
      </c>
      <c r="X181" s="1">
        <v>0</v>
      </c>
      <c r="Z181" s="3" t="str">
        <f xml:space="preserve"> IFERROR(AVEDEV(Table1[[#This Row],[GP 2012]:[GP 2021]]) / Table1[[#This Row],[Avg GP]], "x")</f>
        <v>x</v>
      </c>
      <c r="AA181" s="2" t="str">
        <f xml:space="preserve"> IFERROR(AVERAGE(Table1[[#This Row],[GP 2012]:[GP 2021]]), "x")</f>
        <v>x</v>
      </c>
      <c r="AB181" s="11">
        <f>Table1[Equity]/Table1[Market Capital]</f>
        <v>1.7056856187290967</v>
      </c>
      <c r="AI181" s="1">
        <v>0.5</v>
      </c>
      <c r="AJ181" s="1">
        <v>1.6</v>
      </c>
      <c r="AK181" s="1">
        <v>1.9</v>
      </c>
      <c r="AL181" s="1">
        <v>3.2</v>
      </c>
      <c r="AM181" s="1">
        <v>5.2</v>
      </c>
      <c r="AN181" s="1">
        <v>5.0999999999999996</v>
      </c>
      <c r="AO181" s="3" t="str">
        <f xml:space="preserve"> IFERROR(Table1[[#This Row],[GP 2012]]/Table1[[#This Row],[Total Assets 2012]], "x")</f>
        <v>x</v>
      </c>
      <c r="AP181" s="3" t="str">
        <f xml:space="preserve"> IFERROR(Table1[[#This Row],[GP 2013]]/Table1[[#This Row],[Total Assets 2013]], "x")</f>
        <v>x</v>
      </c>
      <c r="AQ181" s="3" t="str">
        <f xml:space="preserve"> IFERROR(Table1[[#This Row],[GP 2014]]/Table1[[#This Row],[Total Assets 2014]], "x")</f>
        <v>x</v>
      </c>
      <c r="AR181" s="3" t="str">
        <f xml:space="preserve"> IFERROR(Table1[[#This Row],[GP 2015]]/Table1[[#This Row],[Total Assets 2015]], "x")</f>
        <v>x</v>
      </c>
      <c r="AS181" s="3" t="str">
        <f xml:space="preserve"> IFERROR(Table1[[#This Row],[GP 2016]]/Table1[[#This Row],[Total Assets 2016]], "x")</f>
        <v>x</v>
      </c>
      <c r="AT181" s="3" t="str">
        <f xml:space="preserve"> IFERROR(Table1[[#This Row],[GP 2017]]/Table1[[#This Row],[Total Assets 2017]], "x")</f>
        <v>x</v>
      </c>
      <c r="AU181" s="3" t="str">
        <f xml:space="preserve"> IFERROR(Table1[[#This Row],[GP 2018]]/Table1[[#This Row],[Total Assets 2018]], "x")</f>
        <v>x</v>
      </c>
      <c r="AV181" s="3" t="str">
        <f xml:space="preserve"> IFERROR(Table1[[#This Row],[GP 2019]]/Table1[[#This Row],[Total Assets 2019]], "x")</f>
        <v>x</v>
      </c>
      <c r="AW181" s="3" t="str">
        <f xml:space="preserve"> IFERROR(Table1[[#This Row],[GP 2020]]/Table1[[#This Row],[Total Assets 2020]], "x")</f>
        <v>x</v>
      </c>
      <c r="AX181" s="3" t="str">
        <f xml:space="preserve"> IFERROR(Table1[[#This Row],[GP 2021]]/Table1[[#This Row],[Total Assets 2021]], "x")</f>
        <v>x</v>
      </c>
      <c r="AY181" s="3">
        <f xml:space="preserve"> IFERROR(Table1[[#This Row],[GP TTM]]/Table1[[#This Row],[Total Assets TTM]], "x")</f>
        <v>0</v>
      </c>
      <c r="BA181" s="3" t="str">
        <f xml:space="preserve"> IFERROR(ABS(Table1[[#This Row],[ROA 2013]]-Table1[[#This Row],[ROA 2012]]), "x")</f>
        <v>x</v>
      </c>
      <c r="BB181" s="3" t="str">
        <f xml:space="preserve"> IFERROR(ABS(Table1[[#This Row],[ROA 2014]]-Table1[[#This Row],[ROA 2013]]), "x")</f>
        <v>x</v>
      </c>
      <c r="BC181" s="3" t="str">
        <f xml:space="preserve"> IFERROR(ABS(Table1[[#This Row],[ROA 2015]]-Table1[[#This Row],[ROA 2014]]), "x")</f>
        <v>x</v>
      </c>
      <c r="BD181" s="3" t="str">
        <f xml:space="preserve"> IFERROR(ABS(Table1[[#This Row],[ROA 2016]]-Table1[[#This Row],[ROA 2015]]), "x")</f>
        <v>x</v>
      </c>
      <c r="BE181" s="3" t="str">
        <f xml:space="preserve"> IFERROR(ABS(Table1[[#This Row],[ROA 2017]]-Table1[[#This Row],[ROA 2016]]), "x")</f>
        <v>x</v>
      </c>
      <c r="BF181" s="3" t="str">
        <f xml:space="preserve"> IFERROR(ABS(Table1[[#This Row],[ROA 2018]]-Table1[[#This Row],[ROA 2017]]), "x")</f>
        <v>x</v>
      </c>
      <c r="BG181" s="3" t="str">
        <f xml:space="preserve"> IFERROR(ABS(Table1[[#This Row],[ROA 2019]]-Table1[[#This Row],[ROA 2018]]), "x")</f>
        <v>x</v>
      </c>
      <c r="BH181" s="3" t="str">
        <f xml:space="preserve"> IFERROR(ABS(Table1[[#This Row],[ROA 2020]]-Table1[[#This Row],[ROA 2019]]), "x")</f>
        <v>x</v>
      </c>
      <c r="BI181" s="3" t="str">
        <f xml:space="preserve"> IFERROR(ABS(Table1[[#This Row],[ROA 2021]]-Table1[[#This Row],[ROA 2020]]), "x")</f>
        <v>x</v>
      </c>
      <c r="BJ181" s="3" t="str">
        <f xml:space="preserve"> IFERROR(AVERAGE(Table1[[#This Row],[ROA 2013-2012]:[ROA 2021-2020]]), "x")</f>
        <v>x</v>
      </c>
      <c r="BK181" s="3" t="str">
        <f>IFERROR(AVERAGE(Table1[[#This Row],[ROA 2012]:[ROA 2021]]), "x")</f>
        <v>x</v>
      </c>
      <c r="BN181" s="1">
        <f>SUM(Table1[[#This Row],[B/M Rank]:[ROA Rank]])</f>
        <v>0</v>
      </c>
    </row>
    <row r="182" spans="1:66" x14ac:dyDescent="0.25">
      <c r="A182" s="1" t="s">
        <v>3919</v>
      </c>
      <c r="B182" s="1" t="s">
        <v>4758</v>
      </c>
      <c r="C182" s="1" t="s">
        <v>1499</v>
      </c>
      <c r="D182" s="1" t="s">
        <v>440</v>
      </c>
      <c r="E182" s="1" t="s">
        <v>108</v>
      </c>
      <c r="F182" s="1">
        <v>2.99</v>
      </c>
      <c r="G182" s="19"/>
      <c r="H182" s="19"/>
      <c r="I182" s="19"/>
      <c r="J182" s="19"/>
      <c r="K182" s="1"/>
      <c r="L182" s="19"/>
      <c r="M182" s="1">
        <v>2012</v>
      </c>
      <c r="N182" s="1">
        <v>0</v>
      </c>
      <c r="O182" s="1">
        <v>-0.4</v>
      </c>
      <c r="P182" s="1">
        <v>1.1000000000000001</v>
      </c>
      <c r="Q182" s="1">
        <v>1.6</v>
      </c>
      <c r="R182" s="1">
        <v>1.7</v>
      </c>
      <c r="S182" s="1">
        <v>0.9</v>
      </c>
      <c r="T182" s="1">
        <v>-0.4</v>
      </c>
      <c r="U182" s="1">
        <v>1.2</v>
      </c>
      <c r="V182" s="1">
        <v>1.6</v>
      </c>
      <c r="W182" s="1">
        <v>1.9</v>
      </c>
      <c r="X182" s="1">
        <v>2.4</v>
      </c>
      <c r="Z182" s="3">
        <f xml:space="preserve"> IFERROR(AVEDEV(Table1[[#This Row],[GP 2012]:[GP 2021]]) / Table1[[#This Row],[Avg GP]], "x")</f>
        <v>0.77826086956521723</v>
      </c>
      <c r="AA182" s="2">
        <f xml:space="preserve"> IFERROR(AVERAGE(Table1[[#This Row],[GP 2012]:[GP 2021]]), "x")</f>
        <v>0.92000000000000015</v>
      </c>
      <c r="AB182" s="11">
        <f>Table1[Equity]/Table1[Market Capital]</f>
        <v>2.2408026755852841</v>
      </c>
      <c r="AC182" s="1">
        <v>3.6</v>
      </c>
      <c r="AD182" s="1">
        <v>1.8</v>
      </c>
      <c r="AE182" s="1">
        <v>2.2999999999999998</v>
      </c>
      <c r="AF182" s="1">
        <v>3.2</v>
      </c>
      <c r="AG182" s="1">
        <v>4.3</v>
      </c>
      <c r="AH182" s="1">
        <v>4.7</v>
      </c>
      <c r="AI182" s="1">
        <v>3.6</v>
      </c>
      <c r="AJ182" s="1">
        <v>4.7</v>
      </c>
      <c r="AK182" s="1">
        <v>5.9</v>
      </c>
      <c r="AL182" s="1">
        <v>7.7</v>
      </c>
      <c r="AM182" s="1">
        <v>7.1</v>
      </c>
      <c r="AN182" s="1">
        <v>6.7</v>
      </c>
      <c r="AO182" s="3">
        <f xml:space="preserve"> IFERROR(Table1[[#This Row],[GP 2012]]/Table1[[#This Row],[Total Assets 2012]], "x")</f>
        <v>0</v>
      </c>
      <c r="AP182" s="3">
        <f xml:space="preserve"> IFERROR(Table1[[#This Row],[GP 2013]]/Table1[[#This Row],[Total Assets 2013]], "x")</f>
        <v>-0.22222222222222224</v>
      </c>
      <c r="AQ182" s="3">
        <f xml:space="preserve"> IFERROR(Table1[[#This Row],[GP 2014]]/Table1[[#This Row],[Total Assets 2014]], "x")</f>
        <v>0.47826086956521746</v>
      </c>
      <c r="AR182" s="3">
        <f xml:space="preserve"> IFERROR(Table1[[#This Row],[GP 2015]]/Table1[[#This Row],[Total Assets 2015]], "x")</f>
        <v>0.5</v>
      </c>
      <c r="AS182" s="3">
        <f xml:space="preserve"> IFERROR(Table1[[#This Row],[GP 2016]]/Table1[[#This Row],[Total Assets 2016]], "x")</f>
        <v>0.39534883720930231</v>
      </c>
      <c r="AT182" s="3">
        <f xml:space="preserve"> IFERROR(Table1[[#This Row],[GP 2017]]/Table1[[#This Row],[Total Assets 2017]], "x")</f>
        <v>0.19148936170212766</v>
      </c>
      <c r="AU182" s="3">
        <f xml:space="preserve"> IFERROR(Table1[[#This Row],[GP 2018]]/Table1[[#This Row],[Total Assets 2018]], "x")</f>
        <v>-0.11111111111111112</v>
      </c>
      <c r="AV182" s="3">
        <f xml:space="preserve"> IFERROR(Table1[[#This Row],[GP 2019]]/Table1[[#This Row],[Total Assets 2019]], "x")</f>
        <v>0.25531914893617019</v>
      </c>
      <c r="AW182" s="3">
        <f xml:space="preserve"> IFERROR(Table1[[#This Row],[GP 2020]]/Table1[[#This Row],[Total Assets 2020]], "x")</f>
        <v>0.2711864406779661</v>
      </c>
      <c r="AX182" s="3">
        <f xml:space="preserve"> IFERROR(Table1[[#This Row],[GP 2021]]/Table1[[#This Row],[Total Assets 2021]], "x")</f>
        <v>0.24675324675324672</v>
      </c>
      <c r="AY182" s="3">
        <f xml:space="preserve"> IFERROR(Table1[[#This Row],[GP TTM]]/Table1[[#This Row],[Total Assets TTM]], "x")</f>
        <v>0.3380281690140845</v>
      </c>
      <c r="BA182" s="3">
        <f xml:space="preserve"> IFERROR(ABS(Table1[[#This Row],[ROA 2013]]-Table1[[#This Row],[ROA 2012]]), "x")</f>
        <v>0.22222222222222224</v>
      </c>
      <c r="BB182" s="3">
        <f xml:space="preserve"> IFERROR(ABS(Table1[[#This Row],[ROA 2014]]-Table1[[#This Row],[ROA 2013]]), "x")</f>
        <v>0.70048309178743973</v>
      </c>
      <c r="BC182" s="3">
        <f xml:space="preserve"> IFERROR(ABS(Table1[[#This Row],[ROA 2015]]-Table1[[#This Row],[ROA 2014]]), "x")</f>
        <v>2.1739130434782539E-2</v>
      </c>
      <c r="BD182" s="3">
        <f xml:space="preserve"> IFERROR(ABS(Table1[[#This Row],[ROA 2016]]-Table1[[#This Row],[ROA 2015]]), "x")</f>
        <v>0.10465116279069769</v>
      </c>
      <c r="BE182" s="3">
        <f xml:space="preserve"> IFERROR(ABS(Table1[[#This Row],[ROA 2017]]-Table1[[#This Row],[ROA 2016]]), "x")</f>
        <v>0.20385947550717465</v>
      </c>
      <c r="BF182" s="3">
        <f xml:space="preserve"> IFERROR(ABS(Table1[[#This Row],[ROA 2018]]-Table1[[#This Row],[ROA 2017]]), "x")</f>
        <v>0.30260047281323876</v>
      </c>
      <c r="BG182" s="3">
        <f xml:space="preserve"> IFERROR(ABS(Table1[[#This Row],[ROA 2019]]-Table1[[#This Row],[ROA 2018]]), "x")</f>
        <v>0.3664302600472813</v>
      </c>
      <c r="BH182" s="3">
        <f xml:space="preserve"> IFERROR(ABS(Table1[[#This Row],[ROA 2020]]-Table1[[#This Row],[ROA 2019]]), "x")</f>
        <v>1.5867291741795908E-2</v>
      </c>
      <c r="BI182" s="3">
        <f xml:space="preserve"> IFERROR(ABS(Table1[[#This Row],[ROA 2021]]-Table1[[#This Row],[ROA 2020]]), "x")</f>
        <v>2.4433193924719376E-2</v>
      </c>
      <c r="BJ182" s="3">
        <f xml:space="preserve"> IFERROR(AVERAGE(Table1[[#This Row],[ROA 2013-2012]:[ROA 2021-2020]]), "x")</f>
        <v>0.21803181125215021</v>
      </c>
      <c r="BK182" s="3">
        <f>IFERROR(AVERAGE(Table1[[#This Row],[ROA 2012]:[ROA 2021]]), "x")</f>
        <v>0.20050245715106971</v>
      </c>
      <c r="BN182" s="1">
        <f>SUM(Table1[[#This Row],[B/M Rank]:[ROA Rank]])</f>
        <v>0</v>
      </c>
    </row>
    <row r="183" spans="1:66" x14ac:dyDescent="0.25">
      <c r="A183" s="1" t="s">
        <v>3520</v>
      </c>
      <c r="B183" s="1" t="s">
        <v>1310</v>
      </c>
      <c r="C183" s="1" t="s">
        <v>4417</v>
      </c>
      <c r="D183" s="1" t="s">
        <v>268</v>
      </c>
      <c r="E183" s="1" t="s">
        <v>108</v>
      </c>
      <c r="F183" s="1">
        <v>3</v>
      </c>
      <c r="G183" s="19"/>
      <c r="H183" s="19"/>
      <c r="I183" s="19"/>
      <c r="J183" s="19"/>
      <c r="K183" s="1"/>
      <c r="L183" s="19"/>
      <c r="M183" s="1">
        <v>2012</v>
      </c>
      <c r="N183" s="1" t="s">
        <v>4368</v>
      </c>
      <c r="O183" s="1" t="s">
        <v>4368</v>
      </c>
      <c r="P183" s="1" t="s">
        <v>4368</v>
      </c>
      <c r="Q183" s="1" t="s">
        <v>4368</v>
      </c>
      <c r="R183" s="1" t="s">
        <v>4368</v>
      </c>
      <c r="S183" s="1" t="s">
        <v>4368</v>
      </c>
      <c r="T183" s="1" t="s">
        <v>4368</v>
      </c>
      <c r="U183" s="1" t="s">
        <v>4368</v>
      </c>
      <c r="V183" s="1" t="s">
        <v>4368</v>
      </c>
      <c r="W183" s="1" t="s">
        <v>4368</v>
      </c>
      <c r="X183" s="1" t="s">
        <v>4368</v>
      </c>
      <c r="Z183" s="3" t="str">
        <f xml:space="preserve"> IFERROR(AVEDEV(Table1[[#This Row],[GP 2012]:[GP 2021]]) / Table1[[#This Row],[Avg GP]], "x")</f>
        <v>x</v>
      </c>
      <c r="AA183" s="2" t="str">
        <f xml:space="preserve"> IFERROR(AVERAGE(Table1[[#This Row],[GP 2012]:[GP 2021]]), "x")</f>
        <v>x</v>
      </c>
      <c r="AB183" s="11">
        <f>Table1[Equity]/Table1[Market Capital]</f>
        <v>0.23333333333333331</v>
      </c>
      <c r="AC183" s="1">
        <v>14.5</v>
      </c>
      <c r="AD183" s="1">
        <v>12.2</v>
      </c>
      <c r="AE183" s="1">
        <v>0.1</v>
      </c>
      <c r="AF183" s="1">
        <v>0.1</v>
      </c>
      <c r="AG183" s="1">
        <v>0.8</v>
      </c>
      <c r="AH183" s="1">
        <v>1.2</v>
      </c>
      <c r="AI183" s="1">
        <v>0.7</v>
      </c>
      <c r="AJ183" s="1">
        <v>0.4</v>
      </c>
      <c r="AK183" s="1">
        <v>0.2</v>
      </c>
      <c r="AL183" s="1">
        <v>0.1</v>
      </c>
      <c r="AM183" s="1">
        <v>1.2</v>
      </c>
      <c r="AN183" s="1">
        <v>0.7</v>
      </c>
      <c r="AO183" s="3" t="str">
        <f xml:space="preserve"> IFERROR(Table1[[#This Row],[GP 2012]]/Table1[[#This Row],[Total Assets 2012]], "x")</f>
        <v>x</v>
      </c>
      <c r="AP183" s="3" t="str">
        <f xml:space="preserve"> IFERROR(Table1[[#This Row],[GP 2013]]/Table1[[#This Row],[Total Assets 2013]], "x")</f>
        <v>x</v>
      </c>
      <c r="AQ183" s="3" t="str">
        <f xml:space="preserve"> IFERROR(Table1[[#This Row],[GP 2014]]/Table1[[#This Row],[Total Assets 2014]], "x")</f>
        <v>x</v>
      </c>
      <c r="AR183" s="3" t="str">
        <f xml:space="preserve"> IFERROR(Table1[[#This Row],[GP 2015]]/Table1[[#This Row],[Total Assets 2015]], "x")</f>
        <v>x</v>
      </c>
      <c r="AS183" s="3" t="str">
        <f xml:space="preserve"> IFERROR(Table1[[#This Row],[GP 2016]]/Table1[[#This Row],[Total Assets 2016]], "x")</f>
        <v>x</v>
      </c>
      <c r="AT183" s="3" t="str">
        <f xml:space="preserve"> IFERROR(Table1[[#This Row],[GP 2017]]/Table1[[#This Row],[Total Assets 2017]], "x")</f>
        <v>x</v>
      </c>
      <c r="AU183" s="3" t="str">
        <f xml:space="preserve"> IFERROR(Table1[[#This Row],[GP 2018]]/Table1[[#This Row],[Total Assets 2018]], "x")</f>
        <v>x</v>
      </c>
      <c r="AV183" s="3" t="str">
        <f xml:space="preserve"> IFERROR(Table1[[#This Row],[GP 2019]]/Table1[[#This Row],[Total Assets 2019]], "x")</f>
        <v>x</v>
      </c>
      <c r="AW183" s="3" t="str">
        <f xml:space="preserve"> IFERROR(Table1[[#This Row],[GP 2020]]/Table1[[#This Row],[Total Assets 2020]], "x")</f>
        <v>x</v>
      </c>
      <c r="AX183" s="3" t="str">
        <f xml:space="preserve"> IFERROR(Table1[[#This Row],[GP 2021]]/Table1[[#This Row],[Total Assets 2021]], "x")</f>
        <v>x</v>
      </c>
      <c r="AY183" s="3" t="str">
        <f xml:space="preserve"> IFERROR(Table1[[#This Row],[GP TTM]]/Table1[[#This Row],[Total Assets TTM]], "x")</f>
        <v>x</v>
      </c>
      <c r="BA183" s="3" t="str">
        <f xml:space="preserve"> IFERROR(ABS(Table1[[#This Row],[ROA 2013]]-Table1[[#This Row],[ROA 2012]]), "x")</f>
        <v>x</v>
      </c>
      <c r="BB183" s="3" t="str">
        <f xml:space="preserve"> IFERROR(ABS(Table1[[#This Row],[ROA 2014]]-Table1[[#This Row],[ROA 2013]]), "x")</f>
        <v>x</v>
      </c>
      <c r="BC183" s="3" t="str">
        <f xml:space="preserve"> IFERROR(ABS(Table1[[#This Row],[ROA 2015]]-Table1[[#This Row],[ROA 2014]]), "x")</f>
        <v>x</v>
      </c>
      <c r="BD183" s="3" t="str">
        <f xml:space="preserve"> IFERROR(ABS(Table1[[#This Row],[ROA 2016]]-Table1[[#This Row],[ROA 2015]]), "x")</f>
        <v>x</v>
      </c>
      <c r="BE183" s="3" t="str">
        <f xml:space="preserve"> IFERROR(ABS(Table1[[#This Row],[ROA 2017]]-Table1[[#This Row],[ROA 2016]]), "x")</f>
        <v>x</v>
      </c>
      <c r="BF183" s="3" t="str">
        <f xml:space="preserve"> IFERROR(ABS(Table1[[#This Row],[ROA 2018]]-Table1[[#This Row],[ROA 2017]]), "x")</f>
        <v>x</v>
      </c>
      <c r="BG183" s="3" t="str">
        <f xml:space="preserve"> IFERROR(ABS(Table1[[#This Row],[ROA 2019]]-Table1[[#This Row],[ROA 2018]]), "x")</f>
        <v>x</v>
      </c>
      <c r="BH183" s="3" t="str">
        <f xml:space="preserve"> IFERROR(ABS(Table1[[#This Row],[ROA 2020]]-Table1[[#This Row],[ROA 2019]]), "x")</f>
        <v>x</v>
      </c>
      <c r="BI183" s="3" t="str">
        <f xml:space="preserve"> IFERROR(ABS(Table1[[#This Row],[ROA 2021]]-Table1[[#This Row],[ROA 2020]]), "x")</f>
        <v>x</v>
      </c>
      <c r="BJ183" s="3" t="str">
        <f xml:space="preserve"> IFERROR(AVERAGE(Table1[[#This Row],[ROA 2013-2012]:[ROA 2021-2020]]), "x")</f>
        <v>x</v>
      </c>
      <c r="BK183" s="3" t="str">
        <f>IFERROR(AVERAGE(Table1[[#This Row],[ROA 2012]:[ROA 2021]]), "x")</f>
        <v>x</v>
      </c>
      <c r="BN183" s="1">
        <f>SUM(Table1[[#This Row],[B/M Rank]:[ROA Rank]])</f>
        <v>0</v>
      </c>
    </row>
    <row r="184" spans="1:66" x14ac:dyDescent="0.25">
      <c r="A184" s="1" t="s">
        <v>2386</v>
      </c>
      <c r="B184" s="1" t="s">
        <v>437</v>
      </c>
      <c r="C184" s="1" t="s">
        <v>415</v>
      </c>
      <c r="D184" s="1" t="s">
        <v>330</v>
      </c>
      <c r="E184" s="1" t="s">
        <v>108</v>
      </c>
      <c r="F184" s="1">
        <v>3.04</v>
      </c>
      <c r="G184" s="19"/>
      <c r="H184" s="19"/>
      <c r="I184" s="19"/>
      <c r="J184" s="19"/>
      <c r="K184" s="1"/>
      <c r="L184" s="19"/>
      <c r="M184" s="1" t="s">
        <v>1494</v>
      </c>
      <c r="N184" s="1" t="s">
        <v>1494</v>
      </c>
      <c r="O184" s="1" t="s">
        <v>1494</v>
      </c>
      <c r="P184" s="1" t="s">
        <v>1494</v>
      </c>
      <c r="Q184" s="1" t="s">
        <v>1494</v>
      </c>
      <c r="R184" s="1" t="s">
        <v>1494</v>
      </c>
      <c r="S184" s="1" t="s">
        <v>1494</v>
      </c>
      <c r="T184" s="1" t="s">
        <v>1494</v>
      </c>
      <c r="U184" s="1" t="s">
        <v>1494</v>
      </c>
      <c r="V184" s="1" t="s">
        <v>1494</v>
      </c>
      <c r="W184" s="1" t="s">
        <v>1494</v>
      </c>
      <c r="X184" s="1" t="s">
        <v>1494</v>
      </c>
      <c r="Z184" s="3" t="str">
        <f xml:space="preserve"> IFERROR(AVEDEV(Table1[[#This Row],[GP 2012]:[GP 2021]]) / Table1[[#This Row],[Avg GP]], "x")</f>
        <v>x</v>
      </c>
      <c r="AA184" s="2" t="str">
        <f xml:space="preserve"> IFERROR(AVERAGE(Table1[[#This Row],[GP 2012]:[GP 2021]]), "x")</f>
        <v>x</v>
      </c>
      <c r="AB184" s="11" t="e">
        <f>Table1[Equity]/Table1[Market Capital]</f>
        <v>#VALUE!</v>
      </c>
      <c r="AC184" s="1" t="s">
        <v>1494</v>
      </c>
      <c r="AD184" s="1" t="s">
        <v>1494</v>
      </c>
      <c r="AE184" s="1" t="s">
        <v>1494</v>
      </c>
      <c r="AF184" s="1" t="s">
        <v>1494</v>
      </c>
      <c r="AG184" s="1" t="s">
        <v>1494</v>
      </c>
      <c r="AH184" s="1" t="s">
        <v>1494</v>
      </c>
      <c r="AI184" s="1" t="s">
        <v>1494</v>
      </c>
      <c r="AJ184" s="1" t="s">
        <v>1494</v>
      </c>
      <c r="AK184" s="1" t="s">
        <v>1494</v>
      </c>
      <c r="AL184" s="1" t="s">
        <v>1494</v>
      </c>
      <c r="AM184" s="1" t="s">
        <v>1494</v>
      </c>
      <c r="AN184" s="1" t="s">
        <v>1494</v>
      </c>
      <c r="AO184" s="3" t="str">
        <f xml:space="preserve"> IFERROR(Table1[[#This Row],[GP 2012]]/Table1[[#This Row],[Total Assets 2012]], "x")</f>
        <v>x</v>
      </c>
      <c r="AP184" s="3" t="str">
        <f xml:space="preserve"> IFERROR(Table1[[#This Row],[GP 2013]]/Table1[[#This Row],[Total Assets 2013]], "x")</f>
        <v>x</v>
      </c>
      <c r="AQ184" s="3" t="str">
        <f xml:space="preserve"> IFERROR(Table1[[#This Row],[GP 2014]]/Table1[[#This Row],[Total Assets 2014]], "x")</f>
        <v>x</v>
      </c>
      <c r="AR184" s="3" t="str">
        <f xml:space="preserve"> IFERROR(Table1[[#This Row],[GP 2015]]/Table1[[#This Row],[Total Assets 2015]], "x")</f>
        <v>x</v>
      </c>
      <c r="AS184" s="3" t="str">
        <f xml:space="preserve"> IFERROR(Table1[[#This Row],[GP 2016]]/Table1[[#This Row],[Total Assets 2016]], "x")</f>
        <v>x</v>
      </c>
      <c r="AT184" s="3" t="str">
        <f xml:space="preserve"> IFERROR(Table1[[#This Row],[GP 2017]]/Table1[[#This Row],[Total Assets 2017]], "x")</f>
        <v>x</v>
      </c>
      <c r="AU184" s="3" t="str">
        <f xml:space="preserve"> IFERROR(Table1[[#This Row],[GP 2018]]/Table1[[#This Row],[Total Assets 2018]], "x")</f>
        <v>x</v>
      </c>
      <c r="AV184" s="3" t="str">
        <f xml:space="preserve"> IFERROR(Table1[[#This Row],[GP 2019]]/Table1[[#This Row],[Total Assets 2019]], "x")</f>
        <v>x</v>
      </c>
      <c r="AW184" s="3" t="str">
        <f xml:space="preserve"> IFERROR(Table1[[#This Row],[GP 2020]]/Table1[[#This Row],[Total Assets 2020]], "x")</f>
        <v>x</v>
      </c>
      <c r="AX184" s="3" t="str">
        <f xml:space="preserve"> IFERROR(Table1[[#This Row],[GP 2021]]/Table1[[#This Row],[Total Assets 2021]], "x")</f>
        <v>x</v>
      </c>
      <c r="AY184" s="3" t="str">
        <f xml:space="preserve"> IFERROR(Table1[[#This Row],[GP TTM]]/Table1[[#This Row],[Total Assets TTM]], "x")</f>
        <v>x</v>
      </c>
      <c r="BA184" s="3" t="str">
        <f xml:space="preserve"> IFERROR(ABS(Table1[[#This Row],[ROA 2013]]-Table1[[#This Row],[ROA 2012]]), "x")</f>
        <v>x</v>
      </c>
      <c r="BB184" s="3" t="str">
        <f xml:space="preserve"> IFERROR(ABS(Table1[[#This Row],[ROA 2014]]-Table1[[#This Row],[ROA 2013]]), "x")</f>
        <v>x</v>
      </c>
      <c r="BC184" s="3" t="str">
        <f xml:space="preserve"> IFERROR(ABS(Table1[[#This Row],[ROA 2015]]-Table1[[#This Row],[ROA 2014]]), "x")</f>
        <v>x</v>
      </c>
      <c r="BD184" s="3" t="str">
        <f xml:space="preserve"> IFERROR(ABS(Table1[[#This Row],[ROA 2016]]-Table1[[#This Row],[ROA 2015]]), "x")</f>
        <v>x</v>
      </c>
      <c r="BE184" s="3" t="str">
        <f xml:space="preserve"> IFERROR(ABS(Table1[[#This Row],[ROA 2017]]-Table1[[#This Row],[ROA 2016]]), "x")</f>
        <v>x</v>
      </c>
      <c r="BF184" s="3" t="str">
        <f xml:space="preserve"> IFERROR(ABS(Table1[[#This Row],[ROA 2018]]-Table1[[#This Row],[ROA 2017]]), "x")</f>
        <v>x</v>
      </c>
      <c r="BG184" s="3" t="str">
        <f xml:space="preserve"> IFERROR(ABS(Table1[[#This Row],[ROA 2019]]-Table1[[#This Row],[ROA 2018]]), "x")</f>
        <v>x</v>
      </c>
      <c r="BH184" s="3" t="str">
        <f xml:space="preserve"> IFERROR(ABS(Table1[[#This Row],[ROA 2020]]-Table1[[#This Row],[ROA 2019]]), "x")</f>
        <v>x</v>
      </c>
      <c r="BI184" s="3" t="str">
        <f xml:space="preserve"> IFERROR(ABS(Table1[[#This Row],[ROA 2021]]-Table1[[#This Row],[ROA 2020]]), "x")</f>
        <v>x</v>
      </c>
      <c r="BJ184" s="3" t="str">
        <f xml:space="preserve"> IFERROR(AVERAGE(Table1[[#This Row],[ROA 2013-2012]:[ROA 2021-2020]]), "x")</f>
        <v>x</v>
      </c>
      <c r="BK184" s="3" t="str">
        <f>IFERROR(AVERAGE(Table1[[#This Row],[ROA 2012]:[ROA 2021]]), "x")</f>
        <v>x</v>
      </c>
      <c r="BN184" s="1">
        <f>SUM(Table1[[#This Row],[B/M Rank]:[ROA Rank]])</f>
        <v>0</v>
      </c>
    </row>
    <row r="185" spans="1:66" x14ac:dyDescent="0.25">
      <c r="A185" s="1" t="s">
        <v>3404</v>
      </c>
      <c r="B185" s="1" t="s">
        <v>4638</v>
      </c>
      <c r="C185" s="1" t="s">
        <v>4417</v>
      </c>
      <c r="D185" s="1" t="s">
        <v>268</v>
      </c>
      <c r="E185" s="1" t="s">
        <v>108</v>
      </c>
      <c r="F185" s="1">
        <v>3.05</v>
      </c>
      <c r="G185" s="19"/>
      <c r="H185" s="19"/>
      <c r="I185" s="19"/>
      <c r="J185" s="19"/>
      <c r="K185" s="1"/>
      <c r="L185" s="19"/>
      <c r="M185" s="1">
        <v>2012</v>
      </c>
      <c r="N185" s="1">
        <v>0</v>
      </c>
      <c r="O185" s="1" t="s">
        <v>4368</v>
      </c>
      <c r="P185" s="1" t="s">
        <v>4368</v>
      </c>
      <c r="Q185" s="1" t="s">
        <v>4368</v>
      </c>
      <c r="R185" s="1">
        <v>-0.1</v>
      </c>
      <c r="S185" s="1">
        <v>-0.4</v>
      </c>
      <c r="T185" s="1">
        <v>-0.3</v>
      </c>
      <c r="U185" s="1">
        <v>-0.3</v>
      </c>
      <c r="V185" s="1">
        <v>-0.1</v>
      </c>
      <c r="W185" s="1">
        <v>-0.2</v>
      </c>
      <c r="X185" s="1">
        <v>-0.1</v>
      </c>
      <c r="Z185" s="3">
        <f xml:space="preserve"> IFERROR(AVEDEV(Table1[[#This Row],[GP 2012]:[GP 2021]]) / Table1[[#This Row],[Avg GP]], "x")</f>
        <v>-0.5714285714285714</v>
      </c>
      <c r="AA185" s="2">
        <f xml:space="preserve"> IFERROR(AVERAGE(Table1[[#This Row],[GP 2012]:[GP 2021]]), "x")</f>
        <v>-0.2</v>
      </c>
      <c r="AB185" s="11">
        <f>Table1[Equity]/Table1[Market Capital]</f>
        <v>6.5573770491803282E-2</v>
      </c>
      <c r="AC185" s="1">
        <v>3.6</v>
      </c>
      <c r="AD185" s="1">
        <v>3.5</v>
      </c>
      <c r="AE185" s="1">
        <v>0.8</v>
      </c>
      <c r="AF185" s="1">
        <v>0.6</v>
      </c>
      <c r="AG185" s="1">
        <v>0.1</v>
      </c>
      <c r="AH185" s="1">
        <v>0.4</v>
      </c>
      <c r="AI185" s="1">
        <v>0.2</v>
      </c>
      <c r="AJ185" s="1">
        <v>0.2</v>
      </c>
      <c r="AK185" s="1">
        <v>0.3</v>
      </c>
      <c r="AL185" s="1">
        <v>0.3</v>
      </c>
      <c r="AM185" s="1">
        <v>0.2</v>
      </c>
      <c r="AN185" s="1">
        <v>0.2</v>
      </c>
      <c r="AO185" s="3">
        <f xml:space="preserve"> IFERROR(Table1[[#This Row],[GP 2012]]/Table1[[#This Row],[Total Assets 2012]], "x")</f>
        <v>0</v>
      </c>
      <c r="AP185" s="3" t="str">
        <f xml:space="preserve"> IFERROR(Table1[[#This Row],[GP 2013]]/Table1[[#This Row],[Total Assets 2013]], "x")</f>
        <v>x</v>
      </c>
      <c r="AQ185" s="3" t="str">
        <f xml:space="preserve"> IFERROR(Table1[[#This Row],[GP 2014]]/Table1[[#This Row],[Total Assets 2014]], "x")</f>
        <v>x</v>
      </c>
      <c r="AR185" s="3" t="str">
        <f xml:space="preserve"> IFERROR(Table1[[#This Row],[GP 2015]]/Table1[[#This Row],[Total Assets 2015]], "x")</f>
        <v>x</v>
      </c>
      <c r="AS185" s="3">
        <f xml:space="preserve"> IFERROR(Table1[[#This Row],[GP 2016]]/Table1[[#This Row],[Total Assets 2016]], "x")</f>
        <v>-1</v>
      </c>
      <c r="AT185" s="3">
        <f xml:space="preserve"> IFERROR(Table1[[#This Row],[GP 2017]]/Table1[[#This Row],[Total Assets 2017]], "x")</f>
        <v>-1</v>
      </c>
      <c r="AU185" s="3">
        <f xml:space="preserve"> IFERROR(Table1[[#This Row],[GP 2018]]/Table1[[#This Row],[Total Assets 2018]], "x")</f>
        <v>-1.4999999999999998</v>
      </c>
      <c r="AV185" s="3">
        <f xml:space="preserve"> IFERROR(Table1[[#This Row],[GP 2019]]/Table1[[#This Row],[Total Assets 2019]], "x")</f>
        <v>-1.4999999999999998</v>
      </c>
      <c r="AW185" s="3">
        <f xml:space="preserve"> IFERROR(Table1[[#This Row],[GP 2020]]/Table1[[#This Row],[Total Assets 2020]], "x")</f>
        <v>-0.33333333333333337</v>
      </c>
      <c r="AX185" s="3">
        <f xml:space="preserve"> IFERROR(Table1[[#This Row],[GP 2021]]/Table1[[#This Row],[Total Assets 2021]], "x")</f>
        <v>-0.66666666666666674</v>
      </c>
      <c r="AY185" s="3">
        <f xml:space="preserve"> IFERROR(Table1[[#This Row],[GP TTM]]/Table1[[#This Row],[Total Assets TTM]], "x")</f>
        <v>-0.5</v>
      </c>
      <c r="BA185" s="3" t="str">
        <f xml:space="preserve"> IFERROR(ABS(Table1[[#This Row],[ROA 2013]]-Table1[[#This Row],[ROA 2012]]), "x")</f>
        <v>x</v>
      </c>
      <c r="BB185" s="3" t="str">
        <f xml:space="preserve"> IFERROR(ABS(Table1[[#This Row],[ROA 2014]]-Table1[[#This Row],[ROA 2013]]), "x")</f>
        <v>x</v>
      </c>
      <c r="BC185" s="3" t="str">
        <f xml:space="preserve"> IFERROR(ABS(Table1[[#This Row],[ROA 2015]]-Table1[[#This Row],[ROA 2014]]), "x")</f>
        <v>x</v>
      </c>
      <c r="BD185" s="3" t="str">
        <f xml:space="preserve"> IFERROR(ABS(Table1[[#This Row],[ROA 2016]]-Table1[[#This Row],[ROA 2015]]), "x")</f>
        <v>x</v>
      </c>
      <c r="BE185" s="3">
        <f xml:space="preserve"> IFERROR(ABS(Table1[[#This Row],[ROA 2017]]-Table1[[#This Row],[ROA 2016]]), "x")</f>
        <v>0</v>
      </c>
      <c r="BF185" s="3">
        <f xml:space="preserve"> IFERROR(ABS(Table1[[#This Row],[ROA 2018]]-Table1[[#This Row],[ROA 2017]]), "x")</f>
        <v>0.49999999999999978</v>
      </c>
      <c r="BG185" s="3">
        <f xml:space="preserve"> IFERROR(ABS(Table1[[#This Row],[ROA 2019]]-Table1[[#This Row],[ROA 2018]]), "x")</f>
        <v>0</v>
      </c>
      <c r="BH185" s="3">
        <f xml:space="preserve"> IFERROR(ABS(Table1[[#This Row],[ROA 2020]]-Table1[[#This Row],[ROA 2019]]), "x")</f>
        <v>1.1666666666666665</v>
      </c>
      <c r="BI185" s="3">
        <f xml:space="preserve"> IFERROR(ABS(Table1[[#This Row],[ROA 2021]]-Table1[[#This Row],[ROA 2020]]), "x")</f>
        <v>0.33333333333333337</v>
      </c>
      <c r="BJ185" s="3">
        <f xml:space="preserve"> IFERROR(AVERAGE(Table1[[#This Row],[ROA 2013-2012]:[ROA 2021-2020]]), "x")</f>
        <v>0.39999999999999991</v>
      </c>
      <c r="BK185" s="3">
        <f>IFERROR(AVERAGE(Table1[[#This Row],[ROA 2012]:[ROA 2021]]), "x")</f>
        <v>-0.8571428571428571</v>
      </c>
      <c r="BN185" s="1">
        <f>SUM(Table1[[#This Row],[B/M Rank]:[ROA Rank]])</f>
        <v>0</v>
      </c>
    </row>
    <row r="186" spans="1:66" x14ac:dyDescent="0.25">
      <c r="A186" s="1" t="s">
        <v>2128</v>
      </c>
      <c r="B186" s="1" t="s">
        <v>178</v>
      </c>
      <c r="C186" s="1" t="s">
        <v>166</v>
      </c>
      <c r="D186" s="1" t="s">
        <v>11</v>
      </c>
      <c r="E186" s="1" t="s">
        <v>108</v>
      </c>
      <c r="F186" s="1">
        <v>3.1</v>
      </c>
      <c r="G186" s="19"/>
      <c r="H186" s="19"/>
      <c r="I186" s="19"/>
      <c r="J186" s="19"/>
      <c r="K186" s="1"/>
      <c r="L186" s="19"/>
      <c r="M186" s="1">
        <v>2019</v>
      </c>
      <c r="U186" s="1" t="s">
        <v>4368</v>
      </c>
      <c r="V186" s="1" t="s">
        <v>4368</v>
      </c>
      <c r="W186" s="1" t="s">
        <v>4368</v>
      </c>
      <c r="X186" s="1" t="s">
        <v>4368</v>
      </c>
      <c r="Z186" s="3" t="str">
        <f xml:space="preserve"> IFERROR(AVEDEV(Table1[[#This Row],[GP 2012]:[GP 2021]]) / Table1[[#This Row],[Avg GP]], "x")</f>
        <v>x</v>
      </c>
      <c r="AA186" s="2" t="str">
        <f xml:space="preserve"> IFERROR(AVERAGE(Table1[[#This Row],[GP 2012]:[GP 2021]]), "x")</f>
        <v>x</v>
      </c>
      <c r="AB186" s="11">
        <f>Table1[Equity]/Table1[Market Capital]</f>
        <v>0.12903225806451613</v>
      </c>
      <c r="AJ186" s="1">
        <v>0</v>
      </c>
      <c r="AK186" s="1">
        <v>0.3</v>
      </c>
      <c r="AL186" s="1">
        <v>2.5</v>
      </c>
      <c r="AM186" s="1">
        <v>0.7</v>
      </c>
      <c r="AN186" s="1">
        <v>0.4</v>
      </c>
      <c r="AO186" s="3" t="str">
        <f xml:space="preserve"> IFERROR(Table1[[#This Row],[GP 2012]]/Table1[[#This Row],[Total Assets 2012]], "x")</f>
        <v>x</v>
      </c>
      <c r="AP186" s="3" t="str">
        <f xml:space="preserve"> IFERROR(Table1[[#This Row],[GP 2013]]/Table1[[#This Row],[Total Assets 2013]], "x")</f>
        <v>x</v>
      </c>
      <c r="AQ186" s="3" t="str">
        <f xml:space="preserve"> IFERROR(Table1[[#This Row],[GP 2014]]/Table1[[#This Row],[Total Assets 2014]], "x")</f>
        <v>x</v>
      </c>
      <c r="AR186" s="3" t="str">
        <f xml:space="preserve"> IFERROR(Table1[[#This Row],[GP 2015]]/Table1[[#This Row],[Total Assets 2015]], "x")</f>
        <v>x</v>
      </c>
      <c r="AS186" s="3" t="str">
        <f xml:space="preserve"> IFERROR(Table1[[#This Row],[GP 2016]]/Table1[[#This Row],[Total Assets 2016]], "x")</f>
        <v>x</v>
      </c>
      <c r="AT186" s="3" t="str">
        <f xml:space="preserve"> IFERROR(Table1[[#This Row],[GP 2017]]/Table1[[#This Row],[Total Assets 2017]], "x")</f>
        <v>x</v>
      </c>
      <c r="AU186" s="3" t="str">
        <f xml:space="preserve"> IFERROR(Table1[[#This Row],[GP 2018]]/Table1[[#This Row],[Total Assets 2018]], "x")</f>
        <v>x</v>
      </c>
      <c r="AV186" s="3" t="str">
        <f xml:space="preserve"> IFERROR(Table1[[#This Row],[GP 2019]]/Table1[[#This Row],[Total Assets 2019]], "x")</f>
        <v>x</v>
      </c>
      <c r="AW186" s="3" t="str">
        <f xml:space="preserve"> IFERROR(Table1[[#This Row],[GP 2020]]/Table1[[#This Row],[Total Assets 2020]], "x")</f>
        <v>x</v>
      </c>
      <c r="AX186" s="3" t="str">
        <f xml:space="preserve"> IFERROR(Table1[[#This Row],[GP 2021]]/Table1[[#This Row],[Total Assets 2021]], "x")</f>
        <v>x</v>
      </c>
      <c r="AY186" s="3" t="str">
        <f xml:space="preserve"> IFERROR(Table1[[#This Row],[GP TTM]]/Table1[[#This Row],[Total Assets TTM]], "x")</f>
        <v>x</v>
      </c>
      <c r="BA186" s="3" t="str">
        <f xml:space="preserve"> IFERROR(ABS(Table1[[#This Row],[ROA 2013]]-Table1[[#This Row],[ROA 2012]]), "x")</f>
        <v>x</v>
      </c>
      <c r="BB186" s="3" t="str">
        <f xml:space="preserve"> IFERROR(ABS(Table1[[#This Row],[ROA 2014]]-Table1[[#This Row],[ROA 2013]]), "x")</f>
        <v>x</v>
      </c>
      <c r="BC186" s="3" t="str">
        <f xml:space="preserve"> IFERROR(ABS(Table1[[#This Row],[ROA 2015]]-Table1[[#This Row],[ROA 2014]]), "x")</f>
        <v>x</v>
      </c>
      <c r="BD186" s="3" t="str">
        <f xml:space="preserve"> IFERROR(ABS(Table1[[#This Row],[ROA 2016]]-Table1[[#This Row],[ROA 2015]]), "x")</f>
        <v>x</v>
      </c>
      <c r="BE186" s="3" t="str">
        <f xml:space="preserve"> IFERROR(ABS(Table1[[#This Row],[ROA 2017]]-Table1[[#This Row],[ROA 2016]]), "x")</f>
        <v>x</v>
      </c>
      <c r="BF186" s="3" t="str">
        <f xml:space="preserve"> IFERROR(ABS(Table1[[#This Row],[ROA 2018]]-Table1[[#This Row],[ROA 2017]]), "x")</f>
        <v>x</v>
      </c>
      <c r="BG186" s="3" t="str">
        <f xml:space="preserve"> IFERROR(ABS(Table1[[#This Row],[ROA 2019]]-Table1[[#This Row],[ROA 2018]]), "x")</f>
        <v>x</v>
      </c>
      <c r="BH186" s="3" t="str">
        <f xml:space="preserve"> IFERROR(ABS(Table1[[#This Row],[ROA 2020]]-Table1[[#This Row],[ROA 2019]]), "x")</f>
        <v>x</v>
      </c>
      <c r="BI186" s="3" t="str">
        <f xml:space="preserve"> IFERROR(ABS(Table1[[#This Row],[ROA 2021]]-Table1[[#This Row],[ROA 2020]]), "x")</f>
        <v>x</v>
      </c>
      <c r="BJ186" s="3" t="str">
        <f xml:space="preserve"> IFERROR(AVERAGE(Table1[[#This Row],[ROA 2013-2012]:[ROA 2021-2020]]), "x")</f>
        <v>x</v>
      </c>
      <c r="BK186" s="3" t="str">
        <f>IFERROR(AVERAGE(Table1[[#This Row],[ROA 2012]:[ROA 2021]]), "x")</f>
        <v>x</v>
      </c>
      <c r="BN186" s="1">
        <f>SUM(Table1[[#This Row],[B/M Rank]:[ROA Rank]])</f>
        <v>0</v>
      </c>
    </row>
    <row r="187" spans="1:66" x14ac:dyDescent="0.25">
      <c r="A187" s="1" t="s">
        <v>2904</v>
      </c>
      <c r="B187" s="1" t="s">
        <v>4470</v>
      </c>
      <c r="C187" s="1" t="s">
        <v>4417</v>
      </c>
      <c r="D187" s="1" t="s">
        <v>268</v>
      </c>
      <c r="E187" s="1" t="s">
        <v>108</v>
      </c>
      <c r="F187" s="1">
        <v>3.11</v>
      </c>
      <c r="G187" s="19"/>
      <c r="H187" s="19"/>
      <c r="I187" s="19"/>
      <c r="J187" s="19"/>
      <c r="K187" s="1"/>
      <c r="L187" s="19"/>
      <c r="M187" s="1">
        <v>2013</v>
      </c>
      <c r="O187" s="1" t="s">
        <v>4368</v>
      </c>
      <c r="P187" s="1">
        <v>0</v>
      </c>
      <c r="Q187" s="1" t="s">
        <v>4368</v>
      </c>
      <c r="R187" s="1" t="s">
        <v>4368</v>
      </c>
      <c r="S187" s="1" t="s">
        <v>4368</v>
      </c>
      <c r="T187" s="1" t="s">
        <v>4368</v>
      </c>
      <c r="U187" s="1" t="s">
        <v>4368</v>
      </c>
      <c r="V187" s="1" t="s">
        <v>4368</v>
      </c>
      <c r="W187" s="1" t="s">
        <v>4368</v>
      </c>
      <c r="X187" s="1" t="s">
        <v>4368</v>
      </c>
      <c r="Z187" s="3" t="str">
        <f xml:space="preserve"> IFERROR(AVEDEV(Table1[[#This Row],[GP 2012]:[GP 2021]]) / Table1[[#This Row],[Avg GP]], "x")</f>
        <v>x</v>
      </c>
      <c r="AA187" s="2">
        <f xml:space="preserve"> IFERROR(AVERAGE(Table1[[#This Row],[GP 2012]:[GP 2021]]), "x")</f>
        <v>0</v>
      </c>
      <c r="AB187" s="11">
        <f>Table1[Equity]/Table1[Market Capital]</f>
        <v>1.7684887459807075</v>
      </c>
      <c r="AD187" s="1">
        <v>0.6</v>
      </c>
      <c r="AE187" s="1">
        <v>0.1</v>
      </c>
      <c r="AF187" s="1">
        <v>0</v>
      </c>
      <c r="AG187" s="1">
        <v>0</v>
      </c>
      <c r="AH187" s="1">
        <v>0</v>
      </c>
      <c r="AI187" s="1">
        <v>0</v>
      </c>
      <c r="AJ187" s="1">
        <v>0.2</v>
      </c>
      <c r="AK187" s="1">
        <v>3.6</v>
      </c>
      <c r="AL187" s="1">
        <v>5.9</v>
      </c>
      <c r="AM187" s="1">
        <v>5.7</v>
      </c>
      <c r="AN187" s="1">
        <v>5.5</v>
      </c>
      <c r="AO187" s="3" t="str">
        <f xml:space="preserve"> IFERROR(Table1[[#This Row],[GP 2012]]/Table1[[#This Row],[Total Assets 2012]], "x")</f>
        <v>x</v>
      </c>
      <c r="AP187" s="3" t="str">
        <f xml:space="preserve"> IFERROR(Table1[[#This Row],[GP 2013]]/Table1[[#This Row],[Total Assets 2013]], "x")</f>
        <v>x</v>
      </c>
      <c r="AQ187" s="3">
        <f xml:space="preserve"> IFERROR(Table1[[#This Row],[GP 2014]]/Table1[[#This Row],[Total Assets 2014]], "x")</f>
        <v>0</v>
      </c>
      <c r="AR187" s="3" t="str">
        <f xml:space="preserve"> IFERROR(Table1[[#This Row],[GP 2015]]/Table1[[#This Row],[Total Assets 2015]], "x")</f>
        <v>x</v>
      </c>
      <c r="AS187" s="3" t="str">
        <f xml:space="preserve"> IFERROR(Table1[[#This Row],[GP 2016]]/Table1[[#This Row],[Total Assets 2016]], "x")</f>
        <v>x</v>
      </c>
      <c r="AT187" s="3" t="str">
        <f xml:space="preserve"> IFERROR(Table1[[#This Row],[GP 2017]]/Table1[[#This Row],[Total Assets 2017]], "x")</f>
        <v>x</v>
      </c>
      <c r="AU187" s="3" t="str">
        <f xml:space="preserve"> IFERROR(Table1[[#This Row],[GP 2018]]/Table1[[#This Row],[Total Assets 2018]], "x")</f>
        <v>x</v>
      </c>
      <c r="AV187" s="3" t="str">
        <f xml:space="preserve"> IFERROR(Table1[[#This Row],[GP 2019]]/Table1[[#This Row],[Total Assets 2019]], "x")</f>
        <v>x</v>
      </c>
      <c r="AW187" s="3" t="str">
        <f xml:space="preserve"> IFERROR(Table1[[#This Row],[GP 2020]]/Table1[[#This Row],[Total Assets 2020]], "x")</f>
        <v>x</v>
      </c>
      <c r="AX187" s="3" t="str">
        <f xml:space="preserve"> IFERROR(Table1[[#This Row],[GP 2021]]/Table1[[#This Row],[Total Assets 2021]], "x")</f>
        <v>x</v>
      </c>
      <c r="AY187" s="3" t="str">
        <f xml:space="preserve"> IFERROR(Table1[[#This Row],[GP TTM]]/Table1[[#This Row],[Total Assets TTM]], "x")</f>
        <v>x</v>
      </c>
      <c r="BA187" s="3" t="str">
        <f xml:space="preserve"> IFERROR(ABS(Table1[[#This Row],[ROA 2013]]-Table1[[#This Row],[ROA 2012]]), "x")</f>
        <v>x</v>
      </c>
      <c r="BB187" s="3" t="str">
        <f xml:space="preserve"> IFERROR(ABS(Table1[[#This Row],[ROA 2014]]-Table1[[#This Row],[ROA 2013]]), "x")</f>
        <v>x</v>
      </c>
      <c r="BC187" s="3" t="str">
        <f xml:space="preserve"> IFERROR(ABS(Table1[[#This Row],[ROA 2015]]-Table1[[#This Row],[ROA 2014]]), "x")</f>
        <v>x</v>
      </c>
      <c r="BD187" s="3" t="str">
        <f xml:space="preserve"> IFERROR(ABS(Table1[[#This Row],[ROA 2016]]-Table1[[#This Row],[ROA 2015]]), "x")</f>
        <v>x</v>
      </c>
      <c r="BE187" s="3" t="str">
        <f xml:space="preserve"> IFERROR(ABS(Table1[[#This Row],[ROA 2017]]-Table1[[#This Row],[ROA 2016]]), "x")</f>
        <v>x</v>
      </c>
      <c r="BF187" s="3" t="str">
        <f xml:space="preserve"> IFERROR(ABS(Table1[[#This Row],[ROA 2018]]-Table1[[#This Row],[ROA 2017]]), "x")</f>
        <v>x</v>
      </c>
      <c r="BG187" s="3" t="str">
        <f xml:space="preserve"> IFERROR(ABS(Table1[[#This Row],[ROA 2019]]-Table1[[#This Row],[ROA 2018]]), "x")</f>
        <v>x</v>
      </c>
      <c r="BH187" s="3" t="str">
        <f xml:space="preserve"> IFERROR(ABS(Table1[[#This Row],[ROA 2020]]-Table1[[#This Row],[ROA 2019]]), "x")</f>
        <v>x</v>
      </c>
      <c r="BI187" s="3" t="str">
        <f xml:space="preserve"> IFERROR(ABS(Table1[[#This Row],[ROA 2021]]-Table1[[#This Row],[ROA 2020]]), "x")</f>
        <v>x</v>
      </c>
      <c r="BJ187" s="3" t="str">
        <f xml:space="preserve"> IFERROR(AVERAGE(Table1[[#This Row],[ROA 2013-2012]:[ROA 2021-2020]]), "x")</f>
        <v>x</v>
      </c>
      <c r="BK187" s="3">
        <f>IFERROR(AVERAGE(Table1[[#This Row],[ROA 2012]:[ROA 2021]]), "x")</f>
        <v>0</v>
      </c>
      <c r="BN187" s="1">
        <f>SUM(Table1[[#This Row],[B/M Rank]:[ROA Rank]])</f>
        <v>0</v>
      </c>
    </row>
    <row r="188" spans="1:66" x14ac:dyDescent="0.25">
      <c r="A188" s="1" t="s">
        <v>3522</v>
      </c>
      <c r="B188" s="1" t="s">
        <v>4675</v>
      </c>
      <c r="C188" s="1" t="s">
        <v>4417</v>
      </c>
      <c r="D188" s="1" t="s">
        <v>268</v>
      </c>
      <c r="E188" s="1" t="s">
        <v>108</v>
      </c>
      <c r="F188" s="1">
        <v>3.12</v>
      </c>
      <c r="G188" s="19"/>
      <c r="H188" s="19"/>
      <c r="I188" s="19"/>
      <c r="J188" s="19"/>
      <c r="K188" s="1"/>
      <c r="L188" s="19"/>
      <c r="M188" s="1">
        <v>2015</v>
      </c>
      <c r="Q188" s="1" t="s">
        <v>4368</v>
      </c>
      <c r="R188" s="1" t="s">
        <v>4368</v>
      </c>
      <c r="S188" s="1" t="s">
        <v>4368</v>
      </c>
      <c r="T188" s="1" t="s">
        <v>4368</v>
      </c>
      <c r="U188" s="1" t="s">
        <v>4368</v>
      </c>
      <c r="V188" s="1" t="s">
        <v>4368</v>
      </c>
      <c r="W188" s="1" t="s">
        <v>4368</v>
      </c>
      <c r="X188" s="1" t="s">
        <v>4368</v>
      </c>
      <c r="Z188" s="3" t="str">
        <f xml:space="preserve"> IFERROR(AVEDEV(Table1[[#This Row],[GP 2012]:[GP 2021]]) / Table1[[#This Row],[Avg GP]], "x")</f>
        <v>x</v>
      </c>
      <c r="AA188" s="2" t="str">
        <f xml:space="preserve"> IFERROR(AVERAGE(Table1[[#This Row],[GP 2012]:[GP 2021]]), "x")</f>
        <v>x</v>
      </c>
      <c r="AB188" s="11">
        <f>Table1[Equity]/Table1[Market Capital]</f>
        <v>5.2243589743589745</v>
      </c>
      <c r="AF188" s="1">
        <v>1.1000000000000001</v>
      </c>
      <c r="AG188" s="1">
        <v>1.8</v>
      </c>
      <c r="AH188" s="1">
        <v>3.2</v>
      </c>
      <c r="AI188" s="1">
        <v>11.5</v>
      </c>
      <c r="AJ188" s="1">
        <v>13.1</v>
      </c>
      <c r="AK188" s="1">
        <v>13.9</v>
      </c>
      <c r="AL188" s="1">
        <v>16.7</v>
      </c>
      <c r="AM188" s="1">
        <v>16.600000000000001</v>
      </c>
      <c r="AN188" s="1">
        <v>16.3</v>
      </c>
      <c r="AO188" s="3" t="str">
        <f xml:space="preserve"> IFERROR(Table1[[#This Row],[GP 2012]]/Table1[[#This Row],[Total Assets 2012]], "x")</f>
        <v>x</v>
      </c>
      <c r="AP188" s="3" t="str">
        <f xml:space="preserve"> IFERROR(Table1[[#This Row],[GP 2013]]/Table1[[#This Row],[Total Assets 2013]], "x")</f>
        <v>x</v>
      </c>
      <c r="AQ188" s="3" t="str">
        <f xml:space="preserve"> IFERROR(Table1[[#This Row],[GP 2014]]/Table1[[#This Row],[Total Assets 2014]], "x")</f>
        <v>x</v>
      </c>
      <c r="AR188" s="3" t="str">
        <f xml:space="preserve"> IFERROR(Table1[[#This Row],[GP 2015]]/Table1[[#This Row],[Total Assets 2015]], "x")</f>
        <v>x</v>
      </c>
      <c r="AS188" s="3" t="str">
        <f xml:space="preserve"> IFERROR(Table1[[#This Row],[GP 2016]]/Table1[[#This Row],[Total Assets 2016]], "x")</f>
        <v>x</v>
      </c>
      <c r="AT188" s="3" t="str">
        <f xml:space="preserve"> IFERROR(Table1[[#This Row],[GP 2017]]/Table1[[#This Row],[Total Assets 2017]], "x")</f>
        <v>x</v>
      </c>
      <c r="AU188" s="3" t="str">
        <f xml:space="preserve"> IFERROR(Table1[[#This Row],[GP 2018]]/Table1[[#This Row],[Total Assets 2018]], "x")</f>
        <v>x</v>
      </c>
      <c r="AV188" s="3" t="str">
        <f xml:space="preserve"> IFERROR(Table1[[#This Row],[GP 2019]]/Table1[[#This Row],[Total Assets 2019]], "x")</f>
        <v>x</v>
      </c>
      <c r="AW188" s="3" t="str">
        <f xml:space="preserve"> IFERROR(Table1[[#This Row],[GP 2020]]/Table1[[#This Row],[Total Assets 2020]], "x")</f>
        <v>x</v>
      </c>
      <c r="AX188" s="3" t="str">
        <f xml:space="preserve"> IFERROR(Table1[[#This Row],[GP 2021]]/Table1[[#This Row],[Total Assets 2021]], "x")</f>
        <v>x</v>
      </c>
      <c r="AY188" s="3" t="str">
        <f xml:space="preserve"> IFERROR(Table1[[#This Row],[GP TTM]]/Table1[[#This Row],[Total Assets TTM]], "x")</f>
        <v>x</v>
      </c>
      <c r="BA188" s="3" t="str">
        <f xml:space="preserve"> IFERROR(ABS(Table1[[#This Row],[ROA 2013]]-Table1[[#This Row],[ROA 2012]]), "x")</f>
        <v>x</v>
      </c>
      <c r="BB188" s="3" t="str">
        <f xml:space="preserve"> IFERROR(ABS(Table1[[#This Row],[ROA 2014]]-Table1[[#This Row],[ROA 2013]]), "x")</f>
        <v>x</v>
      </c>
      <c r="BC188" s="3" t="str">
        <f xml:space="preserve"> IFERROR(ABS(Table1[[#This Row],[ROA 2015]]-Table1[[#This Row],[ROA 2014]]), "x")</f>
        <v>x</v>
      </c>
      <c r="BD188" s="3" t="str">
        <f xml:space="preserve"> IFERROR(ABS(Table1[[#This Row],[ROA 2016]]-Table1[[#This Row],[ROA 2015]]), "x")</f>
        <v>x</v>
      </c>
      <c r="BE188" s="3" t="str">
        <f xml:space="preserve"> IFERROR(ABS(Table1[[#This Row],[ROA 2017]]-Table1[[#This Row],[ROA 2016]]), "x")</f>
        <v>x</v>
      </c>
      <c r="BF188" s="3" t="str">
        <f xml:space="preserve"> IFERROR(ABS(Table1[[#This Row],[ROA 2018]]-Table1[[#This Row],[ROA 2017]]), "x")</f>
        <v>x</v>
      </c>
      <c r="BG188" s="3" t="str">
        <f xml:space="preserve"> IFERROR(ABS(Table1[[#This Row],[ROA 2019]]-Table1[[#This Row],[ROA 2018]]), "x")</f>
        <v>x</v>
      </c>
      <c r="BH188" s="3" t="str">
        <f xml:space="preserve"> IFERROR(ABS(Table1[[#This Row],[ROA 2020]]-Table1[[#This Row],[ROA 2019]]), "x")</f>
        <v>x</v>
      </c>
      <c r="BI188" s="3" t="str">
        <f xml:space="preserve"> IFERROR(ABS(Table1[[#This Row],[ROA 2021]]-Table1[[#This Row],[ROA 2020]]), "x")</f>
        <v>x</v>
      </c>
      <c r="BJ188" s="3" t="str">
        <f xml:space="preserve"> IFERROR(AVERAGE(Table1[[#This Row],[ROA 2013-2012]:[ROA 2021-2020]]), "x")</f>
        <v>x</v>
      </c>
      <c r="BK188" s="3" t="str">
        <f>IFERROR(AVERAGE(Table1[[#This Row],[ROA 2012]:[ROA 2021]]), "x")</f>
        <v>x</v>
      </c>
      <c r="BN188" s="1">
        <f>SUM(Table1[[#This Row],[B/M Rank]:[ROA Rank]])</f>
        <v>0</v>
      </c>
    </row>
    <row r="189" spans="1:66" x14ac:dyDescent="0.25">
      <c r="A189" s="1" t="s">
        <v>3741</v>
      </c>
      <c r="B189" s="1" t="s">
        <v>4742</v>
      </c>
      <c r="C189" s="1" t="s">
        <v>4417</v>
      </c>
      <c r="D189" s="1" t="s">
        <v>268</v>
      </c>
      <c r="E189" s="1" t="s">
        <v>108</v>
      </c>
      <c r="F189" s="1">
        <v>3.12</v>
      </c>
      <c r="G189" s="19"/>
      <c r="H189" s="19"/>
      <c r="I189" s="19"/>
      <c r="J189" s="19"/>
      <c r="K189" s="1"/>
      <c r="L189" s="19"/>
      <c r="M189" s="1" t="s">
        <v>1494</v>
      </c>
      <c r="N189" s="1" t="s">
        <v>1494</v>
      </c>
      <c r="O189" s="1" t="s">
        <v>1494</v>
      </c>
      <c r="P189" s="1" t="s">
        <v>1494</v>
      </c>
      <c r="Q189" s="1" t="s">
        <v>1494</v>
      </c>
      <c r="R189" s="1" t="s">
        <v>1494</v>
      </c>
      <c r="S189" s="1" t="s">
        <v>1494</v>
      </c>
      <c r="T189" s="1" t="s">
        <v>1494</v>
      </c>
      <c r="U189" s="1" t="s">
        <v>1494</v>
      </c>
      <c r="V189" s="1" t="s">
        <v>1494</v>
      </c>
      <c r="W189" s="1" t="s">
        <v>1494</v>
      </c>
      <c r="X189" s="1" t="s">
        <v>1494</v>
      </c>
      <c r="Z189" s="3" t="str">
        <f xml:space="preserve"> IFERROR(AVEDEV(Table1[[#This Row],[GP 2012]:[GP 2021]]) / Table1[[#This Row],[Avg GP]], "x")</f>
        <v>x</v>
      </c>
      <c r="AA189" s="2" t="str">
        <f xml:space="preserve"> IFERROR(AVERAGE(Table1[[#This Row],[GP 2012]:[GP 2021]]), "x")</f>
        <v>x</v>
      </c>
      <c r="AB189" s="11" t="e">
        <f>Table1[Equity]/Table1[Market Capital]</f>
        <v>#VALUE!</v>
      </c>
      <c r="AC189" s="1" t="s">
        <v>1494</v>
      </c>
      <c r="AD189" s="1" t="s">
        <v>1494</v>
      </c>
      <c r="AE189" s="1" t="s">
        <v>1494</v>
      </c>
      <c r="AF189" s="1" t="s">
        <v>1494</v>
      </c>
      <c r="AG189" s="1" t="s">
        <v>1494</v>
      </c>
      <c r="AH189" s="1" t="s">
        <v>1494</v>
      </c>
      <c r="AI189" s="1" t="s">
        <v>1494</v>
      </c>
      <c r="AJ189" s="1" t="s">
        <v>1494</v>
      </c>
      <c r="AK189" s="1" t="s">
        <v>1494</v>
      </c>
      <c r="AL189" s="1" t="s">
        <v>1494</v>
      </c>
      <c r="AM189" s="1" t="s">
        <v>1494</v>
      </c>
      <c r="AN189" s="1" t="s">
        <v>1494</v>
      </c>
      <c r="AO189" s="3" t="str">
        <f xml:space="preserve"> IFERROR(Table1[[#This Row],[GP 2012]]/Table1[[#This Row],[Total Assets 2012]], "x")</f>
        <v>x</v>
      </c>
      <c r="AP189" s="3" t="str">
        <f xml:space="preserve"> IFERROR(Table1[[#This Row],[GP 2013]]/Table1[[#This Row],[Total Assets 2013]], "x")</f>
        <v>x</v>
      </c>
      <c r="AQ189" s="3" t="str">
        <f xml:space="preserve"> IFERROR(Table1[[#This Row],[GP 2014]]/Table1[[#This Row],[Total Assets 2014]], "x")</f>
        <v>x</v>
      </c>
      <c r="AR189" s="3" t="str">
        <f xml:space="preserve"> IFERROR(Table1[[#This Row],[GP 2015]]/Table1[[#This Row],[Total Assets 2015]], "x")</f>
        <v>x</v>
      </c>
      <c r="AS189" s="3" t="str">
        <f xml:space="preserve"> IFERROR(Table1[[#This Row],[GP 2016]]/Table1[[#This Row],[Total Assets 2016]], "x")</f>
        <v>x</v>
      </c>
      <c r="AT189" s="3" t="str">
        <f xml:space="preserve"> IFERROR(Table1[[#This Row],[GP 2017]]/Table1[[#This Row],[Total Assets 2017]], "x")</f>
        <v>x</v>
      </c>
      <c r="AU189" s="3" t="str">
        <f xml:space="preserve"> IFERROR(Table1[[#This Row],[GP 2018]]/Table1[[#This Row],[Total Assets 2018]], "x")</f>
        <v>x</v>
      </c>
      <c r="AV189" s="3" t="str">
        <f xml:space="preserve"> IFERROR(Table1[[#This Row],[GP 2019]]/Table1[[#This Row],[Total Assets 2019]], "x")</f>
        <v>x</v>
      </c>
      <c r="AW189" s="3" t="str">
        <f xml:space="preserve"> IFERROR(Table1[[#This Row],[GP 2020]]/Table1[[#This Row],[Total Assets 2020]], "x")</f>
        <v>x</v>
      </c>
      <c r="AX189" s="3" t="str">
        <f xml:space="preserve"> IFERROR(Table1[[#This Row],[GP 2021]]/Table1[[#This Row],[Total Assets 2021]], "x")</f>
        <v>x</v>
      </c>
      <c r="AY189" s="3" t="str">
        <f xml:space="preserve"> IFERROR(Table1[[#This Row],[GP TTM]]/Table1[[#This Row],[Total Assets TTM]], "x")</f>
        <v>x</v>
      </c>
      <c r="BA189" s="3" t="str">
        <f xml:space="preserve"> IFERROR(ABS(Table1[[#This Row],[ROA 2013]]-Table1[[#This Row],[ROA 2012]]), "x")</f>
        <v>x</v>
      </c>
      <c r="BB189" s="3" t="str">
        <f xml:space="preserve"> IFERROR(ABS(Table1[[#This Row],[ROA 2014]]-Table1[[#This Row],[ROA 2013]]), "x")</f>
        <v>x</v>
      </c>
      <c r="BC189" s="3" t="str">
        <f xml:space="preserve"> IFERROR(ABS(Table1[[#This Row],[ROA 2015]]-Table1[[#This Row],[ROA 2014]]), "x")</f>
        <v>x</v>
      </c>
      <c r="BD189" s="3" t="str">
        <f xml:space="preserve"> IFERROR(ABS(Table1[[#This Row],[ROA 2016]]-Table1[[#This Row],[ROA 2015]]), "x")</f>
        <v>x</v>
      </c>
      <c r="BE189" s="3" t="str">
        <f xml:space="preserve"> IFERROR(ABS(Table1[[#This Row],[ROA 2017]]-Table1[[#This Row],[ROA 2016]]), "x")</f>
        <v>x</v>
      </c>
      <c r="BF189" s="3" t="str">
        <f xml:space="preserve"> IFERROR(ABS(Table1[[#This Row],[ROA 2018]]-Table1[[#This Row],[ROA 2017]]), "x")</f>
        <v>x</v>
      </c>
      <c r="BG189" s="3" t="str">
        <f xml:space="preserve"> IFERROR(ABS(Table1[[#This Row],[ROA 2019]]-Table1[[#This Row],[ROA 2018]]), "x")</f>
        <v>x</v>
      </c>
      <c r="BH189" s="3" t="str">
        <f xml:space="preserve"> IFERROR(ABS(Table1[[#This Row],[ROA 2020]]-Table1[[#This Row],[ROA 2019]]), "x")</f>
        <v>x</v>
      </c>
      <c r="BI189" s="3" t="str">
        <f xml:space="preserve"> IFERROR(ABS(Table1[[#This Row],[ROA 2021]]-Table1[[#This Row],[ROA 2020]]), "x")</f>
        <v>x</v>
      </c>
      <c r="BJ189" s="3" t="str">
        <f xml:space="preserve"> IFERROR(AVERAGE(Table1[[#This Row],[ROA 2013-2012]:[ROA 2021-2020]]), "x")</f>
        <v>x</v>
      </c>
      <c r="BK189" s="3" t="str">
        <f>IFERROR(AVERAGE(Table1[[#This Row],[ROA 2012]:[ROA 2021]]), "x")</f>
        <v>x</v>
      </c>
      <c r="BN189" s="1">
        <f>SUM(Table1[[#This Row],[B/M Rank]:[ROA Rank]])</f>
        <v>0</v>
      </c>
    </row>
    <row r="190" spans="1:66" x14ac:dyDescent="0.25">
      <c r="A190" s="1" t="s">
        <v>3466</v>
      </c>
      <c r="B190" s="1" t="s">
        <v>1273</v>
      </c>
      <c r="C190" s="1" t="s">
        <v>4417</v>
      </c>
      <c r="D190" s="1" t="s">
        <v>268</v>
      </c>
      <c r="E190" s="1" t="s">
        <v>108</v>
      </c>
      <c r="F190" s="1">
        <v>3.12</v>
      </c>
      <c r="G190" s="19"/>
      <c r="H190" s="19"/>
      <c r="I190" s="19"/>
      <c r="J190" s="19"/>
      <c r="K190" s="1"/>
      <c r="L190" s="19"/>
      <c r="M190" s="1">
        <v>2012</v>
      </c>
      <c r="N190" s="1" t="s">
        <v>4368</v>
      </c>
      <c r="O190" s="1" t="s">
        <v>4368</v>
      </c>
      <c r="P190" s="1" t="s">
        <v>4368</v>
      </c>
      <c r="Q190" s="1" t="s">
        <v>4368</v>
      </c>
      <c r="R190" s="1" t="s">
        <v>4368</v>
      </c>
      <c r="S190" s="1" t="s">
        <v>4368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Z190" s="3" t="str">
        <f xml:space="preserve"> IFERROR(AVEDEV(Table1[[#This Row],[GP 2012]:[GP 2021]]) / Table1[[#This Row],[Avg GP]], "x")</f>
        <v>x</v>
      </c>
      <c r="AA190" s="2">
        <f xml:space="preserve"> IFERROR(AVERAGE(Table1[[#This Row],[GP 2012]:[GP 2021]]), "x")</f>
        <v>0</v>
      </c>
      <c r="AB190" s="11">
        <f>Table1[Equity]/Table1[Market Capital]</f>
        <v>2.0192307692307692</v>
      </c>
      <c r="AC190" s="1">
        <v>0.4</v>
      </c>
      <c r="AD190" s="1">
        <v>0.1</v>
      </c>
      <c r="AE190" s="1">
        <v>0.1</v>
      </c>
      <c r="AF190" s="1">
        <v>0.1</v>
      </c>
      <c r="AG190" s="1">
        <v>0.3</v>
      </c>
      <c r="AH190" s="1">
        <v>2.1</v>
      </c>
      <c r="AI190" s="1">
        <v>2.2000000000000002</v>
      </c>
      <c r="AJ190" s="1">
        <v>2.1</v>
      </c>
      <c r="AK190" s="1">
        <v>2.7</v>
      </c>
      <c r="AL190" s="1">
        <v>5.0999999999999996</v>
      </c>
      <c r="AM190" s="1">
        <v>6.4</v>
      </c>
      <c r="AN190" s="1">
        <v>6.3</v>
      </c>
      <c r="AO190" s="3" t="str">
        <f xml:space="preserve"> IFERROR(Table1[[#This Row],[GP 2012]]/Table1[[#This Row],[Total Assets 2012]], "x")</f>
        <v>x</v>
      </c>
      <c r="AP190" s="3" t="str">
        <f xml:space="preserve"> IFERROR(Table1[[#This Row],[GP 2013]]/Table1[[#This Row],[Total Assets 2013]], "x")</f>
        <v>x</v>
      </c>
      <c r="AQ190" s="3" t="str">
        <f xml:space="preserve"> IFERROR(Table1[[#This Row],[GP 2014]]/Table1[[#This Row],[Total Assets 2014]], "x")</f>
        <v>x</v>
      </c>
      <c r="AR190" s="3" t="str">
        <f xml:space="preserve"> IFERROR(Table1[[#This Row],[GP 2015]]/Table1[[#This Row],[Total Assets 2015]], "x")</f>
        <v>x</v>
      </c>
      <c r="AS190" s="3" t="str">
        <f xml:space="preserve"> IFERROR(Table1[[#This Row],[GP 2016]]/Table1[[#This Row],[Total Assets 2016]], "x")</f>
        <v>x</v>
      </c>
      <c r="AT190" s="3" t="str">
        <f xml:space="preserve"> IFERROR(Table1[[#This Row],[GP 2017]]/Table1[[#This Row],[Total Assets 2017]], "x")</f>
        <v>x</v>
      </c>
      <c r="AU190" s="3">
        <f xml:space="preserve"> IFERROR(Table1[[#This Row],[GP 2018]]/Table1[[#This Row],[Total Assets 2018]], "x")</f>
        <v>0</v>
      </c>
      <c r="AV190" s="3">
        <f xml:space="preserve"> IFERROR(Table1[[#This Row],[GP 2019]]/Table1[[#This Row],[Total Assets 2019]], "x")</f>
        <v>0</v>
      </c>
      <c r="AW190" s="3">
        <f xml:space="preserve"> IFERROR(Table1[[#This Row],[GP 2020]]/Table1[[#This Row],[Total Assets 2020]], "x")</f>
        <v>0</v>
      </c>
      <c r="AX190" s="3">
        <f xml:space="preserve"> IFERROR(Table1[[#This Row],[GP 2021]]/Table1[[#This Row],[Total Assets 2021]], "x")</f>
        <v>0</v>
      </c>
      <c r="AY190" s="3">
        <f xml:space="preserve"> IFERROR(Table1[[#This Row],[GP TTM]]/Table1[[#This Row],[Total Assets TTM]], "x")</f>
        <v>0</v>
      </c>
      <c r="BA190" s="3" t="str">
        <f xml:space="preserve"> IFERROR(ABS(Table1[[#This Row],[ROA 2013]]-Table1[[#This Row],[ROA 2012]]), "x")</f>
        <v>x</v>
      </c>
      <c r="BB190" s="3" t="str">
        <f xml:space="preserve"> IFERROR(ABS(Table1[[#This Row],[ROA 2014]]-Table1[[#This Row],[ROA 2013]]), "x")</f>
        <v>x</v>
      </c>
      <c r="BC190" s="3" t="str">
        <f xml:space="preserve"> IFERROR(ABS(Table1[[#This Row],[ROA 2015]]-Table1[[#This Row],[ROA 2014]]), "x")</f>
        <v>x</v>
      </c>
      <c r="BD190" s="3" t="str">
        <f xml:space="preserve"> IFERROR(ABS(Table1[[#This Row],[ROA 2016]]-Table1[[#This Row],[ROA 2015]]), "x")</f>
        <v>x</v>
      </c>
      <c r="BE190" s="3" t="str">
        <f xml:space="preserve"> IFERROR(ABS(Table1[[#This Row],[ROA 2017]]-Table1[[#This Row],[ROA 2016]]), "x")</f>
        <v>x</v>
      </c>
      <c r="BF190" s="3" t="str">
        <f xml:space="preserve"> IFERROR(ABS(Table1[[#This Row],[ROA 2018]]-Table1[[#This Row],[ROA 2017]]), "x")</f>
        <v>x</v>
      </c>
      <c r="BG190" s="3">
        <f xml:space="preserve"> IFERROR(ABS(Table1[[#This Row],[ROA 2019]]-Table1[[#This Row],[ROA 2018]]), "x")</f>
        <v>0</v>
      </c>
      <c r="BH190" s="3">
        <f xml:space="preserve"> IFERROR(ABS(Table1[[#This Row],[ROA 2020]]-Table1[[#This Row],[ROA 2019]]), "x")</f>
        <v>0</v>
      </c>
      <c r="BI190" s="3">
        <f xml:space="preserve"> IFERROR(ABS(Table1[[#This Row],[ROA 2021]]-Table1[[#This Row],[ROA 2020]]), "x")</f>
        <v>0</v>
      </c>
      <c r="BJ190" s="3">
        <f xml:space="preserve"> IFERROR(AVERAGE(Table1[[#This Row],[ROA 2013-2012]:[ROA 2021-2020]]), "x")</f>
        <v>0</v>
      </c>
      <c r="BK190" s="3">
        <f>IFERROR(AVERAGE(Table1[[#This Row],[ROA 2012]:[ROA 2021]]), "x")</f>
        <v>0</v>
      </c>
      <c r="BN190" s="1">
        <f>SUM(Table1[[#This Row],[B/M Rank]:[ROA Rank]])</f>
        <v>0</v>
      </c>
    </row>
    <row r="191" spans="1:66" x14ac:dyDescent="0.25">
      <c r="A191" s="1" t="s">
        <v>2403</v>
      </c>
      <c r="B191" s="1" t="s">
        <v>455</v>
      </c>
      <c r="C191" s="1" t="s">
        <v>439</v>
      </c>
      <c r="D191" s="1" t="s">
        <v>440</v>
      </c>
      <c r="E191" s="1" t="s">
        <v>108</v>
      </c>
      <c r="F191" s="1">
        <v>3.14</v>
      </c>
      <c r="G191" s="19"/>
      <c r="H191" s="19"/>
      <c r="I191" s="19"/>
      <c r="J191" s="19"/>
      <c r="K191" s="1"/>
      <c r="L191" s="19"/>
      <c r="M191" s="1">
        <v>2012</v>
      </c>
      <c r="N191" s="1">
        <v>2.8</v>
      </c>
      <c r="O191" s="1">
        <v>2.2000000000000002</v>
      </c>
      <c r="P191" s="1">
        <v>2.2000000000000002</v>
      </c>
      <c r="Q191" s="1">
        <v>1</v>
      </c>
      <c r="R191" s="1">
        <v>2.7</v>
      </c>
      <c r="S191" s="1">
        <v>2.9</v>
      </c>
      <c r="T191" s="1">
        <v>2.8</v>
      </c>
      <c r="U191" s="1">
        <v>0.7</v>
      </c>
      <c r="V191" s="1">
        <v>2.6</v>
      </c>
      <c r="W191" s="1">
        <v>2.6</v>
      </c>
      <c r="X191" s="1">
        <v>2.8</v>
      </c>
      <c r="Z191" s="3">
        <f xml:space="preserve"> IFERROR(AVEDEV(Table1[[#This Row],[GP 2012]:[GP 2021]]) / Table1[[#This Row],[Avg GP]], "x")</f>
        <v>0.25777777777777772</v>
      </c>
      <c r="AA191" s="2">
        <f xml:space="preserve"> IFERROR(AVERAGE(Table1[[#This Row],[GP 2012]:[GP 2021]]), "x")</f>
        <v>2.25</v>
      </c>
      <c r="AB191" s="11">
        <f>Table1[Equity]/Table1[Market Capital]</f>
        <v>-0.79617834394904452</v>
      </c>
      <c r="AC191" s="1">
        <v>15.2</v>
      </c>
      <c r="AD191" s="1">
        <v>16.100000000000001</v>
      </c>
      <c r="AE191" s="1">
        <v>11.7</v>
      </c>
      <c r="AF191" s="1">
        <v>8.1999999999999993</v>
      </c>
      <c r="AG191" s="1">
        <v>5.2</v>
      </c>
      <c r="AH191" s="1">
        <v>4.0999999999999996</v>
      </c>
      <c r="AI191" s="1">
        <v>3.8</v>
      </c>
      <c r="AJ191" s="1">
        <v>4.3</v>
      </c>
      <c r="AK191" s="1">
        <v>4</v>
      </c>
      <c r="AL191" s="1">
        <v>3.8</v>
      </c>
      <c r="AM191" s="1">
        <v>3.7</v>
      </c>
      <c r="AN191" s="1">
        <v>-2.5</v>
      </c>
      <c r="AO191" s="3">
        <f xml:space="preserve"> IFERROR(Table1[[#This Row],[GP 2012]]/Table1[[#This Row],[Total Assets 2012]], "x")</f>
        <v>0.18421052631578946</v>
      </c>
      <c r="AP191" s="3">
        <f xml:space="preserve"> IFERROR(Table1[[#This Row],[GP 2013]]/Table1[[#This Row],[Total Assets 2013]], "x")</f>
        <v>0.13664596273291926</v>
      </c>
      <c r="AQ191" s="3">
        <f xml:space="preserve"> IFERROR(Table1[[#This Row],[GP 2014]]/Table1[[#This Row],[Total Assets 2014]], "x")</f>
        <v>0.18803418803418806</v>
      </c>
      <c r="AR191" s="3">
        <f xml:space="preserve"> IFERROR(Table1[[#This Row],[GP 2015]]/Table1[[#This Row],[Total Assets 2015]], "x")</f>
        <v>0.12195121951219513</v>
      </c>
      <c r="AS191" s="3">
        <f xml:space="preserve"> IFERROR(Table1[[#This Row],[GP 2016]]/Table1[[#This Row],[Total Assets 2016]], "x")</f>
        <v>0.51923076923076927</v>
      </c>
      <c r="AT191" s="3">
        <f xml:space="preserve"> IFERROR(Table1[[#This Row],[GP 2017]]/Table1[[#This Row],[Total Assets 2017]], "x")</f>
        <v>0.70731707317073178</v>
      </c>
      <c r="AU191" s="3">
        <f xml:space="preserve"> IFERROR(Table1[[#This Row],[GP 2018]]/Table1[[#This Row],[Total Assets 2018]], "x")</f>
        <v>0.73684210526315785</v>
      </c>
      <c r="AV191" s="3">
        <f xml:space="preserve"> IFERROR(Table1[[#This Row],[GP 2019]]/Table1[[#This Row],[Total Assets 2019]], "x")</f>
        <v>0.16279069767441859</v>
      </c>
      <c r="AW191" s="3">
        <f xml:space="preserve"> IFERROR(Table1[[#This Row],[GP 2020]]/Table1[[#This Row],[Total Assets 2020]], "x")</f>
        <v>0.65</v>
      </c>
      <c r="AX191" s="3">
        <f xml:space="preserve"> IFERROR(Table1[[#This Row],[GP 2021]]/Table1[[#This Row],[Total Assets 2021]], "x")</f>
        <v>0.68421052631578949</v>
      </c>
      <c r="AY191" s="3">
        <f xml:space="preserve"> IFERROR(Table1[[#This Row],[GP TTM]]/Table1[[#This Row],[Total Assets TTM]], "x")</f>
        <v>0.75675675675675669</v>
      </c>
      <c r="BA191" s="3">
        <f xml:space="preserve"> IFERROR(ABS(Table1[[#This Row],[ROA 2013]]-Table1[[#This Row],[ROA 2012]]), "x")</f>
        <v>4.7564563582870201E-2</v>
      </c>
      <c r="BB191" s="3">
        <f xml:space="preserve"> IFERROR(ABS(Table1[[#This Row],[ROA 2014]]-Table1[[#This Row],[ROA 2013]]), "x")</f>
        <v>5.1388225301268797E-2</v>
      </c>
      <c r="BC191" s="3">
        <f xml:space="preserve"> IFERROR(ABS(Table1[[#This Row],[ROA 2015]]-Table1[[#This Row],[ROA 2014]]), "x")</f>
        <v>6.6082968521992927E-2</v>
      </c>
      <c r="BD191" s="3">
        <f xml:space="preserve"> IFERROR(ABS(Table1[[#This Row],[ROA 2016]]-Table1[[#This Row],[ROA 2015]]), "x")</f>
        <v>0.39727954971857415</v>
      </c>
      <c r="BE191" s="3">
        <f xml:space="preserve"> IFERROR(ABS(Table1[[#This Row],[ROA 2017]]-Table1[[#This Row],[ROA 2016]]), "x")</f>
        <v>0.18808630393996251</v>
      </c>
      <c r="BF191" s="3">
        <f xml:space="preserve"> IFERROR(ABS(Table1[[#This Row],[ROA 2018]]-Table1[[#This Row],[ROA 2017]]), "x")</f>
        <v>2.9525032092426073E-2</v>
      </c>
      <c r="BG191" s="3">
        <f xml:space="preserve"> IFERROR(ABS(Table1[[#This Row],[ROA 2019]]-Table1[[#This Row],[ROA 2018]]), "x")</f>
        <v>0.57405140758873929</v>
      </c>
      <c r="BH191" s="3">
        <f xml:space="preserve"> IFERROR(ABS(Table1[[#This Row],[ROA 2020]]-Table1[[#This Row],[ROA 2019]]), "x")</f>
        <v>0.48720930232558146</v>
      </c>
      <c r="BI191" s="3">
        <f xml:space="preserve"> IFERROR(ABS(Table1[[#This Row],[ROA 2021]]-Table1[[#This Row],[ROA 2020]]), "x")</f>
        <v>3.4210526315789469E-2</v>
      </c>
      <c r="BJ191" s="3">
        <f xml:space="preserve"> IFERROR(AVERAGE(Table1[[#This Row],[ROA 2013-2012]:[ROA 2021-2020]]), "x")</f>
        <v>0.20837754215413387</v>
      </c>
      <c r="BK191" s="3">
        <f>IFERROR(AVERAGE(Table1[[#This Row],[ROA 2012]:[ROA 2021]]), "x")</f>
        <v>0.40912330682499592</v>
      </c>
      <c r="BN191" s="1">
        <f>SUM(Table1[[#This Row],[B/M Rank]:[ROA Rank]])</f>
        <v>0</v>
      </c>
    </row>
    <row r="192" spans="1:66" x14ac:dyDescent="0.25">
      <c r="A192" s="1" t="s">
        <v>2197</v>
      </c>
      <c r="B192" s="1" t="s">
        <v>241</v>
      </c>
      <c r="C192" s="1" t="s">
        <v>4374</v>
      </c>
      <c r="D192" s="1" t="s">
        <v>142</v>
      </c>
      <c r="E192" s="1" t="s">
        <v>108</v>
      </c>
      <c r="F192" s="1">
        <v>3.16</v>
      </c>
      <c r="G192" s="19"/>
      <c r="H192" s="19"/>
      <c r="I192" s="19"/>
      <c r="J192" s="19"/>
      <c r="K192" s="1"/>
      <c r="L192" s="19"/>
      <c r="M192" s="1">
        <v>2012</v>
      </c>
      <c r="N192" s="1">
        <v>0.3</v>
      </c>
      <c r="O192" s="1">
        <v>0.6</v>
      </c>
      <c r="P192" s="1">
        <v>0.6</v>
      </c>
      <c r="Q192" s="1">
        <v>0.7</v>
      </c>
      <c r="R192" s="1">
        <v>0.7</v>
      </c>
      <c r="S192" s="1">
        <v>0.8</v>
      </c>
      <c r="T192" s="1">
        <v>0.9</v>
      </c>
      <c r="U192" s="1">
        <v>1.1000000000000001</v>
      </c>
      <c r="V192" s="1">
        <v>1.1000000000000001</v>
      </c>
      <c r="W192" s="1">
        <v>1.1000000000000001</v>
      </c>
      <c r="X192" s="1">
        <v>1.2</v>
      </c>
      <c r="Z192" s="3">
        <f xml:space="preserve"> IFERROR(AVEDEV(Table1[[#This Row],[GP 2012]:[GP 2021]]) / Table1[[#This Row],[Avg GP]], "x")</f>
        <v>0.26582278481012661</v>
      </c>
      <c r="AA192" s="2">
        <f xml:space="preserve"> IFERROR(AVERAGE(Table1[[#This Row],[GP 2012]:[GP 2021]]), "x")</f>
        <v>0.79</v>
      </c>
      <c r="AB192" s="11">
        <f>Table1[Equity]/Table1[Market Capital]</f>
        <v>0.60126582278481011</v>
      </c>
      <c r="AC192" s="1">
        <v>0.3</v>
      </c>
      <c r="AD192" s="1">
        <v>0.6</v>
      </c>
      <c r="AE192" s="1">
        <v>0.7</v>
      </c>
      <c r="AF192" s="1">
        <v>1.1000000000000001</v>
      </c>
      <c r="AG192" s="1">
        <v>1.2</v>
      </c>
      <c r="AH192" s="1">
        <v>1.2</v>
      </c>
      <c r="AI192" s="1">
        <v>1.2</v>
      </c>
      <c r="AJ192" s="1">
        <v>1.5</v>
      </c>
      <c r="AK192" s="1">
        <v>1.5</v>
      </c>
      <c r="AL192" s="1">
        <v>2.6</v>
      </c>
      <c r="AM192" s="1">
        <v>2.7</v>
      </c>
      <c r="AN192" s="1">
        <v>1.9</v>
      </c>
      <c r="AO192" s="3">
        <f xml:space="preserve"> IFERROR(Table1[[#This Row],[GP 2012]]/Table1[[#This Row],[Total Assets 2012]], "x")</f>
        <v>1</v>
      </c>
      <c r="AP192" s="3">
        <f xml:space="preserve"> IFERROR(Table1[[#This Row],[GP 2013]]/Table1[[#This Row],[Total Assets 2013]], "x")</f>
        <v>1</v>
      </c>
      <c r="AQ192" s="3">
        <f xml:space="preserve"> IFERROR(Table1[[#This Row],[GP 2014]]/Table1[[#This Row],[Total Assets 2014]], "x")</f>
        <v>0.85714285714285721</v>
      </c>
      <c r="AR192" s="3">
        <f xml:space="preserve"> IFERROR(Table1[[#This Row],[GP 2015]]/Table1[[#This Row],[Total Assets 2015]], "x")</f>
        <v>0.63636363636363624</v>
      </c>
      <c r="AS192" s="3">
        <f xml:space="preserve"> IFERROR(Table1[[#This Row],[GP 2016]]/Table1[[#This Row],[Total Assets 2016]], "x")</f>
        <v>0.58333333333333337</v>
      </c>
      <c r="AT192" s="3">
        <f xml:space="preserve"> IFERROR(Table1[[#This Row],[GP 2017]]/Table1[[#This Row],[Total Assets 2017]], "x")</f>
        <v>0.66666666666666674</v>
      </c>
      <c r="AU192" s="3">
        <f xml:space="preserve"> IFERROR(Table1[[#This Row],[GP 2018]]/Table1[[#This Row],[Total Assets 2018]], "x")</f>
        <v>0.75</v>
      </c>
      <c r="AV192" s="3">
        <f xml:space="preserve"> IFERROR(Table1[[#This Row],[GP 2019]]/Table1[[#This Row],[Total Assets 2019]], "x")</f>
        <v>0.73333333333333339</v>
      </c>
      <c r="AW192" s="3">
        <f xml:space="preserve"> IFERROR(Table1[[#This Row],[GP 2020]]/Table1[[#This Row],[Total Assets 2020]], "x")</f>
        <v>0.73333333333333339</v>
      </c>
      <c r="AX192" s="3">
        <f xml:space="preserve"> IFERROR(Table1[[#This Row],[GP 2021]]/Table1[[#This Row],[Total Assets 2021]], "x")</f>
        <v>0.42307692307692307</v>
      </c>
      <c r="AY192" s="3">
        <f xml:space="preserve"> IFERROR(Table1[[#This Row],[GP TTM]]/Table1[[#This Row],[Total Assets TTM]], "x")</f>
        <v>0.44444444444444442</v>
      </c>
      <c r="BA192" s="3">
        <f xml:space="preserve"> IFERROR(ABS(Table1[[#This Row],[ROA 2013]]-Table1[[#This Row],[ROA 2012]]), "x")</f>
        <v>0</v>
      </c>
      <c r="BB192" s="3">
        <f xml:space="preserve"> IFERROR(ABS(Table1[[#This Row],[ROA 2014]]-Table1[[#This Row],[ROA 2013]]), "x")</f>
        <v>0.14285714285714279</v>
      </c>
      <c r="BC192" s="3">
        <f xml:space="preserve"> IFERROR(ABS(Table1[[#This Row],[ROA 2015]]-Table1[[#This Row],[ROA 2014]]), "x")</f>
        <v>0.22077922077922096</v>
      </c>
      <c r="BD192" s="3">
        <f xml:space="preserve"> IFERROR(ABS(Table1[[#This Row],[ROA 2016]]-Table1[[#This Row],[ROA 2015]]), "x")</f>
        <v>5.3030303030302872E-2</v>
      </c>
      <c r="BE192" s="3">
        <f xml:space="preserve"> IFERROR(ABS(Table1[[#This Row],[ROA 2017]]-Table1[[#This Row],[ROA 2016]]), "x")</f>
        <v>8.333333333333337E-2</v>
      </c>
      <c r="BF192" s="3">
        <f xml:space="preserve"> IFERROR(ABS(Table1[[#This Row],[ROA 2018]]-Table1[[#This Row],[ROA 2017]]), "x")</f>
        <v>8.3333333333333259E-2</v>
      </c>
      <c r="BG192" s="3">
        <f xml:space="preserve"> IFERROR(ABS(Table1[[#This Row],[ROA 2019]]-Table1[[#This Row],[ROA 2018]]), "x")</f>
        <v>1.6666666666666607E-2</v>
      </c>
      <c r="BH192" s="3">
        <f xml:space="preserve"> IFERROR(ABS(Table1[[#This Row],[ROA 2020]]-Table1[[#This Row],[ROA 2019]]), "x")</f>
        <v>0</v>
      </c>
      <c r="BI192" s="3">
        <f xml:space="preserve"> IFERROR(ABS(Table1[[#This Row],[ROA 2021]]-Table1[[#This Row],[ROA 2020]]), "x")</f>
        <v>0.31025641025641032</v>
      </c>
      <c r="BJ192" s="3">
        <f xml:space="preserve"> IFERROR(AVERAGE(Table1[[#This Row],[ROA 2013-2012]:[ROA 2021-2020]]), "x")</f>
        <v>0.10113960113960113</v>
      </c>
      <c r="BK192" s="3">
        <f>IFERROR(AVERAGE(Table1[[#This Row],[ROA 2012]:[ROA 2021]]), "x")</f>
        <v>0.73832500832500836</v>
      </c>
      <c r="BN192" s="1">
        <f>SUM(Table1[[#This Row],[B/M Rank]:[ROA Rank]])</f>
        <v>0</v>
      </c>
    </row>
    <row r="193" spans="1:66" x14ac:dyDescent="0.25">
      <c r="A193" s="1" t="s">
        <v>3030</v>
      </c>
      <c r="B193" s="1" t="s">
        <v>989</v>
      </c>
      <c r="C193" s="1" t="s">
        <v>4417</v>
      </c>
      <c r="D193" s="1" t="s">
        <v>268</v>
      </c>
      <c r="E193" s="1" t="s">
        <v>108</v>
      </c>
      <c r="F193" s="1">
        <v>3.17</v>
      </c>
      <c r="G193" s="19"/>
      <c r="H193" s="19"/>
      <c r="I193" s="19"/>
      <c r="J193" s="19"/>
      <c r="K193" s="1"/>
      <c r="L193" s="19"/>
      <c r="M193" s="1">
        <v>2015</v>
      </c>
      <c r="Q193" s="1" t="s">
        <v>4368</v>
      </c>
      <c r="R193" s="1" t="s">
        <v>4368</v>
      </c>
      <c r="S193" s="1" t="s">
        <v>4368</v>
      </c>
      <c r="T193" s="1" t="s">
        <v>4368</v>
      </c>
      <c r="U193" s="1" t="s">
        <v>4368</v>
      </c>
      <c r="V193" s="1" t="s">
        <v>4368</v>
      </c>
      <c r="W193" s="1" t="s">
        <v>4368</v>
      </c>
      <c r="X193" s="1" t="s">
        <v>4368</v>
      </c>
      <c r="Z193" s="3" t="str">
        <f xml:space="preserve"> IFERROR(AVEDEV(Table1[[#This Row],[GP 2012]:[GP 2021]]) / Table1[[#This Row],[Avg GP]], "x")</f>
        <v>x</v>
      </c>
      <c r="AA193" s="2" t="str">
        <f xml:space="preserve"> IFERROR(AVERAGE(Table1[[#This Row],[GP 2012]:[GP 2021]]), "x")</f>
        <v>x</v>
      </c>
      <c r="AB193" s="11">
        <f>Table1[Equity]/Table1[Market Capital]</f>
        <v>1.1356466876971609</v>
      </c>
      <c r="AF193" s="1">
        <v>0.2</v>
      </c>
      <c r="AG193" s="1">
        <v>0.4</v>
      </c>
      <c r="AH193" s="1">
        <v>2.6</v>
      </c>
      <c r="AI193" s="1">
        <v>5.7</v>
      </c>
      <c r="AJ193" s="1">
        <v>4</v>
      </c>
      <c r="AK193" s="1">
        <v>4</v>
      </c>
      <c r="AL193" s="1">
        <v>4.2</v>
      </c>
      <c r="AM193" s="1">
        <v>4.0999999999999996</v>
      </c>
      <c r="AN193" s="1">
        <v>3.6</v>
      </c>
      <c r="AO193" s="3" t="str">
        <f xml:space="preserve"> IFERROR(Table1[[#This Row],[GP 2012]]/Table1[[#This Row],[Total Assets 2012]], "x")</f>
        <v>x</v>
      </c>
      <c r="AP193" s="3" t="str">
        <f xml:space="preserve"> IFERROR(Table1[[#This Row],[GP 2013]]/Table1[[#This Row],[Total Assets 2013]], "x")</f>
        <v>x</v>
      </c>
      <c r="AQ193" s="3" t="str">
        <f xml:space="preserve"> IFERROR(Table1[[#This Row],[GP 2014]]/Table1[[#This Row],[Total Assets 2014]], "x")</f>
        <v>x</v>
      </c>
      <c r="AR193" s="3" t="str">
        <f xml:space="preserve"> IFERROR(Table1[[#This Row],[GP 2015]]/Table1[[#This Row],[Total Assets 2015]], "x")</f>
        <v>x</v>
      </c>
      <c r="AS193" s="3" t="str">
        <f xml:space="preserve"> IFERROR(Table1[[#This Row],[GP 2016]]/Table1[[#This Row],[Total Assets 2016]], "x")</f>
        <v>x</v>
      </c>
      <c r="AT193" s="3" t="str">
        <f xml:space="preserve"> IFERROR(Table1[[#This Row],[GP 2017]]/Table1[[#This Row],[Total Assets 2017]], "x")</f>
        <v>x</v>
      </c>
      <c r="AU193" s="3" t="str">
        <f xml:space="preserve"> IFERROR(Table1[[#This Row],[GP 2018]]/Table1[[#This Row],[Total Assets 2018]], "x")</f>
        <v>x</v>
      </c>
      <c r="AV193" s="3" t="str">
        <f xml:space="preserve"> IFERROR(Table1[[#This Row],[GP 2019]]/Table1[[#This Row],[Total Assets 2019]], "x")</f>
        <v>x</v>
      </c>
      <c r="AW193" s="3" t="str">
        <f xml:space="preserve"> IFERROR(Table1[[#This Row],[GP 2020]]/Table1[[#This Row],[Total Assets 2020]], "x")</f>
        <v>x</v>
      </c>
      <c r="AX193" s="3" t="str">
        <f xml:space="preserve"> IFERROR(Table1[[#This Row],[GP 2021]]/Table1[[#This Row],[Total Assets 2021]], "x")</f>
        <v>x</v>
      </c>
      <c r="AY193" s="3" t="str">
        <f xml:space="preserve"> IFERROR(Table1[[#This Row],[GP TTM]]/Table1[[#This Row],[Total Assets TTM]], "x")</f>
        <v>x</v>
      </c>
      <c r="BA193" s="3" t="str">
        <f xml:space="preserve"> IFERROR(ABS(Table1[[#This Row],[ROA 2013]]-Table1[[#This Row],[ROA 2012]]), "x")</f>
        <v>x</v>
      </c>
      <c r="BB193" s="3" t="str">
        <f xml:space="preserve"> IFERROR(ABS(Table1[[#This Row],[ROA 2014]]-Table1[[#This Row],[ROA 2013]]), "x")</f>
        <v>x</v>
      </c>
      <c r="BC193" s="3" t="str">
        <f xml:space="preserve"> IFERROR(ABS(Table1[[#This Row],[ROA 2015]]-Table1[[#This Row],[ROA 2014]]), "x")</f>
        <v>x</v>
      </c>
      <c r="BD193" s="3" t="str">
        <f xml:space="preserve"> IFERROR(ABS(Table1[[#This Row],[ROA 2016]]-Table1[[#This Row],[ROA 2015]]), "x")</f>
        <v>x</v>
      </c>
      <c r="BE193" s="3" t="str">
        <f xml:space="preserve"> IFERROR(ABS(Table1[[#This Row],[ROA 2017]]-Table1[[#This Row],[ROA 2016]]), "x")</f>
        <v>x</v>
      </c>
      <c r="BF193" s="3" t="str">
        <f xml:space="preserve"> IFERROR(ABS(Table1[[#This Row],[ROA 2018]]-Table1[[#This Row],[ROA 2017]]), "x")</f>
        <v>x</v>
      </c>
      <c r="BG193" s="3" t="str">
        <f xml:space="preserve"> IFERROR(ABS(Table1[[#This Row],[ROA 2019]]-Table1[[#This Row],[ROA 2018]]), "x")</f>
        <v>x</v>
      </c>
      <c r="BH193" s="3" t="str">
        <f xml:space="preserve"> IFERROR(ABS(Table1[[#This Row],[ROA 2020]]-Table1[[#This Row],[ROA 2019]]), "x")</f>
        <v>x</v>
      </c>
      <c r="BI193" s="3" t="str">
        <f xml:space="preserve"> IFERROR(ABS(Table1[[#This Row],[ROA 2021]]-Table1[[#This Row],[ROA 2020]]), "x")</f>
        <v>x</v>
      </c>
      <c r="BJ193" s="3" t="str">
        <f xml:space="preserve"> IFERROR(AVERAGE(Table1[[#This Row],[ROA 2013-2012]:[ROA 2021-2020]]), "x")</f>
        <v>x</v>
      </c>
      <c r="BK193" s="3" t="str">
        <f>IFERROR(AVERAGE(Table1[[#This Row],[ROA 2012]:[ROA 2021]]), "x")</f>
        <v>x</v>
      </c>
      <c r="BN193" s="1">
        <f>SUM(Table1[[#This Row],[B/M Rank]:[ROA Rank]])</f>
        <v>0</v>
      </c>
    </row>
    <row r="194" spans="1:66" x14ac:dyDescent="0.25">
      <c r="A194" s="1" t="s">
        <v>3220</v>
      </c>
      <c r="B194" s="1" t="s">
        <v>1112</v>
      </c>
      <c r="C194" s="1" t="s">
        <v>4417</v>
      </c>
      <c r="D194" s="1" t="s">
        <v>268</v>
      </c>
      <c r="E194" s="1" t="s">
        <v>108</v>
      </c>
      <c r="F194" s="1">
        <v>3.17</v>
      </c>
      <c r="G194" s="19"/>
      <c r="H194" s="19"/>
      <c r="I194" s="19"/>
      <c r="J194" s="19"/>
      <c r="K194" s="1"/>
      <c r="L194" s="19"/>
      <c r="M194" s="1">
        <v>2012</v>
      </c>
      <c r="N194" s="1" t="s">
        <v>4368</v>
      </c>
      <c r="O194" s="1" t="s">
        <v>4368</v>
      </c>
      <c r="P194" s="1" t="s">
        <v>4368</v>
      </c>
      <c r="Q194" s="1" t="s">
        <v>4368</v>
      </c>
      <c r="R194" s="1" t="s">
        <v>4368</v>
      </c>
      <c r="S194" s="1" t="s">
        <v>4368</v>
      </c>
      <c r="T194" s="1" t="s">
        <v>4368</v>
      </c>
      <c r="U194" s="1" t="s">
        <v>4368</v>
      </c>
      <c r="V194" s="1" t="s">
        <v>4368</v>
      </c>
      <c r="W194" s="1" t="s">
        <v>4368</v>
      </c>
      <c r="X194" s="1" t="s">
        <v>4368</v>
      </c>
      <c r="Z194" s="3" t="str">
        <f xml:space="preserve"> IFERROR(AVEDEV(Table1[[#This Row],[GP 2012]:[GP 2021]]) / Table1[[#This Row],[Avg GP]], "x")</f>
        <v>x</v>
      </c>
      <c r="AA194" s="2" t="str">
        <f xml:space="preserve"> IFERROR(AVERAGE(Table1[[#This Row],[GP 2012]:[GP 2021]]), "x")</f>
        <v>x</v>
      </c>
      <c r="AB194" s="11">
        <f>Table1[Equity]/Table1[Market Capital]</f>
        <v>0.31545741324921134</v>
      </c>
      <c r="AC194" s="1">
        <v>0.3</v>
      </c>
      <c r="AD194" s="1">
        <v>0.3</v>
      </c>
      <c r="AE194" s="1">
        <v>0.3</v>
      </c>
      <c r="AF194" s="1">
        <v>0.3</v>
      </c>
      <c r="AG194" s="1">
        <v>0.4</v>
      </c>
      <c r="AH194" s="1">
        <v>0.5</v>
      </c>
      <c r="AI194" s="1">
        <v>0.6</v>
      </c>
      <c r="AJ194" s="1">
        <v>0.6</v>
      </c>
      <c r="AK194" s="1">
        <v>0.5</v>
      </c>
      <c r="AL194" s="1">
        <v>1.4</v>
      </c>
      <c r="AM194" s="1">
        <v>1.3</v>
      </c>
      <c r="AN194" s="1">
        <v>1</v>
      </c>
      <c r="AO194" s="3" t="str">
        <f xml:space="preserve"> IFERROR(Table1[[#This Row],[GP 2012]]/Table1[[#This Row],[Total Assets 2012]], "x")</f>
        <v>x</v>
      </c>
      <c r="AP194" s="3" t="str">
        <f xml:space="preserve"> IFERROR(Table1[[#This Row],[GP 2013]]/Table1[[#This Row],[Total Assets 2013]], "x")</f>
        <v>x</v>
      </c>
      <c r="AQ194" s="3" t="str">
        <f xml:space="preserve"> IFERROR(Table1[[#This Row],[GP 2014]]/Table1[[#This Row],[Total Assets 2014]], "x")</f>
        <v>x</v>
      </c>
      <c r="AR194" s="3" t="str">
        <f xml:space="preserve"> IFERROR(Table1[[#This Row],[GP 2015]]/Table1[[#This Row],[Total Assets 2015]], "x")</f>
        <v>x</v>
      </c>
      <c r="AS194" s="3" t="str">
        <f xml:space="preserve"> IFERROR(Table1[[#This Row],[GP 2016]]/Table1[[#This Row],[Total Assets 2016]], "x")</f>
        <v>x</v>
      </c>
      <c r="AT194" s="3" t="str">
        <f xml:space="preserve"> IFERROR(Table1[[#This Row],[GP 2017]]/Table1[[#This Row],[Total Assets 2017]], "x")</f>
        <v>x</v>
      </c>
      <c r="AU194" s="3" t="str">
        <f xml:space="preserve"> IFERROR(Table1[[#This Row],[GP 2018]]/Table1[[#This Row],[Total Assets 2018]], "x")</f>
        <v>x</v>
      </c>
      <c r="AV194" s="3" t="str">
        <f xml:space="preserve"> IFERROR(Table1[[#This Row],[GP 2019]]/Table1[[#This Row],[Total Assets 2019]], "x")</f>
        <v>x</v>
      </c>
      <c r="AW194" s="3" t="str">
        <f xml:space="preserve"> IFERROR(Table1[[#This Row],[GP 2020]]/Table1[[#This Row],[Total Assets 2020]], "x")</f>
        <v>x</v>
      </c>
      <c r="AX194" s="3" t="str">
        <f xml:space="preserve"> IFERROR(Table1[[#This Row],[GP 2021]]/Table1[[#This Row],[Total Assets 2021]], "x")</f>
        <v>x</v>
      </c>
      <c r="AY194" s="3" t="str">
        <f xml:space="preserve"> IFERROR(Table1[[#This Row],[GP TTM]]/Table1[[#This Row],[Total Assets TTM]], "x")</f>
        <v>x</v>
      </c>
      <c r="BA194" s="3" t="str">
        <f xml:space="preserve"> IFERROR(ABS(Table1[[#This Row],[ROA 2013]]-Table1[[#This Row],[ROA 2012]]), "x")</f>
        <v>x</v>
      </c>
      <c r="BB194" s="3" t="str">
        <f xml:space="preserve"> IFERROR(ABS(Table1[[#This Row],[ROA 2014]]-Table1[[#This Row],[ROA 2013]]), "x")</f>
        <v>x</v>
      </c>
      <c r="BC194" s="3" t="str">
        <f xml:space="preserve"> IFERROR(ABS(Table1[[#This Row],[ROA 2015]]-Table1[[#This Row],[ROA 2014]]), "x")</f>
        <v>x</v>
      </c>
      <c r="BD194" s="3" t="str">
        <f xml:space="preserve"> IFERROR(ABS(Table1[[#This Row],[ROA 2016]]-Table1[[#This Row],[ROA 2015]]), "x")</f>
        <v>x</v>
      </c>
      <c r="BE194" s="3" t="str">
        <f xml:space="preserve"> IFERROR(ABS(Table1[[#This Row],[ROA 2017]]-Table1[[#This Row],[ROA 2016]]), "x")</f>
        <v>x</v>
      </c>
      <c r="BF194" s="3" t="str">
        <f xml:space="preserve"> IFERROR(ABS(Table1[[#This Row],[ROA 2018]]-Table1[[#This Row],[ROA 2017]]), "x")</f>
        <v>x</v>
      </c>
      <c r="BG194" s="3" t="str">
        <f xml:space="preserve"> IFERROR(ABS(Table1[[#This Row],[ROA 2019]]-Table1[[#This Row],[ROA 2018]]), "x")</f>
        <v>x</v>
      </c>
      <c r="BH194" s="3" t="str">
        <f xml:space="preserve"> IFERROR(ABS(Table1[[#This Row],[ROA 2020]]-Table1[[#This Row],[ROA 2019]]), "x")</f>
        <v>x</v>
      </c>
      <c r="BI194" s="3" t="str">
        <f xml:space="preserve"> IFERROR(ABS(Table1[[#This Row],[ROA 2021]]-Table1[[#This Row],[ROA 2020]]), "x")</f>
        <v>x</v>
      </c>
      <c r="BJ194" s="3" t="str">
        <f xml:space="preserve"> IFERROR(AVERAGE(Table1[[#This Row],[ROA 2013-2012]:[ROA 2021-2020]]), "x")</f>
        <v>x</v>
      </c>
      <c r="BK194" s="3" t="str">
        <f>IFERROR(AVERAGE(Table1[[#This Row],[ROA 2012]:[ROA 2021]]), "x")</f>
        <v>x</v>
      </c>
      <c r="BN194" s="1">
        <f>SUM(Table1[[#This Row],[B/M Rank]:[ROA Rank]])</f>
        <v>0</v>
      </c>
    </row>
    <row r="195" spans="1:66" x14ac:dyDescent="0.25">
      <c r="A195" s="1" t="s">
        <v>2759</v>
      </c>
      <c r="B195" s="1" t="s">
        <v>4415</v>
      </c>
      <c r="C195" s="1" t="s">
        <v>801</v>
      </c>
      <c r="D195" s="1" t="s">
        <v>392</v>
      </c>
      <c r="E195" s="1" t="s">
        <v>108</v>
      </c>
      <c r="F195" s="1">
        <v>3.2</v>
      </c>
      <c r="G195" s="19"/>
      <c r="H195" s="19"/>
      <c r="I195" s="19"/>
      <c r="J195" s="19"/>
      <c r="K195" s="1"/>
      <c r="L195" s="19"/>
      <c r="M195" s="1">
        <v>2012</v>
      </c>
      <c r="N195" s="1">
        <v>1.7</v>
      </c>
      <c r="O195" s="1">
        <v>1.8</v>
      </c>
      <c r="P195" s="1">
        <v>2.1</v>
      </c>
      <c r="Q195" s="1">
        <v>4.5</v>
      </c>
      <c r="R195" s="1">
        <v>2.8</v>
      </c>
      <c r="S195" s="1">
        <v>2.6</v>
      </c>
      <c r="T195" s="1">
        <v>1.7</v>
      </c>
      <c r="U195" s="1">
        <v>1.7</v>
      </c>
      <c r="V195" s="1">
        <v>1.8</v>
      </c>
      <c r="W195" s="1">
        <v>2.2999999999999998</v>
      </c>
      <c r="X195" s="1">
        <v>2.2999999999999998</v>
      </c>
      <c r="Z195" s="3">
        <f xml:space="preserve"> IFERROR(AVEDEV(Table1[[#This Row],[GP 2012]:[GP 2021]]) / Table1[[#This Row],[Avg GP]], "x")</f>
        <v>0.26086956521739124</v>
      </c>
      <c r="AA195" s="2">
        <f xml:space="preserve"> IFERROR(AVERAGE(Table1[[#This Row],[GP 2012]:[GP 2021]]), "x")</f>
        <v>2.2999999999999998</v>
      </c>
      <c r="AB195" s="11">
        <f>Table1[Equity]/Table1[Market Capital]</f>
        <v>0.74999999999999989</v>
      </c>
      <c r="AC195" s="1">
        <v>2.7</v>
      </c>
      <c r="AD195" s="1">
        <v>2.2000000000000002</v>
      </c>
      <c r="AE195" s="1">
        <v>2.4</v>
      </c>
      <c r="AF195" s="1">
        <v>5.2</v>
      </c>
      <c r="AG195" s="1">
        <v>7.2</v>
      </c>
      <c r="AH195" s="1">
        <v>1.5</v>
      </c>
      <c r="AI195" s="1">
        <v>1.3</v>
      </c>
      <c r="AJ195" s="1">
        <v>2</v>
      </c>
      <c r="AK195" s="1">
        <v>2.4</v>
      </c>
      <c r="AL195" s="1">
        <v>3.1</v>
      </c>
      <c r="AM195" s="1">
        <v>2.9</v>
      </c>
      <c r="AN195" s="1">
        <v>2.4</v>
      </c>
      <c r="AO195" s="3">
        <f xml:space="preserve"> IFERROR(Table1[[#This Row],[GP 2012]]/Table1[[#This Row],[Total Assets 2012]], "x")</f>
        <v>0.62962962962962954</v>
      </c>
      <c r="AP195" s="3">
        <f xml:space="preserve"> IFERROR(Table1[[#This Row],[GP 2013]]/Table1[[#This Row],[Total Assets 2013]], "x")</f>
        <v>0.81818181818181812</v>
      </c>
      <c r="AQ195" s="3">
        <f xml:space="preserve"> IFERROR(Table1[[#This Row],[GP 2014]]/Table1[[#This Row],[Total Assets 2014]], "x")</f>
        <v>0.87500000000000011</v>
      </c>
      <c r="AR195" s="3">
        <f xml:space="preserve"> IFERROR(Table1[[#This Row],[GP 2015]]/Table1[[#This Row],[Total Assets 2015]], "x")</f>
        <v>0.86538461538461531</v>
      </c>
      <c r="AS195" s="3">
        <f xml:space="preserve"> IFERROR(Table1[[#This Row],[GP 2016]]/Table1[[#This Row],[Total Assets 2016]], "x")</f>
        <v>0.38888888888888884</v>
      </c>
      <c r="AT195" s="3">
        <f xml:space="preserve"> IFERROR(Table1[[#This Row],[GP 2017]]/Table1[[#This Row],[Total Assets 2017]], "x")</f>
        <v>1.7333333333333334</v>
      </c>
      <c r="AU195" s="3">
        <f xml:space="preserve"> IFERROR(Table1[[#This Row],[GP 2018]]/Table1[[#This Row],[Total Assets 2018]], "x")</f>
        <v>1.3076923076923077</v>
      </c>
      <c r="AV195" s="3">
        <f xml:space="preserve"> IFERROR(Table1[[#This Row],[GP 2019]]/Table1[[#This Row],[Total Assets 2019]], "x")</f>
        <v>0.85</v>
      </c>
      <c r="AW195" s="3">
        <f xml:space="preserve"> IFERROR(Table1[[#This Row],[GP 2020]]/Table1[[#This Row],[Total Assets 2020]], "x")</f>
        <v>0.75</v>
      </c>
      <c r="AX195" s="3">
        <f xml:space="preserve"> IFERROR(Table1[[#This Row],[GP 2021]]/Table1[[#This Row],[Total Assets 2021]], "x")</f>
        <v>0.74193548387096764</v>
      </c>
      <c r="AY195" s="3">
        <f xml:space="preserve"> IFERROR(Table1[[#This Row],[GP TTM]]/Table1[[#This Row],[Total Assets TTM]], "x")</f>
        <v>0.79310344827586199</v>
      </c>
      <c r="BA195" s="3">
        <f xml:space="preserve"> IFERROR(ABS(Table1[[#This Row],[ROA 2013]]-Table1[[#This Row],[ROA 2012]]), "x")</f>
        <v>0.18855218855218858</v>
      </c>
      <c r="BB195" s="3">
        <f xml:space="preserve"> IFERROR(ABS(Table1[[#This Row],[ROA 2014]]-Table1[[#This Row],[ROA 2013]]), "x")</f>
        <v>5.681818181818199E-2</v>
      </c>
      <c r="BC195" s="3">
        <f xml:space="preserve"> IFERROR(ABS(Table1[[#This Row],[ROA 2015]]-Table1[[#This Row],[ROA 2014]]), "x")</f>
        <v>9.6153846153848033E-3</v>
      </c>
      <c r="BD195" s="3">
        <f xml:space="preserve"> IFERROR(ABS(Table1[[#This Row],[ROA 2016]]-Table1[[#This Row],[ROA 2015]]), "x")</f>
        <v>0.47649572649572647</v>
      </c>
      <c r="BE195" s="3">
        <f xml:space="preserve"> IFERROR(ABS(Table1[[#This Row],[ROA 2017]]-Table1[[#This Row],[ROA 2016]]), "x")</f>
        <v>1.3444444444444446</v>
      </c>
      <c r="BF195" s="3">
        <f xml:space="preserve"> IFERROR(ABS(Table1[[#This Row],[ROA 2018]]-Table1[[#This Row],[ROA 2017]]), "x")</f>
        <v>0.42564102564102568</v>
      </c>
      <c r="BG195" s="3">
        <f xml:space="preserve"> IFERROR(ABS(Table1[[#This Row],[ROA 2019]]-Table1[[#This Row],[ROA 2018]]), "x")</f>
        <v>0.45769230769230773</v>
      </c>
      <c r="BH195" s="3">
        <f xml:space="preserve"> IFERROR(ABS(Table1[[#This Row],[ROA 2020]]-Table1[[#This Row],[ROA 2019]]), "x")</f>
        <v>9.9999999999999978E-2</v>
      </c>
      <c r="BI195" s="3">
        <f xml:space="preserve"> IFERROR(ABS(Table1[[#This Row],[ROA 2021]]-Table1[[#This Row],[ROA 2020]]), "x")</f>
        <v>8.0645161290323619E-3</v>
      </c>
      <c r="BJ195" s="3">
        <f xml:space="preserve"> IFERROR(AVERAGE(Table1[[#This Row],[ROA 2013-2012]:[ROA 2021-2020]]), "x")</f>
        <v>0.34081375282092136</v>
      </c>
      <c r="BK195" s="3">
        <f>IFERROR(AVERAGE(Table1[[#This Row],[ROA 2012]:[ROA 2021]]), "x")</f>
        <v>0.89600460769815593</v>
      </c>
      <c r="BN195" s="1">
        <f>SUM(Table1[[#This Row],[B/M Rank]:[ROA Rank]])</f>
        <v>0</v>
      </c>
    </row>
    <row r="196" spans="1:66" x14ac:dyDescent="0.25">
      <c r="A196" s="1" t="s">
        <v>3564</v>
      </c>
      <c r="B196" s="1" t="s">
        <v>1340</v>
      </c>
      <c r="C196" s="1" t="s">
        <v>4417</v>
      </c>
      <c r="D196" s="1" t="s">
        <v>268</v>
      </c>
      <c r="E196" s="1" t="s">
        <v>108</v>
      </c>
      <c r="F196" s="1">
        <v>3.21</v>
      </c>
      <c r="G196" s="19"/>
      <c r="H196" s="19"/>
      <c r="I196" s="19"/>
      <c r="J196" s="19"/>
      <c r="K196" s="1"/>
      <c r="L196" s="19"/>
      <c r="M196" s="1">
        <v>2012</v>
      </c>
      <c r="N196" s="1">
        <v>0</v>
      </c>
      <c r="O196" s="1">
        <v>0</v>
      </c>
      <c r="P196" s="1">
        <v>0</v>
      </c>
      <c r="Q196" s="1">
        <v>0.1</v>
      </c>
      <c r="R196" s="1">
        <v>-0.2</v>
      </c>
      <c r="S196" s="1">
        <v>-0.7</v>
      </c>
      <c r="T196" s="1">
        <v>0.2</v>
      </c>
      <c r="U196" s="1">
        <v>0</v>
      </c>
      <c r="V196" s="1">
        <v>-0.1</v>
      </c>
      <c r="W196" s="1">
        <v>-0.1</v>
      </c>
      <c r="X196" s="1">
        <v>-0.1</v>
      </c>
      <c r="Z196" s="3">
        <f xml:space="preserve"> IFERROR(AVEDEV(Table1[[#This Row],[GP 2012]:[GP 2021]]) / Table1[[#This Row],[Avg GP]], "x")</f>
        <v>-1.9500000000000004</v>
      </c>
      <c r="AA196" s="2">
        <f xml:space="preserve"> IFERROR(AVERAGE(Table1[[#This Row],[GP 2012]:[GP 2021]]), "x")</f>
        <v>-7.9999999999999988E-2</v>
      </c>
      <c r="AB196" s="11">
        <f>Table1[Equity]/Table1[Market Capital]</f>
        <v>1.4953271028037383</v>
      </c>
      <c r="AC196" s="1">
        <v>10</v>
      </c>
      <c r="AD196" s="1">
        <v>9.8000000000000007</v>
      </c>
      <c r="AE196" s="1">
        <v>9.9</v>
      </c>
      <c r="AF196" s="1">
        <v>9.5</v>
      </c>
      <c r="AG196" s="1">
        <v>10.5</v>
      </c>
      <c r="AH196" s="1">
        <v>0.5</v>
      </c>
      <c r="AI196" s="1">
        <v>0.3</v>
      </c>
      <c r="AJ196" s="1">
        <v>2.2000000000000002</v>
      </c>
      <c r="AK196" s="1">
        <v>2.9</v>
      </c>
      <c r="AL196" s="1">
        <v>1.8</v>
      </c>
      <c r="AM196" s="1">
        <v>16.399999999999999</v>
      </c>
      <c r="AN196" s="1">
        <v>4.8</v>
      </c>
      <c r="AO196" s="3">
        <f xml:space="preserve"> IFERROR(Table1[[#This Row],[GP 2012]]/Table1[[#This Row],[Total Assets 2012]], "x")</f>
        <v>0</v>
      </c>
      <c r="AP196" s="3">
        <f xml:space="preserve"> IFERROR(Table1[[#This Row],[GP 2013]]/Table1[[#This Row],[Total Assets 2013]], "x")</f>
        <v>0</v>
      </c>
      <c r="AQ196" s="3">
        <f xml:space="preserve"> IFERROR(Table1[[#This Row],[GP 2014]]/Table1[[#This Row],[Total Assets 2014]], "x")</f>
        <v>0</v>
      </c>
      <c r="AR196" s="3">
        <f xml:space="preserve"> IFERROR(Table1[[#This Row],[GP 2015]]/Table1[[#This Row],[Total Assets 2015]], "x")</f>
        <v>1.0526315789473684E-2</v>
      </c>
      <c r="AS196" s="3">
        <f xml:space="preserve"> IFERROR(Table1[[#This Row],[GP 2016]]/Table1[[#This Row],[Total Assets 2016]], "x")</f>
        <v>-1.9047619047619049E-2</v>
      </c>
      <c r="AT196" s="3">
        <f xml:space="preserve"> IFERROR(Table1[[#This Row],[GP 2017]]/Table1[[#This Row],[Total Assets 2017]], "x")</f>
        <v>-1.4</v>
      </c>
      <c r="AU196" s="3">
        <f xml:space="preserve"> IFERROR(Table1[[#This Row],[GP 2018]]/Table1[[#This Row],[Total Assets 2018]], "x")</f>
        <v>0.66666666666666674</v>
      </c>
      <c r="AV196" s="3">
        <f xml:space="preserve"> IFERROR(Table1[[#This Row],[GP 2019]]/Table1[[#This Row],[Total Assets 2019]], "x")</f>
        <v>0</v>
      </c>
      <c r="AW196" s="3">
        <f xml:space="preserve"> IFERROR(Table1[[#This Row],[GP 2020]]/Table1[[#This Row],[Total Assets 2020]], "x")</f>
        <v>-3.4482758620689655E-2</v>
      </c>
      <c r="AX196" s="3">
        <f xml:space="preserve"> IFERROR(Table1[[#This Row],[GP 2021]]/Table1[[#This Row],[Total Assets 2021]], "x")</f>
        <v>-5.5555555555555559E-2</v>
      </c>
      <c r="AY196" s="3">
        <f xml:space="preserve"> IFERROR(Table1[[#This Row],[GP TTM]]/Table1[[#This Row],[Total Assets TTM]], "x")</f>
        <v>-6.0975609756097572E-3</v>
      </c>
      <c r="BA196" s="3">
        <f xml:space="preserve"> IFERROR(ABS(Table1[[#This Row],[ROA 2013]]-Table1[[#This Row],[ROA 2012]]), "x")</f>
        <v>0</v>
      </c>
      <c r="BB196" s="3">
        <f xml:space="preserve"> IFERROR(ABS(Table1[[#This Row],[ROA 2014]]-Table1[[#This Row],[ROA 2013]]), "x")</f>
        <v>0</v>
      </c>
      <c r="BC196" s="3">
        <f xml:space="preserve"> IFERROR(ABS(Table1[[#This Row],[ROA 2015]]-Table1[[#This Row],[ROA 2014]]), "x")</f>
        <v>1.0526315789473684E-2</v>
      </c>
      <c r="BD196" s="3">
        <f xml:space="preserve"> IFERROR(ABS(Table1[[#This Row],[ROA 2016]]-Table1[[#This Row],[ROA 2015]]), "x")</f>
        <v>2.9573934837092732E-2</v>
      </c>
      <c r="BE196" s="3">
        <f xml:space="preserve"> IFERROR(ABS(Table1[[#This Row],[ROA 2017]]-Table1[[#This Row],[ROA 2016]]), "x")</f>
        <v>1.3809523809523809</v>
      </c>
      <c r="BF196" s="3">
        <f xml:space="preserve"> IFERROR(ABS(Table1[[#This Row],[ROA 2018]]-Table1[[#This Row],[ROA 2017]]), "x")</f>
        <v>2.0666666666666664</v>
      </c>
      <c r="BG196" s="3">
        <f xml:space="preserve"> IFERROR(ABS(Table1[[#This Row],[ROA 2019]]-Table1[[#This Row],[ROA 2018]]), "x")</f>
        <v>0.66666666666666674</v>
      </c>
      <c r="BH196" s="3">
        <f xml:space="preserve"> IFERROR(ABS(Table1[[#This Row],[ROA 2020]]-Table1[[#This Row],[ROA 2019]]), "x")</f>
        <v>3.4482758620689655E-2</v>
      </c>
      <c r="BI196" s="3">
        <f xml:space="preserve"> IFERROR(ABS(Table1[[#This Row],[ROA 2021]]-Table1[[#This Row],[ROA 2020]]), "x")</f>
        <v>2.1072796934865905E-2</v>
      </c>
      <c r="BJ196" s="3">
        <f xml:space="preserve"> IFERROR(AVERAGE(Table1[[#This Row],[ROA 2013-2012]:[ROA 2021-2020]]), "x")</f>
        <v>0.46777128005198176</v>
      </c>
      <c r="BK196" s="3">
        <f>IFERROR(AVERAGE(Table1[[#This Row],[ROA 2012]:[ROA 2021]]), "x")</f>
        <v>-8.3189295076772363E-2</v>
      </c>
      <c r="BN196" s="1">
        <f>SUM(Table1[[#This Row],[B/M Rank]:[ROA Rank]])</f>
        <v>0</v>
      </c>
    </row>
    <row r="197" spans="1:66" x14ac:dyDescent="0.25">
      <c r="A197" s="1" t="s">
        <v>2235</v>
      </c>
      <c r="B197" s="1" t="s">
        <v>278</v>
      </c>
      <c r="C197" s="1" t="s">
        <v>267</v>
      </c>
      <c r="D197" s="1" t="s">
        <v>268</v>
      </c>
      <c r="E197" s="1" t="s">
        <v>108</v>
      </c>
      <c r="F197" s="1">
        <v>3.22</v>
      </c>
      <c r="G197" s="19"/>
      <c r="H197" s="19"/>
      <c r="I197" s="19"/>
      <c r="J197" s="19"/>
      <c r="K197" s="1"/>
      <c r="L197" s="19"/>
      <c r="M197" s="1">
        <v>2019</v>
      </c>
      <c r="U197" s="1" t="s">
        <v>4368</v>
      </c>
      <c r="V197" s="1" t="s">
        <v>4368</v>
      </c>
      <c r="W197" s="1">
        <v>0</v>
      </c>
      <c r="X197" s="1">
        <v>0</v>
      </c>
      <c r="Z197" s="3" t="str">
        <f xml:space="preserve"> IFERROR(AVEDEV(Table1[[#This Row],[GP 2012]:[GP 2021]]) / Table1[[#This Row],[Avg GP]], "x")</f>
        <v>x</v>
      </c>
      <c r="AA197" s="2">
        <f xml:space="preserve"> IFERROR(AVERAGE(Table1[[#This Row],[GP 2012]:[GP 2021]]), "x")</f>
        <v>0</v>
      </c>
      <c r="AB197" s="11">
        <f>Table1[Equity]/Table1[Market Capital]</f>
        <v>1.2422360248447204</v>
      </c>
      <c r="AJ197" s="1">
        <v>0.7</v>
      </c>
      <c r="AK197" s="1">
        <v>3</v>
      </c>
      <c r="AL197" s="1">
        <v>5.8</v>
      </c>
      <c r="AM197" s="1">
        <v>9.6999999999999993</v>
      </c>
      <c r="AN197" s="1">
        <v>4</v>
      </c>
      <c r="AO197" s="3" t="str">
        <f xml:space="preserve"> IFERROR(Table1[[#This Row],[GP 2012]]/Table1[[#This Row],[Total Assets 2012]], "x")</f>
        <v>x</v>
      </c>
      <c r="AP197" s="3" t="str">
        <f xml:space="preserve"> IFERROR(Table1[[#This Row],[GP 2013]]/Table1[[#This Row],[Total Assets 2013]], "x")</f>
        <v>x</v>
      </c>
      <c r="AQ197" s="3" t="str">
        <f xml:space="preserve"> IFERROR(Table1[[#This Row],[GP 2014]]/Table1[[#This Row],[Total Assets 2014]], "x")</f>
        <v>x</v>
      </c>
      <c r="AR197" s="3" t="str">
        <f xml:space="preserve"> IFERROR(Table1[[#This Row],[GP 2015]]/Table1[[#This Row],[Total Assets 2015]], "x")</f>
        <v>x</v>
      </c>
      <c r="AS197" s="3" t="str">
        <f xml:space="preserve"> IFERROR(Table1[[#This Row],[GP 2016]]/Table1[[#This Row],[Total Assets 2016]], "x")</f>
        <v>x</v>
      </c>
      <c r="AT197" s="3" t="str">
        <f xml:space="preserve"> IFERROR(Table1[[#This Row],[GP 2017]]/Table1[[#This Row],[Total Assets 2017]], "x")</f>
        <v>x</v>
      </c>
      <c r="AU197" s="3" t="str">
        <f xml:space="preserve"> IFERROR(Table1[[#This Row],[GP 2018]]/Table1[[#This Row],[Total Assets 2018]], "x")</f>
        <v>x</v>
      </c>
      <c r="AV197" s="3" t="str">
        <f xml:space="preserve"> IFERROR(Table1[[#This Row],[GP 2019]]/Table1[[#This Row],[Total Assets 2019]], "x")</f>
        <v>x</v>
      </c>
      <c r="AW197" s="3" t="str">
        <f xml:space="preserve"> IFERROR(Table1[[#This Row],[GP 2020]]/Table1[[#This Row],[Total Assets 2020]], "x")</f>
        <v>x</v>
      </c>
      <c r="AX197" s="3">
        <f xml:space="preserve"> IFERROR(Table1[[#This Row],[GP 2021]]/Table1[[#This Row],[Total Assets 2021]], "x")</f>
        <v>0</v>
      </c>
      <c r="AY197" s="3">
        <f xml:space="preserve"> IFERROR(Table1[[#This Row],[GP TTM]]/Table1[[#This Row],[Total Assets TTM]], "x")</f>
        <v>0</v>
      </c>
      <c r="BA197" s="3" t="str">
        <f xml:space="preserve"> IFERROR(ABS(Table1[[#This Row],[ROA 2013]]-Table1[[#This Row],[ROA 2012]]), "x")</f>
        <v>x</v>
      </c>
      <c r="BB197" s="3" t="str">
        <f xml:space="preserve"> IFERROR(ABS(Table1[[#This Row],[ROA 2014]]-Table1[[#This Row],[ROA 2013]]), "x")</f>
        <v>x</v>
      </c>
      <c r="BC197" s="3" t="str">
        <f xml:space="preserve"> IFERROR(ABS(Table1[[#This Row],[ROA 2015]]-Table1[[#This Row],[ROA 2014]]), "x")</f>
        <v>x</v>
      </c>
      <c r="BD197" s="3" t="str">
        <f xml:space="preserve"> IFERROR(ABS(Table1[[#This Row],[ROA 2016]]-Table1[[#This Row],[ROA 2015]]), "x")</f>
        <v>x</v>
      </c>
      <c r="BE197" s="3" t="str">
        <f xml:space="preserve"> IFERROR(ABS(Table1[[#This Row],[ROA 2017]]-Table1[[#This Row],[ROA 2016]]), "x")</f>
        <v>x</v>
      </c>
      <c r="BF197" s="3" t="str">
        <f xml:space="preserve"> IFERROR(ABS(Table1[[#This Row],[ROA 2018]]-Table1[[#This Row],[ROA 2017]]), "x")</f>
        <v>x</v>
      </c>
      <c r="BG197" s="3" t="str">
        <f xml:space="preserve"> IFERROR(ABS(Table1[[#This Row],[ROA 2019]]-Table1[[#This Row],[ROA 2018]]), "x")</f>
        <v>x</v>
      </c>
      <c r="BH197" s="3" t="str">
        <f xml:space="preserve"> IFERROR(ABS(Table1[[#This Row],[ROA 2020]]-Table1[[#This Row],[ROA 2019]]), "x")</f>
        <v>x</v>
      </c>
      <c r="BI197" s="3" t="str">
        <f xml:space="preserve"> IFERROR(ABS(Table1[[#This Row],[ROA 2021]]-Table1[[#This Row],[ROA 2020]]), "x")</f>
        <v>x</v>
      </c>
      <c r="BJ197" s="3" t="str">
        <f xml:space="preserve"> IFERROR(AVERAGE(Table1[[#This Row],[ROA 2013-2012]:[ROA 2021-2020]]), "x")</f>
        <v>x</v>
      </c>
      <c r="BK197" s="3">
        <f>IFERROR(AVERAGE(Table1[[#This Row],[ROA 2012]:[ROA 2021]]), "x")</f>
        <v>0</v>
      </c>
      <c r="BN197" s="1">
        <f>SUM(Table1[[#This Row],[B/M Rank]:[ROA Rank]])</f>
        <v>0</v>
      </c>
    </row>
    <row r="198" spans="1:66" x14ac:dyDescent="0.25">
      <c r="A198" s="1" t="s">
        <v>4043</v>
      </c>
      <c r="B198" s="1" t="s">
        <v>1753</v>
      </c>
      <c r="C198" s="1" t="s">
        <v>12</v>
      </c>
      <c r="D198" s="1" t="s">
        <v>11</v>
      </c>
      <c r="E198" s="1" t="s">
        <v>108</v>
      </c>
      <c r="F198" s="1">
        <v>3.22</v>
      </c>
      <c r="G198" s="19"/>
      <c r="H198" s="19"/>
      <c r="I198" s="19"/>
      <c r="J198" s="19"/>
      <c r="K198" s="1"/>
      <c r="L198" s="19"/>
      <c r="M198" s="1">
        <v>2019</v>
      </c>
      <c r="U198" s="1">
        <v>-7.8</v>
      </c>
      <c r="V198" s="1" t="s">
        <v>4368</v>
      </c>
      <c r="W198" s="1" t="s">
        <v>4368</v>
      </c>
      <c r="X198" s="1" t="s">
        <v>4368</v>
      </c>
      <c r="Z198" s="3">
        <f xml:space="preserve"> IFERROR(AVEDEV(Table1[[#This Row],[GP 2012]:[GP 2021]]) / Table1[[#This Row],[Avg GP]], "x")</f>
        <v>0</v>
      </c>
      <c r="AA198" s="2">
        <f xml:space="preserve"> IFERROR(AVERAGE(Table1[[#This Row],[GP 2012]:[GP 2021]]), "x")</f>
        <v>-7.8</v>
      </c>
      <c r="AB198" s="11">
        <f>Table1[Equity]/Table1[Market Capital]</f>
        <v>-0.15527950310559005</v>
      </c>
      <c r="AJ198" s="1">
        <v>0.1</v>
      </c>
      <c r="AK198" s="1">
        <v>0.2</v>
      </c>
      <c r="AL198" s="1">
        <v>1.3</v>
      </c>
      <c r="AM198" s="1">
        <v>0.7</v>
      </c>
      <c r="AN198" s="1">
        <v>-0.5</v>
      </c>
      <c r="AO198" s="3" t="str">
        <f xml:space="preserve"> IFERROR(Table1[[#This Row],[GP 2012]]/Table1[[#This Row],[Total Assets 2012]], "x")</f>
        <v>x</v>
      </c>
      <c r="AP198" s="3" t="str">
        <f xml:space="preserve"> IFERROR(Table1[[#This Row],[GP 2013]]/Table1[[#This Row],[Total Assets 2013]], "x")</f>
        <v>x</v>
      </c>
      <c r="AQ198" s="3" t="str">
        <f xml:space="preserve"> IFERROR(Table1[[#This Row],[GP 2014]]/Table1[[#This Row],[Total Assets 2014]], "x")</f>
        <v>x</v>
      </c>
      <c r="AR198" s="3" t="str">
        <f xml:space="preserve"> IFERROR(Table1[[#This Row],[GP 2015]]/Table1[[#This Row],[Total Assets 2015]], "x")</f>
        <v>x</v>
      </c>
      <c r="AS198" s="3" t="str">
        <f xml:space="preserve"> IFERROR(Table1[[#This Row],[GP 2016]]/Table1[[#This Row],[Total Assets 2016]], "x")</f>
        <v>x</v>
      </c>
      <c r="AT198" s="3" t="str">
        <f xml:space="preserve"> IFERROR(Table1[[#This Row],[GP 2017]]/Table1[[#This Row],[Total Assets 2017]], "x")</f>
        <v>x</v>
      </c>
      <c r="AU198" s="3" t="str">
        <f xml:space="preserve"> IFERROR(Table1[[#This Row],[GP 2018]]/Table1[[#This Row],[Total Assets 2018]], "x")</f>
        <v>x</v>
      </c>
      <c r="AV198" s="3">
        <f xml:space="preserve"> IFERROR(Table1[[#This Row],[GP 2019]]/Table1[[#This Row],[Total Assets 2019]], "x")</f>
        <v>-78</v>
      </c>
      <c r="AW198" s="3" t="str">
        <f xml:space="preserve"> IFERROR(Table1[[#This Row],[GP 2020]]/Table1[[#This Row],[Total Assets 2020]], "x")</f>
        <v>x</v>
      </c>
      <c r="AX198" s="3" t="str">
        <f xml:space="preserve"> IFERROR(Table1[[#This Row],[GP 2021]]/Table1[[#This Row],[Total Assets 2021]], "x")</f>
        <v>x</v>
      </c>
      <c r="AY198" s="3" t="str">
        <f xml:space="preserve"> IFERROR(Table1[[#This Row],[GP TTM]]/Table1[[#This Row],[Total Assets TTM]], "x")</f>
        <v>x</v>
      </c>
      <c r="BA198" s="3" t="str">
        <f xml:space="preserve"> IFERROR(ABS(Table1[[#This Row],[ROA 2013]]-Table1[[#This Row],[ROA 2012]]), "x")</f>
        <v>x</v>
      </c>
      <c r="BB198" s="3" t="str">
        <f xml:space="preserve"> IFERROR(ABS(Table1[[#This Row],[ROA 2014]]-Table1[[#This Row],[ROA 2013]]), "x")</f>
        <v>x</v>
      </c>
      <c r="BC198" s="3" t="str">
        <f xml:space="preserve"> IFERROR(ABS(Table1[[#This Row],[ROA 2015]]-Table1[[#This Row],[ROA 2014]]), "x")</f>
        <v>x</v>
      </c>
      <c r="BD198" s="3" t="str">
        <f xml:space="preserve"> IFERROR(ABS(Table1[[#This Row],[ROA 2016]]-Table1[[#This Row],[ROA 2015]]), "x")</f>
        <v>x</v>
      </c>
      <c r="BE198" s="3" t="str">
        <f xml:space="preserve"> IFERROR(ABS(Table1[[#This Row],[ROA 2017]]-Table1[[#This Row],[ROA 2016]]), "x")</f>
        <v>x</v>
      </c>
      <c r="BF198" s="3" t="str">
        <f xml:space="preserve"> IFERROR(ABS(Table1[[#This Row],[ROA 2018]]-Table1[[#This Row],[ROA 2017]]), "x")</f>
        <v>x</v>
      </c>
      <c r="BG198" s="3" t="str">
        <f xml:space="preserve"> IFERROR(ABS(Table1[[#This Row],[ROA 2019]]-Table1[[#This Row],[ROA 2018]]), "x")</f>
        <v>x</v>
      </c>
      <c r="BH198" s="3" t="str">
        <f xml:space="preserve"> IFERROR(ABS(Table1[[#This Row],[ROA 2020]]-Table1[[#This Row],[ROA 2019]]), "x")</f>
        <v>x</v>
      </c>
      <c r="BI198" s="3" t="str">
        <f xml:space="preserve"> IFERROR(ABS(Table1[[#This Row],[ROA 2021]]-Table1[[#This Row],[ROA 2020]]), "x")</f>
        <v>x</v>
      </c>
      <c r="BJ198" s="3" t="str">
        <f xml:space="preserve"> IFERROR(AVERAGE(Table1[[#This Row],[ROA 2013-2012]:[ROA 2021-2020]]), "x")</f>
        <v>x</v>
      </c>
      <c r="BK198" s="3">
        <f>IFERROR(AVERAGE(Table1[[#This Row],[ROA 2012]:[ROA 2021]]), "x")</f>
        <v>-78</v>
      </c>
      <c r="BN198" s="1">
        <f>SUM(Table1[[#This Row],[B/M Rank]:[ROA Rank]])</f>
        <v>0</v>
      </c>
    </row>
    <row r="199" spans="1:66" x14ac:dyDescent="0.25">
      <c r="A199" s="1" t="s">
        <v>3884</v>
      </c>
      <c r="B199" s="1" t="s">
        <v>1599</v>
      </c>
      <c r="C199" s="1" t="s">
        <v>1499</v>
      </c>
      <c r="D199" s="1" t="s">
        <v>440</v>
      </c>
      <c r="E199" s="1" t="s">
        <v>108</v>
      </c>
      <c r="F199" s="1">
        <v>3.25</v>
      </c>
      <c r="G199" s="19"/>
      <c r="H199" s="19"/>
      <c r="I199" s="19"/>
      <c r="J199" s="19"/>
      <c r="K199" s="1"/>
      <c r="L199" s="19"/>
      <c r="M199" s="1">
        <v>2012</v>
      </c>
      <c r="N199" s="1" t="s">
        <v>4368</v>
      </c>
      <c r="O199" s="1" t="s">
        <v>4368</v>
      </c>
      <c r="P199" s="1" t="s">
        <v>4368</v>
      </c>
      <c r="Q199" s="1" t="s">
        <v>4368</v>
      </c>
      <c r="R199" s="1" t="s">
        <v>4368</v>
      </c>
      <c r="S199" s="1" t="s">
        <v>4368</v>
      </c>
      <c r="T199" s="1" t="s">
        <v>4368</v>
      </c>
      <c r="U199" s="1" t="s">
        <v>4368</v>
      </c>
      <c r="V199" s="1" t="s">
        <v>4368</v>
      </c>
      <c r="W199" s="1" t="s">
        <v>4368</v>
      </c>
      <c r="X199" s="1" t="s">
        <v>4368</v>
      </c>
      <c r="Z199" s="3" t="str">
        <f xml:space="preserve"> IFERROR(AVEDEV(Table1[[#This Row],[GP 2012]:[GP 2021]]) / Table1[[#This Row],[Avg GP]], "x")</f>
        <v>x</v>
      </c>
      <c r="AA199" s="2" t="str">
        <f xml:space="preserve"> IFERROR(AVERAGE(Table1[[#This Row],[GP 2012]:[GP 2021]]), "x")</f>
        <v>x</v>
      </c>
      <c r="AB199" s="11">
        <f>Table1[Equity]/Table1[Market Capital]</f>
        <v>-0.24615384615384617</v>
      </c>
      <c r="AC199" s="1">
        <v>0</v>
      </c>
      <c r="AD199" s="1">
        <v>0.1</v>
      </c>
      <c r="AE199" s="1">
        <v>1.8</v>
      </c>
      <c r="AF199" s="1">
        <v>1.4</v>
      </c>
      <c r="AG199" s="1">
        <v>1.2</v>
      </c>
      <c r="AH199" s="1">
        <v>1.1000000000000001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-0.8</v>
      </c>
      <c r="AO199" s="3" t="str">
        <f xml:space="preserve"> IFERROR(Table1[[#This Row],[GP 2012]]/Table1[[#This Row],[Total Assets 2012]], "x")</f>
        <v>x</v>
      </c>
      <c r="AP199" s="3" t="str">
        <f xml:space="preserve"> IFERROR(Table1[[#This Row],[GP 2013]]/Table1[[#This Row],[Total Assets 2013]], "x")</f>
        <v>x</v>
      </c>
      <c r="AQ199" s="3" t="str">
        <f xml:space="preserve"> IFERROR(Table1[[#This Row],[GP 2014]]/Table1[[#This Row],[Total Assets 2014]], "x")</f>
        <v>x</v>
      </c>
      <c r="AR199" s="3" t="str">
        <f xml:space="preserve"> IFERROR(Table1[[#This Row],[GP 2015]]/Table1[[#This Row],[Total Assets 2015]], "x")</f>
        <v>x</v>
      </c>
      <c r="AS199" s="3" t="str">
        <f xml:space="preserve"> IFERROR(Table1[[#This Row],[GP 2016]]/Table1[[#This Row],[Total Assets 2016]], "x")</f>
        <v>x</v>
      </c>
      <c r="AT199" s="3" t="str">
        <f xml:space="preserve"> IFERROR(Table1[[#This Row],[GP 2017]]/Table1[[#This Row],[Total Assets 2017]], "x")</f>
        <v>x</v>
      </c>
      <c r="AU199" s="3" t="str">
        <f xml:space="preserve"> IFERROR(Table1[[#This Row],[GP 2018]]/Table1[[#This Row],[Total Assets 2018]], "x")</f>
        <v>x</v>
      </c>
      <c r="AV199" s="3" t="str">
        <f xml:space="preserve"> IFERROR(Table1[[#This Row],[GP 2019]]/Table1[[#This Row],[Total Assets 2019]], "x")</f>
        <v>x</v>
      </c>
      <c r="AW199" s="3" t="str">
        <f xml:space="preserve"> IFERROR(Table1[[#This Row],[GP 2020]]/Table1[[#This Row],[Total Assets 2020]], "x")</f>
        <v>x</v>
      </c>
      <c r="AX199" s="3" t="str">
        <f xml:space="preserve"> IFERROR(Table1[[#This Row],[GP 2021]]/Table1[[#This Row],[Total Assets 2021]], "x")</f>
        <v>x</v>
      </c>
      <c r="AY199" s="3" t="str">
        <f xml:space="preserve"> IFERROR(Table1[[#This Row],[GP TTM]]/Table1[[#This Row],[Total Assets TTM]], "x")</f>
        <v>x</v>
      </c>
      <c r="BA199" s="3" t="str">
        <f xml:space="preserve"> IFERROR(ABS(Table1[[#This Row],[ROA 2013]]-Table1[[#This Row],[ROA 2012]]), "x")</f>
        <v>x</v>
      </c>
      <c r="BB199" s="3" t="str">
        <f xml:space="preserve"> IFERROR(ABS(Table1[[#This Row],[ROA 2014]]-Table1[[#This Row],[ROA 2013]]), "x")</f>
        <v>x</v>
      </c>
      <c r="BC199" s="3" t="str">
        <f xml:space="preserve"> IFERROR(ABS(Table1[[#This Row],[ROA 2015]]-Table1[[#This Row],[ROA 2014]]), "x")</f>
        <v>x</v>
      </c>
      <c r="BD199" s="3" t="str">
        <f xml:space="preserve"> IFERROR(ABS(Table1[[#This Row],[ROA 2016]]-Table1[[#This Row],[ROA 2015]]), "x")</f>
        <v>x</v>
      </c>
      <c r="BE199" s="3" t="str">
        <f xml:space="preserve"> IFERROR(ABS(Table1[[#This Row],[ROA 2017]]-Table1[[#This Row],[ROA 2016]]), "x")</f>
        <v>x</v>
      </c>
      <c r="BF199" s="3" t="str">
        <f xml:space="preserve"> IFERROR(ABS(Table1[[#This Row],[ROA 2018]]-Table1[[#This Row],[ROA 2017]]), "x")</f>
        <v>x</v>
      </c>
      <c r="BG199" s="3" t="str">
        <f xml:space="preserve"> IFERROR(ABS(Table1[[#This Row],[ROA 2019]]-Table1[[#This Row],[ROA 2018]]), "x")</f>
        <v>x</v>
      </c>
      <c r="BH199" s="3" t="str">
        <f xml:space="preserve"> IFERROR(ABS(Table1[[#This Row],[ROA 2020]]-Table1[[#This Row],[ROA 2019]]), "x")</f>
        <v>x</v>
      </c>
      <c r="BI199" s="3" t="str">
        <f xml:space="preserve"> IFERROR(ABS(Table1[[#This Row],[ROA 2021]]-Table1[[#This Row],[ROA 2020]]), "x")</f>
        <v>x</v>
      </c>
      <c r="BJ199" s="3" t="str">
        <f xml:space="preserve"> IFERROR(AVERAGE(Table1[[#This Row],[ROA 2013-2012]:[ROA 2021-2020]]), "x")</f>
        <v>x</v>
      </c>
      <c r="BK199" s="3" t="str">
        <f>IFERROR(AVERAGE(Table1[[#This Row],[ROA 2012]:[ROA 2021]]), "x")</f>
        <v>x</v>
      </c>
      <c r="BN199" s="1">
        <f>SUM(Table1[[#This Row],[B/M Rank]:[ROA Rank]])</f>
        <v>0</v>
      </c>
    </row>
    <row r="200" spans="1:66" x14ac:dyDescent="0.25">
      <c r="A200" s="1" t="s">
        <v>4062</v>
      </c>
      <c r="B200" s="1" t="s">
        <v>1770</v>
      </c>
      <c r="C200" s="1" t="s">
        <v>12</v>
      </c>
      <c r="D200" s="1" t="s">
        <v>11</v>
      </c>
      <c r="E200" s="1" t="s">
        <v>108</v>
      </c>
      <c r="F200" s="1">
        <v>3.29</v>
      </c>
      <c r="G200" s="19"/>
      <c r="H200" s="19"/>
      <c r="I200" s="19"/>
      <c r="J200" s="19"/>
      <c r="K200" s="1"/>
      <c r="L200" s="19"/>
      <c r="M200" s="1">
        <v>2017</v>
      </c>
      <c r="S200" s="1">
        <v>0</v>
      </c>
      <c r="T200" s="1">
        <v>0.7</v>
      </c>
      <c r="U200" s="1">
        <v>1.4</v>
      </c>
      <c r="V200" s="1">
        <v>-0.1</v>
      </c>
      <c r="W200" s="1">
        <v>-0.6</v>
      </c>
      <c r="X200" s="1">
        <v>-0.9</v>
      </c>
      <c r="Z200" s="3">
        <f xml:space="preserve"> IFERROR(AVEDEV(Table1[[#This Row],[GP 2012]:[GP 2021]]) / Table1[[#This Row],[Avg GP]], "x")</f>
        <v>2.2000000000000006</v>
      </c>
      <c r="AA200" s="2">
        <f xml:space="preserve"> IFERROR(AVERAGE(Table1[[#This Row],[GP 2012]:[GP 2021]]), "x")</f>
        <v>0.27999999999999992</v>
      </c>
      <c r="AB200" s="11">
        <f>Table1[Equity]/Table1[Market Capital]</f>
        <v>-0.66869300911854113</v>
      </c>
      <c r="AH200" s="1">
        <v>1.4</v>
      </c>
      <c r="AI200" s="1">
        <v>13.1</v>
      </c>
      <c r="AJ200" s="1">
        <v>24.4</v>
      </c>
      <c r="AK200" s="1">
        <v>13.4</v>
      </c>
      <c r="AL200" s="1">
        <v>6.4</v>
      </c>
      <c r="AM200" s="1">
        <v>5.7</v>
      </c>
      <c r="AN200" s="1">
        <v>-2.2000000000000002</v>
      </c>
      <c r="AO200" s="3" t="str">
        <f xml:space="preserve"> IFERROR(Table1[[#This Row],[GP 2012]]/Table1[[#This Row],[Total Assets 2012]], "x")</f>
        <v>x</v>
      </c>
      <c r="AP200" s="3" t="str">
        <f xml:space="preserve"> IFERROR(Table1[[#This Row],[GP 2013]]/Table1[[#This Row],[Total Assets 2013]], "x")</f>
        <v>x</v>
      </c>
      <c r="AQ200" s="3" t="str">
        <f xml:space="preserve"> IFERROR(Table1[[#This Row],[GP 2014]]/Table1[[#This Row],[Total Assets 2014]], "x")</f>
        <v>x</v>
      </c>
      <c r="AR200" s="3" t="str">
        <f xml:space="preserve"> IFERROR(Table1[[#This Row],[GP 2015]]/Table1[[#This Row],[Total Assets 2015]], "x")</f>
        <v>x</v>
      </c>
      <c r="AS200" s="3" t="str">
        <f xml:space="preserve"> IFERROR(Table1[[#This Row],[GP 2016]]/Table1[[#This Row],[Total Assets 2016]], "x")</f>
        <v>x</v>
      </c>
      <c r="AT200" s="3">
        <f xml:space="preserve"> IFERROR(Table1[[#This Row],[GP 2017]]/Table1[[#This Row],[Total Assets 2017]], "x")</f>
        <v>0</v>
      </c>
      <c r="AU200" s="3">
        <f xml:space="preserve"> IFERROR(Table1[[#This Row],[GP 2018]]/Table1[[#This Row],[Total Assets 2018]], "x")</f>
        <v>5.3435114503816793E-2</v>
      </c>
      <c r="AV200" s="3">
        <f xml:space="preserve"> IFERROR(Table1[[#This Row],[GP 2019]]/Table1[[#This Row],[Total Assets 2019]], "x")</f>
        <v>5.737704918032787E-2</v>
      </c>
      <c r="AW200" s="3">
        <f xml:space="preserve"> IFERROR(Table1[[#This Row],[GP 2020]]/Table1[[#This Row],[Total Assets 2020]], "x")</f>
        <v>-7.462686567164179E-3</v>
      </c>
      <c r="AX200" s="3">
        <f xml:space="preserve"> IFERROR(Table1[[#This Row],[GP 2021]]/Table1[[#This Row],[Total Assets 2021]], "x")</f>
        <v>-9.3749999999999986E-2</v>
      </c>
      <c r="AY200" s="3">
        <f xml:space="preserve"> IFERROR(Table1[[#This Row],[GP TTM]]/Table1[[#This Row],[Total Assets TTM]], "x")</f>
        <v>-0.15789473684210525</v>
      </c>
      <c r="BA200" s="3" t="str">
        <f xml:space="preserve"> IFERROR(ABS(Table1[[#This Row],[ROA 2013]]-Table1[[#This Row],[ROA 2012]]), "x")</f>
        <v>x</v>
      </c>
      <c r="BB200" s="3" t="str">
        <f xml:space="preserve"> IFERROR(ABS(Table1[[#This Row],[ROA 2014]]-Table1[[#This Row],[ROA 2013]]), "x")</f>
        <v>x</v>
      </c>
      <c r="BC200" s="3" t="str">
        <f xml:space="preserve"> IFERROR(ABS(Table1[[#This Row],[ROA 2015]]-Table1[[#This Row],[ROA 2014]]), "x")</f>
        <v>x</v>
      </c>
      <c r="BD200" s="3" t="str">
        <f xml:space="preserve"> IFERROR(ABS(Table1[[#This Row],[ROA 2016]]-Table1[[#This Row],[ROA 2015]]), "x")</f>
        <v>x</v>
      </c>
      <c r="BE200" s="3" t="str">
        <f xml:space="preserve"> IFERROR(ABS(Table1[[#This Row],[ROA 2017]]-Table1[[#This Row],[ROA 2016]]), "x")</f>
        <v>x</v>
      </c>
      <c r="BF200" s="3">
        <f xml:space="preserve"> IFERROR(ABS(Table1[[#This Row],[ROA 2018]]-Table1[[#This Row],[ROA 2017]]), "x")</f>
        <v>5.3435114503816793E-2</v>
      </c>
      <c r="BG200" s="3">
        <f xml:space="preserve"> IFERROR(ABS(Table1[[#This Row],[ROA 2019]]-Table1[[#This Row],[ROA 2018]]), "x")</f>
        <v>3.9419346765110774E-3</v>
      </c>
      <c r="BH200" s="3">
        <f xml:space="preserve"> IFERROR(ABS(Table1[[#This Row],[ROA 2020]]-Table1[[#This Row],[ROA 2019]]), "x")</f>
        <v>6.483973574749205E-2</v>
      </c>
      <c r="BI200" s="3">
        <f xml:space="preserve"> IFERROR(ABS(Table1[[#This Row],[ROA 2021]]-Table1[[#This Row],[ROA 2020]]), "x")</f>
        <v>8.6287313432835813E-2</v>
      </c>
      <c r="BJ200" s="3">
        <f xml:space="preserve"> IFERROR(AVERAGE(Table1[[#This Row],[ROA 2013-2012]:[ROA 2021-2020]]), "x")</f>
        <v>5.2126024590163939E-2</v>
      </c>
      <c r="BK200" s="3">
        <f>IFERROR(AVERAGE(Table1[[#This Row],[ROA 2012]:[ROA 2021]]), "x")</f>
        <v>1.9198954233961008E-3</v>
      </c>
      <c r="BN200" s="1">
        <f>SUM(Table1[[#This Row],[B/M Rank]:[ROA Rank]])</f>
        <v>0</v>
      </c>
    </row>
    <row r="201" spans="1:66" x14ac:dyDescent="0.25">
      <c r="A201" s="1" t="s">
        <v>2347</v>
      </c>
      <c r="B201" s="1" t="s">
        <v>396</v>
      </c>
      <c r="C201" s="1" t="s">
        <v>391</v>
      </c>
      <c r="D201" s="1" t="s">
        <v>392</v>
      </c>
      <c r="E201" s="1" t="s">
        <v>108</v>
      </c>
      <c r="F201" s="1">
        <v>3.31</v>
      </c>
      <c r="G201" s="19"/>
      <c r="H201" s="19"/>
      <c r="I201" s="19"/>
      <c r="J201" s="19"/>
      <c r="K201" s="1"/>
      <c r="L201" s="19"/>
      <c r="M201" s="1">
        <v>2012</v>
      </c>
      <c r="N201" s="1">
        <v>4</v>
      </c>
      <c r="O201" s="1">
        <v>3.5</v>
      </c>
      <c r="P201" s="1">
        <v>6.7</v>
      </c>
      <c r="Q201" s="1">
        <v>6.7</v>
      </c>
      <c r="R201" s="1">
        <v>5.6</v>
      </c>
      <c r="S201" s="1">
        <v>4.5999999999999996</v>
      </c>
      <c r="T201" s="1">
        <v>3.7</v>
      </c>
      <c r="U201" s="1">
        <v>3.2</v>
      </c>
      <c r="V201" s="1">
        <v>2.4</v>
      </c>
      <c r="W201" s="1">
        <v>2.2999999999999998</v>
      </c>
      <c r="X201" s="1">
        <v>2.2999999999999998</v>
      </c>
      <c r="Z201" s="3">
        <f xml:space="preserve"> IFERROR(AVEDEV(Table1[[#This Row],[GP 2012]:[GP 2021]]) / Table1[[#This Row],[Avg GP]], "x")</f>
        <v>0.30538641686182666</v>
      </c>
      <c r="AA201" s="2">
        <f xml:space="preserve"> IFERROR(AVERAGE(Table1[[#This Row],[GP 2012]:[GP 2021]]), "x")</f>
        <v>4.2700000000000005</v>
      </c>
      <c r="AB201" s="11">
        <f>Table1[Equity]/Table1[Market Capital]</f>
        <v>-0.66465256797583083</v>
      </c>
      <c r="AC201" s="1">
        <v>2.6</v>
      </c>
      <c r="AD201" s="1">
        <v>2.7</v>
      </c>
      <c r="AE201" s="1">
        <v>9.6</v>
      </c>
      <c r="AF201" s="1">
        <v>6.9</v>
      </c>
      <c r="AG201" s="1">
        <v>3.5</v>
      </c>
      <c r="AH201" s="1">
        <v>2.8</v>
      </c>
      <c r="AI201" s="1">
        <v>2.1</v>
      </c>
      <c r="AJ201" s="1">
        <v>1.9</v>
      </c>
      <c r="AK201" s="1">
        <v>1.8</v>
      </c>
      <c r="AL201" s="1">
        <v>1.4</v>
      </c>
      <c r="AM201" s="1">
        <v>1.4</v>
      </c>
      <c r="AN201" s="1">
        <v>-2.2000000000000002</v>
      </c>
      <c r="AO201" s="3">
        <f xml:space="preserve"> IFERROR(Table1[[#This Row],[GP 2012]]/Table1[[#This Row],[Total Assets 2012]], "x")</f>
        <v>1.5384615384615383</v>
      </c>
      <c r="AP201" s="3">
        <f xml:space="preserve"> IFERROR(Table1[[#This Row],[GP 2013]]/Table1[[#This Row],[Total Assets 2013]], "x")</f>
        <v>1.2962962962962963</v>
      </c>
      <c r="AQ201" s="3">
        <f xml:space="preserve"> IFERROR(Table1[[#This Row],[GP 2014]]/Table1[[#This Row],[Total Assets 2014]], "x")</f>
        <v>0.69791666666666674</v>
      </c>
      <c r="AR201" s="3">
        <f xml:space="preserve"> IFERROR(Table1[[#This Row],[GP 2015]]/Table1[[#This Row],[Total Assets 2015]], "x")</f>
        <v>0.97101449275362317</v>
      </c>
      <c r="AS201" s="3">
        <f xml:space="preserve"> IFERROR(Table1[[#This Row],[GP 2016]]/Table1[[#This Row],[Total Assets 2016]], "x")</f>
        <v>1.5999999999999999</v>
      </c>
      <c r="AT201" s="3">
        <f xml:space="preserve"> IFERROR(Table1[[#This Row],[GP 2017]]/Table1[[#This Row],[Total Assets 2017]], "x")</f>
        <v>1.6428571428571428</v>
      </c>
      <c r="AU201" s="3">
        <f xml:space="preserve"> IFERROR(Table1[[#This Row],[GP 2018]]/Table1[[#This Row],[Total Assets 2018]], "x")</f>
        <v>1.7619047619047619</v>
      </c>
      <c r="AV201" s="3">
        <f xml:space="preserve"> IFERROR(Table1[[#This Row],[GP 2019]]/Table1[[#This Row],[Total Assets 2019]], "x")</f>
        <v>1.6842105263157896</v>
      </c>
      <c r="AW201" s="3">
        <f xml:space="preserve"> IFERROR(Table1[[#This Row],[GP 2020]]/Table1[[#This Row],[Total Assets 2020]], "x")</f>
        <v>1.3333333333333333</v>
      </c>
      <c r="AX201" s="3">
        <f xml:space="preserve"> IFERROR(Table1[[#This Row],[GP 2021]]/Table1[[#This Row],[Total Assets 2021]], "x")</f>
        <v>1.6428571428571428</v>
      </c>
      <c r="AY201" s="3">
        <f xml:space="preserve"> IFERROR(Table1[[#This Row],[GP TTM]]/Table1[[#This Row],[Total Assets TTM]], "x")</f>
        <v>1.6428571428571428</v>
      </c>
      <c r="BA201" s="3">
        <f xml:space="preserve"> IFERROR(ABS(Table1[[#This Row],[ROA 2013]]-Table1[[#This Row],[ROA 2012]]), "x")</f>
        <v>0.24216524216524205</v>
      </c>
      <c r="BB201" s="3">
        <f xml:space="preserve"> IFERROR(ABS(Table1[[#This Row],[ROA 2014]]-Table1[[#This Row],[ROA 2013]]), "x")</f>
        <v>0.59837962962962954</v>
      </c>
      <c r="BC201" s="3">
        <f xml:space="preserve"> IFERROR(ABS(Table1[[#This Row],[ROA 2015]]-Table1[[#This Row],[ROA 2014]]), "x")</f>
        <v>0.27309782608695643</v>
      </c>
      <c r="BD201" s="3">
        <f xml:space="preserve"> IFERROR(ABS(Table1[[#This Row],[ROA 2016]]-Table1[[#This Row],[ROA 2015]]), "x")</f>
        <v>0.6289855072463767</v>
      </c>
      <c r="BE201" s="3">
        <f xml:space="preserve"> IFERROR(ABS(Table1[[#This Row],[ROA 2017]]-Table1[[#This Row],[ROA 2016]]), "x")</f>
        <v>4.2857142857142927E-2</v>
      </c>
      <c r="BF201" s="3">
        <f xml:space="preserve"> IFERROR(ABS(Table1[[#This Row],[ROA 2018]]-Table1[[#This Row],[ROA 2017]]), "x")</f>
        <v>0.11904761904761907</v>
      </c>
      <c r="BG201" s="3">
        <f xml:space="preserve"> IFERROR(ABS(Table1[[#This Row],[ROA 2019]]-Table1[[#This Row],[ROA 2018]]), "x")</f>
        <v>7.769423558897226E-2</v>
      </c>
      <c r="BH201" s="3">
        <f xml:space="preserve"> IFERROR(ABS(Table1[[#This Row],[ROA 2020]]-Table1[[#This Row],[ROA 2019]]), "x")</f>
        <v>0.35087719298245634</v>
      </c>
      <c r="BI201" s="3">
        <f xml:space="preserve"> IFERROR(ABS(Table1[[#This Row],[ROA 2021]]-Table1[[#This Row],[ROA 2020]]), "x")</f>
        <v>0.30952380952380953</v>
      </c>
      <c r="BJ201" s="3">
        <f xml:space="preserve"> IFERROR(AVERAGE(Table1[[#This Row],[ROA 2013-2012]:[ROA 2021-2020]]), "x")</f>
        <v>0.29362535612535606</v>
      </c>
      <c r="BK201" s="3">
        <f>IFERROR(AVERAGE(Table1[[#This Row],[ROA 2012]:[ROA 2021]]), "x")</f>
        <v>1.4168851901446295</v>
      </c>
      <c r="BN201" s="1">
        <f>SUM(Table1[[#This Row],[B/M Rank]:[ROA Rank]])</f>
        <v>0</v>
      </c>
    </row>
    <row r="202" spans="1:66" x14ac:dyDescent="0.25">
      <c r="A202" s="1" t="s">
        <v>2957</v>
      </c>
      <c r="B202" s="1" t="s">
        <v>940</v>
      </c>
      <c r="C202" s="1" t="s">
        <v>4417</v>
      </c>
      <c r="D202" s="1" t="s">
        <v>268</v>
      </c>
      <c r="E202" s="1" t="s">
        <v>108</v>
      </c>
      <c r="F202" s="1">
        <v>3.31</v>
      </c>
      <c r="G202" s="19"/>
      <c r="H202" s="19"/>
      <c r="I202" s="19"/>
      <c r="J202" s="19"/>
      <c r="K202" s="1"/>
      <c r="L202" s="19"/>
      <c r="M202" s="1">
        <v>2012</v>
      </c>
      <c r="N202" s="1" t="s">
        <v>4368</v>
      </c>
      <c r="O202" s="1" t="s">
        <v>4368</v>
      </c>
      <c r="P202" s="1" t="s">
        <v>4368</v>
      </c>
      <c r="Q202" s="1" t="s">
        <v>4368</v>
      </c>
      <c r="R202" s="1" t="s">
        <v>4368</v>
      </c>
      <c r="S202" s="1" t="s">
        <v>4368</v>
      </c>
      <c r="T202" s="1" t="s">
        <v>4368</v>
      </c>
      <c r="U202" s="1" t="s">
        <v>4368</v>
      </c>
      <c r="V202" s="1" t="s">
        <v>4368</v>
      </c>
      <c r="W202" s="1" t="s">
        <v>4368</v>
      </c>
      <c r="X202" s="1" t="s">
        <v>4368</v>
      </c>
      <c r="Z202" s="3" t="str">
        <f xml:space="preserve"> IFERROR(AVEDEV(Table1[[#This Row],[GP 2012]:[GP 2021]]) / Table1[[#This Row],[Avg GP]], "x")</f>
        <v>x</v>
      </c>
      <c r="AA202" s="2" t="str">
        <f xml:space="preserve"> IFERROR(AVERAGE(Table1[[#This Row],[GP 2012]:[GP 2021]]), "x")</f>
        <v>x</v>
      </c>
      <c r="AB202" s="11">
        <f>Table1[Equity]/Table1[Market Capital]</f>
        <v>1.2688821752265862</v>
      </c>
      <c r="AC202" s="1">
        <v>12</v>
      </c>
      <c r="AD202" s="1">
        <v>4.3</v>
      </c>
      <c r="AE202" s="1">
        <v>4.5</v>
      </c>
      <c r="AF202" s="1">
        <v>4.7</v>
      </c>
      <c r="AG202" s="1">
        <v>4.9000000000000004</v>
      </c>
      <c r="AH202" s="1">
        <v>5.8</v>
      </c>
      <c r="AI202" s="1">
        <v>5.5</v>
      </c>
      <c r="AJ202" s="1">
        <v>5.9</v>
      </c>
      <c r="AK202" s="1">
        <v>7.2</v>
      </c>
      <c r="AL202" s="1">
        <v>7.7</v>
      </c>
      <c r="AM202" s="1">
        <v>8.3000000000000007</v>
      </c>
      <c r="AN202" s="1">
        <v>4.2</v>
      </c>
      <c r="AO202" s="3" t="str">
        <f xml:space="preserve"> IFERROR(Table1[[#This Row],[GP 2012]]/Table1[[#This Row],[Total Assets 2012]], "x")</f>
        <v>x</v>
      </c>
      <c r="AP202" s="3" t="str">
        <f xml:space="preserve"> IFERROR(Table1[[#This Row],[GP 2013]]/Table1[[#This Row],[Total Assets 2013]], "x")</f>
        <v>x</v>
      </c>
      <c r="AQ202" s="3" t="str">
        <f xml:space="preserve"> IFERROR(Table1[[#This Row],[GP 2014]]/Table1[[#This Row],[Total Assets 2014]], "x")</f>
        <v>x</v>
      </c>
      <c r="AR202" s="3" t="str">
        <f xml:space="preserve"> IFERROR(Table1[[#This Row],[GP 2015]]/Table1[[#This Row],[Total Assets 2015]], "x")</f>
        <v>x</v>
      </c>
      <c r="AS202" s="3" t="str">
        <f xml:space="preserve"> IFERROR(Table1[[#This Row],[GP 2016]]/Table1[[#This Row],[Total Assets 2016]], "x")</f>
        <v>x</v>
      </c>
      <c r="AT202" s="3" t="str">
        <f xml:space="preserve"> IFERROR(Table1[[#This Row],[GP 2017]]/Table1[[#This Row],[Total Assets 2017]], "x")</f>
        <v>x</v>
      </c>
      <c r="AU202" s="3" t="str">
        <f xml:space="preserve"> IFERROR(Table1[[#This Row],[GP 2018]]/Table1[[#This Row],[Total Assets 2018]], "x")</f>
        <v>x</v>
      </c>
      <c r="AV202" s="3" t="str">
        <f xml:space="preserve"> IFERROR(Table1[[#This Row],[GP 2019]]/Table1[[#This Row],[Total Assets 2019]], "x")</f>
        <v>x</v>
      </c>
      <c r="AW202" s="3" t="str">
        <f xml:space="preserve"> IFERROR(Table1[[#This Row],[GP 2020]]/Table1[[#This Row],[Total Assets 2020]], "x")</f>
        <v>x</v>
      </c>
      <c r="AX202" s="3" t="str">
        <f xml:space="preserve"> IFERROR(Table1[[#This Row],[GP 2021]]/Table1[[#This Row],[Total Assets 2021]], "x")</f>
        <v>x</v>
      </c>
      <c r="AY202" s="3" t="str">
        <f xml:space="preserve"> IFERROR(Table1[[#This Row],[GP TTM]]/Table1[[#This Row],[Total Assets TTM]], "x")</f>
        <v>x</v>
      </c>
      <c r="BA202" s="3" t="str">
        <f xml:space="preserve"> IFERROR(ABS(Table1[[#This Row],[ROA 2013]]-Table1[[#This Row],[ROA 2012]]), "x")</f>
        <v>x</v>
      </c>
      <c r="BB202" s="3" t="str">
        <f xml:space="preserve"> IFERROR(ABS(Table1[[#This Row],[ROA 2014]]-Table1[[#This Row],[ROA 2013]]), "x")</f>
        <v>x</v>
      </c>
      <c r="BC202" s="3" t="str">
        <f xml:space="preserve"> IFERROR(ABS(Table1[[#This Row],[ROA 2015]]-Table1[[#This Row],[ROA 2014]]), "x")</f>
        <v>x</v>
      </c>
      <c r="BD202" s="3" t="str">
        <f xml:space="preserve"> IFERROR(ABS(Table1[[#This Row],[ROA 2016]]-Table1[[#This Row],[ROA 2015]]), "x")</f>
        <v>x</v>
      </c>
      <c r="BE202" s="3" t="str">
        <f xml:space="preserve"> IFERROR(ABS(Table1[[#This Row],[ROA 2017]]-Table1[[#This Row],[ROA 2016]]), "x")</f>
        <v>x</v>
      </c>
      <c r="BF202" s="3" t="str">
        <f xml:space="preserve"> IFERROR(ABS(Table1[[#This Row],[ROA 2018]]-Table1[[#This Row],[ROA 2017]]), "x")</f>
        <v>x</v>
      </c>
      <c r="BG202" s="3" t="str">
        <f xml:space="preserve"> IFERROR(ABS(Table1[[#This Row],[ROA 2019]]-Table1[[#This Row],[ROA 2018]]), "x")</f>
        <v>x</v>
      </c>
      <c r="BH202" s="3" t="str">
        <f xml:space="preserve"> IFERROR(ABS(Table1[[#This Row],[ROA 2020]]-Table1[[#This Row],[ROA 2019]]), "x")</f>
        <v>x</v>
      </c>
      <c r="BI202" s="3" t="str">
        <f xml:space="preserve"> IFERROR(ABS(Table1[[#This Row],[ROA 2021]]-Table1[[#This Row],[ROA 2020]]), "x")</f>
        <v>x</v>
      </c>
      <c r="BJ202" s="3" t="str">
        <f xml:space="preserve"> IFERROR(AVERAGE(Table1[[#This Row],[ROA 2013-2012]:[ROA 2021-2020]]), "x")</f>
        <v>x</v>
      </c>
      <c r="BK202" s="3" t="str">
        <f>IFERROR(AVERAGE(Table1[[#This Row],[ROA 2012]:[ROA 2021]]), "x")</f>
        <v>x</v>
      </c>
      <c r="BN202" s="1">
        <f>SUM(Table1[[#This Row],[B/M Rank]:[ROA Rank]])</f>
        <v>0</v>
      </c>
    </row>
    <row r="203" spans="1:66" x14ac:dyDescent="0.25">
      <c r="A203" s="1" t="s">
        <v>2725</v>
      </c>
      <c r="B203" s="1" t="s">
        <v>776</v>
      </c>
      <c r="C203" s="1" t="s">
        <v>769</v>
      </c>
      <c r="D203" s="1" t="s">
        <v>107</v>
      </c>
      <c r="E203" s="1" t="s">
        <v>108</v>
      </c>
      <c r="F203" s="1">
        <v>3.32</v>
      </c>
      <c r="G203" s="19"/>
      <c r="H203" s="19"/>
      <c r="I203" s="19"/>
      <c r="J203" s="19"/>
      <c r="K203" s="1"/>
      <c r="L203" s="19"/>
      <c r="M203" s="1">
        <v>2012</v>
      </c>
      <c r="N203" s="1" t="s">
        <v>4368</v>
      </c>
      <c r="O203" s="1" t="s">
        <v>4368</v>
      </c>
      <c r="P203" s="1" t="s">
        <v>4368</v>
      </c>
      <c r="Q203" s="1">
        <v>0.3</v>
      </c>
      <c r="R203" s="1">
        <v>0</v>
      </c>
      <c r="S203" s="1">
        <v>-0.1</v>
      </c>
      <c r="T203" s="1">
        <v>-0.1</v>
      </c>
      <c r="U203" s="1">
        <v>0</v>
      </c>
      <c r="V203" s="1">
        <v>0</v>
      </c>
      <c r="W203" s="1" t="s">
        <v>4368</v>
      </c>
      <c r="X203" s="1" t="s">
        <v>4368</v>
      </c>
      <c r="Z203" s="3">
        <f xml:space="preserve"> IFERROR(AVEDEV(Table1[[#This Row],[GP 2012]:[GP 2021]]) / Table1[[#This Row],[Avg GP]], "x")</f>
        <v>5.6666666666666679</v>
      </c>
      <c r="AA203" s="2">
        <f xml:space="preserve"> IFERROR(AVERAGE(Table1[[#This Row],[GP 2012]:[GP 2021]]), "x")</f>
        <v>1.6666666666666663E-2</v>
      </c>
      <c r="AB203" s="11">
        <f>Table1[Equity]/Table1[Market Capital]</f>
        <v>0.36144578313253012</v>
      </c>
      <c r="AC203" s="1">
        <v>0</v>
      </c>
      <c r="AD203" s="1">
        <v>0.1</v>
      </c>
      <c r="AE203" s="1">
        <v>2.2000000000000002</v>
      </c>
      <c r="AF203" s="1">
        <v>3</v>
      </c>
      <c r="AG203" s="1">
        <v>1.7</v>
      </c>
      <c r="AH203" s="1">
        <v>2.8</v>
      </c>
      <c r="AI203" s="1">
        <v>3.3</v>
      </c>
      <c r="AJ203" s="1">
        <v>1.2</v>
      </c>
      <c r="AK203" s="1">
        <v>1</v>
      </c>
      <c r="AL203" s="1">
        <v>1.8</v>
      </c>
      <c r="AM203" s="1">
        <v>2.6</v>
      </c>
      <c r="AN203" s="1">
        <v>1.2</v>
      </c>
      <c r="AO203" s="3" t="str">
        <f xml:space="preserve"> IFERROR(Table1[[#This Row],[GP 2012]]/Table1[[#This Row],[Total Assets 2012]], "x")</f>
        <v>x</v>
      </c>
      <c r="AP203" s="3" t="str">
        <f xml:space="preserve"> IFERROR(Table1[[#This Row],[GP 2013]]/Table1[[#This Row],[Total Assets 2013]], "x")</f>
        <v>x</v>
      </c>
      <c r="AQ203" s="3" t="str">
        <f xml:space="preserve"> IFERROR(Table1[[#This Row],[GP 2014]]/Table1[[#This Row],[Total Assets 2014]], "x")</f>
        <v>x</v>
      </c>
      <c r="AR203" s="3">
        <f xml:space="preserve"> IFERROR(Table1[[#This Row],[GP 2015]]/Table1[[#This Row],[Total Assets 2015]], "x")</f>
        <v>9.9999999999999992E-2</v>
      </c>
      <c r="AS203" s="3">
        <f xml:space="preserve"> IFERROR(Table1[[#This Row],[GP 2016]]/Table1[[#This Row],[Total Assets 2016]], "x")</f>
        <v>0</v>
      </c>
      <c r="AT203" s="3">
        <f xml:space="preserve"> IFERROR(Table1[[#This Row],[GP 2017]]/Table1[[#This Row],[Total Assets 2017]], "x")</f>
        <v>-3.5714285714285719E-2</v>
      </c>
      <c r="AU203" s="3">
        <f xml:space="preserve"> IFERROR(Table1[[#This Row],[GP 2018]]/Table1[[#This Row],[Total Assets 2018]], "x")</f>
        <v>-3.0303030303030307E-2</v>
      </c>
      <c r="AV203" s="3">
        <f xml:space="preserve"> IFERROR(Table1[[#This Row],[GP 2019]]/Table1[[#This Row],[Total Assets 2019]], "x")</f>
        <v>0</v>
      </c>
      <c r="AW203" s="3">
        <f xml:space="preserve"> IFERROR(Table1[[#This Row],[GP 2020]]/Table1[[#This Row],[Total Assets 2020]], "x")</f>
        <v>0</v>
      </c>
      <c r="AX203" s="3" t="str">
        <f xml:space="preserve"> IFERROR(Table1[[#This Row],[GP 2021]]/Table1[[#This Row],[Total Assets 2021]], "x")</f>
        <v>x</v>
      </c>
      <c r="AY203" s="3" t="str">
        <f xml:space="preserve"> IFERROR(Table1[[#This Row],[GP TTM]]/Table1[[#This Row],[Total Assets TTM]], "x")</f>
        <v>x</v>
      </c>
      <c r="BA203" s="3" t="str">
        <f xml:space="preserve"> IFERROR(ABS(Table1[[#This Row],[ROA 2013]]-Table1[[#This Row],[ROA 2012]]), "x")</f>
        <v>x</v>
      </c>
      <c r="BB203" s="3" t="str">
        <f xml:space="preserve"> IFERROR(ABS(Table1[[#This Row],[ROA 2014]]-Table1[[#This Row],[ROA 2013]]), "x")</f>
        <v>x</v>
      </c>
      <c r="BC203" s="3" t="str">
        <f xml:space="preserve"> IFERROR(ABS(Table1[[#This Row],[ROA 2015]]-Table1[[#This Row],[ROA 2014]]), "x")</f>
        <v>x</v>
      </c>
      <c r="BD203" s="3">
        <f xml:space="preserve"> IFERROR(ABS(Table1[[#This Row],[ROA 2016]]-Table1[[#This Row],[ROA 2015]]), "x")</f>
        <v>9.9999999999999992E-2</v>
      </c>
      <c r="BE203" s="3">
        <f xml:space="preserve"> IFERROR(ABS(Table1[[#This Row],[ROA 2017]]-Table1[[#This Row],[ROA 2016]]), "x")</f>
        <v>3.5714285714285719E-2</v>
      </c>
      <c r="BF203" s="3">
        <f xml:space="preserve"> IFERROR(ABS(Table1[[#This Row],[ROA 2018]]-Table1[[#This Row],[ROA 2017]]), "x")</f>
        <v>5.4112554112554119E-3</v>
      </c>
      <c r="BG203" s="3">
        <f xml:space="preserve"> IFERROR(ABS(Table1[[#This Row],[ROA 2019]]-Table1[[#This Row],[ROA 2018]]), "x")</f>
        <v>3.0303030303030307E-2</v>
      </c>
      <c r="BH203" s="3">
        <f xml:space="preserve"> IFERROR(ABS(Table1[[#This Row],[ROA 2020]]-Table1[[#This Row],[ROA 2019]]), "x")</f>
        <v>0</v>
      </c>
      <c r="BI203" s="3" t="str">
        <f xml:space="preserve"> IFERROR(ABS(Table1[[#This Row],[ROA 2021]]-Table1[[#This Row],[ROA 2020]]), "x")</f>
        <v>x</v>
      </c>
      <c r="BJ203" s="3">
        <f xml:space="preserve"> IFERROR(AVERAGE(Table1[[#This Row],[ROA 2013-2012]:[ROA 2021-2020]]), "x")</f>
        <v>3.4285714285714287E-2</v>
      </c>
      <c r="BK203" s="3">
        <f>IFERROR(AVERAGE(Table1[[#This Row],[ROA 2012]:[ROA 2021]]), "x")</f>
        <v>5.6637806637806626E-3</v>
      </c>
      <c r="BN203" s="1">
        <f>SUM(Table1[[#This Row],[B/M Rank]:[ROA Rank]])</f>
        <v>0</v>
      </c>
    </row>
    <row r="204" spans="1:66" x14ac:dyDescent="0.25">
      <c r="A204" s="1" t="s">
        <v>2731</v>
      </c>
      <c r="B204" s="1" t="s">
        <v>782</v>
      </c>
      <c r="C204" s="1" t="s">
        <v>769</v>
      </c>
      <c r="D204" s="1" t="s">
        <v>107</v>
      </c>
      <c r="E204" s="1" t="s">
        <v>108</v>
      </c>
      <c r="F204" s="1">
        <v>3.32</v>
      </c>
      <c r="G204" s="19"/>
      <c r="H204" s="19"/>
      <c r="I204" s="19"/>
      <c r="J204" s="19"/>
      <c r="K204" s="1"/>
      <c r="L204" s="19"/>
      <c r="M204" s="1">
        <v>2019</v>
      </c>
      <c r="U204" s="1" t="s">
        <v>4368</v>
      </c>
      <c r="V204" s="1" t="s">
        <v>4368</v>
      </c>
      <c r="W204" s="1">
        <v>0.1</v>
      </c>
      <c r="X204" s="1">
        <v>0.2</v>
      </c>
      <c r="Z204" s="3">
        <f xml:space="preserve"> IFERROR(AVEDEV(Table1[[#This Row],[GP 2012]:[GP 2021]]) / Table1[[#This Row],[Avg GP]], "x")</f>
        <v>0</v>
      </c>
      <c r="AA204" s="2">
        <f xml:space="preserve"> IFERROR(AVERAGE(Table1[[#This Row],[GP 2012]:[GP 2021]]), "x")</f>
        <v>0.1</v>
      </c>
      <c r="AB204" s="11">
        <f>Table1[Equity]/Table1[Market Capital]</f>
        <v>5.2409638554216862</v>
      </c>
      <c r="AJ204" s="1">
        <v>0</v>
      </c>
      <c r="AK204" s="1">
        <v>3</v>
      </c>
      <c r="AL204" s="1">
        <v>20.9</v>
      </c>
      <c r="AM204" s="1">
        <v>19.2</v>
      </c>
      <c r="AN204" s="1">
        <v>17.399999999999999</v>
      </c>
      <c r="AO204" s="3" t="str">
        <f xml:space="preserve"> IFERROR(Table1[[#This Row],[GP 2012]]/Table1[[#This Row],[Total Assets 2012]], "x")</f>
        <v>x</v>
      </c>
      <c r="AP204" s="3" t="str">
        <f xml:space="preserve"> IFERROR(Table1[[#This Row],[GP 2013]]/Table1[[#This Row],[Total Assets 2013]], "x")</f>
        <v>x</v>
      </c>
      <c r="AQ204" s="3" t="str">
        <f xml:space="preserve"> IFERROR(Table1[[#This Row],[GP 2014]]/Table1[[#This Row],[Total Assets 2014]], "x")</f>
        <v>x</v>
      </c>
      <c r="AR204" s="3" t="str">
        <f xml:space="preserve"> IFERROR(Table1[[#This Row],[GP 2015]]/Table1[[#This Row],[Total Assets 2015]], "x")</f>
        <v>x</v>
      </c>
      <c r="AS204" s="3" t="str">
        <f xml:space="preserve"> IFERROR(Table1[[#This Row],[GP 2016]]/Table1[[#This Row],[Total Assets 2016]], "x")</f>
        <v>x</v>
      </c>
      <c r="AT204" s="3" t="str">
        <f xml:space="preserve"> IFERROR(Table1[[#This Row],[GP 2017]]/Table1[[#This Row],[Total Assets 2017]], "x")</f>
        <v>x</v>
      </c>
      <c r="AU204" s="3" t="str">
        <f xml:space="preserve"> IFERROR(Table1[[#This Row],[GP 2018]]/Table1[[#This Row],[Total Assets 2018]], "x")</f>
        <v>x</v>
      </c>
      <c r="AV204" s="3" t="str">
        <f xml:space="preserve"> IFERROR(Table1[[#This Row],[GP 2019]]/Table1[[#This Row],[Total Assets 2019]], "x")</f>
        <v>x</v>
      </c>
      <c r="AW204" s="3" t="str">
        <f xml:space="preserve"> IFERROR(Table1[[#This Row],[GP 2020]]/Table1[[#This Row],[Total Assets 2020]], "x")</f>
        <v>x</v>
      </c>
      <c r="AX204" s="3">
        <f xml:space="preserve"> IFERROR(Table1[[#This Row],[GP 2021]]/Table1[[#This Row],[Total Assets 2021]], "x")</f>
        <v>4.7846889952153117E-3</v>
      </c>
      <c r="AY204" s="3">
        <f xml:space="preserve"> IFERROR(Table1[[#This Row],[GP TTM]]/Table1[[#This Row],[Total Assets TTM]], "x")</f>
        <v>1.0416666666666668E-2</v>
      </c>
      <c r="BA204" s="3" t="str">
        <f xml:space="preserve"> IFERROR(ABS(Table1[[#This Row],[ROA 2013]]-Table1[[#This Row],[ROA 2012]]), "x")</f>
        <v>x</v>
      </c>
      <c r="BB204" s="3" t="str">
        <f xml:space="preserve"> IFERROR(ABS(Table1[[#This Row],[ROA 2014]]-Table1[[#This Row],[ROA 2013]]), "x")</f>
        <v>x</v>
      </c>
      <c r="BC204" s="3" t="str">
        <f xml:space="preserve"> IFERROR(ABS(Table1[[#This Row],[ROA 2015]]-Table1[[#This Row],[ROA 2014]]), "x")</f>
        <v>x</v>
      </c>
      <c r="BD204" s="3" t="str">
        <f xml:space="preserve"> IFERROR(ABS(Table1[[#This Row],[ROA 2016]]-Table1[[#This Row],[ROA 2015]]), "x")</f>
        <v>x</v>
      </c>
      <c r="BE204" s="3" t="str">
        <f xml:space="preserve"> IFERROR(ABS(Table1[[#This Row],[ROA 2017]]-Table1[[#This Row],[ROA 2016]]), "x")</f>
        <v>x</v>
      </c>
      <c r="BF204" s="3" t="str">
        <f xml:space="preserve"> IFERROR(ABS(Table1[[#This Row],[ROA 2018]]-Table1[[#This Row],[ROA 2017]]), "x")</f>
        <v>x</v>
      </c>
      <c r="BG204" s="3" t="str">
        <f xml:space="preserve"> IFERROR(ABS(Table1[[#This Row],[ROA 2019]]-Table1[[#This Row],[ROA 2018]]), "x")</f>
        <v>x</v>
      </c>
      <c r="BH204" s="3" t="str">
        <f xml:space="preserve"> IFERROR(ABS(Table1[[#This Row],[ROA 2020]]-Table1[[#This Row],[ROA 2019]]), "x")</f>
        <v>x</v>
      </c>
      <c r="BI204" s="3" t="str">
        <f xml:space="preserve"> IFERROR(ABS(Table1[[#This Row],[ROA 2021]]-Table1[[#This Row],[ROA 2020]]), "x")</f>
        <v>x</v>
      </c>
      <c r="BJ204" s="3" t="str">
        <f xml:space="preserve"> IFERROR(AVERAGE(Table1[[#This Row],[ROA 2013-2012]:[ROA 2021-2020]]), "x")</f>
        <v>x</v>
      </c>
      <c r="BK204" s="3">
        <f>IFERROR(AVERAGE(Table1[[#This Row],[ROA 2012]:[ROA 2021]]), "x")</f>
        <v>4.7846889952153117E-3</v>
      </c>
      <c r="BN204" s="1">
        <f>SUM(Table1[[#This Row],[B/M Rank]:[ROA Rank]])</f>
        <v>0</v>
      </c>
    </row>
    <row r="205" spans="1:66" x14ac:dyDescent="0.25">
      <c r="A205" s="1" t="s">
        <v>2970</v>
      </c>
      <c r="B205" s="1" t="s">
        <v>951</v>
      </c>
      <c r="C205" s="1" t="s">
        <v>4417</v>
      </c>
      <c r="D205" s="1" t="s">
        <v>268</v>
      </c>
      <c r="E205" s="1" t="s">
        <v>108</v>
      </c>
      <c r="F205" s="1">
        <v>3.33</v>
      </c>
      <c r="G205" s="19"/>
      <c r="H205" s="19"/>
      <c r="I205" s="19"/>
      <c r="J205" s="19"/>
      <c r="K205" s="1"/>
      <c r="L205" s="19"/>
      <c r="M205" s="1">
        <v>2017</v>
      </c>
      <c r="S205" s="1" t="s">
        <v>4368</v>
      </c>
      <c r="T205" s="1" t="s">
        <v>4368</v>
      </c>
      <c r="U205" s="1" t="s">
        <v>4368</v>
      </c>
      <c r="V205" s="1" t="s">
        <v>4368</v>
      </c>
      <c r="W205" s="1" t="s">
        <v>4368</v>
      </c>
      <c r="X205" s="1" t="s">
        <v>4368</v>
      </c>
      <c r="Z205" s="3" t="str">
        <f xml:space="preserve"> IFERROR(AVEDEV(Table1[[#This Row],[GP 2012]:[GP 2021]]) / Table1[[#This Row],[Avg GP]], "x")</f>
        <v>x</v>
      </c>
      <c r="AA205" s="2" t="str">
        <f xml:space="preserve"> IFERROR(AVERAGE(Table1[[#This Row],[GP 2012]:[GP 2021]]), "x")</f>
        <v>x</v>
      </c>
      <c r="AB205" s="11">
        <f>Table1[Equity]/Table1[Market Capital]</f>
        <v>4.0540540540540544</v>
      </c>
      <c r="AH205" s="1">
        <v>0.1</v>
      </c>
      <c r="AI205" s="1">
        <v>0.4</v>
      </c>
      <c r="AJ205" s="1">
        <v>0.2</v>
      </c>
      <c r="AK205" s="1">
        <v>0.9</v>
      </c>
      <c r="AL205" s="1">
        <v>14.2</v>
      </c>
      <c r="AM205" s="1">
        <v>14.1</v>
      </c>
      <c r="AN205" s="1">
        <v>13.5</v>
      </c>
      <c r="AO205" s="3" t="str">
        <f xml:space="preserve"> IFERROR(Table1[[#This Row],[GP 2012]]/Table1[[#This Row],[Total Assets 2012]], "x")</f>
        <v>x</v>
      </c>
      <c r="AP205" s="3" t="str">
        <f xml:space="preserve"> IFERROR(Table1[[#This Row],[GP 2013]]/Table1[[#This Row],[Total Assets 2013]], "x")</f>
        <v>x</v>
      </c>
      <c r="AQ205" s="3" t="str">
        <f xml:space="preserve"> IFERROR(Table1[[#This Row],[GP 2014]]/Table1[[#This Row],[Total Assets 2014]], "x")</f>
        <v>x</v>
      </c>
      <c r="AR205" s="3" t="str">
        <f xml:space="preserve"> IFERROR(Table1[[#This Row],[GP 2015]]/Table1[[#This Row],[Total Assets 2015]], "x")</f>
        <v>x</v>
      </c>
      <c r="AS205" s="3" t="str">
        <f xml:space="preserve"> IFERROR(Table1[[#This Row],[GP 2016]]/Table1[[#This Row],[Total Assets 2016]], "x")</f>
        <v>x</v>
      </c>
      <c r="AT205" s="3" t="str">
        <f xml:space="preserve"> IFERROR(Table1[[#This Row],[GP 2017]]/Table1[[#This Row],[Total Assets 2017]], "x")</f>
        <v>x</v>
      </c>
      <c r="AU205" s="3" t="str">
        <f xml:space="preserve"> IFERROR(Table1[[#This Row],[GP 2018]]/Table1[[#This Row],[Total Assets 2018]], "x")</f>
        <v>x</v>
      </c>
      <c r="AV205" s="3" t="str">
        <f xml:space="preserve"> IFERROR(Table1[[#This Row],[GP 2019]]/Table1[[#This Row],[Total Assets 2019]], "x")</f>
        <v>x</v>
      </c>
      <c r="AW205" s="3" t="str">
        <f xml:space="preserve"> IFERROR(Table1[[#This Row],[GP 2020]]/Table1[[#This Row],[Total Assets 2020]], "x")</f>
        <v>x</v>
      </c>
      <c r="AX205" s="3" t="str">
        <f xml:space="preserve"> IFERROR(Table1[[#This Row],[GP 2021]]/Table1[[#This Row],[Total Assets 2021]], "x")</f>
        <v>x</v>
      </c>
      <c r="AY205" s="3" t="str">
        <f xml:space="preserve"> IFERROR(Table1[[#This Row],[GP TTM]]/Table1[[#This Row],[Total Assets TTM]], "x")</f>
        <v>x</v>
      </c>
      <c r="BA205" s="3" t="str">
        <f xml:space="preserve"> IFERROR(ABS(Table1[[#This Row],[ROA 2013]]-Table1[[#This Row],[ROA 2012]]), "x")</f>
        <v>x</v>
      </c>
      <c r="BB205" s="3" t="str">
        <f xml:space="preserve"> IFERROR(ABS(Table1[[#This Row],[ROA 2014]]-Table1[[#This Row],[ROA 2013]]), "x")</f>
        <v>x</v>
      </c>
      <c r="BC205" s="3" t="str">
        <f xml:space="preserve"> IFERROR(ABS(Table1[[#This Row],[ROA 2015]]-Table1[[#This Row],[ROA 2014]]), "x")</f>
        <v>x</v>
      </c>
      <c r="BD205" s="3" t="str">
        <f xml:space="preserve"> IFERROR(ABS(Table1[[#This Row],[ROA 2016]]-Table1[[#This Row],[ROA 2015]]), "x")</f>
        <v>x</v>
      </c>
      <c r="BE205" s="3" t="str">
        <f xml:space="preserve"> IFERROR(ABS(Table1[[#This Row],[ROA 2017]]-Table1[[#This Row],[ROA 2016]]), "x")</f>
        <v>x</v>
      </c>
      <c r="BF205" s="3" t="str">
        <f xml:space="preserve"> IFERROR(ABS(Table1[[#This Row],[ROA 2018]]-Table1[[#This Row],[ROA 2017]]), "x")</f>
        <v>x</v>
      </c>
      <c r="BG205" s="3" t="str">
        <f xml:space="preserve"> IFERROR(ABS(Table1[[#This Row],[ROA 2019]]-Table1[[#This Row],[ROA 2018]]), "x")</f>
        <v>x</v>
      </c>
      <c r="BH205" s="3" t="str">
        <f xml:space="preserve"> IFERROR(ABS(Table1[[#This Row],[ROA 2020]]-Table1[[#This Row],[ROA 2019]]), "x")</f>
        <v>x</v>
      </c>
      <c r="BI205" s="3" t="str">
        <f xml:space="preserve"> IFERROR(ABS(Table1[[#This Row],[ROA 2021]]-Table1[[#This Row],[ROA 2020]]), "x")</f>
        <v>x</v>
      </c>
      <c r="BJ205" s="3" t="str">
        <f xml:space="preserve"> IFERROR(AVERAGE(Table1[[#This Row],[ROA 2013-2012]:[ROA 2021-2020]]), "x")</f>
        <v>x</v>
      </c>
      <c r="BK205" s="3" t="str">
        <f>IFERROR(AVERAGE(Table1[[#This Row],[ROA 2012]:[ROA 2021]]), "x")</f>
        <v>x</v>
      </c>
      <c r="BN205" s="1">
        <f>SUM(Table1[[#This Row],[B/M Rank]:[ROA Rank]])</f>
        <v>0</v>
      </c>
    </row>
    <row r="206" spans="1:66" x14ac:dyDescent="0.25">
      <c r="A206" s="1" t="s">
        <v>3202</v>
      </c>
      <c r="B206" s="1" t="s">
        <v>1099</v>
      </c>
      <c r="C206" s="1" t="s">
        <v>4417</v>
      </c>
      <c r="D206" s="1" t="s">
        <v>268</v>
      </c>
      <c r="E206" s="1" t="s">
        <v>108</v>
      </c>
      <c r="F206" s="1">
        <v>3.34</v>
      </c>
      <c r="G206" s="19"/>
      <c r="H206" s="19"/>
      <c r="I206" s="19"/>
      <c r="J206" s="19"/>
      <c r="K206" s="1"/>
      <c r="L206" s="19"/>
      <c r="M206" s="1">
        <v>2012</v>
      </c>
      <c r="N206" s="1" t="s">
        <v>4368</v>
      </c>
      <c r="O206" s="1" t="s">
        <v>4368</v>
      </c>
      <c r="P206" s="1" t="s">
        <v>4368</v>
      </c>
      <c r="Q206" s="1" t="s">
        <v>4368</v>
      </c>
      <c r="R206" s="1" t="s">
        <v>4368</v>
      </c>
      <c r="S206" s="1" t="s">
        <v>4368</v>
      </c>
      <c r="T206" s="1" t="s">
        <v>4368</v>
      </c>
      <c r="U206" s="1" t="s">
        <v>4368</v>
      </c>
      <c r="V206" s="1" t="s">
        <v>4368</v>
      </c>
      <c r="W206" s="1">
        <v>0</v>
      </c>
      <c r="X206" s="1">
        <v>0</v>
      </c>
      <c r="Z206" s="3" t="str">
        <f xml:space="preserve"> IFERROR(AVEDEV(Table1[[#This Row],[GP 2012]:[GP 2021]]) / Table1[[#This Row],[Avg GP]], "x")</f>
        <v>x</v>
      </c>
      <c r="AA206" s="2">
        <f xml:space="preserve"> IFERROR(AVERAGE(Table1[[#This Row],[GP 2012]:[GP 2021]]), "x")</f>
        <v>0</v>
      </c>
      <c r="AB206" s="11">
        <f>Table1[Equity]/Table1[Market Capital]</f>
        <v>2.0958083832335328</v>
      </c>
      <c r="AC206" s="1">
        <v>7.9</v>
      </c>
      <c r="AD206" s="1">
        <v>1.8</v>
      </c>
      <c r="AE206" s="1">
        <v>0.2</v>
      </c>
      <c r="AF206" s="1">
        <v>0.2</v>
      </c>
      <c r="AG206" s="1">
        <v>1</v>
      </c>
      <c r="AH206" s="1">
        <v>1.2</v>
      </c>
      <c r="AI206" s="1">
        <v>1.4</v>
      </c>
      <c r="AJ206" s="1">
        <v>1.2</v>
      </c>
      <c r="AK206" s="1">
        <v>1.3</v>
      </c>
      <c r="AL206" s="1">
        <v>6.5</v>
      </c>
      <c r="AM206" s="1">
        <v>7.7</v>
      </c>
      <c r="AN206" s="1">
        <v>7</v>
      </c>
      <c r="AO206" s="3" t="str">
        <f xml:space="preserve"> IFERROR(Table1[[#This Row],[GP 2012]]/Table1[[#This Row],[Total Assets 2012]], "x")</f>
        <v>x</v>
      </c>
      <c r="AP206" s="3" t="str">
        <f xml:space="preserve"> IFERROR(Table1[[#This Row],[GP 2013]]/Table1[[#This Row],[Total Assets 2013]], "x")</f>
        <v>x</v>
      </c>
      <c r="AQ206" s="3" t="str">
        <f xml:space="preserve"> IFERROR(Table1[[#This Row],[GP 2014]]/Table1[[#This Row],[Total Assets 2014]], "x")</f>
        <v>x</v>
      </c>
      <c r="AR206" s="3" t="str">
        <f xml:space="preserve"> IFERROR(Table1[[#This Row],[GP 2015]]/Table1[[#This Row],[Total Assets 2015]], "x")</f>
        <v>x</v>
      </c>
      <c r="AS206" s="3" t="str">
        <f xml:space="preserve"> IFERROR(Table1[[#This Row],[GP 2016]]/Table1[[#This Row],[Total Assets 2016]], "x")</f>
        <v>x</v>
      </c>
      <c r="AT206" s="3" t="str">
        <f xml:space="preserve"> IFERROR(Table1[[#This Row],[GP 2017]]/Table1[[#This Row],[Total Assets 2017]], "x")</f>
        <v>x</v>
      </c>
      <c r="AU206" s="3" t="str">
        <f xml:space="preserve"> IFERROR(Table1[[#This Row],[GP 2018]]/Table1[[#This Row],[Total Assets 2018]], "x")</f>
        <v>x</v>
      </c>
      <c r="AV206" s="3" t="str">
        <f xml:space="preserve"> IFERROR(Table1[[#This Row],[GP 2019]]/Table1[[#This Row],[Total Assets 2019]], "x")</f>
        <v>x</v>
      </c>
      <c r="AW206" s="3" t="str">
        <f xml:space="preserve"> IFERROR(Table1[[#This Row],[GP 2020]]/Table1[[#This Row],[Total Assets 2020]], "x")</f>
        <v>x</v>
      </c>
      <c r="AX206" s="3">
        <f xml:space="preserve"> IFERROR(Table1[[#This Row],[GP 2021]]/Table1[[#This Row],[Total Assets 2021]], "x")</f>
        <v>0</v>
      </c>
      <c r="AY206" s="3">
        <f xml:space="preserve"> IFERROR(Table1[[#This Row],[GP TTM]]/Table1[[#This Row],[Total Assets TTM]], "x")</f>
        <v>0</v>
      </c>
      <c r="BA206" s="3" t="str">
        <f xml:space="preserve"> IFERROR(ABS(Table1[[#This Row],[ROA 2013]]-Table1[[#This Row],[ROA 2012]]), "x")</f>
        <v>x</v>
      </c>
      <c r="BB206" s="3" t="str">
        <f xml:space="preserve"> IFERROR(ABS(Table1[[#This Row],[ROA 2014]]-Table1[[#This Row],[ROA 2013]]), "x")</f>
        <v>x</v>
      </c>
      <c r="BC206" s="3" t="str">
        <f xml:space="preserve"> IFERROR(ABS(Table1[[#This Row],[ROA 2015]]-Table1[[#This Row],[ROA 2014]]), "x")</f>
        <v>x</v>
      </c>
      <c r="BD206" s="3" t="str">
        <f xml:space="preserve"> IFERROR(ABS(Table1[[#This Row],[ROA 2016]]-Table1[[#This Row],[ROA 2015]]), "x")</f>
        <v>x</v>
      </c>
      <c r="BE206" s="3" t="str">
        <f xml:space="preserve"> IFERROR(ABS(Table1[[#This Row],[ROA 2017]]-Table1[[#This Row],[ROA 2016]]), "x")</f>
        <v>x</v>
      </c>
      <c r="BF206" s="3" t="str">
        <f xml:space="preserve"> IFERROR(ABS(Table1[[#This Row],[ROA 2018]]-Table1[[#This Row],[ROA 2017]]), "x")</f>
        <v>x</v>
      </c>
      <c r="BG206" s="3" t="str">
        <f xml:space="preserve"> IFERROR(ABS(Table1[[#This Row],[ROA 2019]]-Table1[[#This Row],[ROA 2018]]), "x")</f>
        <v>x</v>
      </c>
      <c r="BH206" s="3" t="str">
        <f xml:space="preserve"> IFERROR(ABS(Table1[[#This Row],[ROA 2020]]-Table1[[#This Row],[ROA 2019]]), "x")</f>
        <v>x</v>
      </c>
      <c r="BI206" s="3" t="str">
        <f xml:space="preserve"> IFERROR(ABS(Table1[[#This Row],[ROA 2021]]-Table1[[#This Row],[ROA 2020]]), "x")</f>
        <v>x</v>
      </c>
      <c r="BJ206" s="3" t="str">
        <f xml:space="preserve"> IFERROR(AVERAGE(Table1[[#This Row],[ROA 2013-2012]:[ROA 2021-2020]]), "x")</f>
        <v>x</v>
      </c>
      <c r="BK206" s="3">
        <f>IFERROR(AVERAGE(Table1[[#This Row],[ROA 2012]:[ROA 2021]]), "x")</f>
        <v>0</v>
      </c>
      <c r="BN206" s="1">
        <f>SUM(Table1[[#This Row],[B/M Rank]:[ROA Rank]])</f>
        <v>0</v>
      </c>
    </row>
    <row r="207" spans="1:66" x14ac:dyDescent="0.25">
      <c r="A207" s="1" t="s">
        <v>3510</v>
      </c>
      <c r="B207" s="1" t="s">
        <v>1304</v>
      </c>
      <c r="C207" s="1" t="s">
        <v>4417</v>
      </c>
      <c r="D207" s="1" t="s">
        <v>268</v>
      </c>
      <c r="E207" s="1" t="s">
        <v>108</v>
      </c>
      <c r="F207" s="1">
        <v>3.35</v>
      </c>
      <c r="G207" s="19"/>
      <c r="H207" s="19"/>
      <c r="I207" s="19"/>
      <c r="J207" s="19"/>
      <c r="K207" s="1"/>
      <c r="L207" s="19"/>
      <c r="M207" s="1">
        <v>2012</v>
      </c>
      <c r="N207" s="1" t="s">
        <v>4368</v>
      </c>
      <c r="O207" s="1" t="s">
        <v>4368</v>
      </c>
      <c r="P207" s="1" t="s">
        <v>4368</v>
      </c>
      <c r="Q207" s="1" t="s">
        <v>4368</v>
      </c>
      <c r="R207" s="1" t="s">
        <v>4368</v>
      </c>
      <c r="S207" s="1" t="s">
        <v>4368</v>
      </c>
      <c r="T207" s="1" t="s">
        <v>4368</v>
      </c>
      <c r="U207" s="1" t="s">
        <v>4368</v>
      </c>
      <c r="V207" s="1" t="s">
        <v>4368</v>
      </c>
      <c r="W207" s="1" t="s">
        <v>4368</v>
      </c>
      <c r="X207" s="1" t="s">
        <v>4368</v>
      </c>
      <c r="Z207" s="3" t="str">
        <f xml:space="preserve"> IFERROR(AVEDEV(Table1[[#This Row],[GP 2012]:[GP 2021]]) / Table1[[#This Row],[Avg GP]], "x")</f>
        <v>x</v>
      </c>
      <c r="AA207" s="2" t="str">
        <f xml:space="preserve"> IFERROR(AVERAGE(Table1[[#This Row],[GP 2012]:[GP 2021]]), "x")</f>
        <v>x</v>
      </c>
      <c r="AB207" s="11">
        <f>Table1[Equity]/Table1[Market Capital]</f>
        <v>0.47761194029850745</v>
      </c>
      <c r="AC207" s="1">
        <v>21.4</v>
      </c>
      <c r="AD207" s="1">
        <v>21.2</v>
      </c>
      <c r="AE207" s="1">
        <v>6.9</v>
      </c>
      <c r="AF207" s="1">
        <v>6.4</v>
      </c>
      <c r="AG207" s="1">
        <v>8.1999999999999993</v>
      </c>
      <c r="AH207" s="1">
        <v>3.2</v>
      </c>
      <c r="AI207" s="1">
        <v>3.1</v>
      </c>
      <c r="AJ207" s="1">
        <v>2.2999999999999998</v>
      </c>
      <c r="AK207" s="1">
        <v>2</v>
      </c>
      <c r="AL207" s="1">
        <v>2</v>
      </c>
      <c r="AM207" s="1">
        <v>1.7</v>
      </c>
      <c r="AN207" s="1">
        <v>1.6</v>
      </c>
      <c r="AO207" s="3" t="str">
        <f xml:space="preserve"> IFERROR(Table1[[#This Row],[GP 2012]]/Table1[[#This Row],[Total Assets 2012]], "x")</f>
        <v>x</v>
      </c>
      <c r="AP207" s="3" t="str">
        <f xml:space="preserve"> IFERROR(Table1[[#This Row],[GP 2013]]/Table1[[#This Row],[Total Assets 2013]], "x")</f>
        <v>x</v>
      </c>
      <c r="AQ207" s="3" t="str">
        <f xml:space="preserve"> IFERROR(Table1[[#This Row],[GP 2014]]/Table1[[#This Row],[Total Assets 2014]], "x")</f>
        <v>x</v>
      </c>
      <c r="AR207" s="3" t="str">
        <f xml:space="preserve"> IFERROR(Table1[[#This Row],[GP 2015]]/Table1[[#This Row],[Total Assets 2015]], "x")</f>
        <v>x</v>
      </c>
      <c r="AS207" s="3" t="str">
        <f xml:space="preserve"> IFERROR(Table1[[#This Row],[GP 2016]]/Table1[[#This Row],[Total Assets 2016]], "x")</f>
        <v>x</v>
      </c>
      <c r="AT207" s="3" t="str">
        <f xml:space="preserve"> IFERROR(Table1[[#This Row],[GP 2017]]/Table1[[#This Row],[Total Assets 2017]], "x")</f>
        <v>x</v>
      </c>
      <c r="AU207" s="3" t="str">
        <f xml:space="preserve"> IFERROR(Table1[[#This Row],[GP 2018]]/Table1[[#This Row],[Total Assets 2018]], "x")</f>
        <v>x</v>
      </c>
      <c r="AV207" s="3" t="str">
        <f xml:space="preserve"> IFERROR(Table1[[#This Row],[GP 2019]]/Table1[[#This Row],[Total Assets 2019]], "x")</f>
        <v>x</v>
      </c>
      <c r="AW207" s="3" t="str">
        <f xml:space="preserve"> IFERROR(Table1[[#This Row],[GP 2020]]/Table1[[#This Row],[Total Assets 2020]], "x")</f>
        <v>x</v>
      </c>
      <c r="AX207" s="3" t="str">
        <f xml:space="preserve"> IFERROR(Table1[[#This Row],[GP 2021]]/Table1[[#This Row],[Total Assets 2021]], "x")</f>
        <v>x</v>
      </c>
      <c r="AY207" s="3" t="str">
        <f xml:space="preserve"> IFERROR(Table1[[#This Row],[GP TTM]]/Table1[[#This Row],[Total Assets TTM]], "x")</f>
        <v>x</v>
      </c>
      <c r="BA207" s="3" t="str">
        <f xml:space="preserve"> IFERROR(ABS(Table1[[#This Row],[ROA 2013]]-Table1[[#This Row],[ROA 2012]]), "x")</f>
        <v>x</v>
      </c>
      <c r="BB207" s="3" t="str">
        <f xml:space="preserve"> IFERROR(ABS(Table1[[#This Row],[ROA 2014]]-Table1[[#This Row],[ROA 2013]]), "x")</f>
        <v>x</v>
      </c>
      <c r="BC207" s="3" t="str">
        <f xml:space="preserve"> IFERROR(ABS(Table1[[#This Row],[ROA 2015]]-Table1[[#This Row],[ROA 2014]]), "x")</f>
        <v>x</v>
      </c>
      <c r="BD207" s="3" t="str">
        <f xml:space="preserve"> IFERROR(ABS(Table1[[#This Row],[ROA 2016]]-Table1[[#This Row],[ROA 2015]]), "x")</f>
        <v>x</v>
      </c>
      <c r="BE207" s="3" t="str">
        <f xml:space="preserve"> IFERROR(ABS(Table1[[#This Row],[ROA 2017]]-Table1[[#This Row],[ROA 2016]]), "x")</f>
        <v>x</v>
      </c>
      <c r="BF207" s="3" t="str">
        <f xml:space="preserve"> IFERROR(ABS(Table1[[#This Row],[ROA 2018]]-Table1[[#This Row],[ROA 2017]]), "x")</f>
        <v>x</v>
      </c>
      <c r="BG207" s="3" t="str">
        <f xml:space="preserve"> IFERROR(ABS(Table1[[#This Row],[ROA 2019]]-Table1[[#This Row],[ROA 2018]]), "x")</f>
        <v>x</v>
      </c>
      <c r="BH207" s="3" t="str">
        <f xml:space="preserve"> IFERROR(ABS(Table1[[#This Row],[ROA 2020]]-Table1[[#This Row],[ROA 2019]]), "x")</f>
        <v>x</v>
      </c>
      <c r="BI207" s="3" t="str">
        <f xml:space="preserve"> IFERROR(ABS(Table1[[#This Row],[ROA 2021]]-Table1[[#This Row],[ROA 2020]]), "x")</f>
        <v>x</v>
      </c>
      <c r="BJ207" s="3" t="str">
        <f xml:space="preserve"> IFERROR(AVERAGE(Table1[[#This Row],[ROA 2013-2012]:[ROA 2021-2020]]), "x")</f>
        <v>x</v>
      </c>
      <c r="BK207" s="3" t="str">
        <f>IFERROR(AVERAGE(Table1[[#This Row],[ROA 2012]:[ROA 2021]]), "x")</f>
        <v>x</v>
      </c>
      <c r="BN207" s="1">
        <f>SUM(Table1[[#This Row],[B/M Rank]:[ROA Rank]])</f>
        <v>0</v>
      </c>
    </row>
    <row r="208" spans="1:66" x14ac:dyDescent="0.25">
      <c r="A208" s="1" t="s">
        <v>3698</v>
      </c>
      <c r="B208" s="1" t="s">
        <v>1434</v>
      </c>
      <c r="C208" s="1" t="s">
        <v>4417</v>
      </c>
      <c r="D208" s="1" t="s">
        <v>268</v>
      </c>
      <c r="E208" s="1" t="s">
        <v>108</v>
      </c>
      <c r="F208" s="1">
        <v>3.37</v>
      </c>
      <c r="G208" s="19"/>
      <c r="H208" s="19"/>
      <c r="I208" s="19"/>
      <c r="J208" s="19"/>
      <c r="K208" s="1"/>
      <c r="L208" s="19"/>
      <c r="M208" s="1">
        <v>2012</v>
      </c>
      <c r="N208" s="1">
        <v>-2.7</v>
      </c>
      <c r="O208" s="1" t="s">
        <v>4368</v>
      </c>
      <c r="P208" s="1" t="s">
        <v>4368</v>
      </c>
      <c r="Q208" s="1" t="s">
        <v>4368</v>
      </c>
      <c r="R208" s="1" t="s">
        <v>4368</v>
      </c>
      <c r="S208" s="1" t="s">
        <v>4368</v>
      </c>
      <c r="T208" s="1">
        <v>-2.2000000000000002</v>
      </c>
      <c r="U208" s="1">
        <v>-17.399999999999999</v>
      </c>
      <c r="V208" s="1">
        <v>-13.7</v>
      </c>
      <c r="W208" s="1">
        <v>-27.1</v>
      </c>
      <c r="X208" s="1">
        <v>-31.2</v>
      </c>
      <c r="Z208" s="3">
        <f xml:space="preserve"> IFERROR(AVEDEV(Table1[[#This Row],[GP 2012]:[GP 2021]]) / Table1[[#This Row],[Avg GP]], "x")</f>
        <v>-0.64469096671949278</v>
      </c>
      <c r="AA208" s="2">
        <f xml:space="preserve"> IFERROR(AVERAGE(Table1[[#This Row],[GP 2012]:[GP 2021]]), "x")</f>
        <v>-12.620000000000001</v>
      </c>
      <c r="AB208" s="11">
        <f>Table1[Equity]/Table1[Market Capital]</f>
        <v>-0.35608308605341243</v>
      </c>
      <c r="AC208" s="1">
        <v>529.79999999999995</v>
      </c>
      <c r="AD208" s="1">
        <v>368.9</v>
      </c>
      <c r="AE208" s="1">
        <v>241.7</v>
      </c>
      <c r="AF208" s="1">
        <v>121.6</v>
      </c>
      <c r="AG208" s="1">
        <v>113.3</v>
      </c>
      <c r="AH208" s="1">
        <v>153.1</v>
      </c>
      <c r="AI208" s="1">
        <v>210.8</v>
      </c>
      <c r="AJ208" s="1">
        <v>185.9</v>
      </c>
      <c r="AK208" s="1">
        <v>140.4</v>
      </c>
      <c r="AL208" s="1">
        <v>136.5</v>
      </c>
      <c r="AM208" s="1">
        <v>130.5</v>
      </c>
      <c r="AN208" s="1">
        <v>-1.2</v>
      </c>
      <c r="AO208" s="3">
        <f xml:space="preserve"> IFERROR(Table1[[#This Row],[GP 2012]]/Table1[[#This Row],[Total Assets 2012]], "x")</f>
        <v>-5.0962627406568525E-3</v>
      </c>
      <c r="AP208" s="3" t="str">
        <f xml:space="preserve"> IFERROR(Table1[[#This Row],[GP 2013]]/Table1[[#This Row],[Total Assets 2013]], "x")</f>
        <v>x</v>
      </c>
      <c r="AQ208" s="3" t="str">
        <f xml:space="preserve"> IFERROR(Table1[[#This Row],[GP 2014]]/Table1[[#This Row],[Total Assets 2014]], "x")</f>
        <v>x</v>
      </c>
      <c r="AR208" s="3" t="str">
        <f xml:space="preserve"> IFERROR(Table1[[#This Row],[GP 2015]]/Table1[[#This Row],[Total Assets 2015]], "x")</f>
        <v>x</v>
      </c>
      <c r="AS208" s="3" t="str">
        <f xml:space="preserve"> IFERROR(Table1[[#This Row],[GP 2016]]/Table1[[#This Row],[Total Assets 2016]], "x")</f>
        <v>x</v>
      </c>
      <c r="AT208" s="3" t="str">
        <f xml:space="preserve"> IFERROR(Table1[[#This Row],[GP 2017]]/Table1[[#This Row],[Total Assets 2017]], "x")</f>
        <v>x</v>
      </c>
      <c r="AU208" s="3">
        <f xml:space="preserve"> IFERROR(Table1[[#This Row],[GP 2018]]/Table1[[#This Row],[Total Assets 2018]], "x")</f>
        <v>-1.0436432637571158E-2</v>
      </c>
      <c r="AV208" s="3">
        <f xml:space="preserve"> IFERROR(Table1[[#This Row],[GP 2019]]/Table1[[#This Row],[Total Assets 2019]], "x")</f>
        <v>-9.3598708983324355E-2</v>
      </c>
      <c r="AW208" s="3">
        <f xml:space="preserve"> IFERROR(Table1[[#This Row],[GP 2020]]/Table1[[#This Row],[Total Assets 2020]], "x")</f>
        <v>-9.7578347578347574E-2</v>
      </c>
      <c r="AX208" s="3">
        <f xml:space="preserve"> IFERROR(Table1[[#This Row],[GP 2021]]/Table1[[#This Row],[Total Assets 2021]], "x")</f>
        <v>-0.19853479853479855</v>
      </c>
      <c r="AY208" s="3">
        <f xml:space="preserve"> IFERROR(Table1[[#This Row],[GP TTM]]/Table1[[#This Row],[Total Assets TTM]], "x")</f>
        <v>-0.23908045977011494</v>
      </c>
      <c r="BA208" s="3" t="str">
        <f xml:space="preserve"> IFERROR(ABS(Table1[[#This Row],[ROA 2013]]-Table1[[#This Row],[ROA 2012]]), "x")</f>
        <v>x</v>
      </c>
      <c r="BB208" s="3" t="str">
        <f xml:space="preserve"> IFERROR(ABS(Table1[[#This Row],[ROA 2014]]-Table1[[#This Row],[ROA 2013]]), "x")</f>
        <v>x</v>
      </c>
      <c r="BC208" s="3" t="str">
        <f xml:space="preserve"> IFERROR(ABS(Table1[[#This Row],[ROA 2015]]-Table1[[#This Row],[ROA 2014]]), "x")</f>
        <v>x</v>
      </c>
      <c r="BD208" s="3" t="str">
        <f xml:space="preserve"> IFERROR(ABS(Table1[[#This Row],[ROA 2016]]-Table1[[#This Row],[ROA 2015]]), "x")</f>
        <v>x</v>
      </c>
      <c r="BE208" s="3" t="str">
        <f xml:space="preserve"> IFERROR(ABS(Table1[[#This Row],[ROA 2017]]-Table1[[#This Row],[ROA 2016]]), "x")</f>
        <v>x</v>
      </c>
      <c r="BF208" s="3" t="str">
        <f xml:space="preserve"> IFERROR(ABS(Table1[[#This Row],[ROA 2018]]-Table1[[#This Row],[ROA 2017]]), "x")</f>
        <v>x</v>
      </c>
      <c r="BG208" s="3">
        <f xml:space="preserve"> IFERROR(ABS(Table1[[#This Row],[ROA 2019]]-Table1[[#This Row],[ROA 2018]]), "x")</f>
        <v>8.3162276345753197E-2</v>
      </c>
      <c r="BH208" s="3">
        <f xml:space="preserve"> IFERROR(ABS(Table1[[#This Row],[ROA 2020]]-Table1[[#This Row],[ROA 2019]]), "x")</f>
        <v>3.9796385950232188E-3</v>
      </c>
      <c r="BI208" s="3">
        <f xml:space="preserve"> IFERROR(ABS(Table1[[#This Row],[ROA 2021]]-Table1[[#This Row],[ROA 2020]]), "x")</f>
        <v>0.10095645095645098</v>
      </c>
      <c r="BJ208" s="3">
        <f xml:space="preserve"> IFERROR(AVERAGE(Table1[[#This Row],[ROA 2013-2012]:[ROA 2021-2020]]), "x")</f>
        <v>6.2699455299075793E-2</v>
      </c>
      <c r="BK208" s="3">
        <f>IFERROR(AVERAGE(Table1[[#This Row],[ROA 2012]:[ROA 2021]]), "x")</f>
        <v>-8.1048910094939697E-2</v>
      </c>
      <c r="BN208" s="1">
        <f>SUM(Table1[[#This Row],[B/M Rank]:[ROA Rank]])</f>
        <v>0</v>
      </c>
    </row>
    <row r="209" spans="1:66" x14ac:dyDescent="0.25">
      <c r="A209" s="1" t="s">
        <v>2933</v>
      </c>
      <c r="B209" s="1" t="s">
        <v>922</v>
      </c>
      <c r="C209" s="1" t="s">
        <v>4417</v>
      </c>
      <c r="D209" s="1" t="s">
        <v>268</v>
      </c>
      <c r="E209" s="1" t="s">
        <v>108</v>
      </c>
      <c r="F209" s="1">
        <v>3.38</v>
      </c>
      <c r="G209" s="19"/>
      <c r="H209" s="19"/>
      <c r="I209" s="19"/>
      <c r="J209" s="19"/>
      <c r="K209" s="1"/>
      <c r="L209" s="19"/>
      <c r="M209" s="1">
        <v>2019</v>
      </c>
      <c r="U209" s="1" t="s">
        <v>4368</v>
      </c>
      <c r="V209" s="1" t="s">
        <v>4368</v>
      </c>
      <c r="W209" s="1" t="s">
        <v>4368</v>
      </c>
      <c r="X209" s="1" t="s">
        <v>4368</v>
      </c>
      <c r="Z209" s="3" t="str">
        <f xml:space="preserve"> IFERROR(AVEDEV(Table1[[#This Row],[GP 2012]:[GP 2021]]) / Table1[[#This Row],[Avg GP]], "x")</f>
        <v>x</v>
      </c>
      <c r="AA209" s="2" t="str">
        <f xml:space="preserve"> IFERROR(AVERAGE(Table1[[#This Row],[GP 2012]:[GP 2021]]), "x")</f>
        <v>x</v>
      </c>
      <c r="AB209" s="11">
        <f>Table1[Equity]/Table1[Market Capital]</f>
        <v>0.82840236686390534</v>
      </c>
      <c r="AJ209" s="1">
        <v>0.2</v>
      </c>
      <c r="AK209" s="1">
        <v>1.5</v>
      </c>
      <c r="AL209" s="1">
        <v>3.5</v>
      </c>
      <c r="AM209" s="1">
        <v>3.2</v>
      </c>
      <c r="AN209" s="1">
        <v>2.8</v>
      </c>
      <c r="AO209" s="3" t="str">
        <f xml:space="preserve"> IFERROR(Table1[[#This Row],[GP 2012]]/Table1[[#This Row],[Total Assets 2012]], "x")</f>
        <v>x</v>
      </c>
      <c r="AP209" s="3" t="str">
        <f xml:space="preserve"> IFERROR(Table1[[#This Row],[GP 2013]]/Table1[[#This Row],[Total Assets 2013]], "x")</f>
        <v>x</v>
      </c>
      <c r="AQ209" s="3" t="str">
        <f xml:space="preserve"> IFERROR(Table1[[#This Row],[GP 2014]]/Table1[[#This Row],[Total Assets 2014]], "x")</f>
        <v>x</v>
      </c>
      <c r="AR209" s="3" t="str">
        <f xml:space="preserve"> IFERROR(Table1[[#This Row],[GP 2015]]/Table1[[#This Row],[Total Assets 2015]], "x")</f>
        <v>x</v>
      </c>
      <c r="AS209" s="3" t="str">
        <f xml:space="preserve"> IFERROR(Table1[[#This Row],[GP 2016]]/Table1[[#This Row],[Total Assets 2016]], "x")</f>
        <v>x</v>
      </c>
      <c r="AT209" s="3" t="str">
        <f xml:space="preserve"> IFERROR(Table1[[#This Row],[GP 2017]]/Table1[[#This Row],[Total Assets 2017]], "x")</f>
        <v>x</v>
      </c>
      <c r="AU209" s="3" t="str">
        <f xml:space="preserve"> IFERROR(Table1[[#This Row],[GP 2018]]/Table1[[#This Row],[Total Assets 2018]], "x")</f>
        <v>x</v>
      </c>
      <c r="AV209" s="3" t="str">
        <f xml:space="preserve"> IFERROR(Table1[[#This Row],[GP 2019]]/Table1[[#This Row],[Total Assets 2019]], "x")</f>
        <v>x</v>
      </c>
      <c r="AW209" s="3" t="str">
        <f xml:space="preserve"> IFERROR(Table1[[#This Row],[GP 2020]]/Table1[[#This Row],[Total Assets 2020]], "x")</f>
        <v>x</v>
      </c>
      <c r="AX209" s="3" t="str">
        <f xml:space="preserve"> IFERROR(Table1[[#This Row],[GP 2021]]/Table1[[#This Row],[Total Assets 2021]], "x")</f>
        <v>x</v>
      </c>
      <c r="AY209" s="3" t="str">
        <f xml:space="preserve"> IFERROR(Table1[[#This Row],[GP TTM]]/Table1[[#This Row],[Total Assets TTM]], "x")</f>
        <v>x</v>
      </c>
      <c r="BA209" s="3" t="str">
        <f xml:space="preserve"> IFERROR(ABS(Table1[[#This Row],[ROA 2013]]-Table1[[#This Row],[ROA 2012]]), "x")</f>
        <v>x</v>
      </c>
      <c r="BB209" s="3" t="str">
        <f xml:space="preserve"> IFERROR(ABS(Table1[[#This Row],[ROA 2014]]-Table1[[#This Row],[ROA 2013]]), "x")</f>
        <v>x</v>
      </c>
      <c r="BC209" s="3" t="str">
        <f xml:space="preserve"> IFERROR(ABS(Table1[[#This Row],[ROA 2015]]-Table1[[#This Row],[ROA 2014]]), "x")</f>
        <v>x</v>
      </c>
      <c r="BD209" s="3" t="str">
        <f xml:space="preserve"> IFERROR(ABS(Table1[[#This Row],[ROA 2016]]-Table1[[#This Row],[ROA 2015]]), "x")</f>
        <v>x</v>
      </c>
      <c r="BE209" s="3" t="str">
        <f xml:space="preserve"> IFERROR(ABS(Table1[[#This Row],[ROA 2017]]-Table1[[#This Row],[ROA 2016]]), "x")</f>
        <v>x</v>
      </c>
      <c r="BF209" s="3" t="str">
        <f xml:space="preserve"> IFERROR(ABS(Table1[[#This Row],[ROA 2018]]-Table1[[#This Row],[ROA 2017]]), "x")</f>
        <v>x</v>
      </c>
      <c r="BG209" s="3" t="str">
        <f xml:space="preserve"> IFERROR(ABS(Table1[[#This Row],[ROA 2019]]-Table1[[#This Row],[ROA 2018]]), "x")</f>
        <v>x</v>
      </c>
      <c r="BH209" s="3" t="str">
        <f xml:space="preserve"> IFERROR(ABS(Table1[[#This Row],[ROA 2020]]-Table1[[#This Row],[ROA 2019]]), "x")</f>
        <v>x</v>
      </c>
      <c r="BI209" s="3" t="str">
        <f xml:space="preserve"> IFERROR(ABS(Table1[[#This Row],[ROA 2021]]-Table1[[#This Row],[ROA 2020]]), "x")</f>
        <v>x</v>
      </c>
      <c r="BJ209" s="3" t="str">
        <f xml:space="preserve"> IFERROR(AVERAGE(Table1[[#This Row],[ROA 2013-2012]:[ROA 2021-2020]]), "x")</f>
        <v>x</v>
      </c>
      <c r="BK209" s="3" t="str">
        <f>IFERROR(AVERAGE(Table1[[#This Row],[ROA 2012]:[ROA 2021]]), "x")</f>
        <v>x</v>
      </c>
      <c r="BN209" s="1">
        <f>SUM(Table1[[#This Row],[B/M Rank]:[ROA Rank]])</f>
        <v>0</v>
      </c>
    </row>
    <row r="210" spans="1:66" x14ac:dyDescent="0.25">
      <c r="A210" s="1" t="s">
        <v>2559</v>
      </c>
      <c r="B210" s="1" t="s">
        <v>606</v>
      </c>
      <c r="C210" s="1" t="s">
        <v>587</v>
      </c>
      <c r="D210" s="1" t="s">
        <v>11</v>
      </c>
      <c r="E210" s="1" t="s">
        <v>108</v>
      </c>
      <c r="F210" s="1">
        <v>3.39</v>
      </c>
      <c r="G210" s="19"/>
      <c r="H210" s="19"/>
      <c r="I210" s="19"/>
      <c r="J210" s="19"/>
      <c r="K210" s="1"/>
      <c r="L210" s="19"/>
      <c r="M210" s="1">
        <v>2019</v>
      </c>
      <c r="U210" s="1" t="s">
        <v>4368</v>
      </c>
      <c r="V210" s="1" t="s">
        <v>4368</v>
      </c>
      <c r="W210" s="1">
        <v>1.6</v>
      </c>
      <c r="X210" s="1">
        <v>2.5</v>
      </c>
      <c r="Z210" s="3">
        <f xml:space="preserve"> IFERROR(AVEDEV(Table1[[#This Row],[GP 2012]:[GP 2021]]) / Table1[[#This Row],[Avg GP]], "x")</f>
        <v>0</v>
      </c>
      <c r="AA210" s="2">
        <f xml:space="preserve"> IFERROR(AVERAGE(Table1[[#This Row],[GP 2012]:[GP 2021]]), "x")</f>
        <v>1.6</v>
      </c>
      <c r="AB210" s="11">
        <f>Table1[Equity]/Table1[Market Capital]</f>
        <v>0.29498525073746312</v>
      </c>
      <c r="AJ210" s="1" t="s">
        <v>4368</v>
      </c>
      <c r="AK210" s="1" t="s">
        <v>4368</v>
      </c>
      <c r="AL210" s="1">
        <v>11.7</v>
      </c>
      <c r="AM210" s="1">
        <v>9.6</v>
      </c>
      <c r="AN210" s="1">
        <v>1</v>
      </c>
      <c r="AO210" s="3" t="str">
        <f xml:space="preserve"> IFERROR(Table1[[#This Row],[GP 2012]]/Table1[[#This Row],[Total Assets 2012]], "x")</f>
        <v>x</v>
      </c>
      <c r="AP210" s="3" t="str">
        <f xml:space="preserve"> IFERROR(Table1[[#This Row],[GP 2013]]/Table1[[#This Row],[Total Assets 2013]], "x")</f>
        <v>x</v>
      </c>
      <c r="AQ210" s="3" t="str">
        <f xml:space="preserve"> IFERROR(Table1[[#This Row],[GP 2014]]/Table1[[#This Row],[Total Assets 2014]], "x")</f>
        <v>x</v>
      </c>
      <c r="AR210" s="3" t="str">
        <f xml:space="preserve"> IFERROR(Table1[[#This Row],[GP 2015]]/Table1[[#This Row],[Total Assets 2015]], "x")</f>
        <v>x</v>
      </c>
      <c r="AS210" s="3" t="str">
        <f xml:space="preserve"> IFERROR(Table1[[#This Row],[GP 2016]]/Table1[[#This Row],[Total Assets 2016]], "x")</f>
        <v>x</v>
      </c>
      <c r="AT210" s="3" t="str">
        <f xml:space="preserve"> IFERROR(Table1[[#This Row],[GP 2017]]/Table1[[#This Row],[Total Assets 2017]], "x")</f>
        <v>x</v>
      </c>
      <c r="AU210" s="3" t="str">
        <f xml:space="preserve"> IFERROR(Table1[[#This Row],[GP 2018]]/Table1[[#This Row],[Total Assets 2018]], "x")</f>
        <v>x</v>
      </c>
      <c r="AV210" s="3" t="str">
        <f xml:space="preserve"> IFERROR(Table1[[#This Row],[GP 2019]]/Table1[[#This Row],[Total Assets 2019]], "x")</f>
        <v>x</v>
      </c>
      <c r="AW210" s="3" t="str">
        <f xml:space="preserve"> IFERROR(Table1[[#This Row],[GP 2020]]/Table1[[#This Row],[Total Assets 2020]], "x")</f>
        <v>x</v>
      </c>
      <c r="AX210" s="3">
        <f xml:space="preserve"> IFERROR(Table1[[#This Row],[GP 2021]]/Table1[[#This Row],[Total Assets 2021]], "x")</f>
        <v>0.13675213675213677</v>
      </c>
      <c r="AY210" s="3">
        <f xml:space="preserve"> IFERROR(Table1[[#This Row],[GP TTM]]/Table1[[#This Row],[Total Assets TTM]], "x")</f>
        <v>0.26041666666666669</v>
      </c>
      <c r="BA210" s="3" t="str">
        <f xml:space="preserve"> IFERROR(ABS(Table1[[#This Row],[ROA 2013]]-Table1[[#This Row],[ROA 2012]]), "x")</f>
        <v>x</v>
      </c>
      <c r="BB210" s="3" t="str">
        <f xml:space="preserve"> IFERROR(ABS(Table1[[#This Row],[ROA 2014]]-Table1[[#This Row],[ROA 2013]]), "x")</f>
        <v>x</v>
      </c>
      <c r="BC210" s="3" t="str">
        <f xml:space="preserve"> IFERROR(ABS(Table1[[#This Row],[ROA 2015]]-Table1[[#This Row],[ROA 2014]]), "x")</f>
        <v>x</v>
      </c>
      <c r="BD210" s="3" t="str">
        <f xml:space="preserve"> IFERROR(ABS(Table1[[#This Row],[ROA 2016]]-Table1[[#This Row],[ROA 2015]]), "x")</f>
        <v>x</v>
      </c>
      <c r="BE210" s="3" t="str">
        <f xml:space="preserve"> IFERROR(ABS(Table1[[#This Row],[ROA 2017]]-Table1[[#This Row],[ROA 2016]]), "x")</f>
        <v>x</v>
      </c>
      <c r="BF210" s="3" t="str">
        <f xml:space="preserve"> IFERROR(ABS(Table1[[#This Row],[ROA 2018]]-Table1[[#This Row],[ROA 2017]]), "x")</f>
        <v>x</v>
      </c>
      <c r="BG210" s="3" t="str">
        <f xml:space="preserve"> IFERROR(ABS(Table1[[#This Row],[ROA 2019]]-Table1[[#This Row],[ROA 2018]]), "x")</f>
        <v>x</v>
      </c>
      <c r="BH210" s="3" t="str">
        <f xml:space="preserve"> IFERROR(ABS(Table1[[#This Row],[ROA 2020]]-Table1[[#This Row],[ROA 2019]]), "x")</f>
        <v>x</v>
      </c>
      <c r="BI210" s="3" t="str">
        <f xml:space="preserve"> IFERROR(ABS(Table1[[#This Row],[ROA 2021]]-Table1[[#This Row],[ROA 2020]]), "x")</f>
        <v>x</v>
      </c>
      <c r="BJ210" s="3" t="str">
        <f xml:space="preserve"> IFERROR(AVERAGE(Table1[[#This Row],[ROA 2013-2012]:[ROA 2021-2020]]), "x")</f>
        <v>x</v>
      </c>
      <c r="BK210" s="3">
        <f>IFERROR(AVERAGE(Table1[[#This Row],[ROA 2012]:[ROA 2021]]), "x")</f>
        <v>0.13675213675213677</v>
      </c>
      <c r="BN210" s="1">
        <f>SUM(Table1[[#This Row],[B/M Rank]:[ROA Rank]])</f>
        <v>0</v>
      </c>
    </row>
    <row r="211" spans="1:66" x14ac:dyDescent="0.25">
      <c r="A211" s="1" t="s">
        <v>4106</v>
      </c>
      <c r="B211" s="1" t="s">
        <v>1813</v>
      </c>
      <c r="C211" s="1" t="s">
        <v>12</v>
      </c>
      <c r="D211" s="1" t="s">
        <v>11</v>
      </c>
      <c r="E211" s="1" t="s">
        <v>108</v>
      </c>
      <c r="F211" s="1">
        <v>3.39</v>
      </c>
      <c r="G211" s="19"/>
      <c r="H211" s="19"/>
      <c r="I211" s="19"/>
      <c r="J211" s="19"/>
      <c r="K211" s="1"/>
      <c r="L211" s="19"/>
      <c r="M211" s="1">
        <v>2012</v>
      </c>
      <c r="N211" s="1" t="s">
        <v>4368</v>
      </c>
      <c r="O211" s="1" t="s">
        <v>4368</v>
      </c>
      <c r="P211" s="1" t="s">
        <v>4368</v>
      </c>
      <c r="Q211" s="1" t="s">
        <v>4368</v>
      </c>
      <c r="R211" s="1" t="s">
        <v>4368</v>
      </c>
      <c r="S211" s="1" t="s">
        <v>4368</v>
      </c>
      <c r="T211" s="1" t="s">
        <v>4368</v>
      </c>
      <c r="U211" s="1">
        <v>-0.1</v>
      </c>
      <c r="V211" s="1">
        <v>0.2</v>
      </c>
      <c r="W211" s="1">
        <v>-2.5</v>
      </c>
      <c r="X211" s="1">
        <v>-2.5</v>
      </c>
      <c r="Z211" s="3">
        <f xml:space="preserve"> IFERROR(AVEDEV(Table1[[#This Row],[GP 2012]:[GP 2021]]) / Table1[[#This Row],[Avg GP]], "x")</f>
        <v>-1.416666666666667</v>
      </c>
      <c r="AA211" s="2">
        <f xml:space="preserve"> IFERROR(AVERAGE(Table1[[#This Row],[GP 2012]:[GP 2021]]), "x")</f>
        <v>-0.79999999999999993</v>
      </c>
      <c r="AB211" s="11">
        <f>Table1[Equity]/Table1[Market Capital]</f>
        <v>1.1209439528023597</v>
      </c>
      <c r="AC211" s="1">
        <v>0.2</v>
      </c>
      <c r="AD211" s="1">
        <v>0.2</v>
      </c>
      <c r="AE211" s="1">
        <v>1.2</v>
      </c>
      <c r="AF211" s="1">
        <v>0.2</v>
      </c>
      <c r="AG211" s="1">
        <v>0.2</v>
      </c>
      <c r="AH211" s="1">
        <v>8.6999999999999993</v>
      </c>
      <c r="AI211" s="1">
        <v>14.7</v>
      </c>
      <c r="AJ211" s="1">
        <v>15</v>
      </c>
      <c r="AK211" s="1">
        <v>9.4</v>
      </c>
      <c r="AL211" s="1">
        <v>6.1</v>
      </c>
      <c r="AM211" s="1">
        <v>7</v>
      </c>
      <c r="AN211" s="1">
        <v>3.8</v>
      </c>
      <c r="AO211" s="3" t="str">
        <f xml:space="preserve"> IFERROR(Table1[[#This Row],[GP 2012]]/Table1[[#This Row],[Total Assets 2012]], "x")</f>
        <v>x</v>
      </c>
      <c r="AP211" s="3" t="str">
        <f xml:space="preserve"> IFERROR(Table1[[#This Row],[GP 2013]]/Table1[[#This Row],[Total Assets 2013]], "x")</f>
        <v>x</v>
      </c>
      <c r="AQ211" s="3" t="str">
        <f xml:space="preserve"> IFERROR(Table1[[#This Row],[GP 2014]]/Table1[[#This Row],[Total Assets 2014]], "x")</f>
        <v>x</v>
      </c>
      <c r="AR211" s="3" t="str">
        <f xml:space="preserve"> IFERROR(Table1[[#This Row],[GP 2015]]/Table1[[#This Row],[Total Assets 2015]], "x")</f>
        <v>x</v>
      </c>
      <c r="AS211" s="3" t="str">
        <f xml:space="preserve"> IFERROR(Table1[[#This Row],[GP 2016]]/Table1[[#This Row],[Total Assets 2016]], "x")</f>
        <v>x</v>
      </c>
      <c r="AT211" s="3" t="str">
        <f xml:space="preserve"> IFERROR(Table1[[#This Row],[GP 2017]]/Table1[[#This Row],[Total Assets 2017]], "x")</f>
        <v>x</v>
      </c>
      <c r="AU211" s="3" t="str">
        <f xml:space="preserve"> IFERROR(Table1[[#This Row],[GP 2018]]/Table1[[#This Row],[Total Assets 2018]], "x")</f>
        <v>x</v>
      </c>
      <c r="AV211" s="3">
        <f xml:space="preserve"> IFERROR(Table1[[#This Row],[GP 2019]]/Table1[[#This Row],[Total Assets 2019]], "x")</f>
        <v>-6.6666666666666671E-3</v>
      </c>
      <c r="AW211" s="3">
        <f xml:space="preserve"> IFERROR(Table1[[#This Row],[GP 2020]]/Table1[[#This Row],[Total Assets 2020]], "x")</f>
        <v>2.1276595744680851E-2</v>
      </c>
      <c r="AX211" s="3">
        <f xml:space="preserve"> IFERROR(Table1[[#This Row],[GP 2021]]/Table1[[#This Row],[Total Assets 2021]], "x")</f>
        <v>-0.4098360655737705</v>
      </c>
      <c r="AY211" s="3">
        <f xml:space="preserve"> IFERROR(Table1[[#This Row],[GP TTM]]/Table1[[#This Row],[Total Assets TTM]], "x")</f>
        <v>-0.35714285714285715</v>
      </c>
      <c r="BA211" s="3" t="str">
        <f xml:space="preserve"> IFERROR(ABS(Table1[[#This Row],[ROA 2013]]-Table1[[#This Row],[ROA 2012]]), "x")</f>
        <v>x</v>
      </c>
      <c r="BB211" s="3" t="str">
        <f xml:space="preserve"> IFERROR(ABS(Table1[[#This Row],[ROA 2014]]-Table1[[#This Row],[ROA 2013]]), "x")</f>
        <v>x</v>
      </c>
      <c r="BC211" s="3" t="str">
        <f xml:space="preserve"> IFERROR(ABS(Table1[[#This Row],[ROA 2015]]-Table1[[#This Row],[ROA 2014]]), "x")</f>
        <v>x</v>
      </c>
      <c r="BD211" s="3" t="str">
        <f xml:space="preserve"> IFERROR(ABS(Table1[[#This Row],[ROA 2016]]-Table1[[#This Row],[ROA 2015]]), "x")</f>
        <v>x</v>
      </c>
      <c r="BE211" s="3" t="str">
        <f xml:space="preserve"> IFERROR(ABS(Table1[[#This Row],[ROA 2017]]-Table1[[#This Row],[ROA 2016]]), "x")</f>
        <v>x</v>
      </c>
      <c r="BF211" s="3" t="str">
        <f xml:space="preserve"> IFERROR(ABS(Table1[[#This Row],[ROA 2018]]-Table1[[#This Row],[ROA 2017]]), "x")</f>
        <v>x</v>
      </c>
      <c r="BG211" s="3" t="str">
        <f xml:space="preserve"> IFERROR(ABS(Table1[[#This Row],[ROA 2019]]-Table1[[#This Row],[ROA 2018]]), "x")</f>
        <v>x</v>
      </c>
      <c r="BH211" s="3">
        <f xml:space="preserve"> IFERROR(ABS(Table1[[#This Row],[ROA 2020]]-Table1[[#This Row],[ROA 2019]]), "x")</f>
        <v>2.7943262411347519E-2</v>
      </c>
      <c r="BI211" s="3">
        <f xml:space="preserve"> IFERROR(ABS(Table1[[#This Row],[ROA 2021]]-Table1[[#This Row],[ROA 2020]]), "x")</f>
        <v>0.43111266131845133</v>
      </c>
      <c r="BJ211" s="3">
        <f xml:space="preserve"> IFERROR(AVERAGE(Table1[[#This Row],[ROA 2013-2012]:[ROA 2021-2020]]), "x")</f>
        <v>0.22952796186489943</v>
      </c>
      <c r="BK211" s="3">
        <f>IFERROR(AVERAGE(Table1[[#This Row],[ROA 2012]:[ROA 2021]]), "x")</f>
        <v>-0.13174204549858545</v>
      </c>
      <c r="BN211" s="1">
        <f>SUM(Table1[[#This Row],[B/M Rank]:[ROA Rank]])</f>
        <v>0</v>
      </c>
    </row>
    <row r="212" spans="1:66" x14ac:dyDescent="0.25">
      <c r="A212" s="1" t="s">
        <v>2999</v>
      </c>
      <c r="B212" s="1" t="s">
        <v>969</v>
      </c>
      <c r="C212" s="1" t="s">
        <v>4417</v>
      </c>
      <c r="D212" s="1" t="s">
        <v>268</v>
      </c>
      <c r="E212" s="1" t="s">
        <v>108</v>
      </c>
      <c r="F212" s="1">
        <v>3.43</v>
      </c>
      <c r="G212" s="19"/>
      <c r="H212" s="19"/>
      <c r="I212" s="19"/>
      <c r="J212" s="19"/>
      <c r="K212" s="1"/>
      <c r="L212" s="19"/>
      <c r="M212" s="1">
        <v>2012</v>
      </c>
      <c r="O212" s="1">
        <v>0</v>
      </c>
      <c r="P212" s="1">
        <v>0</v>
      </c>
      <c r="Q212" s="1" t="s">
        <v>4368</v>
      </c>
      <c r="R212" s="1" t="s">
        <v>4368</v>
      </c>
      <c r="S212" s="1" t="s">
        <v>4368</v>
      </c>
      <c r="T212" s="1">
        <v>-0.1</v>
      </c>
      <c r="U212" s="1">
        <v>-0.1</v>
      </c>
      <c r="V212" s="1" t="s">
        <v>4368</v>
      </c>
      <c r="W212" s="1" t="s">
        <v>4368</v>
      </c>
      <c r="X212" s="1" t="s">
        <v>4368</v>
      </c>
      <c r="Z212" s="3">
        <f xml:space="preserve"> IFERROR(AVEDEV(Table1[[#This Row],[GP 2012]:[GP 2021]]) / Table1[[#This Row],[Avg GP]], "x")</f>
        <v>-1</v>
      </c>
      <c r="AA212" s="2">
        <f xml:space="preserve"> IFERROR(AVERAGE(Table1[[#This Row],[GP 2012]:[GP 2021]]), "x")</f>
        <v>-0.05</v>
      </c>
      <c r="AB212" s="11">
        <f>Table1[Equity]/Table1[Market Capital]</f>
        <v>0.69970845481049559</v>
      </c>
      <c r="AD212" s="1">
        <v>10.8</v>
      </c>
      <c r="AE212" s="1">
        <v>1.6</v>
      </c>
      <c r="AF212" s="1">
        <v>1.6</v>
      </c>
      <c r="AG212" s="1">
        <v>1.7</v>
      </c>
      <c r="AH212" s="1">
        <v>1.9</v>
      </c>
      <c r="AI212" s="1">
        <v>2.9</v>
      </c>
      <c r="AJ212" s="1">
        <v>1.1000000000000001</v>
      </c>
      <c r="AK212" s="1">
        <v>1.9</v>
      </c>
      <c r="AL212" s="1">
        <v>2.4</v>
      </c>
      <c r="AM212" s="1">
        <v>2.7</v>
      </c>
      <c r="AN212" s="1">
        <v>2.4</v>
      </c>
      <c r="AO212" s="3" t="str">
        <f xml:space="preserve"> IFERROR(Table1[[#This Row],[GP 2012]]/Table1[[#This Row],[Total Assets 2012]], "x")</f>
        <v>x</v>
      </c>
      <c r="AP212" s="3">
        <f xml:space="preserve"> IFERROR(Table1[[#This Row],[GP 2013]]/Table1[[#This Row],[Total Assets 2013]], "x")</f>
        <v>0</v>
      </c>
      <c r="AQ212" s="3">
        <f xml:space="preserve"> IFERROR(Table1[[#This Row],[GP 2014]]/Table1[[#This Row],[Total Assets 2014]], "x")</f>
        <v>0</v>
      </c>
      <c r="AR212" s="3" t="str">
        <f xml:space="preserve"> IFERROR(Table1[[#This Row],[GP 2015]]/Table1[[#This Row],[Total Assets 2015]], "x")</f>
        <v>x</v>
      </c>
      <c r="AS212" s="3" t="str">
        <f xml:space="preserve"> IFERROR(Table1[[#This Row],[GP 2016]]/Table1[[#This Row],[Total Assets 2016]], "x")</f>
        <v>x</v>
      </c>
      <c r="AT212" s="3" t="str">
        <f xml:space="preserve"> IFERROR(Table1[[#This Row],[GP 2017]]/Table1[[#This Row],[Total Assets 2017]], "x")</f>
        <v>x</v>
      </c>
      <c r="AU212" s="3">
        <f xml:space="preserve"> IFERROR(Table1[[#This Row],[GP 2018]]/Table1[[#This Row],[Total Assets 2018]], "x")</f>
        <v>-3.4482758620689655E-2</v>
      </c>
      <c r="AV212" s="3">
        <f xml:space="preserve"> IFERROR(Table1[[#This Row],[GP 2019]]/Table1[[#This Row],[Total Assets 2019]], "x")</f>
        <v>-9.0909090909090912E-2</v>
      </c>
      <c r="AW212" s="3" t="str">
        <f xml:space="preserve"> IFERROR(Table1[[#This Row],[GP 2020]]/Table1[[#This Row],[Total Assets 2020]], "x")</f>
        <v>x</v>
      </c>
      <c r="AX212" s="3" t="str">
        <f xml:space="preserve"> IFERROR(Table1[[#This Row],[GP 2021]]/Table1[[#This Row],[Total Assets 2021]], "x")</f>
        <v>x</v>
      </c>
      <c r="AY212" s="3" t="str">
        <f xml:space="preserve"> IFERROR(Table1[[#This Row],[GP TTM]]/Table1[[#This Row],[Total Assets TTM]], "x")</f>
        <v>x</v>
      </c>
      <c r="BA212" s="3" t="str">
        <f xml:space="preserve"> IFERROR(ABS(Table1[[#This Row],[ROA 2013]]-Table1[[#This Row],[ROA 2012]]), "x")</f>
        <v>x</v>
      </c>
      <c r="BB212" s="3">
        <f xml:space="preserve"> IFERROR(ABS(Table1[[#This Row],[ROA 2014]]-Table1[[#This Row],[ROA 2013]]), "x")</f>
        <v>0</v>
      </c>
      <c r="BC212" s="3" t="str">
        <f xml:space="preserve"> IFERROR(ABS(Table1[[#This Row],[ROA 2015]]-Table1[[#This Row],[ROA 2014]]), "x")</f>
        <v>x</v>
      </c>
      <c r="BD212" s="3" t="str">
        <f xml:space="preserve"> IFERROR(ABS(Table1[[#This Row],[ROA 2016]]-Table1[[#This Row],[ROA 2015]]), "x")</f>
        <v>x</v>
      </c>
      <c r="BE212" s="3" t="str">
        <f xml:space="preserve"> IFERROR(ABS(Table1[[#This Row],[ROA 2017]]-Table1[[#This Row],[ROA 2016]]), "x")</f>
        <v>x</v>
      </c>
      <c r="BF212" s="3" t="str">
        <f xml:space="preserve"> IFERROR(ABS(Table1[[#This Row],[ROA 2018]]-Table1[[#This Row],[ROA 2017]]), "x")</f>
        <v>x</v>
      </c>
      <c r="BG212" s="3">
        <f xml:space="preserve"> IFERROR(ABS(Table1[[#This Row],[ROA 2019]]-Table1[[#This Row],[ROA 2018]]), "x")</f>
        <v>5.6426332288401257E-2</v>
      </c>
      <c r="BH212" s="3" t="str">
        <f xml:space="preserve"> IFERROR(ABS(Table1[[#This Row],[ROA 2020]]-Table1[[#This Row],[ROA 2019]]), "x")</f>
        <v>x</v>
      </c>
      <c r="BI212" s="3" t="str">
        <f xml:space="preserve"> IFERROR(ABS(Table1[[#This Row],[ROA 2021]]-Table1[[#This Row],[ROA 2020]]), "x")</f>
        <v>x</v>
      </c>
      <c r="BJ212" s="3">
        <f xml:space="preserve"> IFERROR(AVERAGE(Table1[[#This Row],[ROA 2013-2012]:[ROA 2021-2020]]), "x")</f>
        <v>2.8213166144200628E-2</v>
      </c>
      <c r="BK212" s="3">
        <f>IFERROR(AVERAGE(Table1[[#This Row],[ROA 2012]:[ROA 2021]]), "x")</f>
        <v>-3.1347962382445138E-2</v>
      </c>
      <c r="BN212" s="1">
        <f>SUM(Table1[[#This Row],[B/M Rank]:[ROA Rank]])</f>
        <v>0</v>
      </c>
    </row>
    <row r="213" spans="1:66" x14ac:dyDescent="0.25">
      <c r="A213" s="1" t="s">
        <v>2914</v>
      </c>
      <c r="B213" s="1" t="s">
        <v>906</v>
      </c>
      <c r="C213" s="1" t="s">
        <v>4417</v>
      </c>
      <c r="D213" s="1" t="s">
        <v>268</v>
      </c>
      <c r="E213" s="1" t="s">
        <v>108</v>
      </c>
      <c r="F213" s="1">
        <v>3.44</v>
      </c>
      <c r="G213" s="19"/>
      <c r="H213" s="19"/>
      <c r="I213" s="19"/>
      <c r="J213" s="19"/>
      <c r="K213" s="1"/>
      <c r="L213" s="19"/>
      <c r="M213" s="1">
        <v>2018</v>
      </c>
      <c r="S213" s="1" t="s">
        <v>4368</v>
      </c>
      <c r="T213" s="1" t="s">
        <v>4368</v>
      </c>
      <c r="U213" s="1">
        <v>0</v>
      </c>
      <c r="V213" s="1">
        <v>0</v>
      </c>
      <c r="W213" s="1">
        <v>0</v>
      </c>
      <c r="X213" s="1">
        <v>0</v>
      </c>
      <c r="Z213" s="3" t="str">
        <f xml:space="preserve"> IFERROR(AVEDEV(Table1[[#This Row],[GP 2012]:[GP 2021]]) / Table1[[#This Row],[Avg GP]], "x")</f>
        <v>x</v>
      </c>
      <c r="AA213" s="2">
        <f xml:space="preserve"> IFERROR(AVERAGE(Table1[[#This Row],[GP 2012]:[GP 2021]]), "x")</f>
        <v>0</v>
      </c>
      <c r="AB213" s="11">
        <f>Table1[Equity]/Table1[Market Capital]</f>
        <v>0.69767441860465118</v>
      </c>
      <c r="AH213" s="1">
        <v>4.3</v>
      </c>
      <c r="AI213" s="1">
        <v>2.4</v>
      </c>
      <c r="AJ213" s="1">
        <v>1.2</v>
      </c>
      <c r="AK213" s="1">
        <v>6.8</v>
      </c>
      <c r="AL213" s="1">
        <v>3.3</v>
      </c>
      <c r="AM213" s="1">
        <v>2.7</v>
      </c>
      <c r="AN213" s="1">
        <v>2.4</v>
      </c>
      <c r="AO213" s="3" t="str">
        <f xml:space="preserve"> IFERROR(Table1[[#This Row],[GP 2012]]/Table1[[#This Row],[Total Assets 2012]], "x")</f>
        <v>x</v>
      </c>
      <c r="AP213" s="3" t="str">
        <f xml:space="preserve"> IFERROR(Table1[[#This Row],[GP 2013]]/Table1[[#This Row],[Total Assets 2013]], "x")</f>
        <v>x</v>
      </c>
      <c r="AQ213" s="3" t="str">
        <f xml:space="preserve"> IFERROR(Table1[[#This Row],[GP 2014]]/Table1[[#This Row],[Total Assets 2014]], "x")</f>
        <v>x</v>
      </c>
      <c r="AR213" s="3" t="str">
        <f xml:space="preserve"> IFERROR(Table1[[#This Row],[GP 2015]]/Table1[[#This Row],[Total Assets 2015]], "x")</f>
        <v>x</v>
      </c>
      <c r="AS213" s="3" t="str">
        <f xml:space="preserve"> IFERROR(Table1[[#This Row],[GP 2016]]/Table1[[#This Row],[Total Assets 2016]], "x")</f>
        <v>x</v>
      </c>
      <c r="AT213" s="3" t="str">
        <f xml:space="preserve"> IFERROR(Table1[[#This Row],[GP 2017]]/Table1[[#This Row],[Total Assets 2017]], "x")</f>
        <v>x</v>
      </c>
      <c r="AU213" s="3" t="str">
        <f xml:space="preserve"> IFERROR(Table1[[#This Row],[GP 2018]]/Table1[[#This Row],[Total Assets 2018]], "x")</f>
        <v>x</v>
      </c>
      <c r="AV213" s="3">
        <f xml:space="preserve"> IFERROR(Table1[[#This Row],[GP 2019]]/Table1[[#This Row],[Total Assets 2019]], "x")</f>
        <v>0</v>
      </c>
      <c r="AW213" s="3">
        <f xml:space="preserve"> IFERROR(Table1[[#This Row],[GP 2020]]/Table1[[#This Row],[Total Assets 2020]], "x")</f>
        <v>0</v>
      </c>
      <c r="AX213" s="3">
        <f xml:space="preserve"> IFERROR(Table1[[#This Row],[GP 2021]]/Table1[[#This Row],[Total Assets 2021]], "x")</f>
        <v>0</v>
      </c>
      <c r="AY213" s="3">
        <f xml:space="preserve"> IFERROR(Table1[[#This Row],[GP TTM]]/Table1[[#This Row],[Total Assets TTM]], "x")</f>
        <v>0</v>
      </c>
      <c r="BA213" s="3" t="str">
        <f xml:space="preserve"> IFERROR(ABS(Table1[[#This Row],[ROA 2013]]-Table1[[#This Row],[ROA 2012]]), "x")</f>
        <v>x</v>
      </c>
      <c r="BB213" s="3" t="str">
        <f xml:space="preserve"> IFERROR(ABS(Table1[[#This Row],[ROA 2014]]-Table1[[#This Row],[ROA 2013]]), "x")</f>
        <v>x</v>
      </c>
      <c r="BC213" s="3" t="str">
        <f xml:space="preserve"> IFERROR(ABS(Table1[[#This Row],[ROA 2015]]-Table1[[#This Row],[ROA 2014]]), "x")</f>
        <v>x</v>
      </c>
      <c r="BD213" s="3" t="str">
        <f xml:space="preserve"> IFERROR(ABS(Table1[[#This Row],[ROA 2016]]-Table1[[#This Row],[ROA 2015]]), "x")</f>
        <v>x</v>
      </c>
      <c r="BE213" s="3" t="str">
        <f xml:space="preserve"> IFERROR(ABS(Table1[[#This Row],[ROA 2017]]-Table1[[#This Row],[ROA 2016]]), "x")</f>
        <v>x</v>
      </c>
      <c r="BF213" s="3" t="str">
        <f xml:space="preserve"> IFERROR(ABS(Table1[[#This Row],[ROA 2018]]-Table1[[#This Row],[ROA 2017]]), "x")</f>
        <v>x</v>
      </c>
      <c r="BG213" s="3" t="str">
        <f xml:space="preserve"> IFERROR(ABS(Table1[[#This Row],[ROA 2019]]-Table1[[#This Row],[ROA 2018]]), "x")</f>
        <v>x</v>
      </c>
      <c r="BH213" s="3">
        <f xml:space="preserve"> IFERROR(ABS(Table1[[#This Row],[ROA 2020]]-Table1[[#This Row],[ROA 2019]]), "x")</f>
        <v>0</v>
      </c>
      <c r="BI213" s="3">
        <f xml:space="preserve"> IFERROR(ABS(Table1[[#This Row],[ROA 2021]]-Table1[[#This Row],[ROA 2020]]), "x")</f>
        <v>0</v>
      </c>
      <c r="BJ213" s="3">
        <f xml:space="preserve"> IFERROR(AVERAGE(Table1[[#This Row],[ROA 2013-2012]:[ROA 2021-2020]]), "x")</f>
        <v>0</v>
      </c>
      <c r="BK213" s="3">
        <f>IFERROR(AVERAGE(Table1[[#This Row],[ROA 2012]:[ROA 2021]]), "x")</f>
        <v>0</v>
      </c>
      <c r="BN213" s="1">
        <f>SUM(Table1[[#This Row],[B/M Rank]:[ROA Rank]])</f>
        <v>0</v>
      </c>
    </row>
    <row r="214" spans="1:66" x14ac:dyDescent="0.25">
      <c r="A214" s="1" t="s">
        <v>4229</v>
      </c>
      <c r="B214" s="1" t="s">
        <v>1933</v>
      </c>
      <c r="C214" s="1" t="s">
        <v>1889</v>
      </c>
      <c r="D214" s="1" t="s">
        <v>330</v>
      </c>
      <c r="E214" s="1" t="s">
        <v>108</v>
      </c>
      <c r="F214" s="1">
        <v>3.46</v>
      </c>
      <c r="G214" s="19"/>
      <c r="H214" s="19"/>
      <c r="I214" s="19"/>
      <c r="J214" s="19"/>
      <c r="K214" s="1"/>
      <c r="L214" s="19"/>
      <c r="M214" s="1">
        <v>2017</v>
      </c>
      <c r="S214" s="1">
        <v>-0.2</v>
      </c>
      <c r="T214" s="1">
        <v>-0.3</v>
      </c>
      <c r="U214" s="1">
        <v>-1.3</v>
      </c>
      <c r="V214" s="1">
        <v>-1.7</v>
      </c>
      <c r="W214" s="1">
        <v>-1.2</v>
      </c>
      <c r="X214" s="1">
        <v>-1.6</v>
      </c>
      <c r="Z214" s="3">
        <f xml:space="preserve"> IFERROR(AVEDEV(Table1[[#This Row],[GP 2012]:[GP 2021]]) / Table1[[#This Row],[Avg GP]], "x")</f>
        <v>-0.58723404255319134</v>
      </c>
      <c r="AA214" s="2">
        <f xml:space="preserve"> IFERROR(AVERAGE(Table1[[#This Row],[GP 2012]:[GP 2021]]), "x")</f>
        <v>-0.94000000000000006</v>
      </c>
      <c r="AB214" s="11">
        <f>Table1[Equity]/Table1[Market Capital]</f>
        <v>0.7225433526011561</v>
      </c>
      <c r="AH214" s="1">
        <v>1.4</v>
      </c>
      <c r="AI214" s="1">
        <v>7.1</v>
      </c>
      <c r="AJ214" s="1">
        <v>4.5999999999999996</v>
      </c>
      <c r="AK214" s="1">
        <v>1.9</v>
      </c>
      <c r="AL214" s="1">
        <v>3.7</v>
      </c>
      <c r="AM214" s="1">
        <v>2.8</v>
      </c>
      <c r="AN214" s="1">
        <v>2.5</v>
      </c>
      <c r="AO214" s="3" t="str">
        <f xml:space="preserve"> IFERROR(Table1[[#This Row],[GP 2012]]/Table1[[#This Row],[Total Assets 2012]], "x")</f>
        <v>x</v>
      </c>
      <c r="AP214" s="3" t="str">
        <f xml:space="preserve"> IFERROR(Table1[[#This Row],[GP 2013]]/Table1[[#This Row],[Total Assets 2013]], "x")</f>
        <v>x</v>
      </c>
      <c r="AQ214" s="3" t="str">
        <f xml:space="preserve"> IFERROR(Table1[[#This Row],[GP 2014]]/Table1[[#This Row],[Total Assets 2014]], "x")</f>
        <v>x</v>
      </c>
      <c r="AR214" s="3" t="str">
        <f xml:space="preserve"> IFERROR(Table1[[#This Row],[GP 2015]]/Table1[[#This Row],[Total Assets 2015]], "x")</f>
        <v>x</v>
      </c>
      <c r="AS214" s="3" t="str">
        <f xml:space="preserve"> IFERROR(Table1[[#This Row],[GP 2016]]/Table1[[#This Row],[Total Assets 2016]], "x")</f>
        <v>x</v>
      </c>
      <c r="AT214" s="3">
        <f xml:space="preserve"> IFERROR(Table1[[#This Row],[GP 2017]]/Table1[[#This Row],[Total Assets 2017]], "x")</f>
        <v>-0.14285714285714288</v>
      </c>
      <c r="AU214" s="3">
        <f xml:space="preserve"> IFERROR(Table1[[#This Row],[GP 2018]]/Table1[[#This Row],[Total Assets 2018]], "x")</f>
        <v>-4.2253521126760563E-2</v>
      </c>
      <c r="AV214" s="3">
        <f xml:space="preserve"> IFERROR(Table1[[#This Row],[GP 2019]]/Table1[[#This Row],[Total Assets 2019]], "x")</f>
        <v>-0.28260869565217395</v>
      </c>
      <c r="AW214" s="3">
        <f xml:space="preserve"> IFERROR(Table1[[#This Row],[GP 2020]]/Table1[[#This Row],[Total Assets 2020]], "x")</f>
        <v>-0.89473684210526316</v>
      </c>
      <c r="AX214" s="3">
        <f xml:space="preserve"> IFERROR(Table1[[#This Row],[GP 2021]]/Table1[[#This Row],[Total Assets 2021]], "x")</f>
        <v>-0.32432432432432429</v>
      </c>
      <c r="AY214" s="3">
        <f xml:space="preserve"> IFERROR(Table1[[#This Row],[GP TTM]]/Table1[[#This Row],[Total Assets TTM]], "x")</f>
        <v>-0.57142857142857151</v>
      </c>
      <c r="BA214" s="3" t="str">
        <f xml:space="preserve"> IFERROR(ABS(Table1[[#This Row],[ROA 2013]]-Table1[[#This Row],[ROA 2012]]), "x")</f>
        <v>x</v>
      </c>
      <c r="BB214" s="3" t="str">
        <f xml:space="preserve"> IFERROR(ABS(Table1[[#This Row],[ROA 2014]]-Table1[[#This Row],[ROA 2013]]), "x")</f>
        <v>x</v>
      </c>
      <c r="BC214" s="3" t="str">
        <f xml:space="preserve"> IFERROR(ABS(Table1[[#This Row],[ROA 2015]]-Table1[[#This Row],[ROA 2014]]), "x")</f>
        <v>x</v>
      </c>
      <c r="BD214" s="3" t="str">
        <f xml:space="preserve"> IFERROR(ABS(Table1[[#This Row],[ROA 2016]]-Table1[[#This Row],[ROA 2015]]), "x")</f>
        <v>x</v>
      </c>
      <c r="BE214" s="3" t="str">
        <f xml:space="preserve"> IFERROR(ABS(Table1[[#This Row],[ROA 2017]]-Table1[[#This Row],[ROA 2016]]), "x")</f>
        <v>x</v>
      </c>
      <c r="BF214" s="3">
        <f xml:space="preserve"> IFERROR(ABS(Table1[[#This Row],[ROA 2018]]-Table1[[#This Row],[ROA 2017]]), "x")</f>
        <v>0.10060362173038231</v>
      </c>
      <c r="BG214" s="3">
        <f xml:space="preserve"> IFERROR(ABS(Table1[[#This Row],[ROA 2019]]-Table1[[#This Row],[ROA 2018]]), "x")</f>
        <v>0.24035517452541338</v>
      </c>
      <c r="BH214" s="3">
        <f xml:space="preserve"> IFERROR(ABS(Table1[[#This Row],[ROA 2020]]-Table1[[#This Row],[ROA 2019]]), "x")</f>
        <v>0.61212814645308922</v>
      </c>
      <c r="BI214" s="3">
        <f xml:space="preserve"> IFERROR(ABS(Table1[[#This Row],[ROA 2021]]-Table1[[#This Row],[ROA 2020]]), "x")</f>
        <v>0.57041251778093893</v>
      </c>
      <c r="BJ214" s="3">
        <f xml:space="preserve"> IFERROR(AVERAGE(Table1[[#This Row],[ROA 2013-2012]:[ROA 2021-2020]]), "x")</f>
        <v>0.38087486512245594</v>
      </c>
      <c r="BK214" s="3">
        <f>IFERROR(AVERAGE(Table1[[#This Row],[ROA 2012]:[ROA 2021]]), "x")</f>
        <v>-0.33735610521313297</v>
      </c>
      <c r="BN214" s="1">
        <f>SUM(Table1[[#This Row],[B/M Rank]:[ROA Rank]])</f>
        <v>0</v>
      </c>
    </row>
    <row r="215" spans="1:66" x14ac:dyDescent="0.25">
      <c r="A215" s="1" t="s">
        <v>3735</v>
      </c>
      <c r="B215" s="1" t="s">
        <v>1459</v>
      </c>
      <c r="C215" s="1" t="s">
        <v>4417</v>
      </c>
      <c r="D215" s="1" t="s">
        <v>268</v>
      </c>
      <c r="E215" s="1" t="s">
        <v>108</v>
      </c>
      <c r="F215" s="1">
        <v>3.48</v>
      </c>
      <c r="G215" s="19"/>
      <c r="H215" s="19"/>
      <c r="I215" s="19"/>
      <c r="J215" s="19"/>
      <c r="K215" s="1"/>
      <c r="L215" s="19"/>
      <c r="M215" s="1" t="s">
        <v>1494</v>
      </c>
      <c r="N215" s="1" t="s">
        <v>1494</v>
      </c>
      <c r="O215" s="1" t="s">
        <v>1494</v>
      </c>
      <c r="P215" s="1" t="s">
        <v>1494</v>
      </c>
      <c r="Q215" s="1" t="s">
        <v>1494</v>
      </c>
      <c r="R215" s="1" t="s">
        <v>1494</v>
      </c>
      <c r="S215" s="1" t="s">
        <v>1494</v>
      </c>
      <c r="T215" s="1" t="s">
        <v>1494</v>
      </c>
      <c r="U215" s="1" t="s">
        <v>1494</v>
      </c>
      <c r="V215" s="1" t="s">
        <v>1494</v>
      </c>
      <c r="W215" s="1" t="s">
        <v>1494</v>
      </c>
      <c r="X215" s="1" t="s">
        <v>1494</v>
      </c>
      <c r="Z215" s="3" t="str">
        <f xml:space="preserve"> IFERROR(AVEDEV(Table1[[#This Row],[GP 2012]:[GP 2021]]) / Table1[[#This Row],[Avg GP]], "x")</f>
        <v>x</v>
      </c>
      <c r="AA215" s="2" t="str">
        <f xml:space="preserve"> IFERROR(AVERAGE(Table1[[#This Row],[GP 2012]:[GP 2021]]), "x")</f>
        <v>x</v>
      </c>
      <c r="AB215" s="11" t="e">
        <f>Table1[Equity]/Table1[Market Capital]</f>
        <v>#VALUE!</v>
      </c>
      <c r="AC215" s="1" t="s">
        <v>1494</v>
      </c>
      <c r="AD215" s="1" t="s">
        <v>1494</v>
      </c>
      <c r="AE215" s="1" t="s">
        <v>1494</v>
      </c>
      <c r="AF215" s="1" t="s">
        <v>1494</v>
      </c>
      <c r="AG215" s="1" t="s">
        <v>1494</v>
      </c>
      <c r="AH215" s="1" t="s">
        <v>1494</v>
      </c>
      <c r="AI215" s="1" t="s">
        <v>1494</v>
      </c>
      <c r="AJ215" s="1" t="s">
        <v>1494</v>
      </c>
      <c r="AK215" s="1" t="s">
        <v>1494</v>
      </c>
      <c r="AL215" s="1" t="s">
        <v>1494</v>
      </c>
      <c r="AM215" s="1" t="s">
        <v>1494</v>
      </c>
      <c r="AN215" s="1" t="s">
        <v>1494</v>
      </c>
      <c r="AO215" s="3" t="str">
        <f xml:space="preserve"> IFERROR(Table1[[#This Row],[GP 2012]]/Table1[[#This Row],[Total Assets 2012]], "x")</f>
        <v>x</v>
      </c>
      <c r="AP215" s="3" t="str">
        <f xml:space="preserve"> IFERROR(Table1[[#This Row],[GP 2013]]/Table1[[#This Row],[Total Assets 2013]], "x")</f>
        <v>x</v>
      </c>
      <c r="AQ215" s="3" t="str">
        <f xml:space="preserve"> IFERROR(Table1[[#This Row],[GP 2014]]/Table1[[#This Row],[Total Assets 2014]], "x")</f>
        <v>x</v>
      </c>
      <c r="AR215" s="3" t="str">
        <f xml:space="preserve"> IFERROR(Table1[[#This Row],[GP 2015]]/Table1[[#This Row],[Total Assets 2015]], "x")</f>
        <v>x</v>
      </c>
      <c r="AS215" s="3" t="str">
        <f xml:space="preserve"> IFERROR(Table1[[#This Row],[GP 2016]]/Table1[[#This Row],[Total Assets 2016]], "x")</f>
        <v>x</v>
      </c>
      <c r="AT215" s="3" t="str">
        <f xml:space="preserve"> IFERROR(Table1[[#This Row],[GP 2017]]/Table1[[#This Row],[Total Assets 2017]], "x")</f>
        <v>x</v>
      </c>
      <c r="AU215" s="3" t="str">
        <f xml:space="preserve"> IFERROR(Table1[[#This Row],[GP 2018]]/Table1[[#This Row],[Total Assets 2018]], "x")</f>
        <v>x</v>
      </c>
      <c r="AV215" s="3" t="str">
        <f xml:space="preserve"> IFERROR(Table1[[#This Row],[GP 2019]]/Table1[[#This Row],[Total Assets 2019]], "x")</f>
        <v>x</v>
      </c>
      <c r="AW215" s="3" t="str">
        <f xml:space="preserve"> IFERROR(Table1[[#This Row],[GP 2020]]/Table1[[#This Row],[Total Assets 2020]], "x")</f>
        <v>x</v>
      </c>
      <c r="AX215" s="3" t="str">
        <f xml:space="preserve"> IFERROR(Table1[[#This Row],[GP 2021]]/Table1[[#This Row],[Total Assets 2021]], "x")</f>
        <v>x</v>
      </c>
      <c r="AY215" s="3" t="str">
        <f xml:space="preserve"> IFERROR(Table1[[#This Row],[GP TTM]]/Table1[[#This Row],[Total Assets TTM]], "x")</f>
        <v>x</v>
      </c>
      <c r="BA215" s="3" t="str">
        <f xml:space="preserve"> IFERROR(ABS(Table1[[#This Row],[ROA 2013]]-Table1[[#This Row],[ROA 2012]]), "x")</f>
        <v>x</v>
      </c>
      <c r="BB215" s="3" t="str">
        <f xml:space="preserve"> IFERROR(ABS(Table1[[#This Row],[ROA 2014]]-Table1[[#This Row],[ROA 2013]]), "x")</f>
        <v>x</v>
      </c>
      <c r="BC215" s="3" t="str">
        <f xml:space="preserve"> IFERROR(ABS(Table1[[#This Row],[ROA 2015]]-Table1[[#This Row],[ROA 2014]]), "x")</f>
        <v>x</v>
      </c>
      <c r="BD215" s="3" t="str">
        <f xml:space="preserve"> IFERROR(ABS(Table1[[#This Row],[ROA 2016]]-Table1[[#This Row],[ROA 2015]]), "x")</f>
        <v>x</v>
      </c>
      <c r="BE215" s="3" t="str">
        <f xml:space="preserve"> IFERROR(ABS(Table1[[#This Row],[ROA 2017]]-Table1[[#This Row],[ROA 2016]]), "x")</f>
        <v>x</v>
      </c>
      <c r="BF215" s="3" t="str">
        <f xml:space="preserve"> IFERROR(ABS(Table1[[#This Row],[ROA 2018]]-Table1[[#This Row],[ROA 2017]]), "x")</f>
        <v>x</v>
      </c>
      <c r="BG215" s="3" t="str">
        <f xml:space="preserve"> IFERROR(ABS(Table1[[#This Row],[ROA 2019]]-Table1[[#This Row],[ROA 2018]]), "x")</f>
        <v>x</v>
      </c>
      <c r="BH215" s="3" t="str">
        <f xml:space="preserve"> IFERROR(ABS(Table1[[#This Row],[ROA 2020]]-Table1[[#This Row],[ROA 2019]]), "x")</f>
        <v>x</v>
      </c>
      <c r="BI215" s="3" t="str">
        <f xml:space="preserve"> IFERROR(ABS(Table1[[#This Row],[ROA 2021]]-Table1[[#This Row],[ROA 2020]]), "x")</f>
        <v>x</v>
      </c>
      <c r="BJ215" s="3" t="str">
        <f xml:space="preserve"> IFERROR(AVERAGE(Table1[[#This Row],[ROA 2013-2012]:[ROA 2021-2020]]), "x")</f>
        <v>x</v>
      </c>
      <c r="BK215" s="3" t="str">
        <f>IFERROR(AVERAGE(Table1[[#This Row],[ROA 2012]:[ROA 2021]]), "x")</f>
        <v>x</v>
      </c>
      <c r="BN215" s="1">
        <f>SUM(Table1[[#This Row],[B/M Rank]:[ROA Rank]])</f>
        <v>0</v>
      </c>
    </row>
    <row r="216" spans="1:66" x14ac:dyDescent="0.25">
      <c r="A216" s="1" t="s">
        <v>2733</v>
      </c>
      <c r="B216" s="1" t="s">
        <v>784</v>
      </c>
      <c r="C216" s="1" t="s">
        <v>769</v>
      </c>
      <c r="D216" s="1" t="s">
        <v>107</v>
      </c>
      <c r="E216" s="1" t="s">
        <v>108</v>
      </c>
      <c r="F216" s="1">
        <v>3.5</v>
      </c>
      <c r="G216" s="19"/>
      <c r="H216" s="19"/>
      <c r="I216" s="19"/>
      <c r="J216" s="19"/>
      <c r="K216" s="1"/>
      <c r="L216" s="19"/>
      <c r="M216" s="1">
        <v>2012</v>
      </c>
      <c r="O216" s="1">
        <v>0.2</v>
      </c>
      <c r="P216" s="1">
        <v>0.3</v>
      </c>
      <c r="Q216" s="1">
        <v>0.3</v>
      </c>
      <c r="R216" s="1">
        <v>0.4</v>
      </c>
      <c r="S216" s="1">
        <v>0.4</v>
      </c>
      <c r="T216" s="1">
        <v>0.5</v>
      </c>
      <c r="U216" s="1">
        <v>0.6</v>
      </c>
      <c r="V216" s="1">
        <v>0.7</v>
      </c>
      <c r="W216" s="1">
        <v>0.6</v>
      </c>
      <c r="X216" s="1">
        <v>1</v>
      </c>
      <c r="Z216" s="3">
        <f xml:space="preserve"> IFERROR(AVEDEV(Table1[[#This Row],[GP 2012]:[GP 2021]]) / Table1[[#This Row],[Avg GP]], "x")</f>
        <v>0.31111111111111106</v>
      </c>
      <c r="AA216" s="2">
        <f xml:space="preserve"> IFERROR(AVERAGE(Table1[[#This Row],[GP 2012]:[GP 2021]]), "x")</f>
        <v>0.44444444444444442</v>
      </c>
      <c r="AB216" s="11">
        <f>Table1[Equity]/Table1[Market Capital]</f>
        <v>-0.39999999999999997</v>
      </c>
      <c r="AD216" s="1">
        <v>0.6</v>
      </c>
      <c r="AE216" s="1">
        <v>0.3</v>
      </c>
      <c r="AF216" s="1">
        <v>0.5</v>
      </c>
      <c r="AG216" s="1">
        <v>0.4</v>
      </c>
      <c r="AH216" s="1">
        <v>0.3</v>
      </c>
      <c r="AI216" s="1">
        <v>1.2</v>
      </c>
      <c r="AJ216" s="1">
        <v>1</v>
      </c>
      <c r="AK216" s="1">
        <v>0.9</v>
      </c>
      <c r="AL216" s="1">
        <v>0.6</v>
      </c>
      <c r="AM216" s="1">
        <v>1.2</v>
      </c>
      <c r="AN216" s="1">
        <v>-1.4</v>
      </c>
      <c r="AO216" s="3" t="str">
        <f xml:space="preserve"> IFERROR(Table1[[#This Row],[GP 2012]]/Table1[[#This Row],[Total Assets 2012]], "x")</f>
        <v>x</v>
      </c>
      <c r="AP216" s="3">
        <f xml:space="preserve"> IFERROR(Table1[[#This Row],[GP 2013]]/Table1[[#This Row],[Total Assets 2013]], "x")</f>
        <v>0.33333333333333337</v>
      </c>
      <c r="AQ216" s="3">
        <f xml:space="preserve"> IFERROR(Table1[[#This Row],[GP 2014]]/Table1[[#This Row],[Total Assets 2014]], "x")</f>
        <v>1</v>
      </c>
      <c r="AR216" s="3">
        <f xml:space="preserve"> IFERROR(Table1[[#This Row],[GP 2015]]/Table1[[#This Row],[Total Assets 2015]], "x")</f>
        <v>0.6</v>
      </c>
      <c r="AS216" s="3">
        <f xml:space="preserve"> IFERROR(Table1[[#This Row],[GP 2016]]/Table1[[#This Row],[Total Assets 2016]], "x")</f>
        <v>1</v>
      </c>
      <c r="AT216" s="3">
        <f xml:space="preserve"> IFERROR(Table1[[#This Row],[GP 2017]]/Table1[[#This Row],[Total Assets 2017]], "x")</f>
        <v>1.3333333333333335</v>
      </c>
      <c r="AU216" s="3">
        <f xml:space="preserve"> IFERROR(Table1[[#This Row],[GP 2018]]/Table1[[#This Row],[Total Assets 2018]], "x")</f>
        <v>0.41666666666666669</v>
      </c>
      <c r="AV216" s="3">
        <f xml:space="preserve"> IFERROR(Table1[[#This Row],[GP 2019]]/Table1[[#This Row],[Total Assets 2019]], "x")</f>
        <v>0.6</v>
      </c>
      <c r="AW216" s="3">
        <f xml:space="preserve"> IFERROR(Table1[[#This Row],[GP 2020]]/Table1[[#This Row],[Total Assets 2020]], "x")</f>
        <v>0.77777777777777768</v>
      </c>
      <c r="AX216" s="3">
        <f xml:space="preserve"> IFERROR(Table1[[#This Row],[GP 2021]]/Table1[[#This Row],[Total Assets 2021]], "x")</f>
        <v>1</v>
      </c>
      <c r="AY216" s="3">
        <f xml:space="preserve"> IFERROR(Table1[[#This Row],[GP TTM]]/Table1[[#This Row],[Total Assets TTM]], "x")</f>
        <v>0.83333333333333337</v>
      </c>
      <c r="BA216" s="3" t="str">
        <f xml:space="preserve"> IFERROR(ABS(Table1[[#This Row],[ROA 2013]]-Table1[[#This Row],[ROA 2012]]), "x")</f>
        <v>x</v>
      </c>
      <c r="BB216" s="3">
        <f xml:space="preserve"> IFERROR(ABS(Table1[[#This Row],[ROA 2014]]-Table1[[#This Row],[ROA 2013]]), "x")</f>
        <v>0.66666666666666663</v>
      </c>
      <c r="BC216" s="3">
        <f xml:space="preserve"> IFERROR(ABS(Table1[[#This Row],[ROA 2015]]-Table1[[#This Row],[ROA 2014]]), "x")</f>
        <v>0.4</v>
      </c>
      <c r="BD216" s="3">
        <f xml:space="preserve"> IFERROR(ABS(Table1[[#This Row],[ROA 2016]]-Table1[[#This Row],[ROA 2015]]), "x")</f>
        <v>0.4</v>
      </c>
      <c r="BE216" s="3">
        <f xml:space="preserve"> IFERROR(ABS(Table1[[#This Row],[ROA 2017]]-Table1[[#This Row],[ROA 2016]]), "x")</f>
        <v>0.33333333333333348</v>
      </c>
      <c r="BF216" s="3">
        <f xml:space="preserve"> IFERROR(ABS(Table1[[#This Row],[ROA 2018]]-Table1[[#This Row],[ROA 2017]]), "x")</f>
        <v>0.91666666666666674</v>
      </c>
      <c r="BG216" s="3">
        <f xml:space="preserve"> IFERROR(ABS(Table1[[#This Row],[ROA 2019]]-Table1[[#This Row],[ROA 2018]]), "x")</f>
        <v>0.18333333333333329</v>
      </c>
      <c r="BH216" s="3">
        <f xml:space="preserve"> IFERROR(ABS(Table1[[#This Row],[ROA 2020]]-Table1[[#This Row],[ROA 2019]]), "x")</f>
        <v>0.1777777777777777</v>
      </c>
      <c r="BI216" s="3">
        <f xml:space="preserve"> IFERROR(ABS(Table1[[#This Row],[ROA 2021]]-Table1[[#This Row],[ROA 2020]]), "x")</f>
        <v>0.22222222222222232</v>
      </c>
      <c r="BJ216" s="3">
        <f xml:space="preserve"> IFERROR(AVERAGE(Table1[[#This Row],[ROA 2013-2012]:[ROA 2021-2020]]), "x")</f>
        <v>0.41249999999999998</v>
      </c>
      <c r="BK216" s="3">
        <f>IFERROR(AVERAGE(Table1[[#This Row],[ROA 2012]:[ROA 2021]]), "x")</f>
        <v>0.78456790123456799</v>
      </c>
      <c r="BN216" s="1">
        <f>SUM(Table1[[#This Row],[B/M Rank]:[ROA Rank]])</f>
        <v>0</v>
      </c>
    </row>
    <row r="217" spans="1:66" x14ac:dyDescent="0.25">
      <c r="A217" s="1" t="s">
        <v>2297</v>
      </c>
      <c r="B217" s="1" t="s">
        <v>340</v>
      </c>
      <c r="C217" s="1" t="s">
        <v>329</v>
      </c>
      <c r="D217" s="1" t="s">
        <v>330</v>
      </c>
      <c r="E217" s="1" t="s">
        <v>108</v>
      </c>
      <c r="F217" s="1">
        <v>3.51</v>
      </c>
      <c r="G217" s="19"/>
      <c r="H217" s="19"/>
      <c r="I217" s="19"/>
      <c r="J217" s="19"/>
      <c r="K217" s="1"/>
      <c r="L217" s="19"/>
      <c r="M217" s="1">
        <v>2012</v>
      </c>
      <c r="N217" s="1">
        <v>0.5</v>
      </c>
      <c r="O217" s="1">
        <v>0.6</v>
      </c>
      <c r="P217" s="1">
        <v>0.8</v>
      </c>
      <c r="Q217" s="1">
        <v>0.9</v>
      </c>
      <c r="R217" s="1">
        <v>2.2000000000000002</v>
      </c>
      <c r="S217" s="1">
        <v>4.8</v>
      </c>
      <c r="T217" s="1">
        <v>5.6</v>
      </c>
      <c r="U217" s="1">
        <v>4.8</v>
      </c>
      <c r="V217" s="1">
        <v>2.4</v>
      </c>
      <c r="W217" s="1">
        <v>3.3</v>
      </c>
      <c r="X217" s="1">
        <v>1.5</v>
      </c>
      <c r="Z217" s="3">
        <f xml:space="preserve"> IFERROR(AVEDEV(Table1[[#This Row],[GP 2012]:[GP 2021]]) / Table1[[#This Row],[Avg GP]], "x")</f>
        <v>0.62857142857142845</v>
      </c>
      <c r="AA217" s="2">
        <f xml:space="preserve"> IFERROR(AVERAGE(Table1[[#This Row],[GP 2012]:[GP 2021]]), "x")</f>
        <v>2.59</v>
      </c>
      <c r="AB217" s="11">
        <f>Table1[Equity]/Table1[Market Capital]</f>
        <v>-0.8262108262108262</v>
      </c>
      <c r="AC217" s="1">
        <v>1.8</v>
      </c>
      <c r="AD217" s="1">
        <v>2.6</v>
      </c>
      <c r="AE217" s="1">
        <v>2.2000000000000002</v>
      </c>
      <c r="AF217" s="1">
        <v>2.4</v>
      </c>
      <c r="AG217" s="1">
        <v>8.1</v>
      </c>
      <c r="AH217" s="1">
        <v>9.1</v>
      </c>
      <c r="AI217" s="1">
        <v>10.9</v>
      </c>
      <c r="AJ217" s="1">
        <v>10.3</v>
      </c>
      <c r="AK217" s="1">
        <v>10.199999999999999</v>
      </c>
      <c r="AL217" s="1">
        <v>9.5</v>
      </c>
      <c r="AM217" s="1">
        <v>8.8000000000000007</v>
      </c>
      <c r="AN217" s="1">
        <v>-2.9</v>
      </c>
      <c r="AO217" s="3">
        <f xml:space="preserve"> IFERROR(Table1[[#This Row],[GP 2012]]/Table1[[#This Row],[Total Assets 2012]], "x")</f>
        <v>0.27777777777777779</v>
      </c>
      <c r="AP217" s="3">
        <f xml:space="preserve"> IFERROR(Table1[[#This Row],[GP 2013]]/Table1[[#This Row],[Total Assets 2013]], "x")</f>
        <v>0.23076923076923075</v>
      </c>
      <c r="AQ217" s="3">
        <f xml:space="preserve"> IFERROR(Table1[[#This Row],[GP 2014]]/Table1[[#This Row],[Total Assets 2014]], "x")</f>
        <v>0.36363636363636365</v>
      </c>
      <c r="AR217" s="3">
        <f xml:space="preserve"> IFERROR(Table1[[#This Row],[GP 2015]]/Table1[[#This Row],[Total Assets 2015]], "x")</f>
        <v>0.375</v>
      </c>
      <c r="AS217" s="3">
        <f xml:space="preserve"> IFERROR(Table1[[#This Row],[GP 2016]]/Table1[[#This Row],[Total Assets 2016]], "x")</f>
        <v>0.27160493827160498</v>
      </c>
      <c r="AT217" s="3">
        <f xml:space="preserve"> IFERROR(Table1[[#This Row],[GP 2017]]/Table1[[#This Row],[Total Assets 2017]], "x")</f>
        <v>0.52747252747252749</v>
      </c>
      <c r="AU217" s="3">
        <f xml:space="preserve"> IFERROR(Table1[[#This Row],[GP 2018]]/Table1[[#This Row],[Total Assets 2018]], "x")</f>
        <v>0.51376146788990817</v>
      </c>
      <c r="AV217" s="3">
        <f xml:space="preserve"> IFERROR(Table1[[#This Row],[GP 2019]]/Table1[[#This Row],[Total Assets 2019]], "x")</f>
        <v>0.46601941747572811</v>
      </c>
      <c r="AW217" s="3">
        <f xml:space="preserve"> IFERROR(Table1[[#This Row],[GP 2020]]/Table1[[#This Row],[Total Assets 2020]], "x")</f>
        <v>0.23529411764705882</v>
      </c>
      <c r="AX217" s="3">
        <f xml:space="preserve"> IFERROR(Table1[[#This Row],[GP 2021]]/Table1[[#This Row],[Total Assets 2021]], "x")</f>
        <v>0.34736842105263155</v>
      </c>
      <c r="AY217" s="3">
        <f xml:space="preserve"> IFERROR(Table1[[#This Row],[GP TTM]]/Table1[[#This Row],[Total Assets TTM]], "x")</f>
        <v>0.17045454545454544</v>
      </c>
      <c r="BA217" s="3">
        <f xml:space="preserve"> IFERROR(ABS(Table1[[#This Row],[ROA 2013]]-Table1[[#This Row],[ROA 2012]]), "x")</f>
        <v>4.7008547008547036E-2</v>
      </c>
      <c r="BB217" s="3">
        <f xml:space="preserve"> IFERROR(ABS(Table1[[#This Row],[ROA 2014]]-Table1[[#This Row],[ROA 2013]]), "x")</f>
        <v>0.13286713286713289</v>
      </c>
      <c r="BC217" s="3">
        <f xml:space="preserve"> IFERROR(ABS(Table1[[#This Row],[ROA 2015]]-Table1[[#This Row],[ROA 2014]]), "x")</f>
        <v>1.1363636363636354E-2</v>
      </c>
      <c r="BD217" s="3">
        <f xml:space="preserve"> IFERROR(ABS(Table1[[#This Row],[ROA 2016]]-Table1[[#This Row],[ROA 2015]]), "x")</f>
        <v>0.10339506172839502</v>
      </c>
      <c r="BE217" s="3">
        <f xml:space="preserve"> IFERROR(ABS(Table1[[#This Row],[ROA 2017]]-Table1[[#This Row],[ROA 2016]]), "x")</f>
        <v>0.25586758920092251</v>
      </c>
      <c r="BF217" s="3">
        <f xml:space="preserve"> IFERROR(ABS(Table1[[#This Row],[ROA 2018]]-Table1[[#This Row],[ROA 2017]]), "x")</f>
        <v>1.3711059582619312E-2</v>
      </c>
      <c r="BG217" s="3">
        <f xml:space="preserve"> IFERROR(ABS(Table1[[#This Row],[ROA 2019]]-Table1[[#This Row],[ROA 2018]]), "x")</f>
        <v>4.7742050414180059E-2</v>
      </c>
      <c r="BH217" s="3">
        <f xml:space="preserve"> IFERROR(ABS(Table1[[#This Row],[ROA 2020]]-Table1[[#This Row],[ROA 2019]]), "x")</f>
        <v>0.23072529982866929</v>
      </c>
      <c r="BI217" s="3">
        <f xml:space="preserve"> IFERROR(ABS(Table1[[#This Row],[ROA 2021]]-Table1[[#This Row],[ROA 2020]]), "x")</f>
        <v>0.11207430340557273</v>
      </c>
      <c r="BJ217" s="3">
        <f xml:space="preserve"> IFERROR(AVERAGE(Table1[[#This Row],[ROA 2013-2012]:[ROA 2021-2020]]), "x")</f>
        <v>0.10608385337774168</v>
      </c>
      <c r="BK217" s="3">
        <f>IFERROR(AVERAGE(Table1[[#This Row],[ROA 2012]:[ROA 2021]]), "x")</f>
        <v>0.36087042619928311</v>
      </c>
      <c r="BN217" s="1">
        <f>SUM(Table1[[#This Row],[B/M Rank]:[ROA Rank]])</f>
        <v>0</v>
      </c>
    </row>
    <row r="218" spans="1:66" x14ac:dyDescent="0.25">
      <c r="A218" s="1" t="s">
        <v>2534</v>
      </c>
      <c r="B218" s="1" t="s">
        <v>581</v>
      </c>
      <c r="C218" s="1" t="s">
        <v>567</v>
      </c>
      <c r="D218" s="1" t="s">
        <v>11</v>
      </c>
      <c r="E218" s="1" t="s">
        <v>108</v>
      </c>
      <c r="F218" s="1">
        <v>3.52</v>
      </c>
      <c r="G218" s="19"/>
      <c r="H218" s="19"/>
      <c r="I218" s="19"/>
      <c r="J218" s="19"/>
      <c r="K218" s="1"/>
      <c r="L218" s="19"/>
      <c r="M218" s="1">
        <v>2019</v>
      </c>
      <c r="U218" s="1" t="s">
        <v>4368</v>
      </c>
      <c r="V218" s="1" t="s">
        <v>4368</v>
      </c>
      <c r="W218" s="1">
        <v>2.5</v>
      </c>
      <c r="X218" s="1">
        <v>3.5</v>
      </c>
      <c r="Z218" s="3">
        <f xml:space="preserve"> IFERROR(AVEDEV(Table1[[#This Row],[GP 2012]:[GP 2021]]) / Table1[[#This Row],[Avg GP]], "x")</f>
        <v>0</v>
      </c>
      <c r="AA218" s="2">
        <f xml:space="preserve"> IFERROR(AVERAGE(Table1[[#This Row],[GP 2012]:[GP 2021]]), "x")</f>
        <v>2.5</v>
      </c>
      <c r="AB218" s="11">
        <f>Table1[Equity]/Table1[Market Capital]</f>
        <v>2.0454545454545454</v>
      </c>
      <c r="AJ218" s="1">
        <v>0</v>
      </c>
      <c r="AK218" s="1">
        <v>0</v>
      </c>
      <c r="AL218" s="1">
        <v>4.9000000000000004</v>
      </c>
      <c r="AM218" s="1">
        <v>12</v>
      </c>
      <c r="AN218" s="1">
        <v>7.2</v>
      </c>
      <c r="AO218" s="3" t="str">
        <f xml:space="preserve"> IFERROR(Table1[[#This Row],[GP 2012]]/Table1[[#This Row],[Total Assets 2012]], "x")</f>
        <v>x</v>
      </c>
      <c r="AP218" s="3" t="str">
        <f xml:space="preserve"> IFERROR(Table1[[#This Row],[GP 2013]]/Table1[[#This Row],[Total Assets 2013]], "x")</f>
        <v>x</v>
      </c>
      <c r="AQ218" s="3" t="str">
        <f xml:space="preserve"> IFERROR(Table1[[#This Row],[GP 2014]]/Table1[[#This Row],[Total Assets 2014]], "x")</f>
        <v>x</v>
      </c>
      <c r="AR218" s="3" t="str">
        <f xml:space="preserve"> IFERROR(Table1[[#This Row],[GP 2015]]/Table1[[#This Row],[Total Assets 2015]], "x")</f>
        <v>x</v>
      </c>
      <c r="AS218" s="3" t="str">
        <f xml:space="preserve"> IFERROR(Table1[[#This Row],[GP 2016]]/Table1[[#This Row],[Total Assets 2016]], "x")</f>
        <v>x</v>
      </c>
      <c r="AT218" s="3" t="str">
        <f xml:space="preserve"> IFERROR(Table1[[#This Row],[GP 2017]]/Table1[[#This Row],[Total Assets 2017]], "x")</f>
        <v>x</v>
      </c>
      <c r="AU218" s="3" t="str">
        <f xml:space="preserve"> IFERROR(Table1[[#This Row],[GP 2018]]/Table1[[#This Row],[Total Assets 2018]], "x")</f>
        <v>x</v>
      </c>
      <c r="AV218" s="3" t="str">
        <f xml:space="preserve"> IFERROR(Table1[[#This Row],[GP 2019]]/Table1[[#This Row],[Total Assets 2019]], "x")</f>
        <v>x</v>
      </c>
      <c r="AW218" s="3" t="str">
        <f xml:space="preserve"> IFERROR(Table1[[#This Row],[GP 2020]]/Table1[[#This Row],[Total Assets 2020]], "x")</f>
        <v>x</v>
      </c>
      <c r="AX218" s="3">
        <f xml:space="preserve"> IFERROR(Table1[[#This Row],[GP 2021]]/Table1[[#This Row],[Total Assets 2021]], "x")</f>
        <v>0.51020408163265307</v>
      </c>
      <c r="AY218" s="3">
        <f xml:space="preserve"> IFERROR(Table1[[#This Row],[GP TTM]]/Table1[[#This Row],[Total Assets TTM]], "x")</f>
        <v>0.29166666666666669</v>
      </c>
      <c r="BA218" s="3" t="str">
        <f xml:space="preserve"> IFERROR(ABS(Table1[[#This Row],[ROA 2013]]-Table1[[#This Row],[ROA 2012]]), "x")</f>
        <v>x</v>
      </c>
      <c r="BB218" s="3" t="str">
        <f xml:space="preserve"> IFERROR(ABS(Table1[[#This Row],[ROA 2014]]-Table1[[#This Row],[ROA 2013]]), "x")</f>
        <v>x</v>
      </c>
      <c r="BC218" s="3" t="str">
        <f xml:space="preserve"> IFERROR(ABS(Table1[[#This Row],[ROA 2015]]-Table1[[#This Row],[ROA 2014]]), "x")</f>
        <v>x</v>
      </c>
      <c r="BD218" s="3" t="str">
        <f xml:space="preserve"> IFERROR(ABS(Table1[[#This Row],[ROA 2016]]-Table1[[#This Row],[ROA 2015]]), "x")</f>
        <v>x</v>
      </c>
      <c r="BE218" s="3" t="str">
        <f xml:space="preserve"> IFERROR(ABS(Table1[[#This Row],[ROA 2017]]-Table1[[#This Row],[ROA 2016]]), "x")</f>
        <v>x</v>
      </c>
      <c r="BF218" s="3" t="str">
        <f xml:space="preserve"> IFERROR(ABS(Table1[[#This Row],[ROA 2018]]-Table1[[#This Row],[ROA 2017]]), "x")</f>
        <v>x</v>
      </c>
      <c r="BG218" s="3" t="str">
        <f xml:space="preserve"> IFERROR(ABS(Table1[[#This Row],[ROA 2019]]-Table1[[#This Row],[ROA 2018]]), "x")</f>
        <v>x</v>
      </c>
      <c r="BH218" s="3" t="str">
        <f xml:space="preserve"> IFERROR(ABS(Table1[[#This Row],[ROA 2020]]-Table1[[#This Row],[ROA 2019]]), "x")</f>
        <v>x</v>
      </c>
      <c r="BI218" s="3" t="str">
        <f xml:space="preserve"> IFERROR(ABS(Table1[[#This Row],[ROA 2021]]-Table1[[#This Row],[ROA 2020]]), "x")</f>
        <v>x</v>
      </c>
      <c r="BJ218" s="3" t="str">
        <f xml:space="preserve"> IFERROR(AVERAGE(Table1[[#This Row],[ROA 2013-2012]:[ROA 2021-2020]]), "x")</f>
        <v>x</v>
      </c>
      <c r="BK218" s="3">
        <f>IFERROR(AVERAGE(Table1[[#This Row],[ROA 2012]:[ROA 2021]]), "x")</f>
        <v>0.51020408163265307</v>
      </c>
      <c r="BN218" s="1">
        <f>SUM(Table1[[#This Row],[B/M Rank]:[ROA Rank]])</f>
        <v>0</v>
      </c>
    </row>
    <row r="219" spans="1:66" x14ac:dyDescent="0.25">
      <c r="A219" s="1" t="s">
        <v>3406</v>
      </c>
      <c r="B219" s="1" t="s">
        <v>1232</v>
      </c>
      <c r="C219" s="1" t="s">
        <v>4417</v>
      </c>
      <c r="D219" s="1" t="s">
        <v>268</v>
      </c>
      <c r="E219" s="1" t="s">
        <v>108</v>
      </c>
      <c r="F219" s="1">
        <v>3.52</v>
      </c>
      <c r="G219" s="19"/>
      <c r="H219" s="19"/>
      <c r="I219" s="19"/>
      <c r="J219" s="19"/>
      <c r="K219" s="1"/>
      <c r="L219" s="19"/>
      <c r="M219" s="1">
        <v>2019</v>
      </c>
      <c r="U219" s="1" t="s">
        <v>4368</v>
      </c>
      <c r="V219" s="1" t="s">
        <v>4368</v>
      </c>
      <c r="W219" s="1" t="s">
        <v>4368</v>
      </c>
      <c r="X219" s="1" t="s">
        <v>4368</v>
      </c>
      <c r="Z219" s="3" t="str">
        <f xml:space="preserve"> IFERROR(AVEDEV(Table1[[#This Row],[GP 2012]:[GP 2021]]) / Table1[[#This Row],[Avg GP]], "x")</f>
        <v>x</v>
      </c>
      <c r="AA219" s="2" t="str">
        <f xml:space="preserve"> IFERROR(AVERAGE(Table1[[#This Row],[GP 2012]:[GP 2021]]), "x")</f>
        <v>x</v>
      </c>
      <c r="AB219" s="11">
        <f>Table1[Equity]/Table1[Market Capital]</f>
        <v>0.88068181818181823</v>
      </c>
      <c r="AJ219" s="1">
        <v>0.6</v>
      </c>
      <c r="AK219" s="1">
        <v>1.8</v>
      </c>
      <c r="AL219" s="1">
        <v>3.4</v>
      </c>
      <c r="AM219" s="1">
        <v>3.2</v>
      </c>
      <c r="AN219" s="1">
        <v>3.1</v>
      </c>
      <c r="AO219" s="3" t="str">
        <f xml:space="preserve"> IFERROR(Table1[[#This Row],[GP 2012]]/Table1[[#This Row],[Total Assets 2012]], "x")</f>
        <v>x</v>
      </c>
      <c r="AP219" s="3" t="str">
        <f xml:space="preserve"> IFERROR(Table1[[#This Row],[GP 2013]]/Table1[[#This Row],[Total Assets 2013]], "x")</f>
        <v>x</v>
      </c>
      <c r="AQ219" s="3" t="str">
        <f xml:space="preserve"> IFERROR(Table1[[#This Row],[GP 2014]]/Table1[[#This Row],[Total Assets 2014]], "x")</f>
        <v>x</v>
      </c>
      <c r="AR219" s="3" t="str">
        <f xml:space="preserve"> IFERROR(Table1[[#This Row],[GP 2015]]/Table1[[#This Row],[Total Assets 2015]], "x")</f>
        <v>x</v>
      </c>
      <c r="AS219" s="3" t="str">
        <f xml:space="preserve"> IFERROR(Table1[[#This Row],[GP 2016]]/Table1[[#This Row],[Total Assets 2016]], "x")</f>
        <v>x</v>
      </c>
      <c r="AT219" s="3" t="str">
        <f xml:space="preserve"> IFERROR(Table1[[#This Row],[GP 2017]]/Table1[[#This Row],[Total Assets 2017]], "x")</f>
        <v>x</v>
      </c>
      <c r="AU219" s="3" t="str">
        <f xml:space="preserve"> IFERROR(Table1[[#This Row],[GP 2018]]/Table1[[#This Row],[Total Assets 2018]], "x")</f>
        <v>x</v>
      </c>
      <c r="AV219" s="3" t="str">
        <f xml:space="preserve"> IFERROR(Table1[[#This Row],[GP 2019]]/Table1[[#This Row],[Total Assets 2019]], "x")</f>
        <v>x</v>
      </c>
      <c r="AW219" s="3" t="str">
        <f xml:space="preserve"> IFERROR(Table1[[#This Row],[GP 2020]]/Table1[[#This Row],[Total Assets 2020]], "x")</f>
        <v>x</v>
      </c>
      <c r="AX219" s="3" t="str">
        <f xml:space="preserve"> IFERROR(Table1[[#This Row],[GP 2021]]/Table1[[#This Row],[Total Assets 2021]], "x")</f>
        <v>x</v>
      </c>
      <c r="AY219" s="3" t="str">
        <f xml:space="preserve"> IFERROR(Table1[[#This Row],[GP TTM]]/Table1[[#This Row],[Total Assets TTM]], "x")</f>
        <v>x</v>
      </c>
      <c r="BA219" s="3" t="str">
        <f xml:space="preserve"> IFERROR(ABS(Table1[[#This Row],[ROA 2013]]-Table1[[#This Row],[ROA 2012]]), "x")</f>
        <v>x</v>
      </c>
      <c r="BB219" s="3" t="str">
        <f xml:space="preserve"> IFERROR(ABS(Table1[[#This Row],[ROA 2014]]-Table1[[#This Row],[ROA 2013]]), "x")</f>
        <v>x</v>
      </c>
      <c r="BC219" s="3" t="str">
        <f xml:space="preserve"> IFERROR(ABS(Table1[[#This Row],[ROA 2015]]-Table1[[#This Row],[ROA 2014]]), "x")</f>
        <v>x</v>
      </c>
      <c r="BD219" s="3" t="str">
        <f xml:space="preserve"> IFERROR(ABS(Table1[[#This Row],[ROA 2016]]-Table1[[#This Row],[ROA 2015]]), "x")</f>
        <v>x</v>
      </c>
      <c r="BE219" s="3" t="str">
        <f xml:space="preserve"> IFERROR(ABS(Table1[[#This Row],[ROA 2017]]-Table1[[#This Row],[ROA 2016]]), "x")</f>
        <v>x</v>
      </c>
      <c r="BF219" s="3" t="str">
        <f xml:space="preserve"> IFERROR(ABS(Table1[[#This Row],[ROA 2018]]-Table1[[#This Row],[ROA 2017]]), "x")</f>
        <v>x</v>
      </c>
      <c r="BG219" s="3" t="str">
        <f xml:space="preserve"> IFERROR(ABS(Table1[[#This Row],[ROA 2019]]-Table1[[#This Row],[ROA 2018]]), "x")</f>
        <v>x</v>
      </c>
      <c r="BH219" s="3" t="str">
        <f xml:space="preserve"> IFERROR(ABS(Table1[[#This Row],[ROA 2020]]-Table1[[#This Row],[ROA 2019]]), "x")</f>
        <v>x</v>
      </c>
      <c r="BI219" s="3" t="str">
        <f xml:space="preserve"> IFERROR(ABS(Table1[[#This Row],[ROA 2021]]-Table1[[#This Row],[ROA 2020]]), "x")</f>
        <v>x</v>
      </c>
      <c r="BJ219" s="3" t="str">
        <f xml:space="preserve"> IFERROR(AVERAGE(Table1[[#This Row],[ROA 2013-2012]:[ROA 2021-2020]]), "x")</f>
        <v>x</v>
      </c>
      <c r="BK219" s="3" t="str">
        <f>IFERROR(AVERAGE(Table1[[#This Row],[ROA 2012]:[ROA 2021]]), "x")</f>
        <v>x</v>
      </c>
      <c r="BN219" s="1">
        <f>SUM(Table1[[#This Row],[B/M Rank]:[ROA Rank]])</f>
        <v>0</v>
      </c>
    </row>
    <row r="220" spans="1:66" x14ac:dyDescent="0.25">
      <c r="A220" s="1" t="s">
        <v>3059</v>
      </c>
      <c r="B220" s="1" t="s">
        <v>1014</v>
      </c>
      <c r="C220" s="1" t="s">
        <v>4417</v>
      </c>
      <c r="D220" s="1" t="s">
        <v>268</v>
      </c>
      <c r="E220" s="1" t="s">
        <v>108</v>
      </c>
      <c r="F220" s="1">
        <v>3.58</v>
      </c>
      <c r="G220" s="19"/>
      <c r="H220" s="19"/>
      <c r="I220" s="19"/>
      <c r="J220" s="19"/>
      <c r="K220" s="1"/>
      <c r="L220" s="19"/>
      <c r="M220" s="1">
        <v>2012</v>
      </c>
      <c r="O220" s="1" t="s">
        <v>4368</v>
      </c>
      <c r="P220" s="1" t="s">
        <v>4368</v>
      </c>
      <c r="Q220" s="1" t="s">
        <v>4368</v>
      </c>
      <c r="R220" s="1" t="s">
        <v>4368</v>
      </c>
      <c r="S220" s="1" t="s">
        <v>4368</v>
      </c>
      <c r="T220" s="1" t="s">
        <v>4368</v>
      </c>
      <c r="U220" s="1" t="s">
        <v>4368</v>
      </c>
      <c r="V220" s="1" t="s">
        <v>4368</v>
      </c>
      <c r="W220" s="1" t="s">
        <v>4368</v>
      </c>
      <c r="X220" s="1" t="s">
        <v>4368</v>
      </c>
      <c r="Z220" s="3" t="str">
        <f xml:space="preserve"> IFERROR(AVEDEV(Table1[[#This Row],[GP 2012]:[GP 2021]]) / Table1[[#This Row],[Avg GP]], "x")</f>
        <v>x</v>
      </c>
      <c r="AA220" s="2" t="str">
        <f xml:space="preserve"> IFERROR(AVERAGE(Table1[[#This Row],[GP 2012]:[GP 2021]]), "x")</f>
        <v>x</v>
      </c>
      <c r="AB220" s="11">
        <f>Table1[Equity]/Table1[Market Capital]</f>
        <v>0.92178770949720668</v>
      </c>
      <c r="AD220" s="1">
        <v>2.9</v>
      </c>
      <c r="AE220" s="1">
        <v>2.6</v>
      </c>
      <c r="AF220" s="1">
        <v>2.5</v>
      </c>
      <c r="AG220" s="1">
        <v>2.4</v>
      </c>
      <c r="AH220" s="1">
        <v>2.6</v>
      </c>
      <c r="AI220" s="1">
        <v>2.6</v>
      </c>
      <c r="AJ220" s="1">
        <v>2.8</v>
      </c>
      <c r="AK220" s="1">
        <v>2.6</v>
      </c>
      <c r="AL220" s="1">
        <v>4.5</v>
      </c>
      <c r="AM220" s="1">
        <v>3.8</v>
      </c>
      <c r="AN220" s="1">
        <v>3.3</v>
      </c>
      <c r="AO220" s="3" t="str">
        <f xml:space="preserve"> IFERROR(Table1[[#This Row],[GP 2012]]/Table1[[#This Row],[Total Assets 2012]], "x")</f>
        <v>x</v>
      </c>
      <c r="AP220" s="3" t="str">
        <f xml:space="preserve"> IFERROR(Table1[[#This Row],[GP 2013]]/Table1[[#This Row],[Total Assets 2013]], "x")</f>
        <v>x</v>
      </c>
      <c r="AQ220" s="3" t="str">
        <f xml:space="preserve"> IFERROR(Table1[[#This Row],[GP 2014]]/Table1[[#This Row],[Total Assets 2014]], "x")</f>
        <v>x</v>
      </c>
      <c r="AR220" s="3" t="str">
        <f xml:space="preserve"> IFERROR(Table1[[#This Row],[GP 2015]]/Table1[[#This Row],[Total Assets 2015]], "x")</f>
        <v>x</v>
      </c>
      <c r="AS220" s="3" t="str">
        <f xml:space="preserve"> IFERROR(Table1[[#This Row],[GP 2016]]/Table1[[#This Row],[Total Assets 2016]], "x")</f>
        <v>x</v>
      </c>
      <c r="AT220" s="3" t="str">
        <f xml:space="preserve"> IFERROR(Table1[[#This Row],[GP 2017]]/Table1[[#This Row],[Total Assets 2017]], "x")</f>
        <v>x</v>
      </c>
      <c r="AU220" s="3" t="str">
        <f xml:space="preserve"> IFERROR(Table1[[#This Row],[GP 2018]]/Table1[[#This Row],[Total Assets 2018]], "x")</f>
        <v>x</v>
      </c>
      <c r="AV220" s="3" t="str">
        <f xml:space="preserve"> IFERROR(Table1[[#This Row],[GP 2019]]/Table1[[#This Row],[Total Assets 2019]], "x")</f>
        <v>x</v>
      </c>
      <c r="AW220" s="3" t="str">
        <f xml:space="preserve"> IFERROR(Table1[[#This Row],[GP 2020]]/Table1[[#This Row],[Total Assets 2020]], "x")</f>
        <v>x</v>
      </c>
      <c r="AX220" s="3" t="str">
        <f xml:space="preserve"> IFERROR(Table1[[#This Row],[GP 2021]]/Table1[[#This Row],[Total Assets 2021]], "x")</f>
        <v>x</v>
      </c>
      <c r="AY220" s="3" t="str">
        <f xml:space="preserve"> IFERROR(Table1[[#This Row],[GP TTM]]/Table1[[#This Row],[Total Assets TTM]], "x")</f>
        <v>x</v>
      </c>
      <c r="BA220" s="3" t="str">
        <f xml:space="preserve"> IFERROR(ABS(Table1[[#This Row],[ROA 2013]]-Table1[[#This Row],[ROA 2012]]), "x")</f>
        <v>x</v>
      </c>
      <c r="BB220" s="3" t="str">
        <f xml:space="preserve"> IFERROR(ABS(Table1[[#This Row],[ROA 2014]]-Table1[[#This Row],[ROA 2013]]), "x")</f>
        <v>x</v>
      </c>
      <c r="BC220" s="3" t="str">
        <f xml:space="preserve"> IFERROR(ABS(Table1[[#This Row],[ROA 2015]]-Table1[[#This Row],[ROA 2014]]), "x")</f>
        <v>x</v>
      </c>
      <c r="BD220" s="3" t="str">
        <f xml:space="preserve"> IFERROR(ABS(Table1[[#This Row],[ROA 2016]]-Table1[[#This Row],[ROA 2015]]), "x")</f>
        <v>x</v>
      </c>
      <c r="BE220" s="3" t="str">
        <f xml:space="preserve"> IFERROR(ABS(Table1[[#This Row],[ROA 2017]]-Table1[[#This Row],[ROA 2016]]), "x")</f>
        <v>x</v>
      </c>
      <c r="BF220" s="3" t="str">
        <f xml:space="preserve"> IFERROR(ABS(Table1[[#This Row],[ROA 2018]]-Table1[[#This Row],[ROA 2017]]), "x")</f>
        <v>x</v>
      </c>
      <c r="BG220" s="3" t="str">
        <f xml:space="preserve"> IFERROR(ABS(Table1[[#This Row],[ROA 2019]]-Table1[[#This Row],[ROA 2018]]), "x")</f>
        <v>x</v>
      </c>
      <c r="BH220" s="3" t="str">
        <f xml:space="preserve"> IFERROR(ABS(Table1[[#This Row],[ROA 2020]]-Table1[[#This Row],[ROA 2019]]), "x")</f>
        <v>x</v>
      </c>
      <c r="BI220" s="3" t="str">
        <f xml:space="preserve"> IFERROR(ABS(Table1[[#This Row],[ROA 2021]]-Table1[[#This Row],[ROA 2020]]), "x")</f>
        <v>x</v>
      </c>
      <c r="BJ220" s="3" t="str">
        <f xml:space="preserve"> IFERROR(AVERAGE(Table1[[#This Row],[ROA 2013-2012]:[ROA 2021-2020]]), "x")</f>
        <v>x</v>
      </c>
      <c r="BK220" s="3" t="str">
        <f>IFERROR(AVERAGE(Table1[[#This Row],[ROA 2012]:[ROA 2021]]), "x")</f>
        <v>x</v>
      </c>
      <c r="BN220" s="1">
        <f>SUM(Table1[[#This Row],[B/M Rank]:[ROA Rank]])</f>
        <v>0</v>
      </c>
    </row>
    <row r="221" spans="1:66" x14ac:dyDescent="0.25">
      <c r="A221" s="1" t="s">
        <v>3293</v>
      </c>
      <c r="B221" s="1" t="s">
        <v>1152</v>
      </c>
      <c r="C221" s="1" t="s">
        <v>4417</v>
      </c>
      <c r="D221" s="1" t="s">
        <v>268</v>
      </c>
      <c r="E221" s="1" t="s">
        <v>108</v>
      </c>
      <c r="F221" s="1">
        <v>3.6</v>
      </c>
      <c r="G221" s="19"/>
      <c r="H221" s="19"/>
      <c r="I221" s="19"/>
      <c r="J221" s="19"/>
      <c r="K221" s="1"/>
      <c r="L221" s="19"/>
      <c r="M221" s="1">
        <v>2012</v>
      </c>
      <c r="N221" s="1">
        <v>0</v>
      </c>
      <c r="O221" s="1">
        <v>0</v>
      </c>
      <c r="P221" s="1" t="s">
        <v>4368</v>
      </c>
      <c r="Q221" s="1" t="s">
        <v>4368</v>
      </c>
      <c r="R221" s="1" t="s">
        <v>4368</v>
      </c>
      <c r="S221" s="1" t="s">
        <v>4368</v>
      </c>
      <c r="T221" s="1" t="s">
        <v>4368</v>
      </c>
      <c r="U221" s="1" t="s">
        <v>4368</v>
      </c>
      <c r="V221" s="1" t="s">
        <v>4368</v>
      </c>
      <c r="W221" s="1" t="s">
        <v>4368</v>
      </c>
      <c r="X221" s="1" t="s">
        <v>4368</v>
      </c>
      <c r="Z221" s="3" t="str">
        <f xml:space="preserve"> IFERROR(AVEDEV(Table1[[#This Row],[GP 2012]:[GP 2021]]) / Table1[[#This Row],[Avg GP]], "x")</f>
        <v>x</v>
      </c>
      <c r="AA221" s="2">
        <f xml:space="preserve"> IFERROR(AVERAGE(Table1[[#This Row],[GP 2012]:[GP 2021]]), "x")</f>
        <v>0</v>
      </c>
      <c r="AB221" s="11">
        <f>Table1[Equity]/Table1[Market Capital]</f>
        <v>2.5</v>
      </c>
      <c r="AC221" s="1">
        <v>0.3</v>
      </c>
      <c r="AD221" s="1">
        <v>3.9</v>
      </c>
      <c r="AE221" s="1">
        <v>11.2</v>
      </c>
      <c r="AF221" s="1">
        <v>11.5</v>
      </c>
      <c r="AG221" s="1">
        <v>11.2</v>
      </c>
      <c r="AH221" s="1">
        <v>11.3</v>
      </c>
      <c r="AI221" s="1">
        <v>10.9</v>
      </c>
      <c r="AJ221" s="1">
        <v>10.9</v>
      </c>
      <c r="AK221" s="1">
        <v>10.8</v>
      </c>
      <c r="AL221" s="1">
        <v>10.8</v>
      </c>
      <c r="AM221" s="1">
        <v>10.8</v>
      </c>
      <c r="AN221" s="1">
        <v>9</v>
      </c>
      <c r="AO221" s="3">
        <f xml:space="preserve"> IFERROR(Table1[[#This Row],[GP 2012]]/Table1[[#This Row],[Total Assets 2012]], "x")</f>
        <v>0</v>
      </c>
      <c r="AP221" s="3">
        <f xml:space="preserve"> IFERROR(Table1[[#This Row],[GP 2013]]/Table1[[#This Row],[Total Assets 2013]], "x")</f>
        <v>0</v>
      </c>
      <c r="AQ221" s="3" t="str">
        <f xml:space="preserve"> IFERROR(Table1[[#This Row],[GP 2014]]/Table1[[#This Row],[Total Assets 2014]], "x")</f>
        <v>x</v>
      </c>
      <c r="AR221" s="3" t="str">
        <f xml:space="preserve"> IFERROR(Table1[[#This Row],[GP 2015]]/Table1[[#This Row],[Total Assets 2015]], "x")</f>
        <v>x</v>
      </c>
      <c r="AS221" s="3" t="str">
        <f xml:space="preserve"> IFERROR(Table1[[#This Row],[GP 2016]]/Table1[[#This Row],[Total Assets 2016]], "x")</f>
        <v>x</v>
      </c>
      <c r="AT221" s="3" t="str">
        <f xml:space="preserve"> IFERROR(Table1[[#This Row],[GP 2017]]/Table1[[#This Row],[Total Assets 2017]], "x")</f>
        <v>x</v>
      </c>
      <c r="AU221" s="3" t="str">
        <f xml:space="preserve"> IFERROR(Table1[[#This Row],[GP 2018]]/Table1[[#This Row],[Total Assets 2018]], "x")</f>
        <v>x</v>
      </c>
      <c r="AV221" s="3" t="str">
        <f xml:space="preserve"> IFERROR(Table1[[#This Row],[GP 2019]]/Table1[[#This Row],[Total Assets 2019]], "x")</f>
        <v>x</v>
      </c>
      <c r="AW221" s="3" t="str">
        <f xml:space="preserve"> IFERROR(Table1[[#This Row],[GP 2020]]/Table1[[#This Row],[Total Assets 2020]], "x")</f>
        <v>x</v>
      </c>
      <c r="AX221" s="3" t="str">
        <f xml:space="preserve"> IFERROR(Table1[[#This Row],[GP 2021]]/Table1[[#This Row],[Total Assets 2021]], "x")</f>
        <v>x</v>
      </c>
      <c r="AY221" s="3" t="str">
        <f xml:space="preserve"> IFERROR(Table1[[#This Row],[GP TTM]]/Table1[[#This Row],[Total Assets TTM]], "x")</f>
        <v>x</v>
      </c>
      <c r="BA221" s="3">
        <f xml:space="preserve"> IFERROR(ABS(Table1[[#This Row],[ROA 2013]]-Table1[[#This Row],[ROA 2012]]), "x")</f>
        <v>0</v>
      </c>
      <c r="BB221" s="3" t="str">
        <f xml:space="preserve"> IFERROR(ABS(Table1[[#This Row],[ROA 2014]]-Table1[[#This Row],[ROA 2013]]), "x")</f>
        <v>x</v>
      </c>
      <c r="BC221" s="3" t="str">
        <f xml:space="preserve"> IFERROR(ABS(Table1[[#This Row],[ROA 2015]]-Table1[[#This Row],[ROA 2014]]), "x")</f>
        <v>x</v>
      </c>
      <c r="BD221" s="3" t="str">
        <f xml:space="preserve"> IFERROR(ABS(Table1[[#This Row],[ROA 2016]]-Table1[[#This Row],[ROA 2015]]), "x")</f>
        <v>x</v>
      </c>
      <c r="BE221" s="3" t="str">
        <f xml:space="preserve"> IFERROR(ABS(Table1[[#This Row],[ROA 2017]]-Table1[[#This Row],[ROA 2016]]), "x")</f>
        <v>x</v>
      </c>
      <c r="BF221" s="3" t="str">
        <f xml:space="preserve"> IFERROR(ABS(Table1[[#This Row],[ROA 2018]]-Table1[[#This Row],[ROA 2017]]), "x")</f>
        <v>x</v>
      </c>
      <c r="BG221" s="3" t="str">
        <f xml:space="preserve"> IFERROR(ABS(Table1[[#This Row],[ROA 2019]]-Table1[[#This Row],[ROA 2018]]), "x")</f>
        <v>x</v>
      </c>
      <c r="BH221" s="3" t="str">
        <f xml:space="preserve"> IFERROR(ABS(Table1[[#This Row],[ROA 2020]]-Table1[[#This Row],[ROA 2019]]), "x")</f>
        <v>x</v>
      </c>
      <c r="BI221" s="3" t="str">
        <f xml:space="preserve"> IFERROR(ABS(Table1[[#This Row],[ROA 2021]]-Table1[[#This Row],[ROA 2020]]), "x")</f>
        <v>x</v>
      </c>
      <c r="BJ221" s="3">
        <f xml:space="preserve"> IFERROR(AVERAGE(Table1[[#This Row],[ROA 2013-2012]:[ROA 2021-2020]]), "x")</f>
        <v>0</v>
      </c>
      <c r="BK221" s="3">
        <f>IFERROR(AVERAGE(Table1[[#This Row],[ROA 2012]:[ROA 2021]]), "x")</f>
        <v>0</v>
      </c>
      <c r="BN221" s="1">
        <f>SUM(Table1[[#This Row],[B/M Rank]:[ROA Rank]])</f>
        <v>0</v>
      </c>
    </row>
    <row r="222" spans="1:66" x14ac:dyDescent="0.25">
      <c r="A222" s="1" t="s">
        <v>4024</v>
      </c>
      <c r="B222" s="1" t="s">
        <v>1735</v>
      </c>
      <c r="C222" s="1" t="s">
        <v>12</v>
      </c>
      <c r="D222" s="1" t="s">
        <v>11</v>
      </c>
      <c r="E222" s="1" t="s">
        <v>108</v>
      </c>
      <c r="F222" s="1">
        <v>3.61</v>
      </c>
      <c r="G222" s="19"/>
      <c r="H222" s="19"/>
      <c r="I222" s="19"/>
      <c r="J222" s="19"/>
      <c r="K222" s="1"/>
      <c r="L222" s="19"/>
      <c r="M222" s="1">
        <v>2017</v>
      </c>
      <c r="R222" s="1" t="s">
        <v>4368</v>
      </c>
      <c r="S222" s="1">
        <v>0</v>
      </c>
      <c r="T222" s="1">
        <v>0</v>
      </c>
      <c r="U222" s="1">
        <v>6.2</v>
      </c>
      <c r="V222" s="1">
        <v>-5.4</v>
      </c>
      <c r="W222" s="1">
        <v>4</v>
      </c>
      <c r="X222" s="1">
        <v>3.3</v>
      </c>
      <c r="Z222" s="3">
        <f xml:space="preserve"> IFERROR(AVEDEV(Table1[[#This Row],[GP 2012]:[GP 2021]]) / Table1[[#This Row],[Avg GP]], "x")</f>
        <v>3.4499999999999997</v>
      </c>
      <c r="AA222" s="2">
        <f xml:space="preserve"> IFERROR(AVERAGE(Table1[[#This Row],[GP 2012]:[GP 2021]]), "x")</f>
        <v>0.96</v>
      </c>
      <c r="AB222" s="11">
        <f>Table1[Equity]/Table1[Market Capital]</f>
        <v>2.7423822714681441</v>
      </c>
      <c r="AG222" s="1">
        <v>0.1</v>
      </c>
      <c r="AH222" s="1">
        <v>0.3</v>
      </c>
      <c r="AI222" s="1">
        <v>27.2</v>
      </c>
      <c r="AJ222" s="1">
        <v>77.2</v>
      </c>
      <c r="AK222" s="1">
        <v>52.4</v>
      </c>
      <c r="AL222" s="1">
        <v>50.7</v>
      </c>
      <c r="AM222" s="1">
        <v>47.1</v>
      </c>
      <c r="AN222" s="1">
        <v>9.9</v>
      </c>
      <c r="AO222" s="3" t="str">
        <f xml:space="preserve"> IFERROR(Table1[[#This Row],[GP 2012]]/Table1[[#This Row],[Total Assets 2012]], "x")</f>
        <v>x</v>
      </c>
      <c r="AP222" s="3" t="str">
        <f xml:space="preserve"> IFERROR(Table1[[#This Row],[GP 2013]]/Table1[[#This Row],[Total Assets 2013]], "x")</f>
        <v>x</v>
      </c>
      <c r="AQ222" s="3" t="str">
        <f xml:space="preserve"> IFERROR(Table1[[#This Row],[GP 2014]]/Table1[[#This Row],[Total Assets 2014]], "x")</f>
        <v>x</v>
      </c>
      <c r="AR222" s="3" t="str">
        <f xml:space="preserve"> IFERROR(Table1[[#This Row],[GP 2015]]/Table1[[#This Row],[Total Assets 2015]], "x")</f>
        <v>x</v>
      </c>
      <c r="AS222" s="3" t="str">
        <f xml:space="preserve"> IFERROR(Table1[[#This Row],[GP 2016]]/Table1[[#This Row],[Total Assets 2016]], "x")</f>
        <v>x</v>
      </c>
      <c r="AT222" s="3">
        <f xml:space="preserve"> IFERROR(Table1[[#This Row],[GP 2017]]/Table1[[#This Row],[Total Assets 2017]], "x")</f>
        <v>0</v>
      </c>
      <c r="AU222" s="3">
        <f xml:space="preserve"> IFERROR(Table1[[#This Row],[GP 2018]]/Table1[[#This Row],[Total Assets 2018]], "x")</f>
        <v>0</v>
      </c>
      <c r="AV222" s="3">
        <f xml:space="preserve"> IFERROR(Table1[[#This Row],[GP 2019]]/Table1[[#This Row],[Total Assets 2019]], "x")</f>
        <v>8.0310880829015538E-2</v>
      </c>
      <c r="AW222" s="3">
        <f xml:space="preserve"> IFERROR(Table1[[#This Row],[GP 2020]]/Table1[[#This Row],[Total Assets 2020]], "x")</f>
        <v>-0.10305343511450382</v>
      </c>
      <c r="AX222" s="3">
        <f xml:space="preserve"> IFERROR(Table1[[#This Row],[GP 2021]]/Table1[[#This Row],[Total Assets 2021]], "x")</f>
        <v>7.8895463510848127E-2</v>
      </c>
      <c r="AY222" s="3">
        <f xml:space="preserve"> IFERROR(Table1[[#This Row],[GP TTM]]/Table1[[#This Row],[Total Assets TTM]], "x")</f>
        <v>7.0063694267515922E-2</v>
      </c>
      <c r="BA222" s="3" t="str">
        <f xml:space="preserve"> IFERROR(ABS(Table1[[#This Row],[ROA 2013]]-Table1[[#This Row],[ROA 2012]]), "x")</f>
        <v>x</v>
      </c>
      <c r="BB222" s="3" t="str">
        <f xml:space="preserve"> IFERROR(ABS(Table1[[#This Row],[ROA 2014]]-Table1[[#This Row],[ROA 2013]]), "x")</f>
        <v>x</v>
      </c>
      <c r="BC222" s="3" t="str">
        <f xml:space="preserve"> IFERROR(ABS(Table1[[#This Row],[ROA 2015]]-Table1[[#This Row],[ROA 2014]]), "x")</f>
        <v>x</v>
      </c>
      <c r="BD222" s="3" t="str">
        <f xml:space="preserve"> IFERROR(ABS(Table1[[#This Row],[ROA 2016]]-Table1[[#This Row],[ROA 2015]]), "x")</f>
        <v>x</v>
      </c>
      <c r="BE222" s="3" t="str">
        <f xml:space="preserve"> IFERROR(ABS(Table1[[#This Row],[ROA 2017]]-Table1[[#This Row],[ROA 2016]]), "x")</f>
        <v>x</v>
      </c>
      <c r="BF222" s="3">
        <f xml:space="preserve"> IFERROR(ABS(Table1[[#This Row],[ROA 2018]]-Table1[[#This Row],[ROA 2017]]), "x")</f>
        <v>0</v>
      </c>
      <c r="BG222" s="3">
        <f xml:space="preserve"> IFERROR(ABS(Table1[[#This Row],[ROA 2019]]-Table1[[#This Row],[ROA 2018]]), "x")</f>
        <v>8.0310880829015538E-2</v>
      </c>
      <c r="BH222" s="3">
        <f xml:space="preserve"> IFERROR(ABS(Table1[[#This Row],[ROA 2020]]-Table1[[#This Row],[ROA 2019]]), "x")</f>
        <v>0.18336431594351937</v>
      </c>
      <c r="BI222" s="3">
        <f xml:space="preserve"> IFERROR(ABS(Table1[[#This Row],[ROA 2021]]-Table1[[#This Row],[ROA 2020]]), "x")</f>
        <v>0.18194889862535196</v>
      </c>
      <c r="BJ222" s="3">
        <f xml:space="preserve"> IFERROR(AVERAGE(Table1[[#This Row],[ROA 2013-2012]:[ROA 2021-2020]]), "x")</f>
        <v>0.11140602384947172</v>
      </c>
      <c r="BK222" s="3">
        <f>IFERROR(AVERAGE(Table1[[#This Row],[ROA 2012]:[ROA 2021]]), "x")</f>
        <v>1.1230581845071969E-2</v>
      </c>
      <c r="BN222" s="1">
        <f>SUM(Table1[[#This Row],[B/M Rank]:[ROA Rank]])</f>
        <v>0</v>
      </c>
    </row>
    <row r="223" spans="1:66" x14ac:dyDescent="0.25">
      <c r="A223" s="1" t="s">
        <v>3546</v>
      </c>
      <c r="B223" s="1" t="s">
        <v>4686</v>
      </c>
      <c r="C223" s="1" t="s">
        <v>4417</v>
      </c>
      <c r="D223" s="1" t="s">
        <v>268</v>
      </c>
      <c r="E223" s="1" t="s">
        <v>108</v>
      </c>
      <c r="F223" s="1">
        <v>3.62</v>
      </c>
      <c r="G223" s="19"/>
      <c r="H223" s="19"/>
      <c r="I223" s="19"/>
      <c r="J223" s="19"/>
      <c r="K223" s="1"/>
      <c r="L223" s="19"/>
      <c r="M223" s="1">
        <v>2012</v>
      </c>
      <c r="N223" s="1" t="s">
        <v>4368</v>
      </c>
      <c r="O223" s="1" t="s">
        <v>4368</v>
      </c>
      <c r="P223" s="1" t="s">
        <v>4368</v>
      </c>
      <c r="Q223" s="1" t="s">
        <v>4368</v>
      </c>
      <c r="R223" s="1" t="s">
        <v>4368</v>
      </c>
      <c r="S223" s="1" t="s">
        <v>4368</v>
      </c>
      <c r="T223" s="1">
        <v>0</v>
      </c>
      <c r="U223" s="1">
        <v>0</v>
      </c>
      <c r="V223" s="1">
        <v>0</v>
      </c>
      <c r="W223" s="1" t="s">
        <v>4368</v>
      </c>
      <c r="X223" s="1" t="s">
        <v>4368</v>
      </c>
      <c r="Z223" s="3" t="str">
        <f xml:space="preserve"> IFERROR(AVEDEV(Table1[[#This Row],[GP 2012]:[GP 2021]]) / Table1[[#This Row],[Avg GP]], "x")</f>
        <v>x</v>
      </c>
      <c r="AA223" s="2">
        <f xml:space="preserve"> IFERROR(AVERAGE(Table1[[#This Row],[GP 2012]:[GP 2021]]), "x")</f>
        <v>0</v>
      </c>
      <c r="AB223" s="11">
        <f>Table1[Equity]/Table1[Market Capital]</f>
        <v>1.5469613259668507</v>
      </c>
      <c r="AC223" s="1">
        <v>0.1</v>
      </c>
      <c r="AD223" s="1">
        <v>0.8</v>
      </c>
      <c r="AE223" s="1">
        <v>0.3</v>
      </c>
      <c r="AF223" s="1">
        <v>0.1</v>
      </c>
      <c r="AG223" s="1">
        <v>0</v>
      </c>
      <c r="AH223" s="1">
        <v>0.1</v>
      </c>
      <c r="AI223" s="1">
        <v>0.2</v>
      </c>
      <c r="AJ223" s="1">
        <v>0.3</v>
      </c>
      <c r="AK223" s="1">
        <v>3.3</v>
      </c>
      <c r="AL223" s="1">
        <v>6.2</v>
      </c>
      <c r="AM223" s="1">
        <v>5.8</v>
      </c>
      <c r="AN223" s="1">
        <v>5.6</v>
      </c>
      <c r="AO223" s="3" t="str">
        <f xml:space="preserve"> IFERROR(Table1[[#This Row],[GP 2012]]/Table1[[#This Row],[Total Assets 2012]], "x")</f>
        <v>x</v>
      </c>
      <c r="AP223" s="3" t="str">
        <f xml:space="preserve"> IFERROR(Table1[[#This Row],[GP 2013]]/Table1[[#This Row],[Total Assets 2013]], "x")</f>
        <v>x</v>
      </c>
      <c r="AQ223" s="3" t="str">
        <f xml:space="preserve"> IFERROR(Table1[[#This Row],[GP 2014]]/Table1[[#This Row],[Total Assets 2014]], "x")</f>
        <v>x</v>
      </c>
      <c r="AR223" s="3" t="str">
        <f xml:space="preserve"> IFERROR(Table1[[#This Row],[GP 2015]]/Table1[[#This Row],[Total Assets 2015]], "x")</f>
        <v>x</v>
      </c>
      <c r="AS223" s="3" t="str">
        <f xml:space="preserve"> IFERROR(Table1[[#This Row],[GP 2016]]/Table1[[#This Row],[Total Assets 2016]], "x")</f>
        <v>x</v>
      </c>
      <c r="AT223" s="3" t="str">
        <f xml:space="preserve"> IFERROR(Table1[[#This Row],[GP 2017]]/Table1[[#This Row],[Total Assets 2017]], "x")</f>
        <v>x</v>
      </c>
      <c r="AU223" s="3">
        <f xml:space="preserve"> IFERROR(Table1[[#This Row],[GP 2018]]/Table1[[#This Row],[Total Assets 2018]], "x")</f>
        <v>0</v>
      </c>
      <c r="AV223" s="3">
        <f xml:space="preserve"> IFERROR(Table1[[#This Row],[GP 2019]]/Table1[[#This Row],[Total Assets 2019]], "x")</f>
        <v>0</v>
      </c>
      <c r="AW223" s="3">
        <f xml:space="preserve"> IFERROR(Table1[[#This Row],[GP 2020]]/Table1[[#This Row],[Total Assets 2020]], "x")</f>
        <v>0</v>
      </c>
      <c r="AX223" s="3" t="str">
        <f xml:space="preserve"> IFERROR(Table1[[#This Row],[GP 2021]]/Table1[[#This Row],[Total Assets 2021]], "x")</f>
        <v>x</v>
      </c>
      <c r="AY223" s="3" t="str">
        <f xml:space="preserve"> IFERROR(Table1[[#This Row],[GP TTM]]/Table1[[#This Row],[Total Assets TTM]], "x")</f>
        <v>x</v>
      </c>
      <c r="BA223" s="3" t="str">
        <f xml:space="preserve"> IFERROR(ABS(Table1[[#This Row],[ROA 2013]]-Table1[[#This Row],[ROA 2012]]), "x")</f>
        <v>x</v>
      </c>
      <c r="BB223" s="3" t="str">
        <f xml:space="preserve"> IFERROR(ABS(Table1[[#This Row],[ROA 2014]]-Table1[[#This Row],[ROA 2013]]), "x")</f>
        <v>x</v>
      </c>
      <c r="BC223" s="3" t="str">
        <f xml:space="preserve"> IFERROR(ABS(Table1[[#This Row],[ROA 2015]]-Table1[[#This Row],[ROA 2014]]), "x")</f>
        <v>x</v>
      </c>
      <c r="BD223" s="3" t="str">
        <f xml:space="preserve"> IFERROR(ABS(Table1[[#This Row],[ROA 2016]]-Table1[[#This Row],[ROA 2015]]), "x")</f>
        <v>x</v>
      </c>
      <c r="BE223" s="3" t="str">
        <f xml:space="preserve"> IFERROR(ABS(Table1[[#This Row],[ROA 2017]]-Table1[[#This Row],[ROA 2016]]), "x")</f>
        <v>x</v>
      </c>
      <c r="BF223" s="3" t="str">
        <f xml:space="preserve"> IFERROR(ABS(Table1[[#This Row],[ROA 2018]]-Table1[[#This Row],[ROA 2017]]), "x")</f>
        <v>x</v>
      </c>
      <c r="BG223" s="3">
        <f xml:space="preserve"> IFERROR(ABS(Table1[[#This Row],[ROA 2019]]-Table1[[#This Row],[ROA 2018]]), "x")</f>
        <v>0</v>
      </c>
      <c r="BH223" s="3">
        <f xml:space="preserve"> IFERROR(ABS(Table1[[#This Row],[ROA 2020]]-Table1[[#This Row],[ROA 2019]]), "x")</f>
        <v>0</v>
      </c>
      <c r="BI223" s="3" t="str">
        <f xml:space="preserve"> IFERROR(ABS(Table1[[#This Row],[ROA 2021]]-Table1[[#This Row],[ROA 2020]]), "x")</f>
        <v>x</v>
      </c>
      <c r="BJ223" s="3">
        <f xml:space="preserve"> IFERROR(AVERAGE(Table1[[#This Row],[ROA 2013-2012]:[ROA 2021-2020]]), "x")</f>
        <v>0</v>
      </c>
      <c r="BK223" s="3">
        <f>IFERROR(AVERAGE(Table1[[#This Row],[ROA 2012]:[ROA 2021]]), "x")</f>
        <v>0</v>
      </c>
      <c r="BN223" s="1">
        <f>SUM(Table1[[#This Row],[B/M Rank]:[ROA Rank]])</f>
        <v>0</v>
      </c>
    </row>
    <row r="224" spans="1:66" x14ac:dyDescent="0.25">
      <c r="A224" s="1" t="s">
        <v>2298</v>
      </c>
      <c r="B224" s="1" t="s">
        <v>341</v>
      </c>
      <c r="C224" s="1" t="s">
        <v>329</v>
      </c>
      <c r="D224" s="1" t="s">
        <v>330</v>
      </c>
      <c r="E224" s="1" t="s">
        <v>108</v>
      </c>
      <c r="F224" s="1">
        <v>3.63</v>
      </c>
      <c r="G224" s="19"/>
      <c r="H224" s="19"/>
      <c r="I224" s="19"/>
      <c r="J224" s="19"/>
      <c r="K224" s="1"/>
      <c r="L224" s="19"/>
      <c r="M224" s="1">
        <v>2012</v>
      </c>
      <c r="N224" s="1">
        <v>0.3</v>
      </c>
      <c r="O224" s="1">
        <v>0.2</v>
      </c>
      <c r="P224" s="1">
        <v>0.2</v>
      </c>
      <c r="Q224" s="1">
        <v>0.2</v>
      </c>
      <c r="R224" s="1">
        <v>4.5</v>
      </c>
      <c r="S224" s="1">
        <v>-0.2</v>
      </c>
      <c r="T224" s="1">
        <v>-2.7</v>
      </c>
      <c r="U224" s="1">
        <v>1.6</v>
      </c>
      <c r="V224" s="1">
        <v>-0.1</v>
      </c>
      <c r="W224" s="1">
        <v>1.2</v>
      </c>
      <c r="X224" s="1">
        <v>1.1000000000000001</v>
      </c>
      <c r="Z224" s="3">
        <f xml:space="preserve"> IFERROR(AVEDEV(Table1[[#This Row],[GP 2012]:[GP 2021]]) / Table1[[#This Row],[Avg GP]], "x")</f>
        <v>2.2076923076923078</v>
      </c>
      <c r="AA224" s="2">
        <f xml:space="preserve"> IFERROR(AVERAGE(Table1[[#This Row],[GP 2012]:[GP 2021]]), "x")</f>
        <v>0.51999999999999991</v>
      </c>
      <c r="AB224" s="11">
        <f>Table1[Equity]/Table1[Market Capital]</f>
        <v>0.46831955922865015</v>
      </c>
      <c r="AC224" s="1" t="s">
        <v>4368</v>
      </c>
      <c r="AD224" s="1">
        <v>0.2</v>
      </c>
      <c r="AE224" s="1">
        <v>0.2</v>
      </c>
      <c r="AF224" s="1">
        <v>4.2</v>
      </c>
      <c r="AG224" s="1">
        <v>10.4</v>
      </c>
      <c r="AH224" s="1">
        <v>23.7</v>
      </c>
      <c r="AI224" s="1">
        <v>15.4</v>
      </c>
      <c r="AJ224" s="1">
        <v>8.6999999999999993</v>
      </c>
      <c r="AK224" s="1">
        <v>11.6</v>
      </c>
      <c r="AL224" s="1">
        <v>6.5</v>
      </c>
      <c r="AM224" s="1">
        <v>5.3</v>
      </c>
      <c r="AN224" s="1">
        <v>1.7</v>
      </c>
      <c r="AO224" s="3" t="str">
        <f xml:space="preserve"> IFERROR(Table1[[#This Row],[GP 2012]]/Table1[[#This Row],[Total Assets 2012]], "x")</f>
        <v>x</v>
      </c>
      <c r="AP224" s="3">
        <f xml:space="preserve"> IFERROR(Table1[[#This Row],[GP 2013]]/Table1[[#This Row],[Total Assets 2013]], "x")</f>
        <v>1</v>
      </c>
      <c r="AQ224" s="3">
        <f xml:space="preserve"> IFERROR(Table1[[#This Row],[GP 2014]]/Table1[[#This Row],[Total Assets 2014]], "x")</f>
        <v>1</v>
      </c>
      <c r="AR224" s="3">
        <f xml:space="preserve"> IFERROR(Table1[[#This Row],[GP 2015]]/Table1[[#This Row],[Total Assets 2015]], "x")</f>
        <v>4.7619047619047616E-2</v>
      </c>
      <c r="AS224" s="3">
        <f xml:space="preserve"> IFERROR(Table1[[#This Row],[GP 2016]]/Table1[[#This Row],[Total Assets 2016]], "x")</f>
        <v>0.43269230769230765</v>
      </c>
      <c r="AT224" s="3">
        <f xml:space="preserve"> IFERROR(Table1[[#This Row],[GP 2017]]/Table1[[#This Row],[Total Assets 2017]], "x")</f>
        <v>-8.4388185654008449E-3</v>
      </c>
      <c r="AU224" s="3">
        <f xml:space="preserve"> IFERROR(Table1[[#This Row],[GP 2018]]/Table1[[#This Row],[Total Assets 2018]], "x")</f>
        <v>-0.17532467532467533</v>
      </c>
      <c r="AV224" s="3">
        <f xml:space="preserve"> IFERROR(Table1[[#This Row],[GP 2019]]/Table1[[#This Row],[Total Assets 2019]], "x")</f>
        <v>0.18390804597701152</v>
      </c>
      <c r="AW224" s="3">
        <f xml:space="preserve"> IFERROR(Table1[[#This Row],[GP 2020]]/Table1[[#This Row],[Total Assets 2020]], "x")</f>
        <v>-8.6206896551724137E-3</v>
      </c>
      <c r="AX224" s="3">
        <f xml:space="preserve"> IFERROR(Table1[[#This Row],[GP 2021]]/Table1[[#This Row],[Total Assets 2021]], "x")</f>
        <v>0.1846153846153846</v>
      </c>
      <c r="AY224" s="3">
        <f xml:space="preserve"> IFERROR(Table1[[#This Row],[GP TTM]]/Table1[[#This Row],[Total Assets TTM]], "x")</f>
        <v>0.20754716981132079</v>
      </c>
      <c r="BA224" s="3" t="str">
        <f xml:space="preserve"> IFERROR(ABS(Table1[[#This Row],[ROA 2013]]-Table1[[#This Row],[ROA 2012]]), "x")</f>
        <v>x</v>
      </c>
      <c r="BB224" s="3">
        <f xml:space="preserve"> IFERROR(ABS(Table1[[#This Row],[ROA 2014]]-Table1[[#This Row],[ROA 2013]]), "x")</f>
        <v>0</v>
      </c>
      <c r="BC224" s="3">
        <f xml:space="preserve"> IFERROR(ABS(Table1[[#This Row],[ROA 2015]]-Table1[[#This Row],[ROA 2014]]), "x")</f>
        <v>0.95238095238095233</v>
      </c>
      <c r="BD224" s="3">
        <f xml:space="preserve"> IFERROR(ABS(Table1[[#This Row],[ROA 2016]]-Table1[[#This Row],[ROA 2015]]), "x")</f>
        <v>0.38507326007326004</v>
      </c>
      <c r="BE224" s="3">
        <f xml:space="preserve"> IFERROR(ABS(Table1[[#This Row],[ROA 2017]]-Table1[[#This Row],[ROA 2016]]), "x")</f>
        <v>0.44113112625770851</v>
      </c>
      <c r="BF224" s="3">
        <f xml:space="preserve"> IFERROR(ABS(Table1[[#This Row],[ROA 2018]]-Table1[[#This Row],[ROA 2017]]), "x")</f>
        <v>0.16688585675927448</v>
      </c>
      <c r="BG224" s="3">
        <f xml:space="preserve"> IFERROR(ABS(Table1[[#This Row],[ROA 2019]]-Table1[[#This Row],[ROA 2018]]), "x")</f>
        <v>0.35923272130168682</v>
      </c>
      <c r="BH224" s="3">
        <f xml:space="preserve"> IFERROR(ABS(Table1[[#This Row],[ROA 2020]]-Table1[[#This Row],[ROA 2019]]), "x")</f>
        <v>0.19252873563218392</v>
      </c>
      <c r="BI224" s="3">
        <f xml:space="preserve"> IFERROR(ABS(Table1[[#This Row],[ROA 2021]]-Table1[[#This Row],[ROA 2020]]), "x")</f>
        <v>0.193236074270557</v>
      </c>
      <c r="BJ224" s="3">
        <f xml:space="preserve"> IFERROR(AVERAGE(Table1[[#This Row],[ROA 2013-2012]:[ROA 2021-2020]]), "x")</f>
        <v>0.33630859083445286</v>
      </c>
      <c r="BK224" s="3">
        <f>IFERROR(AVERAGE(Table1[[#This Row],[ROA 2012]:[ROA 2021]]), "x")</f>
        <v>0.29516117803983355</v>
      </c>
      <c r="BN224" s="1">
        <f>SUM(Table1[[#This Row],[B/M Rank]:[ROA Rank]])</f>
        <v>0</v>
      </c>
    </row>
    <row r="225" spans="1:66" x14ac:dyDescent="0.25">
      <c r="A225" s="1" t="s">
        <v>2079</v>
      </c>
      <c r="B225" s="1" t="s">
        <v>122</v>
      </c>
      <c r="C225" s="1" t="s">
        <v>121</v>
      </c>
      <c r="D225" s="1" t="s">
        <v>107</v>
      </c>
      <c r="E225" s="1" t="s">
        <v>108</v>
      </c>
      <c r="F225" s="1">
        <v>3.65</v>
      </c>
      <c r="G225" s="19"/>
      <c r="H225" s="19"/>
      <c r="I225" s="19"/>
      <c r="J225" s="19"/>
      <c r="K225" s="1"/>
      <c r="L225" s="19"/>
      <c r="M225" s="1">
        <v>2012</v>
      </c>
      <c r="N225" s="1" t="s">
        <v>4368</v>
      </c>
      <c r="O225" s="1" t="s">
        <v>4368</v>
      </c>
      <c r="P225" s="1" t="s">
        <v>4368</v>
      </c>
      <c r="Q225" s="1" t="s">
        <v>4368</v>
      </c>
      <c r="R225" s="1">
        <v>0</v>
      </c>
      <c r="S225" s="1">
        <v>0.1</v>
      </c>
      <c r="T225" s="1">
        <v>0.5</v>
      </c>
      <c r="U225" s="1">
        <v>0.4</v>
      </c>
      <c r="V225" s="1">
        <v>0.4</v>
      </c>
      <c r="W225" s="1">
        <v>1.3</v>
      </c>
      <c r="X225" s="1">
        <v>1.7</v>
      </c>
      <c r="Z225" s="3">
        <f xml:space="preserve"> IFERROR(AVEDEV(Table1[[#This Row],[GP 2012]:[GP 2021]]) / Table1[[#This Row],[Avg GP]], "x")</f>
        <v>0.66666666666666674</v>
      </c>
      <c r="AA225" s="2">
        <f xml:space="preserve"> IFERROR(AVERAGE(Table1[[#This Row],[GP 2012]:[GP 2021]]), "x")</f>
        <v>0.45</v>
      </c>
      <c r="AB225" s="11">
        <f>Table1[Equity]/Table1[Market Capital]</f>
        <v>0.13698630136986301</v>
      </c>
      <c r="AC225" s="1">
        <v>0.2</v>
      </c>
      <c r="AD225" s="1">
        <v>0</v>
      </c>
      <c r="AE225" s="1">
        <v>0</v>
      </c>
      <c r="AF225" s="1">
        <v>0.3</v>
      </c>
      <c r="AG225" s="1">
        <v>0.3</v>
      </c>
      <c r="AH225" s="1">
        <v>1</v>
      </c>
      <c r="AI225" s="1">
        <v>3.3</v>
      </c>
      <c r="AJ225" s="1">
        <v>1.3</v>
      </c>
      <c r="AK225" s="1">
        <v>1</v>
      </c>
      <c r="AL225" s="1">
        <v>5.5</v>
      </c>
      <c r="AM225" s="1">
        <v>5</v>
      </c>
      <c r="AN225" s="1">
        <v>0.5</v>
      </c>
      <c r="AO225" s="3" t="str">
        <f xml:space="preserve"> IFERROR(Table1[[#This Row],[GP 2012]]/Table1[[#This Row],[Total Assets 2012]], "x")</f>
        <v>x</v>
      </c>
      <c r="AP225" s="3" t="str">
        <f xml:space="preserve"> IFERROR(Table1[[#This Row],[GP 2013]]/Table1[[#This Row],[Total Assets 2013]], "x")</f>
        <v>x</v>
      </c>
      <c r="AQ225" s="3" t="str">
        <f xml:space="preserve"> IFERROR(Table1[[#This Row],[GP 2014]]/Table1[[#This Row],[Total Assets 2014]], "x")</f>
        <v>x</v>
      </c>
      <c r="AR225" s="3" t="str">
        <f xml:space="preserve"> IFERROR(Table1[[#This Row],[GP 2015]]/Table1[[#This Row],[Total Assets 2015]], "x")</f>
        <v>x</v>
      </c>
      <c r="AS225" s="3">
        <f xml:space="preserve"> IFERROR(Table1[[#This Row],[GP 2016]]/Table1[[#This Row],[Total Assets 2016]], "x")</f>
        <v>0</v>
      </c>
      <c r="AT225" s="3">
        <f xml:space="preserve"> IFERROR(Table1[[#This Row],[GP 2017]]/Table1[[#This Row],[Total Assets 2017]], "x")</f>
        <v>0.1</v>
      </c>
      <c r="AU225" s="3">
        <f xml:space="preserve"> IFERROR(Table1[[#This Row],[GP 2018]]/Table1[[#This Row],[Total Assets 2018]], "x")</f>
        <v>0.15151515151515152</v>
      </c>
      <c r="AV225" s="3">
        <f xml:space="preserve"> IFERROR(Table1[[#This Row],[GP 2019]]/Table1[[#This Row],[Total Assets 2019]], "x")</f>
        <v>0.30769230769230771</v>
      </c>
      <c r="AW225" s="3">
        <f xml:space="preserve"> IFERROR(Table1[[#This Row],[GP 2020]]/Table1[[#This Row],[Total Assets 2020]], "x")</f>
        <v>0.4</v>
      </c>
      <c r="AX225" s="3">
        <f xml:space="preserve"> IFERROR(Table1[[#This Row],[GP 2021]]/Table1[[#This Row],[Total Assets 2021]], "x")</f>
        <v>0.23636363636363636</v>
      </c>
      <c r="AY225" s="3">
        <f xml:space="preserve"> IFERROR(Table1[[#This Row],[GP TTM]]/Table1[[#This Row],[Total Assets TTM]], "x")</f>
        <v>0.33999999999999997</v>
      </c>
      <c r="BA225" s="3" t="str">
        <f xml:space="preserve"> IFERROR(ABS(Table1[[#This Row],[ROA 2013]]-Table1[[#This Row],[ROA 2012]]), "x")</f>
        <v>x</v>
      </c>
      <c r="BB225" s="3" t="str">
        <f xml:space="preserve"> IFERROR(ABS(Table1[[#This Row],[ROA 2014]]-Table1[[#This Row],[ROA 2013]]), "x")</f>
        <v>x</v>
      </c>
      <c r="BC225" s="3" t="str">
        <f xml:space="preserve"> IFERROR(ABS(Table1[[#This Row],[ROA 2015]]-Table1[[#This Row],[ROA 2014]]), "x")</f>
        <v>x</v>
      </c>
      <c r="BD225" s="3" t="str">
        <f xml:space="preserve"> IFERROR(ABS(Table1[[#This Row],[ROA 2016]]-Table1[[#This Row],[ROA 2015]]), "x")</f>
        <v>x</v>
      </c>
      <c r="BE225" s="3">
        <f xml:space="preserve"> IFERROR(ABS(Table1[[#This Row],[ROA 2017]]-Table1[[#This Row],[ROA 2016]]), "x")</f>
        <v>0.1</v>
      </c>
      <c r="BF225" s="3">
        <f xml:space="preserve"> IFERROR(ABS(Table1[[#This Row],[ROA 2018]]-Table1[[#This Row],[ROA 2017]]), "x")</f>
        <v>5.1515151515151514E-2</v>
      </c>
      <c r="BG225" s="3">
        <f xml:space="preserve"> IFERROR(ABS(Table1[[#This Row],[ROA 2019]]-Table1[[#This Row],[ROA 2018]]), "x")</f>
        <v>0.15617715617715619</v>
      </c>
      <c r="BH225" s="3">
        <f xml:space="preserve"> IFERROR(ABS(Table1[[#This Row],[ROA 2020]]-Table1[[#This Row],[ROA 2019]]), "x")</f>
        <v>9.2307692307692313E-2</v>
      </c>
      <c r="BI225" s="3">
        <f xml:space="preserve"> IFERROR(ABS(Table1[[#This Row],[ROA 2021]]-Table1[[#This Row],[ROA 2020]]), "x")</f>
        <v>0.16363636363636366</v>
      </c>
      <c r="BJ225" s="3">
        <f xml:space="preserve"> IFERROR(AVERAGE(Table1[[#This Row],[ROA 2013-2012]:[ROA 2021-2020]]), "x")</f>
        <v>0.11272727272727275</v>
      </c>
      <c r="BK225" s="3">
        <f>IFERROR(AVERAGE(Table1[[#This Row],[ROA 2012]:[ROA 2021]]), "x")</f>
        <v>0.19926184926184928</v>
      </c>
      <c r="BN225" s="1">
        <f>SUM(Table1[[#This Row],[B/M Rank]:[ROA Rank]])</f>
        <v>0</v>
      </c>
    </row>
    <row r="226" spans="1:66" x14ac:dyDescent="0.25">
      <c r="A226" s="1" t="s">
        <v>4080</v>
      </c>
      <c r="B226" s="1" t="s">
        <v>1787</v>
      </c>
      <c r="C226" s="1" t="s">
        <v>12</v>
      </c>
      <c r="D226" s="1" t="s">
        <v>11</v>
      </c>
      <c r="E226" s="1" t="s">
        <v>108</v>
      </c>
      <c r="F226" s="1">
        <v>3.67</v>
      </c>
      <c r="G226" s="19"/>
      <c r="H226" s="19"/>
      <c r="I226" s="19"/>
      <c r="J226" s="19"/>
      <c r="K226" s="1"/>
      <c r="L226" s="19"/>
      <c r="M226" s="1">
        <v>2020</v>
      </c>
      <c r="V226" s="1">
        <v>0</v>
      </c>
      <c r="W226" s="1">
        <v>0.1</v>
      </c>
      <c r="X226" s="1">
        <v>0.2</v>
      </c>
      <c r="Z226" s="3">
        <f xml:space="preserve"> IFERROR(AVEDEV(Table1[[#This Row],[GP 2012]:[GP 2021]]) / Table1[[#This Row],[Avg GP]], "x")</f>
        <v>1</v>
      </c>
      <c r="AA226" s="2">
        <f xml:space="preserve"> IFERROR(AVERAGE(Table1[[#This Row],[GP 2012]:[GP 2021]]), "x")</f>
        <v>0.05</v>
      </c>
      <c r="AB226" s="11">
        <f>Table1[Equity]/Table1[Market Capital]</f>
        <v>1.3623978201634879</v>
      </c>
      <c r="AK226" s="1">
        <v>1.6</v>
      </c>
      <c r="AL226" s="1">
        <v>12.3</v>
      </c>
      <c r="AM226" s="1">
        <v>8.1999999999999993</v>
      </c>
      <c r="AN226" s="1">
        <v>5</v>
      </c>
      <c r="AO226" s="3" t="str">
        <f xml:space="preserve"> IFERROR(Table1[[#This Row],[GP 2012]]/Table1[[#This Row],[Total Assets 2012]], "x")</f>
        <v>x</v>
      </c>
      <c r="AP226" s="3" t="str">
        <f xml:space="preserve"> IFERROR(Table1[[#This Row],[GP 2013]]/Table1[[#This Row],[Total Assets 2013]], "x")</f>
        <v>x</v>
      </c>
      <c r="AQ226" s="3" t="str">
        <f xml:space="preserve"> IFERROR(Table1[[#This Row],[GP 2014]]/Table1[[#This Row],[Total Assets 2014]], "x")</f>
        <v>x</v>
      </c>
      <c r="AR226" s="3" t="str">
        <f xml:space="preserve"> IFERROR(Table1[[#This Row],[GP 2015]]/Table1[[#This Row],[Total Assets 2015]], "x")</f>
        <v>x</v>
      </c>
      <c r="AS226" s="3" t="str">
        <f xml:space="preserve"> IFERROR(Table1[[#This Row],[GP 2016]]/Table1[[#This Row],[Total Assets 2016]], "x")</f>
        <v>x</v>
      </c>
      <c r="AT226" s="3" t="str">
        <f xml:space="preserve"> IFERROR(Table1[[#This Row],[GP 2017]]/Table1[[#This Row],[Total Assets 2017]], "x")</f>
        <v>x</v>
      </c>
      <c r="AU226" s="3" t="str">
        <f xml:space="preserve"> IFERROR(Table1[[#This Row],[GP 2018]]/Table1[[#This Row],[Total Assets 2018]], "x")</f>
        <v>x</v>
      </c>
      <c r="AV226" s="3" t="str">
        <f xml:space="preserve"> IFERROR(Table1[[#This Row],[GP 2019]]/Table1[[#This Row],[Total Assets 2019]], "x")</f>
        <v>x</v>
      </c>
      <c r="AW226" s="3">
        <f xml:space="preserve"> IFERROR(Table1[[#This Row],[GP 2020]]/Table1[[#This Row],[Total Assets 2020]], "x")</f>
        <v>0</v>
      </c>
      <c r="AX226" s="3">
        <f xml:space="preserve"> IFERROR(Table1[[#This Row],[GP 2021]]/Table1[[#This Row],[Total Assets 2021]], "x")</f>
        <v>8.1300813008130073E-3</v>
      </c>
      <c r="AY226" s="3">
        <f xml:space="preserve"> IFERROR(Table1[[#This Row],[GP TTM]]/Table1[[#This Row],[Total Assets TTM]], "x")</f>
        <v>2.4390243902439029E-2</v>
      </c>
      <c r="BA226" s="3" t="str">
        <f xml:space="preserve"> IFERROR(ABS(Table1[[#This Row],[ROA 2013]]-Table1[[#This Row],[ROA 2012]]), "x")</f>
        <v>x</v>
      </c>
      <c r="BB226" s="3" t="str">
        <f xml:space="preserve"> IFERROR(ABS(Table1[[#This Row],[ROA 2014]]-Table1[[#This Row],[ROA 2013]]), "x")</f>
        <v>x</v>
      </c>
      <c r="BC226" s="3" t="str">
        <f xml:space="preserve"> IFERROR(ABS(Table1[[#This Row],[ROA 2015]]-Table1[[#This Row],[ROA 2014]]), "x")</f>
        <v>x</v>
      </c>
      <c r="BD226" s="3" t="str">
        <f xml:space="preserve"> IFERROR(ABS(Table1[[#This Row],[ROA 2016]]-Table1[[#This Row],[ROA 2015]]), "x")</f>
        <v>x</v>
      </c>
      <c r="BE226" s="3" t="str">
        <f xml:space="preserve"> IFERROR(ABS(Table1[[#This Row],[ROA 2017]]-Table1[[#This Row],[ROA 2016]]), "x")</f>
        <v>x</v>
      </c>
      <c r="BF226" s="3" t="str">
        <f xml:space="preserve"> IFERROR(ABS(Table1[[#This Row],[ROA 2018]]-Table1[[#This Row],[ROA 2017]]), "x")</f>
        <v>x</v>
      </c>
      <c r="BG226" s="3" t="str">
        <f xml:space="preserve"> IFERROR(ABS(Table1[[#This Row],[ROA 2019]]-Table1[[#This Row],[ROA 2018]]), "x")</f>
        <v>x</v>
      </c>
      <c r="BH226" s="3" t="str">
        <f xml:space="preserve"> IFERROR(ABS(Table1[[#This Row],[ROA 2020]]-Table1[[#This Row],[ROA 2019]]), "x")</f>
        <v>x</v>
      </c>
      <c r="BI226" s="3">
        <f xml:space="preserve"> IFERROR(ABS(Table1[[#This Row],[ROA 2021]]-Table1[[#This Row],[ROA 2020]]), "x")</f>
        <v>8.1300813008130073E-3</v>
      </c>
      <c r="BJ226" s="3">
        <f xml:space="preserve"> IFERROR(AVERAGE(Table1[[#This Row],[ROA 2013-2012]:[ROA 2021-2020]]), "x")</f>
        <v>8.1300813008130073E-3</v>
      </c>
      <c r="BK226" s="3">
        <f>IFERROR(AVERAGE(Table1[[#This Row],[ROA 2012]:[ROA 2021]]), "x")</f>
        <v>4.0650406504065036E-3</v>
      </c>
      <c r="BN226" s="1">
        <f>SUM(Table1[[#This Row],[B/M Rank]:[ROA Rank]])</f>
        <v>0</v>
      </c>
    </row>
    <row r="227" spans="1:66" x14ac:dyDescent="0.25">
      <c r="A227" s="1" t="s">
        <v>3593</v>
      </c>
      <c r="B227" s="1" t="s">
        <v>1360</v>
      </c>
      <c r="C227" s="1" t="s">
        <v>4417</v>
      </c>
      <c r="D227" s="1" t="s">
        <v>268</v>
      </c>
      <c r="E227" s="1" t="s">
        <v>108</v>
      </c>
      <c r="F227" s="1">
        <v>3.68</v>
      </c>
      <c r="G227" s="19"/>
      <c r="H227" s="19"/>
      <c r="I227" s="19"/>
      <c r="J227" s="19"/>
      <c r="K227" s="1"/>
      <c r="L227" s="19"/>
      <c r="M227" s="1">
        <v>2019</v>
      </c>
      <c r="U227" s="1" t="s">
        <v>4368</v>
      </c>
      <c r="V227" s="1" t="s">
        <v>4368</v>
      </c>
      <c r="W227" s="1" t="s">
        <v>4368</v>
      </c>
      <c r="X227" s="1" t="s">
        <v>4368</v>
      </c>
      <c r="Z227" s="3" t="str">
        <f xml:space="preserve"> IFERROR(AVEDEV(Table1[[#This Row],[GP 2012]:[GP 2021]]) / Table1[[#This Row],[Avg GP]], "x")</f>
        <v>x</v>
      </c>
      <c r="AA227" s="2" t="str">
        <f xml:space="preserve"> IFERROR(AVERAGE(Table1[[#This Row],[GP 2012]:[GP 2021]]), "x")</f>
        <v>x</v>
      </c>
      <c r="AB227" s="11">
        <f>Table1[Equity]/Table1[Market Capital]</f>
        <v>1.0054347826086956</v>
      </c>
      <c r="AJ227" s="1">
        <v>1.9</v>
      </c>
      <c r="AK227" s="1">
        <v>2.1</v>
      </c>
      <c r="AL227" s="1">
        <v>3.9</v>
      </c>
      <c r="AM227" s="1">
        <v>4</v>
      </c>
      <c r="AN227" s="1">
        <v>3.7</v>
      </c>
      <c r="AO227" s="3" t="str">
        <f xml:space="preserve"> IFERROR(Table1[[#This Row],[GP 2012]]/Table1[[#This Row],[Total Assets 2012]], "x")</f>
        <v>x</v>
      </c>
      <c r="AP227" s="3" t="str">
        <f xml:space="preserve"> IFERROR(Table1[[#This Row],[GP 2013]]/Table1[[#This Row],[Total Assets 2013]], "x")</f>
        <v>x</v>
      </c>
      <c r="AQ227" s="3" t="str">
        <f xml:space="preserve"> IFERROR(Table1[[#This Row],[GP 2014]]/Table1[[#This Row],[Total Assets 2014]], "x")</f>
        <v>x</v>
      </c>
      <c r="AR227" s="3" t="str">
        <f xml:space="preserve"> IFERROR(Table1[[#This Row],[GP 2015]]/Table1[[#This Row],[Total Assets 2015]], "x")</f>
        <v>x</v>
      </c>
      <c r="AS227" s="3" t="str">
        <f xml:space="preserve"> IFERROR(Table1[[#This Row],[GP 2016]]/Table1[[#This Row],[Total Assets 2016]], "x")</f>
        <v>x</v>
      </c>
      <c r="AT227" s="3" t="str">
        <f xml:space="preserve"> IFERROR(Table1[[#This Row],[GP 2017]]/Table1[[#This Row],[Total Assets 2017]], "x")</f>
        <v>x</v>
      </c>
      <c r="AU227" s="3" t="str">
        <f xml:space="preserve"> IFERROR(Table1[[#This Row],[GP 2018]]/Table1[[#This Row],[Total Assets 2018]], "x")</f>
        <v>x</v>
      </c>
      <c r="AV227" s="3" t="str">
        <f xml:space="preserve"> IFERROR(Table1[[#This Row],[GP 2019]]/Table1[[#This Row],[Total Assets 2019]], "x")</f>
        <v>x</v>
      </c>
      <c r="AW227" s="3" t="str">
        <f xml:space="preserve"> IFERROR(Table1[[#This Row],[GP 2020]]/Table1[[#This Row],[Total Assets 2020]], "x")</f>
        <v>x</v>
      </c>
      <c r="AX227" s="3" t="str">
        <f xml:space="preserve"> IFERROR(Table1[[#This Row],[GP 2021]]/Table1[[#This Row],[Total Assets 2021]], "x")</f>
        <v>x</v>
      </c>
      <c r="AY227" s="3" t="str">
        <f xml:space="preserve"> IFERROR(Table1[[#This Row],[GP TTM]]/Table1[[#This Row],[Total Assets TTM]], "x")</f>
        <v>x</v>
      </c>
      <c r="BA227" s="3" t="str">
        <f xml:space="preserve"> IFERROR(ABS(Table1[[#This Row],[ROA 2013]]-Table1[[#This Row],[ROA 2012]]), "x")</f>
        <v>x</v>
      </c>
      <c r="BB227" s="3" t="str">
        <f xml:space="preserve"> IFERROR(ABS(Table1[[#This Row],[ROA 2014]]-Table1[[#This Row],[ROA 2013]]), "x")</f>
        <v>x</v>
      </c>
      <c r="BC227" s="3" t="str">
        <f xml:space="preserve"> IFERROR(ABS(Table1[[#This Row],[ROA 2015]]-Table1[[#This Row],[ROA 2014]]), "x")</f>
        <v>x</v>
      </c>
      <c r="BD227" s="3" t="str">
        <f xml:space="preserve"> IFERROR(ABS(Table1[[#This Row],[ROA 2016]]-Table1[[#This Row],[ROA 2015]]), "x")</f>
        <v>x</v>
      </c>
      <c r="BE227" s="3" t="str">
        <f xml:space="preserve"> IFERROR(ABS(Table1[[#This Row],[ROA 2017]]-Table1[[#This Row],[ROA 2016]]), "x")</f>
        <v>x</v>
      </c>
      <c r="BF227" s="3" t="str">
        <f xml:space="preserve"> IFERROR(ABS(Table1[[#This Row],[ROA 2018]]-Table1[[#This Row],[ROA 2017]]), "x")</f>
        <v>x</v>
      </c>
      <c r="BG227" s="3" t="str">
        <f xml:space="preserve"> IFERROR(ABS(Table1[[#This Row],[ROA 2019]]-Table1[[#This Row],[ROA 2018]]), "x")</f>
        <v>x</v>
      </c>
      <c r="BH227" s="3" t="str">
        <f xml:space="preserve"> IFERROR(ABS(Table1[[#This Row],[ROA 2020]]-Table1[[#This Row],[ROA 2019]]), "x")</f>
        <v>x</v>
      </c>
      <c r="BI227" s="3" t="str">
        <f xml:space="preserve"> IFERROR(ABS(Table1[[#This Row],[ROA 2021]]-Table1[[#This Row],[ROA 2020]]), "x")</f>
        <v>x</v>
      </c>
      <c r="BJ227" s="3" t="str">
        <f xml:space="preserve"> IFERROR(AVERAGE(Table1[[#This Row],[ROA 2013-2012]:[ROA 2021-2020]]), "x")</f>
        <v>x</v>
      </c>
      <c r="BK227" s="3" t="str">
        <f>IFERROR(AVERAGE(Table1[[#This Row],[ROA 2012]:[ROA 2021]]), "x")</f>
        <v>x</v>
      </c>
      <c r="BN227" s="1">
        <f>SUM(Table1[[#This Row],[B/M Rank]:[ROA Rank]])</f>
        <v>0</v>
      </c>
    </row>
    <row r="228" spans="1:66" x14ac:dyDescent="0.25">
      <c r="A228" s="1" t="s">
        <v>3748</v>
      </c>
      <c r="B228" s="1" t="s">
        <v>1468</v>
      </c>
      <c r="C228" s="1" t="s">
        <v>4417</v>
      </c>
      <c r="D228" s="1" t="s">
        <v>268</v>
      </c>
      <c r="E228" s="1" t="s">
        <v>108</v>
      </c>
      <c r="F228" s="1">
        <v>3.68</v>
      </c>
      <c r="G228" s="19"/>
      <c r="H228" s="19"/>
      <c r="I228" s="19"/>
      <c r="J228" s="19"/>
      <c r="K228" s="1"/>
      <c r="L228" s="19"/>
      <c r="M228" s="1" t="s">
        <v>1494</v>
      </c>
      <c r="N228" s="1" t="s">
        <v>1494</v>
      </c>
      <c r="O228" s="1" t="s">
        <v>1494</v>
      </c>
      <c r="P228" s="1" t="s">
        <v>1494</v>
      </c>
      <c r="Q228" s="1" t="s">
        <v>1494</v>
      </c>
      <c r="R228" s="1" t="s">
        <v>1494</v>
      </c>
      <c r="S228" s="1" t="s">
        <v>1494</v>
      </c>
      <c r="T228" s="1" t="s">
        <v>1494</v>
      </c>
      <c r="U228" s="1" t="s">
        <v>1494</v>
      </c>
      <c r="V228" s="1" t="s">
        <v>1494</v>
      </c>
      <c r="W228" s="1" t="s">
        <v>1494</v>
      </c>
      <c r="X228" s="1" t="s">
        <v>1494</v>
      </c>
      <c r="Z228" s="3" t="str">
        <f xml:space="preserve"> IFERROR(AVEDEV(Table1[[#This Row],[GP 2012]:[GP 2021]]) / Table1[[#This Row],[Avg GP]], "x")</f>
        <v>x</v>
      </c>
      <c r="AA228" s="2" t="str">
        <f xml:space="preserve"> IFERROR(AVERAGE(Table1[[#This Row],[GP 2012]:[GP 2021]]), "x")</f>
        <v>x</v>
      </c>
      <c r="AB228" s="11" t="e">
        <f>Table1[Equity]/Table1[Market Capital]</f>
        <v>#VALUE!</v>
      </c>
      <c r="AC228" s="1" t="s">
        <v>1494</v>
      </c>
      <c r="AD228" s="1" t="s">
        <v>1494</v>
      </c>
      <c r="AE228" s="1" t="s">
        <v>1494</v>
      </c>
      <c r="AF228" s="1" t="s">
        <v>1494</v>
      </c>
      <c r="AG228" s="1" t="s">
        <v>1494</v>
      </c>
      <c r="AH228" s="1" t="s">
        <v>1494</v>
      </c>
      <c r="AI228" s="1" t="s">
        <v>1494</v>
      </c>
      <c r="AJ228" s="1" t="s">
        <v>1494</v>
      </c>
      <c r="AK228" s="1" t="s">
        <v>1494</v>
      </c>
      <c r="AL228" s="1" t="s">
        <v>1494</v>
      </c>
      <c r="AM228" s="1" t="s">
        <v>1494</v>
      </c>
      <c r="AN228" s="1" t="s">
        <v>1494</v>
      </c>
      <c r="AO228" s="3" t="str">
        <f xml:space="preserve"> IFERROR(Table1[[#This Row],[GP 2012]]/Table1[[#This Row],[Total Assets 2012]], "x")</f>
        <v>x</v>
      </c>
      <c r="AP228" s="3" t="str">
        <f xml:space="preserve"> IFERROR(Table1[[#This Row],[GP 2013]]/Table1[[#This Row],[Total Assets 2013]], "x")</f>
        <v>x</v>
      </c>
      <c r="AQ228" s="3" t="str">
        <f xml:space="preserve"> IFERROR(Table1[[#This Row],[GP 2014]]/Table1[[#This Row],[Total Assets 2014]], "x")</f>
        <v>x</v>
      </c>
      <c r="AR228" s="3" t="str">
        <f xml:space="preserve"> IFERROR(Table1[[#This Row],[GP 2015]]/Table1[[#This Row],[Total Assets 2015]], "x")</f>
        <v>x</v>
      </c>
      <c r="AS228" s="3" t="str">
        <f xml:space="preserve"> IFERROR(Table1[[#This Row],[GP 2016]]/Table1[[#This Row],[Total Assets 2016]], "x")</f>
        <v>x</v>
      </c>
      <c r="AT228" s="3" t="str">
        <f xml:space="preserve"> IFERROR(Table1[[#This Row],[GP 2017]]/Table1[[#This Row],[Total Assets 2017]], "x")</f>
        <v>x</v>
      </c>
      <c r="AU228" s="3" t="str">
        <f xml:space="preserve"> IFERROR(Table1[[#This Row],[GP 2018]]/Table1[[#This Row],[Total Assets 2018]], "x")</f>
        <v>x</v>
      </c>
      <c r="AV228" s="3" t="str">
        <f xml:space="preserve"> IFERROR(Table1[[#This Row],[GP 2019]]/Table1[[#This Row],[Total Assets 2019]], "x")</f>
        <v>x</v>
      </c>
      <c r="AW228" s="3" t="str">
        <f xml:space="preserve"> IFERROR(Table1[[#This Row],[GP 2020]]/Table1[[#This Row],[Total Assets 2020]], "x")</f>
        <v>x</v>
      </c>
      <c r="AX228" s="3" t="str">
        <f xml:space="preserve"> IFERROR(Table1[[#This Row],[GP 2021]]/Table1[[#This Row],[Total Assets 2021]], "x")</f>
        <v>x</v>
      </c>
      <c r="AY228" s="3" t="str">
        <f xml:space="preserve"> IFERROR(Table1[[#This Row],[GP TTM]]/Table1[[#This Row],[Total Assets TTM]], "x")</f>
        <v>x</v>
      </c>
      <c r="BA228" s="3" t="str">
        <f xml:space="preserve"> IFERROR(ABS(Table1[[#This Row],[ROA 2013]]-Table1[[#This Row],[ROA 2012]]), "x")</f>
        <v>x</v>
      </c>
      <c r="BB228" s="3" t="str">
        <f xml:space="preserve"> IFERROR(ABS(Table1[[#This Row],[ROA 2014]]-Table1[[#This Row],[ROA 2013]]), "x")</f>
        <v>x</v>
      </c>
      <c r="BC228" s="3" t="str">
        <f xml:space="preserve"> IFERROR(ABS(Table1[[#This Row],[ROA 2015]]-Table1[[#This Row],[ROA 2014]]), "x")</f>
        <v>x</v>
      </c>
      <c r="BD228" s="3" t="str">
        <f xml:space="preserve"> IFERROR(ABS(Table1[[#This Row],[ROA 2016]]-Table1[[#This Row],[ROA 2015]]), "x")</f>
        <v>x</v>
      </c>
      <c r="BE228" s="3" t="str">
        <f xml:space="preserve"> IFERROR(ABS(Table1[[#This Row],[ROA 2017]]-Table1[[#This Row],[ROA 2016]]), "x")</f>
        <v>x</v>
      </c>
      <c r="BF228" s="3" t="str">
        <f xml:space="preserve"> IFERROR(ABS(Table1[[#This Row],[ROA 2018]]-Table1[[#This Row],[ROA 2017]]), "x")</f>
        <v>x</v>
      </c>
      <c r="BG228" s="3" t="str">
        <f xml:space="preserve"> IFERROR(ABS(Table1[[#This Row],[ROA 2019]]-Table1[[#This Row],[ROA 2018]]), "x")</f>
        <v>x</v>
      </c>
      <c r="BH228" s="3" t="str">
        <f xml:space="preserve"> IFERROR(ABS(Table1[[#This Row],[ROA 2020]]-Table1[[#This Row],[ROA 2019]]), "x")</f>
        <v>x</v>
      </c>
      <c r="BI228" s="3" t="str">
        <f xml:space="preserve"> IFERROR(ABS(Table1[[#This Row],[ROA 2021]]-Table1[[#This Row],[ROA 2020]]), "x")</f>
        <v>x</v>
      </c>
      <c r="BJ228" s="3" t="str">
        <f xml:space="preserve"> IFERROR(AVERAGE(Table1[[#This Row],[ROA 2013-2012]:[ROA 2021-2020]]), "x")</f>
        <v>x</v>
      </c>
      <c r="BK228" s="3" t="str">
        <f>IFERROR(AVERAGE(Table1[[#This Row],[ROA 2012]:[ROA 2021]]), "x")</f>
        <v>x</v>
      </c>
      <c r="BN228" s="1">
        <f>SUM(Table1[[#This Row],[B/M Rank]:[ROA Rank]])</f>
        <v>0</v>
      </c>
    </row>
    <row r="229" spans="1:66" x14ac:dyDescent="0.25">
      <c r="A229" s="1" t="s">
        <v>3747</v>
      </c>
      <c r="B229" s="1" t="s">
        <v>1467</v>
      </c>
      <c r="C229" s="1" t="s">
        <v>4417</v>
      </c>
      <c r="D229" s="1" t="s">
        <v>268</v>
      </c>
      <c r="E229" s="1" t="s">
        <v>108</v>
      </c>
      <c r="F229" s="1">
        <v>3.68</v>
      </c>
      <c r="G229" s="19"/>
      <c r="H229" s="19"/>
      <c r="I229" s="19"/>
      <c r="J229" s="19"/>
      <c r="K229" s="1"/>
      <c r="L229" s="19"/>
      <c r="M229" s="1" t="s">
        <v>1494</v>
      </c>
      <c r="N229" s="1" t="s">
        <v>1494</v>
      </c>
      <c r="O229" s="1" t="s">
        <v>1494</v>
      </c>
      <c r="P229" s="1" t="s">
        <v>1494</v>
      </c>
      <c r="Q229" s="1" t="s">
        <v>1494</v>
      </c>
      <c r="R229" s="1" t="s">
        <v>1494</v>
      </c>
      <c r="S229" s="1" t="s">
        <v>1494</v>
      </c>
      <c r="T229" s="1" t="s">
        <v>1494</v>
      </c>
      <c r="U229" s="1" t="s">
        <v>1494</v>
      </c>
      <c r="V229" s="1" t="s">
        <v>1494</v>
      </c>
      <c r="W229" s="1" t="s">
        <v>1494</v>
      </c>
      <c r="X229" s="1" t="s">
        <v>1494</v>
      </c>
      <c r="Z229" s="3" t="str">
        <f xml:space="preserve"> IFERROR(AVEDEV(Table1[[#This Row],[GP 2012]:[GP 2021]]) / Table1[[#This Row],[Avg GP]], "x")</f>
        <v>x</v>
      </c>
      <c r="AA229" s="2" t="str">
        <f xml:space="preserve"> IFERROR(AVERAGE(Table1[[#This Row],[GP 2012]:[GP 2021]]), "x")</f>
        <v>x</v>
      </c>
      <c r="AB229" s="11" t="e">
        <f>Table1[Equity]/Table1[Market Capital]</f>
        <v>#VALUE!</v>
      </c>
      <c r="AC229" s="1" t="s">
        <v>1494</v>
      </c>
      <c r="AD229" s="1" t="s">
        <v>1494</v>
      </c>
      <c r="AE229" s="1" t="s">
        <v>1494</v>
      </c>
      <c r="AF229" s="1" t="s">
        <v>1494</v>
      </c>
      <c r="AG229" s="1" t="s">
        <v>1494</v>
      </c>
      <c r="AH229" s="1" t="s">
        <v>1494</v>
      </c>
      <c r="AI229" s="1" t="s">
        <v>1494</v>
      </c>
      <c r="AJ229" s="1" t="s">
        <v>1494</v>
      </c>
      <c r="AK229" s="1" t="s">
        <v>1494</v>
      </c>
      <c r="AL229" s="1" t="s">
        <v>1494</v>
      </c>
      <c r="AM229" s="1" t="s">
        <v>1494</v>
      </c>
      <c r="AN229" s="1" t="s">
        <v>1494</v>
      </c>
      <c r="AO229" s="3" t="str">
        <f xml:space="preserve"> IFERROR(Table1[[#This Row],[GP 2012]]/Table1[[#This Row],[Total Assets 2012]], "x")</f>
        <v>x</v>
      </c>
      <c r="AP229" s="3" t="str">
        <f xml:space="preserve"> IFERROR(Table1[[#This Row],[GP 2013]]/Table1[[#This Row],[Total Assets 2013]], "x")</f>
        <v>x</v>
      </c>
      <c r="AQ229" s="3" t="str">
        <f xml:space="preserve"> IFERROR(Table1[[#This Row],[GP 2014]]/Table1[[#This Row],[Total Assets 2014]], "x")</f>
        <v>x</v>
      </c>
      <c r="AR229" s="3" t="str">
        <f xml:space="preserve"> IFERROR(Table1[[#This Row],[GP 2015]]/Table1[[#This Row],[Total Assets 2015]], "x")</f>
        <v>x</v>
      </c>
      <c r="AS229" s="3" t="str">
        <f xml:space="preserve"> IFERROR(Table1[[#This Row],[GP 2016]]/Table1[[#This Row],[Total Assets 2016]], "x")</f>
        <v>x</v>
      </c>
      <c r="AT229" s="3" t="str">
        <f xml:space="preserve"> IFERROR(Table1[[#This Row],[GP 2017]]/Table1[[#This Row],[Total Assets 2017]], "x")</f>
        <v>x</v>
      </c>
      <c r="AU229" s="3" t="str">
        <f xml:space="preserve"> IFERROR(Table1[[#This Row],[GP 2018]]/Table1[[#This Row],[Total Assets 2018]], "x")</f>
        <v>x</v>
      </c>
      <c r="AV229" s="3" t="str">
        <f xml:space="preserve"> IFERROR(Table1[[#This Row],[GP 2019]]/Table1[[#This Row],[Total Assets 2019]], "x")</f>
        <v>x</v>
      </c>
      <c r="AW229" s="3" t="str">
        <f xml:space="preserve"> IFERROR(Table1[[#This Row],[GP 2020]]/Table1[[#This Row],[Total Assets 2020]], "x")</f>
        <v>x</v>
      </c>
      <c r="AX229" s="3" t="str">
        <f xml:space="preserve"> IFERROR(Table1[[#This Row],[GP 2021]]/Table1[[#This Row],[Total Assets 2021]], "x")</f>
        <v>x</v>
      </c>
      <c r="AY229" s="3" t="str">
        <f xml:space="preserve"> IFERROR(Table1[[#This Row],[GP TTM]]/Table1[[#This Row],[Total Assets TTM]], "x")</f>
        <v>x</v>
      </c>
      <c r="BA229" s="3" t="str">
        <f xml:space="preserve"> IFERROR(ABS(Table1[[#This Row],[ROA 2013]]-Table1[[#This Row],[ROA 2012]]), "x")</f>
        <v>x</v>
      </c>
      <c r="BB229" s="3" t="str">
        <f xml:space="preserve"> IFERROR(ABS(Table1[[#This Row],[ROA 2014]]-Table1[[#This Row],[ROA 2013]]), "x")</f>
        <v>x</v>
      </c>
      <c r="BC229" s="3" t="str">
        <f xml:space="preserve"> IFERROR(ABS(Table1[[#This Row],[ROA 2015]]-Table1[[#This Row],[ROA 2014]]), "x")</f>
        <v>x</v>
      </c>
      <c r="BD229" s="3" t="str">
        <f xml:space="preserve"> IFERROR(ABS(Table1[[#This Row],[ROA 2016]]-Table1[[#This Row],[ROA 2015]]), "x")</f>
        <v>x</v>
      </c>
      <c r="BE229" s="3" t="str">
        <f xml:space="preserve"> IFERROR(ABS(Table1[[#This Row],[ROA 2017]]-Table1[[#This Row],[ROA 2016]]), "x")</f>
        <v>x</v>
      </c>
      <c r="BF229" s="3" t="str">
        <f xml:space="preserve"> IFERROR(ABS(Table1[[#This Row],[ROA 2018]]-Table1[[#This Row],[ROA 2017]]), "x")</f>
        <v>x</v>
      </c>
      <c r="BG229" s="3" t="str">
        <f xml:space="preserve"> IFERROR(ABS(Table1[[#This Row],[ROA 2019]]-Table1[[#This Row],[ROA 2018]]), "x")</f>
        <v>x</v>
      </c>
      <c r="BH229" s="3" t="str">
        <f xml:space="preserve"> IFERROR(ABS(Table1[[#This Row],[ROA 2020]]-Table1[[#This Row],[ROA 2019]]), "x")</f>
        <v>x</v>
      </c>
      <c r="BI229" s="3" t="str">
        <f xml:space="preserve"> IFERROR(ABS(Table1[[#This Row],[ROA 2021]]-Table1[[#This Row],[ROA 2020]]), "x")</f>
        <v>x</v>
      </c>
      <c r="BJ229" s="3" t="str">
        <f xml:space="preserve"> IFERROR(AVERAGE(Table1[[#This Row],[ROA 2013-2012]:[ROA 2021-2020]]), "x")</f>
        <v>x</v>
      </c>
      <c r="BK229" s="3" t="str">
        <f>IFERROR(AVERAGE(Table1[[#This Row],[ROA 2012]:[ROA 2021]]), "x")</f>
        <v>x</v>
      </c>
      <c r="BN229" s="1">
        <f>SUM(Table1[[#This Row],[B/M Rank]:[ROA Rank]])</f>
        <v>0</v>
      </c>
    </row>
    <row r="230" spans="1:66" x14ac:dyDescent="0.25">
      <c r="A230" s="1" t="s">
        <v>3149</v>
      </c>
      <c r="B230" s="1" t="s">
        <v>4544</v>
      </c>
      <c r="C230" s="1" t="s">
        <v>4417</v>
      </c>
      <c r="D230" s="1" t="s">
        <v>268</v>
      </c>
      <c r="E230" s="1" t="s">
        <v>108</v>
      </c>
      <c r="F230" s="1">
        <v>3.7</v>
      </c>
      <c r="G230" s="19"/>
      <c r="H230" s="19"/>
      <c r="I230" s="19"/>
      <c r="J230" s="19"/>
      <c r="K230" s="1"/>
      <c r="L230" s="19"/>
      <c r="M230" s="1">
        <v>2012</v>
      </c>
      <c r="N230" s="1" t="s">
        <v>4368</v>
      </c>
      <c r="O230" s="1" t="s">
        <v>4368</v>
      </c>
      <c r="P230" s="1" t="s">
        <v>4368</v>
      </c>
      <c r="Q230" s="1" t="s">
        <v>4368</v>
      </c>
      <c r="R230" s="1" t="s">
        <v>4368</v>
      </c>
      <c r="S230" s="1" t="s">
        <v>4368</v>
      </c>
      <c r="T230" s="1" t="s">
        <v>4368</v>
      </c>
      <c r="U230" s="1" t="s">
        <v>4368</v>
      </c>
      <c r="V230" s="1" t="s">
        <v>4368</v>
      </c>
      <c r="W230" s="1" t="s">
        <v>4368</v>
      </c>
      <c r="X230" s="1" t="s">
        <v>4368</v>
      </c>
      <c r="Z230" s="3" t="str">
        <f xml:space="preserve"> IFERROR(AVEDEV(Table1[[#This Row],[GP 2012]:[GP 2021]]) / Table1[[#This Row],[Avg GP]], "x")</f>
        <v>x</v>
      </c>
      <c r="AA230" s="2" t="str">
        <f xml:space="preserve"> IFERROR(AVERAGE(Table1[[#This Row],[GP 2012]:[GP 2021]]), "x")</f>
        <v>x</v>
      </c>
      <c r="AB230" s="11">
        <f>Table1[Equity]/Table1[Market Capital]</f>
        <v>0.18918918918918917</v>
      </c>
      <c r="AC230" s="1">
        <v>1.9</v>
      </c>
      <c r="AD230" s="1">
        <v>2.1</v>
      </c>
      <c r="AE230" s="1">
        <v>2.1</v>
      </c>
      <c r="AF230" s="1">
        <v>0.6</v>
      </c>
      <c r="AG230" s="1">
        <v>0.5</v>
      </c>
      <c r="AH230" s="1">
        <v>0.7</v>
      </c>
      <c r="AI230" s="1">
        <v>0.7</v>
      </c>
      <c r="AJ230" s="1">
        <v>0.8</v>
      </c>
      <c r="AK230" s="1">
        <v>1</v>
      </c>
      <c r="AL230" s="1">
        <v>1.4</v>
      </c>
      <c r="AM230" s="1">
        <v>1.1000000000000001</v>
      </c>
      <c r="AN230" s="1">
        <v>0.7</v>
      </c>
      <c r="AO230" s="3" t="str">
        <f xml:space="preserve"> IFERROR(Table1[[#This Row],[GP 2012]]/Table1[[#This Row],[Total Assets 2012]], "x")</f>
        <v>x</v>
      </c>
      <c r="AP230" s="3" t="str">
        <f xml:space="preserve"> IFERROR(Table1[[#This Row],[GP 2013]]/Table1[[#This Row],[Total Assets 2013]], "x")</f>
        <v>x</v>
      </c>
      <c r="AQ230" s="3" t="str">
        <f xml:space="preserve"> IFERROR(Table1[[#This Row],[GP 2014]]/Table1[[#This Row],[Total Assets 2014]], "x")</f>
        <v>x</v>
      </c>
      <c r="AR230" s="3" t="str">
        <f xml:space="preserve"> IFERROR(Table1[[#This Row],[GP 2015]]/Table1[[#This Row],[Total Assets 2015]], "x")</f>
        <v>x</v>
      </c>
      <c r="AS230" s="3" t="str">
        <f xml:space="preserve"> IFERROR(Table1[[#This Row],[GP 2016]]/Table1[[#This Row],[Total Assets 2016]], "x")</f>
        <v>x</v>
      </c>
      <c r="AT230" s="3" t="str">
        <f xml:space="preserve"> IFERROR(Table1[[#This Row],[GP 2017]]/Table1[[#This Row],[Total Assets 2017]], "x")</f>
        <v>x</v>
      </c>
      <c r="AU230" s="3" t="str">
        <f xml:space="preserve"> IFERROR(Table1[[#This Row],[GP 2018]]/Table1[[#This Row],[Total Assets 2018]], "x")</f>
        <v>x</v>
      </c>
      <c r="AV230" s="3" t="str">
        <f xml:space="preserve"> IFERROR(Table1[[#This Row],[GP 2019]]/Table1[[#This Row],[Total Assets 2019]], "x")</f>
        <v>x</v>
      </c>
      <c r="AW230" s="3" t="str">
        <f xml:space="preserve"> IFERROR(Table1[[#This Row],[GP 2020]]/Table1[[#This Row],[Total Assets 2020]], "x")</f>
        <v>x</v>
      </c>
      <c r="AX230" s="3" t="str">
        <f xml:space="preserve"> IFERROR(Table1[[#This Row],[GP 2021]]/Table1[[#This Row],[Total Assets 2021]], "x")</f>
        <v>x</v>
      </c>
      <c r="AY230" s="3" t="str">
        <f xml:space="preserve"> IFERROR(Table1[[#This Row],[GP TTM]]/Table1[[#This Row],[Total Assets TTM]], "x")</f>
        <v>x</v>
      </c>
      <c r="BA230" s="3" t="str">
        <f xml:space="preserve"> IFERROR(ABS(Table1[[#This Row],[ROA 2013]]-Table1[[#This Row],[ROA 2012]]), "x")</f>
        <v>x</v>
      </c>
      <c r="BB230" s="3" t="str">
        <f xml:space="preserve"> IFERROR(ABS(Table1[[#This Row],[ROA 2014]]-Table1[[#This Row],[ROA 2013]]), "x")</f>
        <v>x</v>
      </c>
      <c r="BC230" s="3" t="str">
        <f xml:space="preserve"> IFERROR(ABS(Table1[[#This Row],[ROA 2015]]-Table1[[#This Row],[ROA 2014]]), "x")</f>
        <v>x</v>
      </c>
      <c r="BD230" s="3" t="str">
        <f xml:space="preserve"> IFERROR(ABS(Table1[[#This Row],[ROA 2016]]-Table1[[#This Row],[ROA 2015]]), "x")</f>
        <v>x</v>
      </c>
      <c r="BE230" s="3" t="str">
        <f xml:space="preserve"> IFERROR(ABS(Table1[[#This Row],[ROA 2017]]-Table1[[#This Row],[ROA 2016]]), "x")</f>
        <v>x</v>
      </c>
      <c r="BF230" s="3" t="str">
        <f xml:space="preserve"> IFERROR(ABS(Table1[[#This Row],[ROA 2018]]-Table1[[#This Row],[ROA 2017]]), "x")</f>
        <v>x</v>
      </c>
      <c r="BG230" s="3" t="str">
        <f xml:space="preserve"> IFERROR(ABS(Table1[[#This Row],[ROA 2019]]-Table1[[#This Row],[ROA 2018]]), "x")</f>
        <v>x</v>
      </c>
      <c r="BH230" s="3" t="str">
        <f xml:space="preserve"> IFERROR(ABS(Table1[[#This Row],[ROA 2020]]-Table1[[#This Row],[ROA 2019]]), "x")</f>
        <v>x</v>
      </c>
      <c r="BI230" s="3" t="str">
        <f xml:space="preserve"> IFERROR(ABS(Table1[[#This Row],[ROA 2021]]-Table1[[#This Row],[ROA 2020]]), "x")</f>
        <v>x</v>
      </c>
      <c r="BJ230" s="3" t="str">
        <f xml:space="preserve"> IFERROR(AVERAGE(Table1[[#This Row],[ROA 2013-2012]:[ROA 2021-2020]]), "x")</f>
        <v>x</v>
      </c>
      <c r="BK230" s="3" t="str">
        <f>IFERROR(AVERAGE(Table1[[#This Row],[ROA 2012]:[ROA 2021]]), "x")</f>
        <v>x</v>
      </c>
      <c r="BN230" s="1">
        <f>SUM(Table1[[#This Row],[B/M Rank]:[ROA Rank]])</f>
        <v>0</v>
      </c>
    </row>
    <row r="231" spans="1:66" x14ac:dyDescent="0.25">
      <c r="A231" s="1" t="s">
        <v>3530</v>
      </c>
      <c r="B231" s="1" t="s">
        <v>4677</v>
      </c>
      <c r="C231" s="1" t="s">
        <v>4417</v>
      </c>
      <c r="D231" s="1" t="s">
        <v>268</v>
      </c>
      <c r="E231" s="1" t="s">
        <v>108</v>
      </c>
      <c r="F231" s="1">
        <v>3.73</v>
      </c>
      <c r="G231" s="19"/>
      <c r="H231" s="19"/>
      <c r="I231" s="19"/>
      <c r="J231" s="19"/>
      <c r="K231" s="1"/>
      <c r="L231" s="19"/>
      <c r="M231" s="1">
        <v>2016</v>
      </c>
      <c r="R231" s="1" t="s">
        <v>4368</v>
      </c>
      <c r="S231" s="1">
        <v>-0.1</v>
      </c>
      <c r="T231" s="1">
        <v>0</v>
      </c>
      <c r="U231" s="1">
        <v>0</v>
      </c>
      <c r="V231" s="1">
        <v>0</v>
      </c>
      <c r="W231" s="1">
        <v>-0.1</v>
      </c>
      <c r="X231" s="1">
        <v>-0.2</v>
      </c>
      <c r="Z231" s="3">
        <f xml:space="preserve"> IFERROR(AVEDEV(Table1[[#This Row],[GP 2012]:[GP 2021]]) / Table1[[#This Row],[Avg GP]], "x")</f>
        <v>-1.2</v>
      </c>
      <c r="AA231" s="2">
        <f xml:space="preserve"> IFERROR(AVERAGE(Table1[[#This Row],[GP 2012]:[GP 2021]]), "x")</f>
        <v>-0.04</v>
      </c>
      <c r="AB231" s="11">
        <f>Table1[Equity]/Table1[Market Capital]</f>
        <v>0</v>
      </c>
      <c r="AG231" s="1">
        <v>0.4</v>
      </c>
      <c r="AH231" s="1">
        <v>14.5</v>
      </c>
      <c r="AI231" s="1">
        <v>4.4000000000000004</v>
      </c>
      <c r="AJ231" s="1">
        <v>0</v>
      </c>
      <c r="AK231" s="1">
        <v>0.1</v>
      </c>
      <c r="AL231" s="1">
        <v>0.3</v>
      </c>
      <c r="AM231" s="1">
        <v>0.1</v>
      </c>
      <c r="AN231" s="1">
        <v>0</v>
      </c>
      <c r="AO231" s="3" t="str">
        <f xml:space="preserve"> IFERROR(Table1[[#This Row],[GP 2012]]/Table1[[#This Row],[Total Assets 2012]], "x")</f>
        <v>x</v>
      </c>
      <c r="AP231" s="3" t="str">
        <f xml:space="preserve"> IFERROR(Table1[[#This Row],[GP 2013]]/Table1[[#This Row],[Total Assets 2013]], "x")</f>
        <v>x</v>
      </c>
      <c r="AQ231" s="3" t="str">
        <f xml:space="preserve"> IFERROR(Table1[[#This Row],[GP 2014]]/Table1[[#This Row],[Total Assets 2014]], "x")</f>
        <v>x</v>
      </c>
      <c r="AR231" s="3" t="str">
        <f xml:space="preserve"> IFERROR(Table1[[#This Row],[GP 2015]]/Table1[[#This Row],[Total Assets 2015]], "x")</f>
        <v>x</v>
      </c>
      <c r="AS231" s="3" t="str">
        <f xml:space="preserve"> IFERROR(Table1[[#This Row],[GP 2016]]/Table1[[#This Row],[Total Assets 2016]], "x")</f>
        <v>x</v>
      </c>
      <c r="AT231" s="3">
        <f xml:space="preserve"> IFERROR(Table1[[#This Row],[GP 2017]]/Table1[[#This Row],[Total Assets 2017]], "x")</f>
        <v>-6.8965517241379318E-3</v>
      </c>
      <c r="AU231" s="3">
        <f xml:space="preserve"> IFERROR(Table1[[#This Row],[GP 2018]]/Table1[[#This Row],[Total Assets 2018]], "x")</f>
        <v>0</v>
      </c>
      <c r="AV231" s="3" t="str">
        <f xml:space="preserve"> IFERROR(Table1[[#This Row],[GP 2019]]/Table1[[#This Row],[Total Assets 2019]], "x")</f>
        <v>x</v>
      </c>
      <c r="AW231" s="3">
        <f xml:space="preserve"> IFERROR(Table1[[#This Row],[GP 2020]]/Table1[[#This Row],[Total Assets 2020]], "x")</f>
        <v>0</v>
      </c>
      <c r="AX231" s="3">
        <f xml:space="preserve"> IFERROR(Table1[[#This Row],[GP 2021]]/Table1[[#This Row],[Total Assets 2021]], "x")</f>
        <v>-0.33333333333333337</v>
      </c>
      <c r="AY231" s="3">
        <f xml:space="preserve"> IFERROR(Table1[[#This Row],[GP TTM]]/Table1[[#This Row],[Total Assets TTM]], "x")</f>
        <v>-2</v>
      </c>
      <c r="BA231" s="3" t="str">
        <f xml:space="preserve"> IFERROR(ABS(Table1[[#This Row],[ROA 2013]]-Table1[[#This Row],[ROA 2012]]), "x")</f>
        <v>x</v>
      </c>
      <c r="BB231" s="3" t="str">
        <f xml:space="preserve"> IFERROR(ABS(Table1[[#This Row],[ROA 2014]]-Table1[[#This Row],[ROA 2013]]), "x")</f>
        <v>x</v>
      </c>
      <c r="BC231" s="3" t="str">
        <f xml:space="preserve"> IFERROR(ABS(Table1[[#This Row],[ROA 2015]]-Table1[[#This Row],[ROA 2014]]), "x")</f>
        <v>x</v>
      </c>
      <c r="BD231" s="3" t="str">
        <f xml:space="preserve"> IFERROR(ABS(Table1[[#This Row],[ROA 2016]]-Table1[[#This Row],[ROA 2015]]), "x")</f>
        <v>x</v>
      </c>
      <c r="BE231" s="3" t="str">
        <f xml:space="preserve"> IFERROR(ABS(Table1[[#This Row],[ROA 2017]]-Table1[[#This Row],[ROA 2016]]), "x")</f>
        <v>x</v>
      </c>
      <c r="BF231" s="3">
        <f xml:space="preserve"> IFERROR(ABS(Table1[[#This Row],[ROA 2018]]-Table1[[#This Row],[ROA 2017]]), "x")</f>
        <v>6.8965517241379318E-3</v>
      </c>
      <c r="BG231" s="3" t="str">
        <f xml:space="preserve"> IFERROR(ABS(Table1[[#This Row],[ROA 2019]]-Table1[[#This Row],[ROA 2018]]), "x")</f>
        <v>x</v>
      </c>
      <c r="BH231" s="3" t="str">
        <f xml:space="preserve"> IFERROR(ABS(Table1[[#This Row],[ROA 2020]]-Table1[[#This Row],[ROA 2019]]), "x")</f>
        <v>x</v>
      </c>
      <c r="BI231" s="3">
        <f xml:space="preserve"> IFERROR(ABS(Table1[[#This Row],[ROA 2021]]-Table1[[#This Row],[ROA 2020]]), "x")</f>
        <v>0.33333333333333337</v>
      </c>
      <c r="BJ231" s="3">
        <f xml:space="preserve"> IFERROR(AVERAGE(Table1[[#This Row],[ROA 2013-2012]:[ROA 2021-2020]]), "x")</f>
        <v>0.17011494252873566</v>
      </c>
      <c r="BK231" s="3">
        <f>IFERROR(AVERAGE(Table1[[#This Row],[ROA 2012]:[ROA 2021]]), "x")</f>
        <v>-8.5057471264367829E-2</v>
      </c>
      <c r="BN231" s="1">
        <f>SUM(Table1[[#This Row],[B/M Rank]:[ROA Rank]])</f>
        <v>0</v>
      </c>
    </row>
    <row r="232" spans="1:66" x14ac:dyDescent="0.25">
      <c r="A232" s="1" t="s">
        <v>3455</v>
      </c>
      <c r="B232" s="1" t="s">
        <v>4655</v>
      </c>
      <c r="C232" s="1" t="s">
        <v>4417</v>
      </c>
      <c r="D232" s="1" t="s">
        <v>268</v>
      </c>
      <c r="E232" s="1" t="s">
        <v>108</v>
      </c>
      <c r="F232" s="1">
        <v>3.76</v>
      </c>
      <c r="G232" s="19"/>
      <c r="H232" s="19"/>
      <c r="I232" s="19"/>
      <c r="J232" s="19"/>
      <c r="K232" s="1"/>
      <c r="L232" s="19"/>
      <c r="M232" s="1">
        <v>2012</v>
      </c>
      <c r="N232" s="1" t="s">
        <v>4368</v>
      </c>
      <c r="O232" s="1" t="s">
        <v>4368</v>
      </c>
      <c r="P232" s="1" t="s">
        <v>4368</v>
      </c>
      <c r="Q232" s="1" t="s">
        <v>4368</v>
      </c>
      <c r="R232" s="1" t="s">
        <v>4368</v>
      </c>
      <c r="S232" s="1" t="s">
        <v>4368</v>
      </c>
      <c r="T232" s="1" t="s">
        <v>4368</v>
      </c>
      <c r="U232" s="1" t="s">
        <v>4368</v>
      </c>
      <c r="V232" s="1" t="s">
        <v>4368</v>
      </c>
      <c r="W232" s="1" t="s">
        <v>4368</v>
      </c>
      <c r="X232" s="1" t="s">
        <v>4368</v>
      </c>
      <c r="Z232" s="3" t="str">
        <f xml:space="preserve"> IFERROR(AVEDEV(Table1[[#This Row],[GP 2012]:[GP 2021]]) / Table1[[#This Row],[Avg GP]], "x")</f>
        <v>x</v>
      </c>
      <c r="AA232" s="2" t="str">
        <f xml:space="preserve"> IFERROR(AVERAGE(Table1[[#This Row],[GP 2012]:[GP 2021]]), "x")</f>
        <v>x</v>
      </c>
      <c r="AB232" s="11">
        <f>Table1[Equity]/Table1[Market Capital]</f>
        <v>0.82446808510638303</v>
      </c>
      <c r="AC232" s="1">
        <v>34.5</v>
      </c>
      <c r="AD232" s="1">
        <v>8.3000000000000007</v>
      </c>
      <c r="AE232" s="1">
        <v>6.6</v>
      </c>
      <c r="AF232" s="1">
        <v>1.2</v>
      </c>
      <c r="AG232" s="1">
        <v>1.1000000000000001</v>
      </c>
      <c r="AH232" s="1">
        <v>1.9</v>
      </c>
      <c r="AI232" s="1">
        <v>3</v>
      </c>
      <c r="AJ232" s="1">
        <v>3</v>
      </c>
      <c r="AK232" s="1">
        <v>3.7</v>
      </c>
      <c r="AL232" s="1">
        <v>3.4</v>
      </c>
      <c r="AM232" s="1">
        <v>3.4</v>
      </c>
      <c r="AN232" s="1">
        <v>3.1</v>
      </c>
      <c r="AO232" s="3" t="str">
        <f xml:space="preserve"> IFERROR(Table1[[#This Row],[GP 2012]]/Table1[[#This Row],[Total Assets 2012]], "x")</f>
        <v>x</v>
      </c>
      <c r="AP232" s="3" t="str">
        <f xml:space="preserve"> IFERROR(Table1[[#This Row],[GP 2013]]/Table1[[#This Row],[Total Assets 2013]], "x")</f>
        <v>x</v>
      </c>
      <c r="AQ232" s="3" t="str">
        <f xml:space="preserve"> IFERROR(Table1[[#This Row],[GP 2014]]/Table1[[#This Row],[Total Assets 2014]], "x")</f>
        <v>x</v>
      </c>
      <c r="AR232" s="3" t="str">
        <f xml:space="preserve"> IFERROR(Table1[[#This Row],[GP 2015]]/Table1[[#This Row],[Total Assets 2015]], "x")</f>
        <v>x</v>
      </c>
      <c r="AS232" s="3" t="str">
        <f xml:space="preserve"> IFERROR(Table1[[#This Row],[GP 2016]]/Table1[[#This Row],[Total Assets 2016]], "x")</f>
        <v>x</v>
      </c>
      <c r="AT232" s="3" t="str">
        <f xml:space="preserve"> IFERROR(Table1[[#This Row],[GP 2017]]/Table1[[#This Row],[Total Assets 2017]], "x")</f>
        <v>x</v>
      </c>
      <c r="AU232" s="3" t="str">
        <f xml:space="preserve"> IFERROR(Table1[[#This Row],[GP 2018]]/Table1[[#This Row],[Total Assets 2018]], "x")</f>
        <v>x</v>
      </c>
      <c r="AV232" s="3" t="str">
        <f xml:space="preserve"> IFERROR(Table1[[#This Row],[GP 2019]]/Table1[[#This Row],[Total Assets 2019]], "x")</f>
        <v>x</v>
      </c>
      <c r="AW232" s="3" t="str">
        <f xml:space="preserve"> IFERROR(Table1[[#This Row],[GP 2020]]/Table1[[#This Row],[Total Assets 2020]], "x")</f>
        <v>x</v>
      </c>
      <c r="AX232" s="3" t="str">
        <f xml:space="preserve"> IFERROR(Table1[[#This Row],[GP 2021]]/Table1[[#This Row],[Total Assets 2021]], "x")</f>
        <v>x</v>
      </c>
      <c r="AY232" s="3" t="str">
        <f xml:space="preserve"> IFERROR(Table1[[#This Row],[GP TTM]]/Table1[[#This Row],[Total Assets TTM]], "x")</f>
        <v>x</v>
      </c>
      <c r="BA232" s="3" t="str">
        <f xml:space="preserve"> IFERROR(ABS(Table1[[#This Row],[ROA 2013]]-Table1[[#This Row],[ROA 2012]]), "x")</f>
        <v>x</v>
      </c>
      <c r="BB232" s="3" t="str">
        <f xml:space="preserve"> IFERROR(ABS(Table1[[#This Row],[ROA 2014]]-Table1[[#This Row],[ROA 2013]]), "x")</f>
        <v>x</v>
      </c>
      <c r="BC232" s="3" t="str">
        <f xml:space="preserve"> IFERROR(ABS(Table1[[#This Row],[ROA 2015]]-Table1[[#This Row],[ROA 2014]]), "x")</f>
        <v>x</v>
      </c>
      <c r="BD232" s="3" t="str">
        <f xml:space="preserve"> IFERROR(ABS(Table1[[#This Row],[ROA 2016]]-Table1[[#This Row],[ROA 2015]]), "x")</f>
        <v>x</v>
      </c>
      <c r="BE232" s="3" t="str">
        <f xml:space="preserve"> IFERROR(ABS(Table1[[#This Row],[ROA 2017]]-Table1[[#This Row],[ROA 2016]]), "x")</f>
        <v>x</v>
      </c>
      <c r="BF232" s="3" t="str">
        <f xml:space="preserve"> IFERROR(ABS(Table1[[#This Row],[ROA 2018]]-Table1[[#This Row],[ROA 2017]]), "x")</f>
        <v>x</v>
      </c>
      <c r="BG232" s="3" t="str">
        <f xml:space="preserve"> IFERROR(ABS(Table1[[#This Row],[ROA 2019]]-Table1[[#This Row],[ROA 2018]]), "x")</f>
        <v>x</v>
      </c>
      <c r="BH232" s="3" t="str">
        <f xml:space="preserve"> IFERROR(ABS(Table1[[#This Row],[ROA 2020]]-Table1[[#This Row],[ROA 2019]]), "x")</f>
        <v>x</v>
      </c>
      <c r="BI232" s="3" t="str">
        <f xml:space="preserve"> IFERROR(ABS(Table1[[#This Row],[ROA 2021]]-Table1[[#This Row],[ROA 2020]]), "x")</f>
        <v>x</v>
      </c>
      <c r="BJ232" s="3" t="str">
        <f xml:space="preserve"> IFERROR(AVERAGE(Table1[[#This Row],[ROA 2013-2012]:[ROA 2021-2020]]), "x")</f>
        <v>x</v>
      </c>
      <c r="BK232" s="3" t="str">
        <f>IFERROR(AVERAGE(Table1[[#This Row],[ROA 2012]:[ROA 2021]]), "x")</f>
        <v>x</v>
      </c>
      <c r="BN232" s="1">
        <f>SUM(Table1[[#This Row],[B/M Rank]:[ROA Rank]])</f>
        <v>0</v>
      </c>
    </row>
    <row r="233" spans="1:66" x14ac:dyDescent="0.25">
      <c r="A233" s="1" t="s">
        <v>2966</v>
      </c>
      <c r="B233" s="1" t="s">
        <v>948</v>
      </c>
      <c r="C233" s="1" t="s">
        <v>4417</v>
      </c>
      <c r="D233" s="1" t="s">
        <v>268</v>
      </c>
      <c r="E233" s="1" t="s">
        <v>108</v>
      </c>
      <c r="F233" s="1">
        <v>3.78</v>
      </c>
      <c r="G233" s="19"/>
      <c r="H233" s="19"/>
      <c r="I233" s="19"/>
      <c r="J233" s="19"/>
      <c r="K233" s="1"/>
      <c r="L233" s="19"/>
      <c r="M233" s="1">
        <v>2012</v>
      </c>
      <c r="N233" s="1">
        <v>0</v>
      </c>
      <c r="O233" s="1">
        <v>0</v>
      </c>
      <c r="P233" s="1" t="s">
        <v>4368</v>
      </c>
      <c r="Q233" s="1" t="s">
        <v>4368</v>
      </c>
      <c r="R233" s="1" t="s">
        <v>4368</v>
      </c>
      <c r="S233" s="1" t="s">
        <v>4368</v>
      </c>
      <c r="T233" s="1" t="s">
        <v>4368</v>
      </c>
      <c r="U233" s="1" t="s">
        <v>4368</v>
      </c>
      <c r="V233" s="1" t="s">
        <v>4368</v>
      </c>
      <c r="W233" s="1" t="s">
        <v>4368</v>
      </c>
      <c r="X233" s="1" t="s">
        <v>4368</v>
      </c>
      <c r="Z233" s="3" t="str">
        <f xml:space="preserve"> IFERROR(AVEDEV(Table1[[#This Row],[GP 2012]:[GP 2021]]) / Table1[[#This Row],[Avg GP]], "x")</f>
        <v>x</v>
      </c>
      <c r="AA233" s="2">
        <f xml:space="preserve"> IFERROR(AVERAGE(Table1[[#This Row],[GP 2012]:[GP 2021]]), "x")</f>
        <v>0</v>
      </c>
      <c r="AB233" s="11">
        <f>Table1[Equity]/Table1[Market Capital]</f>
        <v>0.1322751322751323</v>
      </c>
      <c r="AC233" s="1">
        <v>2.1</v>
      </c>
      <c r="AD233" s="1">
        <v>1</v>
      </c>
      <c r="AE233" s="1">
        <v>0.2</v>
      </c>
      <c r="AF233" s="1">
        <v>0</v>
      </c>
      <c r="AG233" s="1">
        <v>0.2</v>
      </c>
      <c r="AH233" s="1">
        <v>1.2</v>
      </c>
      <c r="AI233" s="1">
        <v>1</v>
      </c>
      <c r="AJ233" s="1">
        <v>0.3</v>
      </c>
      <c r="AK233" s="1">
        <v>1.4</v>
      </c>
      <c r="AL233" s="1">
        <v>1.5</v>
      </c>
      <c r="AM233" s="1">
        <v>0.6</v>
      </c>
      <c r="AN233" s="1">
        <v>0.5</v>
      </c>
      <c r="AO233" s="3">
        <f xml:space="preserve"> IFERROR(Table1[[#This Row],[GP 2012]]/Table1[[#This Row],[Total Assets 2012]], "x")</f>
        <v>0</v>
      </c>
      <c r="AP233" s="3">
        <f xml:space="preserve"> IFERROR(Table1[[#This Row],[GP 2013]]/Table1[[#This Row],[Total Assets 2013]], "x")</f>
        <v>0</v>
      </c>
      <c r="AQ233" s="3" t="str">
        <f xml:space="preserve"> IFERROR(Table1[[#This Row],[GP 2014]]/Table1[[#This Row],[Total Assets 2014]], "x")</f>
        <v>x</v>
      </c>
      <c r="AR233" s="3" t="str">
        <f xml:space="preserve"> IFERROR(Table1[[#This Row],[GP 2015]]/Table1[[#This Row],[Total Assets 2015]], "x")</f>
        <v>x</v>
      </c>
      <c r="AS233" s="3" t="str">
        <f xml:space="preserve"> IFERROR(Table1[[#This Row],[GP 2016]]/Table1[[#This Row],[Total Assets 2016]], "x")</f>
        <v>x</v>
      </c>
      <c r="AT233" s="3" t="str">
        <f xml:space="preserve"> IFERROR(Table1[[#This Row],[GP 2017]]/Table1[[#This Row],[Total Assets 2017]], "x")</f>
        <v>x</v>
      </c>
      <c r="AU233" s="3" t="str">
        <f xml:space="preserve"> IFERROR(Table1[[#This Row],[GP 2018]]/Table1[[#This Row],[Total Assets 2018]], "x")</f>
        <v>x</v>
      </c>
      <c r="AV233" s="3" t="str">
        <f xml:space="preserve"> IFERROR(Table1[[#This Row],[GP 2019]]/Table1[[#This Row],[Total Assets 2019]], "x")</f>
        <v>x</v>
      </c>
      <c r="AW233" s="3" t="str">
        <f xml:space="preserve"> IFERROR(Table1[[#This Row],[GP 2020]]/Table1[[#This Row],[Total Assets 2020]], "x")</f>
        <v>x</v>
      </c>
      <c r="AX233" s="3" t="str">
        <f xml:space="preserve"> IFERROR(Table1[[#This Row],[GP 2021]]/Table1[[#This Row],[Total Assets 2021]], "x")</f>
        <v>x</v>
      </c>
      <c r="AY233" s="3" t="str">
        <f xml:space="preserve"> IFERROR(Table1[[#This Row],[GP TTM]]/Table1[[#This Row],[Total Assets TTM]], "x")</f>
        <v>x</v>
      </c>
      <c r="BA233" s="3">
        <f xml:space="preserve"> IFERROR(ABS(Table1[[#This Row],[ROA 2013]]-Table1[[#This Row],[ROA 2012]]), "x")</f>
        <v>0</v>
      </c>
      <c r="BB233" s="3" t="str">
        <f xml:space="preserve"> IFERROR(ABS(Table1[[#This Row],[ROA 2014]]-Table1[[#This Row],[ROA 2013]]), "x")</f>
        <v>x</v>
      </c>
      <c r="BC233" s="3" t="str">
        <f xml:space="preserve"> IFERROR(ABS(Table1[[#This Row],[ROA 2015]]-Table1[[#This Row],[ROA 2014]]), "x")</f>
        <v>x</v>
      </c>
      <c r="BD233" s="3" t="str">
        <f xml:space="preserve"> IFERROR(ABS(Table1[[#This Row],[ROA 2016]]-Table1[[#This Row],[ROA 2015]]), "x")</f>
        <v>x</v>
      </c>
      <c r="BE233" s="3" t="str">
        <f xml:space="preserve"> IFERROR(ABS(Table1[[#This Row],[ROA 2017]]-Table1[[#This Row],[ROA 2016]]), "x")</f>
        <v>x</v>
      </c>
      <c r="BF233" s="3" t="str">
        <f xml:space="preserve"> IFERROR(ABS(Table1[[#This Row],[ROA 2018]]-Table1[[#This Row],[ROA 2017]]), "x")</f>
        <v>x</v>
      </c>
      <c r="BG233" s="3" t="str">
        <f xml:space="preserve"> IFERROR(ABS(Table1[[#This Row],[ROA 2019]]-Table1[[#This Row],[ROA 2018]]), "x")</f>
        <v>x</v>
      </c>
      <c r="BH233" s="3" t="str">
        <f xml:space="preserve"> IFERROR(ABS(Table1[[#This Row],[ROA 2020]]-Table1[[#This Row],[ROA 2019]]), "x")</f>
        <v>x</v>
      </c>
      <c r="BI233" s="3" t="str">
        <f xml:space="preserve"> IFERROR(ABS(Table1[[#This Row],[ROA 2021]]-Table1[[#This Row],[ROA 2020]]), "x")</f>
        <v>x</v>
      </c>
      <c r="BJ233" s="3">
        <f xml:space="preserve"> IFERROR(AVERAGE(Table1[[#This Row],[ROA 2013-2012]:[ROA 2021-2020]]), "x")</f>
        <v>0</v>
      </c>
      <c r="BK233" s="3">
        <f>IFERROR(AVERAGE(Table1[[#This Row],[ROA 2012]:[ROA 2021]]), "x")</f>
        <v>0</v>
      </c>
      <c r="BN233" s="1">
        <f>SUM(Table1[[#This Row],[B/M Rank]:[ROA Rank]])</f>
        <v>0</v>
      </c>
    </row>
    <row r="234" spans="1:66" x14ac:dyDescent="0.25">
      <c r="A234" s="1" t="s">
        <v>3966</v>
      </c>
      <c r="B234" s="1" t="s">
        <v>1677</v>
      </c>
      <c r="C234" s="1" t="s">
        <v>1678</v>
      </c>
      <c r="D234" s="1" t="s">
        <v>152</v>
      </c>
      <c r="E234" s="1" t="s">
        <v>108</v>
      </c>
      <c r="F234" s="1">
        <v>3.78</v>
      </c>
      <c r="G234" s="19"/>
      <c r="H234" s="19"/>
      <c r="I234" s="19"/>
      <c r="J234" s="19"/>
      <c r="K234" s="1"/>
      <c r="L234" s="19"/>
      <c r="M234" s="1">
        <v>2016</v>
      </c>
      <c r="R234" s="1" t="s">
        <v>4368</v>
      </c>
      <c r="S234" s="1">
        <v>-0.8</v>
      </c>
      <c r="T234" s="1">
        <v>1.8</v>
      </c>
      <c r="U234" s="1">
        <v>2.9</v>
      </c>
      <c r="V234" s="1">
        <v>0.7</v>
      </c>
      <c r="W234" s="1">
        <v>0</v>
      </c>
      <c r="X234" s="1">
        <v>0</v>
      </c>
      <c r="Z234" s="3">
        <f xml:space="preserve"> IFERROR(AVEDEV(Table1[[#This Row],[GP 2012]:[GP 2021]]) / Table1[[#This Row],[Avg GP]], "x")</f>
        <v>1.2434782608695651</v>
      </c>
      <c r="AA234" s="2">
        <f xml:space="preserve"> IFERROR(AVERAGE(Table1[[#This Row],[GP 2012]:[GP 2021]]), "x")</f>
        <v>0.91999999999999993</v>
      </c>
      <c r="AB234" s="11">
        <f>Table1[Equity]/Table1[Market Capital]</f>
        <v>0.1322751322751323</v>
      </c>
      <c r="AG234" s="1" t="s">
        <v>4368</v>
      </c>
      <c r="AH234" s="1">
        <v>2.8</v>
      </c>
      <c r="AI234" s="1">
        <v>2.6</v>
      </c>
      <c r="AJ234" s="1">
        <v>3.4</v>
      </c>
      <c r="AK234" s="1">
        <v>4.7</v>
      </c>
      <c r="AL234" s="1">
        <v>3.4</v>
      </c>
      <c r="AM234" s="1">
        <v>2.7</v>
      </c>
      <c r="AN234" s="1">
        <v>0.5</v>
      </c>
      <c r="AO234" s="3" t="str">
        <f xml:space="preserve"> IFERROR(Table1[[#This Row],[GP 2012]]/Table1[[#This Row],[Total Assets 2012]], "x")</f>
        <v>x</v>
      </c>
      <c r="AP234" s="3" t="str">
        <f xml:space="preserve"> IFERROR(Table1[[#This Row],[GP 2013]]/Table1[[#This Row],[Total Assets 2013]], "x")</f>
        <v>x</v>
      </c>
      <c r="AQ234" s="3" t="str">
        <f xml:space="preserve"> IFERROR(Table1[[#This Row],[GP 2014]]/Table1[[#This Row],[Total Assets 2014]], "x")</f>
        <v>x</v>
      </c>
      <c r="AR234" s="3" t="str">
        <f xml:space="preserve"> IFERROR(Table1[[#This Row],[GP 2015]]/Table1[[#This Row],[Total Assets 2015]], "x")</f>
        <v>x</v>
      </c>
      <c r="AS234" s="3" t="str">
        <f xml:space="preserve"> IFERROR(Table1[[#This Row],[GP 2016]]/Table1[[#This Row],[Total Assets 2016]], "x")</f>
        <v>x</v>
      </c>
      <c r="AT234" s="3">
        <f xml:space="preserve"> IFERROR(Table1[[#This Row],[GP 2017]]/Table1[[#This Row],[Total Assets 2017]], "x")</f>
        <v>-0.28571428571428575</v>
      </c>
      <c r="AU234" s="3">
        <f xml:space="preserve"> IFERROR(Table1[[#This Row],[GP 2018]]/Table1[[#This Row],[Total Assets 2018]], "x")</f>
        <v>0.69230769230769229</v>
      </c>
      <c r="AV234" s="3">
        <f xml:space="preserve"> IFERROR(Table1[[#This Row],[GP 2019]]/Table1[[#This Row],[Total Assets 2019]], "x")</f>
        <v>0.8529411764705882</v>
      </c>
      <c r="AW234" s="3">
        <f xml:space="preserve"> IFERROR(Table1[[#This Row],[GP 2020]]/Table1[[#This Row],[Total Assets 2020]], "x")</f>
        <v>0.14893617021276595</v>
      </c>
      <c r="AX234" s="3">
        <f xml:space="preserve"> IFERROR(Table1[[#This Row],[GP 2021]]/Table1[[#This Row],[Total Assets 2021]], "x")</f>
        <v>0</v>
      </c>
      <c r="AY234" s="3">
        <f xml:space="preserve"> IFERROR(Table1[[#This Row],[GP TTM]]/Table1[[#This Row],[Total Assets TTM]], "x")</f>
        <v>0</v>
      </c>
      <c r="BA234" s="3" t="str">
        <f xml:space="preserve"> IFERROR(ABS(Table1[[#This Row],[ROA 2013]]-Table1[[#This Row],[ROA 2012]]), "x")</f>
        <v>x</v>
      </c>
      <c r="BB234" s="3" t="str">
        <f xml:space="preserve"> IFERROR(ABS(Table1[[#This Row],[ROA 2014]]-Table1[[#This Row],[ROA 2013]]), "x")</f>
        <v>x</v>
      </c>
      <c r="BC234" s="3" t="str">
        <f xml:space="preserve"> IFERROR(ABS(Table1[[#This Row],[ROA 2015]]-Table1[[#This Row],[ROA 2014]]), "x")</f>
        <v>x</v>
      </c>
      <c r="BD234" s="3" t="str">
        <f xml:space="preserve"> IFERROR(ABS(Table1[[#This Row],[ROA 2016]]-Table1[[#This Row],[ROA 2015]]), "x")</f>
        <v>x</v>
      </c>
      <c r="BE234" s="3" t="str">
        <f xml:space="preserve"> IFERROR(ABS(Table1[[#This Row],[ROA 2017]]-Table1[[#This Row],[ROA 2016]]), "x")</f>
        <v>x</v>
      </c>
      <c r="BF234" s="3">
        <f xml:space="preserve"> IFERROR(ABS(Table1[[#This Row],[ROA 2018]]-Table1[[#This Row],[ROA 2017]]), "x")</f>
        <v>0.9780219780219781</v>
      </c>
      <c r="BG234" s="3">
        <f xml:space="preserve"> IFERROR(ABS(Table1[[#This Row],[ROA 2019]]-Table1[[#This Row],[ROA 2018]]), "x")</f>
        <v>0.16063348416289591</v>
      </c>
      <c r="BH234" s="3">
        <f xml:space="preserve"> IFERROR(ABS(Table1[[#This Row],[ROA 2020]]-Table1[[#This Row],[ROA 2019]]), "x")</f>
        <v>0.70400500625782225</v>
      </c>
      <c r="BI234" s="3">
        <f xml:space="preserve"> IFERROR(ABS(Table1[[#This Row],[ROA 2021]]-Table1[[#This Row],[ROA 2020]]), "x")</f>
        <v>0.14893617021276595</v>
      </c>
      <c r="BJ234" s="3">
        <f xml:space="preserve"> IFERROR(AVERAGE(Table1[[#This Row],[ROA 2013-2012]:[ROA 2021-2020]]), "x")</f>
        <v>0.49789915966386555</v>
      </c>
      <c r="BK234" s="3">
        <f>IFERROR(AVERAGE(Table1[[#This Row],[ROA 2012]:[ROA 2021]]), "x")</f>
        <v>0.28169415065535219</v>
      </c>
      <c r="BN234" s="1">
        <f>SUM(Table1[[#This Row],[B/M Rank]:[ROA Rank]])</f>
        <v>0</v>
      </c>
    </row>
    <row r="235" spans="1:66" x14ac:dyDescent="0.25">
      <c r="A235" s="1" t="s">
        <v>3057</v>
      </c>
      <c r="B235" s="1" t="s">
        <v>1012</v>
      </c>
      <c r="C235" s="1" t="s">
        <v>4417</v>
      </c>
      <c r="D235" s="1" t="s">
        <v>268</v>
      </c>
      <c r="E235" s="1" t="s">
        <v>108</v>
      </c>
      <c r="F235" s="1">
        <v>3.79</v>
      </c>
      <c r="G235" s="19"/>
      <c r="H235" s="19"/>
      <c r="I235" s="19"/>
      <c r="J235" s="19"/>
      <c r="K235" s="1"/>
      <c r="L235" s="19"/>
      <c r="M235" s="1">
        <v>2013</v>
      </c>
      <c r="N235" s="1" t="s">
        <v>4368</v>
      </c>
      <c r="O235" s="1" t="s">
        <v>4368</v>
      </c>
      <c r="P235" s="1" t="s">
        <v>4368</v>
      </c>
      <c r="Q235" s="1">
        <v>0</v>
      </c>
      <c r="R235" s="1">
        <v>0</v>
      </c>
      <c r="S235" s="1" t="s">
        <v>4368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Z235" s="3" t="str">
        <f xml:space="preserve"> IFERROR(AVEDEV(Table1[[#This Row],[GP 2012]:[GP 2021]]) / Table1[[#This Row],[Avg GP]], "x")</f>
        <v>x</v>
      </c>
      <c r="AA235" s="2">
        <f xml:space="preserve"> IFERROR(AVERAGE(Table1[[#This Row],[GP 2012]:[GP 2021]]), "x")</f>
        <v>0</v>
      </c>
      <c r="AB235" s="11">
        <f>Table1[Equity]/Table1[Market Capital]</f>
        <v>0.76517150395778366</v>
      </c>
      <c r="AC235" s="1">
        <v>1.4</v>
      </c>
      <c r="AD235" s="1">
        <v>1.1000000000000001</v>
      </c>
      <c r="AE235" s="1">
        <v>0.3</v>
      </c>
      <c r="AF235" s="1">
        <v>0.1</v>
      </c>
      <c r="AG235" s="1">
        <v>0.3</v>
      </c>
      <c r="AH235" s="1">
        <v>0.9</v>
      </c>
      <c r="AI235" s="1">
        <v>1.3</v>
      </c>
      <c r="AJ235" s="1">
        <v>1.4</v>
      </c>
      <c r="AK235" s="1">
        <v>2.2000000000000002</v>
      </c>
      <c r="AL235" s="1">
        <v>2.7</v>
      </c>
      <c r="AM235" s="1">
        <v>3.3</v>
      </c>
      <c r="AN235" s="1">
        <v>2.9</v>
      </c>
      <c r="AO235" s="3" t="str">
        <f xml:space="preserve"> IFERROR(Table1[[#This Row],[GP 2012]]/Table1[[#This Row],[Total Assets 2012]], "x")</f>
        <v>x</v>
      </c>
      <c r="AP235" s="3" t="str">
        <f xml:space="preserve"> IFERROR(Table1[[#This Row],[GP 2013]]/Table1[[#This Row],[Total Assets 2013]], "x")</f>
        <v>x</v>
      </c>
      <c r="AQ235" s="3" t="str">
        <f xml:space="preserve"> IFERROR(Table1[[#This Row],[GP 2014]]/Table1[[#This Row],[Total Assets 2014]], "x")</f>
        <v>x</v>
      </c>
      <c r="AR235" s="3">
        <f xml:space="preserve"> IFERROR(Table1[[#This Row],[GP 2015]]/Table1[[#This Row],[Total Assets 2015]], "x")</f>
        <v>0</v>
      </c>
      <c r="AS235" s="3">
        <f xml:space="preserve"> IFERROR(Table1[[#This Row],[GP 2016]]/Table1[[#This Row],[Total Assets 2016]], "x")</f>
        <v>0</v>
      </c>
      <c r="AT235" s="3" t="str">
        <f xml:space="preserve"> IFERROR(Table1[[#This Row],[GP 2017]]/Table1[[#This Row],[Total Assets 2017]], "x")</f>
        <v>x</v>
      </c>
      <c r="AU235" s="3">
        <f xml:space="preserve"> IFERROR(Table1[[#This Row],[GP 2018]]/Table1[[#This Row],[Total Assets 2018]], "x")</f>
        <v>0</v>
      </c>
      <c r="AV235" s="3">
        <f xml:space="preserve"> IFERROR(Table1[[#This Row],[GP 2019]]/Table1[[#This Row],[Total Assets 2019]], "x")</f>
        <v>0</v>
      </c>
      <c r="AW235" s="3">
        <f xml:space="preserve"> IFERROR(Table1[[#This Row],[GP 2020]]/Table1[[#This Row],[Total Assets 2020]], "x")</f>
        <v>0</v>
      </c>
      <c r="AX235" s="3">
        <f xml:space="preserve"> IFERROR(Table1[[#This Row],[GP 2021]]/Table1[[#This Row],[Total Assets 2021]], "x")</f>
        <v>0</v>
      </c>
      <c r="AY235" s="3">
        <f xml:space="preserve"> IFERROR(Table1[[#This Row],[GP TTM]]/Table1[[#This Row],[Total Assets TTM]], "x")</f>
        <v>0</v>
      </c>
      <c r="BA235" s="3" t="str">
        <f xml:space="preserve"> IFERROR(ABS(Table1[[#This Row],[ROA 2013]]-Table1[[#This Row],[ROA 2012]]), "x")</f>
        <v>x</v>
      </c>
      <c r="BB235" s="3" t="str">
        <f xml:space="preserve"> IFERROR(ABS(Table1[[#This Row],[ROA 2014]]-Table1[[#This Row],[ROA 2013]]), "x")</f>
        <v>x</v>
      </c>
      <c r="BC235" s="3" t="str">
        <f xml:space="preserve"> IFERROR(ABS(Table1[[#This Row],[ROA 2015]]-Table1[[#This Row],[ROA 2014]]), "x")</f>
        <v>x</v>
      </c>
      <c r="BD235" s="3">
        <f xml:space="preserve"> IFERROR(ABS(Table1[[#This Row],[ROA 2016]]-Table1[[#This Row],[ROA 2015]]), "x")</f>
        <v>0</v>
      </c>
      <c r="BE235" s="3" t="str">
        <f xml:space="preserve"> IFERROR(ABS(Table1[[#This Row],[ROA 2017]]-Table1[[#This Row],[ROA 2016]]), "x")</f>
        <v>x</v>
      </c>
      <c r="BF235" s="3" t="str">
        <f xml:space="preserve"> IFERROR(ABS(Table1[[#This Row],[ROA 2018]]-Table1[[#This Row],[ROA 2017]]), "x")</f>
        <v>x</v>
      </c>
      <c r="BG235" s="3">
        <f xml:space="preserve"> IFERROR(ABS(Table1[[#This Row],[ROA 2019]]-Table1[[#This Row],[ROA 2018]]), "x")</f>
        <v>0</v>
      </c>
      <c r="BH235" s="3">
        <f xml:space="preserve"> IFERROR(ABS(Table1[[#This Row],[ROA 2020]]-Table1[[#This Row],[ROA 2019]]), "x")</f>
        <v>0</v>
      </c>
      <c r="BI235" s="3">
        <f xml:space="preserve"> IFERROR(ABS(Table1[[#This Row],[ROA 2021]]-Table1[[#This Row],[ROA 2020]]), "x")</f>
        <v>0</v>
      </c>
      <c r="BJ235" s="3">
        <f xml:space="preserve"> IFERROR(AVERAGE(Table1[[#This Row],[ROA 2013-2012]:[ROA 2021-2020]]), "x")</f>
        <v>0</v>
      </c>
      <c r="BK235" s="3">
        <f>IFERROR(AVERAGE(Table1[[#This Row],[ROA 2012]:[ROA 2021]]), "x")</f>
        <v>0</v>
      </c>
      <c r="BN235" s="1">
        <f>SUM(Table1[[#This Row],[B/M Rank]:[ROA Rank]])</f>
        <v>0</v>
      </c>
    </row>
    <row r="236" spans="1:66" x14ac:dyDescent="0.25">
      <c r="A236" s="1" t="s">
        <v>3129</v>
      </c>
      <c r="B236" s="1" t="s">
        <v>1058</v>
      </c>
      <c r="C236" s="1" t="s">
        <v>4417</v>
      </c>
      <c r="D236" s="1" t="s">
        <v>268</v>
      </c>
      <c r="E236" s="1" t="s">
        <v>108</v>
      </c>
      <c r="F236" s="1">
        <v>3.79</v>
      </c>
      <c r="G236" s="19"/>
      <c r="H236" s="19"/>
      <c r="I236" s="19"/>
      <c r="J236" s="19"/>
      <c r="K236" s="1"/>
      <c r="L236" s="19"/>
      <c r="M236" s="1">
        <v>2012</v>
      </c>
      <c r="N236" s="1">
        <v>-0.1</v>
      </c>
      <c r="O236" s="1">
        <v>-0.2</v>
      </c>
      <c r="P236" s="1">
        <v>0</v>
      </c>
      <c r="Q236" s="1" t="s">
        <v>4368</v>
      </c>
      <c r="R236" s="1">
        <v>-0.1</v>
      </c>
      <c r="S236" s="1" t="s">
        <v>4368</v>
      </c>
      <c r="T236" s="1" t="s">
        <v>4368</v>
      </c>
      <c r="U236" s="1" t="s">
        <v>4368</v>
      </c>
      <c r="V236" s="1" t="s">
        <v>4368</v>
      </c>
      <c r="W236" s="1" t="s">
        <v>4368</v>
      </c>
      <c r="X236" s="1" t="s">
        <v>4368</v>
      </c>
      <c r="Z236" s="3">
        <f xml:space="preserve"> IFERROR(AVEDEV(Table1[[#This Row],[GP 2012]:[GP 2021]]) / Table1[[#This Row],[Avg GP]], "x")</f>
        <v>-0.5</v>
      </c>
      <c r="AA236" s="2">
        <f xml:space="preserve"> IFERROR(AVERAGE(Table1[[#This Row],[GP 2012]:[GP 2021]]), "x")</f>
        <v>-0.1</v>
      </c>
      <c r="AB236" s="11">
        <f>Table1[Equity]/Table1[Market Capital]</f>
        <v>-0.2902374670184697</v>
      </c>
      <c r="AC236" s="1">
        <v>2.4</v>
      </c>
      <c r="AD236" s="1">
        <v>1.6</v>
      </c>
      <c r="AE236" s="1">
        <v>1.1000000000000001</v>
      </c>
      <c r="AF236" s="1">
        <v>1.8</v>
      </c>
      <c r="AG236" s="1">
        <v>2.4</v>
      </c>
      <c r="AH236" s="1">
        <v>4.0999999999999996</v>
      </c>
      <c r="AI236" s="1">
        <v>11.6</v>
      </c>
      <c r="AJ236" s="1">
        <v>2.2999999999999998</v>
      </c>
      <c r="AK236" s="1">
        <v>2.2000000000000002</v>
      </c>
      <c r="AL236" s="1">
        <v>2.1</v>
      </c>
      <c r="AM236" s="1">
        <v>2.9</v>
      </c>
      <c r="AN236" s="1">
        <v>-1.1000000000000001</v>
      </c>
      <c r="AO236" s="3">
        <f xml:space="preserve"> IFERROR(Table1[[#This Row],[GP 2012]]/Table1[[#This Row],[Total Assets 2012]], "x")</f>
        <v>-4.1666666666666671E-2</v>
      </c>
      <c r="AP236" s="3">
        <f xml:space="preserve"> IFERROR(Table1[[#This Row],[GP 2013]]/Table1[[#This Row],[Total Assets 2013]], "x")</f>
        <v>-0.125</v>
      </c>
      <c r="AQ236" s="3">
        <f xml:space="preserve"> IFERROR(Table1[[#This Row],[GP 2014]]/Table1[[#This Row],[Total Assets 2014]], "x")</f>
        <v>0</v>
      </c>
      <c r="AR236" s="3" t="str">
        <f xml:space="preserve"> IFERROR(Table1[[#This Row],[GP 2015]]/Table1[[#This Row],[Total Assets 2015]], "x")</f>
        <v>x</v>
      </c>
      <c r="AS236" s="3">
        <f xml:space="preserve"> IFERROR(Table1[[#This Row],[GP 2016]]/Table1[[#This Row],[Total Assets 2016]], "x")</f>
        <v>-4.1666666666666671E-2</v>
      </c>
      <c r="AT236" s="3" t="str">
        <f xml:space="preserve"> IFERROR(Table1[[#This Row],[GP 2017]]/Table1[[#This Row],[Total Assets 2017]], "x")</f>
        <v>x</v>
      </c>
      <c r="AU236" s="3" t="str">
        <f xml:space="preserve"> IFERROR(Table1[[#This Row],[GP 2018]]/Table1[[#This Row],[Total Assets 2018]], "x")</f>
        <v>x</v>
      </c>
      <c r="AV236" s="3" t="str">
        <f xml:space="preserve"> IFERROR(Table1[[#This Row],[GP 2019]]/Table1[[#This Row],[Total Assets 2019]], "x")</f>
        <v>x</v>
      </c>
      <c r="AW236" s="3" t="str">
        <f xml:space="preserve"> IFERROR(Table1[[#This Row],[GP 2020]]/Table1[[#This Row],[Total Assets 2020]], "x")</f>
        <v>x</v>
      </c>
      <c r="AX236" s="3" t="str">
        <f xml:space="preserve"> IFERROR(Table1[[#This Row],[GP 2021]]/Table1[[#This Row],[Total Assets 2021]], "x")</f>
        <v>x</v>
      </c>
      <c r="AY236" s="3" t="str">
        <f xml:space="preserve"> IFERROR(Table1[[#This Row],[GP TTM]]/Table1[[#This Row],[Total Assets TTM]], "x")</f>
        <v>x</v>
      </c>
      <c r="BA236" s="3">
        <f xml:space="preserve"> IFERROR(ABS(Table1[[#This Row],[ROA 2013]]-Table1[[#This Row],[ROA 2012]]), "x")</f>
        <v>8.3333333333333329E-2</v>
      </c>
      <c r="BB236" s="3">
        <f xml:space="preserve"> IFERROR(ABS(Table1[[#This Row],[ROA 2014]]-Table1[[#This Row],[ROA 2013]]), "x")</f>
        <v>0.125</v>
      </c>
      <c r="BC236" s="3" t="str">
        <f xml:space="preserve"> IFERROR(ABS(Table1[[#This Row],[ROA 2015]]-Table1[[#This Row],[ROA 2014]]), "x")</f>
        <v>x</v>
      </c>
      <c r="BD236" s="3" t="str">
        <f xml:space="preserve"> IFERROR(ABS(Table1[[#This Row],[ROA 2016]]-Table1[[#This Row],[ROA 2015]]), "x")</f>
        <v>x</v>
      </c>
      <c r="BE236" s="3" t="str">
        <f xml:space="preserve"> IFERROR(ABS(Table1[[#This Row],[ROA 2017]]-Table1[[#This Row],[ROA 2016]]), "x")</f>
        <v>x</v>
      </c>
      <c r="BF236" s="3" t="str">
        <f xml:space="preserve"> IFERROR(ABS(Table1[[#This Row],[ROA 2018]]-Table1[[#This Row],[ROA 2017]]), "x")</f>
        <v>x</v>
      </c>
      <c r="BG236" s="3" t="str">
        <f xml:space="preserve"> IFERROR(ABS(Table1[[#This Row],[ROA 2019]]-Table1[[#This Row],[ROA 2018]]), "x")</f>
        <v>x</v>
      </c>
      <c r="BH236" s="3" t="str">
        <f xml:space="preserve"> IFERROR(ABS(Table1[[#This Row],[ROA 2020]]-Table1[[#This Row],[ROA 2019]]), "x")</f>
        <v>x</v>
      </c>
      <c r="BI236" s="3" t="str">
        <f xml:space="preserve"> IFERROR(ABS(Table1[[#This Row],[ROA 2021]]-Table1[[#This Row],[ROA 2020]]), "x")</f>
        <v>x</v>
      </c>
      <c r="BJ236" s="3">
        <f xml:space="preserve"> IFERROR(AVERAGE(Table1[[#This Row],[ROA 2013-2012]:[ROA 2021-2020]]), "x")</f>
        <v>0.10416666666666666</v>
      </c>
      <c r="BK236" s="3">
        <f>IFERROR(AVERAGE(Table1[[#This Row],[ROA 2012]:[ROA 2021]]), "x")</f>
        <v>-5.2083333333333343E-2</v>
      </c>
      <c r="BN236" s="1">
        <f>SUM(Table1[[#This Row],[B/M Rank]:[ROA Rank]])</f>
        <v>0</v>
      </c>
    </row>
    <row r="237" spans="1:66" x14ac:dyDescent="0.25">
      <c r="A237" s="1" t="s">
        <v>2189</v>
      </c>
      <c r="B237" s="1" t="s">
        <v>236</v>
      </c>
      <c r="C237" s="1" t="s">
        <v>4374</v>
      </c>
      <c r="D237" s="1" t="s">
        <v>142</v>
      </c>
      <c r="E237" s="1" t="s">
        <v>108</v>
      </c>
      <c r="F237" s="1">
        <v>3.8</v>
      </c>
      <c r="G237" s="19"/>
      <c r="H237" s="19"/>
      <c r="I237" s="19"/>
      <c r="J237" s="19"/>
      <c r="K237" s="1"/>
      <c r="L237" s="19"/>
      <c r="M237" s="1">
        <v>2012</v>
      </c>
      <c r="N237" s="1" t="s">
        <v>4368</v>
      </c>
      <c r="O237" s="1">
        <v>0</v>
      </c>
      <c r="P237" s="1">
        <v>-0.1</v>
      </c>
      <c r="Q237" s="1" t="s">
        <v>4368</v>
      </c>
      <c r="R237" s="1" t="s">
        <v>4368</v>
      </c>
      <c r="S237" s="1" t="s">
        <v>4368</v>
      </c>
      <c r="T237" s="1">
        <v>0</v>
      </c>
      <c r="U237" s="1">
        <v>0.2</v>
      </c>
      <c r="V237" s="1">
        <v>0.4</v>
      </c>
      <c r="W237" s="1">
        <v>0.1</v>
      </c>
      <c r="X237" s="1">
        <v>0</v>
      </c>
      <c r="Z237" s="3">
        <f xml:space="preserve"> IFERROR(AVEDEV(Table1[[#This Row],[GP 2012]:[GP 2021]]) / Table1[[#This Row],[Avg GP]], "x")</f>
        <v>1.3333333333333335</v>
      </c>
      <c r="AA237" s="2">
        <f xml:space="preserve"> IFERROR(AVERAGE(Table1[[#This Row],[GP 2012]:[GP 2021]]), "x")</f>
        <v>9.9999999999999992E-2</v>
      </c>
      <c r="AB237" s="11">
        <f>Table1[Equity]/Table1[Market Capital]</f>
        <v>0.57894736842105265</v>
      </c>
      <c r="AC237" s="1">
        <v>0.8</v>
      </c>
      <c r="AD237" s="1">
        <v>2.5</v>
      </c>
      <c r="AE237" s="1">
        <v>0.4</v>
      </c>
      <c r="AF237" s="1">
        <v>0.6</v>
      </c>
      <c r="AG237" s="1">
        <v>2.4</v>
      </c>
      <c r="AH237" s="1">
        <v>2.8</v>
      </c>
      <c r="AI237" s="1">
        <v>2.5</v>
      </c>
      <c r="AJ237" s="1">
        <v>2.8</v>
      </c>
      <c r="AK237" s="1">
        <v>2.8</v>
      </c>
      <c r="AL237" s="1">
        <v>2.4</v>
      </c>
      <c r="AM237" s="1">
        <v>3.3</v>
      </c>
      <c r="AN237" s="1">
        <v>2.2000000000000002</v>
      </c>
      <c r="AO237" s="3" t="str">
        <f xml:space="preserve"> IFERROR(Table1[[#This Row],[GP 2012]]/Table1[[#This Row],[Total Assets 2012]], "x")</f>
        <v>x</v>
      </c>
      <c r="AP237" s="3">
        <f xml:space="preserve"> IFERROR(Table1[[#This Row],[GP 2013]]/Table1[[#This Row],[Total Assets 2013]], "x")</f>
        <v>0</v>
      </c>
      <c r="AQ237" s="3">
        <f xml:space="preserve"> IFERROR(Table1[[#This Row],[GP 2014]]/Table1[[#This Row],[Total Assets 2014]], "x")</f>
        <v>-0.25</v>
      </c>
      <c r="AR237" s="3" t="str">
        <f xml:space="preserve"> IFERROR(Table1[[#This Row],[GP 2015]]/Table1[[#This Row],[Total Assets 2015]], "x")</f>
        <v>x</v>
      </c>
      <c r="AS237" s="3" t="str">
        <f xml:space="preserve"> IFERROR(Table1[[#This Row],[GP 2016]]/Table1[[#This Row],[Total Assets 2016]], "x")</f>
        <v>x</v>
      </c>
      <c r="AT237" s="3" t="str">
        <f xml:space="preserve"> IFERROR(Table1[[#This Row],[GP 2017]]/Table1[[#This Row],[Total Assets 2017]], "x")</f>
        <v>x</v>
      </c>
      <c r="AU237" s="3">
        <f xml:space="preserve"> IFERROR(Table1[[#This Row],[GP 2018]]/Table1[[#This Row],[Total Assets 2018]], "x")</f>
        <v>0</v>
      </c>
      <c r="AV237" s="3">
        <f xml:space="preserve"> IFERROR(Table1[[#This Row],[GP 2019]]/Table1[[#This Row],[Total Assets 2019]], "x")</f>
        <v>7.1428571428571438E-2</v>
      </c>
      <c r="AW237" s="3">
        <f xml:space="preserve"> IFERROR(Table1[[#This Row],[GP 2020]]/Table1[[#This Row],[Total Assets 2020]], "x")</f>
        <v>0.14285714285714288</v>
      </c>
      <c r="AX237" s="3">
        <f xml:space="preserve"> IFERROR(Table1[[#This Row],[GP 2021]]/Table1[[#This Row],[Total Assets 2021]], "x")</f>
        <v>4.1666666666666671E-2</v>
      </c>
      <c r="AY237" s="3">
        <f xml:space="preserve"> IFERROR(Table1[[#This Row],[GP TTM]]/Table1[[#This Row],[Total Assets TTM]], "x")</f>
        <v>0</v>
      </c>
      <c r="BA237" s="3" t="str">
        <f xml:space="preserve"> IFERROR(ABS(Table1[[#This Row],[ROA 2013]]-Table1[[#This Row],[ROA 2012]]), "x")</f>
        <v>x</v>
      </c>
      <c r="BB237" s="3">
        <f xml:space="preserve"> IFERROR(ABS(Table1[[#This Row],[ROA 2014]]-Table1[[#This Row],[ROA 2013]]), "x")</f>
        <v>0.25</v>
      </c>
      <c r="BC237" s="3" t="str">
        <f xml:space="preserve"> IFERROR(ABS(Table1[[#This Row],[ROA 2015]]-Table1[[#This Row],[ROA 2014]]), "x")</f>
        <v>x</v>
      </c>
      <c r="BD237" s="3" t="str">
        <f xml:space="preserve"> IFERROR(ABS(Table1[[#This Row],[ROA 2016]]-Table1[[#This Row],[ROA 2015]]), "x")</f>
        <v>x</v>
      </c>
      <c r="BE237" s="3" t="str">
        <f xml:space="preserve"> IFERROR(ABS(Table1[[#This Row],[ROA 2017]]-Table1[[#This Row],[ROA 2016]]), "x")</f>
        <v>x</v>
      </c>
      <c r="BF237" s="3" t="str">
        <f xml:space="preserve"> IFERROR(ABS(Table1[[#This Row],[ROA 2018]]-Table1[[#This Row],[ROA 2017]]), "x")</f>
        <v>x</v>
      </c>
      <c r="BG237" s="3">
        <f xml:space="preserve"> IFERROR(ABS(Table1[[#This Row],[ROA 2019]]-Table1[[#This Row],[ROA 2018]]), "x")</f>
        <v>7.1428571428571438E-2</v>
      </c>
      <c r="BH237" s="3">
        <f xml:space="preserve"> IFERROR(ABS(Table1[[#This Row],[ROA 2020]]-Table1[[#This Row],[ROA 2019]]), "x")</f>
        <v>7.1428571428571438E-2</v>
      </c>
      <c r="BI237" s="3">
        <f xml:space="preserve"> IFERROR(ABS(Table1[[#This Row],[ROA 2021]]-Table1[[#This Row],[ROA 2020]]), "x")</f>
        <v>0.10119047619047621</v>
      </c>
      <c r="BJ237" s="3">
        <f xml:space="preserve"> IFERROR(AVERAGE(Table1[[#This Row],[ROA 2013-2012]:[ROA 2021-2020]]), "x")</f>
        <v>0.12351190476190478</v>
      </c>
      <c r="BK237" s="3">
        <f>IFERROR(AVERAGE(Table1[[#This Row],[ROA 2012]:[ROA 2021]]), "x")</f>
        <v>9.9206349206350003E-4</v>
      </c>
      <c r="BN237" s="1">
        <f>SUM(Table1[[#This Row],[B/M Rank]:[ROA Rank]])</f>
        <v>0</v>
      </c>
    </row>
    <row r="238" spans="1:66" x14ac:dyDescent="0.25">
      <c r="A238" s="1" t="s">
        <v>2193</v>
      </c>
      <c r="B238" s="1" t="s">
        <v>239</v>
      </c>
      <c r="C238" s="1" t="s">
        <v>4374</v>
      </c>
      <c r="D238" s="1" t="s">
        <v>142</v>
      </c>
      <c r="E238" s="1" t="s">
        <v>108</v>
      </c>
      <c r="F238" s="1">
        <v>3.81</v>
      </c>
      <c r="G238" s="19"/>
      <c r="H238" s="19"/>
      <c r="I238" s="19"/>
      <c r="J238" s="19"/>
      <c r="K238" s="1"/>
      <c r="L238" s="19"/>
      <c r="M238" s="1">
        <v>2012</v>
      </c>
      <c r="N238" s="1" t="s">
        <v>4368</v>
      </c>
      <c r="O238" s="1" t="s">
        <v>4368</v>
      </c>
      <c r="P238" s="1">
        <v>0</v>
      </c>
      <c r="Q238" s="1">
        <v>0</v>
      </c>
      <c r="R238" s="1">
        <v>0.1</v>
      </c>
      <c r="S238" s="1">
        <v>0.2</v>
      </c>
      <c r="T238" s="1">
        <v>0.3</v>
      </c>
      <c r="U238" s="1">
        <v>0.3</v>
      </c>
      <c r="V238" s="1">
        <v>0.3</v>
      </c>
      <c r="W238" s="1">
        <v>0.2</v>
      </c>
      <c r="X238" s="1">
        <v>0.3</v>
      </c>
      <c r="Z238" s="3">
        <f xml:space="preserve"> IFERROR(AVEDEV(Table1[[#This Row],[GP 2012]:[GP 2021]]) / Table1[[#This Row],[Avg GP]], "x")</f>
        <v>0.6071428571428571</v>
      </c>
      <c r="AA238" s="2">
        <f xml:space="preserve"> IFERROR(AVERAGE(Table1[[#This Row],[GP 2012]:[GP 2021]]), "x")</f>
        <v>0.17500000000000002</v>
      </c>
      <c r="AB238" s="11">
        <f>Table1[Equity]/Table1[Market Capital]</f>
        <v>0.44619422572178474</v>
      </c>
      <c r="AC238" s="1">
        <v>0.1</v>
      </c>
      <c r="AD238" s="1">
        <v>2.5</v>
      </c>
      <c r="AE238" s="1">
        <v>1.3</v>
      </c>
      <c r="AF238" s="1">
        <v>1.1000000000000001</v>
      </c>
      <c r="AG238" s="1">
        <v>1.1000000000000001</v>
      </c>
      <c r="AH238" s="1">
        <v>1.2</v>
      </c>
      <c r="AI238" s="1">
        <v>1.8</v>
      </c>
      <c r="AJ238" s="1">
        <v>1.1000000000000001</v>
      </c>
      <c r="AK238" s="1">
        <v>0.8</v>
      </c>
      <c r="AL238" s="1">
        <v>3.1</v>
      </c>
      <c r="AM238" s="1">
        <v>2.5</v>
      </c>
      <c r="AN238" s="1">
        <v>1.7</v>
      </c>
      <c r="AO238" s="3" t="str">
        <f xml:space="preserve"> IFERROR(Table1[[#This Row],[GP 2012]]/Table1[[#This Row],[Total Assets 2012]], "x")</f>
        <v>x</v>
      </c>
      <c r="AP238" s="3" t="str">
        <f xml:space="preserve"> IFERROR(Table1[[#This Row],[GP 2013]]/Table1[[#This Row],[Total Assets 2013]], "x")</f>
        <v>x</v>
      </c>
      <c r="AQ238" s="3">
        <f xml:space="preserve"> IFERROR(Table1[[#This Row],[GP 2014]]/Table1[[#This Row],[Total Assets 2014]], "x")</f>
        <v>0</v>
      </c>
      <c r="AR238" s="3">
        <f xml:space="preserve"> IFERROR(Table1[[#This Row],[GP 2015]]/Table1[[#This Row],[Total Assets 2015]], "x")</f>
        <v>0</v>
      </c>
      <c r="AS238" s="3">
        <f xml:space="preserve"> IFERROR(Table1[[#This Row],[GP 2016]]/Table1[[#This Row],[Total Assets 2016]], "x")</f>
        <v>9.0909090909090912E-2</v>
      </c>
      <c r="AT238" s="3">
        <f xml:space="preserve"> IFERROR(Table1[[#This Row],[GP 2017]]/Table1[[#This Row],[Total Assets 2017]], "x")</f>
        <v>0.16666666666666669</v>
      </c>
      <c r="AU238" s="3">
        <f xml:space="preserve"> IFERROR(Table1[[#This Row],[GP 2018]]/Table1[[#This Row],[Total Assets 2018]], "x")</f>
        <v>0.16666666666666666</v>
      </c>
      <c r="AV238" s="3">
        <f xml:space="preserve"> IFERROR(Table1[[#This Row],[GP 2019]]/Table1[[#This Row],[Total Assets 2019]], "x")</f>
        <v>0.27272727272727271</v>
      </c>
      <c r="AW238" s="3">
        <f xml:space="preserve"> IFERROR(Table1[[#This Row],[GP 2020]]/Table1[[#This Row],[Total Assets 2020]], "x")</f>
        <v>0.37499999999999994</v>
      </c>
      <c r="AX238" s="3">
        <f xml:space="preserve"> IFERROR(Table1[[#This Row],[GP 2021]]/Table1[[#This Row],[Total Assets 2021]], "x")</f>
        <v>6.4516129032258063E-2</v>
      </c>
      <c r="AY238" s="3">
        <f xml:space="preserve"> IFERROR(Table1[[#This Row],[GP TTM]]/Table1[[#This Row],[Total Assets TTM]], "x")</f>
        <v>0.12</v>
      </c>
      <c r="BA238" s="3" t="str">
        <f xml:space="preserve"> IFERROR(ABS(Table1[[#This Row],[ROA 2013]]-Table1[[#This Row],[ROA 2012]]), "x")</f>
        <v>x</v>
      </c>
      <c r="BB238" s="3" t="str">
        <f xml:space="preserve"> IFERROR(ABS(Table1[[#This Row],[ROA 2014]]-Table1[[#This Row],[ROA 2013]]), "x")</f>
        <v>x</v>
      </c>
      <c r="BC238" s="3">
        <f xml:space="preserve"> IFERROR(ABS(Table1[[#This Row],[ROA 2015]]-Table1[[#This Row],[ROA 2014]]), "x")</f>
        <v>0</v>
      </c>
      <c r="BD238" s="3">
        <f xml:space="preserve"> IFERROR(ABS(Table1[[#This Row],[ROA 2016]]-Table1[[#This Row],[ROA 2015]]), "x")</f>
        <v>9.0909090909090912E-2</v>
      </c>
      <c r="BE238" s="3">
        <f xml:space="preserve"> IFERROR(ABS(Table1[[#This Row],[ROA 2017]]-Table1[[#This Row],[ROA 2016]]), "x")</f>
        <v>7.5757575757575774E-2</v>
      </c>
      <c r="BF238" s="3">
        <f xml:space="preserve"> IFERROR(ABS(Table1[[#This Row],[ROA 2018]]-Table1[[#This Row],[ROA 2017]]), "x")</f>
        <v>2.7755575615628914E-17</v>
      </c>
      <c r="BG238" s="3">
        <f xml:space="preserve"> IFERROR(ABS(Table1[[#This Row],[ROA 2019]]-Table1[[#This Row],[ROA 2018]]), "x")</f>
        <v>0.10606060606060605</v>
      </c>
      <c r="BH238" s="3">
        <f xml:space="preserve"> IFERROR(ABS(Table1[[#This Row],[ROA 2020]]-Table1[[#This Row],[ROA 2019]]), "x")</f>
        <v>0.10227272727272724</v>
      </c>
      <c r="BI238" s="3">
        <f xml:space="preserve"> IFERROR(ABS(Table1[[#This Row],[ROA 2021]]-Table1[[#This Row],[ROA 2020]]), "x")</f>
        <v>0.31048387096774188</v>
      </c>
      <c r="BJ238" s="3">
        <f xml:space="preserve"> IFERROR(AVERAGE(Table1[[#This Row],[ROA 2013-2012]:[ROA 2021-2020]]), "x")</f>
        <v>9.7926267281105983E-2</v>
      </c>
      <c r="BK238" s="3">
        <f>IFERROR(AVERAGE(Table1[[#This Row],[ROA 2012]:[ROA 2021]]), "x")</f>
        <v>0.14206072825024435</v>
      </c>
      <c r="BN238" s="1">
        <f>SUM(Table1[[#This Row],[B/M Rank]:[ROA Rank]])</f>
        <v>0</v>
      </c>
    </row>
    <row r="239" spans="1:66" x14ac:dyDescent="0.25">
      <c r="A239" s="1" t="s">
        <v>3308</v>
      </c>
      <c r="B239" s="1" t="s">
        <v>1164</v>
      </c>
      <c r="C239" s="1" t="s">
        <v>4417</v>
      </c>
      <c r="D239" s="1" t="s">
        <v>268</v>
      </c>
      <c r="E239" s="1" t="s">
        <v>108</v>
      </c>
      <c r="F239" s="1">
        <v>3.81</v>
      </c>
      <c r="G239" s="19"/>
      <c r="H239" s="19"/>
      <c r="I239" s="19"/>
      <c r="J239" s="19"/>
      <c r="K239" s="1"/>
      <c r="L239" s="19"/>
      <c r="M239" s="1">
        <v>2021</v>
      </c>
      <c r="W239" s="1" t="s">
        <v>4368</v>
      </c>
      <c r="X239" s="1" t="s">
        <v>4368</v>
      </c>
      <c r="Z239" s="3" t="str">
        <f xml:space="preserve"> IFERROR(AVEDEV(Table1[[#This Row],[GP 2012]:[GP 2021]]) / Table1[[#This Row],[Avg GP]], "x")</f>
        <v>x</v>
      </c>
      <c r="AA239" s="2" t="str">
        <f xml:space="preserve"> IFERROR(AVERAGE(Table1[[#This Row],[GP 2012]:[GP 2021]]), "x")</f>
        <v>x</v>
      </c>
      <c r="AB239" s="11">
        <f>Table1[Equity]/Table1[Market Capital]</f>
        <v>0.20997375328083989</v>
      </c>
      <c r="AL239" s="1">
        <v>4.9000000000000004</v>
      </c>
      <c r="AM239" s="1">
        <v>4.9000000000000004</v>
      </c>
      <c r="AN239" s="1">
        <v>0.8</v>
      </c>
      <c r="AO239" s="3" t="str">
        <f xml:space="preserve"> IFERROR(Table1[[#This Row],[GP 2012]]/Table1[[#This Row],[Total Assets 2012]], "x")</f>
        <v>x</v>
      </c>
      <c r="AP239" s="3" t="str">
        <f xml:space="preserve"> IFERROR(Table1[[#This Row],[GP 2013]]/Table1[[#This Row],[Total Assets 2013]], "x")</f>
        <v>x</v>
      </c>
      <c r="AQ239" s="3" t="str">
        <f xml:space="preserve"> IFERROR(Table1[[#This Row],[GP 2014]]/Table1[[#This Row],[Total Assets 2014]], "x")</f>
        <v>x</v>
      </c>
      <c r="AR239" s="3" t="str">
        <f xml:space="preserve"> IFERROR(Table1[[#This Row],[GP 2015]]/Table1[[#This Row],[Total Assets 2015]], "x")</f>
        <v>x</v>
      </c>
      <c r="AS239" s="3" t="str">
        <f xml:space="preserve"> IFERROR(Table1[[#This Row],[GP 2016]]/Table1[[#This Row],[Total Assets 2016]], "x")</f>
        <v>x</v>
      </c>
      <c r="AT239" s="3" t="str">
        <f xml:space="preserve"> IFERROR(Table1[[#This Row],[GP 2017]]/Table1[[#This Row],[Total Assets 2017]], "x")</f>
        <v>x</v>
      </c>
      <c r="AU239" s="3" t="str">
        <f xml:space="preserve"> IFERROR(Table1[[#This Row],[GP 2018]]/Table1[[#This Row],[Total Assets 2018]], "x")</f>
        <v>x</v>
      </c>
      <c r="AV239" s="3" t="str">
        <f xml:space="preserve"> IFERROR(Table1[[#This Row],[GP 2019]]/Table1[[#This Row],[Total Assets 2019]], "x")</f>
        <v>x</v>
      </c>
      <c r="AW239" s="3" t="str">
        <f xml:space="preserve"> IFERROR(Table1[[#This Row],[GP 2020]]/Table1[[#This Row],[Total Assets 2020]], "x")</f>
        <v>x</v>
      </c>
      <c r="AX239" s="3" t="str">
        <f xml:space="preserve"> IFERROR(Table1[[#This Row],[GP 2021]]/Table1[[#This Row],[Total Assets 2021]], "x")</f>
        <v>x</v>
      </c>
      <c r="AY239" s="3" t="str">
        <f xml:space="preserve"> IFERROR(Table1[[#This Row],[GP TTM]]/Table1[[#This Row],[Total Assets TTM]], "x")</f>
        <v>x</v>
      </c>
      <c r="BA239" s="3" t="str">
        <f xml:space="preserve"> IFERROR(ABS(Table1[[#This Row],[ROA 2013]]-Table1[[#This Row],[ROA 2012]]), "x")</f>
        <v>x</v>
      </c>
      <c r="BB239" s="3" t="str">
        <f xml:space="preserve"> IFERROR(ABS(Table1[[#This Row],[ROA 2014]]-Table1[[#This Row],[ROA 2013]]), "x")</f>
        <v>x</v>
      </c>
      <c r="BC239" s="3" t="str">
        <f xml:space="preserve"> IFERROR(ABS(Table1[[#This Row],[ROA 2015]]-Table1[[#This Row],[ROA 2014]]), "x")</f>
        <v>x</v>
      </c>
      <c r="BD239" s="3" t="str">
        <f xml:space="preserve"> IFERROR(ABS(Table1[[#This Row],[ROA 2016]]-Table1[[#This Row],[ROA 2015]]), "x")</f>
        <v>x</v>
      </c>
      <c r="BE239" s="3" t="str">
        <f xml:space="preserve"> IFERROR(ABS(Table1[[#This Row],[ROA 2017]]-Table1[[#This Row],[ROA 2016]]), "x")</f>
        <v>x</v>
      </c>
      <c r="BF239" s="3" t="str">
        <f xml:space="preserve"> IFERROR(ABS(Table1[[#This Row],[ROA 2018]]-Table1[[#This Row],[ROA 2017]]), "x")</f>
        <v>x</v>
      </c>
      <c r="BG239" s="3" t="str">
        <f xml:space="preserve"> IFERROR(ABS(Table1[[#This Row],[ROA 2019]]-Table1[[#This Row],[ROA 2018]]), "x")</f>
        <v>x</v>
      </c>
      <c r="BH239" s="3" t="str">
        <f xml:space="preserve"> IFERROR(ABS(Table1[[#This Row],[ROA 2020]]-Table1[[#This Row],[ROA 2019]]), "x")</f>
        <v>x</v>
      </c>
      <c r="BI239" s="3" t="str">
        <f xml:space="preserve"> IFERROR(ABS(Table1[[#This Row],[ROA 2021]]-Table1[[#This Row],[ROA 2020]]), "x")</f>
        <v>x</v>
      </c>
      <c r="BJ239" s="3" t="str">
        <f xml:space="preserve"> IFERROR(AVERAGE(Table1[[#This Row],[ROA 2013-2012]:[ROA 2021-2020]]), "x")</f>
        <v>x</v>
      </c>
      <c r="BK239" s="3" t="str">
        <f>IFERROR(AVERAGE(Table1[[#This Row],[ROA 2012]:[ROA 2021]]), "x")</f>
        <v>x</v>
      </c>
      <c r="BN239" s="1">
        <f>SUM(Table1[[#This Row],[B/M Rank]:[ROA Rank]])</f>
        <v>0</v>
      </c>
    </row>
    <row r="240" spans="1:66" x14ac:dyDescent="0.25">
      <c r="A240" s="1" t="s">
        <v>2659</v>
      </c>
      <c r="B240" s="1" t="s">
        <v>710</v>
      </c>
      <c r="C240" s="1" t="s">
        <v>4406</v>
      </c>
      <c r="D240" s="1" t="s">
        <v>392</v>
      </c>
      <c r="E240" s="1" t="s">
        <v>108</v>
      </c>
      <c r="F240" s="1">
        <v>3.83</v>
      </c>
      <c r="G240" s="19"/>
      <c r="H240" s="19"/>
      <c r="I240" s="19"/>
      <c r="J240" s="19"/>
      <c r="K240" s="1"/>
      <c r="L240" s="19"/>
      <c r="M240" s="1">
        <v>2019</v>
      </c>
      <c r="U240" s="1">
        <v>0</v>
      </c>
      <c r="V240" s="1">
        <v>-0.1</v>
      </c>
      <c r="W240" s="1">
        <v>-0.1</v>
      </c>
      <c r="X240" s="1">
        <v>-0.1</v>
      </c>
      <c r="Z240" s="3">
        <f xml:space="preserve"> IFERROR(AVEDEV(Table1[[#This Row],[GP 2012]:[GP 2021]]) / Table1[[#This Row],[Avg GP]], "x")</f>
        <v>-0.66666666666666685</v>
      </c>
      <c r="AA240" s="2">
        <f xml:space="preserve"> IFERROR(AVERAGE(Table1[[#This Row],[GP 2012]:[GP 2021]]), "x")</f>
        <v>-6.6666666666666666E-2</v>
      </c>
      <c r="AB240" s="11">
        <f>Table1[Equity]/Table1[Market Capital]</f>
        <v>0.60052219321148814</v>
      </c>
      <c r="AJ240" s="1">
        <v>1.2</v>
      </c>
      <c r="AK240" s="1">
        <v>2.6</v>
      </c>
      <c r="AL240" s="1">
        <v>2.8</v>
      </c>
      <c r="AM240" s="1">
        <v>2.8</v>
      </c>
      <c r="AN240" s="1">
        <v>2.2999999999999998</v>
      </c>
      <c r="AO240" s="3" t="str">
        <f xml:space="preserve"> IFERROR(Table1[[#This Row],[GP 2012]]/Table1[[#This Row],[Total Assets 2012]], "x")</f>
        <v>x</v>
      </c>
      <c r="AP240" s="3" t="str">
        <f xml:space="preserve"> IFERROR(Table1[[#This Row],[GP 2013]]/Table1[[#This Row],[Total Assets 2013]], "x")</f>
        <v>x</v>
      </c>
      <c r="AQ240" s="3" t="str">
        <f xml:space="preserve"> IFERROR(Table1[[#This Row],[GP 2014]]/Table1[[#This Row],[Total Assets 2014]], "x")</f>
        <v>x</v>
      </c>
      <c r="AR240" s="3" t="str">
        <f xml:space="preserve"> IFERROR(Table1[[#This Row],[GP 2015]]/Table1[[#This Row],[Total Assets 2015]], "x")</f>
        <v>x</v>
      </c>
      <c r="AS240" s="3" t="str">
        <f xml:space="preserve"> IFERROR(Table1[[#This Row],[GP 2016]]/Table1[[#This Row],[Total Assets 2016]], "x")</f>
        <v>x</v>
      </c>
      <c r="AT240" s="3" t="str">
        <f xml:space="preserve"> IFERROR(Table1[[#This Row],[GP 2017]]/Table1[[#This Row],[Total Assets 2017]], "x")</f>
        <v>x</v>
      </c>
      <c r="AU240" s="3" t="str">
        <f xml:space="preserve"> IFERROR(Table1[[#This Row],[GP 2018]]/Table1[[#This Row],[Total Assets 2018]], "x")</f>
        <v>x</v>
      </c>
      <c r="AV240" s="3">
        <f xml:space="preserve"> IFERROR(Table1[[#This Row],[GP 2019]]/Table1[[#This Row],[Total Assets 2019]], "x")</f>
        <v>0</v>
      </c>
      <c r="AW240" s="3">
        <f xml:space="preserve"> IFERROR(Table1[[#This Row],[GP 2020]]/Table1[[#This Row],[Total Assets 2020]], "x")</f>
        <v>-3.8461538461538464E-2</v>
      </c>
      <c r="AX240" s="3">
        <f xml:space="preserve"> IFERROR(Table1[[#This Row],[GP 2021]]/Table1[[#This Row],[Total Assets 2021]], "x")</f>
        <v>-3.5714285714285719E-2</v>
      </c>
      <c r="AY240" s="3">
        <f xml:space="preserve"> IFERROR(Table1[[#This Row],[GP TTM]]/Table1[[#This Row],[Total Assets TTM]], "x")</f>
        <v>-3.5714285714285719E-2</v>
      </c>
      <c r="BA240" s="3" t="str">
        <f xml:space="preserve"> IFERROR(ABS(Table1[[#This Row],[ROA 2013]]-Table1[[#This Row],[ROA 2012]]), "x")</f>
        <v>x</v>
      </c>
      <c r="BB240" s="3" t="str">
        <f xml:space="preserve"> IFERROR(ABS(Table1[[#This Row],[ROA 2014]]-Table1[[#This Row],[ROA 2013]]), "x")</f>
        <v>x</v>
      </c>
      <c r="BC240" s="3" t="str">
        <f xml:space="preserve"> IFERROR(ABS(Table1[[#This Row],[ROA 2015]]-Table1[[#This Row],[ROA 2014]]), "x")</f>
        <v>x</v>
      </c>
      <c r="BD240" s="3" t="str">
        <f xml:space="preserve"> IFERROR(ABS(Table1[[#This Row],[ROA 2016]]-Table1[[#This Row],[ROA 2015]]), "x")</f>
        <v>x</v>
      </c>
      <c r="BE240" s="3" t="str">
        <f xml:space="preserve"> IFERROR(ABS(Table1[[#This Row],[ROA 2017]]-Table1[[#This Row],[ROA 2016]]), "x")</f>
        <v>x</v>
      </c>
      <c r="BF240" s="3" t="str">
        <f xml:space="preserve"> IFERROR(ABS(Table1[[#This Row],[ROA 2018]]-Table1[[#This Row],[ROA 2017]]), "x")</f>
        <v>x</v>
      </c>
      <c r="BG240" s="3" t="str">
        <f xml:space="preserve"> IFERROR(ABS(Table1[[#This Row],[ROA 2019]]-Table1[[#This Row],[ROA 2018]]), "x")</f>
        <v>x</v>
      </c>
      <c r="BH240" s="3">
        <f xml:space="preserve"> IFERROR(ABS(Table1[[#This Row],[ROA 2020]]-Table1[[#This Row],[ROA 2019]]), "x")</f>
        <v>3.8461538461538464E-2</v>
      </c>
      <c r="BI240" s="3">
        <f xml:space="preserve"> IFERROR(ABS(Table1[[#This Row],[ROA 2021]]-Table1[[#This Row],[ROA 2020]]), "x")</f>
        <v>2.7472527472527444E-3</v>
      </c>
      <c r="BJ240" s="3">
        <f xml:space="preserve"> IFERROR(AVERAGE(Table1[[#This Row],[ROA 2013-2012]:[ROA 2021-2020]]), "x")</f>
        <v>2.0604395604395604E-2</v>
      </c>
      <c r="BK240" s="3">
        <f>IFERROR(AVERAGE(Table1[[#This Row],[ROA 2012]:[ROA 2021]]), "x")</f>
        <v>-2.4725274725274731E-2</v>
      </c>
      <c r="BN240" s="1">
        <f>SUM(Table1[[#This Row],[B/M Rank]:[ROA Rank]])</f>
        <v>0</v>
      </c>
    </row>
    <row r="241" spans="1:66" x14ac:dyDescent="0.25">
      <c r="A241" s="1" t="s">
        <v>3861</v>
      </c>
      <c r="B241" s="1" t="s">
        <v>1577</v>
      </c>
      <c r="C241" s="1" t="s">
        <v>1499</v>
      </c>
      <c r="D241" s="1" t="s">
        <v>440</v>
      </c>
      <c r="E241" s="1" t="s">
        <v>108</v>
      </c>
      <c r="F241" s="1">
        <v>3.83</v>
      </c>
      <c r="G241" s="19"/>
      <c r="H241" s="19"/>
      <c r="I241" s="19"/>
      <c r="J241" s="19"/>
      <c r="K241" s="1"/>
      <c r="L241" s="19"/>
      <c r="M241" s="1">
        <v>2014</v>
      </c>
      <c r="P241" s="1">
        <v>0.5</v>
      </c>
      <c r="Q241" s="1">
        <v>-0.1</v>
      </c>
      <c r="R241" s="1">
        <v>0.1</v>
      </c>
      <c r="S241" s="1">
        <v>0.1</v>
      </c>
      <c r="T241" s="1">
        <v>-0.1</v>
      </c>
      <c r="U241" s="1" t="s">
        <v>4368</v>
      </c>
      <c r="V241" s="1" t="s">
        <v>4368</v>
      </c>
      <c r="W241" s="1" t="s">
        <v>4368</v>
      </c>
      <c r="X241" s="1" t="s">
        <v>4368</v>
      </c>
      <c r="Z241" s="3">
        <f xml:space="preserve"> IFERROR(AVEDEV(Table1[[#This Row],[GP 2012]:[GP 2021]]) / Table1[[#This Row],[Avg GP]], "x")</f>
        <v>1.5999999999999999</v>
      </c>
      <c r="AA241" s="2">
        <f xml:space="preserve"> IFERROR(AVERAGE(Table1[[#This Row],[GP 2012]:[GP 2021]]), "x")</f>
        <v>0.1</v>
      </c>
      <c r="AB241" s="11">
        <f>Table1[Equity]/Table1[Market Capital]</f>
        <v>0.15665796344647517</v>
      </c>
      <c r="AE241" s="1">
        <v>5.7</v>
      </c>
      <c r="AF241" s="1">
        <v>7.5</v>
      </c>
      <c r="AG241" s="1">
        <v>8.1999999999999993</v>
      </c>
      <c r="AH241" s="1">
        <v>14.7</v>
      </c>
      <c r="AI241" s="1">
        <v>10.199999999999999</v>
      </c>
      <c r="AJ241" s="1">
        <v>2.5</v>
      </c>
      <c r="AK241" s="1">
        <v>0.8</v>
      </c>
      <c r="AL241" s="1">
        <v>1.2</v>
      </c>
      <c r="AM241" s="1">
        <v>1.2</v>
      </c>
      <c r="AN241" s="1">
        <v>0.6</v>
      </c>
      <c r="AO241" s="3" t="str">
        <f xml:space="preserve"> IFERROR(Table1[[#This Row],[GP 2012]]/Table1[[#This Row],[Total Assets 2012]], "x")</f>
        <v>x</v>
      </c>
      <c r="AP241" s="3" t="str">
        <f xml:space="preserve"> IFERROR(Table1[[#This Row],[GP 2013]]/Table1[[#This Row],[Total Assets 2013]], "x")</f>
        <v>x</v>
      </c>
      <c r="AQ241" s="3">
        <f xml:space="preserve"> IFERROR(Table1[[#This Row],[GP 2014]]/Table1[[#This Row],[Total Assets 2014]], "x")</f>
        <v>8.771929824561403E-2</v>
      </c>
      <c r="AR241" s="3">
        <f xml:space="preserve"> IFERROR(Table1[[#This Row],[GP 2015]]/Table1[[#This Row],[Total Assets 2015]], "x")</f>
        <v>-1.3333333333333334E-2</v>
      </c>
      <c r="AS241" s="3">
        <f xml:space="preserve"> IFERROR(Table1[[#This Row],[GP 2016]]/Table1[[#This Row],[Total Assets 2016]], "x")</f>
        <v>1.2195121951219514E-2</v>
      </c>
      <c r="AT241" s="3">
        <f xml:space="preserve"> IFERROR(Table1[[#This Row],[GP 2017]]/Table1[[#This Row],[Total Assets 2017]], "x")</f>
        <v>6.8027210884353748E-3</v>
      </c>
      <c r="AU241" s="3">
        <f xml:space="preserve"> IFERROR(Table1[[#This Row],[GP 2018]]/Table1[[#This Row],[Total Assets 2018]], "x")</f>
        <v>-9.8039215686274526E-3</v>
      </c>
      <c r="AV241" s="3" t="str">
        <f xml:space="preserve"> IFERROR(Table1[[#This Row],[GP 2019]]/Table1[[#This Row],[Total Assets 2019]], "x")</f>
        <v>x</v>
      </c>
      <c r="AW241" s="3" t="str">
        <f xml:space="preserve"> IFERROR(Table1[[#This Row],[GP 2020]]/Table1[[#This Row],[Total Assets 2020]], "x")</f>
        <v>x</v>
      </c>
      <c r="AX241" s="3" t="str">
        <f xml:space="preserve"> IFERROR(Table1[[#This Row],[GP 2021]]/Table1[[#This Row],[Total Assets 2021]], "x")</f>
        <v>x</v>
      </c>
      <c r="AY241" s="3" t="str">
        <f xml:space="preserve"> IFERROR(Table1[[#This Row],[GP TTM]]/Table1[[#This Row],[Total Assets TTM]], "x")</f>
        <v>x</v>
      </c>
      <c r="BA241" s="3" t="str">
        <f xml:space="preserve"> IFERROR(ABS(Table1[[#This Row],[ROA 2013]]-Table1[[#This Row],[ROA 2012]]), "x")</f>
        <v>x</v>
      </c>
      <c r="BB241" s="3" t="str">
        <f xml:space="preserve"> IFERROR(ABS(Table1[[#This Row],[ROA 2014]]-Table1[[#This Row],[ROA 2013]]), "x")</f>
        <v>x</v>
      </c>
      <c r="BC241" s="3">
        <f xml:space="preserve"> IFERROR(ABS(Table1[[#This Row],[ROA 2015]]-Table1[[#This Row],[ROA 2014]]), "x")</f>
        <v>0.10105263157894737</v>
      </c>
      <c r="BD241" s="3">
        <f xml:space="preserve"> IFERROR(ABS(Table1[[#This Row],[ROA 2016]]-Table1[[#This Row],[ROA 2015]]), "x")</f>
        <v>2.5528455284552849E-2</v>
      </c>
      <c r="BE241" s="3">
        <f xml:space="preserve"> IFERROR(ABS(Table1[[#This Row],[ROA 2017]]-Table1[[#This Row],[ROA 2016]]), "x")</f>
        <v>5.3924008627841396E-3</v>
      </c>
      <c r="BF241" s="3">
        <f xml:space="preserve"> IFERROR(ABS(Table1[[#This Row],[ROA 2018]]-Table1[[#This Row],[ROA 2017]]), "x")</f>
        <v>1.6606642657062826E-2</v>
      </c>
      <c r="BG241" s="3" t="str">
        <f xml:space="preserve"> IFERROR(ABS(Table1[[#This Row],[ROA 2019]]-Table1[[#This Row],[ROA 2018]]), "x")</f>
        <v>x</v>
      </c>
      <c r="BH241" s="3" t="str">
        <f xml:space="preserve"> IFERROR(ABS(Table1[[#This Row],[ROA 2020]]-Table1[[#This Row],[ROA 2019]]), "x")</f>
        <v>x</v>
      </c>
      <c r="BI241" s="3" t="str">
        <f xml:space="preserve"> IFERROR(ABS(Table1[[#This Row],[ROA 2021]]-Table1[[#This Row],[ROA 2020]]), "x")</f>
        <v>x</v>
      </c>
      <c r="BJ241" s="3">
        <f xml:space="preserve"> IFERROR(AVERAGE(Table1[[#This Row],[ROA 2013-2012]:[ROA 2021-2020]]), "x")</f>
        <v>3.7145032595836798E-2</v>
      </c>
      <c r="BK241" s="3">
        <f>IFERROR(AVERAGE(Table1[[#This Row],[ROA 2012]:[ROA 2021]]), "x")</f>
        <v>1.6715977276661624E-2</v>
      </c>
      <c r="BN241" s="1">
        <f>SUM(Table1[[#This Row],[B/M Rank]:[ROA Rank]])</f>
        <v>0</v>
      </c>
    </row>
    <row r="242" spans="1:66" x14ac:dyDescent="0.25">
      <c r="A242" s="1" t="s">
        <v>2976</v>
      </c>
      <c r="B242" s="1" t="s">
        <v>955</v>
      </c>
      <c r="C242" s="1" t="s">
        <v>4417</v>
      </c>
      <c r="D242" s="1" t="s">
        <v>268</v>
      </c>
      <c r="E242" s="1" t="s">
        <v>108</v>
      </c>
      <c r="F242" s="1">
        <v>3.86</v>
      </c>
      <c r="G242" s="19"/>
      <c r="H242" s="19"/>
      <c r="I242" s="19"/>
      <c r="J242" s="19"/>
      <c r="K242" s="1"/>
      <c r="L242" s="19"/>
      <c r="M242" s="1">
        <v>2012</v>
      </c>
      <c r="N242" s="1">
        <v>-0.1</v>
      </c>
      <c r="O242" s="1">
        <v>0</v>
      </c>
      <c r="P242" s="1">
        <v>0</v>
      </c>
      <c r="Q242" s="1">
        <v>0</v>
      </c>
      <c r="R242" s="1">
        <v>-0.1</v>
      </c>
      <c r="S242" s="1">
        <v>-0.1</v>
      </c>
      <c r="T242" s="1">
        <v>0</v>
      </c>
      <c r="U242" s="1">
        <v>0</v>
      </c>
      <c r="V242" s="1">
        <v>0</v>
      </c>
      <c r="W242" s="1">
        <v>0</v>
      </c>
      <c r="X242" s="1" t="s">
        <v>4368</v>
      </c>
      <c r="Z242" s="3">
        <f xml:space="preserve"> IFERROR(AVEDEV(Table1[[#This Row],[GP 2012]:[GP 2021]]) / Table1[[#This Row],[Avg GP]], "x")</f>
        <v>-1.4000000000000004</v>
      </c>
      <c r="AA242" s="2">
        <f xml:space="preserve"> IFERROR(AVERAGE(Table1[[#This Row],[GP 2012]:[GP 2021]]), "x")</f>
        <v>-3.0000000000000006E-2</v>
      </c>
      <c r="AB242" s="11">
        <f>Table1[Equity]/Table1[Market Capital]</f>
        <v>0.54404145077720212</v>
      </c>
      <c r="AC242" s="1">
        <v>1.8</v>
      </c>
      <c r="AD242" s="1">
        <v>1.5</v>
      </c>
      <c r="AE242" s="1">
        <v>1.3</v>
      </c>
      <c r="AF242" s="1">
        <v>1</v>
      </c>
      <c r="AG242" s="1">
        <v>0.7</v>
      </c>
      <c r="AH242" s="1">
        <v>0.8</v>
      </c>
      <c r="AI242" s="1">
        <v>1.1000000000000001</v>
      </c>
      <c r="AJ242" s="1">
        <v>1.1000000000000001</v>
      </c>
      <c r="AK242" s="1">
        <v>1.3</v>
      </c>
      <c r="AL242" s="1">
        <v>1.8</v>
      </c>
      <c r="AM242" s="1">
        <v>2.1</v>
      </c>
      <c r="AN242" s="1">
        <v>2.1</v>
      </c>
      <c r="AO242" s="3">
        <f xml:space="preserve"> IFERROR(Table1[[#This Row],[GP 2012]]/Table1[[#This Row],[Total Assets 2012]], "x")</f>
        <v>-5.5555555555555559E-2</v>
      </c>
      <c r="AP242" s="3">
        <f xml:space="preserve"> IFERROR(Table1[[#This Row],[GP 2013]]/Table1[[#This Row],[Total Assets 2013]], "x")</f>
        <v>0</v>
      </c>
      <c r="AQ242" s="3">
        <f xml:space="preserve"> IFERROR(Table1[[#This Row],[GP 2014]]/Table1[[#This Row],[Total Assets 2014]], "x")</f>
        <v>0</v>
      </c>
      <c r="AR242" s="3">
        <f xml:space="preserve"> IFERROR(Table1[[#This Row],[GP 2015]]/Table1[[#This Row],[Total Assets 2015]], "x")</f>
        <v>0</v>
      </c>
      <c r="AS242" s="3">
        <f xml:space="preserve"> IFERROR(Table1[[#This Row],[GP 2016]]/Table1[[#This Row],[Total Assets 2016]], "x")</f>
        <v>-0.14285714285714288</v>
      </c>
      <c r="AT242" s="3">
        <f xml:space="preserve"> IFERROR(Table1[[#This Row],[GP 2017]]/Table1[[#This Row],[Total Assets 2017]], "x")</f>
        <v>-0.125</v>
      </c>
      <c r="AU242" s="3">
        <f xml:space="preserve"> IFERROR(Table1[[#This Row],[GP 2018]]/Table1[[#This Row],[Total Assets 2018]], "x")</f>
        <v>0</v>
      </c>
      <c r="AV242" s="3">
        <f xml:space="preserve"> IFERROR(Table1[[#This Row],[GP 2019]]/Table1[[#This Row],[Total Assets 2019]], "x")</f>
        <v>0</v>
      </c>
      <c r="AW242" s="3">
        <f xml:space="preserve"> IFERROR(Table1[[#This Row],[GP 2020]]/Table1[[#This Row],[Total Assets 2020]], "x")</f>
        <v>0</v>
      </c>
      <c r="AX242" s="3">
        <f xml:space="preserve"> IFERROR(Table1[[#This Row],[GP 2021]]/Table1[[#This Row],[Total Assets 2021]], "x")</f>
        <v>0</v>
      </c>
      <c r="AY242" s="3" t="str">
        <f xml:space="preserve"> IFERROR(Table1[[#This Row],[GP TTM]]/Table1[[#This Row],[Total Assets TTM]], "x")</f>
        <v>x</v>
      </c>
      <c r="BA242" s="3">
        <f xml:space="preserve"> IFERROR(ABS(Table1[[#This Row],[ROA 2013]]-Table1[[#This Row],[ROA 2012]]), "x")</f>
        <v>5.5555555555555559E-2</v>
      </c>
      <c r="BB242" s="3">
        <f xml:space="preserve"> IFERROR(ABS(Table1[[#This Row],[ROA 2014]]-Table1[[#This Row],[ROA 2013]]), "x")</f>
        <v>0</v>
      </c>
      <c r="BC242" s="3">
        <f xml:space="preserve"> IFERROR(ABS(Table1[[#This Row],[ROA 2015]]-Table1[[#This Row],[ROA 2014]]), "x")</f>
        <v>0</v>
      </c>
      <c r="BD242" s="3">
        <f xml:space="preserve"> IFERROR(ABS(Table1[[#This Row],[ROA 2016]]-Table1[[#This Row],[ROA 2015]]), "x")</f>
        <v>0.14285714285714288</v>
      </c>
      <c r="BE242" s="3">
        <f xml:space="preserve"> IFERROR(ABS(Table1[[#This Row],[ROA 2017]]-Table1[[#This Row],[ROA 2016]]), "x")</f>
        <v>1.7857142857142877E-2</v>
      </c>
      <c r="BF242" s="3">
        <f xml:space="preserve"> IFERROR(ABS(Table1[[#This Row],[ROA 2018]]-Table1[[#This Row],[ROA 2017]]), "x")</f>
        <v>0.125</v>
      </c>
      <c r="BG242" s="3">
        <f xml:space="preserve"> IFERROR(ABS(Table1[[#This Row],[ROA 2019]]-Table1[[#This Row],[ROA 2018]]), "x")</f>
        <v>0</v>
      </c>
      <c r="BH242" s="3">
        <f xml:space="preserve"> IFERROR(ABS(Table1[[#This Row],[ROA 2020]]-Table1[[#This Row],[ROA 2019]]), "x")</f>
        <v>0</v>
      </c>
      <c r="BI242" s="3">
        <f xml:space="preserve"> IFERROR(ABS(Table1[[#This Row],[ROA 2021]]-Table1[[#This Row],[ROA 2020]]), "x")</f>
        <v>0</v>
      </c>
      <c r="BJ242" s="3">
        <f xml:space="preserve"> IFERROR(AVERAGE(Table1[[#This Row],[ROA 2013-2012]:[ROA 2021-2020]]), "x")</f>
        <v>3.7918871252204583E-2</v>
      </c>
      <c r="BK242" s="3">
        <f>IFERROR(AVERAGE(Table1[[#This Row],[ROA 2012]:[ROA 2021]]), "x")</f>
        <v>-3.2341269841269844E-2</v>
      </c>
      <c r="BN242" s="1">
        <f>SUM(Table1[[#This Row],[B/M Rank]:[ROA Rank]])</f>
        <v>0</v>
      </c>
    </row>
    <row r="243" spans="1:66" x14ac:dyDescent="0.25">
      <c r="A243" s="1" t="s">
        <v>2472</v>
      </c>
      <c r="B243" s="1" t="s">
        <v>524</v>
      </c>
      <c r="C243" s="1" t="s">
        <v>523</v>
      </c>
      <c r="D243" s="1" t="s">
        <v>152</v>
      </c>
      <c r="E243" s="1" t="s">
        <v>108</v>
      </c>
      <c r="F243" s="1">
        <v>3.88</v>
      </c>
      <c r="G243" s="19"/>
      <c r="H243" s="19"/>
      <c r="I243" s="19"/>
      <c r="J243" s="19"/>
      <c r="K243" s="1"/>
      <c r="L243" s="19"/>
      <c r="M243" s="1">
        <v>2019</v>
      </c>
      <c r="U243" s="1">
        <v>-0.8</v>
      </c>
      <c r="V243" s="1">
        <v>-1.1000000000000001</v>
      </c>
      <c r="W243" s="1">
        <v>0</v>
      </c>
      <c r="X243" s="1">
        <v>0.1</v>
      </c>
      <c r="Z243" s="3">
        <f xml:space="preserve"> IFERROR(AVEDEV(Table1[[#This Row],[GP 2012]:[GP 2021]]) / Table1[[#This Row],[Avg GP]], "x")</f>
        <v>-0.66666666666666663</v>
      </c>
      <c r="AA243" s="2">
        <f xml:space="preserve"> IFERROR(AVERAGE(Table1[[#This Row],[GP 2012]:[GP 2021]]), "x")</f>
        <v>-0.63333333333333341</v>
      </c>
      <c r="AB243" s="11">
        <f>Table1[Equity]/Table1[Market Capital]</f>
        <v>-0.12886597938144331</v>
      </c>
      <c r="AJ243" s="1">
        <v>1.9</v>
      </c>
      <c r="AK243" s="1">
        <v>0.3</v>
      </c>
      <c r="AL243" s="1">
        <v>0.7</v>
      </c>
      <c r="AM243" s="1">
        <v>0.8</v>
      </c>
      <c r="AN243" s="1">
        <v>-0.5</v>
      </c>
      <c r="AO243" s="3" t="str">
        <f xml:space="preserve"> IFERROR(Table1[[#This Row],[GP 2012]]/Table1[[#This Row],[Total Assets 2012]], "x")</f>
        <v>x</v>
      </c>
      <c r="AP243" s="3" t="str">
        <f xml:space="preserve"> IFERROR(Table1[[#This Row],[GP 2013]]/Table1[[#This Row],[Total Assets 2013]], "x")</f>
        <v>x</v>
      </c>
      <c r="AQ243" s="3" t="str">
        <f xml:space="preserve"> IFERROR(Table1[[#This Row],[GP 2014]]/Table1[[#This Row],[Total Assets 2014]], "x")</f>
        <v>x</v>
      </c>
      <c r="AR243" s="3" t="str">
        <f xml:space="preserve"> IFERROR(Table1[[#This Row],[GP 2015]]/Table1[[#This Row],[Total Assets 2015]], "x")</f>
        <v>x</v>
      </c>
      <c r="AS243" s="3" t="str">
        <f xml:space="preserve"> IFERROR(Table1[[#This Row],[GP 2016]]/Table1[[#This Row],[Total Assets 2016]], "x")</f>
        <v>x</v>
      </c>
      <c r="AT243" s="3" t="str">
        <f xml:space="preserve"> IFERROR(Table1[[#This Row],[GP 2017]]/Table1[[#This Row],[Total Assets 2017]], "x")</f>
        <v>x</v>
      </c>
      <c r="AU243" s="3" t="str">
        <f xml:space="preserve"> IFERROR(Table1[[#This Row],[GP 2018]]/Table1[[#This Row],[Total Assets 2018]], "x")</f>
        <v>x</v>
      </c>
      <c r="AV243" s="3">
        <f xml:space="preserve"> IFERROR(Table1[[#This Row],[GP 2019]]/Table1[[#This Row],[Total Assets 2019]], "x")</f>
        <v>-0.4210526315789474</v>
      </c>
      <c r="AW243" s="3">
        <f xml:space="preserve"> IFERROR(Table1[[#This Row],[GP 2020]]/Table1[[#This Row],[Total Assets 2020]], "x")</f>
        <v>-3.666666666666667</v>
      </c>
      <c r="AX243" s="3">
        <f xml:space="preserve"> IFERROR(Table1[[#This Row],[GP 2021]]/Table1[[#This Row],[Total Assets 2021]], "x")</f>
        <v>0</v>
      </c>
      <c r="AY243" s="3">
        <f xml:space="preserve"> IFERROR(Table1[[#This Row],[GP TTM]]/Table1[[#This Row],[Total Assets TTM]], "x")</f>
        <v>0.125</v>
      </c>
      <c r="BA243" s="3" t="str">
        <f xml:space="preserve"> IFERROR(ABS(Table1[[#This Row],[ROA 2013]]-Table1[[#This Row],[ROA 2012]]), "x")</f>
        <v>x</v>
      </c>
      <c r="BB243" s="3" t="str">
        <f xml:space="preserve"> IFERROR(ABS(Table1[[#This Row],[ROA 2014]]-Table1[[#This Row],[ROA 2013]]), "x")</f>
        <v>x</v>
      </c>
      <c r="BC243" s="3" t="str">
        <f xml:space="preserve"> IFERROR(ABS(Table1[[#This Row],[ROA 2015]]-Table1[[#This Row],[ROA 2014]]), "x")</f>
        <v>x</v>
      </c>
      <c r="BD243" s="3" t="str">
        <f xml:space="preserve"> IFERROR(ABS(Table1[[#This Row],[ROA 2016]]-Table1[[#This Row],[ROA 2015]]), "x")</f>
        <v>x</v>
      </c>
      <c r="BE243" s="3" t="str">
        <f xml:space="preserve"> IFERROR(ABS(Table1[[#This Row],[ROA 2017]]-Table1[[#This Row],[ROA 2016]]), "x")</f>
        <v>x</v>
      </c>
      <c r="BF243" s="3" t="str">
        <f xml:space="preserve"> IFERROR(ABS(Table1[[#This Row],[ROA 2018]]-Table1[[#This Row],[ROA 2017]]), "x")</f>
        <v>x</v>
      </c>
      <c r="BG243" s="3" t="str">
        <f xml:space="preserve"> IFERROR(ABS(Table1[[#This Row],[ROA 2019]]-Table1[[#This Row],[ROA 2018]]), "x")</f>
        <v>x</v>
      </c>
      <c r="BH243" s="3">
        <f xml:space="preserve"> IFERROR(ABS(Table1[[#This Row],[ROA 2020]]-Table1[[#This Row],[ROA 2019]]), "x")</f>
        <v>3.2456140350877196</v>
      </c>
      <c r="BI243" s="3">
        <f xml:space="preserve"> IFERROR(ABS(Table1[[#This Row],[ROA 2021]]-Table1[[#This Row],[ROA 2020]]), "x")</f>
        <v>3.666666666666667</v>
      </c>
      <c r="BJ243" s="3">
        <f xml:space="preserve"> IFERROR(AVERAGE(Table1[[#This Row],[ROA 2013-2012]:[ROA 2021-2020]]), "x")</f>
        <v>3.4561403508771935</v>
      </c>
      <c r="BK243" s="3">
        <f>IFERROR(AVERAGE(Table1[[#This Row],[ROA 2012]:[ROA 2021]]), "x")</f>
        <v>-1.362573099415205</v>
      </c>
      <c r="BN243" s="1">
        <f>SUM(Table1[[#This Row],[B/M Rank]:[ROA Rank]])</f>
        <v>0</v>
      </c>
    </row>
    <row r="244" spans="1:66" x14ac:dyDescent="0.25">
      <c r="A244" s="1" t="s">
        <v>3031</v>
      </c>
      <c r="B244" s="1" t="s">
        <v>990</v>
      </c>
      <c r="C244" s="1" t="s">
        <v>4417</v>
      </c>
      <c r="D244" s="1" t="s">
        <v>268</v>
      </c>
      <c r="E244" s="1" t="s">
        <v>108</v>
      </c>
      <c r="F244" s="1">
        <v>3.88</v>
      </c>
      <c r="G244" s="19"/>
      <c r="H244" s="19"/>
      <c r="I244" s="19"/>
      <c r="J244" s="19"/>
      <c r="K244" s="1"/>
      <c r="L244" s="19"/>
      <c r="M244" s="1">
        <v>2012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 t="s">
        <v>4368</v>
      </c>
      <c r="T244" s="1">
        <v>0</v>
      </c>
      <c r="U244" s="1">
        <v>-0.3</v>
      </c>
      <c r="V244" s="1" t="s">
        <v>4368</v>
      </c>
      <c r="W244" s="1">
        <v>-0.1</v>
      </c>
      <c r="X244" s="1">
        <v>0</v>
      </c>
      <c r="Z244" s="3">
        <f xml:space="preserve"> IFERROR(AVEDEV(Table1[[#This Row],[GP 2012]:[GP 2021]]) / Table1[[#This Row],[Avg GP]], "x")</f>
        <v>-1.5000000000000002</v>
      </c>
      <c r="AA244" s="2">
        <f xml:space="preserve"> IFERROR(AVERAGE(Table1[[#This Row],[GP 2012]:[GP 2021]]), "x")</f>
        <v>-0.05</v>
      </c>
      <c r="AB244" s="11">
        <f>Table1[Equity]/Table1[Market Capital]</f>
        <v>1.3144329896907216</v>
      </c>
      <c r="AC244" s="1">
        <v>0.6</v>
      </c>
      <c r="AD244" s="1">
        <v>0.5</v>
      </c>
      <c r="AE244" s="1">
        <v>0.2</v>
      </c>
      <c r="AF244" s="1">
        <v>0.6</v>
      </c>
      <c r="AG244" s="1">
        <v>1.4</v>
      </c>
      <c r="AH244" s="1">
        <v>5</v>
      </c>
      <c r="AI244" s="1">
        <v>4.3</v>
      </c>
      <c r="AJ244" s="1">
        <v>1.6</v>
      </c>
      <c r="AK244" s="1">
        <v>2.8</v>
      </c>
      <c r="AL244" s="1">
        <v>6.1</v>
      </c>
      <c r="AM244" s="1">
        <v>6.2</v>
      </c>
      <c r="AN244" s="1">
        <v>5.0999999999999996</v>
      </c>
      <c r="AO244" s="3">
        <f xml:space="preserve"> IFERROR(Table1[[#This Row],[GP 2012]]/Table1[[#This Row],[Total Assets 2012]], "x")</f>
        <v>0</v>
      </c>
      <c r="AP244" s="3">
        <f xml:space="preserve"> IFERROR(Table1[[#This Row],[GP 2013]]/Table1[[#This Row],[Total Assets 2013]], "x")</f>
        <v>0</v>
      </c>
      <c r="AQ244" s="3">
        <f xml:space="preserve"> IFERROR(Table1[[#This Row],[GP 2014]]/Table1[[#This Row],[Total Assets 2014]], "x")</f>
        <v>0</v>
      </c>
      <c r="AR244" s="3">
        <f xml:space="preserve"> IFERROR(Table1[[#This Row],[GP 2015]]/Table1[[#This Row],[Total Assets 2015]], "x")</f>
        <v>0</v>
      </c>
      <c r="AS244" s="3">
        <f xml:space="preserve"> IFERROR(Table1[[#This Row],[GP 2016]]/Table1[[#This Row],[Total Assets 2016]], "x")</f>
        <v>0</v>
      </c>
      <c r="AT244" s="3" t="str">
        <f xml:space="preserve"> IFERROR(Table1[[#This Row],[GP 2017]]/Table1[[#This Row],[Total Assets 2017]], "x")</f>
        <v>x</v>
      </c>
      <c r="AU244" s="3">
        <f xml:space="preserve"> IFERROR(Table1[[#This Row],[GP 2018]]/Table1[[#This Row],[Total Assets 2018]], "x")</f>
        <v>0</v>
      </c>
      <c r="AV244" s="3">
        <f xml:space="preserve"> IFERROR(Table1[[#This Row],[GP 2019]]/Table1[[#This Row],[Total Assets 2019]], "x")</f>
        <v>-0.18749999999999997</v>
      </c>
      <c r="AW244" s="3" t="str">
        <f xml:space="preserve"> IFERROR(Table1[[#This Row],[GP 2020]]/Table1[[#This Row],[Total Assets 2020]], "x")</f>
        <v>x</v>
      </c>
      <c r="AX244" s="3">
        <f xml:space="preserve"> IFERROR(Table1[[#This Row],[GP 2021]]/Table1[[#This Row],[Total Assets 2021]], "x")</f>
        <v>-1.6393442622950821E-2</v>
      </c>
      <c r="AY244" s="3">
        <f xml:space="preserve"> IFERROR(Table1[[#This Row],[GP TTM]]/Table1[[#This Row],[Total Assets TTM]], "x")</f>
        <v>0</v>
      </c>
      <c r="BA244" s="3">
        <f xml:space="preserve"> IFERROR(ABS(Table1[[#This Row],[ROA 2013]]-Table1[[#This Row],[ROA 2012]]), "x")</f>
        <v>0</v>
      </c>
      <c r="BB244" s="3">
        <f xml:space="preserve"> IFERROR(ABS(Table1[[#This Row],[ROA 2014]]-Table1[[#This Row],[ROA 2013]]), "x")</f>
        <v>0</v>
      </c>
      <c r="BC244" s="3">
        <f xml:space="preserve"> IFERROR(ABS(Table1[[#This Row],[ROA 2015]]-Table1[[#This Row],[ROA 2014]]), "x")</f>
        <v>0</v>
      </c>
      <c r="BD244" s="3">
        <f xml:space="preserve"> IFERROR(ABS(Table1[[#This Row],[ROA 2016]]-Table1[[#This Row],[ROA 2015]]), "x")</f>
        <v>0</v>
      </c>
      <c r="BE244" s="3" t="str">
        <f xml:space="preserve"> IFERROR(ABS(Table1[[#This Row],[ROA 2017]]-Table1[[#This Row],[ROA 2016]]), "x")</f>
        <v>x</v>
      </c>
      <c r="BF244" s="3" t="str">
        <f xml:space="preserve"> IFERROR(ABS(Table1[[#This Row],[ROA 2018]]-Table1[[#This Row],[ROA 2017]]), "x")</f>
        <v>x</v>
      </c>
      <c r="BG244" s="3">
        <f xml:space="preserve"> IFERROR(ABS(Table1[[#This Row],[ROA 2019]]-Table1[[#This Row],[ROA 2018]]), "x")</f>
        <v>0.18749999999999997</v>
      </c>
      <c r="BH244" s="3" t="str">
        <f xml:space="preserve"> IFERROR(ABS(Table1[[#This Row],[ROA 2020]]-Table1[[#This Row],[ROA 2019]]), "x")</f>
        <v>x</v>
      </c>
      <c r="BI244" s="3" t="str">
        <f xml:space="preserve"> IFERROR(ABS(Table1[[#This Row],[ROA 2021]]-Table1[[#This Row],[ROA 2020]]), "x")</f>
        <v>x</v>
      </c>
      <c r="BJ244" s="3">
        <f xml:space="preserve"> IFERROR(AVERAGE(Table1[[#This Row],[ROA 2013-2012]:[ROA 2021-2020]]), "x")</f>
        <v>3.7499999999999992E-2</v>
      </c>
      <c r="BK244" s="3">
        <f>IFERROR(AVERAGE(Table1[[#This Row],[ROA 2012]:[ROA 2021]]), "x")</f>
        <v>-2.5486680327868848E-2</v>
      </c>
      <c r="BN244" s="1">
        <f>SUM(Table1[[#This Row],[B/M Rank]:[ROA Rank]])</f>
        <v>0</v>
      </c>
    </row>
    <row r="245" spans="1:66" x14ac:dyDescent="0.25">
      <c r="A245" s="1" t="s">
        <v>3448</v>
      </c>
      <c r="B245" s="1" t="s">
        <v>4652</v>
      </c>
      <c r="C245" s="1" t="s">
        <v>4417</v>
      </c>
      <c r="D245" s="1" t="s">
        <v>268</v>
      </c>
      <c r="E245" s="1" t="s">
        <v>108</v>
      </c>
      <c r="F245" s="1">
        <v>3.88</v>
      </c>
      <c r="G245" s="19"/>
      <c r="H245" s="19"/>
      <c r="I245" s="19"/>
      <c r="J245" s="19"/>
      <c r="K245" s="1"/>
      <c r="L245" s="19"/>
      <c r="M245" s="1">
        <v>2012</v>
      </c>
      <c r="N245" s="1" t="s">
        <v>4368</v>
      </c>
      <c r="O245" s="1" t="s">
        <v>4368</v>
      </c>
      <c r="P245" s="1" t="s">
        <v>4368</v>
      </c>
      <c r="Q245" s="1" t="s">
        <v>4368</v>
      </c>
      <c r="R245" s="1" t="s">
        <v>4368</v>
      </c>
      <c r="S245" s="1" t="s">
        <v>4368</v>
      </c>
      <c r="T245" s="1" t="s">
        <v>4368</v>
      </c>
      <c r="U245" s="1" t="s">
        <v>4368</v>
      </c>
      <c r="V245" s="1" t="s">
        <v>4368</v>
      </c>
      <c r="W245" s="1" t="s">
        <v>4368</v>
      </c>
      <c r="X245" s="1" t="s">
        <v>4368</v>
      </c>
      <c r="Z245" s="3" t="str">
        <f xml:space="preserve"> IFERROR(AVEDEV(Table1[[#This Row],[GP 2012]:[GP 2021]]) / Table1[[#This Row],[Avg GP]], "x")</f>
        <v>x</v>
      </c>
      <c r="AA245" s="2" t="str">
        <f xml:space="preserve"> IFERROR(AVERAGE(Table1[[#This Row],[GP 2012]:[GP 2021]]), "x")</f>
        <v>x</v>
      </c>
      <c r="AB245" s="11">
        <f>Table1[Equity]/Table1[Market Capital]</f>
        <v>0.15463917525773196</v>
      </c>
      <c r="AC245" s="1">
        <v>2.9</v>
      </c>
      <c r="AD245" s="1">
        <v>0.4</v>
      </c>
      <c r="AE245" s="1">
        <v>0.2</v>
      </c>
      <c r="AF245" s="1">
        <v>0.1</v>
      </c>
      <c r="AG245" s="1">
        <v>1.1000000000000001</v>
      </c>
      <c r="AH245" s="1">
        <v>1.6</v>
      </c>
      <c r="AI245" s="1">
        <v>0.5</v>
      </c>
      <c r="AJ245" s="1">
        <v>1.3</v>
      </c>
      <c r="AK245" s="1">
        <v>2.9</v>
      </c>
      <c r="AL245" s="1">
        <v>1.7</v>
      </c>
      <c r="AM245" s="1">
        <v>1.1000000000000001</v>
      </c>
      <c r="AN245" s="1">
        <v>0.6</v>
      </c>
      <c r="AO245" s="3" t="str">
        <f xml:space="preserve"> IFERROR(Table1[[#This Row],[GP 2012]]/Table1[[#This Row],[Total Assets 2012]], "x")</f>
        <v>x</v>
      </c>
      <c r="AP245" s="3" t="str">
        <f xml:space="preserve"> IFERROR(Table1[[#This Row],[GP 2013]]/Table1[[#This Row],[Total Assets 2013]], "x")</f>
        <v>x</v>
      </c>
      <c r="AQ245" s="3" t="str">
        <f xml:space="preserve"> IFERROR(Table1[[#This Row],[GP 2014]]/Table1[[#This Row],[Total Assets 2014]], "x")</f>
        <v>x</v>
      </c>
      <c r="AR245" s="3" t="str">
        <f xml:space="preserve"> IFERROR(Table1[[#This Row],[GP 2015]]/Table1[[#This Row],[Total Assets 2015]], "x")</f>
        <v>x</v>
      </c>
      <c r="AS245" s="3" t="str">
        <f xml:space="preserve"> IFERROR(Table1[[#This Row],[GP 2016]]/Table1[[#This Row],[Total Assets 2016]], "x")</f>
        <v>x</v>
      </c>
      <c r="AT245" s="3" t="str">
        <f xml:space="preserve"> IFERROR(Table1[[#This Row],[GP 2017]]/Table1[[#This Row],[Total Assets 2017]], "x")</f>
        <v>x</v>
      </c>
      <c r="AU245" s="3" t="str">
        <f xml:space="preserve"> IFERROR(Table1[[#This Row],[GP 2018]]/Table1[[#This Row],[Total Assets 2018]], "x")</f>
        <v>x</v>
      </c>
      <c r="AV245" s="3" t="str">
        <f xml:space="preserve"> IFERROR(Table1[[#This Row],[GP 2019]]/Table1[[#This Row],[Total Assets 2019]], "x")</f>
        <v>x</v>
      </c>
      <c r="AW245" s="3" t="str">
        <f xml:space="preserve"> IFERROR(Table1[[#This Row],[GP 2020]]/Table1[[#This Row],[Total Assets 2020]], "x")</f>
        <v>x</v>
      </c>
      <c r="AX245" s="3" t="str">
        <f xml:space="preserve"> IFERROR(Table1[[#This Row],[GP 2021]]/Table1[[#This Row],[Total Assets 2021]], "x")</f>
        <v>x</v>
      </c>
      <c r="AY245" s="3" t="str">
        <f xml:space="preserve"> IFERROR(Table1[[#This Row],[GP TTM]]/Table1[[#This Row],[Total Assets TTM]], "x")</f>
        <v>x</v>
      </c>
      <c r="BA245" s="3" t="str">
        <f xml:space="preserve"> IFERROR(ABS(Table1[[#This Row],[ROA 2013]]-Table1[[#This Row],[ROA 2012]]), "x")</f>
        <v>x</v>
      </c>
      <c r="BB245" s="3" t="str">
        <f xml:space="preserve"> IFERROR(ABS(Table1[[#This Row],[ROA 2014]]-Table1[[#This Row],[ROA 2013]]), "x")</f>
        <v>x</v>
      </c>
      <c r="BC245" s="3" t="str">
        <f xml:space="preserve"> IFERROR(ABS(Table1[[#This Row],[ROA 2015]]-Table1[[#This Row],[ROA 2014]]), "x")</f>
        <v>x</v>
      </c>
      <c r="BD245" s="3" t="str">
        <f xml:space="preserve"> IFERROR(ABS(Table1[[#This Row],[ROA 2016]]-Table1[[#This Row],[ROA 2015]]), "x")</f>
        <v>x</v>
      </c>
      <c r="BE245" s="3" t="str">
        <f xml:space="preserve"> IFERROR(ABS(Table1[[#This Row],[ROA 2017]]-Table1[[#This Row],[ROA 2016]]), "x")</f>
        <v>x</v>
      </c>
      <c r="BF245" s="3" t="str">
        <f xml:space="preserve"> IFERROR(ABS(Table1[[#This Row],[ROA 2018]]-Table1[[#This Row],[ROA 2017]]), "x")</f>
        <v>x</v>
      </c>
      <c r="BG245" s="3" t="str">
        <f xml:space="preserve"> IFERROR(ABS(Table1[[#This Row],[ROA 2019]]-Table1[[#This Row],[ROA 2018]]), "x")</f>
        <v>x</v>
      </c>
      <c r="BH245" s="3" t="str">
        <f xml:space="preserve"> IFERROR(ABS(Table1[[#This Row],[ROA 2020]]-Table1[[#This Row],[ROA 2019]]), "x")</f>
        <v>x</v>
      </c>
      <c r="BI245" s="3" t="str">
        <f xml:space="preserve"> IFERROR(ABS(Table1[[#This Row],[ROA 2021]]-Table1[[#This Row],[ROA 2020]]), "x")</f>
        <v>x</v>
      </c>
      <c r="BJ245" s="3" t="str">
        <f xml:space="preserve"> IFERROR(AVERAGE(Table1[[#This Row],[ROA 2013-2012]:[ROA 2021-2020]]), "x")</f>
        <v>x</v>
      </c>
      <c r="BK245" s="3" t="str">
        <f>IFERROR(AVERAGE(Table1[[#This Row],[ROA 2012]:[ROA 2021]]), "x")</f>
        <v>x</v>
      </c>
      <c r="BN245" s="1">
        <f>SUM(Table1[[#This Row],[B/M Rank]:[ROA Rank]])</f>
        <v>0</v>
      </c>
    </row>
    <row r="246" spans="1:66" x14ac:dyDescent="0.25">
      <c r="A246" s="1" t="s">
        <v>3252</v>
      </c>
      <c r="B246" s="1" t="s">
        <v>1132</v>
      </c>
      <c r="C246" s="1" t="s">
        <v>4417</v>
      </c>
      <c r="D246" s="1" t="s">
        <v>268</v>
      </c>
      <c r="E246" s="1" t="s">
        <v>108</v>
      </c>
      <c r="F246" s="1">
        <v>3.88</v>
      </c>
      <c r="G246" s="19"/>
      <c r="H246" s="19"/>
      <c r="I246" s="19"/>
      <c r="J246" s="19"/>
      <c r="K246" s="1"/>
      <c r="L246" s="19"/>
      <c r="M246" s="1">
        <v>2012</v>
      </c>
      <c r="N246" s="1">
        <v>0</v>
      </c>
      <c r="O246" s="1" t="s">
        <v>4368</v>
      </c>
      <c r="P246" s="1" t="s">
        <v>4368</v>
      </c>
      <c r="Q246" s="1" t="s">
        <v>4368</v>
      </c>
      <c r="R246" s="1">
        <v>0</v>
      </c>
      <c r="S246" s="1">
        <v>0</v>
      </c>
      <c r="T246" s="1" t="s">
        <v>4368</v>
      </c>
      <c r="U246" s="1" t="s">
        <v>4368</v>
      </c>
      <c r="V246" s="1" t="s">
        <v>4368</v>
      </c>
      <c r="W246" s="1" t="s">
        <v>4368</v>
      </c>
      <c r="X246" s="1" t="s">
        <v>4368</v>
      </c>
      <c r="Z246" s="3" t="str">
        <f xml:space="preserve"> IFERROR(AVEDEV(Table1[[#This Row],[GP 2012]:[GP 2021]]) / Table1[[#This Row],[Avg GP]], "x")</f>
        <v>x</v>
      </c>
      <c r="AA246" s="2">
        <f xml:space="preserve"> IFERROR(AVERAGE(Table1[[#This Row],[GP 2012]:[GP 2021]]), "x")</f>
        <v>0</v>
      </c>
      <c r="AB246" s="11">
        <f>Table1[Equity]/Table1[Market Capital]</f>
        <v>1.365979381443299</v>
      </c>
      <c r="AC246" s="1">
        <v>2.7</v>
      </c>
      <c r="AD246" s="1">
        <v>0.3</v>
      </c>
      <c r="AE246" s="1">
        <v>0</v>
      </c>
      <c r="AF246" s="1">
        <v>0.9</v>
      </c>
      <c r="AG246" s="1">
        <v>0.1</v>
      </c>
      <c r="AH246" s="1">
        <v>1.6</v>
      </c>
      <c r="AI246" s="1">
        <v>2.6</v>
      </c>
      <c r="AJ246" s="1">
        <v>2.8</v>
      </c>
      <c r="AK246" s="1">
        <v>1.5</v>
      </c>
      <c r="AL246" s="1">
        <v>5.7</v>
      </c>
      <c r="AM246" s="1">
        <v>5.4</v>
      </c>
      <c r="AN246" s="1">
        <v>5.3</v>
      </c>
      <c r="AO246" s="3">
        <f xml:space="preserve"> IFERROR(Table1[[#This Row],[GP 2012]]/Table1[[#This Row],[Total Assets 2012]], "x")</f>
        <v>0</v>
      </c>
      <c r="AP246" s="3" t="str">
        <f xml:space="preserve"> IFERROR(Table1[[#This Row],[GP 2013]]/Table1[[#This Row],[Total Assets 2013]], "x")</f>
        <v>x</v>
      </c>
      <c r="AQ246" s="3" t="str">
        <f xml:space="preserve"> IFERROR(Table1[[#This Row],[GP 2014]]/Table1[[#This Row],[Total Assets 2014]], "x")</f>
        <v>x</v>
      </c>
      <c r="AR246" s="3" t="str">
        <f xml:space="preserve"> IFERROR(Table1[[#This Row],[GP 2015]]/Table1[[#This Row],[Total Assets 2015]], "x")</f>
        <v>x</v>
      </c>
      <c r="AS246" s="3">
        <f xml:space="preserve"> IFERROR(Table1[[#This Row],[GP 2016]]/Table1[[#This Row],[Total Assets 2016]], "x")</f>
        <v>0</v>
      </c>
      <c r="AT246" s="3">
        <f xml:space="preserve"> IFERROR(Table1[[#This Row],[GP 2017]]/Table1[[#This Row],[Total Assets 2017]], "x")</f>
        <v>0</v>
      </c>
      <c r="AU246" s="3" t="str">
        <f xml:space="preserve"> IFERROR(Table1[[#This Row],[GP 2018]]/Table1[[#This Row],[Total Assets 2018]], "x")</f>
        <v>x</v>
      </c>
      <c r="AV246" s="3" t="str">
        <f xml:space="preserve"> IFERROR(Table1[[#This Row],[GP 2019]]/Table1[[#This Row],[Total Assets 2019]], "x")</f>
        <v>x</v>
      </c>
      <c r="AW246" s="3" t="str">
        <f xml:space="preserve"> IFERROR(Table1[[#This Row],[GP 2020]]/Table1[[#This Row],[Total Assets 2020]], "x")</f>
        <v>x</v>
      </c>
      <c r="AX246" s="3" t="str">
        <f xml:space="preserve"> IFERROR(Table1[[#This Row],[GP 2021]]/Table1[[#This Row],[Total Assets 2021]], "x")</f>
        <v>x</v>
      </c>
      <c r="AY246" s="3" t="str">
        <f xml:space="preserve"> IFERROR(Table1[[#This Row],[GP TTM]]/Table1[[#This Row],[Total Assets TTM]], "x")</f>
        <v>x</v>
      </c>
      <c r="BA246" s="3" t="str">
        <f xml:space="preserve"> IFERROR(ABS(Table1[[#This Row],[ROA 2013]]-Table1[[#This Row],[ROA 2012]]), "x")</f>
        <v>x</v>
      </c>
      <c r="BB246" s="3" t="str">
        <f xml:space="preserve"> IFERROR(ABS(Table1[[#This Row],[ROA 2014]]-Table1[[#This Row],[ROA 2013]]), "x")</f>
        <v>x</v>
      </c>
      <c r="BC246" s="3" t="str">
        <f xml:space="preserve"> IFERROR(ABS(Table1[[#This Row],[ROA 2015]]-Table1[[#This Row],[ROA 2014]]), "x")</f>
        <v>x</v>
      </c>
      <c r="BD246" s="3" t="str">
        <f xml:space="preserve"> IFERROR(ABS(Table1[[#This Row],[ROA 2016]]-Table1[[#This Row],[ROA 2015]]), "x")</f>
        <v>x</v>
      </c>
      <c r="BE246" s="3">
        <f xml:space="preserve"> IFERROR(ABS(Table1[[#This Row],[ROA 2017]]-Table1[[#This Row],[ROA 2016]]), "x")</f>
        <v>0</v>
      </c>
      <c r="BF246" s="3" t="str">
        <f xml:space="preserve"> IFERROR(ABS(Table1[[#This Row],[ROA 2018]]-Table1[[#This Row],[ROA 2017]]), "x")</f>
        <v>x</v>
      </c>
      <c r="BG246" s="3" t="str">
        <f xml:space="preserve"> IFERROR(ABS(Table1[[#This Row],[ROA 2019]]-Table1[[#This Row],[ROA 2018]]), "x")</f>
        <v>x</v>
      </c>
      <c r="BH246" s="3" t="str">
        <f xml:space="preserve"> IFERROR(ABS(Table1[[#This Row],[ROA 2020]]-Table1[[#This Row],[ROA 2019]]), "x")</f>
        <v>x</v>
      </c>
      <c r="BI246" s="3" t="str">
        <f xml:space="preserve"> IFERROR(ABS(Table1[[#This Row],[ROA 2021]]-Table1[[#This Row],[ROA 2020]]), "x")</f>
        <v>x</v>
      </c>
      <c r="BJ246" s="3">
        <f xml:space="preserve"> IFERROR(AVERAGE(Table1[[#This Row],[ROA 2013-2012]:[ROA 2021-2020]]), "x")</f>
        <v>0</v>
      </c>
      <c r="BK246" s="3">
        <f>IFERROR(AVERAGE(Table1[[#This Row],[ROA 2012]:[ROA 2021]]), "x")</f>
        <v>0</v>
      </c>
      <c r="BN246" s="1">
        <f>SUM(Table1[[#This Row],[B/M Rank]:[ROA Rank]])</f>
        <v>0</v>
      </c>
    </row>
    <row r="247" spans="1:66" x14ac:dyDescent="0.25">
      <c r="A247" s="1" t="s">
        <v>2563</v>
      </c>
      <c r="B247" s="1" t="s">
        <v>610</v>
      </c>
      <c r="C247" s="1" t="s">
        <v>587</v>
      </c>
      <c r="D247" s="1" t="s">
        <v>11</v>
      </c>
      <c r="E247" s="1" t="s">
        <v>108</v>
      </c>
      <c r="F247" s="1">
        <v>3.9</v>
      </c>
      <c r="G247" s="19"/>
      <c r="H247" s="19"/>
      <c r="I247" s="19"/>
      <c r="J247" s="19"/>
      <c r="K247" s="1"/>
      <c r="L247" s="19"/>
      <c r="M247" s="1">
        <v>2017</v>
      </c>
      <c r="S247" s="1" t="s">
        <v>4368</v>
      </c>
      <c r="T247" s="1" t="s">
        <v>4368</v>
      </c>
      <c r="U247" s="1" t="s">
        <v>4368</v>
      </c>
      <c r="V247" s="1" t="s">
        <v>4368</v>
      </c>
      <c r="W247" s="1">
        <v>0.8</v>
      </c>
      <c r="X247" s="1">
        <v>0.6</v>
      </c>
      <c r="Z247" s="3">
        <f xml:space="preserve"> IFERROR(AVEDEV(Table1[[#This Row],[GP 2012]:[GP 2021]]) / Table1[[#This Row],[Avg GP]], "x")</f>
        <v>0</v>
      </c>
      <c r="AA247" s="2">
        <f xml:space="preserve"> IFERROR(AVERAGE(Table1[[#This Row],[GP 2012]:[GP 2021]]), "x")</f>
        <v>0.8</v>
      </c>
      <c r="AB247" s="11">
        <f>Table1[Equity]/Table1[Market Capital]</f>
        <v>0.23076923076923078</v>
      </c>
      <c r="AH247" s="1">
        <v>0.1</v>
      </c>
      <c r="AI247" s="1">
        <v>2.1</v>
      </c>
      <c r="AJ247" s="1">
        <v>3.7</v>
      </c>
      <c r="AK247" s="1">
        <v>4.9000000000000004</v>
      </c>
      <c r="AL247" s="1">
        <v>21.9</v>
      </c>
      <c r="AM247" s="1">
        <v>17.7</v>
      </c>
      <c r="AN247" s="1">
        <v>0.9</v>
      </c>
      <c r="AO247" s="3" t="str">
        <f xml:space="preserve"> IFERROR(Table1[[#This Row],[GP 2012]]/Table1[[#This Row],[Total Assets 2012]], "x")</f>
        <v>x</v>
      </c>
      <c r="AP247" s="3" t="str">
        <f xml:space="preserve"> IFERROR(Table1[[#This Row],[GP 2013]]/Table1[[#This Row],[Total Assets 2013]], "x")</f>
        <v>x</v>
      </c>
      <c r="AQ247" s="3" t="str">
        <f xml:space="preserve"> IFERROR(Table1[[#This Row],[GP 2014]]/Table1[[#This Row],[Total Assets 2014]], "x")</f>
        <v>x</v>
      </c>
      <c r="AR247" s="3" t="str">
        <f xml:space="preserve"> IFERROR(Table1[[#This Row],[GP 2015]]/Table1[[#This Row],[Total Assets 2015]], "x")</f>
        <v>x</v>
      </c>
      <c r="AS247" s="3" t="str">
        <f xml:space="preserve"> IFERROR(Table1[[#This Row],[GP 2016]]/Table1[[#This Row],[Total Assets 2016]], "x")</f>
        <v>x</v>
      </c>
      <c r="AT247" s="3" t="str">
        <f xml:space="preserve"> IFERROR(Table1[[#This Row],[GP 2017]]/Table1[[#This Row],[Total Assets 2017]], "x")</f>
        <v>x</v>
      </c>
      <c r="AU247" s="3" t="str">
        <f xml:space="preserve"> IFERROR(Table1[[#This Row],[GP 2018]]/Table1[[#This Row],[Total Assets 2018]], "x")</f>
        <v>x</v>
      </c>
      <c r="AV247" s="3" t="str">
        <f xml:space="preserve"> IFERROR(Table1[[#This Row],[GP 2019]]/Table1[[#This Row],[Total Assets 2019]], "x")</f>
        <v>x</v>
      </c>
      <c r="AW247" s="3" t="str">
        <f xml:space="preserve"> IFERROR(Table1[[#This Row],[GP 2020]]/Table1[[#This Row],[Total Assets 2020]], "x")</f>
        <v>x</v>
      </c>
      <c r="AX247" s="3">
        <f xml:space="preserve"> IFERROR(Table1[[#This Row],[GP 2021]]/Table1[[#This Row],[Total Assets 2021]], "x")</f>
        <v>3.6529680365296809E-2</v>
      </c>
      <c r="AY247" s="3">
        <f xml:space="preserve"> IFERROR(Table1[[#This Row],[GP TTM]]/Table1[[#This Row],[Total Assets TTM]], "x")</f>
        <v>3.3898305084745763E-2</v>
      </c>
      <c r="BA247" s="3" t="str">
        <f xml:space="preserve"> IFERROR(ABS(Table1[[#This Row],[ROA 2013]]-Table1[[#This Row],[ROA 2012]]), "x")</f>
        <v>x</v>
      </c>
      <c r="BB247" s="3" t="str">
        <f xml:space="preserve"> IFERROR(ABS(Table1[[#This Row],[ROA 2014]]-Table1[[#This Row],[ROA 2013]]), "x")</f>
        <v>x</v>
      </c>
      <c r="BC247" s="3" t="str">
        <f xml:space="preserve"> IFERROR(ABS(Table1[[#This Row],[ROA 2015]]-Table1[[#This Row],[ROA 2014]]), "x")</f>
        <v>x</v>
      </c>
      <c r="BD247" s="3" t="str">
        <f xml:space="preserve"> IFERROR(ABS(Table1[[#This Row],[ROA 2016]]-Table1[[#This Row],[ROA 2015]]), "x")</f>
        <v>x</v>
      </c>
      <c r="BE247" s="3" t="str">
        <f xml:space="preserve"> IFERROR(ABS(Table1[[#This Row],[ROA 2017]]-Table1[[#This Row],[ROA 2016]]), "x")</f>
        <v>x</v>
      </c>
      <c r="BF247" s="3" t="str">
        <f xml:space="preserve"> IFERROR(ABS(Table1[[#This Row],[ROA 2018]]-Table1[[#This Row],[ROA 2017]]), "x")</f>
        <v>x</v>
      </c>
      <c r="BG247" s="3" t="str">
        <f xml:space="preserve"> IFERROR(ABS(Table1[[#This Row],[ROA 2019]]-Table1[[#This Row],[ROA 2018]]), "x")</f>
        <v>x</v>
      </c>
      <c r="BH247" s="3" t="str">
        <f xml:space="preserve"> IFERROR(ABS(Table1[[#This Row],[ROA 2020]]-Table1[[#This Row],[ROA 2019]]), "x")</f>
        <v>x</v>
      </c>
      <c r="BI247" s="3" t="str">
        <f xml:space="preserve"> IFERROR(ABS(Table1[[#This Row],[ROA 2021]]-Table1[[#This Row],[ROA 2020]]), "x")</f>
        <v>x</v>
      </c>
      <c r="BJ247" s="3" t="str">
        <f xml:space="preserve"> IFERROR(AVERAGE(Table1[[#This Row],[ROA 2013-2012]:[ROA 2021-2020]]), "x")</f>
        <v>x</v>
      </c>
      <c r="BK247" s="3">
        <f>IFERROR(AVERAGE(Table1[[#This Row],[ROA 2012]:[ROA 2021]]), "x")</f>
        <v>3.6529680365296809E-2</v>
      </c>
      <c r="BN247" s="1">
        <f>SUM(Table1[[#This Row],[B/M Rank]:[ROA Rank]])</f>
        <v>0</v>
      </c>
    </row>
    <row r="248" spans="1:66" x14ac:dyDescent="0.25">
      <c r="A248" s="1" t="s">
        <v>4100</v>
      </c>
      <c r="B248" s="1" t="s">
        <v>1807</v>
      </c>
      <c r="C248" s="1" t="s">
        <v>12</v>
      </c>
      <c r="D248" s="1" t="s">
        <v>11</v>
      </c>
      <c r="E248" s="1" t="s">
        <v>108</v>
      </c>
      <c r="F248" s="1">
        <v>3.9</v>
      </c>
      <c r="G248" s="19"/>
      <c r="H248" s="19"/>
      <c r="I248" s="19"/>
      <c r="J248" s="19"/>
      <c r="K248" s="1"/>
      <c r="L248" s="19"/>
      <c r="M248" s="1">
        <v>2013</v>
      </c>
      <c r="N248" s="1" t="s">
        <v>4368</v>
      </c>
      <c r="O248" s="1" t="s">
        <v>4368</v>
      </c>
      <c r="P248" s="1" t="s">
        <v>4368</v>
      </c>
      <c r="Q248" s="1">
        <v>-0.6</v>
      </c>
      <c r="R248" s="1">
        <v>0.4</v>
      </c>
      <c r="S248" s="1" t="s">
        <v>4368</v>
      </c>
      <c r="T248" s="1">
        <v>0.6</v>
      </c>
      <c r="U248" s="1">
        <v>0.5</v>
      </c>
      <c r="V248" s="1">
        <v>0</v>
      </c>
      <c r="W248" s="1">
        <v>0.7</v>
      </c>
      <c r="X248" s="1">
        <v>0.1</v>
      </c>
      <c r="Z248" s="3">
        <f xml:space="preserve"> IFERROR(AVEDEV(Table1[[#This Row],[GP 2012]:[GP 2021]]) / Table1[[#This Row],[Avg GP]], "x")</f>
        <v>1.4166666666666667</v>
      </c>
      <c r="AA248" s="2">
        <f xml:space="preserve"> IFERROR(AVERAGE(Table1[[#This Row],[GP 2012]:[GP 2021]]), "x")</f>
        <v>0.26666666666666666</v>
      </c>
      <c r="AB248" s="11">
        <f>Table1[Equity]/Table1[Market Capital]</f>
        <v>-0.38461538461538464</v>
      </c>
      <c r="AC248" s="1" t="s">
        <v>4368</v>
      </c>
      <c r="AD248" s="1" t="s">
        <v>4368</v>
      </c>
      <c r="AE248" s="1">
        <v>1.2</v>
      </c>
      <c r="AF248" s="1">
        <v>1.2</v>
      </c>
      <c r="AG248" s="1">
        <v>12.6</v>
      </c>
      <c r="AH248" s="1">
        <v>24.9</v>
      </c>
      <c r="AI248" s="1">
        <v>48.7</v>
      </c>
      <c r="AJ248" s="1">
        <v>36</v>
      </c>
      <c r="AK248" s="1">
        <v>23</v>
      </c>
      <c r="AL248" s="1">
        <v>17.399999999999999</v>
      </c>
      <c r="AM248" s="1">
        <v>16.100000000000001</v>
      </c>
      <c r="AN248" s="1">
        <v>-1.5</v>
      </c>
      <c r="AO248" s="3" t="str">
        <f xml:space="preserve"> IFERROR(Table1[[#This Row],[GP 2012]]/Table1[[#This Row],[Total Assets 2012]], "x")</f>
        <v>x</v>
      </c>
      <c r="AP248" s="3" t="str">
        <f xml:space="preserve"> IFERROR(Table1[[#This Row],[GP 2013]]/Table1[[#This Row],[Total Assets 2013]], "x")</f>
        <v>x</v>
      </c>
      <c r="AQ248" s="3" t="str">
        <f xml:space="preserve"> IFERROR(Table1[[#This Row],[GP 2014]]/Table1[[#This Row],[Total Assets 2014]], "x")</f>
        <v>x</v>
      </c>
      <c r="AR248" s="3">
        <f xml:space="preserve"> IFERROR(Table1[[#This Row],[GP 2015]]/Table1[[#This Row],[Total Assets 2015]], "x")</f>
        <v>-0.5</v>
      </c>
      <c r="AS248" s="3">
        <f xml:space="preserve"> IFERROR(Table1[[#This Row],[GP 2016]]/Table1[[#This Row],[Total Assets 2016]], "x")</f>
        <v>3.1746031746031751E-2</v>
      </c>
      <c r="AT248" s="3" t="str">
        <f xml:space="preserve"> IFERROR(Table1[[#This Row],[GP 2017]]/Table1[[#This Row],[Total Assets 2017]], "x")</f>
        <v>x</v>
      </c>
      <c r="AU248" s="3">
        <f xml:space="preserve"> IFERROR(Table1[[#This Row],[GP 2018]]/Table1[[#This Row],[Total Assets 2018]], "x")</f>
        <v>1.2320328542094455E-2</v>
      </c>
      <c r="AV248" s="3">
        <f xml:space="preserve"> IFERROR(Table1[[#This Row],[GP 2019]]/Table1[[#This Row],[Total Assets 2019]], "x")</f>
        <v>1.3888888888888888E-2</v>
      </c>
      <c r="AW248" s="3">
        <f xml:space="preserve"> IFERROR(Table1[[#This Row],[GP 2020]]/Table1[[#This Row],[Total Assets 2020]], "x")</f>
        <v>0</v>
      </c>
      <c r="AX248" s="3">
        <f xml:space="preserve"> IFERROR(Table1[[#This Row],[GP 2021]]/Table1[[#This Row],[Total Assets 2021]], "x")</f>
        <v>4.0229885057471264E-2</v>
      </c>
      <c r="AY248" s="3">
        <f xml:space="preserve"> IFERROR(Table1[[#This Row],[GP TTM]]/Table1[[#This Row],[Total Assets TTM]], "x")</f>
        <v>6.2111801242236021E-3</v>
      </c>
      <c r="BA248" s="3" t="str">
        <f xml:space="preserve"> IFERROR(ABS(Table1[[#This Row],[ROA 2013]]-Table1[[#This Row],[ROA 2012]]), "x")</f>
        <v>x</v>
      </c>
      <c r="BB248" s="3" t="str">
        <f xml:space="preserve"> IFERROR(ABS(Table1[[#This Row],[ROA 2014]]-Table1[[#This Row],[ROA 2013]]), "x")</f>
        <v>x</v>
      </c>
      <c r="BC248" s="3" t="str">
        <f xml:space="preserve"> IFERROR(ABS(Table1[[#This Row],[ROA 2015]]-Table1[[#This Row],[ROA 2014]]), "x")</f>
        <v>x</v>
      </c>
      <c r="BD248" s="3">
        <f xml:space="preserve"> IFERROR(ABS(Table1[[#This Row],[ROA 2016]]-Table1[[#This Row],[ROA 2015]]), "x")</f>
        <v>0.53174603174603174</v>
      </c>
      <c r="BE248" s="3" t="str">
        <f xml:space="preserve"> IFERROR(ABS(Table1[[#This Row],[ROA 2017]]-Table1[[#This Row],[ROA 2016]]), "x")</f>
        <v>x</v>
      </c>
      <c r="BF248" s="3" t="str">
        <f xml:space="preserve"> IFERROR(ABS(Table1[[#This Row],[ROA 2018]]-Table1[[#This Row],[ROA 2017]]), "x")</f>
        <v>x</v>
      </c>
      <c r="BG248" s="3">
        <f xml:space="preserve"> IFERROR(ABS(Table1[[#This Row],[ROA 2019]]-Table1[[#This Row],[ROA 2018]]), "x")</f>
        <v>1.5685603467944335E-3</v>
      </c>
      <c r="BH248" s="3">
        <f xml:space="preserve"> IFERROR(ABS(Table1[[#This Row],[ROA 2020]]-Table1[[#This Row],[ROA 2019]]), "x")</f>
        <v>1.3888888888888888E-2</v>
      </c>
      <c r="BI248" s="3">
        <f xml:space="preserve"> IFERROR(ABS(Table1[[#This Row],[ROA 2021]]-Table1[[#This Row],[ROA 2020]]), "x")</f>
        <v>4.0229885057471264E-2</v>
      </c>
      <c r="BJ248" s="3">
        <f xml:space="preserve"> IFERROR(AVERAGE(Table1[[#This Row],[ROA 2013-2012]:[ROA 2021-2020]]), "x")</f>
        <v>0.14685834150979657</v>
      </c>
      <c r="BK248" s="3">
        <f>IFERROR(AVERAGE(Table1[[#This Row],[ROA 2012]:[ROA 2021]]), "x")</f>
        <v>-6.696914429425227E-2</v>
      </c>
      <c r="BN248" s="1">
        <f>SUM(Table1[[#This Row],[B/M Rank]:[ROA Rank]])</f>
        <v>0</v>
      </c>
    </row>
    <row r="249" spans="1:66" x14ac:dyDescent="0.25">
      <c r="A249" s="1" t="s">
        <v>4238</v>
      </c>
      <c r="B249" s="1" t="s">
        <v>1942</v>
      </c>
      <c r="C249" s="1" t="s">
        <v>1889</v>
      </c>
      <c r="D249" s="1" t="s">
        <v>330</v>
      </c>
      <c r="E249" s="1" t="s">
        <v>108</v>
      </c>
      <c r="F249" s="1">
        <v>3.92</v>
      </c>
      <c r="G249" s="19"/>
      <c r="H249" s="19"/>
      <c r="I249" s="19"/>
      <c r="J249" s="19"/>
      <c r="K249" s="1"/>
      <c r="L249" s="19"/>
      <c r="M249" s="1">
        <v>2013</v>
      </c>
      <c r="O249" s="1">
        <v>2</v>
      </c>
      <c r="P249" s="1">
        <v>2.2000000000000002</v>
      </c>
      <c r="Q249" s="1">
        <v>2.1</v>
      </c>
      <c r="R249" s="1">
        <v>1.9</v>
      </c>
      <c r="S249" s="1">
        <v>1.8</v>
      </c>
      <c r="T249" s="1">
        <v>1.5</v>
      </c>
      <c r="U249" s="1">
        <v>1.4</v>
      </c>
      <c r="V249" s="1">
        <v>1</v>
      </c>
      <c r="W249" s="1">
        <v>1</v>
      </c>
      <c r="X249" s="1">
        <v>1</v>
      </c>
      <c r="Z249" s="3">
        <f xml:space="preserve"> IFERROR(AVEDEV(Table1[[#This Row],[GP 2012]:[GP 2021]]) / Table1[[#This Row],[Avg GP]], "x")</f>
        <v>0.23117076808351975</v>
      </c>
      <c r="AA249" s="2">
        <f xml:space="preserve"> IFERROR(AVERAGE(Table1[[#This Row],[GP 2012]:[GP 2021]]), "x")</f>
        <v>1.6555555555555559</v>
      </c>
      <c r="AB249" s="11">
        <f>Table1[Equity]/Table1[Market Capital]</f>
        <v>-0.30612244897959184</v>
      </c>
      <c r="AD249" s="1">
        <v>0.3</v>
      </c>
      <c r="AE249" s="1">
        <v>0.3</v>
      </c>
      <c r="AF249" s="1">
        <v>0.2</v>
      </c>
      <c r="AG249" s="1">
        <v>0.2</v>
      </c>
      <c r="AH249" s="1">
        <v>0.2</v>
      </c>
      <c r="AI249" s="1">
        <v>0.1</v>
      </c>
      <c r="AJ249" s="1">
        <v>0.2</v>
      </c>
      <c r="AK249" s="1">
        <v>0.3</v>
      </c>
      <c r="AL249" s="1">
        <v>0.8</v>
      </c>
      <c r="AM249" s="1">
        <v>0.7</v>
      </c>
      <c r="AN249" s="1">
        <v>-1.2</v>
      </c>
      <c r="AO249" s="3" t="str">
        <f xml:space="preserve"> IFERROR(Table1[[#This Row],[GP 2012]]/Table1[[#This Row],[Total Assets 2012]], "x")</f>
        <v>x</v>
      </c>
      <c r="AP249" s="3">
        <f xml:space="preserve"> IFERROR(Table1[[#This Row],[GP 2013]]/Table1[[#This Row],[Total Assets 2013]], "x")</f>
        <v>6.666666666666667</v>
      </c>
      <c r="AQ249" s="3">
        <f xml:space="preserve"> IFERROR(Table1[[#This Row],[GP 2014]]/Table1[[#This Row],[Total Assets 2014]], "x")</f>
        <v>7.3333333333333339</v>
      </c>
      <c r="AR249" s="3">
        <f xml:space="preserve"> IFERROR(Table1[[#This Row],[GP 2015]]/Table1[[#This Row],[Total Assets 2015]], "x")</f>
        <v>10.5</v>
      </c>
      <c r="AS249" s="3">
        <f xml:space="preserve"> IFERROR(Table1[[#This Row],[GP 2016]]/Table1[[#This Row],[Total Assets 2016]], "x")</f>
        <v>9.4999999999999982</v>
      </c>
      <c r="AT249" s="3">
        <f xml:space="preserve"> IFERROR(Table1[[#This Row],[GP 2017]]/Table1[[#This Row],[Total Assets 2017]], "x")</f>
        <v>9</v>
      </c>
      <c r="AU249" s="3">
        <f xml:space="preserve"> IFERROR(Table1[[#This Row],[GP 2018]]/Table1[[#This Row],[Total Assets 2018]], "x")</f>
        <v>15</v>
      </c>
      <c r="AV249" s="3">
        <f xml:space="preserve"> IFERROR(Table1[[#This Row],[GP 2019]]/Table1[[#This Row],[Total Assets 2019]], "x")</f>
        <v>6.9999999999999991</v>
      </c>
      <c r="AW249" s="3">
        <f xml:space="preserve"> IFERROR(Table1[[#This Row],[GP 2020]]/Table1[[#This Row],[Total Assets 2020]], "x")</f>
        <v>3.3333333333333335</v>
      </c>
      <c r="AX249" s="3">
        <f xml:space="preserve"> IFERROR(Table1[[#This Row],[GP 2021]]/Table1[[#This Row],[Total Assets 2021]], "x")</f>
        <v>1.25</v>
      </c>
      <c r="AY249" s="3">
        <f xml:space="preserve"> IFERROR(Table1[[#This Row],[GP TTM]]/Table1[[#This Row],[Total Assets TTM]], "x")</f>
        <v>1.4285714285714286</v>
      </c>
      <c r="BA249" s="3" t="str">
        <f xml:space="preserve"> IFERROR(ABS(Table1[[#This Row],[ROA 2013]]-Table1[[#This Row],[ROA 2012]]), "x")</f>
        <v>x</v>
      </c>
      <c r="BB249" s="3">
        <f xml:space="preserve"> IFERROR(ABS(Table1[[#This Row],[ROA 2014]]-Table1[[#This Row],[ROA 2013]]), "x")</f>
        <v>0.66666666666666696</v>
      </c>
      <c r="BC249" s="3">
        <f xml:space="preserve"> IFERROR(ABS(Table1[[#This Row],[ROA 2015]]-Table1[[#This Row],[ROA 2014]]), "x")</f>
        <v>3.1666666666666661</v>
      </c>
      <c r="BD249" s="3">
        <f xml:space="preserve"> IFERROR(ABS(Table1[[#This Row],[ROA 2016]]-Table1[[#This Row],[ROA 2015]]), "x")</f>
        <v>1.0000000000000018</v>
      </c>
      <c r="BE249" s="3">
        <f xml:space="preserve"> IFERROR(ABS(Table1[[#This Row],[ROA 2017]]-Table1[[#This Row],[ROA 2016]]), "x")</f>
        <v>0.49999999999999822</v>
      </c>
      <c r="BF249" s="3">
        <f xml:space="preserve"> IFERROR(ABS(Table1[[#This Row],[ROA 2018]]-Table1[[#This Row],[ROA 2017]]), "x")</f>
        <v>6</v>
      </c>
      <c r="BG249" s="3">
        <f xml:space="preserve"> IFERROR(ABS(Table1[[#This Row],[ROA 2019]]-Table1[[#This Row],[ROA 2018]]), "x")</f>
        <v>8</v>
      </c>
      <c r="BH249" s="3">
        <f xml:space="preserve"> IFERROR(ABS(Table1[[#This Row],[ROA 2020]]-Table1[[#This Row],[ROA 2019]]), "x")</f>
        <v>3.6666666666666656</v>
      </c>
      <c r="BI249" s="3">
        <f xml:space="preserve"> IFERROR(ABS(Table1[[#This Row],[ROA 2021]]-Table1[[#This Row],[ROA 2020]]), "x")</f>
        <v>2.0833333333333335</v>
      </c>
      <c r="BJ249" s="3">
        <f xml:space="preserve"> IFERROR(AVERAGE(Table1[[#This Row],[ROA 2013-2012]:[ROA 2021-2020]]), "x")</f>
        <v>3.1354166666666661</v>
      </c>
      <c r="BK249" s="3">
        <f>IFERROR(AVERAGE(Table1[[#This Row],[ROA 2012]:[ROA 2021]]), "x")</f>
        <v>7.731481481481481</v>
      </c>
      <c r="BN249" s="1">
        <f>SUM(Table1[[#This Row],[B/M Rank]:[ROA Rank]])</f>
        <v>0</v>
      </c>
    </row>
    <row r="250" spans="1:66" x14ac:dyDescent="0.25">
      <c r="A250" s="1" t="s">
        <v>3515</v>
      </c>
      <c r="B250" s="1" t="s">
        <v>1306</v>
      </c>
      <c r="C250" s="1" t="s">
        <v>4417</v>
      </c>
      <c r="D250" s="1" t="s">
        <v>268</v>
      </c>
      <c r="E250" s="1" t="s">
        <v>108</v>
      </c>
      <c r="F250" s="1">
        <v>3.93</v>
      </c>
      <c r="G250" s="19"/>
      <c r="H250" s="19"/>
      <c r="I250" s="19"/>
      <c r="J250" s="19"/>
      <c r="K250" s="1"/>
      <c r="L250" s="19"/>
      <c r="M250" s="1">
        <v>2012</v>
      </c>
      <c r="N250" s="1" t="s">
        <v>4368</v>
      </c>
      <c r="O250" s="1" t="s">
        <v>4368</v>
      </c>
      <c r="P250" s="1" t="s">
        <v>4368</v>
      </c>
      <c r="Q250" s="1" t="s">
        <v>4368</v>
      </c>
      <c r="R250" s="1" t="s">
        <v>4368</v>
      </c>
      <c r="S250" s="1" t="s">
        <v>4368</v>
      </c>
      <c r="T250" s="1" t="s">
        <v>4368</v>
      </c>
      <c r="U250" s="1" t="s">
        <v>4368</v>
      </c>
      <c r="V250" s="1" t="s">
        <v>4368</v>
      </c>
      <c r="W250" s="1" t="s">
        <v>4368</v>
      </c>
      <c r="X250" s="1" t="s">
        <v>4368</v>
      </c>
      <c r="Z250" s="3" t="str">
        <f xml:space="preserve"> IFERROR(AVEDEV(Table1[[#This Row],[GP 2012]:[GP 2021]]) / Table1[[#This Row],[Avg GP]], "x")</f>
        <v>x</v>
      </c>
      <c r="AA250" s="2" t="str">
        <f xml:space="preserve"> IFERROR(AVERAGE(Table1[[#This Row],[GP 2012]:[GP 2021]]), "x")</f>
        <v>x</v>
      </c>
      <c r="AB250" s="11">
        <f>Table1[Equity]/Table1[Market Capital]</f>
        <v>0.61068702290076327</v>
      </c>
      <c r="AC250" s="1">
        <v>0.4</v>
      </c>
      <c r="AD250" s="1">
        <v>0.1</v>
      </c>
      <c r="AE250" s="1">
        <v>0</v>
      </c>
      <c r="AF250" s="1">
        <v>0.1</v>
      </c>
      <c r="AG250" s="1">
        <v>0.3</v>
      </c>
      <c r="AH250" s="1">
        <v>0.4</v>
      </c>
      <c r="AI250" s="1">
        <v>0</v>
      </c>
      <c r="AJ250" s="1">
        <v>0</v>
      </c>
      <c r="AK250" s="1">
        <v>1.6</v>
      </c>
      <c r="AL250" s="1">
        <v>2.7</v>
      </c>
      <c r="AM250" s="1">
        <v>2.5</v>
      </c>
      <c r="AN250" s="1">
        <v>2.4</v>
      </c>
      <c r="AO250" s="3" t="str">
        <f xml:space="preserve"> IFERROR(Table1[[#This Row],[GP 2012]]/Table1[[#This Row],[Total Assets 2012]], "x")</f>
        <v>x</v>
      </c>
      <c r="AP250" s="3" t="str">
        <f xml:space="preserve"> IFERROR(Table1[[#This Row],[GP 2013]]/Table1[[#This Row],[Total Assets 2013]], "x")</f>
        <v>x</v>
      </c>
      <c r="AQ250" s="3" t="str">
        <f xml:space="preserve"> IFERROR(Table1[[#This Row],[GP 2014]]/Table1[[#This Row],[Total Assets 2014]], "x")</f>
        <v>x</v>
      </c>
      <c r="AR250" s="3" t="str">
        <f xml:space="preserve"> IFERROR(Table1[[#This Row],[GP 2015]]/Table1[[#This Row],[Total Assets 2015]], "x")</f>
        <v>x</v>
      </c>
      <c r="AS250" s="3" t="str">
        <f xml:space="preserve"> IFERROR(Table1[[#This Row],[GP 2016]]/Table1[[#This Row],[Total Assets 2016]], "x")</f>
        <v>x</v>
      </c>
      <c r="AT250" s="3" t="str">
        <f xml:space="preserve"> IFERROR(Table1[[#This Row],[GP 2017]]/Table1[[#This Row],[Total Assets 2017]], "x")</f>
        <v>x</v>
      </c>
      <c r="AU250" s="3" t="str">
        <f xml:space="preserve"> IFERROR(Table1[[#This Row],[GP 2018]]/Table1[[#This Row],[Total Assets 2018]], "x")</f>
        <v>x</v>
      </c>
      <c r="AV250" s="3" t="str">
        <f xml:space="preserve"> IFERROR(Table1[[#This Row],[GP 2019]]/Table1[[#This Row],[Total Assets 2019]], "x")</f>
        <v>x</v>
      </c>
      <c r="AW250" s="3" t="str">
        <f xml:space="preserve"> IFERROR(Table1[[#This Row],[GP 2020]]/Table1[[#This Row],[Total Assets 2020]], "x")</f>
        <v>x</v>
      </c>
      <c r="AX250" s="3" t="str">
        <f xml:space="preserve"> IFERROR(Table1[[#This Row],[GP 2021]]/Table1[[#This Row],[Total Assets 2021]], "x")</f>
        <v>x</v>
      </c>
      <c r="AY250" s="3" t="str">
        <f xml:space="preserve"> IFERROR(Table1[[#This Row],[GP TTM]]/Table1[[#This Row],[Total Assets TTM]], "x")</f>
        <v>x</v>
      </c>
      <c r="BA250" s="3" t="str">
        <f xml:space="preserve"> IFERROR(ABS(Table1[[#This Row],[ROA 2013]]-Table1[[#This Row],[ROA 2012]]), "x")</f>
        <v>x</v>
      </c>
      <c r="BB250" s="3" t="str">
        <f xml:space="preserve"> IFERROR(ABS(Table1[[#This Row],[ROA 2014]]-Table1[[#This Row],[ROA 2013]]), "x")</f>
        <v>x</v>
      </c>
      <c r="BC250" s="3" t="str">
        <f xml:space="preserve"> IFERROR(ABS(Table1[[#This Row],[ROA 2015]]-Table1[[#This Row],[ROA 2014]]), "x")</f>
        <v>x</v>
      </c>
      <c r="BD250" s="3" t="str">
        <f xml:space="preserve"> IFERROR(ABS(Table1[[#This Row],[ROA 2016]]-Table1[[#This Row],[ROA 2015]]), "x")</f>
        <v>x</v>
      </c>
      <c r="BE250" s="3" t="str">
        <f xml:space="preserve"> IFERROR(ABS(Table1[[#This Row],[ROA 2017]]-Table1[[#This Row],[ROA 2016]]), "x")</f>
        <v>x</v>
      </c>
      <c r="BF250" s="3" t="str">
        <f xml:space="preserve"> IFERROR(ABS(Table1[[#This Row],[ROA 2018]]-Table1[[#This Row],[ROA 2017]]), "x")</f>
        <v>x</v>
      </c>
      <c r="BG250" s="3" t="str">
        <f xml:space="preserve"> IFERROR(ABS(Table1[[#This Row],[ROA 2019]]-Table1[[#This Row],[ROA 2018]]), "x")</f>
        <v>x</v>
      </c>
      <c r="BH250" s="3" t="str">
        <f xml:space="preserve"> IFERROR(ABS(Table1[[#This Row],[ROA 2020]]-Table1[[#This Row],[ROA 2019]]), "x")</f>
        <v>x</v>
      </c>
      <c r="BI250" s="3" t="str">
        <f xml:space="preserve"> IFERROR(ABS(Table1[[#This Row],[ROA 2021]]-Table1[[#This Row],[ROA 2020]]), "x")</f>
        <v>x</v>
      </c>
      <c r="BJ250" s="3" t="str">
        <f xml:space="preserve"> IFERROR(AVERAGE(Table1[[#This Row],[ROA 2013-2012]:[ROA 2021-2020]]), "x")</f>
        <v>x</v>
      </c>
      <c r="BK250" s="3" t="str">
        <f>IFERROR(AVERAGE(Table1[[#This Row],[ROA 2012]:[ROA 2021]]), "x")</f>
        <v>x</v>
      </c>
      <c r="BN250" s="1">
        <f>SUM(Table1[[#This Row],[B/M Rank]:[ROA Rank]])</f>
        <v>0</v>
      </c>
    </row>
    <row r="251" spans="1:66" x14ac:dyDescent="0.25">
      <c r="A251" s="1" t="s">
        <v>3174</v>
      </c>
      <c r="B251" s="1" t="s">
        <v>4552</v>
      </c>
      <c r="C251" s="1" t="s">
        <v>4417</v>
      </c>
      <c r="D251" s="1" t="s">
        <v>268</v>
      </c>
      <c r="E251" s="1" t="s">
        <v>108</v>
      </c>
      <c r="F251" s="1">
        <v>3.94</v>
      </c>
      <c r="G251" s="19"/>
      <c r="H251" s="19"/>
      <c r="I251" s="19"/>
      <c r="J251" s="19"/>
      <c r="K251" s="1"/>
      <c r="L251" s="19"/>
      <c r="M251" s="1">
        <v>2014</v>
      </c>
      <c r="P251" s="1" t="s">
        <v>4368</v>
      </c>
      <c r="Q251" s="1" t="s">
        <v>4368</v>
      </c>
      <c r="R251" s="1" t="s">
        <v>4368</v>
      </c>
      <c r="S251" s="1" t="s">
        <v>4368</v>
      </c>
      <c r="T251" s="1" t="s">
        <v>4368</v>
      </c>
      <c r="U251" s="1" t="s">
        <v>4368</v>
      </c>
      <c r="V251" s="1" t="s">
        <v>4368</v>
      </c>
      <c r="W251" s="1" t="s">
        <v>4368</v>
      </c>
      <c r="X251" s="1" t="s">
        <v>4368</v>
      </c>
      <c r="Z251" s="3" t="str">
        <f xml:space="preserve"> IFERROR(AVEDEV(Table1[[#This Row],[GP 2012]:[GP 2021]]) / Table1[[#This Row],[Avg GP]], "x")</f>
        <v>x</v>
      </c>
      <c r="AA251" s="2" t="str">
        <f xml:space="preserve"> IFERROR(AVERAGE(Table1[[#This Row],[GP 2012]:[GP 2021]]), "x")</f>
        <v>x</v>
      </c>
      <c r="AB251" s="11">
        <f>Table1[Equity]/Table1[Market Capital]</f>
        <v>1.1675126903553299</v>
      </c>
      <c r="AE251" s="1">
        <v>0</v>
      </c>
      <c r="AF251" s="1">
        <v>0</v>
      </c>
      <c r="AG251" s="1">
        <v>0.2</v>
      </c>
      <c r="AH251" s="1">
        <v>1.3</v>
      </c>
      <c r="AI251" s="1">
        <v>1.4</v>
      </c>
      <c r="AJ251" s="1">
        <v>1.1000000000000001</v>
      </c>
      <c r="AK251" s="1">
        <v>1.9</v>
      </c>
      <c r="AL251" s="1">
        <v>4.4000000000000004</v>
      </c>
      <c r="AM251" s="1">
        <v>5.2</v>
      </c>
      <c r="AN251" s="1">
        <v>4.5999999999999996</v>
      </c>
      <c r="AO251" s="3" t="str">
        <f xml:space="preserve"> IFERROR(Table1[[#This Row],[GP 2012]]/Table1[[#This Row],[Total Assets 2012]], "x")</f>
        <v>x</v>
      </c>
      <c r="AP251" s="3" t="str">
        <f xml:space="preserve"> IFERROR(Table1[[#This Row],[GP 2013]]/Table1[[#This Row],[Total Assets 2013]], "x")</f>
        <v>x</v>
      </c>
      <c r="AQ251" s="3" t="str">
        <f xml:space="preserve"> IFERROR(Table1[[#This Row],[GP 2014]]/Table1[[#This Row],[Total Assets 2014]], "x")</f>
        <v>x</v>
      </c>
      <c r="AR251" s="3" t="str">
        <f xml:space="preserve"> IFERROR(Table1[[#This Row],[GP 2015]]/Table1[[#This Row],[Total Assets 2015]], "x")</f>
        <v>x</v>
      </c>
      <c r="AS251" s="3" t="str">
        <f xml:space="preserve"> IFERROR(Table1[[#This Row],[GP 2016]]/Table1[[#This Row],[Total Assets 2016]], "x")</f>
        <v>x</v>
      </c>
      <c r="AT251" s="3" t="str">
        <f xml:space="preserve"> IFERROR(Table1[[#This Row],[GP 2017]]/Table1[[#This Row],[Total Assets 2017]], "x")</f>
        <v>x</v>
      </c>
      <c r="AU251" s="3" t="str">
        <f xml:space="preserve"> IFERROR(Table1[[#This Row],[GP 2018]]/Table1[[#This Row],[Total Assets 2018]], "x")</f>
        <v>x</v>
      </c>
      <c r="AV251" s="3" t="str">
        <f xml:space="preserve"> IFERROR(Table1[[#This Row],[GP 2019]]/Table1[[#This Row],[Total Assets 2019]], "x")</f>
        <v>x</v>
      </c>
      <c r="AW251" s="3" t="str">
        <f xml:space="preserve"> IFERROR(Table1[[#This Row],[GP 2020]]/Table1[[#This Row],[Total Assets 2020]], "x")</f>
        <v>x</v>
      </c>
      <c r="AX251" s="3" t="str">
        <f xml:space="preserve"> IFERROR(Table1[[#This Row],[GP 2021]]/Table1[[#This Row],[Total Assets 2021]], "x")</f>
        <v>x</v>
      </c>
      <c r="AY251" s="3" t="str">
        <f xml:space="preserve"> IFERROR(Table1[[#This Row],[GP TTM]]/Table1[[#This Row],[Total Assets TTM]], "x")</f>
        <v>x</v>
      </c>
      <c r="BA251" s="3" t="str">
        <f xml:space="preserve"> IFERROR(ABS(Table1[[#This Row],[ROA 2013]]-Table1[[#This Row],[ROA 2012]]), "x")</f>
        <v>x</v>
      </c>
      <c r="BB251" s="3" t="str">
        <f xml:space="preserve"> IFERROR(ABS(Table1[[#This Row],[ROA 2014]]-Table1[[#This Row],[ROA 2013]]), "x")</f>
        <v>x</v>
      </c>
      <c r="BC251" s="3" t="str">
        <f xml:space="preserve"> IFERROR(ABS(Table1[[#This Row],[ROA 2015]]-Table1[[#This Row],[ROA 2014]]), "x")</f>
        <v>x</v>
      </c>
      <c r="BD251" s="3" t="str">
        <f xml:space="preserve"> IFERROR(ABS(Table1[[#This Row],[ROA 2016]]-Table1[[#This Row],[ROA 2015]]), "x")</f>
        <v>x</v>
      </c>
      <c r="BE251" s="3" t="str">
        <f xml:space="preserve"> IFERROR(ABS(Table1[[#This Row],[ROA 2017]]-Table1[[#This Row],[ROA 2016]]), "x")</f>
        <v>x</v>
      </c>
      <c r="BF251" s="3" t="str">
        <f xml:space="preserve"> IFERROR(ABS(Table1[[#This Row],[ROA 2018]]-Table1[[#This Row],[ROA 2017]]), "x")</f>
        <v>x</v>
      </c>
      <c r="BG251" s="3" t="str">
        <f xml:space="preserve"> IFERROR(ABS(Table1[[#This Row],[ROA 2019]]-Table1[[#This Row],[ROA 2018]]), "x")</f>
        <v>x</v>
      </c>
      <c r="BH251" s="3" t="str">
        <f xml:space="preserve"> IFERROR(ABS(Table1[[#This Row],[ROA 2020]]-Table1[[#This Row],[ROA 2019]]), "x")</f>
        <v>x</v>
      </c>
      <c r="BI251" s="3" t="str">
        <f xml:space="preserve"> IFERROR(ABS(Table1[[#This Row],[ROA 2021]]-Table1[[#This Row],[ROA 2020]]), "x")</f>
        <v>x</v>
      </c>
      <c r="BJ251" s="3" t="str">
        <f xml:space="preserve"> IFERROR(AVERAGE(Table1[[#This Row],[ROA 2013-2012]:[ROA 2021-2020]]), "x")</f>
        <v>x</v>
      </c>
      <c r="BK251" s="3" t="str">
        <f>IFERROR(AVERAGE(Table1[[#This Row],[ROA 2012]:[ROA 2021]]), "x")</f>
        <v>x</v>
      </c>
      <c r="BN251" s="1">
        <f>SUM(Table1[[#This Row],[B/M Rank]:[ROA Rank]])</f>
        <v>0</v>
      </c>
    </row>
    <row r="252" spans="1:66" x14ac:dyDescent="0.25">
      <c r="A252" s="1" t="s">
        <v>4137</v>
      </c>
      <c r="B252" s="1" t="s">
        <v>1842</v>
      </c>
      <c r="C252" s="1" t="s">
        <v>1840</v>
      </c>
      <c r="D252" s="1" t="s">
        <v>107</v>
      </c>
      <c r="E252" s="1" t="s">
        <v>108</v>
      </c>
      <c r="F252" s="1">
        <v>3.94</v>
      </c>
      <c r="G252" s="19"/>
      <c r="H252" s="19"/>
      <c r="I252" s="19"/>
      <c r="J252" s="19"/>
      <c r="K252" s="1"/>
      <c r="L252" s="19"/>
      <c r="M252" s="1">
        <v>2012</v>
      </c>
      <c r="N252" s="1" t="s">
        <v>4368</v>
      </c>
      <c r="O252" s="1" t="s">
        <v>4368</v>
      </c>
      <c r="P252" s="1" t="s">
        <v>4368</v>
      </c>
      <c r="Q252" s="1">
        <v>-0.4</v>
      </c>
      <c r="R252" s="1">
        <v>-0.4</v>
      </c>
      <c r="S252" s="1" t="s">
        <v>4368</v>
      </c>
      <c r="T252" s="1">
        <v>0.8</v>
      </c>
      <c r="U252" s="1">
        <v>0.2</v>
      </c>
      <c r="V252" s="1">
        <v>0.1</v>
      </c>
      <c r="W252" s="1">
        <v>-0.4</v>
      </c>
      <c r="X252" s="1">
        <v>-0.4</v>
      </c>
      <c r="Z252" s="3">
        <f xml:space="preserve"> IFERROR(AVEDEV(Table1[[#This Row],[GP 2012]:[GP 2021]]) / Table1[[#This Row],[Avg GP]], "x")</f>
        <v>-23.000000000000007</v>
      </c>
      <c r="AA252" s="2">
        <f xml:space="preserve"> IFERROR(AVERAGE(Table1[[#This Row],[GP 2012]:[GP 2021]]), "x")</f>
        <v>-1.6666666666666663E-2</v>
      </c>
      <c r="AB252" s="11">
        <f>Table1[Equity]/Table1[Market Capital]</f>
        <v>2.9695431472081215</v>
      </c>
      <c r="AC252" s="1">
        <v>74.400000000000006</v>
      </c>
      <c r="AD252" s="1">
        <v>71.599999999999994</v>
      </c>
      <c r="AE252" s="1">
        <v>74.5</v>
      </c>
      <c r="AF252" s="1">
        <v>79.400000000000006</v>
      </c>
      <c r="AG252" s="1">
        <v>31</v>
      </c>
      <c r="AH252" s="1">
        <v>4.0999999999999996</v>
      </c>
      <c r="AI252" s="1">
        <v>8.6999999999999993</v>
      </c>
      <c r="AJ252" s="1">
        <v>8.5</v>
      </c>
      <c r="AK252" s="1">
        <v>15.5</v>
      </c>
      <c r="AL252" s="1">
        <v>12.8</v>
      </c>
      <c r="AM252" s="1">
        <v>12.2</v>
      </c>
      <c r="AN252" s="1">
        <v>11.7</v>
      </c>
      <c r="AO252" s="3" t="str">
        <f xml:space="preserve"> IFERROR(Table1[[#This Row],[GP 2012]]/Table1[[#This Row],[Total Assets 2012]], "x")</f>
        <v>x</v>
      </c>
      <c r="AP252" s="3" t="str">
        <f xml:space="preserve"> IFERROR(Table1[[#This Row],[GP 2013]]/Table1[[#This Row],[Total Assets 2013]], "x")</f>
        <v>x</v>
      </c>
      <c r="AQ252" s="3" t="str">
        <f xml:space="preserve"> IFERROR(Table1[[#This Row],[GP 2014]]/Table1[[#This Row],[Total Assets 2014]], "x")</f>
        <v>x</v>
      </c>
      <c r="AR252" s="3">
        <f xml:space="preserve"> IFERROR(Table1[[#This Row],[GP 2015]]/Table1[[#This Row],[Total Assets 2015]], "x")</f>
        <v>-5.0377833753148613E-3</v>
      </c>
      <c r="AS252" s="3">
        <f xml:space="preserve"> IFERROR(Table1[[#This Row],[GP 2016]]/Table1[[#This Row],[Total Assets 2016]], "x")</f>
        <v>-1.2903225806451613E-2</v>
      </c>
      <c r="AT252" s="3" t="str">
        <f xml:space="preserve"> IFERROR(Table1[[#This Row],[GP 2017]]/Table1[[#This Row],[Total Assets 2017]], "x")</f>
        <v>x</v>
      </c>
      <c r="AU252" s="3">
        <f xml:space="preserve"> IFERROR(Table1[[#This Row],[GP 2018]]/Table1[[#This Row],[Total Assets 2018]], "x")</f>
        <v>9.195402298850576E-2</v>
      </c>
      <c r="AV252" s="3">
        <f xml:space="preserve"> IFERROR(Table1[[#This Row],[GP 2019]]/Table1[[#This Row],[Total Assets 2019]], "x")</f>
        <v>2.3529411764705882E-2</v>
      </c>
      <c r="AW252" s="3">
        <f xml:space="preserve"> IFERROR(Table1[[#This Row],[GP 2020]]/Table1[[#This Row],[Total Assets 2020]], "x")</f>
        <v>6.4516129032258064E-3</v>
      </c>
      <c r="AX252" s="3">
        <f xml:space="preserve"> IFERROR(Table1[[#This Row],[GP 2021]]/Table1[[#This Row],[Total Assets 2021]], "x")</f>
        <v>-3.125E-2</v>
      </c>
      <c r="AY252" s="3">
        <f xml:space="preserve"> IFERROR(Table1[[#This Row],[GP TTM]]/Table1[[#This Row],[Total Assets TTM]], "x")</f>
        <v>-3.2786885245901641E-2</v>
      </c>
      <c r="BA252" s="3" t="str">
        <f xml:space="preserve"> IFERROR(ABS(Table1[[#This Row],[ROA 2013]]-Table1[[#This Row],[ROA 2012]]), "x")</f>
        <v>x</v>
      </c>
      <c r="BB252" s="3" t="str">
        <f xml:space="preserve"> IFERROR(ABS(Table1[[#This Row],[ROA 2014]]-Table1[[#This Row],[ROA 2013]]), "x")</f>
        <v>x</v>
      </c>
      <c r="BC252" s="3" t="str">
        <f xml:space="preserve"> IFERROR(ABS(Table1[[#This Row],[ROA 2015]]-Table1[[#This Row],[ROA 2014]]), "x")</f>
        <v>x</v>
      </c>
      <c r="BD252" s="3">
        <f xml:space="preserve"> IFERROR(ABS(Table1[[#This Row],[ROA 2016]]-Table1[[#This Row],[ROA 2015]]), "x")</f>
        <v>7.8654424311367516E-3</v>
      </c>
      <c r="BE252" s="3" t="str">
        <f xml:space="preserve"> IFERROR(ABS(Table1[[#This Row],[ROA 2017]]-Table1[[#This Row],[ROA 2016]]), "x")</f>
        <v>x</v>
      </c>
      <c r="BF252" s="3" t="str">
        <f xml:space="preserve"> IFERROR(ABS(Table1[[#This Row],[ROA 2018]]-Table1[[#This Row],[ROA 2017]]), "x")</f>
        <v>x</v>
      </c>
      <c r="BG252" s="3">
        <f xml:space="preserve"> IFERROR(ABS(Table1[[#This Row],[ROA 2019]]-Table1[[#This Row],[ROA 2018]]), "x")</f>
        <v>6.8424611223799878E-2</v>
      </c>
      <c r="BH252" s="3">
        <f xml:space="preserve"> IFERROR(ABS(Table1[[#This Row],[ROA 2020]]-Table1[[#This Row],[ROA 2019]]), "x")</f>
        <v>1.7077798861480076E-2</v>
      </c>
      <c r="BI252" s="3">
        <f xml:space="preserve"> IFERROR(ABS(Table1[[#This Row],[ROA 2021]]-Table1[[#This Row],[ROA 2020]]), "x")</f>
        <v>3.7701612903225809E-2</v>
      </c>
      <c r="BJ252" s="3">
        <f xml:space="preserve"> IFERROR(AVERAGE(Table1[[#This Row],[ROA 2013-2012]:[ROA 2021-2020]]), "x")</f>
        <v>3.2767366354910628E-2</v>
      </c>
      <c r="BK252" s="3">
        <f>IFERROR(AVERAGE(Table1[[#This Row],[ROA 2012]:[ROA 2021]]), "x")</f>
        <v>1.2124006412445163E-2</v>
      </c>
      <c r="BN252" s="1">
        <f>SUM(Table1[[#This Row],[B/M Rank]:[ROA Rank]])</f>
        <v>0</v>
      </c>
    </row>
    <row r="253" spans="1:66" x14ac:dyDescent="0.25">
      <c r="A253" s="1" t="s">
        <v>4114</v>
      </c>
      <c r="B253" s="1" t="s">
        <v>1820</v>
      </c>
      <c r="C253" s="1" t="s">
        <v>12</v>
      </c>
      <c r="D253" s="1" t="s">
        <v>11</v>
      </c>
      <c r="E253" s="1" t="s">
        <v>108</v>
      </c>
      <c r="F253" s="1">
        <v>3.97</v>
      </c>
      <c r="G253" s="19"/>
      <c r="H253" s="19"/>
      <c r="I253" s="19"/>
      <c r="J253" s="19"/>
      <c r="K253" s="1"/>
      <c r="L253" s="19"/>
      <c r="M253" s="1">
        <v>2014</v>
      </c>
      <c r="O253" s="1" t="s">
        <v>4368</v>
      </c>
      <c r="P253" s="1" t="s">
        <v>4368</v>
      </c>
      <c r="Q253" s="1">
        <v>0.2</v>
      </c>
      <c r="R253" s="1">
        <v>0.5</v>
      </c>
      <c r="S253" s="1">
        <v>0.7</v>
      </c>
      <c r="T253" s="1">
        <v>0.8</v>
      </c>
      <c r="U253" s="1">
        <v>2.4</v>
      </c>
      <c r="V253" s="1">
        <v>-0.2</v>
      </c>
      <c r="W253" s="1">
        <v>0</v>
      </c>
      <c r="X253" s="1">
        <v>1.9</v>
      </c>
      <c r="Z253" s="3">
        <f xml:space="preserve"> IFERROR(AVEDEV(Table1[[#This Row],[GP 2012]:[GP 2021]]) / Table1[[#This Row],[Avg GP]], "x")</f>
        <v>0.91558441558441561</v>
      </c>
      <c r="AA253" s="2">
        <f xml:space="preserve"> IFERROR(AVERAGE(Table1[[#This Row],[GP 2012]:[GP 2021]]), "x")</f>
        <v>0.62857142857142845</v>
      </c>
      <c r="AB253" s="11">
        <f>Table1[Equity]/Table1[Market Capital]</f>
        <v>0.80604534005037787</v>
      </c>
      <c r="AD253" s="1">
        <v>0.7</v>
      </c>
      <c r="AE253" s="1">
        <v>0.7</v>
      </c>
      <c r="AF253" s="1">
        <v>2</v>
      </c>
      <c r="AG253" s="1">
        <v>2.7</v>
      </c>
      <c r="AH253" s="1">
        <v>8.1</v>
      </c>
      <c r="AI253" s="1">
        <v>27.3</v>
      </c>
      <c r="AJ253" s="1">
        <v>19.5</v>
      </c>
      <c r="AK253" s="1">
        <v>6.7</v>
      </c>
      <c r="AL253" s="1">
        <v>7.3</v>
      </c>
      <c r="AM253" s="1">
        <v>20</v>
      </c>
      <c r="AN253" s="1">
        <v>3.2</v>
      </c>
      <c r="AO253" s="3" t="str">
        <f xml:space="preserve"> IFERROR(Table1[[#This Row],[GP 2012]]/Table1[[#This Row],[Total Assets 2012]], "x")</f>
        <v>x</v>
      </c>
      <c r="AP253" s="3" t="str">
        <f xml:space="preserve"> IFERROR(Table1[[#This Row],[GP 2013]]/Table1[[#This Row],[Total Assets 2013]], "x")</f>
        <v>x</v>
      </c>
      <c r="AQ253" s="3" t="str">
        <f xml:space="preserve"> IFERROR(Table1[[#This Row],[GP 2014]]/Table1[[#This Row],[Total Assets 2014]], "x")</f>
        <v>x</v>
      </c>
      <c r="AR253" s="3">
        <f xml:space="preserve"> IFERROR(Table1[[#This Row],[GP 2015]]/Table1[[#This Row],[Total Assets 2015]], "x")</f>
        <v>0.1</v>
      </c>
      <c r="AS253" s="3">
        <f xml:space="preserve"> IFERROR(Table1[[#This Row],[GP 2016]]/Table1[[#This Row],[Total Assets 2016]], "x")</f>
        <v>0.18518518518518517</v>
      </c>
      <c r="AT253" s="3">
        <f xml:space="preserve"> IFERROR(Table1[[#This Row],[GP 2017]]/Table1[[#This Row],[Total Assets 2017]], "x")</f>
        <v>8.6419753086419748E-2</v>
      </c>
      <c r="AU253" s="3">
        <f xml:space="preserve"> IFERROR(Table1[[#This Row],[GP 2018]]/Table1[[#This Row],[Total Assets 2018]], "x")</f>
        <v>2.9304029304029304E-2</v>
      </c>
      <c r="AV253" s="3">
        <f xml:space="preserve"> IFERROR(Table1[[#This Row],[GP 2019]]/Table1[[#This Row],[Total Assets 2019]], "x")</f>
        <v>0.12307692307692307</v>
      </c>
      <c r="AW253" s="3">
        <f xml:space="preserve"> IFERROR(Table1[[#This Row],[GP 2020]]/Table1[[#This Row],[Total Assets 2020]], "x")</f>
        <v>-2.9850746268656716E-2</v>
      </c>
      <c r="AX253" s="3">
        <f xml:space="preserve"> IFERROR(Table1[[#This Row],[GP 2021]]/Table1[[#This Row],[Total Assets 2021]], "x")</f>
        <v>0</v>
      </c>
      <c r="AY253" s="3">
        <f xml:space="preserve"> IFERROR(Table1[[#This Row],[GP TTM]]/Table1[[#This Row],[Total Assets TTM]], "x")</f>
        <v>9.5000000000000001E-2</v>
      </c>
      <c r="BA253" s="3" t="str">
        <f xml:space="preserve"> IFERROR(ABS(Table1[[#This Row],[ROA 2013]]-Table1[[#This Row],[ROA 2012]]), "x")</f>
        <v>x</v>
      </c>
      <c r="BB253" s="3" t="str">
        <f xml:space="preserve"> IFERROR(ABS(Table1[[#This Row],[ROA 2014]]-Table1[[#This Row],[ROA 2013]]), "x")</f>
        <v>x</v>
      </c>
      <c r="BC253" s="3" t="str">
        <f xml:space="preserve"> IFERROR(ABS(Table1[[#This Row],[ROA 2015]]-Table1[[#This Row],[ROA 2014]]), "x")</f>
        <v>x</v>
      </c>
      <c r="BD253" s="3">
        <f xml:space="preserve"> IFERROR(ABS(Table1[[#This Row],[ROA 2016]]-Table1[[#This Row],[ROA 2015]]), "x")</f>
        <v>8.5185185185185169E-2</v>
      </c>
      <c r="BE253" s="3">
        <f xml:space="preserve"> IFERROR(ABS(Table1[[#This Row],[ROA 2017]]-Table1[[#This Row],[ROA 2016]]), "x")</f>
        <v>9.8765432098765427E-2</v>
      </c>
      <c r="BF253" s="3">
        <f xml:space="preserve"> IFERROR(ABS(Table1[[#This Row],[ROA 2018]]-Table1[[#This Row],[ROA 2017]]), "x")</f>
        <v>5.7115723782390444E-2</v>
      </c>
      <c r="BG253" s="3">
        <f xml:space="preserve"> IFERROR(ABS(Table1[[#This Row],[ROA 2019]]-Table1[[#This Row],[ROA 2018]]), "x")</f>
        <v>9.3772893772893773E-2</v>
      </c>
      <c r="BH253" s="3">
        <f xml:space="preserve"> IFERROR(ABS(Table1[[#This Row],[ROA 2020]]-Table1[[#This Row],[ROA 2019]]), "x")</f>
        <v>0.15292766934557978</v>
      </c>
      <c r="BI253" s="3">
        <f xml:space="preserve"> IFERROR(ABS(Table1[[#This Row],[ROA 2021]]-Table1[[#This Row],[ROA 2020]]), "x")</f>
        <v>2.9850746268656716E-2</v>
      </c>
      <c r="BJ253" s="3">
        <f xml:space="preserve"> IFERROR(AVERAGE(Table1[[#This Row],[ROA 2013-2012]:[ROA 2021-2020]]), "x")</f>
        <v>8.6269608408911888E-2</v>
      </c>
      <c r="BK253" s="3">
        <f>IFERROR(AVERAGE(Table1[[#This Row],[ROA 2012]:[ROA 2021]]), "x")</f>
        <v>7.0590734911985795E-2</v>
      </c>
      <c r="BN253" s="1">
        <f>SUM(Table1[[#This Row],[B/M Rank]:[ROA Rank]])</f>
        <v>0</v>
      </c>
    </row>
    <row r="254" spans="1:66" x14ac:dyDescent="0.25">
      <c r="A254" s="1" t="s">
        <v>4066</v>
      </c>
      <c r="B254" s="1" t="s">
        <v>1774</v>
      </c>
      <c r="C254" s="1" t="s">
        <v>12</v>
      </c>
      <c r="D254" s="1" t="s">
        <v>11</v>
      </c>
      <c r="E254" s="1" t="s">
        <v>108</v>
      </c>
      <c r="F254" s="1">
        <v>3.97</v>
      </c>
      <c r="G254" s="19"/>
      <c r="H254" s="19"/>
      <c r="I254" s="19"/>
      <c r="J254" s="19"/>
      <c r="K254" s="1"/>
      <c r="L254" s="19"/>
      <c r="M254" s="1">
        <v>2012</v>
      </c>
      <c r="N254" s="1">
        <v>-5.8</v>
      </c>
      <c r="O254" s="1">
        <v>-3.8</v>
      </c>
      <c r="P254" s="1">
        <v>0.9</v>
      </c>
      <c r="Q254" s="1">
        <v>5.5</v>
      </c>
      <c r="R254" s="1">
        <v>3</v>
      </c>
      <c r="S254" s="1">
        <v>6.2</v>
      </c>
      <c r="T254" s="1">
        <v>2.1</v>
      </c>
      <c r="U254" s="1">
        <v>4.5999999999999996</v>
      </c>
      <c r="V254" s="1">
        <v>1.8</v>
      </c>
      <c r="W254" s="1" t="s">
        <v>4368</v>
      </c>
      <c r="X254" s="1">
        <v>0.1</v>
      </c>
      <c r="Z254" s="3">
        <f xml:space="preserve"> IFERROR(AVEDEV(Table1[[#This Row],[GP 2012]:[GP 2021]]) / Table1[[#This Row],[Avg GP]], "x")</f>
        <v>1.8666666666666665</v>
      </c>
      <c r="AA254" s="2">
        <f xml:space="preserve"> IFERROR(AVERAGE(Table1[[#This Row],[GP 2012]:[GP 2021]]), "x")</f>
        <v>1.6111111111111114</v>
      </c>
      <c r="AB254" s="11">
        <f>Table1[Equity]/Table1[Market Capital]</f>
        <v>-2.8715365239294708</v>
      </c>
      <c r="AC254" s="1">
        <v>2.5</v>
      </c>
      <c r="AD254" s="1">
        <v>4.5999999999999996</v>
      </c>
      <c r="AE254" s="1">
        <v>9</v>
      </c>
      <c r="AF254" s="1">
        <v>7</v>
      </c>
      <c r="AG254" s="1">
        <v>10.7</v>
      </c>
      <c r="AH254" s="1">
        <v>9.5</v>
      </c>
      <c r="AI254" s="1">
        <v>15.2</v>
      </c>
      <c r="AJ254" s="1">
        <v>5</v>
      </c>
      <c r="AK254" s="1">
        <v>4.4000000000000004</v>
      </c>
      <c r="AL254" s="1">
        <v>2.7</v>
      </c>
      <c r="AM254" s="1">
        <v>2.4</v>
      </c>
      <c r="AN254" s="1">
        <v>-11.4</v>
      </c>
      <c r="AO254" s="3">
        <f xml:space="preserve"> IFERROR(Table1[[#This Row],[GP 2012]]/Table1[[#This Row],[Total Assets 2012]], "x")</f>
        <v>-2.3199999999999998</v>
      </c>
      <c r="AP254" s="3">
        <f xml:space="preserve"> IFERROR(Table1[[#This Row],[GP 2013]]/Table1[[#This Row],[Total Assets 2013]], "x")</f>
        <v>-0.82608695652173914</v>
      </c>
      <c r="AQ254" s="3">
        <f xml:space="preserve"> IFERROR(Table1[[#This Row],[GP 2014]]/Table1[[#This Row],[Total Assets 2014]], "x")</f>
        <v>0.1</v>
      </c>
      <c r="AR254" s="3">
        <f xml:space="preserve"> IFERROR(Table1[[#This Row],[GP 2015]]/Table1[[#This Row],[Total Assets 2015]], "x")</f>
        <v>0.7857142857142857</v>
      </c>
      <c r="AS254" s="3">
        <f xml:space="preserve"> IFERROR(Table1[[#This Row],[GP 2016]]/Table1[[#This Row],[Total Assets 2016]], "x")</f>
        <v>0.28037383177570097</v>
      </c>
      <c r="AT254" s="3">
        <f xml:space="preserve"> IFERROR(Table1[[#This Row],[GP 2017]]/Table1[[#This Row],[Total Assets 2017]], "x")</f>
        <v>0.65263157894736845</v>
      </c>
      <c r="AU254" s="3">
        <f xml:space="preserve"> IFERROR(Table1[[#This Row],[GP 2018]]/Table1[[#This Row],[Total Assets 2018]], "x")</f>
        <v>0.13815789473684212</v>
      </c>
      <c r="AV254" s="3">
        <f xml:space="preserve"> IFERROR(Table1[[#This Row],[GP 2019]]/Table1[[#This Row],[Total Assets 2019]], "x")</f>
        <v>0.91999999999999993</v>
      </c>
      <c r="AW254" s="3">
        <f xml:space="preserve"> IFERROR(Table1[[#This Row],[GP 2020]]/Table1[[#This Row],[Total Assets 2020]], "x")</f>
        <v>0.40909090909090906</v>
      </c>
      <c r="AX254" s="3" t="str">
        <f xml:space="preserve"> IFERROR(Table1[[#This Row],[GP 2021]]/Table1[[#This Row],[Total Assets 2021]], "x")</f>
        <v>x</v>
      </c>
      <c r="AY254" s="3">
        <f xml:space="preserve"> IFERROR(Table1[[#This Row],[GP TTM]]/Table1[[#This Row],[Total Assets TTM]], "x")</f>
        <v>4.1666666666666671E-2</v>
      </c>
      <c r="BA254" s="3">
        <f xml:space="preserve"> IFERROR(ABS(Table1[[#This Row],[ROA 2013]]-Table1[[#This Row],[ROA 2012]]), "x")</f>
        <v>1.4939130434782606</v>
      </c>
      <c r="BB254" s="3">
        <f xml:space="preserve"> IFERROR(ABS(Table1[[#This Row],[ROA 2014]]-Table1[[#This Row],[ROA 2013]]), "x")</f>
        <v>0.92608695652173911</v>
      </c>
      <c r="BC254" s="3">
        <f xml:space="preserve"> IFERROR(ABS(Table1[[#This Row],[ROA 2015]]-Table1[[#This Row],[ROA 2014]]), "x")</f>
        <v>0.68571428571428572</v>
      </c>
      <c r="BD254" s="3">
        <f xml:space="preserve"> IFERROR(ABS(Table1[[#This Row],[ROA 2016]]-Table1[[#This Row],[ROA 2015]]), "x")</f>
        <v>0.50534045393858473</v>
      </c>
      <c r="BE254" s="3">
        <f xml:space="preserve"> IFERROR(ABS(Table1[[#This Row],[ROA 2017]]-Table1[[#This Row],[ROA 2016]]), "x")</f>
        <v>0.37225774717166749</v>
      </c>
      <c r="BF254" s="3">
        <f xml:space="preserve"> IFERROR(ABS(Table1[[#This Row],[ROA 2018]]-Table1[[#This Row],[ROA 2017]]), "x")</f>
        <v>0.51447368421052631</v>
      </c>
      <c r="BG254" s="3">
        <f xml:space="preserve"> IFERROR(ABS(Table1[[#This Row],[ROA 2019]]-Table1[[#This Row],[ROA 2018]]), "x")</f>
        <v>0.78184210526315778</v>
      </c>
      <c r="BH254" s="3">
        <f xml:space="preserve"> IFERROR(ABS(Table1[[#This Row],[ROA 2020]]-Table1[[#This Row],[ROA 2019]]), "x")</f>
        <v>0.51090909090909087</v>
      </c>
      <c r="BI254" s="3" t="str">
        <f xml:space="preserve"> IFERROR(ABS(Table1[[#This Row],[ROA 2021]]-Table1[[#This Row],[ROA 2020]]), "x")</f>
        <v>x</v>
      </c>
      <c r="BJ254" s="3">
        <f xml:space="preserve"> IFERROR(AVERAGE(Table1[[#This Row],[ROA 2013-2012]:[ROA 2021-2020]]), "x")</f>
        <v>0.72381717090091413</v>
      </c>
      <c r="BK254" s="3">
        <f>IFERROR(AVERAGE(Table1[[#This Row],[ROA 2012]:[ROA 2021]]), "x")</f>
        <v>1.5542393749263004E-2</v>
      </c>
      <c r="BN254" s="1">
        <f>SUM(Table1[[#This Row],[B/M Rank]:[ROA Rank]])</f>
        <v>0</v>
      </c>
    </row>
    <row r="255" spans="1:66" x14ac:dyDescent="0.25">
      <c r="A255" s="1" t="s">
        <v>2692</v>
      </c>
      <c r="B255" s="1" t="s">
        <v>744</v>
      </c>
      <c r="C255" s="1" t="s">
        <v>730</v>
      </c>
      <c r="D255" s="1" t="s">
        <v>330</v>
      </c>
      <c r="E255" s="1" t="s">
        <v>108</v>
      </c>
      <c r="F255" s="1">
        <v>3.98</v>
      </c>
      <c r="G255" s="19"/>
      <c r="H255" s="19"/>
      <c r="I255" s="19"/>
      <c r="J255" s="19"/>
      <c r="K255" s="1"/>
      <c r="L255" s="19"/>
      <c r="M255" s="1">
        <v>2012</v>
      </c>
      <c r="N255" s="1">
        <v>-0.5</v>
      </c>
      <c r="O255" s="1">
        <v>-1.1000000000000001</v>
      </c>
      <c r="P255" s="1">
        <v>-1.9</v>
      </c>
      <c r="Q255" s="1">
        <v>-0.5</v>
      </c>
      <c r="R255" s="1">
        <v>0.2</v>
      </c>
      <c r="S255" s="1">
        <v>2.5</v>
      </c>
      <c r="T255" s="1">
        <v>0.6</v>
      </c>
      <c r="U255" s="1">
        <v>1.1000000000000001</v>
      </c>
      <c r="V255" s="1">
        <v>1.1000000000000001</v>
      </c>
      <c r="W255" s="1">
        <v>0.7</v>
      </c>
      <c r="X255" s="1">
        <v>0.7</v>
      </c>
      <c r="Z255" s="3">
        <f xml:space="preserve"> IFERROR(AVEDEV(Table1[[#This Row],[GP 2012]:[GP 2021]]) / Table1[[#This Row],[Avg GP]], "x")</f>
        <v>4.4545454545454541</v>
      </c>
      <c r="AA255" s="2">
        <f xml:space="preserve"> IFERROR(AVERAGE(Table1[[#This Row],[GP 2012]:[GP 2021]]), "x")</f>
        <v>0.22000000000000003</v>
      </c>
      <c r="AB255" s="11">
        <f>Table1[Equity]/Table1[Market Capital]</f>
        <v>-2.512562814070352</v>
      </c>
      <c r="AC255" s="1">
        <v>2.5</v>
      </c>
      <c r="AD255" s="1">
        <v>7.1</v>
      </c>
      <c r="AE255" s="1">
        <v>8.1999999999999993</v>
      </c>
      <c r="AF255" s="1">
        <v>7.4</v>
      </c>
      <c r="AG255" s="1">
        <v>10.5</v>
      </c>
      <c r="AH255" s="1">
        <v>13.8</v>
      </c>
      <c r="AI255" s="1">
        <v>6.5</v>
      </c>
      <c r="AJ255" s="1">
        <v>2.7</v>
      </c>
      <c r="AK255" s="1">
        <v>0.8</v>
      </c>
      <c r="AL255" s="1">
        <v>1.4</v>
      </c>
      <c r="AM255" s="1">
        <v>0.8</v>
      </c>
      <c r="AN255" s="1">
        <v>-10</v>
      </c>
      <c r="AO255" s="3">
        <f xml:space="preserve"> IFERROR(Table1[[#This Row],[GP 2012]]/Table1[[#This Row],[Total Assets 2012]], "x")</f>
        <v>-0.2</v>
      </c>
      <c r="AP255" s="3">
        <f xml:space="preserve"> IFERROR(Table1[[#This Row],[GP 2013]]/Table1[[#This Row],[Total Assets 2013]], "x")</f>
        <v>-0.15492957746478875</v>
      </c>
      <c r="AQ255" s="3">
        <f xml:space="preserve"> IFERROR(Table1[[#This Row],[GP 2014]]/Table1[[#This Row],[Total Assets 2014]], "x")</f>
        <v>-0.23170731707317074</v>
      </c>
      <c r="AR255" s="3">
        <f xml:space="preserve"> IFERROR(Table1[[#This Row],[GP 2015]]/Table1[[#This Row],[Total Assets 2015]], "x")</f>
        <v>-6.7567567567567557E-2</v>
      </c>
      <c r="AS255" s="3">
        <f xml:space="preserve"> IFERROR(Table1[[#This Row],[GP 2016]]/Table1[[#This Row],[Total Assets 2016]], "x")</f>
        <v>1.9047619047619049E-2</v>
      </c>
      <c r="AT255" s="3">
        <f xml:space="preserve"> IFERROR(Table1[[#This Row],[GP 2017]]/Table1[[#This Row],[Total Assets 2017]], "x")</f>
        <v>0.18115942028985507</v>
      </c>
      <c r="AU255" s="3">
        <f xml:space="preserve"> IFERROR(Table1[[#This Row],[GP 2018]]/Table1[[#This Row],[Total Assets 2018]], "x")</f>
        <v>9.2307692307692299E-2</v>
      </c>
      <c r="AV255" s="3">
        <f xml:space="preserve"> IFERROR(Table1[[#This Row],[GP 2019]]/Table1[[#This Row],[Total Assets 2019]], "x")</f>
        <v>0.40740740740740744</v>
      </c>
      <c r="AW255" s="3">
        <f xml:space="preserve"> IFERROR(Table1[[#This Row],[GP 2020]]/Table1[[#This Row],[Total Assets 2020]], "x")</f>
        <v>1.375</v>
      </c>
      <c r="AX255" s="3">
        <f xml:space="preserve"> IFERROR(Table1[[#This Row],[GP 2021]]/Table1[[#This Row],[Total Assets 2021]], "x")</f>
        <v>0.5</v>
      </c>
      <c r="AY255" s="3">
        <f xml:space="preserve"> IFERROR(Table1[[#This Row],[GP TTM]]/Table1[[#This Row],[Total Assets TTM]], "x")</f>
        <v>0.87499999999999989</v>
      </c>
      <c r="BA255" s="3">
        <f xml:space="preserve"> IFERROR(ABS(Table1[[#This Row],[ROA 2013]]-Table1[[#This Row],[ROA 2012]]), "x")</f>
        <v>4.5070422535211263E-2</v>
      </c>
      <c r="BB255" s="3">
        <f xml:space="preserve"> IFERROR(ABS(Table1[[#This Row],[ROA 2014]]-Table1[[#This Row],[ROA 2013]]), "x")</f>
        <v>7.6777739608381995E-2</v>
      </c>
      <c r="BC255" s="3">
        <f xml:space="preserve"> IFERROR(ABS(Table1[[#This Row],[ROA 2015]]-Table1[[#This Row],[ROA 2014]]), "x")</f>
        <v>0.16413974950560317</v>
      </c>
      <c r="BD255" s="3">
        <f xml:space="preserve"> IFERROR(ABS(Table1[[#This Row],[ROA 2016]]-Table1[[#This Row],[ROA 2015]]), "x")</f>
        <v>8.6615186615186607E-2</v>
      </c>
      <c r="BE255" s="3">
        <f xml:space="preserve"> IFERROR(ABS(Table1[[#This Row],[ROA 2017]]-Table1[[#This Row],[ROA 2016]]), "x")</f>
        <v>0.16211180124223601</v>
      </c>
      <c r="BF255" s="3">
        <f xml:space="preserve"> IFERROR(ABS(Table1[[#This Row],[ROA 2018]]-Table1[[#This Row],[ROA 2017]]), "x")</f>
        <v>8.8851727982162773E-2</v>
      </c>
      <c r="BG255" s="3">
        <f xml:space="preserve"> IFERROR(ABS(Table1[[#This Row],[ROA 2019]]-Table1[[#This Row],[ROA 2018]]), "x")</f>
        <v>0.31509971509971513</v>
      </c>
      <c r="BH255" s="3">
        <f xml:space="preserve"> IFERROR(ABS(Table1[[#This Row],[ROA 2020]]-Table1[[#This Row],[ROA 2019]]), "x")</f>
        <v>0.96759259259259256</v>
      </c>
      <c r="BI255" s="3">
        <f xml:space="preserve"> IFERROR(ABS(Table1[[#This Row],[ROA 2021]]-Table1[[#This Row],[ROA 2020]]), "x")</f>
        <v>0.875</v>
      </c>
      <c r="BJ255" s="3">
        <f xml:space="preserve"> IFERROR(AVERAGE(Table1[[#This Row],[ROA 2013-2012]:[ROA 2021-2020]]), "x")</f>
        <v>0.30902877057567663</v>
      </c>
      <c r="BK255" s="3">
        <f>IFERROR(AVERAGE(Table1[[#This Row],[ROA 2012]:[ROA 2021]]), "x")</f>
        <v>0.19207176769470469</v>
      </c>
      <c r="BN255" s="1">
        <f>SUM(Table1[[#This Row],[B/M Rank]:[ROA Rank]])</f>
        <v>0</v>
      </c>
    </row>
    <row r="256" spans="1:66" x14ac:dyDescent="0.25">
      <c r="A256" s="1" t="s">
        <v>3296</v>
      </c>
      <c r="B256" s="1" t="s">
        <v>1153</v>
      </c>
      <c r="C256" s="1" t="s">
        <v>4417</v>
      </c>
      <c r="D256" s="1" t="s">
        <v>268</v>
      </c>
      <c r="E256" s="1" t="s">
        <v>108</v>
      </c>
      <c r="F256" s="1">
        <v>3.98</v>
      </c>
      <c r="G256" s="19"/>
      <c r="H256" s="19"/>
      <c r="I256" s="19"/>
      <c r="J256" s="19"/>
      <c r="K256" s="1"/>
      <c r="L256" s="19"/>
      <c r="M256" s="1">
        <v>2012</v>
      </c>
      <c r="N256" s="1" t="s">
        <v>4368</v>
      </c>
      <c r="O256" s="1" t="s">
        <v>4368</v>
      </c>
      <c r="P256" s="1" t="s">
        <v>4368</v>
      </c>
      <c r="Q256" s="1" t="s">
        <v>4368</v>
      </c>
      <c r="R256" s="1" t="s">
        <v>4368</v>
      </c>
      <c r="S256" s="1" t="s">
        <v>4368</v>
      </c>
      <c r="T256" s="1" t="s">
        <v>4368</v>
      </c>
      <c r="U256" s="1" t="s">
        <v>4368</v>
      </c>
      <c r="V256" s="1" t="s">
        <v>4368</v>
      </c>
      <c r="W256" s="1" t="s">
        <v>4368</v>
      </c>
      <c r="X256" s="1" t="s">
        <v>4368</v>
      </c>
      <c r="Z256" s="3" t="str">
        <f xml:space="preserve"> IFERROR(AVEDEV(Table1[[#This Row],[GP 2012]:[GP 2021]]) / Table1[[#This Row],[Avg GP]], "x")</f>
        <v>x</v>
      </c>
      <c r="AA256" s="2" t="str">
        <f xml:space="preserve"> IFERROR(AVERAGE(Table1[[#This Row],[GP 2012]:[GP 2021]]), "x")</f>
        <v>x</v>
      </c>
      <c r="AB256" s="11">
        <f>Table1[Equity]/Table1[Market Capital]</f>
        <v>2.5125628140703519E-2</v>
      </c>
      <c r="AC256" s="1">
        <v>3.1</v>
      </c>
      <c r="AD256" s="1">
        <v>2.4</v>
      </c>
      <c r="AE256" s="1">
        <v>2.2999999999999998</v>
      </c>
      <c r="AF256" s="1">
        <v>0.2</v>
      </c>
      <c r="AG256" s="1">
        <v>0.8</v>
      </c>
      <c r="AH256" s="1">
        <v>0.7</v>
      </c>
      <c r="AI256" s="1">
        <v>0.5</v>
      </c>
      <c r="AJ256" s="1">
        <v>0</v>
      </c>
      <c r="AK256" s="1">
        <v>0</v>
      </c>
      <c r="AL256" s="1">
        <v>0.2</v>
      </c>
      <c r="AM256" s="1">
        <v>0.1</v>
      </c>
      <c r="AN256" s="1">
        <v>0.1</v>
      </c>
      <c r="AO256" s="3" t="str">
        <f xml:space="preserve"> IFERROR(Table1[[#This Row],[GP 2012]]/Table1[[#This Row],[Total Assets 2012]], "x")</f>
        <v>x</v>
      </c>
      <c r="AP256" s="3" t="str">
        <f xml:space="preserve"> IFERROR(Table1[[#This Row],[GP 2013]]/Table1[[#This Row],[Total Assets 2013]], "x")</f>
        <v>x</v>
      </c>
      <c r="AQ256" s="3" t="str">
        <f xml:space="preserve"> IFERROR(Table1[[#This Row],[GP 2014]]/Table1[[#This Row],[Total Assets 2014]], "x")</f>
        <v>x</v>
      </c>
      <c r="AR256" s="3" t="str">
        <f xml:space="preserve"> IFERROR(Table1[[#This Row],[GP 2015]]/Table1[[#This Row],[Total Assets 2015]], "x")</f>
        <v>x</v>
      </c>
      <c r="AS256" s="3" t="str">
        <f xml:space="preserve"> IFERROR(Table1[[#This Row],[GP 2016]]/Table1[[#This Row],[Total Assets 2016]], "x")</f>
        <v>x</v>
      </c>
      <c r="AT256" s="3" t="str">
        <f xml:space="preserve"> IFERROR(Table1[[#This Row],[GP 2017]]/Table1[[#This Row],[Total Assets 2017]], "x")</f>
        <v>x</v>
      </c>
      <c r="AU256" s="3" t="str">
        <f xml:space="preserve"> IFERROR(Table1[[#This Row],[GP 2018]]/Table1[[#This Row],[Total Assets 2018]], "x")</f>
        <v>x</v>
      </c>
      <c r="AV256" s="3" t="str">
        <f xml:space="preserve"> IFERROR(Table1[[#This Row],[GP 2019]]/Table1[[#This Row],[Total Assets 2019]], "x")</f>
        <v>x</v>
      </c>
      <c r="AW256" s="3" t="str">
        <f xml:space="preserve"> IFERROR(Table1[[#This Row],[GP 2020]]/Table1[[#This Row],[Total Assets 2020]], "x")</f>
        <v>x</v>
      </c>
      <c r="AX256" s="3" t="str">
        <f xml:space="preserve"> IFERROR(Table1[[#This Row],[GP 2021]]/Table1[[#This Row],[Total Assets 2021]], "x")</f>
        <v>x</v>
      </c>
      <c r="AY256" s="3" t="str">
        <f xml:space="preserve"> IFERROR(Table1[[#This Row],[GP TTM]]/Table1[[#This Row],[Total Assets TTM]], "x")</f>
        <v>x</v>
      </c>
      <c r="BA256" s="3" t="str">
        <f xml:space="preserve"> IFERROR(ABS(Table1[[#This Row],[ROA 2013]]-Table1[[#This Row],[ROA 2012]]), "x")</f>
        <v>x</v>
      </c>
      <c r="BB256" s="3" t="str">
        <f xml:space="preserve"> IFERROR(ABS(Table1[[#This Row],[ROA 2014]]-Table1[[#This Row],[ROA 2013]]), "x")</f>
        <v>x</v>
      </c>
      <c r="BC256" s="3" t="str">
        <f xml:space="preserve"> IFERROR(ABS(Table1[[#This Row],[ROA 2015]]-Table1[[#This Row],[ROA 2014]]), "x")</f>
        <v>x</v>
      </c>
      <c r="BD256" s="3" t="str">
        <f xml:space="preserve"> IFERROR(ABS(Table1[[#This Row],[ROA 2016]]-Table1[[#This Row],[ROA 2015]]), "x")</f>
        <v>x</v>
      </c>
      <c r="BE256" s="3" t="str">
        <f xml:space="preserve"> IFERROR(ABS(Table1[[#This Row],[ROA 2017]]-Table1[[#This Row],[ROA 2016]]), "x")</f>
        <v>x</v>
      </c>
      <c r="BF256" s="3" t="str">
        <f xml:space="preserve"> IFERROR(ABS(Table1[[#This Row],[ROA 2018]]-Table1[[#This Row],[ROA 2017]]), "x")</f>
        <v>x</v>
      </c>
      <c r="BG256" s="3" t="str">
        <f xml:space="preserve"> IFERROR(ABS(Table1[[#This Row],[ROA 2019]]-Table1[[#This Row],[ROA 2018]]), "x")</f>
        <v>x</v>
      </c>
      <c r="BH256" s="3" t="str">
        <f xml:space="preserve"> IFERROR(ABS(Table1[[#This Row],[ROA 2020]]-Table1[[#This Row],[ROA 2019]]), "x")</f>
        <v>x</v>
      </c>
      <c r="BI256" s="3" t="str">
        <f xml:space="preserve"> IFERROR(ABS(Table1[[#This Row],[ROA 2021]]-Table1[[#This Row],[ROA 2020]]), "x")</f>
        <v>x</v>
      </c>
      <c r="BJ256" s="3" t="str">
        <f xml:space="preserve"> IFERROR(AVERAGE(Table1[[#This Row],[ROA 2013-2012]:[ROA 2021-2020]]), "x")</f>
        <v>x</v>
      </c>
      <c r="BK256" s="3" t="str">
        <f>IFERROR(AVERAGE(Table1[[#This Row],[ROA 2012]:[ROA 2021]]), "x")</f>
        <v>x</v>
      </c>
      <c r="BN256" s="1">
        <f>SUM(Table1[[#This Row],[B/M Rank]:[ROA Rank]])</f>
        <v>0</v>
      </c>
    </row>
    <row r="257" spans="1:66" x14ac:dyDescent="0.25">
      <c r="A257" s="1" t="s">
        <v>3319</v>
      </c>
      <c r="B257" s="1" t="s">
        <v>1171</v>
      </c>
      <c r="C257" s="1" t="s">
        <v>4417</v>
      </c>
      <c r="D257" s="1" t="s">
        <v>268</v>
      </c>
      <c r="E257" s="1" t="s">
        <v>108</v>
      </c>
      <c r="F257" s="1">
        <v>3.99</v>
      </c>
      <c r="G257" s="19"/>
      <c r="H257" s="19"/>
      <c r="I257" s="19"/>
      <c r="J257" s="19"/>
      <c r="K257" s="1"/>
      <c r="L257" s="19"/>
      <c r="M257" s="1">
        <v>2017</v>
      </c>
      <c r="S257" s="1" t="s">
        <v>4368</v>
      </c>
      <c r="T257" s="1" t="s">
        <v>4368</v>
      </c>
      <c r="U257" s="1" t="s">
        <v>4368</v>
      </c>
      <c r="V257" s="1" t="s">
        <v>4368</v>
      </c>
      <c r="W257" s="1" t="s">
        <v>4368</v>
      </c>
      <c r="X257" s="1" t="s">
        <v>4368</v>
      </c>
      <c r="Z257" s="3" t="str">
        <f xml:space="preserve"> IFERROR(AVEDEV(Table1[[#This Row],[GP 2012]:[GP 2021]]) / Table1[[#This Row],[Avg GP]], "x")</f>
        <v>x</v>
      </c>
      <c r="AA257" s="2" t="str">
        <f xml:space="preserve"> IFERROR(AVERAGE(Table1[[#This Row],[GP 2012]:[GP 2021]]), "x")</f>
        <v>x</v>
      </c>
      <c r="AB257" s="11">
        <f>Table1[Equity]/Table1[Market Capital]</f>
        <v>0.42606516290726815</v>
      </c>
      <c r="AH257" s="1">
        <v>0.4</v>
      </c>
      <c r="AI257" s="1">
        <v>0.6</v>
      </c>
      <c r="AJ257" s="1">
        <v>0.5</v>
      </c>
      <c r="AK257" s="1">
        <v>0.6</v>
      </c>
      <c r="AL257" s="1">
        <v>1.9</v>
      </c>
      <c r="AM257" s="1">
        <v>1.8</v>
      </c>
      <c r="AN257" s="1">
        <v>1.7</v>
      </c>
      <c r="AO257" s="3" t="str">
        <f xml:space="preserve"> IFERROR(Table1[[#This Row],[GP 2012]]/Table1[[#This Row],[Total Assets 2012]], "x")</f>
        <v>x</v>
      </c>
      <c r="AP257" s="3" t="str">
        <f xml:space="preserve"> IFERROR(Table1[[#This Row],[GP 2013]]/Table1[[#This Row],[Total Assets 2013]], "x")</f>
        <v>x</v>
      </c>
      <c r="AQ257" s="3" t="str">
        <f xml:space="preserve"> IFERROR(Table1[[#This Row],[GP 2014]]/Table1[[#This Row],[Total Assets 2014]], "x")</f>
        <v>x</v>
      </c>
      <c r="AR257" s="3" t="str">
        <f xml:space="preserve"> IFERROR(Table1[[#This Row],[GP 2015]]/Table1[[#This Row],[Total Assets 2015]], "x")</f>
        <v>x</v>
      </c>
      <c r="AS257" s="3" t="str">
        <f xml:space="preserve"> IFERROR(Table1[[#This Row],[GP 2016]]/Table1[[#This Row],[Total Assets 2016]], "x")</f>
        <v>x</v>
      </c>
      <c r="AT257" s="3" t="str">
        <f xml:space="preserve"> IFERROR(Table1[[#This Row],[GP 2017]]/Table1[[#This Row],[Total Assets 2017]], "x")</f>
        <v>x</v>
      </c>
      <c r="AU257" s="3" t="str">
        <f xml:space="preserve"> IFERROR(Table1[[#This Row],[GP 2018]]/Table1[[#This Row],[Total Assets 2018]], "x")</f>
        <v>x</v>
      </c>
      <c r="AV257" s="3" t="str">
        <f xml:space="preserve"> IFERROR(Table1[[#This Row],[GP 2019]]/Table1[[#This Row],[Total Assets 2019]], "x")</f>
        <v>x</v>
      </c>
      <c r="AW257" s="3" t="str">
        <f xml:space="preserve"> IFERROR(Table1[[#This Row],[GP 2020]]/Table1[[#This Row],[Total Assets 2020]], "x")</f>
        <v>x</v>
      </c>
      <c r="AX257" s="3" t="str">
        <f xml:space="preserve"> IFERROR(Table1[[#This Row],[GP 2021]]/Table1[[#This Row],[Total Assets 2021]], "x")</f>
        <v>x</v>
      </c>
      <c r="AY257" s="3" t="str">
        <f xml:space="preserve"> IFERROR(Table1[[#This Row],[GP TTM]]/Table1[[#This Row],[Total Assets TTM]], "x")</f>
        <v>x</v>
      </c>
      <c r="BA257" s="3" t="str">
        <f xml:space="preserve"> IFERROR(ABS(Table1[[#This Row],[ROA 2013]]-Table1[[#This Row],[ROA 2012]]), "x")</f>
        <v>x</v>
      </c>
      <c r="BB257" s="3" t="str">
        <f xml:space="preserve"> IFERROR(ABS(Table1[[#This Row],[ROA 2014]]-Table1[[#This Row],[ROA 2013]]), "x")</f>
        <v>x</v>
      </c>
      <c r="BC257" s="3" t="str">
        <f xml:space="preserve"> IFERROR(ABS(Table1[[#This Row],[ROA 2015]]-Table1[[#This Row],[ROA 2014]]), "x")</f>
        <v>x</v>
      </c>
      <c r="BD257" s="3" t="str">
        <f xml:space="preserve"> IFERROR(ABS(Table1[[#This Row],[ROA 2016]]-Table1[[#This Row],[ROA 2015]]), "x")</f>
        <v>x</v>
      </c>
      <c r="BE257" s="3" t="str">
        <f xml:space="preserve"> IFERROR(ABS(Table1[[#This Row],[ROA 2017]]-Table1[[#This Row],[ROA 2016]]), "x")</f>
        <v>x</v>
      </c>
      <c r="BF257" s="3" t="str">
        <f xml:space="preserve"> IFERROR(ABS(Table1[[#This Row],[ROA 2018]]-Table1[[#This Row],[ROA 2017]]), "x")</f>
        <v>x</v>
      </c>
      <c r="BG257" s="3" t="str">
        <f xml:space="preserve"> IFERROR(ABS(Table1[[#This Row],[ROA 2019]]-Table1[[#This Row],[ROA 2018]]), "x")</f>
        <v>x</v>
      </c>
      <c r="BH257" s="3" t="str">
        <f xml:space="preserve"> IFERROR(ABS(Table1[[#This Row],[ROA 2020]]-Table1[[#This Row],[ROA 2019]]), "x")</f>
        <v>x</v>
      </c>
      <c r="BI257" s="3" t="str">
        <f xml:space="preserve"> IFERROR(ABS(Table1[[#This Row],[ROA 2021]]-Table1[[#This Row],[ROA 2020]]), "x")</f>
        <v>x</v>
      </c>
      <c r="BJ257" s="3" t="str">
        <f xml:space="preserve"> IFERROR(AVERAGE(Table1[[#This Row],[ROA 2013-2012]:[ROA 2021-2020]]), "x")</f>
        <v>x</v>
      </c>
      <c r="BK257" s="3" t="str">
        <f>IFERROR(AVERAGE(Table1[[#This Row],[ROA 2012]:[ROA 2021]]), "x")</f>
        <v>x</v>
      </c>
      <c r="BN257" s="1">
        <f>SUM(Table1[[#This Row],[B/M Rank]:[ROA Rank]])</f>
        <v>0</v>
      </c>
    </row>
    <row r="258" spans="1:66" x14ac:dyDescent="0.25">
      <c r="A258" s="1" t="s">
        <v>3292</v>
      </c>
      <c r="B258" s="1" t="s">
        <v>1151</v>
      </c>
      <c r="C258" s="1" t="s">
        <v>4417</v>
      </c>
      <c r="D258" s="1" t="s">
        <v>268</v>
      </c>
      <c r="E258" s="1" t="s">
        <v>108</v>
      </c>
      <c r="F258" s="1">
        <v>3.99</v>
      </c>
      <c r="G258" s="19"/>
      <c r="H258" s="19"/>
      <c r="I258" s="19"/>
      <c r="J258" s="19"/>
      <c r="K258" s="1"/>
      <c r="L258" s="19"/>
      <c r="M258" s="1">
        <v>2021</v>
      </c>
      <c r="W258" s="1" t="s">
        <v>4368</v>
      </c>
      <c r="X258" s="1" t="s">
        <v>4368</v>
      </c>
      <c r="Z258" s="3" t="str">
        <f xml:space="preserve"> IFERROR(AVEDEV(Table1[[#This Row],[GP 2012]:[GP 2021]]) / Table1[[#This Row],[Avg GP]], "x")</f>
        <v>x</v>
      </c>
      <c r="AA258" s="2" t="str">
        <f xml:space="preserve"> IFERROR(AVERAGE(Table1[[#This Row],[GP 2012]:[GP 2021]]), "x")</f>
        <v>x</v>
      </c>
      <c r="AB258" s="11">
        <f>Table1[Equity]/Table1[Market Capital]</f>
        <v>1.5789473684210524</v>
      </c>
      <c r="AL258" s="1">
        <v>9.3000000000000007</v>
      </c>
      <c r="AM258" s="1">
        <v>6.5</v>
      </c>
      <c r="AN258" s="1">
        <v>6.3</v>
      </c>
      <c r="AO258" s="3" t="str">
        <f xml:space="preserve"> IFERROR(Table1[[#This Row],[GP 2012]]/Table1[[#This Row],[Total Assets 2012]], "x")</f>
        <v>x</v>
      </c>
      <c r="AP258" s="3" t="str">
        <f xml:space="preserve"> IFERROR(Table1[[#This Row],[GP 2013]]/Table1[[#This Row],[Total Assets 2013]], "x")</f>
        <v>x</v>
      </c>
      <c r="AQ258" s="3" t="str">
        <f xml:space="preserve"> IFERROR(Table1[[#This Row],[GP 2014]]/Table1[[#This Row],[Total Assets 2014]], "x")</f>
        <v>x</v>
      </c>
      <c r="AR258" s="3" t="str">
        <f xml:space="preserve"> IFERROR(Table1[[#This Row],[GP 2015]]/Table1[[#This Row],[Total Assets 2015]], "x")</f>
        <v>x</v>
      </c>
      <c r="AS258" s="3" t="str">
        <f xml:space="preserve"> IFERROR(Table1[[#This Row],[GP 2016]]/Table1[[#This Row],[Total Assets 2016]], "x")</f>
        <v>x</v>
      </c>
      <c r="AT258" s="3" t="str">
        <f xml:space="preserve"> IFERROR(Table1[[#This Row],[GP 2017]]/Table1[[#This Row],[Total Assets 2017]], "x")</f>
        <v>x</v>
      </c>
      <c r="AU258" s="3" t="str">
        <f xml:space="preserve"> IFERROR(Table1[[#This Row],[GP 2018]]/Table1[[#This Row],[Total Assets 2018]], "x")</f>
        <v>x</v>
      </c>
      <c r="AV258" s="3" t="str">
        <f xml:space="preserve"> IFERROR(Table1[[#This Row],[GP 2019]]/Table1[[#This Row],[Total Assets 2019]], "x")</f>
        <v>x</v>
      </c>
      <c r="AW258" s="3" t="str">
        <f xml:space="preserve"> IFERROR(Table1[[#This Row],[GP 2020]]/Table1[[#This Row],[Total Assets 2020]], "x")</f>
        <v>x</v>
      </c>
      <c r="AX258" s="3" t="str">
        <f xml:space="preserve"> IFERROR(Table1[[#This Row],[GP 2021]]/Table1[[#This Row],[Total Assets 2021]], "x")</f>
        <v>x</v>
      </c>
      <c r="AY258" s="3" t="str">
        <f xml:space="preserve"> IFERROR(Table1[[#This Row],[GP TTM]]/Table1[[#This Row],[Total Assets TTM]], "x")</f>
        <v>x</v>
      </c>
      <c r="BA258" s="3" t="str">
        <f xml:space="preserve"> IFERROR(ABS(Table1[[#This Row],[ROA 2013]]-Table1[[#This Row],[ROA 2012]]), "x")</f>
        <v>x</v>
      </c>
      <c r="BB258" s="3" t="str">
        <f xml:space="preserve"> IFERROR(ABS(Table1[[#This Row],[ROA 2014]]-Table1[[#This Row],[ROA 2013]]), "x")</f>
        <v>x</v>
      </c>
      <c r="BC258" s="3" t="str">
        <f xml:space="preserve"> IFERROR(ABS(Table1[[#This Row],[ROA 2015]]-Table1[[#This Row],[ROA 2014]]), "x")</f>
        <v>x</v>
      </c>
      <c r="BD258" s="3" t="str">
        <f xml:space="preserve"> IFERROR(ABS(Table1[[#This Row],[ROA 2016]]-Table1[[#This Row],[ROA 2015]]), "x")</f>
        <v>x</v>
      </c>
      <c r="BE258" s="3" t="str">
        <f xml:space="preserve"> IFERROR(ABS(Table1[[#This Row],[ROA 2017]]-Table1[[#This Row],[ROA 2016]]), "x")</f>
        <v>x</v>
      </c>
      <c r="BF258" s="3" t="str">
        <f xml:space="preserve"> IFERROR(ABS(Table1[[#This Row],[ROA 2018]]-Table1[[#This Row],[ROA 2017]]), "x")</f>
        <v>x</v>
      </c>
      <c r="BG258" s="3" t="str">
        <f xml:space="preserve"> IFERROR(ABS(Table1[[#This Row],[ROA 2019]]-Table1[[#This Row],[ROA 2018]]), "x")</f>
        <v>x</v>
      </c>
      <c r="BH258" s="3" t="str">
        <f xml:space="preserve"> IFERROR(ABS(Table1[[#This Row],[ROA 2020]]-Table1[[#This Row],[ROA 2019]]), "x")</f>
        <v>x</v>
      </c>
      <c r="BI258" s="3" t="str">
        <f xml:space="preserve"> IFERROR(ABS(Table1[[#This Row],[ROA 2021]]-Table1[[#This Row],[ROA 2020]]), "x")</f>
        <v>x</v>
      </c>
      <c r="BJ258" s="3" t="str">
        <f xml:space="preserve"> IFERROR(AVERAGE(Table1[[#This Row],[ROA 2013-2012]:[ROA 2021-2020]]), "x")</f>
        <v>x</v>
      </c>
      <c r="BK258" s="3" t="str">
        <f>IFERROR(AVERAGE(Table1[[#This Row],[ROA 2012]:[ROA 2021]]), "x")</f>
        <v>x</v>
      </c>
      <c r="BN258" s="1">
        <f>SUM(Table1[[#This Row],[B/M Rank]:[ROA Rank]])</f>
        <v>0</v>
      </c>
    </row>
    <row r="259" spans="1:66" x14ac:dyDescent="0.25">
      <c r="A259" s="1" t="s">
        <v>3743</v>
      </c>
      <c r="B259" s="1" t="s">
        <v>4744</v>
      </c>
      <c r="C259" s="1" t="s">
        <v>4417</v>
      </c>
      <c r="D259" s="1" t="s">
        <v>268</v>
      </c>
      <c r="E259" s="1" t="s">
        <v>108</v>
      </c>
      <c r="F259" s="1">
        <v>3.99</v>
      </c>
      <c r="G259" s="19"/>
      <c r="H259" s="19"/>
      <c r="I259" s="19"/>
      <c r="J259" s="19"/>
      <c r="K259" s="1"/>
      <c r="L259" s="19"/>
      <c r="M259" s="1" t="s">
        <v>1494</v>
      </c>
      <c r="N259" s="1" t="s">
        <v>1494</v>
      </c>
      <c r="O259" s="1" t="s">
        <v>1494</v>
      </c>
      <c r="P259" s="1" t="s">
        <v>1494</v>
      </c>
      <c r="Q259" s="1" t="s">
        <v>1494</v>
      </c>
      <c r="R259" s="1" t="s">
        <v>1494</v>
      </c>
      <c r="S259" s="1" t="s">
        <v>1494</v>
      </c>
      <c r="T259" s="1" t="s">
        <v>1494</v>
      </c>
      <c r="U259" s="1" t="s">
        <v>1494</v>
      </c>
      <c r="V259" s="1" t="s">
        <v>1494</v>
      </c>
      <c r="W259" s="1" t="s">
        <v>1494</v>
      </c>
      <c r="X259" s="1" t="s">
        <v>1494</v>
      </c>
      <c r="Z259" s="3" t="str">
        <f xml:space="preserve"> IFERROR(AVEDEV(Table1[[#This Row],[GP 2012]:[GP 2021]]) / Table1[[#This Row],[Avg GP]], "x")</f>
        <v>x</v>
      </c>
      <c r="AA259" s="2" t="str">
        <f xml:space="preserve"> IFERROR(AVERAGE(Table1[[#This Row],[GP 2012]:[GP 2021]]), "x")</f>
        <v>x</v>
      </c>
      <c r="AB259" s="11" t="e">
        <f>Table1[Equity]/Table1[Market Capital]</f>
        <v>#VALUE!</v>
      </c>
      <c r="AC259" s="1" t="s">
        <v>1494</v>
      </c>
      <c r="AD259" s="1" t="s">
        <v>1494</v>
      </c>
      <c r="AE259" s="1" t="s">
        <v>1494</v>
      </c>
      <c r="AF259" s="1" t="s">
        <v>1494</v>
      </c>
      <c r="AG259" s="1" t="s">
        <v>1494</v>
      </c>
      <c r="AH259" s="1" t="s">
        <v>1494</v>
      </c>
      <c r="AI259" s="1" t="s">
        <v>1494</v>
      </c>
      <c r="AJ259" s="1" t="s">
        <v>1494</v>
      </c>
      <c r="AK259" s="1" t="s">
        <v>1494</v>
      </c>
      <c r="AL259" s="1" t="s">
        <v>1494</v>
      </c>
      <c r="AM259" s="1" t="s">
        <v>1494</v>
      </c>
      <c r="AN259" s="1" t="s">
        <v>1494</v>
      </c>
      <c r="AO259" s="3" t="str">
        <f xml:space="preserve"> IFERROR(Table1[[#This Row],[GP 2012]]/Table1[[#This Row],[Total Assets 2012]], "x")</f>
        <v>x</v>
      </c>
      <c r="AP259" s="3" t="str">
        <f xml:space="preserve"> IFERROR(Table1[[#This Row],[GP 2013]]/Table1[[#This Row],[Total Assets 2013]], "x")</f>
        <v>x</v>
      </c>
      <c r="AQ259" s="3" t="str">
        <f xml:space="preserve"> IFERROR(Table1[[#This Row],[GP 2014]]/Table1[[#This Row],[Total Assets 2014]], "x")</f>
        <v>x</v>
      </c>
      <c r="AR259" s="3" t="str">
        <f xml:space="preserve"> IFERROR(Table1[[#This Row],[GP 2015]]/Table1[[#This Row],[Total Assets 2015]], "x")</f>
        <v>x</v>
      </c>
      <c r="AS259" s="3" t="str">
        <f xml:space="preserve"> IFERROR(Table1[[#This Row],[GP 2016]]/Table1[[#This Row],[Total Assets 2016]], "x")</f>
        <v>x</v>
      </c>
      <c r="AT259" s="3" t="str">
        <f xml:space="preserve"> IFERROR(Table1[[#This Row],[GP 2017]]/Table1[[#This Row],[Total Assets 2017]], "x")</f>
        <v>x</v>
      </c>
      <c r="AU259" s="3" t="str">
        <f xml:space="preserve"> IFERROR(Table1[[#This Row],[GP 2018]]/Table1[[#This Row],[Total Assets 2018]], "x")</f>
        <v>x</v>
      </c>
      <c r="AV259" s="3" t="str">
        <f xml:space="preserve"> IFERROR(Table1[[#This Row],[GP 2019]]/Table1[[#This Row],[Total Assets 2019]], "x")</f>
        <v>x</v>
      </c>
      <c r="AW259" s="3" t="str">
        <f xml:space="preserve"> IFERROR(Table1[[#This Row],[GP 2020]]/Table1[[#This Row],[Total Assets 2020]], "x")</f>
        <v>x</v>
      </c>
      <c r="AX259" s="3" t="str">
        <f xml:space="preserve"> IFERROR(Table1[[#This Row],[GP 2021]]/Table1[[#This Row],[Total Assets 2021]], "x")</f>
        <v>x</v>
      </c>
      <c r="AY259" s="3" t="str">
        <f xml:space="preserve"> IFERROR(Table1[[#This Row],[GP TTM]]/Table1[[#This Row],[Total Assets TTM]], "x")</f>
        <v>x</v>
      </c>
      <c r="BA259" s="3" t="str">
        <f xml:space="preserve"> IFERROR(ABS(Table1[[#This Row],[ROA 2013]]-Table1[[#This Row],[ROA 2012]]), "x")</f>
        <v>x</v>
      </c>
      <c r="BB259" s="3" t="str">
        <f xml:space="preserve"> IFERROR(ABS(Table1[[#This Row],[ROA 2014]]-Table1[[#This Row],[ROA 2013]]), "x")</f>
        <v>x</v>
      </c>
      <c r="BC259" s="3" t="str">
        <f xml:space="preserve"> IFERROR(ABS(Table1[[#This Row],[ROA 2015]]-Table1[[#This Row],[ROA 2014]]), "x")</f>
        <v>x</v>
      </c>
      <c r="BD259" s="3" t="str">
        <f xml:space="preserve"> IFERROR(ABS(Table1[[#This Row],[ROA 2016]]-Table1[[#This Row],[ROA 2015]]), "x")</f>
        <v>x</v>
      </c>
      <c r="BE259" s="3" t="str">
        <f xml:space="preserve"> IFERROR(ABS(Table1[[#This Row],[ROA 2017]]-Table1[[#This Row],[ROA 2016]]), "x")</f>
        <v>x</v>
      </c>
      <c r="BF259" s="3" t="str">
        <f xml:space="preserve"> IFERROR(ABS(Table1[[#This Row],[ROA 2018]]-Table1[[#This Row],[ROA 2017]]), "x")</f>
        <v>x</v>
      </c>
      <c r="BG259" s="3" t="str">
        <f xml:space="preserve"> IFERROR(ABS(Table1[[#This Row],[ROA 2019]]-Table1[[#This Row],[ROA 2018]]), "x")</f>
        <v>x</v>
      </c>
      <c r="BH259" s="3" t="str">
        <f xml:space="preserve"> IFERROR(ABS(Table1[[#This Row],[ROA 2020]]-Table1[[#This Row],[ROA 2019]]), "x")</f>
        <v>x</v>
      </c>
      <c r="BI259" s="3" t="str">
        <f xml:space="preserve"> IFERROR(ABS(Table1[[#This Row],[ROA 2021]]-Table1[[#This Row],[ROA 2020]]), "x")</f>
        <v>x</v>
      </c>
      <c r="BJ259" s="3" t="str">
        <f xml:space="preserve"> IFERROR(AVERAGE(Table1[[#This Row],[ROA 2013-2012]:[ROA 2021-2020]]), "x")</f>
        <v>x</v>
      </c>
      <c r="BK259" s="3" t="str">
        <f>IFERROR(AVERAGE(Table1[[#This Row],[ROA 2012]:[ROA 2021]]), "x")</f>
        <v>x</v>
      </c>
      <c r="BN259" s="1">
        <f>SUM(Table1[[#This Row],[B/M Rank]:[ROA Rank]])</f>
        <v>0</v>
      </c>
    </row>
    <row r="260" spans="1:66" x14ac:dyDescent="0.25">
      <c r="A260" s="1" t="s">
        <v>3482</v>
      </c>
      <c r="B260" s="1" t="s">
        <v>1285</v>
      </c>
      <c r="C260" s="1" t="s">
        <v>4417</v>
      </c>
      <c r="D260" s="1" t="s">
        <v>268</v>
      </c>
      <c r="E260" s="1" t="s">
        <v>108</v>
      </c>
      <c r="F260" s="1">
        <v>4</v>
      </c>
      <c r="G260" s="19"/>
      <c r="H260" s="19"/>
      <c r="I260" s="19"/>
      <c r="J260" s="19"/>
      <c r="K260" s="1"/>
      <c r="L260" s="19"/>
      <c r="M260" s="1">
        <v>2014</v>
      </c>
      <c r="P260" s="1" t="s">
        <v>4368</v>
      </c>
      <c r="Q260" s="1" t="s">
        <v>4368</v>
      </c>
      <c r="R260" s="1" t="s">
        <v>4368</v>
      </c>
      <c r="S260" s="1">
        <v>0</v>
      </c>
      <c r="T260" s="1">
        <v>0</v>
      </c>
      <c r="U260" s="1" t="s">
        <v>4368</v>
      </c>
      <c r="V260" s="1" t="s">
        <v>4368</v>
      </c>
      <c r="W260" s="1" t="s">
        <v>4368</v>
      </c>
      <c r="X260" s="1" t="s">
        <v>4368</v>
      </c>
      <c r="Z260" s="3" t="str">
        <f xml:space="preserve"> IFERROR(AVEDEV(Table1[[#This Row],[GP 2012]:[GP 2021]]) / Table1[[#This Row],[Avg GP]], "x")</f>
        <v>x</v>
      </c>
      <c r="AA260" s="2">
        <f xml:space="preserve"> IFERROR(AVERAGE(Table1[[#This Row],[GP 2012]:[GP 2021]]), "x")</f>
        <v>0</v>
      </c>
      <c r="AB260" s="11">
        <f>Table1[Equity]/Table1[Market Capital]</f>
        <v>1.2250000000000001</v>
      </c>
      <c r="AE260" s="1">
        <v>0</v>
      </c>
      <c r="AF260" s="1">
        <v>0.2</v>
      </c>
      <c r="AG260" s="1">
        <v>1.6</v>
      </c>
      <c r="AH260" s="1">
        <v>2.5</v>
      </c>
      <c r="AI260" s="1">
        <v>2.5</v>
      </c>
      <c r="AJ260" s="1">
        <v>2</v>
      </c>
      <c r="AK260" s="1">
        <v>3.2</v>
      </c>
      <c r="AL260" s="1">
        <v>5</v>
      </c>
      <c r="AM260" s="1">
        <v>5</v>
      </c>
      <c r="AN260" s="1">
        <v>4.9000000000000004</v>
      </c>
      <c r="AO260" s="3" t="str">
        <f xml:space="preserve"> IFERROR(Table1[[#This Row],[GP 2012]]/Table1[[#This Row],[Total Assets 2012]], "x")</f>
        <v>x</v>
      </c>
      <c r="AP260" s="3" t="str">
        <f xml:space="preserve"> IFERROR(Table1[[#This Row],[GP 2013]]/Table1[[#This Row],[Total Assets 2013]], "x")</f>
        <v>x</v>
      </c>
      <c r="AQ260" s="3" t="str">
        <f xml:space="preserve"> IFERROR(Table1[[#This Row],[GP 2014]]/Table1[[#This Row],[Total Assets 2014]], "x")</f>
        <v>x</v>
      </c>
      <c r="AR260" s="3" t="str">
        <f xml:space="preserve"> IFERROR(Table1[[#This Row],[GP 2015]]/Table1[[#This Row],[Total Assets 2015]], "x")</f>
        <v>x</v>
      </c>
      <c r="AS260" s="3" t="str">
        <f xml:space="preserve"> IFERROR(Table1[[#This Row],[GP 2016]]/Table1[[#This Row],[Total Assets 2016]], "x")</f>
        <v>x</v>
      </c>
      <c r="AT260" s="3">
        <f xml:space="preserve"> IFERROR(Table1[[#This Row],[GP 2017]]/Table1[[#This Row],[Total Assets 2017]], "x")</f>
        <v>0</v>
      </c>
      <c r="AU260" s="3">
        <f xml:space="preserve"> IFERROR(Table1[[#This Row],[GP 2018]]/Table1[[#This Row],[Total Assets 2018]], "x")</f>
        <v>0</v>
      </c>
      <c r="AV260" s="3" t="str">
        <f xml:space="preserve"> IFERROR(Table1[[#This Row],[GP 2019]]/Table1[[#This Row],[Total Assets 2019]], "x")</f>
        <v>x</v>
      </c>
      <c r="AW260" s="3" t="str">
        <f xml:space="preserve"> IFERROR(Table1[[#This Row],[GP 2020]]/Table1[[#This Row],[Total Assets 2020]], "x")</f>
        <v>x</v>
      </c>
      <c r="AX260" s="3" t="str">
        <f xml:space="preserve"> IFERROR(Table1[[#This Row],[GP 2021]]/Table1[[#This Row],[Total Assets 2021]], "x")</f>
        <v>x</v>
      </c>
      <c r="AY260" s="3" t="str">
        <f xml:space="preserve"> IFERROR(Table1[[#This Row],[GP TTM]]/Table1[[#This Row],[Total Assets TTM]], "x")</f>
        <v>x</v>
      </c>
      <c r="BA260" s="3" t="str">
        <f xml:space="preserve"> IFERROR(ABS(Table1[[#This Row],[ROA 2013]]-Table1[[#This Row],[ROA 2012]]), "x")</f>
        <v>x</v>
      </c>
      <c r="BB260" s="3" t="str">
        <f xml:space="preserve"> IFERROR(ABS(Table1[[#This Row],[ROA 2014]]-Table1[[#This Row],[ROA 2013]]), "x")</f>
        <v>x</v>
      </c>
      <c r="BC260" s="3" t="str">
        <f xml:space="preserve"> IFERROR(ABS(Table1[[#This Row],[ROA 2015]]-Table1[[#This Row],[ROA 2014]]), "x")</f>
        <v>x</v>
      </c>
      <c r="BD260" s="3" t="str">
        <f xml:space="preserve"> IFERROR(ABS(Table1[[#This Row],[ROA 2016]]-Table1[[#This Row],[ROA 2015]]), "x")</f>
        <v>x</v>
      </c>
      <c r="BE260" s="3" t="str">
        <f xml:space="preserve"> IFERROR(ABS(Table1[[#This Row],[ROA 2017]]-Table1[[#This Row],[ROA 2016]]), "x")</f>
        <v>x</v>
      </c>
      <c r="BF260" s="3">
        <f xml:space="preserve"> IFERROR(ABS(Table1[[#This Row],[ROA 2018]]-Table1[[#This Row],[ROA 2017]]), "x")</f>
        <v>0</v>
      </c>
      <c r="BG260" s="3" t="str">
        <f xml:space="preserve"> IFERROR(ABS(Table1[[#This Row],[ROA 2019]]-Table1[[#This Row],[ROA 2018]]), "x")</f>
        <v>x</v>
      </c>
      <c r="BH260" s="3" t="str">
        <f xml:space="preserve"> IFERROR(ABS(Table1[[#This Row],[ROA 2020]]-Table1[[#This Row],[ROA 2019]]), "x")</f>
        <v>x</v>
      </c>
      <c r="BI260" s="3" t="str">
        <f xml:space="preserve"> IFERROR(ABS(Table1[[#This Row],[ROA 2021]]-Table1[[#This Row],[ROA 2020]]), "x")</f>
        <v>x</v>
      </c>
      <c r="BJ260" s="3">
        <f xml:space="preserve"> IFERROR(AVERAGE(Table1[[#This Row],[ROA 2013-2012]:[ROA 2021-2020]]), "x")</f>
        <v>0</v>
      </c>
      <c r="BK260" s="3">
        <f>IFERROR(AVERAGE(Table1[[#This Row],[ROA 2012]:[ROA 2021]]), "x")</f>
        <v>0</v>
      </c>
      <c r="BN260" s="1">
        <f>SUM(Table1[[#This Row],[B/M Rank]:[ROA Rank]])</f>
        <v>0</v>
      </c>
    </row>
    <row r="261" spans="1:66" x14ac:dyDescent="0.25">
      <c r="A261" s="1" t="s">
        <v>2495</v>
      </c>
      <c r="B261" s="1" t="s">
        <v>547</v>
      </c>
      <c r="C261" s="1" t="s">
        <v>523</v>
      </c>
      <c r="D261" s="1" t="s">
        <v>152</v>
      </c>
      <c r="E261" s="1" t="s">
        <v>108</v>
      </c>
      <c r="F261" s="1">
        <v>4.01</v>
      </c>
      <c r="G261" s="19"/>
      <c r="H261" s="19"/>
      <c r="I261" s="19"/>
      <c r="J261" s="19"/>
      <c r="K261" s="1"/>
      <c r="L261" s="19"/>
      <c r="M261" s="1">
        <v>2012</v>
      </c>
      <c r="N261" s="1">
        <v>0.9</v>
      </c>
      <c r="O261" s="1">
        <v>0.8</v>
      </c>
      <c r="P261" s="1">
        <v>0.8</v>
      </c>
      <c r="Q261" s="1">
        <v>1.1000000000000001</v>
      </c>
      <c r="R261" s="1">
        <v>1.3</v>
      </c>
      <c r="S261" s="1">
        <v>1.5</v>
      </c>
      <c r="T261" s="1">
        <v>1.5</v>
      </c>
      <c r="U261" s="1">
        <v>1.8</v>
      </c>
      <c r="V261" s="1">
        <v>1.9</v>
      </c>
      <c r="W261" s="1">
        <v>1.8</v>
      </c>
      <c r="X261" s="1">
        <v>1.7</v>
      </c>
      <c r="Z261" s="3">
        <f xml:space="preserve"> IFERROR(AVEDEV(Table1[[#This Row],[GP 2012]:[GP 2021]]) / Table1[[#This Row],[Avg GP]], "x")</f>
        <v>0.26865671641791045</v>
      </c>
      <c r="AA261" s="2">
        <f xml:space="preserve"> IFERROR(AVERAGE(Table1[[#This Row],[GP 2012]:[GP 2021]]), "x")</f>
        <v>1.3400000000000003</v>
      </c>
      <c r="AB261" s="11">
        <f>Table1[Equity]/Table1[Market Capital]</f>
        <v>0.99750623441396513</v>
      </c>
      <c r="AC261" s="1">
        <v>3</v>
      </c>
      <c r="AD261" s="1">
        <v>2.6</v>
      </c>
      <c r="AE261" s="1">
        <v>2.5</v>
      </c>
      <c r="AF261" s="1">
        <v>2.5</v>
      </c>
      <c r="AG261" s="1">
        <v>2.9</v>
      </c>
      <c r="AH261" s="1">
        <v>3.1</v>
      </c>
      <c r="AI261" s="1">
        <v>3.2</v>
      </c>
      <c r="AJ261" s="1">
        <v>4.3</v>
      </c>
      <c r="AK261" s="1">
        <v>5.2</v>
      </c>
      <c r="AL261" s="1">
        <v>6.2</v>
      </c>
      <c r="AM261" s="1">
        <v>6.3</v>
      </c>
      <c r="AN261" s="1">
        <v>4</v>
      </c>
      <c r="AO261" s="3">
        <f xml:space="preserve"> IFERROR(Table1[[#This Row],[GP 2012]]/Table1[[#This Row],[Total Assets 2012]], "x")</f>
        <v>0.3</v>
      </c>
      <c r="AP261" s="3">
        <f xml:space="preserve"> IFERROR(Table1[[#This Row],[GP 2013]]/Table1[[#This Row],[Total Assets 2013]], "x")</f>
        <v>0.30769230769230771</v>
      </c>
      <c r="AQ261" s="3">
        <f xml:space="preserve"> IFERROR(Table1[[#This Row],[GP 2014]]/Table1[[#This Row],[Total Assets 2014]], "x")</f>
        <v>0.32</v>
      </c>
      <c r="AR261" s="3">
        <f xml:space="preserve"> IFERROR(Table1[[#This Row],[GP 2015]]/Table1[[#This Row],[Total Assets 2015]], "x")</f>
        <v>0.44000000000000006</v>
      </c>
      <c r="AS261" s="3">
        <f xml:space="preserve"> IFERROR(Table1[[#This Row],[GP 2016]]/Table1[[#This Row],[Total Assets 2016]], "x")</f>
        <v>0.44827586206896552</v>
      </c>
      <c r="AT261" s="3">
        <f xml:space="preserve"> IFERROR(Table1[[#This Row],[GP 2017]]/Table1[[#This Row],[Total Assets 2017]], "x")</f>
        <v>0.48387096774193544</v>
      </c>
      <c r="AU261" s="3">
        <f xml:space="preserve"> IFERROR(Table1[[#This Row],[GP 2018]]/Table1[[#This Row],[Total Assets 2018]], "x")</f>
        <v>0.46875</v>
      </c>
      <c r="AV261" s="3">
        <f xml:space="preserve"> IFERROR(Table1[[#This Row],[GP 2019]]/Table1[[#This Row],[Total Assets 2019]], "x")</f>
        <v>0.41860465116279072</v>
      </c>
      <c r="AW261" s="3">
        <f xml:space="preserve"> IFERROR(Table1[[#This Row],[GP 2020]]/Table1[[#This Row],[Total Assets 2020]], "x")</f>
        <v>0.36538461538461536</v>
      </c>
      <c r="AX261" s="3">
        <f xml:space="preserve"> IFERROR(Table1[[#This Row],[GP 2021]]/Table1[[#This Row],[Total Assets 2021]], "x")</f>
        <v>0.29032258064516131</v>
      </c>
      <c r="AY261" s="3">
        <f xml:space="preserve"> IFERROR(Table1[[#This Row],[GP TTM]]/Table1[[#This Row],[Total Assets TTM]], "x")</f>
        <v>0.26984126984126983</v>
      </c>
      <c r="BA261" s="3">
        <f xml:space="preserve"> IFERROR(ABS(Table1[[#This Row],[ROA 2013]]-Table1[[#This Row],[ROA 2012]]), "x")</f>
        <v>7.6923076923077205E-3</v>
      </c>
      <c r="BB261" s="3">
        <f xml:space="preserve"> IFERROR(ABS(Table1[[#This Row],[ROA 2014]]-Table1[[#This Row],[ROA 2013]]), "x")</f>
        <v>1.2307692307692297E-2</v>
      </c>
      <c r="BC261" s="3">
        <f xml:space="preserve"> IFERROR(ABS(Table1[[#This Row],[ROA 2015]]-Table1[[#This Row],[ROA 2014]]), "x")</f>
        <v>0.12000000000000005</v>
      </c>
      <c r="BD261" s="3">
        <f xml:space="preserve"> IFERROR(ABS(Table1[[#This Row],[ROA 2016]]-Table1[[#This Row],[ROA 2015]]), "x")</f>
        <v>8.2758620689654672E-3</v>
      </c>
      <c r="BE261" s="3">
        <f xml:space="preserve"> IFERROR(ABS(Table1[[#This Row],[ROA 2017]]-Table1[[#This Row],[ROA 2016]]), "x")</f>
        <v>3.5595105672969918E-2</v>
      </c>
      <c r="BF261" s="3">
        <f xml:space="preserve"> IFERROR(ABS(Table1[[#This Row],[ROA 2018]]-Table1[[#This Row],[ROA 2017]]), "x")</f>
        <v>1.5120967741935443E-2</v>
      </c>
      <c r="BG261" s="3">
        <f xml:space="preserve"> IFERROR(ABS(Table1[[#This Row],[ROA 2019]]-Table1[[#This Row],[ROA 2018]]), "x")</f>
        <v>5.014534883720928E-2</v>
      </c>
      <c r="BH261" s="3">
        <f xml:space="preserve"> IFERROR(ABS(Table1[[#This Row],[ROA 2020]]-Table1[[#This Row],[ROA 2019]]), "x")</f>
        <v>5.3220035778175356E-2</v>
      </c>
      <c r="BI261" s="3">
        <f xml:space="preserve"> IFERROR(ABS(Table1[[#This Row],[ROA 2021]]-Table1[[#This Row],[ROA 2020]]), "x")</f>
        <v>7.5062034739454053E-2</v>
      </c>
      <c r="BJ261" s="3">
        <f xml:space="preserve"> IFERROR(AVERAGE(Table1[[#This Row],[ROA 2013-2012]:[ROA 2021-2020]]), "x")</f>
        <v>4.1935483870967731E-2</v>
      </c>
      <c r="BK261" s="3">
        <f>IFERROR(AVERAGE(Table1[[#This Row],[ROA 2012]:[ROA 2021]]), "x")</f>
        <v>0.38429009846957762</v>
      </c>
      <c r="BN261" s="1">
        <f>SUM(Table1[[#This Row],[B/M Rank]:[ROA Rank]])</f>
        <v>0</v>
      </c>
    </row>
    <row r="262" spans="1:66" x14ac:dyDescent="0.25">
      <c r="A262" s="1" t="s">
        <v>3045</v>
      </c>
      <c r="B262" s="1" t="s">
        <v>1003</v>
      </c>
      <c r="C262" s="1" t="s">
        <v>4417</v>
      </c>
      <c r="D262" s="1" t="s">
        <v>268</v>
      </c>
      <c r="E262" s="1" t="s">
        <v>108</v>
      </c>
      <c r="F262" s="1">
        <v>4.01</v>
      </c>
      <c r="G262" s="19"/>
      <c r="H262" s="19"/>
      <c r="I262" s="19"/>
      <c r="J262" s="19"/>
      <c r="K262" s="1"/>
      <c r="L262" s="19"/>
      <c r="M262" s="1">
        <v>2012</v>
      </c>
      <c r="N262" s="1" t="s">
        <v>4368</v>
      </c>
      <c r="O262" s="1" t="s">
        <v>4368</v>
      </c>
      <c r="P262" s="1" t="s">
        <v>4368</v>
      </c>
      <c r="Q262" s="1" t="s">
        <v>4368</v>
      </c>
      <c r="R262" s="1" t="s">
        <v>4368</v>
      </c>
      <c r="S262" s="1" t="s">
        <v>4368</v>
      </c>
      <c r="T262" s="1" t="s">
        <v>4368</v>
      </c>
      <c r="U262" s="1" t="s">
        <v>4368</v>
      </c>
      <c r="V262" s="1" t="s">
        <v>4368</v>
      </c>
      <c r="W262" s="1" t="s">
        <v>4368</v>
      </c>
      <c r="X262" s="1" t="s">
        <v>4368</v>
      </c>
      <c r="Z262" s="3" t="str">
        <f xml:space="preserve"> IFERROR(AVEDEV(Table1[[#This Row],[GP 2012]:[GP 2021]]) / Table1[[#This Row],[Avg GP]], "x")</f>
        <v>x</v>
      </c>
      <c r="AA262" s="2" t="str">
        <f xml:space="preserve"> IFERROR(AVERAGE(Table1[[#This Row],[GP 2012]:[GP 2021]]), "x")</f>
        <v>x</v>
      </c>
      <c r="AB262" s="11">
        <f>Table1[Equity]/Table1[Market Capital]</f>
        <v>1.6209476309226933</v>
      </c>
      <c r="AC262" s="1">
        <v>10.4</v>
      </c>
      <c r="AD262" s="1">
        <v>10.3</v>
      </c>
      <c r="AE262" s="1">
        <v>5.2</v>
      </c>
      <c r="AF262" s="1">
        <v>4</v>
      </c>
      <c r="AG262" s="1">
        <v>3.7</v>
      </c>
      <c r="AH262" s="1">
        <v>2.1</v>
      </c>
      <c r="AI262" s="1">
        <v>3.1</v>
      </c>
      <c r="AJ262" s="1">
        <v>3.3</v>
      </c>
      <c r="AK262" s="1">
        <v>6.3</v>
      </c>
      <c r="AL262" s="1">
        <v>6.9</v>
      </c>
      <c r="AM262" s="1">
        <v>7</v>
      </c>
      <c r="AN262" s="1">
        <v>6.5</v>
      </c>
      <c r="AO262" s="3" t="str">
        <f xml:space="preserve"> IFERROR(Table1[[#This Row],[GP 2012]]/Table1[[#This Row],[Total Assets 2012]], "x")</f>
        <v>x</v>
      </c>
      <c r="AP262" s="3" t="str">
        <f xml:space="preserve"> IFERROR(Table1[[#This Row],[GP 2013]]/Table1[[#This Row],[Total Assets 2013]], "x")</f>
        <v>x</v>
      </c>
      <c r="AQ262" s="3" t="str">
        <f xml:space="preserve"> IFERROR(Table1[[#This Row],[GP 2014]]/Table1[[#This Row],[Total Assets 2014]], "x")</f>
        <v>x</v>
      </c>
      <c r="AR262" s="3" t="str">
        <f xml:space="preserve"> IFERROR(Table1[[#This Row],[GP 2015]]/Table1[[#This Row],[Total Assets 2015]], "x")</f>
        <v>x</v>
      </c>
      <c r="AS262" s="3" t="str">
        <f xml:space="preserve"> IFERROR(Table1[[#This Row],[GP 2016]]/Table1[[#This Row],[Total Assets 2016]], "x")</f>
        <v>x</v>
      </c>
      <c r="AT262" s="3" t="str">
        <f xml:space="preserve"> IFERROR(Table1[[#This Row],[GP 2017]]/Table1[[#This Row],[Total Assets 2017]], "x")</f>
        <v>x</v>
      </c>
      <c r="AU262" s="3" t="str">
        <f xml:space="preserve"> IFERROR(Table1[[#This Row],[GP 2018]]/Table1[[#This Row],[Total Assets 2018]], "x")</f>
        <v>x</v>
      </c>
      <c r="AV262" s="3" t="str">
        <f xml:space="preserve"> IFERROR(Table1[[#This Row],[GP 2019]]/Table1[[#This Row],[Total Assets 2019]], "x")</f>
        <v>x</v>
      </c>
      <c r="AW262" s="3" t="str">
        <f xml:space="preserve"> IFERROR(Table1[[#This Row],[GP 2020]]/Table1[[#This Row],[Total Assets 2020]], "x")</f>
        <v>x</v>
      </c>
      <c r="AX262" s="3" t="str">
        <f xml:space="preserve"> IFERROR(Table1[[#This Row],[GP 2021]]/Table1[[#This Row],[Total Assets 2021]], "x")</f>
        <v>x</v>
      </c>
      <c r="AY262" s="3" t="str">
        <f xml:space="preserve"> IFERROR(Table1[[#This Row],[GP TTM]]/Table1[[#This Row],[Total Assets TTM]], "x")</f>
        <v>x</v>
      </c>
      <c r="BA262" s="3" t="str">
        <f xml:space="preserve"> IFERROR(ABS(Table1[[#This Row],[ROA 2013]]-Table1[[#This Row],[ROA 2012]]), "x")</f>
        <v>x</v>
      </c>
      <c r="BB262" s="3" t="str">
        <f xml:space="preserve"> IFERROR(ABS(Table1[[#This Row],[ROA 2014]]-Table1[[#This Row],[ROA 2013]]), "x")</f>
        <v>x</v>
      </c>
      <c r="BC262" s="3" t="str">
        <f xml:space="preserve"> IFERROR(ABS(Table1[[#This Row],[ROA 2015]]-Table1[[#This Row],[ROA 2014]]), "x")</f>
        <v>x</v>
      </c>
      <c r="BD262" s="3" t="str">
        <f xml:space="preserve"> IFERROR(ABS(Table1[[#This Row],[ROA 2016]]-Table1[[#This Row],[ROA 2015]]), "x")</f>
        <v>x</v>
      </c>
      <c r="BE262" s="3" t="str">
        <f xml:space="preserve"> IFERROR(ABS(Table1[[#This Row],[ROA 2017]]-Table1[[#This Row],[ROA 2016]]), "x")</f>
        <v>x</v>
      </c>
      <c r="BF262" s="3" t="str">
        <f xml:space="preserve"> IFERROR(ABS(Table1[[#This Row],[ROA 2018]]-Table1[[#This Row],[ROA 2017]]), "x")</f>
        <v>x</v>
      </c>
      <c r="BG262" s="3" t="str">
        <f xml:space="preserve"> IFERROR(ABS(Table1[[#This Row],[ROA 2019]]-Table1[[#This Row],[ROA 2018]]), "x")</f>
        <v>x</v>
      </c>
      <c r="BH262" s="3" t="str">
        <f xml:space="preserve"> IFERROR(ABS(Table1[[#This Row],[ROA 2020]]-Table1[[#This Row],[ROA 2019]]), "x")</f>
        <v>x</v>
      </c>
      <c r="BI262" s="3" t="str">
        <f xml:space="preserve"> IFERROR(ABS(Table1[[#This Row],[ROA 2021]]-Table1[[#This Row],[ROA 2020]]), "x")</f>
        <v>x</v>
      </c>
      <c r="BJ262" s="3" t="str">
        <f xml:space="preserve"> IFERROR(AVERAGE(Table1[[#This Row],[ROA 2013-2012]:[ROA 2021-2020]]), "x")</f>
        <v>x</v>
      </c>
      <c r="BK262" s="3" t="str">
        <f>IFERROR(AVERAGE(Table1[[#This Row],[ROA 2012]:[ROA 2021]]), "x")</f>
        <v>x</v>
      </c>
      <c r="BN262" s="1">
        <f>SUM(Table1[[#This Row],[B/M Rank]:[ROA Rank]])</f>
        <v>0</v>
      </c>
    </row>
    <row r="263" spans="1:66" x14ac:dyDescent="0.25">
      <c r="A263" s="1" t="s">
        <v>2345</v>
      </c>
      <c r="B263" s="1" t="s">
        <v>394</v>
      </c>
      <c r="C263" s="1" t="s">
        <v>391</v>
      </c>
      <c r="D263" s="1" t="s">
        <v>392</v>
      </c>
      <c r="E263" s="1" t="s">
        <v>108</v>
      </c>
      <c r="F263" s="1">
        <v>4.03</v>
      </c>
      <c r="G263" s="19"/>
      <c r="H263" s="19"/>
      <c r="I263" s="19"/>
      <c r="J263" s="19"/>
      <c r="K263" s="1"/>
      <c r="L263" s="19"/>
      <c r="M263" s="1">
        <v>2015</v>
      </c>
      <c r="Q263" s="1">
        <v>0.5</v>
      </c>
      <c r="R263" s="1">
        <v>0.1</v>
      </c>
      <c r="S263" s="1">
        <v>0</v>
      </c>
      <c r="T263" s="1">
        <v>-0.1</v>
      </c>
      <c r="U263" s="1">
        <v>-0.1</v>
      </c>
      <c r="V263" s="1" t="s">
        <v>4368</v>
      </c>
      <c r="W263" s="1">
        <v>0</v>
      </c>
      <c r="X263" s="1">
        <v>0</v>
      </c>
      <c r="Z263" s="3">
        <f xml:space="preserve"> IFERROR(AVEDEV(Table1[[#This Row],[GP 2012]:[GP 2021]]) / Table1[[#This Row],[Avg GP]], "x")</f>
        <v>2.3333333333333335</v>
      </c>
      <c r="AA263" s="2">
        <f xml:space="preserve"> IFERROR(AVERAGE(Table1[[#This Row],[GP 2012]:[GP 2021]]), "x")</f>
        <v>6.6666666666666666E-2</v>
      </c>
      <c r="AB263" s="11">
        <f>Table1[Equity]/Table1[Market Capital]</f>
        <v>0.24813895781637715</v>
      </c>
      <c r="AF263" s="1">
        <v>1.7</v>
      </c>
      <c r="AG263" s="1">
        <v>1.8</v>
      </c>
      <c r="AH263" s="1">
        <v>0.8</v>
      </c>
      <c r="AI263" s="1">
        <v>1.3</v>
      </c>
      <c r="AJ263" s="1">
        <v>0.7</v>
      </c>
      <c r="AK263" s="1">
        <v>0.1</v>
      </c>
      <c r="AL263" s="1">
        <v>1.9</v>
      </c>
      <c r="AM263" s="1">
        <v>2</v>
      </c>
      <c r="AN263" s="1">
        <v>1</v>
      </c>
      <c r="AO263" s="3" t="str">
        <f xml:space="preserve"> IFERROR(Table1[[#This Row],[GP 2012]]/Table1[[#This Row],[Total Assets 2012]], "x")</f>
        <v>x</v>
      </c>
      <c r="AP263" s="3" t="str">
        <f xml:space="preserve"> IFERROR(Table1[[#This Row],[GP 2013]]/Table1[[#This Row],[Total Assets 2013]], "x")</f>
        <v>x</v>
      </c>
      <c r="AQ263" s="3" t="str">
        <f xml:space="preserve"> IFERROR(Table1[[#This Row],[GP 2014]]/Table1[[#This Row],[Total Assets 2014]], "x")</f>
        <v>x</v>
      </c>
      <c r="AR263" s="3">
        <f xml:space="preserve"> IFERROR(Table1[[#This Row],[GP 2015]]/Table1[[#This Row],[Total Assets 2015]], "x")</f>
        <v>0.29411764705882354</v>
      </c>
      <c r="AS263" s="3">
        <f xml:space="preserve"> IFERROR(Table1[[#This Row],[GP 2016]]/Table1[[#This Row],[Total Assets 2016]], "x")</f>
        <v>5.5555555555555559E-2</v>
      </c>
      <c r="AT263" s="3">
        <f xml:space="preserve"> IFERROR(Table1[[#This Row],[GP 2017]]/Table1[[#This Row],[Total Assets 2017]], "x")</f>
        <v>0</v>
      </c>
      <c r="AU263" s="3">
        <f xml:space="preserve"> IFERROR(Table1[[#This Row],[GP 2018]]/Table1[[#This Row],[Total Assets 2018]], "x")</f>
        <v>-7.6923076923076927E-2</v>
      </c>
      <c r="AV263" s="3">
        <f xml:space="preserve"> IFERROR(Table1[[#This Row],[GP 2019]]/Table1[[#This Row],[Total Assets 2019]], "x")</f>
        <v>-0.14285714285714288</v>
      </c>
      <c r="AW263" s="3" t="str">
        <f xml:space="preserve"> IFERROR(Table1[[#This Row],[GP 2020]]/Table1[[#This Row],[Total Assets 2020]], "x")</f>
        <v>x</v>
      </c>
      <c r="AX263" s="3">
        <f xml:space="preserve"> IFERROR(Table1[[#This Row],[GP 2021]]/Table1[[#This Row],[Total Assets 2021]], "x")</f>
        <v>0</v>
      </c>
      <c r="AY263" s="3">
        <f xml:space="preserve"> IFERROR(Table1[[#This Row],[GP TTM]]/Table1[[#This Row],[Total Assets TTM]], "x")</f>
        <v>0</v>
      </c>
      <c r="BA263" s="3" t="str">
        <f xml:space="preserve"> IFERROR(ABS(Table1[[#This Row],[ROA 2013]]-Table1[[#This Row],[ROA 2012]]), "x")</f>
        <v>x</v>
      </c>
      <c r="BB263" s="3" t="str">
        <f xml:space="preserve"> IFERROR(ABS(Table1[[#This Row],[ROA 2014]]-Table1[[#This Row],[ROA 2013]]), "x")</f>
        <v>x</v>
      </c>
      <c r="BC263" s="3" t="str">
        <f xml:space="preserve"> IFERROR(ABS(Table1[[#This Row],[ROA 2015]]-Table1[[#This Row],[ROA 2014]]), "x")</f>
        <v>x</v>
      </c>
      <c r="BD263" s="3">
        <f xml:space="preserve"> IFERROR(ABS(Table1[[#This Row],[ROA 2016]]-Table1[[#This Row],[ROA 2015]]), "x")</f>
        <v>0.23856209150326799</v>
      </c>
      <c r="BE263" s="3">
        <f xml:space="preserve"> IFERROR(ABS(Table1[[#This Row],[ROA 2017]]-Table1[[#This Row],[ROA 2016]]), "x")</f>
        <v>5.5555555555555559E-2</v>
      </c>
      <c r="BF263" s="3">
        <f xml:space="preserve"> IFERROR(ABS(Table1[[#This Row],[ROA 2018]]-Table1[[#This Row],[ROA 2017]]), "x")</f>
        <v>7.6923076923076927E-2</v>
      </c>
      <c r="BG263" s="3">
        <f xml:space="preserve"> IFERROR(ABS(Table1[[#This Row],[ROA 2019]]-Table1[[#This Row],[ROA 2018]]), "x")</f>
        <v>6.593406593406595E-2</v>
      </c>
      <c r="BH263" s="3" t="str">
        <f xml:space="preserve"> IFERROR(ABS(Table1[[#This Row],[ROA 2020]]-Table1[[#This Row],[ROA 2019]]), "x")</f>
        <v>x</v>
      </c>
      <c r="BI263" s="3" t="str">
        <f xml:space="preserve"> IFERROR(ABS(Table1[[#This Row],[ROA 2021]]-Table1[[#This Row],[ROA 2020]]), "x")</f>
        <v>x</v>
      </c>
      <c r="BJ263" s="3">
        <f xml:space="preserve"> IFERROR(AVERAGE(Table1[[#This Row],[ROA 2013-2012]:[ROA 2021-2020]]), "x")</f>
        <v>0.1092436974789916</v>
      </c>
      <c r="BK263" s="3">
        <f>IFERROR(AVERAGE(Table1[[#This Row],[ROA 2012]:[ROA 2021]]), "x")</f>
        <v>2.1648830472359885E-2</v>
      </c>
      <c r="BN263" s="1">
        <f>SUM(Table1[[#This Row],[B/M Rank]:[ROA Rank]])</f>
        <v>0</v>
      </c>
    </row>
    <row r="264" spans="1:66" x14ac:dyDescent="0.25">
      <c r="A264" s="1" t="s">
        <v>3529</v>
      </c>
      <c r="B264" s="1" t="s">
        <v>1317</v>
      </c>
      <c r="C264" s="1" t="s">
        <v>4417</v>
      </c>
      <c r="D264" s="1" t="s">
        <v>268</v>
      </c>
      <c r="E264" s="1" t="s">
        <v>108</v>
      </c>
      <c r="F264" s="1">
        <v>4.05</v>
      </c>
      <c r="G264" s="19"/>
      <c r="H264" s="19"/>
      <c r="I264" s="19"/>
      <c r="J264" s="19"/>
      <c r="K264" s="1"/>
      <c r="L264" s="19"/>
      <c r="M264" s="1">
        <v>2012</v>
      </c>
      <c r="N264" s="1" t="s">
        <v>4368</v>
      </c>
      <c r="O264" s="1" t="s">
        <v>4368</v>
      </c>
      <c r="P264" s="1" t="s">
        <v>4368</v>
      </c>
      <c r="Q264" s="1" t="s">
        <v>4368</v>
      </c>
      <c r="R264" s="1" t="s">
        <v>4368</v>
      </c>
      <c r="S264" s="1" t="s">
        <v>4368</v>
      </c>
      <c r="T264" s="1" t="s">
        <v>4368</v>
      </c>
      <c r="U264" s="1" t="s">
        <v>4368</v>
      </c>
      <c r="V264" s="1" t="s">
        <v>4368</v>
      </c>
      <c r="W264" s="1" t="s">
        <v>4368</v>
      </c>
      <c r="X264" s="1" t="s">
        <v>4368</v>
      </c>
      <c r="Z264" s="3" t="str">
        <f xml:space="preserve"> IFERROR(AVEDEV(Table1[[#This Row],[GP 2012]:[GP 2021]]) / Table1[[#This Row],[Avg GP]], "x")</f>
        <v>x</v>
      </c>
      <c r="AA264" s="2" t="str">
        <f xml:space="preserve"> IFERROR(AVERAGE(Table1[[#This Row],[GP 2012]:[GP 2021]]), "x")</f>
        <v>x</v>
      </c>
      <c r="AB264" s="11">
        <f>Table1[Equity]/Table1[Market Capital]</f>
        <v>0.37037037037037041</v>
      </c>
      <c r="AC264" s="1">
        <v>8.6999999999999993</v>
      </c>
      <c r="AD264" s="1">
        <v>7.8</v>
      </c>
      <c r="AE264" s="1">
        <v>0.4</v>
      </c>
      <c r="AF264" s="1">
        <v>0.2</v>
      </c>
      <c r="AG264" s="1">
        <v>0.1</v>
      </c>
      <c r="AH264" s="1">
        <v>0.9</v>
      </c>
      <c r="AI264" s="1">
        <v>0.7</v>
      </c>
      <c r="AJ264" s="1">
        <v>0.3</v>
      </c>
      <c r="AK264" s="1">
        <v>5.4</v>
      </c>
      <c r="AL264" s="1">
        <v>2.1</v>
      </c>
      <c r="AM264" s="1">
        <v>1.6</v>
      </c>
      <c r="AN264" s="1">
        <v>1.5</v>
      </c>
      <c r="AO264" s="3" t="str">
        <f xml:space="preserve"> IFERROR(Table1[[#This Row],[GP 2012]]/Table1[[#This Row],[Total Assets 2012]], "x")</f>
        <v>x</v>
      </c>
      <c r="AP264" s="3" t="str">
        <f xml:space="preserve"> IFERROR(Table1[[#This Row],[GP 2013]]/Table1[[#This Row],[Total Assets 2013]], "x")</f>
        <v>x</v>
      </c>
      <c r="AQ264" s="3" t="str">
        <f xml:space="preserve"> IFERROR(Table1[[#This Row],[GP 2014]]/Table1[[#This Row],[Total Assets 2014]], "x")</f>
        <v>x</v>
      </c>
      <c r="AR264" s="3" t="str">
        <f xml:space="preserve"> IFERROR(Table1[[#This Row],[GP 2015]]/Table1[[#This Row],[Total Assets 2015]], "x")</f>
        <v>x</v>
      </c>
      <c r="AS264" s="3" t="str">
        <f xml:space="preserve"> IFERROR(Table1[[#This Row],[GP 2016]]/Table1[[#This Row],[Total Assets 2016]], "x")</f>
        <v>x</v>
      </c>
      <c r="AT264" s="3" t="str">
        <f xml:space="preserve"> IFERROR(Table1[[#This Row],[GP 2017]]/Table1[[#This Row],[Total Assets 2017]], "x")</f>
        <v>x</v>
      </c>
      <c r="AU264" s="3" t="str">
        <f xml:space="preserve"> IFERROR(Table1[[#This Row],[GP 2018]]/Table1[[#This Row],[Total Assets 2018]], "x")</f>
        <v>x</v>
      </c>
      <c r="AV264" s="3" t="str">
        <f xml:space="preserve"> IFERROR(Table1[[#This Row],[GP 2019]]/Table1[[#This Row],[Total Assets 2019]], "x")</f>
        <v>x</v>
      </c>
      <c r="AW264" s="3" t="str">
        <f xml:space="preserve"> IFERROR(Table1[[#This Row],[GP 2020]]/Table1[[#This Row],[Total Assets 2020]], "x")</f>
        <v>x</v>
      </c>
      <c r="AX264" s="3" t="str">
        <f xml:space="preserve"> IFERROR(Table1[[#This Row],[GP 2021]]/Table1[[#This Row],[Total Assets 2021]], "x")</f>
        <v>x</v>
      </c>
      <c r="AY264" s="3" t="str">
        <f xml:space="preserve"> IFERROR(Table1[[#This Row],[GP TTM]]/Table1[[#This Row],[Total Assets TTM]], "x")</f>
        <v>x</v>
      </c>
      <c r="BA264" s="3" t="str">
        <f xml:space="preserve"> IFERROR(ABS(Table1[[#This Row],[ROA 2013]]-Table1[[#This Row],[ROA 2012]]), "x")</f>
        <v>x</v>
      </c>
      <c r="BB264" s="3" t="str">
        <f xml:space="preserve"> IFERROR(ABS(Table1[[#This Row],[ROA 2014]]-Table1[[#This Row],[ROA 2013]]), "x")</f>
        <v>x</v>
      </c>
      <c r="BC264" s="3" t="str">
        <f xml:space="preserve"> IFERROR(ABS(Table1[[#This Row],[ROA 2015]]-Table1[[#This Row],[ROA 2014]]), "x")</f>
        <v>x</v>
      </c>
      <c r="BD264" s="3" t="str">
        <f xml:space="preserve"> IFERROR(ABS(Table1[[#This Row],[ROA 2016]]-Table1[[#This Row],[ROA 2015]]), "x")</f>
        <v>x</v>
      </c>
      <c r="BE264" s="3" t="str">
        <f xml:space="preserve"> IFERROR(ABS(Table1[[#This Row],[ROA 2017]]-Table1[[#This Row],[ROA 2016]]), "x")</f>
        <v>x</v>
      </c>
      <c r="BF264" s="3" t="str">
        <f xml:space="preserve"> IFERROR(ABS(Table1[[#This Row],[ROA 2018]]-Table1[[#This Row],[ROA 2017]]), "x")</f>
        <v>x</v>
      </c>
      <c r="BG264" s="3" t="str">
        <f xml:space="preserve"> IFERROR(ABS(Table1[[#This Row],[ROA 2019]]-Table1[[#This Row],[ROA 2018]]), "x")</f>
        <v>x</v>
      </c>
      <c r="BH264" s="3" t="str">
        <f xml:space="preserve"> IFERROR(ABS(Table1[[#This Row],[ROA 2020]]-Table1[[#This Row],[ROA 2019]]), "x")</f>
        <v>x</v>
      </c>
      <c r="BI264" s="3" t="str">
        <f xml:space="preserve"> IFERROR(ABS(Table1[[#This Row],[ROA 2021]]-Table1[[#This Row],[ROA 2020]]), "x")</f>
        <v>x</v>
      </c>
      <c r="BJ264" s="3" t="str">
        <f xml:space="preserve"> IFERROR(AVERAGE(Table1[[#This Row],[ROA 2013-2012]:[ROA 2021-2020]]), "x")</f>
        <v>x</v>
      </c>
      <c r="BK264" s="3" t="str">
        <f>IFERROR(AVERAGE(Table1[[#This Row],[ROA 2012]:[ROA 2021]]), "x")</f>
        <v>x</v>
      </c>
      <c r="BN264" s="1">
        <f>SUM(Table1[[#This Row],[B/M Rank]:[ROA Rank]])</f>
        <v>0</v>
      </c>
    </row>
    <row r="265" spans="1:66" x14ac:dyDescent="0.25">
      <c r="A265" s="1" t="s">
        <v>3285</v>
      </c>
      <c r="B265" s="1" t="s">
        <v>1148</v>
      </c>
      <c r="C265" s="1" t="s">
        <v>4417</v>
      </c>
      <c r="D265" s="1" t="s">
        <v>268</v>
      </c>
      <c r="E265" s="1" t="s">
        <v>108</v>
      </c>
      <c r="F265" s="1">
        <v>4.07</v>
      </c>
      <c r="G265" s="19"/>
      <c r="H265" s="19"/>
      <c r="I265" s="19"/>
      <c r="J265" s="19"/>
      <c r="K265" s="1"/>
      <c r="L265" s="19"/>
      <c r="M265" s="1">
        <v>2019</v>
      </c>
      <c r="U265" s="1" t="s">
        <v>4368</v>
      </c>
      <c r="V265" s="1" t="s">
        <v>4368</v>
      </c>
      <c r="W265" s="1" t="s">
        <v>4368</v>
      </c>
      <c r="X265" s="1" t="s">
        <v>4368</v>
      </c>
      <c r="Z265" s="3" t="str">
        <f xml:space="preserve"> IFERROR(AVEDEV(Table1[[#This Row],[GP 2012]:[GP 2021]]) / Table1[[#This Row],[Avg GP]], "x")</f>
        <v>x</v>
      </c>
      <c r="AA265" s="2" t="str">
        <f xml:space="preserve"> IFERROR(AVERAGE(Table1[[#This Row],[GP 2012]:[GP 2021]]), "x")</f>
        <v>x</v>
      </c>
      <c r="AB265" s="11">
        <f>Table1[Equity]/Table1[Market Capital]</f>
        <v>0.12285012285012284</v>
      </c>
      <c r="AJ265" s="1">
        <v>0.9</v>
      </c>
      <c r="AK265" s="1">
        <v>1.2</v>
      </c>
      <c r="AL265" s="1">
        <v>1.1000000000000001</v>
      </c>
      <c r="AM265" s="1">
        <v>1.1000000000000001</v>
      </c>
      <c r="AN265" s="1">
        <v>0.5</v>
      </c>
      <c r="AO265" s="3" t="str">
        <f xml:space="preserve"> IFERROR(Table1[[#This Row],[GP 2012]]/Table1[[#This Row],[Total Assets 2012]], "x")</f>
        <v>x</v>
      </c>
      <c r="AP265" s="3" t="str">
        <f xml:space="preserve"> IFERROR(Table1[[#This Row],[GP 2013]]/Table1[[#This Row],[Total Assets 2013]], "x")</f>
        <v>x</v>
      </c>
      <c r="AQ265" s="3" t="str">
        <f xml:space="preserve"> IFERROR(Table1[[#This Row],[GP 2014]]/Table1[[#This Row],[Total Assets 2014]], "x")</f>
        <v>x</v>
      </c>
      <c r="AR265" s="3" t="str">
        <f xml:space="preserve"> IFERROR(Table1[[#This Row],[GP 2015]]/Table1[[#This Row],[Total Assets 2015]], "x")</f>
        <v>x</v>
      </c>
      <c r="AS265" s="3" t="str">
        <f xml:space="preserve"> IFERROR(Table1[[#This Row],[GP 2016]]/Table1[[#This Row],[Total Assets 2016]], "x")</f>
        <v>x</v>
      </c>
      <c r="AT265" s="3" t="str">
        <f xml:space="preserve"> IFERROR(Table1[[#This Row],[GP 2017]]/Table1[[#This Row],[Total Assets 2017]], "x")</f>
        <v>x</v>
      </c>
      <c r="AU265" s="3" t="str">
        <f xml:space="preserve"> IFERROR(Table1[[#This Row],[GP 2018]]/Table1[[#This Row],[Total Assets 2018]], "x")</f>
        <v>x</v>
      </c>
      <c r="AV265" s="3" t="str">
        <f xml:space="preserve"> IFERROR(Table1[[#This Row],[GP 2019]]/Table1[[#This Row],[Total Assets 2019]], "x")</f>
        <v>x</v>
      </c>
      <c r="AW265" s="3" t="str">
        <f xml:space="preserve"> IFERROR(Table1[[#This Row],[GP 2020]]/Table1[[#This Row],[Total Assets 2020]], "x")</f>
        <v>x</v>
      </c>
      <c r="AX265" s="3" t="str">
        <f xml:space="preserve"> IFERROR(Table1[[#This Row],[GP 2021]]/Table1[[#This Row],[Total Assets 2021]], "x")</f>
        <v>x</v>
      </c>
      <c r="AY265" s="3" t="str">
        <f xml:space="preserve"> IFERROR(Table1[[#This Row],[GP TTM]]/Table1[[#This Row],[Total Assets TTM]], "x")</f>
        <v>x</v>
      </c>
      <c r="BA265" s="3" t="str">
        <f xml:space="preserve"> IFERROR(ABS(Table1[[#This Row],[ROA 2013]]-Table1[[#This Row],[ROA 2012]]), "x")</f>
        <v>x</v>
      </c>
      <c r="BB265" s="3" t="str">
        <f xml:space="preserve"> IFERROR(ABS(Table1[[#This Row],[ROA 2014]]-Table1[[#This Row],[ROA 2013]]), "x")</f>
        <v>x</v>
      </c>
      <c r="BC265" s="3" t="str">
        <f xml:space="preserve"> IFERROR(ABS(Table1[[#This Row],[ROA 2015]]-Table1[[#This Row],[ROA 2014]]), "x")</f>
        <v>x</v>
      </c>
      <c r="BD265" s="3" t="str">
        <f xml:space="preserve"> IFERROR(ABS(Table1[[#This Row],[ROA 2016]]-Table1[[#This Row],[ROA 2015]]), "x")</f>
        <v>x</v>
      </c>
      <c r="BE265" s="3" t="str">
        <f xml:space="preserve"> IFERROR(ABS(Table1[[#This Row],[ROA 2017]]-Table1[[#This Row],[ROA 2016]]), "x")</f>
        <v>x</v>
      </c>
      <c r="BF265" s="3" t="str">
        <f xml:space="preserve"> IFERROR(ABS(Table1[[#This Row],[ROA 2018]]-Table1[[#This Row],[ROA 2017]]), "x")</f>
        <v>x</v>
      </c>
      <c r="BG265" s="3" t="str">
        <f xml:space="preserve"> IFERROR(ABS(Table1[[#This Row],[ROA 2019]]-Table1[[#This Row],[ROA 2018]]), "x")</f>
        <v>x</v>
      </c>
      <c r="BH265" s="3" t="str">
        <f xml:space="preserve"> IFERROR(ABS(Table1[[#This Row],[ROA 2020]]-Table1[[#This Row],[ROA 2019]]), "x")</f>
        <v>x</v>
      </c>
      <c r="BI265" s="3" t="str">
        <f xml:space="preserve"> IFERROR(ABS(Table1[[#This Row],[ROA 2021]]-Table1[[#This Row],[ROA 2020]]), "x")</f>
        <v>x</v>
      </c>
      <c r="BJ265" s="3" t="str">
        <f xml:space="preserve"> IFERROR(AVERAGE(Table1[[#This Row],[ROA 2013-2012]:[ROA 2021-2020]]), "x")</f>
        <v>x</v>
      </c>
      <c r="BK265" s="3" t="str">
        <f>IFERROR(AVERAGE(Table1[[#This Row],[ROA 2012]:[ROA 2021]]), "x")</f>
        <v>x</v>
      </c>
      <c r="BN265" s="1">
        <f>SUM(Table1[[#This Row],[B/M Rank]:[ROA Rank]])</f>
        <v>0</v>
      </c>
    </row>
    <row r="266" spans="1:66" x14ac:dyDescent="0.25">
      <c r="A266" s="1" t="s">
        <v>2907</v>
      </c>
      <c r="B266" s="1" t="s">
        <v>899</v>
      </c>
      <c r="C266" s="1" t="s">
        <v>4417</v>
      </c>
      <c r="D266" s="1" t="s">
        <v>268</v>
      </c>
      <c r="E266" s="1" t="s">
        <v>108</v>
      </c>
      <c r="F266" s="1">
        <v>4.07</v>
      </c>
      <c r="G266" s="19"/>
      <c r="H266" s="19"/>
      <c r="I266" s="19"/>
      <c r="J266" s="19"/>
      <c r="K266" s="1"/>
      <c r="L266" s="19"/>
      <c r="M266" s="1">
        <v>2012</v>
      </c>
      <c r="N266" s="1" t="s">
        <v>4368</v>
      </c>
      <c r="O266" s="1" t="s">
        <v>4368</v>
      </c>
      <c r="P266" s="1" t="s">
        <v>4368</v>
      </c>
      <c r="Q266" s="1" t="s">
        <v>4368</v>
      </c>
      <c r="R266" s="1" t="s">
        <v>4368</v>
      </c>
      <c r="S266" s="1" t="s">
        <v>4368</v>
      </c>
      <c r="T266" s="1" t="s">
        <v>4368</v>
      </c>
      <c r="U266" s="1" t="s">
        <v>4368</v>
      </c>
      <c r="V266" s="1" t="s">
        <v>4368</v>
      </c>
      <c r="W266" s="1" t="s">
        <v>4368</v>
      </c>
      <c r="X266" s="1" t="s">
        <v>4368</v>
      </c>
      <c r="Z266" s="3" t="str">
        <f xml:space="preserve"> IFERROR(AVEDEV(Table1[[#This Row],[GP 2012]:[GP 2021]]) / Table1[[#This Row],[Avg GP]], "x")</f>
        <v>x</v>
      </c>
      <c r="AA266" s="2" t="str">
        <f xml:space="preserve"> IFERROR(AVERAGE(Table1[[#This Row],[GP 2012]:[GP 2021]]), "x")</f>
        <v>x</v>
      </c>
      <c r="AB266" s="11">
        <f>Table1[Equity]/Table1[Market Capital]</f>
        <v>0.29484029484029484</v>
      </c>
      <c r="AC266" s="1">
        <v>20.100000000000001</v>
      </c>
      <c r="AD266" s="1">
        <v>15.5</v>
      </c>
      <c r="AE266" s="1">
        <v>12.6</v>
      </c>
      <c r="AF266" s="1">
        <v>16.399999999999999</v>
      </c>
      <c r="AG266" s="1">
        <v>9.1999999999999993</v>
      </c>
      <c r="AH266" s="1">
        <v>7.9</v>
      </c>
      <c r="AI266" s="1">
        <v>2.2000000000000002</v>
      </c>
      <c r="AJ266" s="1">
        <v>2.1</v>
      </c>
      <c r="AK266" s="1">
        <v>1.8</v>
      </c>
      <c r="AL266" s="1">
        <v>1.6</v>
      </c>
      <c r="AM266" s="1">
        <v>1.6</v>
      </c>
      <c r="AN266" s="1">
        <v>1.2</v>
      </c>
      <c r="AO266" s="3" t="str">
        <f xml:space="preserve"> IFERROR(Table1[[#This Row],[GP 2012]]/Table1[[#This Row],[Total Assets 2012]], "x")</f>
        <v>x</v>
      </c>
      <c r="AP266" s="3" t="str">
        <f xml:space="preserve"> IFERROR(Table1[[#This Row],[GP 2013]]/Table1[[#This Row],[Total Assets 2013]], "x")</f>
        <v>x</v>
      </c>
      <c r="AQ266" s="3" t="str">
        <f xml:space="preserve"> IFERROR(Table1[[#This Row],[GP 2014]]/Table1[[#This Row],[Total Assets 2014]], "x")</f>
        <v>x</v>
      </c>
      <c r="AR266" s="3" t="str">
        <f xml:space="preserve"> IFERROR(Table1[[#This Row],[GP 2015]]/Table1[[#This Row],[Total Assets 2015]], "x")</f>
        <v>x</v>
      </c>
      <c r="AS266" s="3" t="str">
        <f xml:space="preserve"> IFERROR(Table1[[#This Row],[GP 2016]]/Table1[[#This Row],[Total Assets 2016]], "x")</f>
        <v>x</v>
      </c>
      <c r="AT266" s="3" t="str">
        <f xml:space="preserve"> IFERROR(Table1[[#This Row],[GP 2017]]/Table1[[#This Row],[Total Assets 2017]], "x")</f>
        <v>x</v>
      </c>
      <c r="AU266" s="3" t="str">
        <f xml:space="preserve"> IFERROR(Table1[[#This Row],[GP 2018]]/Table1[[#This Row],[Total Assets 2018]], "x")</f>
        <v>x</v>
      </c>
      <c r="AV266" s="3" t="str">
        <f xml:space="preserve"> IFERROR(Table1[[#This Row],[GP 2019]]/Table1[[#This Row],[Total Assets 2019]], "x")</f>
        <v>x</v>
      </c>
      <c r="AW266" s="3" t="str">
        <f xml:space="preserve"> IFERROR(Table1[[#This Row],[GP 2020]]/Table1[[#This Row],[Total Assets 2020]], "x")</f>
        <v>x</v>
      </c>
      <c r="AX266" s="3" t="str">
        <f xml:space="preserve"> IFERROR(Table1[[#This Row],[GP 2021]]/Table1[[#This Row],[Total Assets 2021]], "x")</f>
        <v>x</v>
      </c>
      <c r="AY266" s="3" t="str">
        <f xml:space="preserve"> IFERROR(Table1[[#This Row],[GP TTM]]/Table1[[#This Row],[Total Assets TTM]], "x")</f>
        <v>x</v>
      </c>
      <c r="BA266" s="3" t="str">
        <f xml:space="preserve"> IFERROR(ABS(Table1[[#This Row],[ROA 2013]]-Table1[[#This Row],[ROA 2012]]), "x")</f>
        <v>x</v>
      </c>
      <c r="BB266" s="3" t="str">
        <f xml:space="preserve"> IFERROR(ABS(Table1[[#This Row],[ROA 2014]]-Table1[[#This Row],[ROA 2013]]), "x")</f>
        <v>x</v>
      </c>
      <c r="BC266" s="3" t="str">
        <f xml:space="preserve"> IFERROR(ABS(Table1[[#This Row],[ROA 2015]]-Table1[[#This Row],[ROA 2014]]), "x")</f>
        <v>x</v>
      </c>
      <c r="BD266" s="3" t="str">
        <f xml:space="preserve"> IFERROR(ABS(Table1[[#This Row],[ROA 2016]]-Table1[[#This Row],[ROA 2015]]), "x")</f>
        <v>x</v>
      </c>
      <c r="BE266" s="3" t="str">
        <f xml:space="preserve"> IFERROR(ABS(Table1[[#This Row],[ROA 2017]]-Table1[[#This Row],[ROA 2016]]), "x")</f>
        <v>x</v>
      </c>
      <c r="BF266" s="3" t="str">
        <f xml:space="preserve"> IFERROR(ABS(Table1[[#This Row],[ROA 2018]]-Table1[[#This Row],[ROA 2017]]), "x")</f>
        <v>x</v>
      </c>
      <c r="BG266" s="3" t="str">
        <f xml:space="preserve"> IFERROR(ABS(Table1[[#This Row],[ROA 2019]]-Table1[[#This Row],[ROA 2018]]), "x")</f>
        <v>x</v>
      </c>
      <c r="BH266" s="3" t="str">
        <f xml:space="preserve"> IFERROR(ABS(Table1[[#This Row],[ROA 2020]]-Table1[[#This Row],[ROA 2019]]), "x")</f>
        <v>x</v>
      </c>
      <c r="BI266" s="3" t="str">
        <f xml:space="preserve"> IFERROR(ABS(Table1[[#This Row],[ROA 2021]]-Table1[[#This Row],[ROA 2020]]), "x")</f>
        <v>x</v>
      </c>
      <c r="BJ266" s="3" t="str">
        <f xml:space="preserve"> IFERROR(AVERAGE(Table1[[#This Row],[ROA 2013-2012]:[ROA 2021-2020]]), "x")</f>
        <v>x</v>
      </c>
      <c r="BK266" s="3" t="str">
        <f>IFERROR(AVERAGE(Table1[[#This Row],[ROA 2012]:[ROA 2021]]), "x")</f>
        <v>x</v>
      </c>
      <c r="BN266" s="1">
        <f>SUM(Table1[[#This Row],[B/M Rank]:[ROA Rank]])</f>
        <v>0</v>
      </c>
    </row>
    <row r="267" spans="1:66" x14ac:dyDescent="0.25">
      <c r="A267" s="1" t="s">
        <v>4258</v>
      </c>
      <c r="B267" s="1" t="s">
        <v>1961</v>
      </c>
      <c r="C267" s="1" t="s">
        <v>1889</v>
      </c>
      <c r="D267" s="1" t="s">
        <v>330</v>
      </c>
      <c r="E267" s="1" t="s">
        <v>108</v>
      </c>
      <c r="F267" s="1">
        <v>4.07</v>
      </c>
      <c r="G267" s="19"/>
      <c r="H267" s="19"/>
      <c r="I267" s="19"/>
      <c r="J267" s="19"/>
      <c r="K267" s="1"/>
      <c r="L267" s="19"/>
      <c r="M267" s="1">
        <v>2019</v>
      </c>
      <c r="T267" s="1" t="s">
        <v>4368</v>
      </c>
      <c r="U267" s="1" t="s">
        <v>4368</v>
      </c>
      <c r="V267" s="1">
        <v>-0.1</v>
      </c>
      <c r="W267" s="1">
        <v>1.1000000000000001</v>
      </c>
      <c r="X267" s="1">
        <v>0.8</v>
      </c>
      <c r="Z267" s="3">
        <f xml:space="preserve"> IFERROR(AVEDEV(Table1[[#This Row],[GP 2012]:[GP 2021]]) / Table1[[#This Row],[Avg GP]], "x")</f>
        <v>1.2000000000000002</v>
      </c>
      <c r="AA267" s="2">
        <f xml:space="preserve"> IFERROR(AVERAGE(Table1[[#This Row],[GP 2012]:[GP 2021]]), "x")</f>
        <v>0.5</v>
      </c>
      <c r="AB267" s="11">
        <f>Table1[Equity]/Table1[Market Capital]</f>
        <v>0.41769041769041765</v>
      </c>
      <c r="AI267" s="1">
        <v>0.5</v>
      </c>
      <c r="AJ267" s="1">
        <v>0.5</v>
      </c>
      <c r="AK267" s="1">
        <v>10.9</v>
      </c>
      <c r="AL267" s="1">
        <v>6.2</v>
      </c>
      <c r="AM267" s="1">
        <v>5.0999999999999996</v>
      </c>
      <c r="AN267" s="1">
        <v>1.7</v>
      </c>
      <c r="AO267" s="3" t="str">
        <f xml:space="preserve"> IFERROR(Table1[[#This Row],[GP 2012]]/Table1[[#This Row],[Total Assets 2012]], "x")</f>
        <v>x</v>
      </c>
      <c r="AP267" s="3" t="str">
        <f xml:space="preserve"> IFERROR(Table1[[#This Row],[GP 2013]]/Table1[[#This Row],[Total Assets 2013]], "x")</f>
        <v>x</v>
      </c>
      <c r="AQ267" s="3" t="str">
        <f xml:space="preserve"> IFERROR(Table1[[#This Row],[GP 2014]]/Table1[[#This Row],[Total Assets 2014]], "x")</f>
        <v>x</v>
      </c>
      <c r="AR267" s="3" t="str">
        <f xml:space="preserve"> IFERROR(Table1[[#This Row],[GP 2015]]/Table1[[#This Row],[Total Assets 2015]], "x")</f>
        <v>x</v>
      </c>
      <c r="AS267" s="3" t="str">
        <f xml:space="preserve"> IFERROR(Table1[[#This Row],[GP 2016]]/Table1[[#This Row],[Total Assets 2016]], "x")</f>
        <v>x</v>
      </c>
      <c r="AT267" s="3" t="str">
        <f xml:space="preserve"> IFERROR(Table1[[#This Row],[GP 2017]]/Table1[[#This Row],[Total Assets 2017]], "x")</f>
        <v>x</v>
      </c>
      <c r="AU267" s="3" t="str">
        <f xml:space="preserve"> IFERROR(Table1[[#This Row],[GP 2018]]/Table1[[#This Row],[Total Assets 2018]], "x")</f>
        <v>x</v>
      </c>
      <c r="AV267" s="3" t="str">
        <f xml:space="preserve"> IFERROR(Table1[[#This Row],[GP 2019]]/Table1[[#This Row],[Total Assets 2019]], "x")</f>
        <v>x</v>
      </c>
      <c r="AW267" s="3">
        <f xml:space="preserve"> IFERROR(Table1[[#This Row],[GP 2020]]/Table1[[#This Row],[Total Assets 2020]], "x")</f>
        <v>-9.1743119266055051E-3</v>
      </c>
      <c r="AX267" s="3">
        <f xml:space="preserve"> IFERROR(Table1[[#This Row],[GP 2021]]/Table1[[#This Row],[Total Assets 2021]], "x")</f>
        <v>0.17741935483870969</v>
      </c>
      <c r="AY267" s="3">
        <f xml:space="preserve"> IFERROR(Table1[[#This Row],[GP TTM]]/Table1[[#This Row],[Total Assets TTM]], "x")</f>
        <v>0.15686274509803924</v>
      </c>
      <c r="BA267" s="3" t="str">
        <f xml:space="preserve"> IFERROR(ABS(Table1[[#This Row],[ROA 2013]]-Table1[[#This Row],[ROA 2012]]), "x")</f>
        <v>x</v>
      </c>
      <c r="BB267" s="3" t="str">
        <f xml:space="preserve"> IFERROR(ABS(Table1[[#This Row],[ROA 2014]]-Table1[[#This Row],[ROA 2013]]), "x")</f>
        <v>x</v>
      </c>
      <c r="BC267" s="3" t="str">
        <f xml:space="preserve"> IFERROR(ABS(Table1[[#This Row],[ROA 2015]]-Table1[[#This Row],[ROA 2014]]), "x")</f>
        <v>x</v>
      </c>
      <c r="BD267" s="3" t="str">
        <f xml:space="preserve"> IFERROR(ABS(Table1[[#This Row],[ROA 2016]]-Table1[[#This Row],[ROA 2015]]), "x")</f>
        <v>x</v>
      </c>
      <c r="BE267" s="3" t="str">
        <f xml:space="preserve"> IFERROR(ABS(Table1[[#This Row],[ROA 2017]]-Table1[[#This Row],[ROA 2016]]), "x")</f>
        <v>x</v>
      </c>
      <c r="BF267" s="3" t="str">
        <f xml:space="preserve"> IFERROR(ABS(Table1[[#This Row],[ROA 2018]]-Table1[[#This Row],[ROA 2017]]), "x")</f>
        <v>x</v>
      </c>
      <c r="BG267" s="3" t="str">
        <f xml:space="preserve"> IFERROR(ABS(Table1[[#This Row],[ROA 2019]]-Table1[[#This Row],[ROA 2018]]), "x")</f>
        <v>x</v>
      </c>
      <c r="BH267" s="3" t="str">
        <f xml:space="preserve"> IFERROR(ABS(Table1[[#This Row],[ROA 2020]]-Table1[[#This Row],[ROA 2019]]), "x")</f>
        <v>x</v>
      </c>
      <c r="BI267" s="3">
        <f xml:space="preserve"> IFERROR(ABS(Table1[[#This Row],[ROA 2021]]-Table1[[#This Row],[ROA 2020]]), "x")</f>
        <v>0.18659366676531519</v>
      </c>
      <c r="BJ267" s="3">
        <f xml:space="preserve"> IFERROR(AVERAGE(Table1[[#This Row],[ROA 2013-2012]:[ROA 2021-2020]]), "x")</f>
        <v>0.18659366676531519</v>
      </c>
      <c r="BK267" s="3">
        <f>IFERROR(AVERAGE(Table1[[#This Row],[ROA 2012]:[ROA 2021]]), "x")</f>
        <v>8.4122521456052091E-2</v>
      </c>
      <c r="BN267" s="1">
        <f>SUM(Table1[[#This Row],[B/M Rank]:[ROA Rank]])</f>
        <v>0</v>
      </c>
    </row>
    <row r="268" spans="1:66" x14ac:dyDescent="0.25">
      <c r="A268" s="1" t="s">
        <v>3156</v>
      </c>
      <c r="B268" s="1" t="s">
        <v>1075</v>
      </c>
      <c r="C268" s="1" t="s">
        <v>4417</v>
      </c>
      <c r="D268" s="1" t="s">
        <v>268</v>
      </c>
      <c r="E268" s="1" t="s">
        <v>108</v>
      </c>
      <c r="F268" s="1">
        <v>4.13</v>
      </c>
      <c r="G268" s="19"/>
      <c r="H268" s="19"/>
      <c r="I268" s="19"/>
      <c r="J268" s="19"/>
      <c r="K268" s="1"/>
      <c r="L268" s="19"/>
      <c r="M268" s="1">
        <v>2012</v>
      </c>
      <c r="N268" s="1" t="s">
        <v>4368</v>
      </c>
      <c r="O268" s="1" t="s">
        <v>4368</v>
      </c>
      <c r="P268" s="1" t="s">
        <v>4368</v>
      </c>
      <c r="Q268" s="1" t="s">
        <v>4368</v>
      </c>
      <c r="R268" s="1" t="s">
        <v>4368</v>
      </c>
      <c r="S268" s="1" t="s">
        <v>4368</v>
      </c>
      <c r="T268" s="1" t="s">
        <v>4368</v>
      </c>
      <c r="U268" s="1" t="s">
        <v>4368</v>
      </c>
      <c r="V268" s="1" t="s">
        <v>4368</v>
      </c>
      <c r="W268" s="1" t="s">
        <v>4368</v>
      </c>
      <c r="X268" s="1" t="s">
        <v>4368</v>
      </c>
      <c r="Z268" s="3" t="str">
        <f xml:space="preserve"> IFERROR(AVEDEV(Table1[[#This Row],[GP 2012]:[GP 2021]]) / Table1[[#This Row],[Avg GP]], "x")</f>
        <v>x</v>
      </c>
      <c r="AA268" s="2" t="str">
        <f xml:space="preserve"> IFERROR(AVERAGE(Table1[[#This Row],[GP 2012]:[GP 2021]]), "x")</f>
        <v>x</v>
      </c>
      <c r="AB268" s="11">
        <f>Table1[Equity]/Table1[Market Capital]</f>
        <v>0.50847457627118653</v>
      </c>
      <c r="AC268" s="1">
        <v>1.2</v>
      </c>
      <c r="AD268" s="1">
        <v>3.4</v>
      </c>
      <c r="AE268" s="1">
        <v>1.7</v>
      </c>
      <c r="AF268" s="1">
        <v>0.5</v>
      </c>
      <c r="AG268" s="1">
        <v>0.3</v>
      </c>
      <c r="AH268" s="1">
        <v>2.1</v>
      </c>
      <c r="AI268" s="1">
        <v>2.4</v>
      </c>
      <c r="AJ268" s="1">
        <v>2.5</v>
      </c>
      <c r="AK268" s="1">
        <v>1.2</v>
      </c>
      <c r="AL268" s="1">
        <v>2.9</v>
      </c>
      <c r="AM268" s="1">
        <v>2.9</v>
      </c>
      <c r="AN268" s="1">
        <v>2.1</v>
      </c>
      <c r="AO268" s="3" t="str">
        <f xml:space="preserve"> IFERROR(Table1[[#This Row],[GP 2012]]/Table1[[#This Row],[Total Assets 2012]], "x")</f>
        <v>x</v>
      </c>
      <c r="AP268" s="3" t="str">
        <f xml:space="preserve"> IFERROR(Table1[[#This Row],[GP 2013]]/Table1[[#This Row],[Total Assets 2013]], "x")</f>
        <v>x</v>
      </c>
      <c r="AQ268" s="3" t="str">
        <f xml:space="preserve"> IFERROR(Table1[[#This Row],[GP 2014]]/Table1[[#This Row],[Total Assets 2014]], "x")</f>
        <v>x</v>
      </c>
      <c r="AR268" s="3" t="str">
        <f xml:space="preserve"> IFERROR(Table1[[#This Row],[GP 2015]]/Table1[[#This Row],[Total Assets 2015]], "x")</f>
        <v>x</v>
      </c>
      <c r="AS268" s="3" t="str">
        <f xml:space="preserve"> IFERROR(Table1[[#This Row],[GP 2016]]/Table1[[#This Row],[Total Assets 2016]], "x")</f>
        <v>x</v>
      </c>
      <c r="AT268" s="3" t="str">
        <f xml:space="preserve"> IFERROR(Table1[[#This Row],[GP 2017]]/Table1[[#This Row],[Total Assets 2017]], "x")</f>
        <v>x</v>
      </c>
      <c r="AU268" s="3" t="str">
        <f xml:space="preserve"> IFERROR(Table1[[#This Row],[GP 2018]]/Table1[[#This Row],[Total Assets 2018]], "x")</f>
        <v>x</v>
      </c>
      <c r="AV268" s="3" t="str">
        <f xml:space="preserve"> IFERROR(Table1[[#This Row],[GP 2019]]/Table1[[#This Row],[Total Assets 2019]], "x")</f>
        <v>x</v>
      </c>
      <c r="AW268" s="3" t="str">
        <f xml:space="preserve"> IFERROR(Table1[[#This Row],[GP 2020]]/Table1[[#This Row],[Total Assets 2020]], "x")</f>
        <v>x</v>
      </c>
      <c r="AX268" s="3" t="str">
        <f xml:space="preserve"> IFERROR(Table1[[#This Row],[GP 2021]]/Table1[[#This Row],[Total Assets 2021]], "x")</f>
        <v>x</v>
      </c>
      <c r="AY268" s="3" t="str">
        <f xml:space="preserve"> IFERROR(Table1[[#This Row],[GP TTM]]/Table1[[#This Row],[Total Assets TTM]], "x")</f>
        <v>x</v>
      </c>
      <c r="BA268" s="3" t="str">
        <f xml:space="preserve"> IFERROR(ABS(Table1[[#This Row],[ROA 2013]]-Table1[[#This Row],[ROA 2012]]), "x")</f>
        <v>x</v>
      </c>
      <c r="BB268" s="3" t="str">
        <f xml:space="preserve"> IFERROR(ABS(Table1[[#This Row],[ROA 2014]]-Table1[[#This Row],[ROA 2013]]), "x")</f>
        <v>x</v>
      </c>
      <c r="BC268" s="3" t="str">
        <f xml:space="preserve"> IFERROR(ABS(Table1[[#This Row],[ROA 2015]]-Table1[[#This Row],[ROA 2014]]), "x")</f>
        <v>x</v>
      </c>
      <c r="BD268" s="3" t="str">
        <f xml:space="preserve"> IFERROR(ABS(Table1[[#This Row],[ROA 2016]]-Table1[[#This Row],[ROA 2015]]), "x")</f>
        <v>x</v>
      </c>
      <c r="BE268" s="3" t="str">
        <f xml:space="preserve"> IFERROR(ABS(Table1[[#This Row],[ROA 2017]]-Table1[[#This Row],[ROA 2016]]), "x")</f>
        <v>x</v>
      </c>
      <c r="BF268" s="3" t="str">
        <f xml:space="preserve"> IFERROR(ABS(Table1[[#This Row],[ROA 2018]]-Table1[[#This Row],[ROA 2017]]), "x")</f>
        <v>x</v>
      </c>
      <c r="BG268" s="3" t="str">
        <f xml:space="preserve"> IFERROR(ABS(Table1[[#This Row],[ROA 2019]]-Table1[[#This Row],[ROA 2018]]), "x")</f>
        <v>x</v>
      </c>
      <c r="BH268" s="3" t="str">
        <f xml:space="preserve"> IFERROR(ABS(Table1[[#This Row],[ROA 2020]]-Table1[[#This Row],[ROA 2019]]), "x")</f>
        <v>x</v>
      </c>
      <c r="BI268" s="3" t="str">
        <f xml:space="preserve"> IFERROR(ABS(Table1[[#This Row],[ROA 2021]]-Table1[[#This Row],[ROA 2020]]), "x")</f>
        <v>x</v>
      </c>
      <c r="BJ268" s="3" t="str">
        <f xml:space="preserve"> IFERROR(AVERAGE(Table1[[#This Row],[ROA 2013-2012]:[ROA 2021-2020]]), "x")</f>
        <v>x</v>
      </c>
      <c r="BK268" s="3" t="str">
        <f>IFERROR(AVERAGE(Table1[[#This Row],[ROA 2012]:[ROA 2021]]), "x")</f>
        <v>x</v>
      </c>
      <c r="BN268" s="1">
        <f>SUM(Table1[[#This Row],[B/M Rank]:[ROA Rank]])</f>
        <v>0</v>
      </c>
    </row>
    <row r="269" spans="1:66" x14ac:dyDescent="0.25">
      <c r="A269" s="1" t="s">
        <v>3154</v>
      </c>
      <c r="B269" s="1" t="s">
        <v>1073</v>
      </c>
      <c r="C269" s="1" t="s">
        <v>4417</v>
      </c>
      <c r="D269" s="1" t="s">
        <v>268</v>
      </c>
      <c r="E269" s="1" t="s">
        <v>108</v>
      </c>
      <c r="F269" s="1">
        <v>4.1500000000000004</v>
      </c>
      <c r="G269" s="19"/>
      <c r="H269" s="19"/>
      <c r="I269" s="19"/>
      <c r="J269" s="19"/>
      <c r="K269" s="1"/>
      <c r="L269" s="19"/>
      <c r="M269" s="1">
        <v>2018</v>
      </c>
      <c r="T269" s="1" t="s">
        <v>4368</v>
      </c>
      <c r="U269" s="1" t="s">
        <v>4368</v>
      </c>
      <c r="V269" s="1" t="s">
        <v>4368</v>
      </c>
      <c r="W269" s="1" t="s">
        <v>4368</v>
      </c>
      <c r="X269" s="1" t="s">
        <v>4368</v>
      </c>
      <c r="Z269" s="3" t="str">
        <f xml:space="preserve"> IFERROR(AVEDEV(Table1[[#This Row],[GP 2012]:[GP 2021]]) / Table1[[#This Row],[Avg GP]], "x")</f>
        <v>x</v>
      </c>
      <c r="AA269" s="2" t="str">
        <f xml:space="preserve"> IFERROR(AVERAGE(Table1[[#This Row],[GP 2012]:[GP 2021]]), "x")</f>
        <v>x</v>
      </c>
      <c r="AB269" s="11">
        <f>Table1[Equity]/Table1[Market Capital]</f>
        <v>1.9036144578313252</v>
      </c>
      <c r="AI269" s="1">
        <v>0.4</v>
      </c>
      <c r="AJ269" s="1">
        <v>0.7</v>
      </c>
      <c r="AK269" s="1">
        <v>0.6</v>
      </c>
      <c r="AL269" s="1">
        <v>8.6</v>
      </c>
      <c r="AM269" s="1">
        <v>8.3000000000000007</v>
      </c>
      <c r="AN269" s="1">
        <v>7.9</v>
      </c>
      <c r="AO269" s="3" t="str">
        <f xml:space="preserve"> IFERROR(Table1[[#This Row],[GP 2012]]/Table1[[#This Row],[Total Assets 2012]], "x")</f>
        <v>x</v>
      </c>
      <c r="AP269" s="3" t="str">
        <f xml:space="preserve"> IFERROR(Table1[[#This Row],[GP 2013]]/Table1[[#This Row],[Total Assets 2013]], "x")</f>
        <v>x</v>
      </c>
      <c r="AQ269" s="3" t="str">
        <f xml:space="preserve"> IFERROR(Table1[[#This Row],[GP 2014]]/Table1[[#This Row],[Total Assets 2014]], "x")</f>
        <v>x</v>
      </c>
      <c r="AR269" s="3" t="str">
        <f xml:space="preserve"> IFERROR(Table1[[#This Row],[GP 2015]]/Table1[[#This Row],[Total Assets 2015]], "x")</f>
        <v>x</v>
      </c>
      <c r="AS269" s="3" t="str">
        <f xml:space="preserve"> IFERROR(Table1[[#This Row],[GP 2016]]/Table1[[#This Row],[Total Assets 2016]], "x")</f>
        <v>x</v>
      </c>
      <c r="AT269" s="3" t="str">
        <f xml:space="preserve"> IFERROR(Table1[[#This Row],[GP 2017]]/Table1[[#This Row],[Total Assets 2017]], "x")</f>
        <v>x</v>
      </c>
      <c r="AU269" s="3" t="str">
        <f xml:space="preserve"> IFERROR(Table1[[#This Row],[GP 2018]]/Table1[[#This Row],[Total Assets 2018]], "x")</f>
        <v>x</v>
      </c>
      <c r="AV269" s="3" t="str">
        <f xml:space="preserve"> IFERROR(Table1[[#This Row],[GP 2019]]/Table1[[#This Row],[Total Assets 2019]], "x")</f>
        <v>x</v>
      </c>
      <c r="AW269" s="3" t="str">
        <f xml:space="preserve"> IFERROR(Table1[[#This Row],[GP 2020]]/Table1[[#This Row],[Total Assets 2020]], "x")</f>
        <v>x</v>
      </c>
      <c r="AX269" s="3" t="str">
        <f xml:space="preserve"> IFERROR(Table1[[#This Row],[GP 2021]]/Table1[[#This Row],[Total Assets 2021]], "x")</f>
        <v>x</v>
      </c>
      <c r="AY269" s="3" t="str">
        <f xml:space="preserve"> IFERROR(Table1[[#This Row],[GP TTM]]/Table1[[#This Row],[Total Assets TTM]], "x")</f>
        <v>x</v>
      </c>
      <c r="BA269" s="3" t="str">
        <f xml:space="preserve"> IFERROR(ABS(Table1[[#This Row],[ROA 2013]]-Table1[[#This Row],[ROA 2012]]), "x")</f>
        <v>x</v>
      </c>
      <c r="BB269" s="3" t="str">
        <f xml:space="preserve"> IFERROR(ABS(Table1[[#This Row],[ROA 2014]]-Table1[[#This Row],[ROA 2013]]), "x")</f>
        <v>x</v>
      </c>
      <c r="BC269" s="3" t="str">
        <f xml:space="preserve"> IFERROR(ABS(Table1[[#This Row],[ROA 2015]]-Table1[[#This Row],[ROA 2014]]), "x")</f>
        <v>x</v>
      </c>
      <c r="BD269" s="3" t="str">
        <f xml:space="preserve"> IFERROR(ABS(Table1[[#This Row],[ROA 2016]]-Table1[[#This Row],[ROA 2015]]), "x")</f>
        <v>x</v>
      </c>
      <c r="BE269" s="3" t="str">
        <f xml:space="preserve"> IFERROR(ABS(Table1[[#This Row],[ROA 2017]]-Table1[[#This Row],[ROA 2016]]), "x")</f>
        <v>x</v>
      </c>
      <c r="BF269" s="3" t="str">
        <f xml:space="preserve"> IFERROR(ABS(Table1[[#This Row],[ROA 2018]]-Table1[[#This Row],[ROA 2017]]), "x")</f>
        <v>x</v>
      </c>
      <c r="BG269" s="3" t="str">
        <f xml:space="preserve"> IFERROR(ABS(Table1[[#This Row],[ROA 2019]]-Table1[[#This Row],[ROA 2018]]), "x")</f>
        <v>x</v>
      </c>
      <c r="BH269" s="3" t="str">
        <f xml:space="preserve"> IFERROR(ABS(Table1[[#This Row],[ROA 2020]]-Table1[[#This Row],[ROA 2019]]), "x")</f>
        <v>x</v>
      </c>
      <c r="BI269" s="3" t="str">
        <f xml:space="preserve"> IFERROR(ABS(Table1[[#This Row],[ROA 2021]]-Table1[[#This Row],[ROA 2020]]), "x")</f>
        <v>x</v>
      </c>
      <c r="BJ269" s="3" t="str">
        <f xml:space="preserve"> IFERROR(AVERAGE(Table1[[#This Row],[ROA 2013-2012]:[ROA 2021-2020]]), "x")</f>
        <v>x</v>
      </c>
      <c r="BK269" s="3" t="str">
        <f>IFERROR(AVERAGE(Table1[[#This Row],[ROA 2012]:[ROA 2021]]), "x")</f>
        <v>x</v>
      </c>
      <c r="BN269" s="1">
        <f>SUM(Table1[[#This Row],[B/M Rank]:[ROA Rank]])</f>
        <v>0</v>
      </c>
    </row>
    <row r="270" spans="1:66" x14ac:dyDescent="0.25">
      <c r="A270" s="1" t="s">
        <v>3973</v>
      </c>
      <c r="B270" s="1" t="s">
        <v>1685</v>
      </c>
      <c r="C270" s="1" t="s">
        <v>1678</v>
      </c>
      <c r="D270" s="1" t="s">
        <v>152</v>
      </c>
      <c r="E270" s="1" t="s">
        <v>108</v>
      </c>
      <c r="F270" s="1">
        <v>4.1500000000000004</v>
      </c>
      <c r="G270" s="19"/>
      <c r="H270" s="19"/>
      <c r="I270" s="19"/>
      <c r="J270" s="19"/>
      <c r="K270" s="1"/>
      <c r="L270" s="19"/>
      <c r="M270" s="1">
        <v>2012</v>
      </c>
      <c r="N270" s="1">
        <v>-0.1</v>
      </c>
      <c r="O270" s="1">
        <v>0</v>
      </c>
      <c r="P270" s="1">
        <v>0.2</v>
      </c>
      <c r="Q270" s="1">
        <v>-2.8</v>
      </c>
      <c r="R270" s="1">
        <v>-1.6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-0.1</v>
      </c>
      <c r="Z270" s="3">
        <f xml:space="preserve"> IFERROR(AVEDEV(Table1[[#This Row],[GP 2012]:[GP 2021]]) / Table1[[#This Row],[Avg GP]], "x")</f>
        <v>-1.6465116279069765</v>
      </c>
      <c r="AA270" s="2">
        <f xml:space="preserve"> IFERROR(AVERAGE(Table1[[#This Row],[GP 2012]:[GP 2021]]), "x")</f>
        <v>-0.43</v>
      </c>
      <c r="AB270" s="11">
        <f>Table1[Equity]/Table1[Market Capital]</f>
        <v>0</v>
      </c>
      <c r="AC270" s="1">
        <v>0.1</v>
      </c>
      <c r="AD270" s="1">
        <v>7.3</v>
      </c>
      <c r="AE270" s="1">
        <v>7.3</v>
      </c>
      <c r="AF270" s="1">
        <v>2.6</v>
      </c>
      <c r="AG270" s="1">
        <v>1.7</v>
      </c>
      <c r="AH270" s="1">
        <v>1.1000000000000001</v>
      </c>
      <c r="AI270" s="1">
        <v>0.6</v>
      </c>
      <c r="AJ270" s="1">
        <v>0.6</v>
      </c>
      <c r="AK270" s="1">
        <v>0.5</v>
      </c>
      <c r="AL270" s="1">
        <v>0.5</v>
      </c>
      <c r="AM270" s="1">
        <v>0.8</v>
      </c>
      <c r="AN270" s="1">
        <v>0</v>
      </c>
      <c r="AO270" s="3">
        <f xml:space="preserve"> IFERROR(Table1[[#This Row],[GP 2012]]/Table1[[#This Row],[Total Assets 2012]], "x")</f>
        <v>-1</v>
      </c>
      <c r="AP270" s="3">
        <f xml:space="preserve"> IFERROR(Table1[[#This Row],[GP 2013]]/Table1[[#This Row],[Total Assets 2013]], "x")</f>
        <v>0</v>
      </c>
      <c r="AQ270" s="3">
        <f xml:space="preserve"> IFERROR(Table1[[#This Row],[GP 2014]]/Table1[[#This Row],[Total Assets 2014]], "x")</f>
        <v>2.7397260273972605E-2</v>
      </c>
      <c r="AR270" s="3">
        <f xml:space="preserve"> IFERROR(Table1[[#This Row],[GP 2015]]/Table1[[#This Row],[Total Assets 2015]], "x")</f>
        <v>-1.0769230769230769</v>
      </c>
      <c r="AS270" s="3">
        <f xml:space="preserve"> IFERROR(Table1[[#This Row],[GP 2016]]/Table1[[#This Row],[Total Assets 2016]], "x")</f>
        <v>-0.94117647058823539</v>
      </c>
      <c r="AT270" s="3">
        <f xml:space="preserve"> IFERROR(Table1[[#This Row],[GP 2017]]/Table1[[#This Row],[Total Assets 2017]], "x")</f>
        <v>0</v>
      </c>
      <c r="AU270" s="3">
        <f xml:space="preserve"> IFERROR(Table1[[#This Row],[GP 2018]]/Table1[[#This Row],[Total Assets 2018]], "x")</f>
        <v>0</v>
      </c>
      <c r="AV270" s="3">
        <f xml:space="preserve"> IFERROR(Table1[[#This Row],[GP 2019]]/Table1[[#This Row],[Total Assets 2019]], "x")</f>
        <v>0</v>
      </c>
      <c r="AW270" s="3">
        <f xml:space="preserve"> IFERROR(Table1[[#This Row],[GP 2020]]/Table1[[#This Row],[Total Assets 2020]], "x")</f>
        <v>0</v>
      </c>
      <c r="AX270" s="3">
        <f xml:space="preserve"> IFERROR(Table1[[#This Row],[GP 2021]]/Table1[[#This Row],[Total Assets 2021]], "x")</f>
        <v>0</v>
      </c>
      <c r="AY270" s="3">
        <f xml:space="preserve"> IFERROR(Table1[[#This Row],[GP TTM]]/Table1[[#This Row],[Total Assets TTM]], "x")</f>
        <v>-0.125</v>
      </c>
      <c r="BA270" s="3">
        <f xml:space="preserve"> IFERROR(ABS(Table1[[#This Row],[ROA 2013]]-Table1[[#This Row],[ROA 2012]]), "x")</f>
        <v>1</v>
      </c>
      <c r="BB270" s="3">
        <f xml:space="preserve"> IFERROR(ABS(Table1[[#This Row],[ROA 2014]]-Table1[[#This Row],[ROA 2013]]), "x")</f>
        <v>2.7397260273972605E-2</v>
      </c>
      <c r="BC270" s="3">
        <f xml:space="preserve"> IFERROR(ABS(Table1[[#This Row],[ROA 2015]]-Table1[[#This Row],[ROA 2014]]), "x")</f>
        <v>1.1043203371970496</v>
      </c>
      <c r="BD270" s="3">
        <f xml:space="preserve"> IFERROR(ABS(Table1[[#This Row],[ROA 2016]]-Table1[[#This Row],[ROA 2015]]), "x")</f>
        <v>0.13574660633484148</v>
      </c>
      <c r="BE270" s="3">
        <f xml:space="preserve"> IFERROR(ABS(Table1[[#This Row],[ROA 2017]]-Table1[[#This Row],[ROA 2016]]), "x")</f>
        <v>0.94117647058823539</v>
      </c>
      <c r="BF270" s="3">
        <f xml:space="preserve"> IFERROR(ABS(Table1[[#This Row],[ROA 2018]]-Table1[[#This Row],[ROA 2017]]), "x")</f>
        <v>0</v>
      </c>
      <c r="BG270" s="3">
        <f xml:space="preserve"> IFERROR(ABS(Table1[[#This Row],[ROA 2019]]-Table1[[#This Row],[ROA 2018]]), "x")</f>
        <v>0</v>
      </c>
      <c r="BH270" s="3">
        <f xml:space="preserve"> IFERROR(ABS(Table1[[#This Row],[ROA 2020]]-Table1[[#This Row],[ROA 2019]]), "x")</f>
        <v>0</v>
      </c>
      <c r="BI270" s="3">
        <f xml:space="preserve"> IFERROR(ABS(Table1[[#This Row],[ROA 2021]]-Table1[[#This Row],[ROA 2020]]), "x")</f>
        <v>0</v>
      </c>
      <c r="BJ270" s="3">
        <f xml:space="preserve"> IFERROR(AVERAGE(Table1[[#This Row],[ROA 2013-2012]:[ROA 2021-2020]]), "x")</f>
        <v>0.35651563048823326</v>
      </c>
      <c r="BK270" s="3">
        <f>IFERROR(AVERAGE(Table1[[#This Row],[ROA 2012]:[ROA 2021]]), "x")</f>
        <v>-0.29907022872373401</v>
      </c>
      <c r="BN270" s="1">
        <f>SUM(Table1[[#This Row],[B/M Rank]:[ROA Rank]])</f>
        <v>0</v>
      </c>
    </row>
    <row r="271" spans="1:66" x14ac:dyDescent="0.25">
      <c r="A271" s="1" t="s">
        <v>3531</v>
      </c>
      <c r="B271" s="1" t="s">
        <v>4678</v>
      </c>
      <c r="C271" s="1" t="s">
        <v>4417</v>
      </c>
      <c r="D271" s="1" t="s">
        <v>268</v>
      </c>
      <c r="E271" s="1" t="s">
        <v>108</v>
      </c>
      <c r="F271" s="1">
        <v>4.16</v>
      </c>
      <c r="G271" s="19"/>
      <c r="H271" s="19"/>
      <c r="I271" s="19"/>
      <c r="J271" s="19"/>
      <c r="K271" s="1"/>
      <c r="L271" s="19"/>
      <c r="M271" s="1">
        <v>2012</v>
      </c>
      <c r="O271" s="1" t="s">
        <v>4368</v>
      </c>
      <c r="P271" s="1">
        <v>0</v>
      </c>
      <c r="Q271" s="1">
        <v>0</v>
      </c>
      <c r="R271" s="1">
        <v>0</v>
      </c>
      <c r="S271" s="1">
        <v>0</v>
      </c>
      <c r="T271" s="1" t="s">
        <v>4368</v>
      </c>
      <c r="U271" s="1" t="s">
        <v>4368</v>
      </c>
      <c r="V271" s="1" t="s">
        <v>4368</v>
      </c>
      <c r="W271" s="1" t="s">
        <v>4368</v>
      </c>
      <c r="X271" s="1" t="s">
        <v>4368</v>
      </c>
      <c r="Z271" s="3" t="str">
        <f xml:space="preserve"> IFERROR(AVEDEV(Table1[[#This Row],[GP 2012]:[GP 2021]]) / Table1[[#This Row],[Avg GP]], "x")</f>
        <v>x</v>
      </c>
      <c r="AA271" s="2">
        <f xml:space="preserve"> IFERROR(AVERAGE(Table1[[#This Row],[GP 2012]:[GP 2021]]), "x")</f>
        <v>0</v>
      </c>
      <c r="AB271" s="11">
        <f>Table1[Equity]/Table1[Market Capital]</f>
        <v>1.2740384615384615</v>
      </c>
      <c r="AD271" s="1">
        <v>7</v>
      </c>
      <c r="AE271" s="1">
        <v>1</v>
      </c>
      <c r="AF271" s="1">
        <v>1.1000000000000001</v>
      </c>
      <c r="AG271" s="1">
        <v>0.3</v>
      </c>
      <c r="AH271" s="1">
        <v>0.7</v>
      </c>
      <c r="AI271" s="1">
        <v>4.7</v>
      </c>
      <c r="AJ271" s="1">
        <v>4.8</v>
      </c>
      <c r="AK271" s="1">
        <v>2</v>
      </c>
      <c r="AL271" s="1">
        <v>2.8</v>
      </c>
      <c r="AM271" s="1">
        <v>5.4</v>
      </c>
      <c r="AN271" s="1">
        <v>5.3</v>
      </c>
      <c r="AO271" s="3" t="str">
        <f xml:space="preserve"> IFERROR(Table1[[#This Row],[GP 2012]]/Table1[[#This Row],[Total Assets 2012]], "x")</f>
        <v>x</v>
      </c>
      <c r="AP271" s="3" t="str">
        <f xml:space="preserve"> IFERROR(Table1[[#This Row],[GP 2013]]/Table1[[#This Row],[Total Assets 2013]], "x")</f>
        <v>x</v>
      </c>
      <c r="AQ271" s="3">
        <f xml:space="preserve"> IFERROR(Table1[[#This Row],[GP 2014]]/Table1[[#This Row],[Total Assets 2014]], "x")</f>
        <v>0</v>
      </c>
      <c r="AR271" s="3">
        <f xml:space="preserve"> IFERROR(Table1[[#This Row],[GP 2015]]/Table1[[#This Row],[Total Assets 2015]], "x")</f>
        <v>0</v>
      </c>
      <c r="AS271" s="3">
        <f xml:space="preserve"> IFERROR(Table1[[#This Row],[GP 2016]]/Table1[[#This Row],[Total Assets 2016]], "x")</f>
        <v>0</v>
      </c>
      <c r="AT271" s="3">
        <f xml:space="preserve"> IFERROR(Table1[[#This Row],[GP 2017]]/Table1[[#This Row],[Total Assets 2017]], "x")</f>
        <v>0</v>
      </c>
      <c r="AU271" s="3" t="str">
        <f xml:space="preserve"> IFERROR(Table1[[#This Row],[GP 2018]]/Table1[[#This Row],[Total Assets 2018]], "x")</f>
        <v>x</v>
      </c>
      <c r="AV271" s="3" t="str">
        <f xml:space="preserve"> IFERROR(Table1[[#This Row],[GP 2019]]/Table1[[#This Row],[Total Assets 2019]], "x")</f>
        <v>x</v>
      </c>
      <c r="AW271" s="3" t="str">
        <f xml:space="preserve"> IFERROR(Table1[[#This Row],[GP 2020]]/Table1[[#This Row],[Total Assets 2020]], "x")</f>
        <v>x</v>
      </c>
      <c r="AX271" s="3" t="str">
        <f xml:space="preserve"> IFERROR(Table1[[#This Row],[GP 2021]]/Table1[[#This Row],[Total Assets 2021]], "x")</f>
        <v>x</v>
      </c>
      <c r="AY271" s="3" t="str">
        <f xml:space="preserve"> IFERROR(Table1[[#This Row],[GP TTM]]/Table1[[#This Row],[Total Assets TTM]], "x")</f>
        <v>x</v>
      </c>
      <c r="BA271" s="3" t="str">
        <f xml:space="preserve"> IFERROR(ABS(Table1[[#This Row],[ROA 2013]]-Table1[[#This Row],[ROA 2012]]), "x")</f>
        <v>x</v>
      </c>
      <c r="BB271" s="3" t="str">
        <f xml:space="preserve"> IFERROR(ABS(Table1[[#This Row],[ROA 2014]]-Table1[[#This Row],[ROA 2013]]), "x")</f>
        <v>x</v>
      </c>
      <c r="BC271" s="3">
        <f xml:space="preserve"> IFERROR(ABS(Table1[[#This Row],[ROA 2015]]-Table1[[#This Row],[ROA 2014]]), "x")</f>
        <v>0</v>
      </c>
      <c r="BD271" s="3">
        <f xml:space="preserve"> IFERROR(ABS(Table1[[#This Row],[ROA 2016]]-Table1[[#This Row],[ROA 2015]]), "x")</f>
        <v>0</v>
      </c>
      <c r="BE271" s="3">
        <f xml:space="preserve"> IFERROR(ABS(Table1[[#This Row],[ROA 2017]]-Table1[[#This Row],[ROA 2016]]), "x")</f>
        <v>0</v>
      </c>
      <c r="BF271" s="3" t="str">
        <f xml:space="preserve"> IFERROR(ABS(Table1[[#This Row],[ROA 2018]]-Table1[[#This Row],[ROA 2017]]), "x")</f>
        <v>x</v>
      </c>
      <c r="BG271" s="3" t="str">
        <f xml:space="preserve"> IFERROR(ABS(Table1[[#This Row],[ROA 2019]]-Table1[[#This Row],[ROA 2018]]), "x")</f>
        <v>x</v>
      </c>
      <c r="BH271" s="3" t="str">
        <f xml:space="preserve"> IFERROR(ABS(Table1[[#This Row],[ROA 2020]]-Table1[[#This Row],[ROA 2019]]), "x")</f>
        <v>x</v>
      </c>
      <c r="BI271" s="3" t="str">
        <f xml:space="preserve"> IFERROR(ABS(Table1[[#This Row],[ROA 2021]]-Table1[[#This Row],[ROA 2020]]), "x")</f>
        <v>x</v>
      </c>
      <c r="BJ271" s="3">
        <f xml:space="preserve"> IFERROR(AVERAGE(Table1[[#This Row],[ROA 2013-2012]:[ROA 2021-2020]]), "x")</f>
        <v>0</v>
      </c>
      <c r="BK271" s="3">
        <f>IFERROR(AVERAGE(Table1[[#This Row],[ROA 2012]:[ROA 2021]]), "x")</f>
        <v>0</v>
      </c>
      <c r="BN271" s="1">
        <f>SUM(Table1[[#This Row],[B/M Rank]:[ROA Rank]])</f>
        <v>0</v>
      </c>
    </row>
    <row r="272" spans="1:66" x14ac:dyDescent="0.25">
      <c r="A272" s="1" t="s">
        <v>3376</v>
      </c>
      <c r="B272" s="1" t="s">
        <v>1215</v>
      </c>
      <c r="C272" s="1" t="s">
        <v>4417</v>
      </c>
      <c r="D272" s="1" t="s">
        <v>268</v>
      </c>
      <c r="E272" s="1" t="s">
        <v>108</v>
      </c>
      <c r="F272" s="1">
        <v>4.21</v>
      </c>
      <c r="G272" s="19"/>
      <c r="H272" s="19"/>
      <c r="I272" s="19"/>
      <c r="J272" s="19"/>
      <c r="K272" s="1"/>
      <c r="L272" s="19"/>
      <c r="M272" s="1">
        <v>2012</v>
      </c>
      <c r="O272" s="1">
        <v>-0.7</v>
      </c>
      <c r="P272" s="1">
        <v>-0.5</v>
      </c>
      <c r="Q272" s="1">
        <v>-0.2</v>
      </c>
      <c r="R272" s="1">
        <v>0</v>
      </c>
      <c r="S272" s="1">
        <v>0</v>
      </c>
      <c r="T272" s="1">
        <v>-0.1</v>
      </c>
      <c r="U272" s="1">
        <v>-0.1</v>
      </c>
      <c r="V272" s="1">
        <v>-0.3</v>
      </c>
      <c r="W272" s="1">
        <v>-0.3</v>
      </c>
      <c r="X272" s="1">
        <v>-0.6</v>
      </c>
      <c r="Z272" s="3">
        <f xml:space="preserve"> IFERROR(AVEDEV(Table1[[#This Row],[GP 2012]:[GP 2021]]) / Table1[[#This Row],[Avg GP]], "x")</f>
        <v>-0.7474747474747474</v>
      </c>
      <c r="AA272" s="2">
        <f xml:space="preserve"> IFERROR(AVERAGE(Table1[[#This Row],[GP 2012]:[GP 2021]]), "x")</f>
        <v>-0.24444444444444446</v>
      </c>
      <c r="AB272" s="11">
        <f>Table1[Equity]/Table1[Market Capital]</f>
        <v>0.38004750593824232</v>
      </c>
      <c r="AD272" s="1">
        <v>0.5</v>
      </c>
      <c r="AE272" s="1">
        <v>0.1</v>
      </c>
      <c r="AF272" s="1">
        <v>0</v>
      </c>
      <c r="AG272" s="1">
        <v>0</v>
      </c>
      <c r="AH272" s="1">
        <v>0.1</v>
      </c>
      <c r="AI272" s="1">
        <v>0.3</v>
      </c>
      <c r="AJ272" s="1">
        <v>0.4</v>
      </c>
      <c r="AK272" s="1">
        <v>0.2</v>
      </c>
      <c r="AL272" s="1">
        <v>2.1</v>
      </c>
      <c r="AM272" s="1">
        <v>1.8</v>
      </c>
      <c r="AN272" s="1">
        <v>1.6</v>
      </c>
      <c r="AO272" s="3" t="str">
        <f xml:space="preserve"> IFERROR(Table1[[#This Row],[GP 2012]]/Table1[[#This Row],[Total Assets 2012]], "x")</f>
        <v>x</v>
      </c>
      <c r="AP272" s="3">
        <f xml:space="preserve"> IFERROR(Table1[[#This Row],[GP 2013]]/Table1[[#This Row],[Total Assets 2013]], "x")</f>
        <v>-1.4</v>
      </c>
      <c r="AQ272" s="3">
        <f xml:space="preserve"> IFERROR(Table1[[#This Row],[GP 2014]]/Table1[[#This Row],[Total Assets 2014]], "x")</f>
        <v>-5</v>
      </c>
      <c r="AR272" s="3" t="str">
        <f xml:space="preserve"> IFERROR(Table1[[#This Row],[GP 2015]]/Table1[[#This Row],[Total Assets 2015]], "x")</f>
        <v>x</v>
      </c>
      <c r="AS272" s="3" t="str">
        <f xml:space="preserve"> IFERROR(Table1[[#This Row],[GP 2016]]/Table1[[#This Row],[Total Assets 2016]], "x")</f>
        <v>x</v>
      </c>
      <c r="AT272" s="3">
        <f xml:space="preserve"> IFERROR(Table1[[#This Row],[GP 2017]]/Table1[[#This Row],[Total Assets 2017]], "x")</f>
        <v>0</v>
      </c>
      <c r="AU272" s="3">
        <f xml:space="preserve"> IFERROR(Table1[[#This Row],[GP 2018]]/Table1[[#This Row],[Total Assets 2018]], "x")</f>
        <v>-0.33333333333333337</v>
      </c>
      <c r="AV272" s="3">
        <f xml:space="preserve"> IFERROR(Table1[[#This Row],[GP 2019]]/Table1[[#This Row],[Total Assets 2019]], "x")</f>
        <v>-0.25</v>
      </c>
      <c r="AW272" s="3">
        <f xml:space="preserve"> IFERROR(Table1[[#This Row],[GP 2020]]/Table1[[#This Row],[Total Assets 2020]], "x")</f>
        <v>-1.4999999999999998</v>
      </c>
      <c r="AX272" s="3">
        <f xml:space="preserve"> IFERROR(Table1[[#This Row],[GP 2021]]/Table1[[#This Row],[Total Assets 2021]], "x")</f>
        <v>-0.14285714285714285</v>
      </c>
      <c r="AY272" s="3">
        <f xml:space="preserve"> IFERROR(Table1[[#This Row],[GP TTM]]/Table1[[#This Row],[Total Assets TTM]], "x")</f>
        <v>-0.33333333333333331</v>
      </c>
      <c r="BA272" s="3" t="str">
        <f xml:space="preserve"> IFERROR(ABS(Table1[[#This Row],[ROA 2013]]-Table1[[#This Row],[ROA 2012]]), "x")</f>
        <v>x</v>
      </c>
      <c r="BB272" s="3">
        <f xml:space="preserve"> IFERROR(ABS(Table1[[#This Row],[ROA 2014]]-Table1[[#This Row],[ROA 2013]]), "x")</f>
        <v>3.6</v>
      </c>
      <c r="BC272" s="3" t="str">
        <f xml:space="preserve"> IFERROR(ABS(Table1[[#This Row],[ROA 2015]]-Table1[[#This Row],[ROA 2014]]), "x")</f>
        <v>x</v>
      </c>
      <c r="BD272" s="3" t="str">
        <f xml:space="preserve"> IFERROR(ABS(Table1[[#This Row],[ROA 2016]]-Table1[[#This Row],[ROA 2015]]), "x")</f>
        <v>x</v>
      </c>
      <c r="BE272" s="3" t="str">
        <f xml:space="preserve"> IFERROR(ABS(Table1[[#This Row],[ROA 2017]]-Table1[[#This Row],[ROA 2016]]), "x")</f>
        <v>x</v>
      </c>
      <c r="BF272" s="3">
        <f xml:space="preserve"> IFERROR(ABS(Table1[[#This Row],[ROA 2018]]-Table1[[#This Row],[ROA 2017]]), "x")</f>
        <v>0.33333333333333337</v>
      </c>
      <c r="BG272" s="3">
        <f xml:space="preserve"> IFERROR(ABS(Table1[[#This Row],[ROA 2019]]-Table1[[#This Row],[ROA 2018]]), "x")</f>
        <v>8.333333333333337E-2</v>
      </c>
      <c r="BH272" s="3">
        <f xml:space="preserve"> IFERROR(ABS(Table1[[#This Row],[ROA 2020]]-Table1[[#This Row],[ROA 2019]]), "x")</f>
        <v>1.2499999999999998</v>
      </c>
      <c r="BI272" s="3">
        <f xml:space="preserve"> IFERROR(ABS(Table1[[#This Row],[ROA 2021]]-Table1[[#This Row],[ROA 2020]]), "x")</f>
        <v>1.357142857142857</v>
      </c>
      <c r="BJ272" s="3">
        <f xml:space="preserve"> IFERROR(AVERAGE(Table1[[#This Row],[ROA 2013-2012]:[ROA 2021-2020]]), "x")</f>
        <v>1.3247619047619046</v>
      </c>
      <c r="BK272" s="3">
        <f>IFERROR(AVERAGE(Table1[[#This Row],[ROA 2012]:[ROA 2021]]), "x")</f>
        <v>-1.2323129251700677</v>
      </c>
      <c r="BN272" s="1">
        <f>SUM(Table1[[#This Row],[B/M Rank]:[ROA Rank]])</f>
        <v>0</v>
      </c>
    </row>
    <row r="273" spans="1:66" x14ac:dyDescent="0.25">
      <c r="A273" s="1" t="s">
        <v>3615</v>
      </c>
      <c r="B273" s="1" t="s">
        <v>1376</v>
      </c>
      <c r="C273" s="1" t="s">
        <v>4417</v>
      </c>
      <c r="D273" s="1" t="s">
        <v>268</v>
      </c>
      <c r="E273" s="1" t="s">
        <v>108</v>
      </c>
      <c r="F273" s="1">
        <v>4.24</v>
      </c>
      <c r="G273" s="19"/>
      <c r="H273" s="19"/>
      <c r="I273" s="19"/>
      <c r="J273" s="19"/>
      <c r="K273" s="1"/>
      <c r="L273" s="19"/>
      <c r="M273" s="1">
        <v>2020</v>
      </c>
      <c r="T273" s="1" t="s">
        <v>4368</v>
      </c>
      <c r="U273" s="1" t="s">
        <v>4368</v>
      </c>
      <c r="V273" s="1" t="s">
        <v>4368</v>
      </c>
      <c r="W273" s="1" t="s">
        <v>4368</v>
      </c>
      <c r="X273" s="1" t="s">
        <v>4368</v>
      </c>
      <c r="Z273" s="3" t="str">
        <f xml:space="preserve"> IFERROR(AVEDEV(Table1[[#This Row],[GP 2012]:[GP 2021]]) / Table1[[#This Row],[Avg GP]], "x")</f>
        <v>x</v>
      </c>
      <c r="AA273" s="2" t="str">
        <f xml:space="preserve"> IFERROR(AVERAGE(Table1[[#This Row],[GP 2012]:[GP 2021]]), "x")</f>
        <v>x</v>
      </c>
      <c r="AB273" s="11">
        <f>Table1[Equity]/Table1[Market Capital]</f>
        <v>0.44811320754716977</v>
      </c>
      <c r="AI273" s="1">
        <v>1.1000000000000001</v>
      </c>
      <c r="AJ273" s="1">
        <v>0</v>
      </c>
      <c r="AK273" s="1">
        <v>4.3</v>
      </c>
      <c r="AL273" s="1">
        <v>7.8</v>
      </c>
      <c r="AM273" s="1">
        <v>2.2000000000000002</v>
      </c>
      <c r="AN273" s="1">
        <v>1.9</v>
      </c>
      <c r="AO273" s="3" t="str">
        <f xml:space="preserve"> IFERROR(Table1[[#This Row],[GP 2012]]/Table1[[#This Row],[Total Assets 2012]], "x")</f>
        <v>x</v>
      </c>
      <c r="AP273" s="3" t="str">
        <f xml:space="preserve"> IFERROR(Table1[[#This Row],[GP 2013]]/Table1[[#This Row],[Total Assets 2013]], "x")</f>
        <v>x</v>
      </c>
      <c r="AQ273" s="3" t="str">
        <f xml:space="preserve"> IFERROR(Table1[[#This Row],[GP 2014]]/Table1[[#This Row],[Total Assets 2014]], "x")</f>
        <v>x</v>
      </c>
      <c r="AR273" s="3" t="str">
        <f xml:space="preserve"> IFERROR(Table1[[#This Row],[GP 2015]]/Table1[[#This Row],[Total Assets 2015]], "x")</f>
        <v>x</v>
      </c>
      <c r="AS273" s="3" t="str">
        <f xml:space="preserve"> IFERROR(Table1[[#This Row],[GP 2016]]/Table1[[#This Row],[Total Assets 2016]], "x")</f>
        <v>x</v>
      </c>
      <c r="AT273" s="3" t="str">
        <f xml:space="preserve"> IFERROR(Table1[[#This Row],[GP 2017]]/Table1[[#This Row],[Total Assets 2017]], "x")</f>
        <v>x</v>
      </c>
      <c r="AU273" s="3" t="str">
        <f xml:space="preserve"> IFERROR(Table1[[#This Row],[GP 2018]]/Table1[[#This Row],[Total Assets 2018]], "x")</f>
        <v>x</v>
      </c>
      <c r="AV273" s="3" t="str">
        <f xml:space="preserve"> IFERROR(Table1[[#This Row],[GP 2019]]/Table1[[#This Row],[Total Assets 2019]], "x")</f>
        <v>x</v>
      </c>
      <c r="AW273" s="3" t="str">
        <f xml:space="preserve"> IFERROR(Table1[[#This Row],[GP 2020]]/Table1[[#This Row],[Total Assets 2020]], "x")</f>
        <v>x</v>
      </c>
      <c r="AX273" s="3" t="str">
        <f xml:space="preserve"> IFERROR(Table1[[#This Row],[GP 2021]]/Table1[[#This Row],[Total Assets 2021]], "x")</f>
        <v>x</v>
      </c>
      <c r="AY273" s="3" t="str">
        <f xml:space="preserve"> IFERROR(Table1[[#This Row],[GP TTM]]/Table1[[#This Row],[Total Assets TTM]], "x")</f>
        <v>x</v>
      </c>
      <c r="BA273" s="3" t="str">
        <f xml:space="preserve"> IFERROR(ABS(Table1[[#This Row],[ROA 2013]]-Table1[[#This Row],[ROA 2012]]), "x")</f>
        <v>x</v>
      </c>
      <c r="BB273" s="3" t="str">
        <f xml:space="preserve"> IFERROR(ABS(Table1[[#This Row],[ROA 2014]]-Table1[[#This Row],[ROA 2013]]), "x")</f>
        <v>x</v>
      </c>
      <c r="BC273" s="3" t="str">
        <f xml:space="preserve"> IFERROR(ABS(Table1[[#This Row],[ROA 2015]]-Table1[[#This Row],[ROA 2014]]), "x")</f>
        <v>x</v>
      </c>
      <c r="BD273" s="3" t="str">
        <f xml:space="preserve"> IFERROR(ABS(Table1[[#This Row],[ROA 2016]]-Table1[[#This Row],[ROA 2015]]), "x")</f>
        <v>x</v>
      </c>
      <c r="BE273" s="3" t="str">
        <f xml:space="preserve"> IFERROR(ABS(Table1[[#This Row],[ROA 2017]]-Table1[[#This Row],[ROA 2016]]), "x")</f>
        <v>x</v>
      </c>
      <c r="BF273" s="3" t="str">
        <f xml:space="preserve"> IFERROR(ABS(Table1[[#This Row],[ROA 2018]]-Table1[[#This Row],[ROA 2017]]), "x")</f>
        <v>x</v>
      </c>
      <c r="BG273" s="3" t="str">
        <f xml:space="preserve"> IFERROR(ABS(Table1[[#This Row],[ROA 2019]]-Table1[[#This Row],[ROA 2018]]), "x")</f>
        <v>x</v>
      </c>
      <c r="BH273" s="3" t="str">
        <f xml:space="preserve"> IFERROR(ABS(Table1[[#This Row],[ROA 2020]]-Table1[[#This Row],[ROA 2019]]), "x")</f>
        <v>x</v>
      </c>
      <c r="BI273" s="3" t="str">
        <f xml:space="preserve"> IFERROR(ABS(Table1[[#This Row],[ROA 2021]]-Table1[[#This Row],[ROA 2020]]), "x")</f>
        <v>x</v>
      </c>
      <c r="BJ273" s="3" t="str">
        <f xml:space="preserve"> IFERROR(AVERAGE(Table1[[#This Row],[ROA 2013-2012]:[ROA 2021-2020]]), "x")</f>
        <v>x</v>
      </c>
      <c r="BK273" s="3" t="str">
        <f>IFERROR(AVERAGE(Table1[[#This Row],[ROA 2012]:[ROA 2021]]), "x")</f>
        <v>x</v>
      </c>
      <c r="BN273" s="1">
        <f>SUM(Table1[[#This Row],[B/M Rank]:[ROA Rank]])</f>
        <v>0</v>
      </c>
    </row>
    <row r="274" spans="1:66" x14ac:dyDescent="0.25">
      <c r="A274" s="1" t="s">
        <v>3176</v>
      </c>
      <c r="B274" s="1" t="s">
        <v>4554</v>
      </c>
      <c r="C274" s="1" t="s">
        <v>4417</v>
      </c>
      <c r="D274" s="1" t="s">
        <v>268</v>
      </c>
      <c r="E274" s="1" t="s">
        <v>108</v>
      </c>
      <c r="F274" s="1">
        <v>4.24</v>
      </c>
      <c r="G274" s="19"/>
      <c r="H274" s="19"/>
      <c r="I274" s="19"/>
      <c r="J274" s="19"/>
      <c r="K274" s="1"/>
      <c r="L274" s="19"/>
      <c r="M274" s="1">
        <v>2013</v>
      </c>
      <c r="O274" s="1" t="s">
        <v>4368</v>
      </c>
      <c r="P274" s="1" t="s">
        <v>4368</v>
      </c>
      <c r="Q274" s="1" t="s">
        <v>4368</v>
      </c>
      <c r="R274" s="1" t="s">
        <v>4368</v>
      </c>
      <c r="S274" s="1" t="s">
        <v>4368</v>
      </c>
      <c r="T274" s="1" t="s">
        <v>4368</v>
      </c>
      <c r="U274" s="1" t="s">
        <v>4368</v>
      </c>
      <c r="V274" s="1" t="s">
        <v>4368</v>
      </c>
      <c r="W274" s="1" t="s">
        <v>4368</v>
      </c>
      <c r="X274" s="1" t="s">
        <v>4368</v>
      </c>
      <c r="Z274" s="3" t="str">
        <f xml:space="preserve"> IFERROR(AVEDEV(Table1[[#This Row],[GP 2012]:[GP 2021]]) / Table1[[#This Row],[Avg GP]], "x")</f>
        <v>x</v>
      </c>
      <c r="AA274" s="2" t="str">
        <f xml:space="preserve"> IFERROR(AVERAGE(Table1[[#This Row],[GP 2012]:[GP 2021]]), "x")</f>
        <v>x</v>
      </c>
      <c r="AB274" s="11">
        <f>Table1[Equity]/Table1[Market Capital]</f>
        <v>1.2971698113207546</v>
      </c>
      <c r="AD274" s="1" t="s">
        <v>4368</v>
      </c>
      <c r="AE274" s="1">
        <v>0</v>
      </c>
      <c r="AF274" s="1">
        <v>0</v>
      </c>
      <c r="AG274" s="1">
        <v>0.2</v>
      </c>
      <c r="AH274" s="1">
        <v>6.1</v>
      </c>
      <c r="AI274" s="1">
        <v>5.0999999999999996</v>
      </c>
      <c r="AJ274" s="1">
        <v>4.3</v>
      </c>
      <c r="AK274" s="1">
        <v>6</v>
      </c>
      <c r="AL274" s="1">
        <v>6.4</v>
      </c>
      <c r="AM274" s="1">
        <v>6.2</v>
      </c>
      <c r="AN274" s="1">
        <v>5.5</v>
      </c>
      <c r="AO274" s="3" t="str">
        <f xml:space="preserve"> IFERROR(Table1[[#This Row],[GP 2012]]/Table1[[#This Row],[Total Assets 2012]], "x")</f>
        <v>x</v>
      </c>
      <c r="AP274" s="3" t="str">
        <f xml:space="preserve"> IFERROR(Table1[[#This Row],[GP 2013]]/Table1[[#This Row],[Total Assets 2013]], "x")</f>
        <v>x</v>
      </c>
      <c r="AQ274" s="3" t="str">
        <f xml:space="preserve"> IFERROR(Table1[[#This Row],[GP 2014]]/Table1[[#This Row],[Total Assets 2014]], "x")</f>
        <v>x</v>
      </c>
      <c r="AR274" s="3" t="str">
        <f xml:space="preserve"> IFERROR(Table1[[#This Row],[GP 2015]]/Table1[[#This Row],[Total Assets 2015]], "x")</f>
        <v>x</v>
      </c>
      <c r="AS274" s="3" t="str">
        <f xml:space="preserve"> IFERROR(Table1[[#This Row],[GP 2016]]/Table1[[#This Row],[Total Assets 2016]], "x")</f>
        <v>x</v>
      </c>
      <c r="AT274" s="3" t="str">
        <f xml:space="preserve"> IFERROR(Table1[[#This Row],[GP 2017]]/Table1[[#This Row],[Total Assets 2017]], "x")</f>
        <v>x</v>
      </c>
      <c r="AU274" s="3" t="str">
        <f xml:space="preserve"> IFERROR(Table1[[#This Row],[GP 2018]]/Table1[[#This Row],[Total Assets 2018]], "x")</f>
        <v>x</v>
      </c>
      <c r="AV274" s="3" t="str">
        <f xml:space="preserve"> IFERROR(Table1[[#This Row],[GP 2019]]/Table1[[#This Row],[Total Assets 2019]], "x")</f>
        <v>x</v>
      </c>
      <c r="AW274" s="3" t="str">
        <f xml:space="preserve"> IFERROR(Table1[[#This Row],[GP 2020]]/Table1[[#This Row],[Total Assets 2020]], "x")</f>
        <v>x</v>
      </c>
      <c r="AX274" s="3" t="str">
        <f xml:space="preserve"> IFERROR(Table1[[#This Row],[GP 2021]]/Table1[[#This Row],[Total Assets 2021]], "x")</f>
        <v>x</v>
      </c>
      <c r="AY274" s="3" t="str">
        <f xml:space="preserve"> IFERROR(Table1[[#This Row],[GP TTM]]/Table1[[#This Row],[Total Assets TTM]], "x")</f>
        <v>x</v>
      </c>
      <c r="BA274" s="3" t="str">
        <f xml:space="preserve"> IFERROR(ABS(Table1[[#This Row],[ROA 2013]]-Table1[[#This Row],[ROA 2012]]), "x")</f>
        <v>x</v>
      </c>
      <c r="BB274" s="3" t="str">
        <f xml:space="preserve"> IFERROR(ABS(Table1[[#This Row],[ROA 2014]]-Table1[[#This Row],[ROA 2013]]), "x")</f>
        <v>x</v>
      </c>
      <c r="BC274" s="3" t="str">
        <f xml:space="preserve"> IFERROR(ABS(Table1[[#This Row],[ROA 2015]]-Table1[[#This Row],[ROA 2014]]), "x")</f>
        <v>x</v>
      </c>
      <c r="BD274" s="3" t="str">
        <f xml:space="preserve"> IFERROR(ABS(Table1[[#This Row],[ROA 2016]]-Table1[[#This Row],[ROA 2015]]), "x")</f>
        <v>x</v>
      </c>
      <c r="BE274" s="3" t="str">
        <f xml:space="preserve"> IFERROR(ABS(Table1[[#This Row],[ROA 2017]]-Table1[[#This Row],[ROA 2016]]), "x")</f>
        <v>x</v>
      </c>
      <c r="BF274" s="3" t="str">
        <f xml:space="preserve"> IFERROR(ABS(Table1[[#This Row],[ROA 2018]]-Table1[[#This Row],[ROA 2017]]), "x")</f>
        <v>x</v>
      </c>
      <c r="BG274" s="3" t="str">
        <f xml:space="preserve"> IFERROR(ABS(Table1[[#This Row],[ROA 2019]]-Table1[[#This Row],[ROA 2018]]), "x")</f>
        <v>x</v>
      </c>
      <c r="BH274" s="3" t="str">
        <f xml:space="preserve"> IFERROR(ABS(Table1[[#This Row],[ROA 2020]]-Table1[[#This Row],[ROA 2019]]), "x")</f>
        <v>x</v>
      </c>
      <c r="BI274" s="3" t="str">
        <f xml:space="preserve"> IFERROR(ABS(Table1[[#This Row],[ROA 2021]]-Table1[[#This Row],[ROA 2020]]), "x")</f>
        <v>x</v>
      </c>
      <c r="BJ274" s="3" t="str">
        <f xml:space="preserve"> IFERROR(AVERAGE(Table1[[#This Row],[ROA 2013-2012]:[ROA 2021-2020]]), "x")</f>
        <v>x</v>
      </c>
      <c r="BK274" s="3" t="str">
        <f>IFERROR(AVERAGE(Table1[[#This Row],[ROA 2012]:[ROA 2021]]), "x")</f>
        <v>x</v>
      </c>
      <c r="BN274" s="1">
        <f>SUM(Table1[[#This Row],[B/M Rank]:[ROA Rank]])</f>
        <v>0</v>
      </c>
    </row>
    <row r="275" spans="1:66" x14ac:dyDescent="0.25">
      <c r="A275" s="1" t="s">
        <v>3855</v>
      </c>
      <c r="B275" s="1" t="s">
        <v>1572</v>
      </c>
      <c r="C275" s="1" t="s">
        <v>1499</v>
      </c>
      <c r="D275" s="1" t="s">
        <v>440</v>
      </c>
      <c r="E275" s="1" t="s">
        <v>108</v>
      </c>
      <c r="F275" s="1">
        <v>4.24</v>
      </c>
      <c r="G275" s="19"/>
      <c r="H275" s="19"/>
      <c r="I275" s="19"/>
      <c r="J275" s="19"/>
      <c r="K275" s="1"/>
      <c r="L275" s="19"/>
      <c r="M275" s="1">
        <v>2012</v>
      </c>
      <c r="N275" s="1" t="s">
        <v>4368</v>
      </c>
      <c r="O275" s="1" t="s">
        <v>4368</v>
      </c>
      <c r="P275" s="1" t="s">
        <v>4368</v>
      </c>
      <c r="Q275" s="1" t="s">
        <v>4368</v>
      </c>
      <c r="R275" s="1" t="s">
        <v>4368</v>
      </c>
      <c r="S275" s="1" t="s">
        <v>4368</v>
      </c>
      <c r="T275" s="1" t="s">
        <v>4368</v>
      </c>
      <c r="U275" s="1" t="s">
        <v>4368</v>
      </c>
      <c r="V275" s="1" t="s">
        <v>4368</v>
      </c>
      <c r="W275" s="1" t="s">
        <v>4368</v>
      </c>
      <c r="X275" s="1" t="s">
        <v>4368</v>
      </c>
      <c r="Z275" s="3" t="str">
        <f xml:space="preserve"> IFERROR(AVEDEV(Table1[[#This Row],[GP 2012]:[GP 2021]]) / Table1[[#This Row],[Avg GP]], "x")</f>
        <v>x</v>
      </c>
      <c r="AA275" s="2" t="str">
        <f xml:space="preserve"> IFERROR(AVERAGE(Table1[[#This Row],[GP 2012]:[GP 2021]]), "x")</f>
        <v>x</v>
      </c>
      <c r="AB275" s="11">
        <f>Table1[Equity]/Table1[Market Capital]</f>
        <v>-4.716981132075472E-2</v>
      </c>
      <c r="AC275" s="1">
        <v>33.6</v>
      </c>
      <c r="AD275" s="1">
        <v>3.7</v>
      </c>
      <c r="AE275" s="1">
        <v>4.2</v>
      </c>
      <c r="AF275" s="1">
        <v>3.7</v>
      </c>
      <c r="AG275" s="1">
        <v>0.2</v>
      </c>
      <c r="AH275" s="1">
        <v>0</v>
      </c>
      <c r="AI275" s="1">
        <v>0.1</v>
      </c>
      <c r="AJ275" s="1">
        <v>0</v>
      </c>
      <c r="AK275" s="1">
        <v>0.4</v>
      </c>
      <c r="AL275" s="1">
        <v>0.2</v>
      </c>
      <c r="AM275" s="1">
        <v>0.6</v>
      </c>
      <c r="AN275" s="1">
        <v>-0.2</v>
      </c>
      <c r="AO275" s="3" t="str">
        <f xml:space="preserve"> IFERROR(Table1[[#This Row],[GP 2012]]/Table1[[#This Row],[Total Assets 2012]], "x")</f>
        <v>x</v>
      </c>
      <c r="AP275" s="3" t="str">
        <f xml:space="preserve"> IFERROR(Table1[[#This Row],[GP 2013]]/Table1[[#This Row],[Total Assets 2013]], "x")</f>
        <v>x</v>
      </c>
      <c r="AQ275" s="3" t="str">
        <f xml:space="preserve"> IFERROR(Table1[[#This Row],[GP 2014]]/Table1[[#This Row],[Total Assets 2014]], "x")</f>
        <v>x</v>
      </c>
      <c r="AR275" s="3" t="str">
        <f xml:space="preserve"> IFERROR(Table1[[#This Row],[GP 2015]]/Table1[[#This Row],[Total Assets 2015]], "x")</f>
        <v>x</v>
      </c>
      <c r="AS275" s="3" t="str">
        <f xml:space="preserve"> IFERROR(Table1[[#This Row],[GP 2016]]/Table1[[#This Row],[Total Assets 2016]], "x")</f>
        <v>x</v>
      </c>
      <c r="AT275" s="3" t="str">
        <f xml:space="preserve"> IFERROR(Table1[[#This Row],[GP 2017]]/Table1[[#This Row],[Total Assets 2017]], "x")</f>
        <v>x</v>
      </c>
      <c r="AU275" s="3" t="str">
        <f xml:space="preserve"> IFERROR(Table1[[#This Row],[GP 2018]]/Table1[[#This Row],[Total Assets 2018]], "x")</f>
        <v>x</v>
      </c>
      <c r="AV275" s="3" t="str">
        <f xml:space="preserve"> IFERROR(Table1[[#This Row],[GP 2019]]/Table1[[#This Row],[Total Assets 2019]], "x")</f>
        <v>x</v>
      </c>
      <c r="AW275" s="3" t="str">
        <f xml:space="preserve"> IFERROR(Table1[[#This Row],[GP 2020]]/Table1[[#This Row],[Total Assets 2020]], "x")</f>
        <v>x</v>
      </c>
      <c r="AX275" s="3" t="str">
        <f xml:space="preserve"> IFERROR(Table1[[#This Row],[GP 2021]]/Table1[[#This Row],[Total Assets 2021]], "x")</f>
        <v>x</v>
      </c>
      <c r="AY275" s="3" t="str">
        <f xml:space="preserve"> IFERROR(Table1[[#This Row],[GP TTM]]/Table1[[#This Row],[Total Assets TTM]], "x")</f>
        <v>x</v>
      </c>
      <c r="BA275" s="3" t="str">
        <f xml:space="preserve"> IFERROR(ABS(Table1[[#This Row],[ROA 2013]]-Table1[[#This Row],[ROA 2012]]), "x")</f>
        <v>x</v>
      </c>
      <c r="BB275" s="3" t="str">
        <f xml:space="preserve"> IFERROR(ABS(Table1[[#This Row],[ROA 2014]]-Table1[[#This Row],[ROA 2013]]), "x")</f>
        <v>x</v>
      </c>
      <c r="BC275" s="3" t="str">
        <f xml:space="preserve"> IFERROR(ABS(Table1[[#This Row],[ROA 2015]]-Table1[[#This Row],[ROA 2014]]), "x")</f>
        <v>x</v>
      </c>
      <c r="BD275" s="3" t="str">
        <f xml:space="preserve"> IFERROR(ABS(Table1[[#This Row],[ROA 2016]]-Table1[[#This Row],[ROA 2015]]), "x")</f>
        <v>x</v>
      </c>
      <c r="BE275" s="3" t="str">
        <f xml:space="preserve"> IFERROR(ABS(Table1[[#This Row],[ROA 2017]]-Table1[[#This Row],[ROA 2016]]), "x")</f>
        <v>x</v>
      </c>
      <c r="BF275" s="3" t="str">
        <f xml:space="preserve"> IFERROR(ABS(Table1[[#This Row],[ROA 2018]]-Table1[[#This Row],[ROA 2017]]), "x")</f>
        <v>x</v>
      </c>
      <c r="BG275" s="3" t="str">
        <f xml:space="preserve"> IFERROR(ABS(Table1[[#This Row],[ROA 2019]]-Table1[[#This Row],[ROA 2018]]), "x")</f>
        <v>x</v>
      </c>
      <c r="BH275" s="3" t="str">
        <f xml:space="preserve"> IFERROR(ABS(Table1[[#This Row],[ROA 2020]]-Table1[[#This Row],[ROA 2019]]), "x")</f>
        <v>x</v>
      </c>
      <c r="BI275" s="3" t="str">
        <f xml:space="preserve"> IFERROR(ABS(Table1[[#This Row],[ROA 2021]]-Table1[[#This Row],[ROA 2020]]), "x")</f>
        <v>x</v>
      </c>
      <c r="BJ275" s="3" t="str">
        <f xml:space="preserve"> IFERROR(AVERAGE(Table1[[#This Row],[ROA 2013-2012]:[ROA 2021-2020]]), "x")</f>
        <v>x</v>
      </c>
      <c r="BK275" s="3" t="str">
        <f>IFERROR(AVERAGE(Table1[[#This Row],[ROA 2012]:[ROA 2021]]), "x")</f>
        <v>x</v>
      </c>
      <c r="BN275" s="1">
        <f>SUM(Table1[[#This Row],[B/M Rank]:[ROA Rank]])</f>
        <v>0</v>
      </c>
    </row>
    <row r="276" spans="1:66" x14ac:dyDescent="0.25">
      <c r="A276" s="1" t="s">
        <v>3724</v>
      </c>
      <c r="B276" s="1" t="s">
        <v>1451</v>
      </c>
      <c r="C276" s="1" t="s">
        <v>4417</v>
      </c>
      <c r="D276" s="1" t="s">
        <v>268</v>
      </c>
      <c r="E276" s="1" t="s">
        <v>108</v>
      </c>
      <c r="F276" s="1">
        <v>4.25</v>
      </c>
      <c r="G276" s="19"/>
      <c r="H276" s="19"/>
      <c r="I276" s="19"/>
      <c r="J276" s="19"/>
      <c r="K276" s="1"/>
      <c r="L276" s="19"/>
      <c r="M276" s="1" t="s">
        <v>1494</v>
      </c>
      <c r="N276" s="1" t="s">
        <v>1494</v>
      </c>
      <c r="O276" s="1" t="s">
        <v>1494</v>
      </c>
      <c r="P276" s="1" t="s">
        <v>1494</v>
      </c>
      <c r="Q276" s="1" t="s">
        <v>1494</v>
      </c>
      <c r="R276" s="1" t="s">
        <v>1494</v>
      </c>
      <c r="S276" s="1" t="s">
        <v>1494</v>
      </c>
      <c r="T276" s="1" t="s">
        <v>1494</v>
      </c>
      <c r="U276" s="1" t="s">
        <v>1494</v>
      </c>
      <c r="V276" s="1" t="s">
        <v>1494</v>
      </c>
      <c r="W276" s="1" t="s">
        <v>1494</v>
      </c>
      <c r="X276" s="1" t="s">
        <v>1494</v>
      </c>
      <c r="Z276" s="3" t="str">
        <f xml:space="preserve"> IFERROR(AVEDEV(Table1[[#This Row],[GP 2012]:[GP 2021]]) / Table1[[#This Row],[Avg GP]], "x")</f>
        <v>x</v>
      </c>
      <c r="AA276" s="2" t="str">
        <f xml:space="preserve"> IFERROR(AVERAGE(Table1[[#This Row],[GP 2012]:[GP 2021]]), "x")</f>
        <v>x</v>
      </c>
      <c r="AB276" s="11" t="e">
        <f>Table1[Equity]/Table1[Market Capital]</f>
        <v>#VALUE!</v>
      </c>
      <c r="AC276" s="1" t="s">
        <v>1494</v>
      </c>
      <c r="AD276" s="1" t="s">
        <v>1494</v>
      </c>
      <c r="AE276" s="1" t="s">
        <v>1494</v>
      </c>
      <c r="AF276" s="1" t="s">
        <v>1494</v>
      </c>
      <c r="AG276" s="1" t="s">
        <v>1494</v>
      </c>
      <c r="AH276" s="1" t="s">
        <v>1494</v>
      </c>
      <c r="AI276" s="1" t="s">
        <v>1494</v>
      </c>
      <c r="AJ276" s="1" t="s">
        <v>1494</v>
      </c>
      <c r="AK276" s="1" t="s">
        <v>1494</v>
      </c>
      <c r="AL276" s="1" t="s">
        <v>1494</v>
      </c>
      <c r="AM276" s="1" t="s">
        <v>1494</v>
      </c>
      <c r="AN276" s="1" t="s">
        <v>1494</v>
      </c>
      <c r="AO276" s="3" t="str">
        <f xml:space="preserve"> IFERROR(Table1[[#This Row],[GP 2012]]/Table1[[#This Row],[Total Assets 2012]], "x")</f>
        <v>x</v>
      </c>
      <c r="AP276" s="3" t="str">
        <f xml:space="preserve"> IFERROR(Table1[[#This Row],[GP 2013]]/Table1[[#This Row],[Total Assets 2013]], "x")</f>
        <v>x</v>
      </c>
      <c r="AQ276" s="3" t="str">
        <f xml:space="preserve"> IFERROR(Table1[[#This Row],[GP 2014]]/Table1[[#This Row],[Total Assets 2014]], "x")</f>
        <v>x</v>
      </c>
      <c r="AR276" s="3" t="str">
        <f xml:space="preserve"> IFERROR(Table1[[#This Row],[GP 2015]]/Table1[[#This Row],[Total Assets 2015]], "x")</f>
        <v>x</v>
      </c>
      <c r="AS276" s="3" t="str">
        <f xml:space="preserve"> IFERROR(Table1[[#This Row],[GP 2016]]/Table1[[#This Row],[Total Assets 2016]], "x")</f>
        <v>x</v>
      </c>
      <c r="AT276" s="3" t="str">
        <f xml:space="preserve"> IFERROR(Table1[[#This Row],[GP 2017]]/Table1[[#This Row],[Total Assets 2017]], "x")</f>
        <v>x</v>
      </c>
      <c r="AU276" s="3" t="str">
        <f xml:space="preserve"> IFERROR(Table1[[#This Row],[GP 2018]]/Table1[[#This Row],[Total Assets 2018]], "x")</f>
        <v>x</v>
      </c>
      <c r="AV276" s="3" t="str">
        <f xml:space="preserve"> IFERROR(Table1[[#This Row],[GP 2019]]/Table1[[#This Row],[Total Assets 2019]], "x")</f>
        <v>x</v>
      </c>
      <c r="AW276" s="3" t="str">
        <f xml:space="preserve"> IFERROR(Table1[[#This Row],[GP 2020]]/Table1[[#This Row],[Total Assets 2020]], "x")</f>
        <v>x</v>
      </c>
      <c r="AX276" s="3" t="str">
        <f xml:space="preserve"> IFERROR(Table1[[#This Row],[GP 2021]]/Table1[[#This Row],[Total Assets 2021]], "x")</f>
        <v>x</v>
      </c>
      <c r="AY276" s="3" t="str">
        <f xml:space="preserve"> IFERROR(Table1[[#This Row],[GP TTM]]/Table1[[#This Row],[Total Assets TTM]], "x")</f>
        <v>x</v>
      </c>
      <c r="BA276" s="3" t="str">
        <f xml:space="preserve"> IFERROR(ABS(Table1[[#This Row],[ROA 2013]]-Table1[[#This Row],[ROA 2012]]), "x")</f>
        <v>x</v>
      </c>
      <c r="BB276" s="3" t="str">
        <f xml:space="preserve"> IFERROR(ABS(Table1[[#This Row],[ROA 2014]]-Table1[[#This Row],[ROA 2013]]), "x")</f>
        <v>x</v>
      </c>
      <c r="BC276" s="3" t="str">
        <f xml:space="preserve"> IFERROR(ABS(Table1[[#This Row],[ROA 2015]]-Table1[[#This Row],[ROA 2014]]), "x")</f>
        <v>x</v>
      </c>
      <c r="BD276" s="3" t="str">
        <f xml:space="preserve"> IFERROR(ABS(Table1[[#This Row],[ROA 2016]]-Table1[[#This Row],[ROA 2015]]), "x")</f>
        <v>x</v>
      </c>
      <c r="BE276" s="3" t="str">
        <f xml:space="preserve"> IFERROR(ABS(Table1[[#This Row],[ROA 2017]]-Table1[[#This Row],[ROA 2016]]), "x")</f>
        <v>x</v>
      </c>
      <c r="BF276" s="3" t="str">
        <f xml:space="preserve"> IFERROR(ABS(Table1[[#This Row],[ROA 2018]]-Table1[[#This Row],[ROA 2017]]), "x")</f>
        <v>x</v>
      </c>
      <c r="BG276" s="3" t="str">
        <f xml:space="preserve"> IFERROR(ABS(Table1[[#This Row],[ROA 2019]]-Table1[[#This Row],[ROA 2018]]), "x")</f>
        <v>x</v>
      </c>
      <c r="BH276" s="3" t="str">
        <f xml:space="preserve"> IFERROR(ABS(Table1[[#This Row],[ROA 2020]]-Table1[[#This Row],[ROA 2019]]), "x")</f>
        <v>x</v>
      </c>
      <c r="BI276" s="3" t="str">
        <f xml:space="preserve"> IFERROR(ABS(Table1[[#This Row],[ROA 2021]]-Table1[[#This Row],[ROA 2020]]), "x")</f>
        <v>x</v>
      </c>
      <c r="BJ276" s="3" t="str">
        <f xml:space="preserve"> IFERROR(AVERAGE(Table1[[#This Row],[ROA 2013-2012]:[ROA 2021-2020]]), "x")</f>
        <v>x</v>
      </c>
      <c r="BK276" s="3" t="str">
        <f>IFERROR(AVERAGE(Table1[[#This Row],[ROA 2012]:[ROA 2021]]), "x")</f>
        <v>x</v>
      </c>
      <c r="BN276" s="1">
        <f>SUM(Table1[[#This Row],[B/M Rank]:[ROA Rank]])</f>
        <v>0</v>
      </c>
    </row>
    <row r="277" spans="1:66" x14ac:dyDescent="0.25">
      <c r="A277" s="1" t="s">
        <v>3441</v>
      </c>
      <c r="B277" s="1" t="s">
        <v>4649</v>
      </c>
      <c r="C277" s="1" t="s">
        <v>4417</v>
      </c>
      <c r="D277" s="1" t="s">
        <v>268</v>
      </c>
      <c r="E277" s="1" t="s">
        <v>108</v>
      </c>
      <c r="F277" s="1">
        <v>4.3</v>
      </c>
      <c r="G277" s="19"/>
      <c r="H277" s="19"/>
      <c r="I277" s="19"/>
      <c r="J277" s="19"/>
      <c r="K277" s="1"/>
      <c r="L277" s="19"/>
      <c r="M277" s="1">
        <v>2012</v>
      </c>
      <c r="N277" s="1" t="s">
        <v>4368</v>
      </c>
      <c r="O277" s="1" t="s">
        <v>4368</v>
      </c>
      <c r="P277" s="1" t="s">
        <v>4368</v>
      </c>
      <c r="Q277" s="1" t="s">
        <v>4368</v>
      </c>
      <c r="R277" s="1" t="s">
        <v>4368</v>
      </c>
      <c r="S277" s="1" t="s">
        <v>4368</v>
      </c>
      <c r="T277" s="1" t="s">
        <v>4368</v>
      </c>
      <c r="U277" s="1" t="s">
        <v>4368</v>
      </c>
      <c r="V277" s="1" t="s">
        <v>4368</v>
      </c>
      <c r="W277" s="1" t="s">
        <v>4368</v>
      </c>
      <c r="X277" s="1" t="s">
        <v>4368</v>
      </c>
      <c r="Z277" s="3" t="str">
        <f xml:space="preserve"> IFERROR(AVEDEV(Table1[[#This Row],[GP 2012]:[GP 2021]]) / Table1[[#This Row],[Avg GP]], "x")</f>
        <v>x</v>
      </c>
      <c r="AA277" s="2" t="str">
        <f xml:space="preserve"> IFERROR(AVERAGE(Table1[[#This Row],[GP 2012]:[GP 2021]]), "x")</f>
        <v>x</v>
      </c>
      <c r="AB277" s="11">
        <f>Table1[Equity]/Table1[Market Capital]</f>
        <v>1.2790697674418605</v>
      </c>
      <c r="AC277" s="1">
        <v>2.6</v>
      </c>
      <c r="AD277" s="1">
        <v>2</v>
      </c>
      <c r="AE277" s="1">
        <v>0.3</v>
      </c>
      <c r="AF277" s="1">
        <v>0.3</v>
      </c>
      <c r="AG277" s="1">
        <v>0.1</v>
      </c>
      <c r="AH277" s="1">
        <v>1.8</v>
      </c>
      <c r="AI277" s="1">
        <v>1</v>
      </c>
      <c r="AJ277" s="1">
        <v>0.5</v>
      </c>
      <c r="AK277" s="1">
        <v>0.3</v>
      </c>
      <c r="AL277" s="1">
        <v>6.1</v>
      </c>
      <c r="AM277" s="1">
        <v>5.8</v>
      </c>
      <c r="AN277" s="1">
        <v>5.5</v>
      </c>
      <c r="AO277" s="3" t="str">
        <f xml:space="preserve"> IFERROR(Table1[[#This Row],[GP 2012]]/Table1[[#This Row],[Total Assets 2012]], "x")</f>
        <v>x</v>
      </c>
      <c r="AP277" s="3" t="str">
        <f xml:space="preserve"> IFERROR(Table1[[#This Row],[GP 2013]]/Table1[[#This Row],[Total Assets 2013]], "x")</f>
        <v>x</v>
      </c>
      <c r="AQ277" s="3" t="str">
        <f xml:space="preserve"> IFERROR(Table1[[#This Row],[GP 2014]]/Table1[[#This Row],[Total Assets 2014]], "x")</f>
        <v>x</v>
      </c>
      <c r="AR277" s="3" t="str">
        <f xml:space="preserve"> IFERROR(Table1[[#This Row],[GP 2015]]/Table1[[#This Row],[Total Assets 2015]], "x")</f>
        <v>x</v>
      </c>
      <c r="AS277" s="3" t="str">
        <f xml:space="preserve"> IFERROR(Table1[[#This Row],[GP 2016]]/Table1[[#This Row],[Total Assets 2016]], "x")</f>
        <v>x</v>
      </c>
      <c r="AT277" s="3" t="str">
        <f xml:space="preserve"> IFERROR(Table1[[#This Row],[GP 2017]]/Table1[[#This Row],[Total Assets 2017]], "x")</f>
        <v>x</v>
      </c>
      <c r="AU277" s="3" t="str">
        <f xml:space="preserve"> IFERROR(Table1[[#This Row],[GP 2018]]/Table1[[#This Row],[Total Assets 2018]], "x")</f>
        <v>x</v>
      </c>
      <c r="AV277" s="3" t="str">
        <f xml:space="preserve"> IFERROR(Table1[[#This Row],[GP 2019]]/Table1[[#This Row],[Total Assets 2019]], "x")</f>
        <v>x</v>
      </c>
      <c r="AW277" s="3" t="str">
        <f xml:space="preserve"> IFERROR(Table1[[#This Row],[GP 2020]]/Table1[[#This Row],[Total Assets 2020]], "x")</f>
        <v>x</v>
      </c>
      <c r="AX277" s="3" t="str">
        <f xml:space="preserve"> IFERROR(Table1[[#This Row],[GP 2021]]/Table1[[#This Row],[Total Assets 2021]], "x")</f>
        <v>x</v>
      </c>
      <c r="AY277" s="3" t="str">
        <f xml:space="preserve"> IFERROR(Table1[[#This Row],[GP TTM]]/Table1[[#This Row],[Total Assets TTM]], "x")</f>
        <v>x</v>
      </c>
      <c r="BA277" s="3" t="str">
        <f xml:space="preserve"> IFERROR(ABS(Table1[[#This Row],[ROA 2013]]-Table1[[#This Row],[ROA 2012]]), "x")</f>
        <v>x</v>
      </c>
      <c r="BB277" s="3" t="str">
        <f xml:space="preserve"> IFERROR(ABS(Table1[[#This Row],[ROA 2014]]-Table1[[#This Row],[ROA 2013]]), "x")</f>
        <v>x</v>
      </c>
      <c r="BC277" s="3" t="str">
        <f xml:space="preserve"> IFERROR(ABS(Table1[[#This Row],[ROA 2015]]-Table1[[#This Row],[ROA 2014]]), "x")</f>
        <v>x</v>
      </c>
      <c r="BD277" s="3" t="str">
        <f xml:space="preserve"> IFERROR(ABS(Table1[[#This Row],[ROA 2016]]-Table1[[#This Row],[ROA 2015]]), "x")</f>
        <v>x</v>
      </c>
      <c r="BE277" s="3" t="str">
        <f xml:space="preserve"> IFERROR(ABS(Table1[[#This Row],[ROA 2017]]-Table1[[#This Row],[ROA 2016]]), "x")</f>
        <v>x</v>
      </c>
      <c r="BF277" s="3" t="str">
        <f xml:space="preserve"> IFERROR(ABS(Table1[[#This Row],[ROA 2018]]-Table1[[#This Row],[ROA 2017]]), "x")</f>
        <v>x</v>
      </c>
      <c r="BG277" s="3" t="str">
        <f xml:space="preserve"> IFERROR(ABS(Table1[[#This Row],[ROA 2019]]-Table1[[#This Row],[ROA 2018]]), "x")</f>
        <v>x</v>
      </c>
      <c r="BH277" s="3" t="str">
        <f xml:space="preserve"> IFERROR(ABS(Table1[[#This Row],[ROA 2020]]-Table1[[#This Row],[ROA 2019]]), "x")</f>
        <v>x</v>
      </c>
      <c r="BI277" s="3" t="str">
        <f xml:space="preserve"> IFERROR(ABS(Table1[[#This Row],[ROA 2021]]-Table1[[#This Row],[ROA 2020]]), "x")</f>
        <v>x</v>
      </c>
      <c r="BJ277" s="3" t="str">
        <f xml:space="preserve"> IFERROR(AVERAGE(Table1[[#This Row],[ROA 2013-2012]:[ROA 2021-2020]]), "x")</f>
        <v>x</v>
      </c>
      <c r="BK277" s="3" t="str">
        <f>IFERROR(AVERAGE(Table1[[#This Row],[ROA 2012]:[ROA 2021]]), "x")</f>
        <v>x</v>
      </c>
      <c r="BN277" s="1">
        <f>SUM(Table1[[#This Row],[B/M Rank]:[ROA Rank]])</f>
        <v>0</v>
      </c>
    </row>
    <row r="278" spans="1:66" x14ac:dyDescent="0.25">
      <c r="A278" s="1" t="s">
        <v>2178</v>
      </c>
      <c r="B278" s="1" t="s">
        <v>226</v>
      </c>
      <c r="C278" s="1" t="s">
        <v>4374</v>
      </c>
      <c r="D278" s="1" t="s">
        <v>142</v>
      </c>
      <c r="E278" s="1" t="s">
        <v>108</v>
      </c>
      <c r="F278" s="1">
        <v>4.37</v>
      </c>
      <c r="G278" s="19"/>
      <c r="H278" s="19"/>
      <c r="I278" s="19"/>
      <c r="J278" s="19"/>
      <c r="K278" s="1"/>
      <c r="L278" s="19"/>
      <c r="M278" s="1">
        <v>2012</v>
      </c>
      <c r="N278" s="1" t="s">
        <v>4368</v>
      </c>
      <c r="O278" s="1" t="s">
        <v>4368</v>
      </c>
      <c r="P278" s="1">
        <v>-0.1</v>
      </c>
      <c r="Q278" s="1" t="s">
        <v>4368</v>
      </c>
      <c r="R278" s="1" t="s">
        <v>4368</v>
      </c>
      <c r="S278" s="1" t="s">
        <v>4368</v>
      </c>
      <c r="T278" s="1">
        <v>-0.4</v>
      </c>
      <c r="U278" s="1">
        <v>0.3</v>
      </c>
      <c r="V278" s="1">
        <v>-0.9</v>
      </c>
      <c r="W278" s="1" t="s">
        <v>4368</v>
      </c>
      <c r="X278" s="1" t="s">
        <v>4368</v>
      </c>
      <c r="Z278" s="3">
        <f xml:space="preserve"> IFERROR(AVEDEV(Table1[[#This Row],[GP 2012]:[GP 2021]]) / Table1[[#This Row],[Avg GP]], "x")</f>
        <v>-1.3636363636363635</v>
      </c>
      <c r="AA278" s="2">
        <f xml:space="preserve"> IFERROR(AVERAGE(Table1[[#This Row],[GP 2012]:[GP 2021]]), "x")</f>
        <v>-0.27500000000000002</v>
      </c>
      <c r="AB278" s="11">
        <f>Table1[Equity]/Table1[Market Capital]</f>
        <v>-0.11441647597254004</v>
      </c>
      <c r="AC278" s="1">
        <v>0.1</v>
      </c>
      <c r="AD278" s="1">
        <v>0.2</v>
      </c>
      <c r="AE278" s="1">
        <v>0.1</v>
      </c>
      <c r="AF278" s="1">
        <v>0</v>
      </c>
      <c r="AG278" s="1">
        <v>0.3</v>
      </c>
      <c r="AH278" s="1">
        <v>0.1</v>
      </c>
      <c r="AI278" s="1">
        <v>1.1000000000000001</v>
      </c>
      <c r="AJ278" s="1">
        <v>0.8</v>
      </c>
      <c r="AK278" s="1">
        <v>0</v>
      </c>
      <c r="AL278" s="1">
        <v>0</v>
      </c>
      <c r="AM278" s="1">
        <v>0</v>
      </c>
      <c r="AN278" s="1">
        <v>-0.5</v>
      </c>
      <c r="AO278" s="3" t="str">
        <f xml:space="preserve"> IFERROR(Table1[[#This Row],[GP 2012]]/Table1[[#This Row],[Total Assets 2012]], "x")</f>
        <v>x</v>
      </c>
      <c r="AP278" s="3" t="str">
        <f xml:space="preserve"> IFERROR(Table1[[#This Row],[GP 2013]]/Table1[[#This Row],[Total Assets 2013]], "x")</f>
        <v>x</v>
      </c>
      <c r="AQ278" s="3">
        <f xml:space="preserve"> IFERROR(Table1[[#This Row],[GP 2014]]/Table1[[#This Row],[Total Assets 2014]], "x")</f>
        <v>-1</v>
      </c>
      <c r="AR278" s="3" t="str">
        <f xml:space="preserve"> IFERROR(Table1[[#This Row],[GP 2015]]/Table1[[#This Row],[Total Assets 2015]], "x")</f>
        <v>x</v>
      </c>
      <c r="AS278" s="3" t="str">
        <f xml:space="preserve"> IFERROR(Table1[[#This Row],[GP 2016]]/Table1[[#This Row],[Total Assets 2016]], "x")</f>
        <v>x</v>
      </c>
      <c r="AT278" s="3" t="str">
        <f xml:space="preserve"> IFERROR(Table1[[#This Row],[GP 2017]]/Table1[[#This Row],[Total Assets 2017]], "x")</f>
        <v>x</v>
      </c>
      <c r="AU278" s="3">
        <f xml:space="preserve"> IFERROR(Table1[[#This Row],[GP 2018]]/Table1[[#This Row],[Total Assets 2018]], "x")</f>
        <v>-0.36363636363636365</v>
      </c>
      <c r="AV278" s="3">
        <f xml:space="preserve"> IFERROR(Table1[[#This Row],[GP 2019]]/Table1[[#This Row],[Total Assets 2019]], "x")</f>
        <v>0.37499999999999994</v>
      </c>
      <c r="AW278" s="3" t="str">
        <f xml:space="preserve"> IFERROR(Table1[[#This Row],[GP 2020]]/Table1[[#This Row],[Total Assets 2020]], "x")</f>
        <v>x</v>
      </c>
      <c r="AX278" s="3" t="str">
        <f xml:space="preserve"> IFERROR(Table1[[#This Row],[GP 2021]]/Table1[[#This Row],[Total Assets 2021]], "x")</f>
        <v>x</v>
      </c>
      <c r="AY278" s="3" t="str">
        <f xml:space="preserve"> IFERROR(Table1[[#This Row],[GP TTM]]/Table1[[#This Row],[Total Assets TTM]], "x")</f>
        <v>x</v>
      </c>
      <c r="BA278" s="3" t="str">
        <f xml:space="preserve"> IFERROR(ABS(Table1[[#This Row],[ROA 2013]]-Table1[[#This Row],[ROA 2012]]), "x")</f>
        <v>x</v>
      </c>
      <c r="BB278" s="3" t="str">
        <f xml:space="preserve"> IFERROR(ABS(Table1[[#This Row],[ROA 2014]]-Table1[[#This Row],[ROA 2013]]), "x")</f>
        <v>x</v>
      </c>
      <c r="BC278" s="3" t="str">
        <f xml:space="preserve"> IFERROR(ABS(Table1[[#This Row],[ROA 2015]]-Table1[[#This Row],[ROA 2014]]), "x")</f>
        <v>x</v>
      </c>
      <c r="BD278" s="3" t="str">
        <f xml:space="preserve"> IFERROR(ABS(Table1[[#This Row],[ROA 2016]]-Table1[[#This Row],[ROA 2015]]), "x")</f>
        <v>x</v>
      </c>
      <c r="BE278" s="3" t="str">
        <f xml:space="preserve"> IFERROR(ABS(Table1[[#This Row],[ROA 2017]]-Table1[[#This Row],[ROA 2016]]), "x")</f>
        <v>x</v>
      </c>
      <c r="BF278" s="3" t="str">
        <f xml:space="preserve"> IFERROR(ABS(Table1[[#This Row],[ROA 2018]]-Table1[[#This Row],[ROA 2017]]), "x")</f>
        <v>x</v>
      </c>
      <c r="BG278" s="3">
        <f xml:space="preserve"> IFERROR(ABS(Table1[[#This Row],[ROA 2019]]-Table1[[#This Row],[ROA 2018]]), "x")</f>
        <v>0.73863636363636354</v>
      </c>
      <c r="BH278" s="3" t="str">
        <f xml:space="preserve"> IFERROR(ABS(Table1[[#This Row],[ROA 2020]]-Table1[[#This Row],[ROA 2019]]), "x")</f>
        <v>x</v>
      </c>
      <c r="BI278" s="3" t="str">
        <f xml:space="preserve"> IFERROR(ABS(Table1[[#This Row],[ROA 2021]]-Table1[[#This Row],[ROA 2020]]), "x")</f>
        <v>x</v>
      </c>
      <c r="BJ278" s="3">
        <f xml:space="preserve"> IFERROR(AVERAGE(Table1[[#This Row],[ROA 2013-2012]:[ROA 2021-2020]]), "x")</f>
        <v>0.73863636363636354</v>
      </c>
      <c r="BK278" s="3">
        <f>IFERROR(AVERAGE(Table1[[#This Row],[ROA 2012]:[ROA 2021]]), "x")</f>
        <v>-0.32954545454545459</v>
      </c>
      <c r="BN278" s="1">
        <f>SUM(Table1[[#This Row],[B/M Rank]:[ROA Rank]])</f>
        <v>0</v>
      </c>
    </row>
    <row r="279" spans="1:66" x14ac:dyDescent="0.25">
      <c r="A279" s="1" t="s">
        <v>3576</v>
      </c>
      <c r="B279" s="1" t="s">
        <v>1349</v>
      </c>
      <c r="C279" s="1" t="s">
        <v>4417</v>
      </c>
      <c r="D279" s="1" t="s">
        <v>268</v>
      </c>
      <c r="E279" s="1" t="s">
        <v>108</v>
      </c>
      <c r="F279" s="1">
        <v>4.37</v>
      </c>
      <c r="G279" s="19"/>
      <c r="H279" s="19"/>
      <c r="I279" s="19"/>
      <c r="J279" s="19"/>
      <c r="K279" s="1"/>
      <c r="L279" s="19"/>
      <c r="M279" s="1">
        <v>2019</v>
      </c>
      <c r="T279" s="1" t="s">
        <v>4368</v>
      </c>
      <c r="U279" s="1" t="s">
        <v>4368</v>
      </c>
      <c r="V279" s="1" t="s">
        <v>4368</v>
      </c>
      <c r="W279" s="1" t="s">
        <v>4368</v>
      </c>
      <c r="X279" s="1" t="s">
        <v>4368</v>
      </c>
      <c r="Z279" s="3" t="str">
        <f xml:space="preserve"> IFERROR(AVEDEV(Table1[[#This Row],[GP 2012]:[GP 2021]]) / Table1[[#This Row],[Avg GP]], "x")</f>
        <v>x</v>
      </c>
      <c r="AA279" s="2" t="str">
        <f xml:space="preserve"> IFERROR(AVERAGE(Table1[[#This Row],[GP 2012]:[GP 2021]]), "x")</f>
        <v>x</v>
      </c>
      <c r="AB279" s="11">
        <f>Table1[Equity]/Table1[Market Capital]</f>
        <v>3.4553775743707091</v>
      </c>
      <c r="AI279" s="1">
        <v>3.7</v>
      </c>
      <c r="AJ279" s="1">
        <v>4.0999999999999996</v>
      </c>
      <c r="AK279" s="1">
        <v>3.9</v>
      </c>
      <c r="AL279" s="1">
        <v>15.7</v>
      </c>
      <c r="AM279" s="1">
        <v>15.5</v>
      </c>
      <c r="AN279" s="1">
        <v>15.1</v>
      </c>
      <c r="AO279" s="3" t="str">
        <f xml:space="preserve"> IFERROR(Table1[[#This Row],[GP 2012]]/Table1[[#This Row],[Total Assets 2012]], "x")</f>
        <v>x</v>
      </c>
      <c r="AP279" s="3" t="str">
        <f xml:space="preserve"> IFERROR(Table1[[#This Row],[GP 2013]]/Table1[[#This Row],[Total Assets 2013]], "x")</f>
        <v>x</v>
      </c>
      <c r="AQ279" s="3" t="str">
        <f xml:space="preserve"> IFERROR(Table1[[#This Row],[GP 2014]]/Table1[[#This Row],[Total Assets 2014]], "x")</f>
        <v>x</v>
      </c>
      <c r="AR279" s="3" t="str">
        <f xml:space="preserve"> IFERROR(Table1[[#This Row],[GP 2015]]/Table1[[#This Row],[Total Assets 2015]], "x")</f>
        <v>x</v>
      </c>
      <c r="AS279" s="3" t="str">
        <f xml:space="preserve"> IFERROR(Table1[[#This Row],[GP 2016]]/Table1[[#This Row],[Total Assets 2016]], "x")</f>
        <v>x</v>
      </c>
      <c r="AT279" s="3" t="str">
        <f xml:space="preserve"> IFERROR(Table1[[#This Row],[GP 2017]]/Table1[[#This Row],[Total Assets 2017]], "x")</f>
        <v>x</v>
      </c>
      <c r="AU279" s="3" t="str">
        <f xml:space="preserve"> IFERROR(Table1[[#This Row],[GP 2018]]/Table1[[#This Row],[Total Assets 2018]], "x")</f>
        <v>x</v>
      </c>
      <c r="AV279" s="3" t="str">
        <f xml:space="preserve"> IFERROR(Table1[[#This Row],[GP 2019]]/Table1[[#This Row],[Total Assets 2019]], "x")</f>
        <v>x</v>
      </c>
      <c r="AW279" s="3" t="str">
        <f xml:space="preserve"> IFERROR(Table1[[#This Row],[GP 2020]]/Table1[[#This Row],[Total Assets 2020]], "x")</f>
        <v>x</v>
      </c>
      <c r="AX279" s="3" t="str">
        <f xml:space="preserve"> IFERROR(Table1[[#This Row],[GP 2021]]/Table1[[#This Row],[Total Assets 2021]], "x")</f>
        <v>x</v>
      </c>
      <c r="AY279" s="3" t="str">
        <f xml:space="preserve"> IFERROR(Table1[[#This Row],[GP TTM]]/Table1[[#This Row],[Total Assets TTM]], "x")</f>
        <v>x</v>
      </c>
      <c r="BA279" s="3" t="str">
        <f xml:space="preserve"> IFERROR(ABS(Table1[[#This Row],[ROA 2013]]-Table1[[#This Row],[ROA 2012]]), "x")</f>
        <v>x</v>
      </c>
      <c r="BB279" s="3" t="str">
        <f xml:space="preserve"> IFERROR(ABS(Table1[[#This Row],[ROA 2014]]-Table1[[#This Row],[ROA 2013]]), "x")</f>
        <v>x</v>
      </c>
      <c r="BC279" s="3" t="str">
        <f xml:space="preserve"> IFERROR(ABS(Table1[[#This Row],[ROA 2015]]-Table1[[#This Row],[ROA 2014]]), "x")</f>
        <v>x</v>
      </c>
      <c r="BD279" s="3" t="str">
        <f xml:space="preserve"> IFERROR(ABS(Table1[[#This Row],[ROA 2016]]-Table1[[#This Row],[ROA 2015]]), "x")</f>
        <v>x</v>
      </c>
      <c r="BE279" s="3" t="str">
        <f xml:space="preserve"> IFERROR(ABS(Table1[[#This Row],[ROA 2017]]-Table1[[#This Row],[ROA 2016]]), "x")</f>
        <v>x</v>
      </c>
      <c r="BF279" s="3" t="str">
        <f xml:space="preserve"> IFERROR(ABS(Table1[[#This Row],[ROA 2018]]-Table1[[#This Row],[ROA 2017]]), "x")</f>
        <v>x</v>
      </c>
      <c r="BG279" s="3" t="str">
        <f xml:space="preserve"> IFERROR(ABS(Table1[[#This Row],[ROA 2019]]-Table1[[#This Row],[ROA 2018]]), "x")</f>
        <v>x</v>
      </c>
      <c r="BH279" s="3" t="str">
        <f xml:space="preserve"> IFERROR(ABS(Table1[[#This Row],[ROA 2020]]-Table1[[#This Row],[ROA 2019]]), "x")</f>
        <v>x</v>
      </c>
      <c r="BI279" s="3" t="str">
        <f xml:space="preserve"> IFERROR(ABS(Table1[[#This Row],[ROA 2021]]-Table1[[#This Row],[ROA 2020]]), "x")</f>
        <v>x</v>
      </c>
      <c r="BJ279" s="3" t="str">
        <f xml:space="preserve"> IFERROR(AVERAGE(Table1[[#This Row],[ROA 2013-2012]:[ROA 2021-2020]]), "x")</f>
        <v>x</v>
      </c>
      <c r="BK279" s="3" t="str">
        <f>IFERROR(AVERAGE(Table1[[#This Row],[ROA 2012]:[ROA 2021]]), "x")</f>
        <v>x</v>
      </c>
      <c r="BN279" s="1">
        <f>SUM(Table1[[#This Row],[B/M Rank]:[ROA Rank]])</f>
        <v>0</v>
      </c>
    </row>
    <row r="280" spans="1:66" x14ac:dyDescent="0.25">
      <c r="A280" s="1" t="s">
        <v>3242</v>
      </c>
      <c r="B280" s="1" t="s">
        <v>1123</v>
      </c>
      <c r="C280" s="1" t="s">
        <v>4417</v>
      </c>
      <c r="D280" s="1" t="s">
        <v>268</v>
      </c>
      <c r="E280" s="1" t="s">
        <v>108</v>
      </c>
      <c r="F280" s="1">
        <v>4.38</v>
      </c>
      <c r="G280" s="19"/>
      <c r="H280" s="19"/>
      <c r="I280" s="19"/>
      <c r="J280" s="19"/>
      <c r="K280" s="1"/>
      <c r="L280" s="19"/>
      <c r="M280" s="1">
        <v>2012</v>
      </c>
      <c r="N280" s="1" t="s">
        <v>4368</v>
      </c>
      <c r="O280" s="1" t="s">
        <v>4368</v>
      </c>
      <c r="P280" s="1" t="s">
        <v>4368</v>
      </c>
      <c r="Q280" s="1" t="s">
        <v>4368</v>
      </c>
      <c r="R280" s="1" t="s">
        <v>4368</v>
      </c>
      <c r="S280" s="1" t="s">
        <v>4368</v>
      </c>
      <c r="T280" s="1" t="s">
        <v>4368</v>
      </c>
      <c r="U280" s="1" t="s">
        <v>4368</v>
      </c>
      <c r="V280" s="1" t="s">
        <v>4368</v>
      </c>
      <c r="W280" s="1" t="s">
        <v>4368</v>
      </c>
      <c r="X280" s="1" t="s">
        <v>4368</v>
      </c>
      <c r="Z280" s="3" t="str">
        <f xml:space="preserve"> IFERROR(AVEDEV(Table1[[#This Row],[GP 2012]:[GP 2021]]) / Table1[[#This Row],[Avg GP]], "x")</f>
        <v>x</v>
      </c>
      <c r="AA280" s="2" t="str">
        <f xml:space="preserve"> IFERROR(AVERAGE(Table1[[#This Row],[GP 2012]:[GP 2021]]), "x")</f>
        <v>x</v>
      </c>
      <c r="AB280" s="11">
        <f>Table1[Equity]/Table1[Market Capital]</f>
        <v>1.1872146118721463</v>
      </c>
      <c r="AC280" s="1">
        <v>10.4</v>
      </c>
      <c r="AD280" s="1">
        <v>9.1</v>
      </c>
      <c r="AE280" s="1">
        <v>4.0999999999999996</v>
      </c>
      <c r="AF280" s="1">
        <v>0.6</v>
      </c>
      <c r="AG280" s="1">
        <v>3.9</v>
      </c>
      <c r="AH280" s="1">
        <v>2.9</v>
      </c>
      <c r="AI280" s="1">
        <v>1.8</v>
      </c>
      <c r="AJ280" s="1">
        <v>2.8</v>
      </c>
      <c r="AK280" s="1">
        <v>5.5</v>
      </c>
      <c r="AL280" s="1">
        <v>5.7</v>
      </c>
      <c r="AM280" s="1">
        <v>5.6</v>
      </c>
      <c r="AN280" s="1">
        <v>5.2</v>
      </c>
      <c r="AO280" s="3" t="str">
        <f xml:space="preserve"> IFERROR(Table1[[#This Row],[GP 2012]]/Table1[[#This Row],[Total Assets 2012]], "x")</f>
        <v>x</v>
      </c>
      <c r="AP280" s="3" t="str">
        <f xml:space="preserve"> IFERROR(Table1[[#This Row],[GP 2013]]/Table1[[#This Row],[Total Assets 2013]], "x")</f>
        <v>x</v>
      </c>
      <c r="AQ280" s="3" t="str">
        <f xml:space="preserve"> IFERROR(Table1[[#This Row],[GP 2014]]/Table1[[#This Row],[Total Assets 2014]], "x")</f>
        <v>x</v>
      </c>
      <c r="AR280" s="3" t="str">
        <f xml:space="preserve"> IFERROR(Table1[[#This Row],[GP 2015]]/Table1[[#This Row],[Total Assets 2015]], "x")</f>
        <v>x</v>
      </c>
      <c r="AS280" s="3" t="str">
        <f xml:space="preserve"> IFERROR(Table1[[#This Row],[GP 2016]]/Table1[[#This Row],[Total Assets 2016]], "x")</f>
        <v>x</v>
      </c>
      <c r="AT280" s="3" t="str">
        <f xml:space="preserve"> IFERROR(Table1[[#This Row],[GP 2017]]/Table1[[#This Row],[Total Assets 2017]], "x")</f>
        <v>x</v>
      </c>
      <c r="AU280" s="3" t="str">
        <f xml:space="preserve"> IFERROR(Table1[[#This Row],[GP 2018]]/Table1[[#This Row],[Total Assets 2018]], "x")</f>
        <v>x</v>
      </c>
      <c r="AV280" s="3" t="str">
        <f xml:space="preserve"> IFERROR(Table1[[#This Row],[GP 2019]]/Table1[[#This Row],[Total Assets 2019]], "x")</f>
        <v>x</v>
      </c>
      <c r="AW280" s="3" t="str">
        <f xml:space="preserve"> IFERROR(Table1[[#This Row],[GP 2020]]/Table1[[#This Row],[Total Assets 2020]], "x")</f>
        <v>x</v>
      </c>
      <c r="AX280" s="3" t="str">
        <f xml:space="preserve"> IFERROR(Table1[[#This Row],[GP 2021]]/Table1[[#This Row],[Total Assets 2021]], "x")</f>
        <v>x</v>
      </c>
      <c r="AY280" s="3" t="str">
        <f xml:space="preserve"> IFERROR(Table1[[#This Row],[GP TTM]]/Table1[[#This Row],[Total Assets TTM]], "x")</f>
        <v>x</v>
      </c>
      <c r="BA280" s="3" t="str">
        <f xml:space="preserve"> IFERROR(ABS(Table1[[#This Row],[ROA 2013]]-Table1[[#This Row],[ROA 2012]]), "x")</f>
        <v>x</v>
      </c>
      <c r="BB280" s="3" t="str">
        <f xml:space="preserve"> IFERROR(ABS(Table1[[#This Row],[ROA 2014]]-Table1[[#This Row],[ROA 2013]]), "x")</f>
        <v>x</v>
      </c>
      <c r="BC280" s="3" t="str">
        <f xml:space="preserve"> IFERROR(ABS(Table1[[#This Row],[ROA 2015]]-Table1[[#This Row],[ROA 2014]]), "x")</f>
        <v>x</v>
      </c>
      <c r="BD280" s="3" t="str">
        <f xml:space="preserve"> IFERROR(ABS(Table1[[#This Row],[ROA 2016]]-Table1[[#This Row],[ROA 2015]]), "x")</f>
        <v>x</v>
      </c>
      <c r="BE280" s="3" t="str">
        <f xml:space="preserve"> IFERROR(ABS(Table1[[#This Row],[ROA 2017]]-Table1[[#This Row],[ROA 2016]]), "x")</f>
        <v>x</v>
      </c>
      <c r="BF280" s="3" t="str">
        <f xml:space="preserve"> IFERROR(ABS(Table1[[#This Row],[ROA 2018]]-Table1[[#This Row],[ROA 2017]]), "x")</f>
        <v>x</v>
      </c>
      <c r="BG280" s="3" t="str">
        <f xml:space="preserve"> IFERROR(ABS(Table1[[#This Row],[ROA 2019]]-Table1[[#This Row],[ROA 2018]]), "x")</f>
        <v>x</v>
      </c>
      <c r="BH280" s="3" t="str">
        <f xml:space="preserve"> IFERROR(ABS(Table1[[#This Row],[ROA 2020]]-Table1[[#This Row],[ROA 2019]]), "x")</f>
        <v>x</v>
      </c>
      <c r="BI280" s="3" t="str">
        <f xml:space="preserve"> IFERROR(ABS(Table1[[#This Row],[ROA 2021]]-Table1[[#This Row],[ROA 2020]]), "x")</f>
        <v>x</v>
      </c>
      <c r="BJ280" s="3" t="str">
        <f xml:space="preserve"> IFERROR(AVERAGE(Table1[[#This Row],[ROA 2013-2012]:[ROA 2021-2020]]), "x")</f>
        <v>x</v>
      </c>
      <c r="BK280" s="3" t="str">
        <f>IFERROR(AVERAGE(Table1[[#This Row],[ROA 2012]:[ROA 2021]]), "x")</f>
        <v>x</v>
      </c>
      <c r="BN280" s="1">
        <f>SUM(Table1[[#This Row],[B/M Rank]:[ROA Rank]])</f>
        <v>0</v>
      </c>
    </row>
    <row r="281" spans="1:66" x14ac:dyDescent="0.25">
      <c r="A281" s="1" t="s">
        <v>3414</v>
      </c>
      <c r="B281" s="1" t="s">
        <v>1238</v>
      </c>
      <c r="C281" s="1" t="s">
        <v>4417</v>
      </c>
      <c r="D281" s="1" t="s">
        <v>268</v>
      </c>
      <c r="E281" s="1" t="s">
        <v>108</v>
      </c>
      <c r="F281" s="1">
        <v>4.38</v>
      </c>
      <c r="G281" s="19"/>
      <c r="H281" s="19"/>
      <c r="I281" s="19"/>
      <c r="J281" s="19"/>
      <c r="K281" s="1"/>
      <c r="L281" s="19"/>
      <c r="M281" s="1">
        <v>2012</v>
      </c>
      <c r="N281" s="1">
        <v>0</v>
      </c>
      <c r="O281" s="1">
        <v>0</v>
      </c>
      <c r="P281" s="1" t="s">
        <v>4368</v>
      </c>
      <c r="Q281" s="1">
        <v>-0.1</v>
      </c>
      <c r="R281" s="1">
        <v>0</v>
      </c>
      <c r="S281" s="1">
        <v>-0.1</v>
      </c>
      <c r="T281" s="1">
        <v>-0.2</v>
      </c>
      <c r="U281" s="1">
        <v>-0.2</v>
      </c>
      <c r="V281" s="1">
        <v>0</v>
      </c>
      <c r="W281" s="1">
        <v>0</v>
      </c>
      <c r="X281" s="1">
        <v>-0.2</v>
      </c>
      <c r="Z281" s="3">
        <f xml:space="preserve"> IFERROR(AVEDEV(Table1[[#This Row],[GP 2012]:[GP 2021]]) / Table1[[#This Row],[Avg GP]], "x")</f>
        <v>-1.1111111111111109</v>
      </c>
      <c r="AA281" s="2">
        <f xml:space="preserve"> IFERROR(AVERAGE(Table1[[#This Row],[GP 2012]:[GP 2021]]), "x")</f>
        <v>-6.666666666666668E-2</v>
      </c>
      <c r="AB281" s="11">
        <f>Table1[Equity]/Table1[Market Capital]</f>
        <v>1.6666666666666667</v>
      </c>
      <c r="AC281" s="1">
        <v>22.6</v>
      </c>
      <c r="AD281" s="1">
        <v>21.7</v>
      </c>
      <c r="AE281" s="1">
        <v>20.9</v>
      </c>
      <c r="AF281" s="1">
        <v>8.1999999999999993</v>
      </c>
      <c r="AG281" s="1">
        <v>8.1</v>
      </c>
      <c r="AH281" s="1">
        <v>7.8</v>
      </c>
      <c r="AI281" s="1">
        <v>8.9</v>
      </c>
      <c r="AJ281" s="1">
        <v>9.6</v>
      </c>
      <c r="AK281" s="1">
        <v>9</v>
      </c>
      <c r="AL281" s="1">
        <v>9.9</v>
      </c>
      <c r="AM281" s="1">
        <v>7.3</v>
      </c>
      <c r="AN281" s="1">
        <v>7.3</v>
      </c>
      <c r="AO281" s="3">
        <f xml:space="preserve"> IFERROR(Table1[[#This Row],[GP 2012]]/Table1[[#This Row],[Total Assets 2012]], "x")</f>
        <v>0</v>
      </c>
      <c r="AP281" s="3">
        <f xml:space="preserve"> IFERROR(Table1[[#This Row],[GP 2013]]/Table1[[#This Row],[Total Assets 2013]], "x")</f>
        <v>0</v>
      </c>
      <c r="AQ281" s="3" t="str">
        <f xml:space="preserve"> IFERROR(Table1[[#This Row],[GP 2014]]/Table1[[#This Row],[Total Assets 2014]], "x")</f>
        <v>x</v>
      </c>
      <c r="AR281" s="3">
        <f xml:space="preserve"> IFERROR(Table1[[#This Row],[GP 2015]]/Table1[[#This Row],[Total Assets 2015]], "x")</f>
        <v>-1.2195121951219514E-2</v>
      </c>
      <c r="AS281" s="3">
        <f xml:space="preserve"> IFERROR(Table1[[#This Row],[GP 2016]]/Table1[[#This Row],[Total Assets 2016]], "x")</f>
        <v>0</v>
      </c>
      <c r="AT281" s="3">
        <f xml:space="preserve"> IFERROR(Table1[[#This Row],[GP 2017]]/Table1[[#This Row],[Total Assets 2017]], "x")</f>
        <v>-1.2820512820512822E-2</v>
      </c>
      <c r="AU281" s="3">
        <f xml:space="preserve"> IFERROR(Table1[[#This Row],[GP 2018]]/Table1[[#This Row],[Total Assets 2018]], "x")</f>
        <v>-2.247191011235955E-2</v>
      </c>
      <c r="AV281" s="3">
        <f xml:space="preserve"> IFERROR(Table1[[#This Row],[GP 2019]]/Table1[[#This Row],[Total Assets 2019]], "x")</f>
        <v>-2.0833333333333336E-2</v>
      </c>
      <c r="AW281" s="3">
        <f xml:space="preserve"> IFERROR(Table1[[#This Row],[GP 2020]]/Table1[[#This Row],[Total Assets 2020]], "x")</f>
        <v>0</v>
      </c>
      <c r="AX281" s="3">
        <f xml:space="preserve"> IFERROR(Table1[[#This Row],[GP 2021]]/Table1[[#This Row],[Total Assets 2021]], "x")</f>
        <v>0</v>
      </c>
      <c r="AY281" s="3">
        <f xml:space="preserve"> IFERROR(Table1[[#This Row],[GP TTM]]/Table1[[#This Row],[Total Assets TTM]], "x")</f>
        <v>-2.7397260273972605E-2</v>
      </c>
      <c r="BA281" s="3">
        <f xml:space="preserve"> IFERROR(ABS(Table1[[#This Row],[ROA 2013]]-Table1[[#This Row],[ROA 2012]]), "x")</f>
        <v>0</v>
      </c>
      <c r="BB281" s="3" t="str">
        <f xml:space="preserve"> IFERROR(ABS(Table1[[#This Row],[ROA 2014]]-Table1[[#This Row],[ROA 2013]]), "x")</f>
        <v>x</v>
      </c>
      <c r="BC281" s="3" t="str">
        <f xml:space="preserve"> IFERROR(ABS(Table1[[#This Row],[ROA 2015]]-Table1[[#This Row],[ROA 2014]]), "x")</f>
        <v>x</v>
      </c>
      <c r="BD281" s="3">
        <f xml:space="preserve"> IFERROR(ABS(Table1[[#This Row],[ROA 2016]]-Table1[[#This Row],[ROA 2015]]), "x")</f>
        <v>1.2195121951219514E-2</v>
      </c>
      <c r="BE281" s="3">
        <f xml:space="preserve"> IFERROR(ABS(Table1[[#This Row],[ROA 2017]]-Table1[[#This Row],[ROA 2016]]), "x")</f>
        <v>1.2820512820512822E-2</v>
      </c>
      <c r="BF281" s="3">
        <f xml:space="preserve"> IFERROR(ABS(Table1[[#This Row],[ROA 2018]]-Table1[[#This Row],[ROA 2017]]), "x")</f>
        <v>9.6513972918467281E-3</v>
      </c>
      <c r="BG281" s="3">
        <f xml:space="preserve"> IFERROR(ABS(Table1[[#This Row],[ROA 2019]]-Table1[[#This Row],[ROA 2018]]), "x")</f>
        <v>1.6385767790262143E-3</v>
      </c>
      <c r="BH281" s="3">
        <f xml:space="preserve"> IFERROR(ABS(Table1[[#This Row],[ROA 2020]]-Table1[[#This Row],[ROA 2019]]), "x")</f>
        <v>2.0833333333333336E-2</v>
      </c>
      <c r="BI281" s="3">
        <f xml:space="preserve"> IFERROR(ABS(Table1[[#This Row],[ROA 2021]]-Table1[[#This Row],[ROA 2020]]), "x")</f>
        <v>0</v>
      </c>
      <c r="BJ281" s="3">
        <f xml:space="preserve"> IFERROR(AVERAGE(Table1[[#This Row],[ROA 2013-2012]:[ROA 2021-2020]]), "x")</f>
        <v>8.162706025134088E-3</v>
      </c>
      <c r="BK281" s="3">
        <f>IFERROR(AVERAGE(Table1[[#This Row],[ROA 2012]:[ROA 2021]]), "x")</f>
        <v>-7.5912086908250243E-3</v>
      </c>
      <c r="BN281" s="1">
        <f>SUM(Table1[[#This Row],[B/M Rank]:[ROA Rank]])</f>
        <v>0</v>
      </c>
    </row>
    <row r="282" spans="1:66" x14ac:dyDescent="0.25">
      <c r="A282" s="1" t="s">
        <v>3611</v>
      </c>
      <c r="B282" s="1" t="s">
        <v>1373</v>
      </c>
      <c r="C282" s="1" t="s">
        <v>4417</v>
      </c>
      <c r="D282" s="1" t="s">
        <v>268</v>
      </c>
      <c r="E282" s="1" t="s">
        <v>108</v>
      </c>
      <c r="F282" s="1">
        <v>4.3899999999999997</v>
      </c>
      <c r="G282" s="19"/>
      <c r="H282" s="19"/>
      <c r="I282" s="19"/>
      <c r="J282" s="19"/>
      <c r="K282" s="1"/>
      <c r="L282" s="19"/>
      <c r="M282" s="1">
        <v>2015</v>
      </c>
      <c r="Q282" s="1">
        <v>0</v>
      </c>
      <c r="R282" s="1" t="s">
        <v>4368</v>
      </c>
      <c r="S282" s="1" t="s">
        <v>4368</v>
      </c>
      <c r="T282" s="1">
        <v>-0.1</v>
      </c>
      <c r="U282" s="1" t="s">
        <v>4368</v>
      </c>
      <c r="V282" s="1" t="s">
        <v>4368</v>
      </c>
      <c r="W282" s="1" t="s">
        <v>4368</v>
      </c>
      <c r="X282" s="1" t="s">
        <v>4368</v>
      </c>
      <c r="Z282" s="3">
        <f xml:space="preserve"> IFERROR(AVEDEV(Table1[[#This Row],[GP 2012]:[GP 2021]]) / Table1[[#This Row],[Avg GP]], "x")</f>
        <v>-1</v>
      </c>
      <c r="AA282" s="2">
        <f xml:space="preserve"> IFERROR(AVERAGE(Table1[[#This Row],[GP 2012]:[GP 2021]]), "x")</f>
        <v>-0.05</v>
      </c>
      <c r="AB282" s="11">
        <f>Table1[Equity]/Table1[Market Capital]</f>
        <v>2.0273348519362191</v>
      </c>
      <c r="AF282" s="1">
        <v>0.9</v>
      </c>
      <c r="AG282" s="1">
        <v>1.3</v>
      </c>
      <c r="AH282" s="1">
        <v>4.5999999999999996</v>
      </c>
      <c r="AI282" s="1">
        <v>4.8</v>
      </c>
      <c r="AJ282" s="1">
        <v>5.5</v>
      </c>
      <c r="AK282" s="1">
        <v>5.3</v>
      </c>
      <c r="AL282" s="1">
        <v>9.8000000000000007</v>
      </c>
      <c r="AM282" s="1">
        <v>9</v>
      </c>
      <c r="AN282" s="1">
        <v>8.9</v>
      </c>
      <c r="AO282" s="3" t="str">
        <f xml:space="preserve"> IFERROR(Table1[[#This Row],[GP 2012]]/Table1[[#This Row],[Total Assets 2012]], "x")</f>
        <v>x</v>
      </c>
      <c r="AP282" s="3" t="str">
        <f xml:space="preserve"> IFERROR(Table1[[#This Row],[GP 2013]]/Table1[[#This Row],[Total Assets 2013]], "x")</f>
        <v>x</v>
      </c>
      <c r="AQ282" s="3" t="str">
        <f xml:space="preserve"> IFERROR(Table1[[#This Row],[GP 2014]]/Table1[[#This Row],[Total Assets 2014]], "x")</f>
        <v>x</v>
      </c>
      <c r="AR282" s="3">
        <f xml:space="preserve"> IFERROR(Table1[[#This Row],[GP 2015]]/Table1[[#This Row],[Total Assets 2015]], "x")</f>
        <v>0</v>
      </c>
      <c r="AS282" s="3" t="str">
        <f xml:space="preserve"> IFERROR(Table1[[#This Row],[GP 2016]]/Table1[[#This Row],[Total Assets 2016]], "x")</f>
        <v>x</v>
      </c>
      <c r="AT282" s="3" t="str">
        <f xml:space="preserve"> IFERROR(Table1[[#This Row],[GP 2017]]/Table1[[#This Row],[Total Assets 2017]], "x")</f>
        <v>x</v>
      </c>
      <c r="AU282" s="3">
        <f xml:space="preserve"> IFERROR(Table1[[#This Row],[GP 2018]]/Table1[[#This Row],[Total Assets 2018]], "x")</f>
        <v>-2.0833333333333336E-2</v>
      </c>
      <c r="AV282" s="3" t="str">
        <f xml:space="preserve"> IFERROR(Table1[[#This Row],[GP 2019]]/Table1[[#This Row],[Total Assets 2019]], "x")</f>
        <v>x</v>
      </c>
      <c r="AW282" s="3" t="str">
        <f xml:space="preserve"> IFERROR(Table1[[#This Row],[GP 2020]]/Table1[[#This Row],[Total Assets 2020]], "x")</f>
        <v>x</v>
      </c>
      <c r="AX282" s="3" t="str">
        <f xml:space="preserve"> IFERROR(Table1[[#This Row],[GP 2021]]/Table1[[#This Row],[Total Assets 2021]], "x")</f>
        <v>x</v>
      </c>
      <c r="AY282" s="3" t="str">
        <f xml:space="preserve"> IFERROR(Table1[[#This Row],[GP TTM]]/Table1[[#This Row],[Total Assets TTM]], "x")</f>
        <v>x</v>
      </c>
      <c r="BA282" s="3" t="str">
        <f xml:space="preserve"> IFERROR(ABS(Table1[[#This Row],[ROA 2013]]-Table1[[#This Row],[ROA 2012]]), "x")</f>
        <v>x</v>
      </c>
      <c r="BB282" s="3" t="str">
        <f xml:space="preserve"> IFERROR(ABS(Table1[[#This Row],[ROA 2014]]-Table1[[#This Row],[ROA 2013]]), "x")</f>
        <v>x</v>
      </c>
      <c r="BC282" s="3" t="str">
        <f xml:space="preserve"> IFERROR(ABS(Table1[[#This Row],[ROA 2015]]-Table1[[#This Row],[ROA 2014]]), "x")</f>
        <v>x</v>
      </c>
      <c r="BD282" s="3" t="str">
        <f xml:space="preserve"> IFERROR(ABS(Table1[[#This Row],[ROA 2016]]-Table1[[#This Row],[ROA 2015]]), "x")</f>
        <v>x</v>
      </c>
      <c r="BE282" s="3" t="str">
        <f xml:space="preserve"> IFERROR(ABS(Table1[[#This Row],[ROA 2017]]-Table1[[#This Row],[ROA 2016]]), "x")</f>
        <v>x</v>
      </c>
      <c r="BF282" s="3" t="str">
        <f xml:space="preserve"> IFERROR(ABS(Table1[[#This Row],[ROA 2018]]-Table1[[#This Row],[ROA 2017]]), "x")</f>
        <v>x</v>
      </c>
      <c r="BG282" s="3" t="str">
        <f xml:space="preserve"> IFERROR(ABS(Table1[[#This Row],[ROA 2019]]-Table1[[#This Row],[ROA 2018]]), "x")</f>
        <v>x</v>
      </c>
      <c r="BH282" s="3" t="str">
        <f xml:space="preserve"> IFERROR(ABS(Table1[[#This Row],[ROA 2020]]-Table1[[#This Row],[ROA 2019]]), "x")</f>
        <v>x</v>
      </c>
      <c r="BI282" s="3" t="str">
        <f xml:space="preserve"> IFERROR(ABS(Table1[[#This Row],[ROA 2021]]-Table1[[#This Row],[ROA 2020]]), "x")</f>
        <v>x</v>
      </c>
      <c r="BJ282" s="3" t="str">
        <f xml:space="preserve"> IFERROR(AVERAGE(Table1[[#This Row],[ROA 2013-2012]:[ROA 2021-2020]]), "x")</f>
        <v>x</v>
      </c>
      <c r="BK282" s="3">
        <f>IFERROR(AVERAGE(Table1[[#This Row],[ROA 2012]:[ROA 2021]]), "x")</f>
        <v>-1.0416666666666668E-2</v>
      </c>
      <c r="BN282" s="1">
        <f>SUM(Table1[[#This Row],[B/M Rank]:[ROA Rank]])</f>
        <v>0</v>
      </c>
    </row>
    <row r="283" spans="1:66" x14ac:dyDescent="0.25">
      <c r="A283" s="1" t="s">
        <v>3527</v>
      </c>
      <c r="B283" s="1" t="s">
        <v>1316</v>
      </c>
      <c r="C283" s="1" t="s">
        <v>4417</v>
      </c>
      <c r="D283" s="1" t="s">
        <v>268</v>
      </c>
      <c r="E283" s="1" t="s">
        <v>108</v>
      </c>
      <c r="F283" s="1">
        <v>4.3899999999999997</v>
      </c>
      <c r="G283" s="19"/>
      <c r="H283" s="19"/>
      <c r="I283" s="19"/>
      <c r="J283" s="19"/>
      <c r="K283" s="1"/>
      <c r="L283" s="19"/>
      <c r="M283" s="1">
        <v>2012</v>
      </c>
      <c r="N283" s="1" t="s">
        <v>4368</v>
      </c>
      <c r="O283" s="1" t="s">
        <v>4368</v>
      </c>
      <c r="P283" s="1" t="s">
        <v>4368</v>
      </c>
      <c r="Q283" s="1" t="s">
        <v>4368</v>
      </c>
      <c r="R283" s="1" t="s">
        <v>4368</v>
      </c>
      <c r="S283" s="1" t="s">
        <v>4368</v>
      </c>
      <c r="T283" s="1" t="s">
        <v>4368</v>
      </c>
      <c r="U283" s="1" t="s">
        <v>4368</v>
      </c>
      <c r="V283" s="1" t="s">
        <v>4368</v>
      </c>
      <c r="W283" s="1" t="s">
        <v>4368</v>
      </c>
      <c r="X283" s="1" t="s">
        <v>4368</v>
      </c>
      <c r="Z283" s="3" t="str">
        <f xml:space="preserve"> IFERROR(AVEDEV(Table1[[#This Row],[GP 2012]:[GP 2021]]) / Table1[[#This Row],[Avg GP]], "x")</f>
        <v>x</v>
      </c>
      <c r="AA283" s="2" t="str">
        <f xml:space="preserve"> IFERROR(AVERAGE(Table1[[#This Row],[GP 2012]:[GP 2021]]), "x")</f>
        <v>x</v>
      </c>
      <c r="AB283" s="11">
        <f>Table1[Equity]/Table1[Market Capital]</f>
        <v>-0.59225512528473812</v>
      </c>
      <c r="AC283" s="1">
        <v>27.8</v>
      </c>
      <c r="AD283" s="1">
        <v>22.7</v>
      </c>
      <c r="AE283" s="1">
        <v>0.2</v>
      </c>
      <c r="AF283" s="1">
        <v>0.1</v>
      </c>
      <c r="AG283" s="1">
        <v>0.1</v>
      </c>
      <c r="AH283" s="1">
        <v>0</v>
      </c>
      <c r="AI283" s="1">
        <v>0</v>
      </c>
      <c r="AJ283" s="1">
        <v>0.1</v>
      </c>
      <c r="AK283" s="1">
        <v>1</v>
      </c>
      <c r="AL283" s="1">
        <v>0.3</v>
      </c>
      <c r="AM283" s="1">
        <v>0.3</v>
      </c>
      <c r="AN283" s="1">
        <v>-2.6</v>
      </c>
      <c r="AO283" s="3" t="str">
        <f xml:space="preserve"> IFERROR(Table1[[#This Row],[GP 2012]]/Table1[[#This Row],[Total Assets 2012]], "x")</f>
        <v>x</v>
      </c>
      <c r="AP283" s="3" t="str">
        <f xml:space="preserve"> IFERROR(Table1[[#This Row],[GP 2013]]/Table1[[#This Row],[Total Assets 2013]], "x")</f>
        <v>x</v>
      </c>
      <c r="AQ283" s="3" t="str">
        <f xml:space="preserve"> IFERROR(Table1[[#This Row],[GP 2014]]/Table1[[#This Row],[Total Assets 2014]], "x")</f>
        <v>x</v>
      </c>
      <c r="AR283" s="3" t="str">
        <f xml:space="preserve"> IFERROR(Table1[[#This Row],[GP 2015]]/Table1[[#This Row],[Total Assets 2015]], "x")</f>
        <v>x</v>
      </c>
      <c r="AS283" s="3" t="str">
        <f xml:space="preserve"> IFERROR(Table1[[#This Row],[GP 2016]]/Table1[[#This Row],[Total Assets 2016]], "x")</f>
        <v>x</v>
      </c>
      <c r="AT283" s="3" t="str">
        <f xml:space="preserve"> IFERROR(Table1[[#This Row],[GP 2017]]/Table1[[#This Row],[Total Assets 2017]], "x")</f>
        <v>x</v>
      </c>
      <c r="AU283" s="3" t="str">
        <f xml:space="preserve"> IFERROR(Table1[[#This Row],[GP 2018]]/Table1[[#This Row],[Total Assets 2018]], "x")</f>
        <v>x</v>
      </c>
      <c r="AV283" s="3" t="str">
        <f xml:space="preserve"> IFERROR(Table1[[#This Row],[GP 2019]]/Table1[[#This Row],[Total Assets 2019]], "x")</f>
        <v>x</v>
      </c>
      <c r="AW283" s="3" t="str">
        <f xml:space="preserve"> IFERROR(Table1[[#This Row],[GP 2020]]/Table1[[#This Row],[Total Assets 2020]], "x")</f>
        <v>x</v>
      </c>
      <c r="AX283" s="3" t="str">
        <f xml:space="preserve"> IFERROR(Table1[[#This Row],[GP 2021]]/Table1[[#This Row],[Total Assets 2021]], "x")</f>
        <v>x</v>
      </c>
      <c r="AY283" s="3" t="str">
        <f xml:space="preserve"> IFERROR(Table1[[#This Row],[GP TTM]]/Table1[[#This Row],[Total Assets TTM]], "x")</f>
        <v>x</v>
      </c>
      <c r="BA283" s="3" t="str">
        <f xml:space="preserve"> IFERROR(ABS(Table1[[#This Row],[ROA 2013]]-Table1[[#This Row],[ROA 2012]]), "x")</f>
        <v>x</v>
      </c>
      <c r="BB283" s="3" t="str">
        <f xml:space="preserve"> IFERROR(ABS(Table1[[#This Row],[ROA 2014]]-Table1[[#This Row],[ROA 2013]]), "x")</f>
        <v>x</v>
      </c>
      <c r="BC283" s="3" t="str">
        <f xml:space="preserve"> IFERROR(ABS(Table1[[#This Row],[ROA 2015]]-Table1[[#This Row],[ROA 2014]]), "x")</f>
        <v>x</v>
      </c>
      <c r="BD283" s="3" t="str">
        <f xml:space="preserve"> IFERROR(ABS(Table1[[#This Row],[ROA 2016]]-Table1[[#This Row],[ROA 2015]]), "x")</f>
        <v>x</v>
      </c>
      <c r="BE283" s="3" t="str">
        <f xml:space="preserve"> IFERROR(ABS(Table1[[#This Row],[ROA 2017]]-Table1[[#This Row],[ROA 2016]]), "x")</f>
        <v>x</v>
      </c>
      <c r="BF283" s="3" t="str">
        <f xml:space="preserve"> IFERROR(ABS(Table1[[#This Row],[ROA 2018]]-Table1[[#This Row],[ROA 2017]]), "x")</f>
        <v>x</v>
      </c>
      <c r="BG283" s="3" t="str">
        <f xml:space="preserve"> IFERROR(ABS(Table1[[#This Row],[ROA 2019]]-Table1[[#This Row],[ROA 2018]]), "x")</f>
        <v>x</v>
      </c>
      <c r="BH283" s="3" t="str">
        <f xml:space="preserve"> IFERROR(ABS(Table1[[#This Row],[ROA 2020]]-Table1[[#This Row],[ROA 2019]]), "x")</f>
        <v>x</v>
      </c>
      <c r="BI283" s="3" t="str">
        <f xml:space="preserve"> IFERROR(ABS(Table1[[#This Row],[ROA 2021]]-Table1[[#This Row],[ROA 2020]]), "x")</f>
        <v>x</v>
      </c>
      <c r="BJ283" s="3" t="str">
        <f xml:space="preserve"> IFERROR(AVERAGE(Table1[[#This Row],[ROA 2013-2012]:[ROA 2021-2020]]), "x")</f>
        <v>x</v>
      </c>
      <c r="BK283" s="3" t="str">
        <f>IFERROR(AVERAGE(Table1[[#This Row],[ROA 2012]:[ROA 2021]]), "x")</f>
        <v>x</v>
      </c>
      <c r="BN283" s="1">
        <f>SUM(Table1[[#This Row],[B/M Rank]:[ROA Rank]])</f>
        <v>0</v>
      </c>
    </row>
    <row r="284" spans="1:66" x14ac:dyDescent="0.25">
      <c r="A284" s="1" t="s">
        <v>4086</v>
      </c>
      <c r="B284" s="1" t="s">
        <v>1793</v>
      </c>
      <c r="C284" s="1" t="s">
        <v>12</v>
      </c>
      <c r="D284" s="1" t="s">
        <v>11</v>
      </c>
      <c r="E284" s="1" t="s">
        <v>108</v>
      </c>
      <c r="F284" s="1">
        <v>4.4000000000000004</v>
      </c>
      <c r="G284" s="19"/>
      <c r="H284" s="19"/>
      <c r="I284" s="19"/>
      <c r="J284" s="19"/>
      <c r="K284" s="1"/>
      <c r="L284" s="19"/>
      <c r="M284" s="1">
        <v>2018</v>
      </c>
      <c r="T284" s="1" t="s">
        <v>4368</v>
      </c>
      <c r="U284" s="1" t="s">
        <v>4368</v>
      </c>
      <c r="V284" s="1" t="s">
        <v>4368</v>
      </c>
      <c r="W284" s="1">
        <v>-0.5</v>
      </c>
      <c r="X284" s="1">
        <v>-0.9</v>
      </c>
      <c r="Z284" s="3">
        <f xml:space="preserve"> IFERROR(AVEDEV(Table1[[#This Row],[GP 2012]:[GP 2021]]) / Table1[[#This Row],[Avg GP]], "x")</f>
        <v>0</v>
      </c>
      <c r="AA284" s="2">
        <f xml:space="preserve"> IFERROR(AVERAGE(Table1[[#This Row],[GP 2012]:[GP 2021]]), "x")</f>
        <v>-0.5</v>
      </c>
      <c r="AB284" s="11">
        <f>Table1[Equity]/Table1[Market Capital]</f>
        <v>-0.34090909090909088</v>
      </c>
      <c r="AI284" s="1">
        <v>0.1</v>
      </c>
      <c r="AJ284" s="1">
        <v>5.0999999999999996</v>
      </c>
      <c r="AK284" s="1">
        <v>5.4</v>
      </c>
      <c r="AL284" s="1">
        <v>6</v>
      </c>
      <c r="AM284" s="1">
        <v>4.8</v>
      </c>
      <c r="AN284" s="1">
        <v>-1.5</v>
      </c>
      <c r="AO284" s="3" t="str">
        <f xml:space="preserve"> IFERROR(Table1[[#This Row],[GP 2012]]/Table1[[#This Row],[Total Assets 2012]], "x")</f>
        <v>x</v>
      </c>
      <c r="AP284" s="3" t="str">
        <f xml:space="preserve"> IFERROR(Table1[[#This Row],[GP 2013]]/Table1[[#This Row],[Total Assets 2013]], "x")</f>
        <v>x</v>
      </c>
      <c r="AQ284" s="3" t="str">
        <f xml:space="preserve"> IFERROR(Table1[[#This Row],[GP 2014]]/Table1[[#This Row],[Total Assets 2014]], "x")</f>
        <v>x</v>
      </c>
      <c r="AR284" s="3" t="str">
        <f xml:space="preserve"> IFERROR(Table1[[#This Row],[GP 2015]]/Table1[[#This Row],[Total Assets 2015]], "x")</f>
        <v>x</v>
      </c>
      <c r="AS284" s="3" t="str">
        <f xml:space="preserve"> IFERROR(Table1[[#This Row],[GP 2016]]/Table1[[#This Row],[Total Assets 2016]], "x")</f>
        <v>x</v>
      </c>
      <c r="AT284" s="3" t="str">
        <f xml:space="preserve"> IFERROR(Table1[[#This Row],[GP 2017]]/Table1[[#This Row],[Total Assets 2017]], "x")</f>
        <v>x</v>
      </c>
      <c r="AU284" s="3" t="str">
        <f xml:space="preserve"> IFERROR(Table1[[#This Row],[GP 2018]]/Table1[[#This Row],[Total Assets 2018]], "x")</f>
        <v>x</v>
      </c>
      <c r="AV284" s="3" t="str">
        <f xml:space="preserve"> IFERROR(Table1[[#This Row],[GP 2019]]/Table1[[#This Row],[Total Assets 2019]], "x")</f>
        <v>x</v>
      </c>
      <c r="AW284" s="3" t="str">
        <f xml:space="preserve"> IFERROR(Table1[[#This Row],[GP 2020]]/Table1[[#This Row],[Total Assets 2020]], "x")</f>
        <v>x</v>
      </c>
      <c r="AX284" s="3">
        <f xml:space="preserve"> IFERROR(Table1[[#This Row],[GP 2021]]/Table1[[#This Row],[Total Assets 2021]], "x")</f>
        <v>-8.3333333333333329E-2</v>
      </c>
      <c r="AY284" s="3">
        <f xml:space="preserve"> IFERROR(Table1[[#This Row],[GP TTM]]/Table1[[#This Row],[Total Assets TTM]], "x")</f>
        <v>-0.1875</v>
      </c>
      <c r="BA284" s="3" t="str">
        <f xml:space="preserve"> IFERROR(ABS(Table1[[#This Row],[ROA 2013]]-Table1[[#This Row],[ROA 2012]]), "x")</f>
        <v>x</v>
      </c>
      <c r="BB284" s="3" t="str">
        <f xml:space="preserve"> IFERROR(ABS(Table1[[#This Row],[ROA 2014]]-Table1[[#This Row],[ROA 2013]]), "x")</f>
        <v>x</v>
      </c>
      <c r="BC284" s="3" t="str">
        <f xml:space="preserve"> IFERROR(ABS(Table1[[#This Row],[ROA 2015]]-Table1[[#This Row],[ROA 2014]]), "x")</f>
        <v>x</v>
      </c>
      <c r="BD284" s="3" t="str">
        <f xml:space="preserve"> IFERROR(ABS(Table1[[#This Row],[ROA 2016]]-Table1[[#This Row],[ROA 2015]]), "x")</f>
        <v>x</v>
      </c>
      <c r="BE284" s="3" t="str">
        <f xml:space="preserve"> IFERROR(ABS(Table1[[#This Row],[ROA 2017]]-Table1[[#This Row],[ROA 2016]]), "x")</f>
        <v>x</v>
      </c>
      <c r="BF284" s="3" t="str">
        <f xml:space="preserve"> IFERROR(ABS(Table1[[#This Row],[ROA 2018]]-Table1[[#This Row],[ROA 2017]]), "x")</f>
        <v>x</v>
      </c>
      <c r="BG284" s="3" t="str">
        <f xml:space="preserve"> IFERROR(ABS(Table1[[#This Row],[ROA 2019]]-Table1[[#This Row],[ROA 2018]]), "x")</f>
        <v>x</v>
      </c>
      <c r="BH284" s="3" t="str">
        <f xml:space="preserve"> IFERROR(ABS(Table1[[#This Row],[ROA 2020]]-Table1[[#This Row],[ROA 2019]]), "x")</f>
        <v>x</v>
      </c>
      <c r="BI284" s="3" t="str">
        <f xml:space="preserve"> IFERROR(ABS(Table1[[#This Row],[ROA 2021]]-Table1[[#This Row],[ROA 2020]]), "x")</f>
        <v>x</v>
      </c>
      <c r="BJ284" s="3" t="str">
        <f xml:space="preserve"> IFERROR(AVERAGE(Table1[[#This Row],[ROA 2013-2012]:[ROA 2021-2020]]), "x")</f>
        <v>x</v>
      </c>
      <c r="BK284" s="3">
        <f>IFERROR(AVERAGE(Table1[[#This Row],[ROA 2012]:[ROA 2021]]), "x")</f>
        <v>-8.3333333333333329E-2</v>
      </c>
      <c r="BN284" s="1">
        <f>SUM(Table1[[#This Row],[B/M Rank]:[ROA Rank]])</f>
        <v>0</v>
      </c>
    </row>
    <row r="285" spans="1:66" x14ac:dyDescent="0.25">
      <c r="A285" s="1" t="s">
        <v>2613</v>
      </c>
      <c r="B285" s="1" t="s">
        <v>661</v>
      </c>
      <c r="C285" s="1" t="s">
        <v>658</v>
      </c>
      <c r="D285" s="1" t="s">
        <v>133</v>
      </c>
      <c r="E285" s="1" t="s">
        <v>108</v>
      </c>
      <c r="F285" s="1">
        <v>4.42</v>
      </c>
      <c r="G285" s="19"/>
      <c r="H285" s="19"/>
      <c r="I285" s="19"/>
      <c r="J285" s="19"/>
      <c r="K285" s="1"/>
      <c r="L285" s="19"/>
      <c r="M285" s="1">
        <v>2017</v>
      </c>
      <c r="R285" s="1">
        <v>1.3</v>
      </c>
      <c r="S285" s="1">
        <v>0.9</v>
      </c>
      <c r="T285" s="1">
        <v>0.5</v>
      </c>
      <c r="U285" s="1">
        <v>0.9</v>
      </c>
      <c r="V285" s="1">
        <v>0.3</v>
      </c>
      <c r="W285" s="1">
        <v>0.2</v>
      </c>
      <c r="X285" s="1">
        <v>0.2</v>
      </c>
      <c r="Z285" s="3">
        <f xml:space="preserve"> IFERROR(AVEDEV(Table1[[#This Row],[GP 2012]:[GP 2021]]) / Table1[[#This Row],[Avg GP]], "x")</f>
        <v>0.51219512195121963</v>
      </c>
      <c r="AA285" s="2">
        <f xml:space="preserve"> IFERROR(AVERAGE(Table1[[#This Row],[GP 2012]:[GP 2021]]), "x")</f>
        <v>0.68333333333333324</v>
      </c>
      <c r="AB285" s="11">
        <f>Table1[Equity]/Table1[Market Capital]</f>
        <v>1.0633484162895928</v>
      </c>
      <c r="AG285" s="1">
        <v>0.4</v>
      </c>
      <c r="AH285" s="1">
        <v>0.8</v>
      </c>
      <c r="AI285" s="1">
        <v>15.5</v>
      </c>
      <c r="AJ285" s="1">
        <v>18.899999999999999</v>
      </c>
      <c r="AK285" s="1">
        <v>13.1</v>
      </c>
      <c r="AL285" s="1">
        <v>13.9</v>
      </c>
      <c r="AM285" s="1">
        <v>13.9</v>
      </c>
      <c r="AN285" s="1">
        <v>4.7</v>
      </c>
      <c r="AO285" s="3" t="str">
        <f xml:space="preserve"> IFERROR(Table1[[#This Row],[GP 2012]]/Table1[[#This Row],[Total Assets 2012]], "x")</f>
        <v>x</v>
      </c>
      <c r="AP285" s="3" t="str">
        <f xml:space="preserve"> IFERROR(Table1[[#This Row],[GP 2013]]/Table1[[#This Row],[Total Assets 2013]], "x")</f>
        <v>x</v>
      </c>
      <c r="AQ285" s="3" t="str">
        <f xml:space="preserve"> IFERROR(Table1[[#This Row],[GP 2014]]/Table1[[#This Row],[Total Assets 2014]], "x")</f>
        <v>x</v>
      </c>
      <c r="AR285" s="3" t="str">
        <f xml:space="preserve"> IFERROR(Table1[[#This Row],[GP 2015]]/Table1[[#This Row],[Total Assets 2015]], "x")</f>
        <v>x</v>
      </c>
      <c r="AS285" s="3">
        <f xml:space="preserve"> IFERROR(Table1[[#This Row],[GP 2016]]/Table1[[#This Row],[Total Assets 2016]], "x")</f>
        <v>3.25</v>
      </c>
      <c r="AT285" s="3">
        <f xml:space="preserve"> IFERROR(Table1[[#This Row],[GP 2017]]/Table1[[#This Row],[Total Assets 2017]], "x")</f>
        <v>1.125</v>
      </c>
      <c r="AU285" s="3">
        <f xml:space="preserve"> IFERROR(Table1[[#This Row],[GP 2018]]/Table1[[#This Row],[Total Assets 2018]], "x")</f>
        <v>3.2258064516129031E-2</v>
      </c>
      <c r="AV285" s="3">
        <f xml:space="preserve"> IFERROR(Table1[[#This Row],[GP 2019]]/Table1[[#This Row],[Total Assets 2019]], "x")</f>
        <v>4.7619047619047623E-2</v>
      </c>
      <c r="AW285" s="3">
        <f xml:space="preserve"> IFERROR(Table1[[#This Row],[GP 2020]]/Table1[[#This Row],[Total Assets 2020]], "x")</f>
        <v>2.2900763358778626E-2</v>
      </c>
      <c r="AX285" s="3">
        <f xml:space="preserve"> IFERROR(Table1[[#This Row],[GP 2021]]/Table1[[#This Row],[Total Assets 2021]], "x")</f>
        <v>1.4388489208633094E-2</v>
      </c>
      <c r="AY285" s="3">
        <f xml:space="preserve"> IFERROR(Table1[[#This Row],[GP TTM]]/Table1[[#This Row],[Total Assets TTM]], "x")</f>
        <v>1.4388489208633094E-2</v>
      </c>
      <c r="BA285" s="3" t="str">
        <f xml:space="preserve"> IFERROR(ABS(Table1[[#This Row],[ROA 2013]]-Table1[[#This Row],[ROA 2012]]), "x")</f>
        <v>x</v>
      </c>
      <c r="BB285" s="3" t="str">
        <f xml:space="preserve"> IFERROR(ABS(Table1[[#This Row],[ROA 2014]]-Table1[[#This Row],[ROA 2013]]), "x")</f>
        <v>x</v>
      </c>
      <c r="BC285" s="3" t="str">
        <f xml:space="preserve"> IFERROR(ABS(Table1[[#This Row],[ROA 2015]]-Table1[[#This Row],[ROA 2014]]), "x")</f>
        <v>x</v>
      </c>
      <c r="BD285" s="3" t="str">
        <f xml:space="preserve"> IFERROR(ABS(Table1[[#This Row],[ROA 2016]]-Table1[[#This Row],[ROA 2015]]), "x")</f>
        <v>x</v>
      </c>
      <c r="BE285" s="3">
        <f xml:space="preserve"> IFERROR(ABS(Table1[[#This Row],[ROA 2017]]-Table1[[#This Row],[ROA 2016]]), "x")</f>
        <v>2.125</v>
      </c>
      <c r="BF285" s="3">
        <f xml:space="preserve"> IFERROR(ABS(Table1[[#This Row],[ROA 2018]]-Table1[[#This Row],[ROA 2017]]), "x")</f>
        <v>1.092741935483871</v>
      </c>
      <c r="BG285" s="3">
        <f xml:space="preserve"> IFERROR(ABS(Table1[[#This Row],[ROA 2019]]-Table1[[#This Row],[ROA 2018]]), "x")</f>
        <v>1.5360983102918592E-2</v>
      </c>
      <c r="BH285" s="3">
        <f xml:space="preserve"> IFERROR(ABS(Table1[[#This Row],[ROA 2020]]-Table1[[#This Row],[ROA 2019]]), "x")</f>
        <v>2.4718284260268997E-2</v>
      </c>
      <c r="BI285" s="3">
        <f xml:space="preserve"> IFERROR(ABS(Table1[[#This Row],[ROA 2021]]-Table1[[#This Row],[ROA 2020]]), "x")</f>
        <v>8.5122741501455317E-3</v>
      </c>
      <c r="BJ285" s="3">
        <f xml:space="preserve"> IFERROR(AVERAGE(Table1[[#This Row],[ROA 2013-2012]:[ROA 2021-2020]]), "x")</f>
        <v>0.65326669539944082</v>
      </c>
      <c r="BK285" s="3">
        <f>IFERROR(AVERAGE(Table1[[#This Row],[ROA 2012]:[ROA 2021]]), "x")</f>
        <v>0.74869439411709804</v>
      </c>
      <c r="BN285" s="1">
        <f>SUM(Table1[[#This Row],[B/M Rank]:[ROA Rank]])</f>
        <v>0</v>
      </c>
    </row>
    <row r="286" spans="1:66" x14ac:dyDescent="0.25">
      <c r="A286" s="1" t="s">
        <v>4067</v>
      </c>
      <c r="B286" s="1" t="s">
        <v>1775</v>
      </c>
      <c r="C286" s="1" t="s">
        <v>12</v>
      </c>
      <c r="D286" s="1" t="s">
        <v>11</v>
      </c>
      <c r="E286" s="1" t="s">
        <v>108</v>
      </c>
      <c r="F286" s="1">
        <v>4.42</v>
      </c>
      <c r="G286" s="19"/>
      <c r="H286" s="19"/>
      <c r="I286" s="19"/>
      <c r="J286" s="19"/>
      <c r="K286" s="1"/>
      <c r="L286" s="19"/>
      <c r="M286" s="1">
        <v>2017</v>
      </c>
      <c r="S286" s="1" t="s">
        <v>4368</v>
      </c>
      <c r="T286" s="1" t="s">
        <v>4368</v>
      </c>
      <c r="U286" s="1" t="s">
        <v>4368</v>
      </c>
      <c r="V286" s="1" t="s">
        <v>4368</v>
      </c>
      <c r="W286" s="1" t="s">
        <v>4368</v>
      </c>
      <c r="X286" s="1">
        <v>0</v>
      </c>
      <c r="Z286" s="3" t="str">
        <f xml:space="preserve"> IFERROR(AVEDEV(Table1[[#This Row],[GP 2012]:[GP 2021]]) / Table1[[#This Row],[Avg GP]], "x")</f>
        <v>x</v>
      </c>
      <c r="AA286" s="2" t="str">
        <f xml:space="preserve"> IFERROR(AVERAGE(Table1[[#This Row],[GP 2012]:[GP 2021]]), "x")</f>
        <v>x</v>
      </c>
      <c r="AB286" s="11">
        <f>Table1[Equity]/Table1[Market Capital]</f>
        <v>-4.5248868778280549E-2</v>
      </c>
      <c r="AH286" s="1">
        <v>0.2</v>
      </c>
      <c r="AI286" s="1">
        <v>0.5</v>
      </c>
      <c r="AJ286" s="1">
        <v>5.6</v>
      </c>
      <c r="AK286" s="1">
        <v>7.7</v>
      </c>
      <c r="AL286" s="1">
        <v>5.0999999999999996</v>
      </c>
      <c r="AM286" s="1">
        <v>4.8</v>
      </c>
      <c r="AN286" s="1">
        <v>-0.2</v>
      </c>
      <c r="AO286" s="3" t="str">
        <f xml:space="preserve"> IFERROR(Table1[[#This Row],[GP 2012]]/Table1[[#This Row],[Total Assets 2012]], "x")</f>
        <v>x</v>
      </c>
      <c r="AP286" s="3" t="str">
        <f xml:space="preserve"> IFERROR(Table1[[#This Row],[GP 2013]]/Table1[[#This Row],[Total Assets 2013]], "x")</f>
        <v>x</v>
      </c>
      <c r="AQ286" s="3" t="str">
        <f xml:space="preserve"> IFERROR(Table1[[#This Row],[GP 2014]]/Table1[[#This Row],[Total Assets 2014]], "x")</f>
        <v>x</v>
      </c>
      <c r="AR286" s="3" t="str">
        <f xml:space="preserve"> IFERROR(Table1[[#This Row],[GP 2015]]/Table1[[#This Row],[Total Assets 2015]], "x")</f>
        <v>x</v>
      </c>
      <c r="AS286" s="3" t="str">
        <f xml:space="preserve"> IFERROR(Table1[[#This Row],[GP 2016]]/Table1[[#This Row],[Total Assets 2016]], "x")</f>
        <v>x</v>
      </c>
      <c r="AT286" s="3" t="str">
        <f xml:space="preserve"> IFERROR(Table1[[#This Row],[GP 2017]]/Table1[[#This Row],[Total Assets 2017]], "x")</f>
        <v>x</v>
      </c>
      <c r="AU286" s="3" t="str">
        <f xml:space="preserve"> IFERROR(Table1[[#This Row],[GP 2018]]/Table1[[#This Row],[Total Assets 2018]], "x")</f>
        <v>x</v>
      </c>
      <c r="AV286" s="3" t="str">
        <f xml:space="preserve"> IFERROR(Table1[[#This Row],[GP 2019]]/Table1[[#This Row],[Total Assets 2019]], "x")</f>
        <v>x</v>
      </c>
      <c r="AW286" s="3" t="str">
        <f xml:space="preserve"> IFERROR(Table1[[#This Row],[GP 2020]]/Table1[[#This Row],[Total Assets 2020]], "x")</f>
        <v>x</v>
      </c>
      <c r="AX286" s="3" t="str">
        <f xml:space="preserve"> IFERROR(Table1[[#This Row],[GP 2021]]/Table1[[#This Row],[Total Assets 2021]], "x")</f>
        <v>x</v>
      </c>
      <c r="AY286" s="3">
        <f xml:space="preserve"> IFERROR(Table1[[#This Row],[GP TTM]]/Table1[[#This Row],[Total Assets TTM]], "x")</f>
        <v>0</v>
      </c>
      <c r="BA286" s="3" t="str">
        <f xml:space="preserve"> IFERROR(ABS(Table1[[#This Row],[ROA 2013]]-Table1[[#This Row],[ROA 2012]]), "x")</f>
        <v>x</v>
      </c>
      <c r="BB286" s="3" t="str">
        <f xml:space="preserve"> IFERROR(ABS(Table1[[#This Row],[ROA 2014]]-Table1[[#This Row],[ROA 2013]]), "x")</f>
        <v>x</v>
      </c>
      <c r="BC286" s="3" t="str">
        <f xml:space="preserve"> IFERROR(ABS(Table1[[#This Row],[ROA 2015]]-Table1[[#This Row],[ROA 2014]]), "x")</f>
        <v>x</v>
      </c>
      <c r="BD286" s="3" t="str">
        <f xml:space="preserve"> IFERROR(ABS(Table1[[#This Row],[ROA 2016]]-Table1[[#This Row],[ROA 2015]]), "x")</f>
        <v>x</v>
      </c>
      <c r="BE286" s="3" t="str">
        <f xml:space="preserve"> IFERROR(ABS(Table1[[#This Row],[ROA 2017]]-Table1[[#This Row],[ROA 2016]]), "x")</f>
        <v>x</v>
      </c>
      <c r="BF286" s="3" t="str">
        <f xml:space="preserve"> IFERROR(ABS(Table1[[#This Row],[ROA 2018]]-Table1[[#This Row],[ROA 2017]]), "x")</f>
        <v>x</v>
      </c>
      <c r="BG286" s="3" t="str">
        <f xml:space="preserve"> IFERROR(ABS(Table1[[#This Row],[ROA 2019]]-Table1[[#This Row],[ROA 2018]]), "x")</f>
        <v>x</v>
      </c>
      <c r="BH286" s="3" t="str">
        <f xml:space="preserve"> IFERROR(ABS(Table1[[#This Row],[ROA 2020]]-Table1[[#This Row],[ROA 2019]]), "x")</f>
        <v>x</v>
      </c>
      <c r="BI286" s="3" t="str">
        <f xml:space="preserve"> IFERROR(ABS(Table1[[#This Row],[ROA 2021]]-Table1[[#This Row],[ROA 2020]]), "x")</f>
        <v>x</v>
      </c>
      <c r="BJ286" s="3" t="str">
        <f xml:space="preserve"> IFERROR(AVERAGE(Table1[[#This Row],[ROA 2013-2012]:[ROA 2021-2020]]), "x")</f>
        <v>x</v>
      </c>
      <c r="BK286" s="3" t="str">
        <f>IFERROR(AVERAGE(Table1[[#This Row],[ROA 2012]:[ROA 2021]]), "x")</f>
        <v>x</v>
      </c>
      <c r="BN286" s="1">
        <f>SUM(Table1[[#This Row],[B/M Rank]:[ROA Rank]])</f>
        <v>0</v>
      </c>
    </row>
    <row r="287" spans="1:66" x14ac:dyDescent="0.25">
      <c r="A287" s="1" t="s">
        <v>3513</v>
      </c>
      <c r="B287" s="1" t="s">
        <v>4673</v>
      </c>
      <c r="C287" s="1" t="s">
        <v>4417</v>
      </c>
      <c r="D287" s="1" t="s">
        <v>268</v>
      </c>
      <c r="E287" s="1" t="s">
        <v>108</v>
      </c>
      <c r="F287" s="1">
        <v>4.43</v>
      </c>
      <c r="G287" s="19"/>
      <c r="H287" s="19"/>
      <c r="I287" s="19"/>
      <c r="J287" s="19"/>
      <c r="K287" s="1"/>
      <c r="L287" s="19"/>
      <c r="M287" s="1">
        <v>2012</v>
      </c>
      <c r="N287" s="1">
        <v>0.3</v>
      </c>
      <c r="O287" s="1">
        <v>0.2</v>
      </c>
      <c r="P287" s="1">
        <v>0.2</v>
      </c>
      <c r="Q287" s="1">
        <v>0.1</v>
      </c>
      <c r="R287" s="1">
        <v>0.2</v>
      </c>
      <c r="S287" s="1">
        <v>0.3</v>
      </c>
      <c r="T287" s="1" t="s">
        <v>4368</v>
      </c>
      <c r="U287" s="1" t="s">
        <v>4368</v>
      </c>
      <c r="V287" s="1" t="s">
        <v>4368</v>
      </c>
      <c r="W287" s="1" t="s">
        <v>4368</v>
      </c>
      <c r="X287" s="1" t="s">
        <v>4368</v>
      </c>
      <c r="Z287" s="3">
        <f xml:space="preserve"> IFERROR(AVEDEV(Table1[[#This Row],[GP 2012]:[GP 2021]]) / Table1[[#This Row],[Avg GP]], "x")</f>
        <v>0.25641025641025633</v>
      </c>
      <c r="AA287" s="2">
        <f xml:space="preserve"> IFERROR(AVERAGE(Table1[[#This Row],[GP 2012]:[GP 2021]]), "x")</f>
        <v>0.21666666666666667</v>
      </c>
      <c r="AB287" s="11">
        <f>Table1[Equity]/Table1[Market Capital]</f>
        <v>5.5079006772009027</v>
      </c>
      <c r="AC287" s="1" t="s">
        <v>4368</v>
      </c>
      <c r="AD287" s="1">
        <v>16.5</v>
      </c>
      <c r="AE287" s="1">
        <v>7.2</v>
      </c>
      <c r="AF287" s="1">
        <v>11.3</v>
      </c>
      <c r="AG287" s="1">
        <v>13.3</v>
      </c>
      <c r="AH287" s="1">
        <v>14.8</v>
      </c>
      <c r="AI287" s="1">
        <v>28.1</v>
      </c>
      <c r="AJ287" s="1">
        <v>26.7</v>
      </c>
      <c r="AK287" s="1">
        <v>25.8</v>
      </c>
      <c r="AL287" s="1">
        <v>24.7</v>
      </c>
      <c r="AM287" s="1">
        <v>24.6</v>
      </c>
      <c r="AN287" s="1">
        <v>24.4</v>
      </c>
      <c r="AO287" s="3" t="str">
        <f xml:space="preserve"> IFERROR(Table1[[#This Row],[GP 2012]]/Table1[[#This Row],[Total Assets 2012]], "x")</f>
        <v>x</v>
      </c>
      <c r="AP287" s="3">
        <f xml:space="preserve"> IFERROR(Table1[[#This Row],[GP 2013]]/Table1[[#This Row],[Total Assets 2013]], "x")</f>
        <v>1.2121212121212121E-2</v>
      </c>
      <c r="AQ287" s="3">
        <f xml:space="preserve"> IFERROR(Table1[[#This Row],[GP 2014]]/Table1[[#This Row],[Total Assets 2014]], "x")</f>
        <v>2.777777777777778E-2</v>
      </c>
      <c r="AR287" s="3">
        <f xml:space="preserve"> IFERROR(Table1[[#This Row],[GP 2015]]/Table1[[#This Row],[Total Assets 2015]], "x")</f>
        <v>8.8495575221238937E-3</v>
      </c>
      <c r="AS287" s="3">
        <f xml:space="preserve"> IFERROR(Table1[[#This Row],[GP 2016]]/Table1[[#This Row],[Total Assets 2016]], "x")</f>
        <v>1.5037593984962405E-2</v>
      </c>
      <c r="AT287" s="3">
        <f xml:space="preserve"> IFERROR(Table1[[#This Row],[GP 2017]]/Table1[[#This Row],[Total Assets 2017]], "x")</f>
        <v>2.0270270270270268E-2</v>
      </c>
      <c r="AU287" s="3" t="str">
        <f xml:space="preserve"> IFERROR(Table1[[#This Row],[GP 2018]]/Table1[[#This Row],[Total Assets 2018]], "x")</f>
        <v>x</v>
      </c>
      <c r="AV287" s="3" t="str">
        <f xml:space="preserve"> IFERROR(Table1[[#This Row],[GP 2019]]/Table1[[#This Row],[Total Assets 2019]], "x")</f>
        <v>x</v>
      </c>
      <c r="AW287" s="3" t="str">
        <f xml:space="preserve"> IFERROR(Table1[[#This Row],[GP 2020]]/Table1[[#This Row],[Total Assets 2020]], "x")</f>
        <v>x</v>
      </c>
      <c r="AX287" s="3" t="str">
        <f xml:space="preserve"> IFERROR(Table1[[#This Row],[GP 2021]]/Table1[[#This Row],[Total Assets 2021]], "x")</f>
        <v>x</v>
      </c>
      <c r="AY287" s="3" t="str">
        <f xml:space="preserve"> IFERROR(Table1[[#This Row],[GP TTM]]/Table1[[#This Row],[Total Assets TTM]], "x")</f>
        <v>x</v>
      </c>
      <c r="BA287" s="3" t="str">
        <f xml:space="preserve"> IFERROR(ABS(Table1[[#This Row],[ROA 2013]]-Table1[[#This Row],[ROA 2012]]), "x")</f>
        <v>x</v>
      </c>
      <c r="BB287" s="3">
        <f xml:space="preserve"> IFERROR(ABS(Table1[[#This Row],[ROA 2014]]-Table1[[#This Row],[ROA 2013]]), "x")</f>
        <v>1.565656565656566E-2</v>
      </c>
      <c r="BC287" s="3">
        <f xml:space="preserve"> IFERROR(ABS(Table1[[#This Row],[ROA 2015]]-Table1[[#This Row],[ROA 2014]]), "x")</f>
        <v>1.8928220255653886E-2</v>
      </c>
      <c r="BD287" s="3">
        <f xml:space="preserve"> IFERROR(ABS(Table1[[#This Row],[ROA 2016]]-Table1[[#This Row],[ROA 2015]]), "x")</f>
        <v>6.1880364628385115E-3</v>
      </c>
      <c r="BE287" s="3">
        <f xml:space="preserve"> IFERROR(ABS(Table1[[#This Row],[ROA 2017]]-Table1[[#This Row],[ROA 2016]]), "x")</f>
        <v>5.2326762853078627E-3</v>
      </c>
      <c r="BF287" s="3" t="str">
        <f xml:space="preserve"> IFERROR(ABS(Table1[[#This Row],[ROA 2018]]-Table1[[#This Row],[ROA 2017]]), "x")</f>
        <v>x</v>
      </c>
      <c r="BG287" s="3" t="str">
        <f xml:space="preserve"> IFERROR(ABS(Table1[[#This Row],[ROA 2019]]-Table1[[#This Row],[ROA 2018]]), "x")</f>
        <v>x</v>
      </c>
      <c r="BH287" s="3" t="str">
        <f xml:space="preserve"> IFERROR(ABS(Table1[[#This Row],[ROA 2020]]-Table1[[#This Row],[ROA 2019]]), "x")</f>
        <v>x</v>
      </c>
      <c r="BI287" s="3" t="str">
        <f xml:space="preserve"> IFERROR(ABS(Table1[[#This Row],[ROA 2021]]-Table1[[#This Row],[ROA 2020]]), "x")</f>
        <v>x</v>
      </c>
      <c r="BJ287" s="3">
        <f xml:space="preserve"> IFERROR(AVERAGE(Table1[[#This Row],[ROA 2013-2012]:[ROA 2021-2020]]), "x")</f>
        <v>1.150137466509148E-2</v>
      </c>
      <c r="BK287" s="3">
        <f>IFERROR(AVERAGE(Table1[[#This Row],[ROA 2012]:[ROA 2021]]), "x")</f>
        <v>1.6811282335269292E-2</v>
      </c>
      <c r="BN287" s="1">
        <f>SUM(Table1[[#This Row],[B/M Rank]:[ROA Rank]])</f>
        <v>0</v>
      </c>
    </row>
    <row r="288" spans="1:66" x14ac:dyDescent="0.25">
      <c r="A288" s="1" t="s">
        <v>3369</v>
      </c>
      <c r="B288" s="1" t="s">
        <v>1210</v>
      </c>
      <c r="C288" s="1" t="s">
        <v>4417</v>
      </c>
      <c r="D288" s="1" t="s">
        <v>268</v>
      </c>
      <c r="E288" s="1" t="s">
        <v>108</v>
      </c>
      <c r="F288" s="1">
        <v>4.4400000000000004</v>
      </c>
      <c r="G288" s="19"/>
      <c r="H288" s="19"/>
      <c r="I288" s="19"/>
      <c r="J288" s="19"/>
      <c r="K288" s="1"/>
      <c r="L288" s="19"/>
      <c r="M288" s="1">
        <v>2018</v>
      </c>
      <c r="T288" s="1" t="s">
        <v>4368</v>
      </c>
      <c r="U288" s="1" t="s">
        <v>4368</v>
      </c>
      <c r="V288" s="1" t="s">
        <v>4368</v>
      </c>
      <c r="W288" s="1" t="s">
        <v>4368</v>
      </c>
      <c r="X288" s="1" t="s">
        <v>4368</v>
      </c>
      <c r="Z288" s="3" t="str">
        <f xml:space="preserve"> IFERROR(AVEDEV(Table1[[#This Row],[GP 2012]:[GP 2021]]) / Table1[[#This Row],[Avg GP]], "x")</f>
        <v>x</v>
      </c>
      <c r="AA288" s="2" t="str">
        <f xml:space="preserve"> IFERROR(AVERAGE(Table1[[#This Row],[GP 2012]:[GP 2021]]), "x")</f>
        <v>x</v>
      </c>
      <c r="AB288" s="11">
        <f>Table1[Equity]/Table1[Market Capital]</f>
        <v>0.67567567567567566</v>
      </c>
      <c r="AI288" s="1">
        <v>3.7</v>
      </c>
      <c r="AJ288" s="1">
        <v>3.4</v>
      </c>
      <c r="AK288" s="1">
        <v>4.2</v>
      </c>
      <c r="AL288" s="1">
        <v>3</v>
      </c>
      <c r="AM288" s="1">
        <v>4.0999999999999996</v>
      </c>
      <c r="AN288" s="1">
        <v>3</v>
      </c>
      <c r="AO288" s="3" t="str">
        <f xml:space="preserve"> IFERROR(Table1[[#This Row],[GP 2012]]/Table1[[#This Row],[Total Assets 2012]], "x")</f>
        <v>x</v>
      </c>
      <c r="AP288" s="3" t="str">
        <f xml:space="preserve"> IFERROR(Table1[[#This Row],[GP 2013]]/Table1[[#This Row],[Total Assets 2013]], "x")</f>
        <v>x</v>
      </c>
      <c r="AQ288" s="3" t="str">
        <f xml:space="preserve"> IFERROR(Table1[[#This Row],[GP 2014]]/Table1[[#This Row],[Total Assets 2014]], "x")</f>
        <v>x</v>
      </c>
      <c r="AR288" s="3" t="str">
        <f xml:space="preserve"> IFERROR(Table1[[#This Row],[GP 2015]]/Table1[[#This Row],[Total Assets 2015]], "x")</f>
        <v>x</v>
      </c>
      <c r="AS288" s="3" t="str">
        <f xml:space="preserve"> IFERROR(Table1[[#This Row],[GP 2016]]/Table1[[#This Row],[Total Assets 2016]], "x")</f>
        <v>x</v>
      </c>
      <c r="AT288" s="3" t="str">
        <f xml:space="preserve"> IFERROR(Table1[[#This Row],[GP 2017]]/Table1[[#This Row],[Total Assets 2017]], "x")</f>
        <v>x</v>
      </c>
      <c r="AU288" s="3" t="str">
        <f xml:space="preserve"> IFERROR(Table1[[#This Row],[GP 2018]]/Table1[[#This Row],[Total Assets 2018]], "x")</f>
        <v>x</v>
      </c>
      <c r="AV288" s="3" t="str">
        <f xml:space="preserve"> IFERROR(Table1[[#This Row],[GP 2019]]/Table1[[#This Row],[Total Assets 2019]], "x")</f>
        <v>x</v>
      </c>
      <c r="AW288" s="3" t="str">
        <f xml:space="preserve"> IFERROR(Table1[[#This Row],[GP 2020]]/Table1[[#This Row],[Total Assets 2020]], "x")</f>
        <v>x</v>
      </c>
      <c r="AX288" s="3" t="str">
        <f xml:space="preserve"> IFERROR(Table1[[#This Row],[GP 2021]]/Table1[[#This Row],[Total Assets 2021]], "x")</f>
        <v>x</v>
      </c>
      <c r="AY288" s="3" t="str">
        <f xml:space="preserve"> IFERROR(Table1[[#This Row],[GP TTM]]/Table1[[#This Row],[Total Assets TTM]], "x")</f>
        <v>x</v>
      </c>
      <c r="BA288" s="3" t="str">
        <f xml:space="preserve"> IFERROR(ABS(Table1[[#This Row],[ROA 2013]]-Table1[[#This Row],[ROA 2012]]), "x")</f>
        <v>x</v>
      </c>
      <c r="BB288" s="3" t="str">
        <f xml:space="preserve"> IFERROR(ABS(Table1[[#This Row],[ROA 2014]]-Table1[[#This Row],[ROA 2013]]), "x")</f>
        <v>x</v>
      </c>
      <c r="BC288" s="3" t="str">
        <f xml:space="preserve"> IFERROR(ABS(Table1[[#This Row],[ROA 2015]]-Table1[[#This Row],[ROA 2014]]), "x")</f>
        <v>x</v>
      </c>
      <c r="BD288" s="3" t="str">
        <f xml:space="preserve"> IFERROR(ABS(Table1[[#This Row],[ROA 2016]]-Table1[[#This Row],[ROA 2015]]), "x")</f>
        <v>x</v>
      </c>
      <c r="BE288" s="3" t="str">
        <f xml:space="preserve"> IFERROR(ABS(Table1[[#This Row],[ROA 2017]]-Table1[[#This Row],[ROA 2016]]), "x")</f>
        <v>x</v>
      </c>
      <c r="BF288" s="3" t="str">
        <f xml:space="preserve"> IFERROR(ABS(Table1[[#This Row],[ROA 2018]]-Table1[[#This Row],[ROA 2017]]), "x")</f>
        <v>x</v>
      </c>
      <c r="BG288" s="3" t="str">
        <f xml:space="preserve"> IFERROR(ABS(Table1[[#This Row],[ROA 2019]]-Table1[[#This Row],[ROA 2018]]), "x")</f>
        <v>x</v>
      </c>
      <c r="BH288" s="3" t="str">
        <f xml:space="preserve"> IFERROR(ABS(Table1[[#This Row],[ROA 2020]]-Table1[[#This Row],[ROA 2019]]), "x")</f>
        <v>x</v>
      </c>
      <c r="BI288" s="3" t="str">
        <f xml:space="preserve"> IFERROR(ABS(Table1[[#This Row],[ROA 2021]]-Table1[[#This Row],[ROA 2020]]), "x")</f>
        <v>x</v>
      </c>
      <c r="BJ288" s="3" t="str">
        <f xml:space="preserve"> IFERROR(AVERAGE(Table1[[#This Row],[ROA 2013-2012]:[ROA 2021-2020]]), "x")</f>
        <v>x</v>
      </c>
      <c r="BK288" s="3" t="str">
        <f>IFERROR(AVERAGE(Table1[[#This Row],[ROA 2012]:[ROA 2021]]), "x")</f>
        <v>x</v>
      </c>
      <c r="BN288" s="1">
        <f>SUM(Table1[[#This Row],[B/M Rank]:[ROA Rank]])</f>
        <v>0</v>
      </c>
    </row>
    <row r="289" spans="1:66" x14ac:dyDescent="0.25">
      <c r="A289" s="1" t="s">
        <v>4249</v>
      </c>
      <c r="B289" s="1" t="s">
        <v>1952</v>
      </c>
      <c r="C289" s="1" t="s">
        <v>1889</v>
      </c>
      <c r="D289" s="1" t="s">
        <v>330</v>
      </c>
      <c r="E289" s="1" t="s">
        <v>108</v>
      </c>
      <c r="F289" s="1">
        <v>4.4400000000000004</v>
      </c>
      <c r="G289" s="19"/>
      <c r="H289" s="19"/>
      <c r="I289" s="19"/>
      <c r="J289" s="19"/>
      <c r="K289" s="1"/>
      <c r="L289" s="19"/>
      <c r="M289" s="1">
        <v>2012</v>
      </c>
      <c r="N289" s="1">
        <v>2.5</v>
      </c>
      <c r="O289" s="1">
        <v>4.9000000000000004</v>
      </c>
      <c r="P289" s="1">
        <v>6.2</v>
      </c>
      <c r="Q289" s="1">
        <v>4.9000000000000004</v>
      </c>
      <c r="R289" s="1">
        <v>1.9</v>
      </c>
      <c r="S289" s="1">
        <v>5</v>
      </c>
      <c r="T289" s="1">
        <v>5.0999999999999996</v>
      </c>
      <c r="U289" s="1">
        <v>2.2999999999999998</v>
      </c>
      <c r="V289" s="1">
        <v>2.2000000000000002</v>
      </c>
      <c r="W289" s="1">
        <v>6.6</v>
      </c>
      <c r="X289" s="1">
        <v>6.9</v>
      </c>
      <c r="Z289" s="3">
        <f xml:space="preserve"> IFERROR(AVEDEV(Table1[[#This Row],[GP 2012]:[GP 2021]]) / Table1[[#This Row],[Avg GP]], "x")</f>
        <v>0.37211538461538468</v>
      </c>
      <c r="AA289" s="2">
        <f xml:space="preserve"> IFERROR(AVERAGE(Table1[[#This Row],[GP 2012]:[GP 2021]]), "x")</f>
        <v>4.16</v>
      </c>
      <c r="AB289" s="11">
        <f>Table1[Equity]/Table1[Market Capital]</f>
        <v>-1.644144144144144</v>
      </c>
      <c r="AC289" s="1">
        <v>6.2</v>
      </c>
      <c r="AD289" s="1">
        <v>10.199999999999999</v>
      </c>
      <c r="AE289" s="1">
        <v>16.2</v>
      </c>
      <c r="AF289" s="1">
        <v>16.8</v>
      </c>
      <c r="AG289" s="1">
        <v>8.4</v>
      </c>
      <c r="AH289" s="1">
        <v>8.5</v>
      </c>
      <c r="AI289" s="1">
        <v>7.9</v>
      </c>
      <c r="AJ289" s="1">
        <v>2.8</v>
      </c>
      <c r="AK289" s="1">
        <v>3.4</v>
      </c>
      <c r="AL289" s="1">
        <v>6.5</v>
      </c>
      <c r="AM289" s="1">
        <v>6.5</v>
      </c>
      <c r="AN289" s="1">
        <v>-7.3</v>
      </c>
      <c r="AO289" s="3">
        <f xml:space="preserve"> IFERROR(Table1[[#This Row],[GP 2012]]/Table1[[#This Row],[Total Assets 2012]], "x")</f>
        <v>0.40322580645161288</v>
      </c>
      <c r="AP289" s="3">
        <f xml:space="preserve"> IFERROR(Table1[[#This Row],[GP 2013]]/Table1[[#This Row],[Total Assets 2013]], "x")</f>
        <v>0.48039215686274517</v>
      </c>
      <c r="AQ289" s="3">
        <f xml:space="preserve"> IFERROR(Table1[[#This Row],[GP 2014]]/Table1[[#This Row],[Total Assets 2014]], "x")</f>
        <v>0.38271604938271608</v>
      </c>
      <c r="AR289" s="3">
        <f xml:space="preserve"> IFERROR(Table1[[#This Row],[GP 2015]]/Table1[[#This Row],[Total Assets 2015]], "x")</f>
        <v>0.29166666666666669</v>
      </c>
      <c r="AS289" s="3">
        <f xml:space="preserve"> IFERROR(Table1[[#This Row],[GP 2016]]/Table1[[#This Row],[Total Assets 2016]], "x")</f>
        <v>0.22619047619047616</v>
      </c>
      <c r="AT289" s="3">
        <f xml:space="preserve"> IFERROR(Table1[[#This Row],[GP 2017]]/Table1[[#This Row],[Total Assets 2017]], "x")</f>
        <v>0.58823529411764708</v>
      </c>
      <c r="AU289" s="3">
        <f xml:space="preserve"> IFERROR(Table1[[#This Row],[GP 2018]]/Table1[[#This Row],[Total Assets 2018]], "x")</f>
        <v>0.64556962025316444</v>
      </c>
      <c r="AV289" s="3">
        <f xml:space="preserve"> IFERROR(Table1[[#This Row],[GP 2019]]/Table1[[#This Row],[Total Assets 2019]], "x")</f>
        <v>0.8214285714285714</v>
      </c>
      <c r="AW289" s="3">
        <f xml:space="preserve"> IFERROR(Table1[[#This Row],[GP 2020]]/Table1[[#This Row],[Total Assets 2020]], "x")</f>
        <v>0.6470588235294118</v>
      </c>
      <c r="AX289" s="3">
        <f xml:space="preserve"> IFERROR(Table1[[#This Row],[GP 2021]]/Table1[[#This Row],[Total Assets 2021]], "x")</f>
        <v>1.0153846153846153</v>
      </c>
      <c r="AY289" s="3">
        <f xml:space="preserve"> IFERROR(Table1[[#This Row],[GP TTM]]/Table1[[#This Row],[Total Assets TTM]], "x")</f>
        <v>1.0615384615384615</v>
      </c>
      <c r="BA289" s="3">
        <f xml:space="preserve"> IFERROR(ABS(Table1[[#This Row],[ROA 2013]]-Table1[[#This Row],[ROA 2012]]), "x")</f>
        <v>7.716635041113229E-2</v>
      </c>
      <c r="BB289" s="3">
        <f xml:space="preserve"> IFERROR(ABS(Table1[[#This Row],[ROA 2014]]-Table1[[#This Row],[ROA 2013]]), "x")</f>
        <v>9.7676107480029084E-2</v>
      </c>
      <c r="BC289" s="3">
        <f xml:space="preserve"> IFERROR(ABS(Table1[[#This Row],[ROA 2015]]-Table1[[#This Row],[ROA 2014]]), "x")</f>
        <v>9.1049382716049398E-2</v>
      </c>
      <c r="BD289" s="3">
        <f xml:space="preserve"> IFERROR(ABS(Table1[[#This Row],[ROA 2016]]-Table1[[#This Row],[ROA 2015]]), "x")</f>
        <v>6.5476190476190521E-2</v>
      </c>
      <c r="BE289" s="3">
        <f xml:space="preserve"> IFERROR(ABS(Table1[[#This Row],[ROA 2017]]-Table1[[#This Row],[ROA 2016]]), "x")</f>
        <v>0.36204481792717091</v>
      </c>
      <c r="BF289" s="3">
        <f xml:space="preserve"> IFERROR(ABS(Table1[[#This Row],[ROA 2018]]-Table1[[#This Row],[ROA 2017]]), "x")</f>
        <v>5.7334326135517366E-2</v>
      </c>
      <c r="BG289" s="3">
        <f xml:space="preserve"> IFERROR(ABS(Table1[[#This Row],[ROA 2019]]-Table1[[#This Row],[ROA 2018]]), "x")</f>
        <v>0.17585895117540695</v>
      </c>
      <c r="BH289" s="3">
        <f xml:space="preserve"> IFERROR(ABS(Table1[[#This Row],[ROA 2020]]-Table1[[#This Row],[ROA 2019]]), "x")</f>
        <v>0.1743697478991596</v>
      </c>
      <c r="BI289" s="3">
        <f xml:space="preserve"> IFERROR(ABS(Table1[[#This Row],[ROA 2021]]-Table1[[#This Row],[ROA 2020]]), "x")</f>
        <v>0.36832579185520353</v>
      </c>
      <c r="BJ289" s="3">
        <f xml:space="preserve"> IFERROR(AVERAGE(Table1[[#This Row],[ROA 2013-2012]:[ROA 2021-2020]]), "x")</f>
        <v>0.16325574067509552</v>
      </c>
      <c r="BK289" s="3">
        <f>IFERROR(AVERAGE(Table1[[#This Row],[ROA 2012]:[ROA 2021]]), "x")</f>
        <v>0.55018680802676267</v>
      </c>
      <c r="BN289" s="1">
        <f>SUM(Table1[[#This Row],[B/M Rank]:[ROA Rank]])</f>
        <v>0</v>
      </c>
    </row>
    <row r="290" spans="1:66" x14ac:dyDescent="0.25">
      <c r="A290" s="1" t="s">
        <v>2953</v>
      </c>
      <c r="B290" s="1" t="s">
        <v>936</v>
      </c>
      <c r="C290" s="1" t="s">
        <v>4417</v>
      </c>
      <c r="D290" s="1" t="s">
        <v>268</v>
      </c>
      <c r="E290" s="1" t="s">
        <v>108</v>
      </c>
      <c r="F290" s="1">
        <v>4.46</v>
      </c>
      <c r="G290" s="19"/>
      <c r="H290" s="19"/>
      <c r="I290" s="19"/>
      <c r="J290" s="19"/>
      <c r="K290" s="1"/>
      <c r="L290" s="19"/>
      <c r="M290" s="1">
        <v>2019</v>
      </c>
      <c r="U290" s="1" t="s">
        <v>4368</v>
      </c>
      <c r="V290" s="1" t="s">
        <v>4368</v>
      </c>
      <c r="W290" s="1" t="s">
        <v>4368</v>
      </c>
      <c r="X290" s="1" t="s">
        <v>4368</v>
      </c>
      <c r="Z290" s="3" t="str">
        <f xml:space="preserve"> IFERROR(AVEDEV(Table1[[#This Row],[GP 2012]:[GP 2021]]) / Table1[[#This Row],[Avg GP]], "x")</f>
        <v>x</v>
      </c>
      <c r="AA290" s="2" t="str">
        <f xml:space="preserve"> IFERROR(AVERAGE(Table1[[#This Row],[GP 2012]:[GP 2021]]), "x")</f>
        <v>x</v>
      </c>
      <c r="AB290" s="11">
        <f>Table1[Equity]/Table1[Market Capital]</f>
        <v>0.20179372197309417</v>
      </c>
      <c r="AJ290" s="1">
        <v>0.3</v>
      </c>
      <c r="AK290" s="1">
        <v>0.3</v>
      </c>
      <c r="AL290" s="1">
        <v>0.7</v>
      </c>
      <c r="AM290" s="1">
        <v>1.4</v>
      </c>
      <c r="AN290" s="1">
        <v>0.9</v>
      </c>
      <c r="AO290" s="3" t="str">
        <f xml:space="preserve"> IFERROR(Table1[[#This Row],[GP 2012]]/Table1[[#This Row],[Total Assets 2012]], "x")</f>
        <v>x</v>
      </c>
      <c r="AP290" s="3" t="str">
        <f xml:space="preserve"> IFERROR(Table1[[#This Row],[GP 2013]]/Table1[[#This Row],[Total Assets 2013]], "x")</f>
        <v>x</v>
      </c>
      <c r="AQ290" s="3" t="str">
        <f xml:space="preserve"> IFERROR(Table1[[#This Row],[GP 2014]]/Table1[[#This Row],[Total Assets 2014]], "x")</f>
        <v>x</v>
      </c>
      <c r="AR290" s="3" t="str">
        <f xml:space="preserve"> IFERROR(Table1[[#This Row],[GP 2015]]/Table1[[#This Row],[Total Assets 2015]], "x")</f>
        <v>x</v>
      </c>
      <c r="AS290" s="3" t="str">
        <f xml:space="preserve"> IFERROR(Table1[[#This Row],[GP 2016]]/Table1[[#This Row],[Total Assets 2016]], "x")</f>
        <v>x</v>
      </c>
      <c r="AT290" s="3" t="str">
        <f xml:space="preserve"> IFERROR(Table1[[#This Row],[GP 2017]]/Table1[[#This Row],[Total Assets 2017]], "x")</f>
        <v>x</v>
      </c>
      <c r="AU290" s="3" t="str">
        <f xml:space="preserve"> IFERROR(Table1[[#This Row],[GP 2018]]/Table1[[#This Row],[Total Assets 2018]], "x")</f>
        <v>x</v>
      </c>
      <c r="AV290" s="3" t="str">
        <f xml:space="preserve"> IFERROR(Table1[[#This Row],[GP 2019]]/Table1[[#This Row],[Total Assets 2019]], "x")</f>
        <v>x</v>
      </c>
      <c r="AW290" s="3" t="str">
        <f xml:space="preserve"> IFERROR(Table1[[#This Row],[GP 2020]]/Table1[[#This Row],[Total Assets 2020]], "x")</f>
        <v>x</v>
      </c>
      <c r="AX290" s="3" t="str">
        <f xml:space="preserve"> IFERROR(Table1[[#This Row],[GP 2021]]/Table1[[#This Row],[Total Assets 2021]], "x")</f>
        <v>x</v>
      </c>
      <c r="AY290" s="3" t="str">
        <f xml:space="preserve"> IFERROR(Table1[[#This Row],[GP TTM]]/Table1[[#This Row],[Total Assets TTM]], "x")</f>
        <v>x</v>
      </c>
      <c r="BA290" s="3" t="str">
        <f xml:space="preserve"> IFERROR(ABS(Table1[[#This Row],[ROA 2013]]-Table1[[#This Row],[ROA 2012]]), "x")</f>
        <v>x</v>
      </c>
      <c r="BB290" s="3" t="str">
        <f xml:space="preserve"> IFERROR(ABS(Table1[[#This Row],[ROA 2014]]-Table1[[#This Row],[ROA 2013]]), "x")</f>
        <v>x</v>
      </c>
      <c r="BC290" s="3" t="str">
        <f xml:space="preserve"> IFERROR(ABS(Table1[[#This Row],[ROA 2015]]-Table1[[#This Row],[ROA 2014]]), "x")</f>
        <v>x</v>
      </c>
      <c r="BD290" s="3" t="str">
        <f xml:space="preserve"> IFERROR(ABS(Table1[[#This Row],[ROA 2016]]-Table1[[#This Row],[ROA 2015]]), "x")</f>
        <v>x</v>
      </c>
      <c r="BE290" s="3" t="str">
        <f xml:space="preserve"> IFERROR(ABS(Table1[[#This Row],[ROA 2017]]-Table1[[#This Row],[ROA 2016]]), "x")</f>
        <v>x</v>
      </c>
      <c r="BF290" s="3" t="str">
        <f xml:space="preserve"> IFERROR(ABS(Table1[[#This Row],[ROA 2018]]-Table1[[#This Row],[ROA 2017]]), "x")</f>
        <v>x</v>
      </c>
      <c r="BG290" s="3" t="str">
        <f xml:space="preserve"> IFERROR(ABS(Table1[[#This Row],[ROA 2019]]-Table1[[#This Row],[ROA 2018]]), "x")</f>
        <v>x</v>
      </c>
      <c r="BH290" s="3" t="str">
        <f xml:space="preserve"> IFERROR(ABS(Table1[[#This Row],[ROA 2020]]-Table1[[#This Row],[ROA 2019]]), "x")</f>
        <v>x</v>
      </c>
      <c r="BI290" s="3" t="str">
        <f xml:space="preserve"> IFERROR(ABS(Table1[[#This Row],[ROA 2021]]-Table1[[#This Row],[ROA 2020]]), "x")</f>
        <v>x</v>
      </c>
      <c r="BJ290" s="3" t="str">
        <f xml:space="preserve"> IFERROR(AVERAGE(Table1[[#This Row],[ROA 2013-2012]:[ROA 2021-2020]]), "x")</f>
        <v>x</v>
      </c>
      <c r="BK290" s="3" t="str">
        <f>IFERROR(AVERAGE(Table1[[#This Row],[ROA 2012]:[ROA 2021]]), "x")</f>
        <v>x</v>
      </c>
      <c r="BN290" s="1">
        <f>SUM(Table1[[#This Row],[B/M Rank]:[ROA Rank]])</f>
        <v>0</v>
      </c>
    </row>
    <row r="291" spans="1:66" x14ac:dyDescent="0.25">
      <c r="A291" s="1" t="s">
        <v>4225</v>
      </c>
      <c r="B291" s="1" t="s">
        <v>1929</v>
      </c>
      <c r="C291" s="1" t="s">
        <v>1889</v>
      </c>
      <c r="D291" s="1" t="s">
        <v>330</v>
      </c>
      <c r="E291" s="1" t="s">
        <v>108</v>
      </c>
      <c r="F291" s="1">
        <v>4.49</v>
      </c>
      <c r="G291" s="19"/>
      <c r="H291" s="19"/>
      <c r="I291" s="19"/>
      <c r="J291" s="19"/>
      <c r="K291" s="1"/>
      <c r="L291" s="19"/>
      <c r="M291" s="1">
        <v>2012</v>
      </c>
      <c r="N291" s="1" t="s">
        <v>4368</v>
      </c>
      <c r="O291" s="1" t="s">
        <v>4368</v>
      </c>
      <c r="P291" s="1" t="s">
        <v>4368</v>
      </c>
      <c r="Q291" s="1" t="s">
        <v>4368</v>
      </c>
      <c r="R291" s="1" t="s">
        <v>4368</v>
      </c>
      <c r="S291" s="1" t="s">
        <v>4368</v>
      </c>
      <c r="T291" s="1">
        <v>0</v>
      </c>
      <c r="U291" s="1">
        <v>0</v>
      </c>
      <c r="V291" s="1" t="s">
        <v>4368</v>
      </c>
      <c r="W291" s="1" t="s">
        <v>4368</v>
      </c>
      <c r="X291" s="1">
        <v>0.5</v>
      </c>
      <c r="Z291" s="3" t="str">
        <f xml:space="preserve"> IFERROR(AVEDEV(Table1[[#This Row],[GP 2012]:[GP 2021]]) / Table1[[#This Row],[Avg GP]], "x")</f>
        <v>x</v>
      </c>
      <c r="AA291" s="2">
        <f xml:space="preserve"> IFERROR(AVERAGE(Table1[[#This Row],[GP 2012]:[GP 2021]]), "x")</f>
        <v>0</v>
      </c>
      <c r="AB291" s="11">
        <f>Table1[Equity]/Table1[Market Capital]</f>
        <v>4.1202672605790642</v>
      </c>
      <c r="AC291" s="1">
        <v>1.9</v>
      </c>
      <c r="AD291" s="1">
        <v>1.8</v>
      </c>
      <c r="AE291" s="1">
        <v>1.8</v>
      </c>
      <c r="AF291" s="1">
        <v>1.6</v>
      </c>
      <c r="AG291" s="1">
        <v>1.7</v>
      </c>
      <c r="AH291" s="1">
        <v>2.2000000000000002</v>
      </c>
      <c r="AI291" s="1">
        <v>4.7</v>
      </c>
      <c r="AJ291" s="1">
        <v>0.8</v>
      </c>
      <c r="AK291" s="1">
        <v>0</v>
      </c>
      <c r="AL291" s="1">
        <v>16.5</v>
      </c>
      <c r="AM291" s="1">
        <v>18.7</v>
      </c>
      <c r="AN291" s="1">
        <v>18.5</v>
      </c>
      <c r="AO291" s="3" t="str">
        <f xml:space="preserve"> IFERROR(Table1[[#This Row],[GP 2012]]/Table1[[#This Row],[Total Assets 2012]], "x")</f>
        <v>x</v>
      </c>
      <c r="AP291" s="3" t="str">
        <f xml:space="preserve"> IFERROR(Table1[[#This Row],[GP 2013]]/Table1[[#This Row],[Total Assets 2013]], "x")</f>
        <v>x</v>
      </c>
      <c r="AQ291" s="3" t="str">
        <f xml:space="preserve"> IFERROR(Table1[[#This Row],[GP 2014]]/Table1[[#This Row],[Total Assets 2014]], "x")</f>
        <v>x</v>
      </c>
      <c r="AR291" s="3" t="str">
        <f xml:space="preserve"> IFERROR(Table1[[#This Row],[GP 2015]]/Table1[[#This Row],[Total Assets 2015]], "x")</f>
        <v>x</v>
      </c>
      <c r="AS291" s="3" t="str">
        <f xml:space="preserve"> IFERROR(Table1[[#This Row],[GP 2016]]/Table1[[#This Row],[Total Assets 2016]], "x")</f>
        <v>x</v>
      </c>
      <c r="AT291" s="3" t="str">
        <f xml:space="preserve"> IFERROR(Table1[[#This Row],[GP 2017]]/Table1[[#This Row],[Total Assets 2017]], "x")</f>
        <v>x</v>
      </c>
      <c r="AU291" s="3">
        <f xml:space="preserve"> IFERROR(Table1[[#This Row],[GP 2018]]/Table1[[#This Row],[Total Assets 2018]], "x")</f>
        <v>0</v>
      </c>
      <c r="AV291" s="3">
        <f xml:space="preserve"> IFERROR(Table1[[#This Row],[GP 2019]]/Table1[[#This Row],[Total Assets 2019]], "x")</f>
        <v>0</v>
      </c>
      <c r="AW291" s="3" t="str">
        <f xml:space="preserve"> IFERROR(Table1[[#This Row],[GP 2020]]/Table1[[#This Row],[Total Assets 2020]], "x")</f>
        <v>x</v>
      </c>
      <c r="AX291" s="3" t="str">
        <f xml:space="preserve"> IFERROR(Table1[[#This Row],[GP 2021]]/Table1[[#This Row],[Total Assets 2021]], "x")</f>
        <v>x</v>
      </c>
      <c r="AY291" s="3">
        <f xml:space="preserve"> IFERROR(Table1[[#This Row],[GP TTM]]/Table1[[#This Row],[Total Assets TTM]], "x")</f>
        <v>2.6737967914438502E-2</v>
      </c>
      <c r="BA291" s="3" t="str">
        <f xml:space="preserve"> IFERROR(ABS(Table1[[#This Row],[ROA 2013]]-Table1[[#This Row],[ROA 2012]]), "x")</f>
        <v>x</v>
      </c>
      <c r="BB291" s="3" t="str">
        <f xml:space="preserve"> IFERROR(ABS(Table1[[#This Row],[ROA 2014]]-Table1[[#This Row],[ROA 2013]]), "x")</f>
        <v>x</v>
      </c>
      <c r="BC291" s="3" t="str">
        <f xml:space="preserve"> IFERROR(ABS(Table1[[#This Row],[ROA 2015]]-Table1[[#This Row],[ROA 2014]]), "x")</f>
        <v>x</v>
      </c>
      <c r="BD291" s="3" t="str">
        <f xml:space="preserve"> IFERROR(ABS(Table1[[#This Row],[ROA 2016]]-Table1[[#This Row],[ROA 2015]]), "x")</f>
        <v>x</v>
      </c>
      <c r="BE291" s="3" t="str">
        <f xml:space="preserve"> IFERROR(ABS(Table1[[#This Row],[ROA 2017]]-Table1[[#This Row],[ROA 2016]]), "x")</f>
        <v>x</v>
      </c>
      <c r="BF291" s="3" t="str">
        <f xml:space="preserve"> IFERROR(ABS(Table1[[#This Row],[ROA 2018]]-Table1[[#This Row],[ROA 2017]]), "x")</f>
        <v>x</v>
      </c>
      <c r="BG291" s="3">
        <f xml:space="preserve"> IFERROR(ABS(Table1[[#This Row],[ROA 2019]]-Table1[[#This Row],[ROA 2018]]), "x")</f>
        <v>0</v>
      </c>
      <c r="BH291" s="3" t="str">
        <f xml:space="preserve"> IFERROR(ABS(Table1[[#This Row],[ROA 2020]]-Table1[[#This Row],[ROA 2019]]), "x")</f>
        <v>x</v>
      </c>
      <c r="BI291" s="3" t="str">
        <f xml:space="preserve"> IFERROR(ABS(Table1[[#This Row],[ROA 2021]]-Table1[[#This Row],[ROA 2020]]), "x")</f>
        <v>x</v>
      </c>
      <c r="BJ291" s="3">
        <f xml:space="preserve"> IFERROR(AVERAGE(Table1[[#This Row],[ROA 2013-2012]:[ROA 2021-2020]]), "x")</f>
        <v>0</v>
      </c>
      <c r="BK291" s="3">
        <f>IFERROR(AVERAGE(Table1[[#This Row],[ROA 2012]:[ROA 2021]]), "x")</f>
        <v>0</v>
      </c>
      <c r="BN291" s="1">
        <f>SUM(Table1[[#This Row],[B/M Rank]:[ROA Rank]])</f>
        <v>0</v>
      </c>
    </row>
    <row r="292" spans="1:66" x14ac:dyDescent="0.25">
      <c r="A292" s="1" t="s">
        <v>2948</v>
      </c>
      <c r="B292" s="1" t="s">
        <v>933</v>
      </c>
      <c r="C292" s="1" t="s">
        <v>4417</v>
      </c>
      <c r="D292" s="1" t="s">
        <v>268</v>
      </c>
      <c r="E292" s="1" t="s">
        <v>108</v>
      </c>
      <c r="F292" s="1">
        <v>4.5</v>
      </c>
      <c r="G292" s="19"/>
      <c r="H292" s="19"/>
      <c r="I292" s="19"/>
      <c r="J292" s="19"/>
      <c r="K292" s="1"/>
      <c r="L292" s="19"/>
      <c r="M292" s="1">
        <v>2012</v>
      </c>
      <c r="N292" s="1" t="s">
        <v>4368</v>
      </c>
      <c r="O292" s="1" t="s">
        <v>4368</v>
      </c>
      <c r="P292" s="1" t="s">
        <v>4368</v>
      </c>
      <c r="Q292" s="1" t="s">
        <v>4368</v>
      </c>
      <c r="R292" s="1" t="s">
        <v>4368</v>
      </c>
      <c r="S292" s="1" t="s">
        <v>4368</v>
      </c>
      <c r="T292" s="1">
        <v>0</v>
      </c>
      <c r="U292" s="1" t="s">
        <v>4368</v>
      </c>
      <c r="V292" s="1" t="s">
        <v>4368</v>
      </c>
      <c r="W292" s="1" t="s">
        <v>4368</v>
      </c>
      <c r="X292" s="1" t="s">
        <v>4368</v>
      </c>
      <c r="Z292" s="3" t="str">
        <f xml:space="preserve"> IFERROR(AVEDEV(Table1[[#This Row],[GP 2012]:[GP 2021]]) / Table1[[#This Row],[Avg GP]], "x")</f>
        <v>x</v>
      </c>
      <c r="AA292" s="2">
        <f xml:space="preserve"> IFERROR(AVERAGE(Table1[[#This Row],[GP 2012]:[GP 2021]]), "x")</f>
        <v>0</v>
      </c>
      <c r="AB292" s="11">
        <f>Table1[Equity]/Table1[Market Capital]</f>
        <v>0.44444444444444442</v>
      </c>
      <c r="AC292" s="1">
        <v>1.4</v>
      </c>
      <c r="AD292" s="1">
        <v>1.3</v>
      </c>
      <c r="AE292" s="1">
        <v>0.1</v>
      </c>
      <c r="AF292" s="1">
        <v>0.1</v>
      </c>
      <c r="AG292" s="1">
        <v>0.1</v>
      </c>
      <c r="AH292" s="1">
        <v>1.7</v>
      </c>
      <c r="AI292" s="1">
        <v>1.8</v>
      </c>
      <c r="AJ292" s="1">
        <v>2.6</v>
      </c>
      <c r="AK292" s="1">
        <v>2.5</v>
      </c>
      <c r="AL292" s="1">
        <v>1.9</v>
      </c>
      <c r="AM292" s="1">
        <v>2.5</v>
      </c>
      <c r="AN292" s="1">
        <v>2</v>
      </c>
      <c r="AO292" s="3" t="str">
        <f xml:space="preserve"> IFERROR(Table1[[#This Row],[GP 2012]]/Table1[[#This Row],[Total Assets 2012]], "x")</f>
        <v>x</v>
      </c>
      <c r="AP292" s="3" t="str">
        <f xml:space="preserve"> IFERROR(Table1[[#This Row],[GP 2013]]/Table1[[#This Row],[Total Assets 2013]], "x")</f>
        <v>x</v>
      </c>
      <c r="AQ292" s="3" t="str">
        <f xml:space="preserve"> IFERROR(Table1[[#This Row],[GP 2014]]/Table1[[#This Row],[Total Assets 2014]], "x")</f>
        <v>x</v>
      </c>
      <c r="AR292" s="3" t="str">
        <f xml:space="preserve"> IFERROR(Table1[[#This Row],[GP 2015]]/Table1[[#This Row],[Total Assets 2015]], "x")</f>
        <v>x</v>
      </c>
      <c r="AS292" s="3" t="str">
        <f xml:space="preserve"> IFERROR(Table1[[#This Row],[GP 2016]]/Table1[[#This Row],[Total Assets 2016]], "x")</f>
        <v>x</v>
      </c>
      <c r="AT292" s="3" t="str">
        <f xml:space="preserve"> IFERROR(Table1[[#This Row],[GP 2017]]/Table1[[#This Row],[Total Assets 2017]], "x")</f>
        <v>x</v>
      </c>
      <c r="AU292" s="3">
        <f xml:space="preserve"> IFERROR(Table1[[#This Row],[GP 2018]]/Table1[[#This Row],[Total Assets 2018]], "x")</f>
        <v>0</v>
      </c>
      <c r="AV292" s="3" t="str">
        <f xml:space="preserve"> IFERROR(Table1[[#This Row],[GP 2019]]/Table1[[#This Row],[Total Assets 2019]], "x")</f>
        <v>x</v>
      </c>
      <c r="AW292" s="3" t="str">
        <f xml:space="preserve"> IFERROR(Table1[[#This Row],[GP 2020]]/Table1[[#This Row],[Total Assets 2020]], "x")</f>
        <v>x</v>
      </c>
      <c r="AX292" s="3" t="str">
        <f xml:space="preserve"> IFERROR(Table1[[#This Row],[GP 2021]]/Table1[[#This Row],[Total Assets 2021]], "x")</f>
        <v>x</v>
      </c>
      <c r="AY292" s="3" t="str">
        <f xml:space="preserve"> IFERROR(Table1[[#This Row],[GP TTM]]/Table1[[#This Row],[Total Assets TTM]], "x")</f>
        <v>x</v>
      </c>
      <c r="BA292" s="3" t="str">
        <f xml:space="preserve"> IFERROR(ABS(Table1[[#This Row],[ROA 2013]]-Table1[[#This Row],[ROA 2012]]), "x")</f>
        <v>x</v>
      </c>
      <c r="BB292" s="3" t="str">
        <f xml:space="preserve"> IFERROR(ABS(Table1[[#This Row],[ROA 2014]]-Table1[[#This Row],[ROA 2013]]), "x")</f>
        <v>x</v>
      </c>
      <c r="BC292" s="3" t="str">
        <f xml:space="preserve"> IFERROR(ABS(Table1[[#This Row],[ROA 2015]]-Table1[[#This Row],[ROA 2014]]), "x")</f>
        <v>x</v>
      </c>
      <c r="BD292" s="3" t="str">
        <f xml:space="preserve"> IFERROR(ABS(Table1[[#This Row],[ROA 2016]]-Table1[[#This Row],[ROA 2015]]), "x")</f>
        <v>x</v>
      </c>
      <c r="BE292" s="3" t="str">
        <f xml:space="preserve"> IFERROR(ABS(Table1[[#This Row],[ROA 2017]]-Table1[[#This Row],[ROA 2016]]), "x")</f>
        <v>x</v>
      </c>
      <c r="BF292" s="3" t="str">
        <f xml:space="preserve"> IFERROR(ABS(Table1[[#This Row],[ROA 2018]]-Table1[[#This Row],[ROA 2017]]), "x")</f>
        <v>x</v>
      </c>
      <c r="BG292" s="3" t="str">
        <f xml:space="preserve"> IFERROR(ABS(Table1[[#This Row],[ROA 2019]]-Table1[[#This Row],[ROA 2018]]), "x")</f>
        <v>x</v>
      </c>
      <c r="BH292" s="3" t="str">
        <f xml:space="preserve"> IFERROR(ABS(Table1[[#This Row],[ROA 2020]]-Table1[[#This Row],[ROA 2019]]), "x")</f>
        <v>x</v>
      </c>
      <c r="BI292" s="3" t="str">
        <f xml:space="preserve"> IFERROR(ABS(Table1[[#This Row],[ROA 2021]]-Table1[[#This Row],[ROA 2020]]), "x")</f>
        <v>x</v>
      </c>
      <c r="BJ292" s="3" t="str">
        <f xml:space="preserve"> IFERROR(AVERAGE(Table1[[#This Row],[ROA 2013-2012]:[ROA 2021-2020]]), "x")</f>
        <v>x</v>
      </c>
      <c r="BK292" s="3">
        <f>IFERROR(AVERAGE(Table1[[#This Row],[ROA 2012]:[ROA 2021]]), "x")</f>
        <v>0</v>
      </c>
      <c r="BN292" s="1">
        <f>SUM(Table1[[#This Row],[B/M Rank]:[ROA Rank]])</f>
        <v>0</v>
      </c>
    </row>
    <row r="293" spans="1:66" x14ac:dyDescent="0.25">
      <c r="A293" s="1" t="s">
        <v>3408</v>
      </c>
      <c r="B293" s="1" t="s">
        <v>4639</v>
      </c>
      <c r="C293" s="1" t="s">
        <v>4417</v>
      </c>
      <c r="D293" s="1" t="s">
        <v>268</v>
      </c>
      <c r="E293" s="1" t="s">
        <v>108</v>
      </c>
      <c r="F293" s="1">
        <v>4.5199999999999996</v>
      </c>
      <c r="G293" s="19"/>
      <c r="H293" s="19"/>
      <c r="I293" s="19"/>
      <c r="J293" s="19"/>
      <c r="K293" s="1"/>
      <c r="L293" s="19"/>
      <c r="M293" s="1">
        <v>2012</v>
      </c>
      <c r="N293" s="1" t="s">
        <v>4368</v>
      </c>
      <c r="O293" s="1" t="s">
        <v>4368</v>
      </c>
      <c r="P293" s="1" t="s">
        <v>4368</v>
      </c>
      <c r="Q293" s="1" t="s">
        <v>4368</v>
      </c>
      <c r="R293" s="1" t="s">
        <v>4368</v>
      </c>
      <c r="S293" s="1" t="s">
        <v>4368</v>
      </c>
      <c r="T293" s="1" t="s">
        <v>4368</v>
      </c>
      <c r="U293" s="1" t="s">
        <v>4368</v>
      </c>
      <c r="V293" s="1" t="s">
        <v>4368</v>
      </c>
      <c r="W293" s="1" t="s">
        <v>4368</v>
      </c>
      <c r="X293" s="1" t="s">
        <v>4368</v>
      </c>
      <c r="Z293" s="3" t="str">
        <f xml:space="preserve"> IFERROR(AVEDEV(Table1[[#This Row],[GP 2012]:[GP 2021]]) / Table1[[#This Row],[Avg GP]], "x")</f>
        <v>x</v>
      </c>
      <c r="AA293" s="2" t="str">
        <f xml:space="preserve"> IFERROR(AVERAGE(Table1[[#This Row],[GP 2012]:[GP 2021]]), "x")</f>
        <v>x</v>
      </c>
      <c r="AB293" s="11">
        <f>Table1[Equity]/Table1[Market Capital]</f>
        <v>-1.68141592920354</v>
      </c>
      <c r="AC293" s="1">
        <v>7.1</v>
      </c>
      <c r="AD293" s="1">
        <v>2.7</v>
      </c>
      <c r="AE293" s="1">
        <v>0.6</v>
      </c>
      <c r="AF293" s="1">
        <v>0.4</v>
      </c>
      <c r="AG293" s="1">
        <v>1.8</v>
      </c>
      <c r="AH293" s="1">
        <v>2.4</v>
      </c>
      <c r="AI293" s="1">
        <v>4.2</v>
      </c>
      <c r="AJ293" s="1">
        <v>0.7</v>
      </c>
      <c r="AK293" s="1">
        <v>1</v>
      </c>
      <c r="AL293" s="1">
        <v>3.8</v>
      </c>
      <c r="AM293" s="1">
        <v>3.1</v>
      </c>
      <c r="AN293" s="1">
        <v>-7.6</v>
      </c>
      <c r="AO293" s="3" t="str">
        <f xml:space="preserve"> IFERROR(Table1[[#This Row],[GP 2012]]/Table1[[#This Row],[Total Assets 2012]], "x")</f>
        <v>x</v>
      </c>
      <c r="AP293" s="3" t="str">
        <f xml:space="preserve"> IFERROR(Table1[[#This Row],[GP 2013]]/Table1[[#This Row],[Total Assets 2013]], "x")</f>
        <v>x</v>
      </c>
      <c r="AQ293" s="3" t="str">
        <f xml:space="preserve"> IFERROR(Table1[[#This Row],[GP 2014]]/Table1[[#This Row],[Total Assets 2014]], "x")</f>
        <v>x</v>
      </c>
      <c r="AR293" s="3" t="str">
        <f xml:space="preserve"> IFERROR(Table1[[#This Row],[GP 2015]]/Table1[[#This Row],[Total Assets 2015]], "x")</f>
        <v>x</v>
      </c>
      <c r="AS293" s="3" t="str">
        <f xml:space="preserve"> IFERROR(Table1[[#This Row],[GP 2016]]/Table1[[#This Row],[Total Assets 2016]], "x")</f>
        <v>x</v>
      </c>
      <c r="AT293" s="3" t="str">
        <f xml:space="preserve"> IFERROR(Table1[[#This Row],[GP 2017]]/Table1[[#This Row],[Total Assets 2017]], "x")</f>
        <v>x</v>
      </c>
      <c r="AU293" s="3" t="str">
        <f xml:space="preserve"> IFERROR(Table1[[#This Row],[GP 2018]]/Table1[[#This Row],[Total Assets 2018]], "x")</f>
        <v>x</v>
      </c>
      <c r="AV293" s="3" t="str">
        <f xml:space="preserve"> IFERROR(Table1[[#This Row],[GP 2019]]/Table1[[#This Row],[Total Assets 2019]], "x")</f>
        <v>x</v>
      </c>
      <c r="AW293" s="3" t="str">
        <f xml:space="preserve"> IFERROR(Table1[[#This Row],[GP 2020]]/Table1[[#This Row],[Total Assets 2020]], "x")</f>
        <v>x</v>
      </c>
      <c r="AX293" s="3" t="str">
        <f xml:space="preserve"> IFERROR(Table1[[#This Row],[GP 2021]]/Table1[[#This Row],[Total Assets 2021]], "x")</f>
        <v>x</v>
      </c>
      <c r="AY293" s="3" t="str">
        <f xml:space="preserve"> IFERROR(Table1[[#This Row],[GP TTM]]/Table1[[#This Row],[Total Assets TTM]], "x")</f>
        <v>x</v>
      </c>
      <c r="BA293" s="3" t="str">
        <f xml:space="preserve"> IFERROR(ABS(Table1[[#This Row],[ROA 2013]]-Table1[[#This Row],[ROA 2012]]), "x")</f>
        <v>x</v>
      </c>
      <c r="BB293" s="3" t="str">
        <f xml:space="preserve"> IFERROR(ABS(Table1[[#This Row],[ROA 2014]]-Table1[[#This Row],[ROA 2013]]), "x")</f>
        <v>x</v>
      </c>
      <c r="BC293" s="3" t="str">
        <f xml:space="preserve"> IFERROR(ABS(Table1[[#This Row],[ROA 2015]]-Table1[[#This Row],[ROA 2014]]), "x")</f>
        <v>x</v>
      </c>
      <c r="BD293" s="3" t="str">
        <f xml:space="preserve"> IFERROR(ABS(Table1[[#This Row],[ROA 2016]]-Table1[[#This Row],[ROA 2015]]), "x")</f>
        <v>x</v>
      </c>
      <c r="BE293" s="3" t="str">
        <f xml:space="preserve"> IFERROR(ABS(Table1[[#This Row],[ROA 2017]]-Table1[[#This Row],[ROA 2016]]), "x")</f>
        <v>x</v>
      </c>
      <c r="BF293" s="3" t="str">
        <f xml:space="preserve"> IFERROR(ABS(Table1[[#This Row],[ROA 2018]]-Table1[[#This Row],[ROA 2017]]), "x")</f>
        <v>x</v>
      </c>
      <c r="BG293" s="3" t="str">
        <f xml:space="preserve"> IFERROR(ABS(Table1[[#This Row],[ROA 2019]]-Table1[[#This Row],[ROA 2018]]), "x")</f>
        <v>x</v>
      </c>
      <c r="BH293" s="3" t="str">
        <f xml:space="preserve"> IFERROR(ABS(Table1[[#This Row],[ROA 2020]]-Table1[[#This Row],[ROA 2019]]), "x")</f>
        <v>x</v>
      </c>
      <c r="BI293" s="3" t="str">
        <f xml:space="preserve"> IFERROR(ABS(Table1[[#This Row],[ROA 2021]]-Table1[[#This Row],[ROA 2020]]), "x")</f>
        <v>x</v>
      </c>
      <c r="BJ293" s="3" t="str">
        <f xml:space="preserve"> IFERROR(AVERAGE(Table1[[#This Row],[ROA 2013-2012]:[ROA 2021-2020]]), "x")</f>
        <v>x</v>
      </c>
      <c r="BK293" s="3" t="str">
        <f>IFERROR(AVERAGE(Table1[[#This Row],[ROA 2012]:[ROA 2021]]), "x")</f>
        <v>x</v>
      </c>
      <c r="BN293" s="1">
        <f>SUM(Table1[[#This Row],[B/M Rank]:[ROA Rank]])</f>
        <v>0</v>
      </c>
    </row>
    <row r="294" spans="1:66" x14ac:dyDescent="0.25">
      <c r="A294" s="1" t="s">
        <v>2977</v>
      </c>
      <c r="B294" s="1" t="s">
        <v>956</v>
      </c>
      <c r="C294" s="1" t="s">
        <v>4417</v>
      </c>
      <c r="D294" s="1" t="s">
        <v>268</v>
      </c>
      <c r="E294" s="1" t="s">
        <v>108</v>
      </c>
      <c r="F294" s="1">
        <v>4.5199999999999996</v>
      </c>
      <c r="G294" s="19"/>
      <c r="H294" s="19"/>
      <c r="I294" s="19"/>
      <c r="J294" s="19"/>
      <c r="K294" s="1"/>
      <c r="L294" s="19"/>
      <c r="M294" s="1">
        <v>2012</v>
      </c>
      <c r="N294" s="1">
        <v>0</v>
      </c>
      <c r="O294" s="1" t="s">
        <v>4368</v>
      </c>
      <c r="P294" s="1" t="s">
        <v>4368</v>
      </c>
      <c r="Q294" s="1" t="s">
        <v>4368</v>
      </c>
      <c r="R294" s="1" t="s">
        <v>4368</v>
      </c>
      <c r="S294" s="1" t="s">
        <v>4368</v>
      </c>
      <c r="T294" s="1">
        <v>0</v>
      </c>
      <c r="U294" s="1" t="s">
        <v>4368</v>
      </c>
      <c r="V294" s="1" t="s">
        <v>4368</v>
      </c>
      <c r="W294" s="1">
        <v>0</v>
      </c>
      <c r="X294" s="1">
        <v>0</v>
      </c>
      <c r="Z294" s="3" t="str">
        <f xml:space="preserve"> IFERROR(AVEDEV(Table1[[#This Row],[GP 2012]:[GP 2021]]) / Table1[[#This Row],[Avg GP]], "x")</f>
        <v>x</v>
      </c>
      <c r="AA294" s="2">
        <f xml:space="preserve"> IFERROR(AVERAGE(Table1[[#This Row],[GP 2012]:[GP 2021]]), "x")</f>
        <v>0</v>
      </c>
      <c r="AB294" s="11">
        <f>Table1[Equity]/Table1[Market Capital]</f>
        <v>3.1415929203539825</v>
      </c>
      <c r="AC294" s="1">
        <v>1.3</v>
      </c>
      <c r="AD294" s="1">
        <v>1.3</v>
      </c>
      <c r="AE294" s="1">
        <v>0.1</v>
      </c>
      <c r="AF294" s="1">
        <v>0.1</v>
      </c>
      <c r="AG294" s="1">
        <v>0.2</v>
      </c>
      <c r="AH294" s="1">
        <v>0.5</v>
      </c>
      <c r="AI294" s="1">
        <v>1.4</v>
      </c>
      <c r="AJ294" s="1">
        <v>1.2</v>
      </c>
      <c r="AK294" s="1">
        <v>2.6</v>
      </c>
      <c r="AL294" s="1">
        <v>11.7</v>
      </c>
      <c r="AM294" s="1">
        <v>15.2</v>
      </c>
      <c r="AN294" s="1">
        <v>14.2</v>
      </c>
      <c r="AO294" s="3">
        <f xml:space="preserve"> IFERROR(Table1[[#This Row],[GP 2012]]/Table1[[#This Row],[Total Assets 2012]], "x")</f>
        <v>0</v>
      </c>
      <c r="AP294" s="3" t="str">
        <f xml:space="preserve"> IFERROR(Table1[[#This Row],[GP 2013]]/Table1[[#This Row],[Total Assets 2013]], "x")</f>
        <v>x</v>
      </c>
      <c r="AQ294" s="3" t="str">
        <f xml:space="preserve"> IFERROR(Table1[[#This Row],[GP 2014]]/Table1[[#This Row],[Total Assets 2014]], "x")</f>
        <v>x</v>
      </c>
      <c r="AR294" s="3" t="str">
        <f xml:space="preserve"> IFERROR(Table1[[#This Row],[GP 2015]]/Table1[[#This Row],[Total Assets 2015]], "x")</f>
        <v>x</v>
      </c>
      <c r="AS294" s="3" t="str">
        <f xml:space="preserve"> IFERROR(Table1[[#This Row],[GP 2016]]/Table1[[#This Row],[Total Assets 2016]], "x")</f>
        <v>x</v>
      </c>
      <c r="AT294" s="3" t="str">
        <f xml:space="preserve"> IFERROR(Table1[[#This Row],[GP 2017]]/Table1[[#This Row],[Total Assets 2017]], "x")</f>
        <v>x</v>
      </c>
      <c r="AU294" s="3">
        <f xml:space="preserve"> IFERROR(Table1[[#This Row],[GP 2018]]/Table1[[#This Row],[Total Assets 2018]], "x")</f>
        <v>0</v>
      </c>
      <c r="AV294" s="3" t="str">
        <f xml:space="preserve"> IFERROR(Table1[[#This Row],[GP 2019]]/Table1[[#This Row],[Total Assets 2019]], "x")</f>
        <v>x</v>
      </c>
      <c r="AW294" s="3" t="str">
        <f xml:space="preserve"> IFERROR(Table1[[#This Row],[GP 2020]]/Table1[[#This Row],[Total Assets 2020]], "x")</f>
        <v>x</v>
      </c>
      <c r="AX294" s="3">
        <f xml:space="preserve"> IFERROR(Table1[[#This Row],[GP 2021]]/Table1[[#This Row],[Total Assets 2021]], "x")</f>
        <v>0</v>
      </c>
      <c r="AY294" s="3">
        <f xml:space="preserve"> IFERROR(Table1[[#This Row],[GP TTM]]/Table1[[#This Row],[Total Assets TTM]], "x")</f>
        <v>0</v>
      </c>
      <c r="BA294" s="3" t="str">
        <f xml:space="preserve"> IFERROR(ABS(Table1[[#This Row],[ROA 2013]]-Table1[[#This Row],[ROA 2012]]), "x")</f>
        <v>x</v>
      </c>
      <c r="BB294" s="3" t="str">
        <f xml:space="preserve"> IFERROR(ABS(Table1[[#This Row],[ROA 2014]]-Table1[[#This Row],[ROA 2013]]), "x")</f>
        <v>x</v>
      </c>
      <c r="BC294" s="3" t="str">
        <f xml:space="preserve"> IFERROR(ABS(Table1[[#This Row],[ROA 2015]]-Table1[[#This Row],[ROA 2014]]), "x")</f>
        <v>x</v>
      </c>
      <c r="BD294" s="3" t="str">
        <f xml:space="preserve"> IFERROR(ABS(Table1[[#This Row],[ROA 2016]]-Table1[[#This Row],[ROA 2015]]), "x")</f>
        <v>x</v>
      </c>
      <c r="BE294" s="3" t="str">
        <f xml:space="preserve"> IFERROR(ABS(Table1[[#This Row],[ROA 2017]]-Table1[[#This Row],[ROA 2016]]), "x")</f>
        <v>x</v>
      </c>
      <c r="BF294" s="3" t="str">
        <f xml:space="preserve"> IFERROR(ABS(Table1[[#This Row],[ROA 2018]]-Table1[[#This Row],[ROA 2017]]), "x")</f>
        <v>x</v>
      </c>
      <c r="BG294" s="3" t="str">
        <f xml:space="preserve"> IFERROR(ABS(Table1[[#This Row],[ROA 2019]]-Table1[[#This Row],[ROA 2018]]), "x")</f>
        <v>x</v>
      </c>
      <c r="BH294" s="3" t="str">
        <f xml:space="preserve"> IFERROR(ABS(Table1[[#This Row],[ROA 2020]]-Table1[[#This Row],[ROA 2019]]), "x")</f>
        <v>x</v>
      </c>
      <c r="BI294" s="3" t="str">
        <f xml:space="preserve"> IFERROR(ABS(Table1[[#This Row],[ROA 2021]]-Table1[[#This Row],[ROA 2020]]), "x")</f>
        <v>x</v>
      </c>
      <c r="BJ294" s="3" t="str">
        <f xml:space="preserve"> IFERROR(AVERAGE(Table1[[#This Row],[ROA 2013-2012]:[ROA 2021-2020]]), "x")</f>
        <v>x</v>
      </c>
      <c r="BK294" s="3">
        <f>IFERROR(AVERAGE(Table1[[#This Row],[ROA 2012]:[ROA 2021]]), "x")</f>
        <v>0</v>
      </c>
      <c r="BN294" s="1">
        <f>SUM(Table1[[#This Row],[B/M Rank]:[ROA Rank]])</f>
        <v>0</v>
      </c>
    </row>
    <row r="295" spans="1:66" x14ac:dyDescent="0.25">
      <c r="A295" s="1" t="s">
        <v>4132</v>
      </c>
      <c r="B295" s="1" t="s">
        <v>1838</v>
      </c>
      <c r="C295" s="1" t="s">
        <v>12</v>
      </c>
      <c r="D295" s="1" t="s">
        <v>11</v>
      </c>
      <c r="E295" s="1" t="s">
        <v>108</v>
      </c>
      <c r="F295" s="1">
        <v>4.53</v>
      </c>
      <c r="G295" s="19"/>
      <c r="H295" s="19"/>
      <c r="I295" s="19"/>
      <c r="J295" s="19"/>
      <c r="K295" s="1"/>
      <c r="L295" s="19"/>
      <c r="M295" s="1" t="s">
        <v>1494</v>
      </c>
      <c r="N295" s="1" t="s">
        <v>1494</v>
      </c>
      <c r="O295" s="1" t="s">
        <v>1494</v>
      </c>
      <c r="P295" s="1" t="s">
        <v>1494</v>
      </c>
      <c r="Q295" s="1" t="s">
        <v>1494</v>
      </c>
      <c r="R295" s="1" t="s">
        <v>1494</v>
      </c>
      <c r="S295" s="1" t="s">
        <v>1494</v>
      </c>
      <c r="T295" s="1" t="s">
        <v>1494</v>
      </c>
      <c r="U295" s="1" t="s">
        <v>1494</v>
      </c>
      <c r="V295" s="1" t="s">
        <v>1494</v>
      </c>
      <c r="W295" s="1" t="s">
        <v>1494</v>
      </c>
      <c r="X295" s="1" t="s">
        <v>1494</v>
      </c>
      <c r="Z295" s="3" t="str">
        <f xml:space="preserve"> IFERROR(AVEDEV(Table1[[#This Row],[GP 2012]:[GP 2021]]) / Table1[[#This Row],[Avg GP]], "x")</f>
        <v>x</v>
      </c>
      <c r="AA295" s="2" t="str">
        <f xml:space="preserve"> IFERROR(AVERAGE(Table1[[#This Row],[GP 2012]:[GP 2021]]), "x")</f>
        <v>x</v>
      </c>
      <c r="AB295" s="11" t="e">
        <f>Table1[Equity]/Table1[Market Capital]</f>
        <v>#VALUE!</v>
      </c>
      <c r="AC295" s="1" t="s">
        <v>1494</v>
      </c>
      <c r="AD295" s="1" t="s">
        <v>1494</v>
      </c>
      <c r="AE295" s="1" t="s">
        <v>1494</v>
      </c>
      <c r="AF295" s="1" t="s">
        <v>1494</v>
      </c>
      <c r="AG295" s="1" t="s">
        <v>1494</v>
      </c>
      <c r="AH295" s="1" t="s">
        <v>1494</v>
      </c>
      <c r="AI295" s="1" t="s">
        <v>1494</v>
      </c>
      <c r="AJ295" s="1" t="s">
        <v>1494</v>
      </c>
      <c r="AK295" s="1" t="s">
        <v>1494</v>
      </c>
      <c r="AL295" s="1" t="s">
        <v>1494</v>
      </c>
      <c r="AM295" s="1" t="s">
        <v>1494</v>
      </c>
      <c r="AN295" s="1" t="s">
        <v>1494</v>
      </c>
      <c r="AO295" s="3" t="str">
        <f xml:space="preserve"> IFERROR(Table1[[#This Row],[GP 2012]]/Table1[[#This Row],[Total Assets 2012]], "x")</f>
        <v>x</v>
      </c>
      <c r="AP295" s="3" t="str">
        <f xml:space="preserve"> IFERROR(Table1[[#This Row],[GP 2013]]/Table1[[#This Row],[Total Assets 2013]], "x")</f>
        <v>x</v>
      </c>
      <c r="AQ295" s="3" t="str">
        <f xml:space="preserve"> IFERROR(Table1[[#This Row],[GP 2014]]/Table1[[#This Row],[Total Assets 2014]], "x")</f>
        <v>x</v>
      </c>
      <c r="AR295" s="3" t="str">
        <f xml:space="preserve"> IFERROR(Table1[[#This Row],[GP 2015]]/Table1[[#This Row],[Total Assets 2015]], "x")</f>
        <v>x</v>
      </c>
      <c r="AS295" s="3" t="str">
        <f xml:space="preserve"> IFERROR(Table1[[#This Row],[GP 2016]]/Table1[[#This Row],[Total Assets 2016]], "x")</f>
        <v>x</v>
      </c>
      <c r="AT295" s="3" t="str">
        <f xml:space="preserve"> IFERROR(Table1[[#This Row],[GP 2017]]/Table1[[#This Row],[Total Assets 2017]], "x")</f>
        <v>x</v>
      </c>
      <c r="AU295" s="3" t="str">
        <f xml:space="preserve"> IFERROR(Table1[[#This Row],[GP 2018]]/Table1[[#This Row],[Total Assets 2018]], "x")</f>
        <v>x</v>
      </c>
      <c r="AV295" s="3" t="str">
        <f xml:space="preserve"> IFERROR(Table1[[#This Row],[GP 2019]]/Table1[[#This Row],[Total Assets 2019]], "x")</f>
        <v>x</v>
      </c>
      <c r="AW295" s="3" t="str">
        <f xml:space="preserve"> IFERROR(Table1[[#This Row],[GP 2020]]/Table1[[#This Row],[Total Assets 2020]], "x")</f>
        <v>x</v>
      </c>
      <c r="AX295" s="3" t="str">
        <f xml:space="preserve"> IFERROR(Table1[[#This Row],[GP 2021]]/Table1[[#This Row],[Total Assets 2021]], "x")</f>
        <v>x</v>
      </c>
      <c r="AY295" s="3" t="str">
        <f xml:space="preserve"> IFERROR(Table1[[#This Row],[GP TTM]]/Table1[[#This Row],[Total Assets TTM]], "x")</f>
        <v>x</v>
      </c>
      <c r="BA295" s="3" t="str">
        <f xml:space="preserve"> IFERROR(ABS(Table1[[#This Row],[ROA 2013]]-Table1[[#This Row],[ROA 2012]]), "x")</f>
        <v>x</v>
      </c>
      <c r="BB295" s="3" t="str">
        <f xml:space="preserve"> IFERROR(ABS(Table1[[#This Row],[ROA 2014]]-Table1[[#This Row],[ROA 2013]]), "x")</f>
        <v>x</v>
      </c>
      <c r="BC295" s="3" t="str">
        <f xml:space="preserve"> IFERROR(ABS(Table1[[#This Row],[ROA 2015]]-Table1[[#This Row],[ROA 2014]]), "x")</f>
        <v>x</v>
      </c>
      <c r="BD295" s="3" t="str">
        <f xml:space="preserve"> IFERROR(ABS(Table1[[#This Row],[ROA 2016]]-Table1[[#This Row],[ROA 2015]]), "x")</f>
        <v>x</v>
      </c>
      <c r="BE295" s="3" t="str">
        <f xml:space="preserve"> IFERROR(ABS(Table1[[#This Row],[ROA 2017]]-Table1[[#This Row],[ROA 2016]]), "x")</f>
        <v>x</v>
      </c>
      <c r="BF295" s="3" t="str">
        <f xml:space="preserve"> IFERROR(ABS(Table1[[#This Row],[ROA 2018]]-Table1[[#This Row],[ROA 2017]]), "x")</f>
        <v>x</v>
      </c>
      <c r="BG295" s="3" t="str">
        <f xml:space="preserve"> IFERROR(ABS(Table1[[#This Row],[ROA 2019]]-Table1[[#This Row],[ROA 2018]]), "x")</f>
        <v>x</v>
      </c>
      <c r="BH295" s="3" t="str">
        <f xml:space="preserve"> IFERROR(ABS(Table1[[#This Row],[ROA 2020]]-Table1[[#This Row],[ROA 2019]]), "x")</f>
        <v>x</v>
      </c>
      <c r="BI295" s="3" t="str">
        <f xml:space="preserve"> IFERROR(ABS(Table1[[#This Row],[ROA 2021]]-Table1[[#This Row],[ROA 2020]]), "x")</f>
        <v>x</v>
      </c>
      <c r="BJ295" s="3" t="str">
        <f xml:space="preserve"> IFERROR(AVERAGE(Table1[[#This Row],[ROA 2013-2012]:[ROA 2021-2020]]), "x")</f>
        <v>x</v>
      </c>
      <c r="BK295" s="3" t="str">
        <f>IFERROR(AVERAGE(Table1[[#This Row],[ROA 2012]:[ROA 2021]]), "x")</f>
        <v>x</v>
      </c>
      <c r="BN295" s="1">
        <f>SUM(Table1[[#This Row],[B/M Rank]:[ROA Rank]])</f>
        <v>0</v>
      </c>
    </row>
    <row r="296" spans="1:66" x14ac:dyDescent="0.25">
      <c r="A296" s="1" t="s">
        <v>2886</v>
      </c>
      <c r="B296" s="1" t="s">
        <v>887</v>
      </c>
      <c r="C296" s="1" t="s">
        <v>4417</v>
      </c>
      <c r="D296" s="1" t="s">
        <v>268</v>
      </c>
      <c r="E296" s="1" t="s">
        <v>108</v>
      </c>
      <c r="F296" s="1">
        <v>4.55</v>
      </c>
      <c r="G296" s="19"/>
      <c r="H296" s="19"/>
      <c r="I296" s="19"/>
      <c r="J296" s="19"/>
      <c r="K296" s="1"/>
      <c r="L296" s="19"/>
      <c r="M296" s="1">
        <v>2012</v>
      </c>
      <c r="N296" s="1">
        <v>0</v>
      </c>
      <c r="O296" s="1">
        <v>0</v>
      </c>
      <c r="P296" s="1">
        <v>0</v>
      </c>
      <c r="Q296" s="1" t="s">
        <v>4368</v>
      </c>
      <c r="R296" s="1" t="s">
        <v>4368</v>
      </c>
      <c r="S296" s="1" t="s">
        <v>4368</v>
      </c>
      <c r="T296" s="1" t="s">
        <v>4368</v>
      </c>
      <c r="U296" s="1" t="s">
        <v>4368</v>
      </c>
      <c r="V296" s="1" t="s">
        <v>4368</v>
      </c>
      <c r="W296" s="1" t="s">
        <v>4368</v>
      </c>
      <c r="X296" s="1" t="s">
        <v>4368</v>
      </c>
      <c r="Z296" s="3" t="str">
        <f xml:space="preserve"> IFERROR(AVEDEV(Table1[[#This Row],[GP 2012]:[GP 2021]]) / Table1[[#This Row],[Avg GP]], "x")</f>
        <v>x</v>
      </c>
      <c r="AA296" s="2">
        <f xml:space="preserve"> IFERROR(AVERAGE(Table1[[#This Row],[GP 2012]:[GP 2021]]), "x")</f>
        <v>0</v>
      </c>
      <c r="AB296" s="11">
        <f>Table1[Equity]/Table1[Market Capital]</f>
        <v>0.26373626373626374</v>
      </c>
      <c r="AC296" s="1">
        <v>7.9</v>
      </c>
      <c r="AD296" s="1">
        <v>7.4</v>
      </c>
      <c r="AE296" s="1">
        <v>2.2999999999999998</v>
      </c>
      <c r="AF296" s="1">
        <v>2</v>
      </c>
      <c r="AG296" s="1">
        <v>2.6</v>
      </c>
      <c r="AH296" s="1">
        <v>1.2</v>
      </c>
      <c r="AI296" s="1">
        <v>1.4</v>
      </c>
      <c r="AJ296" s="1">
        <v>0.6</v>
      </c>
      <c r="AK296" s="1">
        <v>1</v>
      </c>
      <c r="AL296" s="1">
        <v>1.2</v>
      </c>
      <c r="AM296" s="1">
        <v>1.3</v>
      </c>
      <c r="AN296" s="1">
        <v>1.2</v>
      </c>
      <c r="AO296" s="3">
        <f xml:space="preserve"> IFERROR(Table1[[#This Row],[GP 2012]]/Table1[[#This Row],[Total Assets 2012]], "x")</f>
        <v>0</v>
      </c>
      <c r="AP296" s="3">
        <f xml:space="preserve"> IFERROR(Table1[[#This Row],[GP 2013]]/Table1[[#This Row],[Total Assets 2013]], "x")</f>
        <v>0</v>
      </c>
      <c r="AQ296" s="3">
        <f xml:space="preserve"> IFERROR(Table1[[#This Row],[GP 2014]]/Table1[[#This Row],[Total Assets 2014]], "x")</f>
        <v>0</v>
      </c>
      <c r="AR296" s="3" t="str">
        <f xml:space="preserve"> IFERROR(Table1[[#This Row],[GP 2015]]/Table1[[#This Row],[Total Assets 2015]], "x")</f>
        <v>x</v>
      </c>
      <c r="AS296" s="3" t="str">
        <f xml:space="preserve"> IFERROR(Table1[[#This Row],[GP 2016]]/Table1[[#This Row],[Total Assets 2016]], "x")</f>
        <v>x</v>
      </c>
      <c r="AT296" s="3" t="str">
        <f xml:space="preserve"> IFERROR(Table1[[#This Row],[GP 2017]]/Table1[[#This Row],[Total Assets 2017]], "x")</f>
        <v>x</v>
      </c>
      <c r="AU296" s="3" t="str">
        <f xml:space="preserve"> IFERROR(Table1[[#This Row],[GP 2018]]/Table1[[#This Row],[Total Assets 2018]], "x")</f>
        <v>x</v>
      </c>
      <c r="AV296" s="3" t="str">
        <f xml:space="preserve"> IFERROR(Table1[[#This Row],[GP 2019]]/Table1[[#This Row],[Total Assets 2019]], "x")</f>
        <v>x</v>
      </c>
      <c r="AW296" s="3" t="str">
        <f xml:space="preserve"> IFERROR(Table1[[#This Row],[GP 2020]]/Table1[[#This Row],[Total Assets 2020]], "x")</f>
        <v>x</v>
      </c>
      <c r="AX296" s="3" t="str">
        <f xml:space="preserve"> IFERROR(Table1[[#This Row],[GP 2021]]/Table1[[#This Row],[Total Assets 2021]], "x")</f>
        <v>x</v>
      </c>
      <c r="AY296" s="3" t="str">
        <f xml:space="preserve"> IFERROR(Table1[[#This Row],[GP TTM]]/Table1[[#This Row],[Total Assets TTM]], "x")</f>
        <v>x</v>
      </c>
      <c r="BA296" s="3">
        <f xml:space="preserve"> IFERROR(ABS(Table1[[#This Row],[ROA 2013]]-Table1[[#This Row],[ROA 2012]]), "x")</f>
        <v>0</v>
      </c>
      <c r="BB296" s="3">
        <f xml:space="preserve"> IFERROR(ABS(Table1[[#This Row],[ROA 2014]]-Table1[[#This Row],[ROA 2013]]), "x")</f>
        <v>0</v>
      </c>
      <c r="BC296" s="3" t="str">
        <f xml:space="preserve"> IFERROR(ABS(Table1[[#This Row],[ROA 2015]]-Table1[[#This Row],[ROA 2014]]), "x")</f>
        <v>x</v>
      </c>
      <c r="BD296" s="3" t="str">
        <f xml:space="preserve"> IFERROR(ABS(Table1[[#This Row],[ROA 2016]]-Table1[[#This Row],[ROA 2015]]), "x")</f>
        <v>x</v>
      </c>
      <c r="BE296" s="3" t="str">
        <f xml:space="preserve"> IFERROR(ABS(Table1[[#This Row],[ROA 2017]]-Table1[[#This Row],[ROA 2016]]), "x")</f>
        <v>x</v>
      </c>
      <c r="BF296" s="3" t="str">
        <f xml:space="preserve"> IFERROR(ABS(Table1[[#This Row],[ROA 2018]]-Table1[[#This Row],[ROA 2017]]), "x")</f>
        <v>x</v>
      </c>
      <c r="BG296" s="3" t="str">
        <f xml:space="preserve"> IFERROR(ABS(Table1[[#This Row],[ROA 2019]]-Table1[[#This Row],[ROA 2018]]), "x")</f>
        <v>x</v>
      </c>
      <c r="BH296" s="3" t="str">
        <f xml:space="preserve"> IFERROR(ABS(Table1[[#This Row],[ROA 2020]]-Table1[[#This Row],[ROA 2019]]), "x")</f>
        <v>x</v>
      </c>
      <c r="BI296" s="3" t="str">
        <f xml:space="preserve"> IFERROR(ABS(Table1[[#This Row],[ROA 2021]]-Table1[[#This Row],[ROA 2020]]), "x")</f>
        <v>x</v>
      </c>
      <c r="BJ296" s="3">
        <f xml:space="preserve"> IFERROR(AVERAGE(Table1[[#This Row],[ROA 2013-2012]:[ROA 2021-2020]]), "x")</f>
        <v>0</v>
      </c>
      <c r="BK296" s="3">
        <f>IFERROR(AVERAGE(Table1[[#This Row],[ROA 2012]:[ROA 2021]]), "x")</f>
        <v>0</v>
      </c>
      <c r="BN296" s="1">
        <f>SUM(Table1[[#This Row],[B/M Rank]:[ROA Rank]])</f>
        <v>0</v>
      </c>
    </row>
    <row r="297" spans="1:66" x14ac:dyDescent="0.25">
      <c r="A297" s="1" t="s">
        <v>3393</v>
      </c>
      <c r="B297" s="1" t="s">
        <v>4631</v>
      </c>
      <c r="C297" s="1" t="s">
        <v>4417</v>
      </c>
      <c r="D297" s="1" t="s">
        <v>268</v>
      </c>
      <c r="E297" s="1" t="s">
        <v>108</v>
      </c>
      <c r="F297" s="1">
        <v>4.5599999999999996</v>
      </c>
      <c r="G297" s="19"/>
      <c r="H297" s="19"/>
      <c r="I297" s="19"/>
      <c r="J297" s="19"/>
      <c r="K297" s="1"/>
      <c r="L297" s="19"/>
      <c r="M297" s="1">
        <v>2018</v>
      </c>
      <c r="T297" s="1" t="s">
        <v>4368</v>
      </c>
      <c r="U297" s="1" t="s">
        <v>4368</v>
      </c>
      <c r="V297" s="1" t="s">
        <v>4368</v>
      </c>
      <c r="W297" s="1" t="s">
        <v>4368</v>
      </c>
      <c r="X297" s="1" t="s">
        <v>4368</v>
      </c>
      <c r="Z297" s="3" t="str">
        <f xml:space="preserve"> IFERROR(AVEDEV(Table1[[#This Row],[GP 2012]:[GP 2021]]) / Table1[[#This Row],[Avg GP]], "x")</f>
        <v>x</v>
      </c>
      <c r="AA297" s="2" t="str">
        <f xml:space="preserve"> IFERROR(AVERAGE(Table1[[#This Row],[GP 2012]:[GP 2021]]), "x")</f>
        <v>x</v>
      </c>
      <c r="AB297" s="11">
        <f>Table1[Equity]/Table1[Market Capital]</f>
        <v>0.35087719298245618</v>
      </c>
      <c r="AI297" s="1">
        <v>0.5</v>
      </c>
      <c r="AJ297" s="1">
        <v>0.7</v>
      </c>
      <c r="AK297" s="1">
        <v>0.5</v>
      </c>
      <c r="AL297" s="1">
        <v>1.8</v>
      </c>
      <c r="AM297" s="1">
        <v>1.7</v>
      </c>
      <c r="AN297" s="1">
        <v>1.6</v>
      </c>
      <c r="AO297" s="3" t="str">
        <f xml:space="preserve"> IFERROR(Table1[[#This Row],[GP 2012]]/Table1[[#This Row],[Total Assets 2012]], "x")</f>
        <v>x</v>
      </c>
      <c r="AP297" s="3" t="str">
        <f xml:space="preserve"> IFERROR(Table1[[#This Row],[GP 2013]]/Table1[[#This Row],[Total Assets 2013]], "x")</f>
        <v>x</v>
      </c>
      <c r="AQ297" s="3" t="str">
        <f xml:space="preserve"> IFERROR(Table1[[#This Row],[GP 2014]]/Table1[[#This Row],[Total Assets 2014]], "x")</f>
        <v>x</v>
      </c>
      <c r="AR297" s="3" t="str">
        <f xml:space="preserve"> IFERROR(Table1[[#This Row],[GP 2015]]/Table1[[#This Row],[Total Assets 2015]], "x")</f>
        <v>x</v>
      </c>
      <c r="AS297" s="3" t="str">
        <f xml:space="preserve"> IFERROR(Table1[[#This Row],[GP 2016]]/Table1[[#This Row],[Total Assets 2016]], "x")</f>
        <v>x</v>
      </c>
      <c r="AT297" s="3" t="str">
        <f xml:space="preserve"> IFERROR(Table1[[#This Row],[GP 2017]]/Table1[[#This Row],[Total Assets 2017]], "x")</f>
        <v>x</v>
      </c>
      <c r="AU297" s="3" t="str">
        <f xml:space="preserve"> IFERROR(Table1[[#This Row],[GP 2018]]/Table1[[#This Row],[Total Assets 2018]], "x")</f>
        <v>x</v>
      </c>
      <c r="AV297" s="3" t="str">
        <f xml:space="preserve"> IFERROR(Table1[[#This Row],[GP 2019]]/Table1[[#This Row],[Total Assets 2019]], "x")</f>
        <v>x</v>
      </c>
      <c r="AW297" s="3" t="str">
        <f xml:space="preserve"> IFERROR(Table1[[#This Row],[GP 2020]]/Table1[[#This Row],[Total Assets 2020]], "x")</f>
        <v>x</v>
      </c>
      <c r="AX297" s="3" t="str">
        <f xml:space="preserve"> IFERROR(Table1[[#This Row],[GP 2021]]/Table1[[#This Row],[Total Assets 2021]], "x")</f>
        <v>x</v>
      </c>
      <c r="AY297" s="3" t="str">
        <f xml:space="preserve"> IFERROR(Table1[[#This Row],[GP TTM]]/Table1[[#This Row],[Total Assets TTM]], "x")</f>
        <v>x</v>
      </c>
      <c r="BA297" s="3" t="str">
        <f xml:space="preserve"> IFERROR(ABS(Table1[[#This Row],[ROA 2013]]-Table1[[#This Row],[ROA 2012]]), "x")</f>
        <v>x</v>
      </c>
      <c r="BB297" s="3" t="str">
        <f xml:space="preserve"> IFERROR(ABS(Table1[[#This Row],[ROA 2014]]-Table1[[#This Row],[ROA 2013]]), "x")</f>
        <v>x</v>
      </c>
      <c r="BC297" s="3" t="str">
        <f xml:space="preserve"> IFERROR(ABS(Table1[[#This Row],[ROA 2015]]-Table1[[#This Row],[ROA 2014]]), "x")</f>
        <v>x</v>
      </c>
      <c r="BD297" s="3" t="str">
        <f xml:space="preserve"> IFERROR(ABS(Table1[[#This Row],[ROA 2016]]-Table1[[#This Row],[ROA 2015]]), "x")</f>
        <v>x</v>
      </c>
      <c r="BE297" s="3" t="str">
        <f xml:space="preserve"> IFERROR(ABS(Table1[[#This Row],[ROA 2017]]-Table1[[#This Row],[ROA 2016]]), "x")</f>
        <v>x</v>
      </c>
      <c r="BF297" s="3" t="str">
        <f xml:space="preserve"> IFERROR(ABS(Table1[[#This Row],[ROA 2018]]-Table1[[#This Row],[ROA 2017]]), "x")</f>
        <v>x</v>
      </c>
      <c r="BG297" s="3" t="str">
        <f xml:space="preserve"> IFERROR(ABS(Table1[[#This Row],[ROA 2019]]-Table1[[#This Row],[ROA 2018]]), "x")</f>
        <v>x</v>
      </c>
      <c r="BH297" s="3" t="str">
        <f xml:space="preserve"> IFERROR(ABS(Table1[[#This Row],[ROA 2020]]-Table1[[#This Row],[ROA 2019]]), "x")</f>
        <v>x</v>
      </c>
      <c r="BI297" s="3" t="str">
        <f xml:space="preserve"> IFERROR(ABS(Table1[[#This Row],[ROA 2021]]-Table1[[#This Row],[ROA 2020]]), "x")</f>
        <v>x</v>
      </c>
      <c r="BJ297" s="3" t="str">
        <f xml:space="preserve"> IFERROR(AVERAGE(Table1[[#This Row],[ROA 2013-2012]:[ROA 2021-2020]]), "x")</f>
        <v>x</v>
      </c>
      <c r="BK297" s="3" t="str">
        <f>IFERROR(AVERAGE(Table1[[#This Row],[ROA 2012]:[ROA 2021]]), "x")</f>
        <v>x</v>
      </c>
      <c r="BN297" s="1">
        <f>SUM(Table1[[#This Row],[B/M Rank]:[ROA Rank]])</f>
        <v>0</v>
      </c>
    </row>
    <row r="298" spans="1:66" x14ac:dyDescent="0.25">
      <c r="A298" s="1" t="s">
        <v>3554</v>
      </c>
      <c r="B298" s="1" t="s">
        <v>1330</v>
      </c>
      <c r="C298" s="1" t="s">
        <v>4417</v>
      </c>
      <c r="D298" s="1" t="s">
        <v>268</v>
      </c>
      <c r="E298" s="1" t="s">
        <v>108</v>
      </c>
      <c r="F298" s="1">
        <v>4.5599999999999996</v>
      </c>
      <c r="G298" s="19"/>
      <c r="H298" s="19"/>
      <c r="I298" s="19"/>
      <c r="J298" s="19"/>
      <c r="K298" s="1"/>
      <c r="L298" s="19"/>
      <c r="M298" s="1">
        <v>2012</v>
      </c>
      <c r="N298" s="1" t="s">
        <v>4368</v>
      </c>
      <c r="O298" s="1" t="s">
        <v>4368</v>
      </c>
      <c r="P298" s="1" t="s">
        <v>4368</v>
      </c>
      <c r="Q298" s="1" t="s">
        <v>4368</v>
      </c>
      <c r="R298" s="1" t="s">
        <v>4368</v>
      </c>
      <c r="S298" s="1" t="s">
        <v>4368</v>
      </c>
      <c r="T298" s="1" t="s">
        <v>4368</v>
      </c>
      <c r="U298" s="1" t="s">
        <v>4368</v>
      </c>
      <c r="V298" s="1" t="s">
        <v>4368</v>
      </c>
      <c r="W298" s="1">
        <v>0</v>
      </c>
      <c r="X298" s="1">
        <v>-0.1</v>
      </c>
      <c r="Z298" s="3" t="str">
        <f xml:space="preserve"> IFERROR(AVEDEV(Table1[[#This Row],[GP 2012]:[GP 2021]]) / Table1[[#This Row],[Avg GP]], "x")</f>
        <v>x</v>
      </c>
      <c r="AA298" s="2">
        <f xml:space="preserve"> IFERROR(AVERAGE(Table1[[#This Row],[GP 2012]:[GP 2021]]), "x")</f>
        <v>0</v>
      </c>
      <c r="AB298" s="11">
        <f>Table1[Equity]/Table1[Market Capital]</f>
        <v>2.1929824561403511E-2</v>
      </c>
      <c r="AC298" s="1">
        <v>0.2</v>
      </c>
      <c r="AD298" s="1">
        <v>0.2</v>
      </c>
      <c r="AE298" s="1">
        <v>0.2</v>
      </c>
      <c r="AF298" s="1">
        <v>0.6</v>
      </c>
      <c r="AG298" s="1">
        <v>0.5</v>
      </c>
      <c r="AH298" s="1">
        <v>0.5</v>
      </c>
      <c r="AI298" s="1">
        <v>0.5</v>
      </c>
      <c r="AJ298" s="1">
        <v>0.5</v>
      </c>
      <c r="AK298" s="1">
        <v>0</v>
      </c>
      <c r="AL298" s="1">
        <v>0.7</v>
      </c>
      <c r="AM298" s="1">
        <v>0.2</v>
      </c>
      <c r="AN298" s="1">
        <v>0.1</v>
      </c>
      <c r="AO298" s="3" t="str">
        <f xml:space="preserve"> IFERROR(Table1[[#This Row],[GP 2012]]/Table1[[#This Row],[Total Assets 2012]], "x")</f>
        <v>x</v>
      </c>
      <c r="AP298" s="3" t="str">
        <f xml:space="preserve"> IFERROR(Table1[[#This Row],[GP 2013]]/Table1[[#This Row],[Total Assets 2013]], "x")</f>
        <v>x</v>
      </c>
      <c r="AQ298" s="3" t="str">
        <f xml:space="preserve"> IFERROR(Table1[[#This Row],[GP 2014]]/Table1[[#This Row],[Total Assets 2014]], "x")</f>
        <v>x</v>
      </c>
      <c r="AR298" s="3" t="str">
        <f xml:space="preserve"> IFERROR(Table1[[#This Row],[GP 2015]]/Table1[[#This Row],[Total Assets 2015]], "x")</f>
        <v>x</v>
      </c>
      <c r="AS298" s="3" t="str">
        <f xml:space="preserve"> IFERROR(Table1[[#This Row],[GP 2016]]/Table1[[#This Row],[Total Assets 2016]], "x")</f>
        <v>x</v>
      </c>
      <c r="AT298" s="3" t="str">
        <f xml:space="preserve"> IFERROR(Table1[[#This Row],[GP 2017]]/Table1[[#This Row],[Total Assets 2017]], "x")</f>
        <v>x</v>
      </c>
      <c r="AU298" s="3" t="str">
        <f xml:space="preserve"> IFERROR(Table1[[#This Row],[GP 2018]]/Table1[[#This Row],[Total Assets 2018]], "x")</f>
        <v>x</v>
      </c>
      <c r="AV298" s="3" t="str">
        <f xml:space="preserve"> IFERROR(Table1[[#This Row],[GP 2019]]/Table1[[#This Row],[Total Assets 2019]], "x")</f>
        <v>x</v>
      </c>
      <c r="AW298" s="3" t="str">
        <f xml:space="preserve"> IFERROR(Table1[[#This Row],[GP 2020]]/Table1[[#This Row],[Total Assets 2020]], "x")</f>
        <v>x</v>
      </c>
      <c r="AX298" s="3">
        <f xml:space="preserve"> IFERROR(Table1[[#This Row],[GP 2021]]/Table1[[#This Row],[Total Assets 2021]], "x")</f>
        <v>0</v>
      </c>
      <c r="AY298" s="3">
        <f xml:space="preserve"> IFERROR(Table1[[#This Row],[GP TTM]]/Table1[[#This Row],[Total Assets TTM]], "x")</f>
        <v>-0.5</v>
      </c>
      <c r="BA298" s="3" t="str">
        <f xml:space="preserve"> IFERROR(ABS(Table1[[#This Row],[ROA 2013]]-Table1[[#This Row],[ROA 2012]]), "x")</f>
        <v>x</v>
      </c>
      <c r="BB298" s="3" t="str">
        <f xml:space="preserve"> IFERROR(ABS(Table1[[#This Row],[ROA 2014]]-Table1[[#This Row],[ROA 2013]]), "x")</f>
        <v>x</v>
      </c>
      <c r="BC298" s="3" t="str">
        <f xml:space="preserve"> IFERROR(ABS(Table1[[#This Row],[ROA 2015]]-Table1[[#This Row],[ROA 2014]]), "x")</f>
        <v>x</v>
      </c>
      <c r="BD298" s="3" t="str">
        <f xml:space="preserve"> IFERROR(ABS(Table1[[#This Row],[ROA 2016]]-Table1[[#This Row],[ROA 2015]]), "x")</f>
        <v>x</v>
      </c>
      <c r="BE298" s="3" t="str">
        <f xml:space="preserve"> IFERROR(ABS(Table1[[#This Row],[ROA 2017]]-Table1[[#This Row],[ROA 2016]]), "x")</f>
        <v>x</v>
      </c>
      <c r="BF298" s="3" t="str">
        <f xml:space="preserve"> IFERROR(ABS(Table1[[#This Row],[ROA 2018]]-Table1[[#This Row],[ROA 2017]]), "x")</f>
        <v>x</v>
      </c>
      <c r="BG298" s="3" t="str">
        <f xml:space="preserve"> IFERROR(ABS(Table1[[#This Row],[ROA 2019]]-Table1[[#This Row],[ROA 2018]]), "x")</f>
        <v>x</v>
      </c>
      <c r="BH298" s="3" t="str">
        <f xml:space="preserve"> IFERROR(ABS(Table1[[#This Row],[ROA 2020]]-Table1[[#This Row],[ROA 2019]]), "x")</f>
        <v>x</v>
      </c>
      <c r="BI298" s="3" t="str">
        <f xml:space="preserve"> IFERROR(ABS(Table1[[#This Row],[ROA 2021]]-Table1[[#This Row],[ROA 2020]]), "x")</f>
        <v>x</v>
      </c>
      <c r="BJ298" s="3" t="str">
        <f xml:space="preserve"> IFERROR(AVERAGE(Table1[[#This Row],[ROA 2013-2012]:[ROA 2021-2020]]), "x")</f>
        <v>x</v>
      </c>
      <c r="BK298" s="3">
        <f>IFERROR(AVERAGE(Table1[[#This Row],[ROA 2012]:[ROA 2021]]), "x")</f>
        <v>0</v>
      </c>
      <c r="BN298" s="1">
        <f>SUM(Table1[[#This Row],[B/M Rank]:[ROA Rank]])</f>
        <v>0</v>
      </c>
    </row>
    <row r="299" spans="1:66" x14ac:dyDescent="0.25">
      <c r="A299" s="1" t="s">
        <v>3977</v>
      </c>
      <c r="B299" s="1" t="s">
        <v>1689</v>
      </c>
      <c r="C299" s="1" t="s">
        <v>1678</v>
      </c>
      <c r="D299" s="1" t="s">
        <v>152</v>
      </c>
      <c r="E299" s="1" t="s">
        <v>108</v>
      </c>
      <c r="F299" s="1">
        <v>4.5599999999999996</v>
      </c>
      <c r="G299" s="19"/>
      <c r="H299" s="19"/>
      <c r="I299" s="19"/>
      <c r="J299" s="19"/>
      <c r="K299" s="1"/>
      <c r="L299" s="19"/>
      <c r="M299" s="1">
        <v>2016</v>
      </c>
      <c r="Q299" s="1">
        <v>0</v>
      </c>
      <c r="R299" s="1" t="s">
        <v>4368</v>
      </c>
      <c r="S299" s="1">
        <v>0</v>
      </c>
      <c r="T299" s="1">
        <v>0</v>
      </c>
      <c r="U299" s="1">
        <v>0</v>
      </c>
      <c r="V299" s="1">
        <v>0.2</v>
      </c>
      <c r="W299" s="1">
        <v>-0.2</v>
      </c>
      <c r="X299" s="1">
        <v>0.2</v>
      </c>
      <c r="Z299" s="3" t="str">
        <f xml:space="preserve"> IFERROR(AVEDEV(Table1[[#This Row],[GP 2012]:[GP 2021]]) / Table1[[#This Row],[Avg GP]], "x")</f>
        <v>x</v>
      </c>
      <c r="AA299" s="2">
        <f xml:space="preserve"> IFERROR(AVERAGE(Table1[[#This Row],[GP 2012]:[GP 2021]]), "x")</f>
        <v>0</v>
      </c>
      <c r="AB299" s="11">
        <f>Table1[Equity]/Table1[Market Capital]</f>
        <v>0.32894736842105265</v>
      </c>
      <c r="AF299" s="1">
        <v>0</v>
      </c>
      <c r="AG299" s="1">
        <v>0</v>
      </c>
      <c r="AH299" s="1">
        <v>0</v>
      </c>
      <c r="AI299" s="1">
        <v>1.2</v>
      </c>
      <c r="AJ299" s="1">
        <v>5</v>
      </c>
      <c r="AK299" s="1">
        <v>2</v>
      </c>
      <c r="AL299" s="1">
        <v>1.9</v>
      </c>
      <c r="AM299" s="1">
        <v>4.2</v>
      </c>
      <c r="AN299" s="1">
        <v>1.5</v>
      </c>
      <c r="AO299" s="3" t="str">
        <f xml:space="preserve"> IFERROR(Table1[[#This Row],[GP 2012]]/Table1[[#This Row],[Total Assets 2012]], "x")</f>
        <v>x</v>
      </c>
      <c r="AP299" s="3" t="str">
        <f xml:space="preserve"> IFERROR(Table1[[#This Row],[GP 2013]]/Table1[[#This Row],[Total Assets 2013]], "x")</f>
        <v>x</v>
      </c>
      <c r="AQ299" s="3" t="str">
        <f xml:space="preserve"> IFERROR(Table1[[#This Row],[GP 2014]]/Table1[[#This Row],[Total Assets 2014]], "x")</f>
        <v>x</v>
      </c>
      <c r="AR299" s="3" t="str">
        <f xml:space="preserve"> IFERROR(Table1[[#This Row],[GP 2015]]/Table1[[#This Row],[Total Assets 2015]], "x")</f>
        <v>x</v>
      </c>
      <c r="AS299" s="3" t="str">
        <f xml:space="preserve"> IFERROR(Table1[[#This Row],[GP 2016]]/Table1[[#This Row],[Total Assets 2016]], "x")</f>
        <v>x</v>
      </c>
      <c r="AT299" s="3" t="str">
        <f xml:space="preserve"> IFERROR(Table1[[#This Row],[GP 2017]]/Table1[[#This Row],[Total Assets 2017]], "x")</f>
        <v>x</v>
      </c>
      <c r="AU299" s="3">
        <f xml:space="preserve"> IFERROR(Table1[[#This Row],[GP 2018]]/Table1[[#This Row],[Total Assets 2018]], "x")</f>
        <v>0</v>
      </c>
      <c r="AV299" s="3">
        <f xml:space="preserve"> IFERROR(Table1[[#This Row],[GP 2019]]/Table1[[#This Row],[Total Assets 2019]], "x")</f>
        <v>0</v>
      </c>
      <c r="AW299" s="3">
        <f xml:space="preserve"> IFERROR(Table1[[#This Row],[GP 2020]]/Table1[[#This Row],[Total Assets 2020]], "x")</f>
        <v>0.1</v>
      </c>
      <c r="AX299" s="3">
        <f xml:space="preserve"> IFERROR(Table1[[#This Row],[GP 2021]]/Table1[[#This Row],[Total Assets 2021]], "x")</f>
        <v>-0.10526315789473685</v>
      </c>
      <c r="AY299" s="3">
        <f xml:space="preserve"> IFERROR(Table1[[#This Row],[GP TTM]]/Table1[[#This Row],[Total Assets TTM]], "x")</f>
        <v>4.7619047619047616E-2</v>
      </c>
      <c r="BA299" s="3" t="str">
        <f xml:space="preserve"> IFERROR(ABS(Table1[[#This Row],[ROA 2013]]-Table1[[#This Row],[ROA 2012]]), "x")</f>
        <v>x</v>
      </c>
      <c r="BB299" s="3" t="str">
        <f xml:space="preserve"> IFERROR(ABS(Table1[[#This Row],[ROA 2014]]-Table1[[#This Row],[ROA 2013]]), "x")</f>
        <v>x</v>
      </c>
      <c r="BC299" s="3" t="str">
        <f xml:space="preserve"> IFERROR(ABS(Table1[[#This Row],[ROA 2015]]-Table1[[#This Row],[ROA 2014]]), "x")</f>
        <v>x</v>
      </c>
      <c r="BD299" s="3" t="str">
        <f xml:space="preserve"> IFERROR(ABS(Table1[[#This Row],[ROA 2016]]-Table1[[#This Row],[ROA 2015]]), "x")</f>
        <v>x</v>
      </c>
      <c r="BE299" s="3" t="str">
        <f xml:space="preserve"> IFERROR(ABS(Table1[[#This Row],[ROA 2017]]-Table1[[#This Row],[ROA 2016]]), "x")</f>
        <v>x</v>
      </c>
      <c r="BF299" s="3" t="str">
        <f xml:space="preserve"> IFERROR(ABS(Table1[[#This Row],[ROA 2018]]-Table1[[#This Row],[ROA 2017]]), "x")</f>
        <v>x</v>
      </c>
      <c r="BG299" s="3">
        <f xml:space="preserve"> IFERROR(ABS(Table1[[#This Row],[ROA 2019]]-Table1[[#This Row],[ROA 2018]]), "x")</f>
        <v>0</v>
      </c>
      <c r="BH299" s="3">
        <f xml:space="preserve"> IFERROR(ABS(Table1[[#This Row],[ROA 2020]]-Table1[[#This Row],[ROA 2019]]), "x")</f>
        <v>0.1</v>
      </c>
      <c r="BI299" s="3">
        <f xml:space="preserve"> IFERROR(ABS(Table1[[#This Row],[ROA 2021]]-Table1[[#This Row],[ROA 2020]]), "x")</f>
        <v>0.20526315789473687</v>
      </c>
      <c r="BJ299" s="3">
        <f xml:space="preserve"> IFERROR(AVERAGE(Table1[[#This Row],[ROA 2013-2012]:[ROA 2021-2020]]), "x")</f>
        <v>0.10175438596491231</v>
      </c>
      <c r="BK299" s="3">
        <f>IFERROR(AVERAGE(Table1[[#This Row],[ROA 2012]:[ROA 2021]]), "x")</f>
        <v>-1.3157894736842111E-3</v>
      </c>
      <c r="BN299" s="1">
        <f>SUM(Table1[[#This Row],[B/M Rank]:[ROA Rank]])</f>
        <v>0</v>
      </c>
    </row>
    <row r="300" spans="1:66" x14ac:dyDescent="0.25">
      <c r="A300" s="1" t="s">
        <v>4044</v>
      </c>
      <c r="B300" s="1" t="s">
        <v>1754</v>
      </c>
      <c r="C300" s="1" t="s">
        <v>12</v>
      </c>
      <c r="D300" s="1" t="s">
        <v>11</v>
      </c>
      <c r="E300" s="1" t="s">
        <v>108</v>
      </c>
      <c r="F300" s="1">
        <v>4.5599999999999996</v>
      </c>
      <c r="G300" s="19"/>
      <c r="H300" s="19"/>
      <c r="I300" s="19"/>
      <c r="J300" s="19"/>
      <c r="K300" s="1"/>
      <c r="L300" s="19"/>
      <c r="M300" s="1">
        <v>2017</v>
      </c>
      <c r="S300" s="1" t="s">
        <v>4368</v>
      </c>
      <c r="T300" s="1" t="s">
        <v>4368</v>
      </c>
      <c r="U300" s="1">
        <v>-0.2</v>
      </c>
      <c r="V300" s="1" t="s">
        <v>4368</v>
      </c>
      <c r="W300" s="1">
        <v>0</v>
      </c>
      <c r="X300" s="1">
        <v>0</v>
      </c>
      <c r="Z300" s="3">
        <f xml:space="preserve"> IFERROR(AVEDEV(Table1[[#This Row],[GP 2012]:[GP 2021]]) / Table1[[#This Row],[Avg GP]], "x")</f>
        <v>-1</v>
      </c>
      <c r="AA300" s="2">
        <f xml:space="preserve"> IFERROR(AVERAGE(Table1[[#This Row],[GP 2012]:[GP 2021]]), "x")</f>
        <v>-0.1</v>
      </c>
      <c r="AB300" s="11">
        <f>Table1[Equity]/Table1[Market Capital]</f>
        <v>2.7850877192982457</v>
      </c>
      <c r="AH300" s="1">
        <v>0.2</v>
      </c>
      <c r="AI300" s="1">
        <v>1.7</v>
      </c>
      <c r="AJ300" s="1">
        <v>4.5999999999999996</v>
      </c>
      <c r="AK300" s="1">
        <v>13.4</v>
      </c>
      <c r="AL300" s="1">
        <v>11.3</v>
      </c>
      <c r="AM300" s="1">
        <v>14.2</v>
      </c>
      <c r="AN300" s="1">
        <v>12.7</v>
      </c>
      <c r="AO300" s="3" t="str">
        <f xml:space="preserve"> IFERROR(Table1[[#This Row],[GP 2012]]/Table1[[#This Row],[Total Assets 2012]], "x")</f>
        <v>x</v>
      </c>
      <c r="AP300" s="3" t="str">
        <f xml:space="preserve"> IFERROR(Table1[[#This Row],[GP 2013]]/Table1[[#This Row],[Total Assets 2013]], "x")</f>
        <v>x</v>
      </c>
      <c r="AQ300" s="3" t="str">
        <f xml:space="preserve"> IFERROR(Table1[[#This Row],[GP 2014]]/Table1[[#This Row],[Total Assets 2014]], "x")</f>
        <v>x</v>
      </c>
      <c r="AR300" s="3" t="str">
        <f xml:space="preserve"> IFERROR(Table1[[#This Row],[GP 2015]]/Table1[[#This Row],[Total Assets 2015]], "x")</f>
        <v>x</v>
      </c>
      <c r="AS300" s="3" t="str">
        <f xml:space="preserve"> IFERROR(Table1[[#This Row],[GP 2016]]/Table1[[#This Row],[Total Assets 2016]], "x")</f>
        <v>x</v>
      </c>
      <c r="AT300" s="3" t="str">
        <f xml:space="preserve"> IFERROR(Table1[[#This Row],[GP 2017]]/Table1[[#This Row],[Total Assets 2017]], "x")</f>
        <v>x</v>
      </c>
      <c r="AU300" s="3" t="str">
        <f xml:space="preserve"> IFERROR(Table1[[#This Row],[GP 2018]]/Table1[[#This Row],[Total Assets 2018]], "x")</f>
        <v>x</v>
      </c>
      <c r="AV300" s="3">
        <f xml:space="preserve"> IFERROR(Table1[[#This Row],[GP 2019]]/Table1[[#This Row],[Total Assets 2019]], "x")</f>
        <v>-4.3478260869565223E-2</v>
      </c>
      <c r="AW300" s="3" t="str">
        <f xml:space="preserve"> IFERROR(Table1[[#This Row],[GP 2020]]/Table1[[#This Row],[Total Assets 2020]], "x")</f>
        <v>x</v>
      </c>
      <c r="AX300" s="3">
        <f xml:space="preserve"> IFERROR(Table1[[#This Row],[GP 2021]]/Table1[[#This Row],[Total Assets 2021]], "x")</f>
        <v>0</v>
      </c>
      <c r="AY300" s="3">
        <f xml:space="preserve"> IFERROR(Table1[[#This Row],[GP TTM]]/Table1[[#This Row],[Total Assets TTM]], "x")</f>
        <v>0</v>
      </c>
      <c r="BA300" s="3" t="str">
        <f xml:space="preserve"> IFERROR(ABS(Table1[[#This Row],[ROA 2013]]-Table1[[#This Row],[ROA 2012]]), "x")</f>
        <v>x</v>
      </c>
      <c r="BB300" s="3" t="str">
        <f xml:space="preserve"> IFERROR(ABS(Table1[[#This Row],[ROA 2014]]-Table1[[#This Row],[ROA 2013]]), "x")</f>
        <v>x</v>
      </c>
      <c r="BC300" s="3" t="str">
        <f xml:space="preserve"> IFERROR(ABS(Table1[[#This Row],[ROA 2015]]-Table1[[#This Row],[ROA 2014]]), "x")</f>
        <v>x</v>
      </c>
      <c r="BD300" s="3" t="str">
        <f xml:space="preserve"> IFERROR(ABS(Table1[[#This Row],[ROA 2016]]-Table1[[#This Row],[ROA 2015]]), "x")</f>
        <v>x</v>
      </c>
      <c r="BE300" s="3" t="str">
        <f xml:space="preserve"> IFERROR(ABS(Table1[[#This Row],[ROA 2017]]-Table1[[#This Row],[ROA 2016]]), "x")</f>
        <v>x</v>
      </c>
      <c r="BF300" s="3" t="str">
        <f xml:space="preserve"> IFERROR(ABS(Table1[[#This Row],[ROA 2018]]-Table1[[#This Row],[ROA 2017]]), "x")</f>
        <v>x</v>
      </c>
      <c r="BG300" s="3" t="str">
        <f xml:space="preserve"> IFERROR(ABS(Table1[[#This Row],[ROA 2019]]-Table1[[#This Row],[ROA 2018]]), "x")</f>
        <v>x</v>
      </c>
      <c r="BH300" s="3" t="str">
        <f xml:space="preserve"> IFERROR(ABS(Table1[[#This Row],[ROA 2020]]-Table1[[#This Row],[ROA 2019]]), "x")</f>
        <v>x</v>
      </c>
      <c r="BI300" s="3" t="str">
        <f xml:space="preserve"> IFERROR(ABS(Table1[[#This Row],[ROA 2021]]-Table1[[#This Row],[ROA 2020]]), "x")</f>
        <v>x</v>
      </c>
      <c r="BJ300" s="3" t="str">
        <f xml:space="preserve"> IFERROR(AVERAGE(Table1[[#This Row],[ROA 2013-2012]:[ROA 2021-2020]]), "x")</f>
        <v>x</v>
      </c>
      <c r="BK300" s="3">
        <f>IFERROR(AVERAGE(Table1[[#This Row],[ROA 2012]:[ROA 2021]]), "x")</f>
        <v>-2.1739130434782612E-2</v>
      </c>
      <c r="BN300" s="1">
        <f>SUM(Table1[[#This Row],[B/M Rank]:[ROA Rank]])</f>
        <v>0</v>
      </c>
    </row>
    <row r="301" spans="1:66" x14ac:dyDescent="0.25">
      <c r="A301" s="1" t="s">
        <v>3361</v>
      </c>
      <c r="B301" s="1" t="s">
        <v>1204</v>
      </c>
      <c r="C301" s="1" t="s">
        <v>4417</v>
      </c>
      <c r="D301" s="1" t="s">
        <v>268</v>
      </c>
      <c r="E301" s="1" t="s">
        <v>108</v>
      </c>
      <c r="F301" s="1">
        <v>4.58</v>
      </c>
      <c r="G301" s="19"/>
      <c r="H301" s="19"/>
      <c r="I301" s="19"/>
      <c r="J301" s="19"/>
      <c r="K301" s="1"/>
      <c r="L301" s="19"/>
      <c r="M301" s="1">
        <v>2017</v>
      </c>
      <c r="S301" s="1" t="s">
        <v>4368</v>
      </c>
      <c r="T301" s="1" t="s">
        <v>4368</v>
      </c>
      <c r="U301" s="1" t="s">
        <v>4368</v>
      </c>
      <c r="V301" s="1" t="s">
        <v>4368</v>
      </c>
      <c r="W301" s="1" t="s">
        <v>4368</v>
      </c>
      <c r="X301" s="1" t="s">
        <v>4368</v>
      </c>
      <c r="Z301" s="3" t="str">
        <f xml:space="preserve"> IFERROR(AVEDEV(Table1[[#This Row],[GP 2012]:[GP 2021]]) / Table1[[#This Row],[Avg GP]], "x")</f>
        <v>x</v>
      </c>
      <c r="AA301" s="2" t="str">
        <f xml:space="preserve"> IFERROR(AVERAGE(Table1[[#This Row],[GP 2012]:[GP 2021]]), "x")</f>
        <v>x</v>
      </c>
      <c r="AB301" s="11">
        <f>Table1[Equity]/Table1[Market Capital]</f>
        <v>0.19650655021834063</v>
      </c>
      <c r="AH301" s="1">
        <v>0.1</v>
      </c>
      <c r="AI301" s="1">
        <v>0.8</v>
      </c>
      <c r="AJ301" s="1">
        <v>0.1</v>
      </c>
      <c r="AK301" s="1">
        <v>3.1</v>
      </c>
      <c r="AL301" s="1">
        <v>1.5</v>
      </c>
      <c r="AM301" s="1">
        <v>1.1000000000000001</v>
      </c>
      <c r="AN301" s="1">
        <v>0.9</v>
      </c>
      <c r="AO301" s="3" t="str">
        <f xml:space="preserve"> IFERROR(Table1[[#This Row],[GP 2012]]/Table1[[#This Row],[Total Assets 2012]], "x")</f>
        <v>x</v>
      </c>
      <c r="AP301" s="3" t="str">
        <f xml:space="preserve"> IFERROR(Table1[[#This Row],[GP 2013]]/Table1[[#This Row],[Total Assets 2013]], "x")</f>
        <v>x</v>
      </c>
      <c r="AQ301" s="3" t="str">
        <f xml:space="preserve"> IFERROR(Table1[[#This Row],[GP 2014]]/Table1[[#This Row],[Total Assets 2014]], "x")</f>
        <v>x</v>
      </c>
      <c r="AR301" s="3" t="str">
        <f xml:space="preserve"> IFERROR(Table1[[#This Row],[GP 2015]]/Table1[[#This Row],[Total Assets 2015]], "x")</f>
        <v>x</v>
      </c>
      <c r="AS301" s="3" t="str">
        <f xml:space="preserve"> IFERROR(Table1[[#This Row],[GP 2016]]/Table1[[#This Row],[Total Assets 2016]], "x")</f>
        <v>x</v>
      </c>
      <c r="AT301" s="3" t="str">
        <f xml:space="preserve"> IFERROR(Table1[[#This Row],[GP 2017]]/Table1[[#This Row],[Total Assets 2017]], "x")</f>
        <v>x</v>
      </c>
      <c r="AU301" s="3" t="str">
        <f xml:space="preserve"> IFERROR(Table1[[#This Row],[GP 2018]]/Table1[[#This Row],[Total Assets 2018]], "x")</f>
        <v>x</v>
      </c>
      <c r="AV301" s="3" t="str">
        <f xml:space="preserve"> IFERROR(Table1[[#This Row],[GP 2019]]/Table1[[#This Row],[Total Assets 2019]], "x")</f>
        <v>x</v>
      </c>
      <c r="AW301" s="3" t="str">
        <f xml:space="preserve"> IFERROR(Table1[[#This Row],[GP 2020]]/Table1[[#This Row],[Total Assets 2020]], "x")</f>
        <v>x</v>
      </c>
      <c r="AX301" s="3" t="str">
        <f xml:space="preserve"> IFERROR(Table1[[#This Row],[GP 2021]]/Table1[[#This Row],[Total Assets 2021]], "x")</f>
        <v>x</v>
      </c>
      <c r="AY301" s="3" t="str">
        <f xml:space="preserve"> IFERROR(Table1[[#This Row],[GP TTM]]/Table1[[#This Row],[Total Assets TTM]], "x")</f>
        <v>x</v>
      </c>
      <c r="BA301" s="3" t="str">
        <f xml:space="preserve"> IFERROR(ABS(Table1[[#This Row],[ROA 2013]]-Table1[[#This Row],[ROA 2012]]), "x")</f>
        <v>x</v>
      </c>
      <c r="BB301" s="3" t="str">
        <f xml:space="preserve"> IFERROR(ABS(Table1[[#This Row],[ROA 2014]]-Table1[[#This Row],[ROA 2013]]), "x")</f>
        <v>x</v>
      </c>
      <c r="BC301" s="3" t="str">
        <f xml:space="preserve"> IFERROR(ABS(Table1[[#This Row],[ROA 2015]]-Table1[[#This Row],[ROA 2014]]), "x")</f>
        <v>x</v>
      </c>
      <c r="BD301" s="3" t="str">
        <f xml:space="preserve"> IFERROR(ABS(Table1[[#This Row],[ROA 2016]]-Table1[[#This Row],[ROA 2015]]), "x")</f>
        <v>x</v>
      </c>
      <c r="BE301" s="3" t="str">
        <f xml:space="preserve"> IFERROR(ABS(Table1[[#This Row],[ROA 2017]]-Table1[[#This Row],[ROA 2016]]), "x")</f>
        <v>x</v>
      </c>
      <c r="BF301" s="3" t="str">
        <f xml:space="preserve"> IFERROR(ABS(Table1[[#This Row],[ROA 2018]]-Table1[[#This Row],[ROA 2017]]), "x")</f>
        <v>x</v>
      </c>
      <c r="BG301" s="3" t="str">
        <f xml:space="preserve"> IFERROR(ABS(Table1[[#This Row],[ROA 2019]]-Table1[[#This Row],[ROA 2018]]), "x")</f>
        <v>x</v>
      </c>
      <c r="BH301" s="3" t="str">
        <f xml:space="preserve"> IFERROR(ABS(Table1[[#This Row],[ROA 2020]]-Table1[[#This Row],[ROA 2019]]), "x")</f>
        <v>x</v>
      </c>
      <c r="BI301" s="3" t="str">
        <f xml:space="preserve"> IFERROR(ABS(Table1[[#This Row],[ROA 2021]]-Table1[[#This Row],[ROA 2020]]), "x")</f>
        <v>x</v>
      </c>
      <c r="BJ301" s="3" t="str">
        <f xml:space="preserve"> IFERROR(AVERAGE(Table1[[#This Row],[ROA 2013-2012]:[ROA 2021-2020]]), "x")</f>
        <v>x</v>
      </c>
      <c r="BK301" s="3" t="str">
        <f>IFERROR(AVERAGE(Table1[[#This Row],[ROA 2012]:[ROA 2021]]), "x")</f>
        <v>x</v>
      </c>
      <c r="BN301" s="1">
        <f>SUM(Table1[[#This Row],[B/M Rank]:[ROA Rank]])</f>
        <v>0</v>
      </c>
    </row>
    <row r="302" spans="1:66" x14ac:dyDescent="0.25">
      <c r="A302" s="1" t="s">
        <v>3454</v>
      </c>
      <c r="B302" s="1" t="s">
        <v>4654</v>
      </c>
      <c r="C302" s="1" t="s">
        <v>4417</v>
      </c>
      <c r="D302" s="1" t="s">
        <v>268</v>
      </c>
      <c r="E302" s="1" t="s">
        <v>108</v>
      </c>
      <c r="F302" s="1">
        <v>4.58</v>
      </c>
      <c r="G302" s="19"/>
      <c r="H302" s="19"/>
      <c r="I302" s="19"/>
      <c r="J302" s="19"/>
      <c r="K302" s="1"/>
      <c r="L302" s="19"/>
      <c r="M302" s="1">
        <v>2012</v>
      </c>
      <c r="N302" s="1" t="s">
        <v>4368</v>
      </c>
      <c r="O302" s="1" t="s">
        <v>4368</v>
      </c>
      <c r="P302" s="1" t="s">
        <v>4368</v>
      </c>
      <c r="Q302" s="1" t="s">
        <v>4368</v>
      </c>
      <c r="R302" s="1" t="s">
        <v>4368</v>
      </c>
      <c r="S302" s="1">
        <v>0</v>
      </c>
      <c r="T302" s="1" t="s">
        <v>4368</v>
      </c>
      <c r="U302" s="1" t="s">
        <v>4368</v>
      </c>
      <c r="V302" s="1" t="s">
        <v>4368</v>
      </c>
      <c r="W302" s="1" t="s">
        <v>4368</v>
      </c>
      <c r="X302" s="1" t="s">
        <v>4368</v>
      </c>
      <c r="Z302" s="3" t="str">
        <f xml:space="preserve"> IFERROR(AVEDEV(Table1[[#This Row],[GP 2012]:[GP 2021]]) / Table1[[#This Row],[Avg GP]], "x")</f>
        <v>x</v>
      </c>
      <c r="AA302" s="2">
        <f xml:space="preserve"> IFERROR(AVERAGE(Table1[[#This Row],[GP 2012]:[GP 2021]]), "x")</f>
        <v>0</v>
      </c>
      <c r="AB302" s="11">
        <f>Table1[Equity]/Table1[Market Capital]</f>
        <v>0.65502183406113534</v>
      </c>
      <c r="AC302" s="1">
        <v>0.5</v>
      </c>
      <c r="AD302" s="1">
        <v>0.2</v>
      </c>
      <c r="AE302" s="1">
        <v>0.1</v>
      </c>
      <c r="AF302" s="1">
        <v>0.1</v>
      </c>
      <c r="AG302" s="1">
        <v>0.1</v>
      </c>
      <c r="AH302" s="1">
        <v>0.9</v>
      </c>
      <c r="AI302" s="1">
        <v>3</v>
      </c>
      <c r="AJ302" s="1">
        <v>1.7</v>
      </c>
      <c r="AK302" s="1">
        <v>1.3</v>
      </c>
      <c r="AL302" s="1">
        <v>8.1999999999999993</v>
      </c>
      <c r="AM302" s="1">
        <v>6.7</v>
      </c>
      <c r="AN302" s="1">
        <v>3</v>
      </c>
      <c r="AO302" s="3" t="str">
        <f xml:space="preserve"> IFERROR(Table1[[#This Row],[GP 2012]]/Table1[[#This Row],[Total Assets 2012]], "x")</f>
        <v>x</v>
      </c>
      <c r="AP302" s="3" t="str">
        <f xml:space="preserve"> IFERROR(Table1[[#This Row],[GP 2013]]/Table1[[#This Row],[Total Assets 2013]], "x")</f>
        <v>x</v>
      </c>
      <c r="AQ302" s="3" t="str">
        <f xml:space="preserve"> IFERROR(Table1[[#This Row],[GP 2014]]/Table1[[#This Row],[Total Assets 2014]], "x")</f>
        <v>x</v>
      </c>
      <c r="AR302" s="3" t="str">
        <f xml:space="preserve"> IFERROR(Table1[[#This Row],[GP 2015]]/Table1[[#This Row],[Total Assets 2015]], "x")</f>
        <v>x</v>
      </c>
      <c r="AS302" s="3" t="str">
        <f xml:space="preserve"> IFERROR(Table1[[#This Row],[GP 2016]]/Table1[[#This Row],[Total Assets 2016]], "x")</f>
        <v>x</v>
      </c>
      <c r="AT302" s="3">
        <f xml:space="preserve"> IFERROR(Table1[[#This Row],[GP 2017]]/Table1[[#This Row],[Total Assets 2017]], "x")</f>
        <v>0</v>
      </c>
      <c r="AU302" s="3" t="str">
        <f xml:space="preserve"> IFERROR(Table1[[#This Row],[GP 2018]]/Table1[[#This Row],[Total Assets 2018]], "x")</f>
        <v>x</v>
      </c>
      <c r="AV302" s="3" t="str">
        <f xml:space="preserve"> IFERROR(Table1[[#This Row],[GP 2019]]/Table1[[#This Row],[Total Assets 2019]], "x")</f>
        <v>x</v>
      </c>
      <c r="AW302" s="3" t="str">
        <f xml:space="preserve"> IFERROR(Table1[[#This Row],[GP 2020]]/Table1[[#This Row],[Total Assets 2020]], "x")</f>
        <v>x</v>
      </c>
      <c r="AX302" s="3" t="str">
        <f xml:space="preserve"> IFERROR(Table1[[#This Row],[GP 2021]]/Table1[[#This Row],[Total Assets 2021]], "x")</f>
        <v>x</v>
      </c>
      <c r="AY302" s="3" t="str">
        <f xml:space="preserve"> IFERROR(Table1[[#This Row],[GP TTM]]/Table1[[#This Row],[Total Assets TTM]], "x")</f>
        <v>x</v>
      </c>
      <c r="BA302" s="3" t="str">
        <f xml:space="preserve"> IFERROR(ABS(Table1[[#This Row],[ROA 2013]]-Table1[[#This Row],[ROA 2012]]), "x")</f>
        <v>x</v>
      </c>
      <c r="BB302" s="3" t="str">
        <f xml:space="preserve"> IFERROR(ABS(Table1[[#This Row],[ROA 2014]]-Table1[[#This Row],[ROA 2013]]), "x")</f>
        <v>x</v>
      </c>
      <c r="BC302" s="3" t="str">
        <f xml:space="preserve"> IFERROR(ABS(Table1[[#This Row],[ROA 2015]]-Table1[[#This Row],[ROA 2014]]), "x")</f>
        <v>x</v>
      </c>
      <c r="BD302" s="3" t="str">
        <f xml:space="preserve"> IFERROR(ABS(Table1[[#This Row],[ROA 2016]]-Table1[[#This Row],[ROA 2015]]), "x")</f>
        <v>x</v>
      </c>
      <c r="BE302" s="3" t="str">
        <f xml:space="preserve"> IFERROR(ABS(Table1[[#This Row],[ROA 2017]]-Table1[[#This Row],[ROA 2016]]), "x")</f>
        <v>x</v>
      </c>
      <c r="BF302" s="3" t="str">
        <f xml:space="preserve"> IFERROR(ABS(Table1[[#This Row],[ROA 2018]]-Table1[[#This Row],[ROA 2017]]), "x")</f>
        <v>x</v>
      </c>
      <c r="BG302" s="3" t="str">
        <f xml:space="preserve"> IFERROR(ABS(Table1[[#This Row],[ROA 2019]]-Table1[[#This Row],[ROA 2018]]), "x")</f>
        <v>x</v>
      </c>
      <c r="BH302" s="3" t="str">
        <f xml:space="preserve"> IFERROR(ABS(Table1[[#This Row],[ROA 2020]]-Table1[[#This Row],[ROA 2019]]), "x")</f>
        <v>x</v>
      </c>
      <c r="BI302" s="3" t="str">
        <f xml:space="preserve"> IFERROR(ABS(Table1[[#This Row],[ROA 2021]]-Table1[[#This Row],[ROA 2020]]), "x")</f>
        <v>x</v>
      </c>
      <c r="BJ302" s="3" t="str">
        <f xml:space="preserve"> IFERROR(AVERAGE(Table1[[#This Row],[ROA 2013-2012]:[ROA 2021-2020]]), "x")</f>
        <v>x</v>
      </c>
      <c r="BK302" s="3">
        <f>IFERROR(AVERAGE(Table1[[#This Row],[ROA 2012]:[ROA 2021]]), "x")</f>
        <v>0</v>
      </c>
      <c r="BN302" s="1">
        <f>SUM(Table1[[#This Row],[B/M Rank]:[ROA Rank]])</f>
        <v>0</v>
      </c>
    </row>
    <row r="303" spans="1:66" x14ac:dyDescent="0.25">
      <c r="A303" s="1" t="s">
        <v>3386</v>
      </c>
      <c r="B303" s="1" t="s">
        <v>1222</v>
      </c>
      <c r="C303" s="1" t="s">
        <v>4417</v>
      </c>
      <c r="D303" s="1" t="s">
        <v>268</v>
      </c>
      <c r="E303" s="1" t="s">
        <v>108</v>
      </c>
      <c r="F303" s="1">
        <v>4.59</v>
      </c>
      <c r="G303" s="19"/>
      <c r="H303" s="19"/>
      <c r="I303" s="19"/>
      <c r="J303" s="19"/>
      <c r="K303" s="1"/>
      <c r="L303" s="19"/>
      <c r="M303" s="1">
        <v>2018</v>
      </c>
      <c r="T303" s="1" t="s">
        <v>4368</v>
      </c>
      <c r="U303" s="1" t="s">
        <v>4368</v>
      </c>
      <c r="V303" s="1" t="s">
        <v>4368</v>
      </c>
      <c r="W303" s="1" t="s">
        <v>4368</v>
      </c>
      <c r="X303" s="1">
        <v>0</v>
      </c>
      <c r="Z303" s="3" t="str">
        <f xml:space="preserve"> IFERROR(AVEDEV(Table1[[#This Row],[GP 2012]:[GP 2021]]) / Table1[[#This Row],[Avg GP]], "x")</f>
        <v>x</v>
      </c>
      <c r="AA303" s="2" t="str">
        <f xml:space="preserve"> IFERROR(AVERAGE(Table1[[#This Row],[GP 2012]:[GP 2021]]), "x")</f>
        <v>x</v>
      </c>
      <c r="AB303" s="11">
        <f>Table1[Equity]/Table1[Market Capital]</f>
        <v>2.1786492374727668</v>
      </c>
      <c r="AI303" s="1">
        <v>0</v>
      </c>
      <c r="AJ303" s="1">
        <v>0.2</v>
      </c>
      <c r="AK303" s="1">
        <v>12.2</v>
      </c>
      <c r="AL303" s="1">
        <v>11.5</v>
      </c>
      <c r="AM303" s="1">
        <v>10.7</v>
      </c>
      <c r="AN303" s="1">
        <v>10</v>
      </c>
      <c r="AO303" s="3" t="str">
        <f xml:space="preserve"> IFERROR(Table1[[#This Row],[GP 2012]]/Table1[[#This Row],[Total Assets 2012]], "x")</f>
        <v>x</v>
      </c>
      <c r="AP303" s="3" t="str">
        <f xml:space="preserve"> IFERROR(Table1[[#This Row],[GP 2013]]/Table1[[#This Row],[Total Assets 2013]], "x")</f>
        <v>x</v>
      </c>
      <c r="AQ303" s="3" t="str">
        <f xml:space="preserve"> IFERROR(Table1[[#This Row],[GP 2014]]/Table1[[#This Row],[Total Assets 2014]], "x")</f>
        <v>x</v>
      </c>
      <c r="AR303" s="3" t="str">
        <f xml:space="preserve"> IFERROR(Table1[[#This Row],[GP 2015]]/Table1[[#This Row],[Total Assets 2015]], "x")</f>
        <v>x</v>
      </c>
      <c r="AS303" s="3" t="str">
        <f xml:space="preserve"> IFERROR(Table1[[#This Row],[GP 2016]]/Table1[[#This Row],[Total Assets 2016]], "x")</f>
        <v>x</v>
      </c>
      <c r="AT303" s="3" t="str">
        <f xml:space="preserve"> IFERROR(Table1[[#This Row],[GP 2017]]/Table1[[#This Row],[Total Assets 2017]], "x")</f>
        <v>x</v>
      </c>
      <c r="AU303" s="3" t="str">
        <f xml:space="preserve"> IFERROR(Table1[[#This Row],[GP 2018]]/Table1[[#This Row],[Total Assets 2018]], "x")</f>
        <v>x</v>
      </c>
      <c r="AV303" s="3" t="str">
        <f xml:space="preserve"> IFERROR(Table1[[#This Row],[GP 2019]]/Table1[[#This Row],[Total Assets 2019]], "x")</f>
        <v>x</v>
      </c>
      <c r="AW303" s="3" t="str">
        <f xml:space="preserve"> IFERROR(Table1[[#This Row],[GP 2020]]/Table1[[#This Row],[Total Assets 2020]], "x")</f>
        <v>x</v>
      </c>
      <c r="AX303" s="3" t="str">
        <f xml:space="preserve"> IFERROR(Table1[[#This Row],[GP 2021]]/Table1[[#This Row],[Total Assets 2021]], "x")</f>
        <v>x</v>
      </c>
      <c r="AY303" s="3">
        <f xml:space="preserve"> IFERROR(Table1[[#This Row],[GP TTM]]/Table1[[#This Row],[Total Assets TTM]], "x")</f>
        <v>0</v>
      </c>
      <c r="BA303" s="3" t="str">
        <f xml:space="preserve"> IFERROR(ABS(Table1[[#This Row],[ROA 2013]]-Table1[[#This Row],[ROA 2012]]), "x")</f>
        <v>x</v>
      </c>
      <c r="BB303" s="3" t="str">
        <f xml:space="preserve"> IFERROR(ABS(Table1[[#This Row],[ROA 2014]]-Table1[[#This Row],[ROA 2013]]), "x")</f>
        <v>x</v>
      </c>
      <c r="BC303" s="3" t="str">
        <f xml:space="preserve"> IFERROR(ABS(Table1[[#This Row],[ROA 2015]]-Table1[[#This Row],[ROA 2014]]), "x")</f>
        <v>x</v>
      </c>
      <c r="BD303" s="3" t="str">
        <f xml:space="preserve"> IFERROR(ABS(Table1[[#This Row],[ROA 2016]]-Table1[[#This Row],[ROA 2015]]), "x")</f>
        <v>x</v>
      </c>
      <c r="BE303" s="3" t="str">
        <f xml:space="preserve"> IFERROR(ABS(Table1[[#This Row],[ROA 2017]]-Table1[[#This Row],[ROA 2016]]), "x")</f>
        <v>x</v>
      </c>
      <c r="BF303" s="3" t="str">
        <f xml:space="preserve"> IFERROR(ABS(Table1[[#This Row],[ROA 2018]]-Table1[[#This Row],[ROA 2017]]), "x")</f>
        <v>x</v>
      </c>
      <c r="BG303" s="3" t="str">
        <f xml:space="preserve"> IFERROR(ABS(Table1[[#This Row],[ROA 2019]]-Table1[[#This Row],[ROA 2018]]), "x")</f>
        <v>x</v>
      </c>
      <c r="BH303" s="3" t="str">
        <f xml:space="preserve"> IFERROR(ABS(Table1[[#This Row],[ROA 2020]]-Table1[[#This Row],[ROA 2019]]), "x")</f>
        <v>x</v>
      </c>
      <c r="BI303" s="3" t="str">
        <f xml:space="preserve"> IFERROR(ABS(Table1[[#This Row],[ROA 2021]]-Table1[[#This Row],[ROA 2020]]), "x")</f>
        <v>x</v>
      </c>
      <c r="BJ303" s="3" t="str">
        <f xml:space="preserve"> IFERROR(AVERAGE(Table1[[#This Row],[ROA 2013-2012]:[ROA 2021-2020]]), "x")</f>
        <v>x</v>
      </c>
      <c r="BK303" s="3" t="str">
        <f>IFERROR(AVERAGE(Table1[[#This Row],[ROA 2012]:[ROA 2021]]), "x")</f>
        <v>x</v>
      </c>
      <c r="BN303" s="1">
        <f>SUM(Table1[[#This Row],[B/M Rank]:[ROA Rank]])</f>
        <v>0</v>
      </c>
    </row>
    <row r="304" spans="1:66" x14ac:dyDescent="0.25">
      <c r="A304" s="1" t="s">
        <v>3436</v>
      </c>
      <c r="B304" s="1" t="s">
        <v>1252</v>
      </c>
      <c r="C304" s="1" t="s">
        <v>4417</v>
      </c>
      <c r="D304" s="1" t="s">
        <v>268</v>
      </c>
      <c r="E304" s="1" t="s">
        <v>108</v>
      </c>
      <c r="F304" s="1">
        <v>4.5999999999999996</v>
      </c>
      <c r="G304" s="19"/>
      <c r="H304" s="19"/>
      <c r="I304" s="19"/>
      <c r="J304" s="19"/>
      <c r="K304" s="1"/>
      <c r="L304" s="19"/>
      <c r="M304" s="1">
        <v>2012</v>
      </c>
      <c r="N304" s="1" t="s">
        <v>4368</v>
      </c>
      <c r="O304" s="1" t="s">
        <v>4368</v>
      </c>
      <c r="P304" s="1" t="s">
        <v>4368</v>
      </c>
      <c r="Q304" s="1" t="s">
        <v>4368</v>
      </c>
      <c r="R304" s="1" t="s">
        <v>4368</v>
      </c>
      <c r="S304" s="1" t="s">
        <v>4368</v>
      </c>
      <c r="T304" s="1" t="s">
        <v>4368</v>
      </c>
      <c r="U304" s="1" t="s">
        <v>4368</v>
      </c>
      <c r="V304" s="1" t="s">
        <v>4368</v>
      </c>
      <c r="W304" s="1" t="s">
        <v>4368</v>
      </c>
      <c r="X304" s="1" t="s">
        <v>4368</v>
      </c>
      <c r="Z304" s="3" t="str">
        <f xml:space="preserve"> IFERROR(AVEDEV(Table1[[#This Row],[GP 2012]:[GP 2021]]) / Table1[[#This Row],[Avg GP]], "x")</f>
        <v>x</v>
      </c>
      <c r="AA304" s="2" t="str">
        <f xml:space="preserve"> IFERROR(AVERAGE(Table1[[#This Row],[GP 2012]:[GP 2021]]), "x")</f>
        <v>x</v>
      </c>
      <c r="AB304" s="11">
        <f>Table1[Equity]/Table1[Market Capital]</f>
        <v>3.1521739130434785</v>
      </c>
      <c r="AC304" s="1">
        <v>10</v>
      </c>
      <c r="AD304" s="1">
        <v>4</v>
      </c>
      <c r="AE304" s="1">
        <v>4.3</v>
      </c>
      <c r="AF304" s="1">
        <v>3.9</v>
      </c>
      <c r="AG304" s="1">
        <v>4.9000000000000004</v>
      </c>
      <c r="AH304" s="1">
        <v>7.5</v>
      </c>
      <c r="AI304" s="1">
        <v>16.399999999999999</v>
      </c>
      <c r="AJ304" s="1">
        <v>15.5</v>
      </c>
      <c r="AK304" s="1">
        <v>15.1</v>
      </c>
      <c r="AL304" s="1">
        <v>14.7</v>
      </c>
      <c r="AM304" s="1">
        <v>14.5</v>
      </c>
      <c r="AN304" s="1">
        <v>14.5</v>
      </c>
      <c r="AO304" s="3" t="str">
        <f xml:space="preserve"> IFERROR(Table1[[#This Row],[GP 2012]]/Table1[[#This Row],[Total Assets 2012]], "x")</f>
        <v>x</v>
      </c>
      <c r="AP304" s="3" t="str">
        <f xml:space="preserve"> IFERROR(Table1[[#This Row],[GP 2013]]/Table1[[#This Row],[Total Assets 2013]], "x")</f>
        <v>x</v>
      </c>
      <c r="AQ304" s="3" t="str">
        <f xml:space="preserve"> IFERROR(Table1[[#This Row],[GP 2014]]/Table1[[#This Row],[Total Assets 2014]], "x")</f>
        <v>x</v>
      </c>
      <c r="AR304" s="3" t="str">
        <f xml:space="preserve"> IFERROR(Table1[[#This Row],[GP 2015]]/Table1[[#This Row],[Total Assets 2015]], "x")</f>
        <v>x</v>
      </c>
      <c r="AS304" s="3" t="str">
        <f xml:space="preserve"> IFERROR(Table1[[#This Row],[GP 2016]]/Table1[[#This Row],[Total Assets 2016]], "x")</f>
        <v>x</v>
      </c>
      <c r="AT304" s="3" t="str">
        <f xml:space="preserve"> IFERROR(Table1[[#This Row],[GP 2017]]/Table1[[#This Row],[Total Assets 2017]], "x")</f>
        <v>x</v>
      </c>
      <c r="AU304" s="3" t="str">
        <f xml:space="preserve"> IFERROR(Table1[[#This Row],[GP 2018]]/Table1[[#This Row],[Total Assets 2018]], "x")</f>
        <v>x</v>
      </c>
      <c r="AV304" s="3" t="str">
        <f xml:space="preserve"> IFERROR(Table1[[#This Row],[GP 2019]]/Table1[[#This Row],[Total Assets 2019]], "x")</f>
        <v>x</v>
      </c>
      <c r="AW304" s="3" t="str">
        <f xml:space="preserve"> IFERROR(Table1[[#This Row],[GP 2020]]/Table1[[#This Row],[Total Assets 2020]], "x")</f>
        <v>x</v>
      </c>
      <c r="AX304" s="3" t="str">
        <f xml:space="preserve"> IFERROR(Table1[[#This Row],[GP 2021]]/Table1[[#This Row],[Total Assets 2021]], "x")</f>
        <v>x</v>
      </c>
      <c r="AY304" s="3" t="str">
        <f xml:space="preserve"> IFERROR(Table1[[#This Row],[GP TTM]]/Table1[[#This Row],[Total Assets TTM]], "x")</f>
        <v>x</v>
      </c>
      <c r="BA304" s="3" t="str">
        <f xml:space="preserve"> IFERROR(ABS(Table1[[#This Row],[ROA 2013]]-Table1[[#This Row],[ROA 2012]]), "x")</f>
        <v>x</v>
      </c>
      <c r="BB304" s="3" t="str">
        <f xml:space="preserve"> IFERROR(ABS(Table1[[#This Row],[ROA 2014]]-Table1[[#This Row],[ROA 2013]]), "x")</f>
        <v>x</v>
      </c>
      <c r="BC304" s="3" t="str">
        <f xml:space="preserve"> IFERROR(ABS(Table1[[#This Row],[ROA 2015]]-Table1[[#This Row],[ROA 2014]]), "x")</f>
        <v>x</v>
      </c>
      <c r="BD304" s="3" t="str">
        <f xml:space="preserve"> IFERROR(ABS(Table1[[#This Row],[ROA 2016]]-Table1[[#This Row],[ROA 2015]]), "x")</f>
        <v>x</v>
      </c>
      <c r="BE304" s="3" t="str">
        <f xml:space="preserve"> IFERROR(ABS(Table1[[#This Row],[ROA 2017]]-Table1[[#This Row],[ROA 2016]]), "x")</f>
        <v>x</v>
      </c>
      <c r="BF304" s="3" t="str">
        <f xml:space="preserve"> IFERROR(ABS(Table1[[#This Row],[ROA 2018]]-Table1[[#This Row],[ROA 2017]]), "x")</f>
        <v>x</v>
      </c>
      <c r="BG304" s="3" t="str">
        <f xml:space="preserve"> IFERROR(ABS(Table1[[#This Row],[ROA 2019]]-Table1[[#This Row],[ROA 2018]]), "x")</f>
        <v>x</v>
      </c>
      <c r="BH304" s="3" t="str">
        <f xml:space="preserve"> IFERROR(ABS(Table1[[#This Row],[ROA 2020]]-Table1[[#This Row],[ROA 2019]]), "x")</f>
        <v>x</v>
      </c>
      <c r="BI304" s="3" t="str">
        <f xml:space="preserve"> IFERROR(ABS(Table1[[#This Row],[ROA 2021]]-Table1[[#This Row],[ROA 2020]]), "x")</f>
        <v>x</v>
      </c>
      <c r="BJ304" s="3" t="str">
        <f xml:space="preserve"> IFERROR(AVERAGE(Table1[[#This Row],[ROA 2013-2012]:[ROA 2021-2020]]), "x")</f>
        <v>x</v>
      </c>
      <c r="BK304" s="3" t="str">
        <f>IFERROR(AVERAGE(Table1[[#This Row],[ROA 2012]:[ROA 2021]]), "x")</f>
        <v>x</v>
      </c>
      <c r="BN304" s="1">
        <f>SUM(Table1[[#This Row],[B/M Rank]:[ROA Rank]])</f>
        <v>0</v>
      </c>
    </row>
    <row r="305" spans="1:66" x14ac:dyDescent="0.25">
      <c r="A305" s="1" t="s">
        <v>3358</v>
      </c>
      <c r="B305" s="1" t="s">
        <v>1201</v>
      </c>
      <c r="C305" s="1" t="s">
        <v>4417</v>
      </c>
      <c r="D305" s="1" t="s">
        <v>268</v>
      </c>
      <c r="E305" s="1" t="s">
        <v>108</v>
      </c>
      <c r="F305" s="1">
        <v>4.5999999999999996</v>
      </c>
      <c r="G305" s="19"/>
      <c r="H305" s="19"/>
      <c r="I305" s="19"/>
      <c r="J305" s="19"/>
      <c r="K305" s="1"/>
      <c r="L305" s="19"/>
      <c r="M305" s="1">
        <v>2018</v>
      </c>
      <c r="T305" s="1" t="s">
        <v>4368</v>
      </c>
      <c r="U305" s="1" t="s">
        <v>4368</v>
      </c>
      <c r="V305" s="1" t="s">
        <v>4368</v>
      </c>
      <c r="W305" s="1" t="s">
        <v>4368</v>
      </c>
      <c r="X305" s="1" t="s">
        <v>4368</v>
      </c>
      <c r="Z305" s="3" t="str">
        <f xml:space="preserve"> IFERROR(AVEDEV(Table1[[#This Row],[GP 2012]:[GP 2021]]) / Table1[[#This Row],[Avg GP]], "x")</f>
        <v>x</v>
      </c>
      <c r="AA305" s="2" t="str">
        <f xml:space="preserve"> IFERROR(AVERAGE(Table1[[#This Row],[GP 2012]:[GP 2021]]), "x")</f>
        <v>x</v>
      </c>
      <c r="AB305" s="11">
        <f>Table1[Equity]/Table1[Market Capital]</f>
        <v>1.0217391304347827</v>
      </c>
      <c r="AI305" s="1" t="s">
        <v>4368</v>
      </c>
      <c r="AJ305" s="1">
        <v>0.3</v>
      </c>
      <c r="AK305" s="1">
        <v>1.2</v>
      </c>
      <c r="AL305" s="1">
        <v>6.8</v>
      </c>
      <c r="AM305" s="1">
        <v>5.0999999999999996</v>
      </c>
      <c r="AN305" s="1">
        <v>4.7</v>
      </c>
      <c r="AO305" s="3" t="str">
        <f xml:space="preserve"> IFERROR(Table1[[#This Row],[GP 2012]]/Table1[[#This Row],[Total Assets 2012]], "x")</f>
        <v>x</v>
      </c>
      <c r="AP305" s="3" t="str">
        <f xml:space="preserve"> IFERROR(Table1[[#This Row],[GP 2013]]/Table1[[#This Row],[Total Assets 2013]], "x")</f>
        <v>x</v>
      </c>
      <c r="AQ305" s="3" t="str">
        <f xml:space="preserve"> IFERROR(Table1[[#This Row],[GP 2014]]/Table1[[#This Row],[Total Assets 2014]], "x")</f>
        <v>x</v>
      </c>
      <c r="AR305" s="3" t="str">
        <f xml:space="preserve"> IFERROR(Table1[[#This Row],[GP 2015]]/Table1[[#This Row],[Total Assets 2015]], "x")</f>
        <v>x</v>
      </c>
      <c r="AS305" s="3" t="str">
        <f xml:space="preserve"> IFERROR(Table1[[#This Row],[GP 2016]]/Table1[[#This Row],[Total Assets 2016]], "x")</f>
        <v>x</v>
      </c>
      <c r="AT305" s="3" t="str">
        <f xml:space="preserve"> IFERROR(Table1[[#This Row],[GP 2017]]/Table1[[#This Row],[Total Assets 2017]], "x")</f>
        <v>x</v>
      </c>
      <c r="AU305" s="3" t="str">
        <f xml:space="preserve"> IFERROR(Table1[[#This Row],[GP 2018]]/Table1[[#This Row],[Total Assets 2018]], "x")</f>
        <v>x</v>
      </c>
      <c r="AV305" s="3" t="str">
        <f xml:space="preserve"> IFERROR(Table1[[#This Row],[GP 2019]]/Table1[[#This Row],[Total Assets 2019]], "x")</f>
        <v>x</v>
      </c>
      <c r="AW305" s="3" t="str">
        <f xml:space="preserve"> IFERROR(Table1[[#This Row],[GP 2020]]/Table1[[#This Row],[Total Assets 2020]], "x")</f>
        <v>x</v>
      </c>
      <c r="AX305" s="3" t="str">
        <f xml:space="preserve"> IFERROR(Table1[[#This Row],[GP 2021]]/Table1[[#This Row],[Total Assets 2021]], "x")</f>
        <v>x</v>
      </c>
      <c r="AY305" s="3" t="str">
        <f xml:space="preserve"> IFERROR(Table1[[#This Row],[GP TTM]]/Table1[[#This Row],[Total Assets TTM]], "x")</f>
        <v>x</v>
      </c>
      <c r="BA305" s="3" t="str">
        <f xml:space="preserve"> IFERROR(ABS(Table1[[#This Row],[ROA 2013]]-Table1[[#This Row],[ROA 2012]]), "x")</f>
        <v>x</v>
      </c>
      <c r="BB305" s="3" t="str">
        <f xml:space="preserve"> IFERROR(ABS(Table1[[#This Row],[ROA 2014]]-Table1[[#This Row],[ROA 2013]]), "x")</f>
        <v>x</v>
      </c>
      <c r="BC305" s="3" t="str">
        <f xml:space="preserve"> IFERROR(ABS(Table1[[#This Row],[ROA 2015]]-Table1[[#This Row],[ROA 2014]]), "x")</f>
        <v>x</v>
      </c>
      <c r="BD305" s="3" t="str">
        <f xml:space="preserve"> IFERROR(ABS(Table1[[#This Row],[ROA 2016]]-Table1[[#This Row],[ROA 2015]]), "x")</f>
        <v>x</v>
      </c>
      <c r="BE305" s="3" t="str">
        <f xml:space="preserve"> IFERROR(ABS(Table1[[#This Row],[ROA 2017]]-Table1[[#This Row],[ROA 2016]]), "x")</f>
        <v>x</v>
      </c>
      <c r="BF305" s="3" t="str">
        <f xml:space="preserve"> IFERROR(ABS(Table1[[#This Row],[ROA 2018]]-Table1[[#This Row],[ROA 2017]]), "x")</f>
        <v>x</v>
      </c>
      <c r="BG305" s="3" t="str">
        <f xml:space="preserve"> IFERROR(ABS(Table1[[#This Row],[ROA 2019]]-Table1[[#This Row],[ROA 2018]]), "x")</f>
        <v>x</v>
      </c>
      <c r="BH305" s="3" t="str">
        <f xml:space="preserve"> IFERROR(ABS(Table1[[#This Row],[ROA 2020]]-Table1[[#This Row],[ROA 2019]]), "x")</f>
        <v>x</v>
      </c>
      <c r="BI305" s="3" t="str">
        <f xml:space="preserve"> IFERROR(ABS(Table1[[#This Row],[ROA 2021]]-Table1[[#This Row],[ROA 2020]]), "x")</f>
        <v>x</v>
      </c>
      <c r="BJ305" s="3" t="str">
        <f xml:space="preserve"> IFERROR(AVERAGE(Table1[[#This Row],[ROA 2013-2012]:[ROA 2021-2020]]), "x")</f>
        <v>x</v>
      </c>
      <c r="BK305" s="3" t="str">
        <f>IFERROR(AVERAGE(Table1[[#This Row],[ROA 2012]:[ROA 2021]]), "x")</f>
        <v>x</v>
      </c>
      <c r="BN305" s="1">
        <f>SUM(Table1[[#This Row],[B/M Rank]:[ROA Rank]])</f>
        <v>0</v>
      </c>
    </row>
    <row r="306" spans="1:66" x14ac:dyDescent="0.25">
      <c r="A306" s="1" t="s">
        <v>3175</v>
      </c>
      <c r="B306" s="1" t="s">
        <v>4553</v>
      </c>
      <c r="C306" s="1" t="s">
        <v>4417</v>
      </c>
      <c r="D306" s="1" t="s">
        <v>268</v>
      </c>
      <c r="E306" s="1" t="s">
        <v>108</v>
      </c>
      <c r="F306" s="1">
        <v>4.63</v>
      </c>
      <c r="G306" s="19"/>
      <c r="H306" s="19"/>
      <c r="I306" s="19"/>
      <c r="J306" s="19"/>
      <c r="K306" s="1"/>
      <c r="L306" s="19"/>
      <c r="M306" s="1">
        <v>2012</v>
      </c>
      <c r="N306" s="1" t="s">
        <v>4368</v>
      </c>
      <c r="O306" s="1" t="s">
        <v>4368</v>
      </c>
      <c r="P306" s="1" t="s">
        <v>4368</v>
      </c>
      <c r="Q306" s="1" t="s">
        <v>4368</v>
      </c>
      <c r="R306" s="1" t="s">
        <v>4368</v>
      </c>
      <c r="S306" s="1" t="s">
        <v>4368</v>
      </c>
      <c r="T306" s="1" t="s">
        <v>4368</v>
      </c>
      <c r="U306" s="1" t="s">
        <v>4368</v>
      </c>
      <c r="V306" s="1" t="s">
        <v>4368</v>
      </c>
      <c r="W306" s="1" t="s">
        <v>4368</v>
      </c>
      <c r="X306" s="1" t="s">
        <v>4368</v>
      </c>
      <c r="Z306" s="3" t="str">
        <f xml:space="preserve"> IFERROR(AVEDEV(Table1[[#This Row],[GP 2012]:[GP 2021]]) / Table1[[#This Row],[Avg GP]], "x")</f>
        <v>x</v>
      </c>
      <c r="AA306" s="2" t="str">
        <f xml:space="preserve"> IFERROR(AVERAGE(Table1[[#This Row],[GP 2012]:[GP 2021]]), "x")</f>
        <v>x</v>
      </c>
      <c r="AB306" s="11">
        <f>Table1[Equity]/Table1[Market Capital]</f>
        <v>2.2030237580993521</v>
      </c>
      <c r="AC306" s="1">
        <v>1.8</v>
      </c>
      <c r="AD306" s="1">
        <v>1.6</v>
      </c>
      <c r="AE306" s="1">
        <v>0.8</v>
      </c>
      <c r="AF306" s="1">
        <v>0.6</v>
      </c>
      <c r="AG306" s="1">
        <v>2.2999999999999998</v>
      </c>
      <c r="AH306" s="1">
        <v>3.2</v>
      </c>
      <c r="AI306" s="1">
        <v>2.8</v>
      </c>
      <c r="AJ306" s="1">
        <v>3.9</v>
      </c>
      <c r="AK306" s="1">
        <v>10.6</v>
      </c>
      <c r="AL306" s="1">
        <v>9.9</v>
      </c>
      <c r="AM306" s="1">
        <v>10.6</v>
      </c>
      <c r="AN306" s="1">
        <v>10.199999999999999</v>
      </c>
      <c r="AO306" s="3" t="str">
        <f xml:space="preserve"> IFERROR(Table1[[#This Row],[GP 2012]]/Table1[[#This Row],[Total Assets 2012]], "x")</f>
        <v>x</v>
      </c>
      <c r="AP306" s="3" t="str">
        <f xml:space="preserve"> IFERROR(Table1[[#This Row],[GP 2013]]/Table1[[#This Row],[Total Assets 2013]], "x")</f>
        <v>x</v>
      </c>
      <c r="AQ306" s="3" t="str">
        <f xml:space="preserve"> IFERROR(Table1[[#This Row],[GP 2014]]/Table1[[#This Row],[Total Assets 2014]], "x")</f>
        <v>x</v>
      </c>
      <c r="AR306" s="3" t="str">
        <f xml:space="preserve"> IFERROR(Table1[[#This Row],[GP 2015]]/Table1[[#This Row],[Total Assets 2015]], "x")</f>
        <v>x</v>
      </c>
      <c r="AS306" s="3" t="str">
        <f xml:space="preserve"> IFERROR(Table1[[#This Row],[GP 2016]]/Table1[[#This Row],[Total Assets 2016]], "x")</f>
        <v>x</v>
      </c>
      <c r="AT306" s="3" t="str">
        <f xml:space="preserve"> IFERROR(Table1[[#This Row],[GP 2017]]/Table1[[#This Row],[Total Assets 2017]], "x")</f>
        <v>x</v>
      </c>
      <c r="AU306" s="3" t="str">
        <f xml:space="preserve"> IFERROR(Table1[[#This Row],[GP 2018]]/Table1[[#This Row],[Total Assets 2018]], "x")</f>
        <v>x</v>
      </c>
      <c r="AV306" s="3" t="str">
        <f xml:space="preserve"> IFERROR(Table1[[#This Row],[GP 2019]]/Table1[[#This Row],[Total Assets 2019]], "x")</f>
        <v>x</v>
      </c>
      <c r="AW306" s="3" t="str">
        <f xml:space="preserve"> IFERROR(Table1[[#This Row],[GP 2020]]/Table1[[#This Row],[Total Assets 2020]], "x")</f>
        <v>x</v>
      </c>
      <c r="AX306" s="3" t="str">
        <f xml:space="preserve"> IFERROR(Table1[[#This Row],[GP 2021]]/Table1[[#This Row],[Total Assets 2021]], "x")</f>
        <v>x</v>
      </c>
      <c r="AY306" s="3" t="str">
        <f xml:space="preserve"> IFERROR(Table1[[#This Row],[GP TTM]]/Table1[[#This Row],[Total Assets TTM]], "x")</f>
        <v>x</v>
      </c>
      <c r="BA306" s="3" t="str">
        <f xml:space="preserve"> IFERROR(ABS(Table1[[#This Row],[ROA 2013]]-Table1[[#This Row],[ROA 2012]]), "x")</f>
        <v>x</v>
      </c>
      <c r="BB306" s="3" t="str">
        <f xml:space="preserve"> IFERROR(ABS(Table1[[#This Row],[ROA 2014]]-Table1[[#This Row],[ROA 2013]]), "x")</f>
        <v>x</v>
      </c>
      <c r="BC306" s="3" t="str">
        <f xml:space="preserve"> IFERROR(ABS(Table1[[#This Row],[ROA 2015]]-Table1[[#This Row],[ROA 2014]]), "x")</f>
        <v>x</v>
      </c>
      <c r="BD306" s="3" t="str">
        <f xml:space="preserve"> IFERROR(ABS(Table1[[#This Row],[ROA 2016]]-Table1[[#This Row],[ROA 2015]]), "x")</f>
        <v>x</v>
      </c>
      <c r="BE306" s="3" t="str">
        <f xml:space="preserve"> IFERROR(ABS(Table1[[#This Row],[ROA 2017]]-Table1[[#This Row],[ROA 2016]]), "x")</f>
        <v>x</v>
      </c>
      <c r="BF306" s="3" t="str">
        <f xml:space="preserve"> IFERROR(ABS(Table1[[#This Row],[ROA 2018]]-Table1[[#This Row],[ROA 2017]]), "x")</f>
        <v>x</v>
      </c>
      <c r="BG306" s="3" t="str">
        <f xml:space="preserve"> IFERROR(ABS(Table1[[#This Row],[ROA 2019]]-Table1[[#This Row],[ROA 2018]]), "x")</f>
        <v>x</v>
      </c>
      <c r="BH306" s="3" t="str">
        <f xml:space="preserve"> IFERROR(ABS(Table1[[#This Row],[ROA 2020]]-Table1[[#This Row],[ROA 2019]]), "x")</f>
        <v>x</v>
      </c>
      <c r="BI306" s="3" t="str">
        <f xml:space="preserve"> IFERROR(ABS(Table1[[#This Row],[ROA 2021]]-Table1[[#This Row],[ROA 2020]]), "x")</f>
        <v>x</v>
      </c>
      <c r="BJ306" s="3" t="str">
        <f xml:space="preserve"> IFERROR(AVERAGE(Table1[[#This Row],[ROA 2013-2012]:[ROA 2021-2020]]), "x")</f>
        <v>x</v>
      </c>
      <c r="BK306" s="3" t="str">
        <f>IFERROR(AVERAGE(Table1[[#This Row],[ROA 2012]:[ROA 2021]]), "x")</f>
        <v>x</v>
      </c>
      <c r="BN306" s="1">
        <f>SUM(Table1[[#This Row],[B/M Rank]:[ROA Rank]])</f>
        <v>0</v>
      </c>
    </row>
    <row r="307" spans="1:66" x14ac:dyDescent="0.25">
      <c r="A307" s="1" t="s">
        <v>2194</v>
      </c>
      <c r="B307" s="1" t="s">
        <v>4377</v>
      </c>
      <c r="C307" s="1" t="s">
        <v>4374</v>
      </c>
      <c r="D307" s="1" t="s">
        <v>142</v>
      </c>
      <c r="E307" s="1" t="s">
        <v>108</v>
      </c>
      <c r="F307" s="1">
        <v>4.6399999999999997</v>
      </c>
      <c r="G307" s="19"/>
      <c r="H307" s="19"/>
      <c r="I307" s="19"/>
      <c r="J307" s="19"/>
      <c r="K307" s="1"/>
      <c r="L307" s="19"/>
      <c r="M307" s="1">
        <v>2012</v>
      </c>
      <c r="N307" s="1">
        <v>1.9</v>
      </c>
      <c r="O307" s="1">
        <v>1.9</v>
      </c>
      <c r="P307" s="1">
        <v>1.8</v>
      </c>
      <c r="Q307" s="1">
        <v>1.7</v>
      </c>
      <c r="R307" s="1">
        <v>1.4</v>
      </c>
      <c r="S307" s="1">
        <v>1.3</v>
      </c>
      <c r="T307" s="1">
        <v>1.2</v>
      </c>
      <c r="U307" s="1">
        <v>1.1000000000000001</v>
      </c>
      <c r="V307" s="1">
        <v>0.9</v>
      </c>
      <c r="W307" s="1">
        <v>0.9</v>
      </c>
      <c r="X307" s="1">
        <v>0.9</v>
      </c>
      <c r="Z307" s="3">
        <f xml:space="preserve"> IFERROR(AVEDEV(Table1[[#This Row],[GP 2012]:[GP 2021]]) / Table1[[#This Row],[Avg GP]], "x")</f>
        <v>0.2354609929078014</v>
      </c>
      <c r="AA307" s="2">
        <f xml:space="preserve"> IFERROR(AVERAGE(Table1[[#This Row],[GP 2012]:[GP 2021]]), "x")</f>
        <v>1.41</v>
      </c>
      <c r="AB307" s="11">
        <f>Table1[Equity]/Table1[Market Capital]</f>
        <v>0.12931034482758622</v>
      </c>
      <c r="AC307" s="1">
        <v>1.8</v>
      </c>
      <c r="AD307" s="1">
        <v>1.8</v>
      </c>
      <c r="AE307" s="1">
        <v>1.7</v>
      </c>
      <c r="AF307" s="1">
        <v>1.6</v>
      </c>
      <c r="AG307" s="1">
        <v>1.3</v>
      </c>
      <c r="AH307" s="1">
        <v>1.3</v>
      </c>
      <c r="AI307" s="1">
        <v>1.2</v>
      </c>
      <c r="AJ307" s="1">
        <v>1.1000000000000001</v>
      </c>
      <c r="AK307" s="1">
        <v>0.9</v>
      </c>
      <c r="AL307" s="1">
        <v>0.9</v>
      </c>
      <c r="AM307" s="1">
        <v>0.9</v>
      </c>
      <c r="AN307" s="1">
        <v>0.6</v>
      </c>
      <c r="AO307" s="3">
        <f xml:space="preserve"> IFERROR(Table1[[#This Row],[GP 2012]]/Table1[[#This Row],[Total Assets 2012]], "x")</f>
        <v>1.0555555555555556</v>
      </c>
      <c r="AP307" s="3">
        <f xml:space="preserve"> IFERROR(Table1[[#This Row],[GP 2013]]/Table1[[#This Row],[Total Assets 2013]], "x")</f>
        <v>1.0555555555555556</v>
      </c>
      <c r="AQ307" s="3">
        <f xml:space="preserve"> IFERROR(Table1[[#This Row],[GP 2014]]/Table1[[#This Row],[Total Assets 2014]], "x")</f>
        <v>1.0588235294117647</v>
      </c>
      <c r="AR307" s="3">
        <f xml:space="preserve"> IFERROR(Table1[[#This Row],[GP 2015]]/Table1[[#This Row],[Total Assets 2015]], "x")</f>
        <v>1.0625</v>
      </c>
      <c r="AS307" s="3">
        <f xml:space="preserve"> IFERROR(Table1[[#This Row],[GP 2016]]/Table1[[#This Row],[Total Assets 2016]], "x")</f>
        <v>1.0769230769230769</v>
      </c>
      <c r="AT307" s="3">
        <f xml:space="preserve"> IFERROR(Table1[[#This Row],[GP 2017]]/Table1[[#This Row],[Total Assets 2017]], "x")</f>
        <v>1</v>
      </c>
      <c r="AU307" s="3">
        <f xml:space="preserve"> IFERROR(Table1[[#This Row],[GP 2018]]/Table1[[#This Row],[Total Assets 2018]], "x")</f>
        <v>1</v>
      </c>
      <c r="AV307" s="3">
        <f xml:space="preserve"> IFERROR(Table1[[#This Row],[GP 2019]]/Table1[[#This Row],[Total Assets 2019]], "x")</f>
        <v>1</v>
      </c>
      <c r="AW307" s="3">
        <f xml:space="preserve"> IFERROR(Table1[[#This Row],[GP 2020]]/Table1[[#This Row],[Total Assets 2020]], "x")</f>
        <v>1</v>
      </c>
      <c r="AX307" s="3">
        <f xml:space="preserve"> IFERROR(Table1[[#This Row],[GP 2021]]/Table1[[#This Row],[Total Assets 2021]], "x")</f>
        <v>1</v>
      </c>
      <c r="AY307" s="3">
        <f xml:space="preserve"> IFERROR(Table1[[#This Row],[GP TTM]]/Table1[[#This Row],[Total Assets TTM]], "x")</f>
        <v>1</v>
      </c>
      <c r="BA307" s="3">
        <f xml:space="preserve"> IFERROR(ABS(Table1[[#This Row],[ROA 2013]]-Table1[[#This Row],[ROA 2012]]), "x")</f>
        <v>0</v>
      </c>
      <c r="BB307" s="3">
        <f xml:space="preserve"> IFERROR(ABS(Table1[[#This Row],[ROA 2014]]-Table1[[#This Row],[ROA 2013]]), "x")</f>
        <v>3.2679738562091387E-3</v>
      </c>
      <c r="BC307" s="3">
        <f xml:space="preserve"> IFERROR(ABS(Table1[[#This Row],[ROA 2015]]-Table1[[#This Row],[ROA 2014]]), "x")</f>
        <v>3.6764705882352811E-3</v>
      </c>
      <c r="BD307" s="3">
        <f xml:space="preserve"> IFERROR(ABS(Table1[[#This Row],[ROA 2016]]-Table1[[#This Row],[ROA 2015]]), "x")</f>
        <v>1.4423076923076872E-2</v>
      </c>
      <c r="BE307" s="3">
        <f xml:space="preserve"> IFERROR(ABS(Table1[[#This Row],[ROA 2017]]-Table1[[#This Row],[ROA 2016]]), "x")</f>
        <v>7.6923076923076872E-2</v>
      </c>
      <c r="BF307" s="3">
        <f xml:space="preserve"> IFERROR(ABS(Table1[[#This Row],[ROA 2018]]-Table1[[#This Row],[ROA 2017]]), "x")</f>
        <v>0</v>
      </c>
      <c r="BG307" s="3">
        <f xml:space="preserve"> IFERROR(ABS(Table1[[#This Row],[ROA 2019]]-Table1[[#This Row],[ROA 2018]]), "x")</f>
        <v>0</v>
      </c>
      <c r="BH307" s="3">
        <f xml:space="preserve"> IFERROR(ABS(Table1[[#This Row],[ROA 2020]]-Table1[[#This Row],[ROA 2019]]), "x")</f>
        <v>0</v>
      </c>
      <c r="BI307" s="3">
        <f xml:space="preserve"> IFERROR(ABS(Table1[[#This Row],[ROA 2021]]-Table1[[#This Row],[ROA 2020]]), "x")</f>
        <v>0</v>
      </c>
      <c r="BJ307" s="3">
        <f xml:space="preserve"> IFERROR(AVERAGE(Table1[[#This Row],[ROA 2013-2012]:[ROA 2021-2020]]), "x")</f>
        <v>1.0921177587844241E-2</v>
      </c>
      <c r="BK307" s="3">
        <f>IFERROR(AVERAGE(Table1[[#This Row],[ROA 2012]:[ROA 2021]]), "x")</f>
        <v>1.0309357717445953</v>
      </c>
      <c r="BN307" s="1">
        <f>SUM(Table1[[#This Row],[B/M Rank]:[ROA Rank]])</f>
        <v>0</v>
      </c>
    </row>
    <row r="308" spans="1:66" x14ac:dyDescent="0.25">
      <c r="A308" s="1" t="s">
        <v>2484</v>
      </c>
      <c r="B308" s="1" t="s">
        <v>536</v>
      </c>
      <c r="C308" s="1" t="s">
        <v>523</v>
      </c>
      <c r="D308" s="1" t="s">
        <v>152</v>
      </c>
      <c r="E308" s="1" t="s">
        <v>108</v>
      </c>
      <c r="F308" s="1">
        <v>4.6399999999999997</v>
      </c>
      <c r="G308" s="19"/>
      <c r="H308" s="19"/>
      <c r="I308" s="19"/>
      <c r="J308" s="19"/>
      <c r="K308" s="1"/>
      <c r="L308" s="19"/>
      <c r="M308" s="1">
        <v>2014</v>
      </c>
      <c r="P308" s="1" t="s">
        <v>4368</v>
      </c>
      <c r="Q308" s="1" t="s">
        <v>4368</v>
      </c>
      <c r="R308" s="1" t="s">
        <v>4368</v>
      </c>
      <c r="S308" s="1" t="s">
        <v>4368</v>
      </c>
      <c r="T308" s="1">
        <v>-0.1</v>
      </c>
      <c r="U308" s="1" t="s">
        <v>4368</v>
      </c>
      <c r="V308" s="1" t="s">
        <v>4368</v>
      </c>
      <c r="W308" s="1" t="s">
        <v>4368</v>
      </c>
      <c r="X308" s="1" t="s">
        <v>4368</v>
      </c>
      <c r="Z308" s="3">
        <f xml:space="preserve"> IFERROR(AVEDEV(Table1[[#This Row],[GP 2012]:[GP 2021]]) / Table1[[#This Row],[Avg GP]], "x")</f>
        <v>0</v>
      </c>
      <c r="AA308" s="2">
        <f xml:space="preserve"> IFERROR(AVERAGE(Table1[[#This Row],[GP 2012]:[GP 2021]]), "x")</f>
        <v>-0.1</v>
      </c>
      <c r="AB308" s="11">
        <f>Table1[Equity]/Table1[Market Capital]</f>
        <v>-0.19396551724137934</v>
      </c>
      <c r="AE308" s="1">
        <v>0</v>
      </c>
      <c r="AF308" s="1">
        <v>0.2</v>
      </c>
      <c r="AG308" s="1">
        <v>0.1</v>
      </c>
      <c r="AH308" s="1">
        <v>0.2</v>
      </c>
      <c r="AI308" s="1">
        <v>0.6</v>
      </c>
      <c r="AJ308" s="1">
        <v>0.8</v>
      </c>
      <c r="AK308" s="1">
        <v>0</v>
      </c>
      <c r="AL308" s="1">
        <v>1.3</v>
      </c>
      <c r="AM308" s="1">
        <v>1.2</v>
      </c>
      <c r="AN308" s="1">
        <v>-0.9</v>
      </c>
      <c r="AO308" s="3" t="str">
        <f xml:space="preserve"> IFERROR(Table1[[#This Row],[GP 2012]]/Table1[[#This Row],[Total Assets 2012]], "x")</f>
        <v>x</v>
      </c>
      <c r="AP308" s="3" t="str">
        <f xml:space="preserve"> IFERROR(Table1[[#This Row],[GP 2013]]/Table1[[#This Row],[Total Assets 2013]], "x")</f>
        <v>x</v>
      </c>
      <c r="AQ308" s="3" t="str">
        <f xml:space="preserve"> IFERROR(Table1[[#This Row],[GP 2014]]/Table1[[#This Row],[Total Assets 2014]], "x")</f>
        <v>x</v>
      </c>
      <c r="AR308" s="3" t="str">
        <f xml:space="preserve"> IFERROR(Table1[[#This Row],[GP 2015]]/Table1[[#This Row],[Total Assets 2015]], "x")</f>
        <v>x</v>
      </c>
      <c r="AS308" s="3" t="str">
        <f xml:space="preserve"> IFERROR(Table1[[#This Row],[GP 2016]]/Table1[[#This Row],[Total Assets 2016]], "x")</f>
        <v>x</v>
      </c>
      <c r="AT308" s="3" t="str">
        <f xml:space="preserve"> IFERROR(Table1[[#This Row],[GP 2017]]/Table1[[#This Row],[Total Assets 2017]], "x")</f>
        <v>x</v>
      </c>
      <c r="AU308" s="3">
        <f xml:space="preserve"> IFERROR(Table1[[#This Row],[GP 2018]]/Table1[[#This Row],[Total Assets 2018]], "x")</f>
        <v>-0.16666666666666669</v>
      </c>
      <c r="AV308" s="3" t="str">
        <f xml:space="preserve"> IFERROR(Table1[[#This Row],[GP 2019]]/Table1[[#This Row],[Total Assets 2019]], "x")</f>
        <v>x</v>
      </c>
      <c r="AW308" s="3" t="str">
        <f xml:space="preserve"> IFERROR(Table1[[#This Row],[GP 2020]]/Table1[[#This Row],[Total Assets 2020]], "x")</f>
        <v>x</v>
      </c>
      <c r="AX308" s="3" t="str">
        <f xml:space="preserve"> IFERROR(Table1[[#This Row],[GP 2021]]/Table1[[#This Row],[Total Assets 2021]], "x")</f>
        <v>x</v>
      </c>
      <c r="AY308" s="3" t="str">
        <f xml:space="preserve"> IFERROR(Table1[[#This Row],[GP TTM]]/Table1[[#This Row],[Total Assets TTM]], "x")</f>
        <v>x</v>
      </c>
      <c r="BA308" s="3" t="str">
        <f xml:space="preserve"> IFERROR(ABS(Table1[[#This Row],[ROA 2013]]-Table1[[#This Row],[ROA 2012]]), "x")</f>
        <v>x</v>
      </c>
      <c r="BB308" s="3" t="str">
        <f xml:space="preserve"> IFERROR(ABS(Table1[[#This Row],[ROA 2014]]-Table1[[#This Row],[ROA 2013]]), "x")</f>
        <v>x</v>
      </c>
      <c r="BC308" s="3" t="str">
        <f xml:space="preserve"> IFERROR(ABS(Table1[[#This Row],[ROA 2015]]-Table1[[#This Row],[ROA 2014]]), "x")</f>
        <v>x</v>
      </c>
      <c r="BD308" s="3" t="str">
        <f xml:space="preserve"> IFERROR(ABS(Table1[[#This Row],[ROA 2016]]-Table1[[#This Row],[ROA 2015]]), "x")</f>
        <v>x</v>
      </c>
      <c r="BE308" s="3" t="str">
        <f xml:space="preserve"> IFERROR(ABS(Table1[[#This Row],[ROA 2017]]-Table1[[#This Row],[ROA 2016]]), "x")</f>
        <v>x</v>
      </c>
      <c r="BF308" s="3" t="str">
        <f xml:space="preserve"> IFERROR(ABS(Table1[[#This Row],[ROA 2018]]-Table1[[#This Row],[ROA 2017]]), "x")</f>
        <v>x</v>
      </c>
      <c r="BG308" s="3" t="str">
        <f xml:space="preserve"> IFERROR(ABS(Table1[[#This Row],[ROA 2019]]-Table1[[#This Row],[ROA 2018]]), "x")</f>
        <v>x</v>
      </c>
      <c r="BH308" s="3" t="str">
        <f xml:space="preserve"> IFERROR(ABS(Table1[[#This Row],[ROA 2020]]-Table1[[#This Row],[ROA 2019]]), "x")</f>
        <v>x</v>
      </c>
      <c r="BI308" s="3" t="str">
        <f xml:space="preserve"> IFERROR(ABS(Table1[[#This Row],[ROA 2021]]-Table1[[#This Row],[ROA 2020]]), "x")</f>
        <v>x</v>
      </c>
      <c r="BJ308" s="3" t="str">
        <f xml:space="preserve"> IFERROR(AVERAGE(Table1[[#This Row],[ROA 2013-2012]:[ROA 2021-2020]]), "x")</f>
        <v>x</v>
      </c>
      <c r="BK308" s="3">
        <f>IFERROR(AVERAGE(Table1[[#This Row],[ROA 2012]:[ROA 2021]]), "x")</f>
        <v>-0.16666666666666669</v>
      </c>
      <c r="BN308" s="1">
        <f>SUM(Table1[[#This Row],[B/M Rank]:[ROA Rank]])</f>
        <v>0</v>
      </c>
    </row>
    <row r="309" spans="1:66" x14ac:dyDescent="0.25">
      <c r="A309" s="1" t="s">
        <v>2431</v>
      </c>
      <c r="B309" s="1" t="s">
        <v>482</v>
      </c>
      <c r="C309" s="1" t="s">
        <v>471</v>
      </c>
      <c r="D309" s="1" t="s">
        <v>392</v>
      </c>
      <c r="E309" s="1" t="s">
        <v>108</v>
      </c>
      <c r="F309" s="1">
        <v>4.67</v>
      </c>
      <c r="G309" s="19"/>
      <c r="H309" s="19"/>
      <c r="I309" s="19"/>
      <c r="J309" s="19"/>
      <c r="K309" s="1"/>
      <c r="L309" s="19"/>
      <c r="M309" s="1">
        <v>2012</v>
      </c>
      <c r="N309" s="1" t="s">
        <v>4368</v>
      </c>
      <c r="O309" s="1" t="s">
        <v>4368</v>
      </c>
      <c r="P309" s="1" t="s">
        <v>4368</v>
      </c>
      <c r="Q309" s="1" t="s">
        <v>4368</v>
      </c>
      <c r="R309" s="1" t="s">
        <v>4368</v>
      </c>
      <c r="S309" s="1">
        <v>0.1</v>
      </c>
      <c r="T309" s="1">
        <v>17.2</v>
      </c>
      <c r="U309" s="1">
        <v>2</v>
      </c>
      <c r="V309" s="1">
        <v>6</v>
      </c>
      <c r="W309" s="1">
        <v>3.8</v>
      </c>
      <c r="X309" s="1">
        <v>3.6</v>
      </c>
      <c r="Z309" s="3">
        <f xml:space="preserve"> IFERROR(AVEDEV(Table1[[#This Row],[GP 2012]:[GP 2021]]) / Table1[[#This Row],[Avg GP]], "x")</f>
        <v>0.79450171821305848</v>
      </c>
      <c r="AA309" s="2">
        <f xml:space="preserve"> IFERROR(AVERAGE(Table1[[#This Row],[GP 2012]:[GP 2021]]), "x")</f>
        <v>5.82</v>
      </c>
      <c r="AB309" s="11">
        <f>Table1[Equity]/Table1[Market Capital]</f>
        <v>-4.0256959314775163</v>
      </c>
      <c r="AC309" s="1">
        <v>5.7</v>
      </c>
      <c r="AD309" s="1">
        <v>5.3</v>
      </c>
      <c r="AE309" s="1">
        <v>2.4</v>
      </c>
      <c r="AF309" s="1">
        <v>0</v>
      </c>
      <c r="AG309" s="1">
        <v>0.1</v>
      </c>
      <c r="AH309" s="1">
        <v>22.8</v>
      </c>
      <c r="AI309" s="1">
        <v>24</v>
      </c>
      <c r="AJ309" s="1">
        <v>6</v>
      </c>
      <c r="AK309" s="1">
        <v>3.1</v>
      </c>
      <c r="AL309" s="1">
        <v>1.4</v>
      </c>
      <c r="AM309" s="1">
        <v>1.3</v>
      </c>
      <c r="AN309" s="1">
        <v>-18.8</v>
      </c>
      <c r="AO309" s="3" t="str">
        <f xml:space="preserve"> IFERROR(Table1[[#This Row],[GP 2012]]/Table1[[#This Row],[Total Assets 2012]], "x")</f>
        <v>x</v>
      </c>
      <c r="AP309" s="3" t="str">
        <f xml:space="preserve"> IFERROR(Table1[[#This Row],[GP 2013]]/Table1[[#This Row],[Total Assets 2013]], "x")</f>
        <v>x</v>
      </c>
      <c r="AQ309" s="3" t="str">
        <f xml:space="preserve"> IFERROR(Table1[[#This Row],[GP 2014]]/Table1[[#This Row],[Total Assets 2014]], "x")</f>
        <v>x</v>
      </c>
      <c r="AR309" s="3" t="str">
        <f xml:space="preserve"> IFERROR(Table1[[#This Row],[GP 2015]]/Table1[[#This Row],[Total Assets 2015]], "x")</f>
        <v>x</v>
      </c>
      <c r="AS309" s="3" t="str">
        <f xml:space="preserve"> IFERROR(Table1[[#This Row],[GP 2016]]/Table1[[#This Row],[Total Assets 2016]], "x")</f>
        <v>x</v>
      </c>
      <c r="AT309" s="3">
        <f xml:space="preserve"> IFERROR(Table1[[#This Row],[GP 2017]]/Table1[[#This Row],[Total Assets 2017]], "x")</f>
        <v>4.3859649122807015E-3</v>
      </c>
      <c r="AU309" s="3">
        <f xml:space="preserve"> IFERROR(Table1[[#This Row],[GP 2018]]/Table1[[#This Row],[Total Assets 2018]], "x")</f>
        <v>0.71666666666666667</v>
      </c>
      <c r="AV309" s="3">
        <f xml:space="preserve"> IFERROR(Table1[[#This Row],[GP 2019]]/Table1[[#This Row],[Total Assets 2019]], "x")</f>
        <v>0.33333333333333331</v>
      </c>
      <c r="AW309" s="3">
        <f xml:space="preserve"> IFERROR(Table1[[#This Row],[GP 2020]]/Table1[[#This Row],[Total Assets 2020]], "x")</f>
        <v>1.9354838709677418</v>
      </c>
      <c r="AX309" s="3">
        <f xml:space="preserve"> IFERROR(Table1[[#This Row],[GP 2021]]/Table1[[#This Row],[Total Assets 2021]], "x")</f>
        <v>2.7142857142857144</v>
      </c>
      <c r="AY309" s="3">
        <f xml:space="preserve"> IFERROR(Table1[[#This Row],[GP TTM]]/Table1[[#This Row],[Total Assets TTM]], "x")</f>
        <v>2.7692307692307692</v>
      </c>
      <c r="BA309" s="3" t="str">
        <f xml:space="preserve"> IFERROR(ABS(Table1[[#This Row],[ROA 2013]]-Table1[[#This Row],[ROA 2012]]), "x")</f>
        <v>x</v>
      </c>
      <c r="BB309" s="3" t="str">
        <f xml:space="preserve"> IFERROR(ABS(Table1[[#This Row],[ROA 2014]]-Table1[[#This Row],[ROA 2013]]), "x")</f>
        <v>x</v>
      </c>
      <c r="BC309" s="3" t="str">
        <f xml:space="preserve"> IFERROR(ABS(Table1[[#This Row],[ROA 2015]]-Table1[[#This Row],[ROA 2014]]), "x")</f>
        <v>x</v>
      </c>
      <c r="BD309" s="3" t="str">
        <f xml:space="preserve"> IFERROR(ABS(Table1[[#This Row],[ROA 2016]]-Table1[[#This Row],[ROA 2015]]), "x")</f>
        <v>x</v>
      </c>
      <c r="BE309" s="3" t="str">
        <f xml:space="preserve"> IFERROR(ABS(Table1[[#This Row],[ROA 2017]]-Table1[[#This Row],[ROA 2016]]), "x")</f>
        <v>x</v>
      </c>
      <c r="BF309" s="3">
        <f xml:space="preserve"> IFERROR(ABS(Table1[[#This Row],[ROA 2018]]-Table1[[#This Row],[ROA 2017]]), "x")</f>
        <v>0.71228070175438596</v>
      </c>
      <c r="BG309" s="3">
        <f xml:space="preserve"> IFERROR(ABS(Table1[[#This Row],[ROA 2019]]-Table1[[#This Row],[ROA 2018]]), "x")</f>
        <v>0.38333333333333336</v>
      </c>
      <c r="BH309" s="3">
        <f xml:space="preserve"> IFERROR(ABS(Table1[[#This Row],[ROA 2020]]-Table1[[#This Row],[ROA 2019]]), "x")</f>
        <v>1.6021505376344085</v>
      </c>
      <c r="BI309" s="3">
        <f xml:space="preserve"> IFERROR(ABS(Table1[[#This Row],[ROA 2021]]-Table1[[#This Row],[ROA 2020]]), "x")</f>
        <v>0.77880184331797264</v>
      </c>
      <c r="BJ309" s="3">
        <f xml:space="preserve"> IFERROR(AVERAGE(Table1[[#This Row],[ROA 2013-2012]:[ROA 2021-2020]]), "x")</f>
        <v>0.86914160401002505</v>
      </c>
      <c r="BK309" s="3">
        <f>IFERROR(AVERAGE(Table1[[#This Row],[ROA 2012]:[ROA 2021]]), "x")</f>
        <v>1.1408311100331474</v>
      </c>
      <c r="BN309" s="1">
        <f>SUM(Table1[[#This Row],[B/M Rank]:[ROA Rank]])</f>
        <v>0</v>
      </c>
    </row>
    <row r="310" spans="1:66" x14ac:dyDescent="0.25">
      <c r="A310" s="1" t="s">
        <v>3742</v>
      </c>
      <c r="B310" s="1" t="s">
        <v>4743</v>
      </c>
      <c r="C310" s="1" t="s">
        <v>4417</v>
      </c>
      <c r="D310" s="1" t="s">
        <v>268</v>
      </c>
      <c r="E310" s="1" t="s">
        <v>108</v>
      </c>
      <c r="F310" s="1">
        <v>4.67</v>
      </c>
      <c r="G310" s="19"/>
      <c r="H310" s="19"/>
      <c r="I310" s="19"/>
      <c r="J310" s="19"/>
      <c r="K310" s="1"/>
      <c r="L310" s="19"/>
      <c r="M310" s="1" t="s">
        <v>1494</v>
      </c>
      <c r="N310" s="1" t="s">
        <v>1494</v>
      </c>
      <c r="O310" s="1" t="s">
        <v>1494</v>
      </c>
      <c r="P310" s="1" t="s">
        <v>1494</v>
      </c>
      <c r="Q310" s="1" t="s">
        <v>1494</v>
      </c>
      <c r="R310" s="1" t="s">
        <v>1494</v>
      </c>
      <c r="S310" s="1" t="s">
        <v>1494</v>
      </c>
      <c r="T310" s="1" t="s">
        <v>1494</v>
      </c>
      <c r="U310" s="1" t="s">
        <v>1494</v>
      </c>
      <c r="V310" s="1" t="s">
        <v>1494</v>
      </c>
      <c r="W310" s="1" t="s">
        <v>1494</v>
      </c>
      <c r="X310" s="1" t="s">
        <v>1494</v>
      </c>
      <c r="Z310" s="3" t="str">
        <f xml:space="preserve"> IFERROR(AVEDEV(Table1[[#This Row],[GP 2012]:[GP 2021]]) / Table1[[#This Row],[Avg GP]], "x")</f>
        <v>x</v>
      </c>
      <c r="AA310" s="2" t="str">
        <f xml:space="preserve"> IFERROR(AVERAGE(Table1[[#This Row],[GP 2012]:[GP 2021]]), "x")</f>
        <v>x</v>
      </c>
      <c r="AB310" s="11" t="e">
        <f>Table1[Equity]/Table1[Market Capital]</f>
        <v>#VALUE!</v>
      </c>
      <c r="AC310" s="1" t="s">
        <v>1494</v>
      </c>
      <c r="AD310" s="1" t="s">
        <v>1494</v>
      </c>
      <c r="AE310" s="1" t="s">
        <v>1494</v>
      </c>
      <c r="AF310" s="1" t="s">
        <v>1494</v>
      </c>
      <c r="AG310" s="1" t="s">
        <v>1494</v>
      </c>
      <c r="AH310" s="1" t="s">
        <v>1494</v>
      </c>
      <c r="AI310" s="1" t="s">
        <v>1494</v>
      </c>
      <c r="AJ310" s="1" t="s">
        <v>1494</v>
      </c>
      <c r="AK310" s="1" t="s">
        <v>1494</v>
      </c>
      <c r="AL310" s="1" t="s">
        <v>1494</v>
      </c>
      <c r="AM310" s="1" t="s">
        <v>1494</v>
      </c>
      <c r="AN310" s="1" t="s">
        <v>1494</v>
      </c>
      <c r="AO310" s="3" t="str">
        <f xml:space="preserve"> IFERROR(Table1[[#This Row],[GP 2012]]/Table1[[#This Row],[Total Assets 2012]], "x")</f>
        <v>x</v>
      </c>
      <c r="AP310" s="3" t="str">
        <f xml:space="preserve"> IFERROR(Table1[[#This Row],[GP 2013]]/Table1[[#This Row],[Total Assets 2013]], "x")</f>
        <v>x</v>
      </c>
      <c r="AQ310" s="3" t="str">
        <f xml:space="preserve"> IFERROR(Table1[[#This Row],[GP 2014]]/Table1[[#This Row],[Total Assets 2014]], "x")</f>
        <v>x</v>
      </c>
      <c r="AR310" s="3" t="str">
        <f xml:space="preserve"> IFERROR(Table1[[#This Row],[GP 2015]]/Table1[[#This Row],[Total Assets 2015]], "x")</f>
        <v>x</v>
      </c>
      <c r="AS310" s="3" t="str">
        <f xml:space="preserve"> IFERROR(Table1[[#This Row],[GP 2016]]/Table1[[#This Row],[Total Assets 2016]], "x")</f>
        <v>x</v>
      </c>
      <c r="AT310" s="3" t="str">
        <f xml:space="preserve"> IFERROR(Table1[[#This Row],[GP 2017]]/Table1[[#This Row],[Total Assets 2017]], "x")</f>
        <v>x</v>
      </c>
      <c r="AU310" s="3" t="str">
        <f xml:space="preserve"> IFERROR(Table1[[#This Row],[GP 2018]]/Table1[[#This Row],[Total Assets 2018]], "x")</f>
        <v>x</v>
      </c>
      <c r="AV310" s="3" t="str">
        <f xml:space="preserve"> IFERROR(Table1[[#This Row],[GP 2019]]/Table1[[#This Row],[Total Assets 2019]], "x")</f>
        <v>x</v>
      </c>
      <c r="AW310" s="3" t="str">
        <f xml:space="preserve"> IFERROR(Table1[[#This Row],[GP 2020]]/Table1[[#This Row],[Total Assets 2020]], "x")</f>
        <v>x</v>
      </c>
      <c r="AX310" s="3" t="str">
        <f xml:space="preserve"> IFERROR(Table1[[#This Row],[GP 2021]]/Table1[[#This Row],[Total Assets 2021]], "x")</f>
        <v>x</v>
      </c>
      <c r="AY310" s="3" t="str">
        <f xml:space="preserve"> IFERROR(Table1[[#This Row],[GP TTM]]/Table1[[#This Row],[Total Assets TTM]], "x")</f>
        <v>x</v>
      </c>
      <c r="BA310" s="3" t="str">
        <f xml:space="preserve"> IFERROR(ABS(Table1[[#This Row],[ROA 2013]]-Table1[[#This Row],[ROA 2012]]), "x")</f>
        <v>x</v>
      </c>
      <c r="BB310" s="3" t="str">
        <f xml:space="preserve"> IFERROR(ABS(Table1[[#This Row],[ROA 2014]]-Table1[[#This Row],[ROA 2013]]), "x")</f>
        <v>x</v>
      </c>
      <c r="BC310" s="3" t="str">
        <f xml:space="preserve"> IFERROR(ABS(Table1[[#This Row],[ROA 2015]]-Table1[[#This Row],[ROA 2014]]), "x")</f>
        <v>x</v>
      </c>
      <c r="BD310" s="3" t="str">
        <f xml:space="preserve"> IFERROR(ABS(Table1[[#This Row],[ROA 2016]]-Table1[[#This Row],[ROA 2015]]), "x")</f>
        <v>x</v>
      </c>
      <c r="BE310" s="3" t="str">
        <f xml:space="preserve"> IFERROR(ABS(Table1[[#This Row],[ROA 2017]]-Table1[[#This Row],[ROA 2016]]), "x")</f>
        <v>x</v>
      </c>
      <c r="BF310" s="3" t="str">
        <f xml:space="preserve"> IFERROR(ABS(Table1[[#This Row],[ROA 2018]]-Table1[[#This Row],[ROA 2017]]), "x")</f>
        <v>x</v>
      </c>
      <c r="BG310" s="3" t="str">
        <f xml:space="preserve"> IFERROR(ABS(Table1[[#This Row],[ROA 2019]]-Table1[[#This Row],[ROA 2018]]), "x")</f>
        <v>x</v>
      </c>
      <c r="BH310" s="3" t="str">
        <f xml:space="preserve"> IFERROR(ABS(Table1[[#This Row],[ROA 2020]]-Table1[[#This Row],[ROA 2019]]), "x")</f>
        <v>x</v>
      </c>
      <c r="BI310" s="3" t="str">
        <f xml:space="preserve"> IFERROR(ABS(Table1[[#This Row],[ROA 2021]]-Table1[[#This Row],[ROA 2020]]), "x")</f>
        <v>x</v>
      </c>
      <c r="BJ310" s="3" t="str">
        <f xml:space="preserve"> IFERROR(AVERAGE(Table1[[#This Row],[ROA 2013-2012]:[ROA 2021-2020]]), "x")</f>
        <v>x</v>
      </c>
      <c r="BK310" s="3" t="str">
        <f>IFERROR(AVERAGE(Table1[[#This Row],[ROA 2012]:[ROA 2021]]), "x")</f>
        <v>x</v>
      </c>
      <c r="BN310" s="1">
        <f>SUM(Table1[[#This Row],[B/M Rank]:[ROA Rank]])</f>
        <v>0</v>
      </c>
    </row>
    <row r="311" spans="1:66" x14ac:dyDescent="0.25">
      <c r="A311" s="1" t="s">
        <v>2165</v>
      </c>
      <c r="B311" s="1" t="s">
        <v>213</v>
      </c>
      <c r="C311" s="1" t="s">
        <v>4374</v>
      </c>
      <c r="D311" s="1" t="s">
        <v>142</v>
      </c>
      <c r="E311" s="1" t="s">
        <v>108</v>
      </c>
      <c r="F311" s="1">
        <v>4.68</v>
      </c>
      <c r="G311" s="19"/>
      <c r="H311" s="19"/>
      <c r="I311" s="19"/>
      <c r="J311" s="19"/>
      <c r="K311" s="1"/>
      <c r="L311" s="19"/>
      <c r="M311" s="1">
        <v>2020</v>
      </c>
      <c r="V311" s="1" t="s">
        <v>4368</v>
      </c>
      <c r="W311" s="1" t="s">
        <v>4368</v>
      </c>
      <c r="X311" s="1" t="s">
        <v>4368</v>
      </c>
      <c r="Z311" s="3" t="str">
        <f xml:space="preserve"> IFERROR(AVEDEV(Table1[[#This Row],[GP 2012]:[GP 2021]]) / Table1[[#This Row],[Avg GP]], "x")</f>
        <v>x</v>
      </c>
      <c r="AA311" s="2" t="str">
        <f xml:space="preserve"> IFERROR(AVERAGE(Table1[[#This Row],[GP 2012]:[GP 2021]]), "x")</f>
        <v>x</v>
      </c>
      <c r="AB311" s="11">
        <f>Table1[Equity]/Table1[Market Capital]</f>
        <v>2.1794871794871793</v>
      </c>
      <c r="AK311" s="1">
        <v>0.4</v>
      </c>
      <c r="AL311" s="1">
        <v>11</v>
      </c>
      <c r="AM311" s="1">
        <v>10.6</v>
      </c>
      <c r="AN311" s="1">
        <v>10.199999999999999</v>
      </c>
      <c r="AO311" s="3" t="str">
        <f xml:space="preserve"> IFERROR(Table1[[#This Row],[GP 2012]]/Table1[[#This Row],[Total Assets 2012]], "x")</f>
        <v>x</v>
      </c>
      <c r="AP311" s="3" t="str">
        <f xml:space="preserve"> IFERROR(Table1[[#This Row],[GP 2013]]/Table1[[#This Row],[Total Assets 2013]], "x")</f>
        <v>x</v>
      </c>
      <c r="AQ311" s="3" t="str">
        <f xml:space="preserve"> IFERROR(Table1[[#This Row],[GP 2014]]/Table1[[#This Row],[Total Assets 2014]], "x")</f>
        <v>x</v>
      </c>
      <c r="AR311" s="3" t="str">
        <f xml:space="preserve"> IFERROR(Table1[[#This Row],[GP 2015]]/Table1[[#This Row],[Total Assets 2015]], "x")</f>
        <v>x</v>
      </c>
      <c r="AS311" s="3" t="str">
        <f xml:space="preserve"> IFERROR(Table1[[#This Row],[GP 2016]]/Table1[[#This Row],[Total Assets 2016]], "x")</f>
        <v>x</v>
      </c>
      <c r="AT311" s="3" t="str">
        <f xml:space="preserve"> IFERROR(Table1[[#This Row],[GP 2017]]/Table1[[#This Row],[Total Assets 2017]], "x")</f>
        <v>x</v>
      </c>
      <c r="AU311" s="3" t="str">
        <f xml:space="preserve"> IFERROR(Table1[[#This Row],[GP 2018]]/Table1[[#This Row],[Total Assets 2018]], "x")</f>
        <v>x</v>
      </c>
      <c r="AV311" s="3" t="str">
        <f xml:space="preserve"> IFERROR(Table1[[#This Row],[GP 2019]]/Table1[[#This Row],[Total Assets 2019]], "x")</f>
        <v>x</v>
      </c>
      <c r="AW311" s="3" t="str">
        <f xml:space="preserve"> IFERROR(Table1[[#This Row],[GP 2020]]/Table1[[#This Row],[Total Assets 2020]], "x")</f>
        <v>x</v>
      </c>
      <c r="AX311" s="3" t="str">
        <f xml:space="preserve"> IFERROR(Table1[[#This Row],[GP 2021]]/Table1[[#This Row],[Total Assets 2021]], "x")</f>
        <v>x</v>
      </c>
      <c r="AY311" s="3" t="str">
        <f xml:space="preserve"> IFERROR(Table1[[#This Row],[GP TTM]]/Table1[[#This Row],[Total Assets TTM]], "x")</f>
        <v>x</v>
      </c>
      <c r="BA311" s="3" t="str">
        <f xml:space="preserve"> IFERROR(ABS(Table1[[#This Row],[ROA 2013]]-Table1[[#This Row],[ROA 2012]]), "x")</f>
        <v>x</v>
      </c>
      <c r="BB311" s="3" t="str">
        <f xml:space="preserve"> IFERROR(ABS(Table1[[#This Row],[ROA 2014]]-Table1[[#This Row],[ROA 2013]]), "x")</f>
        <v>x</v>
      </c>
      <c r="BC311" s="3" t="str">
        <f xml:space="preserve"> IFERROR(ABS(Table1[[#This Row],[ROA 2015]]-Table1[[#This Row],[ROA 2014]]), "x")</f>
        <v>x</v>
      </c>
      <c r="BD311" s="3" t="str">
        <f xml:space="preserve"> IFERROR(ABS(Table1[[#This Row],[ROA 2016]]-Table1[[#This Row],[ROA 2015]]), "x")</f>
        <v>x</v>
      </c>
      <c r="BE311" s="3" t="str">
        <f xml:space="preserve"> IFERROR(ABS(Table1[[#This Row],[ROA 2017]]-Table1[[#This Row],[ROA 2016]]), "x")</f>
        <v>x</v>
      </c>
      <c r="BF311" s="3" t="str">
        <f xml:space="preserve"> IFERROR(ABS(Table1[[#This Row],[ROA 2018]]-Table1[[#This Row],[ROA 2017]]), "x")</f>
        <v>x</v>
      </c>
      <c r="BG311" s="3" t="str">
        <f xml:space="preserve"> IFERROR(ABS(Table1[[#This Row],[ROA 2019]]-Table1[[#This Row],[ROA 2018]]), "x")</f>
        <v>x</v>
      </c>
      <c r="BH311" s="3" t="str">
        <f xml:space="preserve"> IFERROR(ABS(Table1[[#This Row],[ROA 2020]]-Table1[[#This Row],[ROA 2019]]), "x")</f>
        <v>x</v>
      </c>
      <c r="BI311" s="3" t="str">
        <f xml:space="preserve"> IFERROR(ABS(Table1[[#This Row],[ROA 2021]]-Table1[[#This Row],[ROA 2020]]), "x")</f>
        <v>x</v>
      </c>
      <c r="BJ311" s="3" t="str">
        <f xml:space="preserve"> IFERROR(AVERAGE(Table1[[#This Row],[ROA 2013-2012]:[ROA 2021-2020]]), "x")</f>
        <v>x</v>
      </c>
      <c r="BK311" s="3" t="str">
        <f>IFERROR(AVERAGE(Table1[[#This Row],[ROA 2012]:[ROA 2021]]), "x")</f>
        <v>x</v>
      </c>
      <c r="BN311" s="1">
        <f>SUM(Table1[[#This Row],[B/M Rank]:[ROA Rank]])</f>
        <v>0</v>
      </c>
    </row>
    <row r="312" spans="1:66" x14ac:dyDescent="0.25">
      <c r="A312" s="1" t="s">
        <v>3523</v>
      </c>
      <c r="B312" s="1" t="s">
        <v>1312</v>
      </c>
      <c r="C312" s="1" t="s">
        <v>4417</v>
      </c>
      <c r="D312" s="1" t="s">
        <v>268</v>
      </c>
      <c r="E312" s="1" t="s">
        <v>108</v>
      </c>
      <c r="F312" s="1">
        <v>4.7</v>
      </c>
      <c r="G312" s="19"/>
      <c r="H312" s="19"/>
      <c r="I312" s="19"/>
      <c r="J312" s="19"/>
      <c r="K312" s="1"/>
      <c r="L312" s="19"/>
      <c r="M312" s="1">
        <v>2012</v>
      </c>
      <c r="N312" s="1" t="s">
        <v>4368</v>
      </c>
      <c r="O312" s="1" t="s">
        <v>4368</v>
      </c>
      <c r="P312" s="1" t="s">
        <v>4368</v>
      </c>
      <c r="Q312" s="1" t="s">
        <v>4368</v>
      </c>
      <c r="R312" s="1" t="s">
        <v>4368</v>
      </c>
      <c r="S312" s="1" t="s">
        <v>4368</v>
      </c>
      <c r="T312" s="1" t="s">
        <v>4368</v>
      </c>
      <c r="U312" s="1" t="s">
        <v>4368</v>
      </c>
      <c r="V312" s="1" t="s">
        <v>4368</v>
      </c>
      <c r="W312" s="1" t="s">
        <v>4368</v>
      </c>
      <c r="X312" s="1" t="s">
        <v>4368</v>
      </c>
      <c r="Z312" s="3" t="str">
        <f xml:space="preserve"> IFERROR(AVEDEV(Table1[[#This Row],[GP 2012]:[GP 2021]]) / Table1[[#This Row],[Avg GP]], "x")</f>
        <v>x</v>
      </c>
      <c r="AA312" s="2" t="str">
        <f xml:space="preserve"> IFERROR(AVERAGE(Table1[[#This Row],[GP 2012]:[GP 2021]]), "x")</f>
        <v>x</v>
      </c>
      <c r="AB312" s="11">
        <f>Table1[Equity]/Table1[Market Capital]</f>
        <v>-0.2978723404255319</v>
      </c>
      <c r="AC312" s="1">
        <v>0.8</v>
      </c>
      <c r="AD312" s="1">
        <v>0.5</v>
      </c>
      <c r="AE312" s="1">
        <v>0.8</v>
      </c>
      <c r="AF312" s="1">
        <v>0.1</v>
      </c>
      <c r="AG312" s="1">
        <v>0.7</v>
      </c>
      <c r="AH312" s="1">
        <v>0.1</v>
      </c>
      <c r="AI312" s="1">
        <v>0.2</v>
      </c>
      <c r="AJ312" s="1">
        <v>0.1</v>
      </c>
      <c r="AK312" s="1">
        <v>0.1</v>
      </c>
      <c r="AL312" s="1">
        <v>0.4</v>
      </c>
      <c r="AM312" s="1">
        <v>0.1</v>
      </c>
      <c r="AN312" s="1">
        <v>-1.4</v>
      </c>
      <c r="AO312" s="3" t="str">
        <f xml:space="preserve"> IFERROR(Table1[[#This Row],[GP 2012]]/Table1[[#This Row],[Total Assets 2012]], "x")</f>
        <v>x</v>
      </c>
      <c r="AP312" s="3" t="str">
        <f xml:space="preserve"> IFERROR(Table1[[#This Row],[GP 2013]]/Table1[[#This Row],[Total Assets 2013]], "x")</f>
        <v>x</v>
      </c>
      <c r="AQ312" s="3" t="str">
        <f xml:space="preserve"> IFERROR(Table1[[#This Row],[GP 2014]]/Table1[[#This Row],[Total Assets 2014]], "x")</f>
        <v>x</v>
      </c>
      <c r="AR312" s="3" t="str">
        <f xml:space="preserve"> IFERROR(Table1[[#This Row],[GP 2015]]/Table1[[#This Row],[Total Assets 2015]], "x")</f>
        <v>x</v>
      </c>
      <c r="AS312" s="3" t="str">
        <f xml:space="preserve"> IFERROR(Table1[[#This Row],[GP 2016]]/Table1[[#This Row],[Total Assets 2016]], "x")</f>
        <v>x</v>
      </c>
      <c r="AT312" s="3" t="str">
        <f xml:space="preserve"> IFERROR(Table1[[#This Row],[GP 2017]]/Table1[[#This Row],[Total Assets 2017]], "x")</f>
        <v>x</v>
      </c>
      <c r="AU312" s="3" t="str">
        <f xml:space="preserve"> IFERROR(Table1[[#This Row],[GP 2018]]/Table1[[#This Row],[Total Assets 2018]], "x")</f>
        <v>x</v>
      </c>
      <c r="AV312" s="3" t="str">
        <f xml:space="preserve"> IFERROR(Table1[[#This Row],[GP 2019]]/Table1[[#This Row],[Total Assets 2019]], "x")</f>
        <v>x</v>
      </c>
      <c r="AW312" s="3" t="str">
        <f xml:space="preserve"> IFERROR(Table1[[#This Row],[GP 2020]]/Table1[[#This Row],[Total Assets 2020]], "x")</f>
        <v>x</v>
      </c>
      <c r="AX312" s="3" t="str">
        <f xml:space="preserve"> IFERROR(Table1[[#This Row],[GP 2021]]/Table1[[#This Row],[Total Assets 2021]], "x")</f>
        <v>x</v>
      </c>
      <c r="AY312" s="3" t="str">
        <f xml:space="preserve"> IFERROR(Table1[[#This Row],[GP TTM]]/Table1[[#This Row],[Total Assets TTM]], "x")</f>
        <v>x</v>
      </c>
      <c r="BA312" s="3" t="str">
        <f xml:space="preserve"> IFERROR(ABS(Table1[[#This Row],[ROA 2013]]-Table1[[#This Row],[ROA 2012]]), "x")</f>
        <v>x</v>
      </c>
      <c r="BB312" s="3" t="str">
        <f xml:space="preserve"> IFERROR(ABS(Table1[[#This Row],[ROA 2014]]-Table1[[#This Row],[ROA 2013]]), "x")</f>
        <v>x</v>
      </c>
      <c r="BC312" s="3" t="str">
        <f xml:space="preserve"> IFERROR(ABS(Table1[[#This Row],[ROA 2015]]-Table1[[#This Row],[ROA 2014]]), "x")</f>
        <v>x</v>
      </c>
      <c r="BD312" s="3" t="str">
        <f xml:space="preserve"> IFERROR(ABS(Table1[[#This Row],[ROA 2016]]-Table1[[#This Row],[ROA 2015]]), "x")</f>
        <v>x</v>
      </c>
      <c r="BE312" s="3" t="str">
        <f xml:space="preserve"> IFERROR(ABS(Table1[[#This Row],[ROA 2017]]-Table1[[#This Row],[ROA 2016]]), "x")</f>
        <v>x</v>
      </c>
      <c r="BF312" s="3" t="str">
        <f xml:space="preserve"> IFERROR(ABS(Table1[[#This Row],[ROA 2018]]-Table1[[#This Row],[ROA 2017]]), "x")</f>
        <v>x</v>
      </c>
      <c r="BG312" s="3" t="str">
        <f xml:space="preserve"> IFERROR(ABS(Table1[[#This Row],[ROA 2019]]-Table1[[#This Row],[ROA 2018]]), "x")</f>
        <v>x</v>
      </c>
      <c r="BH312" s="3" t="str">
        <f xml:space="preserve"> IFERROR(ABS(Table1[[#This Row],[ROA 2020]]-Table1[[#This Row],[ROA 2019]]), "x")</f>
        <v>x</v>
      </c>
      <c r="BI312" s="3" t="str">
        <f xml:space="preserve"> IFERROR(ABS(Table1[[#This Row],[ROA 2021]]-Table1[[#This Row],[ROA 2020]]), "x")</f>
        <v>x</v>
      </c>
      <c r="BJ312" s="3" t="str">
        <f xml:space="preserve"> IFERROR(AVERAGE(Table1[[#This Row],[ROA 2013-2012]:[ROA 2021-2020]]), "x")</f>
        <v>x</v>
      </c>
      <c r="BK312" s="3" t="str">
        <f>IFERROR(AVERAGE(Table1[[#This Row],[ROA 2012]:[ROA 2021]]), "x")</f>
        <v>x</v>
      </c>
      <c r="BN312" s="1">
        <f>SUM(Table1[[#This Row],[B/M Rank]:[ROA Rank]])</f>
        <v>0</v>
      </c>
    </row>
    <row r="313" spans="1:66" x14ac:dyDescent="0.25">
      <c r="A313" s="1" t="s">
        <v>2952</v>
      </c>
      <c r="B313" s="1" t="s">
        <v>4481</v>
      </c>
      <c r="C313" s="1" t="s">
        <v>4417</v>
      </c>
      <c r="D313" s="1" t="s">
        <v>268</v>
      </c>
      <c r="E313" s="1" t="s">
        <v>108</v>
      </c>
      <c r="F313" s="1">
        <v>4.7</v>
      </c>
      <c r="G313" s="19"/>
      <c r="H313" s="19"/>
      <c r="I313" s="19"/>
      <c r="J313" s="19"/>
      <c r="K313" s="1"/>
      <c r="L313" s="19"/>
      <c r="M313" s="1">
        <v>2012</v>
      </c>
      <c r="N313" s="1" t="s">
        <v>4368</v>
      </c>
      <c r="O313" s="1" t="s">
        <v>4368</v>
      </c>
      <c r="P313" s="1" t="s">
        <v>4368</v>
      </c>
      <c r="Q313" s="1" t="s">
        <v>4368</v>
      </c>
      <c r="R313" s="1" t="s">
        <v>4368</v>
      </c>
      <c r="S313" s="1" t="s">
        <v>4368</v>
      </c>
      <c r="T313" s="1" t="s">
        <v>4368</v>
      </c>
      <c r="U313" s="1" t="s">
        <v>4368</v>
      </c>
      <c r="V313" s="1" t="s">
        <v>4368</v>
      </c>
      <c r="W313" s="1" t="s">
        <v>4368</v>
      </c>
      <c r="X313" s="1" t="s">
        <v>4368</v>
      </c>
      <c r="Z313" s="3" t="str">
        <f xml:space="preserve"> IFERROR(AVEDEV(Table1[[#This Row],[GP 2012]:[GP 2021]]) / Table1[[#This Row],[Avg GP]], "x")</f>
        <v>x</v>
      </c>
      <c r="AA313" s="2" t="str">
        <f xml:space="preserve"> IFERROR(AVERAGE(Table1[[#This Row],[GP 2012]:[GP 2021]]), "x")</f>
        <v>x</v>
      </c>
      <c r="AB313" s="11">
        <f>Table1[Equity]/Table1[Market Capital]</f>
        <v>2.1489361702127656</v>
      </c>
      <c r="AC313" s="1">
        <v>0</v>
      </c>
      <c r="AD313" s="1">
        <v>0</v>
      </c>
      <c r="AE313" s="1">
        <v>0</v>
      </c>
      <c r="AF313" s="1">
        <v>0</v>
      </c>
      <c r="AG313" s="1" t="s">
        <v>4368</v>
      </c>
      <c r="AH313" s="1">
        <v>0</v>
      </c>
      <c r="AI313" s="1">
        <v>1.3</v>
      </c>
      <c r="AJ313" s="1">
        <v>2.2000000000000002</v>
      </c>
      <c r="AK313" s="1">
        <v>8.4</v>
      </c>
      <c r="AL313" s="1">
        <v>10</v>
      </c>
      <c r="AM313" s="1">
        <v>10.3</v>
      </c>
      <c r="AN313" s="1">
        <v>10.1</v>
      </c>
      <c r="AO313" s="3" t="str">
        <f xml:space="preserve"> IFERROR(Table1[[#This Row],[GP 2012]]/Table1[[#This Row],[Total Assets 2012]], "x")</f>
        <v>x</v>
      </c>
      <c r="AP313" s="3" t="str">
        <f xml:space="preserve"> IFERROR(Table1[[#This Row],[GP 2013]]/Table1[[#This Row],[Total Assets 2013]], "x")</f>
        <v>x</v>
      </c>
      <c r="AQ313" s="3" t="str">
        <f xml:space="preserve"> IFERROR(Table1[[#This Row],[GP 2014]]/Table1[[#This Row],[Total Assets 2014]], "x")</f>
        <v>x</v>
      </c>
      <c r="AR313" s="3" t="str">
        <f xml:space="preserve"> IFERROR(Table1[[#This Row],[GP 2015]]/Table1[[#This Row],[Total Assets 2015]], "x")</f>
        <v>x</v>
      </c>
      <c r="AS313" s="3" t="str">
        <f xml:space="preserve"> IFERROR(Table1[[#This Row],[GP 2016]]/Table1[[#This Row],[Total Assets 2016]], "x")</f>
        <v>x</v>
      </c>
      <c r="AT313" s="3" t="str">
        <f xml:space="preserve"> IFERROR(Table1[[#This Row],[GP 2017]]/Table1[[#This Row],[Total Assets 2017]], "x")</f>
        <v>x</v>
      </c>
      <c r="AU313" s="3" t="str">
        <f xml:space="preserve"> IFERROR(Table1[[#This Row],[GP 2018]]/Table1[[#This Row],[Total Assets 2018]], "x")</f>
        <v>x</v>
      </c>
      <c r="AV313" s="3" t="str">
        <f xml:space="preserve"> IFERROR(Table1[[#This Row],[GP 2019]]/Table1[[#This Row],[Total Assets 2019]], "x")</f>
        <v>x</v>
      </c>
      <c r="AW313" s="3" t="str">
        <f xml:space="preserve"> IFERROR(Table1[[#This Row],[GP 2020]]/Table1[[#This Row],[Total Assets 2020]], "x")</f>
        <v>x</v>
      </c>
      <c r="AX313" s="3" t="str">
        <f xml:space="preserve"> IFERROR(Table1[[#This Row],[GP 2021]]/Table1[[#This Row],[Total Assets 2021]], "x")</f>
        <v>x</v>
      </c>
      <c r="AY313" s="3" t="str">
        <f xml:space="preserve"> IFERROR(Table1[[#This Row],[GP TTM]]/Table1[[#This Row],[Total Assets TTM]], "x")</f>
        <v>x</v>
      </c>
      <c r="BA313" s="3" t="str">
        <f xml:space="preserve"> IFERROR(ABS(Table1[[#This Row],[ROA 2013]]-Table1[[#This Row],[ROA 2012]]), "x")</f>
        <v>x</v>
      </c>
      <c r="BB313" s="3" t="str">
        <f xml:space="preserve"> IFERROR(ABS(Table1[[#This Row],[ROA 2014]]-Table1[[#This Row],[ROA 2013]]), "x")</f>
        <v>x</v>
      </c>
      <c r="BC313" s="3" t="str">
        <f xml:space="preserve"> IFERROR(ABS(Table1[[#This Row],[ROA 2015]]-Table1[[#This Row],[ROA 2014]]), "x")</f>
        <v>x</v>
      </c>
      <c r="BD313" s="3" t="str">
        <f xml:space="preserve"> IFERROR(ABS(Table1[[#This Row],[ROA 2016]]-Table1[[#This Row],[ROA 2015]]), "x")</f>
        <v>x</v>
      </c>
      <c r="BE313" s="3" t="str">
        <f xml:space="preserve"> IFERROR(ABS(Table1[[#This Row],[ROA 2017]]-Table1[[#This Row],[ROA 2016]]), "x")</f>
        <v>x</v>
      </c>
      <c r="BF313" s="3" t="str">
        <f xml:space="preserve"> IFERROR(ABS(Table1[[#This Row],[ROA 2018]]-Table1[[#This Row],[ROA 2017]]), "x")</f>
        <v>x</v>
      </c>
      <c r="BG313" s="3" t="str">
        <f xml:space="preserve"> IFERROR(ABS(Table1[[#This Row],[ROA 2019]]-Table1[[#This Row],[ROA 2018]]), "x")</f>
        <v>x</v>
      </c>
      <c r="BH313" s="3" t="str">
        <f xml:space="preserve"> IFERROR(ABS(Table1[[#This Row],[ROA 2020]]-Table1[[#This Row],[ROA 2019]]), "x")</f>
        <v>x</v>
      </c>
      <c r="BI313" s="3" t="str">
        <f xml:space="preserve"> IFERROR(ABS(Table1[[#This Row],[ROA 2021]]-Table1[[#This Row],[ROA 2020]]), "x")</f>
        <v>x</v>
      </c>
      <c r="BJ313" s="3" t="str">
        <f xml:space="preserve"> IFERROR(AVERAGE(Table1[[#This Row],[ROA 2013-2012]:[ROA 2021-2020]]), "x")</f>
        <v>x</v>
      </c>
      <c r="BK313" s="3" t="str">
        <f>IFERROR(AVERAGE(Table1[[#This Row],[ROA 2012]:[ROA 2021]]), "x")</f>
        <v>x</v>
      </c>
      <c r="BN313" s="1">
        <f>SUM(Table1[[#This Row],[B/M Rank]:[ROA Rank]])</f>
        <v>0</v>
      </c>
    </row>
    <row r="314" spans="1:66" x14ac:dyDescent="0.25">
      <c r="A314" s="1" t="s">
        <v>2486</v>
      </c>
      <c r="B314" s="1" t="s">
        <v>538</v>
      </c>
      <c r="C314" s="1" t="s">
        <v>523</v>
      </c>
      <c r="D314" s="1" t="s">
        <v>152</v>
      </c>
      <c r="E314" s="1" t="s">
        <v>108</v>
      </c>
      <c r="F314" s="1">
        <v>4.71</v>
      </c>
      <c r="G314" s="19"/>
      <c r="H314" s="19"/>
      <c r="I314" s="19"/>
      <c r="J314" s="19"/>
      <c r="K314" s="1"/>
      <c r="L314" s="19"/>
      <c r="M314" s="1">
        <v>2020</v>
      </c>
      <c r="U314" s="1" t="s">
        <v>4368</v>
      </c>
      <c r="V314" s="1">
        <v>0</v>
      </c>
      <c r="W314" s="1">
        <v>0</v>
      </c>
      <c r="X314" s="1">
        <v>0</v>
      </c>
      <c r="Z314" s="3" t="str">
        <f xml:space="preserve"> IFERROR(AVEDEV(Table1[[#This Row],[GP 2012]:[GP 2021]]) / Table1[[#This Row],[Avg GP]], "x")</f>
        <v>x</v>
      </c>
      <c r="AA314" s="2">
        <f xml:space="preserve"> IFERROR(AVERAGE(Table1[[#This Row],[GP 2012]:[GP 2021]]), "x")</f>
        <v>0</v>
      </c>
      <c r="AB314" s="11">
        <f>Table1[Equity]/Table1[Market Capital]</f>
        <v>0.38216560509554143</v>
      </c>
      <c r="AJ314" s="1">
        <v>0</v>
      </c>
      <c r="AK314" s="1">
        <v>0.4</v>
      </c>
      <c r="AL314" s="1">
        <v>1.9</v>
      </c>
      <c r="AM314" s="1">
        <v>1.9</v>
      </c>
      <c r="AN314" s="1">
        <v>1.8</v>
      </c>
      <c r="AO314" s="3" t="str">
        <f xml:space="preserve"> IFERROR(Table1[[#This Row],[GP 2012]]/Table1[[#This Row],[Total Assets 2012]], "x")</f>
        <v>x</v>
      </c>
      <c r="AP314" s="3" t="str">
        <f xml:space="preserve"> IFERROR(Table1[[#This Row],[GP 2013]]/Table1[[#This Row],[Total Assets 2013]], "x")</f>
        <v>x</v>
      </c>
      <c r="AQ314" s="3" t="str">
        <f xml:space="preserve"> IFERROR(Table1[[#This Row],[GP 2014]]/Table1[[#This Row],[Total Assets 2014]], "x")</f>
        <v>x</v>
      </c>
      <c r="AR314" s="3" t="str">
        <f xml:space="preserve"> IFERROR(Table1[[#This Row],[GP 2015]]/Table1[[#This Row],[Total Assets 2015]], "x")</f>
        <v>x</v>
      </c>
      <c r="AS314" s="3" t="str">
        <f xml:space="preserve"> IFERROR(Table1[[#This Row],[GP 2016]]/Table1[[#This Row],[Total Assets 2016]], "x")</f>
        <v>x</v>
      </c>
      <c r="AT314" s="3" t="str">
        <f xml:space="preserve"> IFERROR(Table1[[#This Row],[GP 2017]]/Table1[[#This Row],[Total Assets 2017]], "x")</f>
        <v>x</v>
      </c>
      <c r="AU314" s="3" t="str">
        <f xml:space="preserve"> IFERROR(Table1[[#This Row],[GP 2018]]/Table1[[#This Row],[Total Assets 2018]], "x")</f>
        <v>x</v>
      </c>
      <c r="AV314" s="3" t="str">
        <f xml:space="preserve"> IFERROR(Table1[[#This Row],[GP 2019]]/Table1[[#This Row],[Total Assets 2019]], "x")</f>
        <v>x</v>
      </c>
      <c r="AW314" s="3">
        <f xml:space="preserve"> IFERROR(Table1[[#This Row],[GP 2020]]/Table1[[#This Row],[Total Assets 2020]], "x")</f>
        <v>0</v>
      </c>
      <c r="AX314" s="3">
        <f xml:space="preserve"> IFERROR(Table1[[#This Row],[GP 2021]]/Table1[[#This Row],[Total Assets 2021]], "x")</f>
        <v>0</v>
      </c>
      <c r="AY314" s="3">
        <f xml:space="preserve"> IFERROR(Table1[[#This Row],[GP TTM]]/Table1[[#This Row],[Total Assets TTM]], "x")</f>
        <v>0</v>
      </c>
      <c r="BA314" s="3" t="str">
        <f xml:space="preserve"> IFERROR(ABS(Table1[[#This Row],[ROA 2013]]-Table1[[#This Row],[ROA 2012]]), "x")</f>
        <v>x</v>
      </c>
      <c r="BB314" s="3" t="str">
        <f xml:space="preserve"> IFERROR(ABS(Table1[[#This Row],[ROA 2014]]-Table1[[#This Row],[ROA 2013]]), "x")</f>
        <v>x</v>
      </c>
      <c r="BC314" s="3" t="str">
        <f xml:space="preserve"> IFERROR(ABS(Table1[[#This Row],[ROA 2015]]-Table1[[#This Row],[ROA 2014]]), "x")</f>
        <v>x</v>
      </c>
      <c r="BD314" s="3" t="str">
        <f xml:space="preserve"> IFERROR(ABS(Table1[[#This Row],[ROA 2016]]-Table1[[#This Row],[ROA 2015]]), "x")</f>
        <v>x</v>
      </c>
      <c r="BE314" s="3" t="str">
        <f xml:space="preserve"> IFERROR(ABS(Table1[[#This Row],[ROA 2017]]-Table1[[#This Row],[ROA 2016]]), "x")</f>
        <v>x</v>
      </c>
      <c r="BF314" s="3" t="str">
        <f xml:space="preserve"> IFERROR(ABS(Table1[[#This Row],[ROA 2018]]-Table1[[#This Row],[ROA 2017]]), "x")</f>
        <v>x</v>
      </c>
      <c r="BG314" s="3" t="str">
        <f xml:space="preserve"> IFERROR(ABS(Table1[[#This Row],[ROA 2019]]-Table1[[#This Row],[ROA 2018]]), "x")</f>
        <v>x</v>
      </c>
      <c r="BH314" s="3" t="str">
        <f xml:space="preserve"> IFERROR(ABS(Table1[[#This Row],[ROA 2020]]-Table1[[#This Row],[ROA 2019]]), "x")</f>
        <v>x</v>
      </c>
      <c r="BI314" s="3">
        <f xml:space="preserve"> IFERROR(ABS(Table1[[#This Row],[ROA 2021]]-Table1[[#This Row],[ROA 2020]]), "x")</f>
        <v>0</v>
      </c>
      <c r="BJ314" s="3">
        <f xml:space="preserve"> IFERROR(AVERAGE(Table1[[#This Row],[ROA 2013-2012]:[ROA 2021-2020]]), "x")</f>
        <v>0</v>
      </c>
      <c r="BK314" s="3">
        <f>IFERROR(AVERAGE(Table1[[#This Row],[ROA 2012]:[ROA 2021]]), "x")</f>
        <v>0</v>
      </c>
      <c r="BN314" s="1">
        <f>SUM(Table1[[#This Row],[B/M Rank]:[ROA Rank]])</f>
        <v>0</v>
      </c>
    </row>
    <row r="315" spans="1:66" x14ac:dyDescent="0.25">
      <c r="A315" s="1" t="s">
        <v>2624</v>
      </c>
      <c r="B315" s="1" t="s">
        <v>674</v>
      </c>
      <c r="C315" s="1" t="s">
        <v>665</v>
      </c>
      <c r="D315" s="1" t="s">
        <v>399</v>
      </c>
      <c r="E315" s="1" t="s">
        <v>108</v>
      </c>
      <c r="F315" s="1">
        <v>4.74</v>
      </c>
      <c r="G315" s="19"/>
      <c r="H315" s="19"/>
      <c r="I315" s="19"/>
      <c r="J315" s="19"/>
      <c r="K315" s="1"/>
      <c r="L315" s="19"/>
      <c r="M315" s="1">
        <v>2012</v>
      </c>
      <c r="N315" s="1" t="s">
        <v>4368</v>
      </c>
      <c r="O315" s="1" t="s">
        <v>4368</v>
      </c>
      <c r="P315" s="1" t="s">
        <v>4368</v>
      </c>
      <c r="Q315" s="1" t="s">
        <v>4368</v>
      </c>
      <c r="R315" s="1" t="s">
        <v>4368</v>
      </c>
      <c r="S315" s="1" t="s">
        <v>4368</v>
      </c>
      <c r="T315" s="1" t="s">
        <v>4368</v>
      </c>
      <c r="U315" s="1" t="s">
        <v>4368</v>
      </c>
      <c r="V315" s="1" t="s">
        <v>4368</v>
      </c>
      <c r="W315" s="1" t="s">
        <v>4368</v>
      </c>
      <c r="X315" s="1" t="s">
        <v>4368</v>
      </c>
      <c r="Z315" s="3" t="str">
        <f xml:space="preserve"> IFERROR(AVEDEV(Table1[[#This Row],[GP 2012]:[GP 2021]]) / Table1[[#This Row],[Avg GP]], "x")</f>
        <v>x</v>
      </c>
      <c r="AA315" s="2" t="str">
        <f xml:space="preserve"> IFERROR(AVERAGE(Table1[[#This Row],[GP 2012]:[GP 2021]]), "x")</f>
        <v>x</v>
      </c>
      <c r="AB315" s="11">
        <f>Table1[Equity]/Table1[Market Capital]</f>
        <v>-0.18987341772151897</v>
      </c>
      <c r="AC315" s="1">
        <v>5.4</v>
      </c>
      <c r="AD315" s="1">
        <v>3.7</v>
      </c>
      <c r="AE315" s="1">
        <v>3</v>
      </c>
      <c r="AF315" s="1">
        <v>1.3</v>
      </c>
      <c r="AG315" s="1">
        <v>1.6</v>
      </c>
      <c r="AH315" s="1">
        <v>1.1000000000000001</v>
      </c>
      <c r="AI315" s="1">
        <v>0.6</v>
      </c>
      <c r="AJ315" s="1">
        <v>0.6</v>
      </c>
      <c r="AK315" s="1">
        <v>0.1</v>
      </c>
      <c r="AL315" s="1">
        <v>0.3</v>
      </c>
      <c r="AM315" s="1">
        <v>0.2</v>
      </c>
      <c r="AN315" s="1">
        <v>-0.9</v>
      </c>
      <c r="AO315" s="3" t="str">
        <f xml:space="preserve"> IFERROR(Table1[[#This Row],[GP 2012]]/Table1[[#This Row],[Total Assets 2012]], "x")</f>
        <v>x</v>
      </c>
      <c r="AP315" s="3" t="str">
        <f xml:space="preserve"> IFERROR(Table1[[#This Row],[GP 2013]]/Table1[[#This Row],[Total Assets 2013]], "x")</f>
        <v>x</v>
      </c>
      <c r="AQ315" s="3" t="str">
        <f xml:space="preserve"> IFERROR(Table1[[#This Row],[GP 2014]]/Table1[[#This Row],[Total Assets 2014]], "x")</f>
        <v>x</v>
      </c>
      <c r="AR315" s="3" t="str">
        <f xml:space="preserve"> IFERROR(Table1[[#This Row],[GP 2015]]/Table1[[#This Row],[Total Assets 2015]], "x")</f>
        <v>x</v>
      </c>
      <c r="AS315" s="3" t="str">
        <f xml:space="preserve"> IFERROR(Table1[[#This Row],[GP 2016]]/Table1[[#This Row],[Total Assets 2016]], "x")</f>
        <v>x</v>
      </c>
      <c r="AT315" s="3" t="str">
        <f xml:space="preserve"> IFERROR(Table1[[#This Row],[GP 2017]]/Table1[[#This Row],[Total Assets 2017]], "x")</f>
        <v>x</v>
      </c>
      <c r="AU315" s="3" t="str">
        <f xml:space="preserve"> IFERROR(Table1[[#This Row],[GP 2018]]/Table1[[#This Row],[Total Assets 2018]], "x")</f>
        <v>x</v>
      </c>
      <c r="AV315" s="3" t="str">
        <f xml:space="preserve"> IFERROR(Table1[[#This Row],[GP 2019]]/Table1[[#This Row],[Total Assets 2019]], "x")</f>
        <v>x</v>
      </c>
      <c r="AW315" s="3" t="str">
        <f xml:space="preserve"> IFERROR(Table1[[#This Row],[GP 2020]]/Table1[[#This Row],[Total Assets 2020]], "x")</f>
        <v>x</v>
      </c>
      <c r="AX315" s="3" t="str">
        <f xml:space="preserve"> IFERROR(Table1[[#This Row],[GP 2021]]/Table1[[#This Row],[Total Assets 2021]], "x")</f>
        <v>x</v>
      </c>
      <c r="AY315" s="3" t="str">
        <f xml:space="preserve"> IFERROR(Table1[[#This Row],[GP TTM]]/Table1[[#This Row],[Total Assets TTM]], "x")</f>
        <v>x</v>
      </c>
      <c r="BA315" s="3" t="str">
        <f xml:space="preserve"> IFERROR(ABS(Table1[[#This Row],[ROA 2013]]-Table1[[#This Row],[ROA 2012]]), "x")</f>
        <v>x</v>
      </c>
      <c r="BB315" s="3" t="str">
        <f xml:space="preserve"> IFERROR(ABS(Table1[[#This Row],[ROA 2014]]-Table1[[#This Row],[ROA 2013]]), "x")</f>
        <v>x</v>
      </c>
      <c r="BC315" s="3" t="str">
        <f xml:space="preserve"> IFERROR(ABS(Table1[[#This Row],[ROA 2015]]-Table1[[#This Row],[ROA 2014]]), "x")</f>
        <v>x</v>
      </c>
      <c r="BD315" s="3" t="str">
        <f xml:space="preserve"> IFERROR(ABS(Table1[[#This Row],[ROA 2016]]-Table1[[#This Row],[ROA 2015]]), "x")</f>
        <v>x</v>
      </c>
      <c r="BE315" s="3" t="str">
        <f xml:space="preserve"> IFERROR(ABS(Table1[[#This Row],[ROA 2017]]-Table1[[#This Row],[ROA 2016]]), "x")</f>
        <v>x</v>
      </c>
      <c r="BF315" s="3" t="str">
        <f xml:space="preserve"> IFERROR(ABS(Table1[[#This Row],[ROA 2018]]-Table1[[#This Row],[ROA 2017]]), "x")</f>
        <v>x</v>
      </c>
      <c r="BG315" s="3" t="str">
        <f xml:space="preserve"> IFERROR(ABS(Table1[[#This Row],[ROA 2019]]-Table1[[#This Row],[ROA 2018]]), "x")</f>
        <v>x</v>
      </c>
      <c r="BH315" s="3" t="str">
        <f xml:space="preserve"> IFERROR(ABS(Table1[[#This Row],[ROA 2020]]-Table1[[#This Row],[ROA 2019]]), "x")</f>
        <v>x</v>
      </c>
      <c r="BI315" s="3" t="str">
        <f xml:space="preserve"> IFERROR(ABS(Table1[[#This Row],[ROA 2021]]-Table1[[#This Row],[ROA 2020]]), "x")</f>
        <v>x</v>
      </c>
      <c r="BJ315" s="3" t="str">
        <f xml:space="preserve"> IFERROR(AVERAGE(Table1[[#This Row],[ROA 2013-2012]:[ROA 2021-2020]]), "x")</f>
        <v>x</v>
      </c>
      <c r="BK315" s="3" t="str">
        <f>IFERROR(AVERAGE(Table1[[#This Row],[ROA 2012]:[ROA 2021]]), "x")</f>
        <v>x</v>
      </c>
      <c r="BN315" s="1">
        <f>SUM(Table1[[#This Row],[B/M Rank]:[ROA Rank]])</f>
        <v>0</v>
      </c>
    </row>
    <row r="316" spans="1:66" x14ac:dyDescent="0.25">
      <c r="A316" s="1" t="s">
        <v>3662</v>
      </c>
      <c r="B316" s="1" t="s">
        <v>1410</v>
      </c>
      <c r="C316" s="1" t="s">
        <v>4417</v>
      </c>
      <c r="D316" s="1" t="s">
        <v>268</v>
      </c>
      <c r="E316" s="1" t="s">
        <v>108</v>
      </c>
      <c r="F316" s="1">
        <v>4.74</v>
      </c>
      <c r="G316" s="19"/>
      <c r="H316" s="19"/>
      <c r="I316" s="19"/>
      <c r="J316" s="19"/>
      <c r="K316" s="1"/>
      <c r="L316" s="19"/>
      <c r="M316" s="1">
        <v>2012</v>
      </c>
      <c r="N316" s="1">
        <v>1.1000000000000001</v>
      </c>
      <c r="O316" s="1">
        <v>1.7</v>
      </c>
      <c r="P316" s="1">
        <v>1.4</v>
      </c>
      <c r="Q316" s="1">
        <v>1</v>
      </c>
      <c r="R316" s="1">
        <v>0.1</v>
      </c>
      <c r="S316" s="1">
        <v>1.6</v>
      </c>
      <c r="T316" s="1">
        <v>1.5</v>
      </c>
      <c r="U316" s="1">
        <v>1.3</v>
      </c>
      <c r="V316" s="1">
        <v>2.1</v>
      </c>
      <c r="W316" s="1">
        <v>2</v>
      </c>
      <c r="X316" s="1">
        <v>1.5</v>
      </c>
      <c r="Z316" s="3">
        <f xml:space="preserve"> IFERROR(AVEDEV(Table1[[#This Row],[GP 2012]:[GP 2021]]) / Table1[[#This Row],[Avg GP]], "x")</f>
        <v>0.29275362318840575</v>
      </c>
      <c r="AA316" s="2">
        <f xml:space="preserve"> IFERROR(AVERAGE(Table1[[#This Row],[GP 2012]:[GP 2021]]), "x")</f>
        <v>1.38</v>
      </c>
      <c r="AB316" s="11">
        <f>Table1[Equity]/Table1[Market Capital]</f>
        <v>1.4556962025316456</v>
      </c>
      <c r="AC316" s="1">
        <v>4</v>
      </c>
      <c r="AD316" s="1">
        <v>4.3</v>
      </c>
      <c r="AE316" s="1">
        <v>4.0999999999999996</v>
      </c>
      <c r="AF316" s="1">
        <v>4.5999999999999996</v>
      </c>
      <c r="AG316" s="1">
        <v>3.7</v>
      </c>
      <c r="AH316" s="1">
        <v>4.3</v>
      </c>
      <c r="AI316" s="1">
        <v>6.3</v>
      </c>
      <c r="AJ316" s="1">
        <v>6.9</v>
      </c>
      <c r="AK316" s="1">
        <v>7.4</v>
      </c>
      <c r="AL316" s="1">
        <v>8.6</v>
      </c>
      <c r="AM316" s="1">
        <v>8.4</v>
      </c>
      <c r="AN316" s="1">
        <v>6.9</v>
      </c>
      <c r="AO316" s="3">
        <f xml:space="preserve"> IFERROR(Table1[[#This Row],[GP 2012]]/Table1[[#This Row],[Total Assets 2012]], "x")</f>
        <v>0.27500000000000002</v>
      </c>
      <c r="AP316" s="3">
        <f xml:space="preserve"> IFERROR(Table1[[#This Row],[GP 2013]]/Table1[[#This Row],[Total Assets 2013]], "x")</f>
        <v>0.39534883720930231</v>
      </c>
      <c r="AQ316" s="3">
        <f xml:space="preserve"> IFERROR(Table1[[#This Row],[GP 2014]]/Table1[[#This Row],[Total Assets 2014]], "x")</f>
        <v>0.34146341463414637</v>
      </c>
      <c r="AR316" s="3">
        <f xml:space="preserve"> IFERROR(Table1[[#This Row],[GP 2015]]/Table1[[#This Row],[Total Assets 2015]], "x")</f>
        <v>0.21739130434782611</v>
      </c>
      <c r="AS316" s="3">
        <f xml:space="preserve"> IFERROR(Table1[[#This Row],[GP 2016]]/Table1[[#This Row],[Total Assets 2016]], "x")</f>
        <v>2.7027027027027029E-2</v>
      </c>
      <c r="AT316" s="3">
        <f xml:space="preserve"> IFERROR(Table1[[#This Row],[GP 2017]]/Table1[[#This Row],[Total Assets 2017]], "x")</f>
        <v>0.372093023255814</v>
      </c>
      <c r="AU316" s="3">
        <f xml:space="preserve"> IFERROR(Table1[[#This Row],[GP 2018]]/Table1[[#This Row],[Total Assets 2018]], "x")</f>
        <v>0.23809523809523811</v>
      </c>
      <c r="AV316" s="3">
        <f xml:space="preserve"> IFERROR(Table1[[#This Row],[GP 2019]]/Table1[[#This Row],[Total Assets 2019]], "x")</f>
        <v>0.18840579710144928</v>
      </c>
      <c r="AW316" s="3">
        <f xml:space="preserve"> IFERROR(Table1[[#This Row],[GP 2020]]/Table1[[#This Row],[Total Assets 2020]], "x")</f>
        <v>0.28378378378378377</v>
      </c>
      <c r="AX316" s="3">
        <f xml:space="preserve"> IFERROR(Table1[[#This Row],[GP 2021]]/Table1[[#This Row],[Total Assets 2021]], "x")</f>
        <v>0.23255813953488372</v>
      </c>
      <c r="AY316" s="3">
        <f xml:space="preserve"> IFERROR(Table1[[#This Row],[GP TTM]]/Table1[[#This Row],[Total Assets TTM]], "x")</f>
        <v>0.17857142857142858</v>
      </c>
      <c r="BA316" s="3">
        <f xml:space="preserve"> IFERROR(ABS(Table1[[#This Row],[ROA 2013]]-Table1[[#This Row],[ROA 2012]]), "x")</f>
        <v>0.12034883720930228</v>
      </c>
      <c r="BB316" s="3">
        <f xml:space="preserve"> IFERROR(ABS(Table1[[#This Row],[ROA 2014]]-Table1[[#This Row],[ROA 2013]]), "x")</f>
        <v>5.3885422575155939E-2</v>
      </c>
      <c r="BC316" s="3">
        <f xml:space="preserve"> IFERROR(ABS(Table1[[#This Row],[ROA 2015]]-Table1[[#This Row],[ROA 2014]]), "x")</f>
        <v>0.12407211028632026</v>
      </c>
      <c r="BD316" s="3">
        <f xml:space="preserve"> IFERROR(ABS(Table1[[#This Row],[ROA 2016]]-Table1[[#This Row],[ROA 2015]]), "x")</f>
        <v>0.19036427732079908</v>
      </c>
      <c r="BE316" s="3">
        <f xml:space="preserve"> IFERROR(ABS(Table1[[#This Row],[ROA 2017]]-Table1[[#This Row],[ROA 2016]]), "x")</f>
        <v>0.34506599622878698</v>
      </c>
      <c r="BF316" s="3">
        <f xml:space="preserve"> IFERROR(ABS(Table1[[#This Row],[ROA 2018]]-Table1[[#This Row],[ROA 2017]]), "x")</f>
        <v>0.13399778516057589</v>
      </c>
      <c r="BG316" s="3">
        <f xml:space="preserve"> IFERROR(ABS(Table1[[#This Row],[ROA 2019]]-Table1[[#This Row],[ROA 2018]]), "x")</f>
        <v>4.968944099378883E-2</v>
      </c>
      <c r="BH316" s="3">
        <f xml:space="preserve"> IFERROR(ABS(Table1[[#This Row],[ROA 2020]]-Table1[[#This Row],[ROA 2019]]), "x")</f>
        <v>9.5377986682334492E-2</v>
      </c>
      <c r="BI316" s="3">
        <f xml:space="preserve"> IFERROR(ABS(Table1[[#This Row],[ROA 2021]]-Table1[[#This Row],[ROA 2020]]), "x")</f>
        <v>5.1225644248900054E-2</v>
      </c>
      <c r="BJ316" s="3">
        <f xml:space="preserve"> IFERROR(AVERAGE(Table1[[#This Row],[ROA 2013-2012]:[ROA 2021-2020]]), "x")</f>
        <v>0.12933638896732932</v>
      </c>
      <c r="BK316" s="3">
        <f>IFERROR(AVERAGE(Table1[[#This Row],[ROA 2012]:[ROA 2021]]), "x")</f>
        <v>0.25711665649894705</v>
      </c>
      <c r="BN316" s="1">
        <f>SUM(Table1[[#This Row],[B/M Rank]:[ROA Rank]])</f>
        <v>0</v>
      </c>
    </row>
    <row r="317" spans="1:66" x14ac:dyDescent="0.25">
      <c r="A317" s="1" t="s">
        <v>2922</v>
      </c>
      <c r="B317" s="1" t="s">
        <v>914</v>
      </c>
      <c r="C317" s="1" t="s">
        <v>4417</v>
      </c>
      <c r="D317" s="1" t="s">
        <v>268</v>
      </c>
      <c r="E317" s="1" t="s">
        <v>108</v>
      </c>
      <c r="F317" s="1">
        <v>4.76</v>
      </c>
      <c r="G317" s="19"/>
      <c r="H317" s="19"/>
      <c r="I317" s="19"/>
      <c r="J317" s="19"/>
      <c r="K317" s="1"/>
      <c r="L317" s="19"/>
      <c r="M317" s="1">
        <v>2012</v>
      </c>
      <c r="N317" s="1" t="s">
        <v>4368</v>
      </c>
      <c r="O317" s="1" t="s">
        <v>4368</v>
      </c>
      <c r="P317" s="1" t="s">
        <v>4368</v>
      </c>
      <c r="Q317" s="1" t="s">
        <v>4368</v>
      </c>
      <c r="R317" s="1" t="s">
        <v>4368</v>
      </c>
      <c r="S317" s="1" t="s">
        <v>4368</v>
      </c>
      <c r="T317" s="1" t="s">
        <v>4368</v>
      </c>
      <c r="U317" s="1" t="s">
        <v>4368</v>
      </c>
      <c r="V317" s="1" t="s">
        <v>4368</v>
      </c>
      <c r="W317" s="1" t="s">
        <v>4368</v>
      </c>
      <c r="X317" s="1" t="s">
        <v>4368</v>
      </c>
      <c r="Z317" s="3" t="str">
        <f xml:space="preserve"> IFERROR(AVEDEV(Table1[[#This Row],[GP 2012]:[GP 2021]]) / Table1[[#This Row],[Avg GP]], "x")</f>
        <v>x</v>
      </c>
      <c r="AA317" s="2" t="str">
        <f xml:space="preserve"> IFERROR(AVERAGE(Table1[[#This Row],[GP 2012]:[GP 2021]]), "x")</f>
        <v>x</v>
      </c>
      <c r="AB317" s="11">
        <f>Table1[Equity]/Table1[Market Capital]</f>
        <v>0.42016806722689076</v>
      </c>
      <c r="AC317" s="1">
        <v>4.2</v>
      </c>
      <c r="AD317" s="1">
        <v>1.3</v>
      </c>
      <c r="AE317" s="1">
        <v>1.2</v>
      </c>
      <c r="AF317" s="1">
        <v>1.3</v>
      </c>
      <c r="AG317" s="1">
        <v>1.4</v>
      </c>
      <c r="AH317" s="1">
        <v>0</v>
      </c>
      <c r="AI317" s="1">
        <v>0</v>
      </c>
      <c r="AJ317" s="1">
        <v>0</v>
      </c>
      <c r="AK317" s="1">
        <v>0</v>
      </c>
      <c r="AL317" s="1">
        <v>2.5</v>
      </c>
      <c r="AM317" s="1">
        <v>2.2000000000000002</v>
      </c>
      <c r="AN317" s="1">
        <v>2</v>
      </c>
      <c r="AO317" s="3" t="str">
        <f xml:space="preserve"> IFERROR(Table1[[#This Row],[GP 2012]]/Table1[[#This Row],[Total Assets 2012]], "x")</f>
        <v>x</v>
      </c>
      <c r="AP317" s="3" t="str">
        <f xml:space="preserve"> IFERROR(Table1[[#This Row],[GP 2013]]/Table1[[#This Row],[Total Assets 2013]], "x")</f>
        <v>x</v>
      </c>
      <c r="AQ317" s="3" t="str">
        <f xml:space="preserve"> IFERROR(Table1[[#This Row],[GP 2014]]/Table1[[#This Row],[Total Assets 2014]], "x")</f>
        <v>x</v>
      </c>
      <c r="AR317" s="3" t="str">
        <f xml:space="preserve"> IFERROR(Table1[[#This Row],[GP 2015]]/Table1[[#This Row],[Total Assets 2015]], "x")</f>
        <v>x</v>
      </c>
      <c r="AS317" s="3" t="str">
        <f xml:space="preserve"> IFERROR(Table1[[#This Row],[GP 2016]]/Table1[[#This Row],[Total Assets 2016]], "x")</f>
        <v>x</v>
      </c>
      <c r="AT317" s="3" t="str">
        <f xml:space="preserve"> IFERROR(Table1[[#This Row],[GP 2017]]/Table1[[#This Row],[Total Assets 2017]], "x")</f>
        <v>x</v>
      </c>
      <c r="AU317" s="3" t="str">
        <f xml:space="preserve"> IFERROR(Table1[[#This Row],[GP 2018]]/Table1[[#This Row],[Total Assets 2018]], "x")</f>
        <v>x</v>
      </c>
      <c r="AV317" s="3" t="str">
        <f xml:space="preserve"> IFERROR(Table1[[#This Row],[GP 2019]]/Table1[[#This Row],[Total Assets 2019]], "x")</f>
        <v>x</v>
      </c>
      <c r="AW317" s="3" t="str">
        <f xml:space="preserve"> IFERROR(Table1[[#This Row],[GP 2020]]/Table1[[#This Row],[Total Assets 2020]], "x")</f>
        <v>x</v>
      </c>
      <c r="AX317" s="3" t="str">
        <f xml:space="preserve"> IFERROR(Table1[[#This Row],[GP 2021]]/Table1[[#This Row],[Total Assets 2021]], "x")</f>
        <v>x</v>
      </c>
      <c r="AY317" s="3" t="str">
        <f xml:space="preserve"> IFERROR(Table1[[#This Row],[GP TTM]]/Table1[[#This Row],[Total Assets TTM]], "x")</f>
        <v>x</v>
      </c>
      <c r="BA317" s="3" t="str">
        <f xml:space="preserve"> IFERROR(ABS(Table1[[#This Row],[ROA 2013]]-Table1[[#This Row],[ROA 2012]]), "x")</f>
        <v>x</v>
      </c>
      <c r="BB317" s="3" t="str">
        <f xml:space="preserve"> IFERROR(ABS(Table1[[#This Row],[ROA 2014]]-Table1[[#This Row],[ROA 2013]]), "x")</f>
        <v>x</v>
      </c>
      <c r="BC317" s="3" t="str">
        <f xml:space="preserve"> IFERROR(ABS(Table1[[#This Row],[ROA 2015]]-Table1[[#This Row],[ROA 2014]]), "x")</f>
        <v>x</v>
      </c>
      <c r="BD317" s="3" t="str">
        <f xml:space="preserve"> IFERROR(ABS(Table1[[#This Row],[ROA 2016]]-Table1[[#This Row],[ROA 2015]]), "x")</f>
        <v>x</v>
      </c>
      <c r="BE317" s="3" t="str">
        <f xml:space="preserve"> IFERROR(ABS(Table1[[#This Row],[ROA 2017]]-Table1[[#This Row],[ROA 2016]]), "x")</f>
        <v>x</v>
      </c>
      <c r="BF317" s="3" t="str">
        <f xml:space="preserve"> IFERROR(ABS(Table1[[#This Row],[ROA 2018]]-Table1[[#This Row],[ROA 2017]]), "x")</f>
        <v>x</v>
      </c>
      <c r="BG317" s="3" t="str">
        <f xml:space="preserve"> IFERROR(ABS(Table1[[#This Row],[ROA 2019]]-Table1[[#This Row],[ROA 2018]]), "x")</f>
        <v>x</v>
      </c>
      <c r="BH317" s="3" t="str">
        <f xml:space="preserve"> IFERROR(ABS(Table1[[#This Row],[ROA 2020]]-Table1[[#This Row],[ROA 2019]]), "x")</f>
        <v>x</v>
      </c>
      <c r="BI317" s="3" t="str">
        <f xml:space="preserve"> IFERROR(ABS(Table1[[#This Row],[ROA 2021]]-Table1[[#This Row],[ROA 2020]]), "x")</f>
        <v>x</v>
      </c>
      <c r="BJ317" s="3" t="str">
        <f xml:space="preserve"> IFERROR(AVERAGE(Table1[[#This Row],[ROA 2013-2012]:[ROA 2021-2020]]), "x")</f>
        <v>x</v>
      </c>
      <c r="BK317" s="3" t="str">
        <f>IFERROR(AVERAGE(Table1[[#This Row],[ROA 2012]:[ROA 2021]]), "x")</f>
        <v>x</v>
      </c>
      <c r="BN317" s="1">
        <f>SUM(Table1[[#This Row],[B/M Rank]:[ROA Rank]])</f>
        <v>0</v>
      </c>
    </row>
    <row r="318" spans="1:66" x14ac:dyDescent="0.25">
      <c r="A318" s="1" t="s">
        <v>3428</v>
      </c>
      <c r="B318" s="1" t="s">
        <v>4645</v>
      </c>
      <c r="C318" s="1" t="s">
        <v>4417</v>
      </c>
      <c r="D318" s="1" t="s">
        <v>268</v>
      </c>
      <c r="E318" s="1" t="s">
        <v>108</v>
      </c>
      <c r="F318" s="1">
        <v>4.76</v>
      </c>
      <c r="G318" s="19"/>
      <c r="H318" s="19"/>
      <c r="I318" s="19"/>
      <c r="J318" s="19"/>
      <c r="K318" s="1"/>
      <c r="L318" s="19"/>
      <c r="M318" s="1">
        <v>2012</v>
      </c>
      <c r="N318" s="1" t="s">
        <v>4368</v>
      </c>
      <c r="O318" s="1">
        <v>0</v>
      </c>
      <c r="P318" s="1">
        <v>-0.1</v>
      </c>
      <c r="Q318" s="1" t="s">
        <v>4368</v>
      </c>
      <c r="R318" s="1" t="s">
        <v>4368</v>
      </c>
      <c r="S318" s="1" t="s">
        <v>4368</v>
      </c>
      <c r="T318" s="1" t="s">
        <v>4368</v>
      </c>
      <c r="U318" s="1" t="s">
        <v>4368</v>
      </c>
      <c r="V318" s="1" t="s">
        <v>4368</v>
      </c>
      <c r="W318" s="1" t="s">
        <v>4368</v>
      </c>
      <c r="X318" s="1" t="s">
        <v>4368</v>
      </c>
      <c r="Z318" s="3">
        <f xml:space="preserve"> IFERROR(AVEDEV(Table1[[#This Row],[GP 2012]:[GP 2021]]) / Table1[[#This Row],[Avg GP]], "x")</f>
        <v>-1</v>
      </c>
      <c r="AA318" s="2">
        <f xml:space="preserve"> IFERROR(AVERAGE(Table1[[#This Row],[GP 2012]:[GP 2021]]), "x")</f>
        <v>-0.05</v>
      </c>
      <c r="AB318" s="11">
        <f>Table1[Equity]/Table1[Market Capital]</f>
        <v>-0.16806722689075632</v>
      </c>
      <c r="AC318" s="1">
        <v>0.4</v>
      </c>
      <c r="AD318" s="1">
        <v>0</v>
      </c>
      <c r="AE318" s="1">
        <v>0</v>
      </c>
      <c r="AF318" s="1">
        <v>0</v>
      </c>
      <c r="AG318" s="1">
        <v>0</v>
      </c>
      <c r="AH318" s="1">
        <v>1.2</v>
      </c>
      <c r="AI318" s="1">
        <v>2.2999999999999998</v>
      </c>
      <c r="AJ318" s="1">
        <v>0</v>
      </c>
      <c r="AK318" s="1">
        <v>0</v>
      </c>
      <c r="AL318" s="1">
        <v>0.3</v>
      </c>
      <c r="AM318" s="1">
        <v>0.2</v>
      </c>
      <c r="AN318" s="1">
        <v>-0.8</v>
      </c>
      <c r="AO318" s="3" t="str">
        <f xml:space="preserve"> IFERROR(Table1[[#This Row],[GP 2012]]/Table1[[#This Row],[Total Assets 2012]], "x")</f>
        <v>x</v>
      </c>
      <c r="AP318" s="3" t="str">
        <f xml:space="preserve"> IFERROR(Table1[[#This Row],[GP 2013]]/Table1[[#This Row],[Total Assets 2013]], "x")</f>
        <v>x</v>
      </c>
      <c r="AQ318" s="3" t="str">
        <f xml:space="preserve"> IFERROR(Table1[[#This Row],[GP 2014]]/Table1[[#This Row],[Total Assets 2014]], "x")</f>
        <v>x</v>
      </c>
      <c r="AR318" s="3" t="str">
        <f xml:space="preserve"> IFERROR(Table1[[#This Row],[GP 2015]]/Table1[[#This Row],[Total Assets 2015]], "x")</f>
        <v>x</v>
      </c>
      <c r="AS318" s="3" t="str">
        <f xml:space="preserve"> IFERROR(Table1[[#This Row],[GP 2016]]/Table1[[#This Row],[Total Assets 2016]], "x")</f>
        <v>x</v>
      </c>
      <c r="AT318" s="3" t="str">
        <f xml:space="preserve"> IFERROR(Table1[[#This Row],[GP 2017]]/Table1[[#This Row],[Total Assets 2017]], "x")</f>
        <v>x</v>
      </c>
      <c r="AU318" s="3" t="str">
        <f xml:space="preserve"> IFERROR(Table1[[#This Row],[GP 2018]]/Table1[[#This Row],[Total Assets 2018]], "x")</f>
        <v>x</v>
      </c>
      <c r="AV318" s="3" t="str">
        <f xml:space="preserve"> IFERROR(Table1[[#This Row],[GP 2019]]/Table1[[#This Row],[Total Assets 2019]], "x")</f>
        <v>x</v>
      </c>
      <c r="AW318" s="3" t="str">
        <f xml:space="preserve"> IFERROR(Table1[[#This Row],[GP 2020]]/Table1[[#This Row],[Total Assets 2020]], "x")</f>
        <v>x</v>
      </c>
      <c r="AX318" s="3" t="str">
        <f xml:space="preserve"> IFERROR(Table1[[#This Row],[GP 2021]]/Table1[[#This Row],[Total Assets 2021]], "x")</f>
        <v>x</v>
      </c>
      <c r="AY318" s="3" t="str">
        <f xml:space="preserve"> IFERROR(Table1[[#This Row],[GP TTM]]/Table1[[#This Row],[Total Assets TTM]], "x")</f>
        <v>x</v>
      </c>
      <c r="BA318" s="3" t="str">
        <f xml:space="preserve"> IFERROR(ABS(Table1[[#This Row],[ROA 2013]]-Table1[[#This Row],[ROA 2012]]), "x")</f>
        <v>x</v>
      </c>
      <c r="BB318" s="3" t="str">
        <f xml:space="preserve"> IFERROR(ABS(Table1[[#This Row],[ROA 2014]]-Table1[[#This Row],[ROA 2013]]), "x")</f>
        <v>x</v>
      </c>
      <c r="BC318" s="3" t="str">
        <f xml:space="preserve"> IFERROR(ABS(Table1[[#This Row],[ROA 2015]]-Table1[[#This Row],[ROA 2014]]), "x")</f>
        <v>x</v>
      </c>
      <c r="BD318" s="3" t="str">
        <f xml:space="preserve"> IFERROR(ABS(Table1[[#This Row],[ROA 2016]]-Table1[[#This Row],[ROA 2015]]), "x")</f>
        <v>x</v>
      </c>
      <c r="BE318" s="3" t="str">
        <f xml:space="preserve"> IFERROR(ABS(Table1[[#This Row],[ROA 2017]]-Table1[[#This Row],[ROA 2016]]), "x")</f>
        <v>x</v>
      </c>
      <c r="BF318" s="3" t="str">
        <f xml:space="preserve"> IFERROR(ABS(Table1[[#This Row],[ROA 2018]]-Table1[[#This Row],[ROA 2017]]), "x")</f>
        <v>x</v>
      </c>
      <c r="BG318" s="3" t="str">
        <f xml:space="preserve"> IFERROR(ABS(Table1[[#This Row],[ROA 2019]]-Table1[[#This Row],[ROA 2018]]), "x")</f>
        <v>x</v>
      </c>
      <c r="BH318" s="3" t="str">
        <f xml:space="preserve"> IFERROR(ABS(Table1[[#This Row],[ROA 2020]]-Table1[[#This Row],[ROA 2019]]), "x")</f>
        <v>x</v>
      </c>
      <c r="BI318" s="3" t="str">
        <f xml:space="preserve"> IFERROR(ABS(Table1[[#This Row],[ROA 2021]]-Table1[[#This Row],[ROA 2020]]), "x")</f>
        <v>x</v>
      </c>
      <c r="BJ318" s="3" t="str">
        <f xml:space="preserve"> IFERROR(AVERAGE(Table1[[#This Row],[ROA 2013-2012]:[ROA 2021-2020]]), "x")</f>
        <v>x</v>
      </c>
      <c r="BK318" s="3" t="str">
        <f>IFERROR(AVERAGE(Table1[[#This Row],[ROA 2012]:[ROA 2021]]), "x")</f>
        <v>x</v>
      </c>
      <c r="BN318" s="1">
        <f>SUM(Table1[[#This Row],[B/M Rank]:[ROA Rank]])</f>
        <v>0</v>
      </c>
    </row>
    <row r="319" spans="1:66" x14ac:dyDescent="0.25">
      <c r="A319" s="1" t="s">
        <v>4241</v>
      </c>
      <c r="B319" s="1" t="s">
        <v>1945</v>
      </c>
      <c r="C319" s="1" t="s">
        <v>1889</v>
      </c>
      <c r="D319" s="1" t="s">
        <v>330</v>
      </c>
      <c r="E319" s="1" t="s">
        <v>108</v>
      </c>
      <c r="F319" s="1">
        <v>4.7699999999999996</v>
      </c>
      <c r="G319" s="19"/>
      <c r="H319" s="19"/>
      <c r="I319" s="19"/>
      <c r="J319" s="19"/>
      <c r="K319" s="1"/>
      <c r="L319" s="19"/>
      <c r="M319" s="1">
        <v>2016</v>
      </c>
      <c r="R319" s="1">
        <v>0.7</v>
      </c>
      <c r="S319" s="1">
        <v>0.9</v>
      </c>
      <c r="T319" s="1">
        <v>0.5</v>
      </c>
      <c r="U319" s="1">
        <v>-0.8</v>
      </c>
      <c r="V319" s="1">
        <v>-0.8</v>
      </c>
      <c r="W319" s="1">
        <v>0</v>
      </c>
      <c r="X319" s="1">
        <v>-0.2</v>
      </c>
      <c r="Z319" s="3">
        <f xml:space="preserve"> IFERROR(AVEDEV(Table1[[#This Row],[GP 2012]:[GP 2021]]) / Table1[[#This Row],[Avg GP]], "x")</f>
        <v>7.4</v>
      </c>
      <c r="AA319" s="2">
        <f xml:space="preserve"> IFERROR(AVERAGE(Table1[[#This Row],[GP 2012]:[GP 2021]]), "x")</f>
        <v>8.3333333333333329E-2</v>
      </c>
      <c r="AB319" s="11">
        <f>Table1[Equity]/Table1[Market Capital]</f>
        <v>0.37735849056603776</v>
      </c>
      <c r="AG319" s="1" t="s">
        <v>4368</v>
      </c>
      <c r="AH319" s="1">
        <v>0.7</v>
      </c>
      <c r="AI319" s="1">
        <v>1.7</v>
      </c>
      <c r="AJ319" s="1">
        <v>2.1</v>
      </c>
      <c r="AK319" s="1">
        <v>1.5</v>
      </c>
      <c r="AL319" s="1">
        <v>1.2</v>
      </c>
      <c r="AM319" s="1">
        <v>3.5</v>
      </c>
      <c r="AN319" s="1">
        <v>1.8</v>
      </c>
      <c r="AO319" s="3" t="str">
        <f xml:space="preserve"> IFERROR(Table1[[#This Row],[GP 2012]]/Table1[[#This Row],[Total Assets 2012]], "x")</f>
        <v>x</v>
      </c>
      <c r="AP319" s="3" t="str">
        <f xml:space="preserve"> IFERROR(Table1[[#This Row],[GP 2013]]/Table1[[#This Row],[Total Assets 2013]], "x")</f>
        <v>x</v>
      </c>
      <c r="AQ319" s="3" t="str">
        <f xml:space="preserve"> IFERROR(Table1[[#This Row],[GP 2014]]/Table1[[#This Row],[Total Assets 2014]], "x")</f>
        <v>x</v>
      </c>
      <c r="AR319" s="3" t="str">
        <f xml:space="preserve"> IFERROR(Table1[[#This Row],[GP 2015]]/Table1[[#This Row],[Total Assets 2015]], "x")</f>
        <v>x</v>
      </c>
      <c r="AS319" s="3" t="str">
        <f xml:space="preserve"> IFERROR(Table1[[#This Row],[GP 2016]]/Table1[[#This Row],[Total Assets 2016]], "x")</f>
        <v>x</v>
      </c>
      <c r="AT319" s="3">
        <f xml:space="preserve"> IFERROR(Table1[[#This Row],[GP 2017]]/Table1[[#This Row],[Total Assets 2017]], "x")</f>
        <v>1.2857142857142858</v>
      </c>
      <c r="AU319" s="3">
        <f xml:space="preserve"> IFERROR(Table1[[#This Row],[GP 2018]]/Table1[[#This Row],[Total Assets 2018]], "x")</f>
        <v>0.29411764705882354</v>
      </c>
      <c r="AV319" s="3">
        <f xml:space="preserve"> IFERROR(Table1[[#This Row],[GP 2019]]/Table1[[#This Row],[Total Assets 2019]], "x")</f>
        <v>-0.38095238095238093</v>
      </c>
      <c r="AW319" s="3">
        <f xml:space="preserve"> IFERROR(Table1[[#This Row],[GP 2020]]/Table1[[#This Row],[Total Assets 2020]], "x")</f>
        <v>-0.53333333333333333</v>
      </c>
      <c r="AX319" s="3">
        <f xml:space="preserve"> IFERROR(Table1[[#This Row],[GP 2021]]/Table1[[#This Row],[Total Assets 2021]], "x")</f>
        <v>0</v>
      </c>
      <c r="AY319" s="3">
        <f xml:space="preserve"> IFERROR(Table1[[#This Row],[GP TTM]]/Table1[[#This Row],[Total Assets TTM]], "x")</f>
        <v>-5.7142857142857148E-2</v>
      </c>
      <c r="BA319" s="3" t="str">
        <f xml:space="preserve"> IFERROR(ABS(Table1[[#This Row],[ROA 2013]]-Table1[[#This Row],[ROA 2012]]), "x")</f>
        <v>x</v>
      </c>
      <c r="BB319" s="3" t="str">
        <f xml:space="preserve"> IFERROR(ABS(Table1[[#This Row],[ROA 2014]]-Table1[[#This Row],[ROA 2013]]), "x")</f>
        <v>x</v>
      </c>
      <c r="BC319" s="3" t="str">
        <f xml:space="preserve"> IFERROR(ABS(Table1[[#This Row],[ROA 2015]]-Table1[[#This Row],[ROA 2014]]), "x")</f>
        <v>x</v>
      </c>
      <c r="BD319" s="3" t="str">
        <f xml:space="preserve"> IFERROR(ABS(Table1[[#This Row],[ROA 2016]]-Table1[[#This Row],[ROA 2015]]), "x")</f>
        <v>x</v>
      </c>
      <c r="BE319" s="3" t="str">
        <f xml:space="preserve"> IFERROR(ABS(Table1[[#This Row],[ROA 2017]]-Table1[[#This Row],[ROA 2016]]), "x")</f>
        <v>x</v>
      </c>
      <c r="BF319" s="3">
        <f xml:space="preserve"> IFERROR(ABS(Table1[[#This Row],[ROA 2018]]-Table1[[#This Row],[ROA 2017]]), "x")</f>
        <v>0.99159663865546221</v>
      </c>
      <c r="BG319" s="3">
        <f xml:space="preserve"> IFERROR(ABS(Table1[[#This Row],[ROA 2019]]-Table1[[#This Row],[ROA 2018]]), "x")</f>
        <v>0.67507002801120453</v>
      </c>
      <c r="BH319" s="3">
        <f xml:space="preserve"> IFERROR(ABS(Table1[[#This Row],[ROA 2020]]-Table1[[#This Row],[ROA 2019]]), "x")</f>
        <v>0.15238095238095239</v>
      </c>
      <c r="BI319" s="3">
        <f xml:space="preserve"> IFERROR(ABS(Table1[[#This Row],[ROA 2021]]-Table1[[#This Row],[ROA 2020]]), "x")</f>
        <v>0.53333333333333333</v>
      </c>
      <c r="BJ319" s="3">
        <f xml:space="preserve"> IFERROR(AVERAGE(Table1[[#This Row],[ROA 2013-2012]:[ROA 2021-2020]]), "x")</f>
        <v>0.58809523809523812</v>
      </c>
      <c r="BK319" s="3">
        <f>IFERROR(AVERAGE(Table1[[#This Row],[ROA 2012]:[ROA 2021]]), "x")</f>
        <v>0.13310924369747903</v>
      </c>
      <c r="BN319" s="1">
        <f>SUM(Table1[[#This Row],[B/M Rank]:[ROA Rank]])</f>
        <v>0</v>
      </c>
    </row>
    <row r="320" spans="1:66" x14ac:dyDescent="0.25">
      <c r="A320" s="1" t="s">
        <v>3561</v>
      </c>
      <c r="B320" s="1" t="s">
        <v>1337</v>
      </c>
      <c r="C320" s="1" t="s">
        <v>4417</v>
      </c>
      <c r="D320" s="1" t="s">
        <v>268</v>
      </c>
      <c r="E320" s="1" t="s">
        <v>108</v>
      </c>
      <c r="F320" s="1">
        <v>4.78</v>
      </c>
      <c r="G320" s="19"/>
      <c r="H320" s="19"/>
      <c r="I320" s="19"/>
      <c r="J320" s="19"/>
      <c r="K320" s="1"/>
      <c r="L320" s="19"/>
      <c r="M320" s="1">
        <v>2012</v>
      </c>
      <c r="N320" s="1" t="s">
        <v>4368</v>
      </c>
      <c r="O320" s="1">
        <v>0</v>
      </c>
      <c r="P320" s="1" t="s">
        <v>4368</v>
      </c>
      <c r="Q320" s="1" t="s">
        <v>4368</v>
      </c>
      <c r="R320" s="1" t="s">
        <v>4368</v>
      </c>
      <c r="S320" s="1">
        <v>0</v>
      </c>
      <c r="T320" s="1" t="s">
        <v>4368</v>
      </c>
      <c r="U320" s="1">
        <v>-0.2</v>
      </c>
      <c r="V320" s="1">
        <v>-0.2</v>
      </c>
      <c r="W320" s="1" t="s">
        <v>4368</v>
      </c>
      <c r="X320" s="1" t="s">
        <v>4368</v>
      </c>
      <c r="Z320" s="3">
        <f xml:space="preserve"> IFERROR(AVEDEV(Table1[[#This Row],[GP 2012]:[GP 2021]]) / Table1[[#This Row],[Avg GP]], "x")</f>
        <v>-1</v>
      </c>
      <c r="AA320" s="2">
        <f xml:space="preserve"> IFERROR(AVERAGE(Table1[[#This Row],[GP 2012]:[GP 2021]]), "x")</f>
        <v>-0.1</v>
      </c>
      <c r="AB320" s="11">
        <f>Table1[Equity]/Table1[Market Capital]</f>
        <v>3.1380753138075312</v>
      </c>
      <c r="AC320" s="1">
        <v>0.3</v>
      </c>
      <c r="AD320" s="1">
        <v>0.1</v>
      </c>
      <c r="AE320" s="1">
        <v>0</v>
      </c>
      <c r="AF320" s="1">
        <v>0</v>
      </c>
      <c r="AG320" s="1">
        <v>0.2</v>
      </c>
      <c r="AH320" s="1">
        <v>6.4</v>
      </c>
      <c r="AI320" s="1">
        <v>11.1</v>
      </c>
      <c r="AJ320" s="1">
        <v>7.2</v>
      </c>
      <c r="AK320" s="1">
        <v>8.5</v>
      </c>
      <c r="AL320" s="1">
        <v>15.5</v>
      </c>
      <c r="AM320" s="1">
        <v>15.5</v>
      </c>
      <c r="AN320" s="1">
        <v>15</v>
      </c>
      <c r="AO320" s="3" t="str">
        <f xml:space="preserve"> IFERROR(Table1[[#This Row],[GP 2012]]/Table1[[#This Row],[Total Assets 2012]], "x")</f>
        <v>x</v>
      </c>
      <c r="AP320" s="3">
        <f xml:space="preserve"> IFERROR(Table1[[#This Row],[GP 2013]]/Table1[[#This Row],[Total Assets 2013]], "x")</f>
        <v>0</v>
      </c>
      <c r="AQ320" s="3" t="str">
        <f xml:space="preserve"> IFERROR(Table1[[#This Row],[GP 2014]]/Table1[[#This Row],[Total Assets 2014]], "x")</f>
        <v>x</v>
      </c>
      <c r="AR320" s="3" t="str">
        <f xml:space="preserve"> IFERROR(Table1[[#This Row],[GP 2015]]/Table1[[#This Row],[Total Assets 2015]], "x")</f>
        <v>x</v>
      </c>
      <c r="AS320" s="3" t="str">
        <f xml:space="preserve"> IFERROR(Table1[[#This Row],[GP 2016]]/Table1[[#This Row],[Total Assets 2016]], "x")</f>
        <v>x</v>
      </c>
      <c r="AT320" s="3">
        <f xml:space="preserve"> IFERROR(Table1[[#This Row],[GP 2017]]/Table1[[#This Row],[Total Assets 2017]], "x")</f>
        <v>0</v>
      </c>
      <c r="AU320" s="3" t="str">
        <f xml:space="preserve"> IFERROR(Table1[[#This Row],[GP 2018]]/Table1[[#This Row],[Total Assets 2018]], "x")</f>
        <v>x</v>
      </c>
      <c r="AV320" s="3">
        <f xml:space="preserve"> IFERROR(Table1[[#This Row],[GP 2019]]/Table1[[#This Row],[Total Assets 2019]], "x")</f>
        <v>-2.777777777777778E-2</v>
      </c>
      <c r="AW320" s="3">
        <f xml:space="preserve"> IFERROR(Table1[[#This Row],[GP 2020]]/Table1[[#This Row],[Total Assets 2020]], "x")</f>
        <v>-2.3529411764705882E-2</v>
      </c>
      <c r="AX320" s="3" t="str">
        <f xml:space="preserve"> IFERROR(Table1[[#This Row],[GP 2021]]/Table1[[#This Row],[Total Assets 2021]], "x")</f>
        <v>x</v>
      </c>
      <c r="AY320" s="3" t="str">
        <f xml:space="preserve"> IFERROR(Table1[[#This Row],[GP TTM]]/Table1[[#This Row],[Total Assets TTM]], "x")</f>
        <v>x</v>
      </c>
      <c r="BA320" s="3" t="str">
        <f xml:space="preserve"> IFERROR(ABS(Table1[[#This Row],[ROA 2013]]-Table1[[#This Row],[ROA 2012]]), "x")</f>
        <v>x</v>
      </c>
      <c r="BB320" s="3" t="str">
        <f xml:space="preserve"> IFERROR(ABS(Table1[[#This Row],[ROA 2014]]-Table1[[#This Row],[ROA 2013]]), "x")</f>
        <v>x</v>
      </c>
      <c r="BC320" s="3" t="str">
        <f xml:space="preserve"> IFERROR(ABS(Table1[[#This Row],[ROA 2015]]-Table1[[#This Row],[ROA 2014]]), "x")</f>
        <v>x</v>
      </c>
      <c r="BD320" s="3" t="str">
        <f xml:space="preserve"> IFERROR(ABS(Table1[[#This Row],[ROA 2016]]-Table1[[#This Row],[ROA 2015]]), "x")</f>
        <v>x</v>
      </c>
      <c r="BE320" s="3" t="str">
        <f xml:space="preserve"> IFERROR(ABS(Table1[[#This Row],[ROA 2017]]-Table1[[#This Row],[ROA 2016]]), "x")</f>
        <v>x</v>
      </c>
      <c r="BF320" s="3" t="str">
        <f xml:space="preserve"> IFERROR(ABS(Table1[[#This Row],[ROA 2018]]-Table1[[#This Row],[ROA 2017]]), "x")</f>
        <v>x</v>
      </c>
      <c r="BG320" s="3" t="str">
        <f xml:space="preserve"> IFERROR(ABS(Table1[[#This Row],[ROA 2019]]-Table1[[#This Row],[ROA 2018]]), "x")</f>
        <v>x</v>
      </c>
      <c r="BH320" s="3">
        <f xml:space="preserve"> IFERROR(ABS(Table1[[#This Row],[ROA 2020]]-Table1[[#This Row],[ROA 2019]]), "x")</f>
        <v>4.2483660130718977E-3</v>
      </c>
      <c r="BI320" s="3" t="str">
        <f xml:space="preserve"> IFERROR(ABS(Table1[[#This Row],[ROA 2021]]-Table1[[#This Row],[ROA 2020]]), "x")</f>
        <v>x</v>
      </c>
      <c r="BJ320" s="3">
        <f xml:space="preserve"> IFERROR(AVERAGE(Table1[[#This Row],[ROA 2013-2012]:[ROA 2021-2020]]), "x")</f>
        <v>4.2483660130718977E-3</v>
      </c>
      <c r="BK320" s="3">
        <f>IFERROR(AVERAGE(Table1[[#This Row],[ROA 2012]:[ROA 2021]]), "x")</f>
        <v>-1.2826797385620915E-2</v>
      </c>
      <c r="BN320" s="1">
        <f>SUM(Table1[[#This Row],[B/M Rank]:[ROA Rank]])</f>
        <v>0</v>
      </c>
    </row>
    <row r="321" spans="1:66" x14ac:dyDescent="0.25">
      <c r="A321" s="1" t="s">
        <v>2902</v>
      </c>
      <c r="B321" s="1" t="s">
        <v>897</v>
      </c>
      <c r="C321" s="1" t="s">
        <v>4417</v>
      </c>
      <c r="D321" s="1" t="s">
        <v>268</v>
      </c>
      <c r="E321" s="1" t="s">
        <v>108</v>
      </c>
      <c r="F321" s="1">
        <v>4.78</v>
      </c>
      <c r="G321" s="19"/>
      <c r="H321" s="19"/>
      <c r="I321" s="19"/>
      <c r="J321" s="19"/>
      <c r="K321" s="1"/>
      <c r="L321" s="19"/>
      <c r="M321" s="1">
        <v>2017</v>
      </c>
      <c r="S321" s="1" t="s">
        <v>4368</v>
      </c>
      <c r="T321" s="1">
        <v>0</v>
      </c>
      <c r="U321" s="1" t="s">
        <v>4368</v>
      </c>
      <c r="V321" s="1" t="s">
        <v>4368</v>
      </c>
      <c r="W321" s="1" t="s">
        <v>4368</v>
      </c>
      <c r="X321" s="1" t="s">
        <v>4368</v>
      </c>
      <c r="Z321" s="3" t="str">
        <f xml:space="preserve"> IFERROR(AVEDEV(Table1[[#This Row],[GP 2012]:[GP 2021]]) / Table1[[#This Row],[Avg GP]], "x")</f>
        <v>x</v>
      </c>
      <c r="AA321" s="2">
        <f xml:space="preserve"> IFERROR(AVERAGE(Table1[[#This Row],[GP 2012]:[GP 2021]]), "x")</f>
        <v>0</v>
      </c>
      <c r="AB321" s="11">
        <f>Table1[Equity]/Table1[Market Capital]</f>
        <v>1.2970711297071129</v>
      </c>
      <c r="AH321" s="1">
        <v>0.2</v>
      </c>
      <c r="AI321" s="1">
        <v>1.4</v>
      </c>
      <c r="AJ321" s="1">
        <v>0.8</v>
      </c>
      <c r="AK321" s="1">
        <v>1.1000000000000001</v>
      </c>
      <c r="AL321" s="1">
        <v>4.2</v>
      </c>
      <c r="AM321" s="1">
        <v>6.4</v>
      </c>
      <c r="AN321" s="1">
        <v>6.2</v>
      </c>
      <c r="AO321" s="3" t="str">
        <f xml:space="preserve"> IFERROR(Table1[[#This Row],[GP 2012]]/Table1[[#This Row],[Total Assets 2012]], "x")</f>
        <v>x</v>
      </c>
      <c r="AP321" s="3" t="str">
        <f xml:space="preserve"> IFERROR(Table1[[#This Row],[GP 2013]]/Table1[[#This Row],[Total Assets 2013]], "x")</f>
        <v>x</v>
      </c>
      <c r="AQ321" s="3" t="str">
        <f xml:space="preserve"> IFERROR(Table1[[#This Row],[GP 2014]]/Table1[[#This Row],[Total Assets 2014]], "x")</f>
        <v>x</v>
      </c>
      <c r="AR321" s="3" t="str">
        <f xml:space="preserve"> IFERROR(Table1[[#This Row],[GP 2015]]/Table1[[#This Row],[Total Assets 2015]], "x")</f>
        <v>x</v>
      </c>
      <c r="AS321" s="3" t="str">
        <f xml:space="preserve"> IFERROR(Table1[[#This Row],[GP 2016]]/Table1[[#This Row],[Total Assets 2016]], "x")</f>
        <v>x</v>
      </c>
      <c r="AT321" s="3" t="str">
        <f xml:space="preserve"> IFERROR(Table1[[#This Row],[GP 2017]]/Table1[[#This Row],[Total Assets 2017]], "x")</f>
        <v>x</v>
      </c>
      <c r="AU321" s="3">
        <f xml:space="preserve"> IFERROR(Table1[[#This Row],[GP 2018]]/Table1[[#This Row],[Total Assets 2018]], "x")</f>
        <v>0</v>
      </c>
      <c r="AV321" s="3" t="str">
        <f xml:space="preserve"> IFERROR(Table1[[#This Row],[GP 2019]]/Table1[[#This Row],[Total Assets 2019]], "x")</f>
        <v>x</v>
      </c>
      <c r="AW321" s="3" t="str">
        <f xml:space="preserve"> IFERROR(Table1[[#This Row],[GP 2020]]/Table1[[#This Row],[Total Assets 2020]], "x")</f>
        <v>x</v>
      </c>
      <c r="AX321" s="3" t="str">
        <f xml:space="preserve"> IFERROR(Table1[[#This Row],[GP 2021]]/Table1[[#This Row],[Total Assets 2021]], "x")</f>
        <v>x</v>
      </c>
      <c r="AY321" s="3" t="str">
        <f xml:space="preserve"> IFERROR(Table1[[#This Row],[GP TTM]]/Table1[[#This Row],[Total Assets TTM]], "x")</f>
        <v>x</v>
      </c>
      <c r="BA321" s="3" t="str">
        <f xml:space="preserve"> IFERROR(ABS(Table1[[#This Row],[ROA 2013]]-Table1[[#This Row],[ROA 2012]]), "x")</f>
        <v>x</v>
      </c>
      <c r="BB321" s="3" t="str">
        <f xml:space="preserve"> IFERROR(ABS(Table1[[#This Row],[ROA 2014]]-Table1[[#This Row],[ROA 2013]]), "x")</f>
        <v>x</v>
      </c>
      <c r="BC321" s="3" t="str">
        <f xml:space="preserve"> IFERROR(ABS(Table1[[#This Row],[ROA 2015]]-Table1[[#This Row],[ROA 2014]]), "x")</f>
        <v>x</v>
      </c>
      <c r="BD321" s="3" t="str">
        <f xml:space="preserve"> IFERROR(ABS(Table1[[#This Row],[ROA 2016]]-Table1[[#This Row],[ROA 2015]]), "x")</f>
        <v>x</v>
      </c>
      <c r="BE321" s="3" t="str">
        <f xml:space="preserve"> IFERROR(ABS(Table1[[#This Row],[ROA 2017]]-Table1[[#This Row],[ROA 2016]]), "x")</f>
        <v>x</v>
      </c>
      <c r="BF321" s="3" t="str">
        <f xml:space="preserve"> IFERROR(ABS(Table1[[#This Row],[ROA 2018]]-Table1[[#This Row],[ROA 2017]]), "x")</f>
        <v>x</v>
      </c>
      <c r="BG321" s="3" t="str">
        <f xml:space="preserve"> IFERROR(ABS(Table1[[#This Row],[ROA 2019]]-Table1[[#This Row],[ROA 2018]]), "x")</f>
        <v>x</v>
      </c>
      <c r="BH321" s="3" t="str">
        <f xml:space="preserve"> IFERROR(ABS(Table1[[#This Row],[ROA 2020]]-Table1[[#This Row],[ROA 2019]]), "x")</f>
        <v>x</v>
      </c>
      <c r="BI321" s="3" t="str">
        <f xml:space="preserve"> IFERROR(ABS(Table1[[#This Row],[ROA 2021]]-Table1[[#This Row],[ROA 2020]]), "x")</f>
        <v>x</v>
      </c>
      <c r="BJ321" s="3" t="str">
        <f xml:space="preserve"> IFERROR(AVERAGE(Table1[[#This Row],[ROA 2013-2012]:[ROA 2021-2020]]), "x")</f>
        <v>x</v>
      </c>
      <c r="BK321" s="3">
        <f>IFERROR(AVERAGE(Table1[[#This Row],[ROA 2012]:[ROA 2021]]), "x")</f>
        <v>0</v>
      </c>
      <c r="BN321" s="1">
        <f>SUM(Table1[[#This Row],[B/M Rank]:[ROA Rank]])</f>
        <v>0</v>
      </c>
    </row>
    <row r="322" spans="1:66" x14ac:dyDescent="0.25">
      <c r="A322" s="1" t="s">
        <v>2125</v>
      </c>
      <c r="B322" s="1" t="s">
        <v>175</v>
      </c>
      <c r="C322" s="1" t="s">
        <v>166</v>
      </c>
      <c r="D322" s="1" t="s">
        <v>11</v>
      </c>
      <c r="E322" s="1" t="s">
        <v>108</v>
      </c>
      <c r="F322" s="1">
        <v>4.79</v>
      </c>
      <c r="G322" s="19"/>
      <c r="H322" s="19"/>
      <c r="I322" s="19"/>
      <c r="J322" s="19"/>
      <c r="K322" s="1"/>
      <c r="L322" s="19"/>
      <c r="M322" s="1">
        <v>2012</v>
      </c>
      <c r="N322" s="1" t="s">
        <v>4368</v>
      </c>
      <c r="O322" s="1" t="s">
        <v>4368</v>
      </c>
      <c r="P322" s="1">
        <v>0</v>
      </c>
      <c r="Q322" s="1" t="s">
        <v>4368</v>
      </c>
      <c r="R322" s="1" t="s">
        <v>4368</v>
      </c>
      <c r="S322" s="1" t="s">
        <v>4368</v>
      </c>
      <c r="T322" s="1" t="s">
        <v>4368</v>
      </c>
      <c r="U322" s="1" t="s">
        <v>4368</v>
      </c>
      <c r="V322" s="1" t="s">
        <v>4368</v>
      </c>
      <c r="W322" s="1" t="s">
        <v>4368</v>
      </c>
      <c r="X322" s="1" t="s">
        <v>4368</v>
      </c>
      <c r="Z322" s="3" t="str">
        <f xml:space="preserve"> IFERROR(AVEDEV(Table1[[#This Row],[GP 2012]:[GP 2021]]) / Table1[[#This Row],[Avg GP]], "x")</f>
        <v>x</v>
      </c>
      <c r="AA322" s="2">
        <f xml:space="preserve"> IFERROR(AVERAGE(Table1[[#This Row],[GP 2012]:[GP 2021]]), "x")</f>
        <v>0</v>
      </c>
      <c r="AB322" s="11">
        <f>Table1[Equity]/Table1[Market Capital]</f>
        <v>0.33402922755741127</v>
      </c>
      <c r="AC322" s="1">
        <v>1</v>
      </c>
      <c r="AD322" s="1">
        <v>0.5</v>
      </c>
      <c r="AE322" s="1">
        <v>0.2</v>
      </c>
      <c r="AF322" s="1">
        <v>0.3</v>
      </c>
      <c r="AG322" s="1">
        <v>1.2</v>
      </c>
      <c r="AH322" s="1">
        <v>0.3</v>
      </c>
      <c r="AI322" s="1">
        <v>0.9</v>
      </c>
      <c r="AJ322" s="1">
        <v>0.2</v>
      </c>
      <c r="AK322" s="1">
        <v>1.7</v>
      </c>
      <c r="AL322" s="1">
        <v>2.2999999999999998</v>
      </c>
      <c r="AM322" s="1">
        <v>2</v>
      </c>
      <c r="AN322" s="1">
        <v>1.6</v>
      </c>
      <c r="AO322" s="3" t="str">
        <f xml:space="preserve"> IFERROR(Table1[[#This Row],[GP 2012]]/Table1[[#This Row],[Total Assets 2012]], "x")</f>
        <v>x</v>
      </c>
      <c r="AP322" s="3" t="str">
        <f xml:space="preserve"> IFERROR(Table1[[#This Row],[GP 2013]]/Table1[[#This Row],[Total Assets 2013]], "x")</f>
        <v>x</v>
      </c>
      <c r="AQ322" s="3">
        <f xml:space="preserve"> IFERROR(Table1[[#This Row],[GP 2014]]/Table1[[#This Row],[Total Assets 2014]], "x")</f>
        <v>0</v>
      </c>
      <c r="AR322" s="3" t="str">
        <f xml:space="preserve"> IFERROR(Table1[[#This Row],[GP 2015]]/Table1[[#This Row],[Total Assets 2015]], "x")</f>
        <v>x</v>
      </c>
      <c r="AS322" s="3" t="str">
        <f xml:space="preserve"> IFERROR(Table1[[#This Row],[GP 2016]]/Table1[[#This Row],[Total Assets 2016]], "x")</f>
        <v>x</v>
      </c>
      <c r="AT322" s="3" t="str">
        <f xml:space="preserve"> IFERROR(Table1[[#This Row],[GP 2017]]/Table1[[#This Row],[Total Assets 2017]], "x")</f>
        <v>x</v>
      </c>
      <c r="AU322" s="3" t="str">
        <f xml:space="preserve"> IFERROR(Table1[[#This Row],[GP 2018]]/Table1[[#This Row],[Total Assets 2018]], "x")</f>
        <v>x</v>
      </c>
      <c r="AV322" s="3" t="str">
        <f xml:space="preserve"> IFERROR(Table1[[#This Row],[GP 2019]]/Table1[[#This Row],[Total Assets 2019]], "x")</f>
        <v>x</v>
      </c>
      <c r="AW322" s="3" t="str">
        <f xml:space="preserve"> IFERROR(Table1[[#This Row],[GP 2020]]/Table1[[#This Row],[Total Assets 2020]], "x")</f>
        <v>x</v>
      </c>
      <c r="AX322" s="3" t="str">
        <f xml:space="preserve"> IFERROR(Table1[[#This Row],[GP 2021]]/Table1[[#This Row],[Total Assets 2021]], "x")</f>
        <v>x</v>
      </c>
      <c r="AY322" s="3" t="str">
        <f xml:space="preserve"> IFERROR(Table1[[#This Row],[GP TTM]]/Table1[[#This Row],[Total Assets TTM]], "x")</f>
        <v>x</v>
      </c>
      <c r="BA322" s="3" t="str">
        <f xml:space="preserve"> IFERROR(ABS(Table1[[#This Row],[ROA 2013]]-Table1[[#This Row],[ROA 2012]]), "x")</f>
        <v>x</v>
      </c>
      <c r="BB322" s="3" t="str">
        <f xml:space="preserve"> IFERROR(ABS(Table1[[#This Row],[ROA 2014]]-Table1[[#This Row],[ROA 2013]]), "x")</f>
        <v>x</v>
      </c>
      <c r="BC322" s="3" t="str">
        <f xml:space="preserve"> IFERROR(ABS(Table1[[#This Row],[ROA 2015]]-Table1[[#This Row],[ROA 2014]]), "x")</f>
        <v>x</v>
      </c>
      <c r="BD322" s="3" t="str">
        <f xml:space="preserve"> IFERROR(ABS(Table1[[#This Row],[ROA 2016]]-Table1[[#This Row],[ROA 2015]]), "x")</f>
        <v>x</v>
      </c>
      <c r="BE322" s="3" t="str">
        <f xml:space="preserve"> IFERROR(ABS(Table1[[#This Row],[ROA 2017]]-Table1[[#This Row],[ROA 2016]]), "x")</f>
        <v>x</v>
      </c>
      <c r="BF322" s="3" t="str">
        <f xml:space="preserve"> IFERROR(ABS(Table1[[#This Row],[ROA 2018]]-Table1[[#This Row],[ROA 2017]]), "x")</f>
        <v>x</v>
      </c>
      <c r="BG322" s="3" t="str">
        <f xml:space="preserve"> IFERROR(ABS(Table1[[#This Row],[ROA 2019]]-Table1[[#This Row],[ROA 2018]]), "x")</f>
        <v>x</v>
      </c>
      <c r="BH322" s="3" t="str">
        <f xml:space="preserve"> IFERROR(ABS(Table1[[#This Row],[ROA 2020]]-Table1[[#This Row],[ROA 2019]]), "x")</f>
        <v>x</v>
      </c>
      <c r="BI322" s="3" t="str">
        <f xml:space="preserve"> IFERROR(ABS(Table1[[#This Row],[ROA 2021]]-Table1[[#This Row],[ROA 2020]]), "x")</f>
        <v>x</v>
      </c>
      <c r="BJ322" s="3" t="str">
        <f xml:space="preserve"> IFERROR(AVERAGE(Table1[[#This Row],[ROA 2013-2012]:[ROA 2021-2020]]), "x")</f>
        <v>x</v>
      </c>
      <c r="BK322" s="3">
        <f>IFERROR(AVERAGE(Table1[[#This Row],[ROA 2012]:[ROA 2021]]), "x")</f>
        <v>0</v>
      </c>
      <c r="BN322" s="1">
        <f>SUM(Table1[[#This Row],[B/M Rank]:[ROA Rank]])</f>
        <v>0</v>
      </c>
    </row>
    <row r="323" spans="1:66" x14ac:dyDescent="0.25">
      <c r="A323" s="1" t="s">
        <v>2191</v>
      </c>
      <c r="B323" s="1" t="s">
        <v>237</v>
      </c>
      <c r="C323" s="1" t="s">
        <v>4374</v>
      </c>
      <c r="D323" s="1" t="s">
        <v>142</v>
      </c>
      <c r="E323" s="1" t="s">
        <v>108</v>
      </c>
      <c r="F323" s="1">
        <v>4.8099999999999996</v>
      </c>
      <c r="G323" s="19"/>
      <c r="H323" s="19"/>
      <c r="I323" s="19"/>
      <c r="J323" s="19"/>
      <c r="K323" s="1"/>
      <c r="L323" s="19"/>
      <c r="M323" s="1">
        <v>2019</v>
      </c>
      <c r="U323" s="1" t="s">
        <v>4368</v>
      </c>
      <c r="V323" s="1">
        <v>1.5</v>
      </c>
      <c r="W323" s="1">
        <v>0.8</v>
      </c>
      <c r="X323" s="1">
        <v>0.2</v>
      </c>
      <c r="Z323" s="3">
        <f xml:space="preserve"> IFERROR(AVEDEV(Table1[[#This Row],[GP 2012]:[GP 2021]]) / Table1[[#This Row],[Avg GP]], "x")</f>
        <v>0.30434782608695654</v>
      </c>
      <c r="AA323" s="2">
        <f xml:space="preserve"> IFERROR(AVERAGE(Table1[[#This Row],[GP 2012]:[GP 2021]]), "x")</f>
        <v>1.1499999999999999</v>
      </c>
      <c r="AB323" s="11">
        <f>Table1[Equity]/Table1[Market Capital]</f>
        <v>0.64449064449064453</v>
      </c>
      <c r="AJ323" s="1">
        <v>0.1</v>
      </c>
      <c r="AK323" s="1">
        <v>3.2</v>
      </c>
      <c r="AL323" s="1">
        <v>4.3</v>
      </c>
      <c r="AM323" s="1">
        <v>3.6</v>
      </c>
      <c r="AN323" s="1">
        <v>3.1</v>
      </c>
      <c r="AO323" s="3" t="str">
        <f xml:space="preserve"> IFERROR(Table1[[#This Row],[GP 2012]]/Table1[[#This Row],[Total Assets 2012]], "x")</f>
        <v>x</v>
      </c>
      <c r="AP323" s="3" t="str">
        <f xml:space="preserve"> IFERROR(Table1[[#This Row],[GP 2013]]/Table1[[#This Row],[Total Assets 2013]], "x")</f>
        <v>x</v>
      </c>
      <c r="AQ323" s="3" t="str">
        <f xml:space="preserve"> IFERROR(Table1[[#This Row],[GP 2014]]/Table1[[#This Row],[Total Assets 2014]], "x")</f>
        <v>x</v>
      </c>
      <c r="AR323" s="3" t="str">
        <f xml:space="preserve"> IFERROR(Table1[[#This Row],[GP 2015]]/Table1[[#This Row],[Total Assets 2015]], "x")</f>
        <v>x</v>
      </c>
      <c r="AS323" s="3" t="str">
        <f xml:space="preserve"> IFERROR(Table1[[#This Row],[GP 2016]]/Table1[[#This Row],[Total Assets 2016]], "x")</f>
        <v>x</v>
      </c>
      <c r="AT323" s="3" t="str">
        <f xml:space="preserve"> IFERROR(Table1[[#This Row],[GP 2017]]/Table1[[#This Row],[Total Assets 2017]], "x")</f>
        <v>x</v>
      </c>
      <c r="AU323" s="3" t="str">
        <f xml:space="preserve"> IFERROR(Table1[[#This Row],[GP 2018]]/Table1[[#This Row],[Total Assets 2018]], "x")</f>
        <v>x</v>
      </c>
      <c r="AV323" s="3" t="str">
        <f xml:space="preserve"> IFERROR(Table1[[#This Row],[GP 2019]]/Table1[[#This Row],[Total Assets 2019]], "x")</f>
        <v>x</v>
      </c>
      <c r="AW323" s="3">
        <f xml:space="preserve"> IFERROR(Table1[[#This Row],[GP 2020]]/Table1[[#This Row],[Total Assets 2020]], "x")</f>
        <v>0.46875</v>
      </c>
      <c r="AX323" s="3">
        <f xml:space="preserve"> IFERROR(Table1[[#This Row],[GP 2021]]/Table1[[#This Row],[Total Assets 2021]], "x")</f>
        <v>0.186046511627907</v>
      </c>
      <c r="AY323" s="3">
        <f xml:space="preserve"> IFERROR(Table1[[#This Row],[GP TTM]]/Table1[[#This Row],[Total Assets TTM]], "x")</f>
        <v>5.5555555555555559E-2</v>
      </c>
      <c r="BA323" s="3" t="str">
        <f xml:space="preserve"> IFERROR(ABS(Table1[[#This Row],[ROA 2013]]-Table1[[#This Row],[ROA 2012]]), "x")</f>
        <v>x</v>
      </c>
      <c r="BB323" s="3" t="str">
        <f xml:space="preserve"> IFERROR(ABS(Table1[[#This Row],[ROA 2014]]-Table1[[#This Row],[ROA 2013]]), "x")</f>
        <v>x</v>
      </c>
      <c r="BC323" s="3" t="str">
        <f xml:space="preserve"> IFERROR(ABS(Table1[[#This Row],[ROA 2015]]-Table1[[#This Row],[ROA 2014]]), "x")</f>
        <v>x</v>
      </c>
      <c r="BD323" s="3" t="str">
        <f xml:space="preserve"> IFERROR(ABS(Table1[[#This Row],[ROA 2016]]-Table1[[#This Row],[ROA 2015]]), "x")</f>
        <v>x</v>
      </c>
      <c r="BE323" s="3" t="str">
        <f xml:space="preserve"> IFERROR(ABS(Table1[[#This Row],[ROA 2017]]-Table1[[#This Row],[ROA 2016]]), "x")</f>
        <v>x</v>
      </c>
      <c r="BF323" s="3" t="str">
        <f xml:space="preserve"> IFERROR(ABS(Table1[[#This Row],[ROA 2018]]-Table1[[#This Row],[ROA 2017]]), "x")</f>
        <v>x</v>
      </c>
      <c r="BG323" s="3" t="str">
        <f xml:space="preserve"> IFERROR(ABS(Table1[[#This Row],[ROA 2019]]-Table1[[#This Row],[ROA 2018]]), "x")</f>
        <v>x</v>
      </c>
      <c r="BH323" s="3" t="str">
        <f xml:space="preserve"> IFERROR(ABS(Table1[[#This Row],[ROA 2020]]-Table1[[#This Row],[ROA 2019]]), "x")</f>
        <v>x</v>
      </c>
      <c r="BI323" s="3">
        <f xml:space="preserve"> IFERROR(ABS(Table1[[#This Row],[ROA 2021]]-Table1[[#This Row],[ROA 2020]]), "x")</f>
        <v>0.28270348837209303</v>
      </c>
      <c r="BJ323" s="3">
        <f xml:space="preserve"> IFERROR(AVERAGE(Table1[[#This Row],[ROA 2013-2012]:[ROA 2021-2020]]), "x")</f>
        <v>0.28270348837209303</v>
      </c>
      <c r="BK323" s="3">
        <f>IFERROR(AVERAGE(Table1[[#This Row],[ROA 2012]:[ROA 2021]]), "x")</f>
        <v>0.32739825581395349</v>
      </c>
      <c r="BN323" s="1">
        <f>SUM(Table1[[#This Row],[B/M Rank]:[ROA Rank]])</f>
        <v>0</v>
      </c>
    </row>
    <row r="324" spans="1:66" x14ac:dyDescent="0.25">
      <c r="A324" s="1" t="s">
        <v>4267</v>
      </c>
      <c r="B324" s="1" t="s">
        <v>1970</v>
      </c>
      <c r="C324" s="1" t="s">
        <v>1889</v>
      </c>
      <c r="D324" s="1" t="s">
        <v>330</v>
      </c>
      <c r="E324" s="1" t="s">
        <v>108</v>
      </c>
      <c r="F324" s="1">
        <v>4.8099999999999996</v>
      </c>
      <c r="G324" s="19"/>
      <c r="H324" s="19"/>
      <c r="I324" s="19"/>
      <c r="J324" s="19"/>
      <c r="K324" s="1"/>
      <c r="L324" s="19"/>
      <c r="M324" s="1">
        <v>2012</v>
      </c>
      <c r="N324" s="1">
        <v>0</v>
      </c>
      <c r="O324" s="1">
        <v>-0.1</v>
      </c>
      <c r="P324" s="1">
        <v>-0.1</v>
      </c>
      <c r="Q324" s="1">
        <v>0</v>
      </c>
      <c r="R324" s="1">
        <v>0.2</v>
      </c>
      <c r="S324" s="1">
        <v>1</v>
      </c>
      <c r="T324" s="1">
        <v>0.4</v>
      </c>
      <c r="U324" s="1">
        <v>0.2</v>
      </c>
      <c r="V324" s="1">
        <v>0.1</v>
      </c>
      <c r="W324" s="1">
        <v>2.2000000000000002</v>
      </c>
      <c r="X324" s="1">
        <v>1.8</v>
      </c>
      <c r="Z324" s="3">
        <f xml:space="preserve"> IFERROR(AVEDEV(Table1[[#This Row],[GP 2012]:[GP 2021]]) / Table1[[#This Row],[Avg GP]], "x")</f>
        <v>1.2461538461538462</v>
      </c>
      <c r="AA324" s="2">
        <f xml:space="preserve"> IFERROR(AVERAGE(Table1[[#This Row],[GP 2012]:[GP 2021]]), "x")</f>
        <v>0.39</v>
      </c>
      <c r="AB324" s="11">
        <f>Table1[Equity]/Table1[Market Capital]</f>
        <v>1.3929313929313931</v>
      </c>
      <c r="AC324" s="1">
        <v>3.7</v>
      </c>
      <c r="AD324" s="1">
        <v>2.2000000000000002</v>
      </c>
      <c r="AE324" s="1">
        <v>2.2000000000000002</v>
      </c>
      <c r="AF324" s="1">
        <v>1.3</v>
      </c>
      <c r="AG324" s="1">
        <v>2.8</v>
      </c>
      <c r="AH324" s="1">
        <v>7.4</v>
      </c>
      <c r="AI324" s="1">
        <v>7</v>
      </c>
      <c r="AJ324" s="1">
        <v>2.8</v>
      </c>
      <c r="AK324" s="1">
        <v>2</v>
      </c>
      <c r="AL324" s="1">
        <v>8.6999999999999993</v>
      </c>
      <c r="AM324" s="1">
        <v>10.4</v>
      </c>
      <c r="AN324" s="1">
        <v>6.7</v>
      </c>
      <c r="AO324" s="3">
        <f xml:space="preserve"> IFERROR(Table1[[#This Row],[GP 2012]]/Table1[[#This Row],[Total Assets 2012]], "x")</f>
        <v>0</v>
      </c>
      <c r="AP324" s="3">
        <f xml:space="preserve"> IFERROR(Table1[[#This Row],[GP 2013]]/Table1[[#This Row],[Total Assets 2013]], "x")</f>
        <v>-4.5454545454545456E-2</v>
      </c>
      <c r="AQ324" s="3">
        <f xml:space="preserve"> IFERROR(Table1[[#This Row],[GP 2014]]/Table1[[#This Row],[Total Assets 2014]], "x")</f>
        <v>-4.5454545454545456E-2</v>
      </c>
      <c r="AR324" s="3">
        <f xml:space="preserve"> IFERROR(Table1[[#This Row],[GP 2015]]/Table1[[#This Row],[Total Assets 2015]], "x")</f>
        <v>0</v>
      </c>
      <c r="AS324" s="3">
        <f xml:space="preserve"> IFERROR(Table1[[#This Row],[GP 2016]]/Table1[[#This Row],[Total Assets 2016]], "x")</f>
        <v>7.1428571428571438E-2</v>
      </c>
      <c r="AT324" s="3">
        <f xml:space="preserve"> IFERROR(Table1[[#This Row],[GP 2017]]/Table1[[#This Row],[Total Assets 2017]], "x")</f>
        <v>0.13513513513513511</v>
      </c>
      <c r="AU324" s="3">
        <f xml:space="preserve"> IFERROR(Table1[[#This Row],[GP 2018]]/Table1[[#This Row],[Total Assets 2018]], "x")</f>
        <v>5.7142857142857148E-2</v>
      </c>
      <c r="AV324" s="3">
        <f xml:space="preserve"> IFERROR(Table1[[#This Row],[GP 2019]]/Table1[[#This Row],[Total Assets 2019]], "x")</f>
        <v>7.1428571428571438E-2</v>
      </c>
      <c r="AW324" s="3">
        <f xml:space="preserve"> IFERROR(Table1[[#This Row],[GP 2020]]/Table1[[#This Row],[Total Assets 2020]], "x")</f>
        <v>0.05</v>
      </c>
      <c r="AX324" s="3">
        <f xml:space="preserve"> IFERROR(Table1[[#This Row],[GP 2021]]/Table1[[#This Row],[Total Assets 2021]], "x")</f>
        <v>0.25287356321839083</v>
      </c>
      <c r="AY324" s="3">
        <f xml:space="preserve"> IFERROR(Table1[[#This Row],[GP TTM]]/Table1[[#This Row],[Total Assets TTM]], "x")</f>
        <v>0.17307692307692307</v>
      </c>
      <c r="BA324" s="3">
        <f xml:space="preserve"> IFERROR(ABS(Table1[[#This Row],[ROA 2013]]-Table1[[#This Row],[ROA 2012]]), "x")</f>
        <v>4.5454545454545456E-2</v>
      </c>
      <c r="BB324" s="3">
        <f xml:space="preserve"> IFERROR(ABS(Table1[[#This Row],[ROA 2014]]-Table1[[#This Row],[ROA 2013]]), "x")</f>
        <v>0</v>
      </c>
      <c r="BC324" s="3">
        <f xml:space="preserve"> IFERROR(ABS(Table1[[#This Row],[ROA 2015]]-Table1[[#This Row],[ROA 2014]]), "x")</f>
        <v>4.5454545454545456E-2</v>
      </c>
      <c r="BD324" s="3">
        <f xml:space="preserve"> IFERROR(ABS(Table1[[#This Row],[ROA 2016]]-Table1[[#This Row],[ROA 2015]]), "x")</f>
        <v>7.1428571428571438E-2</v>
      </c>
      <c r="BE324" s="3">
        <f xml:space="preserve"> IFERROR(ABS(Table1[[#This Row],[ROA 2017]]-Table1[[#This Row],[ROA 2016]]), "x")</f>
        <v>6.3706563706563676E-2</v>
      </c>
      <c r="BF324" s="3">
        <f xml:space="preserve"> IFERROR(ABS(Table1[[#This Row],[ROA 2018]]-Table1[[#This Row],[ROA 2017]]), "x")</f>
        <v>7.7992277992277967E-2</v>
      </c>
      <c r="BG324" s="3">
        <f xml:space="preserve"> IFERROR(ABS(Table1[[#This Row],[ROA 2019]]-Table1[[#This Row],[ROA 2018]]), "x")</f>
        <v>1.428571428571429E-2</v>
      </c>
      <c r="BH324" s="3">
        <f xml:space="preserve"> IFERROR(ABS(Table1[[#This Row],[ROA 2020]]-Table1[[#This Row],[ROA 2019]]), "x")</f>
        <v>2.1428571428571436E-2</v>
      </c>
      <c r="BI324" s="3">
        <f xml:space="preserve"> IFERROR(ABS(Table1[[#This Row],[ROA 2021]]-Table1[[#This Row],[ROA 2020]]), "x")</f>
        <v>0.20287356321839084</v>
      </c>
      <c r="BJ324" s="3">
        <f xml:space="preserve"> IFERROR(AVERAGE(Table1[[#This Row],[ROA 2013-2012]:[ROA 2021-2020]]), "x")</f>
        <v>6.0291594774353391E-2</v>
      </c>
      <c r="BK324" s="3">
        <f>IFERROR(AVERAGE(Table1[[#This Row],[ROA 2012]:[ROA 2021]]), "x")</f>
        <v>5.4709960744443495E-2</v>
      </c>
      <c r="BN324" s="1">
        <f>SUM(Table1[[#This Row],[B/M Rank]:[ROA Rank]])</f>
        <v>0</v>
      </c>
    </row>
    <row r="325" spans="1:66" x14ac:dyDescent="0.25">
      <c r="A325" s="1" t="s">
        <v>3025</v>
      </c>
      <c r="B325" s="1" t="s">
        <v>4503</v>
      </c>
      <c r="C325" s="1" t="s">
        <v>4417</v>
      </c>
      <c r="D325" s="1" t="s">
        <v>268</v>
      </c>
      <c r="E325" s="1" t="s">
        <v>108</v>
      </c>
      <c r="F325" s="1">
        <v>4.88</v>
      </c>
      <c r="G325" s="19"/>
      <c r="H325" s="19"/>
      <c r="I325" s="19"/>
      <c r="J325" s="19"/>
      <c r="K325" s="1"/>
      <c r="L325" s="19"/>
      <c r="M325" s="1">
        <v>2015</v>
      </c>
      <c r="Q325" s="1" t="s">
        <v>4368</v>
      </c>
      <c r="R325" s="1" t="s">
        <v>4368</v>
      </c>
      <c r="S325" s="1" t="s">
        <v>4368</v>
      </c>
      <c r="T325" s="1" t="s">
        <v>4368</v>
      </c>
      <c r="U325" s="1" t="s">
        <v>4368</v>
      </c>
      <c r="V325" s="1" t="s">
        <v>4368</v>
      </c>
      <c r="W325" s="1" t="s">
        <v>4368</v>
      </c>
      <c r="X325" s="1" t="s">
        <v>4368</v>
      </c>
      <c r="Z325" s="3" t="str">
        <f xml:space="preserve"> IFERROR(AVEDEV(Table1[[#This Row],[GP 2012]:[GP 2021]]) / Table1[[#This Row],[Avg GP]], "x")</f>
        <v>x</v>
      </c>
      <c r="AA325" s="2" t="str">
        <f xml:space="preserve"> IFERROR(AVERAGE(Table1[[#This Row],[GP 2012]:[GP 2021]]), "x")</f>
        <v>x</v>
      </c>
      <c r="AB325" s="11">
        <f>Table1[Equity]/Table1[Market Capital]</f>
        <v>1.8647540983606556</v>
      </c>
      <c r="AF325" s="1">
        <v>3.5</v>
      </c>
      <c r="AG325" s="1">
        <v>3</v>
      </c>
      <c r="AH325" s="1">
        <v>4</v>
      </c>
      <c r="AI325" s="1">
        <v>4.5</v>
      </c>
      <c r="AJ325" s="1">
        <v>6.4</v>
      </c>
      <c r="AK325" s="1">
        <v>6.1</v>
      </c>
      <c r="AL325" s="1">
        <v>8.6</v>
      </c>
      <c r="AM325" s="1">
        <v>9.6</v>
      </c>
      <c r="AN325" s="1">
        <v>9.1</v>
      </c>
      <c r="AO325" s="3" t="str">
        <f xml:space="preserve"> IFERROR(Table1[[#This Row],[GP 2012]]/Table1[[#This Row],[Total Assets 2012]], "x")</f>
        <v>x</v>
      </c>
      <c r="AP325" s="3" t="str">
        <f xml:space="preserve"> IFERROR(Table1[[#This Row],[GP 2013]]/Table1[[#This Row],[Total Assets 2013]], "x")</f>
        <v>x</v>
      </c>
      <c r="AQ325" s="3" t="str">
        <f xml:space="preserve"> IFERROR(Table1[[#This Row],[GP 2014]]/Table1[[#This Row],[Total Assets 2014]], "x")</f>
        <v>x</v>
      </c>
      <c r="AR325" s="3" t="str">
        <f xml:space="preserve"> IFERROR(Table1[[#This Row],[GP 2015]]/Table1[[#This Row],[Total Assets 2015]], "x")</f>
        <v>x</v>
      </c>
      <c r="AS325" s="3" t="str">
        <f xml:space="preserve"> IFERROR(Table1[[#This Row],[GP 2016]]/Table1[[#This Row],[Total Assets 2016]], "x")</f>
        <v>x</v>
      </c>
      <c r="AT325" s="3" t="str">
        <f xml:space="preserve"> IFERROR(Table1[[#This Row],[GP 2017]]/Table1[[#This Row],[Total Assets 2017]], "x")</f>
        <v>x</v>
      </c>
      <c r="AU325" s="3" t="str">
        <f xml:space="preserve"> IFERROR(Table1[[#This Row],[GP 2018]]/Table1[[#This Row],[Total Assets 2018]], "x")</f>
        <v>x</v>
      </c>
      <c r="AV325" s="3" t="str">
        <f xml:space="preserve"> IFERROR(Table1[[#This Row],[GP 2019]]/Table1[[#This Row],[Total Assets 2019]], "x")</f>
        <v>x</v>
      </c>
      <c r="AW325" s="3" t="str">
        <f xml:space="preserve"> IFERROR(Table1[[#This Row],[GP 2020]]/Table1[[#This Row],[Total Assets 2020]], "x")</f>
        <v>x</v>
      </c>
      <c r="AX325" s="3" t="str">
        <f xml:space="preserve"> IFERROR(Table1[[#This Row],[GP 2021]]/Table1[[#This Row],[Total Assets 2021]], "x")</f>
        <v>x</v>
      </c>
      <c r="AY325" s="3" t="str">
        <f xml:space="preserve"> IFERROR(Table1[[#This Row],[GP TTM]]/Table1[[#This Row],[Total Assets TTM]], "x")</f>
        <v>x</v>
      </c>
      <c r="BA325" s="3" t="str">
        <f xml:space="preserve"> IFERROR(ABS(Table1[[#This Row],[ROA 2013]]-Table1[[#This Row],[ROA 2012]]), "x")</f>
        <v>x</v>
      </c>
      <c r="BB325" s="3" t="str">
        <f xml:space="preserve"> IFERROR(ABS(Table1[[#This Row],[ROA 2014]]-Table1[[#This Row],[ROA 2013]]), "x")</f>
        <v>x</v>
      </c>
      <c r="BC325" s="3" t="str">
        <f xml:space="preserve"> IFERROR(ABS(Table1[[#This Row],[ROA 2015]]-Table1[[#This Row],[ROA 2014]]), "x")</f>
        <v>x</v>
      </c>
      <c r="BD325" s="3" t="str">
        <f xml:space="preserve"> IFERROR(ABS(Table1[[#This Row],[ROA 2016]]-Table1[[#This Row],[ROA 2015]]), "x")</f>
        <v>x</v>
      </c>
      <c r="BE325" s="3" t="str">
        <f xml:space="preserve"> IFERROR(ABS(Table1[[#This Row],[ROA 2017]]-Table1[[#This Row],[ROA 2016]]), "x")</f>
        <v>x</v>
      </c>
      <c r="BF325" s="3" t="str">
        <f xml:space="preserve"> IFERROR(ABS(Table1[[#This Row],[ROA 2018]]-Table1[[#This Row],[ROA 2017]]), "x")</f>
        <v>x</v>
      </c>
      <c r="BG325" s="3" t="str">
        <f xml:space="preserve"> IFERROR(ABS(Table1[[#This Row],[ROA 2019]]-Table1[[#This Row],[ROA 2018]]), "x")</f>
        <v>x</v>
      </c>
      <c r="BH325" s="3" t="str">
        <f xml:space="preserve"> IFERROR(ABS(Table1[[#This Row],[ROA 2020]]-Table1[[#This Row],[ROA 2019]]), "x")</f>
        <v>x</v>
      </c>
      <c r="BI325" s="3" t="str">
        <f xml:space="preserve"> IFERROR(ABS(Table1[[#This Row],[ROA 2021]]-Table1[[#This Row],[ROA 2020]]), "x")</f>
        <v>x</v>
      </c>
      <c r="BJ325" s="3" t="str">
        <f xml:space="preserve"> IFERROR(AVERAGE(Table1[[#This Row],[ROA 2013-2012]:[ROA 2021-2020]]), "x")</f>
        <v>x</v>
      </c>
      <c r="BK325" s="3" t="str">
        <f>IFERROR(AVERAGE(Table1[[#This Row],[ROA 2012]:[ROA 2021]]), "x")</f>
        <v>x</v>
      </c>
      <c r="BN325" s="1">
        <f>SUM(Table1[[#This Row],[B/M Rank]:[ROA Rank]])</f>
        <v>0</v>
      </c>
    </row>
    <row r="326" spans="1:66" x14ac:dyDescent="0.25">
      <c r="A326" s="1" t="s">
        <v>2369</v>
      </c>
      <c r="B326" s="1" t="s">
        <v>421</v>
      </c>
      <c r="C326" s="1" t="s">
        <v>415</v>
      </c>
      <c r="D326" s="1" t="s">
        <v>330</v>
      </c>
      <c r="E326" s="1" t="s">
        <v>108</v>
      </c>
      <c r="F326" s="1">
        <v>4.8899999999999997</v>
      </c>
      <c r="G326" s="19"/>
      <c r="H326" s="19"/>
      <c r="I326" s="19"/>
      <c r="J326" s="19"/>
      <c r="K326" s="1"/>
      <c r="L326" s="19"/>
      <c r="M326" s="1">
        <v>2012</v>
      </c>
      <c r="N326" s="1" t="s">
        <v>4368</v>
      </c>
      <c r="O326" s="1" t="s">
        <v>4368</v>
      </c>
      <c r="P326" s="1" t="s">
        <v>4368</v>
      </c>
      <c r="Q326" s="1" t="s">
        <v>4368</v>
      </c>
      <c r="R326" s="1" t="s">
        <v>4368</v>
      </c>
      <c r="S326" s="1" t="s">
        <v>4368</v>
      </c>
      <c r="T326" s="1" t="s">
        <v>4368</v>
      </c>
      <c r="U326" s="1" t="s">
        <v>4368</v>
      </c>
      <c r="V326" s="1" t="s">
        <v>4368</v>
      </c>
      <c r="W326" s="1" t="s">
        <v>4368</v>
      </c>
      <c r="X326" s="1" t="s">
        <v>4368</v>
      </c>
      <c r="Z326" s="3" t="str">
        <f xml:space="preserve"> IFERROR(AVEDEV(Table1[[#This Row],[GP 2012]:[GP 2021]]) / Table1[[#This Row],[Avg GP]], "x")</f>
        <v>x</v>
      </c>
      <c r="AA326" s="2" t="str">
        <f xml:space="preserve"> IFERROR(AVERAGE(Table1[[#This Row],[GP 2012]:[GP 2021]]), "x")</f>
        <v>x</v>
      </c>
      <c r="AB326" s="11">
        <f>Table1[Equity]/Table1[Market Capital]</f>
        <v>0.10224948875255624</v>
      </c>
      <c r="AC326" s="1">
        <v>0.8</v>
      </c>
      <c r="AD326" s="1">
        <v>0.5</v>
      </c>
      <c r="AE326" s="1">
        <v>0.4</v>
      </c>
      <c r="AF326" s="1">
        <v>0.2</v>
      </c>
      <c r="AG326" s="1">
        <v>0.1</v>
      </c>
      <c r="AH326" s="1">
        <v>0.1</v>
      </c>
      <c r="AI326" s="1">
        <v>0.2</v>
      </c>
      <c r="AJ326" s="1">
        <v>0.2</v>
      </c>
      <c r="AK326" s="1">
        <v>0.3</v>
      </c>
      <c r="AL326" s="1">
        <v>3.6</v>
      </c>
      <c r="AM326" s="1">
        <v>2</v>
      </c>
      <c r="AN326" s="1">
        <v>0.5</v>
      </c>
      <c r="AO326" s="3" t="str">
        <f xml:space="preserve"> IFERROR(Table1[[#This Row],[GP 2012]]/Table1[[#This Row],[Total Assets 2012]], "x")</f>
        <v>x</v>
      </c>
      <c r="AP326" s="3" t="str">
        <f xml:space="preserve"> IFERROR(Table1[[#This Row],[GP 2013]]/Table1[[#This Row],[Total Assets 2013]], "x")</f>
        <v>x</v>
      </c>
      <c r="AQ326" s="3" t="str">
        <f xml:space="preserve"> IFERROR(Table1[[#This Row],[GP 2014]]/Table1[[#This Row],[Total Assets 2014]], "x")</f>
        <v>x</v>
      </c>
      <c r="AR326" s="3" t="str">
        <f xml:space="preserve"> IFERROR(Table1[[#This Row],[GP 2015]]/Table1[[#This Row],[Total Assets 2015]], "x")</f>
        <v>x</v>
      </c>
      <c r="AS326" s="3" t="str">
        <f xml:space="preserve"> IFERROR(Table1[[#This Row],[GP 2016]]/Table1[[#This Row],[Total Assets 2016]], "x")</f>
        <v>x</v>
      </c>
      <c r="AT326" s="3" t="str">
        <f xml:space="preserve"> IFERROR(Table1[[#This Row],[GP 2017]]/Table1[[#This Row],[Total Assets 2017]], "x")</f>
        <v>x</v>
      </c>
      <c r="AU326" s="3" t="str">
        <f xml:space="preserve"> IFERROR(Table1[[#This Row],[GP 2018]]/Table1[[#This Row],[Total Assets 2018]], "x")</f>
        <v>x</v>
      </c>
      <c r="AV326" s="3" t="str">
        <f xml:space="preserve"> IFERROR(Table1[[#This Row],[GP 2019]]/Table1[[#This Row],[Total Assets 2019]], "x")</f>
        <v>x</v>
      </c>
      <c r="AW326" s="3" t="str">
        <f xml:space="preserve"> IFERROR(Table1[[#This Row],[GP 2020]]/Table1[[#This Row],[Total Assets 2020]], "x")</f>
        <v>x</v>
      </c>
      <c r="AX326" s="3" t="str">
        <f xml:space="preserve"> IFERROR(Table1[[#This Row],[GP 2021]]/Table1[[#This Row],[Total Assets 2021]], "x")</f>
        <v>x</v>
      </c>
      <c r="AY326" s="3" t="str">
        <f xml:space="preserve"> IFERROR(Table1[[#This Row],[GP TTM]]/Table1[[#This Row],[Total Assets TTM]], "x")</f>
        <v>x</v>
      </c>
      <c r="BA326" s="3" t="str">
        <f xml:space="preserve"> IFERROR(ABS(Table1[[#This Row],[ROA 2013]]-Table1[[#This Row],[ROA 2012]]), "x")</f>
        <v>x</v>
      </c>
      <c r="BB326" s="3" t="str">
        <f xml:space="preserve"> IFERROR(ABS(Table1[[#This Row],[ROA 2014]]-Table1[[#This Row],[ROA 2013]]), "x")</f>
        <v>x</v>
      </c>
      <c r="BC326" s="3" t="str">
        <f xml:space="preserve"> IFERROR(ABS(Table1[[#This Row],[ROA 2015]]-Table1[[#This Row],[ROA 2014]]), "x")</f>
        <v>x</v>
      </c>
      <c r="BD326" s="3" t="str">
        <f xml:space="preserve"> IFERROR(ABS(Table1[[#This Row],[ROA 2016]]-Table1[[#This Row],[ROA 2015]]), "x")</f>
        <v>x</v>
      </c>
      <c r="BE326" s="3" t="str">
        <f xml:space="preserve"> IFERROR(ABS(Table1[[#This Row],[ROA 2017]]-Table1[[#This Row],[ROA 2016]]), "x")</f>
        <v>x</v>
      </c>
      <c r="BF326" s="3" t="str">
        <f xml:space="preserve"> IFERROR(ABS(Table1[[#This Row],[ROA 2018]]-Table1[[#This Row],[ROA 2017]]), "x")</f>
        <v>x</v>
      </c>
      <c r="BG326" s="3" t="str">
        <f xml:space="preserve"> IFERROR(ABS(Table1[[#This Row],[ROA 2019]]-Table1[[#This Row],[ROA 2018]]), "x")</f>
        <v>x</v>
      </c>
      <c r="BH326" s="3" t="str">
        <f xml:space="preserve"> IFERROR(ABS(Table1[[#This Row],[ROA 2020]]-Table1[[#This Row],[ROA 2019]]), "x")</f>
        <v>x</v>
      </c>
      <c r="BI326" s="3" t="str">
        <f xml:space="preserve"> IFERROR(ABS(Table1[[#This Row],[ROA 2021]]-Table1[[#This Row],[ROA 2020]]), "x")</f>
        <v>x</v>
      </c>
      <c r="BJ326" s="3" t="str">
        <f xml:space="preserve"> IFERROR(AVERAGE(Table1[[#This Row],[ROA 2013-2012]:[ROA 2021-2020]]), "x")</f>
        <v>x</v>
      </c>
      <c r="BK326" s="3" t="str">
        <f>IFERROR(AVERAGE(Table1[[#This Row],[ROA 2012]:[ROA 2021]]), "x")</f>
        <v>x</v>
      </c>
      <c r="BN326" s="1">
        <f>SUM(Table1[[#This Row],[B/M Rank]:[ROA Rank]])</f>
        <v>0</v>
      </c>
    </row>
    <row r="327" spans="1:66" x14ac:dyDescent="0.25">
      <c r="A327" s="1" t="s">
        <v>3477</v>
      </c>
      <c r="B327" s="1" t="s">
        <v>1281</v>
      </c>
      <c r="C327" s="1" t="s">
        <v>4417</v>
      </c>
      <c r="D327" s="1" t="s">
        <v>268</v>
      </c>
      <c r="E327" s="1" t="s">
        <v>108</v>
      </c>
      <c r="F327" s="1">
        <v>4.8899999999999997</v>
      </c>
      <c r="G327" s="19"/>
      <c r="H327" s="19"/>
      <c r="I327" s="19"/>
      <c r="J327" s="19"/>
      <c r="K327" s="1"/>
      <c r="L327" s="19"/>
      <c r="M327" s="1">
        <v>2018</v>
      </c>
      <c r="T327" s="1" t="s">
        <v>4368</v>
      </c>
      <c r="U327" s="1" t="s">
        <v>4368</v>
      </c>
      <c r="V327" s="1" t="s">
        <v>4368</v>
      </c>
      <c r="W327" s="1" t="s">
        <v>4368</v>
      </c>
      <c r="X327" s="1" t="s">
        <v>4368</v>
      </c>
      <c r="Z327" s="3" t="str">
        <f xml:space="preserve"> IFERROR(AVEDEV(Table1[[#This Row],[GP 2012]:[GP 2021]]) / Table1[[#This Row],[Avg GP]], "x")</f>
        <v>x</v>
      </c>
      <c r="AA327" s="2" t="str">
        <f xml:space="preserve"> IFERROR(AVERAGE(Table1[[#This Row],[GP 2012]:[GP 2021]]), "x")</f>
        <v>x</v>
      </c>
      <c r="AB327" s="11">
        <f>Table1[Equity]/Table1[Market Capital]</f>
        <v>1.2883435582822087</v>
      </c>
      <c r="AI327" s="1">
        <v>0</v>
      </c>
      <c r="AJ327" s="1">
        <v>0.7</v>
      </c>
      <c r="AK327" s="1">
        <v>5</v>
      </c>
      <c r="AL327" s="1">
        <v>6.5</v>
      </c>
      <c r="AM327" s="1">
        <v>6.3</v>
      </c>
      <c r="AN327" s="1">
        <v>6.3</v>
      </c>
      <c r="AO327" s="3" t="str">
        <f xml:space="preserve"> IFERROR(Table1[[#This Row],[GP 2012]]/Table1[[#This Row],[Total Assets 2012]], "x")</f>
        <v>x</v>
      </c>
      <c r="AP327" s="3" t="str">
        <f xml:space="preserve"> IFERROR(Table1[[#This Row],[GP 2013]]/Table1[[#This Row],[Total Assets 2013]], "x")</f>
        <v>x</v>
      </c>
      <c r="AQ327" s="3" t="str">
        <f xml:space="preserve"> IFERROR(Table1[[#This Row],[GP 2014]]/Table1[[#This Row],[Total Assets 2014]], "x")</f>
        <v>x</v>
      </c>
      <c r="AR327" s="3" t="str">
        <f xml:space="preserve"> IFERROR(Table1[[#This Row],[GP 2015]]/Table1[[#This Row],[Total Assets 2015]], "x")</f>
        <v>x</v>
      </c>
      <c r="AS327" s="3" t="str">
        <f xml:space="preserve"> IFERROR(Table1[[#This Row],[GP 2016]]/Table1[[#This Row],[Total Assets 2016]], "x")</f>
        <v>x</v>
      </c>
      <c r="AT327" s="3" t="str">
        <f xml:space="preserve"> IFERROR(Table1[[#This Row],[GP 2017]]/Table1[[#This Row],[Total Assets 2017]], "x")</f>
        <v>x</v>
      </c>
      <c r="AU327" s="3" t="str">
        <f xml:space="preserve"> IFERROR(Table1[[#This Row],[GP 2018]]/Table1[[#This Row],[Total Assets 2018]], "x")</f>
        <v>x</v>
      </c>
      <c r="AV327" s="3" t="str">
        <f xml:space="preserve"> IFERROR(Table1[[#This Row],[GP 2019]]/Table1[[#This Row],[Total Assets 2019]], "x")</f>
        <v>x</v>
      </c>
      <c r="AW327" s="3" t="str">
        <f xml:space="preserve"> IFERROR(Table1[[#This Row],[GP 2020]]/Table1[[#This Row],[Total Assets 2020]], "x")</f>
        <v>x</v>
      </c>
      <c r="AX327" s="3" t="str">
        <f xml:space="preserve"> IFERROR(Table1[[#This Row],[GP 2021]]/Table1[[#This Row],[Total Assets 2021]], "x")</f>
        <v>x</v>
      </c>
      <c r="AY327" s="3" t="str">
        <f xml:space="preserve"> IFERROR(Table1[[#This Row],[GP TTM]]/Table1[[#This Row],[Total Assets TTM]], "x")</f>
        <v>x</v>
      </c>
      <c r="BA327" s="3" t="str">
        <f xml:space="preserve"> IFERROR(ABS(Table1[[#This Row],[ROA 2013]]-Table1[[#This Row],[ROA 2012]]), "x")</f>
        <v>x</v>
      </c>
      <c r="BB327" s="3" t="str">
        <f xml:space="preserve"> IFERROR(ABS(Table1[[#This Row],[ROA 2014]]-Table1[[#This Row],[ROA 2013]]), "x")</f>
        <v>x</v>
      </c>
      <c r="BC327" s="3" t="str">
        <f xml:space="preserve"> IFERROR(ABS(Table1[[#This Row],[ROA 2015]]-Table1[[#This Row],[ROA 2014]]), "x")</f>
        <v>x</v>
      </c>
      <c r="BD327" s="3" t="str">
        <f xml:space="preserve"> IFERROR(ABS(Table1[[#This Row],[ROA 2016]]-Table1[[#This Row],[ROA 2015]]), "x")</f>
        <v>x</v>
      </c>
      <c r="BE327" s="3" t="str">
        <f xml:space="preserve"> IFERROR(ABS(Table1[[#This Row],[ROA 2017]]-Table1[[#This Row],[ROA 2016]]), "x")</f>
        <v>x</v>
      </c>
      <c r="BF327" s="3" t="str">
        <f xml:space="preserve"> IFERROR(ABS(Table1[[#This Row],[ROA 2018]]-Table1[[#This Row],[ROA 2017]]), "x")</f>
        <v>x</v>
      </c>
      <c r="BG327" s="3" t="str">
        <f xml:space="preserve"> IFERROR(ABS(Table1[[#This Row],[ROA 2019]]-Table1[[#This Row],[ROA 2018]]), "x")</f>
        <v>x</v>
      </c>
      <c r="BH327" s="3" t="str">
        <f xml:space="preserve"> IFERROR(ABS(Table1[[#This Row],[ROA 2020]]-Table1[[#This Row],[ROA 2019]]), "x")</f>
        <v>x</v>
      </c>
      <c r="BI327" s="3" t="str">
        <f xml:space="preserve"> IFERROR(ABS(Table1[[#This Row],[ROA 2021]]-Table1[[#This Row],[ROA 2020]]), "x")</f>
        <v>x</v>
      </c>
      <c r="BJ327" s="3" t="str">
        <f xml:space="preserve"> IFERROR(AVERAGE(Table1[[#This Row],[ROA 2013-2012]:[ROA 2021-2020]]), "x")</f>
        <v>x</v>
      </c>
      <c r="BK327" s="3" t="str">
        <f>IFERROR(AVERAGE(Table1[[#This Row],[ROA 2012]:[ROA 2021]]), "x")</f>
        <v>x</v>
      </c>
      <c r="BN327" s="1">
        <f>SUM(Table1[[#This Row],[B/M Rank]:[ROA Rank]])</f>
        <v>0</v>
      </c>
    </row>
    <row r="328" spans="1:66" x14ac:dyDescent="0.25">
      <c r="A328" s="1" t="s">
        <v>4068</v>
      </c>
      <c r="B328" s="1" t="s">
        <v>4764</v>
      </c>
      <c r="C328" s="1" t="s">
        <v>12</v>
      </c>
      <c r="D328" s="1" t="s">
        <v>11</v>
      </c>
      <c r="E328" s="1" t="s">
        <v>108</v>
      </c>
      <c r="F328" s="1">
        <v>4.91</v>
      </c>
      <c r="G328" s="19"/>
      <c r="H328" s="19"/>
      <c r="I328" s="19"/>
      <c r="J328" s="19"/>
      <c r="K328" s="1"/>
      <c r="L328" s="19"/>
      <c r="M328" s="1">
        <v>2018</v>
      </c>
      <c r="T328" s="1" t="s">
        <v>4368</v>
      </c>
      <c r="U328" s="1" t="s">
        <v>4368</v>
      </c>
      <c r="V328" s="1">
        <v>0.1</v>
      </c>
      <c r="W328" s="1">
        <v>-0.2</v>
      </c>
      <c r="X328" s="1">
        <v>-0.3</v>
      </c>
      <c r="Z328" s="3">
        <f xml:space="preserve"> IFERROR(AVEDEV(Table1[[#This Row],[GP 2012]:[GP 2021]]) / Table1[[#This Row],[Avg GP]], "x")</f>
        <v>-3.0000000000000004</v>
      </c>
      <c r="AA328" s="2">
        <f xml:space="preserve"> IFERROR(AVERAGE(Table1[[#This Row],[GP 2012]:[GP 2021]]), "x")</f>
        <v>-0.05</v>
      </c>
      <c r="AB328" s="11">
        <f>Table1[Equity]/Table1[Market Capital]</f>
        <v>0.18329938900203666</v>
      </c>
      <c r="AI328" s="1">
        <v>1.9</v>
      </c>
      <c r="AJ328" s="1">
        <v>9.8000000000000007</v>
      </c>
      <c r="AK328" s="1">
        <v>7.3</v>
      </c>
      <c r="AL328" s="1">
        <v>3.6</v>
      </c>
      <c r="AM328" s="1">
        <v>3.1</v>
      </c>
      <c r="AN328" s="1">
        <v>0.9</v>
      </c>
      <c r="AO328" s="3" t="str">
        <f xml:space="preserve"> IFERROR(Table1[[#This Row],[GP 2012]]/Table1[[#This Row],[Total Assets 2012]], "x")</f>
        <v>x</v>
      </c>
      <c r="AP328" s="3" t="str">
        <f xml:space="preserve"> IFERROR(Table1[[#This Row],[GP 2013]]/Table1[[#This Row],[Total Assets 2013]], "x")</f>
        <v>x</v>
      </c>
      <c r="AQ328" s="3" t="str">
        <f xml:space="preserve"> IFERROR(Table1[[#This Row],[GP 2014]]/Table1[[#This Row],[Total Assets 2014]], "x")</f>
        <v>x</v>
      </c>
      <c r="AR328" s="3" t="str">
        <f xml:space="preserve"> IFERROR(Table1[[#This Row],[GP 2015]]/Table1[[#This Row],[Total Assets 2015]], "x")</f>
        <v>x</v>
      </c>
      <c r="AS328" s="3" t="str">
        <f xml:space="preserve"> IFERROR(Table1[[#This Row],[GP 2016]]/Table1[[#This Row],[Total Assets 2016]], "x")</f>
        <v>x</v>
      </c>
      <c r="AT328" s="3" t="str">
        <f xml:space="preserve"> IFERROR(Table1[[#This Row],[GP 2017]]/Table1[[#This Row],[Total Assets 2017]], "x")</f>
        <v>x</v>
      </c>
      <c r="AU328" s="3" t="str">
        <f xml:space="preserve"> IFERROR(Table1[[#This Row],[GP 2018]]/Table1[[#This Row],[Total Assets 2018]], "x")</f>
        <v>x</v>
      </c>
      <c r="AV328" s="3" t="str">
        <f xml:space="preserve"> IFERROR(Table1[[#This Row],[GP 2019]]/Table1[[#This Row],[Total Assets 2019]], "x")</f>
        <v>x</v>
      </c>
      <c r="AW328" s="3">
        <f xml:space="preserve"> IFERROR(Table1[[#This Row],[GP 2020]]/Table1[[#This Row],[Total Assets 2020]], "x")</f>
        <v>1.3698630136986302E-2</v>
      </c>
      <c r="AX328" s="3">
        <f xml:space="preserve"> IFERROR(Table1[[#This Row],[GP 2021]]/Table1[[#This Row],[Total Assets 2021]], "x")</f>
        <v>-5.5555555555555559E-2</v>
      </c>
      <c r="AY328" s="3">
        <f xml:space="preserve"> IFERROR(Table1[[#This Row],[GP TTM]]/Table1[[#This Row],[Total Assets TTM]], "x")</f>
        <v>-9.6774193548387094E-2</v>
      </c>
      <c r="BA328" s="3" t="str">
        <f xml:space="preserve"> IFERROR(ABS(Table1[[#This Row],[ROA 2013]]-Table1[[#This Row],[ROA 2012]]), "x")</f>
        <v>x</v>
      </c>
      <c r="BB328" s="3" t="str">
        <f xml:space="preserve"> IFERROR(ABS(Table1[[#This Row],[ROA 2014]]-Table1[[#This Row],[ROA 2013]]), "x")</f>
        <v>x</v>
      </c>
      <c r="BC328" s="3" t="str">
        <f xml:space="preserve"> IFERROR(ABS(Table1[[#This Row],[ROA 2015]]-Table1[[#This Row],[ROA 2014]]), "x")</f>
        <v>x</v>
      </c>
      <c r="BD328" s="3" t="str">
        <f xml:space="preserve"> IFERROR(ABS(Table1[[#This Row],[ROA 2016]]-Table1[[#This Row],[ROA 2015]]), "x")</f>
        <v>x</v>
      </c>
      <c r="BE328" s="3" t="str">
        <f xml:space="preserve"> IFERROR(ABS(Table1[[#This Row],[ROA 2017]]-Table1[[#This Row],[ROA 2016]]), "x")</f>
        <v>x</v>
      </c>
      <c r="BF328" s="3" t="str">
        <f xml:space="preserve"> IFERROR(ABS(Table1[[#This Row],[ROA 2018]]-Table1[[#This Row],[ROA 2017]]), "x")</f>
        <v>x</v>
      </c>
      <c r="BG328" s="3" t="str">
        <f xml:space="preserve"> IFERROR(ABS(Table1[[#This Row],[ROA 2019]]-Table1[[#This Row],[ROA 2018]]), "x")</f>
        <v>x</v>
      </c>
      <c r="BH328" s="3" t="str">
        <f xml:space="preserve"> IFERROR(ABS(Table1[[#This Row],[ROA 2020]]-Table1[[#This Row],[ROA 2019]]), "x")</f>
        <v>x</v>
      </c>
      <c r="BI328" s="3">
        <f xml:space="preserve"> IFERROR(ABS(Table1[[#This Row],[ROA 2021]]-Table1[[#This Row],[ROA 2020]]), "x")</f>
        <v>6.9254185692541867E-2</v>
      </c>
      <c r="BJ328" s="3">
        <f xml:space="preserve"> IFERROR(AVERAGE(Table1[[#This Row],[ROA 2013-2012]:[ROA 2021-2020]]), "x")</f>
        <v>6.9254185692541867E-2</v>
      </c>
      <c r="BK328" s="3">
        <f>IFERROR(AVERAGE(Table1[[#This Row],[ROA 2012]:[ROA 2021]]), "x")</f>
        <v>-2.0928462709284629E-2</v>
      </c>
      <c r="BN328" s="1">
        <f>SUM(Table1[[#This Row],[B/M Rank]:[ROA Rank]])</f>
        <v>0</v>
      </c>
    </row>
    <row r="329" spans="1:66" x14ac:dyDescent="0.25">
      <c r="A329" s="1" t="s">
        <v>3623</v>
      </c>
      <c r="B329" s="1" t="s">
        <v>4706</v>
      </c>
      <c r="C329" s="1" t="s">
        <v>4417</v>
      </c>
      <c r="D329" s="1" t="s">
        <v>268</v>
      </c>
      <c r="E329" s="1" t="s">
        <v>108</v>
      </c>
      <c r="F329" s="1">
        <v>4.92</v>
      </c>
      <c r="G329" s="19"/>
      <c r="H329" s="19"/>
      <c r="I329" s="19"/>
      <c r="J329" s="19"/>
      <c r="K329" s="1"/>
      <c r="L329" s="19"/>
      <c r="M329" s="1">
        <v>2012</v>
      </c>
      <c r="N329" s="1">
        <v>0</v>
      </c>
      <c r="O329" s="1">
        <v>0</v>
      </c>
      <c r="P329" s="1">
        <v>0</v>
      </c>
      <c r="Q329" s="1">
        <v>0</v>
      </c>
      <c r="R329" s="1">
        <v>-0.1</v>
      </c>
      <c r="S329" s="1">
        <v>-0.1</v>
      </c>
      <c r="T329" s="1">
        <v>-0.1</v>
      </c>
      <c r="U329" s="1">
        <v>0</v>
      </c>
      <c r="V329" s="1">
        <v>0</v>
      </c>
      <c r="W329" s="1">
        <v>-0.1</v>
      </c>
      <c r="X329" s="1">
        <v>-0.2</v>
      </c>
      <c r="Z329" s="3">
        <f xml:space="preserve"> IFERROR(AVEDEV(Table1[[#This Row],[GP 2012]:[GP 2021]]) / Table1[[#This Row],[Avg GP]], "x")</f>
        <v>-1.2</v>
      </c>
      <c r="AA329" s="2">
        <f xml:space="preserve"> IFERROR(AVERAGE(Table1[[#This Row],[GP 2012]:[GP 2021]]), "x")</f>
        <v>-0.04</v>
      </c>
      <c r="AB329" s="11">
        <f>Table1[Equity]/Table1[Market Capital]</f>
        <v>0.38617886178861788</v>
      </c>
      <c r="AC329" s="1">
        <v>8.5</v>
      </c>
      <c r="AD329" s="1">
        <v>8.6999999999999993</v>
      </c>
      <c r="AE329" s="1">
        <v>7.3</v>
      </c>
      <c r="AF329" s="1">
        <v>7.1</v>
      </c>
      <c r="AG329" s="1">
        <v>7.3</v>
      </c>
      <c r="AH329" s="1">
        <v>0.8</v>
      </c>
      <c r="AI329" s="1">
        <v>0.6</v>
      </c>
      <c r="AJ329" s="1">
        <v>0.6</v>
      </c>
      <c r="AK329" s="1">
        <v>0.5</v>
      </c>
      <c r="AL329" s="1">
        <v>2.8</v>
      </c>
      <c r="AM329" s="1">
        <v>2.6</v>
      </c>
      <c r="AN329" s="1">
        <v>1.9</v>
      </c>
      <c r="AO329" s="3">
        <f xml:space="preserve"> IFERROR(Table1[[#This Row],[GP 2012]]/Table1[[#This Row],[Total Assets 2012]], "x")</f>
        <v>0</v>
      </c>
      <c r="AP329" s="3">
        <f xml:space="preserve"> IFERROR(Table1[[#This Row],[GP 2013]]/Table1[[#This Row],[Total Assets 2013]], "x")</f>
        <v>0</v>
      </c>
      <c r="AQ329" s="3">
        <f xml:space="preserve"> IFERROR(Table1[[#This Row],[GP 2014]]/Table1[[#This Row],[Total Assets 2014]], "x")</f>
        <v>0</v>
      </c>
      <c r="AR329" s="3">
        <f xml:space="preserve"> IFERROR(Table1[[#This Row],[GP 2015]]/Table1[[#This Row],[Total Assets 2015]], "x")</f>
        <v>0</v>
      </c>
      <c r="AS329" s="3">
        <f xml:space="preserve"> IFERROR(Table1[[#This Row],[GP 2016]]/Table1[[#This Row],[Total Assets 2016]], "x")</f>
        <v>-1.3698630136986302E-2</v>
      </c>
      <c r="AT329" s="3">
        <f xml:space="preserve"> IFERROR(Table1[[#This Row],[GP 2017]]/Table1[[#This Row],[Total Assets 2017]], "x")</f>
        <v>-0.125</v>
      </c>
      <c r="AU329" s="3">
        <f xml:space="preserve"> IFERROR(Table1[[#This Row],[GP 2018]]/Table1[[#This Row],[Total Assets 2018]], "x")</f>
        <v>-0.16666666666666669</v>
      </c>
      <c r="AV329" s="3">
        <f xml:space="preserve"> IFERROR(Table1[[#This Row],[GP 2019]]/Table1[[#This Row],[Total Assets 2019]], "x")</f>
        <v>0</v>
      </c>
      <c r="AW329" s="3">
        <f xml:space="preserve"> IFERROR(Table1[[#This Row],[GP 2020]]/Table1[[#This Row],[Total Assets 2020]], "x")</f>
        <v>0</v>
      </c>
      <c r="AX329" s="3">
        <f xml:space="preserve"> IFERROR(Table1[[#This Row],[GP 2021]]/Table1[[#This Row],[Total Assets 2021]], "x")</f>
        <v>-3.5714285714285719E-2</v>
      </c>
      <c r="AY329" s="3">
        <f xml:space="preserve"> IFERROR(Table1[[#This Row],[GP TTM]]/Table1[[#This Row],[Total Assets TTM]], "x")</f>
        <v>-7.6923076923076927E-2</v>
      </c>
      <c r="BA329" s="3">
        <f xml:space="preserve"> IFERROR(ABS(Table1[[#This Row],[ROA 2013]]-Table1[[#This Row],[ROA 2012]]), "x")</f>
        <v>0</v>
      </c>
      <c r="BB329" s="3">
        <f xml:space="preserve"> IFERROR(ABS(Table1[[#This Row],[ROA 2014]]-Table1[[#This Row],[ROA 2013]]), "x")</f>
        <v>0</v>
      </c>
      <c r="BC329" s="3">
        <f xml:space="preserve"> IFERROR(ABS(Table1[[#This Row],[ROA 2015]]-Table1[[#This Row],[ROA 2014]]), "x")</f>
        <v>0</v>
      </c>
      <c r="BD329" s="3">
        <f xml:space="preserve"> IFERROR(ABS(Table1[[#This Row],[ROA 2016]]-Table1[[#This Row],[ROA 2015]]), "x")</f>
        <v>1.3698630136986302E-2</v>
      </c>
      <c r="BE329" s="3">
        <f xml:space="preserve"> IFERROR(ABS(Table1[[#This Row],[ROA 2017]]-Table1[[#This Row],[ROA 2016]]), "x")</f>
        <v>0.1113013698630137</v>
      </c>
      <c r="BF329" s="3">
        <f xml:space="preserve"> IFERROR(ABS(Table1[[#This Row],[ROA 2018]]-Table1[[#This Row],[ROA 2017]]), "x")</f>
        <v>4.1666666666666685E-2</v>
      </c>
      <c r="BG329" s="3">
        <f xml:space="preserve"> IFERROR(ABS(Table1[[#This Row],[ROA 2019]]-Table1[[#This Row],[ROA 2018]]), "x")</f>
        <v>0.16666666666666669</v>
      </c>
      <c r="BH329" s="3">
        <f xml:space="preserve"> IFERROR(ABS(Table1[[#This Row],[ROA 2020]]-Table1[[#This Row],[ROA 2019]]), "x")</f>
        <v>0</v>
      </c>
      <c r="BI329" s="3">
        <f xml:space="preserve"> IFERROR(ABS(Table1[[#This Row],[ROA 2021]]-Table1[[#This Row],[ROA 2020]]), "x")</f>
        <v>3.5714285714285719E-2</v>
      </c>
      <c r="BJ329" s="3">
        <f xml:space="preserve"> IFERROR(AVERAGE(Table1[[#This Row],[ROA 2013-2012]:[ROA 2021-2020]]), "x")</f>
        <v>4.100529100529101E-2</v>
      </c>
      <c r="BK329" s="3">
        <f>IFERROR(AVERAGE(Table1[[#This Row],[ROA 2012]:[ROA 2021]]), "x")</f>
        <v>-3.4107958251793871E-2</v>
      </c>
      <c r="BN329" s="1">
        <f>SUM(Table1[[#This Row],[B/M Rank]:[ROA Rank]])</f>
        <v>0</v>
      </c>
    </row>
    <row r="330" spans="1:66" x14ac:dyDescent="0.25">
      <c r="A330" s="1" t="s">
        <v>3110</v>
      </c>
      <c r="B330" s="1" t="s">
        <v>4526</v>
      </c>
      <c r="C330" s="1" t="s">
        <v>4417</v>
      </c>
      <c r="D330" s="1" t="s">
        <v>268</v>
      </c>
      <c r="E330" s="1" t="s">
        <v>108</v>
      </c>
      <c r="F330" s="1">
        <v>4.92</v>
      </c>
      <c r="G330" s="19"/>
      <c r="H330" s="19"/>
      <c r="I330" s="19"/>
      <c r="J330" s="19"/>
      <c r="K330" s="1"/>
      <c r="L330" s="19"/>
      <c r="M330" s="1">
        <v>2012</v>
      </c>
      <c r="N330" s="1" t="s">
        <v>4368</v>
      </c>
      <c r="O330" s="1">
        <v>0</v>
      </c>
      <c r="P330" s="1">
        <v>0</v>
      </c>
      <c r="Q330" s="1" t="s">
        <v>4368</v>
      </c>
      <c r="R330" s="1" t="s">
        <v>4368</v>
      </c>
      <c r="S330" s="1" t="s">
        <v>4368</v>
      </c>
      <c r="T330" s="1" t="s">
        <v>4368</v>
      </c>
      <c r="U330" s="1" t="s">
        <v>4368</v>
      </c>
      <c r="V330" s="1" t="s">
        <v>4368</v>
      </c>
      <c r="W330" s="1" t="s">
        <v>4368</v>
      </c>
      <c r="X330" s="1" t="s">
        <v>4368</v>
      </c>
      <c r="Z330" s="3" t="str">
        <f xml:space="preserve"> IFERROR(AVEDEV(Table1[[#This Row],[GP 2012]:[GP 2021]]) / Table1[[#This Row],[Avg GP]], "x")</f>
        <v>x</v>
      </c>
      <c r="AA330" s="2">
        <f xml:space="preserve"> IFERROR(AVERAGE(Table1[[#This Row],[GP 2012]:[GP 2021]]), "x")</f>
        <v>0</v>
      </c>
      <c r="AB330" s="11">
        <f>Table1[Equity]/Table1[Market Capital]</f>
        <v>-0.12195121951219512</v>
      </c>
      <c r="AC330" s="1">
        <v>0.2</v>
      </c>
      <c r="AD330" s="1">
        <v>0.8</v>
      </c>
      <c r="AE330" s="1">
        <v>0.9</v>
      </c>
      <c r="AF330" s="1">
        <v>0.1</v>
      </c>
      <c r="AG330" s="1">
        <v>0.9</v>
      </c>
      <c r="AH330" s="1">
        <v>0.5</v>
      </c>
      <c r="AI330" s="1">
        <v>0.3</v>
      </c>
      <c r="AJ330" s="1">
        <v>0.3</v>
      </c>
      <c r="AK330" s="1">
        <v>0.7</v>
      </c>
      <c r="AL330" s="1">
        <v>0</v>
      </c>
      <c r="AM330" s="1">
        <v>0.3</v>
      </c>
      <c r="AN330" s="1">
        <v>-0.6</v>
      </c>
      <c r="AO330" s="3" t="str">
        <f xml:space="preserve"> IFERROR(Table1[[#This Row],[GP 2012]]/Table1[[#This Row],[Total Assets 2012]], "x")</f>
        <v>x</v>
      </c>
      <c r="AP330" s="3">
        <f xml:space="preserve"> IFERROR(Table1[[#This Row],[GP 2013]]/Table1[[#This Row],[Total Assets 2013]], "x")</f>
        <v>0</v>
      </c>
      <c r="AQ330" s="3">
        <f xml:space="preserve"> IFERROR(Table1[[#This Row],[GP 2014]]/Table1[[#This Row],[Total Assets 2014]], "x")</f>
        <v>0</v>
      </c>
      <c r="AR330" s="3" t="str">
        <f xml:space="preserve"> IFERROR(Table1[[#This Row],[GP 2015]]/Table1[[#This Row],[Total Assets 2015]], "x")</f>
        <v>x</v>
      </c>
      <c r="AS330" s="3" t="str">
        <f xml:space="preserve"> IFERROR(Table1[[#This Row],[GP 2016]]/Table1[[#This Row],[Total Assets 2016]], "x")</f>
        <v>x</v>
      </c>
      <c r="AT330" s="3" t="str">
        <f xml:space="preserve"> IFERROR(Table1[[#This Row],[GP 2017]]/Table1[[#This Row],[Total Assets 2017]], "x")</f>
        <v>x</v>
      </c>
      <c r="AU330" s="3" t="str">
        <f xml:space="preserve"> IFERROR(Table1[[#This Row],[GP 2018]]/Table1[[#This Row],[Total Assets 2018]], "x")</f>
        <v>x</v>
      </c>
      <c r="AV330" s="3" t="str">
        <f xml:space="preserve"> IFERROR(Table1[[#This Row],[GP 2019]]/Table1[[#This Row],[Total Assets 2019]], "x")</f>
        <v>x</v>
      </c>
      <c r="AW330" s="3" t="str">
        <f xml:space="preserve"> IFERROR(Table1[[#This Row],[GP 2020]]/Table1[[#This Row],[Total Assets 2020]], "x")</f>
        <v>x</v>
      </c>
      <c r="AX330" s="3" t="str">
        <f xml:space="preserve"> IFERROR(Table1[[#This Row],[GP 2021]]/Table1[[#This Row],[Total Assets 2021]], "x")</f>
        <v>x</v>
      </c>
      <c r="AY330" s="3" t="str">
        <f xml:space="preserve"> IFERROR(Table1[[#This Row],[GP TTM]]/Table1[[#This Row],[Total Assets TTM]], "x")</f>
        <v>x</v>
      </c>
      <c r="BA330" s="3" t="str">
        <f xml:space="preserve"> IFERROR(ABS(Table1[[#This Row],[ROA 2013]]-Table1[[#This Row],[ROA 2012]]), "x")</f>
        <v>x</v>
      </c>
      <c r="BB330" s="3">
        <f xml:space="preserve"> IFERROR(ABS(Table1[[#This Row],[ROA 2014]]-Table1[[#This Row],[ROA 2013]]), "x")</f>
        <v>0</v>
      </c>
      <c r="BC330" s="3" t="str">
        <f xml:space="preserve"> IFERROR(ABS(Table1[[#This Row],[ROA 2015]]-Table1[[#This Row],[ROA 2014]]), "x")</f>
        <v>x</v>
      </c>
      <c r="BD330" s="3" t="str">
        <f xml:space="preserve"> IFERROR(ABS(Table1[[#This Row],[ROA 2016]]-Table1[[#This Row],[ROA 2015]]), "x")</f>
        <v>x</v>
      </c>
      <c r="BE330" s="3" t="str">
        <f xml:space="preserve"> IFERROR(ABS(Table1[[#This Row],[ROA 2017]]-Table1[[#This Row],[ROA 2016]]), "x")</f>
        <v>x</v>
      </c>
      <c r="BF330" s="3" t="str">
        <f xml:space="preserve"> IFERROR(ABS(Table1[[#This Row],[ROA 2018]]-Table1[[#This Row],[ROA 2017]]), "x")</f>
        <v>x</v>
      </c>
      <c r="BG330" s="3" t="str">
        <f xml:space="preserve"> IFERROR(ABS(Table1[[#This Row],[ROA 2019]]-Table1[[#This Row],[ROA 2018]]), "x")</f>
        <v>x</v>
      </c>
      <c r="BH330" s="3" t="str">
        <f xml:space="preserve"> IFERROR(ABS(Table1[[#This Row],[ROA 2020]]-Table1[[#This Row],[ROA 2019]]), "x")</f>
        <v>x</v>
      </c>
      <c r="BI330" s="3" t="str">
        <f xml:space="preserve"> IFERROR(ABS(Table1[[#This Row],[ROA 2021]]-Table1[[#This Row],[ROA 2020]]), "x")</f>
        <v>x</v>
      </c>
      <c r="BJ330" s="3">
        <f xml:space="preserve"> IFERROR(AVERAGE(Table1[[#This Row],[ROA 2013-2012]:[ROA 2021-2020]]), "x")</f>
        <v>0</v>
      </c>
      <c r="BK330" s="3">
        <f>IFERROR(AVERAGE(Table1[[#This Row],[ROA 2012]:[ROA 2021]]), "x")</f>
        <v>0</v>
      </c>
      <c r="BN330" s="1">
        <f>SUM(Table1[[#This Row],[B/M Rank]:[ROA Rank]])</f>
        <v>0</v>
      </c>
    </row>
    <row r="331" spans="1:66" x14ac:dyDescent="0.25">
      <c r="A331" s="1" t="s">
        <v>2412</v>
      </c>
      <c r="B331" s="1" t="s">
        <v>464</v>
      </c>
      <c r="C331" s="1" t="s">
        <v>439</v>
      </c>
      <c r="D331" s="1" t="s">
        <v>440</v>
      </c>
      <c r="E331" s="1" t="s">
        <v>108</v>
      </c>
      <c r="F331" s="1">
        <v>4.9400000000000004</v>
      </c>
      <c r="G331" s="19"/>
      <c r="H331" s="19"/>
      <c r="I331" s="19"/>
      <c r="J331" s="19"/>
      <c r="K331" s="1"/>
      <c r="L331" s="19"/>
      <c r="M331" s="1">
        <v>2012</v>
      </c>
      <c r="N331" s="1">
        <v>123.4</v>
      </c>
      <c r="O331" s="1">
        <v>134.30000000000001</v>
      </c>
      <c r="P331" s="1">
        <v>113</v>
      </c>
      <c r="Q331" s="1">
        <v>52.6</v>
      </c>
      <c r="R331" s="1">
        <v>24.2</v>
      </c>
      <c r="S331" s="1">
        <v>29.7</v>
      </c>
      <c r="T331" s="1">
        <v>26.8</v>
      </c>
      <c r="U331" s="1">
        <v>50.4</v>
      </c>
      <c r="V331" s="1">
        <v>33.700000000000003</v>
      </c>
      <c r="W331" s="1">
        <v>40.299999999999997</v>
      </c>
      <c r="X331" s="1">
        <v>42</v>
      </c>
      <c r="Z331" s="3">
        <f xml:space="preserve"> IFERROR(AVEDEV(Table1[[#This Row],[GP 2012]:[GP 2021]]) / Table1[[#This Row],[Avg GP]], "x")</f>
        <v>0.57982176957352005</v>
      </c>
      <c r="AA331" s="2">
        <f xml:space="preserve"> IFERROR(AVERAGE(Table1[[#This Row],[GP 2012]:[GP 2021]]), "x")</f>
        <v>62.840000000000011</v>
      </c>
      <c r="AB331" s="11">
        <f>Table1[Equity]/Table1[Market Capital]</f>
        <v>-7.4898785425101213</v>
      </c>
      <c r="AC331" s="1">
        <v>414.5</v>
      </c>
      <c r="AD331" s="1">
        <v>402.5</v>
      </c>
      <c r="AE331" s="1">
        <v>391.7</v>
      </c>
      <c r="AF331" s="1">
        <v>253.5</v>
      </c>
      <c r="AG331" s="1">
        <v>134.80000000000001</v>
      </c>
      <c r="AH331" s="1">
        <v>132.6</v>
      </c>
      <c r="AI331" s="1">
        <v>111</v>
      </c>
      <c r="AJ331" s="1">
        <v>257.60000000000002</v>
      </c>
      <c r="AK331" s="1">
        <v>215.6</v>
      </c>
      <c r="AL331" s="1">
        <v>205.5</v>
      </c>
      <c r="AM331" s="1">
        <v>214.1</v>
      </c>
      <c r="AN331" s="1">
        <v>-37</v>
      </c>
      <c r="AO331" s="3">
        <f xml:space="preserve"> IFERROR(Table1[[#This Row],[GP 2012]]/Table1[[#This Row],[Total Assets 2012]], "x")</f>
        <v>0.29770808202653803</v>
      </c>
      <c r="AP331" s="3">
        <f xml:space="preserve"> IFERROR(Table1[[#This Row],[GP 2013]]/Table1[[#This Row],[Total Assets 2013]], "x")</f>
        <v>0.33366459627329198</v>
      </c>
      <c r="AQ331" s="3">
        <f xml:space="preserve"> IFERROR(Table1[[#This Row],[GP 2014]]/Table1[[#This Row],[Total Assets 2014]], "x")</f>
        <v>0.28848608629052847</v>
      </c>
      <c r="AR331" s="3">
        <f xml:space="preserve"> IFERROR(Table1[[#This Row],[GP 2015]]/Table1[[#This Row],[Total Assets 2015]], "x")</f>
        <v>0.20749506903353057</v>
      </c>
      <c r="AS331" s="3">
        <f xml:space="preserve"> IFERROR(Table1[[#This Row],[GP 2016]]/Table1[[#This Row],[Total Assets 2016]], "x")</f>
        <v>0.17952522255192876</v>
      </c>
      <c r="AT331" s="3">
        <f xml:space="preserve"> IFERROR(Table1[[#This Row],[GP 2017]]/Table1[[#This Row],[Total Assets 2017]], "x")</f>
        <v>0.2239819004524887</v>
      </c>
      <c r="AU331" s="3">
        <f xml:space="preserve"> IFERROR(Table1[[#This Row],[GP 2018]]/Table1[[#This Row],[Total Assets 2018]], "x")</f>
        <v>0.24144144144144145</v>
      </c>
      <c r="AV331" s="3">
        <f xml:space="preserve"> IFERROR(Table1[[#This Row],[GP 2019]]/Table1[[#This Row],[Total Assets 2019]], "x")</f>
        <v>0.19565217391304346</v>
      </c>
      <c r="AW331" s="3">
        <f xml:space="preserve"> IFERROR(Table1[[#This Row],[GP 2020]]/Table1[[#This Row],[Total Assets 2020]], "x")</f>
        <v>0.15630797773654917</v>
      </c>
      <c r="AX331" s="3">
        <f xml:space="preserve"> IFERROR(Table1[[#This Row],[GP 2021]]/Table1[[#This Row],[Total Assets 2021]], "x")</f>
        <v>0.19610705596107056</v>
      </c>
      <c r="AY331" s="3">
        <f xml:space="preserve"> IFERROR(Table1[[#This Row],[GP TTM]]/Table1[[#This Row],[Total Assets TTM]], "x")</f>
        <v>0.19617001401214387</v>
      </c>
      <c r="BA331" s="3">
        <f xml:space="preserve"> IFERROR(ABS(Table1[[#This Row],[ROA 2013]]-Table1[[#This Row],[ROA 2012]]), "x")</f>
        <v>3.5956514246753946E-2</v>
      </c>
      <c r="BB331" s="3">
        <f xml:space="preserve"> IFERROR(ABS(Table1[[#This Row],[ROA 2014]]-Table1[[#This Row],[ROA 2013]]), "x")</f>
        <v>4.5178509982763515E-2</v>
      </c>
      <c r="BC331" s="3">
        <f xml:space="preserve"> IFERROR(ABS(Table1[[#This Row],[ROA 2015]]-Table1[[#This Row],[ROA 2014]]), "x")</f>
        <v>8.0991017256997894E-2</v>
      </c>
      <c r="BD331" s="3">
        <f xml:space="preserve"> IFERROR(ABS(Table1[[#This Row],[ROA 2016]]-Table1[[#This Row],[ROA 2015]]), "x")</f>
        <v>2.7969846481601807E-2</v>
      </c>
      <c r="BE331" s="3">
        <f xml:space="preserve"> IFERROR(ABS(Table1[[#This Row],[ROA 2017]]-Table1[[#This Row],[ROA 2016]]), "x")</f>
        <v>4.4456677900559932E-2</v>
      </c>
      <c r="BF331" s="3">
        <f xml:space="preserve"> IFERROR(ABS(Table1[[#This Row],[ROA 2018]]-Table1[[#This Row],[ROA 2017]]), "x")</f>
        <v>1.7459540988952749E-2</v>
      </c>
      <c r="BG331" s="3">
        <f xml:space="preserve"> IFERROR(ABS(Table1[[#This Row],[ROA 2019]]-Table1[[#This Row],[ROA 2018]]), "x")</f>
        <v>4.5789267528397987E-2</v>
      </c>
      <c r="BH331" s="3">
        <f xml:space="preserve"> IFERROR(ABS(Table1[[#This Row],[ROA 2020]]-Table1[[#This Row],[ROA 2019]]), "x")</f>
        <v>3.9344196176494289E-2</v>
      </c>
      <c r="BI331" s="3">
        <f xml:space="preserve"> IFERROR(ABS(Table1[[#This Row],[ROA 2021]]-Table1[[#This Row],[ROA 2020]]), "x")</f>
        <v>3.9799078224521389E-2</v>
      </c>
      <c r="BJ331" s="3">
        <f xml:space="preserve"> IFERROR(AVERAGE(Table1[[#This Row],[ROA 2013-2012]:[ROA 2021-2020]]), "x")</f>
        <v>4.1882738754115946E-2</v>
      </c>
      <c r="BK331" s="3">
        <f>IFERROR(AVERAGE(Table1[[#This Row],[ROA 2012]:[ROA 2021]]), "x")</f>
        <v>0.2320369605680411</v>
      </c>
      <c r="BN331" s="1">
        <f>SUM(Table1[[#This Row],[B/M Rank]:[ROA Rank]])</f>
        <v>0</v>
      </c>
    </row>
    <row r="332" spans="1:66" x14ac:dyDescent="0.25">
      <c r="A332" s="1" t="s">
        <v>2925</v>
      </c>
      <c r="B332" s="1" t="s">
        <v>915</v>
      </c>
      <c r="C332" s="1" t="s">
        <v>4417</v>
      </c>
      <c r="D332" s="1" t="s">
        <v>268</v>
      </c>
      <c r="E332" s="1" t="s">
        <v>108</v>
      </c>
      <c r="F332" s="1">
        <v>4.9400000000000004</v>
      </c>
      <c r="G332" s="19"/>
      <c r="H332" s="19"/>
      <c r="I332" s="19"/>
      <c r="J332" s="19"/>
      <c r="K332" s="1"/>
      <c r="L332" s="19"/>
      <c r="M332" s="1">
        <v>2012</v>
      </c>
      <c r="N332" s="1" t="s">
        <v>4368</v>
      </c>
      <c r="O332" s="1" t="s">
        <v>4368</v>
      </c>
      <c r="P332" s="1" t="s">
        <v>4368</v>
      </c>
      <c r="Q332" s="1" t="s">
        <v>4368</v>
      </c>
      <c r="R332" s="1" t="s">
        <v>4368</v>
      </c>
      <c r="S332" s="1" t="s">
        <v>4368</v>
      </c>
      <c r="T332" s="1" t="s">
        <v>4368</v>
      </c>
      <c r="U332" s="1" t="s">
        <v>4368</v>
      </c>
      <c r="V332" s="1">
        <v>0</v>
      </c>
      <c r="W332" s="1" t="s">
        <v>4368</v>
      </c>
      <c r="X332" s="1" t="s">
        <v>4368</v>
      </c>
      <c r="Z332" s="3" t="str">
        <f xml:space="preserve"> IFERROR(AVEDEV(Table1[[#This Row],[GP 2012]:[GP 2021]]) / Table1[[#This Row],[Avg GP]], "x")</f>
        <v>x</v>
      </c>
      <c r="AA332" s="2">
        <f xml:space="preserve"> IFERROR(AVERAGE(Table1[[#This Row],[GP 2012]:[GP 2021]]), "x")</f>
        <v>0</v>
      </c>
      <c r="AB332" s="11">
        <f>Table1[Equity]/Table1[Market Capital]</f>
        <v>0.60728744939271251</v>
      </c>
      <c r="AC332" s="1">
        <v>3.4</v>
      </c>
      <c r="AD332" s="1">
        <v>2.6</v>
      </c>
      <c r="AE332" s="1">
        <v>2.5</v>
      </c>
      <c r="AF332" s="1">
        <v>1.6</v>
      </c>
      <c r="AG332" s="1">
        <v>1.8</v>
      </c>
      <c r="AH332" s="1">
        <v>3.8</v>
      </c>
      <c r="AI332" s="1">
        <v>3.2</v>
      </c>
      <c r="AJ332" s="1">
        <v>3</v>
      </c>
      <c r="AK332" s="1">
        <v>3.3</v>
      </c>
      <c r="AL332" s="1">
        <v>5.5</v>
      </c>
      <c r="AM332" s="1">
        <v>3.5</v>
      </c>
      <c r="AN332" s="1">
        <v>3</v>
      </c>
      <c r="AO332" s="3" t="str">
        <f xml:space="preserve"> IFERROR(Table1[[#This Row],[GP 2012]]/Table1[[#This Row],[Total Assets 2012]], "x")</f>
        <v>x</v>
      </c>
      <c r="AP332" s="3" t="str">
        <f xml:space="preserve"> IFERROR(Table1[[#This Row],[GP 2013]]/Table1[[#This Row],[Total Assets 2013]], "x")</f>
        <v>x</v>
      </c>
      <c r="AQ332" s="3" t="str">
        <f xml:space="preserve"> IFERROR(Table1[[#This Row],[GP 2014]]/Table1[[#This Row],[Total Assets 2014]], "x")</f>
        <v>x</v>
      </c>
      <c r="AR332" s="3" t="str">
        <f xml:space="preserve"> IFERROR(Table1[[#This Row],[GP 2015]]/Table1[[#This Row],[Total Assets 2015]], "x")</f>
        <v>x</v>
      </c>
      <c r="AS332" s="3" t="str">
        <f xml:space="preserve"> IFERROR(Table1[[#This Row],[GP 2016]]/Table1[[#This Row],[Total Assets 2016]], "x")</f>
        <v>x</v>
      </c>
      <c r="AT332" s="3" t="str">
        <f xml:space="preserve"> IFERROR(Table1[[#This Row],[GP 2017]]/Table1[[#This Row],[Total Assets 2017]], "x")</f>
        <v>x</v>
      </c>
      <c r="AU332" s="3" t="str">
        <f xml:space="preserve"> IFERROR(Table1[[#This Row],[GP 2018]]/Table1[[#This Row],[Total Assets 2018]], "x")</f>
        <v>x</v>
      </c>
      <c r="AV332" s="3" t="str">
        <f xml:space="preserve"> IFERROR(Table1[[#This Row],[GP 2019]]/Table1[[#This Row],[Total Assets 2019]], "x")</f>
        <v>x</v>
      </c>
      <c r="AW332" s="3">
        <f xml:space="preserve"> IFERROR(Table1[[#This Row],[GP 2020]]/Table1[[#This Row],[Total Assets 2020]], "x")</f>
        <v>0</v>
      </c>
      <c r="AX332" s="3" t="str">
        <f xml:space="preserve"> IFERROR(Table1[[#This Row],[GP 2021]]/Table1[[#This Row],[Total Assets 2021]], "x")</f>
        <v>x</v>
      </c>
      <c r="AY332" s="3" t="str">
        <f xml:space="preserve"> IFERROR(Table1[[#This Row],[GP TTM]]/Table1[[#This Row],[Total Assets TTM]], "x")</f>
        <v>x</v>
      </c>
      <c r="BA332" s="3" t="str">
        <f xml:space="preserve"> IFERROR(ABS(Table1[[#This Row],[ROA 2013]]-Table1[[#This Row],[ROA 2012]]), "x")</f>
        <v>x</v>
      </c>
      <c r="BB332" s="3" t="str">
        <f xml:space="preserve"> IFERROR(ABS(Table1[[#This Row],[ROA 2014]]-Table1[[#This Row],[ROA 2013]]), "x")</f>
        <v>x</v>
      </c>
      <c r="BC332" s="3" t="str">
        <f xml:space="preserve"> IFERROR(ABS(Table1[[#This Row],[ROA 2015]]-Table1[[#This Row],[ROA 2014]]), "x")</f>
        <v>x</v>
      </c>
      <c r="BD332" s="3" t="str">
        <f xml:space="preserve"> IFERROR(ABS(Table1[[#This Row],[ROA 2016]]-Table1[[#This Row],[ROA 2015]]), "x")</f>
        <v>x</v>
      </c>
      <c r="BE332" s="3" t="str">
        <f xml:space="preserve"> IFERROR(ABS(Table1[[#This Row],[ROA 2017]]-Table1[[#This Row],[ROA 2016]]), "x")</f>
        <v>x</v>
      </c>
      <c r="BF332" s="3" t="str">
        <f xml:space="preserve"> IFERROR(ABS(Table1[[#This Row],[ROA 2018]]-Table1[[#This Row],[ROA 2017]]), "x")</f>
        <v>x</v>
      </c>
      <c r="BG332" s="3" t="str">
        <f xml:space="preserve"> IFERROR(ABS(Table1[[#This Row],[ROA 2019]]-Table1[[#This Row],[ROA 2018]]), "x")</f>
        <v>x</v>
      </c>
      <c r="BH332" s="3" t="str">
        <f xml:space="preserve"> IFERROR(ABS(Table1[[#This Row],[ROA 2020]]-Table1[[#This Row],[ROA 2019]]), "x")</f>
        <v>x</v>
      </c>
      <c r="BI332" s="3" t="str">
        <f xml:space="preserve"> IFERROR(ABS(Table1[[#This Row],[ROA 2021]]-Table1[[#This Row],[ROA 2020]]), "x")</f>
        <v>x</v>
      </c>
      <c r="BJ332" s="3" t="str">
        <f xml:space="preserve"> IFERROR(AVERAGE(Table1[[#This Row],[ROA 2013-2012]:[ROA 2021-2020]]), "x")</f>
        <v>x</v>
      </c>
      <c r="BK332" s="3">
        <f>IFERROR(AVERAGE(Table1[[#This Row],[ROA 2012]:[ROA 2021]]), "x")</f>
        <v>0</v>
      </c>
      <c r="BN332" s="1">
        <f>SUM(Table1[[#This Row],[B/M Rank]:[ROA Rank]])</f>
        <v>0</v>
      </c>
    </row>
    <row r="333" spans="1:66" x14ac:dyDescent="0.25">
      <c r="A333" s="1" t="s">
        <v>3583</v>
      </c>
      <c r="B333" s="1" t="s">
        <v>4694</v>
      </c>
      <c r="C333" s="1" t="s">
        <v>4417</v>
      </c>
      <c r="D333" s="1" t="s">
        <v>268</v>
      </c>
      <c r="E333" s="1" t="s">
        <v>108</v>
      </c>
      <c r="F333" s="1">
        <v>4.95</v>
      </c>
      <c r="G333" s="19"/>
      <c r="H333" s="19"/>
      <c r="I333" s="19"/>
      <c r="J333" s="19"/>
      <c r="K333" s="1"/>
      <c r="L333" s="19"/>
      <c r="M333" s="1">
        <v>2012</v>
      </c>
      <c r="O333" s="1" t="s">
        <v>4368</v>
      </c>
      <c r="P333" s="1" t="s">
        <v>4368</v>
      </c>
      <c r="Q333" s="1">
        <v>0</v>
      </c>
      <c r="R333" s="1">
        <v>0</v>
      </c>
      <c r="S333" s="1">
        <v>0</v>
      </c>
      <c r="T333" s="1" t="s">
        <v>4368</v>
      </c>
      <c r="U333" s="1" t="s">
        <v>4368</v>
      </c>
      <c r="V333" s="1" t="s">
        <v>4368</v>
      </c>
      <c r="W333" s="1" t="s">
        <v>4368</v>
      </c>
      <c r="X333" s="1" t="s">
        <v>4368</v>
      </c>
      <c r="Z333" s="3" t="str">
        <f xml:space="preserve"> IFERROR(AVEDEV(Table1[[#This Row],[GP 2012]:[GP 2021]]) / Table1[[#This Row],[Avg GP]], "x")</f>
        <v>x</v>
      </c>
      <c r="AA333" s="2">
        <f xml:space="preserve"> IFERROR(AVERAGE(Table1[[#This Row],[GP 2012]:[GP 2021]]), "x")</f>
        <v>0</v>
      </c>
      <c r="AB333" s="11">
        <f>Table1[Equity]/Table1[Market Capital]</f>
        <v>0.76767676767676762</v>
      </c>
      <c r="AD333" s="1">
        <v>0.5</v>
      </c>
      <c r="AE333" s="1">
        <v>0.6</v>
      </c>
      <c r="AF333" s="1">
        <v>0.2</v>
      </c>
      <c r="AG333" s="1">
        <v>0.3</v>
      </c>
      <c r="AH333" s="1">
        <v>0.9</v>
      </c>
      <c r="AI333" s="1">
        <v>1.5</v>
      </c>
      <c r="AJ333" s="1">
        <v>1.5</v>
      </c>
      <c r="AK333" s="1">
        <v>1.4</v>
      </c>
      <c r="AL333" s="1">
        <v>3.9</v>
      </c>
      <c r="AM333" s="1">
        <v>4</v>
      </c>
      <c r="AN333" s="1">
        <v>3.8</v>
      </c>
      <c r="AO333" s="3" t="str">
        <f xml:space="preserve"> IFERROR(Table1[[#This Row],[GP 2012]]/Table1[[#This Row],[Total Assets 2012]], "x")</f>
        <v>x</v>
      </c>
      <c r="AP333" s="3" t="str">
        <f xml:space="preserve"> IFERROR(Table1[[#This Row],[GP 2013]]/Table1[[#This Row],[Total Assets 2013]], "x")</f>
        <v>x</v>
      </c>
      <c r="AQ333" s="3" t="str">
        <f xml:space="preserve"> IFERROR(Table1[[#This Row],[GP 2014]]/Table1[[#This Row],[Total Assets 2014]], "x")</f>
        <v>x</v>
      </c>
      <c r="AR333" s="3">
        <f xml:space="preserve"> IFERROR(Table1[[#This Row],[GP 2015]]/Table1[[#This Row],[Total Assets 2015]], "x")</f>
        <v>0</v>
      </c>
      <c r="AS333" s="3">
        <f xml:space="preserve"> IFERROR(Table1[[#This Row],[GP 2016]]/Table1[[#This Row],[Total Assets 2016]], "x")</f>
        <v>0</v>
      </c>
      <c r="AT333" s="3">
        <f xml:space="preserve"> IFERROR(Table1[[#This Row],[GP 2017]]/Table1[[#This Row],[Total Assets 2017]], "x")</f>
        <v>0</v>
      </c>
      <c r="AU333" s="3" t="str">
        <f xml:space="preserve"> IFERROR(Table1[[#This Row],[GP 2018]]/Table1[[#This Row],[Total Assets 2018]], "x")</f>
        <v>x</v>
      </c>
      <c r="AV333" s="3" t="str">
        <f xml:space="preserve"> IFERROR(Table1[[#This Row],[GP 2019]]/Table1[[#This Row],[Total Assets 2019]], "x")</f>
        <v>x</v>
      </c>
      <c r="AW333" s="3" t="str">
        <f xml:space="preserve"> IFERROR(Table1[[#This Row],[GP 2020]]/Table1[[#This Row],[Total Assets 2020]], "x")</f>
        <v>x</v>
      </c>
      <c r="AX333" s="3" t="str">
        <f xml:space="preserve"> IFERROR(Table1[[#This Row],[GP 2021]]/Table1[[#This Row],[Total Assets 2021]], "x")</f>
        <v>x</v>
      </c>
      <c r="AY333" s="3" t="str">
        <f xml:space="preserve"> IFERROR(Table1[[#This Row],[GP TTM]]/Table1[[#This Row],[Total Assets TTM]], "x")</f>
        <v>x</v>
      </c>
      <c r="BA333" s="3" t="str">
        <f xml:space="preserve"> IFERROR(ABS(Table1[[#This Row],[ROA 2013]]-Table1[[#This Row],[ROA 2012]]), "x")</f>
        <v>x</v>
      </c>
      <c r="BB333" s="3" t="str">
        <f xml:space="preserve"> IFERROR(ABS(Table1[[#This Row],[ROA 2014]]-Table1[[#This Row],[ROA 2013]]), "x")</f>
        <v>x</v>
      </c>
      <c r="BC333" s="3" t="str">
        <f xml:space="preserve"> IFERROR(ABS(Table1[[#This Row],[ROA 2015]]-Table1[[#This Row],[ROA 2014]]), "x")</f>
        <v>x</v>
      </c>
      <c r="BD333" s="3">
        <f xml:space="preserve"> IFERROR(ABS(Table1[[#This Row],[ROA 2016]]-Table1[[#This Row],[ROA 2015]]), "x")</f>
        <v>0</v>
      </c>
      <c r="BE333" s="3">
        <f xml:space="preserve"> IFERROR(ABS(Table1[[#This Row],[ROA 2017]]-Table1[[#This Row],[ROA 2016]]), "x")</f>
        <v>0</v>
      </c>
      <c r="BF333" s="3" t="str">
        <f xml:space="preserve"> IFERROR(ABS(Table1[[#This Row],[ROA 2018]]-Table1[[#This Row],[ROA 2017]]), "x")</f>
        <v>x</v>
      </c>
      <c r="BG333" s="3" t="str">
        <f xml:space="preserve"> IFERROR(ABS(Table1[[#This Row],[ROA 2019]]-Table1[[#This Row],[ROA 2018]]), "x")</f>
        <v>x</v>
      </c>
      <c r="BH333" s="3" t="str">
        <f xml:space="preserve"> IFERROR(ABS(Table1[[#This Row],[ROA 2020]]-Table1[[#This Row],[ROA 2019]]), "x")</f>
        <v>x</v>
      </c>
      <c r="BI333" s="3" t="str">
        <f xml:space="preserve"> IFERROR(ABS(Table1[[#This Row],[ROA 2021]]-Table1[[#This Row],[ROA 2020]]), "x")</f>
        <v>x</v>
      </c>
      <c r="BJ333" s="3">
        <f xml:space="preserve"> IFERROR(AVERAGE(Table1[[#This Row],[ROA 2013-2012]:[ROA 2021-2020]]), "x")</f>
        <v>0</v>
      </c>
      <c r="BK333" s="3">
        <f>IFERROR(AVERAGE(Table1[[#This Row],[ROA 2012]:[ROA 2021]]), "x")</f>
        <v>0</v>
      </c>
      <c r="BN333" s="1">
        <f>SUM(Table1[[#This Row],[B/M Rank]:[ROA Rank]])</f>
        <v>0</v>
      </c>
    </row>
    <row r="334" spans="1:66" x14ac:dyDescent="0.25">
      <c r="A334" s="1" t="s">
        <v>4217</v>
      </c>
      <c r="B334" s="1" t="s">
        <v>1921</v>
      </c>
      <c r="C334" s="1" t="s">
        <v>1889</v>
      </c>
      <c r="D334" s="1" t="s">
        <v>330</v>
      </c>
      <c r="E334" s="1" t="s">
        <v>108</v>
      </c>
      <c r="F334" s="1">
        <v>4.96</v>
      </c>
      <c r="G334" s="19"/>
      <c r="H334" s="19"/>
      <c r="I334" s="19"/>
      <c r="J334" s="19"/>
      <c r="K334" s="1"/>
      <c r="L334" s="19"/>
      <c r="M334" s="1">
        <v>2014</v>
      </c>
      <c r="P334" s="1" t="s">
        <v>4368</v>
      </c>
      <c r="Q334" s="1" t="s">
        <v>4368</v>
      </c>
      <c r="R334" s="1">
        <v>0</v>
      </c>
      <c r="S334" s="1">
        <v>1.1000000000000001</v>
      </c>
      <c r="T334" s="1">
        <v>2</v>
      </c>
      <c r="U334" s="1">
        <v>0</v>
      </c>
      <c r="V334" s="1">
        <v>0</v>
      </c>
      <c r="W334" s="1">
        <v>0</v>
      </c>
      <c r="X334" s="1">
        <v>0</v>
      </c>
      <c r="Z334" s="3">
        <f xml:space="preserve"> IFERROR(AVEDEV(Table1[[#This Row],[GP 2012]:[GP 2021]]) / Table1[[#This Row],[Avg GP]], "x")</f>
        <v>1.3333333333333335</v>
      </c>
      <c r="AA334" s="2">
        <f xml:space="preserve"> IFERROR(AVERAGE(Table1[[#This Row],[GP 2012]:[GP 2021]]), "x")</f>
        <v>0.51666666666666672</v>
      </c>
      <c r="AB334" s="11">
        <f>Table1[Equity]/Table1[Market Capital]</f>
        <v>0.50403225806451613</v>
      </c>
      <c r="AE334" s="1">
        <v>0</v>
      </c>
      <c r="AF334" s="1">
        <v>1</v>
      </c>
      <c r="AG334" s="1">
        <v>1.1000000000000001</v>
      </c>
      <c r="AH334" s="1">
        <v>13</v>
      </c>
      <c r="AI334" s="1">
        <v>12.5</v>
      </c>
      <c r="AJ334" s="1">
        <v>4.7</v>
      </c>
      <c r="AK334" s="1">
        <v>1.6</v>
      </c>
      <c r="AL334" s="1">
        <v>3.2</v>
      </c>
      <c r="AM334" s="1">
        <v>2.9</v>
      </c>
      <c r="AN334" s="1">
        <v>2.5</v>
      </c>
      <c r="AO334" s="3" t="str">
        <f xml:space="preserve"> IFERROR(Table1[[#This Row],[GP 2012]]/Table1[[#This Row],[Total Assets 2012]], "x")</f>
        <v>x</v>
      </c>
      <c r="AP334" s="3" t="str">
        <f xml:space="preserve"> IFERROR(Table1[[#This Row],[GP 2013]]/Table1[[#This Row],[Total Assets 2013]], "x")</f>
        <v>x</v>
      </c>
      <c r="AQ334" s="3" t="str">
        <f xml:space="preserve"> IFERROR(Table1[[#This Row],[GP 2014]]/Table1[[#This Row],[Total Assets 2014]], "x")</f>
        <v>x</v>
      </c>
      <c r="AR334" s="3" t="str">
        <f xml:space="preserve"> IFERROR(Table1[[#This Row],[GP 2015]]/Table1[[#This Row],[Total Assets 2015]], "x")</f>
        <v>x</v>
      </c>
      <c r="AS334" s="3">
        <f xml:space="preserve"> IFERROR(Table1[[#This Row],[GP 2016]]/Table1[[#This Row],[Total Assets 2016]], "x")</f>
        <v>0</v>
      </c>
      <c r="AT334" s="3">
        <f xml:space="preserve"> IFERROR(Table1[[#This Row],[GP 2017]]/Table1[[#This Row],[Total Assets 2017]], "x")</f>
        <v>8.461538461538462E-2</v>
      </c>
      <c r="AU334" s="3">
        <f xml:space="preserve"> IFERROR(Table1[[#This Row],[GP 2018]]/Table1[[#This Row],[Total Assets 2018]], "x")</f>
        <v>0.16</v>
      </c>
      <c r="AV334" s="3">
        <f xml:space="preserve"> IFERROR(Table1[[#This Row],[GP 2019]]/Table1[[#This Row],[Total Assets 2019]], "x")</f>
        <v>0</v>
      </c>
      <c r="AW334" s="3">
        <f xml:space="preserve"> IFERROR(Table1[[#This Row],[GP 2020]]/Table1[[#This Row],[Total Assets 2020]], "x")</f>
        <v>0</v>
      </c>
      <c r="AX334" s="3">
        <f xml:space="preserve"> IFERROR(Table1[[#This Row],[GP 2021]]/Table1[[#This Row],[Total Assets 2021]], "x")</f>
        <v>0</v>
      </c>
      <c r="AY334" s="3">
        <f xml:space="preserve"> IFERROR(Table1[[#This Row],[GP TTM]]/Table1[[#This Row],[Total Assets TTM]], "x")</f>
        <v>0</v>
      </c>
      <c r="BA334" s="3" t="str">
        <f xml:space="preserve"> IFERROR(ABS(Table1[[#This Row],[ROA 2013]]-Table1[[#This Row],[ROA 2012]]), "x")</f>
        <v>x</v>
      </c>
      <c r="BB334" s="3" t="str">
        <f xml:space="preserve"> IFERROR(ABS(Table1[[#This Row],[ROA 2014]]-Table1[[#This Row],[ROA 2013]]), "x")</f>
        <v>x</v>
      </c>
      <c r="BC334" s="3" t="str">
        <f xml:space="preserve"> IFERROR(ABS(Table1[[#This Row],[ROA 2015]]-Table1[[#This Row],[ROA 2014]]), "x")</f>
        <v>x</v>
      </c>
      <c r="BD334" s="3" t="str">
        <f xml:space="preserve"> IFERROR(ABS(Table1[[#This Row],[ROA 2016]]-Table1[[#This Row],[ROA 2015]]), "x")</f>
        <v>x</v>
      </c>
      <c r="BE334" s="3">
        <f xml:space="preserve"> IFERROR(ABS(Table1[[#This Row],[ROA 2017]]-Table1[[#This Row],[ROA 2016]]), "x")</f>
        <v>8.461538461538462E-2</v>
      </c>
      <c r="BF334" s="3">
        <f xml:space="preserve"> IFERROR(ABS(Table1[[#This Row],[ROA 2018]]-Table1[[#This Row],[ROA 2017]]), "x")</f>
        <v>7.5384615384615383E-2</v>
      </c>
      <c r="BG334" s="3">
        <f xml:space="preserve"> IFERROR(ABS(Table1[[#This Row],[ROA 2019]]-Table1[[#This Row],[ROA 2018]]), "x")</f>
        <v>0.16</v>
      </c>
      <c r="BH334" s="3">
        <f xml:space="preserve"> IFERROR(ABS(Table1[[#This Row],[ROA 2020]]-Table1[[#This Row],[ROA 2019]]), "x")</f>
        <v>0</v>
      </c>
      <c r="BI334" s="3">
        <f xml:space="preserve"> IFERROR(ABS(Table1[[#This Row],[ROA 2021]]-Table1[[#This Row],[ROA 2020]]), "x")</f>
        <v>0</v>
      </c>
      <c r="BJ334" s="3">
        <f xml:space="preserve"> IFERROR(AVERAGE(Table1[[#This Row],[ROA 2013-2012]:[ROA 2021-2020]]), "x")</f>
        <v>6.4000000000000001E-2</v>
      </c>
      <c r="BK334" s="3">
        <f>IFERROR(AVERAGE(Table1[[#This Row],[ROA 2012]:[ROA 2021]]), "x")</f>
        <v>4.0769230769230773E-2</v>
      </c>
      <c r="BN334" s="1">
        <f>SUM(Table1[[#This Row],[B/M Rank]:[ROA Rank]])</f>
        <v>0</v>
      </c>
    </row>
    <row r="335" spans="1:66" x14ac:dyDescent="0.25">
      <c r="A335" s="1" t="s">
        <v>2198</v>
      </c>
      <c r="B335" s="1" t="s">
        <v>242</v>
      </c>
      <c r="C335" s="1" t="s">
        <v>4374</v>
      </c>
      <c r="D335" s="1" t="s">
        <v>142</v>
      </c>
      <c r="E335" s="1" t="s">
        <v>108</v>
      </c>
      <c r="F335" s="1">
        <v>4.97</v>
      </c>
      <c r="G335" s="19"/>
      <c r="H335" s="19"/>
      <c r="I335" s="19"/>
      <c r="J335" s="19"/>
      <c r="K335" s="1"/>
      <c r="L335" s="19"/>
      <c r="M335" s="1">
        <v>2018</v>
      </c>
      <c r="T335" s="1">
        <v>-2.4</v>
      </c>
      <c r="U335" s="1">
        <v>-0.4</v>
      </c>
      <c r="V335" s="1">
        <v>-1.1000000000000001</v>
      </c>
      <c r="W335" s="1">
        <v>2.9</v>
      </c>
      <c r="X335" s="1">
        <v>1.2</v>
      </c>
      <c r="Z335" s="3">
        <f xml:space="preserve"> IFERROR(AVEDEV(Table1[[#This Row],[GP 2012]:[GP 2021]]) / Table1[[#This Row],[Avg GP]], "x")</f>
        <v>-6.3</v>
      </c>
      <c r="AA335" s="2">
        <f xml:space="preserve"> IFERROR(AVERAGE(Table1[[#This Row],[GP 2012]:[GP 2021]]), "x")</f>
        <v>-0.25</v>
      </c>
      <c r="AB335" s="11">
        <f>Table1[Equity]/Table1[Market Capital]</f>
        <v>2.877263581488934</v>
      </c>
      <c r="AI335" s="1">
        <v>13.7</v>
      </c>
      <c r="AJ335" s="1">
        <v>13.2</v>
      </c>
      <c r="AK335" s="1">
        <v>12.1</v>
      </c>
      <c r="AL335" s="1">
        <v>14.5</v>
      </c>
      <c r="AM335" s="1">
        <v>14.4</v>
      </c>
      <c r="AN335" s="1">
        <v>14.3</v>
      </c>
      <c r="AO335" s="3" t="str">
        <f xml:space="preserve"> IFERROR(Table1[[#This Row],[GP 2012]]/Table1[[#This Row],[Total Assets 2012]], "x")</f>
        <v>x</v>
      </c>
      <c r="AP335" s="3" t="str">
        <f xml:space="preserve"> IFERROR(Table1[[#This Row],[GP 2013]]/Table1[[#This Row],[Total Assets 2013]], "x")</f>
        <v>x</v>
      </c>
      <c r="AQ335" s="3" t="str">
        <f xml:space="preserve"> IFERROR(Table1[[#This Row],[GP 2014]]/Table1[[#This Row],[Total Assets 2014]], "x")</f>
        <v>x</v>
      </c>
      <c r="AR335" s="3" t="str">
        <f xml:space="preserve"> IFERROR(Table1[[#This Row],[GP 2015]]/Table1[[#This Row],[Total Assets 2015]], "x")</f>
        <v>x</v>
      </c>
      <c r="AS335" s="3" t="str">
        <f xml:space="preserve"> IFERROR(Table1[[#This Row],[GP 2016]]/Table1[[#This Row],[Total Assets 2016]], "x")</f>
        <v>x</v>
      </c>
      <c r="AT335" s="3" t="str">
        <f xml:space="preserve"> IFERROR(Table1[[#This Row],[GP 2017]]/Table1[[#This Row],[Total Assets 2017]], "x")</f>
        <v>x</v>
      </c>
      <c r="AU335" s="3">
        <f xml:space="preserve"> IFERROR(Table1[[#This Row],[GP 2018]]/Table1[[#This Row],[Total Assets 2018]], "x")</f>
        <v>-0.17518248175182483</v>
      </c>
      <c r="AV335" s="3">
        <f xml:space="preserve"> IFERROR(Table1[[#This Row],[GP 2019]]/Table1[[#This Row],[Total Assets 2019]], "x")</f>
        <v>-3.0303030303030307E-2</v>
      </c>
      <c r="AW335" s="3">
        <f xml:space="preserve"> IFERROR(Table1[[#This Row],[GP 2020]]/Table1[[#This Row],[Total Assets 2020]], "x")</f>
        <v>-9.0909090909090925E-2</v>
      </c>
      <c r="AX335" s="3">
        <f xml:space="preserve"> IFERROR(Table1[[#This Row],[GP 2021]]/Table1[[#This Row],[Total Assets 2021]], "x")</f>
        <v>0.19999999999999998</v>
      </c>
      <c r="AY335" s="3">
        <f xml:space="preserve"> IFERROR(Table1[[#This Row],[GP TTM]]/Table1[[#This Row],[Total Assets TTM]], "x")</f>
        <v>8.3333333333333329E-2</v>
      </c>
      <c r="BA335" s="3" t="str">
        <f xml:space="preserve"> IFERROR(ABS(Table1[[#This Row],[ROA 2013]]-Table1[[#This Row],[ROA 2012]]), "x")</f>
        <v>x</v>
      </c>
      <c r="BB335" s="3" t="str">
        <f xml:space="preserve"> IFERROR(ABS(Table1[[#This Row],[ROA 2014]]-Table1[[#This Row],[ROA 2013]]), "x")</f>
        <v>x</v>
      </c>
      <c r="BC335" s="3" t="str">
        <f xml:space="preserve"> IFERROR(ABS(Table1[[#This Row],[ROA 2015]]-Table1[[#This Row],[ROA 2014]]), "x")</f>
        <v>x</v>
      </c>
      <c r="BD335" s="3" t="str">
        <f xml:space="preserve"> IFERROR(ABS(Table1[[#This Row],[ROA 2016]]-Table1[[#This Row],[ROA 2015]]), "x")</f>
        <v>x</v>
      </c>
      <c r="BE335" s="3" t="str">
        <f xml:space="preserve"> IFERROR(ABS(Table1[[#This Row],[ROA 2017]]-Table1[[#This Row],[ROA 2016]]), "x")</f>
        <v>x</v>
      </c>
      <c r="BF335" s="3" t="str">
        <f xml:space="preserve"> IFERROR(ABS(Table1[[#This Row],[ROA 2018]]-Table1[[#This Row],[ROA 2017]]), "x")</f>
        <v>x</v>
      </c>
      <c r="BG335" s="3">
        <f xml:space="preserve"> IFERROR(ABS(Table1[[#This Row],[ROA 2019]]-Table1[[#This Row],[ROA 2018]]), "x")</f>
        <v>0.14487945144879452</v>
      </c>
      <c r="BH335" s="3">
        <f xml:space="preserve"> IFERROR(ABS(Table1[[#This Row],[ROA 2020]]-Table1[[#This Row],[ROA 2019]]), "x")</f>
        <v>6.0606060606060622E-2</v>
      </c>
      <c r="BI335" s="3">
        <f xml:space="preserve"> IFERROR(ABS(Table1[[#This Row],[ROA 2021]]-Table1[[#This Row],[ROA 2020]]), "x")</f>
        <v>0.29090909090909089</v>
      </c>
      <c r="BJ335" s="3">
        <f xml:space="preserve"> IFERROR(AVERAGE(Table1[[#This Row],[ROA 2013-2012]:[ROA 2021-2020]]), "x")</f>
        <v>0.16546486765464868</v>
      </c>
      <c r="BK335" s="3">
        <f>IFERROR(AVERAGE(Table1[[#This Row],[ROA 2012]:[ROA 2021]]), "x")</f>
        <v>-2.4098650740986514E-2</v>
      </c>
      <c r="BN335" s="1">
        <f>SUM(Table1[[#This Row],[B/M Rank]:[ROA Rank]])</f>
        <v>0</v>
      </c>
    </row>
    <row r="336" spans="1:66" x14ac:dyDescent="0.25">
      <c r="A336" s="1" t="s">
        <v>3840</v>
      </c>
      <c r="B336" s="1" t="s">
        <v>1558</v>
      </c>
      <c r="C336" s="1" t="s">
        <v>1499</v>
      </c>
      <c r="D336" s="1" t="s">
        <v>440</v>
      </c>
      <c r="E336" s="1" t="s">
        <v>108</v>
      </c>
      <c r="F336" s="1">
        <v>4.97</v>
      </c>
      <c r="G336" s="19"/>
      <c r="H336" s="19"/>
      <c r="I336" s="19"/>
      <c r="J336" s="19"/>
      <c r="K336" s="1"/>
      <c r="L336" s="19"/>
      <c r="M336" s="1">
        <v>2012</v>
      </c>
      <c r="N336" s="1" t="s">
        <v>4368</v>
      </c>
      <c r="O336" s="1" t="s">
        <v>4368</v>
      </c>
      <c r="P336" s="1" t="s">
        <v>4368</v>
      </c>
      <c r="Q336" s="1" t="s">
        <v>4368</v>
      </c>
      <c r="R336" s="1" t="s">
        <v>4368</v>
      </c>
      <c r="S336" s="1" t="s">
        <v>4368</v>
      </c>
      <c r="T336" s="1" t="s">
        <v>4368</v>
      </c>
      <c r="U336" s="1" t="s">
        <v>4368</v>
      </c>
      <c r="V336" s="1" t="s">
        <v>4368</v>
      </c>
      <c r="W336" s="1" t="s">
        <v>4368</v>
      </c>
      <c r="X336" s="1" t="s">
        <v>4368</v>
      </c>
      <c r="Z336" s="3" t="str">
        <f xml:space="preserve"> IFERROR(AVEDEV(Table1[[#This Row],[GP 2012]:[GP 2021]]) / Table1[[#This Row],[Avg GP]], "x")</f>
        <v>x</v>
      </c>
      <c r="AA336" s="2" t="str">
        <f xml:space="preserve"> IFERROR(AVERAGE(Table1[[#This Row],[GP 2012]:[GP 2021]]), "x")</f>
        <v>x</v>
      </c>
      <c r="AB336" s="11">
        <f>Table1[Equity]/Table1[Market Capital]</f>
        <v>0</v>
      </c>
      <c r="AC336" s="1">
        <v>16.3</v>
      </c>
      <c r="AD336" s="1">
        <v>14.3</v>
      </c>
      <c r="AE336" s="1">
        <v>12.2</v>
      </c>
      <c r="AF336" s="1">
        <v>11.2</v>
      </c>
      <c r="AG336" s="1">
        <v>3</v>
      </c>
      <c r="AH336" s="1">
        <v>3</v>
      </c>
      <c r="AI336" s="1">
        <v>3</v>
      </c>
      <c r="AJ336" s="1">
        <v>0.1</v>
      </c>
      <c r="AK336" s="1">
        <v>0</v>
      </c>
      <c r="AL336" s="1">
        <v>2.9</v>
      </c>
      <c r="AM336" s="1">
        <v>3.3</v>
      </c>
      <c r="AN336" s="1">
        <v>0</v>
      </c>
      <c r="AO336" s="3" t="str">
        <f xml:space="preserve"> IFERROR(Table1[[#This Row],[GP 2012]]/Table1[[#This Row],[Total Assets 2012]], "x")</f>
        <v>x</v>
      </c>
      <c r="AP336" s="3" t="str">
        <f xml:space="preserve"> IFERROR(Table1[[#This Row],[GP 2013]]/Table1[[#This Row],[Total Assets 2013]], "x")</f>
        <v>x</v>
      </c>
      <c r="AQ336" s="3" t="str">
        <f xml:space="preserve"> IFERROR(Table1[[#This Row],[GP 2014]]/Table1[[#This Row],[Total Assets 2014]], "x")</f>
        <v>x</v>
      </c>
      <c r="AR336" s="3" t="str">
        <f xml:space="preserve"> IFERROR(Table1[[#This Row],[GP 2015]]/Table1[[#This Row],[Total Assets 2015]], "x")</f>
        <v>x</v>
      </c>
      <c r="AS336" s="3" t="str">
        <f xml:space="preserve"> IFERROR(Table1[[#This Row],[GP 2016]]/Table1[[#This Row],[Total Assets 2016]], "x")</f>
        <v>x</v>
      </c>
      <c r="AT336" s="3" t="str">
        <f xml:space="preserve"> IFERROR(Table1[[#This Row],[GP 2017]]/Table1[[#This Row],[Total Assets 2017]], "x")</f>
        <v>x</v>
      </c>
      <c r="AU336" s="3" t="str">
        <f xml:space="preserve"> IFERROR(Table1[[#This Row],[GP 2018]]/Table1[[#This Row],[Total Assets 2018]], "x")</f>
        <v>x</v>
      </c>
      <c r="AV336" s="3" t="str">
        <f xml:space="preserve"> IFERROR(Table1[[#This Row],[GP 2019]]/Table1[[#This Row],[Total Assets 2019]], "x")</f>
        <v>x</v>
      </c>
      <c r="AW336" s="3" t="str">
        <f xml:space="preserve"> IFERROR(Table1[[#This Row],[GP 2020]]/Table1[[#This Row],[Total Assets 2020]], "x")</f>
        <v>x</v>
      </c>
      <c r="AX336" s="3" t="str">
        <f xml:space="preserve"> IFERROR(Table1[[#This Row],[GP 2021]]/Table1[[#This Row],[Total Assets 2021]], "x")</f>
        <v>x</v>
      </c>
      <c r="AY336" s="3" t="str">
        <f xml:space="preserve"> IFERROR(Table1[[#This Row],[GP TTM]]/Table1[[#This Row],[Total Assets TTM]], "x")</f>
        <v>x</v>
      </c>
      <c r="BA336" s="3" t="str">
        <f xml:space="preserve"> IFERROR(ABS(Table1[[#This Row],[ROA 2013]]-Table1[[#This Row],[ROA 2012]]), "x")</f>
        <v>x</v>
      </c>
      <c r="BB336" s="3" t="str">
        <f xml:space="preserve"> IFERROR(ABS(Table1[[#This Row],[ROA 2014]]-Table1[[#This Row],[ROA 2013]]), "x")</f>
        <v>x</v>
      </c>
      <c r="BC336" s="3" t="str">
        <f xml:space="preserve"> IFERROR(ABS(Table1[[#This Row],[ROA 2015]]-Table1[[#This Row],[ROA 2014]]), "x")</f>
        <v>x</v>
      </c>
      <c r="BD336" s="3" t="str">
        <f xml:space="preserve"> IFERROR(ABS(Table1[[#This Row],[ROA 2016]]-Table1[[#This Row],[ROA 2015]]), "x")</f>
        <v>x</v>
      </c>
      <c r="BE336" s="3" t="str">
        <f xml:space="preserve"> IFERROR(ABS(Table1[[#This Row],[ROA 2017]]-Table1[[#This Row],[ROA 2016]]), "x")</f>
        <v>x</v>
      </c>
      <c r="BF336" s="3" t="str">
        <f xml:space="preserve"> IFERROR(ABS(Table1[[#This Row],[ROA 2018]]-Table1[[#This Row],[ROA 2017]]), "x")</f>
        <v>x</v>
      </c>
      <c r="BG336" s="3" t="str">
        <f xml:space="preserve"> IFERROR(ABS(Table1[[#This Row],[ROA 2019]]-Table1[[#This Row],[ROA 2018]]), "x")</f>
        <v>x</v>
      </c>
      <c r="BH336" s="3" t="str">
        <f xml:space="preserve"> IFERROR(ABS(Table1[[#This Row],[ROA 2020]]-Table1[[#This Row],[ROA 2019]]), "x")</f>
        <v>x</v>
      </c>
      <c r="BI336" s="3" t="str">
        <f xml:space="preserve"> IFERROR(ABS(Table1[[#This Row],[ROA 2021]]-Table1[[#This Row],[ROA 2020]]), "x")</f>
        <v>x</v>
      </c>
      <c r="BJ336" s="3" t="str">
        <f xml:space="preserve"> IFERROR(AVERAGE(Table1[[#This Row],[ROA 2013-2012]:[ROA 2021-2020]]), "x")</f>
        <v>x</v>
      </c>
      <c r="BK336" s="3" t="str">
        <f>IFERROR(AVERAGE(Table1[[#This Row],[ROA 2012]:[ROA 2021]]), "x")</f>
        <v>x</v>
      </c>
      <c r="BN336" s="1">
        <f>SUM(Table1[[#This Row],[B/M Rank]:[ROA Rank]])</f>
        <v>0</v>
      </c>
    </row>
    <row r="337" spans="1:66" x14ac:dyDescent="0.25">
      <c r="A337" s="1" t="s">
        <v>3570</v>
      </c>
      <c r="B337" s="1" t="s">
        <v>4690</v>
      </c>
      <c r="C337" s="1" t="s">
        <v>4417</v>
      </c>
      <c r="D337" s="1" t="s">
        <v>268</v>
      </c>
      <c r="E337" s="1" t="s">
        <v>108</v>
      </c>
      <c r="F337" s="1">
        <v>4.9800000000000004</v>
      </c>
      <c r="G337" s="19"/>
      <c r="H337" s="19"/>
      <c r="I337" s="19"/>
      <c r="J337" s="19"/>
      <c r="K337" s="1"/>
      <c r="L337" s="19"/>
      <c r="M337" s="1">
        <v>2013</v>
      </c>
      <c r="N337" s="1" t="s">
        <v>4368</v>
      </c>
      <c r="O337" s="1" t="s">
        <v>4368</v>
      </c>
      <c r="P337" s="1" t="s">
        <v>4368</v>
      </c>
      <c r="Q337" s="1" t="s">
        <v>4368</v>
      </c>
      <c r="R337" s="1" t="s">
        <v>4368</v>
      </c>
      <c r="S337" s="1" t="s">
        <v>4368</v>
      </c>
      <c r="T337" s="1" t="s">
        <v>4368</v>
      </c>
      <c r="U337" s="1" t="s">
        <v>4368</v>
      </c>
      <c r="V337" s="1" t="s">
        <v>4368</v>
      </c>
      <c r="W337" s="1" t="s">
        <v>4368</v>
      </c>
      <c r="X337" s="1" t="s">
        <v>4368</v>
      </c>
      <c r="Z337" s="3" t="str">
        <f xml:space="preserve"> IFERROR(AVEDEV(Table1[[#This Row],[GP 2012]:[GP 2021]]) / Table1[[#This Row],[Avg GP]], "x")</f>
        <v>x</v>
      </c>
      <c r="AA337" s="2" t="str">
        <f xml:space="preserve"> IFERROR(AVERAGE(Table1[[#This Row],[GP 2012]:[GP 2021]]), "x")</f>
        <v>x</v>
      </c>
      <c r="AB337" s="11">
        <f>Table1[Equity]/Table1[Market Capital]</f>
        <v>3.5140562248995981</v>
      </c>
      <c r="AC337" s="1">
        <v>13.7</v>
      </c>
      <c r="AD337" s="1">
        <v>13.4</v>
      </c>
      <c r="AE337" s="1">
        <v>13.3</v>
      </c>
      <c r="AF337" s="1">
        <v>14.2</v>
      </c>
      <c r="AG337" s="1">
        <v>15</v>
      </c>
      <c r="AH337" s="1">
        <v>17.399999999999999</v>
      </c>
      <c r="AI337" s="1">
        <v>17.100000000000001</v>
      </c>
      <c r="AJ337" s="1">
        <v>18</v>
      </c>
      <c r="AK337" s="1">
        <v>19.3</v>
      </c>
      <c r="AL337" s="1">
        <v>18.8</v>
      </c>
      <c r="AM337" s="1">
        <v>18.7</v>
      </c>
      <c r="AN337" s="1">
        <v>17.5</v>
      </c>
      <c r="AO337" s="3" t="str">
        <f xml:space="preserve"> IFERROR(Table1[[#This Row],[GP 2012]]/Table1[[#This Row],[Total Assets 2012]], "x")</f>
        <v>x</v>
      </c>
      <c r="AP337" s="3" t="str">
        <f xml:space="preserve"> IFERROR(Table1[[#This Row],[GP 2013]]/Table1[[#This Row],[Total Assets 2013]], "x")</f>
        <v>x</v>
      </c>
      <c r="AQ337" s="3" t="str">
        <f xml:space="preserve"> IFERROR(Table1[[#This Row],[GP 2014]]/Table1[[#This Row],[Total Assets 2014]], "x")</f>
        <v>x</v>
      </c>
      <c r="AR337" s="3" t="str">
        <f xml:space="preserve"> IFERROR(Table1[[#This Row],[GP 2015]]/Table1[[#This Row],[Total Assets 2015]], "x")</f>
        <v>x</v>
      </c>
      <c r="AS337" s="3" t="str">
        <f xml:space="preserve"> IFERROR(Table1[[#This Row],[GP 2016]]/Table1[[#This Row],[Total Assets 2016]], "x")</f>
        <v>x</v>
      </c>
      <c r="AT337" s="3" t="str">
        <f xml:space="preserve"> IFERROR(Table1[[#This Row],[GP 2017]]/Table1[[#This Row],[Total Assets 2017]], "x")</f>
        <v>x</v>
      </c>
      <c r="AU337" s="3" t="str">
        <f xml:space="preserve"> IFERROR(Table1[[#This Row],[GP 2018]]/Table1[[#This Row],[Total Assets 2018]], "x")</f>
        <v>x</v>
      </c>
      <c r="AV337" s="3" t="str">
        <f xml:space="preserve"> IFERROR(Table1[[#This Row],[GP 2019]]/Table1[[#This Row],[Total Assets 2019]], "x")</f>
        <v>x</v>
      </c>
      <c r="AW337" s="3" t="str">
        <f xml:space="preserve"> IFERROR(Table1[[#This Row],[GP 2020]]/Table1[[#This Row],[Total Assets 2020]], "x")</f>
        <v>x</v>
      </c>
      <c r="AX337" s="3" t="str">
        <f xml:space="preserve"> IFERROR(Table1[[#This Row],[GP 2021]]/Table1[[#This Row],[Total Assets 2021]], "x")</f>
        <v>x</v>
      </c>
      <c r="AY337" s="3" t="str">
        <f xml:space="preserve"> IFERROR(Table1[[#This Row],[GP TTM]]/Table1[[#This Row],[Total Assets TTM]], "x")</f>
        <v>x</v>
      </c>
      <c r="BA337" s="3" t="str">
        <f xml:space="preserve"> IFERROR(ABS(Table1[[#This Row],[ROA 2013]]-Table1[[#This Row],[ROA 2012]]), "x")</f>
        <v>x</v>
      </c>
      <c r="BB337" s="3" t="str">
        <f xml:space="preserve"> IFERROR(ABS(Table1[[#This Row],[ROA 2014]]-Table1[[#This Row],[ROA 2013]]), "x")</f>
        <v>x</v>
      </c>
      <c r="BC337" s="3" t="str">
        <f xml:space="preserve"> IFERROR(ABS(Table1[[#This Row],[ROA 2015]]-Table1[[#This Row],[ROA 2014]]), "x")</f>
        <v>x</v>
      </c>
      <c r="BD337" s="3" t="str">
        <f xml:space="preserve"> IFERROR(ABS(Table1[[#This Row],[ROA 2016]]-Table1[[#This Row],[ROA 2015]]), "x")</f>
        <v>x</v>
      </c>
      <c r="BE337" s="3" t="str">
        <f xml:space="preserve"> IFERROR(ABS(Table1[[#This Row],[ROA 2017]]-Table1[[#This Row],[ROA 2016]]), "x")</f>
        <v>x</v>
      </c>
      <c r="BF337" s="3" t="str">
        <f xml:space="preserve"> IFERROR(ABS(Table1[[#This Row],[ROA 2018]]-Table1[[#This Row],[ROA 2017]]), "x")</f>
        <v>x</v>
      </c>
      <c r="BG337" s="3" t="str">
        <f xml:space="preserve"> IFERROR(ABS(Table1[[#This Row],[ROA 2019]]-Table1[[#This Row],[ROA 2018]]), "x")</f>
        <v>x</v>
      </c>
      <c r="BH337" s="3" t="str">
        <f xml:space="preserve"> IFERROR(ABS(Table1[[#This Row],[ROA 2020]]-Table1[[#This Row],[ROA 2019]]), "x")</f>
        <v>x</v>
      </c>
      <c r="BI337" s="3" t="str">
        <f xml:space="preserve"> IFERROR(ABS(Table1[[#This Row],[ROA 2021]]-Table1[[#This Row],[ROA 2020]]), "x")</f>
        <v>x</v>
      </c>
      <c r="BJ337" s="3" t="str">
        <f xml:space="preserve"> IFERROR(AVERAGE(Table1[[#This Row],[ROA 2013-2012]:[ROA 2021-2020]]), "x")</f>
        <v>x</v>
      </c>
      <c r="BK337" s="3" t="str">
        <f>IFERROR(AVERAGE(Table1[[#This Row],[ROA 2012]:[ROA 2021]]), "x")</f>
        <v>x</v>
      </c>
      <c r="BN337" s="1">
        <f>SUM(Table1[[#This Row],[B/M Rank]:[ROA Rank]])</f>
        <v>0</v>
      </c>
    </row>
    <row r="338" spans="1:66" x14ac:dyDescent="0.25">
      <c r="A338" s="1" t="s">
        <v>3633</v>
      </c>
      <c r="B338" s="1" t="s">
        <v>1389</v>
      </c>
      <c r="C338" s="1" t="s">
        <v>4417</v>
      </c>
      <c r="D338" s="1" t="s">
        <v>268</v>
      </c>
      <c r="E338" s="1" t="s">
        <v>108</v>
      </c>
      <c r="F338" s="1">
        <v>5.01</v>
      </c>
      <c r="G338" s="19"/>
      <c r="H338" s="19"/>
      <c r="I338" s="19"/>
      <c r="J338" s="19"/>
      <c r="K338" s="1"/>
      <c r="L338" s="19"/>
      <c r="M338" s="1">
        <v>2012</v>
      </c>
      <c r="N338" s="1" t="s">
        <v>4368</v>
      </c>
      <c r="O338" s="1" t="s">
        <v>4368</v>
      </c>
      <c r="P338" s="1" t="s">
        <v>4368</v>
      </c>
      <c r="Q338" s="1">
        <v>-0.1</v>
      </c>
      <c r="R338" s="1" t="s">
        <v>4368</v>
      </c>
      <c r="S338" s="1">
        <v>-0.3</v>
      </c>
      <c r="T338" s="1">
        <v>0.1</v>
      </c>
      <c r="U338" s="1">
        <v>-0.1</v>
      </c>
      <c r="V338" s="1">
        <v>-0.7</v>
      </c>
      <c r="W338" s="1">
        <v>-0.9</v>
      </c>
      <c r="X338" s="1">
        <v>-1.3</v>
      </c>
      <c r="Z338" s="3">
        <f xml:space="preserve"> IFERROR(AVEDEV(Table1[[#This Row],[GP 2012]:[GP 2021]]) / Table1[[#This Row],[Avg GP]], "x")</f>
        <v>-0.93333333333333324</v>
      </c>
      <c r="AA338" s="2">
        <f xml:space="preserve"> IFERROR(AVERAGE(Table1[[#This Row],[GP 2012]:[GP 2021]]), "x")</f>
        <v>-0.33333333333333331</v>
      </c>
      <c r="AB338" s="11">
        <f>Table1[Equity]/Table1[Market Capital]</f>
        <v>7.9840319361277459E-2</v>
      </c>
      <c r="AC338" s="1">
        <v>4.8</v>
      </c>
      <c r="AD338" s="1">
        <v>4.9000000000000004</v>
      </c>
      <c r="AE338" s="1">
        <v>5.6</v>
      </c>
      <c r="AF338" s="1">
        <v>6.1</v>
      </c>
      <c r="AG338" s="1">
        <v>5.9</v>
      </c>
      <c r="AH338" s="1">
        <v>5.2</v>
      </c>
      <c r="AI338" s="1">
        <v>4</v>
      </c>
      <c r="AJ338" s="1">
        <v>3.6</v>
      </c>
      <c r="AK338" s="1">
        <v>3.3</v>
      </c>
      <c r="AL338" s="1">
        <v>3.4</v>
      </c>
      <c r="AM338" s="1">
        <v>3.1</v>
      </c>
      <c r="AN338" s="1">
        <v>0.4</v>
      </c>
      <c r="AO338" s="3" t="str">
        <f xml:space="preserve"> IFERROR(Table1[[#This Row],[GP 2012]]/Table1[[#This Row],[Total Assets 2012]], "x")</f>
        <v>x</v>
      </c>
      <c r="AP338" s="3" t="str">
        <f xml:space="preserve"> IFERROR(Table1[[#This Row],[GP 2013]]/Table1[[#This Row],[Total Assets 2013]], "x")</f>
        <v>x</v>
      </c>
      <c r="AQ338" s="3" t="str">
        <f xml:space="preserve"> IFERROR(Table1[[#This Row],[GP 2014]]/Table1[[#This Row],[Total Assets 2014]], "x")</f>
        <v>x</v>
      </c>
      <c r="AR338" s="3">
        <f xml:space="preserve"> IFERROR(Table1[[#This Row],[GP 2015]]/Table1[[#This Row],[Total Assets 2015]], "x")</f>
        <v>-1.6393442622950821E-2</v>
      </c>
      <c r="AS338" s="3" t="str">
        <f xml:space="preserve"> IFERROR(Table1[[#This Row],[GP 2016]]/Table1[[#This Row],[Total Assets 2016]], "x")</f>
        <v>x</v>
      </c>
      <c r="AT338" s="3">
        <f xml:space="preserve"> IFERROR(Table1[[#This Row],[GP 2017]]/Table1[[#This Row],[Total Assets 2017]], "x")</f>
        <v>-5.7692307692307689E-2</v>
      </c>
      <c r="AU338" s="3">
        <f xml:space="preserve"> IFERROR(Table1[[#This Row],[GP 2018]]/Table1[[#This Row],[Total Assets 2018]], "x")</f>
        <v>2.5000000000000001E-2</v>
      </c>
      <c r="AV338" s="3">
        <f xml:space="preserve"> IFERROR(Table1[[#This Row],[GP 2019]]/Table1[[#This Row],[Total Assets 2019]], "x")</f>
        <v>-2.777777777777778E-2</v>
      </c>
      <c r="AW338" s="3">
        <f xml:space="preserve"> IFERROR(Table1[[#This Row],[GP 2020]]/Table1[[#This Row],[Total Assets 2020]], "x")</f>
        <v>-0.21212121212121213</v>
      </c>
      <c r="AX338" s="3">
        <f xml:space="preserve"> IFERROR(Table1[[#This Row],[GP 2021]]/Table1[[#This Row],[Total Assets 2021]], "x")</f>
        <v>-0.26470588235294118</v>
      </c>
      <c r="AY338" s="3">
        <f xml:space="preserve"> IFERROR(Table1[[#This Row],[GP TTM]]/Table1[[#This Row],[Total Assets TTM]], "x")</f>
        <v>-0.41935483870967744</v>
      </c>
      <c r="BA338" s="3" t="str">
        <f xml:space="preserve"> IFERROR(ABS(Table1[[#This Row],[ROA 2013]]-Table1[[#This Row],[ROA 2012]]), "x")</f>
        <v>x</v>
      </c>
      <c r="BB338" s="3" t="str">
        <f xml:space="preserve"> IFERROR(ABS(Table1[[#This Row],[ROA 2014]]-Table1[[#This Row],[ROA 2013]]), "x")</f>
        <v>x</v>
      </c>
      <c r="BC338" s="3" t="str">
        <f xml:space="preserve"> IFERROR(ABS(Table1[[#This Row],[ROA 2015]]-Table1[[#This Row],[ROA 2014]]), "x")</f>
        <v>x</v>
      </c>
      <c r="BD338" s="3" t="str">
        <f xml:space="preserve"> IFERROR(ABS(Table1[[#This Row],[ROA 2016]]-Table1[[#This Row],[ROA 2015]]), "x")</f>
        <v>x</v>
      </c>
      <c r="BE338" s="3" t="str">
        <f xml:space="preserve"> IFERROR(ABS(Table1[[#This Row],[ROA 2017]]-Table1[[#This Row],[ROA 2016]]), "x")</f>
        <v>x</v>
      </c>
      <c r="BF338" s="3">
        <f xml:space="preserve"> IFERROR(ABS(Table1[[#This Row],[ROA 2018]]-Table1[[#This Row],[ROA 2017]]), "x")</f>
        <v>8.269230769230769E-2</v>
      </c>
      <c r="BG338" s="3">
        <f xml:space="preserve"> IFERROR(ABS(Table1[[#This Row],[ROA 2019]]-Table1[[#This Row],[ROA 2018]]), "x")</f>
        <v>5.2777777777777785E-2</v>
      </c>
      <c r="BH338" s="3">
        <f xml:space="preserve"> IFERROR(ABS(Table1[[#This Row],[ROA 2020]]-Table1[[#This Row],[ROA 2019]]), "x")</f>
        <v>0.18434343434343434</v>
      </c>
      <c r="BI338" s="3">
        <f xml:space="preserve"> IFERROR(ABS(Table1[[#This Row],[ROA 2021]]-Table1[[#This Row],[ROA 2020]]), "x")</f>
        <v>5.2584670231729053E-2</v>
      </c>
      <c r="BJ338" s="3">
        <f xml:space="preserve"> IFERROR(AVERAGE(Table1[[#This Row],[ROA 2013-2012]:[ROA 2021-2020]]), "x")</f>
        <v>9.309954751131222E-2</v>
      </c>
      <c r="BK338" s="3">
        <f>IFERROR(AVERAGE(Table1[[#This Row],[ROA 2012]:[ROA 2021]]), "x")</f>
        <v>-9.2281770427864937E-2</v>
      </c>
      <c r="BN338" s="1">
        <f>SUM(Table1[[#This Row],[B/M Rank]:[ROA Rank]])</f>
        <v>0</v>
      </c>
    </row>
    <row r="339" spans="1:66" x14ac:dyDescent="0.25">
      <c r="A339" s="1" t="s">
        <v>2956</v>
      </c>
      <c r="B339" s="1" t="s">
        <v>939</v>
      </c>
      <c r="C339" s="1" t="s">
        <v>4417</v>
      </c>
      <c r="D339" s="1" t="s">
        <v>268</v>
      </c>
      <c r="E339" s="1" t="s">
        <v>108</v>
      </c>
      <c r="F339" s="1">
        <v>5.0199999999999996</v>
      </c>
      <c r="G339" s="19"/>
      <c r="H339" s="19"/>
      <c r="I339" s="19"/>
      <c r="J339" s="19"/>
      <c r="K339" s="1"/>
      <c r="L339" s="19"/>
      <c r="M339" s="1">
        <v>2012</v>
      </c>
      <c r="N339" s="1">
        <v>0.5</v>
      </c>
      <c r="O339" s="1">
        <v>0</v>
      </c>
      <c r="P339" s="1">
        <v>0</v>
      </c>
      <c r="Q339" s="1">
        <v>0.1</v>
      </c>
      <c r="R339" s="1">
        <v>0</v>
      </c>
      <c r="S339" s="1">
        <v>0</v>
      </c>
      <c r="T339" s="1">
        <v>0</v>
      </c>
      <c r="U339" s="1">
        <v>0</v>
      </c>
      <c r="V339" s="1" t="s">
        <v>4368</v>
      </c>
      <c r="W339" s="1" t="s">
        <v>4368</v>
      </c>
      <c r="X339" s="1" t="s">
        <v>4368</v>
      </c>
      <c r="Z339" s="3">
        <f xml:space="preserve"> IFERROR(AVEDEV(Table1[[#This Row],[GP 2012]:[GP 2021]]) / Table1[[#This Row],[Avg GP]], "x")</f>
        <v>1.4999999999999998</v>
      </c>
      <c r="AA339" s="2">
        <f xml:space="preserve"> IFERROR(AVERAGE(Table1[[#This Row],[GP 2012]:[GP 2021]]), "x")</f>
        <v>7.4999999999999997E-2</v>
      </c>
      <c r="AB339" s="11">
        <f>Table1[Equity]/Table1[Market Capital]</f>
        <v>2.6693227091633469</v>
      </c>
      <c r="AC339" s="1">
        <v>17.5</v>
      </c>
      <c r="AD339" s="1">
        <v>16.5</v>
      </c>
      <c r="AE339" s="1">
        <v>23.8</v>
      </c>
      <c r="AF339" s="1">
        <v>24.3</v>
      </c>
      <c r="AG339" s="1">
        <v>24.1</v>
      </c>
      <c r="AH339" s="1">
        <v>24.8</v>
      </c>
      <c r="AI339" s="1">
        <v>25.3</v>
      </c>
      <c r="AJ339" s="1">
        <v>25.5</v>
      </c>
      <c r="AK339" s="1">
        <v>26</v>
      </c>
      <c r="AL339" s="1">
        <v>26.7</v>
      </c>
      <c r="AM339" s="1">
        <v>14.2</v>
      </c>
      <c r="AN339" s="1">
        <v>13.4</v>
      </c>
      <c r="AO339" s="3">
        <f xml:space="preserve"> IFERROR(Table1[[#This Row],[GP 2012]]/Table1[[#This Row],[Total Assets 2012]], "x")</f>
        <v>2.8571428571428571E-2</v>
      </c>
      <c r="AP339" s="3">
        <f xml:space="preserve"> IFERROR(Table1[[#This Row],[GP 2013]]/Table1[[#This Row],[Total Assets 2013]], "x")</f>
        <v>0</v>
      </c>
      <c r="AQ339" s="3">
        <f xml:space="preserve"> IFERROR(Table1[[#This Row],[GP 2014]]/Table1[[#This Row],[Total Assets 2014]], "x")</f>
        <v>0</v>
      </c>
      <c r="AR339" s="3">
        <f xml:space="preserve"> IFERROR(Table1[[#This Row],[GP 2015]]/Table1[[#This Row],[Total Assets 2015]], "x")</f>
        <v>4.11522633744856E-3</v>
      </c>
      <c r="AS339" s="3">
        <f xml:space="preserve"> IFERROR(Table1[[#This Row],[GP 2016]]/Table1[[#This Row],[Total Assets 2016]], "x")</f>
        <v>0</v>
      </c>
      <c r="AT339" s="3">
        <f xml:space="preserve"> IFERROR(Table1[[#This Row],[GP 2017]]/Table1[[#This Row],[Total Assets 2017]], "x")</f>
        <v>0</v>
      </c>
      <c r="AU339" s="3">
        <f xml:space="preserve"> IFERROR(Table1[[#This Row],[GP 2018]]/Table1[[#This Row],[Total Assets 2018]], "x")</f>
        <v>0</v>
      </c>
      <c r="AV339" s="3">
        <f xml:space="preserve"> IFERROR(Table1[[#This Row],[GP 2019]]/Table1[[#This Row],[Total Assets 2019]], "x")</f>
        <v>0</v>
      </c>
      <c r="AW339" s="3" t="str">
        <f xml:space="preserve"> IFERROR(Table1[[#This Row],[GP 2020]]/Table1[[#This Row],[Total Assets 2020]], "x")</f>
        <v>x</v>
      </c>
      <c r="AX339" s="3" t="str">
        <f xml:space="preserve"> IFERROR(Table1[[#This Row],[GP 2021]]/Table1[[#This Row],[Total Assets 2021]], "x")</f>
        <v>x</v>
      </c>
      <c r="AY339" s="3" t="str">
        <f xml:space="preserve"> IFERROR(Table1[[#This Row],[GP TTM]]/Table1[[#This Row],[Total Assets TTM]], "x")</f>
        <v>x</v>
      </c>
      <c r="BA339" s="3">
        <f xml:space="preserve"> IFERROR(ABS(Table1[[#This Row],[ROA 2013]]-Table1[[#This Row],[ROA 2012]]), "x")</f>
        <v>2.8571428571428571E-2</v>
      </c>
      <c r="BB339" s="3">
        <f xml:space="preserve"> IFERROR(ABS(Table1[[#This Row],[ROA 2014]]-Table1[[#This Row],[ROA 2013]]), "x")</f>
        <v>0</v>
      </c>
      <c r="BC339" s="3">
        <f xml:space="preserve"> IFERROR(ABS(Table1[[#This Row],[ROA 2015]]-Table1[[#This Row],[ROA 2014]]), "x")</f>
        <v>4.11522633744856E-3</v>
      </c>
      <c r="BD339" s="3">
        <f xml:space="preserve"> IFERROR(ABS(Table1[[#This Row],[ROA 2016]]-Table1[[#This Row],[ROA 2015]]), "x")</f>
        <v>4.11522633744856E-3</v>
      </c>
      <c r="BE339" s="3">
        <f xml:space="preserve"> IFERROR(ABS(Table1[[#This Row],[ROA 2017]]-Table1[[#This Row],[ROA 2016]]), "x")</f>
        <v>0</v>
      </c>
      <c r="BF339" s="3">
        <f xml:space="preserve"> IFERROR(ABS(Table1[[#This Row],[ROA 2018]]-Table1[[#This Row],[ROA 2017]]), "x")</f>
        <v>0</v>
      </c>
      <c r="BG339" s="3">
        <f xml:space="preserve"> IFERROR(ABS(Table1[[#This Row],[ROA 2019]]-Table1[[#This Row],[ROA 2018]]), "x")</f>
        <v>0</v>
      </c>
      <c r="BH339" s="3" t="str">
        <f xml:space="preserve"> IFERROR(ABS(Table1[[#This Row],[ROA 2020]]-Table1[[#This Row],[ROA 2019]]), "x")</f>
        <v>x</v>
      </c>
      <c r="BI339" s="3" t="str">
        <f xml:space="preserve"> IFERROR(ABS(Table1[[#This Row],[ROA 2021]]-Table1[[#This Row],[ROA 2020]]), "x")</f>
        <v>x</v>
      </c>
      <c r="BJ339" s="3">
        <f xml:space="preserve"> IFERROR(AVERAGE(Table1[[#This Row],[ROA 2013-2012]:[ROA 2021-2020]]), "x")</f>
        <v>5.2574116066179555E-3</v>
      </c>
      <c r="BK339" s="3">
        <f>IFERROR(AVERAGE(Table1[[#This Row],[ROA 2012]:[ROA 2021]]), "x")</f>
        <v>4.0858318636096411E-3</v>
      </c>
      <c r="BN339" s="1">
        <f>SUM(Table1[[#This Row],[B/M Rank]:[ROA Rank]])</f>
        <v>0</v>
      </c>
    </row>
    <row r="340" spans="1:66" x14ac:dyDescent="0.25">
      <c r="A340" s="1" t="s">
        <v>3316</v>
      </c>
      <c r="B340" s="1" t="s">
        <v>4611</v>
      </c>
      <c r="C340" s="1" t="s">
        <v>4417</v>
      </c>
      <c r="D340" s="1" t="s">
        <v>268</v>
      </c>
      <c r="E340" s="1" t="s">
        <v>108</v>
      </c>
      <c r="F340" s="1">
        <v>5.0199999999999996</v>
      </c>
      <c r="G340" s="19"/>
      <c r="H340" s="19"/>
      <c r="I340" s="19"/>
      <c r="J340" s="19"/>
      <c r="K340" s="1"/>
      <c r="L340" s="19"/>
      <c r="M340" s="1">
        <v>2019</v>
      </c>
      <c r="V340" s="1" t="s">
        <v>4368</v>
      </c>
      <c r="W340" s="1" t="s">
        <v>4368</v>
      </c>
      <c r="X340" s="1" t="s">
        <v>4368</v>
      </c>
      <c r="Z340" s="3" t="str">
        <f xml:space="preserve"> IFERROR(AVEDEV(Table1[[#This Row],[GP 2012]:[GP 2021]]) / Table1[[#This Row],[Avg GP]], "x")</f>
        <v>x</v>
      </c>
      <c r="AA340" s="2" t="str">
        <f xml:space="preserve"> IFERROR(AVERAGE(Table1[[#This Row],[GP 2012]:[GP 2021]]), "x")</f>
        <v>x</v>
      </c>
      <c r="AB340" s="11">
        <f>Table1[Equity]/Table1[Market Capital]</f>
        <v>-3.9840637450199209E-2</v>
      </c>
      <c r="AK340" s="1">
        <v>0.2</v>
      </c>
      <c r="AL340" s="1">
        <v>0.1</v>
      </c>
      <c r="AM340" s="1">
        <v>0.2</v>
      </c>
      <c r="AN340" s="1">
        <v>-0.2</v>
      </c>
      <c r="AO340" s="3" t="str">
        <f xml:space="preserve"> IFERROR(Table1[[#This Row],[GP 2012]]/Table1[[#This Row],[Total Assets 2012]], "x")</f>
        <v>x</v>
      </c>
      <c r="AP340" s="3" t="str">
        <f xml:space="preserve"> IFERROR(Table1[[#This Row],[GP 2013]]/Table1[[#This Row],[Total Assets 2013]], "x")</f>
        <v>x</v>
      </c>
      <c r="AQ340" s="3" t="str">
        <f xml:space="preserve"> IFERROR(Table1[[#This Row],[GP 2014]]/Table1[[#This Row],[Total Assets 2014]], "x")</f>
        <v>x</v>
      </c>
      <c r="AR340" s="3" t="str">
        <f xml:space="preserve"> IFERROR(Table1[[#This Row],[GP 2015]]/Table1[[#This Row],[Total Assets 2015]], "x")</f>
        <v>x</v>
      </c>
      <c r="AS340" s="3" t="str">
        <f xml:space="preserve"> IFERROR(Table1[[#This Row],[GP 2016]]/Table1[[#This Row],[Total Assets 2016]], "x")</f>
        <v>x</v>
      </c>
      <c r="AT340" s="3" t="str">
        <f xml:space="preserve"> IFERROR(Table1[[#This Row],[GP 2017]]/Table1[[#This Row],[Total Assets 2017]], "x")</f>
        <v>x</v>
      </c>
      <c r="AU340" s="3" t="str">
        <f xml:space="preserve"> IFERROR(Table1[[#This Row],[GP 2018]]/Table1[[#This Row],[Total Assets 2018]], "x")</f>
        <v>x</v>
      </c>
      <c r="AV340" s="3" t="str">
        <f xml:space="preserve"> IFERROR(Table1[[#This Row],[GP 2019]]/Table1[[#This Row],[Total Assets 2019]], "x")</f>
        <v>x</v>
      </c>
      <c r="AW340" s="3" t="str">
        <f xml:space="preserve"> IFERROR(Table1[[#This Row],[GP 2020]]/Table1[[#This Row],[Total Assets 2020]], "x")</f>
        <v>x</v>
      </c>
      <c r="AX340" s="3" t="str">
        <f xml:space="preserve"> IFERROR(Table1[[#This Row],[GP 2021]]/Table1[[#This Row],[Total Assets 2021]], "x")</f>
        <v>x</v>
      </c>
      <c r="AY340" s="3" t="str">
        <f xml:space="preserve"> IFERROR(Table1[[#This Row],[GP TTM]]/Table1[[#This Row],[Total Assets TTM]], "x")</f>
        <v>x</v>
      </c>
      <c r="BA340" s="3" t="str">
        <f xml:space="preserve"> IFERROR(ABS(Table1[[#This Row],[ROA 2013]]-Table1[[#This Row],[ROA 2012]]), "x")</f>
        <v>x</v>
      </c>
      <c r="BB340" s="3" t="str">
        <f xml:space="preserve"> IFERROR(ABS(Table1[[#This Row],[ROA 2014]]-Table1[[#This Row],[ROA 2013]]), "x")</f>
        <v>x</v>
      </c>
      <c r="BC340" s="3" t="str">
        <f xml:space="preserve"> IFERROR(ABS(Table1[[#This Row],[ROA 2015]]-Table1[[#This Row],[ROA 2014]]), "x")</f>
        <v>x</v>
      </c>
      <c r="BD340" s="3" t="str">
        <f xml:space="preserve"> IFERROR(ABS(Table1[[#This Row],[ROA 2016]]-Table1[[#This Row],[ROA 2015]]), "x")</f>
        <v>x</v>
      </c>
      <c r="BE340" s="3" t="str">
        <f xml:space="preserve"> IFERROR(ABS(Table1[[#This Row],[ROA 2017]]-Table1[[#This Row],[ROA 2016]]), "x")</f>
        <v>x</v>
      </c>
      <c r="BF340" s="3" t="str">
        <f xml:space="preserve"> IFERROR(ABS(Table1[[#This Row],[ROA 2018]]-Table1[[#This Row],[ROA 2017]]), "x")</f>
        <v>x</v>
      </c>
      <c r="BG340" s="3" t="str">
        <f xml:space="preserve"> IFERROR(ABS(Table1[[#This Row],[ROA 2019]]-Table1[[#This Row],[ROA 2018]]), "x")</f>
        <v>x</v>
      </c>
      <c r="BH340" s="3" t="str">
        <f xml:space="preserve"> IFERROR(ABS(Table1[[#This Row],[ROA 2020]]-Table1[[#This Row],[ROA 2019]]), "x")</f>
        <v>x</v>
      </c>
      <c r="BI340" s="3" t="str">
        <f xml:space="preserve"> IFERROR(ABS(Table1[[#This Row],[ROA 2021]]-Table1[[#This Row],[ROA 2020]]), "x")</f>
        <v>x</v>
      </c>
      <c r="BJ340" s="3" t="str">
        <f xml:space="preserve"> IFERROR(AVERAGE(Table1[[#This Row],[ROA 2013-2012]:[ROA 2021-2020]]), "x")</f>
        <v>x</v>
      </c>
      <c r="BK340" s="3" t="str">
        <f>IFERROR(AVERAGE(Table1[[#This Row],[ROA 2012]:[ROA 2021]]), "x")</f>
        <v>x</v>
      </c>
      <c r="BN340" s="1">
        <f>SUM(Table1[[#This Row],[B/M Rank]:[ROA Rank]])</f>
        <v>0</v>
      </c>
    </row>
    <row r="341" spans="1:66" x14ac:dyDescent="0.25">
      <c r="A341" s="1" t="s">
        <v>3120</v>
      </c>
      <c r="B341" s="1" t="s">
        <v>4532</v>
      </c>
      <c r="C341" s="1" t="s">
        <v>4417</v>
      </c>
      <c r="D341" s="1" t="s">
        <v>268</v>
      </c>
      <c r="E341" s="1" t="s">
        <v>108</v>
      </c>
      <c r="F341" s="1">
        <v>5.04</v>
      </c>
      <c r="G341" s="19"/>
      <c r="H341" s="19"/>
      <c r="I341" s="19"/>
      <c r="J341" s="19"/>
      <c r="K341" s="1"/>
      <c r="L341" s="19"/>
      <c r="M341" s="1">
        <v>2012</v>
      </c>
      <c r="N341" s="1">
        <v>-0.2</v>
      </c>
      <c r="O341" s="1">
        <v>0</v>
      </c>
      <c r="P341" s="1">
        <v>-0.2</v>
      </c>
      <c r="Q341" s="1">
        <v>0</v>
      </c>
      <c r="R341" s="1">
        <v>-0.2</v>
      </c>
      <c r="S341" s="1">
        <v>0</v>
      </c>
      <c r="T341" s="1">
        <v>0</v>
      </c>
      <c r="U341" s="1">
        <v>0</v>
      </c>
      <c r="V341" s="1">
        <v>0</v>
      </c>
      <c r="W341" s="1">
        <v>-0.3</v>
      </c>
      <c r="X341" s="1">
        <v>-0.7</v>
      </c>
      <c r="Z341" s="3">
        <f xml:space="preserve"> IFERROR(AVEDEV(Table1[[#This Row],[GP 2012]:[GP 2021]]) / Table1[[#This Row],[Avg GP]], "x")</f>
        <v>-1.1999999999999997</v>
      </c>
      <c r="AA341" s="2">
        <f xml:space="preserve"> IFERROR(AVERAGE(Table1[[#This Row],[GP 2012]:[GP 2021]]), "x")</f>
        <v>-9.0000000000000011E-2</v>
      </c>
      <c r="AB341" s="11">
        <f>Table1[Equity]/Table1[Market Capital]</f>
        <v>1.3095238095238095</v>
      </c>
      <c r="AC341" s="1">
        <v>4</v>
      </c>
      <c r="AD341" s="1">
        <v>6.7</v>
      </c>
      <c r="AE341" s="1">
        <v>6.2</v>
      </c>
      <c r="AF341" s="1">
        <v>5.7</v>
      </c>
      <c r="AG341" s="1">
        <v>5.3</v>
      </c>
      <c r="AH341" s="1">
        <v>6</v>
      </c>
      <c r="AI341" s="1">
        <v>7.2</v>
      </c>
      <c r="AJ341" s="1">
        <v>6.5</v>
      </c>
      <c r="AK341" s="1">
        <v>6.6</v>
      </c>
      <c r="AL341" s="1">
        <v>7.5</v>
      </c>
      <c r="AM341" s="1">
        <v>6.6</v>
      </c>
      <c r="AN341" s="1">
        <v>6.6</v>
      </c>
      <c r="AO341" s="3">
        <f xml:space="preserve"> IFERROR(Table1[[#This Row],[GP 2012]]/Table1[[#This Row],[Total Assets 2012]], "x")</f>
        <v>-0.05</v>
      </c>
      <c r="AP341" s="3">
        <f xml:space="preserve"> IFERROR(Table1[[#This Row],[GP 2013]]/Table1[[#This Row],[Total Assets 2013]], "x")</f>
        <v>0</v>
      </c>
      <c r="AQ341" s="3">
        <f xml:space="preserve"> IFERROR(Table1[[#This Row],[GP 2014]]/Table1[[#This Row],[Total Assets 2014]], "x")</f>
        <v>-3.2258064516129031E-2</v>
      </c>
      <c r="AR341" s="3">
        <f xml:space="preserve"> IFERROR(Table1[[#This Row],[GP 2015]]/Table1[[#This Row],[Total Assets 2015]], "x")</f>
        <v>0</v>
      </c>
      <c r="AS341" s="3">
        <f xml:space="preserve"> IFERROR(Table1[[#This Row],[GP 2016]]/Table1[[#This Row],[Total Assets 2016]], "x")</f>
        <v>-3.7735849056603779E-2</v>
      </c>
      <c r="AT341" s="3">
        <f xml:space="preserve"> IFERROR(Table1[[#This Row],[GP 2017]]/Table1[[#This Row],[Total Assets 2017]], "x")</f>
        <v>0</v>
      </c>
      <c r="AU341" s="3">
        <f xml:space="preserve"> IFERROR(Table1[[#This Row],[GP 2018]]/Table1[[#This Row],[Total Assets 2018]], "x")</f>
        <v>0</v>
      </c>
      <c r="AV341" s="3">
        <f xml:space="preserve"> IFERROR(Table1[[#This Row],[GP 2019]]/Table1[[#This Row],[Total Assets 2019]], "x")</f>
        <v>0</v>
      </c>
      <c r="AW341" s="3">
        <f xml:space="preserve"> IFERROR(Table1[[#This Row],[GP 2020]]/Table1[[#This Row],[Total Assets 2020]], "x")</f>
        <v>0</v>
      </c>
      <c r="AX341" s="3">
        <f xml:space="preserve"> IFERROR(Table1[[#This Row],[GP 2021]]/Table1[[#This Row],[Total Assets 2021]], "x")</f>
        <v>-0.04</v>
      </c>
      <c r="AY341" s="3">
        <f xml:space="preserve"> IFERROR(Table1[[#This Row],[GP TTM]]/Table1[[#This Row],[Total Assets TTM]], "x")</f>
        <v>-0.10606060606060606</v>
      </c>
      <c r="BA341" s="3">
        <f xml:space="preserve"> IFERROR(ABS(Table1[[#This Row],[ROA 2013]]-Table1[[#This Row],[ROA 2012]]), "x")</f>
        <v>0.05</v>
      </c>
      <c r="BB341" s="3">
        <f xml:space="preserve"> IFERROR(ABS(Table1[[#This Row],[ROA 2014]]-Table1[[#This Row],[ROA 2013]]), "x")</f>
        <v>3.2258064516129031E-2</v>
      </c>
      <c r="BC341" s="3">
        <f xml:space="preserve"> IFERROR(ABS(Table1[[#This Row],[ROA 2015]]-Table1[[#This Row],[ROA 2014]]), "x")</f>
        <v>3.2258064516129031E-2</v>
      </c>
      <c r="BD341" s="3">
        <f xml:space="preserve"> IFERROR(ABS(Table1[[#This Row],[ROA 2016]]-Table1[[#This Row],[ROA 2015]]), "x")</f>
        <v>3.7735849056603779E-2</v>
      </c>
      <c r="BE341" s="3">
        <f xml:space="preserve"> IFERROR(ABS(Table1[[#This Row],[ROA 2017]]-Table1[[#This Row],[ROA 2016]]), "x")</f>
        <v>3.7735849056603779E-2</v>
      </c>
      <c r="BF341" s="3">
        <f xml:space="preserve"> IFERROR(ABS(Table1[[#This Row],[ROA 2018]]-Table1[[#This Row],[ROA 2017]]), "x")</f>
        <v>0</v>
      </c>
      <c r="BG341" s="3">
        <f xml:space="preserve"> IFERROR(ABS(Table1[[#This Row],[ROA 2019]]-Table1[[#This Row],[ROA 2018]]), "x")</f>
        <v>0</v>
      </c>
      <c r="BH341" s="3">
        <f xml:space="preserve"> IFERROR(ABS(Table1[[#This Row],[ROA 2020]]-Table1[[#This Row],[ROA 2019]]), "x")</f>
        <v>0</v>
      </c>
      <c r="BI341" s="3">
        <f xml:space="preserve"> IFERROR(ABS(Table1[[#This Row],[ROA 2021]]-Table1[[#This Row],[ROA 2020]]), "x")</f>
        <v>0.04</v>
      </c>
      <c r="BJ341" s="3">
        <f xml:space="preserve"> IFERROR(AVERAGE(Table1[[#This Row],[ROA 2013-2012]:[ROA 2021-2020]]), "x")</f>
        <v>2.555420301616285E-2</v>
      </c>
      <c r="BK341" s="3">
        <f>IFERROR(AVERAGE(Table1[[#This Row],[ROA 2012]:[ROA 2021]]), "x")</f>
        <v>-1.5999391357273282E-2</v>
      </c>
      <c r="BN341" s="1">
        <f>SUM(Table1[[#This Row],[B/M Rank]:[ROA Rank]])</f>
        <v>0</v>
      </c>
    </row>
    <row r="342" spans="1:66" x14ac:dyDescent="0.25">
      <c r="A342" s="1" t="s">
        <v>2912</v>
      </c>
      <c r="B342" s="1" t="s">
        <v>904</v>
      </c>
      <c r="C342" s="1" t="s">
        <v>4417</v>
      </c>
      <c r="D342" s="1" t="s">
        <v>268</v>
      </c>
      <c r="E342" s="1" t="s">
        <v>108</v>
      </c>
      <c r="F342" s="1">
        <v>5.04</v>
      </c>
      <c r="G342" s="19"/>
      <c r="H342" s="19"/>
      <c r="I342" s="19"/>
      <c r="J342" s="19"/>
      <c r="K342" s="1"/>
      <c r="L342" s="19"/>
      <c r="M342" s="1">
        <v>2012</v>
      </c>
      <c r="N342" s="1">
        <v>0.1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-0.1</v>
      </c>
      <c r="V342" s="1">
        <v>0</v>
      </c>
      <c r="W342" s="1">
        <v>0</v>
      </c>
      <c r="X342" s="1">
        <v>0</v>
      </c>
      <c r="Z342" s="3" t="str">
        <f xml:space="preserve"> IFERROR(AVEDEV(Table1[[#This Row],[GP 2012]:[GP 2021]]) / Table1[[#This Row],[Avg GP]], "x")</f>
        <v>x</v>
      </c>
      <c r="AA342" s="2">
        <f xml:space="preserve"> IFERROR(AVERAGE(Table1[[#This Row],[GP 2012]:[GP 2021]]), "x")</f>
        <v>0</v>
      </c>
      <c r="AB342" s="11">
        <f>Table1[Equity]/Table1[Market Capital]</f>
        <v>0.65476190476190477</v>
      </c>
      <c r="AC342" s="1">
        <v>2.4</v>
      </c>
      <c r="AD342" s="1">
        <v>0.8</v>
      </c>
      <c r="AE342" s="1">
        <v>0.4</v>
      </c>
      <c r="AF342" s="1">
        <v>0.1</v>
      </c>
      <c r="AG342" s="1">
        <v>0</v>
      </c>
      <c r="AH342" s="1">
        <v>0.3</v>
      </c>
      <c r="AI342" s="1">
        <v>0.1</v>
      </c>
      <c r="AJ342" s="1">
        <v>0.1</v>
      </c>
      <c r="AK342" s="1">
        <v>0</v>
      </c>
      <c r="AL342" s="1">
        <v>4</v>
      </c>
      <c r="AM342" s="1">
        <v>3.5</v>
      </c>
      <c r="AN342" s="1">
        <v>3.3</v>
      </c>
      <c r="AO342" s="3">
        <f xml:space="preserve"> IFERROR(Table1[[#This Row],[GP 2012]]/Table1[[#This Row],[Total Assets 2012]], "x")</f>
        <v>4.1666666666666671E-2</v>
      </c>
      <c r="AP342" s="3">
        <f xml:space="preserve"> IFERROR(Table1[[#This Row],[GP 2013]]/Table1[[#This Row],[Total Assets 2013]], "x")</f>
        <v>0</v>
      </c>
      <c r="AQ342" s="3">
        <f xml:space="preserve"> IFERROR(Table1[[#This Row],[GP 2014]]/Table1[[#This Row],[Total Assets 2014]], "x")</f>
        <v>0</v>
      </c>
      <c r="AR342" s="3">
        <f xml:space="preserve"> IFERROR(Table1[[#This Row],[GP 2015]]/Table1[[#This Row],[Total Assets 2015]], "x")</f>
        <v>0</v>
      </c>
      <c r="AS342" s="3" t="str">
        <f xml:space="preserve"> IFERROR(Table1[[#This Row],[GP 2016]]/Table1[[#This Row],[Total Assets 2016]], "x")</f>
        <v>x</v>
      </c>
      <c r="AT342" s="3">
        <f xml:space="preserve"> IFERROR(Table1[[#This Row],[GP 2017]]/Table1[[#This Row],[Total Assets 2017]], "x")</f>
        <v>0</v>
      </c>
      <c r="AU342" s="3">
        <f xml:space="preserve"> IFERROR(Table1[[#This Row],[GP 2018]]/Table1[[#This Row],[Total Assets 2018]], "x")</f>
        <v>0</v>
      </c>
      <c r="AV342" s="3">
        <f xml:space="preserve"> IFERROR(Table1[[#This Row],[GP 2019]]/Table1[[#This Row],[Total Assets 2019]], "x")</f>
        <v>-1</v>
      </c>
      <c r="AW342" s="3" t="str">
        <f xml:space="preserve"> IFERROR(Table1[[#This Row],[GP 2020]]/Table1[[#This Row],[Total Assets 2020]], "x")</f>
        <v>x</v>
      </c>
      <c r="AX342" s="3">
        <f xml:space="preserve"> IFERROR(Table1[[#This Row],[GP 2021]]/Table1[[#This Row],[Total Assets 2021]], "x")</f>
        <v>0</v>
      </c>
      <c r="AY342" s="3">
        <f xml:space="preserve"> IFERROR(Table1[[#This Row],[GP TTM]]/Table1[[#This Row],[Total Assets TTM]], "x")</f>
        <v>0</v>
      </c>
      <c r="BA342" s="3">
        <f xml:space="preserve"> IFERROR(ABS(Table1[[#This Row],[ROA 2013]]-Table1[[#This Row],[ROA 2012]]), "x")</f>
        <v>4.1666666666666671E-2</v>
      </c>
      <c r="BB342" s="3">
        <f xml:space="preserve"> IFERROR(ABS(Table1[[#This Row],[ROA 2014]]-Table1[[#This Row],[ROA 2013]]), "x")</f>
        <v>0</v>
      </c>
      <c r="BC342" s="3">
        <f xml:space="preserve"> IFERROR(ABS(Table1[[#This Row],[ROA 2015]]-Table1[[#This Row],[ROA 2014]]), "x")</f>
        <v>0</v>
      </c>
      <c r="BD342" s="3" t="str">
        <f xml:space="preserve"> IFERROR(ABS(Table1[[#This Row],[ROA 2016]]-Table1[[#This Row],[ROA 2015]]), "x")</f>
        <v>x</v>
      </c>
      <c r="BE342" s="3" t="str">
        <f xml:space="preserve"> IFERROR(ABS(Table1[[#This Row],[ROA 2017]]-Table1[[#This Row],[ROA 2016]]), "x")</f>
        <v>x</v>
      </c>
      <c r="BF342" s="3">
        <f xml:space="preserve"> IFERROR(ABS(Table1[[#This Row],[ROA 2018]]-Table1[[#This Row],[ROA 2017]]), "x")</f>
        <v>0</v>
      </c>
      <c r="BG342" s="3">
        <f xml:space="preserve"> IFERROR(ABS(Table1[[#This Row],[ROA 2019]]-Table1[[#This Row],[ROA 2018]]), "x")</f>
        <v>1</v>
      </c>
      <c r="BH342" s="3" t="str">
        <f xml:space="preserve"> IFERROR(ABS(Table1[[#This Row],[ROA 2020]]-Table1[[#This Row],[ROA 2019]]), "x")</f>
        <v>x</v>
      </c>
      <c r="BI342" s="3" t="str">
        <f xml:space="preserve"> IFERROR(ABS(Table1[[#This Row],[ROA 2021]]-Table1[[#This Row],[ROA 2020]]), "x")</f>
        <v>x</v>
      </c>
      <c r="BJ342" s="3">
        <f xml:space="preserve"> IFERROR(AVERAGE(Table1[[#This Row],[ROA 2013-2012]:[ROA 2021-2020]]), "x")</f>
        <v>0.20833333333333334</v>
      </c>
      <c r="BK342" s="3">
        <f>IFERROR(AVERAGE(Table1[[#This Row],[ROA 2012]:[ROA 2021]]), "x")</f>
        <v>-0.11979166666666667</v>
      </c>
      <c r="BN342" s="1">
        <f>SUM(Table1[[#This Row],[B/M Rank]:[ROA Rank]])</f>
        <v>0</v>
      </c>
    </row>
    <row r="343" spans="1:66" x14ac:dyDescent="0.25">
      <c r="A343" s="1" t="s">
        <v>2252</v>
      </c>
      <c r="B343" s="1" t="s">
        <v>293</v>
      </c>
      <c r="C343" s="1" t="s">
        <v>267</v>
      </c>
      <c r="D343" s="1" t="s">
        <v>268</v>
      </c>
      <c r="E343" s="1" t="s">
        <v>108</v>
      </c>
      <c r="F343" s="1">
        <v>5.05</v>
      </c>
      <c r="G343" s="19"/>
      <c r="H343" s="19"/>
      <c r="I343" s="19"/>
      <c r="J343" s="19"/>
      <c r="K343" s="1"/>
      <c r="L343" s="19"/>
      <c r="M343" s="1">
        <v>2012</v>
      </c>
      <c r="N343" s="1">
        <v>7.1</v>
      </c>
      <c r="O343" s="1">
        <v>9.1999999999999993</v>
      </c>
      <c r="P343" s="1">
        <v>9.4</v>
      </c>
      <c r="Q343" s="1">
        <v>12</v>
      </c>
      <c r="R343" s="1">
        <v>11.1</v>
      </c>
      <c r="S343" s="1">
        <v>11.4</v>
      </c>
      <c r="T343" s="1">
        <v>12.1</v>
      </c>
      <c r="U343" s="1">
        <v>13.5</v>
      </c>
      <c r="V343" s="1">
        <v>18.5</v>
      </c>
      <c r="W343" s="1">
        <v>16.3</v>
      </c>
      <c r="X343" s="1">
        <v>15.7</v>
      </c>
      <c r="Z343" s="3">
        <f xml:space="preserve"> IFERROR(AVEDEV(Table1[[#This Row],[GP 2012]:[GP 2021]]) / Table1[[#This Row],[Avg GP]], "x")</f>
        <v>0.20165837479270315</v>
      </c>
      <c r="AA343" s="2">
        <f xml:space="preserve"> IFERROR(AVERAGE(Table1[[#This Row],[GP 2012]:[GP 2021]]), "x")</f>
        <v>12.059999999999999</v>
      </c>
      <c r="AB343" s="11">
        <f>Table1[Equity]/Table1[Market Capital]</f>
        <v>4.891089108910891</v>
      </c>
      <c r="AC343" s="1">
        <v>17.7</v>
      </c>
      <c r="AD343" s="1">
        <v>21.1</v>
      </c>
      <c r="AE343" s="1">
        <v>22.9</v>
      </c>
      <c r="AF343" s="1">
        <v>28.4</v>
      </c>
      <c r="AG343" s="1">
        <v>25</v>
      </c>
      <c r="AH343" s="1">
        <v>25.5</v>
      </c>
      <c r="AI343" s="1">
        <v>28.2</v>
      </c>
      <c r="AJ343" s="1">
        <v>32.5</v>
      </c>
      <c r="AK343" s="1">
        <v>39.700000000000003</v>
      </c>
      <c r="AL343" s="1">
        <v>41.7</v>
      </c>
      <c r="AM343" s="1">
        <v>41.6</v>
      </c>
      <c r="AN343" s="1">
        <v>24.7</v>
      </c>
      <c r="AO343" s="3">
        <f xml:space="preserve"> IFERROR(Table1[[#This Row],[GP 2012]]/Table1[[#This Row],[Total Assets 2012]], "x")</f>
        <v>0.40112994350282488</v>
      </c>
      <c r="AP343" s="3">
        <f xml:space="preserve"> IFERROR(Table1[[#This Row],[GP 2013]]/Table1[[#This Row],[Total Assets 2013]], "x")</f>
        <v>0.43601895734597151</v>
      </c>
      <c r="AQ343" s="3">
        <f xml:space="preserve"> IFERROR(Table1[[#This Row],[GP 2014]]/Table1[[#This Row],[Total Assets 2014]], "x")</f>
        <v>0.41048034934497818</v>
      </c>
      <c r="AR343" s="3">
        <f xml:space="preserve"> IFERROR(Table1[[#This Row],[GP 2015]]/Table1[[#This Row],[Total Assets 2015]], "x")</f>
        <v>0.42253521126760568</v>
      </c>
      <c r="AS343" s="3">
        <f xml:space="preserve"> IFERROR(Table1[[#This Row],[GP 2016]]/Table1[[#This Row],[Total Assets 2016]], "x")</f>
        <v>0.44400000000000001</v>
      </c>
      <c r="AT343" s="3">
        <f xml:space="preserve"> IFERROR(Table1[[#This Row],[GP 2017]]/Table1[[#This Row],[Total Assets 2017]], "x")</f>
        <v>0.44705882352941179</v>
      </c>
      <c r="AU343" s="3">
        <f xml:space="preserve"> IFERROR(Table1[[#This Row],[GP 2018]]/Table1[[#This Row],[Total Assets 2018]], "x")</f>
        <v>0.42907801418439717</v>
      </c>
      <c r="AV343" s="3">
        <f xml:space="preserve"> IFERROR(Table1[[#This Row],[GP 2019]]/Table1[[#This Row],[Total Assets 2019]], "x")</f>
        <v>0.41538461538461541</v>
      </c>
      <c r="AW343" s="3">
        <f xml:space="preserve"> IFERROR(Table1[[#This Row],[GP 2020]]/Table1[[#This Row],[Total Assets 2020]], "x")</f>
        <v>0.46599496221662468</v>
      </c>
      <c r="AX343" s="3">
        <f xml:space="preserve"> IFERROR(Table1[[#This Row],[GP 2021]]/Table1[[#This Row],[Total Assets 2021]], "x")</f>
        <v>0.39088729016786572</v>
      </c>
      <c r="AY343" s="3">
        <f xml:space="preserve"> IFERROR(Table1[[#This Row],[GP TTM]]/Table1[[#This Row],[Total Assets TTM]], "x")</f>
        <v>0.37740384615384615</v>
      </c>
      <c r="BA343" s="3">
        <f xml:space="preserve"> IFERROR(ABS(Table1[[#This Row],[ROA 2013]]-Table1[[#This Row],[ROA 2012]]), "x")</f>
        <v>3.4889013843146632E-2</v>
      </c>
      <c r="BB343" s="3">
        <f xml:space="preserve"> IFERROR(ABS(Table1[[#This Row],[ROA 2014]]-Table1[[#This Row],[ROA 2013]]), "x")</f>
        <v>2.5538608000993335E-2</v>
      </c>
      <c r="BC343" s="3">
        <f xml:space="preserve"> IFERROR(ABS(Table1[[#This Row],[ROA 2015]]-Table1[[#This Row],[ROA 2014]]), "x")</f>
        <v>1.2054861922627502E-2</v>
      </c>
      <c r="BD343" s="3">
        <f xml:space="preserve"> IFERROR(ABS(Table1[[#This Row],[ROA 2016]]-Table1[[#This Row],[ROA 2015]]), "x")</f>
        <v>2.1464788732394324E-2</v>
      </c>
      <c r="BE343" s="3">
        <f xml:space="preserve"> IFERROR(ABS(Table1[[#This Row],[ROA 2017]]-Table1[[#This Row],[ROA 2016]]), "x")</f>
        <v>3.0588235294117805E-3</v>
      </c>
      <c r="BF343" s="3">
        <f xml:space="preserve"> IFERROR(ABS(Table1[[#This Row],[ROA 2018]]-Table1[[#This Row],[ROA 2017]]), "x")</f>
        <v>1.7980809345014614E-2</v>
      </c>
      <c r="BG343" s="3">
        <f xml:space="preserve"> IFERROR(ABS(Table1[[#This Row],[ROA 2019]]-Table1[[#This Row],[ROA 2018]]), "x")</f>
        <v>1.3693398799781764E-2</v>
      </c>
      <c r="BH343" s="3">
        <f xml:space="preserve"> IFERROR(ABS(Table1[[#This Row],[ROA 2020]]-Table1[[#This Row],[ROA 2019]]), "x")</f>
        <v>5.0610346832009268E-2</v>
      </c>
      <c r="BI343" s="3">
        <f xml:space="preserve"> IFERROR(ABS(Table1[[#This Row],[ROA 2021]]-Table1[[#This Row],[ROA 2020]]), "x")</f>
        <v>7.5107672048758956E-2</v>
      </c>
      <c r="BJ343" s="3">
        <f xml:space="preserve"> IFERROR(AVERAGE(Table1[[#This Row],[ROA 2013-2012]:[ROA 2021-2020]]), "x")</f>
        <v>2.8266480339348685E-2</v>
      </c>
      <c r="BK343" s="3">
        <f>IFERROR(AVERAGE(Table1[[#This Row],[ROA 2012]:[ROA 2021]]), "x")</f>
        <v>0.42625681669442955</v>
      </c>
      <c r="BN343" s="1">
        <f>SUM(Table1[[#This Row],[B/M Rank]:[ROA Rank]])</f>
        <v>0</v>
      </c>
    </row>
    <row r="344" spans="1:66" x14ac:dyDescent="0.25">
      <c r="A344" s="1" t="s">
        <v>3536</v>
      </c>
      <c r="B344" s="1" t="s">
        <v>4681</v>
      </c>
      <c r="C344" s="1" t="s">
        <v>4417</v>
      </c>
      <c r="D344" s="1" t="s">
        <v>268</v>
      </c>
      <c r="E344" s="1" t="s">
        <v>108</v>
      </c>
      <c r="F344" s="1">
        <v>5.05</v>
      </c>
      <c r="G344" s="19"/>
      <c r="H344" s="19"/>
      <c r="I344" s="19"/>
      <c r="J344" s="19"/>
      <c r="K344" s="1"/>
      <c r="L344" s="19"/>
      <c r="M344" s="1">
        <v>2012</v>
      </c>
      <c r="N344" s="1" t="s">
        <v>4368</v>
      </c>
      <c r="O344" s="1" t="s">
        <v>4368</v>
      </c>
      <c r="P344" s="1" t="s">
        <v>4368</v>
      </c>
      <c r="Q344" s="1" t="s">
        <v>4368</v>
      </c>
      <c r="R344" s="1" t="s">
        <v>4368</v>
      </c>
      <c r="S344" s="1" t="s">
        <v>4368</v>
      </c>
      <c r="T344" s="1">
        <v>-1.7</v>
      </c>
      <c r="U344" s="1">
        <v>-0.8</v>
      </c>
      <c r="V344" s="1">
        <v>-0.7</v>
      </c>
      <c r="W344" s="1">
        <v>-0.8</v>
      </c>
      <c r="X344" s="1">
        <v>-0.8</v>
      </c>
      <c r="Z344" s="3">
        <f xml:space="preserve"> IFERROR(AVEDEV(Table1[[#This Row],[GP 2012]:[GP 2021]]) / Table1[[#This Row],[Avg GP]], "x")</f>
        <v>-0.35</v>
      </c>
      <c r="AA344" s="2">
        <f xml:space="preserve"> IFERROR(AVERAGE(Table1[[#This Row],[GP 2012]:[GP 2021]]), "x")</f>
        <v>-1</v>
      </c>
      <c r="AB344" s="11">
        <f>Table1[Equity]/Table1[Market Capital]</f>
        <v>0.45544554455445541</v>
      </c>
      <c r="AC344" s="1">
        <v>30.3</v>
      </c>
      <c r="AD344" s="1">
        <v>3.5</v>
      </c>
      <c r="AE344" s="1">
        <v>3.5</v>
      </c>
      <c r="AF344" s="1">
        <v>3.2</v>
      </c>
      <c r="AG344" s="1">
        <v>2.9</v>
      </c>
      <c r="AH344" s="1">
        <v>4.4000000000000004</v>
      </c>
      <c r="AI344" s="1">
        <v>3.1</v>
      </c>
      <c r="AJ344" s="1">
        <v>2.9</v>
      </c>
      <c r="AK344" s="1">
        <v>3.3</v>
      </c>
      <c r="AL344" s="1">
        <v>6.6</v>
      </c>
      <c r="AM344" s="1">
        <v>4.4000000000000004</v>
      </c>
      <c r="AN344" s="1">
        <v>2.2999999999999998</v>
      </c>
      <c r="AO344" s="3" t="str">
        <f xml:space="preserve"> IFERROR(Table1[[#This Row],[GP 2012]]/Table1[[#This Row],[Total Assets 2012]], "x")</f>
        <v>x</v>
      </c>
      <c r="AP344" s="3" t="str">
        <f xml:space="preserve"> IFERROR(Table1[[#This Row],[GP 2013]]/Table1[[#This Row],[Total Assets 2013]], "x")</f>
        <v>x</v>
      </c>
      <c r="AQ344" s="3" t="str">
        <f xml:space="preserve"> IFERROR(Table1[[#This Row],[GP 2014]]/Table1[[#This Row],[Total Assets 2014]], "x")</f>
        <v>x</v>
      </c>
      <c r="AR344" s="3" t="str">
        <f xml:space="preserve"> IFERROR(Table1[[#This Row],[GP 2015]]/Table1[[#This Row],[Total Assets 2015]], "x")</f>
        <v>x</v>
      </c>
      <c r="AS344" s="3" t="str">
        <f xml:space="preserve"> IFERROR(Table1[[#This Row],[GP 2016]]/Table1[[#This Row],[Total Assets 2016]], "x")</f>
        <v>x</v>
      </c>
      <c r="AT344" s="3" t="str">
        <f xml:space="preserve"> IFERROR(Table1[[#This Row],[GP 2017]]/Table1[[#This Row],[Total Assets 2017]], "x")</f>
        <v>x</v>
      </c>
      <c r="AU344" s="3">
        <f xml:space="preserve"> IFERROR(Table1[[#This Row],[GP 2018]]/Table1[[#This Row],[Total Assets 2018]], "x")</f>
        <v>-0.54838709677419351</v>
      </c>
      <c r="AV344" s="3">
        <f xml:space="preserve"> IFERROR(Table1[[#This Row],[GP 2019]]/Table1[[#This Row],[Total Assets 2019]], "x")</f>
        <v>-0.27586206896551724</v>
      </c>
      <c r="AW344" s="3">
        <f xml:space="preserve"> IFERROR(Table1[[#This Row],[GP 2020]]/Table1[[#This Row],[Total Assets 2020]], "x")</f>
        <v>-0.21212121212121213</v>
      </c>
      <c r="AX344" s="3">
        <f xml:space="preserve"> IFERROR(Table1[[#This Row],[GP 2021]]/Table1[[#This Row],[Total Assets 2021]], "x")</f>
        <v>-0.12121212121212123</v>
      </c>
      <c r="AY344" s="3">
        <f xml:space="preserve"> IFERROR(Table1[[#This Row],[GP TTM]]/Table1[[#This Row],[Total Assets TTM]], "x")</f>
        <v>-0.18181818181818182</v>
      </c>
      <c r="BA344" s="3" t="str">
        <f xml:space="preserve"> IFERROR(ABS(Table1[[#This Row],[ROA 2013]]-Table1[[#This Row],[ROA 2012]]), "x")</f>
        <v>x</v>
      </c>
      <c r="BB344" s="3" t="str">
        <f xml:space="preserve"> IFERROR(ABS(Table1[[#This Row],[ROA 2014]]-Table1[[#This Row],[ROA 2013]]), "x")</f>
        <v>x</v>
      </c>
      <c r="BC344" s="3" t="str">
        <f xml:space="preserve"> IFERROR(ABS(Table1[[#This Row],[ROA 2015]]-Table1[[#This Row],[ROA 2014]]), "x")</f>
        <v>x</v>
      </c>
      <c r="BD344" s="3" t="str">
        <f xml:space="preserve"> IFERROR(ABS(Table1[[#This Row],[ROA 2016]]-Table1[[#This Row],[ROA 2015]]), "x")</f>
        <v>x</v>
      </c>
      <c r="BE344" s="3" t="str">
        <f xml:space="preserve"> IFERROR(ABS(Table1[[#This Row],[ROA 2017]]-Table1[[#This Row],[ROA 2016]]), "x")</f>
        <v>x</v>
      </c>
      <c r="BF344" s="3" t="str">
        <f xml:space="preserve"> IFERROR(ABS(Table1[[#This Row],[ROA 2018]]-Table1[[#This Row],[ROA 2017]]), "x")</f>
        <v>x</v>
      </c>
      <c r="BG344" s="3">
        <f xml:space="preserve"> IFERROR(ABS(Table1[[#This Row],[ROA 2019]]-Table1[[#This Row],[ROA 2018]]), "x")</f>
        <v>0.27252502780867627</v>
      </c>
      <c r="BH344" s="3">
        <f xml:space="preserve"> IFERROR(ABS(Table1[[#This Row],[ROA 2020]]-Table1[[#This Row],[ROA 2019]]), "x")</f>
        <v>6.374085684430511E-2</v>
      </c>
      <c r="BI344" s="3">
        <f xml:space="preserve"> IFERROR(ABS(Table1[[#This Row],[ROA 2021]]-Table1[[#This Row],[ROA 2020]]), "x")</f>
        <v>9.0909090909090898E-2</v>
      </c>
      <c r="BJ344" s="3">
        <f xml:space="preserve"> IFERROR(AVERAGE(Table1[[#This Row],[ROA 2013-2012]:[ROA 2021-2020]]), "x")</f>
        <v>0.14239165852069074</v>
      </c>
      <c r="BK344" s="3">
        <f>IFERROR(AVERAGE(Table1[[#This Row],[ROA 2012]:[ROA 2021]]), "x")</f>
        <v>-0.28939562476826103</v>
      </c>
      <c r="BN344" s="1">
        <f>SUM(Table1[[#This Row],[B/M Rank]:[ROA Rank]])</f>
        <v>0</v>
      </c>
    </row>
    <row r="345" spans="1:66" x14ac:dyDescent="0.25">
      <c r="A345" s="1" t="s">
        <v>3467</v>
      </c>
      <c r="B345" s="1" t="s">
        <v>1274</v>
      </c>
      <c r="C345" s="1" t="s">
        <v>4417</v>
      </c>
      <c r="D345" s="1" t="s">
        <v>268</v>
      </c>
      <c r="E345" s="1" t="s">
        <v>108</v>
      </c>
      <c r="F345" s="1">
        <v>5.0599999999999996</v>
      </c>
      <c r="G345" s="19"/>
      <c r="H345" s="19"/>
      <c r="I345" s="19"/>
      <c r="J345" s="19"/>
      <c r="K345" s="1"/>
      <c r="L345" s="19"/>
      <c r="M345" s="1">
        <v>2012</v>
      </c>
      <c r="N345" s="1" t="s">
        <v>4368</v>
      </c>
      <c r="O345" s="1" t="s">
        <v>4368</v>
      </c>
      <c r="P345" s="1" t="s">
        <v>4368</v>
      </c>
      <c r="Q345" s="1" t="s">
        <v>4368</v>
      </c>
      <c r="R345" s="1" t="s">
        <v>4368</v>
      </c>
      <c r="S345" s="1" t="s">
        <v>4368</v>
      </c>
      <c r="T345" s="1" t="s">
        <v>4368</v>
      </c>
      <c r="U345" s="1" t="s">
        <v>4368</v>
      </c>
      <c r="V345" s="1" t="s">
        <v>4368</v>
      </c>
      <c r="W345" s="1" t="s">
        <v>4368</v>
      </c>
      <c r="X345" s="1" t="s">
        <v>4368</v>
      </c>
      <c r="Z345" s="3" t="str">
        <f xml:space="preserve"> IFERROR(AVEDEV(Table1[[#This Row],[GP 2012]:[GP 2021]]) / Table1[[#This Row],[Avg GP]], "x")</f>
        <v>x</v>
      </c>
      <c r="AA345" s="2" t="str">
        <f xml:space="preserve"> IFERROR(AVERAGE(Table1[[#This Row],[GP 2012]:[GP 2021]]), "x")</f>
        <v>x</v>
      </c>
      <c r="AB345" s="11">
        <f>Table1[Equity]/Table1[Market Capital]</f>
        <v>0.45454545454545453</v>
      </c>
      <c r="AC345" s="1">
        <v>0.3</v>
      </c>
      <c r="AD345" s="1">
        <v>0.4</v>
      </c>
      <c r="AE345" s="1">
        <v>0.4</v>
      </c>
      <c r="AF345" s="1">
        <v>0</v>
      </c>
      <c r="AG345" s="1">
        <v>1.4</v>
      </c>
      <c r="AH345" s="1">
        <v>1.1000000000000001</v>
      </c>
      <c r="AI345" s="1">
        <v>1.5</v>
      </c>
      <c r="AJ345" s="1">
        <v>1.3</v>
      </c>
      <c r="AK345" s="1">
        <v>0.5</v>
      </c>
      <c r="AL345" s="1">
        <v>4.5</v>
      </c>
      <c r="AM345" s="1">
        <v>2.2999999999999998</v>
      </c>
      <c r="AN345" s="1">
        <v>2.2999999999999998</v>
      </c>
      <c r="AO345" s="3" t="str">
        <f xml:space="preserve"> IFERROR(Table1[[#This Row],[GP 2012]]/Table1[[#This Row],[Total Assets 2012]], "x")</f>
        <v>x</v>
      </c>
      <c r="AP345" s="3" t="str">
        <f xml:space="preserve"> IFERROR(Table1[[#This Row],[GP 2013]]/Table1[[#This Row],[Total Assets 2013]], "x")</f>
        <v>x</v>
      </c>
      <c r="AQ345" s="3" t="str">
        <f xml:space="preserve"> IFERROR(Table1[[#This Row],[GP 2014]]/Table1[[#This Row],[Total Assets 2014]], "x")</f>
        <v>x</v>
      </c>
      <c r="AR345" s="3" t="str">
        <f xml:space="preserve"> IFERROR(Table1[[#This Row],[GP 2015]]/Table1[[#This Row],[Total Assets 2015]], "x")</f>
        <v>x</v>
      </c>
      <c r="AS345" s="3" t="str">
        <f xml:space="preserve"> IFERROR(Table1[[#This Row],[GP 2016]]/Table1[[#This Row],[Total Assets 2016]], "x")</f>
        <v>x</v>
      </c>
      <c r="AT345" s="3" t="str">
        <f xml:space="preserve"> IFERROR(Table1[[#This Row],[GP 2017]]/Table1[[#This Row],[Total Assets 2017]], "x")</f>
        <v>x</v>
      </c>
      <c r="AU345" s="3" t="str">
        <f xml:space="preserve"> IFERROR(Table1[[#This Row],[GP 2018]]/Table1[[#This Row],[Total Assets 2018]], "x")</f>
        <v>x</v>
      </c>
      <c r="AV345" s="3" t="str">
        <f xml:space="preserve"> IFERROR(Table1[[#This Row],[GP 2019]]/Table1[[#This Row],[Total Assets 2019]], "x")</f>
        <v>x</v>
      </c>
      <c r="AW345" s="3" t="str">
        <f xml:space="preserve"> IFERROR(Table1[[#This Row],[GP 2020]]/Table1[[#This Row],[Total Assets 2020]], "x")</f>
        <v>x</v>
      </c>
      <c r="AX345" s="3" t="str">
        <f xml:space="preserve"> IFERROR(Table1[[#This Row],[GP 2021]]/Table1[[#This Row],[Total Assets 2021]], "x")</f>
        <v>x</v>
      </c>
      <c r="AY345" s="3" t="str">
        <f xml:space="preserve"> IFERROR(Table1[[#This Row],[GP TTM]]/Table1[[#This Row],[Total Assets TTM]], "x")</f>
        <v>x</v>
      </c>
      <c r="BA345" s="3" t="str">
        <f xml:space="preserve"> IFERROR(ABS(Table1[[#This Row],[ROA 2013]]-Table1[[#This Row],[ROA 2012]]), "x")</f>
        <v>x</v>
      </c>
      <c r="BB345" s="3" t="str">
        <f xml:space="preserve"> IFERROR(ABS(Table1[[#This Row],[ROA 2014]]-Table1[[#This Row],[ROA 2013]]), "x")</f>
        <v>x</v>
      </c>
      <c r="BC345" s="3" t="str">
        <f xml:space="preserve"> IFERROR(ABS(Table1[[#This Row],[ROA 2015]]-Table1[[#This Row],[ROA 2014]]), "x")</f>
        <v>x</v>
      </c>
      <c r="BD345" s="3" t="str">
        <f xml:space="preserve"> IFERROR(ABS(Table1[[#This Row],[ROA 2016]]-Table1[[#This Row],[ROA 2015]]), "x")</f>
        <v>x</v>
      </c>
      <c r="BE345" s="3" t="str">
        <f xml:space="preserve"> IFERROR(ABS(Table1[[#This Row],[ROA 2017]]-Table1[[#This Row],[ROA 2016]]), "x")</f>
        <v>x</v>
      </c>
      <c r="BF345" s="3" t="str">
        <f xml:space="preserve"> IFERROR(ABS(Table1[[#This Row],[ROA 2018]]-Table1[[#This Row],[ROA 2017]]), "x")</f>
        <v>x</v>
      </c>
      <c r="BG345" s="3" t="str">
        <f xml:space="preserve"> IFERROR(ABS(Table1[[#This Row],[ROA 2019]]-Table1[[#This Row],[ROA 2018]]), "x")</f>
        <v>x</v>
      </c>
      <c r="BH345" s="3" t="str">
        <f xml:space="preserve"> IFERROR(ABS(Table1[[#This Row],[ROA 2020]]-Table1[[#This Row],[ROA 2019]]), "x")</f>
        <v>x</v>
      </c>
      <c r="BI345" s="3" t="str">
        <f xml:space="preserve"> IFERROR(ABS(Table1[[#This Row],[ROA 2021]]-Table1[[#This Row],[ROA 2020]]), "x")</f>
        <v>x</v>
      </c>
      <c r="BJ345" s="3" t="str">
        <f xml:space="preserve"> IFERROR(AVERAGE(Table1[[#This Row],[ROA 2013-2012]:[ROA 2021-2020]]), "x")</f>
        <v>x</v>
      </c>
      <c r="BK345" s="3" t="str">
        <f>IFERROR(AVERAGE(Table1[[#This Row],[ROA 2012]:[ROA 2021]]), "x")</f>
        <v>x</v>
      </c>
      <c r="BN345" s="1">
        <f>SUM(Table1[[#This Row],[B/M Rank]:[ROA Rank]])</f>
        <v>0</v>
      </c>
    </row>
    <row r="346" spans="1:66" x14ac:dyDescent="0.25">
      <c r="A346" s="1" t="s">
        <v>3882</v>
      </c>
      <c r="B346" s="1" t="s">
        <v>1597</v>
      </c>
      <c r="C346" s="1" t="s">
        <v>1499</v>
      </c>
      <c r="D346" s="1" t="s">
        <v>440</v>
      </c>
      <c r="E346" s="1" t="s">
        <v>108</v>
      </c>
      <c r="F346" s="1">
        <v>5.07</v>
      </c>
      <c r="G346" s="19"/>
      <c r="H346" s="19"/>
      <c r="I346" s="19"/>
      <c r="J346" s="19"/>
      <c r="K346" s="1"/>
      <c r="L346" s="19"/>
      <c r="M346" s="1">
        <v>2015</v>
      </c>
      <c r="Q346" s="1">
        <v>0</v>
      </c>
      <c r="R346" s="1">
        <v>0</v>
      </c>
      <c r="S346" s="1">
        <v>0</v>
      </c>
      <c r="T346" s="1">
        <v>-0.1</v>
      </c>
      <c r="U346" s="1">
        <v>0.1</v>
      </c>
      <c r="V346" s="1">
        <v>0.1</v>
      </c>
      <c r="W346" s="1" t="s">
        <v>4368</v>
      </c>
      <c r="X346" s="1" t="s">
        <v>4368</v>
      </c>
      <c r="Z346" s="3">
        <f xml:space="preserve"> IFERROR(AVEDEV(Table1[[#This Row],[GP 2012]:[GP 2021]]) / Table1[[#This Row],[Avg GP]], "x")</f>
        <v>3.3333333333333335</v>
      </c>
      <c r="AA346" s="2">
        <f xml:space="preserve"> IFERROR(AVERAGE(Table1[[#This Row],[GP 2012]:[GP 2021]]), "x")</f>
        <v>1.6666666666666666E-2</v>
      </c>
      <c r="AB346" s="11">
        <f>Table1[Equity]/Table1[Market Capital]</f>
        <v>0.1972386587771203</v>
      </c>
      <c r="AF346" s="1">
        <v>0.6</v>
      </c>
      <c r="AG346" s="1">
        <v>0.4</v>
      </c>
      <c r="AH346" s="1">
        <v>0.5</v>
      </c>
      <c r="AI346" s="1">
        <v>2.2000000000000002</v>
      </c>
      <c r="AJ346" s="1">
        <v>2</v>
      </c>
      <c r="AK346" s="1">
        <v>0.1</v>
      </c>
      <c r="AL346" s="1">
        <v>0.3</v>
      </c>
      <c r="AM346" s="1">
        <v>1.3</v>
      </c>
      <c r="AN346" s="1">
        <v>1</v>
      </c>
      <c r="AO346" s="3" t="str">
        <f xml:space="preserve"> IFERROR(Table1[[#This Row],[GP 2012]]/Table1[[#This Row],[Total Assets 2012]], "x")</f>
        <v>x</v>
      </c>
      <c r="AP346" s="3" t="str">
        <f xml:space="preserve"> IFERROR(Table1[[#This Row],[GP 2013]]/Table1[[#This Row],[Total Assets 2013]], "x")</f>
        <v>x</v>
      </c>
      <c r="AQ346" s="3" t="str">
        <f xml:space="preserve"> IFERROR(Table1[[#This Row],[GP 2014]]/Table1[[#This Row],[Total Assets 2014]], "x")</f>
        <v>x</v>
      </c>
      <c r="AR346" s="3">
        <f xml:space="preserve"> IFERROR(Table1[[#This Row],[GP 2015]]/Table1[[#This Row],[Total Assets 2015]], "x")</f>
        <v>0</v>
      </c>
      <c r="AS346" s="3">
        <f xml:space="preserve"> IFERROR(Table1[[#This Row],[GP 2016]]/Table1[[#This Row],[Total Assets 2016]], "x")</f>
        <v>0</v>
      </c>
      <c r="AT346" s="3">
        <f xml:space="preserve"> IFERROR(Table1[[#This Row],[GP 2017]]/Table1[[#This Row],[Total Assets 2017]], "x")</f>
        <v>0</v>
      </c>
      <c r="AU346" s="3">
        <f xml:space="preserve"> IFERROR(Table1[[#This Row],[GP 2018]]/Table1[[#This Row],[Total Assets 2018]], "x")</f>
        <v>-4.5454545454545456E-2</v>
      </c>
      <c r="AV346" s="3">
        <f xml:space="preserve"> IFERROR(Table1[[#This Row],[GP 2019]]/Table1[[#This Row],[Total Assets 2019]], "x")</f>
        <v>0.05</v>
      </c>
      <c r="AW346" s="3">
        <f xml:space="preserve"> IFERROR(Table1[[#This Row],[GP 2020]]/Table1[[#This Row],[Total Assets 2020]], "x")</f>
        <v>1</v>
      </c>
      <c r="AX346" s="3" t="str">
        <f xml:space="preserve"> IFERROR(Table1[[#This Row],[GP 2021]]/Table1[[#This Row],[Total Assets 2021]], "x")</f>
        <v>x</v>
      </c>
      <c r="AY346" s="3" t="str">
        <f xml:space="preserve"> IFERROR(Table1[[#This Row],[GP TTM]]/Table1[[#This Row],[Total Assets TTM]], "x")</f>
        <v>x</v>
      </c>
      <c r="BA346" s="3" t="str">
        <f xml:space="preserve"> IFERROR(ABS(Table1[[#This Row],[ROA 2013]]-Table1[[#This Row],[ROA 2012]]), "x")</f>
        <v>x</v>
      </c>
      <c r="BB346" s="3" t="str">
        <f xml:space="preserve"> IFERROR(ABS(Table1[[#This Row],[ROA 2014]]-Table1[[#This Row],[ROA 2013]]), "x")</f>
        <v>x</v>
      </c>
      <c r="BC346" s="3" t="str">
        <f xml:space="preserve"> IFERROR(ABS(Table1[[#This Row],[ROA 2015]]-Table1[[#This Row],[ROA 2014]]), "x")</f>
        <v>x</v>
      </c>
      <c r="BD346" s="3">
        <f xml:space="preserve"> IFERROR(ABS(Table1[[#This Row],[ROA 2016]]-Table1[[#This Row],[ROA 2015]]), "x")</f>
        <v>0</v>
      </c>
      <c r="BE346" s="3">
        <f xml:space="preserve"> IFERROR(ABS(Table1[[#This Row],[ROA 2017]]-Table1[[#This Row],[ROA 2016]]), "x")</f>
        <v>0</v>
      </c>
      <c r="BF346" s="3">
        <f xml:space="preserve"> IFERROR(ABS(Table1[[#This Row],[ROA 2018]]-Table1[[#This Row],[ROA 2017]]), "x")</f>
        <v>4.5454545454545456E-2</v>
      </c>
      <c r="BG346" s="3">
        <f xml:space="preserve"> IFERROR(ABS(Table1[[#This Row],[ROA 2019]]-Table1[[#This Row],[ROA 2018]]), "x")</f>
        <v>9.5454545454545459E-2</v>
      </c>
      <c r="BH346" s="3">
        <f xml:space="preserve"> IFERROR(ABS(Table1[[#This Row],[ROA 2020]]-Table1[[#This Row],[ROA 2019]]), "x")</f>
        <v>0.95</v>
      </c>
      <c r="BI346" s="3" t="str">
        <f xml:space="preserve"> IFERROR(ABS(Table1[[#This Row],[ROA 2021]]-Table1[[#This Row],[ROA 2020]]), "x")</f>
        <v>x</v>
      </c>
      <c r="BJ346" s="3">
        <f xml:space="preserve"> IFERROR(AVERAGE(Table1[[#This Row],[ROA 2013-2012]:[ROA 2021-2020]]), "x")</f>
        <v>0.21818181818181817</v>
      </c>
      <c r="BK346" s="3">
        <f>IFERROR(AVERAGE(Table1[[#This Row],[ROA 2012]:[ROA 2021]]), "x")</f>
        <v>0.16742424242424245</v>
      </c>
      <c r="BN346" s="1">
        <f>SUM(Table1[[#This Row],[B/M Rank]:[ROA Rank]])</f>
        <v>0</v>
      </c>
    </row>
    <row r="347" spans="1:66" x14ac:dyDescent="0.25">
      <c r="A347" s="1" t="s">
        <v>3377</v>
      </c>
      <c r="B347" s="1" t="s">
        <v>1216</v>
      </c>
      <c r="C347" s="1" t="s">
        <v>4417</v>
      </c>
      <c r="D347" s="1" t="s">
        <v>268</v>
      </c>
      <c r="E347" s="1" t="s">
        <v>108</v>
      </c>
      <c r="F347" s="1">
        <v>5.08</v>
      </c>
      <c r="G347" s="19"/>
      <c r="H347" s="19"/>
      <c r="I347" s="19"/>
      <c r="J347" s="19"/>
      <c r="K347" s="1"/>
      <c r="L347" s="19"/>
      <c r="M347" s="1">
        <v>2018</v>
      </c>
      <c r="T347" s="1" t="s">
        <v>4368</v>
      </c>
      <c r="U347" s="1" t="s">
        <v>4368</v>
      </c>
      <c r="V347" s="1" t="s">
        <v>4368</v>
      </c>
      <c r="W347" s="1" t="s">
        <v>4368</v>
      </c>
      <c r="X347" s="1" t="s">
        <v>4368</v>
      </c>
      <c r="Z347" s="3" t="str">
        <f xml:space="preserve"> IFERROR(AVEDEV(Table1[[#This Row],[GP 2012]:[GP 2021]]) / Table1[[#This Row],[Avg GP]], "x")</f>
        <v>x</v>
      </c>
      <c r="AA347" s="2" t="str">
        <f xml:space="preserve"> IFERROR(AVERAGE(Table1[[#This Row],[GP 2012]:[GP 2021]]), "x")</f>
        <v>x</v>
      </c>
      <c r="AB347" s="11">
        <f>Table1[Equity]/Table1[Market Capital]</f>
        <v>2.3622047244094486</v>
      </c>
      <c r="AI347" s="1">
        <v>0.2</v>
      </c>
      <c r="AJ347" s="1">
        <v>0.2</v>
      </c>
      <c r="AK347" s="1">
        <v>2.4</v>
      </c>
      <c r="AL347" s="1">
        <v>12.2</v>
      </c>
      <c r="AM347" s="1">
        <v>12.2</v>
      </c>
      <c r="AN347" s="1">
        <v>12</v>
      </c>
      <c r="AO347" s="3" t="str">
        <f xml:space="preserve"> IFERROR(Table1[[#This Row],[GP 2012]]/Table1[[#This Row],[Total Assets 2012]], "x")</f>
        <v>x</v>
      </c>
      <c r="AP347" s="3" t="str">
        <f xml:space="preserve"> IFERROR(Table1[[#This Row],[GP 2013]]/Table1[[#This Row],[Total Assets 2013]], "x")</f>
        <v>x</v>
      </c>
      <c r="AQ347" s="3" t="str">
        <f xml:space="preserve"> IFERROR(Table1[[#This Row],[GP 2014]]/Table1[[#This Row],[Total Assets 2014]], "x")</f>
        <v>x</v>
      </c>
      <c r="AR347" s="3" t="str">
        <f xml:space="preserve"> IFERROR(Table1[[#This Row],[GP 2015]]/Table1[[#This Row],[Total Assets 2015]], "x")</f>
        <v>x</v>
      </c>
      <c r="AS347" s="3" t="str">
        <f xml:space="preserve"> IFERROR(Table1[[#This Row],[GP 2016]]/Table1[[#This Row],[Total Assets 2016]], "x")</f>
        <v>x</v>
      </c>
      <c r="AT347" s="3" t="str">
        <f xml:space="preserve"> IFERROR(Table1[[#This Row],[GP 2017]]/Table1[[#This Row],[Total Assets 2017]], "x")</f>
        <v>x</v>
      </c>
      <c r="AU347" s="3" t="str">
        <f xml:space="preserve"> IFERROR(Table1[[#This Row],[GP 2018]]/Table1[[#This Row],[Total Assets 2018]], "x")</f>
        <v>x</v>
      </c>
      <c r="AV347" s="3" t="str">
        <f xml:space="preserve"> IFERROR(Table1[[#This Row],[GP 2019]]/Table1[[#This Row],[Total Assets 2019]], "x")</f>
        <v>x</v>
      </c>
      <c r="AW347" s="3" t="str">
        <f xml:space="preserve"> IFERROR(Table1[[#This Row],[GP 2020]]/Table1[[#This Row],[Total Assets 2020]], "x")</f>
        <v>x</v>
      </c>
      <c r="AX347" s="3" t="str">
        <f xml:space="preserve"> IFERROR(Table1[[#This Row],[GP 2021]]/Table1[[#This Row],[Total Assets 2021]], "x")</f>
        <v>x</v>
      </c>
      <c r="AY347" s="3" t="str">
        <f xml:space="preserve"> IFERROR(Table1[[#This Row],[GP TTM]]/Table1[[#This Row],[Total Assets TTM]], "x")</f>
        <v>x</v>
      </c>
      <c r="BA347" s="3" t="str">
        <f xml:space="preserve"> IFERROR(ABS(Table1[[#This Row],[ROA 2013]]-Table1[[#This Row],[ROA 2012]]), "x")</f>
        <v>x</v>
      </c>
      <c r="BB347" s="3" t="str">
        <f xml:space="preserve"> IFERROR(ABS(Table1[[#This Row],[ROA 2014]]-Table1[[#This Row],[ROA 2013]]), "x")</f>
        <v>x</v>
      </c>
      <c r="BC347" s="3" t="str">
        <f xml:space="preserve"> IFERROR(ABS(Table1[[#This Row],[ROA 2015]]-Table1[[#This Row],[ROA 2014]]), "x")</f>
        <v>x</v>
      </c>
      <c r="BD347" s="3" t="str">
        <f xml:space="preserve"> IFERROR(ABS(Table1[[#This Row],[ROA 2016]]-Table1[[#This Row],[ROA 2015]]), "x")</f>
        <v>x</v>
      </c>
      <c r="BE347" s="3" t="str">
        <f xml:space="preserve"> IFERROR(ABS(Table1[[#This Row],[ROA 2017]]-Table1[[#This Row],[ROA 2016]]), "x")</f>
        <v>x</v>
      </c>
      <c r="BF347" s="3" t="str">
        <f xml:space="preserve"> IFERROR(ABS(Table1[[#This Row],[ROA 2018]]-Table1[[#This Row],[ROA 2017]]), "x")</f>
        <v>x</v>
      </c>
      <c r="BG347" s="3" t="str">
        <f xml:space="preserve"> IFERROR(ABS(Table1[[#This Row],[ROA 2019]]-Table1[[#This Row],[ROA 2018]]), "x")</f>
        <v>x</v>
      </c>
      <c r="BH347" s="3" t="str">
        <f xml:space="preserve"> IFERROR(ABS(Table1[[#This Row],[ROA 2020]]-Table1[[#This Row],[ROA 2019]]), "x")</f>
        <v>x</v>
      </c>
      <c r="BI347" s="3" t="str">
        <f xml:space="preserve"> IFERROR(ABS(Table1[[#This Row],[ROA 2021]]-Table1[[#This Row],[ROA 2020]]), "x")</f>
        <v>x</v>
      </c>
      <c r="BJ347" s="3" t="str">
        <f xml:space="preserve"> IFERROR(AVERAGE(Table1[[#This Row],[ROA 2013-2012]:[ROA 2021-2020]]), "x")</f>
        <v>x</v>
      </c>
      <c r="BK347" s="3" t="str">
        <f>IFERROR(AVERAGE(Table1[[#This Row],[ROA 2012]:[ROA 2021]]), "x")</f>
        <v>x</v>
      </c>
      <c r="BN347" s="1">
        <f>SUM(Table1[[#This Row],[B/M Rank]:[ROA Rank]])</f>
        <v>0</v>
      </c>
    </row>
    <row r="348" spans="1:66" x14ac:dyDescent="0.25">
      <c r="A348" s="1" t="s">
        <v>2891</v>
      </c>
      <c r="B348" s="1" t="s">
        <v>891</v>
      </c>
      <c r="C348" s="1" t="s">
        <v>4417</v>
      </c>
      <c r="D348" s="1" t="s">
        <v>268</v>
      </c>
      <c r="E348" s="1" t="s">
        <v>108</v>
      </c>
      <c r="F348" s="1">
        <v>5.08</v>
      </c>
      <c r="G348" s="19"/>
      <c r="H348" s="19"/>
      <c r="I348" s="19"/>
      <c r="J348" s="19"/>
      <c r="K348" s="1"/>
      <c r="L348" s="19"/>
      <c r="M348" s="1">
        <v>2019</v>
      </c>
      <c r="U348" s="1" t="s">
        <v>4368</v>
      </c>
      <c r="V348" s="1" t="s">
        <v>4368</v>
      </c>
      <c r="W348" s="1" t="s">
        <v>4368</v>
      </c>
      <c r="X348" s="1" t="s">
        <v>4368</v>
      </c>
      <c r="Z348" s="3" t="str">
        <f xml:space="preserve"> IFERROR(AVEDEV(Table1[[#This Row],[GP 2012]:[GP 2021]]) / Table1[[#This Row],[Avg GP]], "x")</f>
        <v>x</v>
      </c>
      <c r="AA348" s="2" t="str">
        <f xml:space="preserve"> IFERROR(AVERAGE(Table1[[#This Row],[GP 2012]:[GP 2021]]), "x")</f>
        <v>x</v>
      </c>
      <c r="AB348" s="11">
        <f>Table1[Equity]/Table1[Market Capital]</f>
        <v>0.39370078740157477</v>
      </c>
      <c r="AJ348" s="1">
        <v>0.2</v>
      </c>
      <c r="AK348" s="1">
        <v>0.2</v>
      </c>
      <c r="AL348" s="1">
        <v>2.7</v>
      </c>
      <c r="AM348" s="1">
        <v>2.2999999999999998</v>
      </c>
      <c r="AN348" s="1">
        <v>2</v>
      </c>
      <c r="AO348" s="3" t="str">
        <f xml:space="preserve"> IFERROR(Table1[[#This Row],[GP 2012]]/Table1[[#This Row],[Total Assets 2012]], "x")</f>
        <v>x</v>
      </c>
      <c r="AP348" s="3" t="str">
        <f xml:space="preserve"> IFERROR(Table1[[#This Row],[GP 2013]]/Table1[[#This Row],[Total Assets 2013]], "x")</f>
        <v>x</v>
      </c>
      <c r="AQ348" s="3" t="str">
        <f xml:space="preserve"> IFERROR(Table1[[#This Row],[GP 2014]]/Table1[[#This Row],[Total Assets 2014]], "x")</f>
        <v>x</v>
      </c>
      <c r="AR348" s="3" t="str">
        <f xml:space="preserve"> IFERROR(Table1[[#This Row],[GP 2015]]/Table1[[#This Row],[Total Assets 2015]], "x")</f>
        <v>x</v>
      </c>
      <c r="AS348" s="3" t="str">
        <f xml:space="preserve"> IFERROR(Table1[[#This Row],[GP 2016]]/Table1[[#This Row],[Total Assets 2016]], "x")</f>
        <v>x</v>
      </c>
      <c r="AT348" s="3" t="str">
        <f xml:space="preserve"> IFERROR(Table1[[#This Row],[GP 2017]]/Table1[[#This Row],[Total Assets 2017]], "x")</f>
        <v>x</v>
      </c>
      <c r="AU348" s="3" t="str">
        <f xml:space="preserve"> IFERROR(Table1[[#This Row],[GP 2018]]/Table1[[#This Row],[Total Assets 2018]], "x")</f>
        <v>x</v>
      </c>
      <c r="AV348" s="3" t="str">
        <f xml:space="preserve"> IFERROR(Table1[[#This Row],[GP 2019]]/Table1[[#This Row],[Total Assets 2019]], "x")</f>
        <v>x</v>
      </c>
      <c r="AW348" s="3" t="str">
        <f xml:space="preserve"> IFERROR(Table1[[#This Row],[GP 2020]]/Table1[[#This Row],[Total Assets 2020]], "x")</f>
        <v>x</v>
      </c>
      <c r="AX348" s="3" t="str">
        <f xml:space="preserve"> IFERROR(Table1[[#This Row],[GP 2021]]/Table1[[#This Row],[Total Assets 2021]], "x")</f>
        <v>x</v>
      </c>
      <c r="AY348" s="3" t="str">
        <f xml:space="preserve"> IFERROR(Table1[[#This Row],[GP TTM]]/Table1[[#This Row],[Total Assets TTM]], "x")</f>
        <v>x</v>
      </c>
      <c r="BA348" s="3" t="str">
        <f xml:space="preserve"> IFERROR(ABS(Table1[[#This Row],[ROA 2013]]-Table1[[#This Row],[ROA 2012]]), "x")</f>
        <v>x</v>
      </c>
      <c r="BB348" s="3" t="str">
        <f xml:space="preserve"> IFERROR(ABS(Table1[[#This Row],[ROA 2014]]-Table1[[#This Row],[ROA 2013]]), "x")</f>
        <v>x</v>
      </c>
      <c r="BC348" s="3" t="str">
        <f xml:space="preserve"> IFERROR(ABS(Table1[[#This Row],[ROA 2015]]-Table1[[#This Row],[ROA 2014]]), "x")</f>
        <v>x</v>
      </c>
      <c r="BD348" s="3" t="str">
        <f xml:space="preserve"> IFERROR(ABS(Table1[[#This Row],[ROA 2016]]-Table1[[#This Row],[ROA 2015]]), "x")</f>
        <v>x</v>
      </c>
      <c r="BE348" s="3" t="str">
        <f xml:space="preserve"> IFERROR(ABS(Table1[[#This Row],[ROA 2017]]-Table1[[#This Row],[ROA 2016]]), "x")</f>
        <v>x</v>
      </c>
      <c r="BF348" s="3" t="str">
        <f xml:space="preserve"> IFERROR(ABS(Table1[[#This Row],[ROA 2018]]-Table1[[#This Row],[ROA 2017]]), "x")</f>
        <v>x</v>
      </c>
      <c r="BG348" s="3" t="str">
        <f xml:space="preserve"> IFERROR(ABS(Table1[[#This Row],[ROA 2019]]-Table1[[#This Row],[ROA 2018]]), "x")</f>
        <v>x</v>
      </c>
      <c r="BH348" s="3" t="str">
        <f xml:space="preserve"> IFERROR(ABS(Table1[[#This Row],[ROA 2020]]-Table1[[#This Row],[ROA 2019]]), "x")</f>
        <v>x</v>
      </c>
      <c r="BI348" s="3" t="str">
        <f xml:space="preserve"> IFERROR(ABS(Table1[[#This Row],[ROA 2021]]-Table1[[#This Row],[ROA 2020]]), "x")</f>
        <v>x</v>
      </c>
      <c r="BJ348" s="3" t="str">
        <f xml:space="preserve"> IFERROR(AVERAGE(Table1[[#This Row],[ROA 2013-2012]:[ROA 2021-2020]]), "x")</f>
        <v>x</v>
      </c>
      <c r="BK348" s="3" t="str">
        <f>IFERROR(AVERAGE(Table1[[#This Row],[ROA 2012]:[ROA 2021]]), "x")</f>
        <v>x</v>
      </c>
      <c r="BN348" s="1">
        <f>SUM(Table1[[#This Row],[B/M Rank]:[ROA Rank]])</f>
        <v>0</v>
      </c>
    </row>
    <row r="349" spans="1:66" x14ac:dyDescent="0.25">
      <c r="A349" s="1" t="s">
        <v>4309</v>
      </c>
      <c r="B349" s="1" t="s">
        <v>2011</v>
      </c>
      <c r="C349" s="1" t="s">
        <v>2004</v>
      </c>
      <c r="D349" s="1" t="s">
        <v>133</v>
      </c>
      <c r="E349" s="1" t="s">
        <v>108</v>
      </c>
      <c r="F349" s="1">
        <v>5.09</v>
      </c>
      <c r="G349" s="19"/>
      <c r="H349" s="19"/>
      <c r="I349" s="19"/>
      <c r="J349" s="19"/>
      <c r="K349" s="1"/>
      <c r="L349" s="19"/>
      <c r="M349" s="1">
        <v>2017</v>
      </c>
      <c r="R349" s="1">
        <v>0.4</v>
      </c>
      <c r="S349" s="1">
        <v>0.3</v>
      </c>
      <c r="T349" s="1">
        <v>0.5</v>
      </c>
      <c r="U349" s="1">
        <v>0.4</v>
      </c>
      <c r="V349" s="1">
        <v>0.4</v>
      </c>
      <c r="W349" s="1">
        <v>7.7</v>
      </c>
      <c r="X349" s="1">
        <v>9.6</v>
      </c>
      <c r="Z349" s="3">
        <f xml:space="preserve"> IFERROR(AVEDEV(Table1[[#This Row],[GP 2012]:[GP 2021]]) / Table1[[#This Row],[Avg GP]], "x")</f>
        <v>1.2542955326460481</v>
      </c>
      <c r="AA349" s="2">
        <f xml:space="preserve"> IFERROR(AVERAGE(Table1[[#This Row],[GP 2012]:[GP 2021]]), "x")</f>
        <v>1.6166666666666665</v>
      </c>
      <c r="AB349" s="11">
        <f>Table1[Equity]/Table1[Market Capital]</f>
        <v>0.47151277013752457</v>
      </c>
      <c r="AG349" s="1">
        <v>0.2</v>
      </c>
      <c r="AH349" s="1">
        <v>0.5</v>
      </c>
      <c r="AI349" s="1">
        <v>1</v>
      </c>
      <c r="AJ349" s="1">
        <v>1.5</v>
      </c>
      <c r="AK349" s="1">
        <v>1.2</v>
      </c>
      <c r="AL349" s="1">
        <v>13.4</v>
      </c>
      <c r="AM349" s="1">
        <v>13.4</v>
      </c>
      <c r="AN349" s="1">
        <v>2.4</v>
      </c>
      <c r="AO349" s="3" t="str">
        <f xml:space="preserve"> IFERROR(Table1[[#This Row],[GP 2012]]/Table1[[#This Row],[Total Assets 2012]], "x")</f>
        <v>x</v>
      </c>
      <c r="AP349" s="3" t="str">
        <f xml:space="preserve"> IFERROR(Table1[[#This Row],[GP 2013]]/Table1[[#This Row],[Total Assets 2013]], "x")</f>
        <v>x</v>
      </c>
      <c r="AQ349" s="3" t="str">
        <f xml:space="preserve"> IFERROR(Table1[[#This Row],[GP 2014]]/Table1[[#This Row],[Total Assets 2014]], "x")</f>
        <v>x</v>
      </c>
      <c r="AR349" s="3" t="str">
        <f xml:space="preserve"> IFERROR(Table1[[#This Row],[GP 2015]]/Table1[[#This Row],[Total Assets 2015]], "x")</f>
        <v>x</v>
      </c>
      <c r="AS349" s="3">
        <f xml:space="preserve"> IFERROR(Table1[[#This Row],[GP 2016]]/Table1[[#This Row],[Total Assets 2016]], "x")</f>
        <v>2</v>
      </c>
      <c r="AT349" s="3">
        <f xml:space="preserve"> IFERROR(Table1[[#This Row],[GP 2017]]/Table1[[#This Row],[Total Assets 2017]], "x")</f>
        <v>0.6</v>
      </c>
      <c r="AU349" s="3">
        <f xml:space="preserve"> IFERROR(Table1[[#This Row],[GP 2018]]/Table1[[#This Row],[Total Assets 2018]], "x")</f>
        <v>0.5</v>
      </c>
      <c r="AV349" s="3">
        <f xml:space="preserve"> IFERROR(Table1[[#This Row],[GP 2019]]/Table1[[#This Row],[Total Assets 2019]], "x")</f>
        <v>0.26666666666666666</v>
      </c>
      <c r="AW349" s="3">
        <f xml:space="preserve"> IFERROR(Table1[[#This Row],[GP 2020]]/Table1[[#This Row],[Total Assets 2020]], "x")</f>
        <v>0.33333333333333337</v>
      </c>
      <c r="AX349" s="3">
        <f xml:space="preserve"> IFERROR(Table1[[#This Row],[GP 2021]]/Table1[[#This Row],[Total Assets 2021]], "x")</f>
        <v>0.57462686567164178</v>
      </c>
      <c r="AY349" s="3">
        <f xml:space="preserve"> IFERROR(Table1[[#This Row],[GP TTM]]/Table1[[#This Row],[Total Assets TTM]], "x")</f>
        <v>0.71641791044776115</v>
      </c>
      <c r="BA349" s="3" t="str">
        <f xml:space="preserve"> IFERROR(ABS(Table1[[#This Row],[ROA 2013]]-Table1[[#This Row],[ROA 2012]]), "x")</f>
        <v>x</v>
      </c>
      <c r="BB349" s="3" t="str">
        <f xml:space="preserve"> IFERROR(ABS(Table1[[#This Row],[ROA 2014]]-Table1[[#This Row],[ROA 2013]]), "x")</f>
        <v>x</v>
      </c>
      <c r="BC349" s="3" t="str">
        <f xml:space="preserve"> IFERROR(ABS(Table1[[#This Row],[ROA 2015]]-Table1[[#This Row],[ROA 2014]]), "x")</f>
        <v>x</v>
      </c>
      <c r="BD349" s="3" t="str">
        <f xml:space="preserve"> IFERROR(ABS(Table1[[#This Row],[ROA 2016]]-Table1[[#This Row],[ROA 2015]]), "x")</f>
        <v>x</v>
      </c>
      <c r="BE349" s="3">
        <f xml:space="preserve"> IFERROR(ABS(Table1[[#This Row],[ROA 2017]]-Table1[[#This Row],[ROA 2016]]), "x")</f>
        <v>1.4</v>
      </c>
      <c r="BF349" s="3">
        <f xml:space="preserve"> IFERROR(ABS(Table1[[#This Row],[ROA 2018]]-Table1[[#This Row],[ROA 2017]]), "x")</f>
        <v>9.9999999999999978E-2</v>
      </c>
      <c r="BG349" s="3">
        <f xml:space="preserve"> IFERROR(ABS(Table1[[#This Row],[ROA 2019]]-Table1[[#This Row],[ROA 2018]]), "x")</f>
        <v>0.23333333333333334</v>
      </c>
      <c r="BH349" s="3">
        <f xml:space="preserve"> IFERROR(ABS(Table1[[#This Row],[ROA 2020]]-Table1[[#This Row],[ROA 2019]]), "x")</f>
        <v>6.6666666666666707E-2</v>
      </c>
      <c r="BI349" s="3">
        <f xml:space="preserve"> IFERROR(ABS(Table1[[#This Row],[ROA 2021]]-Table1[[#This Row],[ROA 2020]]), "x")</f>
        <v>0.24129353233830841</v>
      </c>
      <c r="BJ349" s="3">
        <f xml:space="preserve"> IFERROR(AVERAGE(Table1[[#This Row],[ROA 2013-2012]:[ROA 2021-2020]]), "x")</f>
        <v>0.40825870646766171</v>
      </c>
      <c r="BK349" s="3">
        <f>IFERROR(AVERAGE(Table1[[#This Row],[ROA 2012]:[ROA 2021]]), "x")</f>
        <v>0.7124378109452737</v>
      </c>
      <c r="BN349" s="1">
        <f>SUM(Table1[[#This Row],[B/M Rank]:[ROA Rank]])</f>
        <v>0</v>
      </c>
    </row>
    <row r="350" spans="1:66" x14ac:dyDescent="0.25">
      <c r="A350" s="1" t="s">
        <v>3875</v>
      </c>
      <c r="B350" s="1" t="s">
        <v>1590</v>
      </c>
      <c r="C350" s="1" t="s">
        <v>1499</v>
      </c>
      <c r="D350" s="1" t="s">
        <v>440</v>
      </c>
      <c r="E350" s="1" t="s">
        <v>108</v>
      </c>
      <c r="F350" s="1">
        <v>5.0999999999999996</v>
      </c>
      <c r="G350" s="19"/>
      <c r="H350" s="19"/>
      <c r="I350" s="19"/>
      <c r="J350" s="19"/>
      <c r="K350" s="1"/>
      <c r="L350" s="19"/>
      <c r="M350" s="1">
        <v>2012</v>
      </c>
      <c r="N350" s="1" t="s">
        <v>4368</v>
      </c>
      <c r="O350" s="1" t="s">
        <v>4368</v>
      </c>
      <c r="P350" s="1" t="s">
        <v>4368</v>
      </c>
      <c r="Q350" s="1" t="s">
        <v>4368</v>
      </c>
      <c r="R350" s="1" t="s">
        <v>4368</v>
      </c>
      <c r="S350" s="1" t="s">
        <v>4368</v>
      </c>
      <c r="T350" s="1" t="s">
        <v>4368</v>
      </c>
      <c r="U350" s="1" t="s">
        <v>4368</v>
      </c>
      <c r="V350" s="1" t="s">
        <v>4368</v>
      </c>
      <c r="W350" s="1" t="s">
        <v>4368</v>
      </c>
      <c r="X350" s="1" t="s">
        <v>4368</v>
      </c>
      <c r="Z350" s="3" t="str">
        <f xml:space="preserve"> IFERROR(AVEDEV(Table1[[#This Row],[GP 2012]:[GP 2021]]) / Table1[[#This Row],[Avg GP]], "x")</f>
        <v>x</v>
      </c>
      <c r="AA350" s="2" t="str">
        <f xml:space="preserve"> IFERROR(AVERAGE(Table1[[#This Row],[GP 2012]:[GP 2021]]), "x")</f>
        <v>x</v>
      </c>
      <c r="AB350" s="11">
        <f>Table1[Equity]/Table1[Market Capital]</f>
        <v>0.13725490196078433</v>
      </c>
      <c r="AC350" s="1">
        <v>0</v>
      </c>
      <c r="AD350" s="1">
        <v>0.1</v>
      </c>
      <c r="AE350" s="1">
        <v>0</v>
      </c>
      <c r="AF350" s="1">
        <v>0</v>
      </c>
      <c r="AG350" s="1">
        <v>0</v>
      </c>
      <c r="AH350" s="1">
        <v>0.2</v>
      </c>
      <c r="AI350" s="1">
        <v>0.2</v>
      </c>
      <c r="AJ350" s="1">
        <v>0</v>
      </c>
      <c r="AK350" s="1">
        <v>0</v>
      </c>
      <c r="AL350" s="1">
        <v>0.8</v>
      </c>
      <c r="AM350" s="1">
        <v>1.8</v>
      </c>
      <c r="AN350" s="1">
        <v>0.7</v>
      </c>
      <c r="AO350" s="3" t="str">
        <f xml:space="preserve"> IFERROR(Table1[[#This Row],[GP 2012]]/Table1[[#This Row],[Total Assets 2012]], "x")</f>
        <v>x</v>
      </c>
      <c r="AP350" s="3" t="str">
        <f xml:space="preserve"> IFERROR(Table1[[#This Row],[GP 2013]]/Table1[[#This Row],[Total Assets 2013]], "x")</f>
        <v>x</v>
      </c>
      <c r="AQ350" s="3" t="str">
        <f xml:space="preserve"> IFERROR(Table1[[#This Row],[GP 2014]]/Table1[[#This Row],[Total Assets 2014]], "x")</f>
        <v>x</v>
      </c>
      <c r="AR350" s="3" t="str">
        <f xml:space="preserve"> IFERROR(Table1[[#This Row],[GP 2015]]/Table1[[#This Row],[Total Assets 2015]], "x")</f>
        <v>x</v>
      </c>
      <c r="AS350" s="3" t="str">
        <f xml:space="preserve"> IFERROR(Table1[[#This Row],[GP 2016]]/Table1[[#This Row],[Total Assets 2016]], "x")</f>
        <v>x</v>
      </c>
      <c r="AT350" s="3" t="str">
        <f xml:space="preserve"> IFERROR(Table1[[#This Row],[GP 2017]]/Table1[[#This Row],[Total Assets 2017]], "x")</f>
        <v>x</v>
      </c>
      <c r="AU350" s="3" t="str">
        <f xml:space="preserve"> IFERROR(Table1[[#This Row],[GP 2018]]/Table1[[#This Row],[Total Assets 2018]], "x")</f>
        <v>x</v>
      </c>
      <c r="AV350" s="3" t="str">
        <f xml:space="preserve"> IFERROR(Table1[[#This Row],[GP 2019]]/Table1[[#This Row],[Total Assets 2019]], "x")</f>
        <v>x</v>
      </c>
      <c r="AW350" s="3" t="str">
        <f xml:space="preserve"> IFERROR(Table1[[#This Row],[GP 2020]]/Table1[[#This Row],[Total Assets 2020]], "x")</f>
        <v>x</v>
      </c>
      <c r="AX350" s="3" t="str">
        <f xml:space="preserve"> IFERROR(Table1[[#This Row],[GP 2021]]/Table1[[#This Row],[Total Assets 2021]], "x")</f>
        <v>x</v>
      </c>
      <c r="AY350" s="3" t="str">
        <f xml:space="preserve"> IFERROR(Table1[[#This Row],[GP TTM]]/Table1[[#This Row],[Total Assets TTM]], "x")</f>
        <v>x</v>
      </c>
      <c r="BA350" s="3" t="str">
        <f xml:space="preserve"> IFERROR(ABS(Table1[[#This Row],[ROA 2013]]-Table1[[#This Row],[ROA 2012]]), "x")</f>
        <v>x</v>
      </c>
      <c r="BB350" s="3" t="str">
        <f xml:space="preserve"> IFERROR(ABS(Table1[[#This Row],[ROA 2014]]-Table1[[#This Row],[ROA 2013]]), "x")</f>
        <v>x</v>
      </c>
      <c r="BC350" s="3" t="str">
        <f xml:space="preserve"> IFERROR(ABS(Table1[[#This Row],[ROA 2015]]-Table1[[#This Row],[ROA 2014]]), "x")</f>
        <v>x</v>
      </c>
      <c r="BD350" s="3" t="str">
        <f xml:space="preserve"> IFERROR(ABS(Table1[[#This Row],[ROA 2016]]-Table1[[#This Row],[ROA 2015]]), "x")</f>
        <v>x</v>
      </c>
      <c r="BE350" s="3" t="str">
        <f xml:space="preserve"> IFERROR(ABS(Table1[[#This Row],[ROA 2017]]-Table1[[#This Row],[ROA 2016]]), "x")</f>
        <v>x</v>
      </c>
      <c r="BF350" s="3" t="str">
        <f xml:space="preserve"> IFERROR(ABS(Table1[[#This Row],[ROA 2018]]-Table1[[#This Row],[ROA 2017]]), "x")</f>
        <v>x</v>
      </c>
      <c r="BG350" s="3" t="str">
        <f xml:space="preserve"> IFERROR(ABS(Table1[[#This Row],[ROA 2019]]-Table1[[#This Row],[ROA 2018]]), "x")</f>
        <v>x</v>
      </c>
      <c r="BH350" s="3" t="str">
        <f xml:space="preserve"> IFERROR(ABS(Table1[[#This Row],[ROA 2020]]-Table1[[#This Row],[ROA 2019]]), "x")</f>
        <v>x</v>
      </c>
      <c r="BI350" s="3" t="str">
        <f xml:space="preserve"> IFERROR(ABS(Table1[[#This Row],[ROA 2021]]-Table1[[#This Row],[ROA 2020]]), "x")</f>
        <v>x</v>
      </c>
      <c r="BJ350" s="3" t="str">
        <f xml:space="preserve"> IFERROR(AVERAGE(Table1[[#This Row],[ROA 2013-2012]:[ROA 2021-2020]]), "x")</f>
        <v>x</v>
      </c>
      <c r="BK350" s="3" t="str">
        <f>IFERROR(AVERAGE(Table1[[#This Row],[ROA 2012]:[ROA 2021]]), "x")</f>
        <v>x</v>
      </c>
      <c r="BN350" s="1">
        <f>SUM(Table1[[#This Row],[B/M Rank]:[ROA Rank]])</f>
        <v>0</v>
      </c>
    </row>
    <row r="351" spans="1:66" x14ac:dyDescent="0.25">
      <c r="A351" s="1" t="s">
        <v>4169</v>
      </c>
      <c r="B351" s="1" t="s">
        <v>1873</v>
      </c>
      <c r="C351" s="1" t="s">
        <v>4766</v>
      </c>
      <c r="D351" s="1" t="s">
        <v>487</v>
      </c>
      <c r="E351" s="1" t="s">
        <v>108</v>
      </c>
      <c r="F351" s="1">
        <v>5.0999999999999996</v>
      </c>
      <c r="G351" s="19"/>
      <c r="H351" s="19"/>
      <c r="I351" s="19"/>
      <c r="J351" s="19"/>
      <c r="K351" s="1"/>
      <c r="L351" s="19"/>
      <c r="M351" s="1">
        <v>2012</v>
      </c>
      <c r="N351" s="1">
        <v>-0.2</v>
      </c>
      <c r="O351" s="1">
        <v>0.1</v>
      </c>
      <c r="P351" s="1">
        <v>0.1</v>
      </c>
      <c r="Q351" s="1">
        <v>-2.7</v>
      </c>
      <c r="R351" s="1">
        <v>-1.5</v>
      </c>
      <c r="S351" s="1">
        <v>-0.6</v>
      </c>
      <c r="T351" s="1">
        <v>-1.2</v>
      </c>
      <c r="U351" s="1">
        <v>2.1</v>
      </c>
      <c r="V351" s="1">
        <v>3.2</v>
      </c>
      <c r="W351" s="1">
        <v>3.1</v>
      </c>
      <c r="X351" s="1">
        <v>3.6</v>
      </c>
      <c r="Z351" s="3">
        <f xml:space="preserve"> IFERROR(AVEDEV(Table1[[#This Row],[GP 2012]:[GP 2021]]) / Table1[[#This Row],[Avg GP]], "x")</f>
        <v>6.3999999999999986</v>
      </c>
      <c r="AA351" s="2">
        <f xml:space="preserve"> IFERROR(AVERAGE(Table1[[#This Row],[GP 2012]:[GP 2021]]), "x")</f>
        <v>0.24000000000000005</v>
      </c>
      <c r="AB351" s="11">
        <f>Table1[Equity]/Table1[Market Capital]</f>
        <v>1.0980392156862746</v>
      </c>
      <c r="AC351" s="1">
        <v>8.8000000000000007</v>
      </c>
      <c r="AD351" s="1">
        <v>11.8</v>
      </c>
      <c r="AE351" s="1">
        <v>20.100000000000001</v>
      </c>
      <c r="AF351" s="1">
        <v>16.3</v>
      </c>
      <c r="AG351" s="1">
        <v>20.2</v>
      </c>
      <c r="AH351" s="1">
        <v>40.200000000000003</v>
      </c>
      <c r="AI351" s="1">
        <v>30.7</v>
      </c>
      <c r="AJ351" s="1">
        <v>45.1</v>
      </c>
      <c r="AK351" s="1">
        <v>40.4</v>
      </c>
      <c r="AL351" s="1">
        <v>40.5</v>
      </c>
      <c r="AM351" s="1">
        <v>37.9</v>
      </c>
      <c r="AN351" s="1">
        <v>5.6</v>
      </c>
      <c r="AO351" s="3">
        <f xml:space="preserve"> IFERROR(Table1[[#This Row],[GP 2012]]/Table1[[#This Row],[Total Assets 2012]], "x")</f>
        <v>-2.2727272727272728E-2</v>
      </c>
      <c r="AP351" s="3">
        <f xml:space="preserve"> IFERROR(Table1[[#This Row],[GP 2013]]/Table1[[#This Row],[Total Assets 2013]], "x")</f>
        <v>8.4745762711864406E-3</v>
      </c>
      <c r="AQ351" s="3">
        <f xml:space="preserve"> IFERROR(Table1[[#This Row],[GP 2014]]/Table1[[#This Row],[Total Assets 2014]], "x")</f>
        <v>4.9751243781094526E-3</v>
      </c>
      <c r="AR351" s="3">
        <f xml:space="preserve"> IFERROR(Table1[[#This Row],[GP 2015]]/Table1[[#This Row],[Total Assets 2015]], "x")</f>
        <v>-0.16564417177914112</v>
      </c>
      <c r="AS351" s="3">
        <f xml:space="preserve"> IFERROR(Table1[[#This Row],[GP 2016]]/Table1[[#This Row],[Total Assets 2016]], "x")</f>
        <v>-7.4257425742574254E-2</v>
      </c>
      <c r="AT351" s="3">
        <f xml:space="preserve"> IFERROR(Table1[[#This Row],[GP 2017]]/Table1[[#This Row],[Total Assets 2017]], "x")</f>
        <v>-1.4925373134328356E-2</v>
      </c>
      <c r="AU351" s="3">
        <f xml:space="preserve"> IFERROR(Table1[[#This Row],[GP 2018]]/Table1[[#This Row],[Total Assets 2018]], "x")</f>
        <v>-3.9087947882736153E-2</v>
      </c>
      <c r="AV351" s="3">
        <f xml:space="preserve"> IFERROR(Table1[[#This Row],[GP 2019]]/Table1[[#This Row],[Total Assets 2019]], "x")</f>
        <v>4.6563192904656318E-2</v>
      </c>
      <c r="AW351" s="3">
        <f xml:space="preserve"> IFERROR(Table1[[#This Row],[GP 2020]]/Table1[[#This Row],[Total Assets 2020]], "x")</f>
        <v>7.9207920792079209E-2</v>
      </c>
      <c r="AX351" s="3">
        <f xml:space="preserve"> IFERROR(Table1[[#This Row],[GP 2021]]/Table1[[#This Row],[Total Assets 2021]], "x")</f>
        <v>7.6543209876543214E-2</v>
      </c>
      <c r="AY351" s="3">
        <f xml:space="preserve"> IFERROR(Table1[[#This Row],[GP TTM]]/Table1[[#This Row],[Total Assets TTM]], "x")</f>
        <v>9.4986807387862804E-2</v>
      </c>
      <c r="BA351" s="3">
        <f xml:space="preserve"> IFERROR(ABS(Table1[[#This Row],[ROA 2013]]-Table1[[#This Row],[ROA 2012]]), "x")</f>
        <v>3.1201848998459167E-2</v>
      </c>
      <c r="BB351" s="3">
        <f xml:space="preserve"> IFERROR(ABS(Table1[[#This Row],[ROA 2014]]-Table1[[#This Row],[ROA 2013]]), "x")</f>
        <v>3.499451893076988E-3</v>
      </c>
      <c r="BC351" s="3">
        <f xml:space="preserve"> IFERROR(ABS(Table1[[#This Row],[ROA 2015]]-Table1[[#This Row],[ROA 2014]]), "x")</f>
        <v>0.17061929615725058</v>
      </c>
      <c r="BD351" s="3">
        <f xml:space="preserve"> IFERROR(ABS(Table1[[#This Row],[ROA 2016]]-Table1[[#This Row],[ROA 2015]]), "x")</f>
        <v>9.1386746036566865E-2</v>
      </c>
      <c r="BE351" s="3">
        <f xml:space="preserve"> IFERROR(ABS(Table1[[#This Row],[ROA 2017]]-Table1[[#This Row],[ROA 2016]]), "x")</f>
        <v>5.9332052608245894E-2</v>
      </c>
      <c r="BF351" s="3">
        <f xml:space="preserve"> IFERROR(ABS(Table1[[#This Row],[ROA 2018]]-Table1[[#This Row],[ROA 2017]]), "x")</f>
        <v>2.4162574748407797E-2</v>
      </c>
      <c r="BG351" s="3">
        <f xml:space="preserve"> IFERROR(ABS(Table1[[#This Row],[ROA 2019]]-Table1[[#This Row],[ROA 2018]]), "x")</f>
        <v>8.5651140787392471E-2</v>
      </c>
      <c r="BH351" s="3">
        <f xml:space="preserve"> IFERROR(ABS(Table1[[#This Row],[ROA 2020]]-Table1[[#This Row],[ROA 2019]]), "x")</f>
        <v>3.264472788742289E-2</v>
      </c>
      <c r="BI351" s="3">
        <f xml:space="preserve"> IFERROR(ABS(Table1[[#This Row],[ROA 2021]]-Table1[[#This Row],[ROA 2020]]), "x")</f>
        <v>2.6647109155359949E-3</v>
      </c>
      <c r="BJ351" s="3">
        <f xml:space="preserve"> IFERROR(AVERAGE(Table1[[#This Row],[ROA 2013-2012]:[ROA 2021-2020]]), "x")</f>
        <v>5.5684727781373185E-2</v>
      </c>
      <c r="BK351" s="3">
        <f>IFERROR(AVERAGE(Table1[[#This Row],[ROA 2012]:[ROA 2021]]), "x")</f>
        <v>-1.0087816704347798E-2</v>
      </c>
      <c r="BN351" s="1">
        <f>SUM(Table1[[#This Row],[B/M Rank]:[ROA Rank]])</f>
        <v>0</v>
      </c>
    </row>
    <row r="352" spans="1:66" x14ac:dyDescent="0.25">
      <c r="A352" s="1" t="s">
        <v>3148</v>
      </c>
      <c r="B352" s="1" t="s">
        <v>1069</v>
      </c>
      <c r="C352" s="1" t="s">
        <v>4417</v>
      </c>
      <c r="D352" s="1" t="s">
        <v>268</v>
      </c>
      <c r="E352" s="1" t="s">
        <v>108</v>
      </c>
      <c r="F352" s="1">
        <v>5.1100000000000003</v>
      </c>
      <c r="G352" s="19"/>
      <c r="H352" s="19"/>
      <c r="I352" s="19"/>
      <c r="J352" s="19"/>
      <c r="K352" s="1"/>
      <c r="L352" s="19"/>
      <c r="M352" s="1">
        <v>2018</v>
      </c>
      <c r="T352" s="1" t="s">
        <v>4368</v>
      </c>
      <c r="U352" s="1" t="s">
        <v>4368</v>
      </c>
      <c r="V352" s="1" t="s">
        <v>4368</v>
      </c>
      <c r="W352" s="1" t="s">
        <v>4368</v>
      </c>
      <c r="X352" s="1" t="s">
        <v>4368</v>
      </c>
      <c r="Z352" s="3" t="str">
        <f xml:space="preserve"> IFERROR(AVEDEV(Table1[[#This Row],[GP 2012]:[GP 2021]]) / Table1[[#This Row],[Avg GP]], "x")</f>
        <v>x</v>
      </c>
      <c r="AA352" s="2" t="str">
        <f xml:space="preserve"> IFERROR(AVERAGE(Table1[[#This Row],[GP 2012]:[GP 2021]]), "x")</f>
        <v>x</v>
      </c>
      <c r="AB352" s="11">
        <f>Table1[Equity]/Table1[Market Capital]</f>
        <v>1.095890410958904</v>
      </c>
      <c r="AI352" s="1">
        <v>0.1</v>
      </c>
      <c r="AJ352" s="1">
        <v>0.2</v>
      </c>
      <c r="AK352" s="1">
        <v>0.3</v>
      </c>
      <c r="AL352" s="1">
        <v>1.3</v>
      </c>
      <c r="AM352" s="1">
        <v>5.7</v>
      </c>
      <c r="AN352" s="1">
        <v>5.6</v>
      </c>
      <c r="AO352" s="3" t="str">
        <f xml:space="preserve"> IFERROR(Table1[[#This Row],[GP 2012]]/Table1[[#This Row],[Total Assets 2012]], "x")</f>
        <v>x</v>
      </c>
      <c r="AP352" s="3" t="str">
        <f xml:space="preserve"> IFERROR(Table1[[#This Row],[GP 2013]]/Table1[[#This Row],[Total Assets 2013]], "x")</f>
        <v>x</v>
      </c>
      <c r="AQ352" s="3" t="str">
        <f xml:space="preserve"> IFERROR(Table1[[#This Row],[GP 2014]]/Table1[[#This Row],[Total Assets 2014]], "x")</f>
        <v>x</v>
      </c>
      <c r="AR352" s="3" t="str">
        <f xml:space="preserve"> IFERROR(Table1[[#This Row],[GP 2015]]/Table1[[#This Row],[Total Assets 2015]], "x")</f>
        <v>x</v>
      </c>
      <c r="AS352" s="3" t="str">
        <f xml:space="preserve"> IFERROR(Table1[[#This Row],[GP 2016]]/Table1[[#This Row],[Total Assets 2016]], "x")</f>
        <v>x</v>
      </c>
      <c r="AT352" s="3" t="str">
        <f xml:space="preserve"> IFERROR(Table1[[#This Row],[GP 2017]]/Table1[[#This Row],[Total Assets 2017]], "x")</f>
        <v>x</v>
      </c>
      <c r="AU352" s="3" t="str">
        <f xml:space="preserve"> IFERROR(Table1[[#This Row],[GP 2018]]/Table1[[#This Row],[Total Assets 2018]], "x")</f>
        <v>x</v>
      </c>
      <c r="AV352" s="3" t="str">
        <f xml:space="preserve"> IFERROR(Table1[[#This Row],[GP 2019]]/Table1[[#This Row],[Total Assets 2019]], "x")</f>
        <v>x</v>
      </c>
      <c r="AW352" s="3" t="str">
        <f xml:space="preserve"> IFERROR(Table1[[#This Row],[GP 2020]]/Table1[[#This Row],[Total Assets 2020]], "x")</f>
        <v>x</v>
      </c>
      <c r="AX352" s="3" t="str">
        <f xml:space="preserve"> IFERROR(Table1[[#This Row],[GP 2021]]/Table1[[#This Row],[Total Assets 2021]], "x")</f>
        <v>x</v>
      </c>
      <c r="AY352" s="3" t="str">
        <f xml:space="preserve"> IFERROR(Table1[[#This Row],[GP TTM]]/Table1[[#This Row],[Total Assets TTM]], "x")</f>
        <v>x</v>
      </c>
      <c r="BA352" s="3" t="str">
        <f xml:space="preserve"> IFERROR(ABS(Table1[[#This Row],[ROA 2013]]-Table1[[#This Row],[ROA 2012]]), "x")</f>
        <v>x</v>
      </c>
      <c r="BB352" s="3" t="str">
        <f xml:space="preserve"> IFERROR(ABS(Table1[[#This Row],[ROA 2014]]-Table1[[#This Row],[ROA 2013]]), "x")</f>
        <v>x</v>
      </c>
      <c r="BC352" s="3" t="str">
        <f xml:space="preserve"> IFERROR(ABS(Table1[[#This Row],[ROA 2015]]-Table1[[#This Row],[ROA 2014]]), "x")</f>
        <v>x</v>
      </c>
      <c r="BD352" s="3" t="str">
        <f xml:space="preserve"> IFERROR(ABS(Table1[[#This Row],[ROA 2016]]-Table1[[#This Row],[ROA 2015]]), "x")</f>
        <v>x</v>
      </c>
      <c r="BE352" s="3" t="str">
        <f xml:space="preserve"> IFERROR(ABS(Table1[[#This Row],[ROA 2017]]-Table1[[#This Row],[ROA 2016]]), "x")</f>
        <v>x</v>
      </c>
      <c r="BF352" s="3" t="str">
        <f xml:space="preserve"> IFERROR(ABS(Table1[[#This Row],[ROA 2018]]-Table1[[#This Row],[ROA 2017]]), "x")</f>
        <v>x</v>
      </c>
      <c r="BG352" s="3" t="str">
        <f xml:space="preserve"> IFERROR(ABS(Table1[[#This Row],[ROA 2019]]-Table1[[#This Row],[ROA 2018]]), "x")</f>
        <v>x</v>
      </c>
      <c r="BH352" s="3" t="str">
        <f xml:space="preserve"> IFERROR(ABS(Table1[[#This Row],[ROA 2020]]-Table1[[#This Row],[ROA 2019]]), "x")</f>
        <v>x</v>
      </c>
      <c r="BI352" s="3" t="str">
        <f xml:space="preserve"> IFERROR(ABS(Table1[[#This Row],[ROA 2021]]-Table1[[#This Row],[ROA 2020]]), "x")</f>
        <v>x</v>
      </c>
      <c r="BJ352" s="3" t="str">
        <f xml:space="preserve"> IFERROR(AVERAGE(Table1[[#This Row],[ROA 2013-2012]:[ROA 2021-2020]]), "x")</f>
        <v>x</v>
      </c>
      <c r="BK352" s="3" t="str">
        <f>IFERROR(AVERAGE(Table1[[#This Row],[ROA 2012]:[ROA 2021]]), "x")</f>
        <v>x</v>
      </c>
      <c r="BN352" s="1">
        <f>SUM(Table1[[#This Row],[B/M Rank]:[ROA Rank]])</f>
        <v>0</v>
      </c>
    </row>
    <row r="353" spans="1:66" x14ac:dyDescent="0.25">
      <c r="A353" s="1" t="s">
        <v>3384</v>
      </c>
      <c r="B353" s="1" t="s">
        <v>4628</v>
      </c>
      <c r="C353" s="1" t="s">
        <v>4417</v>
      </c>
      <c r="D353" s="1" t="s">
        <v>268</v>
      </c>
      <c r="E353" s="1" t="s">
        <v>108</v>
      </c>
      <c r="F353" s="1">
        <v>5.12</v>
      </c>
      <c r="G353" s="19"/>
      <c r="H353" s="19"/>
      <c r="I353" s="19"/>
      <c r="J353" s="19"/>
      <c r="K353" s="1"/>
      <c r="L353" s="19"/>
      <c r="M353" s="1">
        <v>2018</v>
      </c>
      <c r="T353" s="1" t="s">
        <v>4368</v>
      </c>
      <c r="U353" s="1" t="s">
        <v>4368</v>
      </c>
      <c r="V353" s="1" t="s">
        <v>4368</v>
      </c>
      <c r="W353" s="1" t="s">
        <v>4368</v>
      </c>
      <c r="X353" s="1" t="s">
        <v>4368</v>
      </c>
      <c r="Z353" s="3" t="str">
        <f xml:space="preserve"> IFERROR(AVEDEV(Table1[[#This Row],[GP 2012]:[GP 2021]]) / Table1[[#This Row],[Avg GP]], "x")</f>
        <v>x</v>
      </c>
      <c r="AA353" s="2" t="str">
        <f xml:space="preserve"> IFERROR(AVERAGE(Table1[[#This Row],[GP 2012]:[GP 2021]]), "x")</f>
        <v>x</v>
      </c>
      <c r="AB353" s="11">
        <f>Table1[Equity]/Table1[Market Capital]</f>
        <v>2.96875</v>
      </c>
      <c r="AI353" s="1">
        <v>0.2</v>
      </c>
      <c r="AJ353" s="1">
        <v>0.4</v>
      </c>
      <c r="AK353" s="1">
        <v>3.1</v>
      </c>
      <c r="AL353" s="1">
        <v>15</v>
      </c>
      <c r="AM353" s="1">
        <v>15.3</v>
      </c>
      <c r="AN353" s="1">
        <v>15.2</v>
      </c>
      <c r="AO353" s="3" t="str">
        <f xml:space="preserve"> IFERROR(Table1[[#This Row],[GP 2012]]/Table1[[#This Row],[Total Assets 2012]], "x")</f>
        <v>x</v>
      </c>
      <c r="AP353" s="3" t="str">
        <f xml:space="preserve"> IFERROR(Table1[[#This Row],[GP 2013]]/Table1[[#This Row],[Total Assets 2013]], "x")</f>
        <v>x</v>
      </c>
      <c r="AQ353" s="3" t="str">
        <f xml:space="preserve"> IFERROR(Table1[[#This Row],[GP 2014]]/Table1[[#This Row],[Total Assets 2014]], "x")</f>
        <v>x</v>
      </c>
      <c r="AR353" s="3" t="str">
        <f xml:space="preserve"> IFERROR(Table1[[#This Row],[GP 2015]]/Table1[[#This Row],[Total Assets 2015]], "x")</f>
        <v>x</v>
      </c>
      <c r="AS353" s="3" t="str">
        <f xml:space="preserve"> IFERROR(Table1[[#This Row],[GP 2016]]/Table1[[#This Row],[Total Assets 2016]], "x")</f>
        <v>x</v>
      </c>
      <c r="AT353" s="3" t="str">
        <f xml:space="preserve"> IFERROR(Table1[[#This Row],[GP 2017]]/Table1[[#This Row],[Total Assets 2017]], "x")</f>
        <v>x</v>
      </c>
      <c r="AU353" s="3" t="str">
        <f xml:space="preserve"> IFERROR(Table1[[#This Row],[GP 2018]]/Table1[[#This Row],[Total Assets 2018]], "x")</f>
        <v>x</v>
      </c>
      <c r="AV353" s="3" t="str">
        <f xml:space="preserve"> IFERROR(Table1[[#This Row],[GP 2019]]/Table1[[#This Row],[Total Assets 2019]], "x")</f>
        <v>x</v>
      </c>
      <c r="AW353" s="3" t="str">
        <f xml:space="preserve"> IFERROR(Table1[[#This Row],[GP 2020]]/Table1[[#This Row],[Total Assets 2020]], "x")</f>
        <v>x</v>
      </c>
      <c r="AX353" s="3" t="str">
        <f xml:space="preserve"> IFERROR(Table1[[#This Row],[GP 2021]]/Table1[[#This Row],[Total Assets 2021]], "x")</f>
        <v>x</v>
      </c>
      <c r="AY353" s="3" t="str">
        <f xml:space="preserve"> IFERROR(Table1[[#This Row],[GP TTM]]/Table1[[#This Row],[Total Assets TTM]], "x")</f>
        <v>x</v>
      </c>
      <c r="BA353" s="3" t="str">
        <f xml:space="preserve"> IFERROR(ABS(Table1[[#This Row],[ROA 2013]]-Table1[[#This Row],[ROA 2012]]), "x")</f>
        <v>x</v>
      </c>
      <c r="BB353" s="3" t="str">
        <f xml:space="preserve"> IFERROR(ABS(Table1[[#This Row],[ROA 2014]]-Table1[[#This Row],[ROA 2013]]), "x")</f>
        <v>x</v>
      </c>
      <c r="BC353" s="3" t="str">
        <f xml:space="preserve"> IFERROR(ABS(Table1[[#This Row],[ROA 2015]]-Table1[[#This Row],[ROA 2014]]), "x")</f>
        <v>x</v>
      </c>
      <c r="BD353" s="3" t="str">
        <f xml:space="preserve"> IFERROR(ABS(Table1[[#This Row],[ROA 2016]]-Table1[[#This Row],[ROA 2015]]), "x")</f>
        <v>x</v>
      </c>
      <c r="BE353" s="3" t="str">
        <f xml:space="preserve"> IFERROR(ABS(Table1[[#This Row],[ROA 2017]]-Table1[[#This Row],[ROA 2016]]), "x")</f>
        <v>x</v>
      </c>
      <c r="BF353" s="3" t="str">
        <f xml:space="preserve"> IFERROR(ABS(Table1[[#This Row],[ROA 2018]]-Table1[[#This Row],[ROA 2017]]), "x")</f>
        <v>x</v>
      </c>
      <c r="BG353" s="3" t="str">
        <f xml:space="preserve"> IFERROR(ABS(Table1[[#This Row],[ROA 2019]]-Table1[[#This Row],[ROA 2018]]), "x")</f>
        <v>x</v>
      </c>
      <c r="BH353" s="3" t="str">
        <f xml:space="preserve"> IFERROR(ABS(Table1[[#This Row],[ROA 2020]]-Table1[[#This Row],[ROA 2019]]), "x")</f>
        <v>x</v>
      </c>
      <c r="BI353" s="3" t="str">
        <f xml:space="preserve"> IFERROR(ABS(Table1[[#This Row],[ROA 2021]]-Table1[[#This Row],[ROA 2020]]), "x")</f>
        <v>x</v>
      </c>
      <c r="BJ353" s="3" t="str">
        <f xml:space="preserve"> IFERROR(AVERAGE(Table1[[#This Row],[ROA 2013-2012]:[ROA 2021-2020]]), "x")</f>
        <v>x</v>
      </c>
      <c r="BK353" s="3" t="str">
        <f>IFERROR(AVERAGE(Table1[[#This Row],[ROA 2012]:[ROA 2021]]), "x")</f>
        <v>x</v>
      </c>
      <c r="BN353" s="1">
        <f>SUM(Table1[[#This Row],[B/M Rank]:[ROA Rank]])</f>
        <v>0</v>
      </c>
    </row>
    <row r="354" spans="1:66" x14ac:dyDescent="0.25">
      <c r="A354" s="1" t="s">
        <v>3338</v>
      </c>
      <c r="B354" s="1" t="s">
        <v>1186</v>
      </c>
      <c r="C354" s="1" t="s">
        <v>4417</v>
      </c>
      <c r="D354" s="1" t="s">
        <v>268</v>
      </c>
      <c r="E354" s="1" t="s">
        <v>108</v>
      </c>
      <c r="F354" s="1">
        <v>5.12</v>
      </c>
      <c r="G354" s="19"/>
      <c r="H354" s="19"/>
      <c r="I354" s="19"/>
      <c r="J354" s="19"/>
      <c r="K354" s="1"/>
      <c r="L354" s="19"/>
      <c r="M354" s="1">
        <v>2017</v>
      </c>
      <c r="S354" s="1" t="s">
        <v>4368</v>
      </c>
      <c r="T354" s="1" t="s">
        <v>4368</v>
      </c>
      <c r="U354" s="1" t="s">
        <v>4368</v>
      </c>
      <c r="V354" s="1" t="s">
        <v>4368</v>
      </c>
      <c r="W354" s="1" t="s">
        <v>4368</v>
      </c>
      <c r="X354" s="1" t="s">
        <v>4368</v>
      </c>
      <c r="Z354" s="3" t="str">
        <f xml:space="preserve"> IFERROR(AVEDEV(Table1[[#This Row],[GP 2012]:[GP 2021]]) / Table1[[#This Row],[Avg GP]], "x")</f>
        <v>x</v>
      </c>
      <c r="AA354" s="2" t="str">
        <f xml:space="preserve"> IFERROR(AVERAGE(Table1[[#This Row],[GP 2012]:[GP 2021]]), "x")</f>
        <v>x</v>
      </c>
      <c r="AB354" s="11">
        <f>Table1[Equity]/Table1[Market Capital]</f>
        <v>0.95703125</v>
      </c>
      <c r="AH354" s="1">
        <v>4.5</v>
      </c>
      <c r="AI354" s="1">
        <v>4.5</v>
      </c>
      <c r="AJ354" s="1">
        <v>4.7</v>
      </c>
      <c r="AK354" s="1">
        <v>6.3</v>
      </c>
      <c r="AL354" s="1">
        <v>6</v>
      </c>
      <c r="AM354" s="1">
        <v>5.6</v>
      </c>
      <c r="AN354" s="1">
        <v>4.9000000000000004</v>
      </c>
      <c r="AO354" s="3" t="str">
        <f xml:space="preserve"> IFERROR(Table1[[#This Row],[GP 2012]]/Table1[[#This Row],[Total Assets 2012]], "x")</f>
        <v>x</v>
      </c>
      <c r="AP354" s="3" t="str">
        <f xml:space="preserve"> IFERROR(Table1[[#This Row],[GP 2013]]/Table1[[#This Row],[Total Assets 2013]], "x")</f>
        <v>x</v>
      </c>
      <c r="AQ354" s="3" t="str">
        <f xml:space="preserve"> IFERROR(Table1[[#This Row],[GP 2014]]/Table1[[#This Row],[Total Assets 2014]], "x")</f>
        <v>x</v>
      </c>
      <c r="AR354" s="3" t="str">
        <f xml:space="preserve"> IFERROR(Table1[[#This Row],[GP 2015]]/Table1[[#This Row],[Total Assets 2015]], "x")</f>
        <v>x</v>
      </c>
      <c r="AS354" s="3" t="str">
        <f xml:space="preserve"> IFERROR(Table1[[#This Row],[GP 2016]]/Table1[[#This Row],[Total Assets 2016]], "x")</f>
        <v>x</v>
      </c>
      <c r="AT354" s="3" t="str">
        <f xml:space="preserve"> IFERROR(Table1[[#This Row],[GP 2017]]/Table1[[#This Row],[Total Assets 2017]], "x")</f>
        <v>x</v>
      </c>
      <c r="AU354" s="3" t="str">
        <f xml:space="preserve"> IFERROR(Table1[[#This Row],[GP 2018]]/Table1[[#This Row],[Total Assets 2018]], "x")</f>
        <v>x</v>
      </c>
      <c r="AV354" s="3" t="str">
        <f xml:space="preserve"> IFERROR(Table1[[#This Row],[GP 2019]]/Table1[[#This Row],[Total Assets 2019]], "x")</f>
        <v>x</v>
      </c>
      <c r="AW354" s="3" t="str">
        <f xml:space="preserve"> IFERROR(Table1[[#This Row],[GP 2020]]/Table1[[#This Row],[Total Assets 2020]], "x")</f>
        <v>x</v>
      </c>
      <c r="AX354" s="3" t="str">
        <f xml:space="preserve"> IFERROR(Table1[[#This Row],[GP 2021]]/Table1[[#This Row],[Total Assets 2021]], "x")</f>
        <v>x</v>
      </c>
      <c r="AY354" s="3" t="str">
        <f xml:space="preserve"> IFERROR(Table1[[#This Row],[GP TTM]]/Table1[[#This Row],[Total Assets TTM]], "x")</f>
        <v>x</v>
      </c>
      <c r="BA354" s="3" t="str">
        <f xml:space="preserve"> IFERROR(ABS(Table1[[#This Row],[ROA 2013]]-Table1[[#This Row],[ROA 2012]]), "x")</f>
        <v>x</v>
      </c>
      <c r="BB354" s="3" t="str">
        <f xml:space="preserve"> IFERROR(ABS(Table1[[#This Row],[ROA 2014]]-Table1[[#This Row],[ROA 2013]]), "x")</f>
        <v>x</v>
      </c>
      <c r="BC354" s="3" t="str">
        <f xml:space="preserve"> IFERROR(ABS(Table1[[#This Row],[ROA 2015]]-Table1[[#This Row],[ROA 2014]]), "x")</f>
        <v>x</v>
      </c>
      <c r="BD354" s="3" t="str">
        <f xml:space="preserve"> IFERROR(ABS(Table1[[#This Row],[ROA 2016]]-Table1[[#This Row],[ROA 2015]]), "x")</f>
        <v>x</v>
      </c>
      <c r="BE354" s="3" t="str">
        <f xml:space="preserve"> IFERROR(ABS(Table1[[#This Row],[ROA 2017]]-Table1[[#This Row],[ROA 2016]]), "x")</f>
        <v>x</v>
      </c>
      <c r="BF354" s="3" t="str">
        <f xml:space="preserve"> IFERROR(ABS(Table1[[#This Row],[ROA 2018]]-Table1[[#This Row],[ROA 2017]]), "x")</f>
        <v>x</v>
      </c>
      <c r="BG354" s="3" t="str">
        <f xml:space="preserve"> IFERROR(ABS(Table1[[#This Row],[ROA 2019]]-Table1[[#This Row],[ROA 2018]]), "x")</f>
        <v>x</v>
      </c>
      <c r="BH354" s="3" t="str">
        <f xml:space="preserve"> IFERROR(ABS(Table1[[#This Row],[ROA 2020]]-Table1[[#This Row],[ROA 2019]]), "x")</f>
        <v>x</v>
      </c>
      <c r="BI354" s="3" t="str">
        <f xml:space="preserve"> IFERROR(ABS(Table1[[#This Row],[ROA 2021]]-Table1[[#This Row],[ROA 2020]]), "x")</f>
        <v>x</v>
      </c>
      <c r="BJ354" s="3" t="str">
        <f xml:space="preserve"> IFERROR(AVERAGE(Table1[[#This Row],[ROA 2013-2012]:[ROA 2021-2020]]), "x")</f>
        <v>x</v>
      </c>
      <c r="BK354" s="3" t="str">
        <f>IFERROR(AVERAGE(Table1[[#This Row],[ROA 2012]:[ROA 2021]]), "x")</f>
        <v>x</v>
      </c>
      <c r="BN354" s="1">
        <f>SUM(Table1[[#This Row],[B/M Rank]:[ROA Rank]])</f>
        <v>0</v>
      </c>
    </row>
    <row r="355" spans="1:66" x14ac:dyDescent="0.25">
      <c r="A355" s="1" t="s">
        <v>2554</v>
      </c>
      <c r="B355" s="1" t="s">
        <v>602</v>
      </c>
      <c r="C355" s="1" t="s">
        <v>587</v>
      </c>
      <c r="D355" s="1" t="s">
        <v>11</v>
      </c>
      <c r="E355" s="1" t="s">
        <v>108</v>
      </c>
      <c r="F355" s="1">
        <v>5.15</v>
      </c>
      <c r="G355" s="19"/>
      <c r="H355" s="19"/>
      <c r="I355" s="19"/>
      <c r="J355" s="19"/>
      <c r="K355" s="1"/>
      <c r="L355" s="19"/>
      <c r="M355" s="1">
        <v>2020</v>
      </c>
      <c r="V355" s="1" t="s">
        <v>4368</v>
      </c>
      <c r="W355" s="1">
        <v>5.9</v>
      </c>
      <c r="X355" s="1">
        <v>5.7</v>
      </c>
      <c r="Z355" s="3">
        <f xml:space="preserve"> IFERROR(AVEDEV(Table1[[#This Row],[GP 2012]:[GP 2021]]) / Table1[[#This Row],[Avg GP]], "x")</f>
        <v>0</v>
      </c>
      <c r="AA355" s="2">
        <f xml:space="preserve"> IFERROR(AVERAGE(Table1[[#This Row],[GP 2012]:[GP 2021]]), "x")</f>
        <v>5.9</v>
      </c>
      <c r="AB355" s="11">
        <f>Table1[Equity]/Table1[Market Capital]</f>
        <v>0.48543689320388345</v>
      </c>
      <c r="AK355" s="1">
        <v>0</v>
      </c>
      <c r="AL355" s="1">
        <v>8.8000000000000007</v>
      </c>
      <c r="AM355" s="1">
        <v>7.4</v>
      </c>
      <c r="AN355" s="1">
        <v>2.5</v>
      </c>
      <c r="AO355" s="3" t="str">
        <f xml:space="preserve"> IFERROR(Table1[[#This Row],[GP 2012]]/Table1[[#This Row],[Total Assets 2012]], "x")</f>
        <v>x</v>
      </c>
      <c r="AP355" s="3" t="str">
        <f xml:space="preserve"> IFERROR(Table1[[#This Row],[GP 2013]]/Table1[[#This Row],[Total Assets 2013]], "x")</f>
        <v>x</v>
      </c>
      <c r="AQ355" s="3" t="str">
        <f xml:space="preserve"> IFERROR(Table1[[#This Row],[GP 2014]]/Table1[[#This Row],[Total Assets 2014]], "x")</f>
        <v>x</v>
      </c>
      <c r="AR355" s="3" t="str">
        <f xml:space="preserve"> IFERROR(Table1[[#This Row],[GP 2015]]/Table1[[#This Row],[Total Assets 2015]], "x")</f>
        <v>x</v>
      </c>
      <c r="AS355" s="3" t="str">
        <f xml:space="preserve"> IFERROR(Table1[[#This Row],[GP 2016]]/Table1[[#This Row],[Total Assets 2016]], "x")</f>
        <v>x</v>
      </c>
      <c r="AT355" s="3" t="str">
        <f xml:space="preserve"> IFERROR(Table1[[#This Row],[GP 2017]]/Table1[[#This Row],[Total Assets 2017]], "x")</f>
        <v>x</v>
      </c>
      <c r="AU355" s="3" t="str">
        <f xml:space="preserve"> IFERROR(Table1[[#This Row],[GP 2018]]/Table1[[#This Row],[Total Assets 2018]], "x")</f>
        <v>x</v>
      </c>
      <c r="AV355" s="3" t="str">
        <f xml:space="preserve"> IFERROR(Table1[[#This Row],[GP 2019]]/Table1[[#This Row],[Total Assets 2019]], "x")</f>
        <v>x</v>
      </c>
      <c r="AW355" s="3" t="str">
        <f xml:space="preserve"> IFERROR(Table1[[#This Row],[GP 2020]]/Table1[[#This Row],[Total Assets 2020]], "x")</f>
        <v>x</v>
      </c>
      <c r="AX355" s="3">
        <f xml:space="preserve"> IFERROR(Table1[[#This Row],[GP 2021]]/Table1[[#This Row],[Total Assets 2021]], "x")</f>
        <v>0.67045454545454541</v>
      </c>
      <c r="AY355" s="3">
        <f xml:space="preserve"> IFERROR(Table1[[#This Row],[GP TTM]]/Table1[[#This Row],[Total Assets TTM]], "x")</f>
        <v>0.77027027027027029</v>
      </c>
      <c r="BA355" s="3" t="str">
        <f xml:space="preserve"> IFERROR(ABS(Table1[[#This Row],[ROA 2013]]-Table1[[#This Row],[ROA 2012]]), "x")</f>
        <v>x</v>
      </c>
      <c r="BB355" s="3" t="str">
        <f xml:space="preserve"> IFERROR(ABS(Table1[[#This Row],[ROA 2014]]-Table1[[#This Row],[ROA 2013]]), "x")</f>
        <v>x</v>
      </c>
      <c r="BC355" s="3" t="str">
        <f xml:space="preserve"> IFERROR(ABS(Table1[[#This Row],[ROA 2015]]-Table1[[#This Row],[ROA 2014]]), "x")</f>
        <v>x</v>
      </c>
      <c r="BD355" s="3" t="str">
        <f xml:space="preserve"> IFERROR(ABS(Table1[[#This Row],[ROA 2016]]-Table1[[#This Row],[ROA 2015]]), "x")</f>
        <v>x</v>
      </c>
      <c r="BE355" s="3" t="str">
        <f xml:space="preserve"> IFERROR(ABS(Table1[[#This Row],[ROA 2017]]-Table1[[#This Row],[ROA 2016]]), "x")</f>
        <v>x</v>
      </c>
      <c r="BF355" s="3" t="str">
        <f xml:space="preserve"> IFERROR(ABS(Table1[[#This Row],[ROA 2018]]-Table1[[#This Row],[ROA 2017]]), "x")</f>
        <v>x</v>
      </c>
      <c r="BG355" s="3" t="str">
        <f xml:space="preserve"> IFERROR(ABS(Table1[[#This Row],[ROA 2019]]-Table1[[#This Row],[ROA 2018]]), "x")</f>
        <v>x</v>
      </c>
      <c r="BH355" s="3" t="str">
        <f xml:space="preserve"> IFERROR(ABS(Table1[[#This Row],[ROA 2020]]-Table1[[#This Row],[ROA 2019]]), "x")</f>
        <v>x</v>
      </c>
      <c r="BI355" s="3" t="str">
        <f xml:space="preserve"> IFERROR(ABS(Table1[[#This Row],[ROA 2021]]-Table1[[#This Row],[ROA 2020]]), "x")</f>
        <v>x</v>
      </c>
      <c r="BJ355" s="3" t="str">
        <f xml:space="preserve"> IFERROR(AVERAGE(Table1[[#This Row],[ROA 2013-2012]:[ROA 2021-2020]]), "x")</f>
        <v>x</v>
      </c>
      <c r="BK355" s="3">
        <f>IFERROR(AVERAGE(Table1[[#This Row],[ROA 2012]:[ROA 2021]]), "x")</f>
        <v>0.67045454545454541</v>
      </c>
      <c r="BN355" s="1">
        <f>SUM(Table1[[#This Row],[B/M Rank]:[ROA Rank]])</f>
        <v>0</v>
      </c>
    </row>
    <row r="356" spans="1:66" x14ac:dyDescent="0.25">
      <c r="A356" s="1" t="s">
        <v>3203</v>
      </c>
      <c r="B356" s="1" t="s">
        <v>1100</v>
      </c>
      <c r="C356" s="1" t="s">
        <v>4417</v>
      </c>
      <c r="D356" s="1" t="s">
        <v>268</v>
      </c>
      <c r="E356" s="1" t="s">
        <v>108</v>
      </c>
      <c r="F356" s="1">
        <v>5.22</v>
      </c>
      <c r="G356" s="19"/>
      <c r="H356" s="19"/>
      <c r="I356" s="19"/>
      <c r="J356" s="19"/>
      <c r="K356" s="1"/>
      <c r="L356" s="19"/>
      <c r="M356" s="1">
        <v>2019</v>
      </c>
      <c r="T356" s="1" t="s">
        <v>4368</v>
      </c>
      <c r="U356" s="1" t="s">
        <v>4368</v>
      </c>
      <c r="V356" s="1">
        <v>0</v>
      </c>
      <c r="W356" s="1" t="s">
        <v>4368</v>
      </c>
      <c r="X356" s="1" t="s">
        <v>4368</v>
      </c>
      <c r="Z356" s="3" t="str">
        <f xml:space="preserve"> IFERROR(AVEDEV(Table1[[#This Row],[GP 2012]:[GP 2021]]) / Table1[[#This Row],[Avg GP]], "x")</f>
        <v>x</v>
      </c>
      <c r="AA356" s="2">
        <f xml:space="preserve"> IFERROR(AVERAGE(Table1[[#This Row],[GP 2012]:[GP 2021]]), "x")</f>
        <v>0</v>
      </c>
      <c r="AB356" s="11">
        <f>Table1[Equity]/Table1[Market Capital]</f>
        <v>1.3409961685823755</v>
      </c>
      <c r="AI356" s="1">
        <v>0.2</v>
      </c>
      <c r="AJ356" s="1">
        <v>0.2</v>
      </c>
      <c r="AK356" s="1">
        <v>5.5</v>
      </c>
      <c r="AL356" s="1">
        <v>5.4</v>
      </c>
      <c r="AM356" s="1">
        <v>7.1</v>
      </c>
      <c r="AN356" s="1">
        <v>7</v>
      </c>
      <c r="AO356" s="3" t="str">
        <f xml:space="preserve"> IFERROR(Table1[[#This Row],[GP 2012]]/Table1[[#This Row],[Total Assets 2012]], "x")</f>
        <v>x</v>
      </c>
      <c r="AP356" s="3" t="str">
        <f xml:space="preserve"> IFERROR(Table1[[#This Row],[GP 2013]]/Table1[[#This Row],[Total Assets 2013]], "x")</f>
        <v>x</v>
      </c>
      <c r="AQ356" s="3" t="str">
        <f xml:space="preserve"> IFERROR(Table1[[#This Row],[GP 2014]]/Table1[[#This Row],[Total Assets 2014]], "x")</f>
        <v>x</v>
      </c>
      <c r="AR356" s="3" t="str">
        <f xml:space="preserve"> IFERROR(Table1[[#This Row],[GP 2015]]/Table1[[#This Row],[Total Assets 2015]], "x")</f>
        <v>x</v>
      </c>
      <c r="AS356" s="3" t="str">
        <f xml:space="preserve"> IFERROR(Table1[[#This Row],[GP 2016]]/Table1[[#This Row],[Total Assets 2016]], "x")</f>
        <v>x</v>
      </c>
      <c r="AT356" s="3" t="str">
        <f xml:space="preserve"> IFERROR(Table1[[#This Row],[GP 2017]]/Table1[[#This Row],[Total Assets 2017]], "x")</f>
        <v>x</v>
      </c>
      <c r="AU356" s="3" t="str">
        <f xml:space="preserve"> IFERROR(Table1[[#This Row],[GP 2018]]/Table1[[#This Row],[Total Assets 2018]], "x")</f>
        <v>x</v>
      </c>
      <c r="AV356" s="3" t="str">
        <f xml:space="preserve"> IFERROR(Table1[[#This Row],[GP 2019]]/Table1[[#This Row],[Total Assets 2019]], "x")</f>
        <v>x</v>
      </c>
      <c r="AW356" s="3">
        <f xml:space="preserve"> IFERROR(Table1[[#This Row],[GP 2020]]/Table1[[#This Row],[Total Assets 2020]], "x")</f>
        <v>0</v>
      </c>
      <c r="AX356" s="3" t="str">
        <f xml:space="preserve"> IFERROR(Table1[[#This Row],[GP 2021]]/Table1[[#This Row],[Total Assets 2021]], "x")</f>
        <v>x</v>
      </c>
      <c r="AY356" s="3" t="str">
        <f xml:space="preserve"> IFERROR(Table1[[#This Row],[GP TTM]]/Table1[[#This Row],[Total Assets TTM]], "x")</f>
        <v>x</v>
      </c>
      <c r="BA356" s="3" t="str">
        <f xml:space="preserve"> IFERROR(ABS(Table1[[#This Row],[ROA 2013]]-Table1[[#This Row],[ROA 2012]]), "x")</f>
        <v>x</v>
      </c>
      <c r="BB356" s="3" t="str">
        <f xml:space="preserve"> IFERROR(ABS(Table1[[#This Row],[ROA 2014]]-Table1[[#This Row],[ROA 2013]]), "x")</f>
        <v>x</v>
      </c>
      <c r="BC356" s="3" t="str">
        <f xml:space="preserve"> IFERROR(ABS(Table1[[#This Row],[ROA 2015]]-Table1[[#This Row],[ROA 2014]]), "x")</f>
        <v>x</v>
      </c>
      <c r="BD356" s="3" t="str">
        <f xml:space="preserve"> IFERROR(ABS(Table1[[#This Row],[ROA 2016]]-Table1[[#This Row],[ROA 2015]]), "x")</f>
        <v>x</v>
      </c>
      <c r="BE356" s="3" t="str">
        <f xml:space="preserve"> IFERROR(ABS(Table1[[#This Row],[ROA 2017]]-Table1[[#This Row],[ROA 2016]]), "x")</f>
        <v>x</v>
      </c>
      <c r="BF356" s="3" t="str">
        <f xml:space="preserve"> IFERROR(ABS(Table1[[#This Row],[ROA 2018]]-Table1[[#This Row],[ROA 2017]]), "x")</f>
        <v>x</v>
      </c>
      <c r="BG356" s="3" t="str">
        <f xml:space="preserve"> IFERROR(ABS(Table1[[#This Row],[ROA 2019]]-Table1[[#This Row],[ROA 2018]]), "x")</f>
        <v>x</v>
      </c>
      <c r="BH356" s="3" t="str">
        <f xml:space="preserve"> IFERROR(ABS(Table1[[#This Row],[ROA 2020]]-Table1[[#This Row],[ROA 2019]]), "x")</f>
        <v>x</v>
      </c>
      <c r="BI356" s="3" t="str">
        <f xml:space="preserve"> IFERROR(ABS(Table1[[#This Row],[ROA 2021]]-Table1[[#This Row],[ROA 2020]]), "x")</f>
        <v>x</v>
      </c>
      <c r="BJ356" s="3" t="str">
        <f xml:space="preserve"> IFERROR(AVERAGE(Table1[[#This Row],[ROA 2013-2012]:[ROA 2021-2020]]), "x")</f>
        <v>x</v>
      </c>
      <c r="BK356" s="3">
        <f>IFERROR(AVERAGE(Table1[[#This Row],[ROA 2012]:[ROA 2021]]), "x")</f>
        <v>0</v>
      </c>
      <c r="BN356" s="1">
        <f>SUM(Table1[[#This Row],[B/M Rank]:[ROA Rank]])</f>
        <v>0</v>
      </c>
    </row>
    <row r="357" spans="1:66" x14ac:dyDescent="0.25">
      <c r="A357" s="1" t="s">
        <v>3756</v>
      </c>
      <c r="B357" s="1" t="s">
        <v>1475</v>
      </c>
      <c r="C357" s="1" t="s">
        <v>4417</v>
      </c>
      <c r="D357" s="1" t="s">
        <v>268</v>
      </c>
      <c r="E357" s="1" t="s">
        <v>108</v>
      </c>
      <c r="F357" s="1">
        <v>5.24</v>
      </c>
      <c r="G357" s="19"/>
      <c r="H357" s="19"/>
      <c r="I357" s="19"/>
      <c r="J357" s="19"/>
      <c r="K357" s="1"/>
      <c r="L357" s="19"/>
      <c r="M357" s="1" t="s">
        <v>4362</v>
      </c>
      <c r="N357" s="1" t="s">
        <v>4368</v>
      </c>
      <c r="O357" s="1" t="s">
        <v>4368</v>
      </c>
      <c r="P357" s="1" t="s">
        <v>4368</v>
      </c>
      <c r="Q357" s="1" t="s">
        <v>4368</v>
      </c>
      <c r="R357" s="1" t="s">
        <v>4368</v>
      </c>
      <c r="S357" s="1" t="s">
        <v>4368</v>
      </c>
      <c r="T357" s="1" t="s">
        <v>4368</v>
      </c>
      <c r="U357" s="1" t="s">
        <v>4368</v>
      </c>
      <c r="V357" s="1" t="s">
        <v>4368</v>
      </c>
      <c r="W357" s="1" t="s">
        <v>4368</v>
      </c>
      <c r="X357" s="1" t="s">
        <v>4368</v>
      </c>
      <c r="Z357" s="3" t="str">
        <f xml:space="preserve"> IFERROR(AVEDEV(Table1[[#This Row],[GP 2012]:[GP 2021]]) / Table1[[#This Row],[Avg GP]], "x")</f>
        <v>x</v>
      </c>
      <c r="AA357" s="2" t="str">
        <f xml:space="preserve"> IFERROR(AVERAGE(Table1[[#This Row],[GP 2012]:[GP 2021]]), "x")</f>
        <v>x</v>
      </c>
      <c r="AB357" s="11">
        <f>Table1[Equity]/Table1[Market Capital]</f>
        <v>0.20992366412213742</v>
      </c>
      <c r="AC357" s="1">
        <v>8.6</v>
      </c>
      <c r="AD357" s="1">
        <v>0.6</v>
      </c>
      <c r="AE357" s="1">
        <v>0.3</v>
      </c>
      <c r="AF357" s="1">
        <v>0.5</v>
      </c>
      <c r="AG357" s="1">
        <v>0.4</v>
      </c>
      <c r="AH357" s="1">
        <v>0.5</v>
      </c>
      <c r="AI357" s="1">
        <v>0.5</v>
      </c>
      <c r="AJ357" s="1">
        <v>0.7</v>
      </c>
      <c r="AK357" s="1">
        <v>1.2</v>
      </c>
      <c r="AL357" s="1">
        <v>0.4</v>
      </c>
      <c r="AM357" s="1">
        <v>2</v>
      </c>
      <c r="AN357" s="1">
        <v>1.1000000000000001</v>
      </c>
      <c r="AO357" s="3" t="str">
        <f xml:space="preserve"> IFERROR(Table1[[#This Row],[GP 2012]]/Table1[[#This Row],[Total Assets 2012]], "x")</f>
        <v>x</v>
      </c>
      <c r="AP357" s="3" t="str">
        <f xml:space="preserve"> IFERROR(Table1[[#This Row],[GP 2013]]/Table1[[#This Row],[Total Assets 2013]], "x")</f>
        <v>x</v>
      </c>
      <c r="AQ357" s="3" t="str">
        <f xml:space="preserve"> IFERROR(Table1[[#This Row],[GP 2014]]/Table1[[#This Row],[Total Assets 2014]], "x")</f>
        <v>x</v>
      </c>
      <c r="AR357" s="3" t="str">
        <f xml:space="preserve"> IFERROR(Table1[[#This Row],[GP 2015]]/Table1[[#This Row],[Total Assets 2015]], "x")</f>
        <v>x</v>
      </c>
      <c r="AS357" s="3" t="str">
        <f xml:space="preserve"> IFERROR(Table1[[#This Row],[GP 2016]]/Table1[[#This Row],[Total Assets 2016]], "x")</f>
        <v>x</v>
      </c>
      <c r="AT357" s="3" t="str">
        <f xml:space="preserve"> IFERROR(Table1[[#This Row],[GP 2017]]/Table1[[#This Row],[Total Assets 2017]], "x")</f>
        <v>x</v>
      </c>
      <c r="AU357" s="3" t="str">
        <f xml:space="preserve"> IFERROR(Table1[[#This Row],[GP 2018]]/Table1[[#This Row],[Total Assets 2018]], "x")</f>
        <v>x</v>
      </c>
      <c r="AV357" s="3" t="str">
        <f xml:space="preserve"> IFERROR(Table1[[#This Row],[GP 2019]]/Table1[[#This Row],[Total Assets 2019]], "x")</f>
        <v>x</v>
      </c>
      <c r="AW357" s="3" t="str">
        <f xml:space="preserve"> IFERROR(Table1[[#This Row],[GP 2020]]/Table1[[#This Row],[Total Assets 2020]], "x")</f>
        <v>x</v>
      </c>
      <c r="AX357" s="3" t="str">
        <f xml:space="preserve"> IFERROR(Table1[[#This Row],[GP 2021]]/Table1[[#This Row],[Total Assets 2021]], "x")</f>
        <v>x</v>
      </c>
      <c r="AY357" s="3" t="str">
        <f xml:space="preserve"> IFERROR(Table1[[#This Row],[GP TTM]]/Table1[[#This Row],[Total Assets TTM]], "x")</f>
        <v>x</v>
      </c>
      <c r="BA357" s="3" t="str">
        <f xml:space="preserve"> IFERROR(ABS(Table1[[#This Row],[ROA 2013]]-Table1[[#This Row],[ROA 2012]]), "x")</f>
        <v>x</v>
      </c>
      <c r="BB357" s="3" t="str">
        <f xml:space="preserve"> IFERROR(ABS(Table1[[#This Row],[ROA 2014]]-Table1[[#This Row],[ROA 2013]]), "x")</f>
        <v>x</v>
      </c>
      <c r="BC357" s="3" t="str">
        <f xml:space="preserve"> IFERROR(ABS(Table1[[#This Row],[ROA 2015]]-Table1[[#This Row],[ROA 2014]]), "x")</f>
        <v>x</v>
      </c>
      <c r="BD357" s="3" t="str">
        <f xml:space="preserve"> IFERROR(ABS(Table1[[#This Row],[ROA 2016]]-Table1[[#This Row],[ROA 2015]]), "x")</f>
        <v>x</v>
      </c>
      <c r="BE357" s="3" t="str">
        <f xml:space="preserve"> IFERROR(ABS(Table1[[#This Row],[ROA 2017]]-Table1[[#This Row],[ROA 2016]]), "x")</f>
        <v>x</v>
      </c>
      <c r="BF357" s="3" t="str">
        <f xml:space="preserve"> IFERROR(ABS(Table1[[#This Row],[ROA 2018]]-Table1[[#This Row],[ROA 2017]]), "x")</f>
        <v>x</v>
      </c>
      <c r="BG357" s="3" t="str">
        <f xml:space="preserve"> IFERROR(ABS(Table1[[#This Row],[ROA 2019]]-Table1[[#This Row],[ROA 2018]]), "x")</f>
        <v>x</v>
      </c>
      <c r="BH357" s="3" t="str">
        <f xml:space="preserve"> IFERROR(ABS(Table1[[#This Row],[ROA 2020]]-Table1[[#This Row],[ROA 2019]]), "x")</f>
        <v>x</v>
      </c>
      <c r="BI357" s="3" t="str">
        <f xml:space="preserve"> IFERROR(ABS(Table1[[#This Row],[ROA 2021]]-Table1[[#This Row],[ROA 2020]]), "x")</f>
        <v>x</v>
      </c>
      <c r="BJ357" s="3" t="str">
        <f xml:space="preserve"> IFERROR(AVERAGE(Table1[[#This Row],[ROA 2013-2012]:[ROA 2021-2020]]), "x")</f>
        <v>x</v>
      </c>
      <c r="BK357" s="3" t="str">
        <f>IFERROR(AVERAGE(Table1[[#This Row],[ROA 2012]:[ROA 2021]]), "x")</f>
        <v>x</v>
      </c>
      <c r="BN357" s="1">
        <f>SUM(Table1[[#This Row],[B/M Rank]:[ROA Rank]])</f>
        <v>0</v>
      </c>
    </row>
    <row r="358" spans="1:66" x14ac:dyDescent="0.25">
      <c r="A358" s="1" t="s">
        <v>3637</v>
      </c>
      <c r="B358" s="1" t="s">
        <v>1393</v>
      </c>
      <c r="C358" s="1" t="s">
        <v>4417</v>
      </c>
      <c r="D358" s="1" t="s">
        <v>268</v>
      </c>
      <c r="E358" s="1" t="s">
        <v>108</v>
      </c>
      <c r="F358" s="1">
        <v>5.25</v>
      </c>
      <c r="G358" s="19"/>
      <c r="H358" s="19"/>
      <c r="I358" s="19"/>
      <c r="J358" s="19"/>
      <c r="K358" s="1"/>
      <c r="L358" s="19"/>
      <c r="M358" s="1">
        <v>2012</v>
      </c>
      <c r="N358" s="1" t="s">
        <v>4368</v>
      </c>
      <c r="O358" s="1" t="s">
        <v>4368</v>
      </c>
      <c r="P358" s="1" t="s">
        <v>4368</v>
      </c>
      <c r="Q358" s="1">
        <v>0.2</v>
      </c>
      <c r="R358" s="1">
        <v>0</v>
      </c>
      <c r="S358" s="1">
        <v>0</v>
      </c>
      <c r="T358" s="1">
        <v>0.1</v>
      </c>
      <c r="U358" s="1">
        <v>0</v>
      </c>
      <c r="V358" s="1">
        <v>0.1</v>
      </c>
      <c r="W358" s="1">
        <v>0.3</v>
      </c>
      <c r="X358" s="1">
        <v>0.2</v>
      </c>
      <c r="Z358" s="3">
        <f xml:space="preserve"> IFERROR(AVEDEV(Table1[[#This Row],[GP 2012]:[GP 2021]]) / Table1[[#This Row],[Avg GP]], "x")</f>
        <v>0.85714285714285721</v>
      </c>
      <c r="AA358" s="2">
        <f xml:space="preserve"> IFERROR(AVERAGE(Table1[[#This Row],[GP 2012]:[GP 2021]]), "x")</f>
        <v>9.9999999999999992E-2</v>
      </c>
      <c r="AB358" s="11">
        <f>Table1[Equity]/Table1[Market Capital]</f>
        <v>-7.6190476190476197E-2</v>
      </c>
      <c r="AC358" s="1">
        <v>5.6</v>
      </c>
      <c r="AD358" s="1">
        <v>6.9</v>
      </c>
      <c r="AE358" s="1">
        <v>4.4000000000000004</v>
      </c>
      <c r="AF358" s="1">
        <v>3.7</v>
      </c>
      <c r="AG358" s="1">
        <v>2.2000000000000002</v>
      </c>
      <c r="AH358" s="1">
        <v>2.2000000000000002</v>
      </c>
      <c r="AI358" s="1">
        <v>2</v>
      </c>
      <c r="AJ358" s="1">
        <v>1.1000000000000001</v>
      </c>
      <c r="AK358" s="1">
        <v>1.5</v>
      </c>
      <c r="AL358" s="1">
        <v>0.6</v>
      </c>
      <c r="AM358" s="1">
        <v>1.1000000000000001</v>
      </c>
      <c r="AN358" s="1">
        <v>-0.4</v>
      </c>
      <c r="AO358" s="3" t="str">
        <f xml:space="preserve"> IFERROR(Table1[[#This Row],[GP 2012]]/Table1[[#This Row],[Total Assets 2012]], "x")</f>
        <v>x</v>
      </c>
      <c r="AP358" s="3" t="str">
        <f xml:space="preserve"> IFERROR(Table1[[#This Row],[GP 2013]]/Table1[[#This Row],[Total Assets 2013]], "x")</f>
        <v>x</v>
      </c>
      <c r="AQ358" s="3" t="str">
        <f xml:space="preserve"> IFERROR(Table1[[#This Row],[GP 2014]]/Table1[[#This Row],[Total Assets 2014]], "x")</f>
        <v>x</v>
      </c>
      <c r="AR358" s="3">
        <f xml:space="preserve"> IFERROR(Table1[[#This Row],[GP 2015]]/Table1[[#This Row],[Total Assets 2015]], "x")</f>
        <v>5.4054054054054057E-2</v>
      </c>
      <c r="AS358" s="3">
        <f xml:space="preserve"> IFERROR(Table1[[#This Row],[GP 2016]]/Table1[[#This Row],[Total Assets 2016]], "x")</f>
        <v>0</v>
      </c>
      <c r="AT358" s="3">
        <f xml:space="preserve"> IFERROR(Table1[[#This Row],[GP 2017]]/Table1[[#This Row],[Total Assets 2017]], "x")</f>
        <v>0</v>
      </c>
      <c r="AU358" s="3">
        <f xml:space="preserve"> IFERROR(Table1[[#This Row],[GP 2018]]/Table1[[#This Row],[Total Assets 2018]], "x")</f>
        <v>0.05</v>
      </c>
      <c r="AV358" s="3">
        <f xml:space="preserve"> IFERROR(Table1[[#This Row],[GP 2019]]/Table1[[#This Row],[Total Assets 2019]], "x")</f>
        <v>0</v>
      </c>
      <c r="AW358" s="3">
        <f xml:space="preserve"> IFERROR(Table1[[#This Row],[GP 2020]]/Table1[[#This Row],[Total Assets 2020]], "x")</f>
        <v>6.6666666666666666E-2</v>
      </c>
      <c r="AX358" s="3">
        <f xml:space="preserve"> IFERROR(Table1[[#This Row],[GP 2021]]/Table1[[#This Row],[Total Assets 2021]], "x")</f>
        <v>0.5</v>
      </c>
      <c r="AY358" s="3">
        <f xml:space="preserve"> IFERROR(Table1[[#This Row],[GP TTM]]/Table1[[#This Row],[Total Assets TTM]], "x")</f>
        <v>0.18181818181818182</v>
      </c>
      <c r="BA358" s="3" t="str">
        <f xml:space="preserve"> IFERROR(ABS(Table1[[#This Row],[ROA 2013]]-Table1[[#This Row],[ROA 2012]]), "x")</f>
        <v>x</v>
      </c>
      <c r="BB358" s="3" t="str">
        <f xml:space="preserve"> IFERROR(ABS(Table1[[#This Row],[ROA 2014]]-Table1[[#This Row],[ROA 2013]]), "x")</f>
        <v>x</v>
      </c>
      <c r="BC358" s="3" t="str">
        <f xml:space="preserve"> IFERROR(ABS(Table1[[#This Row],[ROA 2015]]-Table1[[#This Row],[ROA 2014]]), "x")</f>
        <v>x</v>
      </c>
      <c r="BD358" s="3">
        <f xml:space="preserve"> IFERROR(ABS(Table1[[#This Row],[ROA 2016]]-Table1[[#This Row],[ROA 2015]]), "x")</f>
        <v>5.4054054054054057E-2</v>
      </c>
      <c r="BE358" s="3">
        <f xml:space="preserve"> IFERROR(ABS(Table1[[#This Row],[ROA 2017]]-Table1[[#This Row],[ROA 2016]]), "x")</f>
        <v>0</v>
      </c>
      <c r="BF358" s="3">
        <f xml:space="preserve"> IFERROR(ABS(Table1[[#This Row],[ROA 2018]]-Table1[[#This Row],[ROA 2017]]), "x")</f>
        <v>0.05</v>
      </c>
      <c r="BG358" s="3">
        <f xml:space="preserve"> IFERROR(ABS(Table1[[#This Row],[ROA 2019]]-Table1[[#This Row],[ROA 2018]]), "x")</f>
        <v>0.05</v>
      </c>
      <c r="BH358" s="3">
        <f xml:space="preserve"> IFERROR(ABS(Table1[[#This Row],[ROA 2020]]-Table1[[#This Row],[ROA 2019]]), "x")</f>
        <v>6.6666666666666666E-2</v>
      </c>
      <c r="BI358" s="3">
        <f xml:space="preserve"> IFERROR(ABS(Table1[[#This Row],[ROA 2021]]-Table1[[#This Row],[ROA 2020]]), "x")</f>
        <v>0.43333333333333335</v>
      </c>
      <c r="BJ358" s="3">
        <f xml:space="preserve"> IFERROR(AVERAGE(Table1[[#This Row],[ROA 2013-2012]:[ROA 2021-2020]]), "x")</f>
        <v>0.10900900900900901</v>
      </c>
      <c r="BK358" s="3">
        <f>IFERROR(AVERAGE(Table1[[#This Row],[ROA 2012]:[ROA 2021]]), "x")</f>
        <v>9.5817245817245822E-2</v>
      </c>
      <c r="BN358" s="1">
        <f>SUM(Table1[[#This Row],[B/M Rank]:[ROA Rank]])</f>
        <v>0</v>
      </c>
    </row>
    <row r="359" spans="1:66" x14ac:dyDescent="0.25">
      <c r="A359" s="1" t="s">
        <v>2940</v>
      </c>
      <c r="B359" s="1" t="s">
        <v>928</v>
      </c>
      <c r="C359" s="1" t="s">
        <v>4417</v>
      </c>
      <c r="D359" s="1" t="s">
        <v>268</v>
      </c>
      <c r="E359" s="1" t="s">
        <v>108</v>
      </c>
      <c r="F359" s="1">
        <v>5.29</v>
      </c>
      <c r="G359" s="19"/>
      <c r="H359" s="19"/>
      <c r="I359" s="19"/>
      <c r="J359" s="19"/>
      <c r="K359" s="1"/>
      <c r="L359" s="19"/>
      <c r="M359" s="1">
        <v>2016</v>
      </c>
      <c r="R359" s="1" t="s">
        <v>4368</v>
      </c>
      <c r="S359" s="1" t="s">
        <v>4368</v>
      </c>
      <c r="T359" s="1">
        <v>0</v>
      </c>
      <c r="U359" s="1">
        <v>0</v>
      </c>
      <c r="V359" s="1">
        <v>-0.1</v>
      </c>
      <c r="W359" s="1">
        <v>-0.2</v>
      </c>
      <c r="X359" s="1">
        <v>-0.2</v>
      </c>
      <c r="Z359" s="3">
        <f xml:space="preserve"> IFERROR(AVEDEV(Table1[[#This Row],[GP 2012]:[GP 2021]]) / Table1[[#This Row],[Avg GP]], "x")</f>
        <v>-1</v>
      </c>
      <c r="AA359" s="2">
        <f xml:space="preserve"> IFERROR(AVERAGE(Table1[[#This Row],[GP 2012]:[GP 2021]]), "x")</f>
        <v>-7.5000000000000011E-2</v>
      </c>
      <c r="AB359" s="11">
        <f>Table1[Equity]/Table1[Market Capital]</f>
        <v>1.1153119092627599</v>
      </c>
      <c r="AG359" s="1">
        <v>0.1</v>
      </c>
      <c r="AH359" s="1">
        <v>1.4</v>
      </c>
      <c r="AI359" s="1">
        <v>2.9</v>
      </c>
      <c r="AJ359" s="1">
        <v>4</v>
      </c>
      <c r="AK359" s="1">
        <v>6.7</v>
      </c>
      <c r="AL359" s="1">
        <v>6.1</v>
      </c>
      <c r="AM359" s="1">
        <v>5.9</v>
      </c>
      <c r="AN359" s="1">
        <v>5.9</v>
      </c>
      <c r="AO359" s="3" t="str">
        <f xml:space="preserve"> IFERROR(Table1[[#This Row],[GP 2012]]/Table1[[#This Row],[Total Assets 2012]], "x")</f>
        <v>x</v>
      </c>
      <c r="AP359" s="3" t="str">
        <f xml:space="preserve"> IFERROR(Table1[[#This Row],[GP 2013]]/Table1[[#This Row],[Total Assets 2013]], "x")</f>
        <v>x</v>
      </c>
      <c r="AQ359" s="3" t="str">
        <f xml:space="preserve"> IFERROR(Table1[[#This Row],[GP 2014]]/Table1[[#This Row],[Total Assets 2014]], "x")</f>
        <v>x</v>
      </c>
      <c r="AR359" s="3" t="str">
        <f xml:space="preserve"> IFERROR(Table1[[#This Row],[GP 2015]]/Table1[[#This Row],[Total Assets 2015]], "x")</f>
        <v>x</v>
      </c>
      <c r="AS359" s="3" t="str">
        <f xml:space="preserve"> IFERROR(Table1[[#This Row],[GP 2016]]/Table1[[#This Row],[Total Assets 2016]], "x")</f>
        <v>x</v>
      </c>
      <c r="AT359" s="3" t="str">
        <f xml:space="preserve"> IFERROR(Table1[[#This Row],[GP 2017]]/Table1[[#This Row],[Total Assets 2017]], "x")</f>
        <v>x</v>
      </c>
      <c r="AU359" s="3">
        <f xml:space="preserve"> IFERROR(Table1[[#This Row],[GP 2018]]/Table1[[#This Row],[Total Assets 2018]], "x")</f>
        <v>0</v>
      </c>
      <c r="AV359" s="3">
        <f xml:space="preserve"> IFERROR(Table1[[#This Row],[GP 2019]]/Table1[[#This Row],[Total Assets 2019]], "x")</f>
        <v>0</v>
      </c>
      <c r="AW359" s="3">
        <f xml:space="preserve"> IFERROR(Table1[[#This Row],[GP 2020]]/Table1[[#This Row],[Total Assets 2020]], "x")</f>
        <v>-1.4925373134328358E-2</v>
      </c>
      <c r="AX359" s="3">
        <f xml:space="preserve"> IFERROR(Table1[[#This Row],[GP 2021]]/Table1[[#This Row],[Total Assets 2021]], "x")</f>
        <v>-3.2786885245901641E-2</v>
      </c>
      <c r="AY359" s="3">
        <f xml:space="preserve"> IFERROR(Table1[[#This Row],[GP TTM]]/Table1[[#This Row],[Total Assets TTM]], "x")</f>
        <v>-3.3898305084745763E-2</v>
      </c>
      <c r="BA359" s="3" t="str">
        <f xml:space="preserve"> IFERROR(ABS(Table1[[#This Row],[ROA 2013]]-Table1[[#This Row],[ROA 2012]]), "x")</f>
        <v>x</v>
      </c>
      <c r="BB359" s="3" t="str">
        <f xml:space="preserve"> IFERROR(ABS(Table1[[#This Row],[ROA 2014]]-Table1[[#This Row],[ROA 2013]]), "x")</f>
        <v>x</v>
      </c>
      <c r="BC359" s="3" t="str">
        <f xml:space="preserve"> IFERROR(ABS(Table1[[#This Row],[ROA 2015]]-Table1[[#This Row],[ROA 2014]]), "x")</f>
        <v>x</v>
      </c>
      <c r="BD359" s="3" t="str">
        <f xml:space="preserve"> IFERROR(ABS(Table1[[#This Row],[ROA 2016]]-Table1[[#This Row],[ROA 2015]]), "x")</f>
        <v>x</v>
      </c>
      <c r="BE359" s="3" t="str">
        <f xml:space="preserve"> IFERROR(ABS(Table1[[#This Row],[ROA 2017]]-Table1[[#This Row],[ROA 2016]]), "x")</f>
        <v>x</v>
      </c>
      <c r="BF359" s="3" t="str">
        <f xml:space="preserve"> IFERROR(ABS(Table1[[#This Row],[ROA 2018]]-Table1[[#This Row],[ROA 2017]]), "x")</f>
        <v>x</v>
      </c>
      <c r="BG359" s="3">
        <f xml:space="preserve"> IFERROR(ABS(Table1[[#This Row],[ROA 2019]]-Table1[[#This Row],[ROA 2018]]), "x")</f>
        <v>0</v>
      </c>
      <c r="BH359" s="3">
        <f xml:space="preserve"> IFERROR(ABS(Table1[[#This Row],[ROA 2020]]-Table1[[#This Row],[ROA 2019]]), "x")</f>
        <v>1.4925373134328358E-2</v>
      </c>
      <c r="BI359" s="3">
        <f xml:space="preserve"> IFERROR(ABS(Table1[[#This Row],[ROA 2021]]-Table1[[#This Row],[ROA 2020]]), "x")</f>
        <v>1.7861512111573281E-2</v>
      </c>
      <c r="BJ359" s="3">
        <f xml:space="preserve"> IFERROR(AVERAGE(Table1[[#This Row],[ROA 2013-2012]:[ROA 2021-2020]]), "x")</f>
        <v>1.092896174863388E-2</v>
      </c>
      <c r="BK359" s="3">
        <f>IFERROR(AVERAGE(Table1[[#This Row],[ROA 2012]:[ROA 2021]]), "x")</f>
        <v>-1.19280645950575E-2</v>
      </c>
      <c r="BN359" s="1">
        <f>SUM(Table1[[#This Row],[B/M Rank]:[ROA Rank]])</f>
        <v>0</v>
      </c>
    </row>
    <row r="360" spans="1:66" x14ac:dyDescent="0.25">
      <c r="A360" s="1" t="s">
        <v>3235</v>
      </c>
      <c r="B360" s="1" t="s">
        <v>4580</v>
      </c>
      <c r="C360" s="1" t="s">
        <v>4417</v>
      </c>
      <c r="D360" s="1" t="s">
        <v>268</v>
      </c>
      <c r="E360" s="1" t="s">
        <v>108</v>
      </c>
      <c r="F360" s="1">
        <v>5.3</v>
      </c>
      <c r="G360" s="19"/>
      <c r="H360" s="19"/>
      <c r="I360" s="19"/>
      <c r="J360" s="19"/>
      <c r="K360" s="1"/>
      <c r="L360" s="19"/>
      <c r="M360" s="1">
        <v>2012</v>
      </c>
      <c r="N360" s="1" t="s">
        <v>4368</v>
      </c>
      <c r="O360" s="1" t="s">
        <v>4368</v>
      </c>
      <c r="P360" s="1" t="s">
        <v>4368</v>
      </c>
      <c r="Q360" s="1" t="s">
        <v>4368</v>
      </c>
      <c r="R360" s="1" t="s">
        <v>4368</v>
      </c>
      <c r="S360" s="1" t="s">
        <v>4368</v>
      </c>
      <c r="T360" s="1" t="s">
        <v>4368</v>
      </c>
      <c r="U360" s="1" t="s">
        <v>4368</v>
      </c>
      <c r="V360" s="1" t="s">
        <v>4368</v>
      </c>
      <c r="W360" s="1" t="s">
        <v>4368</v>
      </c>
      <c r="X360" s="1" t="s">
        <v>4368</v>
      </c>
      <c r="Z360" s="3" t="str">
        <f xml:space="preserve"> IFERROR(AVEDEV(Table1[[#This Row],[GP 2012]:[GP 2021]]) / Table1[[#This Row],[Avg GP]], "x")</f>
        <v>x</v>
      </c>
      <c r="AA360" s="2" t="str">
        <f xml:space="preserve"> IFERROR(AVERAGE(Table1[[#This Row],[GP 2012]:[GP 2021]]), "x")</f>
        <v>x</v>
      </c>
      <c r="AB360" s="11">
        <f>Table1[Equity]/Table1[Market Capital]</f>
        <v>1.3207547169811322</v>
      </c>
      <c r="AC360" s="1">
        <v>3.5</v>
      </c>
      <c r="AD360" s="1">
        <v>3.2</v>
      </c>
      <c r="AE360" s="1">
        <v>3.2</v>
      </c>
      <c r="AF360" s="1">
        <v>0.1</v>
      </c>
      <c r="AG360" s="1">
        <v>0.7</v>
      </c>
      <c r="AH360" s="1">
        <v>1.1000000000000001</v>
      </c>
      <c r="AI360" s="1">
        <v>0.8</v>
      </c>
      <c r="AJ360" s="1">
        <v>0.3</v>
      </c>
      <c r="AK360" s="1">
        <v>7.2</v>
      </c>
      <c r="AL360" s="1">
        <v>7.3</v>
      </c>
      <c r="AM360" s="1">
        <v>7.1</v>
      </c>
      <c r="AN360" s="1">
        <v>7</v>
      </c>
      <c r="AO360" s="3" t="str">
        <f xml:space="preserve"> IFERROR(Table1[[#This Row],[GP 2012]]/Table1[[#This Row],[Total Assets 2012]], "x")</f>
        <v>x</v>
      </c>
      <c r="AP360" s="3" t="str">
        <f xml:space="preserve"> IFERROR(Table1[[#This Row],[GP 2013]]/Table1[[#This Row],[Total Assets 2013]], "x")</f>
        <v>x</v>
      </c>
      <c r="AQ360" s="3" t="str">
        <f xml:space="preserve"> IFERROR(Table1[[#This Row],[GP 2014]]/Table1[[#This Row],[Total Assets 2014]], "x")</f>
        <v>x</v>
      </c>
      <c r="AR360" s="3" t="str">
        <f xml:space="preserve"> IFERROR(Table1[[#This Row],[GP 2015]]/Table1[[#This Row],[Total Assets 2015]], "x")</f>
        <v>x</v>
      </c>
      <c r="AS360" s="3" t="str">
        <f xml:space="preserve"> IFERROR(Table1[[#This Row],[GP 2016]]/Table1[[#This Row],[Total Assets 2016]], "x")</f>
        <v>x</v>
      </c>
      <c r="AT360" s="3" t="str">
        <f xml:space="preserve"> IFERROR(Table1[[#This Row],[GP 2017]]/Table1[[#This Row],[Total Assets 2017]], "x")</f>
        <v>x</v>
      </c>
      <c r="AU360" s="3" t="str">
        <f xml:space="preserve"> IFERROR(Table1[[#This Row],[GP 2018]]/Table1[[#This Row],[Total Assets 2018]], "x")</f>
        <v>x</v>
      </c>
      <c r="AV360" s="3" t="str">
        <f xml:space="preserve"> IFERROR(Table1[[#This Row],[GP 2019]]/Table1[[#This Row],[Total Assets 2019]], "x")</f>
        <v>x</v>
      </c>
      <c r="AW360" s="3" t="str">
        <f xml:space="preserve"> IFERROR(Table1[[#This Row],[GP 2020]]/Table1[[#This Row],[Total Assets 2020]], "x")</f>
        <v>x</v>
      </c>
      <c r="AX360" s="3" t="str">
        <f xml:space="preserve"> IFERROR(Table1[[#This Row],[GP 2021]]/Table1[[#This Row],[Total Assets 2021]], "x")</f>
        <v>x</v>
      </c>
      <c r="AY360" s="3" t="str">
        <f xml:space="preserve"> IFERROR(Table1[[#This Row],[GP TTM]]/Table1[[#This Row],[Total Assets TTM]], "x")</f>
        <v>x</v>
      </c>
      <c r="BA360" s="3" t="str">
        <f xml:space="preserve"> IFERROR(ABS(Table1[[#This Row],[ROA 2013]]-Table1[[#This Row],[ROA 2012]]), "x")</f>
        <v>x</v>
      </c>
      <c r="BB360" s="3" t="str">
        <f xml:space="preserve"> IFERROR(ABS(Table1[[#This Row],[ROA 2014]]-Table1[[#This Row],[ROA 2013]]), "x")</f>
        <v>x</v>
      </c>
      <c r="BC360" s="3" t="str">
        <f xml:space="preserve"> IFERROR(ABS(Table1[[#This Row],[ROA 2015]]-Table1[[#This Row],[ROA 2014]]), "x")</f>
        <v>x</v>
      </c>
      <c r="BD360" s="3" t="str">
        <f xml:space="preserve"> IFERROR(ABS(Table1[[#This Row],[ROA 2016]]-Table1[[#This Row],[ROA 2015]]), "x")</f>
        <v>x</v>
      </c>
      <c r="BE360" s="3" t="str">
        <f xml:space="preserve"> IFERROR(ABS(Table1[[#This Row],[ROA 2017]]-Table1[[#This Row],[ROA 2016]]), "x")</f>
        <v>x</v>
      </c>
      <c r="BF360" s="3" t="str">
        <f xml:space="preserve"> IFERROR(ABS(Table1[[#This Row],[ROA 2018]]-Table1[[#This Row],[ROA 2017]]), "x")</f>
        <v>x</v>
      </c>
      <c r="BG360" s="3" t="str">
        <f xml:space="preserve"> IFERROR(ABS(Table1[[#This Row],[ROA 2019]]-Table1[[#This Row],[ROA 2018]]), "x")</f>
        <v>x</v>
      </c>
      <c r="BH360" s="3" t="str">
        <f xml:space="preserve"> IFERROR(ABS(Table1[[#This Row],[ROA 2020]]-Table1[[#This Row],[ROA 2019]]), "x")</f>
        <v>x</v>
      </c>
      <c r="BI360" s="3" t="str">
        <f xml:space="preserve"> IFERROR(ABS(Table1[[#This Row],[ROA 2021]]-Table1[[#This Row],[ROA 2020]]), "x")</f>
        <v>x</v>
      </c>
      <c r="BJ360" s="3" t="str">
        <f xml:space="preserve"> IFERROR(AVERAGE(Table1[[#This Row],[ROA 2013-2012]:[ROA 2021-2020]]), "x")</f>
        <v>x</v>
      </c>
      <c r="BK360" s="3" t="str">
        <f>IFERROR(AVERAGE(Table1[[#This Row],[ROA 2012]:[ROA 2021]]), "x")</f>
        <v>x</v>
      </c>
      <c r="BN360" s="1">
        <f>SUM(Table1[[#This Row],[B/M Rank]:[ROA Rank]])</f>
        <v>0</v>
      </c>
    </row>
    <row r="361" spans="1:66" x14ac:dyDescent="0.25">
      <c r="A361" s="1" t="s">
        <v>3976</v>
      </c>
      <c r="B361" s="1" t="s">
        <v>1688</v>
      </c>
      <c r="C361" s="1" t="s">
        <v>1678</v>
      </c>
      <c r="D361" s="1" t="s">
        <v>152</v>
      </c>
      <c r="E361" s="1" t="s">
        <v>108</v>
      </c>
      <c r="F361" s="1">
        <v>5.3</v>
      </c>
      <c r="G361" s="19"/>
      <c r="H361" s="19"/>
      <c r="I361" s="19"/>
      <c r="J361" s="19"/>
      <c r="K361" s="1"/>
      <c r="L361" s="19"/>
      <c r="M361" s="1">
        <v>2019</v>
      </c>
      <c r="U361" s="1">
        <v>0.5</v>
      </c>
      <c r="V361" s="1">
        <v>0.9</v>
      </c>
      <c r="W361" s="1">
        <v>0.7</v>
      </c>
      <c r="X361" s="1">
        <v>0.8</v>
      </c>
      <c r="Z361" s="3">
        <f xml:space="preserve"> IFERROR(AVEDEV(Table1[[#This Row],[GP 2012]:[GP 2021]]) / Table1[[#This Row],[Avg GP]], "x")</f>
        <v>0.1904761904761906</v>
      </c>
      <c r="AA361" s="2">
        <f xml:space="preserve"> IFERROR(AVERAGE(Table1[[#This Row],[GP 2012]:[GP 2021]]), "x")</f>
        <v>0.69999999999999984</v>
      </c>
      <c r="AB361" s="11">
        <f>Table1[Equity]/Table1[Market Capital]</f>
        <v>-0.32075471698113206</v>
      </c>
      <c r="AJ361" s="1">
        <v>0.6</v>
      </c>
      <c r="AK361" s="1">
        <v>1.6</v>
      </c>
      <c r="AL361" s="1">
        <v>2.4</v>
      </c>
      <c r="AM361" s="1">
        <v>2.8</v>
      </c>
      <c r="AN361" s="1">
        <v>-1.7</v>
      </c>
      <c r="AO361" s="3" t="str">
        <f xml:space="preserve"> IFERROR(Table1[[#This Row],[GP 2012]]/Table1[[#This Row],[Total Assets 2012]], "x")</f>
        <v>x</v>
      </c>
      <c r="AP361" s="3" t="str">
        <f xml:space="preserve"> IFERROR(Table1[[#This Row],[GP 2013]]/Table1[[#This Row],[Total Assets 2013]], "x")</f>
        <v>x</v>
      </c>
      <c r="AQ361" s="3" t="str">
        <f xml:space="preserve"> IFERROR(Table1[[#This Row],[GP 2014]]/Table1[[#This Row],[Total Assets 2014]], "x")</f>
        <v>x</v>
      </c>
      <c r="AR361" s="3" t="str">
        <f xml:space="preserve"> IFERROR(Table1[[#This Row],[GP 2015]]/Table1[[#This Row],[Total Assets 2015]], "x")</f>
        <v>x</v>
      </c>
      <c r="AS361" s="3" t="str">
        <f xml:space="preserve"> IFERROR(Table1[[#This Row],[GP 2016]]/Table1[[#This Row],[Total Assets 2016]], "x")</f>
        <v>x</v>
      </c>
      <c r="AT361" s="3" t="str">
        <f xml:space="preserve"> IFERROR(Table1[[#This Row],[GP 2017]]/Table1[[#This Row],[Total Assets 2017]], "x")</f>
        <v>x</v>
      </c>
      <c r="AU361" s="3" t="str">
        <f xml:space="preserve"> IFERROR(Table1[[#This Row],[GP 2018]]/Table1[[#This Row],[Total Assets 2018]], "x")</f>
        <v>x</v>
      </c>
      <c r="AV361" s="3">
        <f xml:space="preserve"> IFERROR(Table1[[#This Row],[GP 2019]]/Table1[[#This Row],[Total Assets 2019]], "x")</f>
        <v>0.83333333333333337</v>
      </c>
      <c r="AW361" s="3">
        <f xml:space="preserve"> IFERROR(Table1[[#This Row],[GP 2020]]/Table1[[#This Row],[Total Assets 2020]], "x")</f>
        <v>0.5625</v>
      </c>
      <c r="AX361" s="3">
        <f xml:space="preserve"> IFERROR(Table1[[#This Row],[GP 2021]]/Table1[[#This Row],[Total Assets 2021]], "x")</f>
        <v>0.29166666666666669</v>
      </c>
      <c r="AY361" s="3">
        <f xml:space="preserve"> IFERROR(Table1[[#This Row],[GP TTM]]/Table1[[#This Row],[Total Assets TTM]], "x")</f>
        <v>0.28571428571428575</v>
      </c>
      <c r="BA361" s="3" t="str">
        <f xml:space="preserve"> IFERROR(ABS(Table1[[#This Row],[ROA 2013]]-Table1[[#This Row],[ROA 2012]]), "x")</f>
        <v>x</v>
      </c>
      <c r="BB361" s="3" t="str">
        <f xml:space="preserve"> IFERROR(ABS(Table1[[#This Row],[ROA 2014]]-Table1[[#This Row],[ROA 2013]]), "x")</f>
        <v>x</v>
      </c>
      <c r="BC361" s="3" t="str">
        <f xml:space="preserve"> IFERROR(ABS(Table1[[#This Row],[ROA 2015]]-Table1[[#This Row],[ROA 2014]]), "x")</f>
        <v>x</v>
      </c>
      <c r="BD361" s="3" t="str">
        <f xml:space="preserve"> IFERROR(ABS(Table1[[#This Row],[ROA 2016]]-Table1[[#This Row],[ROA 2015]]), "x")</f>
        <v>x</v>
      </c>
      <c r="BE361" s="3" t="str">
        <f xml:space="preserve"> IFERROR(ABS(Table1[[#This Row],[ROA 2017]]-Table1[[#This Row],[ROA 2016]]), "x")</f>
        <v>x</v>
      </c>
      <c r="BF361" s="3" t="str">
        <f xml:space="preserve"> IFERROR(ABS(Table1[[#This Row],[ROA 2018]]-Table1[[#This Row],[ROA 2017]]), "x")</f>
        <v>x</v>
      </c>
      <c r="BG361" s="3" t="str">
        <f xml:space="preserve"> IFERROR(ABS(Table1[[#This Row],[ROA 2019]]-Table1[[#This Row],[ROA 2018]]), "x")</f>
        <v>x</v>
      </c>
      <c r="BH361" s="3">
        <f xml:space="preserve"> IFERROR(ABS(Table1[[#This Row],[ROA 2020]]-Table1[[#This Row],[ROA 2019]]), "x")</f>
        <v>0.27083333333333337</v>
      </c>
      <c r="BI361" s="3">
        <f xml:space="preserve"> IFERROR(ABS(Table1[[#This Row],[ROA 2021]]-Table1[[#This Row],[ROA 2020]]), "x")</f>
        <v>0.27083333333333331</v>
      </c>
      <c r="BJ361" s="3">
        <f xml:space="preserve"> IFERROR(AVERAGE(Table1[[#This Row],[ROA 2013-2012]:[ROA 2021-2020]]), "x")</f>
        <v>0.27083333333333337</v>
      </c>
      <c r="BK361" s="3">
        <f>IFERROR(AVERAGE(Table1[[#This Row],[ROA 2012]:[ROA 2021]]), "x")</f>
        <v>0.56250000000000011</v>
      </c>
      <c r="BN361" s="1">
        <f>SUM(Table1[[#This Row],[B/M Rank]:[ROA Rank]])</f>
        <v>0</v>
      </c>
    </row>
    <row r="362" spans="1:66" x14ac:dyDescent="0.25">
      <c r="A362" s="1" t="s">
        <v>2743</v>
      </c>
      <c r="B362" s="1" t="s">
        <v>793</v>
      </c>
      <c r="C362" s="1" t="s">
        <v>769</v>
      </c>
      <c r="D362" s="1" t="s">
        <v>107</v>
      </c>
      <c r="E362" s="1" t="s">
        <v>108</v>
      </c>
      <c r="F362" s="1">
        <v>5.31</v>
      </c>
      <c r="G362" s="19"/>
      <c r="H362" s="19"/>
      <c r="I362" s="19"/>
      <c r="J362" s="19"/>
      <c r="K362" s="1"/>
      <c r="L362" s="19"/>
      <c r="M362" s="1">
        <v>2012</v>
      </c>
      <c r="N362" s="1">
        <v>0</v>
      </c>
      <c r="O362" s="1">
        <v>0</v>
      </c>
      <c r="P362" s="1">
        <v>0</v>
      </c>
      <c r="Q362" s="1">
        <v>0</v>
      </c>
      <c r="R362" s="1">
        <v>1.7</v>
      </c>
      <c r="S362" s="1">
        <v>2.8</v>
      </c>
      <c r="T362" s="1">
        <v>6</v>
      </c>
      <c r="U362" s="1">
        <v>6.5</v>
      </c>
      <c r="V362" s="1">
        <v>3</v>
      </c>
      <c r="W362" s="1">
        <v>3.7</v>
      </c>
      <c r="X362" s="1">
        <v>3.6</v>
      </c>
      <c r="Z362" s="3">
        <f xml:space="preserve"> IFERROR(AVEDEV(Table1[[#This Row],[GP 2012]:[GP 2021]]) / Table1[[#This Row],[Avg GP]], "x")</f>
        <v>0.85654008438818552</v>
      </c>
      <c r="AA362" s="2">
        <f xml:space="preserve"> IFERROR(AVERAGE(Table1[[#This Row],[GP 2012]:[GP 2021]]), "x")</f>
        <v>2.37</v>
      </c>
      <c r="AB362" s="11">
        <f>Table1[Equity]/Table1[Market Capital]</f>
        <v>-0.13182674199623351</v>
      </c>
      <c r="AC362" s="1">
        <v>0.1</v>
      </c>
      <c r="AD362" s="1">
        <v>0.1</v>
      </c>
      <c r="AE362" s="1">
        <v>0</v>
      </c>
      <c r="AF362" s="1">
        <v>0.2</v>
      </c>
      <c r="AG362" s="1">
        <v>1.3</v>
      </c>
      <c r="AH362" s="1">
        <v>2.5</v>
      </c>
      <c r="AI362" s="1">
        <v>8.5</v>
      </c>
      <c r="AJ362" s="1">
        <v>2.9</v>
      </c>
      <c r="AK362" s="1">
        <v>3</v>
      </c>
      <c r="AL362" s="1">
        <v>3.1</v>
      </c>
      <c r="AM362" s="1">
        <v>2.9</v>
      </c>
      <c r="AN362" s="1">
        <v>-0.7</v>
      </c>
      <c r="AO362" s="3">
        <f xml:space="preserve"> IFERROR(Table1[[#This Row],[GP 2012]]/Table1[[#This Row],[Total Assets 2012]], "x")</f>
        <v>0</v>
      </c>
      <c r="AP362" s="3">
        <f xml:space="preserve"> IFERROR(Table1[[#This Row],[GP 2013]]/Table1[[#This Row],[Total Assets 2013]], "x")</f>
        <v>0</v>
      </c>
      <c r="AQ362" s="3" t="str">
        <f xml:space="preserve"> IFERROR(Table1[[#This Row],[GP 2014]]/Table1[[#This Row],[Total Assets 2014]], "x")</f>
        <v>x</v>
      </c>
      <c r="AR362" s="3">
        <f xml:space="preserve"> IFERROR(Table1[[#This Row],[GP 2015]]/Table1[[#This Row],[Total Assets 2015]], "x")</f>
        <v>0</v>
      </c>
      <c r="AS362" s="3">
        <f xml:space="preserve"> IFERROR(Table1[[#This Row],[GP 2016]]/Table1[[#This Row],[Total Assets 2016]], "x")</f>
        <v>1.3076923076923077</v>
      </c>
      <c r="AT362" s="3">
        <f xml:space="preserve"> IFERROR(Table1[[#This Row],[GP 2017]]/Table1[[#This Row],[Total Assets 2017]], "x")</f>
        <v>1.1199999999999999</v>
      </c>
      <c r="AU362" s="3">
        <f xml:space="preserve"> IFERROR(Table1[[#This Row],[GP 2018]]/Table1[[#This Row],[Total Assets 2018]], "x")</f>
        <v>0.70588235294117652</v>
      </c>
      <c r="AV362" s="3">
        <f xml:space="preserve"> IFERROR(Table1[[#This Row],[GP 2019]]/Table1[[#This Row],[Total Assets 2019]], "x")</f>
        <v>2.2413793103448278</v>
      </c>
      <c r="AW362" s="3">
        <f xml:space="preserve"> IFERROR(Table1[[#This Row],[GP 2020]]/Table1[[#This Row],[Total Assets 2020]], "x")</f>
        <v>1</v>
      </c>
      <c r="AX362" s="3">
        <f xml:space="preserve"> IFERROR(Table1[[#This Row],[GP 2021]]/Table1[[#This Row],[Total Assets 2021]], "x")</f>
        <v>1.1935483870967742</v>
      </c>
      <c r="AY362" s="3">
        <f xml:space="preserve"> IFERROR(Table1[[#This Row],[GP TTM]]/Table1[[#This Row],[Total Assets TTM]], "x")</f>
        <v>1.2413793103448276</v>
      </c>
      <c r="BA362" s="3">
        <f xml:space="preserve"> IFERROR(ABS(Table1[[#This Row],[ROA 2013]]-Table1[[#This Row],[ROA 2012]]), "x")</f>
        <v>0</v>
      </c>
      <c r="BB362" s="3" t="str">
        <f xml:space="preserve"> IFERROR(ABS(Table1[[#This Row],[ROA 2014]]-Table1[[#This Row],[ROA 2013]]), "x")</f>
        <v>x</v>
      </c>
      <c r="BC362" s="3" t="str">
        <f xml:space="preserve"> IFERROR(ABS(Table1[[#This Row],[ROA 2015]]-Table1[[#This Row],[ROA 2014]]), "x")</f>
        <v>x</v>
      </c>
      <c r="BD362" s="3">
        <f xml:space="preserve"> IFERROR(ABS(Table1[[#This Row],[ROA 2016]]-Table1[[#This Row],[ROA 2015]]), "x")</f>
        <v>1.3076923076923077</v>
      </c>
      <c r="BE362" s="3">
        <f xml:space="preserve"> IFERROR(ABS(Table1[[#This Row],[ROA 2017]]-Table1[[#This Row],[ROA 2016]]), "x")</f>
        <v>0.18769230769230782</v>
      </c>
      <c r="BF362" s="3">
        <f xml:space="preserve"> IFERROR(ABS(Table1[[#This Row],[ROA 2018]]-Table1[[#This Row],[ROA 2017]]), "x")</f>
        <v>0.41411764705882337</v>
      </c>
      <c r="BG362" s="3">
        <f xml:space="preserve"> IFERROR(ABS(Table1[[#This Row],[ROA 2019]]-Table1[[#This Row],[ROA 2018]]), "x")</f>
        <v>1.5354969574036512</v>
      </c>
      <c r="BH362" s="3">
        <f xml:space="preserve"> IFERROR(ABS(Table1[[#This Row],[ROA 2020]]-Table1[[#This Row],[ROA 2019]]), "x")</f>
        <v>1.2413793103448278</v>
      </c>
      <c r="BI362" s="3">
        <f xml:space="preserve"> IFERROR(ABS(Table1[[#This Row],[ROA 2021]]-Table1[[#This Row],[ROA 2020]]), "x")</f>
        <v>0.19354838709677424</v>
      </c>
      <c r="BJ362" s="3">
        <f xml:space="preserve"> IFERROR(AVERAGE(Table1[[#This Row],[ROA 2013-2012]:[ROA 2021-2020]]), "x")</f>
        <v>0.69713241675552751</v>
      </c>
      <c r="BK362" s="3">
        <f>IFERROR(AVERAGE(Table1[[#This Row],[ROA 2012]:[ROA 2021]]), "x")</f>
        <v>0.8409447064527874</v>
      </c>
      <c r="BN362" s="1">
        <f>SUM(Table1[[#This Row],[B/M Rank]:[ROA Rank]])</f>
        <v>0</v>
      </c>
    </row>
    <row r="363" spans="1:66" x14ac:dyDescent="0.25">
      <c r="A363" s="1" t="s">
        <v>3390</v>
      </c>
      <c r="B363" s="1" t="s">
        <v>1224</v>
      </c>
      <c r="C363" s="1" t="s">
        <v>4417</v>
      </c>
      <c r="D363" s="1" t="s">
        <v>268</v>
      </c>
      <c r="E363" s="1" t="s">
        <v>108</v>
      </c>
      <c r="F363" s="1">
        <v>5.33</v>
      </c>
      <c r="G363" s="19"/>
      <c r="H363" s="19"/>
      <c r="I363" s="19"/>
      <c r="J363" s="19"/>
      <c r="K363" s="1"/>
      <c r="L363" s="19"/>
      <c r="M363" s="1">
        <v>2012</v>
      </c>
      <c r="N363" s="1" t="s">
        <v>4368</v>
      </c>
      <c r="O363" s="1" t="s">
        <v>4368</v>
      </c>
      <c r="P363" s="1" t="s">
        <v>4368</v>
      </c>
      <c r="Q363" s="1" t="s">
        <v>4368</v>
      </c>
      <c r="R363" s="1" t="s">
        <v>4368</v>
      </c>
      <c r="S363" s="1" t="s">
        <v>4368</v>
      </c>
      <c r="T363" s="1" t="s">
        <v>4368</v>
      </c>
      <c r="U363" s="1" t="s">
        <v>4368</v>
      </c>
      <c r="V363" s="1" t="s">
        <v>4368</v>
      </c>
      <c r="W363" s="1" t="s">
        <v>4368</v>
      </c>
      <c r="X363" s="1" t="s">
        <v>4368</v>
      </c>
      <c r="Z363" s="3" t="str">
        <f xml:space="preserve"> IFERROR(AVEDEV(Table1[[#This Row],[GP 2012]:[GP 2021]]) / Table1[[#This Row],[Avg GP]], "x")</f>
        <v>x</v>
      </c>
      <c r="AA363" s="2" t="str">
        <f xml:space="preserve"> IFERROR(AVERAGE(Table1[[#This Row],[GP 2012]:[GP 2021]]), "x")</f>
        <v>x</v>
      </c>
      <c r="AB363" s="11">
        <f>Table1[Equity]/Table1[Market Capital]</f>
        <v>0.48780487804878048</v>
      </c>
      <c r="AC363" s="1">
        <v>2</v>
      </c>
      <c r="AD363" s="1">
        <v>0.7</v>
      </c>
      <c r="AE363" s="1">
        <v>0.8</v>
      </c>
      <c r="AF363" s="1">
        <v>0.8</v>
      </c>
      <c r="AG363" s="1">
        <v>1.8</v>
      </c>
      <c r="AH363" s="1">
        <v>3.1</v>
      </c>
      <c r="AI363" s="1">
        <v>3.1</v>
      </c>
      <c r="AJ363" s="1">
        <v>0.8</v>
      </c>
      <c r="AK363" s="1">
        <v>1</v>
      </c>
      <c r="AL363" s="1">
        <v>2.9</v>
      </c>
      <c r="AM363" s="1">
        <v>2.9</v>
      </c>
      <c r="AN363" s="1">
        <v>2.6</v>
      </c>
      <c r="AO363" s="3" t="str">
        <f xml:space="preserve"> IFERROR(Table1[[#This Row],[GP 2012]]/Table1[[#This Row],[Total Assets 2012]], "x")</f>
        <v>x</v>
      </c>
      <c r="AP363" s="3" t="str">
        <f xml:space="preserve"> IFERROR(Table1[[#This Row],[GP 2013]]/Table1[[#This Row],[Total Assets 2013]], "x")</f>
        <v>x</v>
      </c>
      <c r="AQ363" s="3" t="str">
        <f xml:space="preserve"> IFERROR(Table1[[#This Row],[GP 2014]]/Table1[[#This Row],[Total Assets 2014]], "x")</f>
        <v>x</v>
      </c>
      <c r="AR363" s="3" t="str">
        <f xml:space="preserve"> IFERROR(Table1[[#This Row],[GP 2015]]/Table1[[#This Row],[Total Assets 2015]], "x")</f>
        <v>x</v>
      </c>
      <c r="AS363" s="3" t="str">
        <f xml:space="preserve"> IFERROR(Table1[[#This Row],[GP 2016]]/Table1[[#This Row],[Total Assets 2016]], "x")</f>
        <v>x</v>
      </c>
      <c r="AT363" s="3" t="str">
        <f xml:space="preserve"> IFERROR(Table1[[#This Row],[GP 2017]]/Table1[[#This Row],[Total Assets 2017]], "x")</f>
        <v>x</v>
      </c>
      <c r="AU363" s="3" t="str">
        <f xml:space="preserve"> IFERROR(Table1[[#This Row],[GP 2018]]/Table1[[#This Row],[Total Assets 2018]], "x")</f>
        <v>x</v>
      </c>
      <c r="AV363" s="3" t="str">
        <f xml:space="preserve"> IFERROR(Table1[[#This Row],[GP 2019]]/Table1[[#This Row],[Total Assets 2019]], "x")</f>
        <v>x</v>
      </c>
      <c r="AW363" s="3" t="str">
        <f xml:space="preserve"> IFERROR(Table1[[#This Row],[GP 2020]]/Table1[[#This Row],[Total Assets 2020]], "x")</f>
        <v>x</v>
      </c>
      <c r="AX363" s="3" t="str">
        <f xml:space="preserve"> IFERROR(Table1[[#This Row],[GP 2021]]/Table1[[#This Row],[Total Assets 2021]], "x")</f>
        <v>x</v>
      </c>
      <c r="AY363" s="3" t="str">
        <f xml:space="preserve"> IFERROR(Table1[[#This Row],[GP TTM]]/Table1[[#This Row],[Total Assets TTM]], "x")</f>
        <v>x</v>
      </c>
      <c r="BA363" s="3" t="str">
        <f xml:space="preserve"> IFERROR(ABS(Table1[[#This Row],[ROA 2013]]-Table1[[#This Row],[ROA 2012]]), "x")</f>
        <v>x</v>
      </c>
      <c r="BB363" s="3" t="str">
        <f xml:space="preserve"> IFERROR(ABS(Table1[[#This Row],[ROA 2014]]-Table1[[#This Row],[ROA 2013]]), "x")</f>
        <v>x</v>
      </c>
      <c r="BC363" s="3" t="str">
        <f xml:space="preserve"> IFERROR(ABS(Table1[[#This Row],[ROA 2015]]-Table1[[#This Row],[ROA 2014]]), "x")</f>
        <v>x</v>
      </c>
      <c r="BD363" s="3" t="str">
        <f xml:space="preserve"> IFERROR(ABS(Table1[[#This Row],[ROA 2016]]-Table1[[#This Row],[ROA 2015]]), "x")</f>
        <v>x</v>
      </c>
      <c r="BE363" s="3" t="str">
        <f xml:space="preserve"> IFERROR(ABS(Table1[[#This Row],[ROA 2017]]-Table1[[#This Row],[ROA 2016]]), "x")</f>
        <v>x</v>
      </c>
      <c r="BF363" s="3" t="str">
        <f xml:space="preserve"> IFERROR(ABS(Table1[[#This Row],[ROA 2018]]-Table1[[#This Row],[ROA 2017]]), "x")</f>
        <v>x</v>
      </c>
      <c r="BG363" s="3" t="str">
        <f xml:space="preserve"> IFERROR(ABS(Table1[[#This Row],[ROA 2019]]-Table1[[#This Row],[ROA 2018]]), "x")</f>
        <v>x</v>
      </c>
      <c r="BH363" s="3" t="str">
        <f xml:space="preserve"> IFERROR(ABS(Table1[[#This Row],[ROA 2020]]-Table1[[#This Row],[ROA 2019]]), "x")</f>
        <v>x</v>
      </c>
      <c r="BI363" s="3" t="str">
        <f xml:space="preserve"> IFERROR(ABS(Table1[[#This Row],[ROA 2021]]-Table1[[#This Row],[ROA 2020]]), "x")</f>
        <v>x</v>
      </c>
      <c r="BJ363" s="3" t="str">
        <f xml:space="preserve"> IFERROR(AVERAGE(Table1[[#This Row],[ROA 2013-2012]:[ROA 2021-2020]]), "x")</f>
        <v>x</v>
      </c>
      <c r="BK363" s="3" t="str">
        <f>IFERROR(AVERAGE(Table1[[#This Row],[ROA 2012]:[ROA 2021]]), "x")</f>
        <v>x</v>
      </c>
      <c r="BN363" s="1">
        <f>SUM(Table1[[#This Row],[B/M Rank]:[ROA Rank]])</f>
        <v>0</v>
      </c>
    </row>
    <row r="364" spans="1:66" x14ac:dyDescent="0.25">
      <c r="A364" s="1" t="s">
        <v>2299</v>
      </c>
      <c r="B364" s="1" t="s">
        <v>342</v>
      </c>
      <c r="C364" s="1" t="s">
        <v>329</v>
      </c>
      <c r="D364" s="1" t="s">
        <v>330</v>
      </c>
      <c r="E364" s="1" t="s">
        <v>108</v>
      </c>
      <c r="F364" s="1">
        <v>5.35</v>
      </c>
      <c r="G364" s="19"/>
      <c r="H364" s="19"/>
      <c r="I364" s="19"/>
      <c r="J364" s="19"/>
      <c r="K364" s="1"/>
      <c r="L364" s="19"/>
      <c r="M364" s="1">
        <v>2012</v>
      </c>
      <c r="N364" s="1">
        <v>1.1000000000000001</v>
      </c>
      <c r="O364" s="1">
        <v>1.6</v>
      </c>
      <c r="P364" s="1">
        <v>3.9</v>
      </c>
      <c r="Q364" s="1">
        <v>6.3</v>
      </c>
      <c r="R364" s="1">
        <v>4.3</v>
      </c>
      <c r="S364" s="1">
        <v>3.5</v>
      </c>
      <c r="T364" s="1">
        <v>3.8</v>
      </c>
      <c r="U364" s="1">
        <v>3.9</v>
      </c>
      <c r="V364" s="1">
        <v>1.4</v>
      </c>
      <c r="W364" s="1">
        <v>1.6</v>
      </c>
      <c r="X364" s="1">
        <v>1.6</v>
      </c>
      <c r="Z364" s="3">
        <f xml:space="preserve"> IFERROR(AVEDEV(Table1[[#This Row],[GP 2012]:[GP 2021]]) / Table1[[#This Row],[Avg GP]], "x")</f>
        <v>0.43694267515923568</v>
      </c>
      <c r="AA364" s="2">
        <f xml:space="preserve"> IFERROR(AVERAGE(Table1[[#This Row],[GP 2012]:[GP 2021]]), "x")</f>
        <v>3.1399999999999997</v>
      </c>
      <c r="AB364" s="11">
        <f>Table1[Equity]/Table1[Market Capital]</f>
        <v>1.4392523364485983</v>
      </c>
      <c r="AC364" s="1">
        <v>1</v>
      </c>
      <c r="AD364" s="1">
        <v>2.2999999999999998</v>
      </c>
      <c r="AE364" s="1">
        <v>11.3</v>
      </c>
      <c r="AF364" s="1">
        <v>10.7</v>
      </c>
      <c r="AG364" s="1">
        <v>10.199999999999999</v>
      </c>
      <c r="AH364" s="1">
        <v>10.199999999999999</v>
      </c>
      <c r="AI364" s="1">
        <v>11.4</v>
      </c>
      <c r="AJ364" s="1">
        <v>16.600000000000001</v>
      </c>
      <c r="AK364" s="1">
        <v>14</v>
      </c>
      <c r="AL364" s="1">
        <v>13.4</v>
      </c>
      <c r="AM364" s="1">
        <v>12.7</v>
      </c>
      <c r="AN364" s="1">
        <v>7.7</v>
      </c>
      <c r="AO364" s="3">
        <f xml:space="preserve"> IFERROR(Table1[[#This Row],[GP 2012]]/Table1[[#This Row],[Total Assets 2012]], "x")</f>
        <v>1.1000000000000001</v>
      </c>
      <c r="AP364" s="3">
        <f xml:space="preserve"> IFERROR(Table1[[#This Row],[GP 2013]]/Table1[[#This Row],[Total Assets 2013]], "x")</f>
        <v>0.69565217391304357</v>
      </c>
      <c r="AQ364" s="3">
        <f xml:space="preserve"> IFERROR(Table1[[#This Row],[GP 2014]]/Table1[[#This Row],[Total Assets 2014]], "x")</f>
        <v>0.34513274336283184</v>
      </c>
      <c r="AR364" s="3">
        <f xml:space="preserve"> IFERROR(Table1[[#This Row],[GP 2015]]/Table1[[#This Row],[Total Assets 2015]], "x")</f>
        <v>0.58878504672897203</v>
      </c>
      <c r="AS364" s="3">
        <f xml:space="preserve"> IFERROR(Table1[[#This Row],[GP 2016]]/Table1[[#This Row],[Total Assets 2016]], "x")</f>
        <v>0.42156862745098039</v>
      </c>
      <c r="AT364" s="3">
        <f xml:space="preserve"> IFERROR(Table1[[#This Row],[GP 2017]]/Table1[[#This Row],[Total Assets 2017]], "x")</f>
        <v>0.34313725490196079</v>
      </c>
      <c r="AU364" s="3">
        <f xml:space="preserve"> IFERROR(Table1[[#This Row],[GP 2018]]/Table1[[#This Row],[Total Assets 2018]], "x")</f>
        <v>0.33333333333333331</v>
      </c>
      <c r="AV364" s="3">
        <f xml:space="preserve"> IFERROR(Table1[[#This Row],[GP 2019]]/Table1[[#This Row],[Total Assets 2019]], "x")</f>
        <v>0.23493975903614456</v>
      </c>
      <c r="AW364" s="3">
        <f xml:space="preserve"> IFERROR(Table1[[#This Row],[GP 2020]]/Table1[[#This Row],[Total Assets 2020]], "x")</f>
        <v>9.9999999999999992E-2</v>
      </c>
      <c r="AX364" s="3">
        <f xml:space="preserve"> IFERROR(Table1[[#This Row],[GP 2021]]/Table1[[#This Row],[Total Assets 2021]], "x")</f>
        <v>0.11940298507462686</v>
      </c>
      <c r="AY364" s="3">
        <f xml:space="preserve"> IFERROR(Table1[[#This Row],[GP TTM]]/Table1[[#This Row],[Total Assets TTM]], "x")</f>
        <v>0.12598425196850396</v>
      </c>
      <c r="BA364" s="3">
        <f xml:space="preserve"> IFERROR(ABS(Table1[[#This Row],[ROA 2013]]-Table1[[#This Row],[ROA 2012]]), "x")</f>
        <v>0.40434782608695652</v>
      </c>
      <c r="BB364" s="3">
        <f xml:space="preserve"> IFERROR(ABS(Table1[[#This Row],[ROA 2014]]-Table1[[#This Row],[ROA 2013]]), "x")</f>
        <v>0.35051943055021173</v>
      </c>
      <c r="BC364" s="3">
        <f xml:space="preserve"> IFERROR(ABS(Table1[[#This Row],[ROA 2015]]-Table1[[#This Row],[ROA 2014]]), "x")</f>
        <v>0.24365230336614019</v>
      </c>
      <c r="BD364" s="3">
        <f xml:space="preserve"> IFERROR(ABS(Table1[[#This Row],[ROA 2016]]-Table1[[#This Row],[ROA 2015]]), "x")</f>
        <v>0.16721641927799163</v>
      </c>
      <c r="BE364" s="3">
        <f xml:space="preserve"> IFERROR(ABS(Table1[[#This Row],[ROA 2017]]-Table1[[#This Row],[ROA 2016]]), "x")</f>
        <v>7.8431372549019607E-2</v>
      </c>
      <c r="BF364" s="3">
        <f xml:space="preserve"> IFERROR(ABS(Table1[[#This Row],[ROA 2018]]-Table1[[#This Row],[ROA 2017]]), "x")</f>
        <v>9.8039215686274717E-3</v>
      </c>
      <c r="BG364" s="3">
        <f xml:space="preserve"> IFERROR(ABS(Table1[[#This Row],[ROA 2019]]-Table1[[#This Row],[ROA 2018]]), "x")</f>
        <v>9.8393574297188757E-2</v>
      </c>
      <c r="BH364" s="3">
        <f xml:space="preserve"> IFERROR(ABS(Table1[[#This Row],[ROA 2020]]-Table1[[#This Row],[ROA 2019]]), "x")</f>
        <v>0.13493975903614458</v>
      </c>
      <c r="BI364" s="3">
        <f xml:space="preserve"> IFERROR(ABS(Table1[[#This Row],[ROA 2021]]-Table1[[#This Row],[ROA 2020]]), "x")</f>
        <v>1.9402985074626872E-2</v>
      </c>
      <c r="BJ364" s="3">
        <f xml:space="preserve"> IFERROR(AVERAGE(Table1[[#This Row],[ROA 2013-2012]:[ROA 2021-2020]]), "x")</f>
        <v>0.16741195464521189</v>
      </c>
      <c r="BK364" s="3">
        <f>IFERROR(AVERAGE(Table1[[#This Row],[ROA 2012]:[ROA 2021]]), "x")</f>
        <v>0.42819519238018933</v>
      </c>
      <c r="BN364" s="1">
        <f>SUM(Table1[[#This Row],[B/M Rank]:[ROA Rank]])</f>
        <v>0</v>
      </c>
    </row>
    <row r="365" spans="1:66" x14ac:dyDescent="0.25">
      <c r="A365" s="1" t="s">
        <v>3534</v>
      </c>
      <c r="B365" s="1" t="s">
        <v>1319</v>
      </c>
      <c r="C365" s="1" t="s">
        <v>4417</v>
      </c>
      <c r="D365" s="1" t="s">
        <v>268</v>
      </c>
      <c r="E365" s="1" t="s">
        <v>108</v>
      </c>
      <c r="F365" s="1">
        <v>5.35</v>
      </c>
      <c r="G365" s="19"/>
      <c r="H365" s="19"/>
      <c r="I365" s="19"/>
      <c r="J365" s="19"/>
      <c r="K365" s="1"/>
      <c r="L365" s="19"/>
      <c r="M365" s="1">
        <v>2012</v>
      </c>
      <c r="N365" s="1" t="s">
        <v>4368</v>
      </c>
      <c r="O365" s="1" t="s">
        <v>4368</v>
      </c>
      <c r="P365" s="1" t="s">
        <v>4368</v>
      </c>
      <c r="Q365" s="1" t="s">
        <v>4368</v>
      </c>
      <c r="R365" s="1" t="s">
        <v>4368</v>
      </c>
      <c r="S365" s="1" t="s">
        <v>4368</v>
      </c>
      <c r="T365" s="1" t="s">
        <v>4368</v>
      </c>
      <c r="U365" s="1" t="s">
        <v>4368</v>
      </c>
      <c r="V365" s="1" t="s">
        <v>4368</v>
      </c>
      <c r="W365" s="1" t="s">
        <v>4368</v>
      </c>
      <c r="X365" s="1" t="s">
        <v>4368</v>
      </c>
      <c r="Z365" s="3" t="str">
        <f xml:space="preserve"> IFERROR(AVEDEV(Table1[[#This Row],[GP 2012]:[GP 2021]]) / Table1[[#This Row],[Avg GP]], "x")</f>
        <v>x</v>
      </c>
      <c r="AA365" s="2" t="str">
        <f xml:space="preserve"> IFERROR(AVERAGE(Table1[[#This Row],[GP 2012]:[GP 2021]]), "x")</f>
        <v>x</v>
      </c>
      <c r="AB365" s="11">
        <f>Table1[Equity]/Table1[Market Capital]</f>
        <v>-0.11214953271028037</v>
      </c>
      <c r="AC365" s="1">
        <v>1.2</v>
      </c>
      <c r="AD365" s="1">
        <v>1.1000000000000001</v>
      </c>
      <c r="AE365" s="1">
        <v>1.6</v>
      </c>
      <c r="AF365" s="1">
        <v>2.6</v>
      </c>
      <c r="AG365" s="1">
        <v>6.2</v>
      </c>
      <c r="AH365" s="1">
        <v>6.8</v>
      </c>
      <c r="AI365" s="1">
        <v>12.2</v>
      </c>
      <c r="AJ365" s="1">
        <v>13.2</v>
      </c>
      <c r="AK365" s="1">
        <v>0.5</v>
      </c>
      <c r="AL365" s="1">
        <v>0.2</v>
      </c>
      <c r="AM365" s="1">
        <v>0.5</v>
      </c>
      <c r="AN365" s="1">
        <v>-0.6</v>
      </c>
      <c r="AO365" s="3" t="str">
        <f xml:space="preserve"> IFERROR(Table1[[#This Row],[GP 2012]]/Table1[[#This Row],[Total Assets 2012]], "x")</f>
        <v>x</v>
      </c>
      <c r="AP365" s="3" t="str">
        <f xml:space="preserve"> IFERROR(Table1[[#This Row],[GP 2013]]/Table1[[#This Row],[Total Assets 2013]], "x")</f>
        <v>x</v>
      </c>
      <c r="AQ365" s="3" t="str">
        <f xml:space="preserve"> IFERROR(Table1[[#This Row],[GP 2014]]/Table1[[#This Row],[Total Assets 2014]], "x")</f>
        <v>x</v>
      </c>
      <c r="AR365" s="3" t="str">
        <f xml:space="preserve"> IFERROR(Table1[[#This Row],[GP 2015]]/Table1[[#This Row],[Total Assets 2015]], "x")</f>
        <v>x</v>
      </c>
      <c r="AS365" s="3" t="str">
        <f xml:space="preserve"> IFERROR(Table1[[#This Row],[GP 2016]]/Table1[[#This Row],[Total Assets 2016]], "x")</f>
        <v>x</v>
      </c>
      <c r="AT365" s="3" t="str">
        <f xml:space="preserve"> IFERROR(Table1[[#This Row],[GP 2017]]/Table1[[#This Row],[Total Assets 2017]], "x")</f>
        <v>x</v>
      </c>
      <c r="AU365" s="3" t="str">
        <f xml:space="preserve"> IFERROR(Table1[[#This Row],[GP 2018]]/Table1[[#This Row],[Total Assets 2018]], "x")</f>
        <v>x</v>
      </c>
      <c r="AV365" s="3" t="str">
        <f xml:space="preserve"> IFERROR(Table1[[#This Row],[GP 2019]]/Table1[[#This Row],[Total Assets 2019]], "x")</f>
        <v>x</v>
      </c>
      <c r="AW365" s="3" t="str">
        <f xml:space="preserve"> IFERROR(Table1[[#This Row],[GP 2020]]/Table1[[#This Row],[Total Assets 2020]], "x")</f>
        <v>x</v>
      </c>
      <c r="AX365" s="3" t="str">
        <f xml:space="preserve"> IFERROR(Table1[[#This Row],[GP 2021]]/Table1[[#This Row],[Total Assets 2021]], "x")</f>
        <v>x</v>
      </c>
      <c r="AY365" s="3" t="str">
        <f xml:space="preserve"> IFERROR(Table1[[#This Row],[GP TTM]]/Table1[[#This Row],[Total Assets TTM]], "x")</f>
        <v>x</v>
      </c>
      <c r="BA365" s="3" t="str">
        <f xml:space="preserve"> IFERROR(ABS(Table1[[#This Row],[ROA 2013]]-Table1[[#This Row],[ROA 2012]]), "x")</f>
        <v>x</v>
      </c>
      <c r="BB365" s="3" t="str">
        <f xml:space="preserve"> IFERROR(ABS(Table1[[#This Row],[ROA 2014]]-Table1[[#This Row],[ROA 2013]]), "x")</f>
        <v>x</v>
      </c>
      <c r="BC365" s="3" t="str">
        <f xml:space="preserve"> IFERROR(ABS(Table1[[#This Row],[ROA 2015]]-Table1[[#This Row],[ROA 2014]]), "x")</f>
        <v>x</v>
      </c>
      <c r="BD365" s="3" t="str">
        <f xml:space="preserve"> IFERROR(ABS(Table1[[#This Row],[ROA 2016]]-Table1[[#This Row],[ROA 2015]]), "x")</f>
        <v>x</v>
      </c>
      <c r="BE365" s="3" t="str">
        <f xml:space="preserve"> IFERROR(ABS(Table1[[#This Row],[ROA 2017]]-Table1[[#This Row],[ROA 2016]]), "x")</f>
        <v>x</v>
      </c>
      <c r="BF365" s="3" t="str">
        <f xml:space="preserve"> IFERROR(ABS(Table1[[#This Row],[ROA 2018]]-Table1[[#This Row],[ROA 2017]]), "x")</f>
        <v>x</v>
      </c>
      <c r="BG365" s="3" t="str">
        <f xml:space="preserve"> IFERROR(ABS(Table1[[#This Row],[ROA 2019]]-Table1[[#This Row],[ROA 2018]]), "x")</f>
        <v>x</v>
      </c>
      <c r="BH365" s="3" t="str">
        <f xml:space="preserve"> IFERROR(ABS(Table1[[#This Row],[ROA 2020]]-Table1[[#This Row],[ROA 2019]]), "x")</f>
        <v>x</v>
      </c>
      <c r="BI365" s="3" t="str">
        <f xml:space="preserve"> IFERROR(ABS(Table1[[#This Row],[ROA 2021]]-Table1[[#This Row],[ROA 2020]]), "x")</f>
        <v>x</v>
      </c>
      <c r="BJ365" s="3" t="str">
        <f xml:space="preserve"> IFERROR(AVERAGE(Table1[[#This Row],[ROA 2013-2012]:[ROA 2021-2020]]), "x")</f>
        <v>x</v>
      </c>
      <c r="BK365" s="3" t="str">
        <f>IFERROR(AVERAGE(Table1[[#This Row],[ROA 2012]:[ROA 2021]]), "x")</f>
        <v>x</v>
      </c>
      <c r="BN365" s="1">
        <f>SUM(Table1[[#This Row],[B/M Rank]:[ROA Rank]])</f>
        <v>0</v>
      </c>
    </row>
    <row r="366" spans="1:66" x14ac:dyDescent="0.25">
      <c r="A366" s="1" t="s">
        <v>3901</v>
      </c>
      <c r="B366" s="1" t="s">
        <v>1614</v>
      </c>
      <c r="C366" s="1" t="s">
        <v>1499</v>
      </c>
      <c r="D366" s="1" t="s">
        <v>440</v>
      </c>
      <c r="E366" s="1" t="s">
        <v>108</v>
      </c>
      <c r="F366" s="1">
        <v>5.43</v>
      </c>
      <c r="G366" s="19"/>
      <c r="H366" s="19"/>
      <c r="I366" s="19"/>
      <c r="J366" s="19"/>
      <c r="K366" s="1"/>
      <c r="L366" s="19"/>
      <c r="M366" s="1">
        <v>2012</v>
      </c>
      <c r="N366" s="1" t="s">
        <v>4368</v>
      </c>
      <c r="O366" s="1" t="s">
        <v>4368</v>
      </c>
      <c r="P366" s="1" t="s">
        <v>4368</v>
      </c>
      <c r="Q366" s="1">
        <v>0.1</v>
      </c>
      <c r="R366" s="1">
        <v>-0.1</v>
      </c>
      <c r="S366" s="1">
        <v>0</v>
      </c>
      <c r="T366" s="1">
        <v>0.3</v>
      </c>
      <c r="U366" s="1">
        <v>-0.1</v>
      </c>
      <c r="V366" s="1">
        <v>0.2</v>
      </c>
      <c r="W366" s="1">
        <v>0.9</v>
      </c>
      <c r="X366" s="1">
        <v>1</v>
      </c>
      <c r="Z366" s="3">
        <f xml:space="preserve"> IFERROR(AVEDEV(Table1[[#This Row],[GP 2012]:[GP 2021]]) / Table1[[#This Row],[Avg GP]], "x")</f>
        <v>1.2967032967032968</v>
      </c>
      <c r="AA366" s="2">
        <f xml:space="preserve"> IFERROR(AVERAGE(Table1[[#This Row],[GP 2012]:[GP 2021]]), "x")</f>
        <v>0.18571428571428572</v>
      </c>
      <c r="AB366" s="11">
        <f>Table1[Equity]/Table1[Market Capital]</f>
        <v>-0.84714548802946588</v>
      </c>
      <c r="AC366" s="1">
        <v>0.3</v>
      </c>
      <c r="AD366" s="1">
        <v>0.2</v>
      </c>
      <c r="AE366" s="1">
        <v>0.9</v>
      </c>
      <c r="AF366" s="1">
        <v>1.5</v>
      </c>
      <c r="AG366" s="1">
        <v>14.1</v>
      </c>
      <c r="AH366" s="1">
        <v>16.2</v>
      </c>
      <c r="AI366" s="1">
        <v>13.8</v>
      </c>
      <c r="AJ366" s="1">
        <v>13.7</v>
      </c>
      <c r="AK366" s="1">
        <v>2.4</v>
      </c>
      <c r="AL366" s="1">
        <v>3.6</v>
      </c>
      <c r="AM366" s="1">
        <v>3.4</v>
      </c>
      <c r="AN366" s="1">
        <v>-4.5999999999999996</v>
      </c>
      <c r="AO366" s="3" t="str">
        <f xml:space="preserve"> IFERROR(Table1[[#This Row],[GP 2012]]/Table1[[#This Row],[Total Assets 2012]], "x")</f>
        <v>x</v>
      </c>
      <c r="AP366" s="3" t="str">
        <f xml:space="preserve"> IFERROR(Table1[[#This Row],[GP 2013]]/Table1[[#This Row],[Total Assets 2013]], "x")</f>
        <v>x</v>
      </c>
      <c r="AQ366" s="3" t="str">
        <f xml:space="preserve"> IFERROR(Table1[[#This Row],[GP 2014]]/Table1[[#This Row],[Total Assets 2014]], "x")</f>
        <v>x</v>
      </c>
      <c r="AR366" s="3">
        <f xml:space="preserve"> IFERROR(Table1[[#This Row],[GP 2015]]/Table1[[#This Row],[Total Assets 2015]], "x")</f>
        <v>6.6666666666666666E-2</v>
      </c>
      <c r="AS366" s="3">
        <f xml:space="preserve"> IFERROR(Table1[[#This Row],[GP 2016]]/Table1[[#This Row],[Total Assets 2016]], "x")</f>
        <v>-7.0921985815602844E-3</v>
      </c>
      <c r="AT366" s="3">
        <f xml:space="preserve"> IFERROR(Table1[[#This Row],[GP 2017]]/Table1[[#This Row],[Total Assets 2017]], "x")</f>
        <v>0</v>
      </c>
      <c r="AU366" s="3">
        <f xml:space="preserve"> IFERROR(Table1[[#This Row],[GP 2018]]/Table1[[#This Row],[Total Assets 2018]], "x")</f>
        <v>2.1739130434782608E-2</v>
      </c>
      <c r="AV366" s="3">
        <f xml:space="preserve"> IFERROR(Table1[[#This Row],[GP 2019]]/Table1[[#This Row],[Total Assets 2019]], "x")</f>
        <v>-7.2992700729927014E-3</v>
      </c>
      <c r="AW366" s="3">
        <f xml:space="preserve"> IFERROR(Table1[[#This Row],[GP 2020]]/Table1[[#This Row],[Total Assets 2020]], "x")</f>
        <v>8.3333333333333343E-2</v>
      </c>
      <c r="AX366" s="3">
        <f xml:space="preserve"> IFERROR(Table1[[#This Row],[GP 2021]]/Table1[[#This Row],[Total Assets 2021]], "x")</f>
        <v>0.25</v>
      </c>
      <c r="AY366" s="3">
        <f xml:space="preserve"> IFERROR(Table1[[#This Row],[GP TTM]]/Table1[[#This Row],[Total Assets TTM]], "x")</f>
        <v>0.29411764705882354</v>
      </c>
      <c r="BA366" s="3" t="str">
        <f xml:space="preserve"> IFERROR(ABS(Table1[[#This Row],[ROA 2013]]-Table1[[#This Row],[ROA 2012]]), "x")</f>
        <v>x</v>
      </c>
      <c r="BB366" s="3" t="str">
        <f xml:space="preserve"> IFERROR(ABS(Table1[[#This Row],[ROA 2014]]-Table1[[#This Row],[ROA 2013]]), "x")</f>
        <v>x</v>
      </c>
      <c r="BC366" s="3" t="str">
        <f xml:space="preserve"> IFERROR(ABS(Table1[[#This Row],[ROA 2015]]-Table1[[#This Row],[ROA 2014]]), "x")</f>
        <v>x</v>
      </c>
      <c r="BD366" s="3">
        <f xml:space="preserve"> IFERROR(ABS(Table1[[#This Row],[ROA 2016]]-Table1[[#This Row],[ROA 2015]]), "x")</f>
        <v>7.3758865248226946E-2</v>
      </c>
      <c r="BE366" s="3">
        <f xml:space="preserve"> IFERROR(ABS(Table1[[#This Row],[ROA 2017]]-Table1[[#This Row],[ROA 2016]]), "x")</f>
        <v>7.0921985815602844E-3</v>
      </c>
      <c r="BF366" s="3">
        <f xml:space="preserve"> IFERROR(ABS(Table1[[#This Row],[ROA 2018]]-Table1[[#This Row],[ROA 2017]]), "x")</f>
        <v>2.1739130434782608E-2</v>
      </c>
      <c r="BG366" s="3">
        <f xml:space="preserve"> IFERROR(ABS(Table1[[#This Row],[ROA 2019]]-Table1[[#This Row],[ROA 2018]]), "x")</f>
        <v>2.903840050777531E-2</v>
      </c>
      <c r="BH366" s="3">
        <f xml:space="preserve"> IFERROR(ABS(Table1[[#This Row],[ROA 2020]]-Table1[[#This Row],[ROA 2019]]), "x")</f>
        <v>9.0632603406326048E-2</v>
      </c>
      <c r="BI366" s="3">
        <f xml:space="preserve"> IFERROR(ABS(Table1[[#This Row],[ROA 2021]]-Table1[[#This Row],[ROA 2020]]), "x")</f>
        <v>0.16666666666666666</v>
      </c>
      <c r="BJ366" s="3">
        <f xml:space="preserve"> IFERROR(AVERAGE(Table1[[#This Row],[ROA 2013-2012]:[ROA 2021-2020]]), "x")</f>
        <v>6.4821310807556307E-2</v>
      </c>
      <c r="BK366" s="3">
        <f>IFERROR(AVERAGE(Table1[[#This Row],[ROA 2012]:[ROA 2021]]), "x")</f>
        <v>5.8192523111461378E-2</v>
      </c>
      <c r="BN366" s="1">
        <f>SUM(Table1[[#This Row],[B/M Rank]:[ROA Rank]])</f>
        <v>0</v>
      </c>
    </row>
    <row r="367" spans="1:66" x14ac:dyDescent="0.25">
      <c r="A367" s="1" t="s">
        <v>3998</v>
      </c>
      <c r="B367" s="1" t="s">
        <v>1710</v>
      </c>
      <c r="C367" s="1" t="s">
        <v>12</v>
      </c>
      <c r="D367" s="1" t="s">
        <v>11</v>
      </c>
      <c r="E367" s="1" t="s">
        <v>108</v>
      </c>
      <c r="F367" s="1">
        <v>5.47</v>
      </c>
      <c r="G367" s="19"/>
      <c r="H367" s="19"/>
      <c r="I367" s="19"/>
      <c r="J367" s="19"/>
      <c r="K367" s="1"/>
      <c r="L367" s="19"/>
      <c r="M367" s="1">
        <v>2016</v>
      </c>
      <c r="R367" s="1">
        <v>1.5</v>
      </c>
      <c r="S367" s="1">
        <v>2.7</v>
      </c>
      <c r="T367" s="1">
        <v>-0.4</v>
      </c>
      <c r="U367" s="1">
        <v>4</v>
      </c>
      <c r="V367" s="1">
        <v>5.4</v>
      </c>
      <c r="W367" s="1">
        <v>5.6</v>
      </c>
      <c r="X367" s="1">
        <v>4.7</v>
      </c>
      <c r="Z367" s="3">
        <f xml:space="preserve"> IFERROR(AVEDEV(Table1[[#This Row],[GP 2012]:[GP 2021]]) / Table1[[#This Row],[Avg GP]], "x")</f>
        <v>0.59574468085106391</v>
      </c>
      <c r="AA367" s="2">
        <f xml:space="preserve"> IFERROR(AVERAGE(Table1[[#This Row],[GP 2012]:[GP 2021]]), "x")</f>
        <v>3.1333333333333333</v>
      </c>
      <c r="AB367" s="11">
        <f>Table1[Equity]/Table1[Market Capital]</f>
        <v>18.446069469835468</v>
      </c>
      <c r="AG367" s="1">
        <v>2.9</v>
      </c>
      <c r="AH367" s="1">
        <v>11.8</v>
      </c>
      <c r="AI367" s="1">
        <v>26.5</v>
      </c>
      <c r="AJ367" s="1">
        <v>54.5</v>
      </c>
      <c r="AK367" s="1">
        <v>111.7</v>
      </c>
      <c r="AL367" s="1">
        <v>132.5</v>
      </c>
      <c r="AM367" s="1">
        <v>147.19999999999999</v>
      </c>
      <c r="AN367" s="1">
        <v>100.9</v>
      </c>
      <c r="AO367" s="3" t="str">
        <f xml:space="preserve"> IFERROR(Table1[[#This Row],[GP 2012]]/Table1[[#This Row],[Total Assets 2012]], "x")</f>
        <v>x</v>
      </c>
      <c r="AP367" s="3" t="str">
        <f xml:space="preserve"> IFERROR(Table1[[#This Row],[GP 2013]]/Table1[[#This Row],[Total Assets 2013]], "x")</f>
        <v>x</v>
      </c>
      <c r="AQ367" s="3" t="str">
        <f xml:space="preserve"> IFERROR(Table1[[#This Row],[GP 2014]]/Table1[[#This Row],[Total Assets 2014]], "x")</f>
        <v>x</v>
      </c>
      <c r="AR367" s="3" t="str">
        <f xml:space="preserve"> IFERROR(Table1[[#This Row],[GP 2015]]/Table1[[#This Row],[Total Assets 2015]], "x")</f>
        <v>x</v>
      </c>
      <c r="AS367" s="3">
        <f xml:space="preserve"> IFERROR(Table1[[#This Row],[GP 2016]]/Table1[[#This Row],[Total Assets 2016]], "x")</f>
        <v>0.51724137931034486</v>
      </c>
      <c r="AT367" s="3">
        <f xml:space="preserve"> IFERROR(Table1[[#This Row],[GP 2017]]/Table1[[#This Row],[Total Assets 2017]], "x")</f>
        <v>0.2288135593220339</v>
      </c>
      <c r="AU367" s="3">
        <f xml:space="preserve"> IFERROR(Table1[[#This Row],[GP 2018]]/Table1[[#This Row],[Total Assets 2018]], "x")</f>
        <v>-1.509433962264151E-2</v>
      </c>
      <c r="AV367" s="3">
        <f xml:space="preserve"> IFERROR(Table1[[#This Row],[GP 2019]]/Table1[[#This Row],[Total Assets 2019]], "x")</f>
        <v>7.3394495412844041E-2</v>
      </c>
      <c r="AW367" s="3">
        <f xml:space="preserve"> IFERROR(Table1[[#This Row],[GP 2020]]/Table1[[#This Row],[Total Assets 2020]], "x")</f>
        <v>4.8343777976723366E-2</v>
      </c>
      <c r="AX367" s="3">
        <f xml:space="preserve"> IFERROR(Table1[[#This Row],[GP 2021]]/Table1[[#This Row],[Total Assets 2021]], "x")</f>
        <v>4.2264150943396223E-2</v>
      </c>
      <c r="AY367" s="3">
        <f xml:space="preserve"> IFERROR(Table1[[#This Row],[GP TTM]]/Table1[[#This Row],[Total Assets TTM]], "x")</f>
        <v>3.192934782608696E-2</v>
      </c>
      <c r="BA367" s="3" t="str">
        <f xml:space="preserve"> IFERROR(ABS(Table1[[#This Row],[ROA 2013]]-Table1[[#This Row],[ROA 2012]]), "x")</f>
        <v>x</v>
      </c>
      <c r="BB367" s="3" t="str">
        <f xml:space="preserve"> IFERROR(ABS(Table1[[#This Row],[ROA 2014]]-Table1[[#This Row],[ROA 2013]]), "x")</f>
        <v>x</v>
      </c>
      <c r="BC367" s="3" t="str">
        <f xml:space="preserve"> IFERROR(ABS(Table1[[#This Row],[ROA 2015]]-Table1[[#This Row],[ROA 2014]]), "x")</f>
        <v>x</v>
      </c>
      <c r="BD367" s="3" t="str">
        <f xml:space="preserve"> IFERROR(ABS(Table1[[#This Row],[ROA 2016]]-Table1[[#This Row],[ROA 2015]]), "x")</f>
        <v>x</v>
      </c>
      <c r="BE367" s="3">
        <f xml:space="preserve"> IFERROR(ABS(Table1[[#This Row],[ROA 2017]]-Table1[[#This Row],[ROA 2016]]), "x")</f>
        <v>0.28842781998831096</v>
      </c>
      <c r="BF367" s="3">
        <f xml:space="preserve"> IFERROR(ABS(Table1[[#This Row],[ROA 2018]]-Table1[[#This Row],[ROA 2017]]), "x")</f>
        <v>0.24390789894467541</v>
      </c>
      <c r="BG367" s="3">
        <f xml:space="preserve"> IFERROR(ABS(Table1[[#This Row],[ROA 2019]]-Table1[[#This Row],[ROA 2018]]), "x")</f>
        <v>8.8488835035485547E-2</v>
      </c>
      <c r="BH367" s="3">
        <f xml:space="preserve"> IFERROR(ABS(Table1[[#This Row],[ROA 2020]]-Table1[[#This Row],[ROA 2019]]), "x")</f>
        <v>2.5050717436120674E-2</v>
      </c>
      <c r="BI367" s="3">
        <f xml:space="preserve"> IFERROR(ABS(Table1[[#This Row],[ROA 2021]]-Table1[[#This Row],[ROA 2020]]), "x")</f>
        <v>6.0796270333271438E-3</v>
      </c>
      <c r="BJ367" s="3">
        <f xml:space="preserve"> IFERROR(AVERAGE(Table1[[#This Row],[ROA 2013-2012]:[ROA 2021-2020]]), "x")</f>
        <v>0.13039097968758392</v>
      </c>
      <c r="BK367" s="3">
        <f>IFERROR(AVERAGE(Table1[[#This Row],[ROA 2012]:[ROA 2021]]), "x")</f>
        <v>0.14916050389045013</v>
      </c>
      <c r="BN367" s="1">
        <f>SUM(Table1[[#This Row],[B/M Rank]:[ROA Rank]])</f>
        <v>0</v>
      </c>
    </row>
    <row r="368" spans="1:66" x14ac:dyDescent="0.25">
      <c r="A368" s="1" t="s">
        <v>4076</v>
      </c>
      <c r="B368" s="1" t="s">
        <v>1783</v>
      </c>
      <c r="C368" s="1" t="s">
        <v>12</v>
      </c>
      <c r="D368" s="1" t="s">
        <v>11</v>
      </c>
      <c r="E368" s="1" t="s">
        <v>108</v>
      </c>
      <c r="F368" s="1">
        <v>5.47</v>
      </c>
      <c r="G368" s="19"/>
      <c r="H368" s="19"/>
      <c r="I368" s="19"/>
      <c r="J368" s="19"/>
      <c r="K368" s="1"/>
      <c r="L368" s="19"/>
      <c r="M368" s="1">
        <v>2018</v>
      </c>
      <c r="T368" s="1" t="s">
        <v>4368</v>
      </c>
      <c r="U368" s="1">
        <v>0.1</v>
      </c>
      <c r="V368" s="1">
        <v>-0.3</v>
      </c>
      <c r="W368" s="1">
        <v>-0.3</v>
      </c>
      <c r="X368" s="1">
        <v>-0.2</v>
      </c>
      <c r="Z368" s="3">
        <f xml:space="preserve"> IFERROR(AVEDEV(Table1[[#This Row],[GP 2012]:[GP 2021]]) / Table1[[#This Row],[Avg GP]], "x")</f>
        <v>-1.0666666666666669</v>
      </c>
      <c r="AA368" s="2">
        <f xml:space="preserve"> IFERROR(AVERAGE(Table1[[#This Row],[GP 2012]:[GP 2021]]), "x")</f>
        <v>-0.16666666666666666</v>
      </c>
      <c r="AB368" s="11">
        <f>Table1[Equity]/Table1[Market Capital]</f>
        <v>-0.91407678244972579</v>
      </c>
      <c r="AI368" s="1">
        <v>20</v>
      </c>
      <c r="AJ368" s="1">
        <v>76.400000000000006</v>
      </c>
      <c r="AK368" s="1">
        <v>16.600000000000001</v>
      </c>
      <c r="AL368" s="1">
        <v>4.2</v>
      </c>
      <c r="AM368" s="1">
        <v>4.8</v>
      </c>
      <c r="AN368" s="1">
        <v>-5</v>
      </c>
      <c r="AO368" s="3" t="str">
        <f xml:space="preserve"> IFERROR(Table1[[#This Row],[GP 2012]]/Table1[[#This Row],[Total Assets 2012]], "x")</f>
        <v>x</v>
      </c>
      <c r="AP368" s="3" t="str">
        <f xml:space="preserve"> IFERROR(Table1[[#This Row],[GP 2013]]/Table1[[#This Row],[Total Assets 2013]], "x")</f>
        <v>x</v>
      </c>
      <c r="AQ368" s="3" t="str">
        <f xml:space="preserve"> IFERROR(Table1[[#This Row],[GP 2014]]/Table1[[#This Row],[Total Assets 2014]], "x")</f>
        <v>x</v>
      </c>
      <c r="AR368" s="3" t="str">
        <f xml:space="preserve"> IFERROR(Table1[[#This Row],[GP 2015]]/Table1[[#This Row],[Total Assets 2015]], "x")</f>
        <v>x</v>
      </c>
      <c r="AS368" s="3" t="str">
        <f xml:space="preserve"> IFERROR(Table1[[#This Row],[GP 2016]]/Table1[[#This Row],[Total Assets 2016]], "x")</f>
        <v>x</v>
      </c>
      <c r="AT368" s="3" t="str">
        <f xml:space="preserve"> IFERROR(Table1[[#This Row],[GP 2017]]/Table1[[#This Row],[Total Assets 2017]], "x")</f>
        <v>x</v>
      </c>
      <c r="AU368" s="3" t="str">
        <f xml:space="preserve"> IFERROR(Table1[[#This Row],[GP 2018]]/Table1[[#This Row],[Total Assets 2018]], "x")</f>
        <v>x</v>
      </c>
      <c r="AV368" s="3">
        <f xml:space="preserve"> IFERROR(Table1[[#This Row],[GP 2019]]/Table1[[#This Row],[Total Assets 2019]], "x")</f>
        <v>1.3089005235602095E-3</v>
      </c>
      <c r="AW368" s="3">
        <f xml:space="preserve"> IFERROR(Table1[[#This Row],[GP 2020]]/Table1[[#This Row],[Total Assets 2020]], "x")</f>
        <v>-1.8072289156626505E-2</v>
      </c>
      <c r="AX368" s="3">
        <f xml:space="preserve"> IFERROR(Table1[[#This Row],[GP 2021]]/Table1[[#This Row],[Total Assets 2021]], "x")</f>
        <v>-7.1428571428571425E-2</v>
      </c>
      <c r="AY368" s="3">
        <f xml:space="preserve"> IFERROR(Table1[[#This Row],[GP TTM]]/Table1[[#This Row],[Total Assets TTM]], "x")</f>
        <v>-4.1666666666666671E-2</v>
      </c>
      <c r="BA368" s="3" t="str">
        <f xml:space="preserve"> IFERROR(ABS(Table1[[#This Row],[ROA 2013]]-Table1[[#This Row],[ROA 2012]]), "x")</f>
        <v>x</v>
      </c>
      <c r="BB368" s="3" t="str">
        <f xml:space="preserve"> IFERROR(ABS(Table1[[#This Row],[ROA 2014]]-Table1[[#This Row],[ROA 2013]]), "x")</f>
        <v>x</v>
      </c>
      <c r="BC368" s="3" t="str">
        <f xml:space="preserve"> IFERROR(ABS(Table1[[#This Row],[ROA 2015]]-Table1[[#This Row],[ROA 2014]]), "x")</f>
        <v>x</v>
      </c>
      <c r="BD368" s="3" t="str">
        <f xml:space="preserve"> IFERROR(ABS(Table1[[#This Row],[ROA 2016]]-Table1[[#This Row],[ROA 2015]]), "x")</f>
        <v>x</v>
      </c>
      <c r="BE368" s="3" t="str">
        <f xml:space="preserve"> IFERROR(ABS(Table1[[#This Row],[ROA 2017]]-Table1[[#This Row],[ROA 2016]]), "x")</f>
        <v>x</v>
      </c>
      <c r="BF368" s="3" t="str">
        <f xml:space="preserve"> IFERROR(ABS(Table1[[#This Row],[ROA 2018]]-Table1[[#This Row],[ROA 2017]]), "x")</f>
        <v>x</v>
      </c>
      <c r="BG368" s="3" t="str">
        <f xml:space="preserve"> IFERROR(ABS(Table1[[#This Row],[ROA 2019]]-Table1[[#This Row],[ROA 2018]]), "x")</f>
        <v>x</v>
      </c>
      <c r="BH368" s="3">
        <f xml:space="preserve"> IFERROR(ABS(Table1[[#This Row],[ROA 2020]]-Table1[[#This Row],[ROA 2019]]), "x")</f>
        <v>1.9381189680186716E-2</v>
      </c>
      <c r="BI368" s="3">
        <f xml:space="preserve"> IFERROR(ABS(Table1[[#This Row],[ROA 2021]]-Table1[[#This Row],[ROA 2020]]), "x")</f>
        <v>5.3356282271944916E-2</v>
      </c>
      <c r="BJ368" s="3">
        <f xml:space="preserve"> IFERROR(AVERAGE(Table1[[#This Row],[ROA 2013-2012]:[ROA 2021-2020]]), "x")</f>
        <v>3.6368735976065818E-2</v>
      </c>
      <c r="BK368" s="3">
        <f>IFERROR(AVERAGE(Table1[[#This Row],[ROA 2012]:[ROA 2021]]), "x")</f>
        <v>-2.9397320020545906E-2</v>
      </c>
      <c r="BN368" s="1">
        <f>SUM(Table1[[#This Row],[B/M Rank]:[ROA Rank]])</f>
        <v>0</v>
      </c>
    </row>
    <row r="369" spans="1:66" x14ac:dyDescent="0.25">
      <c r="A369" s="1" t="s">
        <v>2590</v>
      </c>
      <c r="B369" s="1" t="s">
        <v>639</v>
      </c>
      <c r="C369" s="1" t="s">
        <v>632</v>
      </c>
      <c r="D369" s="1" t="s">
        <v>133</v>
      </c>
      <c r="E369" s="1" t="s">
        <v>108</v>
      </c>
      <c r="F369" s="1">
        <v>5.49</v>
      </c>
      <c r="G369" s="19"/>
      <c r="H369" s="19"/>
      <c r="I369" s="19"/>
      <c r="J369" s="19"/>
      <c r="K369" s="1"/>
      <c r="L369" s="19"/>
      <c r="M369" s="1">
        <v>2018</v>
      </c>
      <c r="T369" s="1">
        <v>-0.1</v>
      </c>
      <c r="U369" s="1">
        <v>-0.1</v>
      </c>
      <c r="V369" s="1">
        <v>-0.2</v>
      </c>
      <c r="W369" s="1">
        <v>-0.3</v>
      </c>
      <c r="X369" s="1">
        <v>-0.2</v>
      </c>
      <c r="Z369" s="3">
        <f xml:space="preserve"> IFERROR(AVEDEV(Table1[[#This Row],[GP 2012]:[GP 2021]]) / Table1[[#This Row],[Avg GP]], "x")</f>
        <v>-0.4285714285714286</v>
      </c>
      <c r="AA369" s="2">
        <f xml:space="preserve"> IFERROR(AVERAGE(Table1[[#This Row],[GP 2012]:[GP 2021]]), "x")</f>
        <v>-0.17499999999999999</v>
      </c>
      <c r="AB369" s="11">
        <f>Table1[Equity]/Table1[Market Capital]</f>
        <v>2.2404371584699452</v>
      </c>
      <c r="AI369" s="1">
        <v>4</v>
      </c>
      <c r="AJ369" s="1">
        <v>2.8</v>
      </c>
      <c r="AK369" s="1">
        <v>4.3</v>
      </c>
      <c r="AL369" s="1">
        <v>15.1</v>
      </c>
      <c r="AM369" s="1">
        <v>13.3</v>
      </c>
      <c r="AN369" s="1">
        <v>12.3</v>
      </c>
      <c r="AO369" s="3" t="str">
        <f xml:space="preserve"> IFERROR(Table1[[#This Row],[GP 2012]]/Table1[[#This Row],[Total Assets 2012]], "x")</f>
        <v>x</v>
      </c>
      <c r="AP369" s="3" t="str">
        <f xml:space="preserve"> IFERROR(Table1[[#This Row],[GP 2013]]/Table1[[#This Row],[Total Assets 2013]], "x")</f>
        <v>x</v>
      </c>
      <c r="AQ369" s="3" t="str">
        <f xml:space="preserve"> IFERROR(Table1[[#This Row],[GP 2014]]/Table1[[#This Row],[Total Assets 2014]], "x")</f>
        <v>x</v>
      </c>
      <c r="AR369" s="3" t="str">
        <f xml:space="preserve"> IFERROR(Table1[[#This Row],[GP 2015]]/Table1[[#This Row],[Total Assets 2015]], "x")</f>
        <v>x</v>
      </c>
      <c r="AS369" s="3" t="str">
        <f xml:space="preserve"> IFERROR(Table1[[#This Row],[GP 2016]]/Table1[[#This Row],[Total Assets 2016]], "x")</f>
        <v>x</v>
      </c>
      <c r="AT369" s="3" t="str">
        <f xml:space="preserve"> IFERROR(Table1[[#This Row],[GP 2017]]/Table1[[#This Row],[Total Assets 2017]], "x")</f>
        <v>x</v>
      </c>
      <c r="AU369" s="3">
        <f xml:space="preserve"> IFERROR(Table1[[#This Row],[GP 2018]]/Table1[[#This Row],[Total Assets 2018]], "x")</f>
        <v>-2.5000000000000001E-2</v>
      </c>
      <c r="AV369" s="3">
        <f xml:space="preserve"> IFERROR(Table1[[#This Row],[GP 2019]]/Table1[[#This Row],[Total Assets 2019]], "x")</f>
        <v>-3.5714285714285719E-2</v>
      </c>
      <c r="AW369" s="3">
        <f xml:space="preserve"> IFERROR(Table1[[#This Row],[GP 2020]]/Table1[[#This Row],[Total Assets 2020]], "x")</f>
        <v>-4.651162790697675E-2</v>
      </c>
      <c r="AX369" s="3">
        <f xml:space="preserve"> IFERROR(Table1[[#This Row],[GP 2021]]/Table1[[#This Row],[Total Assets 2021]], "x")</f>
        <v>-1.9867549668874173E-2</v>
      </c>
      <c r="AY369" s="3">
        <f xml:space="preserve"> IFERROR(Table1[[#This Row],[GP TTM]]/Table1[[#This Row],[Total Assets TTM]], "x")</f>
        <v>-1.5037593984962405E-2</v>
      </c>
      <c r="BA369" s="3" t="str">
        <f xml:space="preserve"> IFERROR(ABS(Table1[[#This Row],[ROA 2013]]-Table1[[#This Row],[ROA 2012]]), "x")</f>
        <v>x</v>
      </c>
      <c r="BB369" s="3" t="str">
        <f xml:space="preserve"> IFERROR(ABS(Table1[[#This Row],[ROA 2014]]-Table1[[#This Row],[ROA 2013]]), "x")</f>
        <v>x</v>
      </c>
      <c r="BC369" s="3" t="str">
        <f xml:space="preserve"> IFERROR(ABS(Table1[[#This Row],[ROA 2015]]-Table1[[#This Row],[ROA 2014]]), "x")</f>
        <v>x</v>
      </c>
      <c r="BD369" s="3" t="str">
        <f xml:space="preserve"> IFERROR(ABS(Table1[[#This Row],[ROA 2016]]-Table1[[#This Row],[ROA 2015]]), "x")</f>
        <v>x</v>
      </c>
      <c r="BE369" s="3" t="str">
        <f xml:space="preserve"> IFERROR(ABS(Table1[[#This Row],[ROA 2017]]-Table1[[#This Row],[ROA 2016]]), "x")</f>
        <v>x</v>
      </c>
      <c r="BF369" s="3" t="str">
        <f xml:space="preserve"> IFERROR(ABS(Table1[[#This Row],[ROA 2018]]-Table1[[#This Row],[ROA 2017]]), "x")</f>
        <v>x</v>
      </c>
      <c r="BG369" s="3">
        <f xml:space="preserve"> IFERROR(ABS(Table1[[#This Row],[ROA 2019]]-Table1[[#This Row],[ROA 2018]]), "x")</f>
        <v>1.0714285714285718E-2</v>
      </c>
      <c r="BH369" s="3">
        <f xml:space="preserve"> IFERROR(ABS(Table1[[#This Row],[ROA 2020]]-Table1[[#This Row],[ROA 2019]]), "x")</f>
        <v>1.0797342192691031E-2</v>
      </c>
      <c r="BI369" s="3">
        <f xml:space="preserve"> IFERROR(ABS(Table1[[#This Row],[ROA 2021]]-Table1[[#This Row],[ROA 2020]]), "x")</f>
        <v>2.6644078238102577E-2</v>
      </c>
      <c r="BJ369" s="3">
        <f xml:space="preserve"> IFERROR(AVERAGE(Table1[[#This Row],[ROA 2013-2012]:[ROA 2021-2020]]), "x")</f>
        <v>1.6051902048359778E-2</v>
      </c>
      <c r="BK369" s="3">
        <f>IFERROR(AVERAGE(Table1[[#This Row],[ROA 2012]:[ROA 2021]]), "x")</f>
        <v>-3.1773365822534157E-2</v>
      </c>
      <c r="BN369" s="1">
        <f>SUM(Table1[[#This Row],[B/M Rank]:[ROA Rank]])</f>
        <v>0</v>
      </c>
    </row>
    <row r="370" spans="1:66" x14ac:dyDescent="0.25">
      <c r="A370" s="1" t="s">
        <v>3170</v>
      </c>
      <c r="B370" s="1" t="s">
        <v>4550</v>
      </c>
      <c r="C370" s="1" t="s">
        <v>4417</v>
      </c>
      <c r="D370" s="1" t="s">
        <v>268</v>
      </c>
      <c r="E370" s="1" t="s">
        <v>108</v>
      </c>
      <c r="F370" s="1">
        <v>5.51</v>
      </c>
      <c r="G370" s="19"/>
      <c r="H370" s="19"/>
      <c r="I370" s="19"/>
      <c r="J370" s="19"/>
      <c r="K370" s="1"/>
      <c r="L370" s="19"/>
      <c r="M370" s="1">
        <v>2019</v>
      </c>
      <c r="U370" s="1" t="s">
        <v>4368</v>
      </c>
      <c r="V370" s="1" t="s">
        <v>4368</v>
      </c>
      <c r="W370" s="1" t="s">
        <v>4368</v>
      </c>
      <c r="X370" s="1" t="s">
        <v>4368</v>
      </c>
      <c r="Z370" s="3" t="str">
        <f xml:space="preserve"> IFERROR(AVEDEV(Table1[[#This Row],[GP 2012]:[GP 2021]]) / Table1[[#This Row],[Avg GP]], "x")</f>
        <v>x</v>
      </c>
      <c r="AA370" s="2" t="str">
        <f xml:space="preserve"> IFERROR(AVERAGE(Table1[[#This Row],[GP 2012]:[GP 2021]]), "x")</f>
        <v>x</v>
      </c>
      <c r="AB370" s="11">
        <f>Table1[Equity]/Table1[Market Capital]</f>
        <v>0.61705989110707804</v>
      </c>
      <c r="AJ370" s="1">
        <v>0.3</v>
      </c>
      <c r="AK370" s="1">
        <v>1.9</v>
      </c>
      <c r="AL370" s="1">
        <v>1.4</v>
      </c>
      <c r="AM370" s="1">
        <v>3.6</v>
      </c>
      <c r="AN370" s="1">
        <v>3.4</v>
      </c>
      <c r="AO370" s="3" t="str">
        <f xml:space="preserve"> IFERROR(Table1[[#This Row],[GP 2012]]/Table1[[#This Row],[Total Assets 2012]], "x")</f>
        <v>x</v>
      </c>
      <c r="AP370" s="3" t="str">
        <f xml:space="preserve"> IFERROR(Table1[[#This Row],[GP 2013]]/Table1[[#This Row],[Total Assets 2013]], "x")</f>
        <v>x</v>
      </c>
      <c r="AQ370" s="3" t="str">
        <f xml:space="preserve"> IFERROR(Table1[[#This Row],[GP 2014]]/Table1[[#This Row],[Total Assets 2014]], "x")</f>
        <v>x</v>
      </c>
      <c r="AR370" s="3" t="str">
        <f xml:space="preserve"> IFERROR(Table1[[#This Row],[GP 2015]]/Table1[[#This Row],[Total Assets 2015]], "x")</f>
        <v>x</v>
      </c>
      <c r="AS370" s="3" t="str">
        <f xml:space="preserve"> IFERROR(Table1[[#This Row],[GP 2016]]/Table1[[#This Row],[Total Assets 2016]], "x")</f>
        <v>x</v>
      </c>
      <c r="AT370" s="3" t="str">
        <f xml:space="preserve"> IFERROR(Table1[[#This Row],[GP 2017]]/Table1[[#This Row],[Total Assets 2017]], "x")</f>
        <v>x</v>
      </c>
      <c r="AU370" s="3" t="str">
        <f xml:space="preserve"> IFERROR(Table1[[#This Row],[GP 2018]]/Table1[[#This Row],[Total Assets 2018]], "x")</f>
        <v>x</v>
      </c>
      <c r="AV370" s="3" t="str">
        <f xml:space="preserve"> IFERROR(Table1[[#This Row],[GP 2019]]/Table1[[#This Row],[Total Assets 2019]], "x")</f>
        <v>x</v>
      </c>
      <c r="AW370" s="3" t="str">
        <f xml:space="preserve"> IFERROR(Table1[[#This Row],[GP 2020]]/Table1[[#This Row],[Total Assets 2020]], "x")</f>
        <v>x</v>
      </c>
      <c r="AX370" s="3" t="str">
        <f xml:space="preserve"> IFERROR(Table1[[#This Row],[GP 2021]]/Table1[[#This Row],[Total Assets 2021]], "x")</f>
        <v>x</v>
      </c>
      <c r="AY370" s="3" t="str">
        <f xml:space="preserve"> IFERROR(Table1[[#This Row],[GP TTM]]/Table1[[#This Row],[Total Assets TTM]], "x")</f>
        <v>x</v>
      </c>
      <c r="BA370" s="3" t="str">
        <f xml:space="preserve"> IFERROR(ABS(Table1[[#This Row],[ROA 2013]]-Table1[[#This Row],[ROA 2012]]), "x")</f>
        <v>x</v>
      </c>
      <c r="BB370" s="3" t="str">
        <f xml:space="preserve"> IFERROR(ABS(Table1[[#This Row],[ROA 2014]]-Table1[[#This Row],[ROA 2013]]), "x")</f>
        <v>x</v>
      </c>
      <c r="BC370" s="3" t="str">
        <f xml:space="preserve"> IFERROR(ABS(Table1[[#This Row],[ROA 2015]]-Table1[[#This Row],[ROA 2014]]), "x")</f>
        <v>x</v>
      </c>
      <c r="BD370" s="3" t="str">
        <f xml:space="preserve"> IFERROR(ABS(Table1[[#This Row],[ROA 2016]]-Table1[[#This Row],[ROA 2015]]), "x")</f>
        <v>x</v>
      </c>
      <c r="BE370" s="3" t="str">
        <f xml:space="preserve"> IFERROR(ABS(Table1[[#This Row],[ROA 2017]]-Table1[[#This Row],[ROA 2016]]), "x")</f>
        <v>x</v>
      </c>
      <c r="BF370" s="3" t="str">
        <f xml:space="preserve"> IFERROR(ABS(Table1[[#This Row],[ROA 2018]]-Table1[[#This Row],[ROA 2017]]), "x")</f>
        <v>x</v>
      </c>
      <c r="BG370" s="3" t="str">
        <f xml:space="preserve"> IFERROR(ABS(Table1[[#This Row],[ROA 2019]]-Table1[[#This Row],[ROA 2018]]), "x")</f>
        <v>x</v>
      </c>
      <c r="BH370" s="3" t="str">
        <f xml:space="preserve"> IFERROR(ABS(Table1[[#This Row],[ROA 2020]]-Table1[[#This Row],[ROA 2019]]), "x")</f>
        <v>x</v>
      </c>
      <c r="BI370" s="3" t="str">
        <f xml:space="preserve"> IFERROR(ABS(Table1[[#This Row],[ROA 2021]]-Table1[[#This Row],[ROA 2020]]), "x")</f>
        <v>x</v>
      </c>
      <c r="BJ370" s="3" t="str">
        <f xml:space="preserve"> IFERROR(AVERAGE(Table1[[#This Row],[ROA 2013-2012]:[ROA 2021-2020]]), "x")</f>
        <v>x</v>
      </c>
      <c r="BK370" s="3" t="str">
        <f>IFERROR(AVERAGE(Table1[[#This Row],[ROA 2012]:[ROA 2021]]), "x")</f>
        <v>x</v>
      </c>
      <c r="BN370" s="1">
        <f>SUM(Table1[[#This Row],[B/M Rank]:[ROA Rank]])</f>
        <v>0</v>
      </c>
    </row>
    <row r="371" spans="1:66" x14ac:dyDescent="0.25">
      <c r="A371" s="1" t="s">
        <v>2514</v>
      </c>
      <c r="B371" s="1" t="s">
        <v>566</v>
      </c>
      <c r="C371" s="1" t="s">
        <v>567</v>
      </c>
      <c r="D371" s="1" t="s">
        <v>11</v>
      </c>
      <c r="E371" s="1" t="s">
        <v>108</v>
      </c>
      <c r="F371" s="1">
        <v>5.52</v>
      </c>
      <c r="G371" s="19"/>
      <c r="H371" s="19"/>
      <c r="I371" s="19"/>
      <c r="J371" s="19"/>
      <c r="K371" s="1"/>
      <c r="L371" s="19"/>
      <c r="M371" s="1">
        <v>2016</v>
      </c>
      <c r="R371" s="1" t="s">
        <v>4368</v>
      </c>
      <c r="S371" s="1" t="s">
        <v>4368</v>
      </c>
      <c r="T371" s="1" t="s">
        <v>4368</v>
      </c>
      <c r="U371" s="1" t="s">
        <v>4368</v>
      </c>
      <c r="V371" s="1" t="s">
        <v>4368</v>
      </c>
      <c r="W371" s="1" t="s">
        <v>4368</v>
      </c>
      <c r="X371" s="1" t="s">
        <v>4368</v>
      </c>
      <c r="Z371" s="3" t="str">
        <f xml:space="preserve"> IFERROR(AVEDEV(Table1[[#This Row],[GP 2012]:[GP 2021]]) / Table1[[#This Row],[Avg GP]], "x")</f>
        <v>x</v>
      </c>
      <c r="AA371" s="2" t="str">
        <f xml:space="preserve"> IFERROR(AVERAGE(Table1[[#This Row],[GP 2012]:[GP 2021]]), "x")</f>
        <v>x</v>
      </c>
      <c r="AB371" s="11">
        <f>Table1[Equity]/Table1[Market Capital]</f>
        <v>-5.4347826086956527E-2</v>
      </c>
      <c r="AG371" s="1">
        <v>0.1</v>
      </c>
      <c r="AH371" s="1">
        <v>0.3</v>
      </c>
      <c r="AI371" s="1">
        <v>3.2</v>
      </c>
      <c r="AJ371" s="1">
        <v>0.9</v>
      </c>
      <c r="AK371" s="1">
        <v>0.7</v>
      </c>
      <c r="AL371" s="1">
        <v>1.5</v>
      </c>
      <c r="AM371" s="1">
        <v>1.1000000000000001</v>
      </c>
      <c r="AN371" s="1">
        <v>-0.3</v>
      </c>
      <c r="AO371" s="3" t="str">
        <f xml:space="preserve"> IFERROR(Table1[[#This Row],[GP 2012]]/Table1[[#This Row],[Total Assets 2012]], "x")</f>
        <v>x</v>
      </c>
      <c r="AP371" s="3" t="str">
        <f xml:space="preserve"> IFERROR(Table1[[#This Row],[GP 2013]]/Table1[[#This Row],[Total Assets 2013]], "x")</f>
        <v>x</v>
      </c>
      <c r="AQ371" s="3" t="str">
        <f xml:space="preserve"> IFERROR(Table1[[#This Row],[GP 2014]]/Table1[[#This Row],[Total Assets 2014]], "x")</f>
        <v>x</v>
      </c>
      <c r="AR371" s="3" t="str">
        <f xml:space="preserve"> IFERROR(Table1[[#This Row],[GP 2015]]/Table1[[#This Row],[Total Assets 2015]], "x")</f>
        <v>x</v>
      </c>
      <c r="AS371" s="3" t="str">
        <f xml:space="preserve"> IFERROR(Table1[[#This Row],[GP 2016]]/Table1[[#This Row],[Total Assets 2016]], "x")</f>
        <v>x</v>
      </c>
      <c r="AT371" s="3" t="str">
        <f xml:space="preserve"> IFERROR(Table1[[#This Row],[GP 2017]]/Table1[[#This Row],[Total Assets 2017]], "x")</f>
        <v>x</v>
      </c>
      <c r="AU371" s="3" t="str">
        <f xml:space="preserve"> IFERROR(Table1[[#This Row],[GP 2018]]/Table1[[#This Row],[Total Assets 2018]], "x")</f>
        <v>x</v>
      </c>
      <c r="AV371" s="3" t="str">
        <f xml:space="preserve"> IFERROR(Table1[[#This Row],[GP 2019]]/Table1[[#This Row],[Total Assets 2019]], "x")</f>
        <v>x</v>
      </c>
      <c r="AW371" s="3" t="str">
        <f xml:space="preserve"> IFERROR(Table1[[#This Row],[GP 2020]]/Table1[[#This Row],[Total Assets 2020]], "x")</f>
        <v>x</v>
      </c>
      <c r="AX371" s="3" t="str">
        <f xml:space="preserve"> IFERROR(Table1[[#This Row],[GP 2021]]/Table1[[#This Row],[Total Assets 2021]], "x")</f>
        <v>x</v>
      </c>
      <c r="AY371" s="3" t="str">
        <f xml:space="preserve"> IFERROR(Table1[[#This Row],[GP TTM]]/Table1[[#This Row],[Total Assets TTM]], "x")</f>
        <v>x</v>
      </c>
      <c r="BA371" s="3" t="str">
        <f xml:space="preserve"> IFERROR(ABS(Table1[[#This Row],[ROA 2013]]-Table1[[#This Row],[ROA 2012]]), "x")</f>
        <v>x</v>
      </c>
      <c r="BB371" s="3" t="str">
        <f xml:space="preserve"> IFERROR(ABS(Table1[[#This Row],[ROA 2014]]-Table1[[#This Row],[ROA 2013]]), "x")</f>
        <v>x</v>
      </c>
      <c r="BC371" s="3" t="str">
        <f xml:space="preserve"> IFERROR(ABS(Table1[[#This Row],[ROA 2015]]-Table1[[#This Row],[ROA 2014]]), "x")</f>
        <v>x</v>
      </c>
      <c r="BD371" s="3" t="str">
        <f xml:space="preserve"> IFERROR(ABS(Table1[[#This Row],[ROA 2016]]-Table1[[#This Row],[ROA 2015]]), "x")</f>
        <v>x</v>
      </c>
      <c r="BE371" s="3" t="str">
        <f xml:space="preserve"> IFERROR(ABS(Table1[[#This Row],[ROA 2017]]-Table1[[#This Row],[ROA 2016]]), "x")</f>
        <v>x</v>
      </c>
      <c r="BF371" s="3" t="str">
        <f xml:space="preserve"> IFERROR(ABS(Table1[[#This Row],[ROA 2018]]-Table1[[#This Row],[ROA 2017]]), "x")</f>
        <v>x</v>
      </c>
      <c r="BG371" s="3" t="str">
        <f xml:space="preserve"> IFERROR(ABS(Table1[[#This Row],[ROA 2019]]-Table1[[#This Row],[ROA 2018]]), "x")</f>
        <v>x</v>
      </c>
      <c r="BH371" s="3" t="str">
        <f xml:space="preserve"> IFERROR(ABS(Table1[[#This Row],[ROA 2020]]-Table1[[#This Row],[ROA 2019]]), "x")</f>
        <v>x</v>
      </c>
      <c r="BI371" s="3" t="str">
        <f xml:space="preserve"> IFERROR(ABS(Table1[[#This Row],[ROA 2021]]-Table1[[#This Row],[ROA 2020]]), "x")</f>
        <v>x</v>
      </c>
      <c r="BJ371" s="3" t="str">
        <f xml:space="preserve"> IFERROR(AVERAGE(Table1[[#This Row],[ROA 2013-2012]:[ROA 2021-2020]]), "x")</f>
        <v>x</v>
      </c>
      <c r="BK371" s="3" t="str">
        <f>IFERROR(AVERAGE(Table1[[#This Row],[ROA 2012]:[ROA 2021]]), "x")</f>
        <v>x</v>
      </c>
      <c r="BN371" s="1">
        <f>SUM(Table1[[#This Row],[B/M Rank]:[ROA Rank]])</f>
        <v>0</v>
      </c>
    </row>
    <row r="372" spans="1:66" x14ac:dyDescent="0.25">
      <c r="A372" s="1" t="s">
        <v>2899</v>
      </c>
      <c r="B372" s="1" t="s">
        <v>4467</v>
      </c>
      <c r="C372" s="1" t="s">
        <v>4417</v>
      </c>
      <c r="D372" s="1" t="s">
        <v>268</v>
      </c>
      <c r="E372" s="1" t="s">
        <v>108</v>
      </c>
      <c r="F372" s="1">
        <v>5.53</v>
      </c>
      <c r="G372" s="19"/>
      <c r="H372" s="19"/>
      <c r="I372" s="19"/>
      <c r="J372" s="19"/>
      <c r="K372" s="1"/>
      <c r="L372" s="19"/>
      <c r="M372" s="1">
        <v>2012</v>
      </c>
      <c r="N372" s="1" t="s">
        <v>4368</v>
      </c>
      <c r="O372" s="1" t="s">
        <v>4368</v>
      </c>
      <c r="P372" s="1" t="s">
        <v>4368</v>
      </c>
      <c r="Q372" s="1" t="s">
        <v>4368</v>
      </c>
      <c r="R372" s="1" t="s">
        <v>4368</v>
      </c>
      <c r="S372" s="1" t="s">
        <v>4368</v>
      </c>
      <c r="T372" s="1" t="s">
        <v>4368</v>
      </c>
      <c r="U372" s="1" t="s">
        <v>4368</v>
      </c>
      <c r="V372" s="1" t="s">
        <v>4368</v>
      </c>
      <c r="W372" s="1" t="s">
        <v>4368</v>
      </c>
      <c r="X372" s="1" t="s">
        <v>4368</v>
      </c>
      <c r="Z372" s="3" t="str">
        <f xml:space="preserve"> IFERROR(AVEDEV(Table1[[#This Row],[GP 2012]:[GP 2021]]) / Table1[[#This Row],[Avg GP]], "x")</f>
        <v>x</v>
      </c>
      <c r="AA372" s="2" t="str">
        <f xml:space="preserve"> IFERROR(AVERAGE(Table1[[#This Row],[GP 2012]:[GP 2021]]), "x")</f>
        <v>x</v>
      </c>
      <c r="AB372" s="11">
        <f>Table1[Equity]/Table1[Market Capital]</f>
        <v>-2.9837251356238697</v>
      </c>
      <c r="AC372" s="1">
        <v>46.1</v>
      </c>
      <c r="AD372" s="1">
        <v>45.2</v>
      </c>
      <c r="AE372" s="1">
        <v>44.5</v>
      </c>
      <c r="AF372" s="1">
        <v>48.8</v>
      </c>
      <c r="AG372" s="1">
        <v>23.1</v>
      </c>
      <c r="AH372" s="1">
        <v>7</v>
      </c>
      <c r="AI372" s="1">
        <v>6.5</v>
      </c>
      <c r="AJ372" s="1">
        <v>6.4</v>
      </c>
      <c r="AK372" s="1">
        <v>6.5</v>
      </c>
      <c r="AL372" s="1">
        <v>5.8</v>
      </c>
      <c r="AM372" s="1">
        <v>6.3</v>
      </c>
      <c r="AN372" s="1">
        <v>-16.5</v>
      </c>
      <c r="AO372" s="3" t="str">
        <f xml:space="preserve"> IFERROR(Table1[[#This Row],[GP 2012]]/Table1[[#This Row],[Total Assets 2012]], "x")</f>
        <v>x</v>
      </c>
      <c r="AP372" s="3" t="str">
        <f xml:space="preserve"> IFERROR(Table1[[#This Row],[GP 2013]]/Table1[[#This Row],[Total Assets 2013]], "x")</f>
        <v>x</v>
      </c>
      <c r="AQ372" s="3" t="str">
        <f xml:space="preserve"> IFERROR(Table1[[#This Row],[GP 2014]]/Table1[[#This Row],[Total Assets 2014]], "x")</f>
        <v>x</v>
      </c>
      <c r="AR372" s="3" t="str">
        <f xml:space="preserve"> IFERROR(Table1[[#This Row],[GP 2015]]/Table1[[#This Row],[Total Assets 2015]], "x")</f>
        <v>x</v>
      </c>
      <c r="AS372" s="3" t="str">
        <f xml:space="preserve"> IFERROR(Table1[[#This Row],[GP 2016]]/Table1[[#This Row],[Total Assets 2016]], "x")</f>
        <v>x</v>
      </c>
      <c r="AT372" s="3" t="str">
        <f xml:space="preserve"> IFERROR(Table1[[#This Row],[GP 2017]]/Table1[[#This Row],[Total Assets 2017]], "x")</f>
        <v>x</v>
      </c>
      <c r="AU372" s="3" t="str">
        <f xml:space="preserve"> IFERROR(Table1[[#This Row],[GP 2018]]/Table1[[#This Row],[Total Assets 2018]], "x")</f>
        <v>x</v>
      </c>
      <c r="AV372" s="3" t="str">
        <f xml:space="preserve"> IFERROR(Table1[[#This Row],[GP 2019]]/Table1[[#This Row],[Total Assets 2019]], "x")</f>
        <v>x</v>
      </c>
      <c r="AW372" s="3" t="str">
        <f xml:space="preserve"> IFERROR(Table1[[#This Row],[GP 2020]]/Table1[[#This Row],[Total Assets 2020]], "x")</f>
        <v>x</v>
      </c>
      <c r="AX372" s="3" t="str">
        <f xml:space="preserve"> IFERROR(Table1[[#This Row],[GP 2021]]/Table1[[#This Row],[Total Assets 2021]], "x")</f>
        <v>x</v>
      </c>
      <c r="AY372" s="3" t="str">
        <f xml:space="preserve"> IFERROR(Table1[[#This Row],[GP TTM]]/Table1[[#This Row],[Total Assets TTM]], "x")</f>
        <v>x</v>
      </c>
      <c r="BA372" s="3" t="str">
        <f xml:space="preserve"> IFERROR(ABS(Table1[[#This Row],[ROA 2013]]-Table1[[#This Row],[ROA 2012]]), "x")</f>
        <v>x</v>
      </c>
      <c r="BB372" s="3" t="str">
        <f xml:space="preserve"> IFERROR(ABS(Table1[[#This Row],[ROA 2014]]-Table1[[#This Row],[ROA 2013]]), "x")</f>
        <v>x</v>
      </c>
      <c r="BC372" s="3" t="str">
        <f xml:space="preserve"> IFERROR(ABS(Table1[[#This Row],[ROA 2015]]-Table1[[#This Row],[ROA 2014]]), "x")</f>
        <v>x</v>
      </c>
      <c r="BD372" s="3" t="str">
        <f xml:space="preserve"> IFERROR(ABS(Table1[[#This Row],[ROA 2016]]-Table1[[#This Row],[ROA 2015]]), "x")</f>
        <v>x</v>
      </c>
      <c r="BE372" s="3" t="str">
        <f xml:space="preserve"> IFERROR(ABS(Table1[[#This Row],[ROA 2017]]-Table1[[#This Row],[ROA 2016]]), "x")</f>
        <v>x</v>
      </c>
      <c r="BF372" s="3" t="str">
        <f xml:space="preserve"> IFERROR(ABS(Table1[[#This Row],[ROA 2018]]-Table1[[#This Row],[ROA 2017]]), "x")</f>
        <v>x</v>
      </c>
      <c r="BG372" s="3" t="str">
        <f xml:space="preserve"> IFERROR(ABS(Table1[[#This Row],[ROA 2019]]-Table1[[#This Row],[ROA 2018]]), "x")</f>
        <v>x</v>
      </c>
      <c r="BH372" s="3" t="str">
        <f xml:space="preserve"> IFERROR(ABS(Table1[[#This Row],[ROA 2020]]-Table1[[#This Row],[ROA 2019]]), "x")</f>
        <v>x</v>
      </c>
      <c r="BI372" s="3" t="str">
        <f xml:space="preserve"> IFERROR(ABS(Table1[[#This Row],[ROA 2021]]-Table1[[#This Row],[ROA 2020]]), "x")</f>
        <v>x</v>
      </c>
      <c r="BJ372" s="3" t="str">
        <f xml:space="preserve"> IFERROR(AVERAGE(Table1[[#This Row],[ROA 2013-2012]:[ROA 2021-2020]]), "x")</f>
        <v>x</v>
      </c>
      <c r="BK372" s="3" t="str">
        <f>IFERROR(AVERAGE(Table1[[#This Row],[ROA 2012]:[ROA 2021]]), "x")</f>
        <v>x</v>
      </c>
      <c r="BN372" s="1">
        <f>SUM(Table1[[#This Row],[B/M Rank]:[ROA Rank]])</f>
        <v>0</v>
      </c>
    </row>
    <row r="373" spans="1:66" x14ac:dyDescent="0.25">
      <c r="A373" s="1" t="s">
        <v>2757</v>
      </c>
      <c r="B373" s="1" t="s">
        <v>808</v>
      </c>
      <c r="C373" s="1" t="s">
        <v>801</v>
      </c>
      <c r="D373" s="1" t="s">
        <v>392</v>
      </c>
      <c r="E373" s="1" t="s">
        <v>108</v>
      </c>
      <c r="F373" s="1">
        <v>5.55</v>
      </c>
      <c r="G373" s="19"/>
      <c r="H373" s="19"/>
      <c r="I373" s="19"/>
      <c r="J373" s="19"/>
      <c r="K373" s="1"/>
      <c r="L373" s="19"/>
      <c r="M373" s="1">
        <v>2019</v>
      </c>
      <c r="U373" s="1" t="s">
        <v>4368</v>
      </c>
      <c r="V373" s="1">
        <v>-0.1</v>
      </c>
      <c r="W373" s="1">
        <v>3.4</v>
      </c>
      <c r="X373" s="1">
        <v>3.9</v>
      </c>
      <c r="Z373" s="3">
        <f xml:space="preserve"> IFERROR(AVEDEV(Table1[[#This Row],[GP 2012]:[GP 2021]]) / Table1[[#This Row],[Avg GP]], "x")</f>
        <v>1.0606060606060606</v>
      </c>
      <c r="AA373" s="2">
        <f xml:space="preserve"> IFERROR(AVERAGE(Table1[[#This Row],[GP 2012]:[GP 2021]]), "x")</f>
        <v>1.65</v>
      </c>
      <c r="AB373" s="11">
        <f>Table1[Equity]/Table1[Market Capital]</f>
        <v>2.7927927927927927</v>
      </c>
      <c r="AJ373" s="1">
        <v>3.6</v>
      </c>
      <c r="AK373" s="1">
        <v>5.2</v>
      </c>
      <c r="AL373" s="1">
        <v>46.3</v>
      </c>
      <c r="AM373" s="1">
        <v>41.4</v>
      </c>
      <c r="AN373" s="1">
        <v>15.5</v>
      </c>
      <c r="AO373" s="3" t="str">
        <f xml:space="preserve"> IFERROR(Table1[[#This Row],[GP 2012]]/Table1[[#This Row],[Total Assets 2012]], "x")</f>
        <v>x</v>
      </c>
      <c r="AP373" s="3" t="str">
        <f xml:space="preserve"> IFERROR(Table1[[#This Row],[GP 2013]]/Table1[[#This Row],[Total Assets 2013]], "x")</f>
        <v>x</v>
      </c>
      <c r="AQ373" s="3" t="str">
        <f xml:space="preserve"> IFERROR(Table1[[#This Row],[GP 2014]]/Table1[[#This Row],[Total Assets 2014]], "x")</f>
        <v>x</v>
      </c>
      <c r="AR373" s="3" t="str">
        <f xml:space="preserve"> IFERROR(Table1[[#This Row],[GP 2015]]/Table1[[#This Row],[Total Assets 2015]], "x")</f>
        <v>x</v>
      </c>
      <c r="AS373" s="3" t="str">
        <f xml:space="preserve"> IFERROR(Table1[[#This Row],[GP 2016]]/Table1[[#This Row],[Total Assets 2016]], "x")</f>
        <v>x</v>
      </c>
      <c r="AT373" s="3" t="str">
        <f xml:space="preserve"> IFERROR(Table1[[#This Row],[GP 2017]]/Table1[[#This Row],[Total Assets 2017]], "x")</f>
        <v>x</v>
      </c>
      <c r="AU373" s="3" t="str">
        <f xml:space="preserve"> IFERROR(Table1[[#This Row],[GP 2018]]/Table1[[#This Row],[Total Assets 2018]], "x")</f>
        <v>x</v>
      </c>
      <c r="AV373" s="3" t="str">
        <f xml:space="preserve"> IFERROR(Table1[[#This Row],[GP 2019]]/Table1[[#This Row],[Total Assets 2019]], "x")</f>
        <v>x</v>
      </c>
      <c r="AW373" s="3">
        <f xml:space="preserve"> IFERROR(Table1[[#This Row],[GP 2020]]/Table1[[#This Row],[Total Assets 2020]], "x")</f>
        <v>-1.9230769230769232E-2</v>
      </c>
      <c r="AX373" s="3">
        <f xml:space="preserve"> IFERROR(Table1[[#This Row],[GP 2021]]/Table1[[#This Row],[Total Assets 2021]], "x")</f>
        <v>7.3434125269978404E-2</v>
      </c>
      <c r="AY373" s="3">
        <f xml:space="preserve"> IFERROR(Table1[[#This Row],[GP TTM]]/Table1[[#This Row],[Total Assets TTM]], "x")</f>
        <v>9.420289855072464E-2</v>
      </c>
      <c r="BA373" s="3" t="str">
        <f xml:space="preserve"> IFERROR(ABS(Table1[[#This Row],[ROA 2013]]-Table1[[#This Row],[ROA 2012]]), "x")</f>
        <v>x</v>
      </c>
      <c r="BB373" s="3" t="str">
        <f xml:space="preserve"> IFERROR(ABS(Table1[[#This Row],[ROA 2014]]-Table1[[#This Row],[ROA 2013]]), "x")</f>
        <v>x</v>
      </c>
      <c r="BC373" s="3" t="str">
        <f xml:space="preserve"> IFERROR(ABS(Table1[[#This Row],[ROA 2015]]-Table1[[#This Row],[ROA 2014]]), "x")</f>
        <v>x</v>
      </c>
      <c r="BD373" s="3" t="str">
        <f xml:space="preserve"> IFERROR(ABS(Table1[[#This Row],[ROA 2016]]-Table1[[#This Row],[ROA 2015]]), "x")</f>
        <v>x</v>
      </c>
      <c r="BE373" s="3" t="str">
        <f xml:space="preserve"> IFERROR(ABS(Table1[[#This Row],[ROA 2017]]-Table1[[#This Row],[ROA 2016]]), "x")</f>
        <v>x</v>
      </c>
      <c r="BF373" s="3" t="str">
        <f xml:space="preserve"> IFERROR(ABS(Table1[[#This Row],[ROA 2018]]-Table1[[#This Row],[ROA 2017]]), "x")</f>
        <v>x</v>
      </c>
      <c r="BG373" s="3" t="str">
        <f xml:space="preserve"> IFERROR(ABS(Table1[[#This Row],[ROA 2019]]-Table1[[#This Row],[ROA 2018]]), "x")</f>
        <v>x</v>
      </c>
      <c r="BH373" s="3" t="str">
        <f xml:space="preserve"> IFERROR(ABS(Table1[[#This Row],[ROA 2020]]-Table1[[#This Row],[ROA 2019]]), "x")</f>
        <v>x</v>
      </c>
      <c r="BI373" s="3">
        <f xml:space="preserve"> IFERROR(ABS(Table1[[#This Row],[ROA 2021]]-Table1[[#This Row],[ROA 2020]]), "x")</f>
        <v>9.2664894500747635E-2</v>
      </c>
      <c r="BJ373" s="3">
        <f xml:space="preserve"> IFERROR(AVERAGE(Table1[[#This Row],[ROA 2013-2012]:[ROA 2021-2020]]), "x")</f>
        <v>9.2664894500747635E-2</v>
      </c>
      <c r="BK373" s="3">
        <f>IFERROR(AVERAGE(Table1[[#This Row],[ROA 2012]:[ROA 2021]]), "x")</f>
        <v>2.7101678019604586E-2</v>
      </c>
      <c r="BN373" s="1">
        <f>SUM(Table1[[#This Row],[B/M Rank]:[ROA Rank]])</f>
        <v>0</v>
      </c>
    </row>
    <row r="374" spans="1:66" x14ac:dyDescent="0.25">
      <c r="A374" s="1" t="s">
        <v>4265</v>
      </c>
      <c r="B374" s="1" t="s">
        <v>1968</v>
      </c>
      <c r="C374" s="1" t="s">
        <v>1889</v>
      </c>
      <c r="D374" s="1" t="s">
        <v>330</v>
      </c>
      <c r="E374" s="1" t="s">
        <v>108</v>
      </c>
      <c r="F374" s="1">
        <v>5.56</v>
      </c>
      <c r="G374" s="19"/>
      <c r="H374" s="19"/>
      <c r="I374" s="19"/>
      <c r="J374" s="19"/>
      <c r="K374" s="1"/>
      <c r="L374" s="19"/>
      <c r="M374" s="1">
        <v>2012</v>
      </c>
      <c r="N374" s="1">
        <v>7.5</v>
      </c>
      <c r="O374" s="1">
        <v>4.3</v>
      </c>
      <c r="P374" s="1">
        <v>4.9000000000000004</v>
      </c>
      <c r="Q374" s="1">
        <v>5.2</v>
      </c>
      <c r="R374" s="1">
        <v>6</v>
      </c>
      <c r="S374" s="1">
        <v>4.7</v>
      </c>
      <c r="T374" s="1">
        <v>7.4</v>
      </c>
      <c r="U374" s="1">
        <v>9</v>
      </c>
      <c r="V374" s="1">
        <v>11.1</v>
      </c>
      <c r="W374" s="1">
        <v>10.8</v>
      </c>
      <c r="X374" s="1">
        <v>10</v>
      </c>
      <c r="Z374" s="3">
        <f xml:space="preserve"> IFERROR(AVEDEV(Table1[[#This Row],[GP 2012]:[GP 2021]]) / Table1[[#This Row],[Avg GP]], "x")</f>
        <v>0.29196050775740473</v>
      </c>
      <c r="AA374" s="2">
        <f xml:space="preserve"> IFERROR(AVERAGE(Table1[[#This Row],[GP 2012]:[GP 2021]]), "x")</f>
        <v>7.0900000000000007</v>
      </c>
      <c r="AB374" s="11">
        <f>Table1[Equity]/Table1[Market Capital]</f>
        <v>0.50359712230215825</v>
      </c>
      <c r="AC374" s="1">
        <v>2.5</v>
      </c>
      <c r="AD374" s="1">
        <v>2.4</v>
      </c>
      <c r="AE374" s="1">
        <v>3</v>
      </c>
      <c r="AF374" s="1">
        <v>3.7</v>
      </c>
      <c r="AG374" s="1">
        <v>4.2</v>
      </c>
      <c r="AH374" s="1">
        <v>3.2</v>
      </c>
      <c r="AI374" s="1">
        <v>6.7</v>
      </c>
      <c r="AJ374" s="1">
        <v>12.6</v>
      </c>
      <c r="AK374" s="1">
        <v>14.2</v>
      </c>
      <c r="AL374" s="1">
        <v>15.1</v>
      </c>
      <c r="AM374" s="1">
        <v>12.6</v>
      </c>
      <c r="AN374" s="1">
        <v>2.8</v>
      </c>
      <c r="AO374" s="3">
        <f xml:space="preserve"> IFERROR(Table1[[#This Row],[GP 2012]]/Table1[[#This Row],[Total Assets 2012]], "x")</f>
        <v>3</v>
      </c>
      <c r="AP374" s="3">
        <f xml:space="preserve"> IFERROR(Table1[[#This Row],[GP 2013]]/Table1[[#This Row],[Total Assets 2013]], "x")</f>
        <v>1.7916666666666667</v>
      </c>
      <c r="AQ374" s="3">
        <f xml:space="preserve"> IFERROR(Table1[[#This Row],[GP 2014]]/Table1[[#This Row],[Total Assets 2014]], "x")</f>
        <v>1.6333333333333335</v>
      </c>
      <c r="AR374" s="3">
        <f xml:space="preserve"> IFERROR(Table1[[#This Row],[GP 2015]]/Table1[[#This Row],[Total Assets 2015]], "x")</f>
        <v>1.4054054054054055</v>
      </c>
      <c r="AS374" s="3">
        <f xml:space="preserve"> IFERROR(Table1[[#This Row],[GP 2016]]/Table1[[#This Row],[Total Assets 2016]], "x")</f>
        <v>1.4285714285714286</v>
      </c>
      <c r="AT374" s="3">
        <f xml:space="preserve"> IFERROR(Table1[[#This Row],[GP 2017]]/Table1[[#This Row],[Total Assets 2017]], "x")</f>
        <v>1.46875</v>
      </c>
      <c r="AU374" s="3">
        <f xml:space="preserve"> IFERROR(Table1[[#This Row],[GP 2018]]/Table1[[#This Row],[Total Assets 2018]], "x")</f>
        <v>1.1044776119402986</v>
      </c>
      <c r="AV374" s="3">
        <f xml:space="preserve"> IFERROR(Table1[[#This Row],[GP 2019]]/Table1[[#This Row],[Total Assets 2019]], "x")</f>
        <v>0.7142857142857143</v>
      </c>
      <c r="AW374" s="3">
        <f xml:space="preserve"> IFERROR(Table1[[#This Row],[GP 2020]]/Table1[[#This Row],[Total Assets 2020]], "x")</f>
        <v>0.78169014084507049</v>
      </c>
      <c r="AX374" s="3">
        <f xml:space="preserve"> IFERROR(Table1[[#This Row],[GP 2021]]/Table1[[#This Row],[Total Assets 2021]], "x")</f>
        <v>0.7152317880794703</v>
      </c>
      <c r="AY374" s="3">
        <f xml:space="preserve"> IFERROR(Table1[[#This Row],[GP TTM]]/Table1[[#This Row],[Total Assets TTM]], "x")</f>
        <v>0.79365079365079372</v>
      </c>
      <c r="BA374" s="3">
        <f xml:space="preserve"> IFERROR(ABS(Table1[[#This Row],[ROA 2013]]-Table1[[#This Row],[ROA 2012]]), "x")</f>
        <v>1.2083333333333333</v>
      </c>
      <c r="BB374" s="3">
        <f xml:space="preserve"> IFERROR(ABS(Table1[[#This Row],[ROA 2014]]-Table1[[#This Row],[ROA 2013]]), "x")</f>
        <v>0.15833333333333321</v>
      </c>
      <c r="BC374" s="3">
        <f xml:space="preserve"> IFERROR(ABS(Table1[[#This Row],[ROA 2015]]-Table1[[#This Row],[ROA 2014]]), "x")</f>
        <v>0.22792792792792804</v>
      </c>
      <c r="BD374" s="3">
        <f xml:space="preserve"> IFERROR(ABS(Table1[[#This Row],[ROA 2016]]-Table1[[#This Row],[ROA 2015]]), "x")</f>
        <v>2.316602316602312E-2</v>
      </c>
      <c r="BE374" s="3">
        <f xml:space="preserve"> IFERROR(ABS(Table1[[#This Row],[ROA 2017]]-Table1[[#This Row],[ROA 2016]]), "x")</f>
        <v>4.0178571428571397E-2</v>
      </c>
      <c r="BF374" s="3">
        <f xml:space="preserve"> IFERROR(ABS(Table1[[#This Row],[ROA 2018]]-Table1[[#This Row],[ROA 2017]]), "x")</f>
        <v>0.36427238805970141</v>
      </c>
      <c r="BG374" s="3">
        <f xml:space="preserve"> IFERROR(ABS(Table1[[#This Row],[ROA 2019]]-Table1[[#This Row],[ROA 2018]]), "x")</f>
        <v>0.39019189765458429</v>
      </c>
      <c r="BH374" s="3">
        <f xml:space="preserve"> IFERROR(ABS(Table1[[#This Row],[ROA 2020]]-Table1[[#This Row],[ROA 2019]]), "x")</f>
        <v>6.740442655935619E-2</v>
      </c>
      <c r="BI374" s="3">
        <f xml:space="preserve"> IFERROR(ABS(Table1[[#This Row],[ROA 2021]]-Table1[[#This Row],[ROA 2020]]), "x")</f>
        <v>6.6458352765600193E-2</v>
      </c>
      <c r="BJ374" s="3">
        <f xml:space="preserve"> IFERROR(AVERAGE(Table1[[#This Row],[ROA 2013-2012]:[ROA 2021-2020]]), "x")</f>
        <v>0.2829184726920479</v>
      </c>
      <c r="BK374" s="3">
        <f>IFERROR(AVERAGE(Table1[[#This Row],[ROA 2012]:[ROA 2021]]), "x")</f>
        <v>1.4043412089127387</v>
      </c>
      <c r="BN374" s="1">
        <f>SUM(Table1[[#This Row],[B/M Rank]:[ROA Rank]])</f>
        <v>0</v>
      </c>
    </row>
    <row r="375" spans="1:66" x14ac:dyDescent="0.25">
      <c r="A375" s="1" t="s">
        <v>2327</v>
      </c>
      <c r="B375" s="1" t="s">
        <v>373</v>
      </c>
      <c r="C375" s="1" t="s">
        <v>371</v>
      </c>
      <c r="D375" s="1" t="s">
        <v>133</v>
      </c>
      <c r="E375" s="1" t="s">
        <v>108</v>
      </c>
      <c r="F375" s="1">
        <v>5.57</v>
      </c>
      <c r="G375" s="19"/>
      <c r="H375" s="19"/>
      <c r="I375" s="19"/>
      <c r="J375" s="19"/>
      <c r="K375" s="1"/>
      <c r="L375" s="19"/>
      <c r="M375" s="1">
        <v>2015</v>
      </c>
      <c r="Q375" s="1">
        <v>0.4</v>
      </c>
      <c r="R375" s="1">
        <v>0.1</v>
      </c>
      <c r="S375" s="1">
        <v>0.2</v>
      </c>
      <c r="T375" s="1">
        <v>-0.2</v>
      </c>
      <c r="U375" s="1">
        <v>0.4</v>
      </c>
      <c r="V375" s="1">
        <v>0.6</v>
      </c>
      <c r="W375" s="1">
        <v>1.1000000000000001</v>
      </c>
      <c r="X375" s="1">
        <v>1.3</v>
      </c>
      <c r="Z375" s="3">
        <f xml:space="preserve"> IFERROR(AVEDEV(Table1[[#This Row],[GP 2012]:[GP 2021]]) / Table1[[#This Row],[Avg GP]], "x")</f>
        <v>0.78021978021978033</v>
      </c>
      <c r="AA375" s="2">
        <f xml:space="preserve"> IFERROR(AVERAGE(Table1[[#This Row],[GP 2012]:[GP 2021]]), "x")</f>
        <v>0.37142857142857144</v>
      </c>
      <c r="AB375" s="11">
        <f>Table1[Equity]/Table1[Market Capital]</f>
        <v>0.59245960502692996</v>
      </c>
      <c r="AF375" s="1">
        <v>0.3</v>
      </c>
      <c r="AG375" s="1">
        <v>0.4</v>
      </c>
      <c r="AH375" s="1">
        <v>0.5</v>
      </c>
      <c r="AI375" s="1">
        <v>2.8</v>
      </c>
      <c r="AJ375" s="1">
        <v>3</v>
      </c>
      <c r="AK375" s="1">
        <v>2</v>
      </c>
      <c r="AL375" s="1">
        <v>7.6</v>
      </c>
      <c r="AM375" s="1">
        <v>6.5</v>
      </c>
      <c r="AN375" s="1">
        <v>3.3</v>
      </c>
      <c r="AO375" s="3" t="str">
        <f xml:space="preserve"> IFERROR(Table1[[#This Row],[GP 2012]]/Table1[[#This Row],[Total Assets 2012]], "x")</f>
        <v>x</v>
      </c>
      <c r="AP375" s="3" t="str">
        <f xml:space="preserve"> IFERROR(Table1[[#This Row],[GP 2013]]/Table1[[#This Row],[Total Assets 2013]], "x")</f>
        <v>x</v>
      </c>
      <c r="AQ375" s="3" t="str">
        <f xml:space="preserve"> IFERROR(Table1[[#This Row],[GP 2014]]/Table1[[#This Row],[Total Assets 2014]], "x")</f>
        <v>x</v>
      </c>
      <c r="AR375" s="3">
        <f xml:space="preserve"> IFERROR(Table1[[#This Row],[GP 2015]]/Table1[[#This Row],[Total Assets 2015]], "x")</f>
        <v>1.3333333333333335</v>
      </c>
      <c r="AS375" s="3">
        <f xml:space="preserve"> IFERROR(Table1[[#This Row],[GP 2016]]/Table1[[#This Row],[Total Assets 2016]], "x")</f>
        <v>0.25</v>
      </c>
      <c r="AT375" s="3">
        <f xml:space="preserve"> IFERROR(Table1[[#This Row],[GP 2017]]/Table1[[#This Row],[Total Assets 2017]], "x")</f>
        <v>0.4</v>
      </c>
      <c r="AU375" s="3">
        <f xml:space="preserve"> IFERROR(Table1[[#This Row],[GP 2018]]/Table1[[#This Row],[Total Assets 2018]], "x")</f>
        <v>-7.1428571428571438E-2</v>
      </c>
      <c r="AV375" s="3">
        <f xml:space="preserve"> IFERROR(Table1[[#This Row],[GP 2019]]/Table1[[#This Row],[Total Assets 2019]], "x")</f>
        <v>0.13333333333333333</v>
      </c>
      <c r="AW375" s="3">
        <f xml:space="preserve"> IFERROR(Table1[[#This Row],[GP 2020]]/Table1[[#This Row],[Total Assets 2020]], "x")</f>
        <v>0.3</v>
      </c>
      <c r="AX375" s="3">
        <f xml:space="preserve"> IFERROR(Table1[[#This Row],[GP 2021]]/Table1[[#This Row],[Total Assets 2021]], "x")</f>
        <v>0.14473684210526316</v>
      </c>
      <c r="AY375" s="3">
        <f xml:space="preserve"> IFERROR(Table1[[#This Row],[GP TTM]]/Table1[[#This Row],[Total Assets TTM]], "x")</f>
        <v>0.2</v>
      </c>
      <c r="BA375" s="3" t="str">
        <f xml:space="preserve"> IFERROR(ABS(Table1[[#This Row],[ROA 2013]]-Table1[[#This Row],[ROA 2012]]), "x")</f>
        <v>x</v>
      </c>
      <c r="BB375" s="3" t="str">
        <f xml:space="preserve"> IFERROR(ABS(Table1[[#This Row],[ROA 2014]]-Table1[[#This Row],[ROA 2013]]), "x")</f>
        <v>x</v>
      </c>
      <c r="BC375" s="3" t="str">
        <f xml:space="preserve"> IFERROR(ABS(Table1[[#This Row],[ROA 2015]]-Table1[[#This Row],[ROA 2014]]), "x")</f>
        <v>x</v>
      </c>
      <c r="BD375" s="3">
        <f xml:space="preserve"> IFERROR(ABS(Table1[[#This Row],[ROA 2016]]-Table1[[#This Row],[ROA 2015]]), "x")</f>
        <v>1.0833333333333335</v>
      </c>
      <c r="BE375" s="3">
        <f xml:space="preserve"> IFERROR(ABS(Table1[[#This Row],[ROA 2017]]-Table1[[#This Row],[ROA 2016]]), "x")</f>
        <v>0.15000000000000002</v>
      </c>
      <c r="BF375" s="3">
        <f xml:space="preserve"> IFERROR(ABS(Table1[[#This Row],[ROA 2018]]-Table1[[#This Row],[ROA 2017]]), "x")</f>
        <v>0.47142857142857147</v>
      </c>
      <c r="BG375" s="3">
        <f xml:space="preserve"> IFERROR(ABS(Table1[[#This Row],[ROA 2019]]-Table1[[#This Row],[ROA 2018]]), "x")</f>
        <v>0.20476190476190476</v>
      </c>
      <c r="BH375" s="3">
        <f xml:space="preserve"> IFERROR(ABS(Table1[[#This Row],[ROA 2020]]-Table1[[#This Row],[ROA 2019]]), "x")</f>
        <v>0.16666666666666666</v>
      </c>
      <c r="BI375" s="3">
        <f xml:space="preserve"> IFERROR(ABS(Table1[[#This Row],[ROA 2021]]-Table1[[#This Row],[ROA 2020]]), "x")</f>
        <v>0.15526315789473683</v>
      </c>
      <c r="BJ375" s="3">
        <f xml:space="preserve"> IFERROR(AVERAGE(Table1[[#This Row],[ROA 2013-2012]:[ROA 2021-2020]]), "x")</f>
        <v>0.37190893901420224</v>
      </c>
      <c r="BK375" s="3">
        <f>IFERROR(AVERAGE(Table1[[#This Row],[ROA 2012]:[ROA 2021]]), "x")</f>
        <v>0.35571070533476551</v>
      </c>
      <c r="BN375" s="1">
        <f>SUM(Table1[[#This Row],[B/M Rank]:[ROA Rank]])</f>
        <v>0</v>
      </c>
    </row>
    <row r="376" spans="1:66" x14ac:dyDescent="0.25">
      <c r="A376" s="1" t="s">
        <v>3249</v>
      </c>
      <c r="B376" s="1" t="s">
        <v>1129</v>
      </c>
      <c r="C376" s="1" t="s">
        <v>4417</v>
      </c>
      <c r="D376" s="1" t="s">
        <v>268</v>
      </c>
      <c r="E376" s="1" t="s">
        <v>108</v>
      </c>
      <c r="F376" s="1">
        <v>5.57</v>
      </c>
      <c r="G376" s="19"/>
      <c r="H376" s="19"/>
      <c r="I376" s="19"/>
      <c r="J376" s="19"/>
      <c r="K376" s="1"/>
      <c r="L376" s="19"/>
      <c r="M376" s="1">
        <v>2012</v>
      </c>
      <c r="N376" s="1" t="s">
        <v>4368</v>
      </c>
      <c r="O376" s="1" t="s">
        <v>4368</v>
      </c>
      <c r="P376" s="1" t="s">
        <v>4368</v>
      </c>
      <c r="Q376" s="1" t="s">
        <v>4368</v>
      </c>
      <c r="R376" s="1" t="s">
        <v>4368</v>
      </c>
      <c r="S376" s="1" t="s">
        <v>4368</v>
      </c>
      <c r="T376" s="1">
        <v>-0.1</v>
      </c>
      <c r="U376" s="1">
        <v>-0.1</v>
      </c>
      <c r="V376" s="1">
        <v>-0.5</v>
      </c>
      <c r="W376" s="1">
        <v>-0.2</v>
      </c>
      <c r="X376" s="1">
        <v>-0.2</v>
      </c>
      <c r="Z376" s="3">
        <f xml:space="preserve"> IFERROR(AVEDEV(Table1[[#This Row],[GP 2012]:[GP 2021]]) / Table1[[#This Row],[Avg GP]], "x")</f>
        <v>-0.61111111111111094</v>
      </c>
      <c r="AA376" s="2">
        <f xml:space="preserve"> IFERROR(AVERAGE(Table1[[#This Row],[GP 2012]:[GP 2021]]), "x")</f>
        <v>-0.22499999999999998</v>
      </c>
      <c r="AB376" s="11">
        <f>Table1[Equity]/Table1[Market Capital]</f>
        <v>0.19748653500897667</v>
      </c>
      <c r="AC376" s="1">
        <v>4.5999999999999996</v>
      </c>
      <c r="AD376" s="1">
        <v>0.7</v>
      </c>
      <c r="AE376" s="1">
        <v>0.3</v>
      </c>
      <c r="AF376" s="1">
        <v>0.1</v>
      </c>
      <c r="AG376" s="1">
        <v>0.2</v>
      </c>
      <c r="AH376" s="1">
        <v>0.3</v>
      </c>
      <c r="AI376" s="1">
        <v>0.4</v>
      </c>
      <c r="AJ376" s="1">
        <v>0.6</v>
      </c>
      <c r="AK376" s="1">
        <v>2</v>
      </c>
      <c r="AL376" s="1">
        <v>2.2999999999999998</v>
      </c>
      <c r="AM376" s="1">
        <v>1.4</v>
      </c>
      <c r="AN376" s="1">
        <v>1.1000000000000001</v>
      </c>
      <c r="AO376" s="3" t="str">
        <f xml:space="preserve"> IFERROR(Table1[[#This Row],[GP 2012]]/Table1[[#This Row],[Total Assets 2012]], "x")</f>
        <v>x</v>
      </c>
      <c r="AP376" s="3" t="str">
        <f xml:space="preserve"> IFERROR(Table1[[#This Row],[GP 2013]]/Table1[[#This Row],[Total Assets 2013]], "x")</f>
        <v>x</v>
      </c>
      <c r="AQ376" s="3" t="str">
        <f xml:space="preserve"> IFERROR(Table1[[#This Row],[GP 2014]]/Table1[[#This Row],[Total Assets 2014]], "x")</f>
        <v>x</v>
      </c>
      <c r="AR376" s="3" t="str">
        <f xml:space="preserve"> IFERROR(Table1[[#This Row],[GP 2015]]/Table1[[#This Row],[Total Assets 2015]], "x")</f>
        <v>x</v>
      </c>
      <c r="AS376" s="3" t="str">
        <f xml:space="preserve"> IFERROR(Table1[[#This Row],[GP 2016]]/Table1[[#This Row],[Total Assets 2016]], "x")</f>
        <v>x</v>
      </c>
      <c r="AT376" s="3" t="str">
        <f xml:space="preserve"> IFERROR(Table1[[#This Row],[GP 2017]]/Table1[[#This Row],[Total Assets 2017]], "x")</f>
        <v>x</v>
      </c>
      <c r="AU376" s="3">
        <f xml:space="preserve"> IFERROR(Table1[[#This Row],[GP 2018]]/Table1[[#This Row],[Total Assets 2018]], "x")</f>
        <v>-0.25</v>
      </c>
      <c r="AV376" s="3">
        <f xml:space="preserve"> IFERROR(Table1[[#This Row],[GP 2019]]/Table1[[#This Row],[Total Assets 2019]], "x")</f>
        <v>-0.16666666666666669</v>
      </c>
      <c r="AW376" s="3">
        <f xml:space="preserve"> IFERROR(Table1[[#This Row],[GP 2020]]/Table1[[#This Row],[Total Assets 2020]], "x")</f>
        <v>-0.25</v>
      </c>
      <c r="AX376" s="3">
        <f xml:space="preserve"> IFERROR(Table1[[#This Row],[GP 2021]]/Table1[[#This Row],[Total Assets 2021]], "x")</f>
        <v>-8.6956521739130446E-2</v>
      </c>
      <c r="AY376" s="3">
        <f xml:space="preserve"> IFERROR(Table1[[#This Row],[GP TTM]]/Table1[[#This Row],[Total Assets TTM]], "x")</f>
        <v>-0.14285714285714288</v>
      </c>
      <c r="BA376" s="3" t="str">
        <f xml:space="preserve"> IFERROR(ABS(Table1[[#This Row],[ROA 2013]]-Table1[[#This Row],[ROA 2012]]), "x")</f>
        <v>x</v>
      </c>
      <c r="BB376" s="3" t="str">
        <f xml:space="preserve"> IFERROR(ABS(Table1[[#This Row],[ROA 2014]]-Table1[[#This Row],[ROA 2013]]), "x")</f>
        <v>x</v>
      </c>
      <c r="BC376" s="3" t="str">
        <f xml:space="preserve"> IFERROR(ABS(Table1[[#This Row],[ROA 2015]]-Table1[[#This Row],[ROA 2014]]), "x")</f>
        <v>x</v>
      </c>
      <c r="BD376" s="3" t="str">
        <f xml:space="preserve"> IFERROR(ABS(Table1[[#This Row],[ROA 2016]]-Table1[[#This Row],[ROA 2015]]), "x")</f>
        <v>x</v>
      </c>
      <c r="BE376" s="3" t="str">
        <f xml:space="preserve"> IFERROR(ABS(Table1[[#This Row],[ROA 2017]]-Table1[[#This Row],[ROA 2016]]), "x")</f>
        <v>x</v>
      </c>
      <c r="BF376" s="3" t="str">
        <f xml:space="preserve"> IFERROR(ABS(Table1[[#This Row],[ROA 2018]]-Table1[[#This Row],[ROA 2017]]), "x")</f>
        <v>x</v>
      </c>
      <c r="BG376" s="3">
        <f xml:space="preserve"> IFERROR(ABS(Table1[[#This Row],[ROA 2019]]-Table1[[#This Row],[ROA 2018]]), "x")</f>
        <v>8.3333333333333315E-2</v>
      </c>
      <c r="BH376" s="3">
        <f xml:space="preserve"> IFERROR(ABS(Table1[[#This Row],[ROA 2020]]-Table1[[#This Row],[ROA 2019]]), "x")</f>
        <v>8.3333333333333315E-2</v>
      </c>
      <c r="BI376" s="3">
        <f xml:space="preserve"> IFERROR(ABS(Table1[[#This Row],[ROA 2021]]-Table1[[#This Row],[ROA 2020]]), "x")</f>
        <v>0.16304347826086957</v>
      </c>
      <c r="BJ376" s="3">
        <f xml:space="preserve"> IFERROR(AVERAGE(Table1[[#This Row],[ROA 2013-2012]:[ROA 2021-2020]]), "x")</f>
        <v>0.10990338164251207</v>
      </c>
      <c r="BK376" s="3">
        <f>IFERROR(AVERAGE(Table1[[#This Row],[ROA 2012]:[ROA 2021]]), "x")</f>
        <v>-0.18840579710144931</v>
      </c>
      <c r="BN376" s="1">
        <f>SUM(Table1[[#This Row],[B/M Rank]:[ROA Rank]])</f>
        <v>0</v>
      </c>
    </row>
    <row r="377" spans="1:66" x14ac:dyDescent="0.25">
      <c r="A377" s="1" t="s">
        <v>2959</v>
      </c>
      <c r="B377" s="1" t="s">
        <v>941</v>
      </c>
      <c r="C377" s="1" t="s">
        <v>4417</v>
      </c>
      <c r="D377" s="1" t="s">
        <v>268</v>
      </c>
      <c r="E377" s="1" t="s">
        <v>108</v>
      </c>
      <c r="F377" s="1">
        <v>5.58</v>
      </c>
      <c r="G377" s="19"/>
      <c r="H377" s="19"/>
      <c r="I377" s="19"/>
      <c r="J377" s="19"/>
      <c r="K377" s="1"/>
      <c r="L377" s="19"/>
      <c r="M377" s="1">
        <v>2018</v>
      </c>
      <c r="T377" s="1" t="s">
        <v>4368</v>
      </c>
      <c r="U377" s="1" t="s">
        <v>4368</v>
      </c>
      <c r="V377" s="1" t="s">
        <v>4368</v>
      </c>
      <c r="W377" s="1" t="s">
        <v>4368</v>
      </c>
      <c r="X377" s="1" t="s">
        <v>4368</v>
      </c>
      <c r="Z377" s="3" t="str">
        <f xml:space="preserve"> IFERROR(AVEDEV(Table1[[#This Row],[GP 2012]:[GP 2021]]) / Table1[[#This Row],[Avg GP]], "x")</f>
        <v>x</v>
      </c>
      <c r="AA377" s="2" t="str">
        <f xml:space="preserve"> IFERROR(AVERAGE(Table1[[#This Row],[GP 2012]:[GP 2021]]), "x")</f>
        <v>x</v>
      </c>
      <c r="AB377" s="11">
        <f>Table1[Equity]/Table1[Market Capital]</f>
        <v>0.23297491039426524</v>
      </c>
      <c r="AI377" s="1">
        <v>0</v>
      </c>
      <c r="AJ377" s="1">
        <v>0.5</v>
      </c>
      <c r="AK377" s="1">
        <v>1.1000000000000001</v>
      </c>
      <c r="AL377" s="1">
        <v>2.2000000000000002</v>
      </c>
      <c r="AM377" s="1">
        <v>1.5</v>
      </c>
      <c r="AN377" s="1">
        <v>1.3</v>
      </c>
      <c r="AO377" s="3" t="str">
        <f xml:space="preserve"> IFERROR(Table1[[#This Row],[GP 2012]]/Table1[[#This Row],[Total Assets 2012]], "x")</f>
        <v>x</v>
      </c>
      <c r="AP377" s="3" t="str">
        <f xml:space="preserve"> IFERROR(Table1[[#This Row],[GP 2013]]/Table1[[#This Row],[Total Assets 2013]], "x")</f>
        <v>x</v>
      </c>
      <c r="AQ377" s="3" t="str">
        <f xml:space="preserve"> IFERROR(Table1[[#This Row],[GP 2014]]/Table1[[#This Row],[Total Assets 2014]], "x")</f>
        <v>x</v>
      </c>
      <c r="AR377" s="3" t="str">
        <f xml:space="preserve"> IFERROR(Table1[[#This Row],[GP 2015]]/Table1[[#This Row],[Total Assets 2015]], "x")</f>
        <v>x</v>
      </c>
      <c r="AS377" s="3" t="str">
        <f xml:space="preserve"> IFERROR(Table1[[#This Row],[GP 2016]]/Table1[[#This Row],[Total Assets 2016]], "x")</f>
        <v>x</v>
      </c>
      <c r="AT377" s="3" t="str">
        <f xml:space="preserve"> IFERROR(Table1[[#This Row],[GP 2017]]/Table1[[#This Row],[Total Assets 2017]], "x")</f>
        <v>x</v>
      </c>
      <c r="AU377" s="3" t="str">
        <f xml:space="preserve"> IFERROR(Table1[[#This Row],[GP 2018]]/Table1[[#This Row],[Total Assets 2018]], "x")</f>
        <v>x</v>
      </c>
      <c r="AV377" s="3" t="str">
        <f xml:space="preserve"> IFERROR(Table1[[#This Row],[GP 2019]]/Table1[[#This Row],[Total Assets 2019]], "x")</f>
        <v>x</v>
      </c>
      <c r="AW377" s="3" t="str">
        <f xml:space="preserve"> IFERROR(Table1[[#This Row],[GP 2020]]/Table1[[#This Row],[Total Assets 2020]], "x")</f>
        <v>x</v>
      </c>
      <c r="AX377" s="3" t="str">
        <f xml:space="preserve"> IFERROR(Table1[[#This Row],[GP 2021]]/Table1[[#This Row],[Total Assets 2021]], "x")</f>
        <v>x</v>
      </c>
      <c r="AY377" s="3" t="str">
        <f xml:space="preserve"> IFERROR(Table1[[#This Row],[GP TTM]]/Table1[[#This Row],[Total Assets TTM]], "x")</f>
        <v>x</v>
      </c>
      <c r="BA377" s="3" t="str">
        <f xml:space="preserve"> IFERROR(ABS(Table1[[#This Row],[ROA 2013]]-Table1[[#This Row],[ROA 2012]]), "x")</f>
        <v>x</v>
      </c>
      <c r="BB377" s="3" t="str">
        <f xml:space="preserve"> IFERROR(ABS(Table1[[#This Row],[ROA 2014]]-Table1[[#This Row],[ROA 2013]]), "x")</f>
        <v>x</v>
      </c>
      <c r="BC377" s="3" t="str">
        <f xml:space="preserve"> IFERROR(ABS(Table1[[#This Row],[ROA 2015]]-Table1[[#This Row],[ROA 2014]]), "x")</f>
        <v>x</v>
      </c>
      <c r="BD377" s="3" t="str">
        <f xml:space="preserve"> IFERROR(ABS(Table1[[#This Row],[ROA 2016]]-Table1[[#This Row],[ROA 2015]]), "x")</f>
        <v>x</v>
      </c>
      <c r="BE377" s="3" t="str">
        <f xml:space="preserve"> IFERROR(ABS(Table1[[#This Row],[ROA 2017]]-Table1[[#This Row],[ROA 2016]]), "x")</f>
        <v>x</v>
      </c>
      <c r="BF377" s="3" t="str">
        <f xml:space="preserve"> IFERROR(ABS(Table1[[#This Row],[ROA 2018]]-Table1[[#This Row],[ROA 2017]]), "x")</f>
        <v>x</v>
      </c>
      <c r="BG377" s="3" t="str">
        <f xml:space="preserve"> IFERROR(ABS(Table1[[#This Row],[ROA 2019]]-Table1[[#This Row],[ROA 2018]]), "x")</f>
        <v>x</v>
      </c>
      <c r="BH377" s="3" t="str">
        <f xml:space="preserve"> IFERROR(ABS(Table1[[#This Row],[ROA 2020]]-Table1[[#This Row],[ROA 2019]]), "x")</f>
        <v>x</v>
      </c>
      <c r="BI377" s="3" t="str">
        <f xml:space="preserve"> IFERROR(ABS(Table1[[#This Row],[ROA 2021]]-Table1[[#This Row],[ROA 2020]]), "x")</f>
        <v>x</v>
      </c>
      <c r="BJ377" s="3" t="str">
        <f xml:space="preserve"> IFERROR(AVERAGE(Table1[[#This Row],[ROA 2013-2012]:[ROA 2021-2020]]), "x")</f>
        <v>x</v>
      </c>
      <c r="BK377" s="3" t="str">
        <f>IFERROR(AVERAGE(Table1[[#This Row],[ROA 2012]:[ROA 2021]]), "x")</f>
        <v>x</v>
      </c>
      <c r="BN377" s="1">
        <f>SUM(Table1[[#This Row],[B/M Rank]:[ROA Rank]])</f>
        <v>0</v>
      </c>
    </row>
    <row r="378" spans="1:66" x14ac:dyDescent="0.25">
      <c r="A378" s="1" t="s">
        <v>3027</v>
      </c>
      <c r="B378" s="1" t="s">
        <v>988</v>
      </c>
      <c r="C378" s="1" t="s">
        <v>4417</v>
      </c>
      <c r="D378" s="1" t="s">
        <v>268</v>
      </c>
      <c r="E378" s="1" t="s">
        <v>108</v>
      </c>
      <c r="F378" s="1">
        <v>5.59</v>
      </c>
      <c r="G378" s="19"/>
      <c r="H378" s="19"/>
      <c r="I378" s="19"/>
      <c r="J378" s="19"/>
      <c r="K378" s="1"/>
      <c r="L378" s="19"/>
      <c r="M378" s="1">
        <v>2012</v>
      </c>
      <c r="N378" s="1" t="s">
        <v>4368</v>
      </c>
      <c r="O378" s="1" t="s">
        <v>4368</v>
      </c>
      <c r="P378" s="1" t="s">
        <v>4368</v>
      </c>
      <c r="Q378" s="1" t="s">
        <v>4368</v>
      </c>
      <c r="R378" s="1" t="s">
        <v>4368</v>
      </c>
      <c r="S378" s="1" t="s">
        <v>4368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Z378" s="3" t="str">
        <f xml:space="preserve"> IFERROR(AVEDEV(Table1[[#This Row],[GP 2012]:[GP 2021]]) / Table1[[#This Row],[Avg GP]], "x")</f>
        <v>x</v>
      </c>
      <c r="AA378" s="2">
        <f xml:space="preserve"> IFERROR(AVERAGE(Table1[[#This Row],[GP 2012]:[GP 2021]]), "x")</f>
        <v>0</v>
      </c>
      <c r="AB378" s="11">
        <f>Table1[Equity]/Table1[Market Capital]</f>
        <v>2.379248658318426</v>
      </c>
      <c r="AC378" s="1">
        <v>10.8</v>
      </c>
      <c r="AD378" s="1">
        <v>11.5</v>
      </c>
      <c r="AE378" s="1">
        <v>11.5</v>
      </c>
      <c r="AF378" s="1">
        <v>12.4</v>
      </c>
      <c r="AG378" s="1">
        <v>9.9</v>
      </c>
      <c r="AH378" s="1">
        <v>10.4</v>
      </c>
      <c r="AI378" s="1">
        <v>12.9</v>
      </c>
      <c r="AJ378" s="1">
        <v>12.9</v>
      </c>
      <c r="AK378" s="1">
        <v>11</v>
      </c>
      <c r="AL378" s="1">
        <v>12.9</v>
      </c>
      <c r="AM378" s="1">
        <v>14.3</v>
      </c>
      <c r="AN378" s="1">
        <v>13.3</v>
      </c>
      <c r="AO378" s="3" t="str">
        <f xml:space="preserve"> IFERROR(Table1[[#This Row],[GP 2012]]/Table1[[#This Row],[Total Assets 2012]], "x")</f>
        <v>x</v>
      </c>
      <c r="AP378" s="3" t="str">
        <f xml:space="preserve"> IFERROR(Table1[[#This Row],[GP 2013]]/Table1[[#This Row],[Total Assets 2013]], "x")</f>
        <v>x</v>
      </c>
      <c r="AQ378" s="3" t="str">
        <f xml:space="preserve"> IFERROR(Table1[[#This Row],[GP 2014]]/Table1[[#This Row],[Total Assets 2014]], "x")</f>
        <v>x</v>
      </c>
      <c r="AR378" s="3" t="str">
        <f xml:space="preserve"> IFERROR(Table1[[#This Row],[GP 2015]]/Table1[[#This Row],[Total Assets 2015]], "x")</f>
        <v>x</v>
      </c>
      <c r="AS378" s="3" t="str">
        <f xml:space="preserve"> IFERROR(Table1[[#This Row],[GP 2016]]/Table1[[#This Row],[Total Assets 2016]], "x")</f>
        <v>x</v>
      </c>
      <c r="AT378" s="3" t="str">
        <f xml:space="preserve"> IFERROR(Table1[[#This Row],[GP 2017]]/Table1[[#This Row],[Total Assets 2017]], "x")</f>
        <v>x</v>
      </c>
      <c r="AU378" s="3">
        <f xml:space="preserve"> IFERROR(Table1[[#This Row],[GP 2018]]/Table1[[#This Row],[Total Assets 2018]], "x")</f>
        <v>0</v>
      </c>
      <c r="AV378" s="3">
        <f xml:space="preserve"> IFERROR(Table1[[#This Row],[GP 2019]]/Table1[[#This Row],[Total Assets 2019]], "x")</f>
        <v>0</v>
      </c>
      <c r="AW378" s="3">
        <f xml:space="preserve"> IFERROR(Table1[[#This Row],[GP 2020]]/Table1[[#This Row],[Total Assets 2020]], "x")</f>
        <v>0</v>
      </c>
      <c r="AX378" s="3">
        <f xml:space="preserve"> IFERROR(Table1[[#This Row],[GP 2021]]/Table1[[#This Row],[Total Assets 2021]], "x")</f>
        <v>0</v>
      </c>
      <c r="AY378" s="3">
        <f xml:space="preserve"> IFERROR(Table1[[#This Row],[GP TTM]]/Table1[[#This Row],[Total Assets TTM]], "x")</f>
        <v>0</v>
      </c>
      <c r="BA378" s="3" t="str">
        <f xml:space="preserve"> IFERROR(ABS(Table1[[#This Row],[ROA 2013]]-Table1[[#This Row],[ROA 2012]]), "x")</f>
        <v>x</v>
      </c>
      <c r="BB378" s="3" t="str">
        <f xml:space="preserve"> IFERROR(ABS(Table1[[#This Row],[ROA 2014]]-Table1[[#This Row],[ROA 2013]]), "x")</f>
        <v>x</v>
      </c>
      <c r="BC378" s="3" t="str">
        <f xml:space="preserve"> IFERROR(ABS(Table1[[#This Row],[ROA 2015]]-Table1[[#This Row],[ROA 2014]]), "x")</f>
        <v>x</v>
      </c>
      <c r="BD378" s="3" t="str">
        <f xml:space="preserve"> IFERROR(ABS(Table1[[#This Row],[ROA 2016]]-Table1[[#This Row],[ROA 2015]]), "x")</f>
        <v>x</v>
      </c>
      <c r="BE378" s="3" t="str">
        <f xml:space="preserve"> IFERROR(ABS(Table1[[#This Row],[ROA 2017]]-Table1[[#This Row],[ROA 2016]]), "x")</f>
        <v>x</v>
      </c>
      <c r="BF378" s="3" t="str">
        <f xml:space="preserve"> IFERROR(ABS(Table1[[#This Row],[ROA 2018]]-Table1[[#This Row],[ROA 2017]]), "x")</f>
        <v>x</v>
      </c>
      <c r="BG378" s="3">
        <f xml:space="preserve"> IFERROR(ABS(Table1[[#This Row],[ROA 2019]]-Table1[[#This Row],[ROA 2018]]), "x")</f>
        <v>0</v>
      </c>
      <c r="BH378" s="3">
        <f xml:space="preserve"> IFERROR(ABS(Table1[[#This Row],[ROA 2020]]-Table1[[#This Row],[ROA 2019]]), "x")</f>
        <v>0</v>
      </c>
      <c r="BI378" s="3">
        <f xml:space="preserve"> IFERROR(ABS(Table1[[#This Row],[ROA 2021]]-Table1[[#This Row],[ROA 2020]]), "x")</f>
        <v>0</v>
      </c>
      <c r="BJ378" s="3">
        <f xml:space="preserve"> IFERROR(AVERAGE(Table1[[#This Row],[ROA 2013-2012]:[ROA 2021-2020]]), "x")</f>
        <v>0</v>
      </c>
      <c r="BK378" s="3">
        <f>IFERROR(AVERAGE(Table1[[#This Row],[ROA 2012]:[ROA 2021]]), "x")</f>
        <v>0</v>
      </c>
      <c r="BN378" s="1">
        <f>SUM(Table1[[#This Row],[B/M Rank]:[ROA Rank]])</f>
        <v>0</v>
      </c>
    </row>
    <row r="379" spans="1:66" x14ac:dyDescent="0.25">
      <c r="A379" s="1" t="s">
        <v>3367</v>
      </c>
      <c r="B379" s="1" t="s">
        <v>1209</v>
      </c>
      <c r="C379" s="1" t="s">
        <v>4417</v>
      </c>
      <c r="D379" s="1" t="s">
        <v>268</v>
      </c>
      <c r="E379" s="1" t="s">
        <v>108</v>
      </c>
      <c r="F379" s="1">
        <v>5.59</v>
      </c>
      <c r="G379" s="19"/>
      <c r="H379" s="19"/>
      <c r="I379" s="19"/>
      <c r="J379" s="19"/>
      <c r="K379" s="1"/>
      <c r="L379" s="19"/>
      <c r="M379" s="1">
        <v>2012</v>
      </c>
      <c r="N379" s="1">
        <v>-0.1</v>
      </c>
      <c r="O379" s="1">
        <v>0</v>
      </c>
      <c r="P379" s="1">
        <v>0</v>
      </c>
      <c r="Q379" s="1">
        <v>0</v>
      </c>
      <c r="R379" s="1" t="s">
        <v>4368</v>
      </c>
      <c r="S379" s="1" t="s">
        <v>4368</v>
      </c>
      <c r="T379" s="1" t="s">
        <v>4368</v>
      </c>
      <c r="U379" s="1" t="s">
        <v>4368</v>
      </c>
      <c r="V379" s="1" t="s">
        <v>4368</v>
      </c>
      <c r="W379" s="1" t="s">
        <v>4368</v>
      </c>
      <c r="X379" s="1" t="s">
        <v>4368</v>
      </c>
      <c r="Z379" s="3">
        <f xml:space="preserve"> IFERROR(AVEDEV(Table1[[#This Row],[GP 2012]:[GP 2021]]) / Table1[[#This Row],[Avg GP]], "x")</f>
        <v>-1.4999999999999998</v>
      </c>
      <c r="AA379" s="2">
        <f xml:space="preserve"> IFERROR(AVERAGE(Table1[[#This Row],[GP 2012]:[GP 2021]]), "x")</f>
        <v>-2.5000000000000001E-2</v>
      </c>
      <c r="AB379" s="11">
        <f>Table1[Equity]/Table1[Market Capital]</f>
        <v>0.32200357781753131</v>
      </c>
      <c r="AC379" s="1">
        <v>1.6</v>
      </c>
      <c r="AD379" s="1">
        <v>1.4</v>
      </c>
      <c r="AE379" s="1">
        <v>1.3</v>
      </c>
      <c r="AF379" s="1">
        <v>0.3</v>
      </c>
      <c r="AG379" s="1">
        <v>0.3</v>
      </c>
      <c r="AH379" s="1">
        <v>1</v>
      </c>
      <c r="AI379" s="1">
        <v>0.7</v>
      </c>
      <c r="AJ379" s="1">
        <v>0.1</v>
      </c>
      <c r="AK379" s="1">
        <v>0.5</v>
      </c>
      <c r="AL379" s="1">
        <v>2</v>
      </c>
      <c r="AM379" s="1">
        <v>1.9</v>
      </c>
      <c r="AN379" s="1">
        <v>1.8</v>
      </c>
      <c r="AO379" s="3">
        <f xml:space="preserve"> IFERROR(Table1[[#This Row],[GP 2012]]/Table1[[#This Row],[Total Assets 2012]], "x")</f>
        <v>-6.25E-2</v>
      </c>
      <c r="AP379" s="3">
        <f xml:space="preserve"> IFERROR(Table1[[#This Row],[GP 2013]]/Table1[[#This Row],[Total Assets 2013]], "x")</f>
        <v>0</v>
      </c>
      <c r="AQ379" s="3">
        <f xml:space="preserve"> IFERROR(Table1[[#This Row],[GP 2014]]/Table1[[#This Row],[Total Assets 2014]], "x")</f>
        <v>0</v>
      </c>
      <c r="AR379" s="3">
        <f xml:space="preserve"> IFERROR(Table1[[#This Row],[GP 2015]]/Table1[[#This Row],[Total Assets 2015]], "x")</f>
        <v>0</v>
      </c>
      <c r="AS379" s="3" t="str">
        <f xml:space="preserve"> IFERROR(Table1[[#This Row],[GP 2016]]/Table1[[#This Row],[Total Assets 2016]], "x")</f>
        <v>x</v>
      </c>
      <c r="AT379" s="3" t="str">
        <f xml:space="preserve"> IFERROR(Table1[[#This Row],[GP 2017]]/Table1[[#This Row],[Total Assets 2017]], "x")</f>
        <v>x</v>
      </c>
      <c r="AU379" s="3" t="str">
        <f xml:space="preserve"> IFERROR(Table1[[#This Row],[GP 2018]]/Table1[[#This Row],[Total Assets 2018]], "x")</f>
        <v>x</v>
      </c>
      <c r="AV379" s="3" t="str">
        <f xml:space="preserve"> IFERROR(Table1[[#This Row],[GP 2019]]/Table1[[#This Row],[Total Assets 2019]], "x")</f>
        <v>x</v>
      </c>
      <c r="AW379" s="3" t="str">
        <f xml:space="preserve"> IFERROR(Table1[[#This Row],[GP 2020]]/Table1[[#This Row],[Total Assets 2020]], "x")</f>
        <v>x</v>
      </c>
      <c r="AX379" s="3" t="str">
        <f xml:space="preserve"> IFERROR(Table1[[#This Row],[GP 2021]]/Table1[[#This Row],[Total Assets 2021]], "x")</f>
        <v>x</v>
      </c>
      <c r="AY379" s="3" t="str">
        <f xml:space="preserve"> IFERROR(Table1[[#This Row],[GP TTM]]/Table1[[#This Row],[Total Assets TTM]], "x")</f>
        <v>x</v>
      </c>
      <c r="BA379" s="3">
        <f xml:space="preserve"> IFERROR(ABS(Table1[[#This Row],[ROA 2013]]-Table1[[#This Row],[ROA 2012]]), "x")</f>
        <v>6.25E-2</v>
      </c>
      <c r="BB379" s="3">
        <f xml:space="preserve"> IFERROR(ABS(Table1[[#This Row],[ROA 2014]]-Table1[[#This Row],[ROA 2013]]), "x")</f>
        <v>0</v>
      </c>
      <c r="BC379" s="3">
        <f xml:space="preserve"> IFERROR(ABS(Table1[[#This Row],[ROA 2015]]-Table1[[#This Row],[ROA 2014]]), "x")</f>
        <v>0</v>
      </c>
      <c r="BD379" s="3" t="str">
        <f xml:space="preserve"> IFERROR(ABS(Table1[[#This Row],[ROA 2016]]-Table1[[#This Row],[ROA 2015]]), "x")</f>
        <v>x</v>
      </c>
      <c r="BE379" s="3" t="str">
        <f xml:space="preserve"> IFERROR(ABS(Table1[[#This Row],[ROA 2017]]-Table1[[#This Row],[ROA 2016]]), "x")</f>
        <v>x</v>
      </c>
      <c r="BF379" s="3" t="str">
        <f xml:space="preserve"> IFERROR(ABS(Table1[[#This Row],[ROA 2018]]-Table1[[#This Row],[ROA 2017]]), "x")</f>
        <v>x</v>
      </c>
      <c r="BG379" s="3" t="str">
        <f xml:space="preserve"> IFERROR(ABS(Table1[[#This Row],[ROA 2019]]-Table1[[#This Row],[ROA 2018]]), "x")</f>
        <v>x</v>
      </c>
      <c r="BH379" s="3" t="str">
        <f xml:space="preserve"> IFERROR(ABS(Table1[[#This Row],[ROA 2020]]-Table1[[#This Row],[ROA 2019]]), "x")</f>
        <v>x</v>
      </c>
      <c r="BI379" s="3" t="str">
        <f xml:space="preserve"> IFERROR(ABS(Table1[[#This Row],[ROA 2021]]-Table1[[#This Row],[ROA 2020]]), "x")</f>
        <v>x</v>
      </c>
      <c r="BJ379" s="3">
        <f xml:space="preserve"> IFERROR(AVERAGE(Table1[[#This Row],[ROA 2013-2012]:[ROA 2021-2020]]), "x")</f>
        <v>2.0833333333333332E-2</v>
      </c>
      <c r="BK379" s="3">
        <f>IFERROR(AVERAGE(Table1[[#This Row],[ROA 2012]:[ROA 2021]]), "x")</f>
        <v>-1.5625E-2</v>
      </c>
      <c r="BN379" s="1">
        <f>SUM(Table1[[#This Row],[B/M Rank]:[ROA Rank]])</f>
        <v>0</v>
      </c>
    </row>
    <row r="380" spans="1:66" x14ac:dyDescent="0.25">
      <c r="A380" s="1" t="s">
        <v>2596</v>
      </c>
      <c r="B380" s="1" t="s">
        <v>645</v>
      </c>
      <c r="C380" s="1" t="s">
        <v>632</v>
      </c>
      <c r="D380" s="1" t="s">
        <v>133</v>
      </c>
      <c r="E380" s="1" t="s">
        <v>108</v>
      </c>
      <c r="F380" s="1">
        <v>5.6</v>
      </c>
      <c r="G380" s="19"/>
      <c r="H380" s="19"/>
      <c r="I380" s="19"/>
      <c r="J380" s="19"/>
      <c r="K380" s="1"/>
      <c r="L380" s="19"/>
      <c r="M380" s="1">
        <v>2019</v>
      </c>
      <c r="V380" s="1" t="s">
        <v>4368</v>
      </c>
      <c r="W380" s="1">
        <v>0.3</v>
      </c>
      <c r="X380" s="1">
        <v>1.7</v>
      </c>
      <c r="Z380" s="3">
        <f xml:space="preserve"> IFERROR(AVEDEV(Table1[[#This Row],[GP 2012]:[GP 2021]]) / Table1[[#This Row],[Avg GP]], "x")</f>
        <v>0</v>
      </c>
      <c r="AA380" s="2">
        <f xml:space="preserve"> IFERROR(AVERAGE(Table1[[#This Row],[GP 2012]:[GP 2021]]), "x")</f>
        <v>0.3</v>
      </c>
      <c r="AB380" s="11">
        <f>Table1[Equity]/Table1[Market Capital]</f>
        <v>2.4464285714285716</v>
      </c>
      <c r="AK380" s="1">
        <v>0.8</v>
      </c>
      <c r="AL380" s="1">
        <v>5.9</v>
      </c>
      <c r="AM380" s="1">
        <v>17.7</v>
      </c>
      <c r="AN380" s="1">
        <v>13.7</v>
      </c>
      <c r="AO380" s="3" t="str">
        <f xml:space="preserve"> IFERROR(Table1[[#This Row],[GP 2012]]/Table1[[#This Row],[Total Assets 2012]], "x")</f>
        <v>x</v>
      </c>
      <c r="AP380" s="3" t="str">
        <f xml:space="preserve"> IFERROR(Table1[[#This Row],[GP 2013]]/Table1[[#This Row],[Total Assets 2013]], "x")</f>
        <v>x</v>
      </c>
      <c r="AQ380" s="3" t="str">
        <f xml:space="preserve"> IFERROR(Table1[[#This Row],[GP 2014]]/Table1[[#This Row],[Total Assets 2014]], "x")</f>
        <v>x</v>
      </c>
      <c r="AR380" s="3" t="str">
        <f xml:space="preserve"> IFERROR(Table1[[#This Row],[GP 2015]]/Table1[[#This Row],[Total Assets 2015]], "x")</f>
        <v>x</v>
      </c>
      <c r="AS380" s="3" t="str">
        <f xml:space="preserve"> IFERROR(Table1[[#This Row],[GP 2016]]/Table1[[#This Row],[Total Assets 2016]], "x")</f>
        <v>x</v>
      </c>
      <c r="AT380" s="3" t="str">
        <f xml:space="preserve"> IFERROR(Table1[[#This Row],[GP 2017]]/Table1[[#This Row],[Total Assets 2017]], "x")</f>
        <v>x</v>
      </c>
      <c r="AU380" s="3" t="str">
        <f xml:space="preserve"> IFERROR(Table1[[#This Row],[GP 2018]]/Table1[[#This Row],[Total Assets 2018]], "x")</f>
        <v>x</v>
      </c>
      <c r="AV380" s="3" t="str">
        <f xml:space="preserve"> IFERROR(Table1[[#This Row],[GP 2019]]/Table1[[#This Row],[Total Assets 2019]], "x")</f>
        <v>x</v>
      </c>
      <c r="AW380" s="3" t="str">
        <f xml:space="preserve"> IFERROR(Table1[[#This Row],[GP 2020]]/Table1[[#This Row],[Total Assets 2020]], "x")</f>
        <v>x</v>
      </c>
      <c r="AX380" s="3">
        <f xml:space="preserve"> IFERROR(Table1[[#This Row],[GP 2021]]/Table1[[#This Row],[Total Assets 2021]], "x")</f>
        <v>5.084745762711864E-2</v>
      </c>
      <c r="AY380" s="3">
        <f xml:space="preserve"> IFERROR(Table1[[#This Row],[GP TTM]]/Table1[[#This Row],[Total Assets TTM]], "x")</f>
        <v>9.6045197740112997E-2</v>
      </c>
      <c r="BA380" s="3" t="str">
        <f xml:space="preserve"> IFERROR(ABS(Table1[[#This Row],[ROA 2013]]-Table1[[#This Row],[ROA 2012]]), "x")</f>
        <v>x</v>
      </c>
      <c r="BB380" s="3" t="str">
        <f xml:space="preserve"> IFERROR(ABS(Table1[[#This Row],[ROA 2014]]-Table1[[#This Row],[ROA 2013]]), "x")</f>
        <v>x</v>
      </c>
      <c r="BC380" s="3" t="str">
        <f xml:space="preserve"> IFERROR(ABS(Table1[[#This Row],[ROA 2015]]-Table1[[#This Row],[ROA 2014]]), "x")</f>
        <v>x</v>
      </c>
      <c r="BD380" s="3" t="str">
        <f xml:space="preserve"> IFERROR(ABS(Table1[[#This Row],[ROA 2016]]-Table1[[#This Row],[ROA 2015]]), "x")</f>
        <v>x</v>
      </c>
      <c r="BE380" s="3" t="str">
        <f xml:space="preserve"> IFERROR(ABS(Table1[[#This Row],[ROA 2017]]-Table1[[#This Row],[ROA 2016]]), "x")</f>
        <v>x</v>
      </c>
      <c r="BF380" s="3" t="str">
        <f xml:space="preserve"> IFERROR(ABS(Table1[[#This Row],[ROA 2018]]-Table1[[#This Row],[ROA 2017]]), "x")</f>
        <v>x</v>
      </c>
      <c r="BG380" s="3" t="str">
        <f xml:space="preserve"> IFERROR(ABS(Table1[[#This Row],[ROA 2019]]-Table1[[#This Row],[ROA 2018]]), "x")</f>
        <v>x</v>
      </c>
      <c r="BH380" s="3" t="str">
        <f xml:space="preserve"> IFERROR(ABS(Table1[[#This Row],[ROA 2020]]-Table1[[#This Row],[ROA 2019]]), "x")</f>
        <v>x</v>
      </c>
      <c r="BI380" s="3" t="str">
        <f xml:space="preserve"> IFERROR(ABS(Table1[[#This Row],[ROA 2021]]-Table1[[#This Row],[ROA 2020]]), "x")</f>
        <v>x</v>
      </c>
      <c r="BJ380" s="3" t="str">
        <f xml:space="preserve"> IFERROR(AVERAGE(Table1[[#This Row],[ROA 2013-2012]:[ROA 2021-2020]]), "x")</f>
        <v>x</v>
      </c>
      <c r="BK380" s="3">
        <f>IFERROR(AVERAGE(Table1[[#This Row],[ROA 2012]:[ROA 2021]]), "x")</f>
        <v>5.084745762711864E-2</v>
      </c>
      <c r="BN380" s="1">
        <f>SUM(Table1[[#This Row],[B/M Rank]:[ROA Rank]])</f>
        <v>0</v>
      </c>
    </row>
    <row r="381" spans="1:66" x14ac:dyDescent="0.25">
      <c r="A381" s="1" t="s">
        <v>3500</v>
      </c>
      <c r="B381" s="1" t="s">
        <v>1300</v>
      </c>
      <c r="C381" s="1" t="s">
        <v>4417</v>
      </c>
      <c r="D381" s="1" t="s">
        <v>268</v>
      </c>
      <c r="E381" s="1" t="s">
        <v>108</v>
      </c>
      <c r="F381" s="1">
        <v>5.61</v>
      </c>
      <c r="G381" s="19"/>
      <c r="H381" s="19"/>
      <c r="I381" s="19"/>
      <c r="J381" s="19"/>
      <c r="K381" s="1"/>
      <c r="L381" s="19"/>
      <c r="M381" s="1">
        <v>2017</v>
      </c>
      <c r="S381" s="1" t="s">
        <v>4368</v>
      </c>
      <c r="T381" s="1" t="s">
        <v>4368</v>
      </c>
      <c r="U381" s="1" t="s">
        <v>4368</v>
      </c>
      <c r="V381" s="1" t="s">
        <v>4368</v>
      </c>
      <c r="W381" s="1" t="s">
        <v>4368</v>
      </c>
      <c r="X381" s="1" t="s">
        <v>4368</v>
      </c>
      <c r="Z381" s="3" t="str">
        <f xml:space="preserve"> IFERROR(AVEDEV(Table1[[#This Row],[GP 2012]:[GP 2021]]) / Table1[[#This Row],[Avg GP]], "x")</f>
        <v>x</v>
      </c>
      <c r="AA381" s="2" t="str">
        <f xml:space="preserve"> IFERROR(AVERAGE(Table1[[#This Row],[GP 2012]:[GP 2021]]), "x")</f>
        <v>x</v>
      </c>
      <c r="AB381" s="11">
        <f>Table1[Equity]/Table1[Market Capital]</f>
        <v>0.39215686274509803</v>
      </c>
      <c r="AH381" s="1">
        <v>0.4</v>
      </c>
      <c r="AI381" s="1">
        <v>0.3</v>
      </c>
      <c r="AJ381" s="1">
        <v>2.4</v>
      </c>
      <c r="AK381" s="1">
        <v>0.4</v>
      </c>
      <c r="AL381" s="1">
        <v>3.1</v>
      </c>
      <c r="AM381" s="1">
        <v>2.6</v>
      </c>
      <c r="AN381" s="1">
        <v>2.2000000000000002</v>
      </c>
      <c r="AO381" s="3" t="str">
        <f xml:space="preserve"> IFERROR(Table1[[#This Row],[GP 2012]]/Table1[[#This Row],[Total Assets 2012]], "x")</f>
        <v>x</v>
      </c>
      <c r="AP381" s="3" t="str">
        <f xml:space="preserve"> IFERROR(Table1[[#This Row],[GP 2013]]/Table1[[#This Row],[Total Assets 2013]], "x")</f>
        <v>x</v>
      </c>
      <c r="AQ381" s="3" t="str">
        <f xml:space="preserve"> IFERROR(Table1[[#This Row],[GP 2014]]/Table1[[#This Row],[Total Assets 2014]], "x")</f>
        <v>x</v>
      </c>
      <c r="AR381" s="3" t="str">
        <f xml:space="preserve"> IFERROR(Table1[[#This Row],[GP 2015]]/Table1[[#This Row],[Total Assets 2015]], "x")</f>
        <v>x</v>
      </c>
      <c r="AS381" s="3" t="str">
        <f xml:space="preserve"> IFERROR(Table1[[#This Row],[GP 2016]]/Table1[[#This Row],[Total Assets 2016]], "x")</f>
        <v>x</v>
      </c>
      <c r="AT381" s="3" t="str">
        <f xml:space="preserve"> IFERROR(Table1[[#This Row],[GP 2017]]/Table1[[#This Row],[Total Assets 2017]], "x")</f>
        <v>x</v>
      </c>
      <c r="AU381" s="3" t="str">
        <f xml:space="preserve"> IFERROR(Table1[[#This Row],[GP 2018]]/Table1[[#This Row],[Total Assets 2018]], "x")</f>
        <v>x</v>
      </c>
      <c r="AV381" s="3" t="str">
        <f xml:space="preserve"> IFERROR(Table1[[#This Row],[GP 2019]]/Table1[[#This Row],[Total Assets 2019]], "x")</f>
        <v>x</v>
      </c>
      <c r="AW381" s="3" t="str">
        <f xml:space="preserve"> IFERROR(Table1[[#This Row],[GP 2020]]/Table1[[#This Row],[Total Assets 2020]], "x")</f>
        <v>x</v>
      </c>
      <c r="AX381" s="3" t="str">
        <f xml:space="preserve"> IFERROR(Table1[[#This Row],[GP 2021]]/Table1[[#This Row],[Total Assets 2021]], "x")</f>
        <v>x</v>
      </c>
      <c r="AY381" s="3" t="str">
        <f xml:space="preserve"> IFERROR(Table1[[#This Row],[GP TTM]]/Table1[[#This Row],[Total Assets TTM]], "x")</f>
        <v>x</v>
      </c>
      <c r="BA381" s="3" t="str">
        <f xml:space="preserve"> IFERROR(ABS(Table1[[#This Row],[ROA 2013]]-Table1[[#This Row],[ROA 2012]]), "x")</f>
        <v>x</v>
      </c>
      <c r="BB381" s="3" t="str">
        <f xml:space="preserve"> IFERROR(ABS(Table1[[#This Row],[ROA 2014]]-Table1[[#This Row],[ROA 2013]]), "x")</f>
        <v>x</v>
      </c>
      <c r="BC381" s="3" t="str">
        <f xml:space="preserve"> IFERROR(ABS(Table1[[#This Row],[ROA 2015]]-Table1[[#This Row],[ROA 2014]]), "x")</f>
        <v>x</v>
      </c>
      <c r="BD381" s="3" t="str">
        <f xml:space="preserve"> IFERROR(ABS(Table1[[#This Row],[ROA 2016]]-Table1[[#This Row],[ROA 2015]]), "x")</f>
        <v>x</v>
      </c>
      <c r="BE381" s="3" t="str">
        <f xml:space="preserve"> IFERROR(ABS(Table1[[#This Row],[ROA 2017]]-Table1[[#This Row],[ROA 2016]]), "x")</f>
        <v>x</v>
      </c>
      <c r="BF381" s="3" t="str">
        <f xml:space="preserve"> IFERROR(ABS(Table1[[#This Row],[ROA 2018]]-Table1[[#This Row],[ROA 2017]]), "x")</f>
        <v>x</v>
      </c>
      <c r="BG381" s="3" t="str">
        <f xml:space="preserve"> IFERROR(ABS(Table1[[#This Row],[ROA 2019]]-Table1[[#This Row],[ROA 2018]]), "x")</f>
        <v>x</v>
      </c>
      <c r="BH381" s="3" t="str">
        <f xml:space="preserve"> IFERROR(ABS(Table1[[#This Row],[ROA 2020]]-Table1[[#This Row],[ROA 2019]]), "x")</f>
        <v>x</v>
      </c>
      <c r="BI381" s="3" t="str">
        <f xml:space="preserve"> IFERROR(ABS(Table1[[#This Row],[ROA 2021]]-Table1[[#This Row],[ROA 2020]]), "x")</f>
        <v>x</v>
      </c>
      <c r="BJ381" s="3" t="str">
        <f xml:space="preserve"> IFERROR(AVERAGE(Table1[[#This Row],[ROA 2013-2012]:[ROA 2021-2020]]), "x")</f>
        <v>x</v>
      </c>
      <c r="BK381" s="3" t="str">
        <f>IFERROR(AVERAGE(Table1[[#This Row],[ROA 2012]:[ROA 2021]]), "x")</f>
        <v>x</v>
      </c>
      <c r="BN381" s="1">
        <f>SUM(Table1[[#This Row],[B/M Rank]:[ROA Rank]])</f>
        <v>0</v>
      </c>
    </row>
    <row r="382" spans="1:66" x14ac:dyDescent="0.25">
      <c r="A382" s="1" t="s">
        <v>3096</v>
      </c>
      <c r="B382" s="1" t="s">
        <v>1039</v>
      </c>
      <c r="C382" s="1" t="s">
        <v>4417</v>
      </c>
      <c r="D382" s="1" t="s">
        <v>268</v>
      </c>
      <c r="E382" s="1" t="s">
        <v>108</v>
      </c>
      <c r="F382" s="1">
        <v>5.64</v>
      </c>
      <c r="G382" s="19"/>
      <c r="H382" s="19"/>
      <c r="I382" s="19"/>
      <c r="J382" s="19"/>
      <c r="K382" s="1"/>
      <c r="L382" s="19"/>
      <c r="M382" s="1">
        <v>2012</v>
      </c>
      <c r="N382" s="1" t="s">
        <v>4368</v>
      </c>
      <c r="O382" s="1" t="s">
        <v>4368</v>
      </c>
      <c r="P382" s="1" t="s">
        <v>4368</v>
      </c>
      <c r="Q382" s="1" t="s">
        <v>4368</v>
      </c>
      <c r="R382" s="1" t="s">
        <v>4368</v>
      </c>
      <c r="S382" s="1" t="s">
        <v>4368</v>
      </c>
      <c r="T382" s="1" t="s">
        <v>4368</v>
      </c>
      <c r="U382" s="1" t="s">
        <v>4368</v>
      </c>
      <c r="V382" s="1" t="s">
        <v>4368</v>
      </c>
      <c r="W382" s="1" t="s">
        <v>4368</v>
      </c>
      <c r="X382" s="1" t="s">
        <v>4368</v>
      </c>
      <c r="Z382" s="3" t="str">
        <f xml:space="preserve"> IFERROR(AVEDEV(Table1[[#This Row],[GP 2012]:[GP 2021]]) / Table1[[#This Row],[Avg GP]], "x")</f>
        <v>x</v>
      </c>
      <c r="AA382" s="2" t="str">
        <f xml:space="preserve"> IFERROR(AVERAGE(Table1[[#This Row],[GP 2012]:[GP 2021]]), "x")</f>
        <v>x</v>
      </c>
      <c r="AB382" s="11">
        <f>Table1[Equity]/Table1[Market Capital]</f>
        <v>7.0921985815602842E-2</v>
      </c>
      <c r="AC382" s="1">
        <v>0.5</v>
      </c>
      <c r="AD382" s="1">
        <v>0.6</v>
      </c>
      <c r="AE382" s="1">
        <v>0.7</v>
      </c>
      <c r="AF382" s="1">
        <v>0.7</v>
      </c>
      <c r="AG382" s="1">
        <v>0.8</v>
      </c>
      <c r="AH382" s="1">
        <v>0.7</v>
      </c>
      <c r="AI382" s="1">
        <v>0.7</v>
      </c>
      <c r="AJ382" s="1">
        <v>0.7</v>
      </c>
      <c r="AK382" s="1">
        <v>0.7</v>
      </c>
      <c r="AL382" s="1">
        <v>0.7</v>
      </c>
      <c r="AM382" s="1">
        <v>0.7</v>
      </c>
      <c r="AN382" s="1">
        <v>0.4</v>
      </c>
      <c r="AO382" s="3" t="str">
        <f xml:space="preserve"> IFERROR(Table1[[#This Row],[GP 2012]]/Table1[[#This Row],[Total Assets 2012]], "x")</f>
        <v>x</v>
      </c>
      <c r="AP382" s="3" t="str">
        <f xml:space="preserve"> IFERROR(Table1[[#This Row],[GP 2013]]/Table1[[#This Row],[Total Assets 2013]], "x")</f>
        <v>x</v>
      </c>
      <c r="AQ382" s="3" t="str">
        <f xml:space="preserve"> IFERROR(Table1[[#This Row],[GP 2014]]/Table1[[#This Row],[Total Assets 2014]], "x")</f>
        <v>x</v>
      </c>
      <c r="AR382" s="3" t="str">
        <f xml:space="preserve"> IFERROR(Table1[[#This Row],[GP 2015]]/Table1[[#This Row],[Total Assets 2015]], "x")</f>
        <v>x</v>
      </c>
      <c r="AS382" s="3" t="str">
        <f xml:space="preserve"> IFERROR(Table1[[#This Row],[GP 2016]]/Table1[[#This Row],[Total Assets 2016]], "x")</f>
        <v>x</v>
      </c>
      <c r="AT382" s="3" t="str">
        <f xml:space="preserve"> IFERROR(Table1[[#This Row],[GP 2017]]/Table1[[#This Row],[Total Assets 2017]], "x")</f>
        <v>x</v>
      </c>
      <c r="AU382" s="3" t="str">
        <f xml:space="preserve"> IFERROR(Table1[[#This Row],[GP 2018]]/Table1[[#This Row],[Total Assets 2018]], "x")</f>
        <v>x</v>
      </c>
      <c r="AV382" s="3" t="str">
        <f xml:space="preserve"> IFERROR(Table1[[#This Row],[GP 2019]]/Table1[[#This Row],[Total Assets 2019]], "x")</f>
        <v>x</v>
      </c>
      <c r="AW382" s="3" t="str">
        <f xml:space="preserve"> IFERROR(Table1[[#This Row],[GP 2020]]/Table1[[#This Row],[Total Assets 2020]], "x")</f>
        <v>x</v>
      </c>
      <c r="AX382" s="3" t="str">
        <f xml:space="preserve"> IFERROR(Table1[[#This Row],[GP 2021]]/Table1[[#This Row],[Total Assets 2021]], "x")</f>
        <v>x</v>
      </c>
      <c r="AY382" s="3" t="str">
        <f xml:space="preserve"> IFERROR(Table1[[#This Row],[GP TTM]]/Table1[[#This Row],[Total Assets TTM]], "x")</f>
        <v>x</v>
      </c>
      <c r="BA382" s="3" t="str">
        <f xml:space="preserve"> IFERROR(ABS(Table1[[#This Row],[ROA 2013]]-Table1[[#This Row],[ROA 2012]]), "x")</f>
        <v>x</v>
      </c>
      <c r="BB382" s="3" t="str">
        <f xml:space="preserve"> IFERROR(ABS(Table1[[#This Row],[ROA 2014]]-Table1[[#This Row],[ROA 2013]]), "x")</f>
        <v>x</v>
      </c>
      <c r="BC382" s="3" t="str">
        <f xml:space="preserve"> IFERROR(ABS(Table1[[#This Row],[ROA 2015]]-Table1[[#This Row],[ROA 2014]]), "x")</f>
        <v>x</v>
      </c>
      <c r="BD382" s="3" t="str">
        <f xml:space="preserve"> IFERROR(ABS(Table1[[#This Row],[ROA 2016]]-Table1[[#This Row],[ROA 2015]]), "x")</f>
        <v>x</v>
      </c>
      <c r="BE382" s="3" t="str">
        <f xml:space="preserve"> IFERROR(ABS(Table1[[#This Row],[ROA 2017]]-Table1[[#This Row],[ROA 2016]]), "x")</f>
        <v>x</v>
      </c>
      <c r="BF382" s="3" t="str">
        <f xml:space="preserve"> IFERROR(ABS(Table1[[#This Row],[ROA 2018]]-Table1[[#This Row],[ROA 2017]]), "x")</f>
        <v>x</v>
      </c>
      <c r="BG382" s="3" t="str">
        <f xml:space="preserve"> IFERROR(ABS(Table1[[#This Row],[ROA 2019]]-Table1[[#This Row],[ROA 2018]]), "x")</f>
        <v>x</v>
      </c>
      <c r="BH382" s="3" t="str">
        <f xml:space="preserve"> IFERROR(ABS(Table1[[#This Row],[ROA 2020]]-Table1[[#This Row],[ROA 2019]]), "x")</f>
        <v>x</v>
      </c>
      <c r="BI382" s="3" t="str">
        <f xml:space="preserve"> IFERROR(ABS(Table1[[#This Row],[ROA 2021]]-Table1[[#This Row],[ROA 2020]]), "x")</f>
        <v>x</v>
      </c>
      <c r="BJ382" s="3" t="str">
        <f xml:space="preserve"> IFERROR(AVERAGE(Table1[[#This Row],[ROA 2013-2012]:[ROA 2021-2020]]), "x")</f>
        <v>x</v>
      </c>
      <c r="BK382" s="3" t="str">
        <f>IFERROR(AVERAGE(Table1[[#This Row],[ROA 2012]:[ROA 2021]]), "x")</f>
        <v>x</v>
      </c>
      <c r="BN382" s="1">
        <f>SUM(Table1[[#This Row],[B/M Rank]:[ROA Rank]])</f>
        <v>0</v>
      </c>
    </row>
    <row r="383" spans="1:66" x14ac:dyDescent="0.25">
      <c r="A383" s="1" t="s">
        <v>4240</v>
      </c>
      <c r="B383" s="1" t="s">
        <v>1944</v>
      </c>
      <c r="C383" s="1" t="s">
        <v>1889</v>
      </c>
      <c r="D383" s="1" t="s">
        <v>330</v>
      </c>
      <c r="E383" s="1" t="s">
        <v>108</v>
      </c>
      <c r="F383" s="1">
        <v>5.64</v>
      </c>
      <c r="G383" s="19"/>
      <c r="H383" s="19"/>
      <c r="I383" s="19"/>
      <c r="J383" s="19"/>
      <c r="K383" s="1"/>
      <c r="L383" s="19"/>
      <c r="M383" s="1">
        <v>2014</v>
      </c>
      <c r="P383" s="1" t="s">
        <v>4368</v>
      </c>
      <c r="Q383" s="1">
        <v>0</v>
      </c>
      <c r="R383" s="1">
        <v>0.2</v>
      </c>
      <c r="S383" s="1">
        <v>-0.1</v>
      </c>
      <c r="T383" s="1">
        <v>0.3</v>
      </c>
      <c r="U383" s="1">
        <v>0.5</v>
      </c>
      <c r="V383" s="1">
        <v>1.2</v>
      </c>
      <c r="W383" s="1">
        <v>1.6</v>
      </c>
      <c r="X383" s="1">
        <v>0.5</v>
      </c>
      <c r="Z383" s="3">
        <f xml:space="preserve"> IFERROR(AVEDEV(Table1[[#This Row],[GP 2012]:[GP 2021]]) / Table1[[#This Row],[Avg GP]], "x")</f>
        <v>0.94208494208494209</v>
      </c>
      <c r="AA383" s="2">
        <f xml:space="preserve"> IFERROR(AVERAGE(Table1[[#This Row],[GP 2012]:[GP 2021]]), "x")</f>
        <v>0.52857142857142858</v>
      </c>
      <c r="AB383" s="11">
        <f>Table1[Equity]/Table1[Market Capital]</f>
        <v>0.21276595744680851</v>
      </c>
      <c r="AE383" s="1">
        <v>0.4</v>
      </c>
      <c r="AF383" s="1">
        <v>0.7</v>
      </c>
      <c r="AG383" s="1">
        <v>1.8</v>
      </c>
      <c r="AH383" s="1">
        <v>1.4</v>
      </c>
      <c r="AI383" s="1">
        <v>4.4000000000000004</v>
      </c>
      <c r="AJ383" s="1">
        <v>3.1</v>
      </c>
      <c r="AK383" s="1">
        <v>2.9</v>
      </c>
      <c r="AL383" s="1">
        <v>4.2</v>
      </c>
      <c r="AM383" s="1">
        <v>2.2999999999999998</v>
      </c>
      <c r="AN383" s="1">
        <v>1.2</v>
      </c>
      <c r="AO383" s="3" t="str">
        <f xml:space="preserve"> IFERROR(Table1[[#This Row],[GP 2012]]/Table1[[#This Row],[Total Assets 2012]], "x")</f>
        <v>x</v>
      </c>
      <c r="AP383" s="3" t="str">
        <f xml:space="preserve"> IFERROR(Table1[[#This Row],[GP 2013]]/Table1[[#This Row],[Total Assets 2013]], "x")</f>
        <v>x</v>
      </c>
      <c r="AQ383" s="3" t="str">
        <f xml:space="preserve"> IFERROR(Table1[[#This Row],[GP 2014]]/Table1[[#This Row],[Total Assets 2014]], "x")</f>
        <v>x</v>
      </c>
      <c r="AR383" s="3">
        <f xml:space="preserve"> IFERROR(Table1[[#This Row],[GP 2015]]/Table1[[#This Row],[Total Assets 2015]], "x")</f>
        <v>0</v>
      </c>
      <c r="AS383" s="3">
        <f xml:space="preserve"> IFERROR(Table1[[#This Row],[GP 2016]]/Table1[[#This Row],[Total Assets 2016]], "x")</f>
        <v>0.11111111111111112</v>
      </c>
      <c r="AT383" s="3">
        <f xml:space="preserve"> IFERROR(Table1[[#This Row],[GP 2017]]/Table1[[#This Row],[Total Assets 2017]], "x")</f>
        <v>-7.1428571428571438E-2</v>
      </c>
      <c r="AU383" s="3">
        <f xml:space="preserve"> IFERROR(Table1[[#This Row],[GP 2018]]/Table1[[#This Row],[Total Assets 2018]], "x")</f>
        <v>6.8181818181818177E-2</v>
      </c>
      <c r="AV383" s="3">
        <f xml:space="preserve"> IFERROR(Table1[[#This Row],[GP 2019]]/Table1[[#This Row],[Total Assets 2019]], "x")</f>
        <v>0.16129032258064516</v>
      </c>
      <c r="AW383" s="3">
        <f xml:space="preserve"> IFERROR(Table1[[#This Row],[GP 2020]]/Table1[[#This Row],[Total Assets 2020]], "x")</f>
        <v>0.41379310344827586</v>
      </c>
      <c r="AX383" s="3">
        <f xml:space="preserve"> IFERROR(Table1[[#This Row],[GP 2021]]/Table1[[#This Row],[Total Assets 2021]], "x")</f>
        <v>0.38095238095238093</v>
      </c>
      <c r="AY383" s="3">
        <f xml:space="preserve"> IFERROR(Table1[[#This Row],[GP TTM]]/Table1[[#This Row],[Total Assets TTM]], "x")</f>
        <v>0.21739130434782611</v>
      </c>
      <c r="BA383" s="3" t="str">
        <f xml:space="preserve"> IFERROR(ABS(Table1[[#This Row],[ROA 2013]]-Table1[[#This Row],[ROA 2012]]), "x")</f>
        <v>x</v>
      </c>
      <c r="BB383" s="3" t="str">
        <f xml:space="preserve"> IFERROR(ABS(Table1[[#This Row],[ROA 2014]]-Table1[[#This Row],[ROA 2013]]), "x")</f>
        <v>x</v>
      </c>
      <c r="BC383" s="3" t="str">
        <f xml:space="preserve"> IFERROR(ABS(Table1[[#This Row],[ROA 2015]]-Table1[[#This Row],[ROA 2014]]), "x")</f>
        <v>x</v>
      </c>
      <c r="BD383" s="3">
        <f xml:space="preserve"> IFERROR(ABS(Table1[[#This Row],[ROA 2016]]-Table1[[#This Row],[ROA 2015]]), "x")</f>
        <v>0.11111111111111112</v>
      </c>
      <c r="BE383" s="3">
        <f xml:space="preserve"> IFERROR(ABS(Table1[[#This Row],[ROA 2017]]-Table1[[#This Row],[ROA 2016]]), "x")</f>
        <v>0.18253968253968256</v>
      </c>
      <c r="BF383" s="3">
        <f xml:space="preserve"> IFERROR(ABS(Table1[[#This Row],[ROA 2018]]-Table1[[#This Row],[ROA 2017]]), "x")</f>
        <v>0.13961038961038963</v>
      </c>
      <c r="BG383" s="3">
        <f xml:space="preserve"> IFERROR(ABS(Table1[[#This Row],[ROA 2019]]-Table1[[#This Row],[ROA 2018]]), "x")</f>
        <v>9.310850439882698E-2</v>
      </c>
      <c r="BH383" s="3">
        <f xml:space="preserve"> IFERROR(ABS(Table1[[#This Row],[ROA 2020]]-Table1[[#This Row],[ROA 2019]]), "x")</f>
        <v>0.25250278086763067</v>
      </c>
      <c r="BI383" s="3">
        <f xml:space="preserve"> IFERROR(ABS(Table1[[#This Row],[ROA 2021]]-Table1[[#This Row],[ROA 2020]]), "x")</f>
        <v>3.2840722495894925E-2</v>
      </c>
      <c r="BJ383" s="3">
        <f xml:space="preserve"> IFERROR(AVERAGE(Table1[[#This Row],[ROA 2013-2012]:[ROA 2021-2020]]), "x")</f>
        <v>0.13528553183725597</v>
      </c>
      <c r="BK383" s="3">
        <f>IFERROR(AVERAGE(Table1[[#This Row],[ROA 2012]:[ROA 2021]]), "x")</f>
        <v>0.15198573783509425</v>
      </c>
      <c r="BN383" s="1">
        <f>SUM(Table1[[#This Row],[B/M Rank]:[ROA Rank]])</f>
        <v>0</v>
      </c>
    </row>
    <row r="384" spans="1:66" x14ac:dyDescent="0.25">
      <c r="A384" s="1" t="s">
        <v>2482</v>
      </c>
      <c r="B384" s="1" t="s">
        <v>534</v>
      </c>
      <c r="C384" s="1" t="s">
        <v>523</v>
      </c>
      <c r="D384" s="1" t="s">
        <v>152</v>
      </c>
      <c r="E384" s="1" t="s">
        <v>108</v>
      </c>
      <c r="F384" s="1">
        <v>5.65</v>
      </c>
      <c r="G384" s="19"/>
      <c r="H384" s="19"/>
      <c r="I384" s="19"/>
      <c r="J384" s="19"/>
      <c r="K384" s="1"/>
      <c r="L384" s="19"/>
      <c r="M384" s="1">
        <v>2020</v>
      </c>
      <c r="W384" s="1" t="s">
        <v>4368</v>
      </c>
      <c r="X384" s="1" t="s">
        <v>4368</v>
      </c>
      <c r="Z384" s="3" t="str">
        <f xml:space="preserve"> IFERROR(AVEDEV(Table1[[#This Row],[GP 2012]:[GP 2021]]) / Table1[[#This Row],[Avg GP]], "x")</f>
        <v>x</v>
      </c>
      <c r="AA384" s="2" t="str">
        <f xml:space="preserve"> IFERROR(AVERAGE(Table1[[#This Row],[GP 2012]:[GP 2021]]), "x")</f>
        <v>x</v>
      </c>
      <c r="AB384" s="11">
        <f>Table1[Equity]/Table1[Market Capital]</f>
        <v>0</v>
      </c>
      <c r="AL384" s="1">
        <v>0</v>
      </c>
      <c r="AM384" s="1">
        <v>0</v>
      </c>
      <c r="AN384" s="1">
        <v>0</v>
      </c>
      <c r="AO384" s="3" t="str">
        <f xml:space="preserve"> IFERROR(Table1[[#This Row],[GP 2012]]/Table1[[#This Row],[Total Assets 2012]], "x")</f>
        <v>x</v>
      </c>
      <c r="AP384" s="3" t="str">
        <f xml:space="preserve"> IFERROR(Table1[[#This Row],[GP 2013]]/Table1[[#This Row],[Total Assets 2013]], "x")</f>
        <v>x</v>
      </c>
      <c r="AQ384" s="3" t="str">
        <f xml:space="preserve"> IFERROR(Table1[[#This Row],[GP 2014]]/Table1[[#This Row],[Total Assets 2014]], "x")</f>
        <v>x</v>
      </c>
      <c r="AR384" s="3" t="str">
        <f xml:space="preserve"> IFERROR(Table1[[#This Row],[GP 2015]]/Table1[[#This Row],[Total Assets 2015]], "x")</f>
        <v>x</v>
      </c>
      <c r="AS384" s="3" t="str">
        <f xml:space="preserve"> IFERROR(Table1[[#This Row],[GP 2016]]/Table1[[#This Row],[Total Assets 2016]], "x")</f>
        <v>x</v>
      </c>
      <c r="AT384" s="3" t="str">
        <f xml:space="preserve"> IFERROR(Table1[[#This Row],[GP 2017]]/Table1[[#This Row],[Total Assets 2017]], "x")</f>
        <v>x</v>
      </c>
      <c r="AU384" s="3" t="str">
        <f xml:space="preserve"> IFERROR(Table1[[#This Row],[GP 2018]]/Table1[[#This Row],[Total Assets 2018]], "x")</f>
        <v>x</v>
      </c>
      <c r="AV384" s="3" t="str">
        <f xml:space="preserve"> IFERROR(Table1[[#This Row],[GP 2019]]/Table1[[#This Row],[Total Assets 2019]], "x")</f>
        <v>x</v>
      </c>
      <c r="AW384" s="3" t="str">
        <f xml:space="preserve"> IFERROR(Table1[[#This Row],[GP 2020]]/Table1[[#This Row],[Total Assets 2020]], "x")</f>
        <v>x</v>
      </c>
      <c r="AX384" s="3" t="str">
        <f xml:space="preserve"> IFERROR(Table1[[#This Row],[GP 2021]]/Table1[[#This Row],[Total Assets 2021]], "x")</f>
        <v>x</v>
      </c>
      <c r="AY384" s="3" t="str">
        <f xml:space="preserve"> IFERROR(Table1[[#This Row],[GP TTM]]/Table1[[#This Row],[Total Assets TTM]], "x")</f>
        <v>x</v>
      </c>
      <c r="BA384" s="3" t="str">
        <f xml:space="preserve"> IFERROR(ABS(Table1[[#This Row],[ROA 2013]]-Table1[[#This Row],[ROA 2012]]), "x")</f>
        <v>x</v>
      </c>
      <c r="BB384" s="3" t="str">
        <f xml:space="preserve"> IFERROR(ABS(Table1[[#This Row],[ROA 2014]]-Table1[[#This Row],[ROA 2013]]), "x")</f>
        <v>x</v>
      </c>
      <c r="BC384" s="3" t="str">
        <f xml:space="preserve"> IFERROR(ABS(Table1[[#This Row],[ROA 2015]]-Table1[[#This Row],[ROA 2014]]), "x")</f>
        <v>x</v>
      </c>
      <c r="BD384" s="3" t="str">
        <f xml:space="preserve"> IFERROR(ABS(Table1[[#This Row],[ROA 2016]]-Table1[[#This Row],[ROA 2015]]), "x")</f>
        <v>x</v>
      </c>
      <c r="BE384" s="3" t="str">
        <f xml:space="preserve"> IFERROR(ABS(Table1[[#This Row],[ROA 2017]]-Table1[[#This Row],[ROA 2016]]), "x")</f>
        <v>x</v>
      </c>
      <c r="BF384" s="3" t="str">
        <f xml:space="preserve"> IFERROR(ABS(Table1[[#This Row],[ROA 2018]]-Table1[[#This Row],[ROA 2017]]), "x")</f>
        <v>x</v>
      </c>
      <c r="BG384" s="3" t="str">
        <f xml:space="preserve"> IFERROR(ABS(Table1[[#This Row],[ROA 2019]]-Table1[[#This Row],[ROA 2018]]), "x")</f>
        <v>x</v>
      </c>
      <c r="BH384" s="3" t="str">
        <f xml:space="preserve"> IFERROR(ABS(Table1[[#This Row],[ROA 2020]]-Table1[[#This Row],[ROA 2019]]), "x")</f>
        <v>x</v>
      </c>
      <c r="BI384" s="3" t="str">
        <f xml:space="preserve"> IFERROR(ABS(Table1[[#This Row],[ROA 2021]]-Table1[[#This Row],[ROA 2020]]), "x")</f>
        <v>x</v>
      </c>
      <c r="BJ384" s="3" t="str">
        <f xml:space="preserve"> IFERROR(AVERAGE(Table1[[#This Row],[ROA 2013-2012]:[ROA 2021-2020]]), "x")</f>
        <v>x</v>
      </c>
      <c r="BK384" s="3" t="str">
        <f>IFERROR(AVERAGE(Table1[[#This Row],[ROA 2012]:[ROA 2021]]), "x")</f>
        <v>x</v>
      </c>
      <c r="BN384" s="1">
        <f>SUM(Table1[[#This Row],[B/M Rank]:[ROA Rank]])</f>
        <v>0</v>
      </c>
    </row>
    <row r="385" spans="1:66" x14ac:dyDescent="0.25">
      <c r="A385" s="1" t="s">
        <v>3505</v>
      </c>
      <c r="B385" s="1" t="s">
        <v>4667</v>
      </c>
      <c r="C385" s="1" t="s">
        <v>4417</v>
      </c>
      <c r="D385" s="1" t="s">
        <v>268</v>
      </c>
      <c r="E385" s="1" t="s">
        <v>108</v>
      </c>
      <c r="F385" s="1">
        <v>5.66</v>
      </c>
      <c r="G385" s="19"/>
      <c r="H385" s="19"/>
      <c r="I385" s="19"/>
      <c r="J385" s="19"/>
      <c r="K385" s="1"/>
      <c r="L385" s="19"/>
      <c r="M385" s="1">
        <v>2012</v>
      </c>
      <c r="N385" s="1" t="s">
        <v>4368</v>
      </c>
      <c r="O385" s="1" t="s">
        <v>4368</v>
      </c>
      <c r="P385" s="1" t="s">
        <v>4368</v>
      </c>
      <c r="Q385" s="1" t="s">
        <v>4368</v>
      </c>
      <c r="R385" s="1" t="s">
        <v>4368</v>
      </c>
      <c r="S385" s="1" t="s">
        <v>4368</v>
      </c>
      <c r="T385" s="1" t="s">
        <v>4368</v>
      </c>
      <c r="U385" s="1" t="s">
        <v>4368</v>
      </c>
      <c r="V385" s="1">
        <v>0</v>
      </c>
      <c r="W385" s="1">
        <v>0</v>
      </c>
      <c r="X385" s="1" t="s">
        <v>4368</v>
      </c>
      <c r="Z385" s="3" t="str">
        <f xml:space="preserve"> IFERROR(AVEDEV(Table1[[#This Row],[GP 2012]:[GP 2021]]) / Table1[[#This Row],[Avg GP]], "x")</f>
        <v>x</v>
      </c>
      <c r="AA385" s="2">
        <f xml:space="preserve"> IFERROR(AVERAGE(Table1[[#This Row],[GP 2012]:[GP 2021]]), "x")</f>
        <v>0</v>
      </c>
      <c r="AB385" s="11">
        <f>Table1[Equity]/Table1[Market Capital]</f>
        <v>0.58303886925795045</v>
      </c>
      <c r="AC385" s="1">
        <v>1.5</v>
      </c>
      <c r="AD385" s="1">
        <v>1.3</v>
      </c>
      <c r="AE385" s="1">
        <v>0.4</v>
      </c>
      <c r="AF385" s="1">
        <v>0.2</v>
      </c>
      <c r="AG385" s="1">
        <v>2.2999999999999998</v>
      </c>
      <c r="AH385" s="1">
        <v>1.9</v>
      </c>
      <c r="AI385" s="1">
        <v>2.1</v>
      </c>
      <c r="AJ385" s="1">
        <v>2.1</v>
      </c>
      <c r="AK385" s="1">
        <v>4.9000000000000004</v>
      </c>
      <c r="AL385" s="1">
        <v>4.9000000000000004</v>
      </c>
      <c r="AM385" s="1">
        <v>3.6</v>
      </c>
      <c r="AN385" s="1">
        <v>3.3</v>
      </c>
      <c r="AO385" s="3" t="str">
        <f xml:space="preserve"> IFERROR(Table1[[#This Row],[GP 2012]]/Table1[[#This Row],[Total Assets 2012]], "x")</f>
        <v>x</v>
      </c>
      <c r="AP385" s="3" t="str">
        <f xml:space="preserve"> IFERROR(Table1[[#This Row],[GP 2013]]/Table1[[#This Row],[Total Assets 2013]], "x")</f>
        <v>x</v>
      </c>
      <c r="AQ385" s="3" t="str">
        <f xml:space="preserve"> IFERROR(Table1[[#This Row],[GP 2014]]/Table1[[#This Row],[Total Assets 2014]], "x")</f>
        <v>x</v>
      </c>
      <c r="AR385" s="3" t="str">
        <f xml:space="preserve"> IFERROR(Table1[[#This Row],[GP 2015]]/Table1[[#This Row],[Total Assets 2015]], "x")</f>
        <v>x</v>
      </c>
      <c r="AS385" s="3" t="str">
        <f xml:space="preserve"> IFERROR(Table1[[#This Row],[GP 2016]]/Table1[[#This Row],[Total Assets 2016]], "x")</f>
        <v>x</v>
      </c>
      <c r="AT385" s="3" t="str">
        <f xml:space="preserve"> IFERROR(Table1[[#This Row],[GP 2017]]/Table1[[#This Row],[Total Assets 2017]], "x")</f>
        <v>x</v>
      </c>
      <c r="AU385" s="3" t="str">
        <f xml:space="preserve"> IFERROR(Table1[[#This Row],[GP 2018]]/Table1[[#This Row],[Total Assets 2018]], "x")</f>
        <v>x</v>
      </c>
      <c r="AV385" s="3" t="str">
        <f xml:space="preserve"> IFERROR(Table1[[#This Row],[GP 2019]]/Table1[[#This Row],[Total Assets 2019]], "x")</f>
        <v>x</v>
      </c>
      <c r="AW385" s="3">
        <f xml:space="preserve"> IFERROR(Table1[[#This Row],[GP 2020]]/Table1[[#This Row],[Total Assets 2020]], "x")</f>
        <v>0</v>
      </c>
      <c r="AX385" s="3">
        <f xml:space="preserve"> IFERROR(Table1[[#This Row],[GP 2021]]/Table1[[#This Row],[Total Assets 2021]], "x")</f>
        <v>0</v>
      </c>
      <c r="AY385" s="3" t="str">
        <f xml:space="preserve"> IFERROR(Table1[[#This Row],[GP TTM]]/Table1[[#This Row],[Total Assets TTM]], "x")</f>
        <v>x</v>
      </c>
      <c r="BA385" s="3" t="str">
        <f xml:space="preserve"> IFERROR(ABS(Table1[[#This Row],[ROA 2013]]-Table1[[#This Row],[ROA 2012]]), "x")</f>
        <v>x</v>
      </c>
      <c r="BB385" s="3" t="str">
        <f xml:space="preserve"> IFERROR(ABS(Table1[[#This Row],[ROA 2014]]-Table1[[#This Row],[ROA 2013]]), "x")</f>
        <v>x</v>
      </c>
      <c r="BC385" s="3" t="str">
        <f xml:space="preserve"> IFERROR(ABS(Table1[[#This Row],[ROA 2015]]-Table1[[#This Row],[ROA 2014]]), "x")</f>
        <v>x</v>
      </c>
      <c r="BD385" s="3" t="str">
        <f xml:space="preserve"> IFERROR(ABS(Table1[[#This Row],[ROA 2016]]-Table1[[#This Row],[ROA 2015]]), "x")</f>
        <v>x</v>
      </c>
      <c r="BE385" s="3" t="str">
        <f xml:space="preserve"> IFERROR(ABS(Table1[[#This Row],[ROA 2017]]-Table1[[#This Row],[ROA 2016]]), "x")</f>
        <v>x</v>
      </c>
      <c r="BF385" s="3" t="str">
        <f xml:space="preserve"> IFERROR(ABS(Table1[[#This Row],[ROA 2018]]-Table1[[#This Row],[ROA 2017]]), "x")</f>
        <v>x</v>
      </c>
      <c r="BG385" s="3" t="str">
        <f xml:space="preserve"> IFERROR(ABS(Table1[[#This Row],[ROA 2019]]-Table1[[#This Row],[ROA 2018]]), "x")</f>
        <v>x</v>
      </c>
      <c r="BH385" s="3" t="str">
        <f xml:space="preserve"> IFERROR(ABS(Table1[[#This Row],[ROA 2020]]-Table1[[#This Row],[ROA 2019]]), "x")</f>
        <v>x</v>
      </c>
      <c r="BI385" s="3">
        <f xml:space="preserve"> IFERROR(ABS(Table1[[#This Row],[ROA 2021]]-Table1[[#This Row],[ROA 2020]]), "x")</f>
        <v>0</v>
      </c>
      <c r="BJ385" s="3">
        <f xml:space="preserve"> IFERROR(AVERAGE(Table1[[#This Row],[ROA 2013-2012]:[ROA 2021-2020]]), "x")</f>
        <v>0</v>
      </c>
      <c r="BK385" s="3">
        <f>IFERROR(AVERAGE(Table1[[#This Row],[ROA 2012]:[ROA 2021]]), "x")</f>
        <v>0</v>
      </c>
      <c r="BN385" s="1">
        <f>SUM(Table1[[#This Row],[B/M Rank]:[ROA Rank]])</f>
        <v>0</v>
      </c>
    </row>
    <row r="386" spans="1:66" x14ac:dyDescent="0.25">
      <c r="A386" s="1" t="s">
        <v>3199</v>
      </c>
      <c r="B386" s="1" t="s">
        <v>1098</v>
      </c>
      <c r="C386" s="1" t="s">
        <v>4417</v>
      </c>
      <c r="D386" s="1" t="s">
        <v>268</v>
      </c>
      <c r="E386" s="1" t="s">
        <v>108</v>
      </c>
      <c r="F386" s="1">
        <v>5.66</v>
      </c>
      <c r="G386" s="19"/>
      <c r="H386" s="19"/>
      <c r="I386" s="19"/>
      <c r="J386" s="19"/>
      <c r="K386" s="1"/>
      <c r="L386" s="19"/>
      <c r="M386" s="1">
        <v>2018</v>
      </c>
      <c r="T386" s="1" t="s">
        <v>4368</v>
      </c>
      <c r="U386" s="1" t="s">
        <v>4368</v>
      </c>
      <c r="V386" s="1" t="s">
        <v>4368</v>
      </c>
      <c r="W386" s="1" t="s">
        <v>4368</v>
      </c>
      <c r="X386" s="1" t="s">
        <v>4368</v>
      </c>
      <c r="Z386" s="3" t="str">
        <f xml:space="preserve"> IFERROR(AVEDEV(Table1[[#This Row],[GP 2012]:[GP 2021]]) / Table1[[#This Row],[Avg GP]], "x")</f>
        <v>x</v>
      </c>
      <c r="AA386" s="2" t="str">
        <f xml:space="preserve"> IFERROR(AVERAGE(Table1[[#This Row],[GP 2012]:[GP 2021]]), "x")</f>
        <v>x</v>
      </c>
      <c r="AB386" s="11">
        <f>Table1[Equity]/Table1[Market Capital]</f>
        <v>0.15901060070671377</v>
      </c>
      <c r="AI386" s="1">
        <v>0.1</v>
      </c>
      <c r="AJ386" s="1">
        <v>0.4</v>
      </c>
      <c r="AK386" s="1">
        <v>1.9</v>
      </c>
      <c r="AL386" s="1">
        <v>2.5</v>
      </c>
      <c r="AM386" s="1">
        <v>1.6</v>
      </c>
      <c r="AN386" s="1">
        <v>0.9</v>
      </c>
      <c r="AO386" s="3" t="str">
        <f xml:space="preserve"> IFERROR(Table1[[#This Row],[GP 2012]]/Table1[[#This Row],[Total Assets 2012]], "x")</f>
        <v>x</v>
      </c>
      <c r="AP386" s="3" t="str">
        <f xml:space="preserve"> IFERROR(Table1[[#This Row],[GP 2013]]/Table1[[#This Row],[Total Assets 2013]], "x")</f>
        <v>x</v>
      </c>
      <c r="AQ386" s="3" t="str">
        <f xml:space="preserve"> IFERROR(Table1[[#This Row],[GP 2014]]/Table1[[#This Row],[Total Assets 2014]], "x")</f>
        <v>x</v>
      </c>
      <c r="AR386" s="3" t="str">
        <f xml:space="preserve"> IFERROR(Table1[[#This Row],[GP 2015]]/Table1[[#This Row],[Total Assets 2015]], "x")</f>
        <v>x</v>
      </c>
      <c r="AS386" s="3" t="str">
        <f xml:space="preserve"> IFERROR(Table1[[#This Row],[GP 2016]]/Table1[[#This Row],[Total Assets 2016]], "x")</f>
        <v>x</v>
      </c>
      <c r="AT386" s="3" t="str">
        <f xml:space="preserve"> IFERROR(Table1[[#This Row],[GP 2017]]/Table1[[#This Row],[Total Assets 2017]], "x")</f>
        <v>x</v>
      </c>
      <c r="AU386" s="3" t="str">
        <f xml:space="preserve"> IFERROR(Table1[[#This Row],[GP 2018]]/Table1[[#This Row],[Total Assets 2018]], "x")</f>
        <v>x</v>
      </c>
      <c r="AV386" s="3" t="str">
        <f xml:space="preserve"> IFERROR(Table1[[#This Row],[GP 2019]]/Table1[[#This Row],[Total Assets 2019]], "x")</f>
        <v>x</v>
      </c>
      <c r="AW386" s="3" t="str">
        <f xml:space="preserve"> IFERROR(Table1[[#This Row],[GP 2020]]/Table1[[#This Row],[Total Assets 2020]], "x")</f>
        <v>x</v>
      </c>
      <c r="AX386" s="3" t="str">
        <f xml:space="preserve"> IFERROR(Table1[[#This Row],[GP 2021]]/Table1[[#This Row],[Total Assets 2021]], "x")</f>
        <v>x</v>
      </c>
      <c r="AY386" s="3" t="str">
        <f xml:space="preserve"> IFERROR(Table1[[#This Row],[GP TTM]]/Table1[[#This Row],[Total Assets TTM]], "x")</f>
        <v>x</v>
      </c>
      <c r="BA386" s="3" t="str">
        <f xml:space="preserve"> IFERROR(ABS(Table1[[#This Row],[ROA 2013]]-Table1[[#This Row],[ROA 2012]]), "x")</f>
        <v>x</v>
      </c>
      <c r="BB386" s="3" t="str">
        <f xml:space="preserve"> IFERROR(ABS(Table1[[#This Row],[ROA 2014]]-Table1[[#This Row],[ROA 2013]]), "x")</f>
        <v>x</v>
      </c>
      <c r="BC386" s="3" t="str">
        <f xml:space="preserve"> IFERROR(ABS(Table1[[#This Row],[ROA 2015]]-Table1[[#This Row],[ROA 2014]]), "x")</f>
        <v>x</v>
      </c>
      <c r="BD386" s="3" t="str">
        <f xml:space="preserve"> IFERROR(ABS(Table1[[#This Row],[ROA 2016]]-Table1[[#This Row],[ROA 2015]]), "x")</f>
        <v>x</v>
      </c>
      <c r="BE386" s="3" t="str">
        <f xml:space="preserve"> IFERROR(ABS(Table1[[#This Row],[ROA 2017]]-Table1[[#This Row],[ROA 2016]]), "x")</f>
        <v>x</v>
      </c>
      <c r="BF386" s="3" t="str">
        <f xml:space="preserve"> IFERROR(ABS(Table1[[#This Row],[ROA 2018]]-Table1[[#This Row],[ROA 2017]]), "x")</f>
        <v>x</v>
      </c>
      <c r="BG386" s="3" t="str">
        <f xml:space="preserve"> IFERROR(ABS(Table1[[#This Row],[ROA 2019]]-Table1[[#This Row],[ROA 2018]]), "x")</f>
        <v>x</v>
      </c>
      <c r="BH386" s="3" t="str">
        <f xml:space="preserve"> IFERROR(ABS(Table1[[#This Row],[ROA 2020]]-Table1[[#This Row],[ROA 2019]]), "x")</f>
        <v>x</v>
      </c>
      <c r="BI386" s="3" t="str">
        <f xml:space="preserve"> IFERROR(ABS(Table1[[#This Row],[ROA 2021]]-Table1[[#This Row],[ROA 2020]]), "x")</f>
        <v>x</v>
      </c>
      <c r="BJ386" s="3" t="str">
        <f xml:space="preserve"> IFERROR(AVERAGE(Table1[[#This Row],[ROA 2013-2012]:[ROA 2021-2020]]), "x")</f>
        <v>x</v>
      </c>
      <c r="BK386" s="3" t="str">
        <f>IFERROR(AVERAGE(Table1[[#This Row],[ROA 2012]:[ROA 2021]]), "x")</f>
        <v>x</v>
      </c>
      <c r="BN386" s="1">
        <f>SUM(Table1[[#This Row],[B/M Rank]:[ROA Rank]])</f>
        <v>0</v>
      </c>
    </row>
    <row r="387" spans="1:66" x14ac:dyDescent="0.25">
      <c r="A387" s="1" t="s">
        <v>2180</v>
      </c>
      <c r="B387" s="1" t="s">
        <v>227</v>
      </c>
      <c r="C387" s="1" t="s">
        <v>4374</v>
      </c>
      <c r="D387" s="1" t="s">
        <v>142</v>
      </c>
      <c r="E387" s="1" t="s">
        <v>108</v>
      </c>
      <c r="F387" s="1">
        <v>5.68</v>
      </c>
      <c r="G387" s="19"/>
      <c r="H387" s="19"/>
      <c r="I387" s="19"/>
      <c r="J387" s="19"/>
      <c r="K387" s="1"/>
      <c r="L387" s="19"/>
      <c r="M387" s="1">
        <v>2015</v>
      </c>
      <c r="Q387" s="1">
        <v>0</v>
      </c>
      <c r="R387" s="1" t="s">
        <v>4368</v>
      </c>
      <c r="S387" s="1">
        <v>-0.1</v>
      </c>
      <c r="T387" s="1">
        <v>2.5</v>
      </c>
      <c r="U387" s="1">
        <v>-2.2000000000000002</v>
      </c>
      <c r="V387" s="1">
        <v>-0.5</v>
      </c>
      <c r="W387" s="1">
        <v>8.3000000000000007</v>
      </c>
      <c r="X387" s="1">
        <v>-0.3</v>
      </c>
      <c r="Z387" s="3">
        <f xml:space="preserve"> IFERROR(AVEDEV(Table1[[#This Row],[GP 2012]:[GP 2021]]) / Table1[[#This Row],[Avg GP]], "x")</f>
        <v>2.0333333333333341</v>
      </c>
      <c r="AA387" s="2">
        <f xml:space="preserve"> IFERROR(AVERAGE(Table1[[#This Row],[GP 2012]:[GP 2021]]), "x")</f>
        <v>1.3333333333333333</v>
      </c>
      <c r="AB387" s="11">
        <f>Table1[Equity]/Table1[Market Capital]</f>
        <v>1.813380281690141</v>
      </c>
      <c r="AF387" s="1">
        <v>0.9</v>
      </c>
      <c r="AG387" s="1">
        <v>0.7</v>
      </c>
      <c r="AH387" s="1">
        <v>2.6</v>
      </c>
      <c r="AI387" s="1">
        <v>7.1</v>
      </c>
      <c r="AJ387" s="1">
        <v>4.3</v>
      </c>
      <c r="AK387" s="1">
        <v>3.7</v>
      </c>
      <c r="AL387" s="1">
        <v>12.9</v>
      </c>
      <c r="AM387" s="1">
        <v>13.1</v>
      </c>
      <c r="AN387" s="1">
        <v>10.3</v>
      </c>
      <c r="AO387" s="3" t="str">
        <f xml:space="preserve"> IFERROR(Table1[[#This Row],[GP 2012]]/Table1[[#This Row],[Total Assets 2012]], "x")</f>
        <v>x</v>
      </c>
      <c r="AP387" s="3" t="str">
        <f xml:space="preserve"> IFERROR(Table1[[#This Row],[GP 2013]]/Table1[[#This Row],[Total Assets 2013]], "x")</f>
        <v>x</v>
      </c>
      <c r="AQ387" s="3" t="str">
        <f xml:space="preserve"> IFERROR(Table1[[#This Row],[GP 2014]]/Table1[[#This Row],[Total Assets 2014]], "x")</f>
        <v>x</v>
      </c>
      <c r="AR387" s="3">
        <f xml:space="preserve"> IFERROR(Table1[[#This Row],[GP 2015]]/Table1[[#This Row],[Total Assets 2015]], "x")</f>
        <v>0</v>
      </c>
      <c r="AS387" s="3" t="str">
        <f xml:space="preserve"> IFERROR(Table1[[#This Row],[GP 2016]]/Table1[[#This Row],[Total Assets 2016]], "x")</f>
        <v>x</v>
      </c>
      <c r="AT387" s="3">
        <f xml:space="preserve"> IFERROR(Table1[[#This Row],[GP 2017]]/Table1[[#This Row],[Total Assets 2017]], "x")</f>
        <v>-3.8461538461538464E-2</v>
      </c>
      <c r="AU387" s="3">
        <f xml:space="preserve"> IFERROR(Table1[[#This Row],[GP 2018]]/Table1[[#This Row],[Total Assets 2018]], "x")</f>
        <v>0.35211267605633806</v>
      </c>
      <c r="AV387" s="3">
        <f xml:space="preserve"> IFERROR(Table1[[#This Row],[GP 2019]]/Table1[[#This Row],[Total Assets 2019]], "x")</f>
        <v>-0.51162790697674421</v>
      </c>
      <c r="AW387" s="3">
        <f xml:space="preserve"> IFERROR(Table1[[#This Row],[GP 2020]]/Table1[[#This Row],[Total Assets 2020]], "x")</f>
        <v>-0.13513513513513511</v>
      </c>
      <c r="AX387" s="3">
        <f xml:space="preserve"> IFERROR(Table1[[#This Row],[GP 2021]]/Table1[[#This Row],[Total Assets 2021]], "x")</f>
        <v>0.64341085271317833</v>
      </c>
      <c r="AY387" s="3">
        <f xml:space="preserve"> IFERROR(Table1[[#This Row],[GP TTM]]/Table1[[#This Row],[Total Assets TTM]], "x")</f>
        <v>-2.2900763358778626E-2</v>
      </c>
      <c r="BA387" s="3" t="str">
        <f xml:space="preserve"> IFERROR(ABS(Table1[[#This Row],[ROA 2013]]-Table1[[#This Row],[ROA 2012]]), "x")</f>
        <v>x</v>
      </c>
      <c r="BB387" s="3" t="str">
        <f xml:space="preserve"> IFERROR(ABS(Table1[[#This Row],[ROA 2014]]-Table1[[#This Row],[ROA 2013]]), "x")</f>
        <v>x</v>
      </c>
      <c r="BC387" s="3" t="str">
        <f xml:space="preserve"> IFERROR(ABS(Table1[[#This Row],[ROA 2015]]-Table1[[#This Row],[ROA 2014]]), "x")</f>
        <v>x</v>
      </c>
      <c r="BD387" s="3" t="str">
        <f xml:space="preserve"> IFERROR(ABS(Table1[[#This Row],[ROA 2016]]-Table1[[#This Row],[ROA 2015]]), "x")</f>
        <v>x</v>
      </c>
      <c r="BE387" s="3" t="str">
        <f xml:space="preserve"> IFERROR(ABS(Table1[[#This Row],[ROA 2017]]-Table1[[#This Row],[ROA 2016]]), "x")</f>
        <v>x</v>
      </c>
      <c r="BF387" s="3">
        <f xml:space="preserve"> IFERROR(ABS(Table1[[#This Row],[ROA 2018]]-Table1[[#This Row],[ROA 2017]]), "x")</f>
        <v>0.39057421451787655</v>
      </c>
      <c r="BG387" s="3">
        <f xml:space="preserve"> IFERROR(ABS(Table1[[#This Row],[ROA 2019]]-Table1[[#This Row],[ROA 2018]]), "x")</f>
        <v>0.86374058303308221</v>
      </c>
      <c r="BH387" s="3">
        <f xml:space="preserve"> IFERROR(ABS(Table1[[#This Row],[ROA 2020]]-Table1[[#This Row],[ROA 2019]]), "x")</f>
        <v>0.37649277184160912</v>
      </c>
      <c r="BI387" s="3">
        <f xml:space="preserve"> IFERROR(ABS(Table1[[#This Row],[ROA 2021]]-Table1[[#This Row],[ROA 2020]]), "x")</f>
        <v>0.77854598784831341</v>
      </c>
      <c r="BJ387" s="3">
        <f xml:space="preserve"> IFERROR(AVERAGE(Table1[[#This Row],[ROA 2013-2012]:[ROA 2021-2020]]), "x")</f>
        <v>0.60233838931022032</v>
      </c>
      <c r="BK387" s="3">
        <f>IFERROR(AVERAGE(Table1[[#This Row],[ROA 2012]:[ROA 2021]]), "x")</f>
        <v>5.1716491366016436E-2</v>
      </c>
      <c r="BN387" s="1">
        <f>SUM(Table1[[#This Row],[B/M Rank]:[ROA Rank]])</f>
        <v>0</v>
      </c>
    </row>
    <row r="388" spans="1:66" x14ac:dyDescent="0.25">
      <c r="A388" s="1" t="s">
        <v>2360</v>
      </c>
      <c r="B388" s="1" t="s">
        <v>411</v>
      </c>
      <c r="C388" s="1" t="s">
        <v>403</v>
      </c>
      <c r="D388" s="1" t="s">
        <v>107</v>
      </c>
      <c r="E388" s="1" t="s">
        <v>108</v>
      </c>
      <c r="F388" s="1">
        <v>5.68</v>
      </c>
      <c r="G388" s="19"/>
      <c r="H388" s="19"/>
      <c r="I388" s="19"/>
      <c r="J388" s="19"/>
      <c r="K388" s="1"/>
      <c r="L388" s="19"/>
      <c r="M388" s="1">
        <v>2014</v>
      </c>
      <c r="P388" s="1">
        <v>1.5</v>
      </c>
      <c r="Q388" s="1">
        <v>1.6</v>
      </c>
      <c r="R388" s="1">
        <v>1</v>
      </c>
      <c r="S388" s="1">
        <v>1.2</v>
      </c>
      <c r="T388" s="1">
        <v>1.6</v>
      </c>
      <c r="U388" s="1">
        <v>1.3</v>
      </c>
      <c r="V388" s="1">
        <v>4.5</v>
      </c>
      <c r="W388" s="1">
        <v>3.7</v>
      </c>
      <c r="X388" s="1">
        <v>3.2</v>
      </c>
      <c r="Z388" s="3">
        <f xml:space="preserve"> IFERROR(AVEDEV(Table1[[#This Row],[GP 2012]:[GP 2021]]) / Table1[[#This Row],[Avg GP]], "x")</f>
        <v>0.5</v>
      </c>
      <c r="AA388" s="2">
        <f xml:space="preserve"> IFERROR(AVERAGE(Table1[[#This Row],[GP 2012]:[GP 2021]]), "x")</f>
        <v>2.0500000000000003</v>
      </c>
      <c r="AB388" s="11">
        <f>Table1[Equity]/Table1[Market Capital]</f>
        <v>-0.14084507042253522</v>
      </c>
      <c r="AE388" s="1">
        <v>3.4</v>
      </c>
      <c r="AF388" s="1">
        <v>3.9</v>
      </c>
      <c r="AG388" s="1">
        <v>11.4</v>
      </c>
      <c r="AH388" s="1">
        <v>10.7</v>
      </c>
      <c r="AI388" s="1">
        <v>10</v>
      </c>
      <c r="AJ388" s="1">
        <v>10.5</v>
      </c>
      <c r="AK388" s="1">
        <v>9.3000000000000007</v>
      </c>
      <c r="AL388" s="1">
        <v>10.3</v>
      </c>
      <c r="AM388" s="1">
        <v>13.2</v>
      </c>
      <c r="AN388" s="1">
        <v>-0.8</v>
      </c>
      <c r="AO388" s="3" t="str">
        <f xml:space="preserve"> IFERROR(Table1[[#This Row],[GP 2012]]/Table1[[#This Row],[Total Assets 2012]], "x")</f>
        <v>x</v>
      </c>
      <c r="AP388" s="3" t="str">
        <f xml:space="preserve"> IFERROR(Table1[[#This Row],[GP 2013]]/Table1[[#This Row],[Total Assets 2013]], "x")</f>
        <v>x</v>
      </c>
      <c r="AQ388" s="3">
        <f xml:space="preserve"> IFERROR(Table1[[#This Row],[GP 2014]]/Table1[[#This Row],[Total Assets 2014]], "x")</f>
        <v>0.44117647058823528</v>
      </c>
      <c r="AR388" s="3">
        <f xml:space="preserve"> IFERROR(Table1[[#This Row],[GP 2015]]/Table1[[#This Row],[Total Assets 2015]], "x")</f>
        <v>0.4102564102564103</v>
      </c>
      <c r="AS388" s="3">
        <f xml:space="preserve"> IFERROR(Table1[[#This Row],[GP 2016]]/Table1[[#This Row],[Total Assets 2016]], "x")</f>
        <v>8.771929824561403E-2</v>
      </c>
      <c r="AT388" s="3">
        <f xml:space="preserve"> IFERROR(Table1[[#This Row],[GP 2017]]/Table1[[#This Row],[Total Assets 2017]], "x")</f>
        <v>0.11214953271028037</v>
      </c>
      <c r="AU388" s="3">
        <f xml:space="preserve"> IFERROR(Table1[[#This Row],[GP 2018]]/Table1[[#This Row],[Total Assets 2018]], "x")</f>
        <v>0.16</v>
      </c>
      <c r="AV388" s="3">
        <f xml:space="preserve"> IFERROR(Table1[[#This Row],[GP 2019]]/Table1[[#This Row],[Total Assets 2019]], "x")</f>
        <v>0.12380952380952381</v>
      </c>
      <c r="AW388" s="3">
        <f xml:space="preserve"> IFERROR(Table1[[#This Row],[GP 2020]]/Table1[[#This Row],[Total Assets 2020]], "x")</f>
        <v>0.48387096774193544</v>
      </c>
      <c r="AX388" s="3">
        <f xml:space="preserve"> IFERROR(Table1[[#This Row],[GP 2021]]/Table1[[#This Row],[Total Assets 2021]], "x")</f>
        <v>0.35922330097087379</v>
      </c>
      <c r="AY388" s="3">
        <f xml:space="preserve"> IFERROR(Table1[[#This Row],[GP TTM]]/Table1[[#This Row],[Total Assets TTM]], "x")</f>
        <v>0.24242424242424246</v>
      </c>
      <c r="BA388" s="3" t="str">
        <f xml:space="preserve"> IFERROR(ABS(Table1[[#This Row],[ROA 2013]]-Table1[[#This Row],[ROA 2012]]), "x")</f>
        <v>x</v>
      </c>
      <c r="BB388" s="3" t="str">
        <f xml:space="preserve"> IFERROR(ABS(Table1[[#This Row],[ROA 2014]]-Table1[[#This Row],[ROA 2013]]), "x")</f>
        <v>x</v>
      </c>
      <c r="BC388" s="3">
        <f xml:space="preserve"> IFERROR(ABS(Table1[[#This Row],[ROA 2015]]-Table1[[#This Row],[ROA 2014]]), "x")</f>
        <v>3.0920060331824983E-2</v>
      </c>
      <c r="BD388" s="3">
        <f xml:space="preserve"> IFERROR(ABS(Table1[[#This Row],[ROA 2016]]-Table1[[#This Row],[ROA 2015]]), "x")</f>
        <v>0.32253711201079627</v>
      </c>
      <c r="BE388" s="3">
        <f xml:space="preserve"> IFERROR(ABS(Table1[[#This Row],[ROA 2017]]-Table1[[#This Row],[ROA 2016]]), "x")</f>
        <v>2.4430234464666342E-2</v>
      </c>
      <c r="BF388" s="3">
        <f xml:space="preserve"> IFERROR(ABS(Table1[[#This Row],[ROA 2018]]-Table1[[#This Row],[ROA 2017]]), "x")</f>
        <v>4.7850467289719631E-2</v>
      </c>
      <c r="BG388" s="3">
        <f xml:space="preserve"> IFERROR(ABS(Table1[[#This Row],[ROA 2019]]-Table1[[#This Row],[ROA 2018]]), "x")</f>
        <v>3.619047619047619E-2</v>
      </c>
      <c r="BH388" s="3">
        <f xml:space="preserve"> IFERROR(ABS(Table1[[#This Row],[ROA 2020]]-Table1[[#This Row],[ROA 2019]]), "x")</f>
        <v>0.36006144393241163</v>
      </c>
      <c r="BI388" s="3">
        <f xml:space="preserve"> IFERROR(ABS(Table1[[#This Row],[ROA 2021]]-Table1[[#This Row],[ROA 2020]]), "x")</f>
        <v>0.12464766677106165</v>
      </c>
      <c r="BJ388" s="3">
        <f xml:space="preserve"> IFERROR(AVERAGE(Table1[[#This Row],[ROA 2013-2012]:[ROA 2021-2020]]), "x")</f>
        <v>0.13523392299870809</v>
      </c>
      <c r="BK388" s="3">
        <f>IFERROR(AVERAGE(Table1[[#This Row],[ROA 2012]:[ROA 2021]]), "x")</f>
        <v>0.27227568804035912</v>
      </c>
      <c r="BN388" s="1">
        <f>SUM(Table1[[#This Row],[B/M Rank]:[ROA Rank]])</f>
        <v>0</v>
      </c>
    </row>
    <row r="389" spans="1:66" x14ac:dyDescent="0.25">
      <c r="A389" s="1" t="s">
        <v>4028</v>
      </c>
      <c r="B389" s="1" t="s">
        <v>1739</v>
      </c>
      <c r="C389" s="1" t="s">
        <v>12</v>
      </c>
      <c r="D389" s="1" t="s">
        <v>11</v>
      </c>
      <c r="E389" s="1" t="s">
        <v>108</v>
      </c>
      <c r="F389" s="1">
        <v>5.69</v>
      </c>
      <c r="G389" s="19"/>
      <c r="H389" s="19"/>
      <c r="I389" s="19"/>
      <c r="J389" s="19"/>
      <c r="K389" s="1"/>
      <c r="L389" s="19"/>
      <c r="M389" s="1">
        <v>2012</v>
      </c>
      <c r="N389" s="1">
        <v>10.5</v>
      </c>
      <c r="O389" s="1">
        <v>6.6</v>
      </c>
      <c r="P389" s="1">
        <v>-0.5</v>
      </c>
      <c r="Q389" s="1">
        <v>9.5</v>
      </c>
      <c r="R389" s="1">
        <v>14.3</v>
      </c>
      <c r="S389" s="1">
        <v>8.8000000000000007</v>
      </c>
      <c r="T389" s="1">
        <v>11.4</v>
      </c>
      <c r="U389" s="1">
        <v>48.1</v>
      </c>
      <c r="V389" s="1">
        <v>51.5</v>
      </c>
      <c r="W389" s="1">
        <v>44.5</v>
      </c>
      <c r="X389" s="1">
        <v>44.2</v>
      </c>
      <c r="Z389" s="3">
        <f xml:space="preserve"> IFERROR(AVEDEV(Table1[[#This Row],[GP 2012]:[GP 2021]]) / Table1[[#This Row],[Avg GP]], "x")</f>
        <v>0.80791402051783101</v>
      </c>
      <c r="AA389" s="2">
        <f xml:space="preserve"> IFERROR(AVERAGE(Table1[[#This Row],[GP 2012]:[GP 2021]]), "x")</f>
        <v>20.47</v>
      </c>
      <c r="AB389" s="11">
        <f>Table1[Equity]/Table1[Market Capital]</f>
        <v>-1.5992970123022845</v>
      </c>
      <c r="AC389" s="1">
        <v>28.5</v>
      </c>
      <c r="AD389" s="1">
        <v>21.6</v>
      </c>
      <c r="AE389" s="1">
        <v>65.099999999999994</v>
      </c>
      <c r="AF389" s="1">
        <v>59.1</v>
      </c>
      <c r="AG389" s="1">
        <v>26.5</v>
      </c>
      <c r="AH389" s="1">
        <v>29.9</v>
      </c>
      <c r="AI389" s="1">
        <v>204.4</v>
      </c>
      <c r="AJ389" s="1">
        <v>163.1</v>
      </c>
      <c r="AK389" s="1">
        <v>151.80000000000001</v>
      </c>
      <c r="AL389" s="1">
        <v>130.30000000000001</v>
      </c>
      <c r="AM389" s="1">
        <v>127.4</v>
      </c>
      <c r="AN389" s="1">
        <v>-9.1</v>
      </c>
      <c r="AO389" s="3">
        <f xml:space="preserve"> IFERROR(Table1[[#This Row],[GP 2012]]/Table1[[#This Row],[Total Assets 2012]], "x")</f>
        <v>0.36842105263157893</v>
      </c>
      <c r="AP389" s="3">
        <f xml:space="preserve"> IFERROR(Table1[[#This Row],[GP 2013]]/Table1[[#This Row],[Total Assets 2013]], "x")</f>
        <v>0.30555555555555552</v>
      </c>
      <c r="AQ389" s="3">
        <f xml:space="preserve"> IFERROR(Table1[[#This Row],[GP 2014]]/Table1[[#This Row],[Total Assets 2014]], "x")</f>
        <v>-7.6804915514592943E-3</v>
      </c>
      <c r="AR389" s="3">
        <f xml:space="preserve"> IFERROR(Table1[[#This Row],[GP 2015]]/Table1[[#This Row],[Total Assets 2015]], "x")</f>
        <v>0.16074450084602368</v>
      </c>
      <c r="AS389" s="3">
        <f xml:space="preserve"> IFERROR(Table1[[#This Row],[GP 2016]]/Table1[[#This Row],[Total Assets 2016]], "x")</f>
        <v>0.53962264150943395</v>
      </c>
      <c r="AT389" s="3">
        <f xml:space="preserve"> IFERROR(Table1[[#This Row],[GP 2017]]/Table1[[#This Row],[Total Assets 2017]], "x")</f>
        <v>0.29431438127090304</v>
      </c>
      <c r="AU389" s="3">
        <f xml:space="preserve"> IFERROR(Table1[[#This Row],[GP 2018]]/Table1[[#This Row],[Total Assets 2018]], "x")</f>
        <v>5.577299412915851E-2</v>
      </c>
      <c r="AV389" s="3">
        <f xml:space="preserve"> IFERROR(Table1[[#This Row],[GP 2019]]/Table1[[#This Row],[Total Assets 2019]], "x")</f>
        <v>0.29491109748620481</v>
      </c>
      <c r="AW389" s="3">
        <f xml:space="preserve"> IFERROR(Table1[[#This Row],[GP 2020]]/Table1[[#This Row],[Total Assets 2020]], "x")</f>
        <v>0.33926218708827399</v>
      </c>
      <c r="AX389" s="3">
        <f xml:space="preserve"> IFERROR(Table1[[#This Row],[GP 2021]]/Table1[[#This Row],[Total Assets 2021]], "x")</f>
        <v>0.3415195702225633</v>
      </c>
      <c r="AY389" s="3">
        <f xml:space="preserve"> IFERROR(Table1[[#This Row],[GP TTM]]/Table1[[#This Row],[Total Assets TTM]], "x")</f>
        <v>0.34693877551020408</v>
      </c>
      <c r="BA389" s="3">
        <f xml:space="preserve"> IFERROR(ABS(Table1[[#This Row],[ROA 2013]]-Table1[[#This Row],[ROA 2012]]), "x")</f>
        <v>6.2865497076023402E-2</v>
      </c>
      <c r="BB389" s="3">
        <f xml:space="preserve"> IFERROR(ABS(Table1[[#This Row],[ROA 2014]]-Table1[[#This Row],[ROA 2013]]), "x")</f>
        <v>0.3132360471070148</v>
      </c>
      <c r="BC389" s="3">
        <f xml:space="preserve"> IFERROR(ABS(Table1[[#This Row],[ROA 2015]]-Table1[[#This Row],[ROA 2014]]), "x")</f>
        <v>0.16842499239748299</v>
      </c>
      <c r="BD389" s="3">
        <f xml:space="preserve"> IFERROR(ABS(Table1[[#This Row],[ROA 2016]]-Table1[[#This Row],[ROA 2015]]), "x")</f>
        <v>0.3788781406634103</v>
      </c>
      <c r="BE389" s="3">
        <f xml:space="preserve"> IFERROR(ABS(Table1[[#This Row],[ROA 2017]]-Table1[[#This Row],[ROA 2016]]), "x")</f>
        <v>0.24530826023853092</v>
      </c>
      <c r="BF389" s="3">
        <f xml:space="preserve"> IFERROR(ABS(Table1[[#This Row],[ROA 2018]]-Table1[[#This Row],[ROA 2017]]), "x")</f>
        <v>0.23854138714174453</v>
      </c>
      <c r="BG389" s="3">
        <f xml:space="preserve"> IFERROR(ABS(Table1[[#This Row],[ROA 2019]]-Table1[[#This Row],[ROA 2018]]), "x")</f>
        <v>0.2391381033570463</v>
      </c>
      <c r="BH389" s="3">
        <f xml:space="preserve"> IFERROR(ABS(Table1[[#This Row],[ROA 2020]]-Table1[[#This Row],[ROA 2019]]), "x")</f>
        <v>4.4351089602069182E-2</v>
      </c>
      <c r="BI389" s="3">
        <f xml:space="preserve"> IFERROR(ABS(Table1[[#This Row],[ROA 2021]]-Table1[[#This Row],[ROA 2020]]), "x")</f>
        <v>2.2573831342893036E-3</v>
      </c>
      <c r="BJ389" s="3">
        <f xml:space="preserve"> IFERROR(AVERAGE(Table1[[#This Row],[ROA 2013-2012]:[ROA 2021-2020]]), "x")</f>
        <v>0.18811121119084576</v>
      </c>
      <c r="BK389" s="3">
        <f>IFERROR(AVERAGE(Table1[[#This Row],[ROA 2012]:[ROA 2021]]), "x")</f>
        <v>0.26924434891882359</v>
      </c>
      <c r="BN389" s="1">
        <f>SUM(Table1[[#This Row],[B/M Rank]:[ROA Rank]])</f>
        <v>0</v>
      </c>
    </row>
    <row r="390" spans="1:66" x14ac:dyDescent="0.25">
      <c r="A390" s="1" t="s">
        <v>2903</v>
      </c>
      <c r="B390" s="1" t="s">
        <v>898</v>
      </c>
      <c r="C390" s="1" t="s">
        <v>4417</v>
      </c>
      <c r="D390" s="1" t="s">
        <v>268</v>
      </c>
      <c r="E390" s="1" t="s">
        <v>108</v>
      </c>
      <c r="F390" s="1">
        <v>5.7</v>
      </c>
      <c r="G390" s="19"/>
      <c r="H390" s="19"/>
      <c r="I390" s="19"/>
      <c r="J390" s="19"/>
      <c r="K390" s="1"/>
      <c r="L390" s="19"/>
      <c r="M390" s="1">
        <v>2017</v>
      </c>
      <c r="S390" s="1" t="s">
        <v>4368</v>
      </c>
      <c r="T390" s="1" t="s">
        <v>4368</v>
      </c>
      <c r="U390" s="1" t="s">
        <v>4368</v>
      </c>
      <c r="V390" s="1" t="s">
        <v>4368</v>
      </c>
      <c r="W390" s="1">
        <v>0</v>
      </c>
      <c r="X390" s="1">
        <v>0</v>
      </c>
      <c r="Z390" s="3" t="str">
        <f xml:space="preserve"> IFERROR(AVEDEV(Table1[[#This Row],[GP 2012]:[GP 2021]]) / Table1[[#This Row],[Avg GP]], "x")</f>
        <v>x</v>
      </c>
      <c r="AA390" s="2">
        <f xml:space="preserve"> IFERROR(AVERAGE(Table1[[#This Row],[GP 2012]:[GP 2021]]), "x")</f>
        <v>0</v>
      </c>
      <c r="AB390" s="11">
        <f>Table1[Equity]/Table1[Market Capital]</f>
        <v>1.6140350877192982</v>
      </c>
      <c r="AH390" s="1" t="s">
        <v>4368</v>
      </c>
      <c r="AI390" s="1">
        <v>1.7</v>
      </c>
      <c r="AJ390" s="1">
        <v>2.6</v>
      </c>
      <c r="AK390" s="1">
        <v>7.6</v>
      </c>
      <c r="AL390" s="1">
        <v>10</v>
      </c>
      <c r="AM390" s="1">
        <v>9.4</v>
      </c>
      <c r="AN390" s="1">
        <v>9.1999999999999993</v>
      </c>
      <c r="AO390" s="3" t="str">
        <f xml:space="preserve"> IFERROR(Table1[[#This Row],[GP 2012]]/Table1[[#This Row],[Total Assets 2012]], "x")</f>
        <v>x</v>
      </c>
      <c r="AP390" s="3" t="str">
        <f xml:space="preserve"> IFERROR(Table1[[#This Row],[GP 2013]]/Table1[[#This Row],[Total Assets 2013]], "x")</f>
        <v>x</v>
      </c>
      <c r="AQ390" s="3" t="str">
        <f xml:space="preserve"> IFERROR(Table1[[#This Row],[GP 2014]]/Table1[[#This Row],[Total Assets 2014]], "x")</f>
        <v>x</v>
      </c>
      <c r="AR390" s="3" t="str">
        <f xml:space="preserve"> IFERROR(Table1[[#This Row],[GP 2015]]/Table1[[#This Row],[Total Assets 2015]], "x")</f>
        <v>x</v>
      </c>
      <c r="AS390" s="3" t="str">
        <f xml:space="preserve"> IFERROR(Table1[[#This Row],[GP 2016]]/Table1[[#This Row],[Total Assets 2016]], "x")</f>
        <v>x</v>
      </c>
      <c r="AT390" s="3" t="str">
        <f xml:space="preserve"> IFERROR(Table1[[#This Row],[GP 2017]]/Table1[[#This Row],[Total Assets 2017]], "x")</f>
        <v>x</v>
      </c>
      <c r="AU390" s="3" t="str">
        <f xml:space="preserve"> IFERROR(Table1[[#This Row],[GP 2018]]/Table1[[#This Row],[Total Assets 2018]], "x")</f>
        <v>x</v>
      </c>
      <c r="AV390" s="3" t="str">
        <f xml:space="preserve"> IFERROR(Table1[[#This Row],[GP 2019]]/Table1[[#This Row],[Total Assets 2019]], "x")</f>
        <v>x</v>
      </c>
      <c r="AW390" s="3" t="str">
        <f xml:space="preserve"> IFERROR(Table1[[#This Row],[GP 2020]]/Table1[[#This Row],[Total Assets 2020]], "x")</f>
        <v>x</v>
      </c>
      <c r="AX390" s="3">
        <f xml:space="preserve"> IFERROR(Table1[[#This Row],[GP 2021]]/Table1[[#This Row],[Total Assets 2021]], "x")</f>
        <v>0</v>
      </c>
      <c r="AY390" s="3">
        <f xml:space="preserve"> IFERROR(Table1[[#This Row],[GP TTM]]/Table1[[#This Row],[Total Assets TTM]], "x")</f>
        <v>0</v>
      </c>
      <c r="BA390" s="3" t="str">
        <f xml:space="preserve"> IFERROR(ABS(Table1[[#This Row],[ROA 2013]]-Table1[[#This Row],[ROA 2012]]), "x")</f>
        <v>x</v>
      </c>
      <c r="BB390" s="3" t="str">
        <f xml:space="preserve"> IFERROR(ABS(Table1[[#This Row],[ROA 2014]]-Table1[[#This Row],[ROA 2013]]), "x")</f>
        <v>x</v>
      </c>
      <c r="BC390" s="3" t="str">
        <f xml:space="preserve"> IFERROR(ABS(Table1[[#This Row],[ROA 2015]]-Table1[[#This Row],[ROA 2014]]), "x")</f>
        <v>x</v>
      </c>
      <c r="BD390" s="3" t="str">
        <f xml:space="preserve"> IFERROR(ABS(Table1[[#This Row],[ROA 2016]]-Table1[[#This Row],[ROA 2015]]), "x")</f>
        <v>x</v>
      </c>
      <c r="BE390" s="3" t="str">
        <f xml:space="preserve"> IFERROR(ABS(Table1[[#This Row],[ROA 2017]]-Table1[[#This Row],[ROA 2016]]), "x")</f>
        <v>x</v>
      </c>
      <c r="BF390" s="3" t="str">
        <f xml:space="preserve"> IFERROR(ABS(Table1[[#This Row],[ROA 2018]]-Table1[[#This Row],[ROA 2017]]), "x")</f>
        <v>x</v>
      </c>
      <c r="BG390" s="3" t="str">
        <f xml:space="preserve"> IFERROR(ABS(Table1[[#This Row],[ROA 2019]]-Table1[[#This Row],[ROA 2018]]), "x")</f>
        <v>x</v>
      </c>
      <c r="BH390" s="3" t="str">
        <f xml:space="preserve"> IFERROR(ABS(Table1[[#This Row],[ROA 2020]]-Table1[[#This Row],[ROA 2019]]), "x")</f>
        <v>x</v>
      </c>
      <c r="BI390" s="3" t="str">
        <f xml:space="preserve"> IFERROR(ABS(Table1[[#This Row],[ROA 2021]]-Table1[[#This Row],[ROA 2020]]), "x")</f>
        <v>x</v>
      </c>
      <c r="BJ390" s="3" t="str">
        <f xml:space="preserve"> IFERROR(AVERAGE(Table1[[#This Row],[ROA 2013-2012]:[ROA 2021-2020]]), "x")</f>
        <v>x</v>
      </c>
      <c r="BK390" s="3">
        <f>IFERROR(AVERAGE(Table1[[#This Row],[ROA 2012]:[ROA 2021]]), "x")</f>
        <v>0</v>
      </c>
      <c r="BN390" s="1">
        <f>SUM(Table1[[#This Row],[B/M Rank]:[ROA Rank]])</f>
        <v>0</v>
      </c>
    </row>
    <row r="391" spans="1:66" x14ac:dyDescent="0.25">
      <c r="A391" s="1" t="s">
        <v>3621</v>
      </c>
      <c r="B391" s="1" t="s">
        <v>4705</v>
      </c>
      <c r="C391" s="1" t="s">
        <v>4417</v>
      </c>
      <c r="D391" s="1" t="s">
        <v>268</v>
      </c>
      <c r="E391" s="1" t="s">
        <v>108</v>
      </c>
      <c r="F391" s="1">
        <v>5.71</v>
      </c>
      <c r="G391" s="19"/>
      <c r="H391" s="19"/>
      <c r="I391" s="19"/>
      <c r="J391" s="19"/>
      <c r="K391" s="1"/>
      <c r="L391" s="19"/>
      <c r="M391" s="1">
        <v>2012</v>
      </c>
      <c r="N391" s="1">
        <v>1.3</v>
      </c>
      <c r="O391" s="1">
        <v>3.2</v>
      </c>
      <c r="P391" s="1">
        <v>0.7</v>
      </c>
      <c r="Q391" s="1">
        <v>1.3</v>
      </c>
      <c r="R391" s="1">
        <v>0.8</v>
      </c>
      <c r="S391" s="1">
        <v>0.2</v>
      </c>
      <c r="T391" s="1">
        <v>0.1</v>
      </c>
      <c r="U391" s="1">
        <v>0.1</v>
      </c>
      <c r="V391" s="1">
        <v>0</v>
      </c>
      <c r="W391" s="1">
        <v>0.1</v>
      </c>
      <c r="X391" s="1">
        <v>0</v>
      </c>
      <c r="Z391" s="3">
        <f xml:space="preserve"> IFERROR(AVEDEV(Table1[[#This Row],[GP 2012]:[GP 2021]]) / Table1[[#This Row],[Avg GP]], "x")</f>
        <v>0.89230769230769236</v>
      </c>
      <c r="AA391" s="2">
        <f xml:space="preserve"> IFERROR(AVERAGE(Table1[[#This Row],[GP 2012]:[GP 2021]]), "x")</f>
        <v>0.77999999999999992</v>
      </c>
      <c r="AB391" s="11">
        <f>Table1[Equity]/Table1[Market Capital]</f>
        <v>1.2609457092819616</v>
      </c>
      <c r="AC391" s="1">
        <v>3.3</v>
      </c>
      <c r="AD391" s="1">
        <v>4.0999999999999996</v>
      </c>
      <c r="AE391" s="1">
        <v>4.3</v>
      </c>
      <c r="AF391" s="1">
        <v>4.0999999999999996</v>
      </c>
      <c r="AG391" s="1">
        <v>7</v>
      </c>
      <c r="AH391" s="1">
        <v>5.0999999999999996</v>
      </c>
      <c r="AI391" s="1">
        <v>6.9</v>
      </c>
      <c r="AJ391" s="1">
        <v>5.5</v>
      </c>
      <c r="AK391" s="1">
        <v>7.7</v>
      </c>
      <c r="AL391" s="1">
        <v>9.3000000000000007</v>
      </c>
      <c r="AM391" s="1">
        <v>7.5</v>
      </c>
      <c r="AN391" s="1">
        <v>7.2</v>
      </c>
      <c r="AO391" s="3">
        <f xml:space="preserve"> IFERROR(Table1[[#This Row],[GP 2012]]/Table1[[#This Row],[Total Assets 2012]], "x")</f>
        <v>0.39393939393939398</v>
      </c>
      <c r="AP391" s="3">
        <f xml:space="preserve"> IFERROR(Table1[[#This Row],[GP 2013]]/Table1[[#This Row],[Total Assets 2013]], "x")</f>
        <v>0.78048780487804892</v>
      </c>
      <c r="AQ391" s="3">
        <f xml:space="preserve"> IFERROR(Table1[[#This Row],[GP 2014]]/Table1[[#This Row],[Total Assets 2014]], "x")</f>
        <v>0.16279069767441859</v>
      </c>
      <c r="AR391" s="3">
        <f xml:space="preserve"> IFERROR(Table1[[#This Row],[GP 2015]]/Table1[[#This Row],[Total Assets 2015]], "x")</f>
        <v>0.31707317073170738</v>
      </c>
      <c r="AS391" s="3">
        <f xml:space="preserve"> IFERROR(Table1[[#This Row],[GP 2016]]/Table1[[#This Row],[Total Assets 2016]], "x")</f>
        <v>0.1142857142857143</v>
      </c>
      <c r="AT391" s="3">
        <f xml:space="preserve"> IFERROR(Table1[[#This Row],[GP 2017]]/Table1[[#This Row],[Total Assets 2017]], "x")</f>
        <v>3.921568627450981E-2</v>
      </c>
      <c r="AU391" s="3">
        <f xml:space="preserve"> IFERROR(Table1[[#This Row],[GP 2018]]/Table1[[#This Row],[Total Assets 2018]], "x")</f>
        <v>1.4492753623188406E-2</v>
      </c>
      <c r="AV391" s="3">
        <f xml:space="preserve"> IFERROR(Table1[[#This Row],[GP 2019]]/Table1[[#This Row],[Total Assets 2019]], "x")</f>
        <v>1.8181818181818184E-2</v>
      </c>
      <c r="AW391" s="3">
        <f xml:space="preserve"> IFERROR(Table1[[#This Row],[GP 2020]]/Table1[[#This Row],[Total Assets 2020]], "x")</f>
        <v>0</v>
      </c>
      <c r="AX391" s="3">
        <f xml:space="preserve"> IFERROR(Table1[[#This Row],[GP 2021]]/Table1[[#This Row],[Total Assets 2021]], "x")</f>
        <v>1.075268817204301E-2</v>
      </c>
      <c r="AY391" s="3">
        <f xml:space="preserve"> IFERROR(Table1[[#This Row],[GP TTM]]/Table1[[#This Row],[Total Assets TTM]], "x")</f>
        <v>0</v>
      </c>
      <c r="BA391" s="3">
        <f xml:space="preserve"> IFERROR(ABS(Table1[[#This Row],[ROA 2013]]-Table1[[#This Row],[ROA 2012]]), "x")</f>
        <v>0.38654841093865494</v>
      </c>
      <c r="BB391" s="3">
        <f xml:space="preserve"> IFERROR(ABS(Table1[[#This Row],[ROA 2014]]-Table1[[#This Row],[ROA 2013]]), "x")</f>
        <v>0.61769710720363036</v>
      </c>
      <c r="BC391" s="3">
        <f xml:space="preserve"> IFERROR(ABS(Table1[[#This Row],[ROA 2015]]-Table1[[#This Row],[ROA 2014]]), "x")</f>
        <v>0.15428247305728879</v>
      </c>
      <c r="BD391" s="3">
        <f xml:space="preserve"> IFERROR(ABS(Table1[[#This Row],[ROA 2016]]-Table1[[#This Row],[ROA 2015]]), "x")</f>
        <v>0.20278745644599308</v>
      </c>
      <c r="BE391" s="3">
        <f xml:space="preserve"> IFERROR(ABS(Table1[[#This Row],[ROA 2017]]-Table1[[#This Row],[ROA 2016]]), "x")</f>
        <v>7.5070028011204493E-2</v>
      </c>
      <c r="BF391" s="3">
        <f xml:space="preserve"> IFERROR(ABS(Table1[[#This Row],[ROA 2018]]-Table1[[#This Row],[ROA 2017]]), "x")</f>
        <v>2.4722932651321403E-2</v>
      </c>
      <c r="BG391" s="3">
        <f xml:space="preserve"> IFERROR(ABS(Table1[[#This Row],[ROA 2019]]-Table1[[#This Row],[ROA 2018]]), "x")</f>
        <v>3.6890645586297784E-3</v>
      </c>
      <c r="BH391" s="3">
        <f xml:space="preserve"> IFERROR(ABS(Table1[[#This Row],[ROA 2020]]-Table1[[#This Row],[ROA 2019]]), "x")</f>
        <v>1.8181818181818184E-2</v>
      </c>
      <c r="BI391" s="3">
        <f xml:space="preserve"> IFERROR(ABS(Table1[[#This Row],[ROA 2021]]-Table1[[#This Row],[ROA 2020]]), "x")</f>
        <v>1.075268817204301E-2</v>
      </c>
      <c r="BJ391" s="3">
        <f xml:space="preserve"> IFERROR(AVERAGE(Table1[[#This Row],[ROA 2013-2012]:[ROA 2021-2020]]), "x")</f>
        <v>0.16597021991339822</v>
      </c>
      <c r="BK391" s="3">
        <f>IFERROR(AVERAGE(Table1[[#This Row],[ROA 2012]:[ROA 2021]]), "x")</f>
        <v>0.18512197277608428</v>
      </c>
      <c r="BN391" s="1">
        <f>SUM(Table1[[#This Row],[B/M Rank]:[ROA Rank]])</f>
        <v>0</v>
      </c>
    </row>
    <row r="392" spans="1:66" x14ac:dyDescent="0.25">
      <c r="A392" s="1" t="s">
        <v>4040</v>
      </c>
      <c r="B392" s="1" t="s">
        <v>1750</v>
      </c>
      <c r="C392" s="1" t="s">
        <v>12</v>
      </c>
      <c r="D392" s="1" t="s">
        <v>11</v>
      </c>
      <c r="E392" s="1" t="s">
        <v>108</v>
      </c>
      <c r="F392" s="1">
        <v>5.71</v>
      </c>
      <c r="G392" s="19"/>
      <c r="H392" s="19"/>
      <c r="I392" s="19"/>
      <c r="J392" s="19"/>
      <c r="K392" s="1"/>
      <c r="L392" s="19"/>
      <c r="M392" s="1">
        <v>2019</v>
      </c>
      <c r="U392" s="1" t="s">
        <v>4368</v>
      </c>
      <c r="V392" s="1" t="s">
        <v>4368</v>
      </c>
      <c r="W392" s="1" t="s">
        <v>4368</v>
      </c>
      <c r="X392" s="1" t="s">
        <v>4368</v>
      </c>
      <c r="Z392" s="3" t="str">
        <f xml:space="preserve"> IFERROR(AVEDEV(Table1[[#This Row],[GP 2012]:[GP 2021]]) / Table1[[#This Row],[Avg GP]], "x")</f>
        <v>x</v>
      </c>
      <c r="AA392" s="2" t="str">
        <f xml:space="preserve"> IFERROR(AVERAGE(Table1[[#This Row],[GP 2012]:[GP 2021]]), "x")</f>
        <v>x</v>
      </c>
      <c r="AB392" s="11">
        <f>Table1[Equity]/Table1[Market Capital]</f>
        <v>0.49036777583187385</v>
      </c>
      <c r="AJ392" s="1">
        <v>1</v>
      </c>
      <c r="AK392" s="1">
        <v>2.5</v>
      </c>
      <c r="AL392" s="1">
        <v>3.8</v>
      </c>
      <c r="AM392" s="1">
        <v>3.2</v>
      </c>
      <c r="AN392" s="1">
        <v>2.8</v>
      </c>
      <c r="AO392" s="3" t="str">
        <f xml:space="preserve"> IFERROR(Table1[[#This Row],[GP 2012]]/Table1[[#This Row],[Total Assets 2012]], "x")</f>
        <v>x</v>
      </c>
      <c r="AP392" s="3" t="str">
        <f xml:space="preserve"> IFERROR(Table1[[#This Row],[GP 2013]]/Table1[[#This Row],[Total Assets 2013]], "x")</f>
        <v>x</v>
      </c>
      <c r="AQ392" s="3" t="str">
        <f xml:space="preserve"> IFERROR(Table1[[#This Row],[GP 2014]]/Table1[[#This Row],[Total Assets 2014]], "x")</f>
        <v>x</v>
      </c>
      <c r="AR392" s="3" t="str">
        <f xml:space="preserve"> IFERROR(Table1[[#This Row],[GP 2015]]/Table1[[#This Row],[Total Assets 2015]], "x")</f>
        <v>x</v>
      </c>
      <c r="AS392" s="3" t="str">
        <f xml:space="preserve"> IFERROR(Table1[[#This Row],[GP 2016]]/Table1[[#This Row],[Total Assets 2016]], "x")</f>
        <v>x</v>
      </c>
      <c r="AT392" s="3" t="str">
        <f xml:space="preserve"> IFERROR(Table1[[#This Row],[GP 2017]]/Table1[[#This Row],[Total Assets 2017]], "x")</f>
        <v>x</v>
      </c>
      <c r="AU392" s="3" t="str">
        <f xml:space="preserve"> IFERROR(Table1[[#This Row],[GP 2018]]/Table1[[#This Row],[Total Assets 2018]], "x")</f>
        <v>x</v>
      </c>
      <c r="AV392" s="3" t="str">
        <f xml:space="preserve"> IFERROR(Table1[[#This Row],[GP 2019]]/Table1[[#This Row],[Total Assets 2019]], "x")</f>
        <v>x</v>
      </c>
      <c r="AW392" s="3" t="str">
        <f xml:space="preserve"> IFERROR(Table1[[#This Row],[GP 2020]]/Table1[[#This Row],[Total Assets 2020]], "x")</f>
        <v>x</v>
      </c>
      <c r="AX392" s="3" t="str">
        <f xml:space="preserve"> IFERROR(Table1[[#This Row],[GP 2021]]/Table1[[#This Row],[Total Assets 2021]], "x")</f>
        <v>x</v>
      </c>
      <c r="AY392" s="3" t="str">
        <f xml:space="preserve"> IFERROR(Table1[[#This Row],[GP TTM]]/Table1[[#This Row],[Total Assets TTM]], "x")</f>
        <v>x</v>
      </c>
      <c r="BA392" s="3" t="str">
        <f xml:space="preserve"> IFERROR(ABS(Table1[[#This Row],[ROA 2013]]-Table1[[#This Row],[ROA 2012]]), "x")</f>
        <v>x</v>
      </c>
      <c r="BB392" s="3" t="str">
        <f xml:space="preserve"> IFERROR(ABS(Table1[[#This Row],[ROA 2014]]-Table1[[#This Row],[ROA 2013]]), "x")</f>
        <v>x</v>
      </c>
      <c r="BC392" s="3" t="str">
        <f xml:space="preserve"> IFERROR(ABS(Table1[[#This Row],[ROA 2015]]-Table1[[#This Row],[ROA 2014]]), "x")</f>
        <v>x</v>
      </c>
      <c r="BD392" s="3" t="str">
        <f xml:space="preserve"> IFERROR(ABS(Table1[[#This Row],[ROA 2016]]-Table1[[#This Row],[ROA 2015]]), "x")</f>
        <v>x</v>
      </c>
      <c r="BE392" s="3" t="str">
        <f xml:space="preserve"> IFERROR(ABS(Table1[[#This Row],[ROA 2017]]-Table1[[#This Row],[ROA 2016]]), "x")</f>
        <v>x</v>
      </c>
      <c r="BF392" s="3" t="str">
        <f xml:space="preserve"> IFERROR(ABS(Table1[[#This Row],[ROA 2018]]-Table1[[#This Row],[ROA 2017]]), "x")</f>
        <v>x</v>
      </c>
      <c r="BG392" s="3" t="str">
        <f xml:space="preserve"> IFERROR(ABS(Table1[[#This Row],[ROA 2019]]-Table1[[#This Row],[ROA 2018]]), "x")</f>
        <v>x</v>
      </c>
      <c r="BH392" s="3" t="str">
        <f xml:space="preserve"> IFERROR(ABS(Table1[[#This Row],[ROA 2020]]-Table1[[#This Row],[ROA 2019]]), "x")</f>
        <v>x</v>
      </c>
      <c r="BI392" s="3" t="str">
        <f xml:space="preserve"> IFERROR(ABS(Table1[[#This Row],[ROA 2021]]-Table1[[#This Row],[ROA 2020]]), "x")</f>
        <v>x</v>
      </c>
      <c r="BJ392" s="3" t="str">
        <f xml:space="preserve"> IFERROR(AVERAGE(Table1[[#This Row],[ROA 2013-2012]:[ROA 2021-2020]]), "x")</f>
        <v>x</v>
      </c>
      <c r="BK392" s="3" t="str">
        <f>IFERROR(AVERAGE(Table1[[#This Row],[ROA 2012]:[ROA 2021]]), "x")</f>
        <v>x</v>
      </c>
      <c r="BN392" s="1">
        <f>SUM(Table1[[#This Row],[B/M Rank]:[ROA Rank]])</f>
        <v>0</v>
      </c>
    </row>
    <row r="393" spans="1:66" x14ac:dyDescent="0.25">
      <c r="A393" s="1" t="s">
        <v>3655</v>
      </c>
      <c r="B393" s="1" t="s">
        <v>4714</v>
      </c>
      <c r="C393" s="1" t="s">
        <v>4417</v>
      </c>
      <c r="D393" s="1" t="s">
        <v>268</v>
      </c>
      <c r="E393" s="1" t="s">
        <v>108</v>
      </c>
      <c r="F393" s="1">
        <v>5.73</v>
      </c>
      <c r="G393" s="19"/>
      <c r="H393" s="19"/>
      <c r="I393" s="19"/>
      <c r="J393" s="19"/>
      <c r="K393" s="1"/>
      <c r="L393" s="19"/>
      <c r="M393" s="1">
        <v>2012</v>
      </c>
      <c r="N393" s="1">
        <v>4.3</v>
      </c>
      <c r="O393" s="1">
        <v>3.1</v>
      </c>
      <c r="P393" s="1">
        <v>0.2</v>
      </c>
      <c r="Q393" s="1" t="s">
        <v>4368</v>
      </c>
      <c r="R393" s="1">
        <v>3.6</v>
      </c>
      <c r="S393" s="1">
        <v>5</v>
      </c>
      <c r="T393" s="1">
        <v>5.4</v>
      </c>
      <c r="U393" s="1">
        <v>4.3</v>
      </c>
      <c r="V393" s="1">
        <v>4</v>
      </c>
      <c r="W393" s="1">
        <v>2.8</v>
      </c>
      <c r="X393" s="1">
        <v>0.8</v>
      </c>
      <c r="Z393" s="3">
        <f xml:space="preserve"> IFERROR(AVEDEV(Table1[[#This Row],[GP 2012]:[GP 2021]]) / Table1[[#This Row],[Avg GP]], "x")</f>
        <v>0.2956167176350662</v>
      </c>
      <c r="AA393" s="2">
        <f xml:space="preserve"> IFERROR(AVERAGE(Table1[[#This Row],[GP 2012]:[GP 2021]]), "x")</f>
        <v>3.6333333333333337</v>
      </c>
      <c r="AB393" s="11">
        <f>Table1[Equity]/Table1[Market Capital]</f>
        <v>-0.2268760907504363</v>
      </c>
      <c r="AC393" s="1">
        <v>104</v>
      </c>
      <c r="AD393" s="1">
        <v>112.9</v>
      </c>
      <c r="AE393" s="1">
        <v>57.5</v>
      </c>
      <c r="AF393" s="1">
        <v>26</v>
      </c>
      <c r="AG393" s="1">
        <v>21</v>
      </c>
      <c r="AH393" s="1">
        <v>20.6</v>
      </c>
      <c r="AI393" s="1">
        <v>19.8</v>
      </c>
      <c r="AJ393" s="1">
        <v>12.6</v>
      </c>
      <c r="AK393" s="1">
        <v>14.1</v>
      </c>
      <c r="AL393" s="1">
        <v>13.7</v>
      </c>
      <c r="AM393" s="1">
        <v>14.6</v>
      </c>
      <c r="AN393" s="1">
        <v>-1.3</v>
      </c>
      <c r="AO393" s="3">
        <f xml:space="preserve"> IFERROR(Table1[[#This Row],[GP 2012]]/Table1[[#This Row],[Total Assets 2012]], "x")</f>
        <v>4.1346153846153845E-2</v>
      </c>
      <c r="AP393" s="3">
        <f xml:space="preserve"> IFERROR(Table1[[#This Row],[GP 2013]]/Table1[[#This Row],[Total Assets 2013]], "x")</f>
        <v>2.7457927369353409E-2</v>
      </c>
      <c r="AQ393" s="3">
        <f xml:space="preserve"> IFERROR(Table1[[#This Row],[GP 2014]]/Table1[[#This Row],[Total Assets 2014]], "x")</f>
        <v>3.4782608695652175E-3</v>
      </c>
      <c r="AR393" s="3" t="str">
        <f xml:space="preserve"> IFERROR(Table1[[#This Row],[GP 2015]]/Table1[[#This Row],[Total Assets 2015]], "x")</f>
        <v>x</v>
      </c>
      <c r="AS393" s="3">
        <f xml:space="preserve"> IFERROR(Table1[[#This Row],[GP 2016]]/Table1[[#This Row],[Total Assets 2016]], "x")</f>
        <v>0.17142857142857143</v>
      </c>
      <c r="AT393" s="3">
        <f xml:space="preserve"> IFERROR(Table1[[#This Row],[GP 2017]]/Table1[[#This Row],[Total Assets 2017]], "x")</f>
        <v>0.24271844660194172</v>
      </c>
      <c r="AU393" s="3">
        <f xml:space="preserve"> IFERROR(Table1[[#This Row],[GP 2018]]/Table1[[#This Row],[Total Assets 2018]], "x")</f>
        <v>0.27272727272727276</v>
      </c>
      <c r="AV393" s="3">
        <f xml:space="preserve"> IFERROR(Table1[[#This Row],[GP 2019]]/Table1[[#This Row],[Total Assets 2019]], "x")</f>
        <v>0.34126984126984128</v>
      </c>
      <c r="AW393" s="3">
        <f xml:space="preserve"> IFERROR(Table1[[#This Row],[GP 2020]]/Table1[[#This Row],[Total Assets 2020]], "x")</f>
        <v>0.28368794326241137</v>
      </c>
      <c r="AX393" s="3">
        <f xml:space="preserve"> IFERROR(Table1[[#This Row],[GP 2021]]/Table1[[#This Row],[Total Assets 2021]], "x")</f>
        <v>0.20437956204379562</v>
      </c>
      <c r="AY393" s="3">
        <f xml:space="preserve"> IFERROR(Table1[[#This Row],[GP TTM]]/Table1[[#This Row],[Total Assets TTM]], "x")</f>
        <v>5.4794520547945209E-2</v>
      </c>
      <c r="BA393" s="3">
        <f xml:space="preserve"> IFERROR(ABS(Table1[[#This Row],[ROA 2013]]-Table1[[#This Row],[ROA 2012]]), "x")</f>
        <v>1.3888226476800436E-2</v>
      </c>
      <c r="BB393" s="3">
        <f xml:space="preserve"> IFERROR(ABS(Table1[[#This Row],[ROA 2014]]-Table1[[#This Row],[ROA 2013]]), "x")</f>
        <v>2.397966649978819E-2</v>
      </c>
      <c r="BC393" s="3" t="str">
        <f xml:space="preserve"> IFERROR(ABS(Table1[[#This Row],[ROA 2015]]-Table1[[#This Row],[ROA 2014]]), "x")</f>
        <v>x</v>
      </c>
      <c r="BD393" s="3" t="str">
        <f xml:space="preserve"> IFERROR(ABS(Table1[[#This Row],[ROA 2016]]-Table1[[#This Row],[ROA 2015]]), "x")</f>
        <v>x</v>
      </c>
      <c r="BE393" s="3">
        <f xml:space="preserve"> IFERROR(ABS(Table1[[#This Row],[ROA 2017]]-Table1[[#This Row],[ROA 2016]]), "x")</f>
        <v>7.1289875173370293E-2</v>
      </c>
      <c r="BF393" s="3">
        <f xml:space="preserve"> IFERROR(ABS(Table1[[#This Row],[ROA 2018]]-Table1[[#This Row],[ROA 2017]]), "x")</f>
        <v>3.000882612533104E-2</v>
      </c>
      <c r="BG393" s="3">
        <f xml:space="preserve"> IFERROR(ABS(Table1[[#This Row],[ROA 2019]]-Table1[[#This Row],[ROA 2018]]), "x")</f>
        <v>6.8542568542568516E-2</v>
      </c>
      <c r="BH393" s="3">
        <f xml:space="preserve"> IFERROR(ABS(Table1[[#This Row],[ROA 2020]]-Table1[[#This Row],[ROA 2019]]), "x")</f>
        <v>5.758189800742991E-2</v>
      </c>
      <c r="BI393" s="3">
        <f xml:space="preserve"> IFERROR(ABS(Table1[[#This Row],[ROA 2021]]-Table1[[#This Row],[ROA 2020]]), "x")</f>
        <v>7.9308381218615748E-2</v>
      </c>
      <c r="BJ393" s="3">
        <f xml:space="preserve"> IFERROR(AVERAGE(Table1[[#This Row],[ROA 2013-2012]:[ROA 2021-2020]]), "x")</f>
        <v>4.9228491720557731E-2</v>
      </c>
      <c r="BK393" s="3">
        <f>IFERROR(AVERAGE(Table1[[#This Row],[ROA 2012]:[ROA 2021]]), "x")</f>
        <v>0.17649933104654517</v>
      </c>
      <c r="BN393" s="1">
        <f>SUM(Table1[[#This Row],[B/M Rank]:[ROA Rank]])</f>
        <v>0</v>
      </c>
    </row>
    <row r="394" spans="1:66" x14ac:dyDescent="0.25">
      <c r="A394" s="1" t="s">
        <v>2975</v>
      </c>
      <c r="B394" s="1" t="s">
        <v>954</v>
      </c>
      <c r="C394" s="1" t="s">
        <v>4417</v>
      </c>
      <c r="D394" s="1" t="s">
        <v>268</v>
      </c>
      <c r="E394" s="1" t="s">
        <v>108</v>
      </c>
      <c r="F394" s="1">
        <v>5.73</v>
      </c>
      <c r="G394" s="19"/>
      <c r="H394" s="19"/>
      <c r="I394" s="19"/>
      <c r="J394" s="19"/>
      <c r="K394" s="1"/>
      <c r="L394" s="19"/>
      <c r="M394" s="1">
        <v>2021</v>
      </c>
      <c r="W394" s="1">
        <v>0</v>
      </c>
      <c r="X394" s="1">
        <v>0</v>
      </c>
      <c r="Z394" s="3" t="str">
        <f xml:space="preserve"> IFERROR(AVEDEV(Table1[[#This Row],[GP 2012]:[GP 2021]]) / Table1[[#This Row],[Avg GP]], "x")</f>
        <v>x</v>
      </c>
      <c r="AA394" s="2">
        <f xml:space="preserve"> IFERROR(AVERAGE(Table1[[#This Row],[GP 2012]:[GP 2021]]), "x")</f>
        <v>0</v>
      </c>
      <c r="AB394" s="11">
        <f>Table1[Equity]/Table1[Market Capital]</f>
        <v>0.20942408376963348</v>
      </c>
      <c r="AL394" s="1">
        <v>1.5</v>
      </c>
      <c r="AM394" s="1">
        <v>1.5</v>
      </c>
      <c r="AN394" s="1">
        <v>1.2</v>
      </c>
      <c r="AO394" s="3" t="str">
        <f xml:space="preserve"> IFERROR(Table1[[#This Row],[GP 2012]]/Table1[[#This Row],[Total Assets 2012]], "x")</f>
        <v>x</v>
      </c>
      <c r="AP394" s="3" t="str">
        <f xml:space="preserve"> IFERROR(Table1[[#This Row],[GP 2013]]/Table1[[#This Row],[Total Assets 2013]], "x")</f>
        <v>x</v>
      </c>
      <c r="AQ394" s="3" t="str">
        <f xml:space="preserve"> IFERROR(Table1[[#This Row],[GP 2014]]/Table1[[#This Row],[Total Assets 2014]], "x")</f>
        <v>x</v>
      </c>
      <c r="AR394" s="3" t="str">
        <f xml:space="preserve"> IFERROR(Table1[[#This Row],[GP 2015]]/Table1[[#This Row],[Total Assets 2015]], "x")</f>
        <v>x</v>
      </c>
      <c r="AS394" s="3" t="str">
        <f xml:space="preserve"> IFERROR(Table1[[#This Row],[GP 2016]]/Table1[[#This Row],[Total Assets 2016]], "x")</f>
        <v>x</v>
      </c>
      <c r="AT394" s="3" t="str">
        <f xml:space="preserve"> IFERROR(Table1[[#This Row],[GP 2017]]/Table1[[#This Row],[Total Assets 2017]], "x")</f>
        <v>x</v>
      </c>
      <c r="AU394" s="3" t="str">
        <f xml:space="preserve"> IFERROR(Table1[[#This Row],[GP 2018]]/Table1[[#This Row],[Total Assets 2018]], "x")</f>
        <v>x</v>
      </c>
      <c r="AV394" s="3" t="str">
        <f xml:space="preserve"> IFERROR(Table1[[#This Row],[GP 2019]]/Table1[[#This Row],[Total Assets 2019]], "x")</f>
        <v>x</v>
      </c>
      <c r="AW394" s="3" t="str">
        <f xml:space="preserve"> IFERROR(Table1[[#This Row],[GP 2020]]/Table1[[#This Row],[Total Assets 2020]], "x")</f>
        <v>x</v>
      </c>
      <c r="AX394" s="3">
        <f xml:space="preserve"> IFERROR(Table1[[#This Row],[GP 2021]]/Table1[[#This Row],[Total Assets 2021]], "x")</f>
        <v>0</v>
      </c>
      <c r="AY394" s="3">
        <f xml:space="preserve"> IFERROR(Table1[[#This Row],[GP TTM]]/Table1[[#This Row],[Total Assets TTM]], "x")</f>
        <v>0</v>
      </c>
      <c r="BA394" s="3" t="str">
        <f xml:space="preserve"> IFERROR(ABS(Table1[[#This Row],[ROA 2013]]-Table1[[#This Row],[ROA 2012]]), "x")</f>
        <v>x</v>
      </c>
      <c r="BB394" s="3" t="str">
        <f xml:space="preserve"> IFERROR(ABS(Table1[[#This Row],[ROA 2014]]-Table1[[#This Row],[ROA 2013]]), "x")</f>
        <v>x</v>
      </c>
      <c r="BC394" s="3" t="str">
        <f xml:space="preserve"> IFERROR(ABS(Table1[[#This Row],[ROA 2015]]-Table1[[#This Row],[ROA 2014]]), "x")</f>
        <v>x</v>
      </c>
      <c r="BD394" s="3" t="str">
        <f xml:space="preserve"> IFERROR(ABS(Table1[[#This Row],[ROA 2016]]-Table1[[#This Row],[ROA 2015]]), "x")</f>
        <v>x</v>
      </c>
      <c r="BE394" s="3" t="str">
        <f xml:space="preserve"> IFERROR(ABS(Table1[[#This Row],[ROA 2017]]-Table1[[#This Row],[ROA 2016]]), "x")</f>
        <v>x</v>
      </c>
      <c r="BF394" s="3" t="str">
        <f xml:space="preserve"> IFERROR(ABS(Table1[[#This Row],[ROA 2018]]-Table1[[#This Row],[ROA 2017]]), "x")</f>
        <v>x</v>
      </c>
      <c r="BG394" s="3" t="str">
        <f xml:space="preserve"> IFERROR(ABS(Table1[[#This Row],[ROA 2019]]-Table1[[#This Row],[ROA 2018]]), "x")</f>
        <v>x</v>
      </c>
      <c r="BH394" s="3" t="str">
        <f xml:space="preserve"> IFERROR(ABS(Table1[[#This Row],[ROA 2020]]-Table1[[#This Row],[ROA 2019]]), "x")</f>
        <v>x</v>
      </c>
      <c r="BI394" s="3" t="str">
        <f xml:space="preserve"> IFERROR(ABS(Table1[[#This Row],[ROA 2021]]-Table1[[#This Row],[ROA 2020]]), "x")</f>
        <v>x</v>
      </c>
      <c r="BJ394" s="3" t="str">
        <f xml:space="preserve"> IFERROR(AVERAGE(Table1[[#This Row],[ROA 2013-2012]:[ROA 2021-2020]]), "x")</f>
        <v>x</v>
      </c>
      <c r="BK394" s="3">
        <f>IFERROR(AVERAGE(Table1[[#This Row],[ROA 2012]:[ROA 2021]]), "x")</f>
        <v>0</v>
      </c>
      <c r="BN394" s="1">
        <f>SUM(Table1[[#This Row],[B/M Rank]:[ROA Rank]])</f>
        <v>0</v>
      </c>
    </row>
    <row r="395" spans="1:66" x14ac:dyDescent="0.25">
      <c r="A395" s="1" t="s">
        <v>4353</v>
      </c>
      <c r="B395" s="1" t="s">
        <v>2055</v>
      </c>
      <c r="C395" s="1" t="s">
        <v>2056</v>
      </c>
      <c r="D395" s="1" t="s">
        <v>399</v>
      </c>
      <c r="E395" s="1" t="s">
        <v>108</v>
      </c>
      <c r="F395" s="1">
        <v>5.73</v>
      </c>
      <c r="G395" s="19"/>
      <c r="H395" s="19"/>
      <c r="I395" s="19"/>
      <c r="J395" s="19"/>
      <c r="K395" s="1"/>
      <c r="L395" s="19"/>
      <c r="M395" s="1">
        <v>2018</v>
      </c>
      <c r="T395" s="1" t="s">
        <v>4368</v>
      </c>
      <c r="U395" s="1">
        <v>0</v>
      </c>
      <c r="V395" s="1">
        <v>0</v>
      </c>
      <c r="W395" s="1">
        <v>0</v>
      </c>
      <c r="X395" s="1">
        <v>0</v>
      </c>
      <c r="Z395" s="3" t="str">
        <f xml:space="preserve"> IFERROR(AVEDEV(Table1[[#This Row],[GP 2012]:[GP 2021]]) / Table1[[#This Row],[Avg GP]], "x")</f>
        <v>x</v>
      </c>
      <c r="AA395" s="2">
        <f xml:space="preserve"> IFERROR(AVERAGE(Table1[[#This Row],[GP 2012]:[GP 2021]]), "x")</f>
        <v>0</v>
      </c>
      <c r="AB395" s="11">
        <f>Table1[Equity]/Table1[Market Capital]</f>
        <v>1.0471204188481675</v>
      </c>
      <c r="AI395" s="1">
        <v>0.1</v>
      </c>
      <c r="AJ395" s="1">
        <v>4.9000000000000004</v>
      </c>
      <c r="AK395" s="1">
        <v>5.4</v>
      </c>
      <c r="AL395" s="1">
        <v>6.3</v>
      </c>
      <c r="AM395" s="1">
        <v>6.1</v>
      </c>
      <c r="AN395" s="1">
        <v>6</v>
      </c>
      <c r="AO395" s="3" t="str">
        <f xml:space="preserve"> IFERROR(Table1[[#This Row],[GP 2012]]/Table1[[#This Row],[Total Assets 2012]], "x")</f>
        <v>x</v>
      </c>
      <c r="AP395" s="3" t="str">
        <f xml:space="preserve"> IFERROR(Table1[[#This Row],[GP 2013]]/Table1[[#This Row],[Total Assets 2013]], "x")</f>
        <v>x</v>
      </c>
      <c r="AQ395" s="3" t="str">
        <f xml:space="preserve"> IFERROR(Table1[[#This Row],[GP 2014]]/Table1[[#This Row],[Total Assets 2014]], "x")</f>
        <v>x</v>
      </c>
      <c r="AR395" s="3" t="str">
        <f xml:space="preserve"> IFERROR(Table1[[#This Row],[GP 2015]]/Table1[[#This Row],[Total Assets 2015]], "x")</f>
        <v>x</v>
      </c>
      <c r="AS395" s="3" t="str">
        <f xml:space="preserve"> IFERROR(Table1[[#This Row],[GP 2016]]/Table1[[#This Row],[Total Assets 2016]], "x")</f>
        <v>x</v>
      </c>
      <c r="AT395" s="3" t="str">
        <f xml:space="preserve"> IFERROR(Table1[[#This Row],[GP 2017]]/Table1[[#This Row],[Total Assets 2017]], "x")</f>
        <v>x</v>
      </c>
      <c r="AU395" s="3" t="str">
        <f xml:space="preserve"> IFERROR(Table1[[#This Row],[GP 2018]]/Table1[[#This Row],[Total Assets 2018]], "x")</f>
        <v>x</v>
      </c>
      <c r="AV395" s="3">
        <f xml:space="preserve"> IFERROR(Table1[[#This Row],[GP 2019]]/Table1[[#This Row],[Total Assets 2019]], "x")</f>
        <v>0</v>
      </c>
      <c r="AW395" s="3">
        <f xml:space="preserve"> IFERROR(Table1[[#This Row],[GP 2020]]/Table1[[#This Row],[Total Assets 2020]], "x")</f>
        <v>0</v>
      </c>
      <c r="AX395" s="3">
        <f xml:space="preserve"> IFERROR(Table1[[#This Row],[GP 2021]]/Table1[[#This Row],[Total Assets 2021]], "x")</f>
        <v>0</v>
      </c>
      <c r="AY395" s="3">
        <f xml:space="preserve"> IFERROR(Table1[[#This Row],[GP TTM]]/Table1[[#This Row],[Total Assets TTM]], "x")</f>
        <v>0</v>
      </c>
      <c r="BA395" s="3" t="str">
        <f xml:space="preserve"> IFERROR(ABS(Table1[[#This Row],[ROA 2013]]-Table1[[#This Row],[ROA 2012]]), "x")</f>
        <v>x</v>
      </c>
      <c r="BB395" s="3" t="str">
        <f xml:space="preserve"> IFERROR(ABS(Table1[[#This Row],[ROA 2014]]-Table1[[#This Row],[ROA 2013]]), "x")</f>
        <v>x</v>
      </c>
      <c r="BC395" s="3" t="str">
        <f xml:space="preserve"> IFERROR(ABS(Table1[[#This Row],[ROA 2015]]-Table1[[#This Row],[ROA 2014]]), "x")</f>
        <v>x</v>
      </c>
      <c r="BD395" s="3" t="str">
        <f xml:space="preserve"> IFERROR(ABS(Table1[[#This Row],[ROA 2016]]-Table1[[#This Row],[ROA 2015]]), "x")</f>
        <v>x</v>
      </c>
      <c r="BE395" s="3" t="str">
        <f xml:space="preserve"> IFERROR(ABS(Table1[[#This Row],[ROA 2017]]-Table1[[#This Row],[ROA 2016]]), "x")</f>
        <v>x</v>
      </c>
      <c r="BF395" s="3" t="str">
        <f xml:space="preserve"> IFERROR(ABS(Table1[[#This Row],[ROA 2018]]-Table1[[#This Row],[ROA 2017]]), "x")</f>
        <v>x</v>
      </c>
      <c r="BG395" s="3" t="str">
        <f xml:space="preserve"> IFERROR(ABS(Table1[[#This Row],[ROA 2019]]-Table1[[#This Row],[ROA 2018]]), "x")</f>
        <v>x</v>
      </c>
      <c r="BH395" s="3">
        <f xml:space="preserve"> IFERROR(ABS(Table1[[#This Row],[ROA 2020]]-Table1[[#This Row],[ROA 2019]]), "x")</f>
        <v>0</v>
      </c>
      <c r="BI395" s="3">
        <f xml:space="preserve"> IFERROR(ABS(Table1[[#This Row],[ROA 2021]]-Table1[[#This Row],[ROA 2020]]), "x")</f>
        <v>0</v>
      </c>
      <c r="BJ395" s="3">
        <f xml:space="preserve"> IFERROR(AVERAGE(Table1[[#This Row],[ROA 2013-2012]:[ROA 2021-2020]]), "x")</f>
        <v>0</v>
      </c>
      <c r="BK395" s="3">
        <f>IFERROR(AVERAGE(Table1[[#This Row],[ROA 2012]:[ROA 2021]]), "x")</f>
        <v>0</v>
      </c>
      <c r="BN395" s="1">
        <f>SUM(Table1[[#This Row],[B/M Rank]:[ROA Rank]])</f>
        <v>0</v>
      </c>
    </row>
    <row r="396" spans="1:66" x14ac:dyDescent="0.25">
      <c r="A396" s="1" t="s">
        <v>3863</v>
      </c>
      <c r="B396" s="1" t="s">
        <v>1579</v>
      </c>
      <c r="C396" s="1" t="s">
        <v>1499</v>
      </c>
      <c r="D396" s="1" t="s">
        <v>440</v>
      </c>
      <c r="E396" s="1" t="s">
        <v>108</v>
      </c>
      <c r="F396" s="1">
        <v>5.77</v>
      </c>
      <c r="G396" s="19"/>
      <c r="H396" s="19"/>
      <c r="I396" s="19"/>
      <c r="J396" s="19"/>
      <c r="K396" s="1"/>
      <c r="L396" s="19"/>
      <c r="M396" s="1">
        <v>2019</v>
      </c>
      <c r="U396" s="1" t="s">
        <v>4368</v>
      </c>
      <c r="V396" s="1" t="s">
        <v>4368</v>
      </c>
      <c r="W396" s="1" t="s">
        <v>4368</v>
      </c>
      <c r="X396" s="1" t="s">
        <v>4368</v>
      </c>
      <c r="Z396" s="3" t="str">
        <f xml:space="preserve"> IFERROR(AVEDEV(Table1[[#This Row],[GP 2012]:[GP 2021]]) / Table1[[#This Row],[Avg GP]], "x")</f>
        <v>x</v>
      </c>
      <c r="AA396" s="2" t="str">
        <f xml:space="preserve"> IFERROR(AVERAGE(Table1[[#This Row],[GP 2012]:[GP 2021]]), "x")</f>
        <v>x</v>
      </c>
      <c r="AB396" s="11">
        <f>Table1[Equity]/Table1[Market Capital]</f>
        <v>1.0051993067590987</v>
      </c>
      <c r="AJ396" s="1" t="s">
        <v>4368</v>
      </c>
      <c r="AK396" s="1">
        <v>0.1</v>
      </c>
      <c r="AL396" s="1">
        <v>0.5</v>
      </c>
      <c r="AM396" s="1">
        <v>5.9</v>
      </c>
      <c r="AN396" s="1">
        <v>5.8</v>
      </c>
      <c r="AO396" s="3" t="str">
        <f xml:space="preserve"> IFERROR(Table1[[#This Row],[GP 2012]]/Table1[[#This Row],[Total Assets 2012]], "x")</f>
        <v>x</v>
      </c>
      <c r="AP396" s="3" t="str">
        <f xml:space="preserve"> IFERROR(Table1[[#This Row],[GP 2013]]/Table1[[#This Row],[Total Assets 2013]], "x")</f>
        <v>x</v>
      </c>
      <c r="AQ396" s="3" t="str">
        <f xml:space="preserve"> IFERROR(Table1[[#This Row],[GP 2014]]/Table1[[#This Row],[Total Assets 2014]], "x")</f>
        <v>x</v>
      </c>
      <c r="AR396" s="3" t="str">
        <f xml:space="preserve"> IFERROR(Table1[[#This Row],[GP 2015]]/Table1[[#This Row],[Total Assets 2015]], "x")</f>
        <v>x</v>
      </c>
      <c r="AS396" s="3" t="str">
        <f xml:space="preserve"> IFERROR(Table1[[#This Row],[GP 2016]]/Table1[[#This Row],[Total Assets 2016]], "x")</f>
        <v>x</v>
      </c>
      <c r="AT396" s="3" t="str">
        <f xml:space="preserve"> IFERROR(Table1[[#This Row],[GP 2017]]/Table1[[#This Row],[Total Assets 2017]], "x")</f>
        <v>x</v>
      </c>
      <c r="AU396" s="3" t="str">
        <f xml:space="preserve"> IFERROR(Table1[[#This Row],[GP 2018]]/Table1[[#This Row],[Total Assets 2018]], "x")</f>
        <v>x</v>
      </c>
      <c r="AV396" s="3" t="str">
        <f xml:space="preserve"> IFERROR(Table1[[#This Row],[GP 2019]]/Table1[[#This Row],[Total Assets 2019]], "x")</f>
        <v>x</v>
      </c>
      <c r="AW396" s="3" t="str">
        <f xml:space="preserve"> IFERROR(Table1[[#This Row],[GP 2020]]/Table1[[#This Row],[Total Assets 2020]], "x")</f>
        <v>x</v>
      </c>
      <c r="AX396" s="3" t="str">
        <f xml:space="preserve"> IFERROR(Table1[[#This Row],[GP 2021]]/Table1[[#This Row],[Total Assets 2021]], "x")</f>
        <v>x</v>
      </c>
      <c r="AY396" s="3" t="str">
        <f xml:space="preserve"> IFERROR(Table1[[#This Row],[GP TTM]]/Table1[[#This Row],[Total Assets TTM]], "x")</f>
        <v>x</v>
      </c>
      <c r="BA396" s="3" t="str">
        <f xml:space="preserve"> IFERROR(ABS(Table1[[#This Row],[ROA 2013]]-Table1[[#This Row],[ROA 2012]]), "x")</f>
        <v>x</v>
      </c>
      <c r="BB396" s="3" t="str">
        <f xml:space="preserve"> IFERROR(ABS(Table1[[#This Row],[ROA 2014]]-Table1[[#This Row],[ROA 2013]]), "x")</f>
        <v>x</v>
      </c>
      <c r="BC396" s="3" t="str">
        <f xml:space="preserve"> IFERROR(ABS(Table1[[#This Row],[ROA 2015]]-Table1[[#This Row],[ROA 2014]]), "x")</f>
        <v>x</v>
      </c>
      <c r="BD396" s="3" t="str">
        <f xml:space="preserve"> IFERROR(ABS(Table1[[#This Row],[ROA 2016]]-Table1[[#This Row],[ROA 2015]]), "x")</f>
        <v>x</v>
      </c>
      <c r="BE396" s="3" t="str">
        <f xml:space="preserve"> IFERROR(ABS(Table1[[#This Row],[ROA 2017]]-Table1[[#This Row],[ROA 2016]]), "x")</f>
        <v>x</v>
      </c>
      <c r="BF396" s="3" t="str">
        <f xml:space="preserve"> IFERROR(ABS(Table1[[#This Row],[ROA 2018]]-Table1[[#This Row],[ROA 2017]]), "x")</f>
        <v>x</v>
      </c>
      <c r="BG396" s="3" t="str">
        <f xml:space="preserve"> IFERROR(ABS(Table1[[#This Row],[ROA 2019]]-Table1[[#This Row],[ROA 2018]]), "x")</f>
        <v>x</v>
      </c>
      <c r="BH396" s="3" t="str">
        <f xml:space="preserve"> IFERROR(ABS(Table1[[#This Row],[ROA 2020]]-Table1[[#This Row],[ROA 2019]]), "x")</f>
        <v>x</v>
      </c>
      <c r="BI396" s="3" t="str">
        <f xml:space="preserve"> IFERROR(ABS(Table1[[#This Row],[ROA 2021]]-Table1[[#This Row],[ROA 2020]]), "x")</f>
        <v>x</v>
      </c>
      <c r="BJ396" s="3" t="str">
        <f xml:space="preserve"> IFERROR(AVERAGE(Table1[[#This Row],[ROA 2013-2012]:[ROA 2021-2020]]), "x")</f>
        <v>x</v>
      </c>
      <c r="BK396" s="3" t="str">
        <f>IFERROR(AVERAGE(Table1[[#This Row],[ROA 2012]:[ROA 2021]]), "x")</f>
        <v>x</v>
      </c>
      <c r="BN396" s="1">
        <f>SUM(Table1[[#This Row],[B/M Rank]:[ROA Rank]])</f>
        <v>0</v>
      </c>
    </row>
    <row r="397" spans="1:66" x14ac:dyDescent="0.25">
      <c r="A397" s="1" t="s">
        <v>4204</v>
      </c>
      <c r="B397" s="1" t="s">
        <v>1908</v>
      </c>
      <c r="C397" s="1" t="s">
        <v>1889</v>
      </c>
      <c r="D397" s="1" t="s">
        <v>330</v>
      </c>
      <c r="E397" s="1" t="s">
        <v>108</v>
      </c>
      <c r="F397" s="1">
        <v>5.77</v>
      </c>
      <c r="G397" s="19"/>
      <c r="H397" s="19"/>
      <c r="I397" s="19"/>
      <c r="J397" s="19"/>
      <c r="K397" s="1"/>
      <c r="L397" s="19"/>
      <c r="M397" s="1">
        <v>2013</v>
      </c>
      <c r="O397" s="1">
        <v>0</v>
      </c>
      <c r="P397" s="1">
        <v>0.1</v>
      </c>
      <c r="Q397" s="1">
        <v>0</v>
      </c>
      <c r="R397" s="1">
        <v>-0.3</v>
      </c>
      <c r="S397" s="1">
        <v>-0.1</v>
      </c>
      <c r="T397" s="1">
        <v>-0.1</v>
      </c>
      <c r="U397" s="1">
        <v>-0.1</v>
      </c>
      <c r="V397" s="1">
        <v>-0.1</v>
      </c>
      <c r="W397" s="1">
        <v>-0.2</v>
      </c>
      <c r="X397" s="1">
        <v>-0.3</v>
      </c>
      <c r="Z397" s="3">
        <f xml:space="preserve"> IFERROR(AVEDEV(Table1[[#This Row],[GP 2012]:[GP 2021]]) / Table1[[#This Row],[Avg GP]], "x")</f>
        <v>-0.91666666666666641</v>
      </c>
      <c r="AA397" s="2">
        <f xml:space="preserve"> IFERROR(AVERAGE(Table1[[#This Row],[GP 2012]:[GP 2021]]), "x")</f>
        <v>-8.8888888888888892E-2</v>
      </c>
      <c r="AB397" s="11">
        <f>Table1[Equity]/Table1[Market Capital]</f>
        <v>1.6811091854419411</v>
      </c>
      <c r="AD397" s="1">
        <v>0</v>
      </c>
      <c r="AE397" s="1">
        <v>0.8</v>
      </c>
      <c r="AF397" s="1">
        <v>0.8</v>
      </c>
      <c r="AG397" s="1">
        <v>0.5</v>
      </c>
      <c r="AH397" s="1">
        <v>0.4</v>
      </c>
      <c r="AI397" s="1">
        <v>0.3</v>
      </c>
      <c r="AJ397" s="1">
        <v>0.3</v>
      </c>
      <c r="AK397" s="1">
        <v>0.1</v>
      </c>
      <c r="AL397" s="1">
        <v>8.4</v>
      </c>
      <c r="AM397" s="1">
        <v>10.1</v>
      </c>
      <c r="AN397" s="1">
        <v>9.6999999999999993</v>
      </c>
      <c r="AO397" s="3" t="str">
        <f xml:space="preserve"> IFERROR(Table1[[#This Row],[GP 2012]]/Table1[[#This Row],[Total Assets 2012]], "x")</f>
        <v>x</v>
      </c>
      <c r="AP397" s="3" t="str">
        <f xml:space="preserve"> IFERROR(Table1[[#This Row],[GP 2013]]/Table1[[#This Row],[Total Assets 2013]], "x")</f>
        <v>x</v>
      </c>
      <c r="AQ397" s="3">
        <f xml:space="preserve"> IFERROR(Table1[[#This Row],[GP 2014]]/Table1[[#This Row],[Total Assets 2014]], "x")</f>
        <v>0.125</v>
      </c>
      <c r="AR397" s="3">
        <f xml:space="preserve"> IFERROR(Table1[[#This Row],[GP 2015]]/Table1[[#This Row],[Total Assets 2015]], "x")</f>
        <v>0</v>
      </c>
      <c r="AS397" s="3">
        <f xml:space="preserve"> IFERROR(Table1[[#This Row],[GP 2016]]/Table1[[#This Row],[Total Assets 2016]], "x")</f>
        <v>-0.6</v>
      </c>
      <c r="AT397" s="3">
        <f xml:space="preserve"> IFERROR(Table1[[#This Row],[GP 2017]]/Table1[[#This Row],[Total Assets 2017]], "x")</f>
        <v>-0.25</v>
      </c>
      <c r="AU397" s="3">
        <f xml:space="preserve"> IFERROR(Table1[[#This Row],[GP 2018]]/Table1[[#This Row],[Total Assets 2018]], "x")</f>
        <v>-0.33333333333333337</v>
      </c>
      <c r="AV397" s="3">
        <f xml:space="preserve"> IFERROR(Table1[[#This Row],[GP 2019]]/Table1[[#This Row],[Total Assets 2019]], "x")</f>
        <v>-0.33333333333333337</v>
      </c>
      <c r="AW397" s="3">
        <f xml:space="preserve"> IFERROR(Table1[[#This Row],[GP 2020]]/Table1[[#This Row],[Total Assets 2020]], "x")</f>
        <v>-1</v>
      </c>
      <c r="AX397" s="3">
        <f xml:space="preserve"> IFERROR(Table1[[#This Row],[GP 2021]]/Table1[[#This Row],[Total Assets 2021]], "x")</f>
        <v>-2.3809523809523808E-2</v>
      </c>
      <c r="AY397" s="3">
        <f xml:space="preserve"> IFERROR(Table1[[#This Row],[GP TTM]]/Table1[[#This Row],[Total Assets TTM]], "x")</f>
        <v>-2.9702970297029702E-2</v>
      </c>
      <c r="BA397" s="3" t="str">
        <f xml:space="preserve"> IFERROR(ABS(Table1[[#This Row],[ROA 2013]]-Table1[[#This Row],[ROA 2012]]), "x")</f>
        <v>x</v>
      </c>
      <c r="BB397" s="3" t="str">
        <f xml:space="preserve"> IFERROR(ABS(Table1[[#This Row],[ROA 2014]]-Table1[[#This Row],[ROA 2013]]), "x")</f>
        <v>x</v>
      </c>
      <c r="BC397" s="3">
        <f xml:space="preserve"> IFERROR(ABS(Table1[[#This Row],[ROA 2015]]-Table1[[#This Row],[ROA 2014]]), "x")</f>
        <v>0.125</v>
      </c>
      <c r="BD397" s="3">
        <f xml:space="preserve"> IFERROR(ABS(Table1[[#This Row],[ROA 2016]]-Table1[[#This Row],[ROA 2015]]), "x")</f>
        <v>0.6</v>
      </c>
      <c r="BE397" s="3">
        <f xml:space="preserve"> IFERROR(ABS(Table1[[#This Row],[ROA 2017]]-Table1[[#This Row],[ROA 2016]]), "x")</f>
        <v>0.35</v>
      </c>
      <c r="BF397" s="3">
        <f xml:space="preserve"> IFERROR(ABS(Table1[[#This Row],[ROA 2018]]-Table1[[#This Row],[ROA 2017]]), "x")</f>
        <v>8.333333333333337E-2</v>
      </c>
      <c r="BG397" s="3">
        <f xml:space="preserve"> IFERROR(ABS(Table1[[#This Row],[ROA 2019]]-Table1[[#This Row],[ROA 2018]]), "x")</f>
        <v>0</v>
      </c>
      <c r="BH397" s="3">
        <f xml:space="preserve"> IFERROR(ABS(Table1[[#This Row],[ROA 2020]]-Table1[[#This Row],[ROA 2019]]), "x")</f>
        <v>0.66666666666666663</v>
      </c>
      <c r="BI397" s="3">
        <f xml:space="preserve"> IFERROR(ABS(Table1[[#This Row],[ROA 2021]]-Table1[[#This Row],[ROA 2020]]), "x")</f>
        <v>0.97619047619047616</v>
      </c>
      <c r="BJ397" s="3">
        <f xml:space="preserve"> IFERROR(AVERAGE(Table1[[#This Row],[ROA 2013-2012]:[ROA 2021-2020]]), "x")</f>
        <v>0.40017006802721083</v>
      </c>
      <c r="BK397" s="3">
        <f>IFERROR(AVERAGE(Table1[[#This Row],[ROA 2012]:[ROA 2021]]), "x")</f>
        <v>-0.30193452380952379</v>
      </c>
      <c r="BN397" s="1">
        <f>SUM(Table1[[#This Row],[B/M Rank]:[ROA Rank]])</f>
        <v>0</v>
      </c>
    </row>
    <row r="398" spans="1:66" x14ac:dyDescent="0.25">
      <c r="A398" s="1" t="s">
        <v>3537</v>
      </c>
      <c r="B398" s="1" t="s">
        <v>4682</v>
      </c>
      <c r="C398" s="1" t="s">
        <v>4417</v>
      </c>
      <c r="D398" s="1" t="s">
        <v>268</v>
      </c>
      <c r="E398" s="1" t="s">
        <v>108</v>
      </c>
      <c r="F398" s="1">
        <v>5.78</v>
      </c>
      <c r="G398" s="19"/>
      <c r="H398" s="19"/>
      <c r="I398" s="19"/>
      <c r="J398" s="19"/>
      <c r="K398" s="1"/>
      <c r="L398" s="19"/>
      <c r="M398" s="1">
        <v>2012</v>
      </c>
      <c r="N398" s="1" t="s">
        <v>4368</v>
      </c>
      <c r="O398" s="1">
        <v>0</v>
      </c>
      <c r="P398" s="1" t="s">
        <v>4368</v>
      </c>
      <c r="Q398" s="1" t="s">
        <v>4368</v>
      </c>
      <c r="R398" s="1" t="s">
        <v>4368</v>
      </c>
      <c r="S398" s="1" t="s">
        <v>4368</v>
      </c>
      <c r="T398" s="1" t="s">
        <v>4368</v>
      </c>
      <c r="U398" s="1" t="s">
        <v>4368</v>
      </c>
      <c r="V398" s="1" t="s">
        <v>4368</v>
      </c>
      <c r="W398" s="1" t="s">
        <v>4368</v>
      </c>
      <c r="X398" s="1" t="s">
        <v>4368</v>
      </c>
      <c r="Z398" s="3" t="str">
        <f xml:space="preserve"> IFERROR(AVEDEV(Table1[[#This Row],[GP 2012]:[GP 2021]]) / Table1[[#This Row],[Avg GP]], "x")</f>
        <v>x</v>
      </c>
      <c r="AA398" s="2">
        <f xml:space="preserve"> IFERROR(AVERAGE(Table1[[#This Row],[GP 2012]:[GP 2021]]), "x")</f>
        <v>0</v>
      </c>
      <c r="AB398" s="11">
        <f>Table1[Equity]/Table1[Market Capital]</f>
        <v>1.1591695501730104</v>
      </c>
      <c r="AC398" s="1">
        <v>9.9</v>
      </c>
      <c r="AD398" s="1">
        <v>1.3</v>
      </c>
      <c r="AE398" s="1">
        <v>1.5</v>
      </c>
      <c r="AF398" s="1">
        <v>1.1000000000000001</v>
      </c>
      <c r="AG398" s="1">
        <v>0.5</v>
      </c>
      <c r="AH398" s="1">
        <v>0.1</v>
      </c>
      <c r="AI398" s="1">
        <v>0</v>
      </c>
      <c r="AJ398" s="1">
        <v>0</v>
      </c>
      <c r="AK398" s="1">
        <v>6.1</v>
      </c>
      <c r="AL398" s="1">
        <v>7.6</v>
      </c>
      <c r="AM398" s="1">
        <v>7</v>
      </c>
      <c r="AN398" s="1">
        <v>6.7</v>
      </c>
      <c r="AO398" s="3" t="str">
        <f xml:space="preserve"> IFERROR(Table1[[#This Row],[GP 2012]]/Table1[[#This Row],[Total Assets 2012]], "x")</f>
        <v>x</v>
      </c>
      <c r="AP398" s="3">
        <f xml:space="preserve"> IFERROR(Table1[[#This Row],[GP 2013]]/Table1[[#This Row],[Total Assets 2013]], "x")</f>
        <v>0</v>
      </c>
      <c r="AQ398" s="3" t="str">
        <f xml:space="preserve"> IFERROR(Table1[[#This Row],[GP 2014]]/Table1[[#This Row],[Total Assets 2014]], "x")</f>
        <v>x</v>
      </c>
      <c r="AR398" s="3" t="str">
        <f xml:space="preserve"> IFERROR(Table1[[#This Row],[GP 2015]]/Table1[[#This Row],[Total Assets 2015]], "x")</f>
        <v>x</v>
      </c>
      <c r="AS398" s="3" t="str">
        <f xml:space="preserve"> IFERROR(Table1[[#This Row],[GP 2016]]/Table1[[#This Row],[Total Assets 2016]], "x")</f>
        <v>x</v>
      </c>
      <c r="AT398" s="3" t="str">
        <f xml:space="preserve"> IFERROR(Table1[[#This Row],[GP 2017]]/Table1[[#This Row],[Total Assets 2017]], "x")</f>
        <v>x</v>
      </c>
      <c r="AU398" s="3" t="str">
        <f xml:space="preserve"> IFERROR(Table1[[#This Row],[GP 2018]]/Table1[[#This Row],[Total Assets 2018]], "x")</f>
        <v>x</v>
      </c>
      <c r="AV398" s="3" t="str">
        <f xml:space="preserve"> IFERROR(Table1[[#This Row],[GP 2019]]/Table1[[#This Row],[Total Assets 2019]], "x")</f>
        <v>x</v>
      </c>
      <c r="AW398" s="3" t="str">
        <f xml:space="preserve"> IFERROR(Table1[[#This Row],[GP 2020]]/Table1[[#This Row],[Total Assets 2020]], "x")</f>
        <v>x</v>
      </c>
      <c r="AX398" s="3" t="str">
        <f xml:space="preserve"> IFERROR(Table1[[#This Row],[GP 2021]]/Table1[[#This Row],[Total Assets 2021]], "x")</f>
        <v>x</v>
      </c>
      <c r="AY398" s="3" t="str">
        <f xml:space="preserve"> IFERROR(Table1[[#This Row],[GP TTM]]/Table1[[#This Row],[Total Assets TTM]], "x")</f>
        <v>x</v>
      </c>
      <c r="BA398" s="3" t="str">
        <f xml:space="preserve"> IFERROR(ABS(Table1[[#This Row],[ROA 2013]]-Table1[[#This Row],[ROA 2012]]), "x")</f>
        <v>x</v>
      </c>
      <c r="BB398" s="3" t="str">
        <f xml:space="preserve"> IFERROR(ABS(Table1[[#This Row],[ROA 2014]]-Table1[[#This Row],[ROA 2013]]), "x")</f>
        <v>x</v>
      </c>
      <c r="BC398" s="3" t="str">
        <f xml:space="preserve"> IFERROR(ABS(Table1[[#This Row],[ROA 2015]]-Table1[[#This Row],[ROA 2014]]), "x")</f>
        <v>x</v>
      </c>
      <c r="BD398" s="3" t="str">
        <f xml:space="preserve"> IFERROR(ABS(Table1[[#This Row],[ROA 2016]]-Table1[[#This Row],[ROA 2015]]), "x")</f>
        <v>x</v>
      </c>
      <c r="BE398" s="3" t="str">
        <f xml:space="preserve"> IFERROR(ABS(Table1[[#This Row],[ROA 2017]]-Table1[[#This Row],[ROA 2016]]), "x")</f>
        <v>x</v>
      </c>
      <c r="BF398" s="3" t="str">
        <f xml:space="preserve"> IFERROR(ABS(Table1[[#This Row],[ROA 2018]]-Table1[[#This Row],[ROA 2017]]), "x")</f>
        <v>x</v>
      </c>
      <c r="BG398" s="3" t="str">
        <f xml:space="preserve"> IFERROR(ABS(Table1[[#This Row],[ROA 2019]]-Table1[[#This Row],[ROA 2018]]), "x")</f>
        <v>x</v>
      </c>
      <c r="BH398" s="3" t="str">
        <f xml:space="preserve"> IFERROR(ABS(Table1[[#This Row],[ROA 2020]]-Table1[[#This Row],[ROA 2019]]), "x")</f>
        <v>x</v>
      </c>
      <c r="BI398" s="3" t="str">
        <f xml:space="preserve"> IFERROR(ABS(Table1[[#This Row],[ROA 2021]]-Table1[[#This Row],[ROA 2020]]), "x")</f>
        <v>x</v>
      </c>
      <c r="BJ398" s="3" t="str">
        <f xml:space="preserve"> IFERROR(AVERAGE(Table1[[#This Row],[ROA 2013-2012]:[ROA 2021-2020]]), "x")</f>
        <v>x</v>
      </c>
      <c r="BK398" s="3">
        <f>IFERROR(AVERAGE(Table1[[#This Row],[ROA 2012]:[ROA 2021]]), "x")</f>
        <v>0</v>
      </c>
      <c r="BN398" s="1">
        <f>SUM(Table1[[#This Row],[B/M Rank]:[ROA Rank]])</f>
        <v>0</v>
      </c>
    </row>
    <row r="399" spans="1:66" x14ac:dyDescent="0.25">
      <c r="A399" s="1" t="s">
        <v>4223</v>
      </c>
      <c r="B399" s="1" t="s">
        <v>1927</v>
      </c>
      <c r="C399" s="1" t="s">
        <v>1889</v>
      </c>
      <c r="D399" s="1" t="s">
        <v>330</v>
      </c>
      <c r="E399" s="1" t="s">
        <v>108</v>
      </c>
      <c r="F399" s="1">
        <v>5.78</v>
      </c>
      <c r="G399" s="19"/>
      <c r="H399" s="19"/>
      <c r="I399" s="19"/>
      <c r="J399" s="19"/>
      <c r="K399" s="1"/>
      <c r="L399" s="19"/>
      <c r="M399" s="1">
        <v>2017</v>
      </c>
      <c r="R399" s="1" t="s">
        <v>4368</v>
      </c>
      <c r="S399" s="1">
        <v>-0.6</v>
      </c>
      <c r="T399" s="1">
        <v>-0.3</v>
      </c>
      <c r="U399" s="1">
        <v>-0.2</v>
      </c>
      <c r="V399" s="1" t="s">
        <v>4368</v>
      </c>
      <c r="W399" s="1">
        <v>0.1</v>
      </c>
      <c r="X399" s="1">
        <v>0</v>
      </c>
      <c r="Z399" s="3">
        <f xml:space="preserve"> IFERROR(AVEDEV(Table1[[#This Row],[GP 2012]:[GP 2021]]) / Table1[[#This Row],[Avg GP]], "x")</f>
        <v>-0.8</v>
      </c>
      <c r="AA399" s="2">
        <f xml:space="preserve"> IFERROR(AVERAGE(Table1[[#This Row],[GP 2012]:[GP 2021]]), "x")</f>
        <v>-0.24999999999999997</v>
      </c>
      <c r="AB399" s="11">
        <f>Table1[Equity]/Table1[Market Capital]</f>
        <v>4.0657439446366777</v>
      </c>
      <c r="AG399" s="1">
        <v>0.6</v>
      </c>
      <c r="AH399" s="1">
        <v>3.3</v>
      </c>
      <c r="AI399" s="1">
        <v>3.3</v>
      </c>
      <c r="AJ399" s="1">
        <v>0.7</v>
      </c>
      <c r="AK399" s="1">
        <v>0.1</v>
      </c>
      <c r="AL399" s="1">
        <v>11.8</v>
      </c>
      <c r="AM399" s="1">
        <v>24.3</v>
      </c>
      <c r="AN399" s="1">
        <v>23.5</v>
      </c>
      <c r="AO399" s="3" t="str">
        <f xml:space="preserve"> IFERROR(Table1[[#This Row],[GP 2012]]/Table1[[#This Row],[Total Assets 2012]], "x")</f>
        <v>x</v>
      </c>
      <c r="AP399" s="3" t="str">
        <f xml:space="preserve"> IFERROR(Table1[[#This Row],[GP 2013]]/Table1[[#This Row],[Total Assets 2013]], "x")</f>
        <v>x</v>
      </c>
      <c r="AQ399" s="3" t="str">
        <f xml:space="preserve"> IFERROR(Table1[[#This Row],[GP 2014]]/Table1[[#This Row],[Total Assets 2014]], "x")</f>
        <v>x</v>
      </c>
      <c r="AR399" s="3" t="str">
        <f xml:space="preserve"> IFERROR(Table1[[#This Row],[GP 2015]]/Table1[[#This Row],[Total Assets 2015]], "x")</f>
        <v>x</v>
      </c>
      <c r="AS399" s="3" t="str">
        <f xml:space="preserve"> IFERROR(Table1[[#This Row],[GP 2016]]/Table1[[#This Row],[Total Assets 2016]], "x")</f>
        <v>x</v>
      </c>
      <c r="AT399" s="3">
        <f xml:space="preserve"> IFERROR(Table1[[#This Row],[GP 2017]]/Table1[[#This Row],[Total Assets 2017]], "x")</f>
        <v>-0.18181818181818182</v>
      </c>
      <c r="AU399" s="3">
        <f xml:space="preserve"> IFERROR(Table1[[#This Row],[GP 2018]]/Table1[[#This Row],[Total Assets 2018]], "x")</f>
        <v>-9.0909090909090912E-2</v>
      </c>
      <c r="AV399" s="3">
        <f xml:space="preserve"> IFERROR(Table1[[#This Row],[GP 2019]]/Table1[[#This Row],[Total Assets 2019]], "x")</f>
        <v>-0.28571428571428575</v>
      </c>
      <c r="AW399" s="3" t="str">
        <f xml:space="preserve"> IFERROR(Table1[[#This Row],[GP 2020]]/Table1[[#This Row],[Total Assets 2020]], "x")</f>
        <v>x</v>
      </c>
      <c r="AX399" s="3">
        <f xml:space="preserve"> IFERROR(Table1[[#This Row],[GP 2021]]/Table1[[#This Row],[Total Assets 2021]], "x")</f>
        <v>8.4745762711864406E-3</v>
      </c>
      <c r="AY399" s="3">
        <f xml:space="preserve"> IFERROR(Table1[[#This Row],[GP TTM]]/Table1[[#This Row],[Total Assets TTM]], "x")</f>
        <v>0</v>
      </c>
      <c r="BA399" s="3" t="str">
        <f xml:space="preserve"> IFERROR(ABS(Table1[[#This Row],[ROA 2013]]-Table1[[#This Row],[ROA 2012]]), "x")</f>
        <v>x</v>
      </c>
      <c r="BB399" s="3" t="str">
        <f xml:space="preserve"> IFERROR(ABS(Table1[[#This Row],[ROA 2014]]-Table1[[#This Row],[ROA 2013]]), "x")</f>
        <v>x</v>
      </c>
      <c r="BC399" s="3" t="str">
        <f xml:space="preserve"> IFERROR(ABS(Table1[[#This Row],[ROA 2015]]-Table1[[#This Row],[ROA 2014]]), "x")</f>
        <v>x</v>
      </c>
      <c r="BD399" s="3" t="str">
        <f xml:space="preserve"> IFERROR(ABS(Table1[[#This Row],[ROA 2016]]-Table1[[#This Row],[ROA 2015]]), "x")</f>
        <v>x</v>
      </c>
      <c r="BE399" s="3" t="str">
        <f xml:space="preserve"> IFERROR(ABS(Table1[[#This Row],[ROA 2017]]-Table1[[#This Row],[ROA 2016]]), "x")</f>
        <v>x</v>
      </c>
      <c r="BF399" s="3">
        <f xml:space="preserve"> IFERROR(ABS(Table1[[#This Row],[ROA 2018]]-Table1[[#This Row],[ROA 2017]]), "x")</f>
        <v>9.0909090909090912E-2</v>
      </c>
      <c r="BG399" s="3">
        <f xml:space="preserve"> IFERROR(ABS(Table1[[#This Row],[ROA 2019]]-Table1[[#This Row],[ROA 2018]]), "x")</f>
        <v>0.19480519480519484</v>
      </c>
      <c r="BH399" s="3" t="str">
        <f xml:space="preserve"> IFERROR(ABS(Table1[[#This Row],[ROA 2020]]-Table1[[#This Row],[ROA 2019]]), "x")</f>
        <v>x</v>
      </c>
      <c r="BI399" s="3" t="str">
        <f xml:space="preserve"> IFERROR(ABS(Table1[[#This Row],[ROA 2021]]-Table1[[#This Row],[ROA 2020]]), "x")</f>
        <v>x</v>
      </c>
      <c r="BJ399" s="3">
        <f xml:space="preserve"> IFERROR(AVERAGE(Table1[[#This Row],[ROA 2013-2012]:[ROA 2021-2020]]), "x")</f>
        <v>0.14285714285714288</v>
      </c>
      <c r="BK399" s="3">
        <f>IFERROR(AVERAGE(Table1[[#This Row],[ROA 2012]:[ROA 2021]]), "x")</f>
        <v>-0.13749174554259302</v>
      </c>
      <c r="BN399" s="1">
        <f>SUM(Table1[[#This Row],[B/M Rank]:[ROA Rank]])</f>
        <v>0</v>
      </c>
    </row>
    <row r="400" spans="1:66" x14ac:dyDescent="0.25">
      <c r="A400" s="1" t="s">
        <v>3139</v>
      </c>
      <c r="B400" s="1" t="s">
        <v>1064</v>
      </c>
      <c r="C400" s="1" t="s">
        <v>4417</v>
      </c>
      <c r="D400" s="1" t="s">
        <v>268</v>
      </c>
      <c r="E400" s="1" t="s">
        <v>108</v>
      </c>
      <c r="F400" s="1">
        <v>5.79</v>
      </c>
      <c r="G400" s="19"/>
      <c r="H400" s="19"/>
      <c r="I400" s="19"/>
      <c r="J400" s="19"/>
      <c r="K400" s="1"/>
      <c r="L400" s="19"/>
      <c r="M400" s="1">
        <v>2012</v>
      </c>
      <c r="N400" s="1" t="s">
        <v>4368</v>
      </c>
      <c r="O400" s="1" t="s">
        <v>4368</v>
      </c>
      <c r="P400" s="1" t="s">
        <v>4368</v>
      </c>
      <c r="Q400" s="1" t="s">
        <v>4368</v>
      </c>
      <c r="R400" s="1" t="s">
        <v>4368</v>
      </c>
      <c r="S400" s="1" t="s">
        <v>4368</v>
      </c>
      <c r="T400" s="1" t="s">
        <v>4368</v>
      </c>
      <c r="U400" s="1" t="s">
        <v>4368</v>
      </c>
      <c r="V400" s="1" t="s">
        <v>4368</v>
      </c>
      <c r="W400" s="1" t="s">
        <v>4368</v>
      </c>
      <c r="X400" s="1" t="s">
        <v>4368</v>
      </c>
      <c r="Z400" s="3" t="str">
        <f xml:space="preserve"> IFERROR(AVEDEV(Table1[[#This Row],[GP 2012]:[GP 2021]]) / Table1[[#This Row],[Avg GP]], "x")</f>
        <v>x</v>
      </c>
      <c r="AA400" s="2" t="str">
        <f xml:space="preserve"> IFERROR(AVERAGE(Table1[[#This Row],[GP 2012]:[GP 2021]]), "x")</f>
        <v>x</v>
      </c>
      <c r="AB400" s="11">
        <f>Table1[Equity]/Table1[Market Capital]</f>
        <v>0.74265975820379959</v>
      </c>
      <c r="AC400" s="1">
        <v>0</v>
      </c>
      <c r="AD400" s="1">
        <v>0</v>
      </c>
      <c r="AE400" s="1">
        <v>0.3</v>
      </c>
      <c r="AF400" s="1">
        <v>0.3</v>
      </c>
      <c r="AG400" s="1">
        <v>0.3</v>
      </c>
      <c r="AH400" s="1">
        <v>0.5</v>
      </c>
      <c r="AI400" s="1">
        <v>0.4</v>
      </c>
      <c r="AJ400" s="1">
        <v>0.3</v>
      </c>
      <c r="AK400" s="1">
        <v>3</v>
      </c>
      <c r="AL400" s="1">
        <v>4.7</v>
      </c>
      <c r="AM400" s="1">
        <v>4.5</v>
      </c>
      <c r="AN400" s="1">
        <v>4.3</v>
      </c>
      <c r="AO400" s="3" t="str">
        <f xml:space="preserve"> IFERROR(Table1[[#This Row],[GP 2012]]/Table1[[#This Row],[Total Assets 2012]], "x")</f>
        <v>x</v>
      </c>
      <c r="AP400" s="3" t="str">
        <f xml:space="preserve"> IFERROR(Table1[[#This Row],[GP 2013]]/Table1[[#This Row],[Total Assets 2013]], "x")</f>
        <v>x</v>
      </c>
      <c r="AQ400" s="3" t="str">
        <f xml:space="preserve"> IFERROR(Table1[[#This Row],[GP 2014]]/Table1[[#This Row],[Total Assets 2014]], "x")</f>
        <v>x</v>
      </c>
      <c r="AR400" s="3" t="str">
        <f xml:space="preserve"> IFERROR(Table1[[#This Row],[GP 2015]]/Table1[[#This Row],[Total Assets 2015]], "x")</f>
        <v>x</v>
      </c>
      <c r="AS400" s="3" t="str">
        <f xml:space="preserve"> IFERROR(Table1[[#This Row],[GP 2016]]/Table1[[#This Row],[Total Assets 2016]], "x")</f>
        <v>x</v>
      </c>
      <c r="AT400" s="3" t="str">
        <f xml:space="preserve"> IFERROR(Table1[[#This Row],[GP 2017]]/Table1[[#This Row],[Total Assets 2017]], "x")</f>
        <v>x</v>
      </c>
      <c r="AU400" s="3" t="str">
        <f xml:space="preserve"> IFERROR(Table1[[#This Row],[GP 2018]]/Table1[[#This Row],[Total Assets 2018]], "x")</f>
        <v>x</v>
      </c>
      <c r="AV400" s="3" t="str">
        <f xml:space="preserve"> IFERROR(Table1[[#This Row],[GP 2019]]/Table1[[#This Row],[Total Assets 2019]], "x")</f>
        <v>x</v>
      </c>
      <c r="AW400" s="3" t="str">
        <f xml:space="preserve"> IFERROR(Table1[[#This Row],[GP 2020]]/Table1[[#This Row],[Total Assets 2020]], "x")</f>
        <v>x</v>
      </c>
      <c r="AX400" s="3" t="str">
        <f xml:space="preserve"> IFERROR(Table1[[#This Row],[GP 2021]]/Table1[[#This Row],[Total Assets 2021]], "x")</f>
        <v>x</v>
      </c>
      <c r="AY400" s="3" t="str">
        <f xml:space="preserve"> IFERROR(Table1[[#This Row],[GP TTM]]/Table1[[#This Row],[Total Assets TTM]], "x")</f>
        <v>x</v>
      </c>
      <c r="BA400" s="3" t="str">
        <f xml:space="preserve"> IFERROR(ABS(Table1[[#This Row],[ROA 2013]]-Table1[[#This Row],[ROA 2012]]), "x")</f>
        <v>x</v>
      </c>
      <c r="BB400" s="3" t="str">
        <f xml:space="preserve"> IFERROR(ABS(Table1[[#This Row],[ROA 2014]]-Table1[[#This Row],[ROA 2013]]), "x")</f>
        <v>x</v>
      </c>
      <c r="BC400" s="3" t="str">
        <f xml:space="preserve"> IFERROR(ABS(Table1[[#This Row],[ROA 2015]]-Table1[[#This Row],[ROA 2014]]), "x")</f>
        <v>x</v>
      </c>
      <c r="BD400" s="3" t="str">
        <f xml:space="preserve"> IFERROR(ABS(Table1[[#This Row],[ROA 2016]]-Table1[[#This Row],[ROA 2015]]), "x")</f>
        <v>x</v>
      </c>
      <c r="BE400" s="3" t="str">
        <f xml:space="preserve"> IFERROR(ABS(Table1[[#This Row],[ROA 2017]]-Table1[[#This Row],[ROA 2016]]), "x")</f>
        <v>x</v>
      </c>
      <c r="BF400" s="3" t="str">
        <f xml:space="preserve"> IFERROR(ABS(Table1[[#This Row],[ROA 2018]]-Table1[[#This Row],[ROA 2017]]), "x")</f>
        <v>x</v>
      </c>
      <c r="BG400" s="3" t="str">
        <f xml:space="preserve"> IFERROR(ABS(Table1[[#This Row],[ROA 2019]]-Table1[[#This Row],[ROA 2018]]), "x")</f>
        <v>x</v>
      </c>
      <c r="BH400" s="3" t="str">
        <f xml:space="preserve"> IFERROR(ABS(Table1[[#This Row],[ROA 2020]]-Table1[[#This Row],[ROA 2019]]), "x")</f>
        <v>x</v>
      </c>
      <c r="BI400" s="3" t="str">
        <f xml:space="preserve"> IFERROR(ABS(Table1[[#This Row],[ROA 2021]]-Table1[[#This Row],[ROA 2020]]), "x")</f>
        <v>x</v>
      </c>
      <c r="BJ400" s="3" t="str">
        <f xml:space="preserve"> IFERROR(AVERAGE(Table1[[#This Row],[ROA 2013-2012]:[ROA 2021-2020]]), "x")</f>
        <v>x</v>
      </c>
      <c r="BK400" s="3" t="str">
        <f>IFERROR(AVERAGE(Table1[[#This Row],[ROA 2012]:[ROA 2021]]), "x")</f>
        <v>x</v>
      </c>
      <c r="BN400" s="1">
        <f>SUM(Table1[[#This Row],[B/M Rank]:[ROA Rank]])</f>
        <v>0</v>
      </c>
    </row>
    <row r="401" spans="1:66" x14ac:dyDescent="0.25">
      <c r="A401" s="1" t="s">
        <v>3243</v>
      </c>
      <c r="B401" s="1" t="s">
        <v>1124</v>
      </c>
      <c r="C401" s="1" t="s">
        <v>4417</v>
      </c>
      <c r="D401" s="1" t="s">
        <v>268</v>
      </c>
      <c r="E401" s="1" t="s">
        <v>108</v>
      </c>
      <c r="F401" s="1">
        <v>5.79</v>
      </c>
      <c r="G401" s="19"/>
      <c r="H401" s="19"/>
      <c r="I401" s="19"/>
      <c r="J401" s="19"/>
      <c r="K401" s="1"/>
      <c r="L401" s="19"/>
      <c r="M401" s="1">
        <v>2016</v>
      </c>
      <c r="R401" s="1" t="s">
        <v>4368</v>
      </c>
      <c r="S401" s="1" t="s">
        <v>4368</v>
      </c>
      <c r="T401" s="1" t="s">
        <v>4368</v>
      </c>
      <c r="U401" s="1" t="s">
        <v>4368</v>
      </c>
      <c r="V401" s="1" t="s">
        <v>4368</v>
      </c>
      <c r="W401" s="1" t="s">
        <v>4368</v>
      </c>
      <c r="X401" s="1" t="s">
        <v>4368</v>
      </c>
      <c r="Z401" s="3" t="str">
        <f xml:space="preserve"> IFERROR(AVEDEV(Table1[[#This Row],[GP 2012]:[GP 2021]]) / Table1[[#This Row],[Avg GP]], "x")</f>
        <v>x</v>
      </c>
      <c r="AA401" s="2" t="str">
        <f xml:space="preserve"> IFERROR(AVERAGE(Table1[[#This Row],[GP 2012]:[GP 2021]]), "x")</f>
        <v>x</v>
      </c>
      <c r="AB401" s="11">
        <f>Table1[Equity]/Table1[Market Capital]</f>
        <v>0</v>
      </c>
      <c r="AG401" s="1">
        <v>0.1</v>
      </c>
      <c r="AH401" s="1">
        <v>0.5</v>
      </c>
      <c r="AI401" s="1">
        <v>0.7</v>
      </c>
      <c r="AJ401" s="1">
        <v>0.5</v>
      </c>
      <c r="AK401" s="1">
        <v>0.4</v>
      </c>
      <c r="AL401" s="1">
        <v>0.9</v>
      </c>
      <c r="AM401" s="1">
        <v>0.7</v>
      </c>
      <c r="AN401" s="1">
        <v>0</v>
      </c>
      <c r="AO401" s="3" t="str">
        <f xml:space="preserve"> IFERROR(Table1[[#This Row],[GP 2012]]/Table1[[#This Row],[Total Assets 2012]], "x")</f>
        <v>x</v>
      </c>
      <c r="AP401" s="3" t="str">
        <f xml:space="preserve"> IFERROR(Table1[[#This Row],[GP 2013]]/Table1[[#This Row],[Total Assets 2013]], "x")</f>
        <v>x</v>
      </c>
      <c r="AQ401" s="3" t="str">
        <f xml:space="preserve"> IFERROR(Table1[[#This Row],[GP 2014]]/Table1[[#This Row],[Total Assets 2014]], "x")</f>
        <v>x</v>
      </c>
      <c r="AR401" s="3" t="str">
        <f xml:space="preserve"> IFERROR(Table1[[#This Row],[GP 2015]]/Table1[[#This Row],[Total Assets 2015]], "x")</f>
        <v>x</v>
      </c>
      <c r="AS401" s="3" t="str">
        <f xml:space="preserve"> IFERROR(Table1[[#This Row],[GP 2016]]/Table1[[#This Row],[Total Assets 2016]], "x")</f>
        <v>x</v>
      </c>
      <c r="AT401" s="3" t="str">
        <f xml:space="preserve"> IFERROR(Table1[[#This Row],[GP 2017]]/Table1[[#This Row],[Total Assets 2017]], "x")</f>
        <v>x</v>
      </c>
      <c r="AU401" s="3" t="str">
        <f xml:space="preserve"> IFERROR(Table1[[#This Row],[GP 2018]]/Table1[[#This Row],[Total Assets 2018]], "x")</f>
        <v>x</v>
      </c>
      <c r="AV401" s="3" t="str">
        <f xml:space="preserve"> IFERROR(Table1[[#This Row],[GP 2019]]/Table1[[#This Row],[Total Assets 2019]], "x")</f>
        <v>x</v>
      </c>
      <c r="AW401" s="3" t="str">
        <f xml:space="preserve"> IFERROR(Table1[[#This Row],[GP 2020]]/Table1[[#This Row],[Total Assets 2020]], "x")</f>
        <v>x</v>
      </c>
      <c r="AX401" s="3" t="str">
        <f xml:space="preserve"> IFERROR(Table1[[#This Row],[GP 2021]]/Table1[[#This Row],[Total Assets 2021]], "x")</f>
        <v>x</v>
      </c>
      <c r="AY401" s="3" t="str">
        <f xml:space="preserve"> IFERROR(Table1[[#This Row],[GP TTM]]/Table1[[#This Row],[Total Assets TTM]], "x")</f>
        <v>x</v>
      </c>
      <c r="BA401" s="3" t="str">
        <f xml:space="preserve"> IFERROR(ABS(Table1[[#This Row],[ROA 2013]]-Table1[[#This Row],[ROA 2012]]), "x")</f>
        <v>x</v>
      </c>
      <c r="BB401" s="3" t="str">
        <f xml:space="preserve"> IFERROR(ABS(Table1[[#This Row],[ROA 2014]]-Table1[[#This Row],[ROA 2013]]), "x")</f>
        <v>x</v>
      </c>
      <c r="BC401" s="3" t="str">
        <f xml:space="preserve"> IFERROR(ABS(Table1[[#This Row],[ROA 2015]]-Table1[[#This Row],[ROA 2014]]), "x")</f>
        <v>x</v>
      </c>
      <c r="BD401" s="3" t="str">
        <f xml:space="preserve"> IFERROR(ABS(Table1[[#This Row],[ROA 2016]]-Table1[[#This Row],[ROA 2015]]), "x")</f>
        <v>x</v>
      </c>
      <c r="BE401" s="3" t="str">
        <f xml:space="preserve"> IFERROR(ABS(Table1[[#This Row],[ROA 2017]]-Table1[[#This Row],[ROA 2016]]), "x")</f>
        <v>x</v>
      </c>
      <c r="BF401" s="3" t="str">
        <f xml:space="preserve"> IFERROR(ABS(Table1[[#This Row],[ROA 2018]]-Table1[[#This Row],[ROA 2017]]), "x")</f>
        <v>x</v>
      </c>
      <c r="BG401" s="3" t="str">
        <f xml:space="preserve"> IFERROR(ABS(Table1[[#This Row],[ROA 2019]]-Table1[[#This Row],[ROA 2018]]), "x")</f>
        <v>x</v>
      </c>
      <c r="BH401" s="3" t="str">
        <f xml:space="preserve"> IFERROR(ABS(Table1[[#This Row],[ROA 2020]]-Table1[[#This Row],[ROA 2019]]), "x")</f>
        <v>x</v>
      </c>
      <c r="BI401" s="3" t="str">
        <f xml:space="preserve"> IFERROR(ABS(Table1[[#This Row],[ROA 2021]]-Table1[[#This Row],[ROA 2020]]), "x")</f>
        <v>x</v>
      </c>
      <c r="BJ401" s="3" t="str">
        <f xml:space="preserve"> IFERROR(AVERAGE(Table1[[#This Row],[ROA 2013-2012]:[ROA 2021-2020]]), "x")</f>
        <v>x</v>
      </c>
      <c r="BK401" s="3" t="str">
        <f>IFERROR(AVERAGE(Table1[[#This Row],[ROA 2012]:[ROA 2021]]), "x")</f>
        <v>x</v>
      </c>
      <c r="BN401" s="1">
        <f>SUM(Table1[[#This Row],[B/M Rank]:[ROA Rank]])</f>
        <v>0</v>
      </c>
    </row>
    <row r="402" spans="1:66" x14ac:dyDescent="0.25">
      <c r="A402" s="1" t="s">
        <v>2597</v>
      </c>
      <c r="B402" s="1" t="s">
        <v>646</v>
      </c>
      <c r="C402" s="1" t="s">
        <v>632</v>
      </c>
      <c r="D402" s="1" t="s">
        <v>133</v>
      </c>
      <c r="E402" s="1" t="s">
        <v>108</v>
      </c>
      <c r="F402" s="1">
        <v>5.87</v>
      </c>
      <c r="G402" s="19"/>
      <c r="H402" s="19"/>
      <c r="I402" s="19"/>
      <c r="J402" s="19"/>
      <c r="K402" s="1"/>
      <c r="L402" s="19"/>
      <c r="M402" s="1">
        <v>2019</v>
      </c>
      <c r="U402" s="1" t="s">
        <v>4368</v>
      </c>
      <c r="V402" s="1">
        <v>0.1</v>
      </c>
      <c r="W402" s="1">
        <v>2.2999999999999998</v>
      </c>
      <c r="X402" s="1">
        <v>2.4</v>
      </c>
      <c r="Z402" s="3">
        <f xml:space="preserve"> IFERROR(AVEDEV(Table1[[#This Row],[GP 2012]:[GP 2021]]) / Table1[[#This Row],[Avg GP]], "x")</f>
        <v>0.91666666666666663</v>
      </c>
      <c r="AA402" s="2">
        <f xml:space="preserve"> IFERROR(AVERAGE(Table1[[#This Row],[GP 2012]:[GP 2021]]), "x")</f>
        <v>1.2</v>
      </c>
      <c r="AB402" s="11">
        <f>Table1[Equity]/Table1[Market Capital]</f>
        <v>0.74957410562180582</v>
      </c>
      <c r="AJ402" s="1">
        <v>0</v>
      </c>
      <c r="AK402" s="1">
        <v>9.4</v>
      </c>
      <c r="AL402" s="1">
        <v>15.7</v>
      </c>
      <c r="AM402" s="1">
        <v>15.7</v>
      </c>
      <c r="AN402" s="1">
        <v>4.4000000000000004</v>
      </c>
      <c r="AO402" s="3" t="str">
        <f xml:space="preserve"> IFERROR(Table1[[#This Row],[GP 2012]]/Table1[[#This Row],[Total Assets 2012]], "x")</f>
        <v>x</v>
      </c>
      <c r="AP402" s="3" t="str">
        <f xml:space="preserve"> IFERROR(Table1[[#This Row],[GP 2013]]/Table1[[#This Row],[Total Assets 2013]], "x")</f>
        <v>x</v>
      </c>
      <c r="AQ402" s="3" t="str">
        <f xml:space="preserve"> IFERROR(Table1[[#This Row],[GP 2014]]/Table1[[#This Row],[Total Assets 2014]], "x")</f>
        <v>x</v>
      </c>
      <c r="AR402" s="3" t="str">
        <f xml:space="preserve"> IFERROR(Table1[[#This Row],[GP 2015]]/Table1[[#This Row],[Total Assets 2015]], "x")</f>
        <v>x</v>
      </c>
      <c r="AS402" s="3" t="str">
        <f xml:space="preserve"> IFERROR(Table1[[#This Row],[GP 2016]]/Table1[[#This Row],[Total Assets 2016]], "x")</f>
        <v>x</v>
      </c>
      <c r="AT402" s="3" t="str">
        <f xml:space="preserve"> IFERROR(Table1[[#This Row],[GP 2017]]/Table1[[#This Row],[Total Assets 2017]], "x")</f>
        <v>x</v>
      </c>
      <c r="AU402" s="3" t="str">
        <f xml:space="preserve"> IFERROR(Table1[[#This Row],[GP 2018]]/Table1[[#This Row],[Total Assets 2018]], "x")</f>
        <v>x</v>
      </c>
      <c r="AV402" s="3" t="str">
        <f xml:space="preserve"> IFERROR(Table1[[#This Row],[GP 2019]]/Table1[[#This Row],[Total Assets 2019]], "x")</f>
        <v>x</v>
      </c>
      <c r="AW402" s="3">
        <f xml:space="preserve"> IFERROR(Table1[[#This Row],[GP 2020]]/Table1[[#This Row],[Total Assets 2020]], "x")</f>
        <v>1.0638297872340425E-2</v>
      </c>
      <c r="AX402" s="3">
        <f xml:space="preserve"> IFERROR(Table1[[#This Row],[GP 2021]]/Table1[[#This Row],[Total Assets 2021]], "x")</f>
        <v>0.1464968152866242</v>
      </c>
      <c r="AY402" s="3">
        <f xml:space="preserve"> IFERROR(Table1[[#This Row],[GP TTM]]/Table1[[#This Row],[Total Assets TTM]], "x")</f>
        <v>0.15286624203821655</v>
      </c>
      <c r="BA402" s="3" t="str">
        <f xml:space="preserve"> IFERROR(ABS(Table1[[#This Row],[ROA 2013]]-Table1[[#This Row],[ROA 2012]]), "x")</f>
        <v>x</v>
      </c>
      <c r="BB402" s="3" t="str">
        <f xml:space="preserve"> IFERROR(ABS(Table1[[#This Row],[ROA 2014]]-Table1[[#This Row],[ROA 2013]]), "x")</f>
        <v>x</v>
      </c>
      <c r="BC402" s="3" t="str">
        <f xml:space="preserve"> IFERROR(ABS(Table1[[#This Row],[ROA 2015]]-Table1[[#This Row],[ROA 2014]]), "x")</f>
        <v>x</v>
      </c>
      <c r="BD402" s="3" t="str">
        <f xml:space="preserve"> IFERROR(ABS(Table1[[#This Row],[ROA 2016]]-Table1[[#This Row],[ROA 2015]]), "x")</f>
        <v>x</v>
      </c>
      <c r="BE402" s="3" t="str">
        <f xml:space="preserve"> IFERROR(ABS(Table1[[#This Row],[ROA 2017]]-Table1[[#This Row],[ROA 2016]]), "x")</f>
        <v>x</v>
      </c>
      <c r="BF402" s="3" t="str">
        <f xml:space="preserve"> IFERROR(ABS(Table1[[#This Row],[ROA 2018]]-Table1[[#This Row],[ROA 2017]]), "x")</f>
        <v>x</v>
      </c>
      <c r="BG402" s="3" t="str">
        <f xml:space="preserve"> IFERROR(ABS(Table1[[#This Row],[ROA 2019]]-Table1[[#This Row],[ROA 2018]]), "x")</f>
        <v>x</v>
      </c>
      <c r="BH402" s="3" t="str">
        <f xml:space="preserve"> IFERROR(ABS(Table1[[#This Row],[ROA 2020]]-Table1[[#This Row],[ROA 2019]]), "x")</f>
        <v>x</v>
      </c>
      <c r="BI402" s="3">
        <f xml:space="preserve"> IFERROR(ABS(Table1[[#This Row],[ROA 2021]]-Table1[[#This Row],[ROA 2020]]), "x")</f>
        <v>0.13585851741428379</v>
      </c>
      <c r="BJ402" s="3">
        <f xml:space="preserve"> IFERROR(AVERAGE(Table1[[#This Row],[ROA 2013-2012]:[ROA 2021-2020]]), "x")</f>
        <v>0.13585851741428379</v>
      </c>
      <c r="BK402" s="3">
        <f>IFERROR(AVERAGE(Table1[[#This Row],[ROA 2012]:[ROA 2021]]), "x")</f>
        <v>7.8567556579482306E-2</v>
      </c>
      <c r="BN402" s="1">
        <f>SUM(Table1[[#This Row],[B/M Rank]:[ROA Rank]])</f>
        <v>0</v>
      </c>
    </row>
    <row r="403" spans="1:66" x14ac:dyDescent="0.25">
      <c r="A403" s="1" t="s">
        <v>3492</v>
      </c>
      <c r="B403" s="1" t="s">
        <v>4663</v>
      </c>
      <c r="C403" s="1" t="s">
        <v>4417</v>
      </c>
      <c r="D403" s="1" t="s">
        <v>268</v>
      </c>
      <c r="E403" s="1" t="s">
        <v>108</v>
      </c>
      <c r="F403" s="1">
        <v>5.87</v>
      </c>
      <c r="G403" s="19"/>
      <c r="H403" s="19"/>
      <c r="I403" s="19"/>
      <c r="J403" s="19"/>
      <c r="K403" s="1"/>
      <c r="L403" s="19"/>
      <c r="M403" s="1">
        <v>2018</v>
      </c>
      <c r="T403" s="1" t="s">
        <v>4368</v>
      </c>
      <c r="U403" s="1" t="s">
        <v>4368</v>
      </c>
      <c r="V403" s="1" t="s">
        <v>4368</v>
      </c>
      <c r="W403" s="1" t="s">
        <v>4368</v>
      </c>
      <c r="X403" s="1" t="s">
        <v>4368</v>
      </c>
      <c r="Z403" s="3" t="str">
        <f xml:space="preserve"> IFERROR(AVEDEV(Table1[[#This Row],[GP 2012]:[GP 2021]]) / Table1[[#This Row],[Avg GP]], "x")</f>
        <v>x</v>
      </c>
      <c r="AA403" s="2" t="str">
        <f xml:space="preserve"> IFERROR(AVERAGE(Table1[[#This Row],[GP 2012]:[GP 2021]]), "x")</f>
        <v>x</v>
      </c>
      <c r="AB403" s="11">
        <f>Table1[Equity]/Table1[Market Capital]</f>
        <v>0.25553662691652468</v>
      </c>
      <c r="AI403" s="1" t="s">
        <v>4368</v>
      </c>
      <c r="AJ403" s="1">
        <v>0.6</v>
      </c>
      <c r="AK403" s="1">
        <v>1</v>
      </c>
      <c r="AL403" s="1">
        <v>1.9</v>
      </c>
      <c r="AM403" s="1">
        <v>1.9</v>
      </c>
      <c r="AN403" s="1">
        <v>1.5</v>
      </c>
      <c r="AO403" s="3" t="str">
        <f xml:space="preserve"> IFERROR(Table1[[#This Row],[GP 2012]]/Table1[[#This Row],[Total Assets 2012]], "x")</f>
        <v>x</v>
      </c>
      <c r="AP403" s="3" t="str">
        <f xml:space="preserve"> IFERROR(Table1[[#This Row],[GP 2013]]/Table1[[#This Row],[Total Assets 2013]], "x")</f>
        <v>x</v>
      </c>
      <c r="AQ403" s="3" t="str">
        <f xml:space="preserve"> IFERROR(Table1[[#This Row],[GP 2014]]/Table1[[#This Row],[Total Assets 2014]], "x")</f>
        <v>x</v>
      </c>
      <c r="AR403" s="3" t="str">
        <f xml:space="preserve"> IFERROR(Table1[[#This Row],[GP 2015]]/Table1[[#This Row],[Total Assets 2015]], "x")</f>
        <v>x</v>
      </c>
      <c r="AS403" s="3" t="str">
        <f xml:space="preserve"> IFERROR(Table1[[#This Row],[GP 2016]]/Table1[[#This Row],[Total Assets 2016]], "x")</f>
        <v>x</v>
      </c>
      <c r="AT403" s="3" t="str">
        <f xml:space="preserve"> IFERROR(Table1[[#This Row],[GP 2017]]/Table1[[#This Row],[Total Assets 2017]], "x")</f>
        <v>x</v>
      </c>
      <c r="AU403" s="3" t="str">
        <f xml:space="preserve"> IFERROR(Table1[[#This Row],[GP 2018]]/Table1[[#This Row],[Total Assets 2018]], "x")</f>
        <v>x</v>
      </c>
      <c r="AV403" s="3" t="str">
        <f xml:space="preserve"> IFERROR(Table1[[#This Row],[GP 2019]]/Table1[[#This Row],[Total Assets 2019]], "x")</f>
        <v>x</v>
      </c>
      <c r="AW403" s="3" t="str">
        <f xml:space="preserve"> IFERROR(Table1[[#This Row],[GP 2020]]/Table1[[#This Row],[Total Assets 2020]], "x")</f>
        <v>x</v>
      </c>
      <c r="AX403" s="3" t="str">
        <f xml:space="preserve"> IFERROR(Table1[[#This Row],[GP 2021]]/Table1[[#This Row],[Total Assets 2021]], "x")</f>
        <v>x</v>
      </c>
      <c r="AY403" s="3" t="str">
        <f xml:space="preserve"> IFERROR(Table1[[#This Row],[GP TTM]]/Table1[[#This Row],[Total Assets TTM]], "x")</f>
        <v>x</v>
      </c>
      <c r="BA403" s="3" t="str">
        <f xml:space="preserve"> IFERROR(ABS(Table1[[#This Row],[ROA 2013]]-Table1[[#This Row],[ROA 2012]]), "x")</f>
        <v>x</v>
      </c>
      <c r="BB403" s="3" t="str">
        <f xml:space="preserve"> IFERROR(ABS(Table1[[#This Row],[ROA 2014]]-Table1[[#This Row],[ROA 2013]]), "x")</f>
        <v>x</v>
      </c>
      <c r="BC403" s="3" t="str">
        <f xml:space="preserve"> IFERROR(ABS(Table1[[#This Row],[ROA 2015]]-Table1[[#This Row],[ROA 2014]]), "x")</f>
        <v>x</v>
      </c>
      <c r="BD403" s="3" t="str">
        <f xml:space="preserve"> IFERROR(ABS(Table1[[#This Row],[ROA 2016]]-Table1[[#This Row],[ROA 2015]]), "x")</f>
        <v>x</v>
      </c>
      <c r="BE403" s="3" t="str">
        <f xml:space="preserve"> IFERROR(ABS(Table1[[#This Row],[ROA 2017]]-Table1[[#This Row],[ROA 2016]]), "x")</f>
        <v>x</v>
      </c>
      <c r="BF403" s="3" t="str">
        <f xml:space="preserve"> IFERROR(ABS(Table1[[#This Row],[ROA 2018]]-Table1[[#This Row],[ROA 2017]]), "x")</f>
        <v>x</v>
      </c>
      <c r="BG403" s="3" t="str">
        <f xml:space="preserve"> IFERROR(ABS(Table1[[#This Row],[ROA 2019]]-Table1[[#This Row],[ROA 2018]]), "x")</f>
        <v>x</v>
      </c>
      <c r="BH403" s="3" t="str">
        <f xml:space="preserve"> IFERROR(ABS(Table1[[#This Row],[ROA 2020]]-Table1[[#This Row],[ROA 2019]]), "x")</f>
        <v>x</v>
      </c>
      <c r="BI403" s="3" t="str">
        <f xml:space="preserve"> IFERROR(ABS(Table1[[#This Row],[ROA 2021]]-Table1[[#This Row],[ROA 2020]]), "x")</f>
        <v>x</v>
      </c>
      <c r="BJ403" s="3" t="str">
        <f xml:space="preserve"> IFERROR(AVERAGE(Table1[[#This Row],[ROA 2013-2012]:[ROA 2021-2020]]), "x")</f>
        <v>x</v>
      </c>
      <c r="BK403" s="3" t="str">
        <f>IFERROR(AVERAGE(Table1[[#This Row],[ROA 2012]:[ROA 2021]]), "x")</f>
        <v>x</v>
      </c>
      <c r="BN403" s="1">
        <f>SUM(Table1[[#This Row],[B/M Rank]:[ROA Rank]])</f>
        <v>0</v>
      </c>
    </row>
    <row r="404" spans="1:66" x14ac:dyDescent="0.25">
      <c r="A404" s="1" t="s">
        <v>3606</v>
      </c>
      <c r="B404" s="1" t="s">
        <v>1370</v>
      </c>
      <c r="C404" s="1" t="s">
        <v>4417</v>
      </c>
      <c r="D404" s="1" t="s">
        <v>268</v>
      </c>
      <c r="E404" s="1" t="s">
        <v>108</v>
      </c>
      <c r="F404" s="1">
        <v>5.88</v>
      </c>
      <c r="G404" s="19"/>
      <c r="H404" s="19"/>
      <c r="I404" s="19"/>
      <c r="J404" s="19"/>
      <c r="K404" s="1"/>
      <c r="L404" s="19"/>
      <c r="M404" s="1">
        <v>2012</v>
      </c>
      <c r="N404" s="1">
        <v>0</v>
      </c>
      <c r="O404" s="1">
        <v>-0.5</v>
      </c>
      <c r="P404" s="1" t="s">
        <v>4368</v>
      </c>
      <c r="Q404" s="1" t="s">
        <v>4368</v>
      </c>
      <c r="R404" s="1" t="s">
        <v>4368</v>
      </c>
      <c r="S404" s="1" t="s">
        <v>4368</v>
      </c>
      <c r="T404" s="1" t="s">
        <v>4368</v>
      </c>
      <c r="U404" s="1" t="s">
        <v>4368</v>
      </c>
      <c r="V404" s="1" t="s">
        <v>4368</v>
      </c>
      <c r="W404" s="1" t="s">
        <v>4368</v>
      </c>
      <c r="X404" s="1" t="s">
        <v>4368</v>
      </c>
      <c r="Z404" s="3">
        <f xml:space="preserve"> IFERROR(AVEDEV(Table1[[#This Row],[GP 2012]:[GP 2021]]) / Table1[[#This Row],[Avg GP]], "x")</f>
        <v>-1</v>
      </c>
      <c r="AA404" s="2">
        <f xml:space="preserve"> IFERROR(AVERAGE(Table1[[#This Row],[GP 2012]:[GP 2021]]), "x")</f>
        <v>-0.25</v>
      </c>
      <c r="AB404" s="11">
        <f>Table1[Equity]/Table1[Market Capital]</f>
        <v>0.47619047619047616</v>
      </c>
      <c r="AC404" s="1">
        <v>0.4</v>
      </c>
      <c r="AD404" s="1">
        <v>2.1</v>
      </c>
      <c r="AE404" s="1">
        <v>1.1000000000000001</v>
      </c>
      <c r="AF404" s="1">
        <v>1</v>
      </c>
      <c r="AG404" s="1">
        <v>2.5</v>
      </c>
      <c r="AH404" s="1">
        <v>1.4</v>
      </c>
      <c r="AI404" s="1">
        <v>1</v>
      </c>
      <c r="AJ404" s="1">
        <v>1.4</v>
      </c>
      <c r="AK404" s="1">
        <v>3.6</v>
      </c>
      <c r="AL404" s="1">
        <v>5.9</v>
      </c>
      <c r="AM404" s="1">
        <v>3</v>
      </c>
      <c r="AN404" s="1">
        <v>2.8</v>
      </c>
      <c r="AO404" s="3">
        <f xml:space="preserve"> IFERROR(Table1[[#This Row],[GP 2012]]/Table1[[#This Row],[Total Assets 2012]], "x")</f>
        <v>0</v>
      </c>
      <c r="AP404" s="3">
        <f xml:space="preserve"> IFERROR(Table1[[#This Row],[GP 2013]]/Table1[[#This Row],[Total Assets 2013]], "x")</f>
        <v>-0.23809523809523808</v>
      </c>
      <c r="AQ404" s="3" t="str">
        <f xml:space="preserve"> IFERROR(Table1[[#This Row],[GP 2014]]/Table1[[#This Row],[Total Assets 2014]], "x")</f>
        <v>x</v>
      </c>
      <c r="AR404" s="3" t="str">
        <f xml:space="preserve"> IFERROR(Table1[[#This Row],[GP 2015]]/Table1[[#This Row],[Total Assets 2015]], "x")</f>
        <v>x</v>
      </c>
      <c r="AS404" s="3" t="str">
        <f xml:space="preserve"> IFERROR(Table1[[#This Row],[GP 2016]]/Table1[[#This Row],[Total Assets 2016]], "x")</f>
        <v>x</v>
      </c>
      <c r="AT404" s="3" t="str">
        <f xml:space="preserve"> IFERROR(Table1[[#This Row],[GP 2017]]/Table1[[#This Row],[Total Assets 2017]], "x")</f>
        <v>x</v>
      </c>
      <c r="AU404" s="3" t="str">
        <f xml:space="preserve"> IFERROR(Table1[[#This Row],[GP 2018]]/Table1[[#This Row],[Total Assets 2018]], "x")</f>
        <v>x</v>
      </c>
      <c r="AV404" s="3" t="str">
        <f xml:space="preserve"> IFERROR(Table1[[#This Row],[GP 2019]]/Table1[[#This Row],[Total Assets 2019]], "x")</f>
        <v>x</v>
      </c>
      <c r="AW404" s="3" t="str">
        <f xml:space="preserve"> IFERROR(Table1[[#This Row],[GP 2020]]/Table1[[#This Row],[Total Assets 2020]], "x")</f>
        <v>x</v>
      </c>
      <c r="AX404" s="3" t="str">
        <f xml:space="preserve"> IFERROR(Table1[[#This Row],[GP 2021]]/Table1[[#This Row],[Total Assets 2021]], "x")</f>
        <v>x</v>
      </c>
      <c r="AY404" s="3" t="str">
        <f xml:space="preserve"> IFERROR(Table1[[#This Row],[GP TTM]]/Table1[[#This Row],[Total Assets TTM]], "x")</f>
        <v>x</v>
      </c>
      <c r="BA404" s="3">
        <f xml:space="preserve"> IFERROR(ABS(Table1[[#This Row],[ROA 2013]]-Table1[[#This Row],[ROA 2012]]), "x")</f>
        <v>0.23809523809523808</v>
      </c>
      <c r="BB404" s="3" t="str">
        <f xml:space="preserve"> IFERROR(ABS(Table1[[#This Row],[ROA 2014]]-Table1[[#This Row],[ROA 2013]]), "x")</f>
        <v>x</v>
      </c>
      <c r="BC404" s="3" t="str">
        <f xml:space="preserve"> IFERROR(ABS(Table1[[#This Row],[ROA 2015]]-Table1[[#This Row],[ROA 2014]]), "x")</f>
        <v>x</v>
      </c>
      <c r="BD404" s="3" t="str">
        <f xml:space="preserve"> IFERROR(ABS(Table1[[#This Row],[ROA 2016]]-Table1[[#This Row],[ROA 2015]]), "x")</f>
        <v>x</v>
      </c>
      <c r="BE404" s="3" t="str">
        <f xml:space="preserve"> IFERROR(ABS(Table1[[#This Row],[ROA 2017]]-Table1[[#This Row],[ROA 2016]]), "x")</f>
        <v>x</v>
      </c>
      <c r="BF404" s="3" t="str">
        <f xml:space="preserve"> IFERROR(ABS(Table1[[#This Row],[ROA 2018]]-Table1[[#This Row],[ROA 2017]]), "x")</f>
        <v>x</v>
      </c>
      <c r="BG404" s="3" t="str">
        <f xml:space="preserve"> IFERROR(ABS(Table1[[#This Row],[ROA 2019]]-Table1[[#This Row],[ROA 2018]]), "x")</f>
        <v>x</v>
      </c>
      <c r="BH404" s="3" t="str">
        <f xml:space="preserve"> IFERROR(ABS(Table1[[#This Row],[ROA 2020]]-Table1[[#This Row],[ROA 2019]]), "x")</f>
        <v>x</v>
      </c>
      <c r="BI404" s="3" t="str">
        <f xml:space="preserve"> IFERROR(ABS(Table1[[#This Row],[ROA 2021]]-Table1[[#This Row],[ROA 2020]]), "x")</f>
        <v>x</v>
      </c>
      <c r="BJ404" s="3">
        <f xml:space="preserve"> IFERROR(AVERAGE(Table1[[#This Row],[ROA 2013-2012]:[ROA 2021-2020]]), "x")</f>
        <v>0.23809523809523808</v>
      </c>
      <c r="BK404" s="3">
        <f>IFERROR(AVERAGE(Table1[[#This Row],[ROA 2012]:[ROA 2021]]), "x")</f>
        <v>-0.11904761904761904</v>
      </c>
      <c r="BN404" s="1">
        <f>SUM(Table1[[#This Row],[B/M Rank]:[ROA Rank]])</f>
        <v>0</v>
      </c>
    </row>
    <row r="405" spans="1:66" x14ac:dyDescent="0.25">
      <c r="A405" s="1" t="s">
        <v>4184</v>
      </c>
      <c r="B405" s="1" t="s">
        <v>4770</v>
      </c>
      <c r="C405" s="1" t="s">
        <v>1889</v>
      </c>
      <c r="D405" s="1" t="s">
        <v>330</v>
      </c>
      <c r="E405" s="1" t="s">
        <v>108</v>
      </c>
      <c r="F405" s="1">
        <v>5.88</v>
      </c>
      <c r="G405" s="19"/>
      <c r="H405" s="19"/>
      <c r="I405" s="19"/>
      <c r="J405" s="19"/>
      <c r="K405" s="1"/>
      <c r="L405" s="19"/>
      <c r="M405" s="1">
        <v>2012</v>
      </c>
      <c r="N405" s="1">
        <v>-0.2</v>
      </c>
      <c r="O405" s="1">
        <v>-0.2</v>
      </c>
      <c r="P405" s="1">
        <v>-0.2</v>
      </c>
      <c r="Q405" s="1">
        <v>-0.2</v>
      </c>
      <c r="R405" s="1">
        <v>-0.1</v>
      </c>
      <c r="S405" s="1">
        <v>-1</v>
      </c>
      <c r="T405" s="1" t="s">
        <v>4368</v>
      </c>
      <c r="U405" s="1" t="s">
        <v>4368</v>
      </c>
      <c r="V405" s="1" t="s">
        <v>4368</v>
      </c>
      <c r="W405" s="1">
        <v>0.2</v>
      </c>
      <c r="X405" s="1">
        <v>0.2</v>
      </c>
      <c r="Z405" s="3">
        <f xml:space="preserve"> IFERROR(AVEDEV(Table1[[#This Row],[GP 2012]:[GP 2021]]) / Table1[[#This Row],[Avg GP]], "x")</f>
        <v>-0.89075630252100835</v>
      </c>
      <c r="AA405" s="2">
        <f xml:space="preserve"> IFERROR(AVERAGE(Table1[[#This Row],[GP 2012]:[GP 2021]]), "x")</f>
        <v>-0.24285714285714285</v>
      </c>
      <c r="AB405" s="11">
        <f>Table1[Equity]/Table1[Market Capital]</f>
        <v>0.7142857142857143</v>
      </c>
      <c r="AC405" s="1">
        <v>1.4</v>
      </c>
      <c r="AD405" s="1">
        <v>1</v>
      </c>
      <c r="AE405" s="1">
        <v>0.5</v>
      </c>
      <c r="AF405" s="1">
        <v>0.2</v>
      </c>
      <c r="AG405" s="1">
        <v>1</v>
      </c>
      <c r="AH405" s="1">
        <v>3.7</v>
      </c>
      <c r="AI405" s="1">
        <v>4.5999999999999996</v>
      </c>
      <c r="AJ405" s="1">
        <v>2.2000000000000002</v>
      </c>
      <c r="AK405" s="1">
        <v>3.1</v>
      </c>
      <c r="AL405" s="1">
        <v>4.4000000000000004</v>
      </c>
      <c r="AM405" s="1">
        <v>4.2</v>
      </c>
      <c r="AN405" s="1">
        <v>4.2</v>
      </c>
      <c r="AO405" s="3">
        <f xml:space="preserve"> IFERROR(Table1[[#This Row],[GP 2012]]/Table1[[#This Row],[Total Assets 2012]], "x")</f>
        <v>-0.14285714285714288</v>
      </c>
      <c r="AP405" s="3">
        <f xml:space="preserve"> IFERROR(Table1[[#This Row],[GP 2013]]/Table1[[#This Row],[Total Assets 2013]], "x")</f>
        <v>-0.2</v>
      </c>
      <c r="AQ405" s="3">
        <f xml:space="preserve"> IFERROR(Table1[[#This Row],[GP 2014]]/Table1[[#This Row],[Total Assets 2014]], "x")</f>
        <v>-0.4</v>
      </c>
      <c r="AR405" s="3">
        <f xml:space="preserve"> IFERROR(Table1[[#This Row],[GP 2015]]/Table1[[#This Row],[Total Assets 2015]], "x")</f>
        <v>-1</v>
      </c>
      <c r="AS405" s="3">
        <f xml:space="preserve"> IFERROR(Table1[[#This Row],[GP 2016]]/Table1[[#This Row],[Total Assets 2016]], "x")</f>
        <v>-0.1</v>
      </c>
      <c r="AT405" s="3">
        <f xml:space="preserve"> IFERROR(Table1[[#This Row],[GP 2017]]/Table1[[#This Row],[Total Assets 2017]], "x")</f>
        <v>-0.27027027027027023</v>
      </c>
      <c r="AU405" s="3" t="str">
        <f xml:space="preserve"> IFERROR(Table1[[#This Row],[GP 2018]]/Table1[[#This Row],[Total Assets 2018]], "x")</f>
        <v>x</v>
      </c>
      <c r="AV405" s="3" t="str">
        <f xml:space="preserve"> IFERROR(Table1[[#This Row],[GP 2019]]/Table1[[#This Row],[Total Assets 2019]], "x")</f>
        <v>x</v>
      </c>
      <c r="AW405" s="3" t="str">
        <f xml:space="preserve"> IFERROR(Table1[[#This Row],[GP 2020]]/Table1[[#This Row],[Total Assets 2020]], "x")</f>
        <v>x</v>
      </c>
      <c r="AX405" s="3">
        <f xml:space="preserve"> IFERROR(Table1[[#This Row],[GP 2021]]/Table1[[#This Row],[Total Assets 2021]], "x")</f>
        <v>4.5454545454545456E-2</v>
      </c>
      <c r="AY405" s="3">
        <f xml:space="preserve"> IFERROR(Table1[[#This Row],[GP TTM]]/Table1[[#This Row],[Total Assets TTM]], "x")</f>
        <v>4.7619047619047616E-2</v>
      </c>
      <c r="BA405" s="3">
        <f xml:space="preserve"> IFERROR(ABS(Table1[[#This Row],[ROA 2013]]-Table1[[#This Row],[ROA 2012]]), "x")</f>
        <v>5.7142857142857134E-2</v>
      </c>
      <c r="BB405" s="3">
        <f xml:space="preserve"> IFERROR(ABS(Table1[[#This Row],[ROA 2014]]-Table1[[#This Row],[ROA 2013]]), "x")</f>
        <v>0.2</v>
      </c>
      <c r="BC405" s="3">
        <f xml:space="preserve"> IFERROR(ABS(Table1[[#This Row],[ROA 2015]]-Table1[[#This Row],[ROA 2014]]), "x")</f>
        <v>0.6</v>
      </c>
      <c r="BD405" s="3">
        <f xml:space="preserve"> IFERROR(ABS(Table1[[#This Row],[ROA 2016]]-Table1[[#This Row],[ROA 2015]]), "x")</f>
        <v>0.9</v>
      </c>
      <c r="BE405" s="3">
        <f xml:space="preserve"> IFERROR(ABS(Table1[[#This Row],[ROA 2017]]-Table1[[#This Row],[ROA 2016]]), "x")</f>
        <v>0.17027027027027022</v>
      </c>
      <c r="BF405" s="3" t="str">
        <f xml:space="preserve"> IFERROR(ABS(Table1[[#This Row],[ROA 2018]]-Table1[[#This Row],[ROA 2017]]), "x")</f>
        <v>x</v>
      </c>
      <c r="BG405" s="3" t="str">
        <f xml:space="preserve"> IFERROR(ABS(Table1[[#This Row],[ROA 2019]]-Table1[[#This Row],[ROA 2018]]), "x")</f>
        <v>x</v>
      </c>
      <c r="BH405" s="3" t="str">
        <f xml:space="preserve"> IFERROR(ABS(Table1[[#This Row],[ROA 2020]]-Table1[[#This Row],[ROA 2019]]), "x")</f>
        <v>x</v>
      </c>
      <c r="BI405" s="3" t="str">
        <f xml:space="preserve"> IFERROR(ABS(Table1[[#This Row],[ROA 2021]]-Table1[[#This Row],[ROA 2020]]), "x")</f>
        <v>x</v>
      </c>
      <c r="BJ405" s="3">
        <f xml:space="preserve"> IFERROR(AVERAGE(Table1[[#This Row],[ROA 2013-2012]:[ROA 2021-2020]]), "x")</f>
        <v>0.38548262548262546</v>
      </c>
      <c r="BK405" s="3">
        <f>IFERROR(AVERAGE(Table1[[#This Row],[ROA 2012]:[ROA 2021]]), "x")</f>
        <v>-0.29538183823898112</v>
      </c>
      <c r="BN405" s="1">
        <f>SUM(Table1[[#This Row],[B/M Rank]:[ROA Rank]])</f>
        <v>0</v>
      </c>
    </row>
    <row r="406" spans="1:66" x14ac:dyDescent="0.25">
      <c r="A406" s="1" t="s">
        <v>3424</v>
      </c>
      <c r="B406" s="1" t="s">
        <v>4643</v>
      </c>
      <c r="C406" s="1" t="s">
        <v>4417</v>
      </c>
      <c r="D406" s="1" t="s">
        <v>268</v>
      </c>
      <c r="E406" s="1" t="s">
        <v>108</v>
      </c>
      <c r="F406" s="1">
        <v>5.9</v>
      </c>
      <c r="G406" s="19"/>
      <c r="H406" s="19"/>
      <c r="I406" s="19"/>
      <c r="J406" s="19"/>
      <c r="K406" s="1"/>
      <c r="L406" s="19"/>
      <c r="M406" s="1">
        <v>2016</v>
      </c>
      <c r="R406" s="1">
        <v>-0.9</v>
      </c>
      <c r="S406" s="1">
        <v>-1.1000000000000001</v>
      </c>
      <c r="T406" s="1">
        <v>-3.4</v>
      </c>
      <c r="U406" s="1">
        <v>-0.2</v>
      </c>
      <c r="V406" s="1">
        <v>-0.3</v>
      </c>
      <c r="W406" s="1">
        <v>0</v>
      </c>
      <c r="X406" s="1">
        <v>0</v>
      </c>
      <c r="Z406" s="3">
        <f xml:space="preserve"> IFERROR(AVEDEV(Table1[[#This Row],[GP 2012]:[GP 2021]]) / Table1[[#This Row],[Avg GP]], "x")</f>
        <v>-0.85875706214689274</v>
      </c>
      <c r="AA406" s="2">
        <f xml:space="preserve"> IFERROR(AVERAGE(Table1[[#This Row],[GP 2012]:[GP 2021]]), "x")</f>
        <v>-0.98333333333333339</v>
      </c>
      <c r="AB406" s="11">
        <f>Table1[Equity]/Table1[Market Capital]</f>
        <v>-0.13559322033898305</v>
      </c>
      <c r="AG406" s="1">
        <v>0</v>
      </c>
      <c r="AH406" s="1">
        <v>0.5</v>
      </c>
      <c r="AI406" s="1">
        <v>0.1</v>
      </c>
      <c r="AJ406" s="1">
        <v>0.2</v>
      </c>
      <c r="AK406" s="1">
        <v>3.2</v>
      </c>
      <c r="AL406" s="1">
        <v>0.1</v>
      </c>
      <c r="AM406" s="1">
        <v>0.1</v>
      </c>
      <c r="AN406" s="1">
        <v>-0.8</v>
      </c>
      <c r="AO406" s="3" t="str">
        <f xml:space="preserve"> IFERROR(Table1[[#This Row],[GP 2012]]/Table1[[#This Row],[Total Assets 2012]], "x")</f>
        <v>x</v>
      </c>
      <c r="AP406" s="3" t="str">
        <f xml:space="preserve"> IFERROR(Table1[[#This Row],[GP 2013]]/Table1[[#This Row],[Total Assets 2013]], "x")</f>
        <v>x</v>
      </c>
      <c r="AQ406" s="3" t="str">
        <f xml:space="preserve"> IFERROR(Table1[[#This Row],[GP 2014]]/Table1[[#This Row],[Total Assets 2014]], "x")</f>
        <v>x</v>
      </c>
      <c r="AR406" s="3" t="str">
        <f xml:space="preserve"> IFERROR(Table1[[#This Row],[GP 2015]]/Table1[[#This Row],[Total Assets 2015]], "x")</f>
        <v>x</v>
      </c>
      <c r="AS406" s="3" t="str">
        <f xml:space="preserve"> IFERROR(Table1[[#This Row],[GP 2016]]/Table1[[#This Row],[Total Assets 2016]], "x")</f>
        <v>x</v>
      </c>
      <c r="AT406" s="3">
        <f xml:space="preserve"> IFERROR(Table1[[#This Row],[GP 2017]]/Table1[[#This Row],[Total Assets 2017]], "x")</f>
        <v>-2.2000000000000002</v>
      </c>
      <c r="AU406" s="3">
        <f xml:space="preserve"> IFERROR(Table1[[#This Row],[GP 2018]]/Table1[[#This Row],[Total Assets 2018]], "x")</f>
        <v>-34</v>
      </c>
      <c r="AV406" s="3">
        <f xml:space="preserve"> IFERROR(Table1[[#This Row],[GP 2019]]/Table1[[#This Row],[Total Assets 2019]], "x")</f>
        <v>-1</v>
      </c>
      <c r="AW406" s="3">
        <f xml:space="preserve"> IFERROR(Table1[[#This Row],[GP 2020]]/Table1[[#This Row],[Total Assets 2020]], "x")</f>
        <v>-9.3749999999999986E-2</v>
      </c>
      <c r="AX406" s="3">
        <f xml:space="preserve"> IFERROR(Table1[[#This Row],[GP 2021]]/Table1[[#This Row],[Total Assets 2021]], "x")</f>
        <v>0</v>
      </c>
      <c r="AY406" s="3">
        <f xml:space="preserve"> IFERROR(Table1[[#This Row],[GP TTM]]/Table1[[#This Row],[Total Assets TTM]], "x")</f>
        <v>0</v>
      </c>
      <c r="BA406" s="3" t="str">
        <f xml:space="preserve"> IFERROR(ABS(Table1[[#This Row],[ROA 2013]]-Table1[[#This Row],[ROA 2012]]), "x")</f>
        <v>x</v>
      </c>
      <c r="BB406" s="3" t="str">
        <f xml:space="preserve"> IFERROR(ABS(Table1[[#This Row],[ROA 2014]]-Table1[[#This Row],[ROA 2013]]), "x")</f>
        <v>x</v>
      </c>
      <c r="BC406" s="3" t="str">
        <f xml:space="preserve"> IFERROR(ABS(Table1[[#This Row],[ROA 2015]]-Table1[[#This Row],[ROA 2014]]), "x")</f>
        <v>x</v>
      </c>
      <c r="BD406" s="3" t="str">
        <f xml:space="preserve"> IFERROR(ABS(Table1[[#This Row],[ROA 2016]]-Table1[[#This Row],[ROA 2015]]), "x")</f>
        <v>x</v>
      </c>
      <c r="BE406" s="3" t="str">
        <f xml:space="preserve"> IFERROR(ABS(Table1[[#This Row],[ROA 2017]]-Table1[[#This Row],[ROA 2016]]), "x")</f>
        <v>x</v>
      </c>
      <c r="BF406" s="3">
        <f xml:space="preserve"> IFERROR(ABS(Table1[[#This Row],[ROA 2018]]-Table1[[#This Row],[ROA 2017]]), "x")</f>
        <v>31.8</v>
      </c>
      <c r="BG406" s="3">
        <f xml:space="preserve"> IFERROR(ABS(Table1[[#This Row],[ROA 2019]]-Table1[[#This Row],[ROA 2018]]), "x")</f>
        <v>33</v>
      </c>
      <c r="BH406" s="3">
        <f xml:space="preserve"> IFERROR(ABS(Table1[[#This Row],[ROA 2020]]-Table1[[#This Row],[ROA 2019]]), "x")</f>
        <v>0.90625</v>
      </c>
      <c r="BI406" s="3">
        <f xml:space="preserve"> IFERROR(ABS(Table1[[#This Row],[ROA 2021]]-Table1[[#This Row],[ROA 2020]]), "x")</f>
        <v>9.3749999999999986E-2</v>
      </c>
      <c r="BJ406" s="3">
        <f xml:space="preserve"> IFERROR(AVERAGE(Table1[[#This Row],[ROA 2013-2012]:[ROA 2021-2020]]), "x")</f>
        <v>16.45</v>
      </c>
      <c r="BK406" s="3">
        <f>IFERROR(AVERAGE(Table1[[#This Row],[ROA 2012]:[ROA 2021]]), "x")</f>
        <v>-7.4587500000000002</v>
      </c>
      <c r="BN406" s="1">
        <f>SUM(Table1[[#This Row],[B/M Rank]:[ROA Rank]])</f>
        <v>0</v>
      </c>
    </row>
    <row r="407" spans="1:66" x14ac:dyDescent="0.25">
      <c r="A407" s="1" t="s">
        <v>3049</v>
      </c>
      <c r="B407" s="1" t="s">
        <v>1007</v>
      </c>
      <c r="C407" s="1" t="s">
        <v>4417</v>
      </c>
      <c r="D407" s="1" t="s">
        <v>268</v>
      </c>
      <c r="E407" s="1" t="s">
        <v>108</v>
      </c>
      <c r="F407" s="1">
        <v>5.91</v>
      </c>
      <c r="G407" s="19"/>
      <c r="H407" s="19"/>
      <c r="I407" s="19"/>
      <c r="J407" s="19"/>
      <c r="K407" s="1"/>
      <c r="L407" s="19"/>
      <c r="M407" s="1">
        <v>2012</v>
      </c>
      <c r="N407" s="1" t="s">
        <v>4368</v>
      </c>
      <c r="O407" s="1" t="s">
        <v>4368</v>
      </c>
      <c r="P407" s="1" t="s">
        <v>4368</v>
      </c>
      <c r="Q407" s="1" t="s">
        <v>4368</v>
      </c>
      <c r="R407" s="1" t="s">
        <v>4368</v>
      </c>
      <c r="S407" s="1" t="s">
        <v>4368</v>
      </c>
      <c r="T407" s="1" t="s">
        <v>4368</v>
      </c>
      <c r="U407" s="1" t="s">
        <v>4368</v>
      </c>
      <c r="V407" s="1" t="s">
        <v>4368</v>
      </c>
      <c r="W407" s="1" t="s">
        <v>4368</v>
      </c>
      <c r="X407" s="1" t="s">
        <v>4368</v>
      </c>
      <c r="Z407" s="3" t="str">
        <f xml:space="preserve"> IFERROR(AVEDEV(Table1[[#This Row],[GP 2012]:[GP 2021]]) / Table1[[#This Row],[Avg GP]], "x")</f>
        <v>x</v>
      </c>
      <c r="AA407" s="2" t="str">
        <f xml:space="preserve"> IFERROR(AVERAGE(Table1[[#This Row],[GP 2012]:[GP 2021]]), "x")</f>
        <v>x</v>
      </c>
      <c r="AB407" s="11">
        <f>Table1[Equity]/Table1[Market Capital]</f>
        <v>2.4027072758037225</v>
      </c>
      <c r="AC407" s="1">
        <v>13</v>
      </c>
      <c r="AD407" s="1">
        <v>11.5</v>
      </c>
      <c r="AE407" s="1">
        <v>8</v>
      </c>
      <c r="AF407" s="1">
        <v>7.8</v>
      </c>
      <c r="AG407" s="1">
        <v>8.3000000000000007</v>
      </c>
      <c r="AH407" s="1">
        <v>8.5</v>
      </c>
      <c r="AI407" s="1">
        <v>10.4</v>
      </c>
      <c r="AJ407" s="1">
        <v>11.8</v>
      </c>
      <c r="AK407" s="1">
        <v>12.4</v>
      </c>
      <c r="AL407" s="1">
        <v>13.8</v>
      </c>
      <c r="AM407" s="1">
        <v>14.5</v>
      </c>
      <c r="AN407" s="1">
        <v>14.2</v>
      </c>
      <c r="AO407" s="3" t="str">
        <f xml:space="preserve"> IFERROR(Table1[[#This Row],[GP 2012]]/Table1[[#This Row],[Total Assets 2012]], "x")</f>
        <v>x</v>
      </c>
      <c r="AP407" s="3" t="str">
        <f xml:space="preserve"> IFERROR(Table1[[#This Row],[GP 2013]]/Table1[[#This Row],[Total Assets 2013]], "x")</f>
        <v>x</v>
      </c>
      <c r="AQ407" s="3" t="str">
        <f xml:space="preserve"> IFERROR(Table1[[#This Row],[GP 2014]]/Table1[[#This Row],[Total Assets 2014]], "x")</f>
        <v>x</v>
      </c>
      <c r="AR407" s="3" t="str">
        <f xml:space="preserve"> IFERROR(Table1[[#This Row],[GP 2015]]/Table1[[#This Row],[Total Assets 2015]], "x")</f>
        <v>x</v>
      </c>
      <c r="AS407" s="3" t="str">
        <f xml:space="preserve"> IFERROR(Table1[[#This Row],[GP 2016]]/Table1[[#This Row],[Total Assets 2016]], "x")</f>
        <v>x</v>
      </c>
      <c r="AT407" s="3" t="str">
        <f xml:space="preserve"> IFERROR(Table1[[#This Row],[GP 2017]]/Table1[[#This Row],[Total Assets 2017]], "x")</f>
        <v>x</v>
      </c>
      <c r="AU407" s="3" t="str">
        <f xml:space="preserve"> IFERROR(Table1[[#This Row],[GP 2018]]/Table1[[#This Row],[Total Assets 2018]], "x")</f>
        <v>x</v>
      </c>
      <c r="AV407" s="3" t="str">
        <f xml:space="preserve"> IFERROR(Table1[[#This Row],[GP 2019]]/Table1[[#This Row],[Total Assets 2019]], "x")</f>
        <v>x</v>
      </c>
      <c r="AW407" s="3" t="str">
        <f xml:space="preserve"> IFERROR(Table1[[#This Row],[GP 2020]]/Table1[[#This Row],[Total Assets 2020]], "x")</f>
        <v>x</v>
      </c>
      <c r="AX407" s="3" t="str">
        <f xml:space="preserve"> IFERROR(Table1[[#This Row],[GP 2021]]/Table1[[#This Row],[Total Assets 2021]], "x")</f>
        <v>x</v>
      </c>
      <c r="AY407" s="3" t="str">
        <f xml:space="preserve"> IFERROR(Table1[[#This Row],[GP TTM]]/Table1[[#This Row],[Total Assets TTM]], "x")</f>
        <v>x</v>
      </c>
      <c r="BA407" s="3" t="str">
        <f xml:space="preserve"> IFERROR(ABS(Table1[[#This Row],[ROA 2013]]-Table1[[#This Row],[ROA 2012]]), "x")</f>
        <v>x</v>
      </c>
      <c r="BB407" s="3" t="str">
        <f xml:space="preserve"> IFERROR(ABS(Table1[[#This Row],[ROA 2014]]-Table1[[#This Row],[ROA 2013]]), "x")</f>
        <v>x</v>
      </c>
      <c r="BC407" s="3" t="str">
        <f xml:space="preserve"> IFERROR(ABS(Table1[[#This Row],[ROA 2015]]-Table1[[#This Row],[ROA 2014]]), "x")</f>
        <v>x</v>
      </c>
      <c r="BD407" s="3" t="str">
        <f xml:space="preserve"> IFERROR(ABS(Table1[[#This Row],[ROA 2016]]-Table1[[#This Row],[ROA 2015]]), "x")</f>
        <v>x</v>
      </c>
      <c r="BE407" s="3" t="str">
        <f xml:space="preserve"> IFERROR(ABS(Table1[[#This Row],[ROA 2017]]-Table1[[#This Row],[ROA 2016]]), "x")</f>
        <v>x</v>
      </c>
      <c r="BF407" s="3" t="str">
        <f xml:space="preserve"> IFERROR(ABS(Table1[[#This Row],[ROA 2018]]-Table1[[#This Row],[ROA 2017]]), "x")</f>
        <v>x</v>
      </c>
      <c r="BG407" s="3" t="str">
        <f xml:space="preserve"> IFERROR(ABS(Table1[[#This Row],[ROA 2019]]-Table1[[#This Row],[ROA 2018]]), "x")</f>
        <v>x</v>
      </c>
      <c r="BH407" s="3" t="str">
        <f xml:space="preserve"> IFERROR(ABS(Table1[[#This Row],[ROA 2020]]-Table1[[#This Row],[ROA 2019]]), "x")</f>
        <v>x</v>
      </c>
      <c r="BI407" s="3" t="str">
        <f xml:space="preserve"> IFERROR(ABS(Table1[[#This Row],[ROA 2021]]-Table1[[#This Row],[ROA 2020]]), "x")</f>
        <v>x</v>
      </c>
      <c r="BJ407" s="3" t="str">
        <f xml:space="preserve"> IFERROR(AVERAGE(Table1[[#This Row],[ROA 2013-2012]:[ROA 2021-2020]]), "x")</f>
        <v>x</v>
      </c>
      <c r="BK407" s="3" t="str">
        <f>IFERROR(AVERAGE(Table1[[#This Row],[ROA 2012]:[ROA 2021]]), "x")</f>
        <v>x</v>
      </c>
      <c r="BN407" s="1">
        <f>SUM(Table1[[#This Row],[B/M Rank]:[ROA Rank]])</f>
        <v>0</v>
      </c>
    </row>
    <row r="408" spans="1:66" x14ac:dyDescent="0.25">
      <c r="A408" s="1" t="s">
        <v>2363</v>
      </c>
      <c r="B408" s="1" t="s">
        <v>414</v>
      </c>
      <c r="C408" s="1" t="s">
        <v>415</v>
      </c>
      <c r="D408" s="1" t="s">
        <v>330</v>
      </c>
      <c r="E408" s="1" t="s">
        <v>108</v>
      </c>
      <c r="F408" s="1">
        <v>5.93</v>
      </c>
      <c r="G408" s="19"/>
      <c r="H408" s="19"/>
      <c r="I408" s="19"/>
      <c r="J408" s="19"/>
      <c r="K408" s="1"/>
      <c r="L408" s="19"/>
      <c r="M408" s="1">
        <v>2012</v>
      </c>
      <c r="N408" s="1" t="s">
        <v>4368</v>
      </c>
      <c r="O408" s="1" t="s">
        <v>4368</v>
      </c>
      <c r="P408" s="1" t="s">
        <v>4368</v>
      </c>
      <c r="Q408" s="1" t="s">
        <v>4368</v>
      </c>
      <c r="R408" s="1" t="s">
        <v>4368</v>
      </c>
      <c r="S408" s="1" t="s">
        <v>4368</v>
      </c>
      <c r="T408" s="1" t="s">
        <v>4368</v>
      </c>
      <c r="U408" s="1">
        <v>0</v>
      </c>
      <c r="V408" s="1">
        <v>0</v>
      </c>
      <c r="W408" s="1">
        <v>0.1</v>
      </c>
      <c r="X408" s="1">
        <v>0.2</v>
      </c>
      <c r="Z408" s="3">
        <f xml:space="preserve"> IFERROR(AVEDEV(Table1[[#This Row],[GP 2012]:[GP 2021]]) / Table1[[#This Row],[Avg GP]], "x")</f>
        <v>1.3333333333333337</v>
      </c>
      <c r="AA408" s="2">
        <f xml:space="preserve"> IFERROR(AVERAGE(Table1[[#This Row],[GP 2012]:[GP 2021]]), "x")</f>
        <v>3.3333333333333333E-2</v>
      </c>
      <c r="AB408" s="11">
        <f>Table1[Equity]/Table1[Market Capital]</f>
        <v>1.6863406408094438E-2</v>
      </c>
      <c r="AC408" s="1">
        <v>0.5</v>
      </c>
      <c r="AD408" s="1">
        <v>0.5</v>
      </c>
      <c r="AE408" s="1">
        <v>0.5</v>
      </c>
      <c r="AF408" s="1">
        <v>0.4</v>
      </c>
      <c r="AG408" s="1">
        <v>0.3</v>
      </c>
      <c r="AH408" s="1">
        <v>0.8</v>
      </c>
      <c r="AI408" s="1">
        <v>4.3</v>
      </c>
      <c r="AJ408" s="1">
        <v>0.7</v>
      </c>
      <c r="AK408" s="1">
        <v>0.3</v>
      </c>
      <c r="AL408" s="1">
        <v>1.5</v>
      </c>
      <c r="AM408" s="1">
        <v>1</v>
      </c>
      <c r="AN408" s="1">
        <v>0.1</v>
      </c>
      <c r="AO408" s="3" t="str">
        <f xml:space="preserve"> IFERROR(Table1[[#This Row],[GP 2012]]/Table1[[#This Row],[Total Assets 2012]], "x")</f>
        <v>x</v>
      </c>
      <c r="AP408" s="3" t="str">
        <f xml:space="preserve"> IFERROR(Table1[[#This Row],[GP 2013]]/Table1[[#This Row],[Total Assets 2013]], "x")</f>
        <v>x</v>
      </c>
      <c r="AQ408" s="3" t="str">
        <f xml:space="preserve"> IFERROR(Table1[[#This Row],[GP 2014]]/Table1[[#This Row],[Total Assets 2014]], "x")</f>
        <v>x</v>
      </c>
      <c r="AR408" s="3" t="str">
        <f xml:space="preserve"> IFERROR(Table1[[#This Row],[GP 2015]]/Table1[[#This Row],[Total Assets 2015]], "x")</f>
        <v>x</v>
      </c>
      <c r="AS408" s="3" t="str">
        <f xml:space="preserve"> IFERROR(Table1[[#This Row],[GP 2016]]/Table1[[#This Row],[Total Assets 2016]], "x")</f>
        <v>x</v>
      </c>
      <c r="AT408" s="3" t="str">
        <f xml:space="preserve"> IFERROR(Table1[[#This Row],[GP 2017]]/Table1[[#This Row],[Total Assets 2017]], "x")</f>
        <v>x</v>
      </c>
      <c r="AU408" s="3" t="str">
        <f xml:space="preserve"> IFERROR(Table1[[#This Row],[GP 2018]]/Table1[[#This Row],[Total Assets 2018]], "x")</f>
        <v>x</v>
      </c>
      <c r="AV408" s="3">
        <f xml:space="preserve"> IFERROR(Table1[[#This Row],[GP 2019]]/Table1[[#This Row],[Total Assets 2019]], "x")</f>
        <v>0</v>
      </c>
      <c r="AW408" s="3">
        <f xml:space="preserve"> IFERROR(Table1[[#This Row],[GP 2020]]/Table1[[#This Row],[Total Assets 2020]], "x")</f>
        <v>0</v>
      </c>
      <c r="AX408" s="3">
        <f xml:space="preserve"> IFERROR(Table1[[#This Row],[GP 2021]]/Table1[[#This Row],[Total Assets 2021]], "x")</f>
        <v>6.6666666666666666E-2</v>
      </c>
      <c r="AY408" s="3">
        <f xml:space="preserve"> IFERROR(Table1[[#This Row],[GP TTM]]/Table1[[#This Row],[Total Assets TTM]], "x")</f>
        <v>0.2</v>
      </c>
      <c r="BA408" s="3" t="str">
        <f xml:space="preserve"> IFERROR(ABS(Table1[[#This Row],[ROA 2013]]-Table1[[#This Row],[ROA 2012]]), "x")</f>
        <v>x</v>
      </c>
      <c r="BB408" s="3" t="str">
        <f xml:space="preserve"> IFERROR(ABS(Table1[[#This Row],[ROA 2014]]-Table1[[#This Row],[ROA 2013]]), "x")</f>
        <v>x</v>
      </c>
      <c r="BC408" s="3" t="str">
        <f xml:space="preserve"> IFERROR(ABS(Table1[[#This Row],[ROA 2015]]-Table1[[#This Row],[ROA 2014]]), "x")</f>
        <v>x</v>
      </c>
      <c r="BD408" s="3" t="str">
        <f xml:space="preserve"> IFERROR(ABS(Table1[[#This Row],[ROA 2016]]-Table1[[#This Row],[ROA 2015]]), "x")</f>
        <v>x</v>
      </c>
      <c r="BE408" s="3" t="str">
        <f xml:space="preserve"> IFERROR(ABS(Table1[[#This Row],[ROA 2017]]-Table1[[#This Row],[ROA 2016]]), "x")</f>
        <v>x</v>
      </c>
      <c r="BF408" s="3" t="str">
        <f xml:space="preserve"> IFERROR(ABS(Table1[[#This Row],[ROA 2018]]-Table1[[#This Row],[ROA 2017]]), "x")</f>
        <v>x</v>
      </c>
      <c r="BG408" s="3" t="str">
        <f xml:space="preserve"> IFERROR(ABS(Table1[[#This Row],[ROA 2019]]-Table1[[#This Row],[ROA 2018]]), "x")</f>
        <v>x</v>
      </c>
      <c r="BH408" s="3">
        <f xml:space="preserve"> IFERROR(ABS(Table1[[#This Row],[ROA 2020]]-Table1[[#This Row],[ROA 2019]]), "x")</f>
        <v>0</v>
      </c>
      <c r="BI408" s="3">
        <f xml:space="preserve"> IFERROR(ABS(Table1[[#This Row],[ROA 2021]]-Table1[[#This Row],[ROA 2020]]), "x")</f>
        <v>6.6666666666666666E-2</v>
      </c>
      <c r="BJ408" s="3">
        <f xml:space="preserve"> IFERROR(AVERAGE(Table1[[#This Row],[ROA 2013-2012]:[ROA 2021-2020]]), "x")</f>
        <v>3.3333333333333333E-2</v>
      </c>
      <c r="BK408" s="3">
        <f>IFERROR(AVERAGE(Table1[[#This Row],[ROA 2012]:[ROA 2021]]), "x")</f>
        <v>2.2222222222222223E-2</v>
      </c>
      <c r="BN408" s="1">
        <f>SUM(Table1[[#This Row],[B/M Rank]:[ROA Rank]])</f>
        <v>0</v>
      </c>
    </row>
    <row r="409" spans="1:66" x14ac:dyDescent="0.25">
      <c r="A409" s="1" t="s">
        <v>3182</v>
      </c>
      <c r="B409" s="1" t="s">
        <v>1090</v>
      </c>
      <c r="C409" s="1" t="s">
        <v>4417</v>
      </c>
      <c r="D409" s="1" t="s">
        <v>268</v>
      </c>
      <c r="E409" s="1" t="s">
        <v>108</v>
      </c>
      <c r="F409" s="1">
        <v>5.94</v>
      </c>
      <c r="G409" s="19"/>
      <c r="H409" s="19"/>
      <c r="I409" s="19"/>
      <c r="J409" s="19"/>
      <c r="K409" s="1"/>
      <c r="L409" s="19"/>
      <c r="M409" s="1">
        <v>2016</v>
      </c>
      <c r="R409" s="1" t="s">
        <v>4368</v>
      </c>
      <c r="S409" s="1" t="s">
        <v>4368</v>
      </c>
      <c r="T409" s="1" t="s">
        <v>4368</v>
      </c>
      <c r="U409" s="1" t="s">
        <v>4368</v>
      </c>
      <c r="V409" s="1" t="s">
        <v>4368</v>
      </c>
      <c r="W409" s="1" t="s">
        <v>4368</v>
      </c>
      <c r="X409" s="1" t="s">
        <v>4368</v>
      </c>
      <c r="Z409" s="3" t="str">
        <f xml:space="preserve"> IFERROR(AVEDEV(Table1[[#This Row],[GP 2012]:[GP 2021]]) / Table1[[#This Row],[Avg GP]], "x")</f>
        <v>x</v>
      </c>
      <c r="AA409" s="2" t="str">
        <f xml:space="preserve"> IFERROR(AVERAGE(Table1[[#This Row],[GP 2012]:[GP 2021]]), "x")</f>
        <v>x</v>
      </c>
      <c r="AB409" s="11">
        <f>Table1[Equity]/Table1[Market Capital]</f>
        <v>1.1616161616161615</v>
      </c>
      <c r="AG409" s="1">
        <v>0.1</v>
      </c>
      <c r="AH409" s="1">
        <v>0.3</v>
      </c>
      <c r="AI409" s="1">
        <v>0.7</v>
      </c>
      <c r="AJ409" s="1">
        <v>2.6</v>
      </c>
      <c r="AK409" s="1">
        <v>4.3</v>
      </c>
      <c r="AL409" s="1">
        <v>5.4</v>
      </c>
      <c r="AM409" s="1">
        <v>7</v>
      </c>
      <c r="AN409" s="1">
        <v>6.9</v>
      </c>
      <c r="AO409" s="3" t="str">
        <f xml:space="preserve"> IFERROR(Table1[[#This Row],[GP 2012]]/Table1[[#This Row],[Total Assets 2012]], "x")</f>
        <v>x</v>
      </c>
      <c r="AP409" s="3" t="str">
        <f xml:space="preserve"> IFERROR(Table1[[#This Row],[GP 2013]]/Table1[[#This Row],[Total Assets 2013]], "x")</f>
        <v>x</v>
      </c>
      <c r="AQ409" s="3" t="str">
        <f xml:space="preserve"> IFERROR(Table1[[#This Row],[GP 2014]]/Table1[[#This Row],[Total Assets 2014]], "x")</f>
        <v>x</v>
      </c>
      <c r="AR409" s="3" t="str">
        <f xml:space="preserve"> IFERROR(Table1[[#This Row],[GP 2015]]/Table1[[#This Row],[Total Assets 2015]], "x")</f>
        <v>x</v>
      </c>
      <c r="AS409" s="3" t="str">
        <f xml:space="preserve"> IFERROR(Table1[[#This Row],[GP 2016]]/Table1[[#This Row],[Total Assets 2016]], "x")</f>
        <v>x</v>
      </c>
      <c r="AT409" s="3" t="str">
        <f xml:space="preserve"> IFERROR(Table1[[#This Row],[GP 2017]]/Table1[[#This Row],[Total Assets 2017]], "x")</f>
        <v>x</v>
      </c>
      <c r="AU409" s="3" t="str">
        <f xml:space="preserve"> IFERROR(Table1[[#This Row],[GP 2018]]/Table1[[#This Row],[Total Assets 2018]], "x")</f>
        <v>x</v>
      </c>
      <c r="AV409" s="3" t="str">
        <f xml:space="preserve"> IFERROR(Table1[[#This Row],[GP 2019]]/Table1[[#This Row],[Total Assets 2019]], "x")</f>
        <v>x</v>
      </c>
      <c r="AW409" s="3" t="str">
        <f xml:space="preserve"> IFERROR(Table1[[#This Row],[GP 2020]]/Table1[[#This Row],[Total Assets 2020]], "x")</f>
        <v>x</v>
      </c>
      <c r="AX409" s="3" t="str">
        <f xml:space="preserve"> IFERROR(Table1[[#This Row],[GP 2021]]/Table1[[#This Row],[Total Assets 2021]], "x")</f>
        <v>x</v>
      </c>
      <c r="AY409" s="3" t="str">
        <f xml:space="preserve"> IFERROR(Table1[[#This Row],[GP TTM]]/Table1[[#This Row],[Total Assets TTM]], "x")</f>
        <v>x</v>
      </c>
      <c r="BA409" s="3" t="str">
        <f xml:space="preserve"> IFERROR(ABS(Table1[[#This Row],[ROA 2013]]-Table1[[#This Row],[ROA 2012]]), "x")</f>
        <v>x</v>
      </c>
      <c r="BB409" s="3" t="str">
        <f xml:space="preserve"> IFERROR(ABS(Table1[[#This Row],[ROA 2014]]-Table1[[#This Row],[ROA 2013]]), "x")</f>
        <v>x</v>
      </c>
      <c r="BC409" s="3" t="str">
        <f xml:space="preserve"> IFERROR(ABS(Table1[[#This Row],[ROA 2015]]-Table1[[#This Row],[ROA 2014]]), "x")</f>
        <v>x</v>
      </c>
      <c r="BD409" s="3" t="str">
        <f xml:space="preserve"> IFERROR(ABS(Table1[[#This Row],[ROA 2016]]-Table1[[#This Row],[ROA 2015]]), "x")</f>
        <v>x</v>
      </c>
      <c r="BE409" s="3" t="str">
        <f xml:space="preserve"> IFERROR(ABS(Table1[[#This Row],[ROA 2017]]-Table1[[#This Row],[ROA 2016]]), "x")</f>
        <v>x</v>
      </c>
      <c r="BF409" s="3" t="str">
        <f xml:space="preserve"> IFERROR(ABS(Table1[[#This Row],[ROA 2018]]-Table1[[#This Row],[ROA 2017]]), "x")</f>
        <v>x</v>
      </c>
      <c r="BG409" s="3" t="str">
        <f xml:space="preserve"> IFERROR(ABS(Table1[[#This Row],[ROA 2019]]-Table1[[#This Row],[ROA 2018]]), "x")</f>
        <v>x</v>
      </c>
      <c r="BH409" s="3" t="str">
        <f xml:space="preserve"> IFERROR(ABS(Table1[[#This Row],[ROA 2020]]-Table1[[#This Row],[ROA 2019]]), "x")</f>
        <v>x</v>
      </c>
      <c r="BI409" s="3" t="str">
        <f xml:space="preserve"> IFERROR(ABS(Table1[[#This Row],[ROA 2021]]-Table1[[#This Row],[ROA 2020]]), "x")</f>
        <v>x</v>
      </c>
      <c r="BJ409" s="3" t="str">
        <f xml:space="preserve"> IFERROR(AVERAGE(Table1[[#This Row],[ROA 2013-2012]:[ROA 2021-2020]]), "x")</f>
        <v>x</v>
      </c>
      <c r="BK409" s="3" t="str">
        <f>IFERROR(AVERAGE(Table1[[#This Row],[ROA 2012]:[ROA 2021]]), "x")</f>
        <v>x</v>
      </c>
      <c r="BN409" s="1">
        <f>SUM(Table1[[#This Row],[B/M Rank]:[ROA Rank]])</f>
        <v>0</v>
      </c>
    </row>
    <row r="410" spans="1:66" x14ac:dyDescent="0.25">
      <c r="A410" s="1" t="s">
        <v>3839</v>
      </c>
      <c r="B410" s="1" t="s">
        <v>1557</v>
      </c>
      <c r="C410" s="1" t="s">
        <v>1499</v>
      </c>
      <c r="D410" s="1" t="s">
        <v>440</v>
      </c>
      <c r="E410" s="1" t="s">
        <v>108</v>
      </c>
      <c r="F410" s="1">
        <v>6.08</v>
      </c>
      <c r="G410" s="19"/>
      <c r="H410" s="19"/>
      <c r="I410" s="19"/>
      <c r="J410" s="19"/>
      <c r="K410" s="1"/>
      <c r="L410" s="19"/>
      <c r="M410" s="1">
        <v>2012</v>
      </c>
      <c r="N410" s="1" t="s">
        <v>4368</v>
      </c>
      <c r="O410" s="1" t="s">
        <v>4368</v>
      </c>
      <c r="P410" s="1" t="s">
        <v>4368</v>
      </c>
      <c r="Q410" s="1" t="s">
        <v>4368</v>
      </c>
      <c r="R410" s="1" t="s">
        <v>4368</v>
      </c>
      <c r="S410" s="1" t="s">
        <v>4368</v>
      </c>
      <c r="T410" s="1" t="s">
        <v>4368</v>
      </c>
      <c r="U410" s="1" t="s">
        <v>4368</v>
      </c>
      <c r="V410" s="1" t="s">
        <v>4368</v>
      </c>
      <c r="W410" s="1" t="s">
        <v>4368</v>
      </c>
      <c r="X410" s="1" t="s">
        <v>4368</v>
      </c>
      <c r="Z410" s="3" t="str">
        <f xml:space="preserve"> IFERROR(AVEDEV(Table1[[#This Row],[GP 2012]:[GP 2021]]) / Table1[[#This Row],[Avg GP]], "x")</f>
        <v>x</v>
      </c>
      <c r="AA410" s="2" t="str">
        <f xml:space="preserve"> IFERROR(AVERAGE(Table1[[#This Row],[GP 2012]:[GP 2021]]), "x")</f>
        <v>x</v>
      </c>
      <c r="AB410" s="11">
        <f>Table1[Equity]/Table1[Market Capital]</f>
        <v>-0.67434210526315785</v>
      </c>
      <c r="AC410" s="1">
        <v>19.5</v>
      </c>
      <c r="AD410" s="1">
        <v>18</v>
      </c>
      <c r="AE410" s="1">
        <v>0.9</v>
      </c>
      <c r="AF410" s="1">
        <v>0.1</v>
      </c>
      <c r="AG410" s="1">
        <v>2.6</v>
      </c>
      <c r="AH410" s="1">
        <v>0.1</v>
      </c>
      <c r="AI410" s="1">
        <v>0.1</v>
      </c>
      <c r="AJ410" s="1">
        <v>2.2000000000000002</v>
      </c>
      <c r="AK410" s="1">
        <v>2.1</v>
      </c>
      <c r="AL410" s="1">
        <v>0.2</v>
      </c>
      <c r="AM410" s="1">
        <v>0.2</v>
      </c>
      <c r="AN410" s="1">
        <v>-4.0999999999999996</v>
      </c>
      <c r="AO410" s="3" t="str">
        <f xml:space="preserve"> IFERROR(Table1[[#This Row],[GP 2012]]/Table1[[#This Row],[Total Assets 2012]], "x")</f>
        <v>x</v>
      </c>
      <c r="AP410" s="3" t="str">
        <f xml:space="preserve"> IFERROR(Table1[[#This Row],[GP 2013]]/Table1[[#This Row],[Total Assets 2013]], "x")</f>
        <v>x</v>
      </c>
      <c r="AQ410" s="3" t="str">
        <f xml:space="preserve"> IFERROR(Table1[[#This Row],[GP 2014]]/Table1[[#This Row],[Total Assets 2014]], "x")</f>
        <v>x</v>
      </c>
      <c r="AR410" s="3" t="str">
        <f xml:space="preserve"> IFERROR(Table1[[#This Row],[GP 2015]]/Table1[[#This Row],[Total Assets 2015]], "x")</f>
        <v>x</v>
      </c>
      <c r="AS410" s="3" t="str">
        <f xml:space="preserve"> IFERROR(Table1[[#This Row],[GP 2016]]/Table1[[#This Row],[Total Assets 2016]], "x")</f>
        <v>x</v>
      </c>
      <c r="AT410" s="3" t="str">
        <f xml:space="preserve"> IFERROR(Table1[[#This Row],[GP 2017]]/Table1[[#This Row],[Total Assets 2017]], "x")</f>
        <v>x</v>
      </c>
      <c r="AU410" s="3" t="str">
        <f xml:space="preserve"> IFERROR(Table1[[#This Row],[GP 2018]]/Table1[[#This Row],[Total Assets 2018]], "x")</f>
        <v>x</v>
      </c>
      <c r="AV410" s="3" t="str">
        <f xml:space="preserve"> IFERROR(Table1[[#This Row],[GP 2019]]/Table1[[#This Row],[Total Assets 2019]], "x")</f>
        <v>x</v>
      </c>
      <c r="AW410" s="3" t="str">
        <f xml:space="preserve"> IFERROR(Table1[[#This Row],[GP 2020]]/Table1[[#This Row],[Total Assets 2020]], "x")</f>
        <v>x</v>
      </c>
      <c r="AX410" s="3" t="str">
        <f xml:space="preserve"> IFERROR(Table1[[#This Row],[GP 2021]]/Table1[[#This Row],[Total Assets 2021]], "x")</f>
        <v>x</v>
      </c>
      <c r="AY410" s="3" t="str">
        <f xml:space="preserve"> IFERROR(Table1[[#This Row],[GP TTM]]/Table1[[#This Row],[Total Assets TTM]], "x")</f>
        <v>x</v>
      </c>
      <c r="BA410" s="3" t="str">
        <f xml:space="preserve"> IFERROR(ABS(Table1[[#This Row],[ROA 2013]]-Table1[[#This Row],[ROA 2012]]), "x")</f>
        <v>x</v>
      </c>
      <c r="BB410" s="3" t="str">
        <f xml:space="preserve"> IFERROR(ABS(Table1[[#This Row],[ROA 2014]]-Table1[[#This Row],[ROA 2013]]), "x")</f>
        <v>x</v>
      </c>
      <c r="BC410" s="3" t="str">
        <f xml:space="preserve"> IFERROR(ABS(Table1[[#This Row],[ROA 2015]]-Table1[[#This Row],[ROA 2014]]), "x")</f>
        <v>x</v>
      </c>
      <c r="BD410" s="3" t="str">
        <f xml:space="preserve"> IFERROR(ABS(Table1[[#This Row],[ROA 2016]]-Table1[[#This Row],[ROA 2015]]), "x")</f>
        <v>x</v>
      </c>
      <c r="BE410" s="3" t="str">
        <f xml:space="preserve"> IFERROR(ABS(Table1[[#This Row],[ROA 2017]]-Table1[[#This Row],[ROA 2016]]), "x")</f>
        <v>x</v>
      </c>
      <c r="BF410" s="3" t="str">
        <f xml:space="preserve"> IFERROR(ABS(Table1[[#This Row],[ROA 2018]]-Table1[[#This Row],[ROA 2017]]), "x")</f>
        <v>x</v>
      </c>
      <c r="BG410" s="3" t="str">
        <f xml:space="preserve"> IFERROR(ABS(Table1[[#This Row],[ROA 2019]]-Table1[[#This Row],[ROA 2018]]), "x")</f>
        <v>x</v>
      </c>
      <c r="BH410" s="3" t="str">
        <f xml:space="preserve"> IFERROR(ABS(Table1[[#This Row],[ROA 2020]]-Table1[[#This Row],[ROA 2019]]), "x")</f>
        <v>x</v>
      </c>
      <c r="BI410" s="3" t="str">
        <f xml:space="preserve"> IFERROR(ABS(Table1[[#This Row],[ROA 2021]]-Table1[[#This Row],[ROA 2020]]), "x")</f>
        <v>x</v>
      </c>
      <c r="BJ410" s="3" t="str">
        <f xml:space="preserve"> IFERROR(AVERAGE(Table1[[#This Row],[ROA 2013-2012]:[ROA 2021-2020]]), "x")</f>
        <v>x</v>
      </c>
      <c r="BK410" s="3" t="str">
        <f>IFERROR(AVERAGE(Table1[[#This Row],[ROA 2012]:[ROA 2021]]), "x")</f>
        <v>x</v>
      </c>
      <c r="BN410" s="1">
        <f>SUM(Table1[[#This Row],[B/M Rank]:[ROA Rank]])</f>
        <v>0</v>
      </c>
    </row>
    <row r="411" spans="1:66" x14ac:dyDescent="0.25">
      <c r="A411" s="1" t="s">
        <v>3519</v>
      </c>
      <c r="B411" s="1" t="s">
        <v>1309</v>
      </c>
      <c r="C411" s="1" t="s">
        <v>4417</v>
      </c>
      <c r="D411" s="1" t="s">
        <v>268</v>
      </c>
      <c r="E411" s="1" t="s">
        <v>108</v>
      </c>
      <c r="F411" s="1">
        <v>6.09</v>
      </c>
      <c r="G411" s="19"/>
      <c r="H411" s="19"/>
      <c r="I411" s="19"/>
      <c r="J411" s="19"/>
      <c r="K411" s="1"/>
      <c r="L411" s="19"/>
      <c r="M411" s="1">
        <v>2012</v>
      </c>
      <c r="N411" s="1">
        <v>0</v>
      </c>
      <c r="O411" s="1">
        <v>0</v>
      </c>
      <c r="P411" s="1">
        <v>0</v>
      </c>
      <c r="Q411" s="1">
        <v>0</v>
      </c>
      <c r="R411" s="1">
        <v>-0.1</v>
      </c>
      <c r="S411" s="1" t="s">
        <v>4368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Z411" s="3">
        <f xml:space="preserve"> IFERROR(AVEDEV(Table1[[#This Row],[GP 2012]:[GP 2021]]) / Table1[[#This Row],[Avg GP]], "x")</f>
        <v>-1.7777777777777775</v>
      </c>
      <c r="AA411" s="2">
        <f xml:space="preserve"> IFERROR(AVERAGE(Table1[[#This Row],[GP 2012]:[GP 2021]]), "x")</f>
        <v>-1.1111111111111112E-2</v>
      </c>
      <c r="AB411" s="11">
        <f>Table1[Equity]/Table1[Market Capital]</f>
        <v>0.16420361247947454</v>
      </c>
      <c r="AC411" s="1">
        <v>0.3</v>
      </c>
      <c r="AD411" s="1">
        <v>0.3</v>
      </c>
      <c r="AE411" s="1">
        <v>0.3</v>
      </c>
      <c r="AF411" s="1">
        <v>0.2</v>
      </c>
      <c r="AG411" s="1">
        <v>1.1000000000000001</v>
      </c>
      <c r="AH411" s="1">
        <v>0.5</v>
      </c>
      <c r="AI411" s="1">
        <v>0.5</v>
      </c>
      <c r="AJ411" s="1">
        <v>1.4</v>
      </c>
      <c r="AK411" s="1">
        <v>1.8</v>
      </c>
      <c r="AL411" s="1">
        <v>1.4</v>
      </c>
      <c r="AM411" s="1">
        <v>1</v>
      </c>
      <c r="AN411" s="1">
        <v>1</v>
      </c>
      <c r="AO411" s="3">
        <f xml:space="preserve"> IFERROR(Table1[[#This Row],[GP 2012]]/Table1[[#This Row],[Total Assets 2012]], "x")</f>
        <v>0</v>
      </c>
      <c r="AP411" s="3">
        <f xml:space="preserve"> IFERROR(Table1[[#This Row],[GP 2013]]/Table1[[#This Row],[Total Assets 2013]], "x")</f>
        <v>0</v>
      </c>
      <c r="AQ411" s="3">
        <f xml:space="preserve"> IFERROR(Table1[[#This Row],[GP 2014]]/Table1[[#This Row],[Total Assets 2014]], "x")</f>
        <v>0</v>
      </c>
      <c r="AR411" s="3">
        <f xml:space="preserve"> IFERROR(Table1[[#This Row],[GP 2015]]/Table1[[#This Row],[Total Assets 2015]], "x")</f>
        <v>0</v>
      </c>
      <c r="AS411" s="3">
        <f xml:space="preserve"> IFERROR(Table1[[#This Row],[GP 2016]]/Table1[[#This Row],[Total Assets 2016]], "x")</f>
        <v>-9.0909090909090912E-2</v>
      </c>
      <c r="AT411" s="3" t="str">
        <f xml:space="preserve"> IFERROR(Table1[[#This Row],[GP 2017]]/Table1[[#This Row],[Total Assets 2017]], "x")</f>
        <v>x</v>
      </c>
      <c r="AU411" s="3">
        <f xml:space="preserve"> IFERROR(Table1[[#This Row],[GP 2018]]/Table1[[#This Row],[Total Assets 2018]], "x")</f>
        <v>0</v>
      </c>
      <c r="AV411" s="3">
        <f xml:space="preserve"> IFERROR(Table1[[#This Row],[GP 2019]]/Table1[[#This Row],[Total Assets 2019]], "x")</f>
        <v>0</v>
      </c>
      <c r="AW411" s="3">
        <f xml:space="preserve"> IFERROR(Table1[[#This Row],[GP 2020]]/Table1[[#This Row],[Total Assets 2020]], "x")</f>
        <v>0</v>
      </c>
      <c r="AX411" s="3">
        <f xml:space="preserve"> IFERROR(Table1[[#This Row],[GP 2021]]/Table1[[#This Row],[Total Assets 2021]], "x")</f>
        <v>0</v>
      </c>
      <c r="AY411" s="3">
        <f xml:space="preserve"> IFERROR(Table1[[#This Row],[GP TTM]]/Table1[[#This Row],[Total Assets TTM]], "x")</f>
        <v>0</v>
      </c>
      <c r="BA411" s="3">
        <f xml:space="preserve"> IFERROR(ABS(Table1[[#This Row],[ROA 2013]]-Table1[[#This Row],[ROA 2012]]), "x")</f>
        <v>0</v>
      </c>
      <c r="BB411" s="3">
        <f xml:space="preserve"> IFERROR(ABS(Table1[[#This Row],[ROA 2014]]-Table1[[#This Row],[ROA 2013]]), "x")</f>
        <v>0</v>
      </c>
      <c r="BC411" s="3">
        <f xml:space="preserve"> IFERROR(ABS(Table1[[#This Row],[ROA 2015]]-Table1[[#This Row],[ROA 2014]]), "x")</f>
        <v>0</v>
      </c>
      <c r="BD411" s="3">
        <f xml:space="preserve"> IFERROR(ABS(Table1[[#This Row],[ROA 2016]]-Table1[[#This Row],[ROA 2015]]), "x")</f>
        <v>9.0909090909090912E-2</v>
      </c>
      <c r="BE411" s="3" t="str">
        <f xml:space="preserve"> IFERROR(ABS(Table1[[#This Row],[ROA 2017]]-Table1[[#This Row],[ROA 2016]]), "x")</f>
        <v>x</v>
      </c>
      <c r="BF411" s="3" t="str">
        <f xml:space="preserve"> IFERROR(ABS(Table1[[#This Row],[ROA 2018]]-Table1[[#This Row],[ROA 2017]]), "x")</f>
        <v>x</v>
      </c>
      <c r="BG411" s="3">
        <f xml:space="preserve"> IFERROR(ABS(Table1[[#This Row],[ROA 2019]]-Table1[[#This Row],[ROA 2018]]), "x")</f>
        <v>0</v>
      </c>
      <c r="BH411" s="3">
        <f xml:space="preserve"> IFERROR(ABS(Table1[[#This Row],[ROA 2020]]-Table1[[#This Row],[ROA 2019]]), "x")</f>
        <v>0</v>
      </c>
      <c r="BI411" s="3">
        <f xml:space="preserve"> IFERROR(ABS(Table1[[#This Row],[ROA 2021]]-Table1[[#This Row],[ROA 2020]]), "x")</f>
        <v>0</v>
      </c>
      <c r="BJ411" s="3">
        <f xml:space="preserve"> IFERROR(AVERAGE(Table1[[#This Row],[ROA 2013-2012]:[ROA 2021-2020]]), "x")</f>
        <v>1.2987012987012988E-2</v>
      </c>
      <c r="BK411" s="3">
        <f>IFERROR(AVERAGE(Table1[[#This Row],[ROA 2012]:[ROA 2021]]), "x")</f>
        <v>-1.0101010101010102E-2</v>
      </c>
      <c r="BN411" s="1">
        <f>SUM(Table1[[#This Row],[B/M Rank]:[ROA Rank]])</f>
        <v>0</v>
      </c>
    </row>
    <row r="412" spans="1:66" x14ac:dyDescent="0.25">
      <c r="A412" s="1" t="s">
        <v>2985</v>
      </c>
      <c r="B412" s="1" t="s">
        <v>4488</v>
      </c>
      <c r="C412" s="1" t="s">
        <v>4417</v>
      </c>
      <c r="D412" s="1" t="s">
        <v>268</v>
      </c>
      <c r="E412" s="1" t="s">
        <v>108</v>
      </c>
      <c r="F412" s="1">
        <v>6.1</v>
      </c>
      <c r="G412" s="19"/>
      <c r="H412" s="19"/>
      <c r="I412" s="19"/>
      <c r="J412" s="19"/>
      <c r="K412" s="1"/>
      <c r="L412" s="19"/>
      <c r="M412" s="1">
        <v>2012</v>
      </c>
      <c r="N412" s="1" t="s">
        <v>4368</v>
      </c>
      <c r="O412" s="1" t="s">
        <v>4368</v>
      </c>
      <c r="P412" s="1" t="s">
        <v>4368</v>
      </c>
      <c r="Q412" s="1" t="s">
        <v>4368</v>
      </c>
      <c r="R412" s="1">
        <v>0.5</v>
      </c>
      <c r="S412" s="1">
        <v>0.1</v>
      </c>
      <c r="T412" s="1" t="s">
        <v>4368</v>
      </c>
      <c r="U412" s="1" t="s">
        <v>4368</v>
      </c>
      <c r="V412" s="1" t="s">
        <v>4368</v>
      </c>
      <c r="W412" s="1" t="s">
        <v>4368</v>
      </c>
      <c r="X412" s="1" t="s">
        <v>4368</v>
      </c>
      <c r="Z412" s="3">
        <f xml:space="preserve"> IFERROR(AVEDEV(Table1[[#This Row],[GP 2012]:[GP 2021]]) / Table1[[#This Row],[Avg GP]], "x")</f>
        <v>0.66666666666666674</v>
      </c>
      <c r="AA412" s="2">
        <f xml:space="preserve"> IFERROR(AVERAGE(Table1[[#This Row],[GP 2012]:[GP 2021]]), "x")</f>
        <v>0.3</v>
      </c>
      <c r="AB412" s="11">
        <f>Table1[Equity]/Table1[Market Capital]</f>
        <v>0.11475409836065574</v>
      </c>
      <c r="AC412" s="1">
        <v>9.5</v>
      </c>
      <c r="AD412" s="1">
        <v>5.7</v>
      </c>
      <c r="AE412" s="1">
        <v>1.5</v>
      </c>
      <c r="AF412" s="1">
        <v>0.3</v>
      </c>
      <c r="AG412" s="1">
        <v>0.8</v>
      </c>
      <c r="AH412" s="1">
        <v>0.5</v>
      </c>
      <c r="AI412" s="1">
        <v>0.5</v>
      </c>
      <c r="AJ412" s="1">
        <v>0.6</v>
      </c>
      <c r="AK412" s="1">
        <v>1.3</v>
      </c>
      <c r="AL412" s="1">
        <v>1</v>
      </c>
      <c r="AM412" s="1">
        <v>1</v>
      </c>
      <c r="AN412" s="1">
        <v>0.7</v>
      </c>
      <c r="AO412" s="3" t="str">
        <f xml:space="preserve"> IFERROR(Table1[[#This Row],[GP 2012]]/Table1[[#This Row],[Total Assets 2012]], "x")</f>
        <v>x</v>
      </c>
      <c r="AP412" s="3" t="str">
        <f xml:space="preserve"> IFERROR(Table1[[#This Row],[GP 2013]]/Table1[[#This Row],[Total Assets 2013]], "x")</f>
        <v>x</v>
      </c>
      <c r="AQ412" s="3" t="str">
        <f xml:space="preserve"> IFERROR(Table1[[#This Row],[GP 2014]]/Table1[[#This Row],[Total Assets 2014]], "x")</f>
        <v>x</v>
      </c>
      <c r="AR412" s="3" t="str">
        <f xml:space="preserve"> IFERROR(Table1[[#This Row],[GP 2015]]/Table1[[#This Row],[Total Assets 2015]], "x")</f>
        <v>x</v>
      </c>
      <c r="AS412" s="3">
        <f xml:space="preserve"> IFERROR(Table1[[#This Row],[GP 2016]]/Table1[[#This Row],[Total Assets 2016]], "x")</f>
        <v>0.625</v>
      </c>
      <c r="AT412" s="3">
        <f xml:space="preserve"> IFERROR(Table1[[#This Row],[GP 2017]]/Table1[[#This Row],[Total Assets 2017]], "x")</f>
        <v>0.2</v>
      </c>
      <c r="AU412" s="3" t="str">
        <f xml:space="preserve"> IFERROR(Table1[[#This Row],[GP 2018]]/Table1[[#This Row],[Total Assets 2018]], "x")</f>
        <v>x</v>
      </c>
      <c r="AV412" s="3" t="str">
        <f xml:space="preserve"> IFERROR(Table1[[#This Row],[GP 2019]]/Table1[[#This Row],[Total Assets 2019]], "x")</f>
        <v>x</v>
      </c>
      <c r="AW412" s="3" t="str">
        <f xml:space="preserve"> IFERROR(Table1[[#This Row],[GP 2020]]/Table1[[#This Row],[Total Assets 2020]], "x")</f>
        <v>x</v>
      </c>
      <c r="AX412" s="3" t="str">
        <f xml:space="preserve"> IFERROR(Table1[[#This Row],[GP 2021]]/Table1[[#This Row],[Total Assets 2021]], "x")</f>
        <v>x</v>
      </c>
      <c r="AY412" s="3" t="str">
        <f xml:space="preserve"> IFERROR(Table1[[#This Row],[GP TTM]]/Table1[[#This Row],[Total Assets TTM]], "x")</f>
        <v>x</v>
      </c>
      <c r="BA412" s="3" t="str">
        <f xml:space="preserve"> IFERROR(ABS(Table1[[#This Row],[ROA 2013]]-Table1[[#This Row],[ROA 2012]]), "x")</f>
        <v>x</v>
      </c>
      <c r="BB412" s="3" t="str">
        <f xml:space="preserve"> IFERROR(ABS(Table1[[#This Row],[ROA 2014]]-Table1[[#This Row],[ROA 2013]]), "x")</f>
        <v>x</v>
      </c>
      <c r="BC412" s="3" t="str">
        <f xml:space="preserve"> IFERROR(ABS(Table1[[#This Row],[ROA 2015]]-Table1[[#This Row],[ROA 2014]]), "x")</f>
        <v>x</v>
      </c>
      <c r="BD412" s="3" t="str">
        <f xml:space="preserve"> IFERROR(ABS(Table1[[#This Row],[ROA 2016]]-Table1[[#This Row],[ROA 2015]]), "x")</f>
        <v>x</v>
      </c>
      <c r="BE412" s="3">
        <f xml:space="preserve"> IFERROR(ABS(Table1[[#This Row],[ROA 2017]]-Table1[[#This Row],[ROA 2016]]), "x")</f>
        <v>0.42499999999999999</v>
      </c>
      <c r="BF412" s="3" t="str">
        <f xml:space="preserve"> IFERROR(ABS(Table1[[#This Row],[ROA 2018]]-Table1[[#This Row],[ROA 2017]]), "x")</f>
        <v>x</v>
      </c>
      <c r="BG412" s="3" t="str">
        <f xml:space="preserve"> IFERROR(ABS(Table1[[#This Row],[ROA 2019]]-Table1[[#This Row],[ROA 2018]]), "x")</f>
        <v>x</v>
      </c>
      <c r="BH412" s="3" t="str">
        <f xml:space="preserve"> IFERROR(ABS(Table1[[#This Row],[ROA 2020]]-Table1[[#This Row],[ROA 2019]]), "x")</f>
        <v>x</v>
      </c>
      <c r="BI412" s="3" t="str">
        <f xml:space="preserve"> IFERROR(ABS(Table1[[#This Row],[ROA 2021]]-Table1[[#This Row],[ROA 2020]]), "x")</f>
        <v>x</v>
      </c>
      <c r="BJ412" s="3">
        <f xml:space="preserve"> IFERROR(AVERAGE(Table1[[#This Row],[ROA 2013-2012]:[ROA 2021-2020]]), "x")</f>
        <v>0.42499999999999999</v>
      </c>
      <c r="BK412" s="3">
        <f>IFERROR(AVERAGE(Table1[[#This Row],[ROA 2012]:[ROA 2021]]), "x")</f>
        <v>0.41249999999999998</v>
      </c>
      <c r="BN412" s="1">
        <f>SUM(Table1[[#This Row],[B/M Rank]:[ROA Rank]])</f>
        <v>0</v>
      </c>
    </row>
    <row r="413" spans="1:66" x14ac:dyDescent="0.25">
      <c r="A413" s="1" t="s">
        <v>3627</v>
      </c>
      <c r="B413" s="1" t="s">
        <v>4707</v>
      </c>
      <c r="C413" s="1" t="s">
        <v>4417</v>
      </c>
      <c r="D413" s="1" t="s">
        <v>268</v>
      </c>
      <c r="E413" s="1" t="s">
        <v>108</v>
      </c>
      <c r="F413" s="1">
        <v>6.1</v>
      </c>
      <c r="G413" s="19"/>
      <c r="H413" s="19"/>
      <c r="I413" s="19"/>
      <c r="J413" s="19"/>
      <c r="K413" s="1"/>
      <c r="L413" s="19"/>
      <c r="M413" s="1">
        <v>2012</v>
      </c>
      <c r="N413" s="1" t="s">
        <v>4368</v>
      </c>
      <c r="O413" s="1" t="s">
        <v>4368</v>
      </c>
      <c r="P413" s="1" t="s">
        <v>4368</v>
      </c>
      <c r="Q413" s="1" t="s">
        <v>4368</v>
      </c>
      <c r="R413" s="1" t="s">
        <v>4368</v>
      </c>
      <c r="S413" s="1" t="s">
        <v>4368</v>
      </c>
      <c r="T413" s="1" t="s">
        <v>4368</v>
      </c>
      <c r="U413" s="1" t="s">
        <v>4368</v>
      </c>
      <c r="V413" s="1">
        <v>0</v>
      </c>
      <c r="W413" s="1">
        <v>0.1</v>
      </c>
      <c r="X413" s="1">
        <v>0.1</v>
      </c>
      <c r="Z413" s="3">
        <f xml:space="preserve"> IFERROR(AVEDEV(Table1[[#This Row],[GP 2012]:[GP 2021]]) / Table1[[#This Row],[Avg GP]], "x")</f>
        <v>1</v>
      </c>
      <c r="AA413" s="2">
        <f xml:space="preserve"> IFERROR(AVERAGE(Table1[[#This Row],[GP 2012]:[GP 2021]]), "x")</f>
        <v>0.05</v>
      </c>
      <c r="AB413" s="11">
        <f>Table1[Equity]/Table1[Market Capital]</f>
        <v>0.68852459016393452</v>
      </c>
      <c r="AC413" s="1">
        <v>2.1</v>
      </c>
      <c r="AD413" s="1">
        <v>1.5</v>
      </c>
      <c r="AE413" s="1">
        <v>1.4</v>
      </c>
      <c r="AF413" s="1">
        <v>1.5</v>
      </c>
      <c r="AG413" s="1">
        <v>0.1</v>
      </c>
      <c r="AH413" s="1">
        <v>1.4</v>
      </c>
      <c r="AI413" s="1">
        <v>1.8</v>
      </c>
      <c r="AJ413" s="1">
        <v>1.1000000000000001</v>
      </c>
      <c r="AK413" s="1">
        <v>2.4</v>
      </c>
      <c r="AL413" s="1">
        <v>3.3</v>
      </c>
      <c r="AM413" s="1">
        <v>4.4000000000000004</v>
      </c>
      <c r="AN413" s="1">
        <v>4.2</v>
      </c>
      <c r="AO413" s="3" t="str">
        <f xml:space="preserve"> IFERROR(Table1[[#This Row],[GP 2012]]/Table1[[#This Row],[Total Assets 2012]], "x")</f>
        <v>x</v>
      </c>
      <c r="AP413" s="3" t="str">
        <f xml:space="preserve"> IFERROR(Table1[[#This Row],[GP 2013]]/Table1[[#This Row],[Total Assets 2013]], "x")</f>
        <v>x</v>
      </c>
      <c r="AQ413" s="3" t="str">
        <f xml:space="preserve"> IFERROR(Table1[[#This Row],[GP 2014]]/Table1[[#This Row],[Total Assets 2014]], "x")</f>
        <v>x</v>
      </c>
      <c r="AR413" s="3" t="str">
        <f xml:space="preserve"> IFERROR(Table1[[#This Row],[GP 2015]]/Table1[[#This Row],[Total Assets 2015]], "x")</f>
        <v>x</v>
      </c>
      <c r="AS413" s="3" t="str">
        <f xml:space="preserve"> IFERROR(Table1[[#This Row],[GP 2016]]/Table1[[#This Row],[Total Assets 2016]], "x")</f>
        <v>x</v>
      </c>
      <c r="AT413" s="3" t="str">
        <f xml:space="preserve"> IFERROR(Table1[[#This Row],[GP 2017]]/Table1[[#This Row],[Total Assets 2017]], "x")</f>
        <v>x</v>
      </c>
      <c r="AU413" s="3" t="str">
        <f xml:space="preserve"> IFERROR(Table1[[#This Row],[GP 2018]]/Table1[[#This Row],[Total Assets 2018]], "x")</f>
        <v>x</v>
      </c>
      <c r="AV413" s="3" t="str">
        <f xml:space="preserve"> IFERROR(Table1[[#This Row],[GP 2019]]/Table1[[#This Row],[Total Assets 2019]], "x")</f>
        <v>x</v>
      </c>
      <c r="AW413" s="3">
        <f xml:space="preserve"> IFERROR(Table1[[#This Row],[GP 2020]]/Table1[[#This Row],[Total Assets 2020]], "x")</f>
        <v>0</v>
      </c>
      <c r="AX413" s="3">
        <f xml:space="preserve"> IFERROR(Table1[[#This Row],[GP 2021]]/Table1[[#This Row],[Total Assets 2021]], "x")</f>
        <v>3.0303030303030307E-2</v>
      </c>
      <c r="AY413" s="3">
        <f xml:space="preserve"> IFERROR(Table1[[#This Row],[GP TTM]]/Table1[[#This Row],[Total Assets TTM]], "x")</f>
        <v>2.2727272727272728E-2</v>
      </c>
      <c r="BA413" s="3" t="str">
        <f xml:space="preserve"> IFERROR(ABS(Table1[[#This Row],[ROA 2013]]-Table1[[#This Row],[ROA 2012]]), "x")</f>
        <v>x</v>
      </c>
      <c r="BB413" s="3" t="str">
        <f xml:space="preserve"> IFERROR(ABS(Table1[[#This Row],[ROA 2014]]-Table1[[#This Row],[ROA 2013]]), "x")</f>
        <v>x</v>
      </c>
      <c r="BC413" s="3" t="str">
        <f xml:space="preserve"> IFERROR(ABS(Table1[[#This Row],[ROA 2015]]-Table1[[#This Row],[ROA 2014]]), "x")</f>
        <v>x</v>
      </c>
      <c r="BD413" s="3" t="str">
        <f xml:space="preserve"> IFERROR(ABS(Table1[[#This Row],[ROA 2016]]-Table1[[#This Row],[ROA 2015]]), "x")</f>
        <v>x</v>
      </c>
      <c r="BE413" s="3" t="str">
        <f xml:space="preserve"> IFERROR(ABS(Table1[[#This Row],[ROA 2017]]-Table1[[#This Row],[ROA 2016]]), "x")</f>
        <v>x</v>
      </c>
      <c r="BF413" s="3" t="str">
        <f xml:space="preserve"> IFERROR(ABS(Table1[[#This Row],[ROA 2018]]-Table1[[#This Row],[ROA 2017]]), "x")</f>
        <v>x</v>
      </c>
      <c r="BG413" s="3" t="str">
        <f xml:space="preserve"> IFERROR(ABS(Table1[[#This Row],[ROA 2019]]-Table1[[#This Row],[ROA 2018]]), "x")</f>
        <v>x</v>
      </c>
      <c r="BH413" s="3" t="str">
        <f xml:space="preserve"> IFERROR(ABS(Table1[[#This Row],[ROA 2020]]-Table1[[#This Row],[ROA 2019]]), "x")</f>
        <v>x</v>
      </c>
      <c r="BI413" s="3">
        <f xml:space="preserve"> IFERROR(ABS(Table1[[#This Row],[ROA 2021]]-Table1[[#This Row],[ROA 2020]]), "x")</f>
        <v>3.0303030303030307E-2</v>
      </c>
      <c r="BJ413" s="3">
        <f xml:space="preserve"> IFERROR(AVERAGE(Table1[[#This Row],[ROA 2013-2012]:[ROA 2021-2020]]), "x")</f>
        <v>3.0303030303030307E-2</v>
      </c>
      <c r="BK413" s="3">
        <f>IFERROR(AVERAGE(Table1[[#This Row],[ROA 2012]:[ROA 2021]]), "x")</f>
        <v>1.5151515151515154E-2</v>
      </c>
      <c r="BN413" s="1">
        <f>SUM(Table1[[#This Row],[B/M Rank]:[ROA Rank]])</f>
        <v>0</v>
      </c>
    </row>
    <row r="414" spans="1:66" x14ac:dyDescent="0.25">
      <c r="A414" s="1" t="s">
        <v>4205</v>
      </c>
      <c r="B414" s="1" t="s">
        <v>1909</v>
      </c>
      <c r="C414" s="1" t="s">
        <v>1889</v>
      </c>
      <c r="D414" s="1" t="s">
        <v>330</v>
      </c>
      <c r="E414" s="1" t="s">
        <v>108</v>
      </c>
      <c r="F414" s="1">
        <v>6.1</v>
      </c>
      <c r="G414" s="19"/>
      <c r="H414" s="19"/>
      <c r="I414" s="19"/>
      <c r="J414" s="19"/>
      <c r="K414" s="1"/>
      <c r="L414" s="19"/>
      <c r="M414" s="1">
        <v>2018</v>
      </c>
      <c r="T414" s="1">
        <v>-0.4</v>
      </c>
      <c r="U414" s="1">
        <v>-0.6</v>
      </c>
      <c r="V414" s="1">
        <v>-0.4</v>
      </c>
      <c r="W414" s="1">
        <v>-0.5</v>
      </c>
      <c r="X414" s="1">
        <v>-0.4</v>
      </c>
      <c r="Z414" s="3">
        <f xml:space="preserve"> IFERROR(AVEDEV(Table1[[#This Row],[GP 2012]:[GP 2021]]) / Table1[[#This Row],[Avg GP]], "x")</f>
        <v>-0.15789473684210523</v>
      </c>
      <c r="AA414" s="2">
        <f xml:space="preserve"> IFERROR(AVERAGE(Table1[[#This Row],[GP 2012]:[GP 2021]]), "x")</f>
        <v>-0.47499999999999998</v>
      </c>
      <c r="AB414" s="11">
        <f>Table1[Equity]/Table1[Market Capital]</f>
        <v>0.26229508196721313</v>
      </c>
      <c r="AI414" s="1">
        <v>0.5</v>
      </c>
      <c r="AJ414" s="1">
        <v>0.2</v>
      </c>
      <c r="AK414" s="1">
        <v>0.7</v>
      </c>
      <c r="AL414" s="1">
        <v>2.2999999999999998</v>
      </c>
      <c r="AM414" s="1">
        <v>1.8</v>
      </c>
      <c r="AN414" s="1">
        <v>1.6</v>
      </c>
      <c r="AO414" s="3" t="str">
        <f xml:space="preserve"> IFERROR(Table1[[#This Row],[GP 2012]]/Table1[[#This Row],[Total Assets 2012]], "x")</f>
        <v>x</v>
      </c>
      <c r="AP414" s="3" t="str">
        <f xml:space="preserve"> IFERROR(Table1[[#This Row],[GP 2013]]/Table1[[#This Row],[Total Assets 2013]], "x")</f>
        <v>x</v>
      </c>
      <c r="AQ414" s="3" t="str">
        <f xml:space="preserve"> IFERROR(Table1[[#This Row],[GP 2014]]/Table1[[#This Row],[Total Assets 2014]], "x")</f>
        <v>x</v>
      </c>
      <c r="AR414" s="3" t="str">
        <f xml:space="preserve"> IFERROR(Table1[[#This Row],[GP 2015]]/Table1[[#This Row],[Total Assets 2015]], "x")</f>
        <v>x</v>
      </c>
      <c r="AS414" s="3" t="str">
        <f xml:space="preserve"> IFERROR(Table1[[#This Row],[GP 2016]]/Table1[[#This Row],[Total Assets 2016]], "x")</f>
        <v>x</v>
      </c>
      <c r="AT414" s="3" t="str">
        <f xml:space="preserve"> IFERROR(Table1[[#This Row],[GP 2017]]/Table1[[#This Row],[Total Assets 2017]], "x")</f>
        <v>x</v>
      </c>
      <c r="AU414" s="3">
        <f xml:space="preserve"> IFERROR(Table1[[#This Row],[GP 2018]]/Table1[[#This Row],[Total Assets 2018]], "x")</f>
        <v>-0.8</v>
      </c>
      <c r="AV414" s="3">
        <f xml:space="preserve"> IFERROR(Table1[[#This Row],[GP 2019]]/Table1[[#This Row],[Total Assets 2019]], "x")</f>
        <v>-2.9999999999999996</v>
      </c>
      <c r="AW414" s="3">
        <f xml:space="preserve"> IFERROR(Table1[[#This Row],[GP 2020]]/Table1[[#This Row],[Total Assets 2020]], "x")</f>
        <v>-0.57142857142857151</v>
      </c>
      <c r="AX414" s="3">
        <f xml:space="preserve"> IFERROR(Table1[[#This Row],[GP 2021]]/Table1[[#This Row],[Total Assets 2021]], "x")</f>
        <v>-0.21739130434782611</v>
      </c>
      <c r="AY414" s="3">
        <f xml:space="preserve"> IFERROR(Table1[[#This Row],[GP TTM]]/Table1[[#This Row],[Total Assets TTM]], "x")</f>
        <v>-0.22222222222222224</v>
      </c>
      <c r="BA414" s="3" t="str">
        <f xml:space="preserve"> IFERROR(ABS(Table1[[#This Row],[ROA 2013]]-Table1[[#This Row],[ROA 2012]]), "x")</f>
        <v>x</v>
      </c>
      <c r="BB414" s="3" t="str">
        <f xml:space="preserve"> IFERROR(ABS(Table1[[#This Row],[ROA 2014]]-Table1[[#This Row],[ROA 2013]]), "x")</f>
        <v>x</v>
      </c>
      <c r="BC414" s="3" t="str">
        <f xml:space="preserve"> IFERROR(ABS(Table1[[#This Row],[ROA 2015]]-Table1[[#This Row],[ROA 2014]]), "x")</f>
        <v>x</v>
      </c>
      <c r="BD414" s="3" t="str">
        <f xml:space="preserve"> IFERROR(ABS(Table1[[#This Row],[ROA 2016]]-Table1[[#This Row],[ROA 2015]]), "x")</f>
        <v>x</v>
      </c>
      <c r="BE414" s="3" t="str">
        <f xml:space="preserve"> IFERROR(ABS(Table1[[#This Row],[ROA 2017]]-Table1[[#This Row],[ROA 2016]]), "x")</f>
        <v>x</v>
      </c>
      <c r="BF414" s="3" t="str">
        <f xml:space="preserve"> IFERROR(ABS(Table1[[#This Row],[ROA 2018]]-Table1[[#This Row],[ROA 2017]]), "x")</f>
        <v>x</v>
      </c>
      <c r="BG414" s="3">
        <f xml:space="preserve"> IFERROR(ABS(Table1[[#This Row],[ROA 2019]]-Table1[[#This Row],[ROA 2018]]), "x")</f>
        <v>2.1999999999999993</v>
      </c>
      <c r="BH414" s="3">
        <f xml:space="preserve"> IFERROR(ABS(Table1[[#This Row],[ROA 2020]]-Table1[[#This Row],[ROA 2019]]), "x")</f>
        <v>2.4285714285714279</v>
      </c>
      <c r="BI414" s="3">
        <f xml:space="preserve"> IFERROR(ABS(Table1[[#This Row],[ROA 2021]]-Table1[[#This Row],[ROA 2020]]), "x")</f>
        <v>0.3540372670807454</v>
      </c>
      <c r="BJ414" s="3">
        <f xml:space="preserve"> IFERROR(AVERAGE(Table1[[#This Row],[ROA 2013-2012]:[ROA 2021-2020]]), "x")</f>
        <v>1.6608695652173908</v>
      </c>
      <c r="BK414" s="3">
        <f>IFERROR(AVERAGE(Table1[[#This Row],[ROA 2012]:[ROA 2021]]), "x")</f>
        <v>-1.1472049689440993</v>
      </c>
      <c r="BN414" s="1">
        <f>SUM(Table1[[#This Row],[B/M Rank]:[ROA Rank]])</f>
        <v>0</v>
      </c>
    </row>
    <row r="415" spans="1:66" x14ac:dyDescent="0.25">
      <c r="A415" s="1" t="s">
        <v>3518</v>
      </c>
      <c r="B415" s="1" t="s">
        <v>4674</v>
      </c>
      <c r="C415" s="1" t="s">
        <v>4417</v>
      </c>
      <c r="D415" s="1" t="s">
        <v>268</v>
      </c>
      <c r="E415" s="1" t="s">
        <v>108</v>
      </c>
      <c r="F415" s="1">
        <v>6.11</v>
      </c>
      <c r="G415" s="19"/>
      <c r="H415" s="19"/>
      <c r="I415" s="19"/>
      <c r="J415" s="19"/>
      <c r="K415" s="1"/>
      <c r="L415" s="19"/>
      <c r="M415" s="1">
        <v>2019</v>
      </c>
      <c r="U415" s="1" t="s">
        <v>4368</v>
      </c>
      <c r="V415" s="1" t="s">
        <v>4368</v>
      </c>
      <c r="W415" s="1" t="s">
        <v>4368</v>
      </c>
      <c r="X415" s="1" t="s">
        <v>4368</v>
      </c>
      <c r="Z415" s="3" t="str">
        <f xml:space="preserve"> IFERROR(AVEDEV(Table1[[#This Row],[GP 2012]:[GP 2021]]) / Table1[[#This Row],[Avg GP]], "x")</f>
        <v>x</v>
      </c>
      <c r="AA415" s="2" t="str">
        <f xml:space="preserve"> IFERROR(AVERAGE(Table1[[#This Row],[GP 2012]:[GP 2021]]), "x")</f>
        <v>x</v>
      </c>
      <c r="AB415" s="11">
        <f>Table1[Equity]/Table1[Market Capital]</f>
        <v>0.22913256955810143</v>
      </c>
      <c r="AJ415" s="1">
        <v>0</v>
      </c>
      <c r="AK415" s="1">
        <v>0.9</v>
      </c>
      <c r="AL415" s="1">
        <v>1.8</v>
      </c>
      <c r="AM415" s="1">
        <v>1.7</v>
      </c>
      <c r="AN415" s="1">
        <v>1.4</v>
      </c>
      <c r="AO415" s="3" t="str">
        <f xml:space="preserve"> IFERROR(Table1[[#This Row],[GP 2012]]/Table1[[#This Row],[Total Assets 2012]], "x")</f>
        <v>x</v>
      </c>
      <c r="AP415" s="3" t="str">
        <f xml:space="preserve"> IFERROR(Table1[[#This Row],[GP 2013]]/Table1[[#This Row],[Total Assets 2013]], "x")</f>
        <v>x</v>
      </c>
      <c r="AQ415" s="3" t="str">
        <f xml:space="preserve"> IFERROR(Table1[[#This Row],[GP 2014]]/Table1[[#This Row],[Total Assets 2014]], "x")</f>
        <v>x</v>
      </c>
      <c r="AR415" s="3" t="str">
        <f xml:space="preserve"> IFERROR(Table1[[#This Row],[GP 2015]]/Table1[[#This Row],[Total Assets 2015]], "x")</f>
        <v>x</v>
      </c>
      <c r="AS415" s="3" t="str">
        <f xml:space="preserve"> IFERROR(Table1[[#This Row],[GP 2016]]/Table1[[#This Row],[Total Assets 2016]], "x")</f>
        <v>x</v>
      </c>
      <c r="AT415" s="3" t="str">
        <f xml:space="preserve"> IFERROR(Table1[[#This Row],[GP 2017]]/Table1[[#This Row],[Total Assets 2017]], "x")</f>
        <v>x</v>
      </c>
      <c r="AU415" s="3" t="str">
        <f xml:space="preserve"> IFERROR(Table1[[#This Row],[GP 2018]]/Table1[[#This Row],[Total Assets 2018]], "x")</f>
        <v>x</v>
      </c>
      <c r="AV415" s="3" t="str">
        <f xml:space="preserve"> IFERROR(Table1[[#This Row],[GP 2019]]/Table1[[#This Row],[Total Assets 2019]], "x")</f>
        <v>x</v>
      </c>
      <c r="AW415" s="3" t="str">
        <f xml:space="preserve"> IFERROR(Table1[[#This Row],[GP 2020]]/Table1[[#This Row],[Total Assets 2020]], "x")</f>
        <v>x</v>
      </c>
      <c r="AX415" s="3" t="str">
        <f xml:space="preserve"> IFERROR(Table1[[#This Row],[GP 2021]]/Table1[[#This Row],[Total Assets 2021]], "x")</f>
        <v>x</v>
      </c>
      <c r="AY415" s="3" t="str">
        <f xml:space="preserve"> IFERROR(Table1[[#This Row],[GP TTM]]/Table1[[#This Row],[Total Assets TTM]], "x")</f>
        <v>x</v>
      </c>
      <c r="BA415" s="3" t="str">
        <f xml:space="preserve"> IFERROR(ABS(Table1[[#This Row],[ROA 2013]]-Table1[[#This Row],[ROA 2012]]), "x")</f>
        <v>x</v>
      </c>
      <c r="BB415" s="3" t="str">
        <f xml:space="preserve"> IFERROR(ABS(Table1[[#This Row],[ROA 2014]]-Table1[[#This Row],[ROA 2013]]), "x")</f>
        <v>x</v>
      </c>
      <c r="BC415" s="3" t="str">
        <f xml:space="preserve"> IFERROR(ABS(Table1[[#This Row],[ROA 2015]]-Table1[[#This Row],[ROA 2014]]), "x")</f>
        <v>x</v>
      </c>
      <c r="BD415" s="3" t="str">
        <f xml:space="preserve"> IFERROR(ABS(Table1[[#This Row],[ROA 2016]]-Table1[[#This Row],[ROA 2015]]), "x")</f>
        <v>x</v>
      </c>
      <c r="BE415" s="3" t="str">
        <f xml:space="preserve"> IFERROR(ABS(Table1[[#This Row],[ROA 2017]]-Table1[[#This Row],[ROA 2016]]), "x")</f>
        <v>x</v>
      </c>
      <c r="BF415" s="3" t="str">
        <f xml:space="preserve"> IFERROR(ABS(Table1[[#This Row],[ROA 2018]]-Table1[[#This Row],[ROA 2017]]), "x")</f>
        <v>x</v>
      </c>
      <c r="BG415" s="3" t="str">
        <f xml:space="preserve"> IFERROR(ABS(Table1[[#This Row],[ROA 2019]]-Table1[[#This Row],[ROA 2018]]), "x")</f>
        <v>x</v>
      </c>
      <c r="BH415" s="3" t="str">
        <f xml:space="preserve"> IFERROR(ABS(Table1[[#This Row],[ROA 2020]]-Table1[[#This Row],[ROA 2019]]), "x")</f>
        <v>x</v>
      </c>
      <c r="BI415" s="3" t="str">
        <f xml:space="preserve"> IFERROR(ABS(Table1[[#This Row],[ROA 2021]]-Table1[[#This Row],[ROA 2020]]), "x")</f>
        <v>x</v>
      </c>
      <c r="BJ415" s="3" t="str">
        <f xml:space="preserve"> IFERROR(AVERAGE(Table1[[#This Row],[ROA 2013-2012]:[ROA 2021-2020]]), "x")</f>
        <v>x</v>
      </c>
      <c r="BK415" s="3" t="str">
        <f>IFERROR(AVERAGE(Table1[[#This Row],[ROA 2012]:[ROA 2021]]), "x")</f>
        <v>x</v>
      </c>
      <c r="BN415" s="1">
        <f>SUM(Table1[[#This Row],[B/M Rank]:[ROA Rank]])</f>
        <v>0</v>
      </c>
    </row>
    <row r="416" spans="1:66" x14ac:dyDescent="0.25">
      <c r="A416" s="1" t="s">
        <v>3064</v>
      </c>
      <c r="B416" s="1" t="s">
        <v>1017</v>
      </c>
      <c r="C416" s="1" t="s">
        <v>4417</v>
      </c>
      <c r="D416" s="1" t="s">
        <v>268</v>
      </c>
      <c r="E416" s="1" t="s">
        <v>108</v>
      </c>
      <c r="F416" s="1">
        <v>6.13</v>
      </c>
      <c r="G416" s="19"/>
      <c r="H416" s="19"/>
      <c r="I416" s="19"/>
      <c r="J416" s="19"/>
      <c r="K416" s="1"/>
      <c r="L416" s="19"/>
      <c r="M416" s="1">
        <v>2015</v>
      </c>
      <c r="Q416" s="1" t="s">
        <v>4368</v>
      </c>
      <c r="R416" s="1" t="s">
        <v>4368</v>
      </c>
      <c r="S416" s="1" t="s">
        <v>4368</v>
      </c>
      <c r="T416" s="1" t="s">
        <v>4368</v>
      </c>
      <c r="U416" s="1">
        <v>0</v>
      </c>
      <c r="V416" s="1">
        <v>0</v>
      </c>
      <c r="W416" s="1">
        <v>0</v>
      </c>
      <c r="X416" s="1">
        <v>0</v>
      </c>
      <c r="Z416" s="3" t="str">
        <f xml:space="preserve"> IFERROR(AVEDEV(Table1[[#This Row],[GP 2012]:[GP 2021]]) / Table1[[#This Row],[Avg GP]], "x")</f>
        <v>x</v>
      </c>
      <c r="AA416" s="2">
        <f xml:space="preserve"> IFERROR(AVERAGE(Table1[[#This Row],[GP 2012]:[GP 2021]]), "x")</f>
        <v>0</v>
      </c>
      <c r="AB416" s="11">
        <f>Table1[Equity]/Table1[Market Capital]</f>
        <v>1.5171288743882547</v>
      </c>
      <c r="AF416" s="1">
        <v>0.1</v>
      </c>
      <c r="AG416" s="1">
        <v>0.1</v>
      </c>
      <c r="AH416" s="1">
        <v>0.3</v>
      </c>
      <c r="AI416" s="1">
        <v>6</v>
      </c>
      <c r="AJ416" s="1">
        <v>9.6</v>
      </c>
      <c r="AK416" s="1">
        <v>8.6999999999999993</v>
      </c>
      <c r="AL416" s="1">
        <v>7.9</v>
      </c>
      <c r="AM416" s="1">
        <v>9.4</v>
      </c>
      <c r="AN416" s="1">
        <v>9.3000000000000007</v>
      </c>
      <c r="AO416" s="3" t="str">
        <f xml:space="preserve"> IFERROR(Table1[[#This Row],[GP 2012]]/Table1[[#This Row],[Total Assets 2012]], "x")</f>
        <v>x</v>
      </c>
      <c r="AP416" s="3" t="str">
        <f xml:space="preserve"> IFERROR(Table1[[#This Row],[GP 2013]]/Table1[[#This Row],[Total Assets 2013]], "x")</f>
        <v>x</v>
      </c>
      <c r="AQ416" s="3" t="str">
        <f xml:space="preserve"> IFERROR(Table1[[#This Row],[GP 2014]]/Table1[[#This Row],[Total Assets 2014]], "x")</f>
        <v>x</v>
      </c>
      <c r="AR416" s="3" t="str">
        <f xml:space="preserve"> IFERROR(Table1[[#This Row],[GP 2015]]/Table1[[#This Row],[Total Assets 2015]], "x")</f>
        <v>x</v>
      </c>
      <c r="AS416" s="3" t="str">
        <f xml:space="preserve"> IFERROR(Table1[[#This Row],[GP 2016]]/Table1[[#This Row],[Total Assets 2016]], "x")</f>
        <v>x</v>
      </c>
      <c r="AT416" s="3" t="str">
        <f xml:space="preserve"> IFERROR(Table1[[#This Row],[GP 2017]]/Table1[[#This Row],[Total Assets 2017]], "x")</f>
        <v>x</v>
      </c>
      <c r="AU416" s="3" t="str">
        <f xml:space="preserve"> IFERROR(Table1[[#This Row],[GP 2018]]/Table1[[#This Row],[Total Assets 2018]], "x")</f>
        <v>x</v>
      </c>
      <c r="AV416" s="3">
        <f xml:space="preserve"> IFERROR(Table1[[#This Row],[GP 2019]]/Table1[[#This Row],[Total Assets 2019]], "x")</f>
        <v>0</v>
      </c>
      <c r="AW416" s="3">
        <f xml:space="preserve"> IFERROR(Table1[[#This Row],[GP 2020]]/Table1[[#This Row],[Total Assets 2020]], "x")</f>
        <v>0</v>
      </c>
      <c r="AX416" s="3">
        <f xml:space="preserve"> IFERROR(Table1[[#This Row],[GP 2021]]/Table1[[#This Row],[Total Assets 2021]], "x")</f>
        <v>0</v>
      </c>
      <c r="AY416" s="3">
        <f xml:space="preserve"> IFERROR(Table1[[#This Row],[GP TTM]]/Table1[[#This Row],[Total Assets TTM]], "x")</f>
        <v>0</v>
      </c>
      <c r="BA416" s="3" t="str">
        <f xml:space="preserve"> IFERROR(ABS(Table1[[#This Row],[ROA 2013]]-Table1[[#This Row],[ROA 2012]]), "x")</f>
        <v>x</v>
      </c>
      <c r="BB416" s="3" t="str">
        <f xml:space="preserve"> IFERROR(ABS(Table1[[#This Row],[ROA 2014]]-Table1[[#This Row],[ROA 2013]]), "x")</f>
        <v>x</v>
      </c>
      <c r="BC416" s="3" t="str">
        <f xml:space="preserve"> IFERROR(ABS(Table1[[#This Row],[ROA 2015]]-Table1[[#This Row],[ROA 2014]]), "x")</f>
        <v>x</v>
      </c>
      <c r="BD416" s="3" t="str">
        <f xml:space="preserve"> IFERROR(ABS(Table1[[#This Row],[ROA 2016]]-Table1[[#This Row],[ROA 2015]]), "x")</f>
        <v>x</v>
      </c>
      <c r="BE416" s="3" t="str">
        <f xml:space="preserve"> IFERROR(ABS(Table1[[#This Row],[ROA 2017]]-Table1[[#This Row],[ROA 2016]]), "x")</f>
        <v>x</v>
      </c>
      <c r="BF416" s="3" t="str">
        <f xml:space="preserve"> IFERROR(ABS(Table1[[#This Row],[ROA 2018]]-Table1[[#This Row],[ROA 2017]]), "x")</f>
        <v>x</v>
      </c>
      <c r="BG416" s="3" t="str">
        <f xml:space="preserve"> IFERROR(ABS(Table1[[#This Row],[ROA 2019]]-Table1[[#This Row],[ROA 2018]]), "x")</f>
        <v>x</v>
      </c>
      <c r="BH416" s="3">
        <f xml:space="preserve"> IFERROR(ABS(Table1[[#This Row],[ROA 2020]]-Table1[[#This Row],[ROA 2019]]), "x")</f>
        <v>0</v>
      </c>
      <c r="BI416" s="3">
        <f xml:space="preserve"> IFERROR(ABS(Table1[[#This Row],[ROA 2021]]-Table1[[#This Row],[ROA 2020]]), "x")</f>
        <v>0</v>
      </c>
      <c r="BJ416" s="3">
        <f xml:space="preserve"> IFERROR(AVERAGE(Table1[[#This Row],[ROA 2013-2012]:[ROA 2021-2020]]), "x")</f>
        <v>0</v>
      </c>
      <c r="BK416" s="3">
        <f>IFERROR(AVERAGE(Table1[[#This Row],[ROA 2012]:[ROA 2021]]), "x")</f>
        <v>0</v>
      </c>
      <c r="BN416" s="1">
        <f>SUM(Table1[[#This Row],[B/M Rank]:[ROA Rank]])</f>
        <v>0</v>
      </c>
    </row>
    <row r="417" spans="1:66" x14ac:dyDescent="0.25">
      <c r="A417" s="1" t="s">
        <v>3098</v>
      </c>
      <c r="B417" s="1" t="s">
        <v>1041</v>
      </c>
      <c r="C417" s="1" t="s">
        <v>4417</v>
      </c>
      <c r="D417" s="1" t="s">
        <v>268</v>
      </c>
      <c r="E417" s="1" t="s">
        <v>108</v>
      </c>
      <c r="F417" s="1">
        <v>6.14</v>
      </c>
      <c r="G417" s="19"/>
      <c r="H417" s="19"/>
      <c r="I417" s="19"/>
      <c r="J417" s="19"/>
      <c r="K417" s="1"/>
      <c r="L417" s="19"/>
      <c r="M417" s="1">
        <v>2012</v>
      </c>
      <c r="N417" s="1" t="s">
        <v>4368</v>
      </c>
      <c r="O417" s="1" t="s">
        <v>4368</v>
      </c>
      <c r="P417" s="1" t="s">
        <v>4368</v>
      </c>
      <c r="Q417" s="1" t="s">
        <v>4368</v>
      </c>
      <c r="R417" s="1">
        <v>-0.1</v>
      </c>
      <c r="S417" s="1">
        <v>-0.1</v>
      </c>
      <c r="T417" s="1">
        <v>-0.1</v>
      </c>
      <c r="U417" s="1">
        <v>-0.1</v>
      </c>
      <c r="V417" s="1">
        <v>-0.1</v>
      </c>
      <c r="W417" s="1">
        <v>-0.1</v>
      </c>
      <c r="X417" s="1">
        <v>-0.1</v>
      </c>
      <c r="Z417" s="3">
        <f xml:space="preserve"> IFERROR(AVEDEV(Table1[[#This Row],[GP 2012]:[GP 2021]]) / Table1[[#This Row],[Avg GP]], "x")</f>
        <v>-1.3877787807814457E-16</v>
      </c>
      <c r="AA417" s="2">
        <f xml:space="preserve"> IFERROR(AVERAGE(Table1[[#This Row],[GP 2012]:[GP 2021]]), "x")</f>
        <v>-9.9999999999999992E-2</v>
      </c>
      <c r="AB417" s="11">
        <f>Table1[Equity]/Table1[Market Capital]</f>
        <v>2.4918566775244302</v>
      </c>
      <c r="AC417" s="1">
        <v>53.1</v>
      </c>
      <c r="AD417" s="1">
        <v>44.9</v>
      </c>
      <c r="AE417" s="1">
        <v>48.7</v>
      </c>
      <c r="AF417" s="1">
        <v>47.9</v>
      </c>
      <c r="AG417" s="1">
        <v>50</v>
      </c>
      <c r="AH417" s="1">
        <v>54.2</v>
      </c>
      <c r="AI417" s="1">
        <v>52.4</v>
      </c>
      <c r="AJ417" s="1">
        <v>54.3</v>
      </c>
      <c r="AK417" s="1">
        <v>28.5</v>
      </c>
      <c r="AL417" s="1">
        <v>16.3</v>
      </c>
      <c r="AM417" s="1">
        <v>15.7</v>
      </c>
      <c r="AN417" s="1">
        <v>15.3</v>
      </c>
      <c r="AO417" s="3" t="str">
        <f xml:space="preserve"> IFERROR(Table1[[#This Row],[GP 2012]]/Table1[[#This Row],[Total Assets 2012]], "x")</f>
        <v>x</v>
      </c>
      <c r="AP417" s="3" t="str">
        <f xml:space="preserve"> IFERROR(Table1[[#This Row],[GP 2013]]/Table1[[#This Row],[Total Assets 2013]], "x")</f>
        <v>x</v>
      </c>
      <c r="AQ417" s="3" t="str">
        <f xml:space="preserve"> IFERROR(Table1[[#This Row],[GP 2014]]/Table1[[#This Row],[Total Assets 2014]], "x")</f>
        <v>x</v>
      </c>
      <c r="AR417" s="3" t="str">
        <f xml:space="preserve"> IFERROR(Table1[[#This Row],[GP 2015]]/Table1[[#This Row],[Total Assets 2015]], "x")</f>
        <v>x</v>
      </c>
      <c r="AS417" s="3">
        <f xml:space="preserve"> IFERROR(Table1[[#This Row],[GP 2016]]/Table1[[#This Row],[Total Assets 2016]], "x")</f>
        <v>-2E-3</v>
      </c>
      <c r="AT417" s="3">
        <f xml:space="preserve"> IFERROR(Table1[[#This Row],[GP 2017]]/Table1[[#This Row],[Total Assets 2017]], "x")</f>
        <v>-1.8450184501845018E-3</v>
      </c>
      <c r="AU417" s="3">
        <f xml:space="preserve"> IFERROR(Table1[[#This Row],[GP 2018]]/Table1[[#This Row],[Total Assets 2018]], "x")</f>
        <v>-1.9083969465648856E-3</v>
      </c>
      <c r="AV417" s="3">
        <f xml:space="preserve"> IFERROR(Table1[[#This Row],[GP 2019]]/Table1[[#This Row],[Total Assets 2019]], "x")</f>
        <v>-1.8416206261510132E-3</v>
      </c>
      <c r="AW417" s="3">
        <f xml:space="preserve"> IFERROR(Table1[[#This Row],[GP 2020]]/Table1[[#This Row],[Total Assets 2020]], "x")</f>
        <v>-3.5087719298245615E-3</v>
      </c>
      <c r="AX417" s="3">
        <f xml:space="preserve"> IFERROR(Table1[[#This Row],[GP 2021]]/Table1[[#This Row],[Total Assets 2021]], "x")</f>
        <v>-6.1349693251533744E-3</v>
      </c>
      <c r="AY417" s="3">
        <f xml:space="preserve"> IFERROR(Table1[[#This Row],[GP TTM]]/Table1[[#This Row],[Total Assets TTM]], "x")</f>
        <v>-6.369426751592357E-3</v>
      </c>
      <c r="BA417" s="3" t="str">
        <f xml:space="preserve"> IFERROR(ABS(Table1[[#This Row],[ROA 2013]]-Table1[[#This Row],[ROA 2012]]), "x")</f>
        <v>x</v>
      </c>
      <c r="BB417" s="3" t="str">
        <f xml:space="preserve"> IFERROR(ABS(Table1[[#This Row],[ROA 2014]]-Table1[[#This Row],[ROA 2013]]), "x")</f>
        <v>x</v>
      </c>
      <c r="BC417" s="3" t="str">
        <f xml:space="preserve"> IFERROR(ABS(Table1[[#This Row],[ROA 2015]]-Table1[[#This Row],[ROA 2014]]), "x")</f>
        <v>x</v>
      </c>
      <c r="BD417" s="3" t="str">
        <f xml:space="preserve"> IFERROR(ABS(Table1[[#This Row],[ROA 2016]]-Table1[[#This Row],[ROA 2015]]), "x")</f>
        <v>x</v>
      </c>
      <c r="BE417" s="3">
        <f xml:space="preserve"> IFERROR(ABS(Table1[[#This Row],[ROA 2017]]-Table1[[#This Row],[ROA 2016]]), "x")</f>
        <v>1.5498154981549825E-4</v>
      </c>
      <c r="BF417" s="3">
        <f xml:space="preserve"> IFERROR(ABS(Table1[[#This Row],[ROA 2018]]-Table1[[#This Row],[ROA 2017]]), "x")</f>
        <v>6.3378496380383847E-5</v>
      </c>
      <c r="BG417" s="3">
        <f xml:space="preserve"> IFERROR(ABS(Table1[[#This Row],[ROA 2019]]-Table1[[#This Row],[ROA 2018]]), "x")</f>
        <v>6.6776320413872462E-5</v>
      </c>
      <c r="BH417" s="3">
        <f xml:space="preserve"> IFERROR(ABS(Table1[[#This Row],[ROA 2020]]-Table1[[#This Row],[ROA 2019]]), "x")</f>
        <v>1.6671513036735483E-3</v>
      </c>
      <c r="BI417" s="3">
        <f xml:space="preserve"> IFERROR(ABS(Table1[[#This Row],[ROA 2021]]-Table1[[#This Row],[ROA 2020]]), "x")</f>
        <v>2.6261973953288129E-3</v>
      </c>
      <c r="BJ417" s="3">
        <f xml:space="preserve"> IFERROR(AVERAGE(Table1[[#This Row],[ROA 2013-2012]:[ROA 2021-2020]]), "x")</f>
        <v>9.1569701312242311E-4</v>
      </c>
      <c r="BK417" s="3">
        <f>IFERROR(AVERAGE(Table1[[#This Row],[ROA 2012]:[ROA 2021]]), "x")</f>
        <v>-2.8731295463130563E-3</v>
      </c>
      <c r="BN417" s="1">
        <f>SUM(Table1[[#This Row],[B/M Rank]:[ROA Rank]])</f>
        <v>0</v>
      </c>
    </row>
    <row r="418" spans="1:66" x14ac:dyDescent="0.25">
      <c r="A418" s="1" t="s">
        <v>4218</v>
      </c>
      <c r="B418" s="1" t="s">
        <v>1922</v>
      </c>
      <c r="C418" s="1" t="s">
        <v>1889</v>
      </c>
      <c r="D418" s="1" t="s">
        <v>330</v>
      </c>
      <c r="E418" s="1" t="s">
        <v>108</v>
      </c>
      <c r="F418" s="1">
        <v>6.15</v>
      </c>
      <c r="G418" s="19"/>
      <c r="H418" s="19"/>
      <c r="I418" s="19"/>
      <c r="J418" s="19"/>
      <c r="K418" s="1"/>
      <c r="L418" s="19"/>
      <c r="M418" s="1">
        <v>2015</v>
      </c>
      <c r="Q418" s="1" t="s">
        <v>4368</v>
      </c>
      <c r="R418" s="1">
        <v>-0.1</v>
      </c>
      <c r="S418" s="1">
        <v>-0.1</v>
      </c>
      <c r="T418" s="1">
        <v>-0.2</v>
      </c>
      <c r="U418" s="1">
        <v>0</v>
      </c>
      <c r="V418" s="1">
        <v>0</v>
      </c>
      <c r="W418" s="1">
        <v>0.1</v>
      </c>
      <c r="X418" s="1">
        <v>0.1</v>
      </c>
      <c r="Z418" s="3">
        <f xml:space="preserve"> IFERROR(AVEDEV(Table1[[#This Row],[GP 2012]:[GP 2021]]) / Table1[[#This Row],[Avg GP]], "x")</f>
        <v>-1.6666666666666663</v>
      </c>
      <c r="AA418" s="2">
        <f xml:space="preserve"> IFERROR(AVERAGE(Table1[[#This Row],[GP 2012]:[GP 2021]]), "x")</f>
        <v>-5.000000000000001E-2</v>
      </c>
      <c r="AB418" s="11">
        <f>Table1[Equity]/Table1[Market Capital]</f>
        <v>-1.6260162601626015E-2</v>
      </c>
      <c r="AF418" s="1">
        <v>0.5</v>
      </c>
      <c r="AG418" s="1">
        <v>0.1</v>
      </c>
      <c r="AH418" s="1">
        <v>6.9</v>
      </c>
      <c r="AI418" s="1">
        <v>1.7</v>
      </c>
      <c r="AJ418" s="1">
        <v>0.2</v>
      </c>
      <c r="AK418" s="1">
        <v>1.8</v>
      </c>
      <c r="AL418" s="1">
        <v>0.8</v>
      </c>
      <c r="AM418" s="1">
        <v>0.2</v>
      </c>
      <c r="AN418" s="1">
        <v>-0.1</v>
      </c>
      <c r="AO418" s="3" t="str">
        <f xml:space="preserve"> IFERROR(Table1[[#This Row],[GP 2012]]/Table1[[#This Row],[Total Assets 2012]], "x")</f>
        <v>x</v>
      </c>
      <c r="AP418" s="3" t="str">
        <f xml:space="preserve"> IFERROR(Table1[[#This Row],[GP 2013]]/Table1[[#This Row],[Total Assets 2013]], "x")</f>
        <v>x</v>
      </c>
      <c r="AQ418" s="3" t="str">
        <f xml:space="preserve"> IFERROR(Table1[[#This Row],[GP 2014]]/Table1[[#This Row],[Total Assets 2014]], "x")</f>
        <v>x</v>
      </c>
      <c r="AR418" s="3" t="str">
        <f xml:space="preserve"> IFERROR(Table1[[#This Row],[GP 2015]]/Table1[[#This Row],[Total Assets 2015]], "x")</f>
        <v>x</v>
      </c>
      <c r="AS418" s="3">
        <f xml:space="preserve"> IFERROR(Table1[[#This Row],[GP 2016]]/Table1[[#This Row],[Total Assets 2016]], "x")</f>
        <v>-1</v>
      </c>
      <c r="AT418" s="3">
        <f xml:space="preserve"> IFERROR(Table1[[#This Row],[GP 2017]]/Table1[[#This Row],[Total Assets 2017]], "x")</f>
        <v>-1.4492753623188406E-2</v>
      </c>
      <c r="AU418" s="3">
        <f xml:space="preserve"> IFERROR(Table1[[#This Row],[GP 2018]]/Table1[[#This Row],[Total Assets 2018]], "x")</f>
        <v>-0.11764705882352942</v>
      </c>
      <c r="AV418" s="3">
        <f xml:space="preserve"> IFERROR(Table1[[#This Row],[GP 2019]]/Table1[[#This Row],[Total Assets 2019]], "x")</f>
        <v>0</v>
      </c>
      <c r="AW418" s="3">
        <f xml:space="preserve"> IFERROR(Table1[[#This Row],[GP 2020]]/Table1[[#This Row],[Total Assets 2020]], "x")</f>
        <v>0</v>
      </c>
      <c r="AX418" s="3">
        <f xml:space="preserve"> IFERROR(Table1[[#This Row],[GP 2021]]/Table1[[#This Row],[Total Assets 2021]], "x")</f>
        <v>0.125</v>
      </c>
      <c r="AY418" s="3">
        <f xml:space="preserve"> IFERROR(Table1[[#This Row],[GP TTM]]/Table1[[#This Row],[Total Assets TTM]], "x")</f>
        <v>0.5</v>
      </c>
      <c r="BA418" s="3" t="str">
        <f xml:space="preserve"> IFERROR(ABS(Table1[[#This Row],[ROA 2013]]-Table1[[#This Row],[ROA 2012]]), "x")</f>
        <v>x</v>
      </c>
      <c r="BB418" s="3" t="str">
        <f xml:space="preserve"> IFERROR(ABS(Table1[[#This Row],[ROA 2014]]-Table1[[#This Row],[ROA 2013]]), "x")</f>
        <v>x</v>
      </c>
      <c r="BC418" s="3" t="str">
        <f xml:space="preserve"> IFERROR(ABS(Table1[[#This Row],[ROA 2015]]-Table1[[#This Row],[ROA 2014]]), "x")</f>
        <v>x</v>
      </c>
      <c r="BD418" s="3" t="str">
        <f xml:space="preserve"> IFERROR(ABS(Table1[[#This Row],[ROA 2016]]-Table1[[#This Row],[ROA 2015]]), "x")</f>
        <v>x</v>
      </c>
      <c r="BE418" s="3">
        <f xml:space="preserve"> IFERROR(ABS(Table1[[#This Row],[ROA 2017]]-Table1[[#This Row],[ROA 2016]]), "x")</f>
        <v>0.98550724637681164</v>
      </c>
      <c r="BF418" s="3">
        <f xml:space="preserve"> IFERROR(ABS(Table1[[#This Row],[ROA 2018]]-Table1[[#This Row],[ROA 2017]]), "x")</f>
        <v>0.10315430520034102</v>
      </c>
      <c r="BG418" s="3">
        <f xml:space="preserve"> IFERROR(ABS(Table1[[#This Row],[ROA 2019]]-Table1[[#This Row],[ROA 2018]]), "x")</f>
        <v>0.11764705882352942</v>
      </c>
      <c r="BH418" s="3">
        <f xml:space="preserve"> IFERROR(ABS(Table1[[#This Row],[ROA 2020]]-Table1[[#This Row],[ROA 2019]]), "x")</f>
        <v>0</v>
      </c>
      <c r="BI418" s="3">
        <f xml:space="preserve"> IFERROR(ABS(Table1[[#This Row],[ROA 2021]]-Table1[[#This Row],[ROA 2020]]), "x")</f>
        <v>0.125</v>
      </c>
      <c r="BJ418" s="3">
        <f xml:space="preserve"> IFERROR(AVERAGE(Table1[[#This Row],[ROA 2013-2012]:[ROA 2021-2020]]), "x")</f>
        <v>0.26626172208013643</v>
      </c>
      <c r="BK418" s="3">
        <f>IFERROR(AVERAGE(Table1[[#This Row],[ROA 2012]:[ROA 2021]]), "x")</f>
        <v>-0.16785663540778631</v>
      </c>
      <c r="BN418" s="1">
        <f>SUM(Table1[[#This Row],[B/M Rank]:[ROA Rank]])</f>
        <v>0</v>
      </c>
    </row>
    <row r="419" spans="1:66" x14ac:dyDescent="0.25">
      <c r="A419" s="1" t="s">
        <v>3118</v>
      </c>
      <c r="B419" s="1" t="s">
        <v>4530</v>
      </c>
      <c r="C419" s="1" t="s">
        <v>4417</v>
      </c>
      <c r="D419" s="1" t="s">
        <v>268</v>
      </c>
      <c r="E419" s="1" t="s">
        <v>108</v>
      </c>
      <c r="F419" s="1">
        <v>6.16</v>
      </c>
      <c r="G419" s="19"/>
      <c r="H419" s="19"/>
      <c r="I419" s="19"/>
      <c r="J419" s="19"/>
      <c r="K419" s="1"/>
      <c r="L419" s="19"/>
      <c r="M419" s="1">
        <v>2012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-0.1</v>
      </c>
      <c r="X419" s="1">
        <v>-0.1</v>
      </c>
      <c r="Z419" s="3">
        <f xml:space="preserve"> IFERROR(AVEDEV(Table1[[#This Row],[GP 2012]:[GP 2021]]) / Table1[[#This Row],[Avg GP]], "x")</f>
        <v>-1.7999999999999998</v>
      </c>
      <c r="AA419" s="2">
        <f xml:space="preserve"> IFERROR(AVERAGE(Table1[[#This Row],[GP 2012]:[GP 2021]]), "x")</f>
        <v>-0.01</v>
      </c>
      <c r="AB419" s="11">
        <f>Table1[Equity]/Table1[Market Capital]</f>
        <v>0.32467532467532467</v>
      </c>
      <c r="AC419" s="1">
        <v>0.5</v>
      </c>
      <c r="AD419" s="1">
        <v>0.4</v>
      </c>
      <c r="AE419" s="1">
        <v>0.4</v>
      </c>
      <c r="AF419" s="1">
        <v>0.2</v>
      </c>
      <c r="AG419" s="1">
        <v>0.2</v>
      </c>
      <c r="AH419" s="1">
        <v>1</v>
      </c>
      <c r="AI419" s="1">
        <v>0.9</v>
      </c>
      <c r="AJ419" s="1">
        <v>0.3</v>
      </c>
      <c r="AK419" s="1">
        <v>2.2999999999999998</v>
      </c>
      <c r="AL419" s="1">
        <v>2.2000000000000002</v>
      </c>
      <c r="AM419" s="1">
        <v>2.8</v>
      </c>
      <c r="AN419" s="1">
        <v>2</v>
      </c>
      <c r="AO419" s="3">
        <f xml:space="preserve"> IFERROR(Table1[[#This Row],[GP 2012]]/Table1[[#This Row],[Total Assets 2012]], "x")</f>
        <v>0</v>
      </c>
      <c r="AP419" s="3">
        <f xml:space="preserve"> IFERROR(Table1[[#This Row],[GP 2013]]/Table1[[#This Row],[Total Assets 2013]], "x")</f>
        <v>0</v>
      </c>
      <c r="AQ419" s="3">
        <f xml:space="preserve"> IFERROR(Table1[[#This Row],[GP 2014]]/Table1[[#This Row],[Total Assets 2014]], "x")</f>
        <v>0</v>
      </c>
      <c r="AR419" s="3">
        <f xml:space="preserve"> IFERROR(Table1[[#This Row],[GP 2015]]/Table1[[#This Row],[Total Assets 2015]], "x")</f>
        <v>0</v>
      </c>
      <c r="AS419" s="3">
        <f xml:space="preserve"> IFERROR(Table1[[#This Row],[GP 2016]]/Table1[[#This Row],[Total Assets 2016]], "x")</f>
        <v>0</v>
      </c>
      <c r="AT419" s="3">
        <f xml:space="preserve"> IFERROR(Table1[[#This Row],[GP 2017]]/Table1[[#This Row],[Total Assets 2017]], "x")</f>
        <v>0</v>
      </c>
      <c r="AU419" s="3">
        <f xml:space="preserve"> IFERROR(Table1[[#This Row],[GP 2018]]/Table1[[#This Row],[Total Assets 2018]], "x")</f>
        <v>0</v>
      </c>
      <c r="AV419" s="3">
        <f xml:space="preserve"> IFERROR(Table1[[#This Row],[GP 2019]]/Table1[[#This Row],[Total Assets 2019]], "x")</f>
        <v>0</v>
      </c>
      <c r="AW419" s="3">
        <f xml:space="preserve"> IFERROR(Table1[[#This Row],[GP 2020]]/Table1[[#This Row],[Total Assets 2020]], "x")</f>
        <v>0</v>
      </c>
      <c r="AX419" s="3">
        <f xml:space="preserve"> IFERROR(Table1[[#This Row],[GP 2021]]/Table1[[#This Row],[Total Assets 2021]], "x")</f>
        <v>-4.5454545454545456E-2</v>
      </c>
      <c r="AY419" s="3">
        <f xml:space="preserve"> IFERROR(Table1[[#This Row],[GP TTM]]/Table1[[#This Row],[Total Assets TTM]], "x")</f>
        <v>-3.5714285714285719E-2</v>
      </c>
      <c r="BA419" s="3">
        <f xml:space="preserve"> IFERROR(ABS(Table1[[#This Row],[ROA 2013]]-Table1[[#This Row],[ROA 2012]]), "x")</f>
        <v>0</v>
      </c>
      <c r="BB419" s="3">
        <f xml:space="preserve"> IFERROR(ABS(Table1[[#This Row],[ROA 2014]]-Table1[[#This Row],[ROA 2013]]), "x")</f>
        <v>0</v>
      </c>
      <c r="BC419" s="3">
        <f xml:space="preserve"> IFERROR(ABS(Table1[[#This Row],[ROA 2015]]-Table1[[#This Row],[ROA 2014]]), "x")</f>
        <v>0</v>
      </c>
      <c r="BD419" s="3">
        <f xml:space="preserve"> IFERROR(ABS(Table1[[#This Row],[ROA 2016]]-Table1[[#This Row],[ROA 2015]]), "x")</f>
        <v>0</v>
      </c>
      <c r="BE419" s="3">
        <f xml:space="preserve"> IFERROR(ABS(Table1[[#This Row],[ROA 2017]]-Table1[[#This Row],[ROA 2016]]), "x")</f>
        <v>0</v>
      </c>
      <c r="BF419" s="3">
        <f xml:space="preserve"> IFERROR(ABS(Table1[[#This Row],[ROA 2018]]-Table1[[#This Row],[ROA 2017]]), "x")</f>
        <v>0</v>
      </c>
      <c r="BG419" s="3">
        <f xml:space="preserve"> IFERROR(ABS(Table1[[#This Row],[ROA 2019]]-Table1[[#This Row],[ROA 2018]]), "x")</f>
        <v>0</v>
      </c>
      <c r="BH419" s="3">
        <f xml:space="preserve"> IFERROR(ABS(Table1[[#This Row],[ROA 2020]]-Table1[[#This Row],[ROA 2019]]), "x")</f>
        <v>0</v>
      </c>
      <c r="BI419" s="3">
        <f xml:space="preserve"> IFERROR(ABS(Table1[[#This Row],[ROA 2021]]-Table1[[#This Row],[ROA 2020]]), "x")</f>
        <v>4.5454545454545456E-2</v>
      </c>
      <c r="BJ419" s="3">
        <f xml:space="preserve"> IFERROR(AVERAGE(Table1[[#This Row],[ROA 2013-2012]:[ROA 2021-2020]]), "x")</f>
        <v>5.0505050505050509E-3</v>
      </c>
      <c r="BK419" s="3">
        <f>IFERROR(AVERAGE(Table1[[#This Row],[ROA 2012]:[ROA 2021]]), "x")</f>
        <v>-4.5454545454545452E-3</v>
      </c>
      <c r="BN419" s="1">
        <f>SUM(Table1[[#This Row],[B/M Rank]:[ROA Rank]])</f>
        <v>0</v>
      </c>
    </row>
    <row r="420" spans="1:66" x14ac:dyDescent="0.25">
      <c r="A420" s="1" t="s">
        <v>3035</v>
      </c>
      <c r="B420" s="1" t="s">
        <v>994</v>
      </c>
      <c r="C420" s="1" t="s">
        <v>4417</v>
      </c>
      <c r="D420" s="1" t="s">
        <v>268</v>
      </c>
      <c r="E420" s="1" t="s">
        <v>108</v>
      </c>
      <c r="F420" s="1">
        <v>6.19</v>
      </c>
      <c r="G420" s="19"/>
      <c r="H420" s="19"/>
      <c r="I420" s="19"/>
      <c r="J420" s="19"/>
      <c r="K420" s="1"/>
      <c r="L420" s="19"/>
      <c r="M420" s="1">
        <v>2012</v>
      </c>
      <c r="N420" s="1">
        <v>0</v>
      </c>
      <c r="O420" s="1">
        <v>0</v>
      </c>
      <c r="P420" s="1">
        <v>0</v>
      </c>
      <c r="Q420" s="1" t="s">
        <v>4368</v>
      </c>
      <c r="R420" s="1">
        <v>0</v>
      </c>
      <c r="S420" s="1">
        <v>0</v>
      </c>
      <c r="T420" s="1">
        <v>0</v>
      </c>
      <c r="U420" s="1" t="s">
        <v>4368</v>
      </c>
      <c r="V420" s="1" t="s">
        <v>4368</v>
      </c>
      <c r="W420" s="1" t="s">
        <v>4368</v>
      </c>
      <c r="X420" s="1" t="s">
        <v>4368</v>
      </c>
      <c r="Z420" s="3" t="str">
        <f xml:space="preserve"> IFERROR(AVEDEV(Table1[[#This Row],[GP 2012]:[GP 2021]]) / Table1[[#This Row],[Avg GP]], "x")</f>
        <v>x</v>
      </c>
      <c r="AA420" s="2">
        <f xml:space="preserve"> IFERROR(AVERAGE(Table1[[#This Row],[GP 2012]:[GP 2021]]), "x")</f>
        <v>0</v>
      </c>
      <c r="AB420" s="11">
        <f>Table1[Equity]/Table1[Market Capital]</f>
        <v>0.30694668820678511</v>
      </c>
      <c r="AC420" s="1">
        <v>6.5</v>
      </c>
      <c r="AD420" s="1">
        <v>3.3</v>
      </c>
      <c r="AE420" s="1">
        <v>1.8</v>
      </c>
      <c r="AF420" s="1">
        <v>0.3</v>
      </c>
      <c r="AG420" s="1">
        <v>0.4</v>
      </c>
      <c r="AH420" s="1">
        <v>1.1000000000000001</v>
      </c>
      <c r="AI420" s="1">
        <v>2.7</v>
      </c>
      <c r="AJ420" s="1">
        <v>2.2999999999999998</v>
      </c>
      <c r="AK420" s="1">
        <v>3.1</v>
      </c>
      <c r="AL420" s="1">
        <v>4.2</v>
      </c>
      <c r="AM420" s="1">
        <v>3.1</v>
      </c>
      <c r="AN420" s="1">
        <v>1.9</v>
      </c>
      <c r="AO420" s="3">
        <f xml:space="preserve"> IFERROR(Table1[[#This Row],[GP 2012]]/Table1[[#This Row],[Total Assets 2012]], "x")</f>
        <v>0</v>
      </c>
      <c r="AP420" s="3">
        <f xml:space="preserve"> IFERROR(Table1[[#This Row],[GP 2013]]/Table1[[#This Row],[Total Assets 2013]], "x")</f>
        <v>0</v>
      </c>
      <c r="AQ420" s="3">
        <f xml:space="preserve"> IFERROR(Table1[[#This Row],[GP 2014]]/Table1[[#This Row],[Total Assets 2014]], "x")</f>
        <v>0</v>
      </c>
      <c r="AR420" s="3" t="str">
        <f xml:space="preserve"> IFERROR(Table1[[#This Row],[GP 2015]]/Table1[[#This Row],[Total Assets 2015]], "x")</f>
        <v>x</v>
      </c>
      <c r="AS420" s="3">
        <f xml:space="preserve"> IFERROR(Table1[[#This Row],[GP 2016]]/Table1[[#This Row],[Total Assets 2016]], "x")</f>
        <v>0</v>
      </c>
      <c r="AT420" s="3">
        <f xml:space="preserve"> IFERROR(Table1[[#This Row],[GP 2017]]/Table1[[#This Row],[Total Assets 2017]], "x")</f>
        <v>0</v>
      </c>
      <c r="AU420" s="3">
        <f xml:space="preserve"> IFERROR(Table1[[#This Row],[GP 2018]]/Table1[[#This Row],[Total Assets 2018]], "x")</f>
        <v>0</v>
      </c>
      <c r="AV420" s="3" t="str">
        <f xml:space="preserve"> IFERROR(Table1[[#This Row],[GP 2019]]/Table1[[#This Row],[Total Assets 2019]], "x")</f>
        <v>x</v>
      </c>
      <c r="AW420" s="3" t="str">
        <f xml:space="preserve"> IFERROR(Table1[[#This Row],[GP 2020]]/Table1[[#This Row],[Total Assets 2020]], "x")</f>
        <v>x</v>
      </c>
      <c r="AX420" s="3" t="str">
        <f xml:space="preserve"> IFERROR(Table1[[#This Row],[GP 2021]]/Table1[[#This Row],[Total Assets 2021]], "x")</f>
        <v>x</v>
      </c>
      <c r="AY420" s="3" t="str">
        <f xml:space="preserve"> IFERROR(Table1[[#This Row],[GP TTM]]/Table1[[#This Row],[Total Assets TTM]], "x")</f>
        <v>x</v>
      </c>
      <c r="BA420" s="3">
        <f xml:space="preserve"> IFERROR(ABS(Table1[[#This Row],[ROA 2013]]-Table1[[#This Row],[ROA 2012]]), "x")</f>
        <v>0</v>
      </c>
      <c r="BB420" s="3">
        <f xml:space="preserve"> IFERROR(ABS(Table1[[#This Row],[ROA 2014]]-Table1[[#This Row],[ROA 2013]]), "x")</f>
        <v>0</v>
      </c>
      <c r="BC420" s="3" t="str">
        <f xml:space="preserve"> IFERROR(ABS(Table1[[#This Row],[ROA 2015]]-Table1[[#This Row],[ROA 2014]]), "x")</f>
        <v>x</v>
      </c>
      <c r="BD420" s="3" t="str">
        <f xml:space="preserve"> IFERROR(ABS(Table1[[#This Row],[ROA 2016]]-Table1[[#This Row],[ROA 2015]]), "x")</f>
        <v>x</v>
      </c>
      <c r="BE420" s="3">
        <f xml:space="preserve"> IFERROR(ABS(Table1[[#This Row],[ROA 2017]]-Table1[[#This Row],[ROA 2016]]), "x")</f>
        <v>0</v>
      </c>
      <c r="BF420" s="3">
        <f xml:space="preserve"> IFERROR(ABS(Table1[[#This Row],[ROA 2018]]-Table1[[#This Row],[ROA 2017]]), "x")</f>
        <v>0</v>
      </c>
      <c r="BG420" s="3" t="str">
        <f xml:space="preserve"> IFERROR(ABS(Table1[[#This Row],[ROA 2019]]-Table1[[#This Row],[ROA 2018]]), "x")</f>
        <v>x</v>
      </c>
      <c r="BH420" s="3" t="str">
        <f xml:space="preserve"> IFERROR(ABS(Table1[[#This Row],[ROA 2020]]-Table1[[#This Row],[ROA 2019]]), "x")</f>
        <v>x</v>
      </c>
      <c r="BI420" s="3" t="str">
        <f xml:space="preserve"> IFERROR(ABS(Table1[[#This Row],[ROA 2021]]-Table1[[#This Row],[ROA 2020]]), "x")</f>
        <v>x</v>
      </c>
      <c r="BJ420" s="3">
        <f xml:space="preserve"> IFERROR(AVERAGE(Table1[[#This Row],[ROA 2013-2012]:[ROA 2021-2020]]), "x")</f>
        <v>0</v>
      </c>
      <c r="BK420" s="3">
        <f>IFERROR(AVERAGE(Table1[[#This Row],[ROA 2012]:[ROA 2021]]), "x")</f>
        <v>0</v>
      </c>
      <c r="BN420" s="1">
        <f>SUM(Table1[[#This Row],[B/M Rank]:[ROA Rank]])</f>
        <v>0</v>
      </c>
    </row>
    <row r="421" spans="1:66" x14ac:dyDescent="0.25">
      <c r="A421" s="1" t="s">
        <v>3501</v>
      </c>
      <c r="B421" s="1" t="s">
        <v>1301</v>
      </c>
      <c r="C421" s="1" t="s">
        <v>4417</v>
      </c>
      <c r="D421" s="1" t="s">
        <v>268</v>
      </c>
      <c r="E421" s="1" t="s">
        <v>108</v>
      </c>
      <c r="F421" s="1">
        <v>6.19</v>
      </c>
      <c r="G421" s="19"/>
      <c r="H421" s="19"/>
      <c r="I421" s="19"/>
      <c r="J421" s="19"/>
      <c r="K421" s="1"/>
      <c r="L421" s="19"/>
      <c r="M421" s="1">
        <v>2019</v>
      </c>
      <c r="U421" s="1" t="s">
        <v>4368</v>
      </c>
      <c r="V421" s="1" t="s">
        <v>4368</v>
      </c>
      <c r="W421" s="1">
        <v>0</v>
      </c>
      <c r="X421" s="1">
        <v>0</v>
      </c>
      <c r="Z421" s="3" t="str">
        <f xml:space="preserve"> IFERROR(AVEDEV(Table1[[#This Row],[GP 2012]:[GP 2021]]) / Table1[[#This Row],[Avg GP]], "x")</f>
        <v>x</v>
      </c>
      <c r="AA421" s="2">
        <f xml:space="preserve"> IFERROR(AVERAGE(Table1[[#This Row],[GP 2012]:[GP 2021]]), "x")</f>
        <v>0</v>
      </c>
      <c r="AB421" s="11">
        <f>Table1[Equity]/Table1[Market Capital]</f>
        <v>0.90468497576736662</v>
      </c>
      <c r="AJ421" s="1">
        <v>0.1</v>
      </c>
      <c r="AK421" s="1">
        <v>0.7</v>
      </c>
      <c r="AL421" s="1">
        <v>0.9</v>
      </c>
      <c r="AM421" s="1">
        <v>6.5</v>
      </c>
      <c r="AN421" s="1">
        <v>5.6</v>
      </c>
      <c r="AO421" s="3" t="str">
        <f xml:space="preserve"> IFERROR(Table1[[#This Row],[GP 2012]]/Table1[[#This Row],[Total Assets 2012]], "x")</f>
        <v>x</v>
      </c>
      <c r="AP421" s="3" t="str">
        <f xml:space="preserve"> IFERROR(Table1[[#This Row],[GP 2013]]/Table1[[#This Row],[Total Assets 2013]], "x")</f>
        <v>x</v>
      </c>
      <c r="AQ421" s="3" t="str">
        <f xml:space="preserve"> IFERROR(Table1[[#This Row],[GP 2014]]/Table1[[#This Row],[Total Assets 2014]], "x")</f>
        <v>x</v>
      </c>
      <c r="AR421" s="3" t="str">
        <f xml:space="preserve"> IFERROR(Table1[[#This Row],[GP 2015]]/Table1[[#This Row],[Total Assets 2015]], "x")</f>
        <v>x</v>
      </c>
      <c r="AS421" s="3" t="str">
        <f xml:space="preserve"> IFERROR(Table1[[#This Row],[GP 2016]]/Table1[[#This Row],[Total Assets 2016]], "x")</f>
        <v>x</v>
      </c>
      <c r="AT421" s="3" t="str">
        <f xml:space="preserve"> IFERROR(Table1[[#This Row],[GP 2017]]/Table1[[#This Row],[Total Assets 2017]], "x")</f>
        <v>x</v>
      </c>
      <c r="AU421" s="3" t="str">
        <f xml:space="preserve"> IFERROR(Table1[[#This Row],[GP 2018]]/Table1[[#This Row],[Total Assets 2018]], "x")</f>
        <v>x</v>
      </c>
      <c r="AV421" s="3" t="str">
        <f xml:space="preserve"> IFERROR(Table1[[#This Row],[GP 2019]]/Table1[[#This Row],[Total Assets 2019]], "x")</f>
        <v>x</v>
      </c>
      <c r="AW421" s="3" t="str">
        <f xml:space="preserve"> IFERROR(Table1[[#This Row],[GP 2020]]/Table1[[#This Row],[Total Assets 2020]], "x")</f>
        <v>x</v>
      </c>
      <c r="AX421" s="3">
        <f xml:space="preserve"> IFERROR(Table1[[#This Row],[GP 2021]]/Table1[[#This Row],[Total Assets 2021]], "x")</f>
        <v>0</v>
      </c>
      <c r="AY421" s="3">
        <f xml:space="preserve"> IFERROR(Table1[[#This Row],[GP TTM]]/Table1[[#This Row],[Total Assets TTM]], "x")</f>
        <v>0</v>
      </c>
      <c r="BA421" s="3" t="str">
        <f xml:space="preserve"> IFERROR(ABS(Table1[[#This Row],[ROA 2013]]-Table1[[#This Row],[ROA 2012]]), "x")</f>
        <v>x</v>
      </c>
      <c r="BB421" s="3" t="str">
        <f xml:space="preserve"> IFERROR(ABS(Table1[[#This Row],[ROA 2014]]-Table1[[#This Row],[ROA 2013]]), "x")</f>
        <v>x</v>
      </c>
      <c r="BC421" s="3" t="str">
        <f xml:space="preserve"> IFERROR(ABS(Table1[[#This Row],[ROA 2015]]-Table1[[#This Row],[ROA 2014]]), "x")</f>
        <v>x</v>
      </c>
      <c r="BD421" s="3" t="str">
        <f xml:space="preserve"> IFERROR(ABS(Table1[[#This Row],[ROA 2016]]-Table1[[#This Row],[ROA 2015]]), "x")</f>
        <v>x</v>
      </c>
      <c r="BE421" s="3" t="str">
        <f xml:space="preserve"> IFERROR(ABS(Table1[[#This Row],[ROA 2017]]-Table1[[#This Row],[ROA 2016]]), "x")</f>
        <v>x</v>
      </c>
      <c r="BF421" s="3" t="str">
        <f xml:space="preserve"> IFERROR(ABS(Table1[[#This Row],[ROA 2018]]-Table1[[#This Row],[ROA 2017]]), "x")</f>
        <v>x</v>
      </c>
      <c r="BG421" s="3" t="str">
        <f xml:space="preserve"> IFERROR(ABS(Table1[[#This Row],[ROA 2019]]-Table1[[#This Row],[ROA 2018]]), "x")</f>
        <v>x</v>
      </c>
      <c r="BH421" s="3" t="str">
        <f xml:space="preserve"> IFERROR(ABS(Table1[[#This Row],[ROA 2020]]-Table1[[#This Row],[ROA 2019]]), "x")</f>
        <v>x</v>
      </c>
      <c r="BI421" s="3" t="str">
        <f xml:space="preserve"> IFERROR(ABS(Table1[[#This Row],[ROA 2021]]-Table1[[#This Row],[ROA 2020]]), "x")</f>
        <v>x</v>
      </c>
      <c r="BJ421" s="3" t="str">
        <f xml:space="preserve"> IFERROR(AVERAGE(Table1[[#This Row],[ROA 2013-2012]:[ROA 2021-2020]]), "x")</f>
        <v>x</v>
      </c>
      <c r="BK421" s="3">
        <f>IFERROR(AVERAGE(Table1[[#This Row],[ROA 2012]:[ROA 2021]]), "x")</f>
        <v>0</v>
      </c>
      <c r="BN421" s="1">
        <f>SUM(Table1[[#This Row],[B/M Rank]:[ROA Rank]])</f>
        <v>0</v>
      </c>
    </row>
    <row r="422" spans="1:66" x14ac:dyDescent="0.25">
      <c r="A422" s="1" t="s">
        <v>2909</v>
      </c>
      <c r="B422" s="1" t="s">
        <v>901</v>
      </c>
      <c r="C422" s="1" t="s">
        <v>4417</v>
      </c>
      <c r="D422" s="1" t="s">
        <v>268</v>
      </c>
      <c r="E422" s="1" t="s">
        <v>108</v>
      </c>
      <c r="F422" s="1">
        <v>6.2</v>
      </c>
      <c r="G422" s="19"/>
      <c r="H422" s="19"/>
      <c r="I422" s="19"/>
      <c r="J422" s="19"/>
      <c r="K422" s="1"/>
      <c r="L422" s="19"/>
      <c r="M422" s="1">
        <v>2012</v>
      </c>
      <c r="N422" s="1">
        <v>-0.2</v>
      </c>
      <c r="O422" s="1">
        <v>0</v>
      </c>
      <c r="P422" s="1">
        <v>0</v>
      </c>
      <c r="Q422" s="1">
        <v>0</v>
      </c>
      <c r="R422" s="1">
        <v>0</v>
      </c>
      <c r="S422" s="1" t="s">
        <v>4368</v>
      </c>
      <c r="T422" s="1" t="s">
        <v>4368</v>
      </c>
      <c r="U422" s="1" t="s">
        <v>4368</v>
      </c>
      <c r="V422" s="1" t="s">
        <v>4368</v>
      </c>
      <c r="W422" s="1" t="s">
        <v>4368</v>
      </c>
      <c r="X422" s="1" t="s">
        <v>4368</v>
      </c>
      <c r="Z422" s="3">
        <f xml:space="preserve"> IFERROR(AVEDEV(Table1[[#This Row],[GP 2012]:[GP 2021]]) / Table1[[#This Row],[Avg GP]], "x")</f>
        <v>-1.6</v>
      </c>
      <c r="AA422" s="2">
        <f xml:space="preserve"> IFERROR(AVERAGE(Table1[[#This Row],[GP 2012]:[GP 2021]]), "x")</f>
        <v>-0.04</v>
      </c>
      <c r="AB422" s="11">
        <f>Table1[Equity]/Table1[Market Capital]</f>
        <v>0.66129032258064513</v>
      </c>
      <c r="AC422" s="1">
        <v>1.1000000000000001</v>
      </c>
      <c r="AD422" s="1">
        <v>0.3</v>
      </c>
      <c r="AE422" s="1">
        <v>0.6</v>
      </c>
      <c r="AF422" s="1">
        <v>0.4</v>
      </c>
      <c r="AG422" s="1">
        <v>0.6</v>
      </c>
      <c r="AH422" s="1">
        <v>3.1</v>
      </c>
      <c r="AI422" s="1">
        <v>2.6</v>
      </c>
      <c r="AJ422" s="1">
        <v>2.4</v>
      </c>
      <c r="AK422" s="1">
        <v>2.4</v>
      </c>
      <c r="AL422" s="1">
        <v>4.5</v>
      </c>
      <c r="AM422" s="1">
        <v>4.8</v>
      </c>
      <c r="AN422" s="1">
        <v>4.0999999999999996</v>
      </c>
      <c r="AO422" s="3">
        <f xml:space="preserve"> IFERROR(Table1[[#This Row],[GP 2012]]/Table1[[#This Row],[Total Assets 2012]], "x")</f>
        <v>-0.18181818181818182</v>
      </c>
      <c r="AP422" s="3">
        <f xml:space="preserve"> IFERROR(Table1[[#This Row],[GP 2013]]/Table1[[#This Row],[Total Assets 2013]], "x")</f>
        <v>0</v>
      </c>
      <c r="AQ422" s="3">
        <f xml:space="preserve"> IFERROR(Table1[[#This Row],[GP 2014]]/Table1[[#This Row],[Total Assets 2014]], "x")</f>
        <v>0</v>
      </c>
      <c r="AR422" s="3">
        <f xml:space="preserve"> IFERROR(Table1[[#This Row],[GP 2015]]/Table1[[#This Row],[Total Assets 2015]], "x")</f>
        <v>0</v>
      </c>
      <c r="AS422" s="3">
        <f xml:space="preserve"> IFERROR(Table1[[#This Row],[GP 2016]]/Table1[[#This Row],[Total Assets 2016]], "x")</f>
        <v>0</v>
      </c>
      <c r="AT422" s="3" t="str">
        <f xml:space="preserve"> IFERROR(Table1[[#This Row],[GP 2017]]/Table1[[#This Row],[Total Assets 2017]], "x")</f>
        <v>x</v>
      </c>
      <c r="AU422" s="3" t="str">
        <f xml:space="preserve"> IFERROR(Table1[[#This Row],[GP 2018]]/Table1[[#This Row],[Total Assets 2018]], "x")</f>
        <v>x</v>
      </c>
      <c r="AV422" s="3" t="str">
        <f xml:space="preserve"> IFERROR(Table1[[#This Row],[GP 2019]]/Table1[[#This Row],[Total Assets 2019]], "x")</f>
        <v>x</v>
      </c>
      <c r="AW422" s="3" t="str">
        <f xml:space="preserve"> IFERROR(Table1[[#This Row],[GP 2020]]/Table1[[#This Row],[Total Assets 2020]], "x")</f>
        <v>x</v>
      </c>
      <c r="AX422" s="3" t="str">
        <f xml:space="preserve"> IFERROR(Table1[[#This Row],[GP 2021]]/Table1[[#This Row],[Total Assets 2021]], "x")</f>
        <v>x</v>
      </c>
      <c r="AY422" s="3" t="str">
        <f xml:space="preserve"> IFERROR(Table1[[#This Row],[GP TTM]]/Table1[[#This Row],[Total Assets TTM]], "x")</f>
        <v>x</v>
      </c>
      <c r="BA422" s="3">
        <f xml:space="preserve"> IFERROR(ABS(Table1[[#This Row],[ROA 2013]]-Table1[[#This Row],[ROA 2012]]), "x")</f>
        <v>0.18181818181818182</v>
      </c>
      <c r="BB422" s="3">
        <f xml:space="preserve"> IFERROR(ABS(Table1[[#This Row],[ROA 2014]]-Table1[[#This Row],[ROA 2013]]), "x")</f>
        <v>0</v>
      </c>
      <c r="BC422" s="3">
        <f xml:space="preserve"> IFERROR(ABS(Table1[[#This Row],[ROA 2015]]-Table1[[#This Row],[ROA 2014]]), "x")</f>
        <v>0</v>
      </c>
      <c r="BD422" s="3">
        <f xml:space="preserve"> IFERROR(ABS(Table1[[#This Row],[ROA 2016]]-Table1[[#This Row],[ROA 2015]]), "x")</f>
        <v>0</v>
      </c>
      <c r="BE422" s="3" t="str">
        <f xml:space="preserve"> IFERROR(ABS(Table1[[#This Row],[ROA 2017]]-Table1[[#This Row],[ROA 2016]]), "x")</f>
        <v>x</v>
      </c>
      <c r="BF422" s="3" t="str">
        <f xml:space="preserve"> IFERROR(ABS(Table1[[#This Row],[ROA 2018]]-Table1[[#This Row],[ROA 2017]]), "x")</f>
        <v>x</v>
      </c>
      <c r="BG422" s="3" t="str">
        <f xml:space="preserve"> IFERROR(ABS(Table1[[#This Row],[ROA 2019]]-Table1[[#This Row],[ROA 2018]]), "x")</f>
        <v>x</v>
      </c>
      <c r="BH422" s="3" t="str">
        <f xml:space="preserve"> IFERROR(ABS(Table1[[#This Row],[ROA 2020]]-Table1[[#This Row],[ROA 2019]]), "x")</f>
        <v>x</v>
      </c>
      <c r="BI422" s="3" t="str">
        <f xml:space="preserve"> IFERROR(ABS(Table1[[#This Row],[ROA 2021]]-Table1[[#This Row],[ROA 2020]]), "x")</f>
        <v>x</v>
      </c>
      <c r="BJ422" s="3">
        <f xml:space="preserve"> IFERROR(AVERAGE(Table1[[#This Row],[ROA 2013-2012]:[ROA 2021-2020]]), "x")</f>
        <v>4.5454545454545456E-2</v>
      </c>
      <c r="BK422" s="3">
        <f>IFERROR(AVERAGE(Table1[[#This Row],[ROA 2012]:[ROA 2021]]), "x")</f>
        <v>-3.6363636363636362E-2</v>
      </c>
      <c r="BN422" s="1">
        <f>SUM(Table1[[#This Row],[B/M Rank]:[ROA Rank]])</f>
        <v>0</v>
      </c>
    </row>
    <row r="423" spans="1:66" x14ac:dyDescent="0.25">
      <c r="A423" s="1" t="s">
        <v>3677</v>
      </c>
      <c r="B423" s="1" t="s">
        <v>1418</v>
      </c>
      <c r="C423" s="1" t="s">
        <v>4417</v>
      </c>
      <c r="D423" s="1" t="s">
        <v>268</v>
      </c>
      <c r="E423" s="1" t="s">
        <v>108</v>
      </c>
      <c r="F423" s="1">
        <v>6.2</v>
      </c>
      <c r="G423" s="19"/>
      <c r="H423" s="19"/>
      <c r="I423" s="19"/>
      <c r="J423" s="19"/>
      <c r="K423" s="1"/>
      <c r="L423" s="19"/>
      <c r="M423" s="1">
        <v>2012</v>
      </c>
      <c r="N423" s="1" t="s">
        <v>4368</v>
      </c>
      <c r="O423" s="1" t="s">
        <v>4368</v>
      </c>
      <c r="P423" s="1">
        <v>-0.1</v>
      </c>
      <c r="Q423" s="1" t="s">
        <v>4368</v>
      </c>
      <c r="R423" s="1" t="s">
        <v>4368</v>
      </c>
      <c r="S423" s="1">
        <v>0</v>
      </c>
      <c r="T423" s="1">
        <v>3.7</v>
      </c>
      <c r="U423" s="1">
        <v>6.3</v>
      </c>
      <c r="V423" s="1">
        <v>-2.9</v>
      </c>
      <c r="W423" s="1">
        <v>-0.4</v>
      </c>
      <c r="X423" s="1">
        <v>2.1</v>
      </c>
      <c r="Z423" s="3">
        <f xml:space="preserve"> IFERROR(AVEDEV(Table1[[#This Row],[GP 2012]:[GP 2021]]) / Table1[[#This Row],[Avg GP]], "x")</f>
        <v>2.3636363636363642</v>
      </c>
      <c r="AA423" s="2">
        <f xml:space="preserve"> IFERROR(AVERAGE(Table1[[#This Row],[GP 2012]:[GP 2021]]), "x")</f>
        <v>1.0999999999999999</v>
      </c>
      <c r="AB423" s="11">
        <f>Table1[Equity]/Table1[Market Capital]</f>
        <v>1.4193548387096775</v>
      </c>
      <c r="AC423" s="1">
        <v>7.2</v>
      </c>
      <c r="AD423" s="1">
        <v>6.1</v>
      </c>
      <c r="AE423" s="1">
        <v>5.6</v>
      </c>
      <c r="AF423" s="1">
        <v>6.3</v>
      </c>
      <c r="AG423" s="1">
        <v>8.4</v>
      </c>
      <c r="AH423" s="1">
        <v>24</v>
      </c>
      <c r="AI423" s="1">
        <v>31.3</v>
      </c>
      <c r="AJ423" s="1">
        <v>35.4</v>
      </c>
      <c r="AK423" s="1">
        <v>21.4</v>
      </c>
      <c r="AL423" s="1">
        <v>26.3</v>
      </c>
      <c r="AM423" s="1">
        <v>24.2</v>
      </c>
      <c r="AN423" s="1">
        <v>8.8000000000000007</v>
      </c>
      <c r="AO423" s="3" t="str">
        <f xml:space="preserve"> IFERROR(Table1[[#This Row],[GP 2012]]/Table1[[#This Row],[Total Assets 2012]], "x")</f>
        <v>x</v>
      </c>
      <c r="AP423" s="3" t="str">
        <f xml:space="preserve"> IFERROR(Table1[[#This Row],[GP 2013]]/Table1[[#This Row],[Total Assets 2013]], "x")</f>
        <v>x</v>
      </c>
      <c r="AQ423" s="3">
        <f xml:space="preserve"> IFERROR(Table1[[#This Row],[GP 2014]]/Table1[[#This Row],[Total Assets 2014]], "x")</f>
        <v>-1.785714285714286E-2</v>
      </c>
      <c r="AR423" s="3" t="str">
        <f xml:space="preserve"> IFERROR(Table1[[#This Row],[GP 2015]]/Table1[[#This Row],[Total Assets 2015]], "x")</f>
        <v>x</v>
      </c>
      <c r="AS423" s="3" t="str">
        <f xml:space="preserve"> IFERROR(Table1[[#This Row],[GP 2016]]/Table1[[#This Row],[Total Assets 2016]], "x")</f>
        <v>x</v>
      </c>
      <c r="AT423" s="3">
        <f xml:space="preserve"> IFERROR(Table1[[#This Row],[GP 2017]]/Table1[[#This Row],[Total Assets 2017]], "x")</f>
        <v>0</v>
      </c>
      <c r="AU423" s="3">
        <f xml:space="preserve"> IFERROR(Table1[[#This Row],[GP 2018]]/Table1[[#This Row],[Total Assets 2018]], "x")</f>
        <v>0.11821086261980832</v>
      </c>
      <c r="AV423" s="3">
        <f xml:space="preserve"> IFERROR(Table1[[#This Row],[GP 2019]]/Table1[[#This Row],[Total Assets 2019]], "x")</f>
        <v>0.17796610169491525</v>
      </c>
      <c r="AW423" s="3">
        <f xml:space="preserve"> IFERROR(Table1[[#This Row],[GP 2020]]/Table1[[#This Row],[Total Assets 2020]], "x")</f>
        <v>-0.1355140186915888</v>
      </c>
      <c r="AX423" s="3">
        <f xml:space="preserve"> IFERROR(Table1[[#This Row],[GP 2021]]/Table1[[#This Row],[Total Assets 2021]], "x")</f>
        <v>-1.5209125475285171E-2</v>
      </c>
      <c r="AY423" s="3">
        <f xml:space="preserve"> IFERROR(Table1[[#This Row],[GP TTM]]/Table1[[#This Row],[Total Assets TTM]], "x")</f>
        <v>8.6776859504132234E-2</v>
      </c>
      <c r="BA423" s="3" t="str">
        <f xml:space="preserve"> IFERROR(ABS(Table1[[#This Row],[ROA 2013]]-Table1[[#This Row],[ROA 2012]]), "x")</f>
        <v>x</v>
      </c>
      <c r="BB423" s="3" t="str">
        <f xml:space="preserve"> IFERROR(ABS(Table1[[#This Row],[ROA 2014]]-Table1[[#This Row],[ROA 2013]]), "x")</f>
        <v>x</v>
      </c>
      <c r="BC423" s="3" t="str">
        <f xml:space="preserve"> IFERROR(ABS(Table1[[#This Row],[ROA 2015]]-Table1[[#This Row],[ROA 2014]]), "x")</f>
        <v>x</v>
      </c>
      <c r="BD423" s="3" t="str">
        <f xml:space="preserve"> IFERROR(ABS(Table1[[#This Row],[ROA 2016]]-Table1[[#This Row],[ROA 2015]]), "x")</f>
        <v>x</v>
      </c>
      <c r="BE423" s="3" t="str">
        <f xml:space="preserve"> IFERROR(ABS(Table1[[#This Row],[ROA 2017]]-Table1[[#This Row],[ROA 2016]]), "x")</f>
        <v>x</v>
      </c>
      <c r="BF423" s="3">
        <f xml:space="preserve"> IFERROR(ABS(Table1[[#This Row],[ROA 2018]]-Table1[[#This Row],[ROA 2017]]), "x")</f>
        <v>0.11821086261980832</v>
      </c>
      <c r="BG423" s="3">
        <f xml:space="preserve"> IFERROR(ABS(Table1[[#This Row],[ROA 2019]]-Table1[[#This Row],[ROA 2018]]), "x")</f>
        <v>5.9755239075106936E-2</v>
      </c>
      <c r="BH423" s="3">
        <f xml:space="preserve"> IFERROR(ABS(Table1[[#This Row],[ROA 2020]]-Table1[[#This Row],[ROA 2019]]), "x")</f>
        <v>0.31348012038650408</v>
      </c>
      <c r="BI423" s="3">
        <f xml:space="preserve"> IFERROR(ABS(Table1[[#This Row],[ROA 2021]]-Table1[[#This Row],[ROA 2020]]), "x")</f>
        <v>0.12030489321630362</v>
      </c>
      <c r="BJ423" s="3">
        <f xml:space="preserve"> IFERROR(AVERAGE(Table1[[#This Row],[ROA 2013-2012]:[ROA 2021-2020]]), "x")</f>
        <v>0.15293777882443074</v>
      </c>
      <c r="BK423" s="3">
        <f>IFERROR(AVERAGE(Table1[[#This Row],[ROA 2012]:[ROA 2021]]), "x")</f>
        <v>2.1266112881784458E-2</v>
      </c>
      <c r="BN423" s="1">
        <f>SUM(Table1[[#This Row],[B/M Rank]:[ROA Rank]])</f>
        <v>0</v>
      </c>
    </row>
    <row r="424" spans="1:66" x14ac:dyDescent="0.25">
      <c r="A424" s="1" t="s">
        <v>4138</v>
      </c>
      <c r="B424" s="1" t="s">
        <v>1844</v>
      </c>
      <c r="C424" s="1" t="s">
        <v>1840</v>
      </c>
      <c r="D424" s="1" t="s">
        <v>107</v>
      </c>
      <c r="E424" s="1" t="s">
        <v>108</v>
      </c>
      <c r="F424" s="1">
        <v>6.21</v>
      </c>
      <c r="G424" s="19"/>
      <c r="H424" s="19"/>
      <c r="I424" s="19"/>
      <c r="J424" s="19"/>
      <c r="K424" s="1"/>
      <c r="L424" s="19"/>
      <c r="M424" s="1">
        <v>2017</v>
      </c>
      <c r="S424" s="1">
        <v>-0.1</v>
      </c>
      <c r="T424" s="1">
        <v>2.1</v>
      </c>
      <c r="U424" s="1">
        <v>0</v>
      </c>
      <c r="V424" s="1">
        <v>-0.2</v>
      </c>
      <c r="W424" s="1">
        <v>-0.4</v>
      </c>
      <c r="X424" s="1">
        <v>-0.8</v>
      </c>
      <c r="Z424" s="3">
        <f xml:space="preserve"> IFERROR(AVEDEV(Table1[[#This Row],[GP 2012]:[GP 2021]]) / Table1[[#This Row],[Avg GP]], "x")</f>
        <v>2.6</v>
      </c>
      <c r="AA424" s="2">
        <f xml:space="preserve"> IFERROR(AVERAGE(Table1[[#This Row],[GP 2012]:[GP 2021]]), "x")</f>
        <v>0.27999999999999997</v>
      </c>
      <c r="AB424" s="11">
        <f>Table1[Equity]/Table1[Market Capital]</f>
        <v>-0.35426731078904994</v>
      </c>
      <c r="AH424" s="1">
        <v>1.1000000000000001</v>
      </c>
      <c r="AI424" s="1">
        <v>1.3</v>
      </c>
      <c r="AJ424" s="1">
        <v>3.9</v>
      </c>
      <c r="AK424" s="1">
        <v>2.1</v>
      </c>
      <c r="AL424" s="1">
        <v>1.1000000000000001</v>
      </c>
      <c r="AM424" s="1">
        <v>1.3</v>
      </c>
      <c r="AN424" s="1">
        <v>-2.2000000000000002</v>
      </c>
      <c r="AO424" s="3" t="str">
        <f xml:space="preserve"> IFERROR(Table1[[#This Row],[GP 2012]]/Table1[[#This Row],[Total Assets 2012]], "x")</f>
        <v>x</v>
      </c>
      <c r="AP424" s="3" t="str">
        <f xml:space="preserve"> IFERROR(Table1[[#This Row],[GP 2013]]/Table1[[#This Row],[Total Assets 2013]], "x")</f>
        <v>x</v>
      </c>
      <c r="AQ424" s="3" t="str">
        <f xml:space="preserve"> IFERROR(Table1[[#This Row],[GP 2014]]/Table1[[#This Row],[Total Assets 2014]], "x")</f>
        <v>x</v>
      </c>
      <c r="AR424" s="3" t="str">
        <f xml:space="preserve"> IFERROR(Table1[[#This Row],[GP 2015]]/Table1[[#This Row],[Total Assets 2015]], "x")</f>
        <v>x</v>
      </c>
      <c r="AS424" s="3" t="str">
        <f xml:space="preserve"> IFERROR(Table1[[#This Row],[GP 2016]]/Table1[[#This Row],[Total Assets 2016]], "x")</f>
        <v>x</v>
      </c>
      <c r="AT424" s="3">
        <f xml:space="preserve"> IFERROR(Table1[[#This Row],[GP 2017]]/Table1[[#This Row],[Total Assets 2017]], "x")</f>
        <v>-9.0909090909090912E-2</v>
      </c>
      <c r="AU424" s="3">
        <f xml:space="preserve"> IFERROR(Table1[[#This Row],[GP 2018]]/Table1[[#This Row],[Total Assets 2018]], "x")</f>
        <v>1.6153846153846154</v>
      </c>
      <c r="AV424" s="3">
        <f xml:space="preserve"> IFERROR(Table1[[#This Row],[GP 2019]]/Table1[[#This Row],[Total Assets 2019]], "x")</f>
        <v>0</v>
      </c>
      <c r="AW424" s="3">
        <f xml:space="preserve"> IFERROR(Table1[[#This Row],[GP 2020]]/Table1[[#This Row],[Total Assets 2020]], "x")</f>
        <v>-9.5238095238095233E-2</v>
      </c>
      <c r="AX424" s="3">
        <f xml:space="preserve"> IFERROR(Table1[[#This Row],[GP 2021]]/Table1[[#This Row],[Total Assets 2021]], "x")</f>
        <v>-0.36363636363636365</v>
      </c>
      <c r="AY424" s="3">
        <f xml:space="preserve"> IFERROR(Table1[[#This Row],[GP TTM]]/Table1[[#This Row],[Total Assets TTM]], "x")</f>
        <v>-0.61538461538461542</v>
      </c>
      <c r="BA424" s="3" t="str">
        <f xml:space="preserve"> IFERROR(ABS(Table1[[#This Row],[ROA 2013]]-Table1[[#This Row],[ROA 2012]]), "x")</f>
        <v>x</v>
      </c>
      <c r="BB424" s="3" t="str">
        <f xml:space="preserve"> IFERROR(ABS(Table1[[#This Row],[ROA 2014]]-Table1[[#This Row],[ROA 2013]]), "x")</f>
        <v>x</v>
      </c>
      <c r="BC424" s="3" t="str">
        <f xml:space="preserve"> IFERROR(ABS(Table1[[#This Row],[ROA 2015]]-Table1[[#This Row],[ROA 2014]]), "x")</f>
        <v>x</v>
      </c>
      <c r="BD424" s="3" t="str">
        <f xml:space="preserve"> IFERROR(ABS(Table1[[#This Row],[ROA 2016]]-Table1[[#This Row],[ROA 2015]]), "x")</f>
        <v>x</v>
      </c>
      <c r="BE424" s="3" t="str">
        <f xml:space="preserve"> IFERROR(ABS(Table1[[#This Row],[ROA 2017]]-Table1[[#This Row],[ROA 2016]]), "x")</f>
        <v>x</v>
      </c>
      <c r="BF424" s="3">
        <f xml:space="preserve"> IFERROR(ABS(Table1[[#This Row],[ROA 2018]]-Table1[[#This Row],[ROA 2017]]), "x")</f>
        <v>1.7062937062937062</v>
      </c>
      <c r="BG424" s="3">
        <f xml:space="preserve"> IFERROR(ABS(Table1[[#This Row],[ROA 2019]]-Table1[[#This Row],[ROA 2018]]), "x")</f>
        <v>1.6153846153846154</v>
      </c>
      <c r="BH424" s="3">
        <f xml:space="preserve"> IFERROR(ABS(Table1[[#This Row],[ROA 2020]]-Table1[[#This Row],[ROA 2019]]), "x")</f>
        <v>9.5238095238095233E-2</v>
      </c>
      <c r="BI424" s="3">
        <f xml:space="preserve"> IFERROR(ABS(Table1[[#This Row],[ROA 2021]]-Table1[[#This Row],[ROA 2020]]), "x")</f>
        <v>0.26839826839826841</v>
      </c>
      <c r="BJ424" s="3">
        <f xml:space="preserve"> IFERROR(AVERAGE(Table1[[#This Row],[ROA 2013-2012]:[ROA 2021-2020]]), "x")</f>
        <v>0.92132867132867136</v>
      </c>
      <c r="BK424" s="3">
        <f>IFERROR(AVERAGE(Table1[[#This Row],[ROA 2012]:[ROA 2021]]), "x")</f>
        <v>0.21312021312021309</v>
      </c>
      <c r="BN424" s="1">
        <f>SUM(Table1[[#This Row],[B/M Rank]:[ROA Rank]])</f>
        <v>0</v>
      </c>
    </row>
    <row r="425" spans="1:66" x14ac:dyDescent="0.25">
      <c r="A425" s="1" t="s">
        <v>3084</v>
      </c>
      <c r="B425" s="1" t="s">
        <v>1030</v>
      </c>
      <c r="C425" s="1" t="s">
        <v>4417</v>
      </c>
      <c r="D425" s="1" t="s">
        <v>268</v>
      </c>
      <c r="E425" s="1" t="s">
        <v>108</v>
      </c>
      <c r="F425" s="1">
        <v>6.23</v>
      </c>
      <c r="G425" s="19"/>
      <c r="H425" s="19"/>
      <c r="I425" s="19"/>
      <c r="J425" s="19"/>
      <c r="K425" s="1"/>
      <c r="L425" s="19"/>
      <c r="M425" s="1">
        <v>2012</v>
      </c>
      <c r="N425" s="1" t="s">
        <v>4368</v>
      </c>
      <c r="O425" s="1">
        <v>-0.1</v>
      </c>
      <c r="P425" s="1" t="s">
        <v>4368</v>
      </c>
      <c r="Q425" s="1" t="s">
        <v>4368</v>
      </c>
      <c r="R425" s="1" t="s">
        <v>4368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Z425" s="3">
        <f xml:space="preserve"> IFERROR(AVEDEV(Table1[[#This Row],[GP 2012]:[GP 2021]]) / Table1[[#This Row],[Avg GP]], "x")</f>
        <v>-1.6666666666666665</v>
      </c>
      <c r="AA425" s="2">
        <f xml:space="preserve"> IFERROR(AVERAGE(Table1[[#This Row],[GP 2012]:[GP 2021]]), "x")</f>
        <v>-1.6666666666666666E-2</v>
      </c>
      <c r="AB425" s="11">
        <f>Table1[Equity]/Table1[Market Capital]</f>
        <v>2.0224719101123592</v>
      </c>
      <c r="AC425" s="1">
        <v>1.6</v>
      </c>
      <c r="AD425" s="1">
        <v>2.2000000000000002</v>
      </c>
      <c r="AE425" s="1">
        <v>6.8</v>
      </c>
      <c r="AF425" s="1">
        <v>7.9</v>
      </c>
      <c r="AG425" s="1">
        <v>12.6</v>
      </c>
      <c r="AH425" s="1">
        <v>12.3</v>
      </c>
      <c r="AI425" s="1">
        <v>11</v>
      </c>
      <c r="AJ425" s="1">
        <v>10.4</v>
      </c>
      <c r="AK425" s="1">
        <v>10.9</v>
      </c>
      <c r="AL425" s="1">
        <v>13</v>
      </c>
      <c r="AM425" s="1">
        <v>13.4</v>
      </c>
      <c r="AN425" s="1">
        <v>12.6</v>
      </c>
      <c r="AO425" s="3" t="str">
        <f xml:space="preserve"> IFERROR(Table1[[#This Row],[GP 2012]]/Table1[[#This Row],[Total Assets 2012]], "x")</f>
        <v>x</v>
      </c>
      <c r="AP425" s="3">
        <f xml:space="preserve"> IFERROR(Table1[[#This Row],[GP 2013]]/Table1[[#This Row],[Total Assets 2013]], "x")</f>
        <v>-4.5454545454545456E-2</v>
      </c>
      <c r="AQ425" s="3" t="str">
        <f xml:space="preserve"> IFERROR(Table1[[#This Row],[GP 2014]]/Table1[[#This Row],[Total Assets 2014]], "x")</f>
        <v>x</v>
      </c>
      <c r="AR425" s="3" t="str">
        <f xml:space="preserve"> IFERROR(Table1[[#This Row],[GP 2015]]/Table1[[#This Row],[Total Assets 2015]], "x")</f>
        <v>x</v>
      </c>
      <c r="AS425" s="3" t="str">
        <f xml:space="preserve"> IFERROR(Table1[[#This Row],[GP 2016]]/Table1[[#This Row],[Total Assets 2016]], "x")</f>
        <v>x</v>
      </c>
      <c r="AT425" s="3">
        <f xml:space="preserve"> IFERROR(Table1[[#This Row],[GP 2017]]/Table1[[#This Row],[Total Assets 2017]], "x")</f>
        <v>0</v>
      </c>
      <c r="AU425" s="3">
        <f xml:space="preserve"> IFERROR(Table1[[#This Row],[GP 2018]]/Table1[[#This Row],[Total Assets 2018]], "x")</f>
        <v>0</v>
      </c>
      <c r="AV425" s="3">
        <f xml:space="preserve"> IFERROR(Table1[[#This Row],[GP 2019]]/Table1[[#This Row],[Total Assets 2019]], "x")</f>
        <v>0</v>
      </c>
      <c r="AW425" s="3">
        <f xml:space="preserve"> IFERROR(Table1[[#This Row],[GP 2020]]/Table1[[#This Row],[Total Assets 2020]], "x")</f>
        <v>0</v>
      </c>
      <c r="AX425" s="3">
        <f xml:space="preserve"> IFERROR(Table1[[#This Row],[GP 2021]]/Table1[[#This Row],[Total Assets 2021]], "x")</f>
        <v>0</v>
      </c>
      <c r="AY425" s="3">
        <f xml:space="preserve"> IFERROR(Table1[[#This Row],[GP TTM]]/Table1[[#This Row],[Total Assets TTM]], "x")</f>
        <v>0</v>
      </c>
      <c r="BA425" s="3" t="str">
        <f xml:space="preserve"> IFERROR(ABS(Table1[[#This Row],[ROA 2013]]-Table1[[#This Row],[ROA 2012]]), "x")</f>
        <v>x</v>
      </c>
      <c r="BB425" s="3" t="str">
        <f xml:space="preserve"> IFERROR(ABS(Table1[[#This Row],[ROA 2014]]-Table1[[#This Row],[ROA 2013]]), "x")</f>
        <v>x</v>
      </c>
      <c r="BC425" s="3" t="str">
        <f xml:space="preserve"> IFERROR(ABS(Table1[[#This Row],[ROA 2015]]-Table1[[#This Row],[ROA 2014]]), "x")</f>
        <v>x</v>
      </c>
      <c r="BD425" s="3" t="str">
        <f xml:space="preserve"> IFERROR(ABS(Table1[[#This Row],[ROA 2016]]-Table1[[#This Row],[ROA 2015]]), "x")</f>
        <v>x</v>
      </c>
      <c r="BE425" s="3" t="str">
        <f xml:space="preserve"> IFERROR(ABS(Table1[[#This Row],[ROA 2017]]-Table1[[#This Row],[ROA 2016]]), "x")</f>
        <v>x</v>
      </c>
      <c r="BF425" s="3">
        <f xml:space="preserve"> IFERROR(ABS(Table1[[#This Row],[ROA 2018]]-Table1[[#This Row],[ROA 2017]]), "x")</f>
        <v>0</v>
      </c>
      <c r="BG425" s="3">
        <f xml:space="preserve"> IFERROR(ABS(Table1[[#This Row],[ROA 2019]]-Table1[[#This Row],[ROA 2018]]), "x")</f>
        <v>0</v>
      </c>
      <c r="BH425" s="3">
        <f xml:space="preserve"> IFERROR(ABS(Table1[[#This Row],[ROA 2020]]-Table1[[#This Row],[ROA 2019]]), "x")</f>
        <v>0</v>
      </c>
      <c r="BI425" s="3">
        <f xml:space="preserve"> IFERROR(ABS(Table1[[#This Row],[ROA 2021]]-Table1[[#This Row],[ROA 2020]]), "x")</f>
        <v>0</v>
      </c>
      <c r="BJ425" s="3">
        <f xml:space="preserve"> IFERROR(AVERAGE(Table1[[#This Row],[ROA 2013-2012]:[ROA 2021-2020]]), "x")</f>
        <v>0</v>
      </c>
      <c r="BK425" s="3">
        <f>IFERROR(AVERAGE(Table1[[#This Row],[ROA 2012]:[ROA 2021]]), "x")</f>
        <v>-7.575757575757576E-3</v>
      </c>
      <c r="BN425" s="1">
        <f>SUM(Table1[[#This Row],[B/M Rank]:[ROA Rank]])</f>
        <v>0</v>
      </c>
    </row>
    <row r="426" spans="1:66" x14ac:dyDescent="0.25">
      <c r="A426" s="1" t="s">
        <v>2991</v>
      </c>
      <c r="B426" s="1" t="s">
        <v>965</v>
      </c>
      <c r="C426" s="1" t="s">
        <v>4417</v>
      </c>
      <c r="D426" s="1" t="s">
        <v>268</v>
      </c>
      <c r="E426" s="1" t="s">
        <v>108</v>
      </c>
      <c r="F426" s="1">
        <v>6.23</v>
      </c>
      <c r="G426" s="19"/>
      <c r="H426" s="19"/>
      <c r="I426" s="19"/>
      <c r="J426" s="19"/>
      <c r="K426" s="1"/>
      <c r="L426" s="19"/>
      <c r="M426" s="1">
        <v>2012</v>
      </c>
      <c r="N426" s="1" t="s">
        <v>4368</v>
      </c>
      <c r="O426" s="1" t="s">
        <v>4368</v>
      </c>
      <c r="P426" s="1">
        <v>-0.2</v>
      </c>
      <c r="Q426" s="1">
        <v>-0.3</v>
      </c>
      <c r="R426" s="1">
        <v>-0.1</v>
      </c>
      <c r="S426" s="1">
        <v>-0.1</v>
      </c>
      <c r="T426" s="1">
        <v>-0.1</v>
      </c>
      <c r="U426" s="1">
        <v>0</v>
      </c>
      <c r="V426" s="1" t="s">
        <v>4368</v>
      </c>
      <c r="W426" s="1" t="s">
        <v>4368</v>
      </c>
      <c r="X426" s="1" t="s">
        <v>4368</v>
      </c>
      <c r="Z426" s="3">
        <f xml:space="preserve"> IFERROR(AVEDEV(Table1[[#This Row],[GP 2012]:[GP 2021]]) / Table1[[#This Row],[Avg GP]], "x")</f>
        <v>-0.58333333333333337</v>
      </c>
      <c r="AA426" s="2">
        <f xml:space="preserve"> IFERROR(AVERAGE(Table1[[#This Row],[GP 2012]:[GP 2021]]), "x")</f>
        <v>-0.13333333333333333</v>
      </c>
      <c r="AB426" s="11">
        <f>Table1[Equity]/Table1[Market Capital]</f>
        <v>0.85072231139646859</v>
      </c>
      <c r="AC426" s="1">
        <v>26.6</v>
      </c>
      <c r="AD426" s="1">
        <v>22.2</v>
      </c>
      <c r="AE426" s="1">
        <v>20.8</v>
      </c>
      <c r="AF426" s="1">
        <v>17.7</v>
      </c>
      <c r="AG426" s="1">
        <v>17.399999999999999</v>
      </c>
      <c r="AH426" s="1">
        <v>15.3</v>
      </c>
      <c r="AI426" s="1">
        <v>13</v>
      </c>
      <c r="AJ426" s="1">
        <v>12.4</v>
      </c>
      <c r="AK426" s="1">
        <v>14.4</v>
      </c>
      <c r="AL426" s="1">
        <v>7</v>
      </c>
      <c r="AM426" s="1">
        <v>6.4</v>
      </c>
      <c r="AN426" s="1">
        <v>5.3</v>
      </c>
      <c r="AO426" s="3" t="str">
        <f xml:space="preserve"> IFERROR(Table1[[#This Row],[GP 2012]]/Table1[[#This Row],[Total Assets 2012]], "x")</f>
        <v>x</v>
      </c>
      <c r="AP426" s="3" t="str">
        <f xml:space="preserve"> IFERROR(Table1[[#This Row],[GP 2013]]/Table1[[#This Row],[Total Assets 2013]], "x")</f>
        <v>x</v>
      </c>
      <c r="AQ426" s="3">
        <f xml:space="preserve"> IFERROR(Table1[[#This Row],[GP 2014]]/Table1[[#This Row],[Total Assets 2014]], "x")</f>
        <v>-9.6153846153846159E-3</v>
      </c>
      <c r="AR426" s="3">
        <f xml:space="preserve"> IFERROR(Table1[[#This Row],[GP 2015]]/Table1[[#This Row],[Total Assets 2015]], "x")</f>
        <v>-1.6949152542372881E-2</v>
      </c>
      <c r="AS426" s="3">
        <f xml:space="preserve"> IFERROR(Table1[[#This Row],[GP 2016]]/Table1[[#This Row],[Total Assets 2016]], "x")</f>
        <v>-5.74712643678161E-3</v>
      </c>
      <c r="AT426" s="3">
        <f xml:space="preserve"> IFERROR(Table1[[#This Row],[GP 2017]]/Table1[[#This Row],[Total Assets 2017]], "x")</f>
        <v>-6.5359477124183009E-3</v>
      </c>
      <c r="AU426" s="3">
        <f xml:space="preserve"> IFERROR(Table1[[#This Row],[GP 2018]]/Table1[[#This Row],[Total Assets 2018]], "x")</f>
        <v>-7.6923076923076927E-3</v>
      </c>
      <c r="AV426" s="3">
        <f xml:space="preserve"> IFERROR(Table1[[#This Row],[GP 2019]]/Table1[[#This Row],[Total Assets 2019]], "x")</f>
        <v>0</v>
      </c>
      <c r="AW426" s="3" t="str">
        <f xml:space="preserve"> IFERROR(Table1[[#This Row],[GP 2020]]/Table1[[#This Row],[Total Assets 2020]], "x")</f>
        <v>x</v>
      </c>
      <c r="AX426" s="3" t="str">
        <f xml:space="preserve"> IFERROR(Table1[[#This Row],[GP 2021]]/Table1[[#This Row],[Total Assets 2021]], "x")</f>
        <v>x</v>
      </c>
      <c r="AY426" s="3" t="str">
        <f xml:space="preserve"> IFERROR(Table1[[#This Row],[GP TTM]]/Table1[[#This Row],[Total Assets TTM]], "x")</f>
        <v>x</v>
      </c>
      <c r="BA426" s="3" t="str">
        <f xml:space="preserve"> IFERROR(ABS(Table1[[#This Row],[ROA 2013]]-Table1[[#This Row],[ROA 2012]]), "x")</f>
        <v>x</v>
      </c>
      <c r="BB426" s="3" t="str">
        <f xml:space="preserve"> IFERROR(ABS(Table1[[#This Row],[ROA 2014]]-Table1[[#This Row],[ROA 2013]]), "x")</f>
        <v>x</v>
      </c>
      <c r="BC426" s="3">
        <f xml:space="preserve"> IFERROR(ABS(Table1[[#This Row],[ROA 2015]]-Table1[[#This Row],[ROA 2014]]), "x")</f>
        <v>7.3337679269882654E-3</v>
      </c>
      <c r="BD426" s="3">
        <f xml:space="preserve"> IFERROR(ABS(Table1[[#This Row],[ROA 2016]]-Table1[[#This Row],[ROA 2015]]), "x")</f>
        <v>1.1202026105591272E-2</v>
      </c>
      <c r="BE426" s="3">
        <f xml:space="preserve"> IFERROR(ABS(Table1[[#This Row],[ROA 2017]]-Table1[[#This Row],[ROA 2016]]), "x")</f>
        <v>7.8882127563669087E-4</v>
      </c>
      <c r="BF426" s="3">
        <f xml:space="preserve"> IFERROR(ABS(Table1[[#This Row],[ROA 2018]]-Table1[[#This Row],[ROA 2017]]), "x")</f>
        <v>1.1563599798893919E-3</v>
      </c>
      <c r="BG426" s="3">
        <f xml:space="preserve"> IFERROR(ABS(Table1[[#This Row],[ROA 2019]]-Table1[[#This Row],[ROA 2018]]), "x")</f>
        <v>7.6923076923076927E-3</v>
      </c>
      <c r="BH426" s="3" t="str">
        <f xml:space="preserve"> IFERROR(ABS(Table1[[#This Row],[ROA 2020]]-Table1[[#This Row],[ROA 2019]]), "x")</f>
        <v>x</v>
      </c>
      <c r="BI426" s="3" t="str">
        <f xml:space="preserve"> IFERROR(ABS(Table1[[#This Row],[ROA 2021]]-Table1[[#This Row],[ROA 2020]]), "x")</f>
        <v>x</v>
      </c>
      <c r="BJ426" s="3">
        <f xml:space="preserve"> IFERROR(AVERAGE(Table1[[#This Row],[ROA 2013-2012]:[ROA 2021-2020]]), "x")</f>
        <v>5.6346565960826624E-3</v>
      </c>
      <c r="BK426" s="3">
        <f>IFERROR(AVERAGE(Table1[[#This Row],[ROA 2012]:[ROA 2021]]), "x")</f>
        <v>-7.7566531665441835E-3</v>
      </c>
      <c r="BN426" s="1">
        <f>SUM(Table1[[#This Row],[B/M Rank]:[ROA Rank]])</f>
        <v>0</v>
      </c>
    </row>
    <row r="427" spans="1:66" x14ac:dyDescent="0.25">
      <c r="A427" s="1" t="s">
        <v>3596</v>
      </c>
      <c r="B427" s="1" t="s">
        <v>4698</v>
      </c>
      <c r="C427" s="1" t="s">
        <v>4417</v>
      </c>
      <c r="D427" s="1" t="s">
        <v>268</v>
      </c>
      <c r="E427" s="1" t="s">
        <v>108</v>
      </c>
      <c r="F427" s="1">
        <v>6.23</v>
      </c>
      <c r="G427" s="19"/>
      <c r="H427" s="19"/>
      <c r="I427" s="19"/>
      <c r="J427" s="19"/>
      <c r="K427" s="1"/>
      <c r="L427" s="19"/>
      <c r="M427" s="1">
        <v>2012</v>
      </c>
      <c r="N427" s="1" t="s">
        <v>4368</v>
      </c>
      <c r="O427" s="1" t="s">
        <v>4368</v>
      </c>
      <c r="P427" s="1" t="s">
        <v>4368</v>
      </c>
      <c r="Q427" s="1" t="s">
        <v>4368</v>
      </c>
      <c r="R427" s="1" t="s">
        <v>4368</v>
      </c>
      <c r="S427" s="1" t="s">
        <v>4368</v>
      </c>
      <c r="T427" s="1" t="s">
        <v>4368</v>
      </c>
      <c r="U427" s="1" t="s">
        <v>4368</v>
      </c>
      <c r="V427" s="1" t="s">
        <v>4368</v>
      </c>
      <c r="W427" s="1" t="s">
        <v>4368</v>
      </c>
      <c r="X427" s="1" t="s">
        <v>4368</v>
      </c>
      <c r="Z427" s="3" t="str">
        <f xml:space="preserve"> IFERROR(AVEDEV(Table1[[#This Row],[GP 2012]:[GP 2021]]) / Table1[[#This Row],[Avg GP]], "x")</f>
        <v>x</v>
      </c>
      <c r="AA427" s="2" t="str">
        <f xml:space="preserve"> IFERROR(AVERAGE(Table1[[#This Row],[GP 2012]:[GP 2021]]), "x")</f>
        <v>x</v>
      </c>
      <c r="AB427" s="11">
        <f>Table1[Equity]/Table1[Market Capital]</f>
        <v>-0.2407704654895666</v>
      </c>
      <c r="AC427" s="1">
        <v>0.5</v>
      </c>
      <c r="AD427" s="1">
        <v>0.6</v>
      </c>
      <c r="AE427" s="1">
        <v>0.1</v>
      </c>
      <c r="AF427" s="1">
        <v>0.2</v>
      </c>
      <c r="AG427" s="1">
        <v>0.2</v>
      </c>
      <c r="AH427" s="1">
        <v>0.4</v>
      </c>
      <c r="AI427" s="1">
        <v>0.3</v>
      </c>
      <c r="AJ427" s="1">
        <v>0.2</v>
      </c>
      <c r="AK427" s="1">
        <v>0.8</v>
      </c>
      <c r="AL427" s="1">
        <v>0.5</v>
      </c>
      <c r="AM427" s="1">
        <v>0.3</v>
      </c>
      <c r="AN427" s="1">
        <v>-1.5</v>
      </c>
      <c r="AO427" s="3" t="str">
        <f xml:space="preserve"> IFERROR(Table1[[#This Row],[GP 2012]]/Table1[[#This Row],[Total Assets 2012]], "x")</f>
        <v>x</v>
      </c>
      <c r="AP427" s="3" t="str">
        <f xml:space="preserve"> IFERROR(Table1[[#This Row],[GP 2013]]/Table1[[#This Row],[Total Assets 2013]], "x")</f>
        <v>x</v>
      </c>
      <c r="AQ427" s="3" t="str">
        <f xml:space="preserve"> IFERROR(Table1[[#This Row],[GP 2014]]/Table1[[#This Row],[Total Assets 2014]], "x")</f>
        <v>x</v>
      </c>
      <c r="AR427" s="3" t="str">
        <f xml:space="preserve"> IFERROR(Table1[[#This Row],[GP 2015]]/Table1[[#This Row],[Total Assets 2015]], "x")</f>
        <v>x</v>
      </c>
      <c r="AS427" s="3" t="str">
        <f xml:space="preserve"> IFERROR(Table1[[#This Row],[GP 2016]]/Table1[[#This Row],[Total Assets 2016]], "x")</f>
        <v>x</v>
      </c>
      <c r="AT427" s="3" t="str">
        <f xml:space="preserve"> IFERROR(Table1[[#This Row],[GP 2017]]/Table1[[#This Row],[Total Assets 2017]], "x")</f>
        <v>x</v>
      </c>
      <c r="AU427" s="3" t="str">
        <f xml:space="preserve"> IFERROR(Table1[[#This Row],[GP 2018]]/Table1[[#This Row],[Total Assets 2018]], "x")</f>
        <v>x</v>
      </c>
      <c r="AV427" s="3" t="str">
        <f xml:space="preserve"> IFERROR(Table1[[#This Row],[GP 2019]]/Table1[[#This Row],[Total Assets 2019]], "x")</f>
        <v>x</v>
      </c>
      <c r="AW427" s="3" t="str">
        <f xml:space="preserve"> IFERROR(Table1[[#This Row],[GP 2020]]/Table1[[#This Row],[Total Assets 2020]], "x")</f>
        <v>x</v>
      </c>
      <c r="AX427" s="3" t="str">
        <f xml:space="preserve"> IFERROR(Table1[[#This Row],[GP 2021]]/Table1[[#This Row],[Total Assets 2021]], "x")</f>
        <v>x</v>
      </c>
      <c r="AY427" s="3" t="str">
        <f xml:space="preserve"> IFERROR(Table1[[#This Row],[GP TTM]]/Table1[[#This Row],[Total Assets TTM]], "x")</f>
        <v>x</v>
      </c>
      <c r="BA427" s="3" t="str">
        <f xml:space="preserve"> IFERROR(ABS(Table1[[#This Row],[ROA 2013]]-Table1[[#This Row],[ROA 2012]]), "x")</f>
        <v>x</v>
      </c>
      <c r="BB427" s="3" t="str">
        <f xml:space="preserve"> IFERROR(ABS(Table1[[#This Row],[ROA 2014]]-Table1[[#This Row],[ROA 2013]]), "x")</f>
        <v>x</v>
      </c>
      <c r="BC427" s="3" t="str">
        <f xml:space="preserve"> IFERROR(ABS(Table1[[#This Row],[ROA 2015]]-Table1[[#This Row],[ROA 2014]]), "x")</f>
        <v>x</v>
      </c>
      <c r="BD427" s="3" t="str">
        <f xml:space="preserve"> IFERROR(ABS(Table1[[#This Row],[ROA 2016]]-Table1[[#This Row],[ROA 2015]]), "x")</f>
        <v>x</v>
      </c>
      <c r="BE427" s="3" t="str">
        <f xml:space="preserve"> IFERROR(ABS(Table1[[#This Row],[ROA 2017]]-Table1[[#This Row],[ROA 2016]]), "x")</f>
        <v>x</v>
      </c>
      <c r="BF427" s="3" t="str">
        <f xml:space="preserve"> IFERROR(ABS(Table1[[#This Row],[ROA 2018]]-Table1[[#This Row],[ROA 2017]]), "x")</f>
        <v>x</v>
      </c>
      <c r="BG427" s="3" t="str">
        <f xml:space="preserve"> IFERROR(ABS(Table1[[#This Row],[ROA 2019]]-Table1[[#This Row],[ROA 2018]]), "x")</f>
        <v>x</v>
      </c>
      <c r="BH427" s="3" t="str">
        <f xml:space="preserve"> IFERROR(ABS(Table1[[#This Row],[ROA 2020]]-Table1[[#This Row],[ROA 2019]]), "x")</f>
        <v>x</v>
      </c>
      <c r="BI427" s="3" t="str">
        <f xml:space="preserve"> IFERROR(ABS(Table1[[#This Row],[ROA 2021]]-Table1[[#This Row],[ROA 2020]]), "x")</f>
        <v>x</v>
      </c>
      <c r="BJ427" s="3" t="str">
        <f xml:space="preserve"> IFERROR(AVERAGE(Table1[[#This Row],[ROA 2013-2012]:[ROA 2021-2020]]), "x")</f>
        <v>x</v>
      </c>
      <c r="BK427" s="3" t="str">
        <f>IFERROR(AVERAGE(Table1[[#This Row],[ROA 2012]:[ROA 2021]]), "x")</f>
        <v>x</v>
      </c>
      <c r="BN427" s="1">
        <f>SUM(Table1[[#This Row],[B/M Rank]:[ROA Rank]])</f>
        <v>0</v>
      </c>
    </row>
    <row r="428" spans="1:66" x14ac:dyDescent="0.25">
      <c r="A428" s="1" t="s">
        <v>2768</v>
      </c>
      <c r="B428" s="1" t="s">
        <v>815</v>
      </c>
      <c r="C428" s="1" t="s">
        <v>4417</v>
      </c>
      <c r="D428" s="1" t="s">
        <v>268</v>
      </c>
      <c r="E428" s="1" t="s">
        <v>108</v>
      </c>
      <c r="F428" s="1">
        <v>6.24</v>
      </c>
      <c r="G428" s="19"/>
      <c r="H428" s="19"/>
      <c r="I428" s="19"/>
      <c r="J428" s="19"/>
      <c r="K428" s="1"/>
      <c r="L428" s="19"/>
      <c r="M428" s="1">
        <v>2012</v>
      </c>
      <c r="N428" s="1" t="s">
        <v>4368</v>
      </c>
      <c r="O428" s="1" t="s">
        <v>4368</v>
      </c>
      <c r="P428" s="1" t="s">
        <v>4368</v>
      </c>
      <c r="Q428" s="1" t="s">
        <v>4368</v>
      </c>
      <c r="R428" s="1" t="s">
        <v>4368</v>
      </c>
      <c r="S428" s="1" t="s">
        <v>4368</v>
      </c>
      <c r="T428" s="1" t="s">
        <v>4368</v>
      </c>
      <c r="U428" s="1" t="s">
        <v>4368</v>
      </c>
      <c r="V428" s="1">
        <v>-9.5</v>
      </c>
      <c r="W428" s="1" t="s">
        <v>4368</v>
      </c>
      <c r="X428" s="1" t="s">
        <v>4368</v>
      </c>
      <c r="Z428" s="3">
        <f xml:space="preserve"> IFERROR(AVEDEV(Table1[[#This Row],[GP 2012]:[GP 2021]]) / Table1[[#This Row],[Avg GP]], "x")</f>
        <v>0</v>
      </c>
      <c r="AA428" s="2">
        <f xml:space="preserve"> IFERROR(AVERAGE(Table1[[#This Row],[GP 2012]:[GP 2021]]), "x")</f>
        <v>-9.5</v>
      </c>
      <c r="AB428" s="11">
        <f>Table1[Equity]/Table1[Market Capital]</f>
        <v>-9.6153846153846145E-2</v>
      </c>
      <c r="AC428" s="1">
        <v>13.1</v>
      </c>
      <c r="AD428" s="1">
        <v>7.6</v>
      </c>
      <c r="AE428" s="1">
        <v>4.0999999999999996</v>
      </c>
      <c r="AF428" s="1">
        <v>2.4</v>
      </c>
      <c r="AG428" s="1">
        <v>4.5999999999999996</v>
      </c>
      <c r="AH428" s="1">
        <v>17.8</v>
      </c>
      <c r="AI428" s="1">
        <v>43.3</v>
      </c>
      <c r="AJ428" s="1">
        <v>55.8</v>
      </c>
      <c r="AK428" s="1">
        <v>67.900000000000006</v>
      </c>
      <c r="AL428" s="1">
        <v>5</v>
      </c>
      <c r="AM428" s="1">
        <v>0.1</v>
      </c>
      <c r="AN428" s="1">
        <v>-0.6</v>
      </c>
      <c r="AO428" s="3" t="str">
        <f xml:space="preserve"> IFERROR(Table1[[#This Row],[GP 2012]]/Table1[[#This Row],[Total Assets 2012]], "x")</f>
        <v>x</v>
      </c>
      <c r="AP428" s="3" t="str">
        <f xml:space="preserve"> IFERROR(Table1[[#This Row],[GP 2013]]/Table1[[#This Row],[Total Assets 2013]], "x")</f>
        <v>x</v>
      </c>
      <c r="AQ428" s="3" t="str">
        <f xml:space="preserve"> IFERROR(Table1[[#This Row],[GP 2014]]/Table1[[#This Row],[Total Assets 2014]], "x")</f>
        <v>x</v>
      </c>
      <c r="AR428" s="3" t="str">
        <f xml:space="preserve"> IFERROR(Table1[[#This Row],[GP 2015]]/Table1[[#This Row],[Total Assets 2015]], "x")</f>
        <v>x</v>
      </c>
      <c r="AS428" s="3" t="str">
        <f xml:space="preserve"> IFERROR(Table1[[#This Row],[GP 2016]]/Table1[[#This Row],[Total Assets 2016]], "x")</f>
        <v>x</v>
      </c>
      <c r="AT428" s="3" t="str">
        <f xml:space="preserve"> IFERROR(Table1[[#This Row],[GP 2017]]/Table1[[#This Row],[Total Assets 2017]], "x")</f>
        <v>x</v>
      </c>
      <c r="AU428" s="3" t="str">
        <f xml:space="preserve"> IFERROR(Table1[[#This Row],[GP 2018]]/Table1[[#This Row],[Total Assets 2018]], "x")</f>
        <v>x</v>
      </c>
      <c r="AV428" s="3" t="str">
        <f xml:space="preserve"> IFERROR(Table1[[#This Row],[GP 2019]]/Table1[[#This Row],[Total Assets 2019]], "x")</f>
        <v>x</v>
      </c>
      <c r="AW428" s="3">
        <f xml:space="preserve"> IFERROR(Table1[[#This Row],[GP 2020]]/Table1[[#This Row],[Total Assets 2020]], "x")</f>
        <v>-0.13991163475699556</v>
      </c>
      <c r="AX428" s="3" t="str">
        <f xml:space="preserve"> IFERROR(Table1[[#This Row],[GP 2021]]/Table1[[#This Row],[Total Assets 2021]], "x")</f>
        <v>x</v>
      </c>
      <c r="AY428" s="3" t="str">
        <f xml:space="preserve"> IFERROR(Table1[[#This Row],[GP TTM]]/Table1[[#This Row],[Total Assets TTM]], "x")</f>
        <v>x</v>
      </c>
      <c r="BA428" s="3" t="str">
        <f xml:space="preserve"> IFERROR(ABS(Table1[[#This Row],[ROA 2013]]-Table1[[#This Row],[ROA 2012]]), "x")</f>
        <v>x</v>
      </c>
      <c r="BB428" s="3" t="str">
        <f xml:space="preserve"> IFERROR(ABS(Table1[[#This Row],[ROA 2014]]-Table1[[#This Row],[ROA 2013]]), "x")</f>
        <v>x</v>
      </c>
      <c r="BC428" s="3" t="str">
        <f xml:space="preserve"> IFERROR(ABS(Table1[[#This Row],[ROA 2015]]-Table1[[#This Row],[ROA 2014]]), "x")</f>
        <v>x</v>
      </c>
      <c r="BD428" s="3" t="str">
        <f xml:space="preserve"> IFERROR(ABS(Table1[[#This Row],[ROA 2016]]-Table1[[#This Row],[ROA 2015]]), "x")</f>
        <v>x</v>
      </c>
      <c r="BE428" s="3" t="str">
        <f xml:space="preserve"> IFERROR(ABS(Table1[[#This Row],[ROA 2017]]-Table1[[#This Row],[ROA 2016]]), "x")</f>
        <v>x</v>
      </c>
      <c r="BF428" s="3" t="str">
        <f xml:space="preserve"> IFERROR(ABS(Table1[[#This Row],[ROA 2018]]-Table1[[#This Row],[ROA 2017]]), "x")</f>
        <v>x</v>
      </c>
      <c r="BG428" s="3" t="str">
        <f xml:space="preserve"> IFERROR(ABS(Table1[[#This Row],[ROA 2019]]-Table1[[#This Row],[ROA 2018]]), "x")</f>
        <v>x</v>
      </c>
      <c r="BH428" s="3" t="str">
        <f xml:space="preserve"> IFERROR(ABS(Table1[[#This Row],[ROA 2020]]-Table1[[#This Row],[ROA 2019]]), "x")</f>
        <v>x</v>
      </c>
      <c r="BI428" s="3" t="str">
        <f xml:space="preserve"> IFERROR(ABS(Table1[[#This Row],[ROA 2021]]-Table1[[#This Row],[ROA 2020]]), "x")</f>
        <v>x</v>
      </c>
      <c r="BJ428" s="3" t="str">
        <f xml:space="preserve"> IFERROR(AVERAGE(Table1[[#This Row],[ROA 2013-2012]:[ROA 2021-2020]]), "x")</f>
        <v>x</v>
      </c>
      <c r="BK428" s="3">
        <f>IFERROR(AVERAGE(Table1[[#This Row],[ROA 2012]:[ROA 2021]]), "x")</f>
        <v>-0.13991163475699556</v>
      </c>
      <c r="BN428" s="1">
        <f>SUM(Table1[[#This Row],[B/M Rank]:[ROA Rank]])</f>
        <v>0</v>
      </c>
    </row>
    <row r="429" spans="1:66" x14ac:dyDescent="0.25">
      <c r="A429" s="1" t="s">
        <v>2507</v>
      </c>
      <c r="B429" s="1" t="s">
        <v>558</v>
      </c>
      <c r="C429" s="1" t="s">
        <v>523</v>
      </c>
      <c r="D429" s="1" t="s">
        <v>152</v>
      </c>
      <c r="E429" s="1" t="s">
        <v>108</v>
      </c>
      <c r="F429" s="1">
        <v>6.26</v>
      </c>
      <c r="G429" s="19"/>
      <c r="H429" s="19"/>
      <c r="I429" s="19"/>
      <c r="J429" s="19"/>
      <c r="K429" s="1"/>
      <c r="L429" s="19"/>
      <c r="M429" s="1" t="s">
        <v>1494</v>
      </c>
      <c r="N429" s="1" t="s">
        <v>1494</v>
      </c>
      <c r="O429" s="1" t="s">
        <v>1494</v>
      </c>
      <c r="P429" s="1" t="s">
        <v>1494</v>
      </c>
      <c r="Q429" s="1" t="s">
        <v>1494</v>
      </c>
      <c r="R429" s="1" t="s">
        <v>1494</v>
      </c>
      <c r="S429" s="1" t="s">
        <v>1494</v>
      </c>
      <c r="T429" s="1" t="s">
        <v>1494</v>
      </c>
      <c r="U429" s="1" t="s">
        <v>1494</v>
      </c>
      <c r="V429" s="1" t="s">
        <v>1494</v>
      </c>
      <c r="W429" s="1" t="s">
        <v>1494</v>
      </c>
      <c r="X429" s="1" t="s">
        <v>1494</v>
      </c>
      <c r="Z429" s="3" t="str">
        <f xml:space="preserve"> IFERROR(AVEDEV(Table1[[#This Row],[GP 2012]:[GP 2021]]) / Table1[[#This Row],[Avg GP]], "x")</f>
        <v>x</v>
      </c>
      <c r="AA429" s="2" t="str">
        <f xml:space="preserve"> IFERROR(AVERAGE(Table1[[#This Row],[GP 2012]:[GP 2021]]), "x")</f>
        <v>x</v>
      </c>
      <c r="AB429" s="11" t="e">
        <f>Table1[Equity]/Table1[Market Capital]</f>
        <v>#VALUE!</v>
      </c>
      <c r="AC429" s="1" t="s">
        <v>1494</v>
      </c>
      <c r="AD429" s="1" t="s">
        <v>1494</v>
      </c>
      <c r="AE429" s="1" t="s">
        <v>1494</v>
      </c>
      <c r="AF429" s="1" t="s">
        <v>1494</v>
      </c>
      <c r="AG429" s="1" t="s">
        <v>1494</v>
      </c>
      <c r="AH429" s="1" t="s">
        <v>1494</v>
      </c>
      <c r="AI429" s="1" t="s">
        <v>1494</v>
      </c>
      <c r="AJ429" s="1" t="s">
        <v>1494</v>
      </c>
      <c r="AK429" s="1" t="s">
        <v>1494</v>
      </c>
      <c r="AL429" s="1" t="s">
        <v>1494</v>
      </c>
      <c r="AM429" s="1" t="s">
        <v>1494</v>
      </c>
      <c r="AN429" s="1" t="s">
        <v>1494</v>
      </c>
      <c r="AO429" s="3" t="str">
        <f xml:space="preserve"> IFERROR(Table1[[#This Row],[GP 2012]]/Table1[[#This Row],[Total Assets 2012]], "x")</f>
        <v>x</v>
      </c>
      <c r="AP429" s="3" t="str">
        <f xml:space="preserve"> IFERROR(Table1[[#This Row],[GP 2013]]/Table1[[#This Row],[Total Assets 2013]], "x")</f>
        <v>x</v>
      </c>
      <c r="AQ429" s="3" t="str">
        <f xml:space="preserve"> IFERROR(Table1[[#This Row],[GP 2014]]/Table1[[#This Row],[Total Assets 2014]], "x")</f>
        <v>x</v>
      </c>
      <c r="AR429" s="3" t="str">
        <f xml:space="preserve"> IFERROR(Table1[[#This Row],[GP 2015]]/Table1[[#This Row],[Total Assets 2015]], "x")</f>
        <v>x</v>
      </c>
      <c r="AS429" s="3" t="str">
        <f xml:space="preserve"> IFERROR(Table1[[#This Row],[GP 2016]]/Table1[[#This Row],[Total Assets 2016]], "x")</f>
        <v>x</v>
      </c>
      <c r="AT429" s="3" t="str">
        <f xml:space="preserve"> IFERROR(Table1[[#This Row],[GP 2017]]/Table1[[#This Row],[Total Assets 2017]], "x")</f>
        <v>x</v>
      </c>
      <c r="AU429" s="3" t="str">
        <f xml:space="preserve"> IFERROR(Table1[[#This Row],[GP 2018]]/Table1[[#This Row],[Total Assets 2018]], "x")</f>
        <v>x</v>
      </c>
      <c r="AV429" s="3" t="str">
        <f xml:space="preserve"> IFERROR(Table1[[#This Row],[GP 2019]]/Table1[[#This Row],[Total Assets 2019]], "x")</f>
        <v>x</v>
      </c>
      <c r="AW429" s="3" t="str">
        <f xml:space="preserve"> IFERROR(Table1[[#This Row],[GP 2020]]/Table1[[#This Row],[Total Assets 2020]], "x")</f>
        <v>x</v>
      </c>
      <c r="AX429" s="3" t="str">
        <f xml:space="preserve"> IFERROR(Table1[[#This Row],[GP 2021]]/Table1[[#This Row],[Total Assets 2021]], "x")</f>
        <v>x</v>
      </c>
      <c r="AY429" s="3" t="str">
        <f xml:space="preserve"> IFERROR(Table1[[#This Row],[GP TTM]]/Table1[[#This Row],[Total Assets TTM]], "x")</f>
        <v>x</v>
      </c>
      <c r="BA429" s="3" t="str">
        <f xml:space="preserve"> IFERROR(ABS(Table1[[#This Row],[ROA 2013]]-Table1[[#This Row],[ROA 2012]]), "x")</f>
        <v>x</v>
      </c>
      <c r="BB429" s="3" t="str">
        <f xml:space="preserve"> IFERROR(ABS(Table1[[#This Row],[ROA 2014]]-Table1[[#This Row],[ROA 2013]]), "x")</f>
        <v>x</v>
      </c>
      <c r="BC429" s="3" t="str">
        <f xml:space="preserve"> IFERROR(ABS(Table1[[#This Row],[ROA 2015]]-Table1[[#This Row],[ROA 2014]]), "x")</f>
        <v>x</v>
      </c>
      <c r="BD429" s="3" t="str">
        <f xml:space="preserve"> IFERROR(ABS(Table1[[#This Row],[ROA 2016]]-Table1[[#This Row],[ROA 2015]]), "x")</f>
        <v>x</v>
      </c>
      <c r="BE429" s="3" t="str">
        <f xml:space="preserve"> IFERROR(ABS(Table1[[#This Row],[ROA 2017]]-Table1[[#This Row],[ROA 2016]]), "x")</f>
        <v>x</v>
      </c>
      <c r="BF429" s="3" t="str">
        <f xml:space="preserve"> IFERROR(ABS(Table1[[#This Row],[ROA 2018]]-Table1[[#This Row],[ROA 2017]]), "x")</f>
        <v>x</v>
      </c>
      <c r="BG429" s="3" t="str">
        <f xml:space="preserve"> IFERROR(ABS(Table1[[#This Row],[ROA 2019]]-Table1[[#This Row],[ROA 2018]]), "x")</f>
        <v>x</v>
      </c>
      <c r="BH429" s="3" t="str">
        <f xml:space="preserve"> IFERROR(ABS(Table1[[#This Row],[ROA 2020]]-Table1[[#This Row],[ROA 2019]]), "x")</f>
        <v>x</v>
      </c>
      <c r="BI429" s="3" t="str">
        <f xml:space="preserve"> IFERROR(ABS(Table1[[#This Row],[ROA 2021]]-Table1[[#This Row],[ROA 2020]]), "x")</f>
        <v>x</v>
      </c>
      <c r="BJ429" s="3" t="str">
        <f xml:space="preserve"> IFERROR(AVERAGE(Table1[[#This Row],[ROA 2013-2012]:[ROA 2021-2020]]), "x")</f>
        <v>x</v>
      </c>
      <c r="BK429" s="3" t="str">
        <f>IFERROR(AVERAGE(Table1[[#This Row],[ROA 2012]:[ROA 2021]]), "x")</f>
        <v>x</v>
      </c>
      <c r="BN429" s="1">
        <f>SUM(Table1[[#This Row],[B/M Rank]:[ROA Rank]])</f>
        <v>0</v>
      </c>
    </row>
    <row r="430" spans="1:66" x14ac:dyDescent="0.25">
      <c r="A430" s="1" t="s">
        <v>3155</v>
      </c>
      <c r="B430" s="1" t="s">
        <v>1074</v>
      </c>
      <c r="C430" s="1" t="s">
        <v>4417</v>
      </c>
      <c r="D430" s="1" t="s">
        <v>268</v>
      </c>
      <c r="E430" s="1" t="s">
        <v>108</v>
      </c>
      <c r="F430" s="1">
        <v>6.26</v>
      </c>
      <c r="G430" s="19"/>
      <c r="H430" s="19"/>
      <c r="I430" s="19"/>
      <c r="J430" s="19"/>
      <c r="K430" s="1"/>
      <c r="L430" s="19"/>
      <c r="M430" s="1">
        <v>2012</v>
      </c>
      <c r="N430" s="1" t="s">
        <v>4368</v>
      </c>
      <c r="O430" s="1" t="s">
        <v>4368</v>
      </c>
      <c r="P430" s="1" t="s">
        <v>4368</v>
      </c>
      <c r="Q430" s="1" t="s">
        <v>4368</v>
      </c>
      <c r="R430" s="1" t="s">
        <v>4368</v>
      </c>
      <c r="S430" s="1" t="s">
        <v>4368</v>
      </c>
      <c r="T430" s="1" t="s">
        <v>4368</v>
      </c>
      <c r="U430" s="1" t="s">
        <v>4368</v>
      </c>
      <c r="V430" s="1" t="s">
        <v>4368</v>
      </c>
      <c r="W430" s="1" t="s">
        <v>4368</v>
      </c>
      <c r="X430" s="1" t="s">
        <v>4368</v>
      </c>
      <c r="Z430" s="3" t="str">
        <f xml:space="preserve"> IFERROR(AVEDEV(Table1[[#This Row],[GP 2012]:[GP 2021]]) / Table1[[#This Row],[Avg GP]], "x")</f>
        <v>x</v>
      </c>
      <c r="AA430" s="2" t="str">
        <f xml:space="preserve"> IFERROR(AVERAGE(Table1[[#This Row],[GP 2012]:[GP 2021]]), "x")</f>
        <v>x</v>
      </c>
      <c r="AB430" s="11">
        <f>Table1[Equity]/Table1[Market Capital]</f>
        <v>0.27156549520766771</v>
      </c>
      <c r="AC430" s="1">
        <v>2.5</v>
      </c>
      <c r="AD430" s="1">
        <v>2.7</v>
      </c>
      <c r="AE430" s="1">
        <v>1</v>
      </c>
      <c r="AF430" s="1">
        <v>0.8</v>
      </c>
      <c r="AG430" s="1">
        <v>0.9</v>
      </c>
      <c r="AH430" s="1">
        <v>1.6</v>
      </c>
      <c r="AI430" s="1">
        <v>2.1</v>
      </c>
      <c r="AJ430" s="1">
        <v>2.2000000000000002</v>
      </c>
      <c r="AK430" s="1">
        <v>1.7</v>
      </c>
      <c r="AL430" s="1">
        <v>2.1</v>
      </c>
      <c r="AM430" s="1">
        <v>1.8</v>
      </c>
      <c r="AN430" s="1">
        <v>1.7</v>
      </c>
      <c r="AO430" s="3" t="str">
        <f xml:space="preserve"> IFERROR(Table1[[#This Row],[GP 2012]]/Table1[[#This Row],[Total Assets 2012]], "x")</f>
        <v>x</v>
      </c>
      <c r="AP430" s="3" t="str">
        <f xml:space="preserve"> IFERROR(Table1[[#This Row],[GP 2013]]/Table1[[#This Row],[Total Assets 2013]], "x")</f>
        <v>x</v>
      </c>
      <c r="AQ430" s="3" t="str">
        <f xml:space="preserve"> IFERROR(Table1[[#This Row],[GP 2014]]/Table1[[#This Row],[Total Assets 2014]], "x")</f>
        <v>x</v>
      </c>
      <c r="AR430" s="3" t="str">
        <f xml:space="preserve"> IFERROR(Table1[[#This Row],[GP 2015]]/Table1[[#This Row],[Total Assets 2015]], "x")</f>
        <v>x</v>
      </c>
      <c r="AS430" s="3" t="str">
        <f xml:space="preserve"> IFERROR(Table1[[#This Row],[GP 2016]]/Table1[[#This Row],[Total Assets 2016]], "x")</f>
        <v>x</v>
      </c>
      <c r="AT430" s="3" t="str">
        <f xml:space="preserve"> IFERROR(Table1[[#This Row],[GP 2017]]/Table1[[#This Row],[Total Assets 2017]], "x")</f>
        <v>x</v>
      </c>
      <c r="AU430" s="3" t="str">
        <f xml:space="preserve"> IFERROR(Table1[[#This Row],[GP 2018]]/Table1[[#This Row],[Total Assets 2018]], "x")</f>
        <v>x</v>
      </c>
      <c r="AV430" s="3" t="str">
        <f xml:space="preserve"> IFERROR(Table1[[#This Row],[GP 2019]]/Table1[[#This Row],[Total Assets 2019]], "x")</f>
        <v>x</v>
      </c>
      <c r="AW430" s="3" t="str">
        <f xml:space="preserve"> IFERROR(Table1[[#This Row],[GP 2020]]/Table1[[#This Row],[Total Assets 2020]], "x")</f>
        <v>x</v>
      </c>
      <c r="AX430" s="3" t="str">
        <f xml:space="preserve"> IFERROR(Table1[[#This Row],[GP 2021]]/Table1[[#This Row],[Total Assets 2021]], "x")</f>
        <v>x</v>
      </c>
      <c r="AY430" s="3" t="str">
        <f xml:space="preserve"> IFERROR(Table1[[#This Row],[GP TTM]]/Table1[[#This Row],[Total Assets TTM]], "x")</f>
        <v>x</v>
      </c>
      <c r="BA430" s="3" t="str">
        <f xml:space="preserve"> IFERROR(ABS(Table1[[#This Row],[ROA 2013]]-Table1[[#This Row],[ROA 2012]]), "x")</f>
        <v>x</v>
      </c>
      <c r="BB430" s="3" t="str">
        <f xml:space="preserve"> IFERROR(ABS(Table1[[#This Row],[ROA 2014]]-Table1[[#This Row],[ROA 2013]]), "x")</f>
        <v>x</v>
      </c>
      <c r="BC430" s="3" t="str">
        <f xml:space="preserve"> IFERROR(ABS(Table1[[#This Row],[ROA 2015]]-Table1[[#This Row],[ROA 2014]]), "x")</f>
        <v>x</v>
      </c>
      <c r="BD430" s="3" t="str">
        <f xml:space="preserve"> IFERROR(ABS(Table1[[#This Row],[ROA 2016]]-Table1[[#This Row],[ROA 2015]]), "x")</f>
        <v>x</v>
      </c>
      <c r="BE430" s="3" t="str">
        <f xml:space="preserve"> IFERROR(ABS(Table1[[#This Row],[ROA 2017]]-Table1[[#This Row],[ROA 2016]]), "x")</f>
        <v>x</v>
      </c>
      <c r="BF430" s="3" t="str">
        <f xml:space="preserve"> IFERROR(ABS(Table1[[#This Row],[ROA 2018]]-Table1[[#This Row],[ROA 2017]]), "x")</f>
        <v>x</v>
      </c>
      <c r="BG430" s="3" t="str">
        <f xml:space="preserve"> IFERROR(ABS(Table1[[#This Row],[ROA 2019]]-Table1[[#This Row],[ROA 2018]]), "x")</f>
        <v>x</v>
      </c>
      <c r="BH430" s="3" t="str">
        <f xml:space="preserve"> IFERROR(ABS(Table1[[#This Row],[ROA 2020]]-Table1[[#This Row],[ROA 2019]]), "x")</f>
        <v>x</v>
      </c>
      <c r="BI430" s="3" t="str">
        <f xml:space="preserve"> IFERROR(ABS(Table1[[#This Row],[ROA 2021]]-Table1[[#This Row],[ROA 2020]]), "x")</f>
        <v>x</v>
      </c>
      <c r="BJ430" s="3" t="str">
        <f xml:space="preserve"> IFERROR(AVERAGE(Table1[[#This Row],[ROA 2013-2012]:[ROA 2021-2020]]), "x")</f>
        <v>x</v>
      </c>
      <c r="BK430" s="3" t="str">
        <f>IFERROR(AVERAGE(Table1[[#This Row],[ROA 2012]:[ROA 2021]]), "x")</f>
        <v>x</v>
      </c>
      <c r="BN430" s="1">
        <f>SUM(Table1[[#This Row],[B/M Rank]:[ROA Rank]])</f>
        <v>0</v>
      </c>
    </row>
    <row r="431" spans="1:66" x14ac:dyDescent="0.25">
      <c r="A431" s="1" t="s">
        <v>3163</v>
      </c>
      <c r="B431" s="1" t="s">
        <v>1080</v>
      </c>
      <c r="C431" s="1" t="s">
        <v>4417</v>
      </c>
      <c r="D431" s="1" t="s">
        <v>268</v>
      </c>
      <c r="E431" s="1" t="s">
        <v>108</v>
      </c>
      <c r="F431" s="1">
        <v>6.31</v>
      </c>
      <c r="G431" s="19"/>
      <c r="H431" s="19"/>
      <c r="I431" s="19"/>
      <c r="J431" s="19"/>
      <c r="K431" s="1"/>
      <c r="L431" s="19"/>
      <c r="M431" s="1">
        <v>2021</v>
      </c>
      <c r="W431" s="1">
        <v>-0.2</v>
      </c>
      <c r="X431" s="1">
        <v>-2.2000000000000002</v>
      </c>
      <c r="Z431" s="3">
        <f xml:space="preserve"> IFERROR(AVEDEV(Table1[[#This Row],[GP 2012]:[GP 2021]]) / Table1[[#This Row],[Avg GP]], "x")</f>
        <v>0</v>
      </c>
      <c r="AA431" s="2">
        <f xml:space="preserve"> IFERROR(AVERAGE(Table1[[#This Row],[GP 2012]:[GP 2021]]), "x")</f>
        <v>-0.2</v>
      </c>
      <c r="AB431" s="11">
        <f>Table1[Equity]/Table1[Market Capital]</f>
        <v>0.25356576862123614</v>
      </c>
      <c r="AL431" s="1">
        <v>0.5</v>
      </c>
      <c r="AM431" s="1">
        <v>1.6</v>
      </c>
      <c r="AN431" s="1">
        <v>1.6</v>
      </c>
      <c r="AO431" s="3" t="str">
        <f xml:space="preserve"> IFERROR(Table1[[#This Row],[GP 2012]]/Table1[[#This Row],[Total Assets 2012]], "x")</f>
        <v>x</v>
      </c>
      <c r="AP431" s="3" t="str">
        <f xml:space="preserve"> IFERROR(Table1[[#This Row],[GP 2013]]/Table1[[#This Row],[Total Assets 2013]], "x")</f>
        <v>x</v>
      </c>
      <c r="AQ431" s="3" t="str">
        <f xml:space="preserve"> IFERROR(Table1[[#This Row],[GP 2014]]/Table1[[#This Row],[Total Assets 2014]], "x")</f>
        <v>x</v>
      </c>
      <c r="AR431" s="3" t="str">
        <f xml:space="preserve"> IFERROR(Table1[[#This Row],[GP 2015]]/Table1[[#This Row],[Total Assets 2015]], "x")</f>
        <v>x</v>
      </c>
      <c r="AS431" s="3" t="str">
        <f xml:space="preserve"> IFERROR(Table1[[#This Row],[GP 2016]]/Table1[[#This Row],[Total Assets 2016]], "x")</f>
        <v>x</v>
      </c>
      <c r="AT431" s="3" t="str">
        <f xml:space="preserve"> IFERROR(Table1[[#This Row],[GP 2017]]/Table1[[#This Row],[Total Assets 2017]], "x")</f>
        <v>x</v>
      </c>
      <c r="AU431" s="3" t="str">
        <f xml:space="preserve"> IFERROR(Table1[[#This Row],[GP 2018]]/Table1[[#This Row],[Total Assets 2018]], "x")</f>
        <v>x</v>
      </c>
      <c r="AV431" s="3" t="str">
        <f xml:space="preserve"> IFERROR(Table1[[#This Row],[GP 2019]]/Table1[[#This Row],[Total Assets 2019]], "x")</f>
        <v>x</v>
      </c>
      <c r="AW431" s="3" t="str">
        <f xml:space="preserve"> IFERROR(Table1[[#This Row],[GP 2020]]/Table1[[#This Row],[Total Assets 2020]], "x")</f>
        <v>x</v>
      </c>
      <c r="AX431" s="3">
        <f xml:space="preserve"> IFERROR(Table1[[#This Row],[GP 2021]]/Table1[[#This Row],[Total Assets 2021]], "x")</f>
        <v>-0.4</v>
      </c>
      <c r="AY431" s="3">
        <f xml:space="preserve"> IFERROR(Table1[[#This Row],[GP TTM]]/Table1[[#This Row],[Total Assets TTM]], "x")</f>
        <v>-1.375</v>
      </c>
      <c r="BA431" s="3" t="str">
        <f xml:space="preserve"> IFERROR(ABS(Table1[[#This Row],[ROA 2013]]-Table1[[#This Row],[ROA 2012]]), "x")</f>
        <v>x</v>
      </c>
      <c r="BB431" s="3" t="str">
        <f xml:space="preserve"> IFERROR(ABS(Table1[[#This Row],[ROA 2014]]-Table1[[#This Row],[ROA 2013]]), "x")</f>
        <v>x</v>
      </c>
      <c r="BC431" s="3" t="str">
        <f xml:space="preserve"> IFERROR(ABS(Table1[[#This Row],[ROA 2015]]-Table1[[#This Row],[ROA 2014]]), "x")</f>
        <v>x</v>
      </c>
      <c r="BD431" s="3" t="str">
        <f xml:space="preserve"> IFERROR(ABS(Table1[[#This Row],[ROA 2016]]-Table1[[#This Row],[ROA 2015]]), "x")</f>
        <v>x</v>
      </c>
      <c r="BE431" s="3" t="str">
        <f xml:space="preserve"> IFERROR(ABS(Table1[[#This Row],[ROA 2017]]-Table1[[#This Row],[ROA 2016]]), "x")</f>
        <v>x</v>
      </c>
      <c r="BF431" s="3" t="str">
        <f xml:space="preserve"> IFERROR(ABS(Table1[[#This Row],[ROA 2018]]-Table1[[#This Row],[ROA 2017]]), "x")</f>
        <v>x</v>
      </c>
      <c r="BG431" s="3" t="str">
        <f xml:space="preserve"> IFERROR(ABS(Table1[[#This Row],[ROA 2019]]-Table1[[#This Row],[ROA 2018]]), "x")</f>
        <v>x</v>
      </c>
      <c r="BH431" s="3" t="str">
        <f xml:space="preserve"> IFERROR(ABS(Table1[[#This Row],[ROA 2020]]-Table1[[#This Row],[ROA 2019]]), "x")</f>
        <v>x</v>
      </c>
      <c r="BI431" s="3" t="str">
        <f xml:space="preserve"> IFERROR(ABS(Table1[[#This Row],[ROA 2021]]-Table1[[#This Row],[ROA 2020]]), "x")</f>
        <v>x</v>
      </c>
      <c r="BJ431" s="3" t="str">
        <f xml:space="preserve"> IFERROR(AVERAGE(Table1[[#This Row],[ROA 2013-2012]:[ROA 2021-2020]]), "x")</f>
        <v>x</v>
      </c>
      <c r="BK431" s="3">
        <f>IFERROR(AVERAGE(Table1[[#This Row],[ROA 2012]:[ROA 2021]]), "x")</f>
        <v>-0.4</v>
      </c>
      <c r="BN431" s="1">
        <f>SUM(Table1[[#This Row],[B/M Rank]:[ROA Rank]])</f>
        <v>0</v>
      </c>
    </row>
    <row r="432" spans="1:66" x14ac:dyDescent="0.25">
      <c r="A432" s="1" t="s">
        <v>2306</v>
      </c>
      <c r="B432" s="1" t="s">
        <v>350</v>
      </c>
      <c r="C432" s="1" t="s">
        <v>345</v>
      </c>
      <c r="D432" s="1" t="s">
        <v>107</v>
      </c>
      <c r="E432" s="1" t="s">
        <v>108</v>
      </c>
      <c r="F432" s="1">
        <v>6.32</v>
      </c>
      <c r="G432" s="19"/>
      <c r="H432" s="19"/>
      <c r="I432" s="19"/>
      <c r="J432" s="19"/>
      <c r="K432" s="1"/>
      <c r="L432" s="19"/>
      <c r="M432" s="1">
        <v>2012</v>
      </c>
      <c r="N432" s="1">
        <v>0.1</v>
      </c>
      <c r="O432" s="1">
        <v>0.1</v>
      </c>
      <c r="P432" s="1">
        <v>0.2</v>
      </c>
      <c r="Q432" s="1">
        <v>0.3</v>
      </c>
      <c r="R432" s="1">
        <v>0.1</v>
      </c>
      <c r="S432" s="1">
        <v>0.9</v>
      </c>
      <c r="T432" s="1">
        <v>0.6</v>
      </c>
      <c r="U432" s="1">
        <v>0.3</v>
      </c>
      <c r="V432" s="1">
        <v>0.3</v>
      </c>
      <c r="W432" s="1">
        <v>0.3</v>
      </c>
      <c r="X432" s="1">
        <v>0.3</v>
      </c>
      <c r="Z432" s="3">
        <f xml:space="preserve"> IFERROR(AVEDEV(Table1[[#This Row],[GP 2012]:[GP 2021]]) / Table1[[#This Row],[Avg GP]], "x")</f>
        <v>0.53750000000000009</v>
      </c>
      <c r="AA432" s="2">
        <f xml:space="preserve"> IFERROR(AVERAGE(Table1[[#This Row],[GP 2012]:[GP 2021]]), "x")</f>
        <v>0.31999999999999995</v>
      </c>
      <c r="AB432" s="11">
        <f>Table1[Equity]/Table1[Market Capital]</f>
        <v>0.12658227848101267</v>
      </c>
      <c r="AC432" s="1">
        <v>0.7</v>
      </c>
      <c r="AD432" s="1">
        <v>0.6</v>
      </c>
      <c r="AE432" s="1">
        <v>1.1000000000000001</v>
      </c>
      <c r="AF432" s="1">
        <v>0.9</v>
      </c>
      <c r="AG432" s="1">
        <v>0.8</v>
      </c>
      <c r="AH432" s="1">
        <v>1.3</v>
      </c>
      <c r="AI432" s="1">
        <v>1.5</v>
      </c>
      <c r="AJ432" s="1">
        <v>1.3</v>
      </c>
      <c r="AK432" s="1">
        <v>1.4</v>
      </c>
      <c r="AL432" s="1">
        <v>1.3</v>
      </c>
      <c r="AM432" s="1">
        <v>1.3</v>
      </c>
      <c r="AN432" s="1">
        <v>0.8</v>
      </c>
      <c r="AO432" s="3">
        <f xml:space="preserve"> IFERROR(Table1[[#This Row],[GP 2012]]/Table1[[#This Row],[Total Assets 2012]], "x")</f>
        <v>0.14285714285714288</v>
      </c>
      <c r="AP432" s="3">
        <f xml:space="preserve"> IFERROR(Table1[[#This Row],[GP 2013]]/Table1[[#This Row],[Total Assets 2013]], "x")</f>
        <v>0.16666666666666669</v>
      </c>
      <c r="AQ432" s="3">
        <f xml:space="preserve"> IFERROR(Table1[[#This Row],[GP 2014]]/Table1[[#This Row],[Total Assets 2014]], "x")</f>
        <v>0.18181818181818182</v>
      </c>
      <c r="AR432" s="3">
        <f xml:space="preserve"> IFERROR(Table1[[#This Row],[GP 2015]]/Table1[[#This Row],[Total Assets 2015]], "x")</f>
        <v>0.33333333333333331</v>
      </c>
      <c r="AS432" s="3">
        <f xml:space="preserve"> IFERROR(Table1[[#This Row],[GP 2016]]/Table1[[#This Row],[Total Assets 2016]], "x")</f>
        <v>0.125</v>
      </c>
      <c r="AT432" s="3">
        <f xml:space="preserve"> IFERROR(Table1[[#This Row],[GP 2017]]/Table1[[#This Row],[Total Assets 2017]], "x")</f>
        <v>0.69230769230769229</v>
      </c>
      <c r="AU432" s="3">
        <f xml:space="preserve"> IFERROR(Table1[[#This Row],[GP 2018]]/Table1[[#This Row],[Total Assets 2018]], "x")</f>
        <v>0.39999999999999997</v>
      </c>
      <c r="AV432" s="3">
        <f xml:space="preserve"> IFERROR(Table1[[#This Row],[GP 2019]]/Table1[[#This Row],[Total Assets 2019]], "x")</f>
        <v>0.23076923076923075</v>
      </c>
      <c r="AW432" s="3">
        <f xml:space="preserve"> IFERROR(Table1[[#This Row],[GP 2020]]/Table1[[#This Row],[Total Assets 2020]], "x")</f>
        <v>0.2142857142857143</v>
      </c>
      <c r="AX432" s="3">
        <f xml:space="preserve"> IFERROR(Table1[[#This Row],[GP 2021]]/Table1[[#This Row],[Total Assets 2021]], "x")</f>
        <v>0.23076923076923075</v>
      </c>
      <c r="AY432" s="3">
        <f xml:space="preserve"> IFERROR(Table1[[#This Row],[GP TTM]]/Table1[[#This Row],[Total Assets TTM]], "x")</f>
        <v>0.23076923076923075</v>
      </c>
      <c r="BA432" s="3">
        <f xml:space="preserve"> IFERROR(ABS(Table1[[#This Row],[ROA 2013]]-Table1[[#This Row],[ROA 2012]]), "x")</f>
        <v>2.3809523809523808E-2</v>
      </c>
      <c r="BB432" s="3">
        <f xml:space="preserve"> IFERROR(ABS(Table1[[#This Row],[ROA 2014]]-Table1[[#This Row],[ROA 2013]]), "x")</f>
        <v>1.5151515151515138E-2</v>
      </c>
      <c r="BC432" s="3">
        <f xml:space="preserve"> IFERROR(ABS(Table1[[#This Row],[ROA 2015]]-Table1[[#This Row],[ROA 2014]]), "x")</f>
        <v>0.15151515151515149</v>
      </c>
      <c r="BD432" s="3">
        <f xml:space="preserve"> IFERROR(ABS(Table1[[#This Row],[ROA 2016]]-Table1[[#This Row],[ROA 2015]]), "x")</f>
        <v>0.20833333333333331</v>
      </c>
      <c r="BE432" s="3">
        <f xml:space="preserve"> IFERROR(ABS(Table1[[#This Row],[ROA 2017]]-Table1[[#This Row],[ROA 2016]]), "x")</f>
        <v>0.56730769230769229</v>
      </c>
      <c r="BF432" s="3">
        <f xml:space="preserve"> IFERROR(ABS(Table1[[#This Row],[ROA 2018]]-Table1[[#This Row],[ROA 2017]]), "x")</f>
        <v>0.29230769230769232</v>
      </c>
      <c r="BG432" s="3">
        <f xml:space="preserve"> IFERROR(ABS(Table1[[#This Row],[ROA 2019]]-Table1[[#This Row],[ROA 2018]]), "x")</f>
        <v>0.16923076923076921</v>
      </c>
      <c r="BH432" s="3">
        <f xml:space="preserve"> IFERROR(ABS(Table1[[#This Row],[ROA 2020]]-Table1[[#This Row],[ROA 2019]]), "x")</f>
        <v>1.6483516483516453E-2</v>
      </c>
      <c r="BI432" s="3">
        <f xml:space="preserve"> IFERROR(ABS(Table1[[#This Row],[ROA 2021]]-Table1[[#This Row],[ROA 2020]]), "x")</f>
        <v>1.6483516483516453E-2</v>
      </c>
      <c r="BJ432" s="3">
        <f xml:space="preserve"> IFERROR(AVERAGE(Table1[[#This Row],[ROA 2013-2012]:[ROA 2021-2020]]), "x")</f>
        <v>0.16229141229141228</v>
      </c>
      <c r="BK432" s="3">
        <f>IFERROR(AVERAGE(Table1[[#This Row],[ROA 2012]:[ROA 2021]]), "x")</f>
        <v>0.27178071928071929</v>
      </c>
      <c r="BN432" s="1">
        <f>SUM(Table1[[#This Row],[B/M Rank]:[ROA Rank]])</f>
        <v>0</v>
      </c>
    </row>
    <row r="433" spans="1:66" x14ac:dyDescent="0.25">
      <c r="A433" s="1" t="s">
        <v>3544</v>
      </c>
      <c r="B433" s="1" t="s">
        <v>1323</v>
      </c>
      <c r="C433" s="1" t="s">
        <v>4417</v>
      </c>
      <c r="D433" s="1" t="s">
        <v>268</v>
      </c>
      <c r="E433" s="1" t="s">
        <v>108</v>
      </c>
      <c r="F433" s="1">
        <v>6.33</v>
      </c>
      <c r="G433" s="19"/>
      <c r="H433" s="19"/>
      <c r="I433" s="19"/>
      <c r="J433" s="19"/>
      <c r="K433" s="1"/>
      <c r="L433" s="19"/>
      <c r="M433" s="1">
        <v>2017</v>
      </c>
      <c r="R433" s="1" t="s">
        <v>4368</v>
      </c>
      <c r="S433" s="1">
        <v>0</v>
      </c>
      <c r="T433" s="1" t="s">
        <v>4368</v>
      </c>
      <c r="U433" s="1" t="s">
        <v>4368</v>
      </c>
      <c r="V433" s="1" t="s">
        <v>4368</v>
      </c>
      <c r="W433" s="1" t="s">
        <v>4368</v>
      </c>
      <c r="X433" s="1" t="s">
        <v>4368</v>
      </c>
      <c r="Z433" s="3" t="str">
        <f xml:space="preserve"> IFERROR(AVEDEV(Table1[[#This Row],[GP 2012]:[GP 2021]]) / Table1[[#This Row],[Avg GP]], "x")</f>
        <v>x</v>
      </c>
      <c r="AA433" s="2">
        <f xml:space="preserve"> IFERROR(AVERAGE(Table1[[#This Row],[GP 2012]:[GP 2021]]), "x")</f>
        <v>0</v>
      </c>
      <c r="AB433" s="11">
        <f>Table1[Equity]/Table1[Market Capital]</f>
        <v>0.97946287519747233</v>
      </c>
      <c r="AG433" s="1">
        <v>0.7</v>
      </c>
      <c r="AH433" s="1">
        <v>0.4</v>
      </c>
      <c r="AI433" s="1">
        <v>0.7</v>
      </c>
      <c r="AJ433" s="1">
        <v>0</v>
      </c>
      <c r="AK433" s="1">
        <v>0.2</v>
      </c>
      <c r="AL433" s="1">
        <v>4</v>
      </c>
      <c r="AM433" s="1">
        <v>6.4</v>
      </c>
      <c r="AN433" s="1">
        <v>6.2</v>
      </c>
      <c r="AO433" s="3" t="str">
        <f xml:space="preserve"> IFERROR(Table1[[#This Row],[GP 2012]]/Table1[[#This Row],[Total Assets 2012]], "x")</f>
        <v>x</v>
      </c>
      <c r="AP433" s="3" t="str">
        <f xml:space="preserve"> IFERROR(Table1[[#This Row],[GP 2013]]/Table1[[#This Row],[Total Assets 2013]], "x")</f>
        <v>x</v>
      </c>
      <c r="AQ433" s="3" t="str">
        <f xml:space="preserve"> IFERROR(Table1[[#This Row],[GP 2014]]/Table1[[#This Row],[Total Assets 2014]], "x")</f>
        <v>x</v>
      </c>
      <c r="AR433" s="3" t="str">
        <f xml:space="preserve"> IFERROR(Table1[[#This Row],[GP 2015]]/Table1[[#This Row],[Total Assets 2015]], "x")</f>
        <v>x</v>
      </c>
      <c r="AS433" s="3" t="str">
        <f xml:space="preserve"> IFERROR(Table1[[#This Row],[GP 2016]]/Table1[[#This Row],[Total Assets 2016]], "x")</f>
        <v>x</v>
      </c>
      <c r="AT433" s="3">
        <f xml:space="preserve"> IFERROR(Table1[[#This Row],[GP 2017]]/Table1[[#This Row],[Total Assets 2017]], "x")</f>
        <v>0</v>
      </c>
      <c r="AU433" s="3" t="str">
        <f xml:space="preserve"> IFERROR(Table1[[#This Row],[GP 2018]]/Table1[[#This Row],[Total Assets 2018]], "x")</f>
        <v>x</v>
      </c>
      <c r="AV433" s="3" t="str">
        <f xml:space="preserve"> IFERROR(Table1[[#This Row],[GP 2019]]/Table1[[#This Row],[Total Assets 2019]], "x")</f>
        <v>x</v>
      </c>
      <c r="AW433" s="3" t="str">
        <f xml:space="preserve"> IFERROR(Table1[[#This Row],[GP 2020]]/Table1[[#This Row],[Total Assets 2020]], "x")</f>
        <v>x</v>
      </c>
      <c r="AX433" s="3" t="str">
        <f xml:space="preserve"> IFERROR(Table1[[#This Row],[GP 2021]]/Table1[[#This Row],[Total Assets 2021]], "x")</f>
        <v>x</v>
      </c>
      <c r="AY433" s="3" t="str">
        <f xml:space="preserve"> IFERROR(Table1[[#This Row],[GP TTM]]/Table1[[#This Row],[Total Assets TTM]], "x")</f>
        <v>x</v>
      </c>
      <c r="BA433" s="3" t="str">
        <f xml:space="preserve"> IFERROR(ABS(Table1[[#This Row],[ROA 2013]]-Table1[[#This Row],[ROA 2012]]), "x")</f>
        <v>x</v>
      </c>
      <c r="BB433" s="3" t="str">
        <f xml:space="preserve"> IFERROR(ABS(Table1[[#This Row],[ROA 2014]]-Table1[[#This Row],[ROA 2013]]), "x")</f>
        <v>x</v>
      </c>
      <c r="BC433" s="3" t="str">
        <f xml:space="preserve"> IFERROR(ABS(Table1[[#This Row],[ROA 2015]]-Table1[[#This Row],[ROA 2014]]), "x")</f>
        <v>x</v>
      </c>
      <c r="BD433" s="3" t="str">
        <f xml:space="preserve"> IFERROR(ABS(Table1[[#This Row],[ROA 2016]]-Table1[[#This Row],[ROA 2015]]), "x")</f>
        <v>x</v>
      </c>
      <c r="BE433" s="3" t="str">
        <f xml:space="preserve"> IFERROR(ABS(Table1[[#This Row],[ROA 2017]]-Table1[[#This Row],[ROA 2016]]), "x")</f>
        <v>x</v>
      </c>
      <c r="BF433" s="3" t="str">
        <f xml:space="preserve"> IFERROR(ABS(Table1[[#This Row],[ROA 2018]]-Table1[[#This Row],[ROA 2017]]), "x")</f>
        <v>x</v>
      </c>
      <c r="BG433" s="3" t="str">
        <f xml:space="preserve"> IFERROR(ABS(Table1[[#This Row],[ROA 2019]]-Table1[[#This Row],[ROA 2018]]), "x")</f>
        <v>x</v>
      </c>
      <c r="BH433" s="3" t="str">
        <f xml:space="preserve"> IFERROR(ABS(Table1[[#This Row],[ROA 2020]]-Table1[[#This Row],[ROA 2019]]), "x")</f>
        <v>x</v>
      </c>
      <c r="BI433" s="3" t="str">
        <f xml:space="preserve"> IFERROR(ABS(Table1[[#This Row],[ROA 2021]]-Table1[[#This Row],[ROA 2020]]), "x")</f>
        <v>x</v>
      </c>
      <c r="BJ433" s="3" t="str">
        <f xml:space="preserve"> IFERROR(AVERAGE(Table1[[#This Row],[ROA 2013-2012]:[ROA 2021-2020]]), "x")</f>
        <v>x</v>
      </c>
      <c r="BK433" s="3">
        <f>IFERROR(AVERAGE(Table1[[#This Row],[ROA 2012]:[ROA 2021]]), "x")</f>
        <v>0</v>
      </c>
      <c r="BN433" s="1">
        <f>SUM(Table1[[#This Row],[B/M Rank]:[ROA Rank]])</f>
        <v>0</v>
      </c>
    </row>
    <row r="434" spans="1:66" x14ac:dyDescent="0.25">
      <c r="A434" s="1" t="s">
        <v>3491</v>
      </c>
      <c r="B434" s="1" t="s">
        <v>1293</v>
      </c>
      <c r="C434" s="1" t="s">
        <v>4417</v>
      </c>
      <c r="D434" s="1" t="s">
        <v>268</v>
      </c>
      <c r="E434" s="1" t="s">
        <v>108</v>
      </c>
      <c r="F434" s="1">
        <v>6.35</v>
      </c>
      <c r="G434" s="19"/>
      <c r="H434" s="19"/>
      <c r="I434" s="19"/>
      <c r="J434" s="19"/>
      <c r="K434" s="1"/>
      <c r="L434" s="19"/>
      <c r="M434" s="1">
        <v>2012</v>
      </c>
      <c r="N434" s="1">
        <v>-0.1</v>
      </c>
      <c r="O434" s="1" t="s">
        <v>4368</v>
      </c>
      <c r="P434" s="1" t="s">
        <v>4368</v>
      </c>
      <c r="Q434" s="1" t="s">
        <v>4368</v>
      </c>
      <c r="R434" s="1" t="s">
        <v>4368</v>
      </c>
      <c r="S434" s="1">
        <v>0</v>
      </c>
      <c r="T434" s="1" t="s">
        <v>4368</v>
      </c>
      <c r="U434" s="1">
        <v>0</v>
      </c>
      <c r="V434" s="1" t="s">
        <v>4368</v>
      </c>
      <c r="W434" s="1" t="s">
        <v>4368</v>
      </c>
      <c r="X434" s="1" t="s">
        <v>4368</v>
      </c>
      <c r="Z434" s="3">
        <f xml:space="preserve"> IFERROR(AVEDEV(Table1[[#This Row],[GP 2012]:[GP 2021]]) / Table1[[#This Row],[Avg GP]], "x")</f>
        <v>-1.3333333333333335</v>
      </c>
      <c r="AA434" s="2">
        <f xml:space="preserve"> IFERROR(AVERAGE(Table1[[#This Row],[GP 2012]:[GP 2021]]), "x")</f>
        <v>-3.3333333333333333E-2</v>
      </c>
      <c r="AB434" s="11">
        <f>Table1[Equity]/Table1[Market Capital]</f>
        <v>1.1023622047244095</v>
      </c>
      <c r="AC434" s="1">
        <v>1.7</v>
      </c>
      <c r="AD434" s="1">
        <v>2.9</v>
      </c>
      <c r="AE434" s="1">
        <v>5.0999999999999996</v>
      </c>
      <c r="AF434" s="1">
        <v>6.1</v>
      </c>
      <c r="AG434" s="1">
        <v>6.2</v>
      </c>
      <c r="AH434" s="1">
        <v>7.3</v>
      </c>
      <c r="AI434" s="1">
        <v>7.3</v>
      </c>
      <c r="AJ434" s="1">
        <v>7</v>
      </c>
      <c r="AK434" s="1">
        <v>7.4</v>
      </c>
      <c r="AL434" s="1">
        <v>8</v>
      </c>
      <c r="AM434" s="1">
        <v>7.9</v>
      </c>
      <c r="AN434" s="1">
        <v>7</v>
      </c>
      <c r="AO434" s="3">
        <f xml:space="preserve"> IFERROR(Table1[[#This Row],[GP 2012]]/Table1[[#This Row],[Total Assets 2012]], "x")</f>
        <v>-5.8823529411764712E-2</v>
      </c>
      <c r="AP434" s="3" t="str">
        <f xml:space="preserve"> IFERROR(Table1[[#This Row],[GP 2013]]/Table1[[#This Row],[Total Assets 2013]], "x")</f>
        <v>x</v>
      </c>
      <c r="AQ434" s="3" t="str">
        <f xml:space="preserve"> IFERROR(Table1[[#This Row],[GP 2014]]/Table1[[#This Row],[Total Assets 2014]], "x")</f>
        <v>x</v>
      </c>
      <c r="AR434" s="3" t="str">
        <f xml:space="preserve"> IFERROR(Table1[[#This Row],[GP 2015]]/Table1[[#This Row],[Total Assets 2015]], "x")</f>
        <v>x</v>
      </c>
      <c r="AS434" s="3" t="str">
        <f xml:space="preserve"> IFERROR(Table1[[#This Row],[GP 2016]]/Table1[[#This Row],[Total Assets 2016]], "x")</f>
        <v>x</v>
      </c>
      <c r="AT434" s="3">
        <f xml:space="preserve"> IFERROR(Table1[[#This Row],[GP 2017]]/Table1[[#This Row],[Total Assets 2017]], "x")</f>
        <v>0</v>
      </c>
      <c r="AU434" s="3" t="str">
        <f xml:space="preserve"> IFERROR(Table1[[#This Row],[GP 2018]]/Table1[[#This Row],[Total Assets 2018]], "x")</f>
        <v>x</v>
      </c>
      <c r="AV434" s="3">
        <f xml:space="preserve"> IFERROR(Table1[[#This Row],[GP 2019]]/Table1[[#This Row],[Total Assets 2019]], "x")</f>
        <v>0</v>
      </c>
      <c r="AW434" s="3" t="str">
        <f xml:space="preserve"> IFERROR(Table1[[#This Row],[GP 2020]]/Table1[[#This Row],[Total Assets 2020]], "x")</f>
        <v>x</v>
      </c>
      <c r="AX434" s="3" t="str">
        <f xml:space="preserve"> IFERROR(Table1[[#This Row],[GP 2021]]/Table1[[#This Row],[Total Assets 2021]], "x")</f>
        <v>x</v>
      </c>
      <c r="AY434" s="3" t="str">
        <f xml:space="preserve"> IFERROR(Table1[[#This Row],[GP TTM]]/Table1[[#This Row],[Total Assets TTM]], "x")</f>
        <v>x</v>
      </c>
      <c r="BA434" s="3" t="str">
        <f xml:space="preserve"> IFERROR(ABS(Table1[[#This Row],[ROA 2013]]-Table1[[#This Row],[ROA 2012]]), "x")</f>
        <v>x</v>
      </c>
      <c r="BB434" s="3" t="str">
        <f xml:space="preserve"> IFERROR(ABS(Table1[[#This Row],[ROA 2014]]-Table1[[#This Row],[ROA 2013]]), "x")</f>
        <v>x</v>
      </c>
      <c r="BC434" s="3" t="str">
        <f xml:space="preserve"> IFERROR(ABS(Table1[[#This Row],[ROA 2015]]-Table1[[#This Row],[ROA 2014]]), "x")</f>
        <v>x</v>
      </c>
      <c r="BD434" s="3" t="str">
        <f xml:space="preserve"> IFERROR(ABS(Table1[[#This Row],[ROA 2016]]-Table1[[#This Row],[ROA 2015]]), "x")</f>
        <v>x</v>
      </c>
      <c r="BE434" s="3" t="str">
        <f xml:space="preserve"> IFERROR(ABS(Table1[[#This Row],[ROA 2017]]-Table1[[#This Row],[ROA 2016]]), "x")</f>
        <v>x</v>
      </c>
      <c r="BF434" s="3" t="str">
        <f xml:space="preserve"> IFERROR(ABS(Table1[[#This Row],[ROA 2018]]-Table1[[#This Row],[ROA 2017]]), "x")</f>
        <v>x</v>
      </c>
      <c r="BG434" s="3" t="str">
        <f xml:space="preserve"> IFERROR(ABS(Table1[[#This Row],[ROA 2019]]-Table1[[#This Row],[ROA 2018]]), "x")</f>
        <v>x</v>
      </c>
      <c r="BH434" s="3" t="str">
        <f xml:space="preserve"> IFERROR(ABS(Table1[[#This Row],[ROA 2020]]-Table1[[#This Row],[ROA 2019]]), "x")</f>
        <v>x</v>
      </c>
      <c r="BI434" s="3" t="str">
        <f xml:space="preserve"> IFERROR(ABS(Table1[[#This Row],[ROA 2021]]-Table1[[#This Row],[ROA 2020]]), "x")</f>
        <v>x</v>
      </c>
      <c r="BJ434" s="3" t="str">
        <f xml:space="preserve"> IFERROR(AVERAGE(Table1[[#This Row],[ROA 2013-2012]:[ROA 2021-2020]]), "x")</f>
        <v>x</v>
      </c>
      <c r="BK434" s="3">
        <f>IFERROR(AVERAGE(Table1[[#This Row],[ROA 2012]:[ROA 2021]]), "x")</f>
        <v>-1.9607843137254905E-2</v>
      </c>
      <c r="BN434" s="1">
        <f>SUM(Table1[[#This Row],[B/M Rank]:[ROA Rank]])</f>
        <v>0</v>
      </c>
    </row>
    <row r="435" spans="1:66" x14ac:dyDescent="0.25">
      <c r="A435" s="1" t="s">
        <v>3312</v>
      </c>
      <c r="B435" s="1" t="s">
        <v>1168</v>
      </c>
      <c r="C435" s="1" t="s">
        <v>4417</v>
      </c>
      <c r="D435" s="1" t="s">
        <v>268</v>
      </c>
      <c r="E435" s="1" t="s">
        <v>108</v>
      </c>
      <c r="F435" s="1">
        <v>6.36</v>
      </c>
      <c r="G435" s="19"/>
      <c r="H435" s="19"/>
      <c r="I435" s="19"/>
      <c r="J435" s="19"/>
      <c r="K435" s="1"/>
      <c r="L435" s="19"/>
      <c r="M435" s="1">
        <v>2012</v>
      </c>
      <c r="N435" s="1" t="s">
        <v>4368</v>
      </c>
      <c r="O435" s="1" t="s">
        <v>4368</v>
      </c>
      <c r="P435" s="1" t="s">
        <v>4368</v>
      </c>
      <c r="Q435" s="1" t="s">
        <v>4368</v>
      </c>
      <c r="R435" s="1" t="s">
        <v>4368</v>
      </c>
      <c r="S435" s="1" t="s">
        <v>4368</v>
      </c>
      <c r="T435" s="1" t="s">
        <v>4368</v>
      </c>
      <c r="U435" s="1">
        <v>-0.1</v>
      </c>
      <c r="V435" s="1" t="s">
        <v>4368</v>
      </c>
      <c r="W435" s="1">
        <v>0</v>
      </c>
      <c r="X435" s="1">
        <v>0</v>
      </c>
      <c r="Z435" s="3">
        <f xml:space="preserve"> IFERROR(AVEDEV(Table1[[#This Row],[GP 2012]:[GP 2021]]) / Table1[[#This Row],[Avg GP]], "x")</f>
        <v>-1</v>
      </c>
      <c r="AA435" s="2">
        <f xml:space="preserve"> IFERROR(AVERAGE(Table1[[#This Row],[GP 2012]:[GP 2021]]), "x")</f>
        <v>-0.05</v>
      </c>
      <c r="AB435" s="11">
        <f>Table1[Equity]/Table1[Market Capital]</f>
        <v>0.55031446540880502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0.8</v>
      </c>
      <c r="AI435" s="1">
        <v>1.3</v>
      </c>
      <c r="AJ435" s="1">
        <v>0.3</v>
      </c>
      <c r="AK435" s="1">
        <v>0.4</v>
      </c>
      <c r="AL435" s="1">
        <v>3</v>
      </c>
      <c r="AM435" s="1">
        <v>3.6</v>
      </c>
      <c r="AN435" s="1">
        <v>3.5</v>
      </c>
      <c r="AO435" s="3" t="str">
        <f xml:space="preserve"> IFERROR(Table1[[#This Row],[GP 2012]]/Table1[[#This Row],[Total Assets 2012]], "x")</f>
        <v>x</v>
      </c>
      <c r="AP435" s="3" t="str">
        <f xml:space="preserve"> IFERROR(Table1[[#This Row],[GP 2013]]/Table1[[#This Row],[Total Assets 2013]], "x")</f>
        <v>x</v>
      </c>
      <c r="AQ435" s="3" t="str">
        <f xml:space="preserve"> IFERROR(Table1[[#This Row],[GP 2014]]/Table1[[#This Row],[Total Assets 2014]], "x")</f>
        <v>x</v>
      </c>
      <c r="AR435" s="3" t="str">
        <f xml:space="preserve"> IFERROR(Table1[[#This Row],[GP 2015]]/Table1[[#This Row],[Total Assets 2015]], "x")</f>
        <v>x</v>
      </c>
      <c r="AS435" s="3" t="str">
        <f xml:space="preserve"> IFERROR(Table1[[#This Row],[GP 2016]]/Table1[[#This Row],[Total Assets 2016]], "x")</f>
        <v>x</v>
      </c>
      <c r="AT435" s="3" t="str">
        <f xml:space="preserve"> IFERROR(Table1[[#This Row],[GP 2017]]/Table1[[#This Row],[Total Assets 2017]], "x")</f>
        <v>x</v>
      </c>
      <c r="AU435" s="3" t="str">
        <f xml:space="preserve"> IFERROR(Table1[[#This Row],[GP 2018]]/Table1[[#This Row],[Total Assets 2018]], "x")</f>
        <v>x</v>
      </c>
      <c r="AV435" s="3">
        <f xml:space="preserve"> IFERROR(Table1[[#This Row],[GP 2019]]/Table1[[#This Row],[Total Assets 2019]], "x")</f>
        <v>-0.33333333333333337</v>
      </c>
      <c r="AW435" s="3" t="str">
        <f xml:space="preserve"> IFERROR(Table1[[#This Row],[GP 2020]]/Table1[[#This Row],[Total Assets 2020]], "x")</f>
        <v>x</v>
      </c>
      <c r="AX435" s="3">
        <f xml:space="preserve"> IFERROR(Table1[[#This Row],[GP 2021]]/Table1[[#This Row],[Total Assets 2021]], "x")</f>
        <v>0</v>
      </c>
      <c r="AY435" s="3">
        <f xml:space="preserve"> IFERROR(Table1[[#This Row],[GP TTM]]/Table1[[#This Row],[Total Assets TTM]], "x")</f>
        <v>0</v>
      </c>
      <c r="BA435" s="3" t="str">
        <f xml:space="preserve"> IFERROR(ABS(Table1[[#This Row],[ROA 2013]]-Table1[[#This Row],[ROA 2012]]), "x")</f>
        <v>x</v>
      </c>
      <c r="BB435" s="3" t="str">
        <f xml:space="preserve"> IFERROR(ABS(Table1[[#This Row],[ROA 2014]]-Table1[[#This Row],[ROA 2013]]), "x")</f>
        <v>x</v>
      </c>
      <c r="BC435" s="3" t="str">
        <f xml:space="preserve"> IFERROR(ABS(Table1[[#This Row],[ROA 2015]]-Table1[[#This Row],[ROA 2014]]), "x")</f>
        <v>x</v>
      </c>
      <c r="BD435" s="3" t="str">
        <f xml:space="preserve"> IFERROR(ABS(Table1[[#This Row],[ROA 2016]]-Table1[[#This Row],[ROA 2015]]), "x")</f>
        <v>x</v>
      </c>
      <c r="BE435" s="3" t="str">
        <f xml:space="preserve"> IFERROR(ABS(Table1[[#This Row],[ROA 2017]]-Table1[[#This Row],[ROA 2016]]), "x")</f>
        <v>x</v>
      </c>
      <c r="BF435" s="3" t="str">
        <f xml:space="preserve"> IFERROR(ABS(Table1[[#This Row],[ROA 2018]]-Table1[[#This Row],[ROA 2017]]), "x")</f>
        <v>x</v>
      </c>
      <c r="BG435" s="3" t="str">
        <f xml:space="preserve"> IFERROR(ABS(Table1[[#This Row],[ROA 2019]]-Table1[[#This Row],[ROA 2018]]), "x")</f>
        <v>x</v>
      </c>
      <c r="BH435" s="3" t="str">
        <f xml:space="preserve"> IFERROR(ABS(Table1[[#This Row],[ROA 2020]]-Table1[[#This Row],[ROA 2019]]), "x")</f>
        <v>x</v>
      </c>
      <c r="BI435" s="3" t="str">
        <f xml:space="preserve"> IFERROR(ABS(Table1[[#This Row],[ROA 2021]]-Table1[[#This Row],[ROA 2020]]), "x")</f>
        <v>x</v>
      </c>
      <c r="BJ435" s="3" t="str">
        <f xml:space="preserve"> IFERROR(AVERAGE(Table1[[#This Row],[ROA 2013-2012]:[ROA 2021-2020]]), "x")</f>
        <v>x</v>
      </c>
      <c r="BK435" s="3">
        <f>IFERROR(AVERAGE(Table1[[#This Row],[ROA 2012]:[ROA 2021]]), "x")</f>
        <v>-0.16666666666666669</v>
      </c>
      <c r="BN435" s="1">
        <f>SUM(Table1[[#This Row],[B/M Rank]:[ROA Rank]])</f>
        <v>0</v>
      </c>
    </row>
    <row r="436" spans="1:66" x14ac:dyDescent="0.25">
      <c r="A436" s="1" t="s">
        <v>2591</v>
      </c>
      <c r="B436" s="1" t="s">
        <v>640</v>
      </c>
      <c r="C436" s="1" t="s">
        <v>632</v>
      </c>
      <c r="D436" s="1" t="s">
        <v>133</v>
      </c>
      <c r="E436" s="1" t="s">
        <v>108</v>
      </c>
      <c r="F436" s="1">
        <v>6.38</v>
      </c>
      <c r="G436" s="19"/>
      <c r="H436" s="19"/>
      <c r="I436" s="19"/>
      <c r="J436" s="19"/>
      <c r="K436" s="1"/>
      <c r="L436" s="19"/>
      <c r="M436" s="1">
        <v>2012</v>
      </c>
      <c r="N436" s="1">
        <v>-0.8</v>
      </c>
      <c r="O436" s="1">
        <v>-0.7</v>
      </c>
      <c r="P436" s="1">
        <v>-1.1000000000000001</v>
      </c>
      <c r="Q436" s="1">
        <v>0.7</v>
      </c>
      <c r="R436" s="1">
        <v>1.5</v>
      </c>
      <c r="S436" s="1">
        <v>2.9</v>
      </c>
      <c r="T436" s="1">
        <v>1.2</v>
      </c>
      <c r="U436" s="1">
        <v>1.4</v>
      </c>
      <c r="V436" s="1">
        <v>0.3</v>
      </c>
      <c r="W436" s="1">
        <v>0.2</v>
      </c>
      <c r="X436" s="1">
        <v>0.5</v>
      </c>
      <c r="Z436" s="3">
        <f xml:space="preserve"> IFERROR(AVEDEV(Table1[[#This Row],[GP 2012]:[GP 2021]]) / Table1[[#This Row],[Avg GP]], "x")</f>
        <v>1.75</v>
      </c>
      <c r="AA436" s="2">
        <f xml:space="preserve"> IFERROR(AVERAGE(Table1[[#This Row],[GP 2012]:[GP 2021]]), "x")</f>
        <v>0.55999999999999994</v>
      </c>
      <c r="AB436" s="11">
        <f>Table1[Equity]/Table1[Market Capital]</f>
        <v>-0.92476489028213171</v>
      </c>
      <c r="AC436" s="1">
        <v>0.2</v>
      </c>
      <c r="AD436" s="1">
        <v>0.3</v>
      </c>
      <c r="AE436" s="1">
        <v>0.2</v>
      </c>
      <c r="AF436" s="1">
        <v>9.6999999999999993</v>
      </c>
      <c r="AG436" s="1">
        <v>6.4</v>
      </c>
      <c r="AH436" s="1">
        <v>4.8</v>
      </c>
      <c r="AI436" s="1">
        <v>4.9000000000000004</v>
      </c>
      <c r="AJ436" s="1">
        <v>4.5999999999999996</v>
      </c>
      <c r="AK436" s="1">
        <v>3.1</v>
      </c>
      <c r="AL436" s="1">
        <v>4.4000000000000004</v>
      </c>
      <c r="AM436" s="1">
        <v>4.9000000000000004</v>
      </c>
      <c r="AN436" s="1">
        <v>-5.9</v>
      </c>
      <c r="AO436" s="3">
        <f xml:space="preserve"> IFERROR(Table1[[#This Row],[GP 2012]]/Table1[[#This Row],[Total Assets 2012]], "x")</f>
        <v>-4</v>
      </c>
      <c r="AP436" s="3">
        <f xml:space="preserve"> IFERROR(Table1[[#This Row],[GP 2013]]/Table1[[#This Row],[Total Assets 2013]], "x")</f>
        <v>-2.3333333333333335</v>
      </c>
      <c r="AQ436" s="3">
        <f xml:space="preserve"> IFERROR(Table1[[#This Row],[GP 2014]]/Table1[[#This Row],[Total Assets 2014]], "x")</f>
        <v>-5.5</v>
      </c>
      <c r="AR436" s="3">
        <f xml:space="preserve"> IFERROR(Table1[[#This Row],[GP 2015]]/Table1[[#This Row],[Total Assets 2015]], "x")</f>
        <v>7.2164948453608255E-2</v>
      </c>
      <c r="AS436" s="3">
        <f xml:space="preserve"> IFERROR(Table1[[#This Row],[GP 2016]]/Table1[[#This Row],[Total Assets 2016]], "x")</f>
        <v>0.234375</v>
      </c>
      <c r="AT436" s="3">
        <f xml:space="preserve"> IFERROR(Table1[[#This Row],[GP 2017]]/Table1[[#This Row],[Total Assets 2017]], "x")</f>
        <v>0.60416666666666663</v>
      </c>
      <c r="AU436" s="3">
        <f xml:space="preserve"> IFERROR(Table1[[#This Row],[GP 2018]]/Table1[[#This Row],[Total Assets 2018]], "x")</f>
        <v>0.24489795918367344</v>
      </c>
      <c r="AV436" s="3">
        <f xml:space="preserve"> IFERROR(Table1[[#This Row],[GP 2019]]/Table1[[#This Row],[Total Assets 2019]], "x")</f>
        <v>0.30434782608695654</v>
      </c>
      <c r="AW436" s="3">
        <f xml:space="preserve"> IFERROR(Table1[[#This Row],[GP 2020]]/Table1[[#This Row],[Total Assets 2020]], "x")</f>
        <v>9.6774193548387094E-2</v>
      </c>
      <c r="AX436" s="3">
        <f xml:space="preserve"> IFERROR(Table1[[#This Row],[GP 2021]]/Table1[[#This Row],[Total Assets 2021]], "x")</f>
        <v>4.5454545454545456E-2</v>
      </c>
      <c r="AY436" s="3">
        <f xml:space="preserve"> IFERROR(Table1[[#This Row],[GP TTM]]/Table1[[#This Row],[Total Assets TTM]], "x")</f>
        <v>0.1020408163265306</v>
      </c>
      <c r="BA436" s="3">
        <f xml:space="preserve"> IFERROR(ABS(Table1[[#This Row],[ROA 2013]]-Table1[[#This Row],[ROA 2012]]), "x")</f>
        <v>1.6666666666666665</v>
      </c>
      <c r="BB436" s="3">
        <f xml:space="preserve"> IFERROR(ABS(Table1[[#This Row],[ROA 2014]]-Table1[[#This Row],[ROA 2013]]), "x")</f>
        <v>3.1666666666666665</v>
      </c>
      <c r="BC436" s="3">
        <f xml:space="preserve"> IFERROR(ABS(Table1[[#This Row],[ROA 2015]]-Table1[[#This Row],[ROA 2014]]), "x")</f>
        <v>5.572164948453608</v>
      </c>
      <c r="BD436" s="3">
        <f xml:space="preserve"> IFERROR(ABS(Table1[[#This Row],[ROA 2016]]-Table1[[#This Row],[ROA 2015]]), "x")</f>
        <v>0.16221005154639173</v>
      </c>
      <c r="BE436" s="3">
        <f xml:space="preserve"> IFERROR(ABS(Table1[[#This Row],[ROA 2017]]-Table1[[#This Row],[ROA 2016]]), "x")</f>
        <v>0.36979166666666663</v>
      </c>
      <c r="BF436" s="3">
        <f xml:space="preserve"> IFERROR(ABS(Table1[[#This Row],[ROA 2018]]-Table1[[#This Row],[ROA 2017]]), "x")</f>
        <v>0.35926870748299322</v>
      </c>
      <c r="BG436" s="3">
        <f xml:space="preserve"> IFERROR(ABS(Table1[[#This Row],[ROA 2019]]-Table1[[#This Row],[ROA 2018]]), "x")</f>
        <v>5.9449866903283105E-2</v>
      </c>
      <c r="BH436" s="3">
        <f xml:space="preserve"> IFERROR(ABS(Table1[[#This Row],[ROA 2020]]-Table1[[#This Row],[ROA 2019]]), "x")</f>
        <v>0.20757363253856945</v>
      </c>
      <c r="BI436" s="3">
        <f xml:space="preserve"> IFERROR(ABS(Table1[[#This Row],[ROA 2021]]-Table1[[#This Row],[ROA 2020]]), "x")</f>
        <v>5.1319648093841638E-2</v>
      </c>
      <c r="BJ436" s="3">
        <f xml:space="preserve"> IFERROR(AVERAGE(Table1[[#This Row],[ROA 2013-2012]:[ROA 2021-2020]]), "x")</f>
        <v>1.2905679838909649</v>
      </c>
      <c r="BK436" s="3">
        <f>IFERROR(AVERAGE(Table1[[#This Row],[ROA 2012]:[ROA 2021]]), "x")</f>
        <v>-1.0231152193939497</v>
      </c>
      <c r="BN436" s="1">
        <f>SUM(Table1[[#This Row],[B/M Rank]:[ROA Rank]])</f>
        <v>0</v>
      </c>
    </row>
    <row r="437" spans="1:66" x14ac:dyDescent="0.25">
      <c r="A437" s="1" t="s">
        <v>4054</v>
      </c>
      <c r="B437" s="1" t="s">
        <v>1764</v>
      </c>
      <c r="C437" s="1" t="s">
        <v>12</v>
      </c>
      <c r="D437" s="1" t="s">
        <v>11</v>
      </c>
      <c r="E437" s="1" t="s">
        <v>108</v>
      </c>
      <c r="F437" s="1">
        <v>6.4</v>
      </c>
      <c r="G437" s="19"/>
      <c r="H437" s="19"/>
      <c r="I437" s="19"/>
      <c r="J437" s="19"/>
      <c r="K437" s="1"/>
      <c r="L437" s="19"/>
      <c r="M437" s="1">
        <v>2020</v>
      </c>
      <c r="V437" s="1">
        <v>-0.3</v>
      </c>
      <c r="W437" s="1">
        <v>-0.2</v>
      </c>
      <c r="X437" s="1">
        <v>1.3</v>
      </c>
      <c r="Z437" s="3">
        <f xml:space="preserve"> IFERROR(AVEDEV(Table1[[#This Row],[GP 2012]:[GP 2021]]) / Table1[[#This Row],[Avg GP]], "x")</f>
        <v>-0.19999999999999996</v>
      </c>
      <c r="AA437" s="2">
        <f xml:space="preserve"> IFERROR(AVERAGE(Table1[[#This Row],[GP 2012]:[GP 2021]]), "x")</f>
        <v>-0.25</v>
      </c>
      <c r="AB437" s="11">
        <f>Table1[Equity]/Table1[Market Capital]</f>
        <v>-0.15625</v>
      </c>
      <c r="AK437" s="1">
        <v>0.6</v>
      </c>
      <c r="AL437" s="1">
        <v>0.7</v>
      </c>
      <c r="AM437" s="1">
        <v>2.2999999999999998</v>
      </c>
      <c r="AN437" s="1">
        <v>-1</v>
      </c>
      <c r="AO437" s="3" t="str">
        <f xml:space="preserve"> IFERROR(Table1[[#This Row],[GP 2012]]/Table1[[#This Row],[Total Assets 2012]], "x")</f>
        <v>x</v>
      </c>
      <c r="AP437" s="3" t="str">
        <f xml:space="preserve"> IFERROR(Table1[[#This Row],[GP 2013]]/Table1[[#This Row],[Total Assets 2013]], "x")</f>
        <v>x</v>
      </c>
      <c r="AQ437" s="3" t="str">
        <f xml:space="preserve"> IFERROR(Table1[[#This Row],[GP 2014]]/Table1[[#This Row],[Total Assets 2014]], "x")</f>
        <v>x</v>
      </c>
      <c r="AR437" s="3" t="str">
        <f xml:space="preserve"> IFERROR(Table1[[#This Row],[GP 2015]]/Table1[[#This Row],[Total Assets 2015]], "x")</f>
        <v>x</v>
      </c>
      <c r="AS437" s="3" t="str">
        <f xml:space="preserve"> IFERROR(Table1[[#This Row],[GP 2016]]/Table1[[#This Row],[Total Assets 2016]], "x")</f>
        <v>x</v>
      </c>
      <c r="AT437" s="3" t="str">
        <f xml:space="preserve"> IFERROR(Table1[[#This Row],[GP 2017]]/Table1[[#This Row],[Total Assets 2017]], "x")</f>
        <v>x</v>
      </c>
      <c r="AU437" s="3" t="str">
        <f xml:space="preserve"> IFERROR(Table1[[#This Row],[GP 2018]]/Table1[[#This Row],[Total Assets 2018]], "x")</f>
        <v>x</v>
      </c>
      <c r="AV437" s="3" t="str">
        <f xml:space="preserve"> IFERROR(Table1[[#This Row],[GP 2019]]/Table1[[#This Row],[Total Assets 2019]], "x")</f>
        <v>x</v>
      </c>
      <c r="AW437" s="3">
        <f xml:space="preserve"> IFERROR(Table1[[#This Row],[GP 2020]]/Table1[[#This Row],[Total Assets 2020]], "x")</f>
        <v>-0.5</v>
      </c>
      <c r="AX437" s="3">
        <f xml:space="preserve"> IFERROR(Table1[[#This Row],[GP 2021]]/Table1[[#This Row],[Total Assets 2021]], "x")</f>
        <v>-0.28571428571428575</v>
      </c>
      <c r="AY437" s="3">
        <f xml:space="preserve"> IFERROR(Table1[[#This Row],[GP TTM]]/Table1[[#This Row],[Total Assets TTM]], "x")</f>
        <v>0.56521739130434789</v>
      </c>
      <c r="BA437" s="3" t="str">
        <f xml:space="preserve"> IFERROR(ABS(Table1[[#This Row],[ROA 2013]]-Table1[[#This Row],[ROA 2012]]), "x")</f>
        <v>x</v>
      </c>
      <c r="BB437" s="3" t="str">
        <f xml:space="preserve"> IFERROR(ABS(Table1[[#This Row],[ROA 2014]]-Table1[[#This Row],[ROA 2013]]), "x")</f>
        <v>x</v>
      </c>
      <c r="BC437" s="3" t="str">
        <f xml:space="preserve"> IFERROR(ABS(Table1[[#This Row],[ROA 2015]]-Table1[[#This Row],[ROA 2014]]), "x")</f>
        <v>x</v>
      </c>
      <c r="BD437" s="3" t="str">
        <f xml:space="preserve"> IFERROR(ABS(Table1[[#This Row],[ROA 2016]]-Table1[[#This Row],[ROA 2015]]), "x")</f>
        <v>x</v>
      </c>
      <c r="BE437" s="3" t="str">
        <f xml:space="preserve"> IFERROR(ABS(Table1[[#This Row],[ROA 2017]]-Table1[[#This Row],[ROA 2016]]), "x")</f>
        <v>x</v>
      </c>
      <c r="BF437" s="3" t="str">
        <f xml:space="preserve"> IFERROR(ABS(Table1[[#This Row],[ROA 2018]]-Table1[[#This Row],[ROA 2017]]), "x")</f>
        <v>x</v>
      </c>
      <c r="BG437" s="3" t="str">
        <f xml:space="preserve"> IFERROR(ABS(Table1[[#This Row],[ROA 2019]]-Table1[[#This Row],[ROA 2018]]), "x")</f>
        <v>x</v>
      </c>
      <c r="BH437" s="3" t="str">
        <f xml:space="preserve"> IFERROR(ABS(Table1[[#This Row],[ROA 2020]]-Table1[[#This Row],[ROA 2019]]), "x")</f>
        <v>x</v>
      </c>
      <c r="BI437" s="3">
        <f xml:space="preserve"> IFERROR(ABS(Table1[[#This Row],[ROA 2021]]-Table1[[#This Row],[ROA 2020]]), "x")</f>
        <v>0.21428571428571425</v>
      </c>
      <c r="BJ437" s="3">
        <f xml:space="preserve"> IFERROR(AVERAGE(Table1[[#This Row],[ROA 2013-2012]:[ROA 2021-2020]]), "x")</f>
        <v>0.21428571428571425</v>
      </c>
      <c r="BK437" s="3">
        <f>IFERROR(AVERAGE(Table1[[#This Row],[ROA 2012]:[ROA 2021]]), "x")</f>
        <v>-0.3928571428571429</v>
      </c>
      <c r="BN437" s="1">
        <f>SUM(Table1[[#This Row],[B/M Rank]:[ROA Rank]])</f>
        <v>0</v>
      </c>
    </row>
    <row r="438" spans="1:66" x14ac:dyDescent="0.25">
      <c r="A438" s="1" t="s">
        <v>3018</v>
      </c>
      <c r="B438" s="1" t="s">
        <v>984</v>
      </c>
      <c r="C438" s="1" t="s">
        <v>4417</v>
      </c>
      <c r="D438" s="1" t="s">
        <v>268</v>
      </c>
      <c r="E438" s="1" t="s">
        <v>108</v>
      </c>
      <c r="F438" s="1">
        <v>6.42</v>
      </c>
      <c r="G438" s="19"/>
      <c r="H438" s="19"/>
      <c r="I438" s="19"/>
      <c r="J438" s="19"/>
      <c r="K438" s="1"/>
      <c r="L438" s="19"/>
      <c r="M438" s="1">
        <v>2018</v>
      </c>
      <c r="T438" s="1" t="s">
        <v>4368</v>
      </c>
      <c r="U438" s="1" t="s">
        <v>4368</v>
      </c>
      <c r="V438" s="1" t="s">
        <v>4368</v>
      </c>
      <c r="W438" s="1" t="s">
        <v>4368</v>
      </c>
      <c r="X438" s="1" t="s">
        <v>4368</v>
      </c>
      <c r="Z438" s="3" t="str">
        <f xml:space="preserve"> IFERROR(AVEDEV(Table1[[#This Row],[GP 2012]:[GP 2021]]) / Table1[[#This Row],[Avg GP]], "x")</f>
        <v>x</v>
      </c>
      <c r="AA438" s="2" t="str">
        <f xml:space="preserve"> IFERROR(AVERAGE(Table1[[#This Row],[GP 2012]:[GP 2021]]), "x")</f>
        <v>x</v>
      </c>
      <c r="AB438" s="11">
        <f>Table1[Equity]/Table1[Market Capital]</f>
        <v>4.2990654205607477</v>
      </c>
      <c r="AI438" s="1">
        <v>0.4</v>
      </c>
      <c r="AJ438" s="1">
        <v>0.3</v>
      </c>
      <c r="AK438" s="1">
        <v>0.1</v>
      </c>
      <c r="AL438" s="1">
        <v>29.6</v>
      </c>
      <c r="AM438" s="1">
        <v>27.8</v>
      </c>
      <c r="AN438" s="1">
        <v>27.6</v>
      </c>
      <c r="AO438" s="3" t="str">
        <f xml:space="preserve"> IFERROR(Table1[[#This Row],[GP 2012]]/Table1[[#This Row],[Total Assets 2012]], "x")</f>
        <v>x</v>
      </c>
      <c r="AP438" s="3" t="str">
        <f xml:space="preserve"> IFERROR(Table1[[#This Row],[GP 2013]]/Table1[[#This Row],[Total Assets 2013]], "x")</f>
        <v>x</v>
      </c>
      <c r="AQ438" s="3" t="str">
        <f xml:space="preserve"> IFERROR(Table1[[#This Row],[GP 2014]]/Table1[[#This Row],[Total Assets 2014]], "x")</f>
        <v>x</v>
      </c>
      <c r="AR438" s="3" t="str">
        <f xml:space="preserve"> IFERROR(Table1[[#This Row],[GP 2015]]/Table1[[#This Row],[Total Assets 2015]], "x")</f>
        <v>x</v>
      </c>
      <c r="AS438" s="3" t="str">
        <f xml:space="preserve"> IFERROR(Table1[[#This Row],[GP 2016]]/Table1[[#This Row],[Total Assets 2016]], "x")</f>
        <v>x</v>
      </c>
      <c r="AT438" s="3" t="str">
        <f xml:space="preserve"> IFERROR(Table1[[#This Row],[GP 2017]]/Table1[[#This Row],[Total Assets 2017]], "x")</f>
        <v>x</v>
      </c>
      <c r="AU438" s="3" t="str">
        <f xml:space="preserve"> IFERROR(Table1[[#This Row],[GP 2018]]/Table1[[#This Row],[Total Assets 2018]], "x")</f>
        <v>x</v>
      </c>
      <c r="AV438" s="3" t="str">
        <f xml:space="preserve"> IFERROR(Table1[[#This Row],[GP 2019]]/Table1[[#This Row],[Total Assets 2019]], "x")</f>
        <v>x</v>
      </c>
      <c r="AW438" s="3" t="str">
        <f xml:space="preserve"> IFERROR(Table1[[#This Row],[GP 2020]]/Table1[[#This Row],[Total Assets 2020]], "x")</f>
        <v>x</v>
      </c>
      <c r="AX438" s="3" t="str">
        <f xml:space="preserve"> IFERROR(Table1[[#This Row],[GP 2021]]/Table1[[#This Row],[Total Assets 2021]], "x")</f>
        <v>x</v>
      </c>
      <c r="AY438" s="3" t="str">
        <f xml:space="preserve"> IFERROR(Table1[[#This Row],[GP TTM]]/Table1[[#This Row],[Total Assets TTM]], "x")</f>
        <v>x</v>
      </c>
      <c r="BA438" s="3" t="str">
        <f xml:space="preserve"> IFERROR(ABS(Table1[[#This Row],[ROA 2013]]-Table1[[#This Row],[ROA 2012]]), "x")</f>
        <v>x</v>
      </c>
      <c r="BB438" s="3" t="str">
        <f xml:space="preserve"> IFERROR(ABS(Table1[[#This Row],[ROA 2014]]-Table1[[#This Row],[ROA 2013]]), "x")</f>
        <v>x</v>
      </c>
      <c r="BC438" s="3" t="str">
        <f xml:space="preserve"> IFERROR(ABS(Table1[[#This Row],[ROA 2015]]-Table1[[#This Row],[ROA 2014]]), "x")</f>
        <v>x</v>
      </c>
      <c r="BD438" s="3" t="str">
        <f xml:space="preserve"> IFERROR(ABS(Table1[[#This Row],[ROA 2016]]-Table1[[#This Row],[ROA 2015]]), "x")</f>
        <v>x</v>
      </c>
      <c r="BE438" s="3" t="str">
        <f xml:space="preserve"> IFERROR(ABS(Table1[[#This Row],[ROA 2017]]-Table1[[#This Row],[ROA 2016]]), "x")</f>
        <v>x</v>
      </c>
      <c r="BF438" s="3" t="str">
        <f xml:space="preserve"> IFERROR(ABS(Table1[[#This Row],[ROA 2018]]-Table1[[#This Row],[ROA 2017]]), "x")</f>
        <v>x</v>
      </c>
      <c r="BG438" s="3" t="str">
        <f xml:space="preserve"> IFERROR(ABS(Table1[[#This Row],[ROA 2019]]-Table1[[#This Row],[ROA 2018]]), "x")</f>
        <v>x</v>
      </c>
      <c r="BH438" s="3" t="str">
        <f xml:space="preserve"> IFERROR(ABS(Table1[[#This Row],[ROA 2020]]-Table1[[#This Row],[ROA 2019]]), "x")</f>
        <v>x</v>
      </c>
      <c r="BI438" s="3" t="str">
        <f xml:space="preserve"> IFERROR(ABS(Table1[[#This Row],[ROA 2021]]-Table1[[#This Row],[ROA 2020]]), "x")</f>
        <v>x</v>
      </c>
      <c r="BJ438" s="3" t="str">
        <f xml:space="preserve"> IFERROR(AVERAGE(Table1[[#This Row],[ROA 2013-2012]:[ROA 2021-2020]]), "x")</f>
        <v>x</v>
      </c>
      <c r="BK438" s="3" t="str">
        <f>IFERROR(AVERAGE(Table1[[#This Row],[ROA 2012]:[ROA 2021]]), "x")</f>
        <v>x</v>
      </c>
      <c r="BN438" s="1">
        <f>SUM(Table1[[#This Row],[B/M Rank]:[ROA Rank]])</f>
        <v>0</v>
      </c>
    </row>
    <row r="439" spans="1:66" x14ac:dyDescent="0.25">
      <c r="A439" s="1" t="s">
        <v>2478</v>
      </c>
      <c r="B439" s="1" t="s">
        <v>530</v>
      </c>
      <c r="C439" s="1" t="s">
        <v>523</v>
      </c>
      <c r="D439" s="1" t="s">
        <v>152</v>
      </c>
      <c r="E439" s="1" t="s">
        <v>108</v>
      </c>
      <c r="F439" s="1">
        <v>6.44</v>
      </c>
      <c r="G439" s="19"/>
      <c r="H439" s="19"/>
      <c r="I439" s="19"/>
      <c r="J439" s="19"/>
      <c r="K439" s="1"/>
      <c r="L439" s="19"/>
      <c r="M439" s="1">
        <v>2019</v>
      </c>
      <c r="U439" s="1">
        <v>0</v>
      </c>
      <c r="V439" s="1">
        <v>0</v>
      </c>
      <c r="W439" s="1">
        <v>0</v>
      </c>
      <c r="X439" s="1">
        <v>0.1</v>
      </c>
      <c r="Z439" s="3" t="str">
        <f xml:space="preserve"> IFERROR(AVEDEV(Table1[[#This Row],[GP 2012]:[GP 2021]]) / Table1[[#This Row],[Avg GP]], "x")</f>
        <v>x</v>
      </c>
      <c r="AA439" s="2">
        <f xml:space="preserve"> IFERROR(AVERAGE(Table1[[#This Row],[GP 2012]:[GP 2021]]), "x")</f>
        <v>0</v>
      </c>
      <c r="AB439" s="11">
        <f>Table1[Equity]/Table1[Market Capital]</f>
        <v>0.29503105590062106</v>
      </c>
      <c r="AJ439" s="1">
        <v>0.1</v>
      </c>
      <c r="AK439" s="1">
        <v>0.1</v>
      </c>
      <c r="AL439" s="1">
        <v>0.5</v>
      </c>
      <c r="AM439" s="1">
        <v>2.5</v>
      </c>
      <c r="AN439" s="1">
        <v>1.9</v>
      </c>
      <c r="AO439" s="3" t="str">
        <f xml:space="preserve"> IFERROR(Table1[[#This Row],[GP 2012]]/Table1[[#This Row],[Total Assets 2012]], "x")</f>
        <v>x</v>
      </c>
      <c r="AP439" s="3" t="str">
        <f xml:space="preserve"> IFERROR(Table1[[#This Row],[GP 2013]]/Table1[[#This Row],[Total Assets 2013]], "x")</f>
        <v>x</v>
      </c>
      <c r="AQ439" s="3" t="str">
        <f xml:space="preserve"> IFERROR(Table1[[#This Row],[GP 2014]]/Table1[[#This Row],[Total Assets 2014]], "x")</f>
        <v>x</v>
      </c>
      <c r="AR439" s="3" t="str">
        <f xml:space="preserve"> IFERROR(Table1[[#This Row],[GP 2015]]/Table1[[#This Row],[Total Assets 2015]], "x")</f>
        <v>x</v>
      </c>
      <c r="AS439" s="3" t="str">
        <f xml:space="preserve"> IFERROR(Table1[[#This Row],[GP 2016]]/Table1[[#This Row],[Total Assets 2016]], "x")</f>
        <v>x</v>
      </c>
      <c r="AT439" s="3" t="str">
        <f xml:space="preserve"> IFERROR(Table1[[#This Row],[GP 2017]]/Table1[[#This Row],[Total Assets 2017]], "x")</f>
        <v>x</v>
      </c>
      <c r="AU439" s="3" t="str">
        <f xml:space="preserve"> IFERROR(Table1[[#This Row],[GP 2018]]/Table1[[#This Row],[Total Assets 2018]], "x")</f>
        <v>x</v>
      </c>
      <c r="AV439" s="3">
        <f xml:space="preserve"> IFERROR(Table1[[#This Row],[GP 2019]]/Table1[[#This Row],[Total Assets 2019]], "x")</f>
        <v>0</v>
      </c>
      <c r="AW439" s="3">
        <f xml:space="preserve"> IFERROR(Table1[[#This Row],[GP 2020]]/Table1[[#This Row],[Total Assets 2020]], "x")</f>
        <v>0</v>
      </c>
      <c r="AX439" s="3">
        <f xml:space="preserve"> IFERROR(Table1[[#This Row],[GP 2021]]/Table1[[#This Row],[Total Assets 2021]], "x")</f>
        <v>0</v>
      </c>
      <c r="AY439" s="3">
        <f xml:space="preserve"> IFERROR(Table1[[#This Row],[GP TTM]]/Table1[[#This Row],[Total Assets TTM]], "x")</f>
        <v>0.04</v>
      </c>
      <c r="BA439" s="3" t="str">
        <f xml:space="preserve"> IFERROR(ABS(Table1[[#This Row],[ROA 2013]]-Table1[[#This Row],[ROA 2012]]), "x")</f>
        <v>x</v>
      </c>
      <c r="BB439" s="3" t="str">
        <f xml:space="preserve"> IFERROR(ABS(Table1[[#This Row],[ROA 2014]]-Table1[[#This Row],[ROA 2013]]), "x")</f>
        <v>x</v>
      </c>
      <c r="BC439" s="3" t="str">
        <f xml:space="preserve"> IFERROR(ABS(Table1[[#This Row],[ROA 2015]]-Table1[[#This Row],[ROA 2014]]), "x")</f>
        <v>x</v>
      </c>
      <c r="BD439" s="3" t="str">
        <f xml:space="preserve"> IFERROR(ABS(Table1[[#This Row],[ROA 2016]]-Table1[[#This Row],[ROA 2015]]), "x")</f>
        <v>x</v>
      </c>
      <c r="BE439" s="3" t="str">
        <f xml:space="preserve"> IFERROR(ABS(Table1[[#This Row],[ROA 2017]]-Table1[[#This Row],[ROA 2016]]), "x")</f>
        <v>x</v>
      </c>
      <c r="BF439" s="3" t="str">
        <f xml:space="preserve"> IFERROR(ABS(Table1[[#This Row],[ROA 2018]]-Table1[[#This Row],[ROA 2017]]), "x")</f>
        <v>x</v>
      </c>
      <c r="BG439" s="3" t="str">
        <f xml:space="preserve"> IFERROR(ABS(Table1[[#This Row],[ROA 2019]]-Table1[[#This Row],[ROA 2018]]), "x")</f>
        <v>x</v>
      </c>
      <c r="BH439" s="3">
        <f xml:space="preserve"> IFERROR(ABS(Table1[[#This Row],[ROA 2020]]-Table1[[#This Row],[ROA 2019]]), "x")</f>
        <v>0</v>
      </c>
      <c r="BI439" s="3">
        <f xml:space="preserve"> IFERROR(ABS(Table1[[#This Row],[ROA 2021]]-Table1[[#This Row],[ROA 2020]]), "x")</f>
        <v>0</v>
      </c>
      <c r="BJ439" s="3">
        <f xml:space="preserve"> IFERROR(AVERAGE(Table1[[#This Row],[ROA 2013-2012]:[ROA 2021-2020]]), "x")</f>
        <v>0</v>
      </c>
      <c r="BK439" s="3">
        <f>IFERROR(AVERAGE(Table1[[#This Row],[ROA 2012]:[ROA 2021]]), "x")</f>
        <v>0</v>
      </c>
      <c r="BN439" s="1">
        <f>SUM(Table1[[#This Row],[B/M Rank]:[ROA Rank]])</f>
        <v>0</v>
      </c>
    </row>
    <row r="440" spans="1:66" x14ac:dyDescent="0.25">
      <c r="A440" s="1" t="s">
        <v>2934</v>
      </c>
      <c r="B440" s="1" t="s">
        <v>923</v>
      </c>
      <c r="C440" s="1" t="s">
        <v>4417</v>
      </c>
      <c r="D440" s="1" t="s">
        <v>268</v>
      </c>
      <c r="E440" s="1" t="s">
        <v>108</v>
      </c>
      <c r="F440" s="1">
        <v>6.45</v>
      </c>
      <c r="G440" s="19"/>
      <c r="H440" s="19"/>
      <c r="I440" s="19"/>
      <c r="J440" s="19"/>
      <c r="K440" s="1"/>
      <c r="L440" s="19"/>
      <c r="M440" s="1">
        <v>2012</v>
      </c>
      <c r="N440" s="1" t="s">
        <v>4368</v>
      </c>
      <c r="O440" s="1" t="s">
        <v>4368</v>
      </c>
      <c r="P440" s="1" t="s">
        <v>4368</v>
      </c>
      <c r="Q440" s="1" t="s">
        <v>4368</v>
      </c>
      <c r="R440" s="1" t="s">
        <v>4368</v>
      </c>
      <c r="S440" s="1" t="s">
        <v>4368</v>
      </c>
      <c r="T440" s="1" t="s">
        <v>4368</v>
      </c>
      <c r="U440" s="1" t="s">
        <v>4368</v>
      </c>
      <c r="V440" s="1" t="s">
        <v>4368</v>
      </c>
      <c r="W440" s="1">
        <v>0</v>
      </c>
      <c r="X440" s="1">
        <v>0</v>
      </c>
      <c r="Z440" s="3" t="str">
        <f xml:space="preserve"> IFERROR(AVEDEV(Table1[[#This Row],[GP 2012]:[GP 2021]]) / Table1[[#This Row],[Avg GP]], "x")</f>
        <v>x</v>
      </c>
      <c r="AA440" s="2">
        <f xml:space="preserve"> IFERROR(AVERAGE(Table1[[#This Row],[GP 2012]:[GP 2021]]), "x")</f>
        <v>0</v>
      </c>
      <c r="AB440" s="11">
        <f>Table1[Equity]/Table1[Market Capital]</f>
        <v>0.89922480620155032</v>
      </c>
      <c r="AC440" s="1">
        <v>1.4</v>
      </c>
      <c r="AD440" s="1">
        <v>1.1000000000000001</v>
      </c>
      <c r="AE440" s="1">
        <v>1.2</v>
      </c>
      <c r="AF440" s="1">
        <v>1.1000000000000001</v>
      </c>
      <c r="AG440" s="1">
        <v>1.1000000000000001</v>
      </c>
      <c r="AH440" s="1">
        <v>0</v>
      </c>
      <c r="AI440" s="1">
        <v>0.2</v>
      </c>
      <c r="AJ440" s="1">
        <v>0.3</v>
      </c>
      <c r="AK440" s="1">
        <v>0.4</v>
      </c>
      <c r="AL440" s="1">
        <v>1.5</v>
      </c>
      <c r="AM440" s="1">
        <v>6.2</v>
      </c>
      <c r="AN440" s="1">
        <v>5.8</v>
      </c>
      <c r="AO440" s="3" t="str">
        <f xml:space="preserve"> IFERROR(Table1[[#This Row],[GP 2012]]/Table1[[#This Row],[Total Assets 2012]], "x")</f>
        <v>x</v>
      </c>
      <c r="AP440" s="3" t="str">
        <f xml:space="preserve"> IFERROR(Table1[[#This Row],[GP 2013]]/Table1[[#This Row],[Total Assets 2013]], "x")</f>
        <v>x</v>
      </c>
      <c r="AQ440" s="3" t="str">
        <f xml:space="preserve"> IFERROR(Table1[[#This Row],[GP 2014]]/Table1[[#This Row],[Total Assets 2014]], "x")</f>
        <v>x</v>
      </c>
      <c r="AR440" s="3" t="str">
        <f xml:space="preserve"> IFERROR(Table1[[#This Row],[GP 2015]]/Table1[[#This Row],[Total Assets 2015]], "x")</f>
        <v>x</v>
      </c>
      <c r="AS440" s="3" t="str">
        <f xml:space="preserve"> IFERROR(Table1[[#This Row],[GP 2016]]/Table1[[#This Row],[Total Assets 2016]], "x")</f>
        <v>x</v>
      </c>
      <c r="AT440" s="3" t="str">
        <f xml:space="preserve"> IFERROR(Table1[[#This Row],[GP 2017]]/Table1[[#This Row],[Total Assets 2017]], "x")</f>
        <v>x</v>
      </c>
      <c r="AU440" s="3" t="str">
        <f xml:space="preserve"> IFERROR(Table1[[#This Row],[GP 2018]]/Table1[[#This Row],[Total Assets 2018]], "x")</f>
        <v>x</v>
      </c>
      <c r="AV440" s="3" t="str">
        <f xml:space="preserve"> IFERROR(Table1[[#This Row],[GP 2019]]/Table1[[#This Row],[Total Assets 2019]], "x")</f>
        <v>x</v>
      </c>
      <c r="AW440" s="3" t="str">
        <f xml:space="preserve"> IFERROR(Table1[[#This Row],[GP 2020]]/Table1[[#This Row],[Total Assets 2020]], "x")</f>
        <v>x</v>
      </c>
      <c r="AX440" s="3">
        <f xml:space="preserve"> IFERROR(Table1[[#This Row],[GP 2021]]/Table1[[#This Row],[Total Assets 2021]], "x")</f>
        <v>0</v>
      </c>
      <c r="AY440" s="3">
        <f xml:space="preserve"> IFERROR(Table1[[#This Row],[GP TTM]]/Table1[[#This Row],[Total Assets TTM]], "x")</f>
        <v>0</v>
      </c>
      <c r="BA440" s="3" t="str">
        <f xml:space="preserve"> IFERROR(ABS(Table1[[#This Row],[ROA 2013]]-Table1[[#This Row],[ROA 2012]]), "x")</f>
        <v>x</v>
      </c>
      <c r="BB440" s="3" t="str">
        <f xml:space="preserve"> IFERROR(ABS(Table1[[#This Row],[ROA 2014]]-Table1[[#This Row],[ROA 2013]]), "x")</f>
        <v>x</v>
      </c>
      <c r="BC440" s="3" t="str">
        <f xml:space="preserve"> IFERROR(ABS(Table1[[#This Row],[ROA 2015]]-Table1[[#This Row],[ROA 2014]]), "x")</f>
        <v>x</v>
      </c>
      <c r="BD440" s="3" t="str">
        <f xml:space="preserve"> IFERROR(ABS(Table1[[#This Row],[ROA 2016]]-Table1[[#This Row],[ROA 2015]]), "x")</f>
        <v>x</v>
      </c>
      <c r="BE440" s="3" t="str">
        <f xml:space="preserve"> IFERROR(ABS(Table1[[#This Row],[ROA 2017]]-Table1[[#This Row],[ROA 2016]]), "x")</f>
        <v>x</v>
      </c>
      <c r="BF440" s="3" t="str">
        <f xml:space="preserve"> IFERROR(ABS(Table1[[#This Row],[ROA 2018]]-Table1[[#This Row],[ROA 2017]]), "x")</f>
        <v>x</v>
      </c>
      <c r="BG440" s="3" t="str">
        <f xml:space="preserve"> IFERROR(ABS(Table1[[#This Row],[ROA 2019]]-Table1[[#This Row],[ROA 2018]]), "x")</f>
        <v>x</v>
      </c>
      <c r="BH440" s="3" t="str">
        <f xml:space="preserve"> IFERROR(ABS(Table1[[#This Row],[ROA 2020]]-Table1[[#This Row],[ROA 2019]]), "x")</f>
        <v>x</v>
      </c>
      <c r="BI440" s="3" t="str">
        <f xml:space="preserve"> IFERROR(ABS(Table1[[#This Row],[ROA 2021]]-Table1[[#This Row],[ROA 2020]]), "x")</f>
        <v>x</v>
      </c>
      <c r="BJ440" s="3" t="str">
        <f xml:space="preserve"> IFERROR(AVERAGE(Table1[[#This Row],[ROA 2013-2012]:[ROA 2021-2020]]), "x")</f>
        <v>x</v>
      </c>
      <c r="BK440" s="3">
        <f>IFERROR(AVERAGE(Table1[[#This Row],[ROA 2012]:[ROA 2021]]), "x")</f>
        <v>0</v>
      </c>
      <c r="BN440" s="1">
        <f>SUM(Table1[[#This Row],[B/M Rank]:[ROA Rank]])</f>
        <v>0</v>
      </c>
    </row>
    <row r="441" spans="1:66" x14ac:dyDescent="0.25">
      <c r="A441" s="1" t="s">
        <v>4216</v>
      </c>
      <c r="B441" s="1" t="s">
        <v>1920</v>
      </c>
      <c r="C441" s="1" t="s">
        <v>1889</v>
      </c>
      <c r="D441" s="1" t="s">
        <v>330</v>
      </c>
      <c r="E441" s="1" t="s">
        <v>108</v>
      </c>
      <c r="F441" s="1">
        <v>6.47</v>
      </c>
      <c r="G441" s="19"/>
      <c r="H441" s="19"/>
      <c r="I441" s="19"/>
      <c r="J441" s="19"/>
      <c r="K441" s="1"/>
      <c r="L441" s="19"/>
      <c r="M441" s="1">
        <v>2019</v>
      </c>
      <c r="U441" s="1">
        <v>0</v>
      </c>
      <c r="V441" s="1">
        <v>-0.1</v>
      </c>
      <c r="W441" s="1">
        <v>-0.2</v>
      </c>
      <c r="X441" s="1">
        <v>-0.2</v>
      </c>
      <c r="Z441" s="3">
        <f xml:space="preserve"> IFERROR(AVEDEV(Table1[[#This Row],[GP 2012]:[GP 2021]]) / Table1[[#This Row],[Avg GP]], "x")</f>
        <v>-0.66666666666666652</v>
      </c>
      <c r="AA441" s="2">
        <f xml:space="preserve"> IFERROR(AVERAGE(Table1[[#This Row],[GP 2012]:[GP 2021]]), "x")</f>
        <v>-0.10000000000000002</v>
      </c>
      <c r="AB441" s="11">
        <f>Table1[Equity]/Table1[Market Capital]</f>
        <v>-0.30911901081916537</v>
      </c>
      <c r="AJ441" s="1">
        <v>1.5</v>
      </c>
      <c r="AK441" s="1">
        <v>4.0999999999999996</v>
      </c>
      <c r="AL441" s="1">
        <v>3</v>
      </c>
      <c r="AM441" s="1">
        <v>1.8</v>
      </c>
      <c r="AN441" s="1">
        <v>-2</v>
      </c>
      <c r="AO441" s="3" t="str">
        <f xml:space="preserve"> IFERROR(Table1[[#This Row],[GP 2012]]/Table1[[#This Row],[Total Assets 2012]], "x")</f>
        <v>x</v>
      </c>
      <c r="AP441" s="3" t="str">
        <f xml:space="preserve"> IFERROR(Table1[[#This Row],[GP 2013]]/Table1[[#This Row],[Total Assets 2013]], "x")</f>
        <v>x</v>
      </c>
      <c r="AQ441" s="3" t="str">
        <f xml:space="preserve"> IFERROR(Table1[[#This Row],[GP 2014]]/Table1[[#This Row],[Total Assets 2014]], "x")</f>
        <v>x</v>
      </c>
      <c r="AR441" s="3" t="str">
        <f xml:space="preserve"> IFERROR(Table1[[#This Row],[GP 2015]]/Table1[[#This Row],[Total Assets 2015]], "x")</f>
        <v>x</v>
      </c>
      <c r="AS441" s="3" t="str">
        <f xml:space="preserve"> IFERROR(Table1[[#This Row],[GP 2016]]/Table1[[#This Row],[Total Assets 2016]], "x")</f>
        <v>x</v>
      </c>
      <c r="AT441" s="3" t="str">
        <f xml:space="preserve"> IFERROR(Table1[[#This Row],[GP 2017]]/Table1[[#This Row],[Total Assets 2017]], "x")</f>
        <v>x</v>
      </c>
      <c r="AU441" s="3" t="str">
        <f xml:space="preserve"> IFERROR(Table1[[#This Row],[GP 2018]]/Table1[[#This Row],[Total Assets 2018]], "x")</f>
        <v>x</v>
      </c>
      <c r="AV441" s="3">
        <f xml:space="preserve"> IFERROR(Table1[[#This Row],[GP 2019]]/Table1[[#This Row],[Total Assets 2019]], "x")</f>
        <v>0</v>
      </c>
      <c r="AW441" s="3">
        <f xml:space="preserve"> IFERROR(Table1[[#This Row],[GP 2020]]/Table1[[#This Row],[Total Assets 2020]], "x")</f>
        <v>-2.4390243902439029E-2</v>
      </c>
      <c r="AX441" s="3">
        <f xml:space="preserve"> IFERROR(Table1[[#This Row],[GP 2021]]/Table1[[#This Row],[Total Assets 2021]], "x")</f>
        <v>-6.6666666666666666E-2</v>
      </c>
      <c r="AY441" s="3">
        <f xml:space="preserve"> IFERROR(Table1[[#This Row],[GP TTM]]/Table1[[#This Row],[Total Assets TTM]], "x")</f>
        <v>-0.11111111111111112</v>
      </c>
      <c r="BA441" s="3" t="str">
        <f xml:space="preserve"> IFERROR(ABS(Table1[[#This Row],[ROA 2013]]-Table1[[#This Row],[ROA 2012]]), "x")</f>
        <v>x</v>
      </c>
      <c r="BB441" s="3" t="str">
        <f xml:space="preserve"> IFERROR(ABS(Table1[[#This Row],[ROA 2014]]-Table1[[#This Row],[ROA 2013]]), "x")</f>
        <v>x</v>
      </c>
      <c r="BC441" s="3" t="str">
        <f xml:space="preserve"> IFERROR(ABS(Table1[[#This Row],[ROA 2015]]-Table1[[#This Row],[ROA 2014]]), "x")</f>
        <v>x</v>
      </c>
      <c r="BD441" s="3" t="str">
        <f xml:space="preserve"> IFERROR(ABS(Table1[[#This Row],[ROA 2016]]-Table1[[#This Row],[ROA 2015]]), "x")</f>
        <v>x</v>
      </c>
      <c r="BE441" s="3" t="str">
        <f xml:space="preserve"> IFERROR(ABS(Table1[[#This Row],[ROA 2017]]-Table1[[#This Row],[ROA 2016]]), "x")</f>
        <v>x</v>
      </c>
      <c r="BF441" s="3" t="str">
        <f xml:space="preserve"> IFERROR(ABS(Table1[[#This Row],[ROA 2018]]-Table1[[#This Row],[ROA 2017]]), "x")</f>
        <v>x</v>
      </c>
      <c r="BG441" s="3" t="str">
        <f xml:space="preserve"> IFERROR(ABS(Table1[[#This Row],[ROA 2019]]-Table1[[#This Row],[ROA 2018]]), "x")</f>
        <v>x</v>
      </c>
      <c r="BH441" s="3">
        <f xml:space="preserve"> IFERROR(ABS(Table1[[#This Row],[ROA 2020]]-Table1[[#This Row],[ROA 2019]]), "x")</f>
        <v>2.4390243902439029E-2</v>
      </c>
      <c r="BI441" s="3">
        <f xml:space="preserve"> IFERROR(ABS(Table1[[#This Row],[ROA 2021]]-Table1[[#This Row],[ROA 2020]]), "x")</f>
        <v>4.2276422764227634E-2</v>
      </c>
      <c r="BJ441" s="3">
        <f xml:space="preserve"> IFERROR(AVERAGE(Table1[[#This Row],[ROA 2013-2012]:[ROA 2021-2020]]), "x")</f>
        <v>3.3333333333333333E-2</v>
      </c>
      <c r="BK441" s="3">
        <f>IFERROR(AVERAGE(Table1[[#This Row],[ROA 2012]:[ROA 2021]]), "x")</f>
        <v>-3.0352303523035234E-2</v>
      </c>
      <c r="BN441" s="1">
        <f>SUM(Table1[[#This Row],[B/M Rank]:[ROA Rank]])</f>
        <v>0</v>
      </c>
    </row>
    <row r="442" spans="1:66" x14ac:dyDescent="0.25">
      <c r="A442" s="1" t="s">
        <v>2465</v>
      </c>
      <c r="B442" s="1" t="s">
        <v>516</v>
      </c>
      <c r="C442" s="1" t="s">
        <v>510</v>
      </c>
      <c r="D442" s="1" t="s">
        <v>152</v>
      </c>
      <c r="E442" s="1" t="s">
        <v>108</v>
      </c>
      <c r="F442" s="1">
        <v>6.49</v>
      </c>
      <c r="G442" s="19"/>
      <c r="H442" s="19"/>
      <c r="I442" s="19"/>
      <c r="J442" s="19"/>
      <c r="K442" s="1"/>
      <c r="L442" s="19"/>
      <c r="M442" s="1">
        <v>2014</v>
      </c>
      <c r="O442" s="1">
        <v>3.6</v>
      </c>
      <c r="P442" s="1">
        <v>4.7</v>
      </c>
      <c r="Q442" s="1">
        <v>4.0999999999999996</v>
      </c>
      <c r="R442" s="1">
        <v>1.4</v>
      </c>
      <c r="S442" s="1">
        <v>5.5</v>
      </c>
      <c r="T442" s="1">
        <v>6.2</v>
      </c>
      <c r="U442" s="1">
        <v>6.4</v>
      </c>
      <c r="V442" s="1">
        <v>8.6</v>
      </c>
      <c r="W442" s="1">
        <v>7.5</v>
      </c>
      <c r="X442" s="1">
        <v>7.1</v>
      </c>
      <c r="Z442" s="3">
        <f xml:space="preserve"> IFERROR(AVEDEV(Table1[[#This Row],[GP 2012]:[GP 2021]]) / Table1[[#This Row],[Avg GP]], "x")</f>
        <v>0.31388888888888888</v>
      </c>
      <c r="AA442" s="2">
        <f xml:space="preserve"> IFERROR(AVERAGE(Table1[[#This Row],[GP 2012]:[GP 2021]]), "x")</f>
        <v>5.333333333333333</v>
      </c>
      <c r="AB442" s="11">
        <f>Table1[Equity]/Table1[Market Capital]</f>
        <v>1.879815100154083</v>
      </c>
      <c r="AD442" s="1">
        <v>4.7</v>
      </c>
      <c r="AE442" s="1">
        <v>4.5</v>
      </c>
      <c r="AF442" s="1">
        <v>4.0999999999999996</v>
      </c>
      <c r="AG442" s="1">
        <v>8.3000000000000007</v>
      </c>
      <c r="AH442" s="1">
        <v>11.7</v>
      </c>
      <c r="AI442" s="1">
        <v>13.7</v>
      </c>
      <c r="AJ442" s="1">
        <v>17.399999999999999</v>
      </c>
      <c r="AK442" s="1">
        <v>17.2</v>
      </c>
      <c r="AL442" s="1">
        <v>26.2</v>
      </c>
      <c r="AM442" s="1">
        <v>25.4</v>
      </c>
      <c r="AN442" s="1">
        <v>12.2</v>
      </c>
      <c r="AO442" s="3" t="str">
        <f xml:space="preserve"> IFERROR(Table1[[#This Row],[GP 2012]]/Table1[[#This Row],[Total Assets 2012]], "x")</f>
        <v>x</v>
      </c>
      <c r="AP442" s="3">
        <f xml:space="preserve"> IFERROR(Table1[[#This Row],[GP 2013]]/Table1[[#This Row],[Total Assets 2013]], "x")</f>
        <v>0.76595744680851063</v>
      </c>
      <c r="AQ442" s="3">
        <f xml:space="preserve"> IFERROR(Table1[[#This Row],[GP 2014]]/Table1[[#This Row],[Total Assets 2014]], "x")</f>
        <v>1.0444444444444445</v>
      </c>
      <c r="AR442" s="3">
        <f xml:space="preserve"> IFERROR(Table1[[#This Row],[GP 2015]]/Table1[[#This Row],[Total Assets 2015]], "x")</f>
        <v>1</v>
      </c>
      <c r="AS442" s="3">
        <f xml:space="preserve"> IFERROR(Table1[[#This Row],[GP 2016]]/Table1[[#This Row],[Total Assets 2016]], "x")</f>
        <v>0.16867469879518071</v>
      </c>
      <c r="AT442" s="3">
        <f xml:space="preserve"> IFERROR(Table1[[#This Row],[GP 2017]]/Table1[[#This Row],[Total Assets 2017]], "x")</f>
        <v>0.47008547008547014</v>
      </c>
      <c r="AU442" s="3">
        <f xml:space="preserve"> IFERROR(Table1[[#This Row],[GP 2018]]/Table1[[#This Row],[Total Assets 2018]], "x")</f>
        <v>0.4525547445255475</v>
      </c>
      <c r="AV442" s="3">
        <f xml:space="preserve"> IFERROR(Table1[[#This Row],[GP 2019]]/Table1[[#This Row],[Total Assets 2019]], "x")</f>
        <v>0.36781609195402304</v>
      </c>
      <c r="AW442" s="3">
        <f xml:space="preserve"> IFERROR(Table1[[#This Row],[GP 2020]]/Table1[[#This Row],[Total Assets 2020]], "x")</f>
        <v>0.5</v>
      </c>
      <c r="AX442" s="3">
        <f xml:space="preserve"> IFERROR(Table1[[#This Row],[GP 2021]]/Table1[[#This Row],[Total Assets 2021]], "x")</f>
        <v>0.28625954198473286</v>
      </c>
      <c r="AY442" s="3">
        <f xml:space="preserve"> IFERROR(Table1[[#This Row],[GP TTM]]/Table1[[#This Row],[Total Assets TTM]], "x")</f>
        <v>0.27952755905511811</v>
      </c>
      <c r="BA442" s="3" t="str">
        <f xml:space="preserve"> IFERROR(ABS(Table1[[#This Row],[ROA 2013]]-Table1[[#This Row],[ROA 2012]]), "x")</f>
        <v>x</v>
      </c>
      <c r="BB442" s="3">
        <f xml:space="preserve"> IFERROR(ABS(Table1[[#This Row],[ROA 2014]]-Table1[[#This Row],[ROA 2013]]), "x")</f>
        <v>0.27848699763593388</v>
      </c>
      <c r="BC442" s="3">
        <f xml:space="preserve"> IFERROR(ABS(Table1[[#This Row],[ROA 2015]]-Table1[[#This Row],[ROA 2014]]), "x")</f>
        <v>4.4444444444444509E-2</v>
      </c>
      <c r="BD442" s="3">
        <f xml:space="preserve"> IFERROR(ABS(Table1[[#This Row],[ROA 2016]]-Table1[[#This Row],[ROA 2015]]), "x")</f>
        <v>0.83132530120481929</v>
      </c>
      <c r="BE442" s="3">
        <f xml:space="preserve"> IFERROR(ABS(Table1[[#This Row],[ROA 2017]]-Table1[[#This Row],[ROA 2016]]), "x")</f>
        <v>0.30141077129028943</v>
      </c>
      <c r="BF442" s="3">
        <f xml:space="preserve"> IFERROR(ABS(Table1[[#This Row],[ROA 2018]]-Table1[[#This Row],[ROA 2017]]), "x")</f>
        <v>1.7530725559922633E-2</v>
      </c>
      <c r="BG442" s="3">
        <f xml:space="preserve"> IFERROR(ABS(Table1[[#This Row],[ROA 2019]]-Table1[[#This Row],[ROA 2018]]), "x")</f>
        <v>8.4738652571524464E-2</v>
      </c>
      <c r="BH442" s="3">
        <f xml:space="preserve"> IFERROR(ABS(Table1[[#This Row],[ROA 2020]]-Table1[[#This Row],[ROA 2019]]), "x")</f>
        <v>0.13218390804597696</v>
      </c>
      <c r="BI442" s="3">
        <f xml:space="preserve"> IFERROR(ABS(Table1[[#This Row],[ROA 2021]]-Table1[[#This Row],[ROA 2020]]), "x")</f>
        <v>0.21374045801526714</v>
      </c>
      <c r="BJ442" s="3">
        <f xml:space="preserve"> IFERROR(AVERAGE(Table1[[#This Row],[ROA 2013-2012]:[ROA 2021-2020]]), "x")</f>
        <v>0.23798265734602225</v>
      </c>
      <c r="BK442" s="3">
        <f>IFERROR(AVERAGE(Table1[[#This Row],[ROA 2012]:[ROA 2021]]), "x")</f>
        <v>0.56175471539976773</v>
      </c>
      <c r="BN442" s="1">
        <f>SUM(Table1[[#This Row],[B/M Rank]:[ROA Rank]])</f>
        <v>0</v>
      </c>
    </row>
    <row r="443" spans="1:66" x14ac:dyDescent="0.25">
      <c r="A443" s="1" t="s">
        <v>3869</v>
      </c>
      <c r="B443" s="1" t="s">
        <v>1585</v>
      </c>
      <c r="C443" s="1" t="s">
        <v>1499</v>
      </c>
      <c r="D443" s="1" t="s">
        <v>440</v>
      </c>
      <c r="E443" s="1" t="s">
        <v>108</v>
      </c>
      <c r="F443" s="1">
        <v>6.5</v>
      </c>
      <c r="G443" s="19"/>
      <c r="H443" s="19"/>
      <c r="I443" s="19"/>
      <c r="J443" s="19"/>
      <c r="K443" s="1"/>
      <c r="L443" s="19"/>
      <c r="M443" s="1">
        <v>2012</v>
      </c>
      <c r="N443" s="1" t="s">
        <v>4368</v>
      </c>
      <c r="O443" s="1">
        <v>0</v>
      </c>
      <c r="P443" s="1">
        <v>0</v>
      </c>
      <c r="Q443" s="1" t="s">
        <v>4368</v>
      </c>
      <c r="R443" s="1" t="s">
        <v>4368</v>
      </c>
      <c r="S443" s="1" t="s">
        <v>4368</v>
      </c>
      <c r="T443" s="1" t="s">
        <v>4368</v>
      </c>
      <c r="U443" s="1" t="s">
        <v>4368</v>
      </c>
      <c r="V443" s="1" t="s">
        <v>4368</v>
      </c>
      <c r="W443" s="1" t="s">
        <v>4368</v>
      </c>
      <c r="X443" s="1" t="s">
        <v>4368</v>
      </c>
      <c r="Z443" s="3" t="str">
        <f xml:space="preserve"> IFERROR(AVEDEV(Table1[[#This Row],[GP 2012]:[GP 2021]]) / Table1[[#This Row],[Avg GP]], "x")</f>
        <v>x</v>
      </c>
      <c r="AA443" s="2">
        <f xml:space="preserve"> IFERROR(AVERAGE(Table1[[#This Row],[GP 2012]:[GP 2021]]), "x")</f>
        <v>0</v>
      </c>
      <c r="AB443" s="11">
        <f>Table1[Equity]/Table1[Market Capital]</f>
        <v>-0.16923076923076924</v>
      </c>
      <c r="AC443" s="1">
        <v>0.4</v>
      </c>
      <c r="AD443" s="1">
        <v>0.4</v>
      </c>
      <c r="AE443" s="1">
        <v>0.6</v>
      </c>
      <c r="AF443" s="1">
        <v>1.2</v>
      </c>
      <c r="AG443" s="1">
        <v>0.4</v>
      </c>
      <c r="AH443" s="1">
        <v>0.3</v>
      </c>
      <c r="AI443" s="1">
        <v>0.2</v>
      </c>
      <c r="AJ443" s="1">
        <v>0</v>
      </c>
      <c r="AK443" s="1">
        <v>0.1</v>
      </c>
      <c r="AL443" s="1">
        <v>0.3</v>
      </c>
      <c r="AM443" s="1">
        <v>0.3</v>
      </c>
      <c r="AN443" s="1">
        <v>-1.1000000000000001</v>
      </c>
      <c r="AO443" s="3" t="str">
        <f xml:space="preserve"> IFERROR(Table1[[#This Row],[GP 2012]]/Table1[[#This Row],[Total Assets 2012]], "x")</f>
        <v>x</v>
      </c>
      <c r="AP443" s="3">
        <f xml:space="preserve"> IFERROR(Table1[[#This Row],[GP 2013]]/Table1[[#This Row],[Total Assets 2013]], "x")</f>
        <v>0</v>
      </c>
      <c r="AQ443" s="3">
        <f xml:space="preserve"> IFERROR(Table1[[#This Row],[GP 2014]]/Table1[[#This Row],[Total Assets 2014]], "x")</f>
        <v>0</v>
      </c>
      <c r="AR443" s="3" t="str">
        <f xml:space="preserve"> IFERROR(Table1[[#This Row],[GP 2015]]/Table1[[#This Row],[Total Assets 2015]], "x")</f>
        <v>x</v>
      </c>
      <c r="AS443" s="3" t="str">
        <f xml:space="preserve"> IFERROR(Table1[[#This Row],[GP 2016]]/Table1[[#This Row],[Total Assets 2016]], "x")</f>
        <v>x</v>
      </c>
      <c r="AT443" s="3" t="str">
        <f xml:space="preserve"> IFERROR(Table1[[#This Row],[GP 2017]]/Table1[[#This Row],[Total Assets 2017]], "x")</f>
        <v>x</v>
      </c>
      <c r="AU443" s="3" t="str">
        <f xml:space="preserve"> IFERROR(Table1[[#This Row],[GP 2018]]/Table1[[#This Row],[Total Assets 2018]], "x")</f>
        <v>x</v>
      </c>
      <c r="AV443" s="3" t="str">
        <f xml:space="preserve"> IFERROR(Table1[[#This Row],[GP 2019]]/Table1[[#This Row],[Total Assets 2019]], "x")</f>
        <v>x</v>
      </c>
      <c r="AW443" s="3" t="str">
        <f xml:space="preserve"> IFERROR(Table1[[#This Row],[GP 2020]]/Table1[[#This Row],[Total Assets 2020]], "x")</f>
        <v>x</v>
      </c>
      <c r="AX443" s="3" t="str">
        <f xml:space="preserve"> IFERROR(Table1[[#This Row],[GP 2021]]/Table1[[#This Row],[Total Assets 2021]], "x")</f>
        <v>x</v>
      </c>
      <c r="AY443" s="3" t="str">
        <f xml:space="preserve"> IFERROR(Table1[[#This Row],[GP TTM]]/Table1[[#This Row],[Total Assets TTM]], "x")</f>
        <v>x</v>
      </c>
      <c r="BA443" s="3" t="str">
        <f xml:space="preserve"> IFERROR(ABS(Table1[[#This Row],[ROA 2013]]-Table1[[#This Row],[ROA 2012]]), "x")</f>
        <v>x</v>
      </c>
      <c r="BB443" s="3">
        <f xml:space="preserve"> IFERROR(ABS(Table1[[#This Row],[ROA 2014]]-Table1[[#This Row],[ROA 2013]]), "x")</f>
        <v>0</v>
      </c>
      <c r="BC443" s="3" t="str">
        <f xml:space="preserve"> IFERROR(ABS(Table1[[#This Row],[ROA 2015]]-Table1[[#This Row],[ROA 2014]]), "x")</f>
        <v>x</v>
      </c>
      <c r="BD443" s="3" t="str">
        <f xml:space="preserve"> IFERROR(ABS(Table1[[#This Row],[ROA 2016]]-Table1[[#This Row],[ROA 2015]]), "x")</f>
        <v>x</v>
      </c>
      <c r="BE443" s="3" t="str">
        <f xml:space="preserve"> IFERROR(ABS(Table1[[#This Row],[ROA 2017]]-Table1[[#This Row],[ROA 2016]]), "x")</f>
        <v>x</v>
      </c>
      <c r="BF443" s="3" t="str">
        <f xml:space="preserve"> IFERROR(ABS(Table1[[#This Row],[ROA 2018]]-Table1[[#This Row],[ROA 2017]]), "x")</f>
        <v>x</v>
      </c>
      <c r="BG443" s="3" t="str">
        <f xml:space="preserve"> IFERROR(ABS(Table1[[#This Row],[ROA 2019]]-Table1[[#This Row],[ROA 2018]]), "x")</f>
        <v>x</v>
      </c>
      <c r="BH443" s="3" t="str">
        <f xml:space="preserve"> IFERROR(ABS(Table1[[#This Row],[ROA 2020]]-Table1[[#This Row],[ROA 2019]]), "x")</f>
        <v>x</v>
      </c>
      <c r="BI443" s="3" t="str">
        <f xml:space="preserve"> IFERROR(ABS(Table1[[#This Row],[ROA 2021]]-Table1[[#This Row],[ROA 2020]]), "x")</f>
        <v>x</v>
      </c>
      <c r="BJ443" s="3">
        <f xml:space="preserve"> IFERROR(AVERAGE(Table1[[#This Row],[ROA 2013-2012]:[ROA 2021-2020]]), "x")</f>
        <v>0</v>
      </c>
      <c r="BK443" s="3">
        <f>IFERROR(AVERAGE(Table1[[#This Row],[ROA 2012]:[ROA 2021]]), "x")</f>
        <v>0</v>
      </c>
      <c r="BN443" s="1">
        <f>SUM(Table1[[#This Row],[B/M Rank]:[ROA Rank]])</f>
        <v>0</v>
      </c>
    </row>
    <row r="444" spans="1:66" x14ac:dyDescent="0.25">
      <c r="A444" s="1" t="s">
        <v>2487</v>
      </c>
      <c r="B444" s="1" t="s">
        <v>539</v>
      </c>
      <c r="C444" s="1" t="s">
        <v>523</v>
      </c>
      <c r="D444" s="1" t="s">
        <v>152</v>
      </c>
      <c r="E444" s="1" t="s">
        <v>108</v>
      </c>
      <c r="F444" s="1">
        <v>6.52</v>
      </c>
      <c r="G444" s="19"/>
      <c r="H444" s="19"/>
      <c r="I444" s="19"/>
      <c r="J444" s="19"/>
      <c r="K444" s="1"/>
      <c r="L444" s="19"/>
      <c r="M444" s="1">
        <v>2019</v>
      </c>
      <c r="U444" s="1" t="s">
        <v>4368</v>
      </c>
      <c r="V444" s="1" t="s">
        <v>4368</v>
      </c>
      <c r="W444" s="1" t="s">
        <v>4368</v>
      </c>
      <c r="X444" s="1">
        <v>0</v>
      </c>
      <c r="Z444" s="3" t="str">
        <f xml:space="preserve"> IFERROR(AVEDEV(Table1[[#This Row],[GP 2012]:[GP 2021]]) / Table1[[#This Row],[Avg GP]], "x")</f>
        <v>x</v>
      </c>
      <c r="AA444" s="2" t="str">
        <f xml:space="preserve"> IFERROR(AVERAGE(Table1[[#This Row],[GP 2012]:[GP 2021]]), "x")</f>
        <v>x</v>
      </c>
      <c r="AB444" s="11">
        <f>Table1[Equity]/Table1[Market Capital]</f>
        <v>0.93558282208588961</v>
      </c>
      <c r="AJ444" s="1">
        <v>1</v>
      </c>
      <c r="AK444" s="1">
        <v>1</v>
      </c>
      <c r="AL444" s="1">
        <v>8.4</v>
      </c>
      <c r="AM444" s="1">
        <v>6.4</v>
      </c>
      <c r="AN444" s="1">
        <v>6.1</v>
      </c>
      <c r="AO444" s="3" t="str">
        <f xml:space="preserve"> IFERROR(Table1[[#This Row],[GP 2012]]/Table1[[#This Row],[Total Assets 2012]], "x")</f>
        <v>x</v>
      </c>
      <c r="AP444" s="3" t="str">
        <f xml:space="preserve"> IFERROR(Table1[[#This Row],[GP 2013]]/Table1[[#This Row],[Total Assets 2013]], "x")</f>
        <v>x</v>
      </c>
      <c r="AQ444" s="3" t="str">
        <f xml:space="preserve"> IFERROR(Table1[[#This Row],[GP 2014]]/Table1[[#This Row],[Total Assets 2014]], "x")</f>
        <v>x</v>
      </c>
      <c r="AR444" s="3" t="str">
        <f xml:space="preserve"> IFERROR(Table1[[#This Row],[GP 2015]]/Table1[[#This Row],[Total Assets 2015]], "x")</f>
        <v>x</v>
      </c>
      <c r="AS444" s="3" t="str">
        <f xml:space="preserve"> IFERROR(Table1[[#This Row],[GP 2016]]/Table1[[#This Row],[Total Assets 2016]], "x")</f>
        <v>x</v>
      </c>
      <c r="AT444" s="3" t="str">
        <f xml:space="preserve"> IFERROR(Table1[[#This Row],[GP 2017]]/Table1[[#This Row],[Total Assets 2017]], "x")</f>
        <v>x</v>
      </c>
      <c r="AU444" s="3" t="str">
        <f xml:space="preserve"> IFERROR(Table1[[#This Row],[GP 2018]]/Table1[[#This Row],[Total Assets 2018]], "x")</f>
        <v>x</v>
      </c>
      <c r="AV444" s="3" t="str">
        <f xml:space="preserve"> IFERROR(Table1[[#This Row],[GP 2019]]/Table1[[#This Row],[Total Assets 2019]], "x")</f>
        <v>x</v>
      </c>
      <c r="AW444" s="3" t="str">
        <f xml:space="preserve"> IFERROR(Table1[[#This Row],[GP 2020]]/Table1[[#This Row],[Total Assets 2020]], "x")</f>
        <v>x</v>
      </c>
      <c r="AX444" s="3" t="str">
        <f xml:space="preserve"> IFERROR(Table1[[#This Row],[GP 2021]]/Table1[[#This Row],[Total Assets 2021]], "x")</f>
        <v>x</v>
      </c>
      <c r="AY444" s="3">
        <f xml:space="preserve"> IFERROR(Table1[[#This Row],[GP TTM]]/Table1[[#This Row],[Total Assets TTM]], "x")</f>
        <v>0</v>
      </c>
      <c r="BA444" s="3" t="str">
        <f xml:space="preserve"> IFERROR(ABS(Table1[[#This Row],[ROA 2013]]-Table1[[#This Row],[ROA 2012]]), "x")</f>
        <v>x</v>
      </c>
      <c r="BB444" s="3" t="str">
        <f xml:space="preserve"> IFERROR(ABS(Table1[[#This Row],[ROA 2014]]-Table1[[#This Row],[ROA 2013]]), "x")</f>
        <v>x</v>
      </c>
      <c r="BC444" s="3" t="str">
        <f xml:space="preserve"> IFERROR(ABS(Table1[[#This Row],[ROA 2015]]-Table1[[#This Row],[ROA 2014]]), "x")</f>
        <v>x</v>
      </c>
      <c r="BD444" s="3" t="str">
        <f xml:space="preserve"> IFERROR(ABS(Table1[[#This Row],[ROA 2016]]-Table1[[#This Row],[ROA 2015]]), "x")</f>
        <v>x</v>
      </c>
      <c r="BE444" s="3" t="str">
        <f xml:space="preserve"> IFERROR(ABS(Table1[[#This Row],[ROA 2017]]-Table1[[#This Row],[ROA 2016]]), "x")</f>
        <v>x</v>
      </c>
      <c r="BF444" s="3" t="str">
        <f xml:space="preserve"> IFERROR(ABS(Table1[[#This Row],[ROA 2018]]-Table1[[#This Row],[ROA 2017]]), "x")</f>
        <v>x</v>
      </c>
      <c r="BG444" s="3" t="str">
        <f xml:space="preserve"> IFERROR(ABS(Table1[[#This Row],[ROA 2019]]-Table1[[#This Row],[ROA 2018]]), "x")</f>
        <v>x</v>
      </c>
      <c r="BH444" s="3" t="str">
        <f xml:space="preserve"> IFERROR(ABS(Table1[[#This Row],[ROA 2020]]-Table1[[#This Row],[ROA 2019]]), "x")</f>
        <v>x</v>
      </c>
      <c r="BI444" s="3" t="str">
        <f xml:space="preserve"> IFERROR(ABS(Table1[[#This Row],[ROA 2021]]-Table1[[#This Row],[ROA 2020]]), "x")</f>
        <v>x</v>
      </c>
      <c r="BJ444" s="3" t="str">
        <f xml:space="preserve"> IFERROR(AVERAGE(Table1[[#This Row],[ROA 2013-2012]:[ROA 2021-2020]]), "x")</f>
        <v>x</v>
      </c>
      <c r="BK444" s="3" t="str">
        <f>IFERROR(AVERAGE(Table1[[#This Row],[ROA 2012]:[ROA 2021]]), "x")</f>
        <v>x</v>
      </c>
      <c r="BN444" s="1">
        <f>SUM(Table1[[#This Row],[B/M Rank]:[ROA Rank]])</f>
        <v>0</v>
      </c>
    </row>
    <row r="445" spans="1:66" x14ac:dyDescent="0.25">
      <c r="A445" s="1" t="s">
        <v>4203</v>
      </c>
      <c r="B445" s="1" t="s">
        <v>1907</v>
      </c>
      <c r="C445" s="1" t="s">
        <v>1889</v>
      </c>
      <c r="D445" s="1" t="s">
        <v>330</v>
      </c>
      <c r="E445" s="1" t="s">
        <v>108</v>
      </c>
      <c r="F445" s="1">
        <v>6.56</v>
      </c>
      <c r="G445" s="19"/>
      <c r="H445" s="19"/>
      <c r="I445" s="19"/>
      <c r="J445" s="19"/>
      <c r="K445" s="1"/>
      <c r="L445" s="19"/>
      <c r="M445" s="1">
        <v>2020</v>
      </c>
      <c r="V445" s="1" t="s">
        <v>4368</v>
      </c>
      <c r="W445" s="1" t="s">
        <v>4368</v>
      </c>
      <c r="X445" s="1" t="s">
        <v>4368</v>
      </c>
      <c r="Z445" s="3" t="str">
        <f xml:space="preserve"> IFERROR(AVEDEV(Table1[[#This Row],[GP 2012]:[GP 2021]]) / Table1[[#This Row],[Avg GP]], "x")</f>
        <v>x</v>
      </c>
      <c r="AA445" s="2" t="str">
        <f xml:space="preserve"> IFERROR(AVERAGE(Table1[[#This Row],[GP 2012]:[GP 2021]]), "x")</f>
        <v>x</v>
      </c>
      <c r="AB445" s="11">
        <f>Table1[Equity]/Table1[Market Capital]</f>
        <v>0.27439024390243905</v>
      </c>
      <c r="AK445" s="1">
        <v>3.1</v>
      </c>
      <c r="AL445" s="1">
        <v>2.7</v>
      </c>
      <c r="AM445" s="1">
        <v>1.9</v>
      </c>
      <c r="AN445" s="1">
        <v>1.8</v>
      </c>
      <c r="AO445" s="3" t="str">
        <f xml:space="preserve"> IFERROR(Table1[[#This Row],[GP 2012]]/Table1[[#This Row],[Total Assets 2012]], "x")</f>
        <v>x</v>
      </c>
      <c r="AP445" s="3" t="str">
        <f xml:space="preserve"> IFERROR(Table1[[#This Row],[GP 2013]]/Table1[[#This Row],[Total Assets 2013]], "x")</f>
        <v>x</v>
      </c>
      <c r="AQ445" s="3" t="str">
        <f xml:space="preserve"> IFERROR(Table1[[#This Row],[GP 2014]]/Table1[[#This Row],[Total Assets 2014]], "x")</f>
        <v>x</v>
      </c>
      <c r="AR445" s="3" t="str">
        <f xml:space="preserve"> IFERROR(Table1[[#This Row],[GP 2015]]/Table1[[#This Row],[Total Assets 2015]], "x")</f>
        <v>x</v>
      </c>
      <c r="AS445" s="3" t="str">
        <f xml:space="preserve"> IFERROR(Table1[[#This Row],[GP 2016]]/Table1[[#This Row],[Total Assets 2016]], "x")</f>
        <v>x</v>
      </c>
      <c r="AT445" s="3" t="str">
        <f xml:space="preserve"> IFERROR(Table1[[#This Row],[GP 2017]]/Table1[[#This Row],[Total Assets 2017]], "x")</f>
        <v>x</v>
      </c>
      <c r="AU445" s="3" t="str">
        <f xml:space="preserve"> IFERROR(Table1[[#This Row],[GP 2018]]/Table1[[#This Row],[Total Assets 2018]], "x")</f>
        <v>x</v>
      </c>
      <c r="AV445" s="3" t="str">
        <f xml:space="preserve"> IFERROR(Table1[[#This Row],[GP 2019]]/Table1[[#This Row],[Total Assets 2019]], "x")</f>
        <v>x</v>
      </c>
      <c r="AW445" s="3" t="str">
        <f xml:space="preserve"> IFERROR(Table1[[#This Row],[GP 2020]]/Table1[[#This Row],[Total Assets 2020]], "x")</f>
        <v>x</v>
      </c>
      <c r="AX445" s="3" t="str">
        <f xml:space="preserve"> IFERROR(Table1[[#This Row],[GP 2021]]/Table1[[#This Row],[Total Assets 2021]], "x")</f>
        <v>x</v>
      </c>
      <c r="AY445" s="3" t="str">
        <f xml:space="preserve"> IFERROR(Table1[[#This Row],[GP TTM]]/Table1[[#This Row],[Total Assets TTM]], "x")</f>
        <v>x</v>
      </c>
      <c r="BA445" s="3" t="str">
        <f xml:space="preserve"> IFERROR(ABS(Table1[[#This Row],[ROA 2013]]-Table1[[#This Row],[ROA 2012]]), "x")</f>
        <v>x</v>
      </c>
      <c r="BB445" s="3" t="str">
        <f xml:space="preserve"> IFERROR(ABS(Table1[[#This Row],[ROA 2014]]-Table1[[#This Row],[ROA 2013]]), "x")</f>
        <v>x</v>
      </c>
      <c r="BC445" s="3" t="str">
        <f xml:space="preserve"> IFERROR(ABS(Table1[[#This Row],[ROA 2015]]-Table1[[#This Row],[ROA 2014]]), "x")</f>
        <v>x</v>
      </c>
      <c r="BD445" s="3" t="str">
        <f xml:space="preserve"> IFERROR(ABS(Table1[[#This Row],[ROA 2016]]-Table1[[#This Row],[ROA 2015]]), "x")</f>
        <v>x</v>
      </c>
      <c r="BE445" s="3" t="str">
        <f xml:space="preserve"> IFERROR(ABS(Table1[[#This Row],[ROA 2017]]-Table1[[#This Row],[ROA 2016]]), "x")</f>
        <v>x</v>
      </c>
      <c r="BF445" s="3" t="str">
        <f xml:space="preserve"> IFERROR(ABS(Table1[[#This Row],[ROA 2018]]-Table1[[#This Row],[ROA 2017]]), "x")</f>
        <v>x</v>
      </c>
      <c r="BG445" s="3" t="str">
        <f xml:space="preserve"> IFERROR(ABS(Table1[[#This Row],[ROA 2019]]-Table1[[#This Row],[ROA 2018]]), "x")</f>
        <v>x</v>
      </c>
      <c r="BH445" s="3" t="str">
        <f xml:space="preserve"> IFERROR(ABS(Table1[[#This Row],[ROA 2020]]-Table1[[#This Row],[ROA 2019]]), "x")</f>
        <v>x</v>
      </c>
      <c r="BI445" s="3" t="str">
        <f xml:space="preserve"> IFERROR(ABS(Table1[[#This Row],[ROA 2021]]-Table1[[#This Row],[ROA 2020]]), "x")</f>
        <v>x</v>
      </c>
      <c r="BJ445" s="3" t="str">
        <f xml:space="preserve"> IFERROR(AVERAGE(Table1[[#This Row],[ROA 2013-2012]:[ROA 2021-2020]]), "x")</f>
        <v>x</v>
      </c>
      <c r="BK445" s="3" t="str">
        <f>IFERROR(AVERAGE(Table1[[#This Row],[ROA 2012]:[ROA 2021]]), "x")</f>
        <v>x</v>
      </c>
      <c r="BN445" s="1">
        <f>SUM(Table1[[#This Row],[B/M Rank]:[ROA Rank]])</f>
        <v>0</v>
      </c>
    </row>
    <row r="446" spans="1:66" x14ac:dyDescent="0.25">
      <c r="A446" s="1" t="s">
        <v>4231</v>
      </c>
      <c r="B446" s="1" t="s">
        <v>1935</v>
      </c>
      <c r="C446" s="1" t="s">
        <v>1889</v>
      </c>
      <c r="D446" s="1" t="s">
        <v>330</v>
      </c>
      <c r="E446" s="1" t="s">
        <v>108</v>
      </c>
      <c r="F446" s="1">
        <v>6.58</v>
      </c>
      <c r="G446" s="19"/>
      <c r="H446" s="19"/>
      <c r="I446" s="19"/>
      <c r="J446" s="19"/>
      <c r="K446" s="1"/>
      <c r="L446" s="19"/>
      <c r="M446" s="1">
        <v>2020</v>
      </c>
      <c r="V446" s="1">
        <v>0.5</v>
      </c>
      <c r="W446" s="1">
        <v>0.6</v>
      </c>
      <c r="X446" s="1">
        <v>0.8</v>
      </c>
      <c r="Z446" s="3">
        <f xml:space="preserve"> IFERROR(AVEDEV(Table1[[#This Row],[GP 2012]:[GP 2021]]) / Table1[[#This Row],[Avg GP]], "x")</f>
        <v>9.0909090909090884E-2</v>
      </c>
      <c r="AA446" s="2">
        <f xml:space="preserve"> IFERROR(AVERAGE(Table1[[#This Row],[GP 2012]:[GP 2021]]), "x")</f>
        <v>0.55000000000000004</v>
      </c>
      <c r="AB446" s="11">
        <f>Table1[Equity]/Table1[Market Capital]</f>
        <v>0.16717325227963528</v>
      </c>
      <c r="AK446" s="1">
        <v>0.2</v>
      </c>
      <c r="AL446" s="1">
        <v>0.2</v>
      </c>
      <c r="AM446" s="1">
        <v>2.1</v>
      </c>
      <c r="AN446" s="1">
        <v>1.1000000000000001</v>
      </c>
      <c r="AO446" s="3" t="str">
        <f xml:space="preserve"> IFERROR(Table1[[#This Row],[GP 2012]]/Table1[[#This Row],[Total Assets 2012]], "x")</f>
        <v>x</v>
      </c>
      <c r="AP446" s="3" t="str">
        <f xml:space="preserve"> IFERROR(Table1[[#This Row],[GP 2013]]/Table1[[#This Row],[Total Assets 2013]], "x")</f>
        <v>x</v>
      </c>
      <c r="AQ446" s="3" t="str">
        <f xml:space="preserve"> IFERROR(Table1[[#This Row],[GP 2014]]/Table1[[#This Row],[Total Assets 2014]], "x")</f>
        <v>x</v>
      </c>
      <c r="AR446" s="3" t="str">
        <f xml:space="preserve"> IFERROR(Table1[[#This Row],[GP 2015]]/Table1[[#This Row],[Total Assets 2015]], "x")</f>
        <v>x</v>
      </c>
      <c r="AS446" s="3" t="str">
        <f xml:space="preserve"> IFERROR(Table1[[#This Row],[GP 2016]]/Table1[[#This Row],[Total Assets 2016]], "x")</f>
        <v>x</v>
      </c>
      <c r="AT446" s="3" t="str">
        <f xml:space="preserve"> IFERROR(Table1[[#This Row],[GP 2017]]/Table1[[#This Row],[Total Assets 2017]], "x")</f>
        <v>x</v>
      </c>
      <c r="AU446" s="3" t="str">
        <f xml:space="preserve"> IFERROR(Table1[[#This Row],[GP 2018]]/Table1[[#This Row],[Total Assets 2018]], "x")</f>
        <v>x</v>
      </c>
      <c r="AV446" s="3" t="str">
        <f xml:space="preserve"> IFERROR(Table1[[#This Row],[GP 2019]]/Table1[[#This Row],[Total Assets 2019]], "x")</f>
        <v>x</v>
      </c>
      <c r="AW446" s="3">
        <f xml:space="preserve"> IFERROR(Table1[[#This Row],[GP 2020]]/Table1[[#This Row],[Total Assets 2020]], "x")</f>
        <v>2.5</v>
      </c>
      <c r="AX446" s="3">
        <f xml:space="preserve"> IFERROR(Table1[[#This Row],[GP 2021]]/Table1[[#This Row],[Total Assets 2021]], "x")</f>
        <v>2.9999999999999996</v>
      </c>
      <c r="AY446" s="3">
        <f xml:space="preserve"> IFERROR(Table1[[#This Row],[GP TTM]]/Table1[[#This Row],[Total Assets TTM]], "x")</f>
        <v>0.38095238095238093</v>
      </c>
      <c r="BA446" s="3" t="str">
        <f xml:space="preserve"> IFERROR(ABS(Table1[[#This Row],[ROA 2013]]-Table1[[#This Row],[ROA 2012]]), "x")</f>
        <v>x</v>
      </c>
      <c r="BB446" s="3" t="str">
        <f xml:space="preserve"> IFERROR(ABS(Table1[[#This Row],[ROA 2014]]-Table1[[#This Row],[ROA 2013]]), "x")</f>
        <v>x</v>
      </c>
      <c r="BC446" s="3" t="str">
        <f xml:space="preserve"> IFERROR(ABS(Table1[[#This Row],[ROA 2015]]-Table1[[#This Row],[ROA 2014]]), "x")</f>
        <v>x</v>
      </c>
      <c r="BD446" s="3" t="str">
        <f xml:space="preserve"> IFERROR(ABS(Table1[[#This Row],[ROA 2016]]-Table1[[#This Row],[ROA 2015]]), "x")</f>
        <v>x</v>
      </c>
      <c r="BE446" s="3" t="str">
        <f xml:space="preserve"> IFERROR(ABS(Table1[[#This Row],[ROA 2017]]-Table1[[#This Row],[ROA 2016]]), "x")</f>
        <v>x</v>
      </c>
      <c r="BF446" s="3" t="str">
        <f xml:space="preserve"> IFERROR(ABS(Table1[[#This Row],[ROA 2018]]-Table1[[#This Row],[ROA 2017]]), "x")</f>
        <v>x</v>
      </c>
      <c r="BG446" s="3" t="str">
        <f xml:space="preserve"> IFERROR(ABS(Table1[[#This Row],[ROA 2019]]-Table1[[#This Row],[ROA 2018]]), "x")</f>
        <v>x</v>
      </c>
      <c r="BH446" s="3" t="str">
        <f xml:space="preserve"> IFERROR(ABS(Table1[[#This Row],[ROA 2020]]-Table1[[#This Row],[ROA 2019]]), "x")</f>
        <v>x</v>
      </c>
      <c r="BI446" s="3">
        <f xml:space="preserve"> IFERROR(ABS(Table1[[#This Row],[ROA 2021]]-Table1[[#This Row],[ROA 2020]]), "x")</f>
        <v>0.49999999999999956</v>
      </c>
      <c r="BJ446" s="3">
        <f xml:space="preserve"> IFERROR(AVERAGE(Table1[[#This Row],[ROA 2013-2012]:[ROA 2021-2020]]), "x")</f>
        <v>0.49999999999999956</v>
      </c>
      <c r="BK446" s="3">
        <f>IFERROR(AVERAGE(Table1[[#This Row],[ROA 2012]:[ROA 2021]]), "x")</f>
        <v>2.75</v>
      </c>
      <c r="BN446" s="1">
        <f>SUM(Table1[[#This Row],[B/M Rank]:[ROA Rank]])</f>
        <v>0</v>
      </c>
    </row>
    <row r="447" spans="1:66" x14ac:dyDescent="0.25">
      <c r="A447" s="1" t="s">
        <v>4259</v>
      </c>
      <c r="B447" s="1" t="s">
        <v>1962</v>
      </c>
      <c r="C447" s="1" t="s">
        <v>1889</v>
      </c>
      <c r="D447" s="1" t="s">
        <v>330</v>
      </c>
      <c r="E447" s="1" t="s">
        <v>108</v>
      </c>
      <c r="F447" s="1">
        <v>6.6</v>
      </c>
      <c r="G447" s="19"/>
      <c r="H447" s="19"/>
      <c r="I447" s="19"/>
      <c r="J447" s="19"/>
      <c r="K447" s="1"/>
      <c r="L447" s="19"/>
      <c r="M447" s="1">
        <v>2012</v>
      </c>
      <c r="N447" s="1">
        <v>0</v>
      </c>
      <c r="O447" s="1" t="s">
        <v>4368</v>
      </c>
      <c r="P447" s="1" t="s">
        <v>4368</v>
      </c>
      <c r="Q447" s="1" t="s">
        <v>4368</v>
      </c>
      <c r="R447" s="1" t="s">
        <v>4368</v>
      </c>
      <c r="S447" s="1">
        <v>0.4</v>
      </c>
      <c r="T447" s="1">
        <v>-0.9</v>
      </c>
      <c r="U447" s="1">
        <v>0.4</v>
      </c>
      <c r="V447" s="1">
        <v>0.2</v>
      </c>
      <c r="W447" s="1">
        <v>-2</v>
      </c>
      <c r="X447" s="1">
        <v>-0.9</v>
      </c>
      <c r="Z447" s="3">
        <f xml:space="preserve"> IFERROR(AVEDEV(Table1[[#This Row],[GP 2012]:[GP 2021]]) / Table1[[#This Row],[Avg GP]], "x")</f>
        <v>-2.3859649122807016</v>
      </c>
      <c r="AA447" s="2">
        <f xml:space="preserve"> IFERROR(AVERAGE(Table1[[#This Row],[GP 2012]:[GP 2021]]), "x")</f>
        <v>-0.31666666666666665</v>
      </c>
      <c r="AB447" s="11">
        <f>Table1[Equity]/Table1[Market Capital]</f>
        <v>0.78787878787878796</v>
      </c>
      <c r="AC447" s="1">
        <v>0</v>
      </c>
      <c r="AD447" s="1">
        <v>0</v>
      </c>
      <c r="AE447" s="1">
        <v>0</v>
      </c>
      <c r="AF447" s="1">
        <v>0</v>
      </c>
      <c r="AG447" s="1">
        <v>0.1</v>
      </c>
      <c r="AH447" s="1">
        <v>1.1000000000000001</v>
      </c>
      <c r="AI447" s="1">
        <v>4.3</v>
      </c>
      <c r="AJ447" s="1">
        <v>0.1</v>
      </c>
      <c r="AK447" s="1">
        <v>0.2</v>
      </c>
      <c r="AL447" s="1">
        <v>6.7</v>
      </c>
      <c r="AM447" s="1">
        <v>7.1</v>
      </c>
      <c r="AN447" s="1">
        <v>5.2</v>
      </c>
      <c r="AO447" s="3" t="str">
        <f xml:space="preserve"> IFERROR(Table1[[#This Row],[GP 2012]]/Table1[[#This Row],[Total Assets 2012]], "x")</f>
        <v>x</v>
      </c>
      <c r="AP447" s="3" t="str">
        <f xml:space="preserve"> IFERROR(Table1[[#This Row],[GP 2013]]/Table1[[#This Row],[Total Assets 2013]], "x")</f>
        <v>x</v>
      </c>
      <c r="AQ447" s="3" t="str">
        <f xml:space="preserve"> IFERROR(Table1[[#This Row],[GP 2014]]/Table1[[#This Row],[Total Assets 2014]], "x")</f>
        <v>x</v>
      </c>
      <c r="AR447" s="3" t="str">
        <f xml:space="preserve"> IFERROR(Table1[[#This Row],[GP 2015]]/Table1[[#This Row],[Total Assets 2015]], "x")</f>
        <v>x</v>
      </c>
      <c r="AS447" s="3" t="str">
        <f xml:space="preserve"> IFERROR(Table1[[#This Row],[GP 2016]]/Table1[[#This Row],[Total Assets 2016]], "x")</f>
        <v>x</v>
      </c>
      <c r="AT447" s="3">
        <f xml:space="preserve"> IFERROR(Table1[[#This Row],[GP 2017]]/Table1[[#This Row],[Total Assets 2017]], "x")</f>
        <v>0.36363636363636365</v>
      </c>
      <c r="AU447" s="3">
        <f xml:space="preserve"> IFERROR(Table1[[#This Row],[GP 2018]]/Table1[[#This Row],[Total Assets 2018]], "x")</f>
        <v>-0.20930232558139536</v>
      </c>
      <c r="AV447" s="3">
        <f xml:space="preserve"> IFERROR(Table1[[#This Row],[GP 2019]]/Table1[[#This Row],[Total Assets 2019]], "x")</f>
        <v>4</v>
      </c>
      <c r="AW447" s="3">
        <f xml:space="preserve"> IFERROR(Table1[[#This Row],[GP 2020]]/Table1[[#This Row],[Total Assets 2020]], "x")</f>
        <v>1</v>
      </c>
      <c r="AX447" s="3">
        <f xml:space="preserve"> IFERROR(Table1[[#This Row],[GP 2021]]/Table1[[#This Row],[Total Assets 2021]], "x")</f>
        <v>-0.29850746268656714</v>
      </c>
      <c r="AY447" s="3">
        <f xml:space="preserve"> IFERROR(Table1[[#This Row],[GP TTM]]/Table1[[#This Row],[Total Assets TTM]], "x")</f>
        <v>-0.12676056338028169</v>
      </c>
      <c r="BA447" s="3" t="str">
        <f xml:space="preserve"> IFERROR(ABS(Table1[[#This Row],[ROA 2013]]-Table1[[#This Row],[ROA 2012]]), "x")</f>
        <v>x</v>
      </c>
      <c r="BB447" s="3" t="str">
        <f xml:space="preserve"> IFERROR(ABS(Table1[[#This Row],[ROA 2014]]-Table1[[#This Row],[ROA 2013]]), "x")</f>
        <v>x</v>
      </c>
      <c r="BC447" s="3" t="str">
        <f xml:space="preserve"> IFERROR(ABS(Table1[[#This Row],[ROA 2015]]-Table1[[#This Row],[ROA 2014]]), "x")</f>
        <v>x</v>
      </c>
      <c r="BD447" s="3" t="str">
        <f xml:space="preserve"> IFERROR(ABS(Table1[[#This Row],[ROA 2016]]-Table1[[#This Row],[ROA 2015]]), "x")</f>
        <v>x</v>
      </c>
      <c r="BE447" s="3" t="str">
        <f xml:space="preserve"> IFERROR(ABS(Table1[[#This Row],[ROA 2017]]-Table1[[#This Row],[ROA 2016]]), "x")</f>
        <v>x</v>
      </c>
      <c r="BF447" s="3">
        <f xml:space="preserve"> IFERROR(ABS(Table1[[#This Row],[ROA 2018]]-Table1[[#This Row],[ROA 2017]]), "x")</f>
        <v>0.57293868921775903</v>
      </c>
      <c r="BG447" s="3">
        <f xml:space="preserve"> IFERROR(ABS(Table1[[#This Row],[ROA 2019]]-Table1[[#This Row],[ROA 2018]]), "x")</f>
        <v>4.2093023255813957</v>
      </c>
      <c r="BH447" s="3">
        <f xml:space="preserve"> IFERROR(ABS(Table1[[#This Row],[ROA 2020]]-Table1[[#This Row],[ROA 2019]]), "x")</f>
        <v>3</v>
      </c>
      <c r="BI447" s="3">
        <f xml:space="preserve"> IFERROR(ABS(Table1[[#This Row],[ROA 2021]]-Table1[[#This Row],[ROA 2020]]), "x")</f>
        <v>1.2985074626865671</v>
      </c>
      <c r="BJ447" s="3">
        <f xml:space="preserve"> IFERROR(AVERAGE(Table1[[#This Row],[ROA 2013-2012]:[ROA 2021-2020]]), "x")</f>
        <v>2.2701871193714305</v>
      </c>
      <c r="BK447" s="3">
        <f>IFERROR(AVERAGE(Table1[[#This Row],[ROA 2012]:[ROA 2021]]), "x")</f>
        <v>0.97116531507368031</v>
      </c>
      <c r="BN447" s="1">
        <f>SUM(Table1[[#This Row],[B/M Rank]:[ROA Rank]])</f>
        <v>0</v>
      </c>
    </row>
    <row r="448" spans="1:66" x14ac:dyDescent="0.25">
      <c r="A448" s="1" t="s">
        <v>2656</v>
      </c>
      <c r="B448" s="1" t="s">
        <v>708</v>
      </c>
      <c r="C448" s="1" t="s">
        <v>4406</v>
      </c>
      <c r="D448" s="1" t="s">
        <v>392</v>
      </c>
      <c r="E448" s="1" t="s">
        <v>108</v>
      </c>
      <c r="F448" s="1">
        <v>6.62</v>
      </c>
      <c r="G448" s="19"/>
      <c r="H448" s="19"/>
      <c r="I448" s="19"/>
      <c r="J448" s="19"/>
      <c r="K448" s="1"/>
      <c r="L448" s="19"/>
      <c r="M448" s="1">
        <v>2020</v>
      </c>
      <c r="V448" s="1" t="s">
        <v>4368</v>
      </c>
      <c r="W448" s="1">
        <v>-0.1</v>
      </c>
      <c r="X448" s="1">
        <v>-0.1</v>
      </c>
      <c r="Z448" s="3">
        <f xml:space="preserve"> IFERROR(AVEDEV(Table1[[#This Row],[GP 2012]:[GP 2021]]) / Table1[[#This Row],[Avg GP]], "x")</f>
        <v>0</v>
      </c>
      <c r="AA448" s="2">
        <f xml:space="preserve"> IFERROR(AVERAGE(Table1[[#This Row],[GP 2012]:[GP 2021]]), "x")</f>
        <v>-0.1</v>
      </c>
      <c r="AB448" s="11">
        <f>Table1[Equity]/Table1[Market Capital]</f>
        <v>4.5317220543806644E-2</v>
      </c>
      <c r="AK448" s="1">
        <v>2.1</v>
      </c>
      <c r="AL448" s="1">
        <v>3.5</v>
      </c>
      <c r="AM448" s="1">
        <v>2.8</v>
      </c>
      <c r="AN448" s="1">
        <v>0.3</v>
      </c>
      <c r="AO448" s="3" t="str">
        <f xml:space="preserve"> IFERROR(Table1[[#This Row],[GP 2012]]/Table1[[#This Row],[Total Assets 2012]], "x")</f>
        <v>x</v>
      </c>
      <c r="AP448" s="3" t="str">
        <f xml:space="preserve"> IFERROR(Table1[[#This Row],[GP 2013]]/Table1[[#This Row],[Total Assets 2013]], "x")</f>
        <v>x</v>
      </c>
      <c r="AQ448" s="3" t="str">
        <f xml:space="preserve"> IFERROR(Table1[[#This Row],[GP 2014]]/Table1[[#This Row],[Total Assets 2014]], "x")</f>
        <v>x</v>
      </c>
      <c r="AR448" s="3" t="str">
        <f xml:space="preserve"> IFERROR(Table1[[#This Row],[GP 2015]]/Table1[[#This Row],[Total Assets 2015]], "x")</f>
        <v>x</v>
      </c>
      <c r="AS448" s="3" t="str">
        <f xml:space="preserve"> IFERROR(Table1[[#This Row],[GP 2016]]/Table1[[#This Row],[Total Assets 2016]], "x")</f>
        <v>x</v>
      </c>
      <c r="AT448" s="3" t="str">
        <f xml:space="preserve"> IFERROR(Table1[[#This Row],[GP 2017]]/Table1[[#This Row],[Total Assets 2017]], "x")</f>
        <v>x</v>
      </c>
      <c r="AU448" s="3" t="str">
        <f xml:space="preserve"> IFERROR(Table1[[#This Row],[GP 2018]]/Table1[[#This Row],[Total Assets 2018]], "x")</f>
        <v>x</v>
      </c>
      <c r="AV448" s="3" t="str">
        <f xml:space="preserve"> IFERROR(Table1[[#This Row],[GP 2019]]/Table1[[#This Row],[Total Assets 2019]], "x")</f>
        <v>x</v>
      </c>
      <c r="AW448" s="3" t="str">
        <f xml:space="preserve"> IFERROR(Table1[[#This Row],[GP 2020]]/Table1[[#This Row],[Total Assets 2020]], "x")</f>
        <v>x</v>
      </c>
      <c r="AX448" s="3">
        <f xml:space="preserve"> IFERROR(Table1[[#This Row],[GP 2021]]/Table1[[#This Row],[Total Assets 2021]], "x")</f>
        <v>-2.8571428571428574E-2</v>
      </c>
      <c r="AY448" s="3">
        <f xml:space="preserve"> IFERROR(Table1[[#This Row],[GP TTM]]/Table1[[#This Row],[Total Assets TTM]], "x")</f>
        <v>-3.5714285714285719E-2</v>
      </c>
      <c r="BA448" s="3" t="str">
        <f xml:space="preserve"> IFERROR(ABS(Table1[[#This Row],[ROA 2013]]-Table1[[#This Row],[ROA 2012]]), "x")</f>
        <v>x</v>
      </c>
      <c r="BB448" s="3" t="str">
        <f xml:space="preserve"> IFERROR(ABS(Table1[[#This Row],[ROA 2014]]-Table1[[#This Row],[ROA 2013]]), "x")</f>
        <v>x</v>
      </c>
      <c r="BC448" s="3" t="str">
        <f xml:space="preserve"> IFERROR(ABS(Table1[[#This Row],[ROA 2015]]-Table1[[#This Row],[ROA 2014]]), "x")</f>
        <v>x</v>
      </c>
      <c r="BD448" s="3" t="str">
        <f xml:space="preserve"> IFERROR(ABS(Table1[[#This Row],[ROA 2016]]-Table1[[#This Row],[ROA 2015]]), "x")</f>
        <v>x</v>
      </c>
      <c r="BE448" s="3" t="str">
        <f xml:space="preserve"> IFERROR(ABS(Table1[[#This Row],[ROA 2017]]-Table1[[#This Row],[ROA 2016]]), "x")</f>
        <v>x</v>
      </c>
      <c r="BF448" s="3" t="str">
        <f xml:space="preserve"> IFERROR(ABS(Table1[[#This Row],[ROA 2018]]-Table1[[#This Row],[ROA 2017]]), "x")</f>
        <v>x</v>
      </c>
      <c r="BG448" s="3" t="str">
        <f xml:space="preserve"> IFERROR(ABS(Table1[[#This Row],[ROA 2019]]-Table1[[#This Row],[ROA 2018]]), "x")</f>
        <v>x</v>
      </c>
      <c r="BH448" s="3" t="str">
        <f xml:space="preserve"> IFERROR(ABS(Table1[[#This Row],[ROA 2020]]-Table1[[#This Row],[ROA 2019]]), "x")</f>
        <v>x</v>
      </c>
      <c r="BI448" s="3" t="str">
        <f xml:space="preserve"> IFERROR(ABS(Table1[[#This Row],[ROA 2021]]-Table1[[#This Row],[ROA 2020]]), "x")</f>
        <v>x</v>
      </c>
      <c r="BJ448" s="3" t="str">
        <f xml:space="preserve"> IFERROR(AVERAGE(Table1[[#This Row],[ROA 2013-2012]:[ROA 2021-2020]]), "x")</f>
        <v>x</v>
      </c>
      <c r="BK448" s="3">
        <f>IFERROR(AVERAGE(Table1[[#This Row],[ROA 2012]:[ROA 2021]]), "x")</f>
        <v>-2.8571428571428574E-2</v>
      </c>
      <c r="BN448" s="1">
        <f>SUM(Table1[[#This Row],[B/M Rank]:[ROA Rank]])</f>
        <v>0</v>
      </c>
    </row>
    <row r="449" spans="1:66" x14ac:dyDescent="0.25">
      <c r="A449" s="1" t="s">
        <v>3366</v>
      </c>
      <c r="B449" s="1" t="s">
        <v>1208</v>
      </c>
      <c r="C449" s="1" t="s">
        <v>4417</v>
      </c>
      <c r="D449" s="1" t="s">
        <v>268</v>
      </c>
      <c r="E449" s="1" t="s">
        <v>108</v>
      </c>
      <c r="F449" s="1">
        <v>6.64</v>
      </c>
      <c r="G449" s="19"/>
      <c r="H449" s="19"/>
      <c r="I449" s="19"/>
      <c r="J449" s="19"/>
      <c r="K449" s="1"/>
      <c r="L449" s="19"/>
      <c r="M449" s="1">
        <v>2012</v>
      </c>
      <c r="N449" s="1" t="s">
        <v>4368</v>
      </c>
      <c r="O449" s="1" t="s">
        <v>4368</v>
      </c>
      <c r="P449" s="1" t="s">
        <v>4368</v>
      </c>
      <c r="Q449" s="1" t="s">
        <v>4368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Z449" s="3" t="str">
        <f xml:space="preserve"> IFERROR(AVEDEV(Table1[[#This Row],[GP 2012]:[GP 2021]]) / Table1[[#This Row],[Avg GP]], "x")</f>
        <v>x</v>
      </c>
      <c r="AA449" s="2">
        <f xml:space="preserve"> IFERROR(AVERAGE(Table1[[#This Row],[GP 2012]:[GP 2021]]), "x")</f>
        <v>0</v>
      </c>
      <c r="AB449" s="11">
        <f>Table1[Equity]/Table1[Market Capital]</f>
        <v>1.0240963855421688</v>
      </c>
      <c r="AC449" s="1">
        <v>7.4</v>
      </c>
      <c r="AD449" s="1">
        <v>5.4</v>
      </c>
      <c r="AE449" s="1">
        <v>4.5</v>
      </c>
      <c r="AF449" s="1">
        <v>4.5</v>
      </c>
      <c r="AG449" s="1">
        <v>4.5</v>
      </c>
      <c r="AH449" s="1">
        <v>6.8</v>
      </c>
      <c r="AI449" s="1">
        <v>4.4000000000000004</v>
      </c>
      <c r="AJ449" s="1">
        <v>4.2</v>
      </c>
      <c r="AK449" s="1">
        <v>4.4000000000000004</v>
      </c>
      <c r="AL449" s="1">
        <v>6.3</v>
      </c>
      <c r="AM449" s="1">
        <v>6.9</v>
      </c>
      <c r="AN449" s="1">
        <v>6.8</v>
      </c>
      <c r="AO449" s="3" t="str">
        <f xml:space="preserve"> IFERROR(Table1[[#This Row],[GP 2012]]/Table1[[#This Row],[Total Assets 2012]], "x")</f>
        <v>x</v>
      </c>
      <c r="AP449" s="3" t="str">
        <f xml:space="preserve"> IFERROR(Table1[[#This Row],[GP 2013]]/Table1[[#This Row],[Total Assets 2013]], "x")</f>
        <v>x</v>
      </c>
      <c r="AQ449" s="3" t="str">
        <f xml:space="preserve"> IFERROR(Table1[[#This Row],[GP 2014]]/Table1[[#This Row],[Total Assets 2014]], "x")</f>
        <v>x</v>
      </c>
      <c r="AR449" s="3" t="str">
        <f xml:space="preserve"> IFERROR(Table1[[#This Row],[GP 2015]]/Table1[[#This Row],[Total Assets 2015]], "x")</f>
        <v>x</v>
      </c>
      <c r="AS449" s="3">
        <f xml:space="preserve"> IFERROR(Table1[[#This Row],[GP 2016]]/Table1[[#This Row],[Total Assets 2016]], "x")</f>
        <v>0</v>
      </c>
      <c r="AT449" s="3">
        <f xml:space="preserve"> IFERROR(Table1[[#This Row],[GP 2017]]/Table1[[#This Row],[Total Assets 2017]], "x")</f>
        <v>0</v>
      </c>
      <c r="AU449" s="3">
        <f xml:space="preserve"> IFERROR(Table1[[#This Row],[GP 2018]]/Table1[[#This Row],[Total Assets 2018]], "x")</f>
        <v>0</v>
      </c>
      <c r="AV449" s="3">
        <f xml:space="preserve"> IFERROR(Table1[[#This Row],[GP 2019]]/Table1[[#This Row],[Total Assets 2019]], "x")</f>
        <v>0</v>
      </c>
      <c r="AW449" s="3">
        <f xml:space="preserve"> IFERROR(Table1[[#This Row],[GP 2020]]/Table1[[#This Row],[Total Assets 2020]], "x")</f>
        <v>0</v>
      </c>
      <c r="AX449" s="3">
        <f xml:space="preserve"> IFERROR(Table1[[#This Row],[GP 2021]]/Table1[[#This Row],[Total Assets 2021]], "x")</f>
        <v>0</v>
      </c>
      <c r="AY449" s="3">
        <f xml:space="preserve"> IFERROR(Table1[[#This Row],[GP TTM]]/Table1[[#This Row],[Total Assets TTM]], "x")</f>
        <v>0</v>
      </c>
      <c r="BA449" s="3" t="str">
        <f xml:space="preserve"> IFERROR(ABS(Table1[[#This Row],[ROA 2013]]-Table1[[#This Row],[ROA 2012]]), "x")</f>
        <v>x</v>
      </c>
      <c r="BB449" s="3" t="str">
        <f xml:space="preserve"> IFERROR(ABS(Table1[[#This Row],[ROA 2014]]-Table1[[#This Row],[ROA 2013]]), "x")</f>
        <v>x</v>
      </c>
      <c r="BC449" s="3" t="str">
        <f xml:space="preserve"> IFERROR(ABS(Table1[[#This Row],[ROA 2015]]-Table1[[#This Row],[ROA 2014]]), "x")</f>
        <v>x</v>
      </c>
      <c r="BD449" s="3" t="str">
        <f xml:space="preserve"> IFERROR(ABS(Table1[[#This Row],[ROA 2016]]-Table1[[#This Row],[ROA 2015]]), "x")</f>
        <v>x</v>
      </c>
      <c r="BE449" s="3">
        <f xml:space="preserve"> IFERROR(ABS(Table1[[#This Row],[ROA 2017]]-Table1[[#This Row],[ROA 2016]]), "x")</f>
        <v>0</v>
      </c>
      <c r="BF449" s="3">
        <f xml:space="preserve"> IFERROR(ABS(Table1[[#This Row],[ROA 2018]]-Table1[[#This Row],[ROA 2017]]), "x")</f>
        <v>0</v>
      </c>
      <c r="BG449" s="3">
        <f xml:space="preserve"> IFERROR(ABS(Table1[[#This Row],[ROA 2019]]-Table1[[#This Row],[ROA 2018]]), "x")</f>
        <v>0</v>
      </c>
      <c r="BH449" s="3">
        <f xml:space="preserve"> IFERROR(ABS(Table1[[#This Row],[ROA 2020]]-Table1[[#This Row],[ROA 2019]]), "x")</f>
        <v>0</v>
      </c>
      <c r="BI449" s="3">
        <f xml:space="preserve"> IFERROR(ABS(Table1[[#This Row],[ROA 2021]]-Table1[[#This Row],[ROA 2020]]), "x")</f>
        <v>0</v>
      </c>
      <c r="BJ449" s="3">
        <f xml:space="preserve"> IFERROR(AVERAGE(Table1[[#This Row],[ROA 2013-2012]:[ROA 2021-2020]]), "x")</f>
        <v>0</v>
      </c>
      <c r="BK449" s="3">
        <f>IFERROR(AVERAGE(Table1[[#This Row],[ROA 2012]:[ROA 2021]]), "x")</f>
        <v>0</v>
      </c>
      <c r="BN449" s="1">
        <f>SUM(Table1[[#This Row],[B/M Rank]:[ROA Rank]])</f>
        <v>0</v>
      </c>
    </row>
    <row r="450" spans="1:66" x14ac:dyDescent="0.25">
      <c r="A450" s="1" t="s">
        <v>3349</v>
      </c>
      <c r="B450" s="1" t="s">
        <v>1194</v>
      </c>
      <c r="C450" s="1" t="s">
        <v>4417</v>
      </c>
      <c r="D450" s="1" t="s">
        <v>268</v>
      </c>
      <c r="E450" s="1" t="s">
        <v>108</v>
      </c>
      <c r="F450" s="1">
        <v>6.65</v>
      </c>
      <c r="G450" s="19"/>
      <c r="H450" s="19"/>
      <c r="I450" s="19"/>
      <c r="J450" s="19"/>
      <c r="K450" s="1"/>
      <c r="L450" s="19"/>
      <c r="M450" s="1">
        <v>2012</v>
      </c>
      <c r="N450" s="1" t="s">
        <v>4368</v>
      </c>
      <c r="O450" s="1" t="s">
        <v>4368</v>
      </c>
      <c r="P450" s="1" t="s">
        <v>4368</v>
      </c>
      <c r="Q450" s="1" t="s">
        <v>4368</v>
      </c>
      <c r="R450" s="1" t="s">
        <v>4368</v>
      </c>
      <c r="S450" s="1" t="s">
        <v>4368</v>
      </c>
      <c r="T450" s="1" t="s">
        <v>4368</v>
      </c>
      <c r="U450" s="1" t="s">
        <v>4368</v>
      </c>
      <c r="V450" s="1" t="s">
        <v>4368</v>
      </c>
      <c r="W450" s="1" t="s">
        <v>4368</v>
      </c>
      <c r="X450" s="1" t="s">
        <v>4368</v>
      </c>
      <c r="Z450" s="3" t="str">
        <f xml:space="preserve"> IFERROR(AVEDEV(Table1[[#This Row],[GP 2012]:[GP 2021]]) / Table1[[#This Row],[Avg GP]], "x")</f>
        <v>x</v>
      </c>
      <c r="AA450" s="2" t="str">
        <f xml:space="preserve"> IFERROR(AVERAGE(Table1[[#This Row],[GP 2012]:[GP 2021]]), "x")</f>
        <v>x</v>
      </c>
      <c r="AB450" s="11">
        <f>Table1[Equity]/Table1[Market Capital]</f>
        <v>1.969924812030075</v>
      </c>
      <c r="AC450" s="1">
        <v>31.7</v>
      </c>
      <c r="AD450" s="1">
        <v>22.1</v>
      </c>
      <c r="AE450" s="1">
        <v>20.3</v>
      </c>
      <c r="AF450" s="1">
        <v>20.7</v>
      </c>
      <c r="AG450" s="1">
        <v>21.5</v>
      </c>
      <c r="AH450" s="1">
        <v>25.3</v>
      </c>
      <c r="AI450" s="1">
        <v>28</v>
      </c>
      <c r="AJ450" s="1">
        <v>24.8</v>
      </c>
      <c r="AK450" s="1">
        <v>25.1</v>
      </c>
      <c r="AL450" s="1">
        <v>25.6</v>
      </c>
      <c r="AM450" s="1">
        <v>25.9</v>
      </c>
      <c r="AN450" s="1">
        <v>13.1</v>
      </c>
      <c r="AO450" s="3" t="str">
        <f xml:space="preserve"> IFERROR(Table1[[#This Row],[GP 2012]]/Table1[[#This Row],[Total Assets 2012]], "x")</f>
        <v>x</v>
      </c>
      <c r="AP450" s="3" t="str">
        <f xml:space="preserve"> IFERROR(Table1[[#This Row],[GP 2013]]/Table1[[#This Row],[Total Assets 2013]], "x")</f>
        <v>x</v>
      </c>
      <c r="AQ450" s="3" t="str">
        <f xml:space="preserve"> IFERROR(Table1[[#This Row],[GP 2014]]/Table1[[#This Row],[Total Assets 2014]], "x")</f>
        <v>x</v>
      </c>
      <c r="AR450" s="3" t="str">
        <f xml:space="preserve"> IFERROR(Table1[[#This Row],[GP 2015]]/Table1[[#This Row],[Total Assets 2015]], "x")</f>
        <v>x</v>
      </c>
      <c r="AS450" s="3" t="str">
        <f xml:space="preserve"> IFERROR(Table1[[#This Row],[GP 2016]]/Table1[[#This Row],[Total Assets 2016]], "x")</f>
        <v>x</v>
      </c>
      <c r="AT450" s="3" t="str">
        <f xml:space="preserve"> IFERROR(Table1[[#This Row],[GP 2017]]/Table1[[#This Row],[Total Assets 2017]], "x")</f>
        <v>x</v>
      </c>
      <c r="AU450" s="3" t="str">
        <f xml:space="preserve"> IFERROR(Table1[[#This Row],[GP 2018]]/Table1[[#This Row],[Total Assets 2018]], "x")</f>
        <v>x</v>
      </c>
      <c r="AV450" s="3" t="str">
        <f xml:space="preserve"> IFERROR(Table1[[#This Row],[GP 2019]]/Table1[[#This Row],[Total Assets 2019]], "x")</f>
        <v>x</v>
      </c>
      <c r="AW450" s="3" t="str">
        <f xml:space="preserve"> IFERROR(Table1[[#This Row],[GP 2020]]/Table1[[#This Row],[Total Assets 2020]], "x")</f>
        <v>x</v>
      </c>
      <c r="AX450" s="3" t="str">
        <f xml:space="preserve"> IFERROR(Table1[[#This Row],[GP 2021]]/Table1[[#This Row],[Total Assets 2021]], "x")</f>
        <v>x</v>
      </c>
      <c r="AY450" s="3" t="str">
        <f xml:space="preserve"> IFERROR(Table1[[#This Row],[GP TTM]]/Table1[[#This Row],[Total Assets TTM]], "x")</f>
        <v>x</v>
      </c>
      <c r="BA450" s="3" t="str">
        <f xml:space="preserve"> IFERROR(ABS(Table1[[#This Row],[ROA 2013]]-Table1[[#This Row],[ROA 2012]]), "x")</f>
        <v>x</v>
      </c>
      <c r="BB450" s="3" t="str">
        <f xml:space="preserve"> IFERROR(ABS(Table1[[#This Row],[ROA 2014]]-Table1[[#This Row],[ROA 2013]]), "x")</f>
        <v>x</v>
      </c>
      <c r="BC450" s="3" t="str">
        <f xml:space="preserve"> IFERROR(ABS(Table1[[#This Row],[ROA 2015]]-Table1[[#This Row],[ROA 2014]]), "x")</f>
        <v>x</v>
      </c>
      <c r="BD450" s="3" t="str">
        <f xml:space="preserve"> IFERROR(ABS(Table1[[#This Row],[ROA 2016]]-Table1[[#This Row],[ROA 2015]]), "x")</f>
        <v>x</v>
      </c>
      <c r="BE450" s="3" t="str">
        <f xml:space="preserve"> IFERROR(ABS(Table1[[#This Row],[ROA 2017]]-Table1[[#This Row],[ROA 2016]]), "x")</f>
        <v>x</v>
      </c>
      <c r="BF450" s="3" t="str">
        <f xml:space="preserve"> IFERROR(ABS(Table1[[#This Row],[ROA 2018]]-Table1[[#This Row],[ROA 2017]]), "x")</f>
        <v>x</v>
      </c>
      <c r="BG450" s="3" t="str">
        <f xml:space="preserve"> IFERROR(ABS(Table1[[#This Row],[ROA 2019]]-Table1[[#This Row],[ROA 2018]]), "x")</f>
        <v>x</v>
      </c>
      <c r="BH450" s="3" t="str">
        <f xml:space="preserve"> IFERROR(ABS(Table1[[#This Row],[ROA 2020]]-Table1[[#This Row],[ROA 2019]]), "x")</f>
        <v>x</v>
      </c>
      <c r="BI450" s="3" t="str">
        <f xml:space="preserve"> IFERROR(ABS(Table1[[#This Row],[ROA 2021]]-Table1[[#This Row],[ROA 2020]]), "x")</f>
        <v>x</v>
      </c>
      <c r="BJ450" s="3" t="str">
        <f xml:space="preserve"> IFERROR(AVERAGE(Table1[[#This Row],[ROA 2013-2012]:[ROA 2021-2020]]), "x")</f>
        <v>x</v>
      </c>
      <c r="BK450" s="3" t="str">
        <f>IFERROR(AVERAGE(Table1[[#This Row],[ROA 2012]:[ROA 2021]]), "x")</f>
        <v>x</v>
      </c>
      <c r="BN450" s="1">
        <f>SUM(Table1[[#This Row],[B/M Rank]:[ROA Rank]])</f>
        <v>0</v>
      </c>
    </row>
    <row r="451" spans="1:66" x14ac:dyDescent="0.25">
      <c r="A451" s="1" t="s">
        <v>2380</v>
      </c>
      <c r="B451" s="1" t="s">
        <v>431</v>
      </c>
      <c r="C451" s="1" t="s">
        <v>415</v>
      </c>
      <c r="D451" s="1" t="s">
        <v>330</v>
      </c>
      <c r="E451" s="1" t="s">
        <v>108</v>
      </c>
      <c r="F451" s="1">
        <v>6.66</v>
      </c>
      <c r="G451" s="19"/>
      <c r="H451" s="19"/>
      <c r="I451" s="19"/>
      <c r="J451" s="19"/>
      <c r="K451" s="1"/>
      <c r="L451" s="19"/>
      <c r="M451" s="1">
        <v>2019</v>
      </c>
      <c r="U451" s="1" t="s">
        <v>4368</v>
      </c>
      <c r="V451" s="1">
        <v>0.2</v>
      </c>
      <c r="W451" s="1">
        <v>0.6</v>
      </c>
      <c r="X451" s="1">
        <v>0.6</v>
      </c>
      <c r="Z451" s="3">
        <f xml:space="preserve"> IFERROR(AVEDEV(Table1[[#This Row],[GP 2012]:[GP 2021]]) / Table1[[#This Row],[Avg GP]], "x")</f>
        <v>0.49999999999999994</v>
      </c>
      <c r="AA451" s="2">
        <f xml:space="preserve"> IFERROR(AVERAGE(Table1[[#This Row],[GP 2012]:[GP 2021]]), "x")</f>
        <v>0.4</v>
      </c>
      <c r="AB451" s="11">
        <f>Table1[Equity]/Table1[Market Capital]</f>
        <v>1.5015015015015015E-2</v>
      </c>
      <c r="AJ451" s="1">
        <v>4.2</v>
      </c>
      <c r="AK451" s="1">
        <v>7.9</v>
      </c>
      <c r="AL451" s="1">
        <v>8</v>
      </c>
      <c r="AM451" s="1">
        <v>6</v>
      </c>
      <c r="AN451" s="1">
        <v>0.1</v>
      </c>
      <c r="AO451" s="3" t="str">
        <f xml:space="preserve"> IFERROR(Table1[[#This Row],[GP 2012]]/Table1[[#This Row],[Total Assets 2012]], "x")</f>
        <v>x</v>
      </c>
      <c r="AP451" s="3" t="str">
        <f xml:space="preserve"> IFERROR(Table1[[#This Row],[GP 2013]]/Table1[[#This Row],[Total Assets 2013]], "x")</f>
        <v>x</v>
      </c>
      <c r="AQ451" s="3" t="str">
        <f xml:space="preserve"> IFERROR(Table1[[#This Row],[GP 2014]]/Table1[[#This Row],[Total Assets 2014]], "x")</f>
        <v>x</v>
      </c>
      <c r="AR451" s="3" t="str">
        <f xml:space="preserve"> IFERROR(Table1[[#This Row],[GP 2015]]/Table1[[#This Row],[Total Assets 2015]], "x")</f>
        <v>x</v>
      </c>
      <c r="AS451" s="3" t="str">
        <f xml:space="preserve"> IFERROR(Table1[[#This Row],[GP 2016]]/Table1[[#This Row],[Total Assets 2016]], "x")</f>
        <v>x</v>
      </c>
      <c r="AT451" s="3" t="str">
        <f xml:space="preserve"> IFERROR(Table1[[#This Row],[GP 2017]]/Table1[[#This Row],[Total Assets 2017]], "x")</f>
        <v>x</v>
      </c>
      <c r="AU451" s="3" t="str">
        <f xml:space="preserve"> IFERROR(Table1[[#This Row],[GP 2018]]/Table1[[#This Row],[Total Assets 2018]], "x")</f>
        <v>x</v>
      </c>
      <c r="AV451" s="3" t="str">
        <f xml:space="preserve"> IFERROR(Table1[[#This Row],[GP 2019]]/Table1[[#This Row],[Total Assets 2019]], "x")</f>
        <v>x</v>
      </c>
      <c r="AW451" s="3">
        <f xml:space="preserve"> IFERROR(Table1[[#This Row],[GP 2020]]/Table1[[#This Row],[Total Assets 2020]], "x")</f>
        <v>2.5316455696202531E-2</v>
      </c>
      <c r="AX451" s="3">
        <f xml:space="preserve"> IFERROR(Table1[[#This Row],[GP 2021]]/Table1[[#This Row],[Total Assets 2021]], "x")</f>
        <v>7.4999999999999997E-2</v>
      </c>
      <c r="AY451" s="3">
        <f xml:space="preserve"> IFERROR(Table1[[#This Row],[GP TTM]]/Table1[[#This Row],[Total Assets TTM]], "x")</f>
        <v>9.9999999999999992E-2</v>
      </c>
      <c r="BA451" s="3" t="str">
        <f xml:space="preserve"> IFERROR(ABS(Table1[[#This Row],[ROA 2013]]-Table1[[#This Row],[ROA 2012]]), "x")</f>
        <v>x</v>
      </c>
      <c r="BB451" s="3" t="str">
        <f xml:space="preserve"> IFERROR(ABS(Table1[[#This Row],[ROA 2014]]-Table1[[#This Row],[ROA 2013]]), "x")</f>
        <v>x</v>
      </c>
      <c r="BC451" s="3" t="str">
        <f xml:space="preserve"> IFERROR(ABS(Table1[[#This Row],[ROA 2015]]-Table1[[#This Row],[ROA 2014]]), "x")</f>
        <v>x</v>
      </c>
      <c r="BD451" s="3" t="str">
        <f xml:space="preserve"> IFERROR(ABS(Table1[[#This Row],[ROA 2016]]-Table1[[#This Row],[ROA 2015]]), "x")</f>
        <v>x</v>
      </c>
      <c r="BE451" s="3" t="str">
        <f xml:space="preserve"> IFERROR(ABS(Table1[[#This Row],[ROA 2017]]-Table1[[#This Row],[ROA 2016]]), "x")</f>
        <v>x</v>
      </c>
      <c r="BF451" s="3" t="str">
        <f xml:space="preserve"> IFERROR(ABS(Table1[[#This Row],[ROA 2018]]-Table1[[#This Row],[ROA 2017]]), "x")</f>
        <v>x</v>
      </c>
      <c r="BG451" s="3" t="str">
        <f xml:space="preserve"> IFERROR(ABS(Table1[[#This Row],[ROA 2019]]-Table1[[#This Row],[ROA 2018]]), "x")</f>
        <v>x</v>
      </c>
      <c r="BH451" s="3" t="str">
        <f xml:space="preserve"> IFERROR(ABS(Table1[[#This Row],[ROA 2020]]-Table1[[#This Row],[ROA 2019]]), "x")</f>
        <v>x</v>
      </c>
      <c r="BI451" s="3">
        <f xml:space="preserve"> IFERROR(ABS(Table1[[#This Row],[ROA 2021]]-Table1[[#This Row],[ROA 2020]]), "x")</f>
        <v>4.9683544303797469E-2</v>
      </c>
      <c r="BJ451" s="3">
        <f xml:space="preserve"> IFERROR(AVERAGE(Table1[[#This Row],[ROA 2013-2012]:[ROA 2021-2020]]), "x")</f>
        <v>4.9683544303797469E-2</v>
      </c>
      <c r="BK451" s="3">
        <f>IFERROR(AVERAGE(Table1[[#This Row],[ROA 2012]:[ROA 2021]]), "x")</f>
        <v>5.0158227848101263E-2</v>
      </c>
      <c r="BN451" s="1">
        <f>SUM(Table1[[#This Row],[B/M Rank]:[ROA Rank]])</f>
        <v>0</v>
      </c>
    </row>
    <row r="452" spans="1:66" x14ac:dyDescent="0.25">
      <c r="A452" s="1" t="s">
        <v>3210</v>
      </c>
      <c r="B452" s="1" t="s">
        <v>1104</v>
      </c>
      <c r="C452" s="1" t="s">
        <v>4417</v>
      </c>
      <c r="D452" s="1" t="s">
        <v>268</v>
      </c>
      <c r="E452" s="1" t="s">
        <v>108</v>
      </c>
      <c r="F452" s="1">
        <v>6.68</v>
      </c>
      <c r="G452" s="19"/>
      <c r="H452" s="19"/>
      <c r="I452" s="19"/>
      <c r="J452" s="19"/>
      <c r="K452" s="1"/>
      <c r="L452" s="19"/>
      <c r="M452" s="1">
        <v>2012</v>
      </c>
      <c r="N452" s="1" t="s">
        <v>4368</v>
      </c>
      <c r="O452" s="1" t="s">
        <v>4368</v>
      </c>
      <c r="P452" s="1">
        <v>0</v>
      </c>
      <c r="Q452" s="1">
        <v>0</v>
      </c>
      <c r="R452" s="1">
        <v>-0.1</v>
      </c>
      <c r="S452" s="1">
        <v>-0.1</v>
      </c>
      <c r="T452" s="1">
        <v>-0.1</v>
      </c>
      <c r="U452" s="1">
        <v>0</v>
      </c>
      <c r="V452" s="1">
        <v>0</v>
      </c>
      <c r="W452" s="1">
        <v>0</v>
      </c>
      <c r="X452" s="1">
        <v>0</v>
      </c>
      <c r="Z452" s="3">
        <f xml:space="preserve"> IFERROR(AVEDEV(Table1[[#This Row],[GP 2012]:[GP 2021]]) / Table1[[#This Row],[Avg GP]], "x")</f>
        <v>-1.2499999999999998</v>
      </c>
      <c r="AA452" s="2">
        <f xml:space="preserve"> IFERROR(AVERAGE(Table1[[#This Row],[GP 2012]:[GP 2021]]), "x")</f>
        <v>-3.7500000000000006E-2</v>
      </c>
      <c r="AB452" s="11">
        <f>Table1[Equity]/Table1[Market Capital]</f>
        <v>-0.97305389221556893</v>
      </c>
      <c r="AC452" s="1">
        <v>12.5</v>
      </c>
      <c r="AD452" s="1">
        <v>11.2</v>
      </c>
      <c r="AE452" s="1">
        <v>10.3</v>
      </c>
      <c r="AF452" s="1">
        <v>0.3</v>
      </c>
      <c r="AG452" s="1">
        <v>0.3</v>
      </c>
      <c r="AH452" s="1">
        <v>2.2999999999999998</v>
      </c>
      <c r="AI452" s="1">
        <v>0.9</v>
      </c>
      <c r="AJ452" s="1">
        <v>0</v>
      </c>
      <c r="AK452" s="1">
        <v>0.1</v>
      </c>
      <c r="AL452" s="1">
        <v>0</v>
      </c>
      <c r="AM452" s="1">
        <v>0</v>
      </c>
      <c r="AN452" s="1">
        <v>-6.5</v>
      </c>
      <c r="AO452" s="3" t="str">
        <f xml:space="preserve"> IFERROR(Table1[[#This Row],[GP 2012]]/Table1[[#This Row],[Total Assets 2012]], "x")</f>
        <v>x</v>
      </c>
      <c r="AP452" s="3" t="str">
        <f xml:space="preserve"> IFERROR(Table1[[#This Row],[GP 2013]]/Table1[[#This Row],[Total Assets 2013]], "x")</f>
        <v>x</v>
      </c>
      <c r="AQ452" s="3">
        <f xml:space="preserve"> IFERROR(Table1[[#This Row],[GP 2014]]/Table1[[#This Row],[Total Assets 2014]], "x")</f>
        <v>0</v>
      </c>
      <c r="AR452" s="3">
        <f xml:space="preserve"> IFERROR(Table1[[#This Row],[GP 2015]]/Table1[[#This Row],[Total Assets 2015]], "x")</f>
        <v>0</v>
      </c>
      <c r="AS452" s="3">
        <f xml:space="preserve"> IFERROR(Table1[[#This Row],[GP 2016]]/Table1[[#This Row],[Total Assets 2016]], "x")</f>
        <v>-0.33333333333333337</v>
      </c>
      <c r="AT452" s="3">
        <f xml:space="preserve"> IFERROR(Table1[[#This Row],[GP 2017]]/Table1[[#This Row],[Total Assets 2017]], "x")</f>
        <v>-4.3478260869565223E-2</v>
      </c>
      <c r="AU452" s="3">
        <f xml:space="preserve"> IFERROR(Table1[[#This Row],[GP 2018]]/Table1[[#This Row],[Total Assets 2018]], "x")</f>
        <v>-0.11111111111111112</v>
      </c>
      <c r="AV452" s="3" t="str">
        <f xml:space="preserve"> IFERROR(Table1[[#This Row],[GP 2019]]/Table1[[#This Row],[Total Assets 2019]], "x")</f>
        <v>x</v>
      </c>
      <c r="AW452" s="3">
        <f xml:space="preserve"> IFERROR(Table1[[#This Row],[GP 2020]]/Table1[[#This Row],[Total Assets 2020]], "x")</f>
        <v>0</v>
      </c>
      <c r="AX452" s="3" t="str">
        <f xml:space="preserve"> IFERROR(Table1[[#This Row],[GP 2021]]/Table1[[#This Row],[Total Assets 2021]], "x")</f>
        <v>x</v>
      </c>
      <c r="AY452" s="3" t="str">
        <f xml:space="preserve"> IFERROR(Table1[[#This Row],[GP TTM]]/Table1[[#This Row],[Total Assets TTM]], "x")</f>
        <v>x</v>
      </c>
      <c r="BA452" s="3" t="str">
        <f xml:space="preserve"> IFERROR(ABS(Table1[[#This Row],[ROA 2013]]-Table1[[#This Row],[ROA 2012]]), "x")</f>
        <v>x</v>
      </c>
      <c r="BB452" s="3" t="str">
        <f xml:space="preserve"> IFERROR(ABS(Table1[[#This Row],[ROA 2014]]-Table1[[#This Row],[ROA 2013]]), "x")</f>
        <v>x</v>
      </c>
      <c r="BC452" s="3">
        <f xml:space="preserve"> IFERROR(ABS(Table1[[#This Row],[ROA 2015]]-Table1[[#This Row],[ROA 2014]]), "x")</f>
        <v>0</v>
      </c>
      <c r="BD452" s="3">
        <f xml:space="preserve"> IFERROR(ABS(Table1[[#This Row],[ROA 2016]]-Table1[[#This Row],[ROA 2015]]), "x")</f>
        <v>0.33333333333333337</v>
      </c>
      <c r="BE452" s="3">
        <f xml:space="preserve"> IFERROR(ABS(Table1[[#This Row],[ROA 2017]]-Table1[[#This Row],[ROA 2016]]), "x")</f>
        <v>0.28985507246376813</v>
      </c>
      <c r="BF452" s="3">
        <f xml:space="preserve"> IFERROR(ABS(Table1[[#This Row],[ROA 2018]]-Table1[[#This Row],[ROA 2017]]), "x")</f>
        <v>6.7632850241545889E-2</v>
      </c>
      <c r="BG452" s="3" t="str">
        <f xml:space="preserve"> IFERROR(ABS(Table1[[#This Row],[ROA 2019]]-Table1[[#This Row],[ROA 2018]]), "x")</f>
        <v>x</v>
      </c>
      <c r="BH452" s="3" t="str">
        <f xml:space="preserve"> IFERROR(ABS(Table1[[#This Row],[ROA 2020]]-Table1[[#This Row],[ROA 2019]]), "x")</f>
        <v>x</v>
      </c>
      <c r="BI452" s="3" t="str">
        <f xml:space="preserve"> IFERROR(ABS(Table1[[#This Row],[ROA 2021]]-Table1[[#This Row],[ROA 2020]]), "x")</f>
        <v>x</v>
      </c>
      <c r="BJ452" s="3">
        <f xml:space="preserve"> IFERROR(AVERAGE(Table1[[#This Row],[ROA 2013-2012]:[ROA 2021-2020]]), "x")</f>
        <v>0.17270531400966185</v>
      </c>
      <c r="BK452" s="3">
        <f>IFERROR(AVERAGE(Table1[[#This Row],[ROA 2012]:[ROA 2021]]), "x")</f>
        <v>-8.1320450885668291E-2</v>
      </c>
      <c r="BN452" s="1">
        <f>SUM(Table1[[#This Row],[B/M Rank]:[ROA Rank]])</f>
        <v>0</v>
      </c>
    </row>
    <row r="453" spans="1:66" x14ac:dyDescent="0.25">
      <c r="A453" s="1" t="s">
        <v>3495</v>
      </c>
      <c r="B453" s="1" t="s">
        <v>1296</v>
      </c>
      <c r="C453" s="1" t="s">
        <v>4417</v>
      </c>
      <c r="D453" s="1" t="s">
        <v>268</v>
      </c>
      <c r="E453" s="1" t="s">
        <v>108</v>
      </c>
      <c r="F453" s="1">
        <v>6.69</v>
      </c>
      <c r="G453" s="19"/>
      <c r="H453" s="19"/>
      <c r="I453" s="19"/>
      <c r="J453" s="19"/>
      <c r="K453" s="1"/>
      <c r="L453" s="19"/>
      <c r="M453" s="1">
        <v>2012</v>
      </c>
      <c r="N453" s="1">
        <v>0</v>
      </c>
      <c r="O453" s="1" t="s">
        <v>4368</v>
      </c>
      <c r="P453" s="1" t="s">
        <v>4368</v>
      </c>
      <c r="Q453" s="1" t="s">
        <v>4368</v>
      </c>
      <c r="R453" s="1" t="s">
        <v>4368</v>
      </c>
      <c r="S453" s="1" t="s">
        <v>4368</v>
      </c>
      <c r="T453" s="1" t="s">
        <v>4368</v>
      </c>
      <c r="U453" s="1" t="s">
        <v>4368</v>
      </c>
      <c r="V453" s="1" t="s">
        <v>4368</v>
      </c>
      <c r="W453" s="1" t="s">
        <v>4368</v>
      </c>
      <c r="X453" s="1" t="s">
        <v>4368</v>
      </c>
      <c r="Z453" s="3" t="str">
        <f xml:space="preserve"> IFERROR(AVEDEV(Table1[[#This Row],[GP 2012]:[GP 2021]]) / Table1[[#This Row],[Avg GP]], "x")</f>
        <v>x</v>
      </c>
      <c r="AA453" s="2">
        <f xml:space="preserve"> IFERROR(AVERAGE(Table1[[#This Row],[GP 2012]:[GP 2021]]), "x")</f>
        <v>0</v>
      </c>
      <c r="AB453" s="11">
        <f>Table1[Equity]/Table1[Market Capital]</f>
        <v>0.2840059790732436</v>
      </c>
      <c r="AC453" s="1">
        <v>1.5</v>
      </c>
      <c r="AD453" s="1">
        <v>0.6</v>
      </c>
      <c r="AE453" s="1">
        <v>0.2</v>
      </c>
      <c r="AF453" s="1">
        <v>0.2</v>
      </c>
      <c r="AG453" s="1">
        <v>0.1</v>
      </c>
      <c r="AH453" s="1">
        <v>0.1</v>
      </c>
      <c r="AI453" s="1">
        <v>2.6</v>
      </c>
      <c r="AJ453" s="1">
        <v>2.4</v>
      </c>
      <c r="AK453" s="1">
        <v>2.2000000000000002</v>
      </c>
      <c r="AL453" s="1">
        <v>2</v>
      </c>
      <c r="AM453" s="1">
        <v>2</v>
      </c>
      <c r="AN453" s="1">
        <v>1.9</v>
      </c>
      <c r="AO453" s="3">
        <f xml:space="preserve"> IFERROR(Table1[[#This Row],[GP 2012]]/Table1[[#This Row],[Total Assets 2012]], "x")</f>
        <v>0</v>
      </c>
      <c r="AP453" s="3" t="str">
        <f xml:space="preserve"> IFERROR(Table1[[#This Row],[GP 2013]]/Table1[[#This Row],[Total Assets 2013]], "x")</f>
        <v>x</v>
      </c>
      <c r="AQ453" s="3" t="str">
        <f xml:space="preserve"> IFERROR(Table1[[#This Row],[GP 2014]]/Table1[[#This Row],[Total Assets 2014]], "x")</f>
        <v>x</v>
      </c>
      <c r="AR453" s="3" t="str">
        <f xml:space="preserve"> IFERROR(Table1[[#This Row],[GP 2015]]/Table1[[#This Row],[Total Assets 2015]], "x")</f>
        <v>x</v>
      </c>
      <c r="AS453" s="3" t="str">
        <f xml:space="preserve"> IFERROR(Table1[[#This Row],[GP 2016]]/Table1[[#This Row],[Total Assets 2016]], "x")</f>
        <v>x</v>
      </c>
      <c r="AT453" s="3" t="str">
        <f xml:space="preserve"> IFERROR(Table1[[#This Row],[GP 2017]]/Table1[[#This Row],[Total Assets 2017]], "x")</f>
        <v>x</v>
      </c>
      <c r="AU453" s="3" t="str">
        <f xml:space="preserve"> IFERROR(Table1[[#This Row],[GP 2018]]/Table1[[#This Row],[Total Assets 2018]], "x")</f>
        <v>x</v>
      </c>
      <c r="AV453" s="3" t="str">
        <f xml:space="preserve"> IFERROR(Table1[[#This Row],[GP 2019]]/Table1[[#This Row],[Total Assets 2019]], "x")</f>
        <v>x</v>
      </c>
      <c r="AW453" s="3" t="str">
        <f xml:space="preserve"> IFERROR(Table1[[#This Row],[GP 2020]]/Table1[[#This Row],[Total Assets 2020]], "x")</f>
        <v>x</v>
      </c>
      <c r="AX453" s="3" t="str">
        <f xml:space="preserve"> IFERROR(Table1[[#This Row],[GP 2021]]/Table1[[#This Row],[Total Assets 2021]], "x")</f>
        <v>x</v>
      </c>
      <c r="AY453" s="3" t="str">
        <f xml:space="preserve"> IFERROR(Table1[[#This Row],[GP TTM]]/Table1[[#This Row],[Total Assets TTM]], "x")</f>
        <v>x</v>
      </c>
      <c r="BA453" s="3" t="str">
        <f xml:space="preserve"> IFERROR(ABS(Table1[[#This Row],[ROA 2013]]-Table1[[#This Row],[ROA 2012]]), "x")</f>
        <v>x</v>
      </c>
      <c r="BB453" s="3" t="str">
        <f xml:space="preserve"> IFERROR(ABS(Table1[[#This Row],[ROA 2014]]-Table1[[#This Row],[ROA 2013]]), "x")</f>
        <v>x</v>
      </c>
      <c r="BC453" s="3" t="str">
        <f xml:space="preserve"> IFERROR(ABS(Table1[[#This Row],[ROA 2015]]-Table1[[#This Row],[ROA 2014]]), "x")</f>
        <v>x</v>
      </c>
      <c r="BD453" s="3" t="str">
        <f xml:space="preserve"> IFERROR(ABS(Table1[[#This Row],[ROA 2016]]-Table1[[#This Row],[ROA 2015]]), "x")</f>
        <v>x</v>
      </c>
      <c r="BE453" s="3" t="str">
        <f xml:space="preserve"> IFERROR(ABS(Table1[[#This Row],[ROA 2017]]-Table1[[#This Row],[ROA 2016]]), "x")</f>
        <v>x</v>
      </c>
      <c r="BF453" s="3" t="str">
        <f xml:space="preserve"> IFERROR(ABS(Table1[[#This Row],[ROA 2018]]-Table1[[#This Row],[ROA 2017]]), "x")</f>
        <v>x</v>
      </c>
      <c r="BG453" s="3" t="str">
        <f xml:space="preserve"> IFERROR(ABS(Table1[[#This Row],[ROA 2019]]-Table1[[#This Row],[ROA 2018]]), "x")</f>
        <v>x</v>
      </c>
      <c r="BH453" s="3" t="str">
        <f xml:space="preserve"> IFERROR(ABS(Table1[[#This Row],[ROA 2020]]-Table1[[#This Row],[ROA 2019]]), "x")</f>
        <v>x</v>
      </c>
      <c r="BI453" s="3" t="str">
        <f xml:space="preserve"> IFERROR(ABS(Table1[[#This Row],[ROA 2021]]-Table1[[#This Row],[ROA 2020]]), "x")</f>
        <v>x</v>
      </c>
      <c r="BJ453" s="3" t="str">
        <f xml:space="preserve"> IFERROR(AVERAGE(Table1[[#This Row],[ROA 2013-2012]:[ROA 2021-2020]]), "x")</f>
        <v>x</v>
      </c>
      <c r="BK453" s="3">
        <f>IFERROR(AVERAGE(Table1[[#This Row],[ROA 2012]:[ROA 2021]]), "x")</f>
        <v>0</v>
      </c>
      <c r="BN453" s="1">
        <f>SUM(Table1[[#This Row],[B/M Rank]:[ROA Rank]])</f>
        <v>0</v>
      </c>
    </row>
    <row r="454" spans="1:66" x14ac:dyDescent="0.25">
      <c r="A454" s="1" t="s">
        <v>3683</v>
      </c>
      <c r="B454" s="1" t="s">
        <v>1424</v>
      </c>
      <c r="C454" s="1" t="s">
        <v>4417</v>
      </c>
      <c r="D454" s="1" t="s">
        <v>268</v>
      </c>
      <c r="E454" s="1" t="s">
        <v>108</v>
      </c>
      <c r="F454" s="1">
        <v>6.69</v>
      </c>
      <c r="G454" s="19"/>
      <c r="H454" s="19"/>
      <c r="I454" s="19"/>
      <c r="J454" s="19"/>
      <c r="K454" s="1"/>
      <c r="L454" s="19"/>
      <c r="M454" s="1">
        <v>2012</v>
      </c>
      <c r="N454" s="1" t="s">
        <v>4368</v>
      </c>
      <c r="O454" s="1" t="s">
        <v>4368</v>
      </c>
      <c r="P454" s="1" t="s">
        <v>4368</v>
      </c>
      <c r="Q454" s="1" t="s">
        <v>4368</v>
      </c>
      <c r="R454" s="1" t="s">
        <v>4368</v>
      </c>
      <c r="S454" s="1" t="s">
        <v>4368</v>
      </c>
      <c r="T454" s="1" t="s">
        <v>4368</v>
      </c>
      <c r="U454" s="1" t="s">
        <v>4368</v>
      </c>
      <c r="V454" s="1" t="s">
        <v>4368</v>
      </c>
      <c r="W454" s="1">
        <v>2.5</v>
      </c>
      <c r="X454" s="1">
        <v>2.6</v>
      </c>
      <c r="Z454" s="3">
        <f xml:space="preserve"> IFERROR(AVEDEV(Table1[[#This Row],[GP 2012]:[GP 2021]]) / Table1[[#This Row],[Avg GP]], "x")</f>
        <v>0</v>
      </c>
      <c r="AA454" s="2">
        <f xml:space="preserve"> IFERROR(AVERAGE(Table1[[#This Row],[GP 2012]:[GP 2021]]), "x")</f>
        <v>2.5</v>
      </c>
      <c r="AB454" s="11">
        <f>Table1[Equity]/Table1[Market Capital]</f>
        <v>0.25411061285500747</v>
      </c>
      <c r="AC454" s="1">
        <v>0.8</v>
      </c>
      <c r="AD454" s="1">
        <v>0</v>
      </c>
      <c r="AE454" s="1">
        <v>2.2000000000000002</v>
      </c>
      <c r="AF454" s="1">
        <v>0.3</v>
      </c>
      <c r="AG454" s="1">
        <v>1.2</v>
      </c>
      <c r="AH454" s="1">
        <v>0.8</v>
      </c>
      <c r="AI454" s="1">
        <v>0</v>
      </c>
      <c r="AJ454" s="1">
        <v>0.1</v>
      </c>
      <c r="AK454" s="1">
        <v>0.3</v>
      </c>
      <c r="AL454" s="1">
        <v>2.1</v>
      </c>
      <c r="AM454" s="1">
        <v>2.2000000000000002</v>
      </c>
      <c r="AN454" s="1">
        <v>1.7</v>
      </c>
      <c r="AO454" s="3" t="str">
        <f xml:space="preserve"> IFERROR(Table1[[#This Row],[GP 2012]]/Table1[[#This Row],[Total Assets 2012]], "x")</f>
        <v>x</v>
      </c>
      <c r="AP454" s="3" t="str">
        <f xml:space="preserve"> IFERROR(Table1[[#This Row],[GP 2013]]/Table1[[#This Row],[Total Assets 2013]], "x")</f>
        <v>x</v>
      </c>
      <c r="AQ454" s="3" t="str">
        <f xml:space="preserve"> IFERROR(Table1[[#This Row],[GP 2014]]/Table1[[#This Row],[Total Assets 2014]], "x")</f>
        <v>x</v>
      </c>
      <c r="AR454" s="3" t="str">
        <f xml:space="preserve"> IFERROR(Table1[[#This Row],[GP 2015]]/Table1[[#This Row],[Total Assets 2015]], "x")</f>
        <v>x</v>
      </c>
      <c r="AS454" s="3" t="str">
        <f xml:space="preserve"> IFERROR(Table1[[#This Row],[GP 2016]]/Table1[[#This Row],[Total Assets 2016]], "x")</f>
        <v>x</v>
      </c>
      <c r="AT454" s="3" t="str">
        <f xml:space="preserve"> IFERROR(Table1[[#This Row],[GP 2017]]/Table1[[#This Row],[Total Assets 2017]], "x")</f>
        <v>x</v>
      </c>
      <c r="AU454" s="3" t="str">
        <f xml:space="preserve"> IFERROR(Table1[[#This Row],[GP 2018]]/Table1[[#This Row],[Total Assets 2018]], "x")</f>
        <v>x</v>
      </c>
      <c r="AV454" s="3" t="str">
        <f xml:space="preserve"> IFERROR(Table1[[#This Row],[GP 2019]]/Table1[[#This Row],[Total Assets 2019]], "x")</f>
        <v>x</v>
      </c>
      <c r="AW454" s="3" t="str">
        <f xml:space="preserve"> IFERROR(Table1[[#This Row],[GP 2020]]/Table1[[#This Row],[Total Assets 2020]], "x")</f>
        <v>x</v>
      </c>
      <c r="AX454" s="3">
        <f xml:space="preserve"> IFERROR(Table1[[#This Row],[GP 2021]]/Table1[[#This Row],[Total Assets 2021]], "x")</f>
        <v>1.1904761904761905</v>
      </c>
      <c r="AY454" s="3">
        <f xml:space="preserve"> IFERROR(Table1[[#This Row],[GP TTM]]/Table1[[#This Row],[Total Assets TTM]], "x")</f>
        <v>1.1818181818181817</v>
      </c>
      <c r="BA454" s="3" t="str">
        <f xml:space="preserve"> IFERROR(ABS(Table1[[#This Row],[ROA 2013]]-Table1[[#This Row],[ROA 2012]]), "x")</f>
        <v>x</v>
      </c>
      <c r="BB454" s="3" t="str">
        <f xml:space="preserve"> IFERROR(ABS(Table1[[#This Row],[ROA 2014]]-Table1[[#This Row],[ROA 2013]]), "x")</f>
        <v>x</v>
      </c>
      <c r="BC454" s="3" t="str">
        <f xml:space="preserve"> IFERROR(ABS(Table1[[#This Row],[ROA 2015]]-Table1[[#This Row],[ROA 2014]]), "x")</f>
        <v>x</v>
      </c>
      <c r="BD454" s="3" t="str">
        <f xml:space="preserve"> IFERROR(ABS(Table1[[#This Row],[ROA 2016]]-Table1[[#This Row],[ROA 2015]]), "x")</f>
        <v>x</v>
      </c>
      <c r="BE454" s="3" t="str">
        <f xml:space="preserve"> IFERROR(ABS(Table1[[#This Row],[ROA 2017]]-Table1[[#This Row],[ROA 2016]]), "x")</f>
        <v>x</v>
      </c>
      <c r="BF454" s="3" t="str">
        <f xml:space="preserve"> IFERROR(ABS(Table1[[#This Row],[ROA 2018]]-Table1[[#This Row],[ROA 2017]]), "x")</f>
        <v>x</v>
      </c>
      <c r="BG454" s="3" t="str">
        <f xml:space="preserve"> IFERROR(ABS(Table1[[#This Row],[ROA 2019]]-Table1[[#This Row],[ROA 2018]]), "x")</f>
        <v>x</v>
      </c>
      <c r="BH454" s="3" t="str">
        <f xml:space="preserve"> IFERROR(ABS(Table1[[#This Row],[ROA 2020]]-Table1[[#This Row],[ROA 2019]]), "x")</f>
        <v>x</v>
      </c>
      <c r="BI454" s="3" t="str">
        <f xml:space="preserve"> IFERROR(ABS(Table1[[#This Row],[ROA 2021]]-Table1[[#This Row],[ROA 2020]]), "x")</f>
        <v>x</v>
      </c>
      <c r="BJ454" s="3" t="str">
        <f xml:space="preserve"> IFERROR(AVERAGE(Table1[[#This Row],[ROA 2013-2012]:[ROA 2021-2020]]), "x")</f>
        <v>x</v>
      </c>
      <c r="BK454" s="3">
        <f>IFERROR(AVERAGE(Table1[[#This Row],[ROA 2012]:[ROA 2021]]), "x")</f>
        <v>1.1904761904761905</v>
      </c>
      <c r="BN454" s="1">
        <f>SUM(Table1[[#This Row],[B/M Rank]:[ROA Rank]])</f>
        <v>0</v>
      </c>
    </row>
    <row r="455" spans="1:66" x14ac:dyDescent="0.25">
      <c r="A455" s="1" t="s">
        <v>4312</v>
      </c>
      <c r="B455" s="1" t="s">
        <v>2014</v>
      </c>
      <c r="C455" s="1" t="s">
        <v>2004</v>
      </c>
      <c r="D455" s="1" t="s">
        <v>133</v>
      </c>
      <c r="E455" s="1" t="s">
        <v>108</v>
      </c>
      <c r="F455" s="1">
        <v>6.7</v>
      </c>
      <c r="G455" s="19"/>
      <c r="H455" s="19"/>
      <c r="I455" s="19"/>
      <c r="J455" s="19"/>
      <c r="K455" s="1"/>
      <c r="L455" s="19"/>
      <c r="M455" s="1">
        <v>2018</v>
      </c>
      <c r="T455" s="1">
        <v>-0.1</v>
      </c>
      <c r="U455" s="1">
        <v>0.9</v>
      </c>
      <c r="V455" s="1">
        <v>5.0999999999999996</v>
      </c>
      <c r="W455" s="1">
        <v>7.7</v>
      </c>
      <c r="X455" s="1">
        <v>8.6</v>
      </c>
      <c r="Z455" s="3">
        <f xml:space="preserve"> IFERROR(AVEDEV(Table1[[#This Row],[GP 2012]:[GP 2021]]) / Table1[[#This Row],[Avg GP]], "x")</f>
        <v>0.88235294117647056</v>
      </c>
      <c r="AA455" s="2">
        <f xml:space="preserve"> IFERROR(AVERAGE(Table1[[#This Row],[GP 2012]:[GP 2021]]), "x")</f>
        <v>3.4</v>
      </c>
      <c r="AB455" s="11">
        <f>Table1[Equity]/Table1[Market Capital]</f>
        <v>0.86567164179104472</v>
      </c>
      <c r="AI455" s="1">
        <v>7.5</v>
      </c>
      <c r="AJ455" s="1">
        <v>14</v>
      </c>
      <c r="AK455" s="1">
        <v>9.6999999999999993</v>
      </c>
      <c r="AL455" s="1">
        <v>20.7</v>
      </c>
      <c r="AM455" s="1">
        <v>19.899999999999999</v>
      </c>
      <c r="AN455" s="1">
        <v>5.8</v>
      </c>
      <c r="AO455" s="3" t="str">
        <f xml:space="preserve"> IFERROR(Table1[[#This Row],[GP 2012]]/Table1[[#This Row],[Total Assets 2012]], "x")</f>
        <v>x</v>
      </c>
      <c r="AP455" s="3" t="str">
        <f xml:space="preserve"> IFERROR(Table1[[#This Row],[GP 2013]]/Table1[[#This Row],[Total Assets 2013]], "x")</f>
        <v>x</v>
      </c>
      <c r="AQ455" s="3" t="str">
        <f xml:space="preserve"> IFERROR(Table1[[#This Row],[GP 2014]]/Table1[[#This Row],[Total Assets 2014]], "x")</f>
        <v>x</v>
      </c>
      <c r="AR455" s="3" t="str">
        <f xml:space="preserve"> IFERROR(Table1[[#This Row],[GP 2015]]/Table1[[#This Row],[Total Assets 2015]], "x")</f>
        <v>x</v>
      </c>
      <c r="AS455" s="3" t="str">
        <f xml:space="preserve"> IFERROR(Table1[[#This Row],[GP 2016]]/Table1[[#This Row],[Total Assets 2016]], "x")</f>
        <v>x</v>
      </c>
      <c r="AT455" s="3" t="str">
        <f xml:space="preserve"> IFERROR(Table1[[#This Row],[GP 2017]]/Table1[[#This Row],[Total Assets 2017]], "x")</f>
        <v>x</v>
      </c>
      <c r="AU455" s="3">
        <f xml:space="preserve"> IFERROR(Table1[[#This Row],[GP 2018]]/Table1[[#This Row],[Total Assets 2018]], "x")</f>
        <v>-1.3333333333333334E-2</v>
      </c>
      <c r="AV455" s="3">
        <f xml:space="preserve"> IFERROR(Table1[[#This Row],[GP 2019]]/Table1[[#This Row],[Total Assets 2019]], "x")</f>
        <v>6.4285714285714293E-2</v>
      </c>
      <c r="AW455" s="3">
        <f xml:space="preserve"> IFERROR(Table1[[#This Row],[GP 2020]]/Table1[[#This Row],[Total Assets 2020]], "x")</f>
        <v>0.52577319587628868</v>
      </c>
      <c r="AX455" s="3">
        <f xml:space="preserve"> IFERROR(Table1[[#This Row],[GP 2021]]/Table1[[#This Row],[Total Assets 2021]], "x")</f>
        <v>0.37198067632850246</v>
      </c>
      <c r="AY455" s="3">
        <f xml:space="preserve"> IFERROR(Table1[[#This Row],[GP TTM]]/Table1[[#This Row],[Total Assets TTM]], "x")</f>
        <v>0.43216080402010054</v>
      </c>
      <c r="BA455" s="3" t="str">
        <f xml:space="preserve"> IFERROR(ABS(Table1[[#This Row],[ROA 2013]]-Table1[[#This Row],[ROA 2012]]), "x")</f>
        <v>x</v>
      </c>
      <c r="BB455" s="3" t="str">
        <f xml:space="preserve"> IFERROR(ABS(Table1[[#This Row],[ROA 2014]]-Table1[[#This Row],[ROA 2013]]), "x")</f>
        <v>x</v>
      </c>
      <c r="BC455" s="3" t="str">
        <f xml:space="preserve"> IFERROR(ABS(Table1[[#This Row],[ROA 2015]]-Table1[[#This Row],[ROA 2014]]), "x")</f>
        <v>x</v>
      </c>
      <c r="BD455" s="3" t="str">
        <f xml:space="preserve"> IFERROR(ABS(Table1[[#This Row],[ROA 2016]]-Table1[[#This Row],[ROA 2015]]), "x")</f>
        <v>x</v>
      </c>
      <c r="BE455" s="3" t="str">
        <f xml:space="preserve"> IFERROR(ABS(Table1[[#This Row],[ROA 2017]]-Table1[[#This Row],[ROA 2016]]), "x")</f>
        <v>x</v>
      </c>
      <c r="BF455" s="3" t="str">
        <f xml:space="preserve"> IFERROR(ABS(Table1[[#This Row],[ROA 2018]]-Table1[[#This Row],[ROA 2017]]), "x")</f>
        <v>x</v>
      </c>
      <c r="BG455" s="3">
        <f xml:space="preserve"> IFERROR(ABS(Table1[[#This Row],[ROA 2019]]-Table1[[#This Row],[ROA 2018]]), "x")</f>
        <v>7.7619047619047629E-2</v>
      </c>
      <c r="BH455" s="3">
        <f xml:space="preserve"> IFERROR(ABS(Table1[[#This Row],[ROA 2020]]-Table1[[#This Row],[ROA 2019]]), "x")</f>
        <v>0.4614874815905744</v>
      </c>
      <c r="BI455" s="3">
        <f xml:space="preserve"> IFERROR(ABS(Table1[[#This Row],[ROA 2021]]-Table1[[#This Row],[ROA 2020]]), "x")</f>
        <v>0.15379251954778622</v>
      </c>
      <c r="BJ455" s="3">
        <f xml:space="preserve"> IFERROR(AVERAGE(Table1[[#This Row],[ROA 2013-2012]:[ROA 2021-2020]]), "x")</f>
        <v>0.23096634958580275</v>
      </c>
      <c r="BK455" s="3">
        <f>IFERROR(AVERAGE(Table1[[#This Row],[ROA 2012]:[ROA 2021]]), "x")</f>
        <v>0.23717656328929304</v>
      </c>
      <c r="BN455" s="1">
        <f>SUM(Table1[[#This Row],[B/M Rank]:[ROA Rank]])</f>
        <v>0</v>
      </c>
    </row>
    <row r="456" spans="1:66" x14ac:dyDescent="0.25">
      <c r="A456" s="1" t="s">
        <v>3918</v>
      </c>
      <c r="B456" s="1" t="s">
        <v>1630</v>
      </c>
      <c r="C456" s="1" t="s">
        <v>1499</v>
      </c>
      <c r="D456" s="1" t="s">
        <v>440</v>
      </c>
      <c r="E456" s="1" t="s">
        <v>108</v>
      </c>
      <c r="F456" s="1">
        <v>6.72</v>
      </c>
      <c r="G456" s="19"/>
      <c r="H456" s="19"/>
      <c r="I456" s="19"/>
      <c r="J456" s="19"/>
      <c r="K456" s="1"/>
      <c r="L456" s="19"/>
      <c r="M456" s="1">
        <v>2012</v>
      </c>
      <c r="N456" s="1">
        <v>0.1</v>
      </c>
      <c r="O456" s="1">
        <v>0.1</v>
      </c>
      <c r="P456" s="1">
        <v>2.6</v>
      </c>
      <c r="Q456" s="1">
        <v>4.2</v>
      </c>
      <c r="R456" s="1">
        <v>1.4</v>
      </c>
      <c r="S456" s="1">
        <v>0.9</v>
      </c>
      <c r="T456" s="1">
        <v>0.7</v>
      </c>
      <c r="U456" s="1">
        <v>1.3</v>
      </c>
      <c r="V456" s="1">
        <v>1.8</v>
      </c>
      <c r="W456" s="1">
        <v>0.1</v>
      </c>
      <c r="X456" s="1">
        <v>0.1</v>
      </c>
      <c r="Z456" s="3">
        <f xml:space="preserve"> IFERROR(AVEDEV(Table1[[#This Row],[GP 2012]:[GP 2021]]) / Table1[[#This Row],[Avg GP]], "x")</f>
        <v>0.7151515151515152</v>
      </c>
      <c r="AA456" s="2">
        <f xml:space="preserve"> IFERROR(AVERAGE(Table1[[#This Row],[GP 2012]:[GP 2021]]), "x")</f>
        <v>1.32</v>
      </c>
      <c r="AB456" s="11">
        <f>Table1[Equity]/Table1[Market Capital]</f>
        <v>0.78869047619047616</v>
      </c>
      <c r="AC456" s="1">
        <v>31.5</v>
      </c>
      <c r="AD456" s="1">
        <v>34.9</v>
      </c>
      <c r="AE456" s="1">
        <v>29.7</v>
      </c>
      <c r="AF456" s="1">
        <v>19.5</v>
      </c>
      <c r="AG456" s="1">
        <v>14.8</v>
      </c>
      <c r="AH456" s="1">
        <v>8.9</v>
      </c>
      <c r="AI456" s="1">
        <v>8.9</v>
      </c>
      <c r="AJ456" s="1">
        <v>7.8</v>
      </c>
      <c r="AK456" s="1">
        <v>8.3000000000000007</v>
      </c>
      <c r="AL456" s="1">
        <v>7.5</v>
      </c>
      <c r="AM456" s="1">
        <v>6.9</v>
      </c>
      <c r="AN456" s="1">
        <v>5.3</v>
      </c>
      <c r="AO456" s="3">
        <f xml:space="preserve"> IFERROR(Table1[[#This Row],[GP 2012]]/Table1[[#This Row],[Total Assets 2012]], "x")</f>
        <v>3.1746031746031746E-3</v>
      </c>
      <c r="AP456" s="3">
        <f xml:space="preserve"> IFERROR(Table1[[#This Row],[GP 2013]]/Table1[[#This Row],[Total Assets 2013]], "x")</f>
        <v>2.8653295128939832E-3</v>
      </c>
      <c r="AQ456" s="3">
        <f xml:space="preserve"> IFERROR(Table1[[#This Row],[GP 2014]]/Table1[[#This Row],[Total Assets 2014]], "x")</f>
        <v>8.7542087542087546E-2</v>
      </c>
      <c r="AR456" s="3">
        <f xml:space="preserve"> IFERROR(Table1[[#This Row],[GP 2015]]/Table1[[#This Row],[Total Assets 2015]], "x")</f>
        <v>0.2153846153846154</v>
      </c>
      <c r="AS456" s="3">
        <f xml:space="preserve"> IFERROR(Table1[[#This Row],[GP 2016]]/Table1[[#This Row],[Total Assets 2016]], "x")</f>
        <v>9.4594594594594586E-2</v>
      </c>
      <c r="AT456" s="3">
        <f xml:space="preserve"> IFERROR(Table1[[#This Row],[GP 2017]]/Table1[[#This Row],[Total Assets 2017]], "x")</f>
        <v>0.10112359550561797</v>
      </c>
      <c r="AU456" s="3">
        <f xml:space="preserve"> IFERROR(Table1[[#This Row],[GP 2018]]/Table1[[#This Row],[Total Assets 2018]], "x")</f>
        <v>7.8651685393258425E-2</v>
      </c>
      <c r="AV456" s="3">
        <f xml:space="preserve"> IFERROR(Table1[[#This Row],[GP 2019]]/Table1[[#This Row],[Total Assets 2019]], "x")</f>
        <v>0.16666666666666669</v>
      </c>
      <c r="AW456" s="3">
        <f xml:space="preserve"> IFERROR(Table1[[#This Row],[GP 2020]]/Table1[[#This Row],[Total Assets 2020]], "x")</f>
        <v>0.21686746987951805</v>
      </c>
      <c r="AX456" s="3">
        <f xml:space="preserve"> IFERROR(Table1[[#This Row],[GP 2021]]/Table1[[#This Row],[Total Assets 2021]], "x")</f>
        <v>1.3333333333333334E-2</v>
      </c>
      <c r="AY456" s="3">
        <f xml:space="preserve"> IFERROR(Table1[[#This Row],[GP TTM]]/Table1[[#This Row],[Total Assets TTM]], "x")</f>
        <v>1.4492753623188406E-2</v>
      </c>
      <c r="BA456" s="3">
        <f xml:space="preserve"> IFERROR(ABS(Table1[[#This Row],[ROA 2013]]-Table1[[#This Row],[ROA 2012]]), "x")</f>
        <v>3.0927366170919145E-4</v>
      </c>
      <c r="BB456" s="3">
        <f xml:space="preserve"> IFERROR(ABS(Table1[[#This Row],[ROA 2014]]-Table1[[#This Row],[ROA 2013]]), "x")</f>
        <v>8.4676758029193569E-2</v>
      </c>
      <c r="BC456" s="3">
        <f xml:space="preserve"> IFERROR(ABS(Table1[[#This Row],[ROA 2015]]-Table1[[#This Row],[ROA 2014]]), "x")</f>
        <v>0.12784252784252786</v>
      </c>
      <c r="BD456" s="3">
        <f xml:space="preserve"> IFERROR(ABS(Table1[[#This Row],[ROA 2016]]-Table1[[#This Row],[ROA 2015]]), "x")</f>
        <v>0.12079002079002081</v>
      </c>
      <c r="BE456" s="3">
        <f xml:space="preserve"> IFERROR(ABS(Table1[[#This Row],[ROA 2017]]-Table1[[#This Row],[ROA 2016]]), "x")</f>
        <v>6.5290009110233888E-3</v>
      </c>
      <c r="BF456" s="3">
        <f xml:space="preserve"> IFERROR(ABS(Table1[[#This Row],[ROA 2018]]-Table1[[#This Row],[ROA 2017]]), "x")</f>
        <v>2.247191011235955E-2</v>
      </c>
      <c r="BG456" s="3">
        <f xml:space="preserve"> IFERROR(ABS(Table1[[#This Row],[ROA 2019]]-Table1[[#This Row],[ROA 2018]]), "x")</f>
        <v>8.801498127340826E-2</v>
      </c>
      <c r="BH456" s="3">
        <f xml:space="preserve"> IFERROR(ABS(Table1[[#This Row],[ROA 2020]]-Table1[[#This Row],[ROA 2019]]), "x")</f>
        <v>5.0200803212851364E-2</v>
      </c>
      <c r="BI456" s="3">
        <f xml:space="preserve"> IFERROR(ABS(Table1[[#This Row],[ROA 2021]]-Table1[[#This Row],[ROA 2020]]), "x")</f>
        <v>0.20353413654618471</v>
      </c>
      <c r="BJ456" s="3">
        <f xml:space="preserve"> IFERROR(AVERAGE(Table1[[#This Row],[ROA 2013-2012]:[ROA 2021-2020]]), "x")</f>
        <v>7.8263268042142065E-2</v>
      </c>
      <c r="BK456" s="3">
        <f>IFERROR(AVERAGE(Table1[[#This Row],[ROA 2012]:[ROA 2021]]), "x")</f>
        <v>9.8020398098718903E-2</v>
      </c>
      <c r="BN456" s="1">
        <f>SUM(Table1[[#This Row],[B/M Rank]:[ROA Rank]])</f>
        <v>0</v>
      </c>
    </row>
    <row r="457" spans="1:66" x14ac:dyDescent="0.25">
      <c r="A457" s="1" t="s">
        <v>3171</v>
      </c>
      <c r="B457" s="1" t="s">
        <v>4551</v>
      </c>
      <c r="C457" s="1" t="s">
        <v>4417</v>
      </c>
      <c r="D457" s="1" t="s">
        <v>268</v>
      </c>
      <c r="E457" s="1" t="s">
        <v>108</v>
      </c>
      <c r="F457" s="1">
        <v>6.74</v>
      </c>
      <c r="G457" s="19"/>
      <c r="H457" s="19"/>
      <c r="I457" s="19"/>
      <c r="J457" s="19"/>
      <c r="K457" s="1"/>
      <c r="L457" s="19"/>
      <c r="M457" s="1">
        <v>2012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Z457" s="3" t="str">
        <f xml:space="preserve"> IFERROR(AVEDEV(Table1[[#This Row],[GP 2012]:[GP 2021]]) / Table1[[#This Row],[Avg GP]], "x")</f>
        <v>x</v>
      </c>
      <c r="AA457" s="2">
        <f xml:space="preserve"> IFERROR(AVERAGE(Table1[[#This Row],[GP 2012]:[GP 2021]]), "x")</f>
        <v>0</v>
      </c>
      <c r="AB457" s="11">
        <f>Table1[Equity]/Table1[Market Capital]</f>
        <v>-0.94955489614243327</v>
      </c>
      <c r="AC457" s="1">
        <v>3.5</v>
      </c>
      <c r="AD457" s="1">
        <v>3.6</v>
      </c>
      <c r="AE457" s="1">
        <v>4</v>
      </c>
      <c r="AF457" s="1">
        <v>4.4000000000000004</v>
      </c>
      <c r="AG457" s="1">
        <v>4.4000000000000004</v>
      </c>
      <c r="AH457" s="1">
        <v>5.0999999999999996</v>
      </c>
      <c r="AI457" s="1">
        <v>5.2</v>
      </c>
      <c r="AJ457" s="1">
        <v>5.4</v>
      </c>
      <c r="AK457" s="1">
        <v>6</v>
      </c>
      <c r="AL457" s="1">
        <v>5.5</v>
      </c>
      <c r="AM457" s="1">
        <v>5.6</v>
      </c>
      <c r="AN457" s="1">
        <v>-6.4</v>
      </c>
      <c r="AO457" s="3">
        <f xml:space="preserve"> IFERROR(Table1[[#This Row],[GP 2012]]/Table1[[#This Row],[Total Assets 2012]], "x")</f>
        <v>0</v>
      </c>
      <c r="AP457" s="3">
        <f xml:space="preserve"> IFERROR(Table1[[#This Row],[GP 2013]]/Table1[[#This Row],[Total Assets 2013]], "x")</f>
        <v>0</v>
      </c>
      <c r="AQ457" s="3">
        <f xml:space="preserve"> IFERROR(Table1[[#This Row],[GP 2014]]/Table1[[#This Row],[Total Assets 2014]], "x")</f>
        <v>0</v>
      </c>
      <c r="AR457" s="3">
        <f xml:space="preserve"> IFERROR(Table1[[#This Row],[GP 2015]]/Table1[[#This Row],[Total Assets 2015]], "x")</f>
        <v>0</v>
      </c>
      <c r="AS457" s="3">
        <f xml:space="preserve"> IFERROR(Table1[[#This Row],[GP 2016]]/Table1[[#This Row],[Total Assets 2016]], "x")</f>
        <v>0</v>
      </c>
      <c r="AT457" s="3">
        <f xml:space="preserve"> IFERROR(Table1[[#This Row],[GP 2017]]/Table1[[#This Row],[Total Assets 2017]], "x")</f>
        <v>0</v>
      </c>
      <c r="AU457" s="3">
        <f xml:space="preserve"> IFERROR(Table1[[#This Row],[GP 2018]]/Table1[[#This Row],[Total Assets 2018]], "x")</f>
        <v>0</v>
      </c>
      <c r="AV457" s="3">
        <f xml:space="preserve"> IFERROR(Table1[[#This Row],[GP 2019]]/Table1[[#This Row],[Total Assets 2019]], "x")</f>
        <v>0</v>
      </c>
      <c r="AW457" s="3">
        <f xml:space="preserve"> IFERROR(Table1[[#This Row],[GP 2020]]/Table1[[#This Row],[Total Assets 2020]], "x")</f>
        <v>0</v>
      </c>
      <c r="AX457" s="3">
        <f xml:space="preserve"> IFERROR(Table1[[#This Row],[GP 2021]]/Table1[[#This Row],[Total Assets 2021]], "x")</f>
        <v>0</v>
      </c>
      <c r="AY457" s="3">
        <f xml:space="preserve"> IFERROR(Table1[[#This Row],[GP TTM]]/Table1[[#This Row],[Total Assets TTM]], "x")</f>
        <v>0</v>
      </c>
      <c r="BA457" s="3">
        <f xml:space="preserve"> IFERROR(ABS(Table1[[#This Row],[ROA 2013]]-Table1[[#This Row],[ROA 2012]]), "x")</f>
        <v>0</v>
      </c>
      <c r="BB457" s="3">
        <f xml:space="preserve"> IFERROR(ABS(Table1[[#This Row],[ROA 2014]]-Table1[[#This Row],[ROA 2013]]), "x")</f>
        <v>0</v>
      </c>
      <c r="BC457" s="3">
        <f xml:space="preserve"> IFERROR(ABS(Table1[[#This Row],[ROA 2015]]-Table1[[#This Row],[ROA 2014]]), "x")</f>
        <v>0</v>
      </c>
      <c r="BD457" s="3">
        <f xml:space="preserve"> IFERROR(ABS(Table1[[#This Row],[ROA 2016]]-Table1[[#This Row],[ROA 2015]]), "x")</f>
        <v>0</v>
      </c>
      <c r="BE457" s="3">
        <f xml:space="preserve"> IFERROR(ABS(Table1[[#This Row],[ROA 2017]]-Table1[[#This Row],[ROA 2016]]), "x")</f>
        <v>0</v>
      </c>
      <c r="BF457" s="3">
        <f xml:space="preserve"> IFERROR(ABS(Table1[[#This Row],[ROA 2018]]-Table1[[#This Row],[ROA 2017]]), "x")</f>
        <v>0</v>
      </c>
      <c r="BG457" s="3">
        <f xml:space="preserve"> IFERROR(ABS(Table1[[#This Row],[ROA 2019]]-Table1[[#This Row],[ROA 2018]]), "x")</f>
        <v>0</v>
      </c>
      <c r="BH457" s="3">
        <f xml:space="preserve"> IFERROR(ABS(Table1[[#This Row],[ROA 2020]]-Table1[[#This Row],[ROA 2019]]), "x")</f>
        <v>0</v>
      </c>
      <c r="BI457" s="3">
        <f xml:space="preserve"> IFERROR(ABS(Table1[[#This Row],[ROA 2021]]-Table1[[#This Row],[ROA 2020]]), "x")</f>
        <v>0</v>
      </c>
      <c r="BJ457" s="3">
        <f xml:space="preserve"> IFERROR(AVERAGE(Table1[[#This Row],[ROA 2013-2012]:[ROA 2021-2020]]), "x")</f>
        <v>0</v>
      </c>
      <c r="BK457" s="3">
        <f>IFERROR(AVERAGE(Table1[[#This Row],[ROA 2012]:[ROA 2021]]), "x")</f>
        <v>0</v>
      </c>
      <c r="BN457" s="1">
        <f>SUM(Table1[[#This Row],[B/M Rank]:[ROA Rank]])</f>
        <v>0</v>
      </c>
    </row>
    <row r="458" spans="1:66" x14ac:dyDescent="0.25">
      <c r="A458" s="1" t="s">
        <v>3504</v>
      </c>
      <c r="B458" s="1" t="s">
        <v>1302</v>
      </c>
      <c r="C458" s="1" t="s">
        <v>4417</v>
      </c>
      <c r="D458" s="1" t="s">
        <v>268</v>
      </c>
      <c r="E458" s="1" t="s">
        <v>108</v>
      </c>
      <c r="F458" s="1">
        <v>6.74</v>
      </c>
      <c r="G458" s="19"/>
      <c r="H458" s="19"/>
      <c r="I458" s="19"/>
      <c r="J458" s="19"/>
      <c r="K458" s="1"/>
      <c r="L458" s="19"/>
      <c r="M458" s="1">
        <v>2012</v>
      </c>
      <c r="N458" s="1">
        <v>0</v>
      </c>
      <c r="O458" s="1" t="s">
        <v>4368</v>
      </c>
      <c r="P458" s="1" t="s">
        <v>4368</v>
      </c>
      <c r="Q458" s="1" t="s">
        <v>4368</v>
      </c>
      <c r="R458" s="1" t="s">
        <v>4368</v>
      </c>
      <c r="S458" s="1" t="s">
        <v>4368</v>
      </c>
      <c r="T458" s="1" t="s">
        <v>4368</v>
      </c>
      <c r="U458" s="1" t="s">
        <v>4368</v>
      </c>
      <c r="V458" s="1" t="s">
        <v>4368</v>
      </c>
      <c r="W458" s="1" t="s">
        <v>4368</v>
      </c>
      <c r="X458" s="1" t="s">
        <v>4368</v>
      </c>
      <c r="Z458" s="3" t="str">
        <f xml:space="preserve"> IFERROR(AVEDEV(Table1[[#This Row],[GP 2012]:[GP 2021]]) / Table1[[#This Row],[Avg GP]], "x")</f>
        <v>x</v>
      </c>
      <c r="AA458" s="2">
        <f xml:space="preserve"> IFERROR(AVERAGE(Table1[[#This Row],[GP 2012]:[GP 2021]]), "x")</f>
        <v>0</v>
      </c>
      <c r="AB458" s="11">
        <f>Table1[Equity]/Table1[Market Capital]</f>
        <v>0.51928783382789312</v>
      </c>
      <c r="AC458" s="1">
        <v>0.5</v>
      </c>
      <c r="AD458" s="1">
        <v>0.4</v>
      </c>
      <c r="AE458" s="1">
        <v>0.4</v>
      </c>
      <c r="AF458" s="1">
        <v>0.3</v>
      </c>
      <c r="AG458" s="1">
        <v>1.2</v>
      </c>
      <c r="AH458" s="1">
        <v>0.2</v>
      </c>
      <c r="AI458" s="1">
        <v>1.2</v>
      </c>
      <c r="AJ458" s="1">
        <v>0.1</v>
      </c>
      <c r="AK458" s="1">
        <v>0.1</v>
      </c>
      <c r="AL458" s="1">
        <v>3.1</v>
      </c>
      <c r="AM458" s="1">
        <v>3.6</v>
      </c>
      <c r="AN458" s="1">
        <v>3.5</v>
      </c>
      <c r="AO458" s="3">
        <f xml:space="preserve"> IFERROR(Table1[[#This Row],[GP 2012]]/Table1[[#This Row],[Total Assets 2012]], "x")</f>
        <v>0</v>
      </c>
      <c r="AP458" s="3" t="str">
        <f xml:space="preserve"> IFERROR(Table1[[#This Row],[GP 2013]]/Table1[[#This Row],[Total Assets 2013]], "x")</f>
        <v>x</v>
      </c>
      <c r="AQ458" s="3" t="str">
        <f xml:space="preserve"> IFERROR(Table1[[#This Row],[GP 2014]]/Table1[[#This Row],[Total Assets 2014]], "x")</f>
        <v>x</v>
      </c>
      <c r="AR458" s="3" t="str">
        <f xml:space="preserve"> IFERROR(Table1[[#This Row],[GP 2015]]/Table1[[#This Row],[Total Assets 2015]], "x")</f>
        <v>x</v>
      </c>
      <c r="AS458" s="3" t="str">
        <f xml:space="preserve"> IFERROR(Table1[[#This Row],[GP 2016]]/Table1[[#This Row],[Total Assets 2016]], "x")</f>
        <v>x</v>
      </c>
      <c r="AT458" s="3" t="str">
        <f xml:space="preserve"> IFERROR(Table1[[#This Row],[GP 2017]]/Table1[[#This Row],[Total Assets 2017]], "x")</f>
        <v>x</v>
      </c>
      <c r="AU458" s="3" t="str">
        <f xml:space="preserve"> IFERROR(Table1[[#This Row],[GP 2018]]/Table1[[#This Row],[Total Assets 2018]], "x")</f>
        <v>x</v>
      </c>
      <c r="AV458" s="3" t="str">
        <f xml:space="preserve"> IFERROR(Table1[[#This Row],[GP 2019]]/Table1[[#This Row],[Total Assets 2019]], "x")</f>
        <v>x</v>
      </c>
      <c r="AW458" s="3" t="str">
        <f xml:space="preserve"> IFERROR(Table1[[#This Row],[GP 2020]]/Table1[[#This Row],[Total Assets 2020]], "x")</f>
        <v>x</v>
      </c>
      <c r="AX458" s="3" t="str">
        <f xml:space="preserve"> IFERROR(Table1[[#This Row],[GP 2021]]/Table1[[#This Row],[Total Assets 2021]], "x")</f>
        <v>x</v>
      </c>
      <c r="AY458" s="3" t="str">
        <f xml:space="preserve"> IFERROR(Table1[[#This Row],[GP TTM]]/Table1[[#This Row],[Total Assets TTM]], "x")</f>
        <v>x</v>
      </c>
      <c r="BA458" s="3" t="str">
        <f xml:space="preserve"> IFERROR(ABS(Table1[[#This Row],[ROA 2013]]-Table1[[#This Row],[ROA 2012]]), "x")</f>
        <v>x</v>
      </c>
      <c r="BB458" s="3" t="str">
        <f xml:space="preserve"> IFERROR(ABS(Table1[[#This Row],[ROA 2014]]-Table1[[#This Row],[ROA 2013]]), "x")</f>
        <v>x</v>
      </c>
      <c r="BC458" s="3" t="str">
        <f xml:space="preserve"> IFERROR(ABS(Table1[[#This Row],[ROA 2015]]-Table1[[#This Row],[ROA 2014]]), "x")</f>
        <v>x</v>
      </c>
      <c r="BD458" s="3" t="str">
        <f xml:space="preserve"> IFERROR(ABS(Table1[[#This Row],[ROA 2016]]-Table1[[#This Row],[ROA 2015]]), "x")</f>
        <v>x</v>
      </c>
      <c r="BE458" s="3" t="str">
        <f xml:space="preserve"> IFERROR(ABS(Table1[[#This Row],[ROA 2017]]-Table1[[#This Row],[ROA 2016]]), "x")</f>
        <v>x</v>
      </c>
      <c r="BF458" s="3" t="str">
        <f xml:space="preserve"> IFERROR(ABS(Table1[[#This Row],[ROA 2018]]-Table1[[#This Row],[ROA 2017]]), "x")</f>
        <v>x</v>
      </c>
      <c r="BG458" s="3" t="str">
        <f xml:space="preserve"> IFERROR(ABS(Table1[[#This Row],[ROA 2019]]-Table1[[#This Row],[ROA 2018]]), "x")</f>
        <v>x</v>
      </c>
      <c r="BH458" s="3" t="str">
        <f xml:space="preserve"> IFERROR(ABS(Table1[[#This Row],[ROA 2020]]-Table1[[#This Row],[ROA 2019]]), "x")</f>
        <v>x</v>
      </c>
      <c r="BI458" s="3" t="str">
        <f xml:space="preserve"> IFERROR(ABS(Table1[[#This Row],[ROA 2021]]-Table1[[#This Row],[ROA 2020]]), "x")</f>
        <v>x</v>
      </c>
      <c r="BJ458" s="3" t="str">
        <f xml:space="preserve"> IFERROR(AVERAGE(Table1[[#This Row],[ROA 2013-2012]:[ROA 2021-2020]]), "x")</f>
        <v>x</v>
      </c>
      <c r="BK458" s="3">
        <f>IFERROR(AVERAGE(Table1[[#This Row],[ROA 2012]:[ROA 2021]]), "x")</f>
        <v>0</v>
      </c>
      <c r="BN458" s="1">
        <f>SUM(Table1[[#This Row],[B/M Rank]:[ROA Rank]])</f>
        <v>0</v>
      </c>
    </row>
    <row r="459" spans="1:66" x14ac:dyDescent="0.25">
      <c r="A459" s="1" t="s">
        <v>2654</v>
      </c>
      <c r="B459" s="1" t="s">
        <v>706</v>
      </c>
      <c r="C459" s="1" t="s">
        <v>4406</v>
      </c>
      <c r="D459" s="1" t="s">
        <v>392</v>
      </c>
      <c r="E459" s="1" t="s">
        <v>108</v>
      </c>
      <c r="F459" s="1">
        <v>6.79</v>
      </c>
      <c r="G459" s="19"/>
      <c r="H459" s="19"/>
      <c r="I459" s="19"/>
      <c r="J459" s="19"/>
      <c r="K459" s="1"/>
      <c r="L459" s="19"/>
      <c r="M459" s="1">
        <v>2012</v>
      </c>
      <c r="N459" s="1" t="s">
        <v>4368</v>
      </c>
      <c r="O459" s="1" t="s">
        <v>4368</v>
      </c>
      <c r="P459" s="1" t="s">
        <v>4368</v>
      </c>
      <c r="Q459" s="1" t="s">
        <v>4368</v>
      </c>
      <c r="R459" s="1">
        <v>-1.2</v>
      </c>
      <c r="S459" s="1">
        <v>-1.1000000000000001</v>
      </c>
      <c r="T459" s="1">
        <v>-0.8</v>
      </c>
      <c r="U459" s="1">
        <v>-0.2</v>
      </c>
      <c r="V459" s="1">
        <v>-0.2</v>
      </c>
      <c r="W459" s="1">
        <v>-0.2</v>
      </c>
      <c r="X459" s="1">
        <v>-0.2</v>
      </c>
      <c r="Z459" s="3">
        <f xml:space="preserve"> IFERROR(AVEDEV(Table1[[#This Row],[GP 2012]:[GP 2021]]) / Table1[[#This Row],[Avg GP]], "x")</f>
        <v>-0.67567567567567566</v>
      </c>
      <c r="AA459" s="2">
        <f xml:space="preserve"> IFERROR(AVERAGE(Table1[[#This Row],[GP 2012]:[GP 2021]]), "x")</f>
        <v>-0.6166666666666667</v>
      </c>
      <c r="AB459" s="11">
        <f>Table1[Equity]/Table1[Market Capital]</f>
        <v>1.2223858615611194</v>
      </c>
      <c r="AC459" s="1">
        <v>2.5</v>
      </c>
      <c r="AD459" s="1">
        <v>1.1000000000000001</v>
      </c>
      <c r="AE459" s="1">
        <v>1</v>
      </c>
      <c r="AF459" s="1">
        <v>0.3</v>
      </c>
      <c r="AG459" s="1">
        <v>0.4</v>
      </c>
      <c r="AH459" s="1">
        <v>0.6</v>
      </c>
      <c r="AI459" s="1">
        <v>0.4</v>
      </c>
      <c r="AJ459" s="1">
        <v>0.4</v>
      </c>
      <c r="AK459" s="1">
        <v>0.1</v>
      </c>
      <c r="AL459" s="1">
        <v>0.6</v>
      </c>
      <c r="AM459" s="1">
        <v>8.9</v>
      </c>
      <c r="AN459" s="1">
        <v>8.3000000000000007</v>
      </c>
      <c r="AO459" s="3" t="str">
        <f xml:space="preserve"> IFERROR(Table1[[#This Row],[GP 2012]]/Table1[[#This Row],[Total Assets 2012]], "x")</f>
        <v>x</v>
      </c>
      <c r="AP459" s="3" t="str">
        <f xml:space="preserve"> IFERROR(Table1[[#This Row],[GP 2013]]/Table1[[#This Row],[Total Assets 2013]], "x")</f>
        <v>x</v>
      </c>
      <c r="AQ459" s="3" t="str">
        <f xml:space="preserve"> IFERROR(Table1[[#This Row],[GP 2014]]/Table1[[#This Row],[Total Assets 2014]], "x")</f>
        <v>x</v>
      </c>
      <c r="AR459" s="3" t="str">
        <f xml:space="preserve"> IFERROR(Table1[[#This Row],[GP 2015]]/Table1[[#This Row],[Total Assets 2015]], "x")</f>
        <v>x</v>
      </c>
      <c r="AS459" s="3">
        <f xml:space="preserve"> IFERROR(Table1[[#This Row],[GP 2016]]/Table1[[#This Row],[Total Assets 2016]], "x")</f>
        <v>-2.9999999999999996</v>
      </c>
      <c r="AT459" s="3">
        <f xml:space="preserve"> IFERROR(Table1[[#This Row],[GP 2017]]/Table1[[#This Row],[Total Assets 2017]], "x")</f>
        <v>-1.8333333333333335</v>
      </c>
      <c r="AU459" s="3">
        <f xml:space="preserve"> IFERROR(Table1[[#This Row],[GP 2018]]/Table1[[#This Row],[Total Assets 2018]], "x")</f>
        <v>-2</v>
      </c>
      <c r="AV459" s="3">
        <f xml:space="preserve"> IFERROR(Table1[[#This Row],[GP 2019]]/Table1[[#This Row],[Total Assets 2019]], "x")</f>
        <v>-0.5</v>
      </c>
      <c r="AW459" s="3">
        <f xml:space="preserve"> IFERROR(Table1[[#This Row],[GP 2020]]/Table1[[#This Row],[Total Assets 2020]], "x")</f>
        <v>-2</v>
      </c>
      <c r="AX459" s="3">
        <f xml:space="preserve"> IFERROR(Table1[[#This Row],[GP 2021]]/Table1[[#This Row],[Total Assets 2021]], "x")</f>
        <v>-0.33333333333333337</v>
      </c>
      <c r="AY459" s="3">
        <f xml:space="preserve"> IFERROR(Table1[[#This Row],[GP TTM]]/Table1[[#This Row],[Total Assets TTM]], "x")</f>
        <v>-2.247191011235955E-2</v>
      </c>
      <c r="BA459" s="3" t="str">
        <f xml:space="preserve"> IFERROR(ABS(Table1[[#This Row],[ROA 2013]]-Table1[[#This Row],[ROA 2012]]), "x")</f>
        <v>x</v>
      </c>
      <c r="BB459" s="3" t="str">
        <f xml:space="preserve"> IFERROR(ABS(Table1[[#This Row],[ROA 2014]]-Table1[[#This Row],[ROA 2013]]), "x")</f>
        <v>x</v>
      </c>
      <c r="BC459" s="3" t="str">
        <f xml:space="preserve"> IFERROR(ABS(Table1[[#This Row],[ROA 2015]]-Table1[[#This Row],[ROA 2014]]), "x")</f>
        <v>x</v>
      </c>
      <c r="BD459" s="3" t="str">
        <f xml:space="preserve"> IFERROR(ABS(Table1[[#This Row],[ROA 2016]]-Table1[[#This Row],[ROA 2015]]), "x")</f>
        <v>x</v>
      </c>
      <c r="BE459" s="3">
        <f xml:space="preserve"> IFERROR(ABS(Table1[[#This Row],[ROA 2017]]-Table1[[#This Row],[ROA 2016]]), "x")</f>
        <v>1.1666666666666661</v>
      </c>
      <c r="BF459" s="3">
        <f xml:space="preserve"> IFERROR(ABS(Table1[[#This Row],[ROA 2018]]-Table1[[#This Row],[ROA 2017]]), "x")</f>
        <v>0.16666666666666652</v>
      </c>
      <c r="BG459" s="3">
        <f xml:space="preserve"> IFERROR(ABS(Table1[[#This Row],[ROA 2019]]-Table1[[#This Row],[ROA 2018]]), "x")</f>
        <v>1.5</v>
      </c>
      <c r="BH459" s="3">
        <f xml:space="preserve"> IFERROR(ABS(Table1[[#This Row],[ROA 2020]]-Table1[[#This Row],[ROA 2019]]), "x")</f>
        <v>1.5</v>
      </c>
      <c r="BI459" s="3">
        <f xml:space="preserve"> IFERROR(ABS(Table1[[#This Row],[ROA 2021]]-Table1[[#This Row],[ROA 2020]]), "x")</f>
        <v>1.6666666666666665</v>
      </c>
      <c r="BJ459" s="3">
        <f xml:space="preserve"> IFERROR(AVERAGE(Table1[[#This Row],[ROA 2013-2012]:[ROA 2021-2020]]), "x")</f>
        <v>1.1999999999999997</v>
      </c>
      <c r="BK459" s="3">
        <f>IFERROR(AVERAGE(Table1[[#This Row],[ROA 2012]:[ROA 2021]]), "x")</f>
        <v>-1.6111111111111109</v>
      </c>
      <c r="BN459" s="1">
        <f>SUM(Table1[[#This Row],[B/M Rank]:[ROA Rank]])</f>
        <v>0</v>
      </c>
    </row>
    <row r="460" spans="1:66" x14ac:dyDescent="0.25">
      <c r="A460" s="1" t="s">
        <v>3682</v>
      </c>
      <c r="B460" s="1" t="s">
        <v>1423</v>
      </c>
      <c r="C460" s="1" t="s">
        <v>4417</v>
      </c>
      <c r="D460" s="1" t="s">
        <v>268</v>
      </c>
      <c r="E460" s="1" t="s">
        <v>108</v>
      </c>
      <c r="F460" s="1">
        <v>6.79</v>
      </c>
      <c r="G460" s="19"/>
      <c r="H460" s="19"/>
      <c r="I460" s="19"/>
      <c r="J460" s="19"/>
      <c r="K460" s="1"/>
      <c r="L460" s="19"/>
      <c r="M460" s="1">
        <v>2014</v>
      </c>
      <c r="P460" s="1" t="s">
        <v>4368</v>
      </c>
      <c r="Q460" s="1" t="s">
        <v>4368</v>
      </c>
      <c r="R460" s="1" t="s">
        <v>4368</v>
      </c>
      <c r="S460" s="1" t="s">
        <v>4368</v>
      </c>
      <c r="T460" s="1" t="s">
        <v>4368</v>
      </c>
      <c r="U460" s="1">
        <v>0.2</v>
      </c>
      <c r="V460" s="1">
        <v>0.9</v>
      </c>
      <c r="W460" s="1">
        <v>1.5</v>
      </c>
      <c r="X460" s="1">
        <v>1.9</v>
      </c>
      <c r="Z460" s="3">
        <f xml:space="preserve"> IFERROR(AVEDEV(Table1[[#This Row],[GP 2012]:[GP 2021]]) / Table1[[#This Row],[Avg GP]], "x")</f>
        <v>0.51282051282051289</v>
      </c>
      <c r="AA460" s="2">
        <f xml:space="preserve"> IFERROR(AVERAGE(Table1[[#This Row],[GP 2012]:[GP 2021]]), "x")</f>
        <v>0.8666666666666667</v>
      </c>
      <c r="AB460" s="11">
        <f>Table1[Equity]/Table1[Market Capital]</f>
        <v>1.4138438880706921</v>
      </c>
      <c r="AE460" s="1">
        <v>1.3</v>
      </c>
      <c r="AF460" s="1">
        <v>0.9</v>
      </c>
      <c r="AG460" s="1">
        <v>2</v>
      </c>
      <c r="AH460" s="1">
        <v>4.3</v>
      </c>
      <c r="AI460" s="1">
        <v>10.199999999999999</v>
      </c>
      <c r="AJ460" s="1">
        <v>10.4</v>
      </c>
      <c r="AK460" s="1">
        <v>10</v>
      </c>
      <c r="AL460" s="1">
        <v>12.3</v>
      </c>
      <c r="AM460" s="1">
        <v>11.8</v>
      </c>
      <c r="AN460" s="1">
        <v>9.6</v>
      </c>
      <c r="AO460" s="3" t="str">
        <f xml:space="preserve"> IFERROR(Table1[[#This Row],[GP 2012]]/Table1[[#This Row],[Total Assets 2012]], "x")</f>
        <v>x</v>
      </c>
      <c r="AP460" s="3" t="str">
        <f xml:space="preserve"> IFERROR(Table1[[#This Row],[GP 2013]]/Table1[[#This Row],[Total Assets 2013]], "x")</f>
        <v>x</v>
      </c>
      <c r="AQ460" s="3" t="str">
        <f xml:space="preserve"> IFERROR(Table1[[#This Row],[GP 2014]]/Table1[[#This Row],[Total Assets 2014]], "x")</f>
        <v>x</v>
      </c>
      <c r="AR460" s="3" t="str">
        <f xml:space="preserve"> IFERROR(Table1[[#This Row],[GP 2015]]/Table1[[#This Row],[Total Assets 2015]], "x")</f>
        <v>x</v>
      </c>
      <c r="AS460" s="3" t="str">
        <f xml:space="preserve"> IFERROR(Table1[[#This Row],[GP 2016]]/Table1[[#This Row],[Total Assets 2016]], "x")</f>
        <v>x</v>
      </c>
      <c r="AT460" s="3" t="str">
        <f xml:space="preserve"> IFERROR(Table1[[#This Row],[GP 2017]]/Table1[[#This Row],[Total Assets 2017]], "x")</f>
        <v>x</v>
      </c>
      <c r="AU460" s="3" t="str">
        <f xml:space="preserve"> IFERROR(Table1[[#This Row],[GP 2018]]/Table1[[#This Row],[Total Assets 2018]], "x")</f>
        <v>x</v>
      </c>
      <c r="AV460" s="3">
        <f xml:space="preserve"> IFERROR(Table1[[#This Row],[GP 2019]]/Table1[[#This Row],[Total Assets 2019]], "x")</f>
        <v>1.9230769230769232E-2</v>
      </c>
      <c r="AW460" s="3">
        <f xml:space="preserve"> IFERROR(Table1[[#This Row],[GP 2020]]/Table1[[#This Row],[Total Assets 2020]], "x")</f>
        <v>0.09</v>
      </c>
      <c r="AX460" s="3">
        <f xml:space="preserve"> IFERROR(Table1[[#This Row],[GP 2021]]/Table1[[#This Row],[Total Assets 2021]], "x")</f>
        <v>0.12195121951219512</v>
      </c>
      <c r="AY460" s="3">
        <f xml:space="preserve"> IFERROR(Table1[[#This Row],[GP TTM]]/Table1[[#This Row],[Total Assets TTM]], "x")</f>
        <v>0.16101694915254236</v>
      </c>
      <c r="BA460" s="3" t="str">
        <f xml:space="preserve"> IFERROR(ABS(Table1[[#This Row],[ROA 2013]]-Table1[[#This Row],[ROA 2012]]), "x")</f>
        <v>x</v>
      </c>
      <c r="BB460" s="3" t="str">
        <f xml:space="preserve"> IFERROR(ABS(Table1[[#This Row],[ROA 2014]]-Table1[[#This Row],[ROA 2013]]), "x")</f>
        <v>x</v>
      </c>
      <c r="BC460" s="3" t="str">
        <f xml:space="preserve"> IFERROR(ABS(Table1[[#This Row],[ROA 2015]]-Table1[[#This Row],[ROA 2014]]), "x")</f>
        <v>x</v>
      </c>
      <c r="BD460" s="3" t="str">
        <f xml:space="preserve"> IFERROR(ABS(Table1[[#This Row],[ROA 2016]]-Table1[[#This Row],[ROA 2015]]), "x")</f>
        <v>x</v>
      </c>
      <c r="BE460" s="3" t="str">
        <f xml:space="preserve"> IFERROR(ABS(Table1[[#This Row],[ROA 2017]]-Table1[[#This Row],[ROA 2016]]), "x")</f>
        <v>x</v>
      </c>
      <c r="BF460" s="3" t="str">
        <f xml:space="preserve"> IFERROR(ABS(Table1[[#This Row],[ROA 2018]]-Table1[[#This Row],[ROA 2017]]), "x")</f>
        <v>x</v>
      </c>
      <c r="BG460" s="3" t="str">
        <f xml:space="preserve"> IFERROR(ABS(Table1[[#This Row],[ROA 2019]]-Table1[[#This Row],[ROA 2018]]), "x")</f>
        <v>x</v>
      </c>
      <c r="BH460" s="3">
        <f xml:space="preserve"> IFERROR(ABS(Table1[[#This Row],[ROA 2020]]-Table1[[#This Row],[ROA 2019]]), "x")</f>
        <v>7.0769230769230765E-2</v>
      </c>
      <c r="BI460" s="3">
        <f xml:space="preserve"> IFERROR(ABS(Table1[[#This Row],[ROA 2021]]-Table1[[#This Row],[ROA 2020]]), "x")</f>
        <v>3.1951219512195123E-2</v>
      </c>
      <c r="BJ460" s="3">
        <f xml:space="preserve"> IFERROR(AVERAGE(Table1[[#This Row],[ROA 2013-2012]:[ROA 2021-2020]]), "x")</f>
        <v>5.1360225140712944E-2</v>
      </c>
      <c r="BK460" s="3">
        <f>IFERROR(AVERAGE(Table1[[#This Row],[ROA 2012]:[ROA 2021]]), "x")</f>
        <v>7.7060662914321454E-2</v>
      </c>
      <c r="BN460" s="1">
        <f>SUM(Table1[[#This Row],[B/M Rank]:[ROA Rank]])</f>
        <v>0</v>
      </c>
    </row>
    <row r="461" spans="1:66" x14ac:dyDescent="0.25">
      <c r="A461" s="1" t="s">
        <v>4254</v>
      </c>
      <c r="B461" s="1" t="s">
        <v>1957</v>
      </c>
      <c r="C461" s="1" t="s">
        <v>1889</v>
      </c>
      <c r="D461" s="1" t="s">
        <v>330</v>
      </c>
      <c r="E461" s="1" t="s">
        <v>108</v>
      </c>
      <c r="F461" s="1">
        <v>6.79</v>
      </c>
      <c r="G461" s="19"/>
      <c r="H461" s="19"/>
      <c r="I461" s="19"/>
      <c r="J461" s="19"/>
      <c r="K461" s="1"/>
      <c r="L461" s="19"/>
      <c r="M461" s="1">
        <v>2012</v>
      </c>
      <c r="N461" s="1" t="s">
        <v>4368</v>
      </c>
      <c r="O461" s="1" t="s">
        <v>4368</v>
      </c>
      <c r="P461" s="1">
        <v>-0.1</v>
      </c>
      <c r="Q461" s="1" t="s">
        <v>4368</v>
      </c>
      <c r="R461" s="1" t="s">
        <v>4368</v>
      </c>
      <c r="S461" s="1" t="s">
        <v>4368</v>
      </c>
      <c r="T461" s="1" t="s">
        <v>4368</v>
      </c>
      <c r="U461" s="1" t="s">
        <v>4368</v>
      </c>
      <c r="V461" s="1">
        <v>2</v>
      </c>
      <c r="W461" s="1">
        <v>7</v>
      </c>
      <c r="X461" s="1">
        <v>7.8</v>
      </c>
      <c r="Z461" s="3">
        <f xml:space="preserve"> IFERROR(AVEDEV(Table1[[#This Row],[GP 2012]:[GP 2021]]) / Table1[[#This Row],[Avg GP]], "x")</f>
        <v>0.90636704119850175</v>
      </c>
      <c r="AA461" s="2">
        <f xml:space="preserve"> IFERROR(AVERAGE(Table1[[#This Row],[GP 2012]:[GP 2021]]), "x")</f>
        <v>2.9666666666666668</v>
      </c>
      <c r="AB461" s="11">
        <f>Table1[Equity]/Table1[Market Capital]</f>
        <v>-0.22091310751104565</v>
      </c>
      <c r="AC461" s="1">
        <v>3.6</v>
      </c>
      <c r="AD461" s="1">
        <v>2.2999999999999998</v>
      </c>
      <c r="AE461" s="1">
        <v>1.9</v>
      </c>
      <c r="AF461" s="1">
        <v>0.7</v>
      </c>
      <c r="AG461" s="1">
        <v>0</v>
      </c>
      <c r="AH461" s="1">
        <v>0.3</v>
      </c>
      <c r="AI461" s="1">
        <v>0.7</v>
      </c>
      <c r="AJ461" s="1">
        <v>1.2</v>
      </c>
      <c r="AK461" s="1">
        <v>14.2</v>
      </c>
      <c r="AL461" s="1">
        <v>5.4</v>
      </c>
      <c r="AM461" s="1">
        <v>5.2</v>
      </c>
      <c r="AN461" s="1">
        <v>-1.5</v>
      </c>
      <c r="AO461" s="3" t="str">
        <f xml:space="preserve"> IFERROR(Table1[[#This Row],[GP 2012]]/Table1[[#This Row],[Total Assets 2012]], "x")</f>
        <v>x</v>
      </c>
      <c r="AP461" s="3" t="str">
        <f xml:space="preserve"> IFERROR(Table1[[#This Row],[GP 2013]]/Table1[[#This Row],[Total Assets 2013]], "x")</f>
        <v>x</v>
      </c>
      <c r="AQ461" s="3">
        <f xml:space="preserve"> IFERROR(Table1[[#This Row],[GP 2014]]/Table1[[#This Row],[Total Assets 2014]], "x")</f>
        <v>-5.2631578947368425E-2</v>
      </c>
      <c r="AR461" s="3" t="str">
        <f xml:space="preserve"> IFERROR(Table1[[#This Row],[GP 2015]]/Table1[[#This Row],[Total Assets 2015]], "x")</f>
        <v>x</v>
      </c>
      <c r="AS461" s="3" t="str">
        <f xml:space="preserve"> IFERROR(Table1[[#This Row],[GP 2016]]/Table1[[#This Row],[Total Assets 2016]], "x")</f>
        <v>x</v>
      </c>
      <c r="AT461" s="3" t="str">
        <f xml:space="preserve"> IFERROR(Table1[[#This Row],[GP 2017]]/Table1[[#This Row],[Total Assets 2017]], "x")</f>
        <v>x</v>
      </c>
      <c r="AU461" s="3" t="str">
        <f xml:space="preserve"> IFERROR(Table1[[#This Row],[GP 2018]]/Table1[[#This Row],[Total Assets 2018]], "x")</f>
        <v>x</v>
      </c>
      <c r="AV461" s="3" t="str">
        <f xml:space="preserve"> IFERROR(Table1[[#This Row],[GP 2019]]/Table1[[#This Row],[Total Assets 2019]], "x")</f>
        <v>x</v>
      </c>
      <c r="AW461" s="3">
        <f xml:space="preserve"> IFERROR(Table1[[#This Row],[GP 2020]]/Table1[[#This Row],[Total Assets 2020]], "x")</f>
        <v>0.14084507042253522</v>
      </c>
      <c r="AX461" s="3">
        <f xml:space="preserve"> IFERROR(Table1[[#This Row],[GP 2021]]/Table1[[#This Row],[Total Assets 2021]], "x")</f>
        <v>1.2962962962962963</v>
      </c>
      <c r="AY461" s="3">
        <f xml:space="preserve"> IFERROR(Table1[[#This Row],[GP TTM]]/Table1[[#This Row],[Total Assets TTM]], "x")</f>
        <v>1.5</v>
      </c>
      <c r="BA461" s="3" t="str">
        <f xml:space="preserve"> IFERROR(ABS(Table1[[#This Row],[ROA 2013]]-Table1[[#This Row],[ROA 2012]]), "x")</f>
        <v>x</v>
      </c>
      <c r="BB461" s="3" t="str">
        <f xml:space="preserve"> IFERROR(ABS(Table1[[#This Row],[ROA 2014]]-Table1[[#This Row],[ROA 2013]]), "x")</f>
        <v>x</v>
      </c>
      <c r="BC461" s="3" t="str">
        <f xml:space="preserve"> IFERROR(ABS(Table1[[#This Row],[ROA 2015]]-Table1[[#This Row],[ROA 2014]]), "x")</f>
        <v>x</v>
      </c>
      <c r="BD461" s="3" t="str">
        <f xml:space="preserve"> IFERROR(ABS(Table1[[#This Row],[ROA 2016]]-Table1[[#This Row],[ROA 2015]]), "x")</f>
        <v>x</v>
      </c>
      <c r="BE461" s="3" t="str">
        <f xml:space="preserve"> IFERROR(ABS(Table1[[#This Row],[ROA 2017]]-Table1[[#This Row],[ROA 2016]]), "x")</f>
        <v>x</v>
      </c>
      <c r="BF461" s="3" t="str">
        <f xml:space="preserve"> IFERROR(ABS(Table1[[#This Row],[ROA 2018]]-Table1[[#This Row],[ROA 2017]]), "x")</f>
        <v>x</v>
      </c>
      <c r="BG461" s="3" t="str">
        <f xml:space="preserve"> IFERROR(ABS(Table1[[#This Row],[ROA 2019]]-Table1[[#This Row],[ROA 2018]]), "x")</f>
        <v>x</v>
      </c>
      <c r="BH461" s="3" t="str">
        <f xml:space="preserve"> IFERROR(ABS(Table1[[#This Row],[ROA 2020]]-Table1[[#This Row],[ROA 2019]]), "x")</f>
        <v>x</v>
      </c>
      <c r="BI461" s="3">
        <f xml:space="preserve"> IFERROR(ABS(Table1[[#This Row],[ROA 2021]]-Table1[[#This Row],[ROA 2020]]), "x")</f>
        <v>1.155451225873761</v>
      </c>
      <c r="BJ461" s="3">
        <f xml:space="preserve"> IFERROR(AVERAGE(Table1[[#This Row],[ROA 2013-2012]:[ROA 2021-2020]]), "x")</f>
        <v>1.155451225873761</v>
      </c>
      <c r="BK461" s="3">
        <f>IFERROR(AVERAGE(Table1[[#This Row],[ROA 2012]:[ROA 2021]]), "x")</f>
        <v>0.46150326259048774</v>
      </c>
      <c r="BN461" s="1">
        <f>SUM(Table1[[#This Row],[B/M Rank]:[ROA Rank]])</f>
        <v>0</v>
      </c>
    </row>
    <row r="462" spans="1:66" x14ac:dyDescent="0.25">
      <c r="A462" s="1" t="s">
        <v>2503</v>
      </c>
      <c r="B462" s="1" t="s">
        <v>555</v>
      </c>
      <c r="C462" s="1" t="s">
        <v>523</v>
      </c>
      <c r="D462" s="1" t="s">
        <v>152</v>
      </c>
      <c r="E462" s="1" t="s">
        <v>108</v>
      </c>
      <c r="F462" s="1">
        <v>6.8</v>
      </c>
      <c r="G462" s="19"/>
      <c r="H462" s="19"/>
      <c r="I462" s="19"/>
      <c r="J462" s="19"/>
      <c r="K462" s="1"/>
      <c r="L462" s="19"/>
      <c r="M462" s="1">
        <v>2015</v>
      </c>
      <c r="Q462" s="1">
        <v>-0.4</v>
      </c>
      <c r="R462" s="1">
        <v>-0.6</v>
      </c>
      <c r="S462" s="1">
        <v>0</v>
      </c>
      <c r="T462" s="1">
        <v>0.8</v>
      </c>
      <c r="U462" s="1">
        <v>0.7</v>
      </c>
      <c r="V462" s="1">
        <v>1</v>
      </c>
      <c r="W462" s="1">
        <v>1.4</v>
      </c>
      <c r="X462" s="1">
        <v>1.4</v>
      </c>
      <c r="Z462" s="3">
        <f xml:space="preserve"> IFERROR(AVEDEV(Table1[[#This Row],[GP 2012]:[GP 2021]]) / Table1[[#This Row],[Avg GP]], "x")</f>
        <v>1.5467980295566504</v>
      </c>
      <c r="AA462" s="2">
        <f xml:space="preserve"> IFERROR(AVERAGE(Table1[[#This Row],[GP 2012]:[GP 2021]]), "x")</f>
        <v>0.41428571428571426</v>
      </c>
      <c r="AB462" s="11">
        <f>Table1[Equity]/Table1[Market Capital]</f>
        <v>0</v>
      </c>
      <c r="AF462" s="1">
        <v>3.6</v>
      </c>
      <c r="AG462" s="1">
        <v>3.7</v>
      </c>
      <c r="AH462" s="1">
        <v>4.5</v>
      </c>
      <c r="AI462" s="1">
        <v>10.9</v>
      </c>
      <c r="AJ462" s="1">
        <v>9.8000000000000007</v>
      </c>
      <c r="AK462" s="1">
        <v>6.2</v>
      </c>
      <c r="AL462" s="1">
        <v>5.3</v>
      </c>
      <c r="AM462" s="1">
        <v>6.4</v>
      </c>
      <c r="AN462" s="1">
        <v>0</v>
      </c>
      <c r="AO462" s="3" t="str">
        <f xml:space="preserve"> IFERROR(Table1[[#This Row],[GP 2012]]/Table1[[#This Row],[Total Assets 2012]], "x")</f>
        <v>x</v>
      </c>
      <c r="AP462" s="3" t="str">
        <f xml:space="preserve"> IFERROR(Table1[[#This Row],[GP 2013]]/Table1[[#This Row],[Total Assets 2013]], "x")</f>
        <v>x</v>
      </c>
      <c r="AQ462" s="3" t="str">
        <f xml:space="preserve"> IFERROR(Table1[[#This Row],[GP 2014]]/Table1[[#This Row],[Total Assets 2014]], "x")</f>
        <v>x</v>
      </c>
      <c r="AR462" s="3">
        <f xml:space="preserve"> IFERROR(Table1[[#This Row],[GP 2015]]/Table1[[#This Row],[Total Assets 2015]], "x")</f>
        <v>-0.11111111111111112</v>
      </c>
      <c r="AS462" s="3">
        <f xml:space="preserve"> IFERROR(Table1[[#This Row],[GP 2016]]/Table1[[#This Row],[Total Assets 2016]], "x")</f>
        <v>-0.16216216216216214</v>
      </c>
      <c r="AT462" s="3">
        <f xml:space="preserve"> IFERROR(Table1[[#This Row],[GP 2017]]/Table1[[#This Row],[Total Assets 2017]], "x")</f>
        <v>0</v>
      </c>
      <c r="AU462" s="3">
        <f xml:space="preserve"> IFERROR(Table1[[#This Row],[GP 2018]]/Table1[[#This Row],[Total Assets 2018]], "x")</f>
        <v>7.3394495412844041E-2</v>
      </c>
      <c r="AV462" s="3">
        <f xml:space="preserve"> IFERROR(Table1[[#This Row],[GP 2019]]/Table1[[#This Row],[Total Assets 2019]], "x")</f>
        <v>7.1428571428571425E-2</v>
      </c>
      <c r="AW462" s="3">
        <f xml:space="preserve"> IFERROR(Table1[[#This Row],[GP 2020]]/Table1[[#This Row],[Total Assets 2020]], "x")</f>
        <v>0.16129032258064516</v>
      </c>
      <c r="AX462" s="3">
        <f xml:space="preserve"> IFERROR(Table1[[#This Row],[GP 2021]]/Table1[[#This Row],[Total Assets 2021]], "x")</f>
        <v>0.26415094339622641</v>
      </c>
      <c r="AY462" s="3">
        <f xml:space="preserve"> IFERROR(Table1[[#This Row],[GP TTM]]/Table1[[#This Row],[Total Assets TTM]], "x")</f>
        <v>0.21874999999999997</v>
      </c>
      <c r="BA462" s="3" t="str">
        <f xml:space="preserve"> IFERROR(ABS(Table1[[#This Row],[ROA 2013]]-Table1[[#This Row],[ROA 2012]]), "x")</f>
        <v>x</v>
      </c>
      <c r="BB462" s="3" t="str">
        <f xml:space="preserve"> IFERROR(ABS(Table1[[#This Row],[ROA 2014]]-Table1[[#This Row],[ROA 2013]]), "x")</f>
        <v>x</v>
      </c>
      <c r="BC462" s="3" t="str">
        <f xml:space="preserve"> IFERROR(ABS(Table1[[#This Row],[ROA 2015]]-Table1[[#This Row],[ROA 2014]]), "x")</f>
        <v>x</v>
      </c>
      <c r="BD462" s="3">
        <f xml:space="preserve"> IFERROR(ABS(Table1[[#This Row],[ROA 2016]]-Table1[[#This Row],[ROA 2015]]), "x")</f>
        <v>5.1051051051051025E-2</v>
      </c>
      <c r="BE462" s="3">
        <f xml:space="preserve"> IFERROR(ABS(Table1[[#This Row],[ROA 2017]]-Table1[[#This Row],[ROA 2016]]), "x")</f>
        <v>0.16216216216216214</v>
      </c>
      <c r="BF462" s="3">
        <f xml:space="preserve"> IFERROR(ABS(Table1[[#This Row],[ROA 2018]]-Table1[[#This Row],[ROA 2017]]), "x")</f>
        <v>7.3394495412844041E-2</v>
      </c>
      <c r="BG462" s="3">
        <f xml:space="preserve"> IFERROR(ABS(Table1[[#This Row],[ROA 2019]]-Table1[[#This Row],[ROA 2018]]), "x")</f>
        <v>1.9659239842726162E-3</v>
      </c>
      <c r="BH462" s="3">
        <f xml:space="preserve"> IFERROR(ABS(Table1[[#This Row],[ROA 2020]]-Table1[[#This Row],[ROA 2019]]), "x")</f>
        <v>8.9861751152073732E-2</v>
      </c>
      <c r="BI462" s="3">
        <f xml:space="preserve"> IFERROR(ABS(Table1[[#This Row],[ROA 2021]]-Table1[[#This Row],[ROA 2020]]), "x")</f>
        <v>0.10286062081558126</v>
      </c>
      <c r="BJ462" s="3">
        <f xml:space="preserve"> IFERROR(AVERAGE(Table1[[#This Row],[ROA 2013-2012]:[ROA 2021-2020]]), "x")</f>
        <v>8.0216000762997466E-2</v>
      </c>
      <c r="BK462" s="3">
        <f>IFERROR(AVERAGE(Table1[[#This Row],[ROA 2012]:[ROA 2021]]), "x")</f>
        <v>4.2427294220716248E-2</v>
      </c>
      <c r="BN462" s="1">
        <f>SUM(Table1[[#This Row],[B/M Rank]:[ROA Rank]])</f>
        <v>0</v>
      </c>
    </row>
    <row r="463" spans="1:66" x14ac:dyDescent="0.25">
      <c r="A463" s="1" t="s">
        <v>2657</v>
      </c>
      <c r="B463" s="1" t="s">
        <v>4407</v>
      </c>
      <c r="C463" s="1" t="s">
        <v>4406</v>
      </c>
      <c r="D463" s="1" t="s">
        <v>392</v>
      </c>
      <c r="E463" s="1" t="s">
        <v>108</v>
      </c>
      <c r="F463" s="1">
        <v>6.8</v>
      </c>
      <c r="G463" s="19"/>
      <c r="H463" s="19"/>
      <c r="I463" s="19"/>
      <c r="J463" s="19"/>
      <c r="K463" s="1"/>
      <c r="L463" s="19"/>
      <c r="M463" s="1">
        <v>2012</v>
      </c>
      <c r="N463" s="1">
        <v>-0.1</v>
      </c>
      <c r="O463" s="1">
        <v>0</v>
      </c>
      <c r="P463" s="1">
        <v>-0.1</v>
      </c>
      <c r="Q463" s="1">
        <v>0</v>
      </c>
      <c r="R463" s="1">
        <v>0</v>
      </c>
      <c r="S463" s="1">
        <v>-1.1000000000000001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Z463" s="3">
        <f xml:space="preserve"> IFERROR(AVEDEV(Table1[[#This Row],[GP 2012]:[GP 2021]]) / Table1[[#This Row],[Avg GP]], "x")</f>
        <v>-1.4923076923076923</v>
      </c>
      <c r="AA463" s="2">
        <f xml:space="preserve"> IFERROR(AVERAGE(Table1[[#This Row],[GP 2012]:[GP 2021]]), "x")</f>
        <v>-0.13</v>
      </c>
      <c r="AB463" s="11">
        <f>Table1[Equity]/Table1[Market Capital]</f>
        <v>-0.66176470588235292</v>
      </c>
      <c r="AC463" s="1">
        <v>6.1</v>
      </c>
      <c r="AD463" s="1">
        <v>2.2999999999999998</v>
      </c>
      <c r="AE463" s="1">
        <v>2.9</v>
      </c>
      <c r="AF463" s="1">
        <v>4</v>
      </c>
      <c r="AG463" s="1">
        <v>5.5</v>
      </c>
      <c r="AH463" s="1">
        <v>0.4</v>
      </c>
      <c r="AI463" s="1">
        <v>0.1</v>
      </c>
      <c r="AJ463" s="1">
        <v>0.2</v>
      </c>
      <c r="AK463" s="1">
        <v>0.1</v>
      </c>
      <c r="AL463" s="1">
        <v>0.2</v>
      </c>
      <c r="AM463" s="1">
        <v>0.3</v>
      </c>
      <c r="AN463" s="1">
        <v>-4.5</v>
      </c>
      <c r="AO463" s="3">
        <f xml:space="preserve"> IFERROR(Table1[[#This Row],[GP 2012]]/Table1[[#This Row],[Total Assets 2012]], "x")</f>
        <v>-1.6393442622950821E-2</v>
      </c>
      <c r="AP463" s="3">
        <f xml:space="preserve"> IFERROR(Table1[[#This Row],[GP 2013]]/Table1[[#This Row],[Total Assets 2013]], "x")</f>
        <v>0</v>
      </c>
      <c r="AQ463" s="3">
        <f xml:space="preserve"> IFERROR(Table1[[#This Row],[GP 2014]]/Table1[[#This Row],[Total Assets 2014]], "x")</f>
        <v>-3.4482758620689655E-2</v>
      </c>
      <c r="AR463" s="3">
        <f xml:space="preserve"> IFERROR(Table1[[#This Row],[GP 2015]]/Table1[[#This Row],[Total Assets 2015]], "x")</f>
        <v>0</v>
      </c>
      <c r="AS463" s="3">
        <f xml:space="preserve"> IFERROR(Table1[[#This Row],[GP 2016]]/Table1[[#This Row],[Total Assets 2016]], "x")</f>
        <v>0</v>
      </c>
      <c r="AT463" s="3">
        <f xml:space="preserve"> IFERROR(Table1[[#This Row],[GP 2017]]/Table1[[#This Row],[Total Assets 2017]], "x")</f>
        <v>-2.75</v>
      </c>
      <c r="AU463" s="3">
        <f xml:space="preserve"> IFERROR(Table1[[#This Row],[GP 2018]]/Table1[[#This Row],[Total Assets 2018]], "x")</f>
        <v>0</v>
      </c>
      <c r="AV463" s="3">
        <f xml:space="preserve"> IFERROR(Table1[[#This Row],[GP 2019]]/Table1[[#This Row],[Total Assets 2019]], "x")</f>
        <v>0</v>
      </c>
      <c r="AW463" s="3">
        <f xml:space="preserve"> IFERROR(Table1[[#This Row],[GP 2020]]/Table1[[#This Row],[Total Assets 2020]], "x")</f>
        <v>0</v>
      </c>
      <c r="AX463" s="3">
        <f xml:space="preserve"> IFERROR(Table1[[#This Row],[GP 2021]]/Table1[[#This Row],[Total Assets 2021]], "x")</f>
        <v>0</v>
      </c>
      <c r="AY463" s="3">
        <f xml:space="preserve"> IFERROR(Table1[[#This Row],[GP TTM]]/Table1[[#This Row],[Total Assets TTM]], "x")</f>
        <v>0</v>
      </c>
      <c r="BA463" s="3">
        <f xml:space="preserve"> IFERROR(ABS(Table1[[#This Row],[ROA 2013]]-Table1[[#This Row],[ROA 2012]]), "x")</f>
        <v>1.6393442622950821E-2</v>
      </c>
      <c r="BB463" s="3">
        <f xml:space="preserve"> IFERROR(ABS(Table1[[#This Row],[ROA 2014]]-Table1[[#This Row],[ROA 2013]]), "x")</f>
        <v>3.4482758620689655E-2</v>
      </c>
      <c r="BC463" s="3">
        <f xml:space="preserve"> IFERROR(ABS(Table1[[#This Row],[ROA 2015]]-Table1[[#This Row],[ROA 2014]]), "x")</f>
        <v>3.4482758620689655E-2</v>
      </c>
      <c r="BD463" s="3">
        <f xml:space="preserve"> IFERROR(ABS(Table1[[#This Row],[ROA 2016]]-Table1[[#This Row],[ROA 2015]]), "x")</f>
        <v>0</v>
      </c>
      <c r="BE463" s="3">
        <f xml:space="preserve"> IFERROR(ABS(Table1[[#This Row],[ROA 2017]]-Table1[[#This Row],[ROA 2016]]), "x")</f>
        <v>2.75</v>
      </c>
      <c r="BF463" s="3">
        <f xml:space="preserve"> IFERROR(ABS(Table1[[#This Row],[ROA 2018]]-Table1[[#This Row],[ROA 2017]]), "x")</f>
        <v>2.75</v>
      </c>
      <c r="BG463" s="3">
        <f xml:space="preserve"> IFERROR(ABS(Table1[[#This Row],[ROA 2019]]-Table1[[#This Row],[ROA 2018]]), "x")</f>
        <v>0</v>
      </c>
      <c r="BH463" s="3">
        <f xml:space="preserve"> IFERROR(ABS(Table1[[#This Row],[ROA 2020]]-Table1[[#This Row],[ROA 2019]]), "x")</f>
        <v>0</v>
      </c>
      <c r="BI463" s="3">
        <f xml:space="preserve"> IFERROR(ABS(Table1[[#This Row],[ROA 2021]]-Table1[[#This Row],[ROA 2020]]), "x")</f>
        <v>0</v>
      </c>
      <c r="BJ463" s="3">
        <f xml:space="preserve"> IFERROR(AVERAGE(Table1[[#This Row],[ROA 2013-2012]:[ROA 2021-2020]]), "x")</f>
        <v>0.6205954399849255</v>
      </c>
      <c r="BK463" s="3">
        <f>IFERROR(AVERAGE(Table1[[#This Row],[ROA 2012]:[ROA 2021]]), "x")</f>
        <v>-0.28008762012436406</v>
      </c>
      <c r="BN463" s="1">
        <f>SUM(Table1[[#This Row],[B/M Rank]:[ROA Rank]])</f>
        <v>0</v>
      </c>
    </row>
    <row r="464" spans="1:66" x14ac:dyDescent="0.25">
      <c r="A464" s="1" t="s">
        <v>2988</v>
      </c>
      <c r="B464" s="1" t="s">
        <v>4490</v>
      </c>
      <c r="C464" s="1" t="s">
        <v>4417</v>
      </c>
      <c r="D464" s="1" t="s">
        <v>268</v>
      </c>
      <c r="E464" s="1" t="s">
        <v>108</v>
      </c>
      <c r="F464" s="1">
        <v>6.8</v>
      </c>
      <c r="G464" s="19"/>
      <c r="H464" s="19"/>
      <c r="I464" s="19"/>
      <c r="J464" s="19"/>
      <c r="K464" s="1"/>
      <c r="L464" s="19"/>
      <c r="M464" s="1">
        <v>2012</v>
      </c>
      <c r="N464" s="1" t="s">
        <v>4368</v>
      </c>
      <c r="O464" s="1" t="s">
        <v>4368</v>
      </c>
      <c r="P464" s="1" t="s">
        <v>4368</v>
      </c>
      <c r="Q464" s="1">
        <v>0</v>
      </c>
      <c r="R464" s="1" t="s">
        <v>4368</v>
      </c>
      <c r="S464" s="1" t="s">
        <v>4368</v>
      </c>
      <c r="T464" s="1">
        <v>-0.1</v>
      </c>
      <c r="U464" s="1" t="s">
        <v>4368</v>
      </c>
      <c r="V464" s="1">
        <v>0</v>
      </c>
      <c r="W464" s="1">
        <v>-0.1</v>
      </c>
      <c r="X464" s="1">
        <v>-0.1</v>
      </c>
      <c r="Z464" s="3">
        <f xml:space="preserve"> IFERROR(AVEDEV(Table1[[#This Row],[GP 2012]:[GP 2021]]) / Table1[[#This Row],[Avg GP]], "x")</f>
        <v>-1</v>
      </c>
      <c r="AA464" s="2">
        <f xml:space="preserve"> IFERROR(AVERAGE(Table1[[#This Row],[GP 2012]:[GP 2021]]), "x")</f>
        <v>-0.05</v>
      </c>
      <c r="AB464" s="11">
        <f>Table1[Equity]/Table1[Market Capital]</f>
        <v>0.83823529411764708</v>
      </c>
      <c r="AC464" s="1">
        <v>3.8</v>
      </c>
      <c r="AD464" s="1">
        <v>2.5</v>
      </c>
      <c r="AE464" s="1">
        <v>1</v>
      </c>
      <c r="AF464" s="1">
        <v>0.9</v>
      </c>
      <c r="AG464" s="1">
        <v>0.8</v>
      </c>
      <c r="AH464" s="1">
        <v>1.5</v>
      </c>
      <c r="AI464" s="1">
        <v>7.7</v>
      </c>
      <c r="AJ464" s="1">
        <v>5.7</v>
      </c>
      <c r="AK464" s="1">
        <v>1.6</v>
      </c>
      <c r="AL464" s="1">
        <v>6.4</v>
      </c>
      <c r="AM464" s="1">
        <v>6.5</v>
      </c>
      <c r="AN464" s="1">
        <v>5.7</v>
      </c>
      <c r="AO464" s="3" t="str">
        <f xml:space="preserve"> IFERROR(Table1[[#This Row],[GP 2012]]/Table1[[#This Row],[Total Assets 2012]], "x")</f>
        <v>x</v>
      </c>
      <c r="AP464" s="3" t="str">
        <f xml:space="preserve"> IFERROR(Table1[[#This Row],[GP 2013]]/Table1[[#This Row],[Total Assets 2013]], "x")</f>
        <v>x</v>
      </c>
      <c r="AQ464" s="3" t="str">
        <f xml:space="preserve"> IFERROR(Table1[[#This Row],[GP 2014]]/Table1[[#This Row],[Total Assets 2014]], "x")</f>
        <v>x</v>
      </c>
      <c r="AR464" s="3">
        <f xml:space="preserve"> IFERROR(Table1[[#This Row],[GP 2015]]/Table1[[#This Row],[Total Assets 2015]], "x")</f>
        <v>0</v>
      </c>
      <c r="AS464" s="3" t="str">
        <f xml:space="preserve"> IFERROR(Table1[[#This Row],[GP 2016]]/Table1[[#This Row],[Total Assets 2016]], "x")</f>
        <v>x</v>
      </c>
      <c r="AT464" s="3" t="str">
        <f xml:space="preserve"> IFERROR(Table1[[#This Row],[GP 2017]]/Table1[[#This Row],[Total Assets 2017]], "x")</f>
        <v>x</v>
      </c>
      <c r="AU464" s="3">
        <f xml:space="preserve"> IFERROR(Table1[[#This Row],[GP 2018]]/Table1[[#This Row],[Total Assets 2018]], "x")</f>
        <v>-1.2987012987012988E-2</v>
      </c>
      <c r="AV464" s="3" t="str">
        <f xml:space="preserve"> IFERROR(Table1[[#This Row],[GP 2019]]/Table1[[#This Row],[Total Assets 2019]], "x")</f>
        <v>x</v>
      </c>
      <c r="AW464" s="3">
        <f xml:space="preserve"> IFERROR(Table1[[#This Row],[GP 2020]]/Table1[[#This Row],[Total Assets 2020]], "x")</f>
        <v>0</v>
      </c>
      <c r="AX464" s="3">
        <f xml:space="preserve"> IFERROR(Table1[[#This Row],[GP 2021]]/Table1[[#This Row],[Total Assets 2021]], "x")</f>
        <v>-1.5625E-2</v>
      </c>
      <c r="AY464" s="3">
        <f xml:space="preserve"> IFERROR(Table1[[#This Row],[GP TTM]]/Table1[[#This Row],[Total Assets TTM]], "x")</f>
        <v>-1.5384615384615385E-2</v>
      </c>
      <c r="BA464" s="3" t="str">
        <f xml:space="preserve"> IFERROR(ABS(Table1[[#This Row],[ROA 2013]]-Table1[[#This Row],[ROA 2012]]), "x")</f>
        <v>x</v>
      </c>
      <c r="BB464" s="3" t="str">
        <f xml:space="preserve"> IFERROR(ABS(Table1[[#This Row],[ROA 2014]]-Table1[[#This Row],[ROA 2013]]), "x")</f>
        <v>x</v>
      </c>
      <c r="BC464" s="3" t="str">
        <f xml:space="preserve"> IFERROR(ABS(Table1[[#This Row],[ROA 2015]]-Table1[[#This Row],[ROA 2014]]), "x")</f>
        <v>x</v>
      </c>
      <c r="BD464" s="3" t="str">
        <f xml:space="preserve"> IFERROR(ABS(Table1[[#This Row],[ROA 2016]]-Table1[[#This Row],[ROA 2015]]), "x")</f>
        <v>x</v>
      </c>
      <c r="BE464" s="3" t="str">
        <f xml:space="preserve"> IFERROR(ABS(Table1[[#This Row],[ROA 2017]]-Table1[[#This Row],[ROA 2016]]), "x")</f>
        <v>x</v>
      </c>
      <c r="BF464" s="3" t="str">
        <f xml:space="preserve"> IFERROR(ABS(Table1[[#This Row],[ROA 2018]]-Table1[[#This Row],[ROA 2017]]), "x")</f>
        <v>x</v>
      </c>
      <c r="BG464" s="3" t="str">
        <f xml:space="preserve"> IFERROR(ABS(Table1[[#This Row],[ROA 2019]]-Table1[[#This Row],[ROA 2018]]), "x")</f>
        <v>x</v>
      </c>
      <c r="BH464" s="3" t="str">
        <f xml:space="preserve"> IFERROR(ABS(Table1[[#This Row],[ROA 2020]]-Table1[[#This Row],[ROA 2019]]), "x")</f>
        <v>x</v>
      </c>
      <c r="BI464" s="3">
        <f xml:space="preserve"> IFERROR(ABS(Table1[[#This Row],[ROA 2021]]-Table1[[#This Row],[ROA 2020]]), "x")</f>
        <v>1.5625E-2</v>
      </c>
      <c r="BJ464" s="3">
        <f xml:space="preserve"> IFERROR(AVERAGE(Table1[[#This Row],[ROA 2013-2012]:[ROA 2021-2020]]), "x")</f>
        <v>1.5625E-2</v>
      </c>
      <c r="BK464" s="3">
        <f>IFERROR(AVERAGE(Table1[[#This Row],[ROA 2012]:[ROA 2021]]), "x")</f>
        <v>-7.153003246753247E-3</v>
      </c>
      <c r="BN464" s="1">
        <f>SUM(Table1[[#This Row],[B/M Rank]:[ROA Rank]])</f>
        <v>0</v>
      </c>
    </row>
    <row r="465" spans="1:66" x14ac:dyDescent="0.25">
      <c r="A465" s="1" t="s">
        <v>3726</v>
      </c>
      <c r="B465" s="1" t="s">
        <v>1452</v>
      </c>
      <c r="C465" s="1" t="s">
        <v>4417</v>
      </c>
      <c r="D465" s="1" t="s">
        <v>268</v>
      </c>
      <c r="E465" s="1" t="s">
        <v>108</v>
      </c>
      <c r="F465" s="1">
        <v>6.8</v>
      </c>
      <c r="G465" s="19"/>
      <c r="H465" s="19"/>
      <c r="I465" s="19"/>
      <c r="J465" s="19"/>
      <c r="K465" s="1"/>
      <c r="L465" s="19"/>
      <c r="M465" s="1" t="s">
        <v>1494</v>
      </c>
      <c r="N465" s="1" t="s">
        <v>1494</v>
      </c>
      <c r="O465" s="1" t="s">
        <v>1494</v>
      </c>
      <c r="P465" s="1" t="s">
        <v>1494</v>
      </c>
      <c r="Q465" s="1" t="s">
        <v>1494</v>
      </c>
      <c r="R465" s="1" t="s">
        <v>1494</v>
      </c>
      <c r="S465" s="1" t="s">
        <v>1494</v>
      </c>
      <c r="T465" s="1" t="s">
        <v>1494</v>
      </c>
      <c r="U465" s="1" t="s">
        <v>1494</v>
      </c>
      <c r="V465" s="1" t="s">
        <v>1494</v>
      </c>
      <c r="W465" s="1" t="s">
        <v>1494</v>
      </c>
      <c r="X465" s="1" t="s">
        <v>1494</v>
      </c>
      <c r="Z465" s="3" t="str">
        <f xml:space="preserve"> IFERROR(AVEDEV(Table1[[#This Row],[GP 2012]:[GP 2021]]) / Table1[[#This Row],[Avg GP]], "x")</f>
        <v>x</v>
      </c>
      <c r="AA465" s="2" t="str">
        <f xml:space="preserve"> IFERROR(AVERAGE(Table1[[#This Row],[GP 2012]:[GP 2021]]), "x")</f>
        <v>x</v>
      </c>
      <c r="AB465" s="11" t="e">
        <f>Table1[Equity]/Table1[Market Capital]</f>
        <v>#VALUE!</v>
      </c>
      <c r="AC465" s="1" t="s">
        <v>1494</v>
      </c>
      <c r="AD465" s="1" t="s">
        <v>1494</v>
      </c>
      <c r="AE465" s="1" t="s">
        <v>1494</v>
      </c>
      <c r="AF465" s="1" t="s">
        <v>1494</v>
      </c>
      <c r="AG465" s="1" t="s">
        <v>1494</v>
      </c>
      <c r="AH465" s="1" t="s">
        <v>1494</v>
      </c>
      <c r="AI465" s="1" t="s">
        <v>1494</v>
      </c>
      <c r="AJ465" s="1" t="s">
        <v>1494</v>
      </c>
      <c r="AK465" s="1" t="s">
        <v>1494</v>
      </c>
      <c r="AL465" s="1" t="s">
        <v>1494</v>
      </c>
      <c r="AM465" s="1" t="s">
        <v>1494</v>
      </c>
      <c r="AN465" s="1" t="s">
        <v>1494</v>
      </c>
      <c r="AO465" s="3" t="str">
        <f xml:space="preserve"> IFERROR(Table1[[#This Row],[GP 2012]]/Table1[[#This Row],[Total Assets 2012]], "x")</f>
        <v>x</v>
      </c>
      <c r="AP465" s="3" t="str">
        <f xml:space="preserve"> IFERROR(Table1[[#This Row],[GP 2013]]/Table1[[#This Row],[Total Assets 2013]], "x")</f>
        <v>x</v>
      </c>
      <c r="AQ465" s="3" t="str">
        <f xml:space="preserve"> IFERROR(Table1[[#This Row],[GP 2014]]/Table1[[#This Row],[Total Assets 2014]], "x")</f>
        <v>x</v>
      </c>
      <c r="AR465" s="3" t="str">
        <f xml:space="preserve"> IFERROR(Table1[[#This Row],[GP 2015]]/Table1[[#This Row],[Total Assets 2015]], "x")</f>
        <v>x</v>
      </c>
      <c r="AS465" s="3" t="str">
        <f xml:space="preserve"> IFERROR(Table1[[#This Row],[GP 2016]]/Table1[[#This Row],[Total Assets 2016]], "x")</f>
        <v>x</v>
      </c>
      <c r="AT465" s="3" t="str">
        <f xml:space="preserve"> IFERROR(Table1[[#This Row],[GP 2017]]/Table1[[#This Row],[Total Assets 2017]], "x")</f>
        <v>x</v>
      </c>
      <c r="AU465" s="3" t="str">
        <f xml:space="preserve"> IFERROR(Table1[[#This Row],[GP 2018]]/Table1[[#This Row],[Total Assets 2018]], "x")</f>
        <v>x</v>
      </c>
      <c r="AV465" s="3" t="str">
        <f xml:space="preserve"> IFERROR(Table1[[#This Row],[GP 2019]]/Table1[[#This Row],[Total Assets 2019]], "x")</f>
        <v>x</v>
      </c>
      <c r="AW465" s="3" t="str">
        <f xml:space="preserve"> IFERROR(Table1[[#This Row],[GP 2020]]/Table1[[#This Row],[Total Assets 2020]], "x")</f>
        <v>x</v>
      </c>
      <c r="AX465" s="3" t="str">
        <f xml:space="preserve"> IFERROR(Table1[[#This Row],[GP 2021]]/Table1[[#This Row],[Total Assets 2021]], "x")</f>
        <v>x</v>
      </c>
      <c r="AY465" s="3" t="str">
        <f xml:space="preserve"> IFERROR(Table1[[#This Row],[GP TTM]]/Table1[[#This Row],[Total Assets TTM]], "x")</f>
        <v>x</v>
      </c>
      <c r="BA465" s="3" t="str">
        <f xml:space="preserve"> IFERROR(ABS(Table1[[#This Row],[ROA 2013]]-Table1[[#This Row],[ROA 2012]]), "x")</f>
        <v>x</v>
      </c>
      <c r="BB465" s="3" t="str">
        <f xml:space="preserve"> IFERROR(ABS(Table1[[#This Row],[ROA 2014]]-Table1[[#This Row],[ROA 2013]]), "x")</f>
        <v>x</v>
      </c>
      <c r="BC465" s="3" t="str">
        <f xml:space="preserve"> IFERROR(ABS(Table1[[#This Row],[ROA 2015]]-Table1[[#This Row],[ROA 2014]]), "x")</f>
        <v>x</v>
      </c>
      <c r="BD465" s="3" t="str">
        <f xml:space="preserve"> IFERROR(ABS(Table1[[#This Row],[ROA 2016]]-Table1[[#This Row],[ROA 2015]]), "x")</f>
        <v>x</v>
      </c>
      <c r="BE465" s="3" t="str">
        <f xml:space="preserve"> IFERROR(ABS(Table1[[#This Row],[ROA 2017]]-Table1[[#This Row],[ROA 2016]]), "x")</f>
        <v>x</v>
      </c>
      <c r="BF465" s="3" t="str">
        <f xml:space="preserve"> IFERROR(ABS(Table1[[#This Row],[ROA 2018]]-Table1[[#This Row],[ROA 2017]]), "x")</f>
        <v>x</v>
      </c>
      <c r="BG465" s="3" t="str">
        <f xml:space="preserve"> IFERROR(ABS(Table1[[#This Row],[ROA 2019]]-Table1[[#This Row],[ROA 2018]]), "x")</f>
        <v>x</v>
      </c>
      <c r="BH465" s="3" t="str">
        <f xml:space="preserve"> IFERROR(ABS(Table1[[#This Row],[ROA 2020]]-Table1[[#This Row],[ROA 2019]]), "x")</f>
        <v>x</v>
      </c>
      <c r="BI465" s="3" t="str">
        <f xml:space="preserve"> IFERROR(ABS(Table1[[#This Row],[ROA 2021]]-Table1[[#This Row],[ROA 2020]]), "x")</f>
        <v>x</v>
      </c>
      <c r="BJ465" s="3" t="str">
        <f xml:space="preserve"> IFERROR(AVERAGE(Table1[[#This Row],[ROA 2013-2012]:[ROA 2021-2020]]), "x")</f>
        <v>x</v>
      </c>
      <c r="BK465" s="3" t="str">
        <f>IFERROR(AVERAGE(Table1[[#This Row],[ROA 2012]:[ROA 2021]]), "x")</f>
        <v>x</v>
      </c>
      <c r="BN465" s="1">
        <f>SUM(Table1[[#This Row],[B/M Rank]:[ROA Rank]])</f>
        <v>0</v>
      </c>
    </row>
    <row r="466" spans="1:66" x14ac:dyDescent="0.25">
      <c r="A466" s="1" t="s">
        <v>2508</v>
      </c>
      <c r="B466" s="1" t="s">
        <v>559</v>
      </c>
      <c r="C466" s="1" t="s">
        <v>523</v>
      </c>
      <c r="D466" s="1" t="s">
        <v>152</v>
      </c>
      <c r="E466" s="1" t="s">
        <v>108</v>
      </c>
      <c r="F466" s="1">
        <v>6.83</v>
      </c>
      <c r="G466" s="19"/>
      <c r="H466" s="19"/>
      <c r="I466" s="19"/>
      <c r="J466" s="19"/>
      <c r="K466" s="1"/>
      <c r="L466" s="19"/>
      <c r="M466" s="1" t="s">
        <v>1494</v>
      </c>
      <c r="N466" s="1" t="s">
        <v>1494</v>
      </c>
      <c r="O466" s="1" t="s">
        <v>1494</v>
      </c>
      <c r="P466" s="1" t="s">
        <v>1494</v>
      </c>
      <c r="Q466" s="1" t="s">
        <v>1494</v>
      </c>
      <c r="R466" s="1" t="s">
        <v>1494</v>
      </c>
      <c r="S466" s="1" t="s">
        <v>1494</v>
      </c>
      <c r="T466" s="1" t="s">
        <v>1494</v>
      </c>
      <c r="U466" s="1" t="s">
        <v>1494</v>
      </c>
      <c r="V466" s="1" t="s">
        <v>1494</v>
      </c>
      <c r="W466" s="1" t="s">
        <v>1494</v>
      </c>
      <c r="X466" s="1" t="s">
        <v>1494</v>
      </c>
      <c r="Z466" s="3" t="str">
        <f xml:space="preserve"> IFERROR(AVEDEV(Table1[[#This Row],[GP 2012]:[GP 2021]]) / Table1[[#This Row],[Avg GP]], "x")</f>
        <v>x</v>
      </c>
      <c r="AA466" s="2" t="str">
        <f xml:space="preserve"> IFERROR(AVERAGE(Table1[[#This Row],[GP 2012]:[GP 2021]]), "x")</f>
        <v>x</v>
      </c>
      <c r="AB466" s="11" t="e">
        <f>Table1[Equity]/Table1[Market Capital]</f>
        <v>#VALUE!</v>
      </c>
      <c r="AC466" s="1" t="s">
        <v>1494</v>
      </c>
      <c r="AD466" s="1" t="s">
        <v>1494</v>
      </c>
      <c r="AE466" s="1" t="s">
        <v>1494</v>
      </c>
      <c r="AF466" s="1" t="s">
        <v>1494</v>
      </c>
      <c r="AG466" s="1" t="s">
        <v>1494</v>
      </c>
      <c r="AH466" s="1" t="s">
        <v>1494</v>
      </c>
      <c r="AI466" s="1" t="s">
        <v>1494</v>
      </c>
      <c r="AJ466" s="1" t="s">
        <v>1494</v>
      </c>
      <c r="AK466" s="1" t="s">
        <v>1494</v>
      </c>
      <c r="AL466" s="1" t="s">
        <v>1494</v>
      </c>
      <c r="AM466" s="1" t="s">
        <v>1494</v>
      </c>
      <c r="AN466" s="1" t="s">
        <v>1494</v>
      </c>
      <c r="AO466" s="3" t="str">
        <f xml:space="preserve"> IFERROR(Table1[[#This Row],[GP 2012]]/Table1[[#This Row],[Total Assets 2012]], "x")</f>
        <v>x</v>
      </c>
      <c r="AP466" s="3" t="str">
        <f xml:space="preserve"> IFERROR(Table1[[#This Row],[GP 2013]]/Table1[[#This Row],[Total Assets 2013]], "x")</f>
        <v>x</v>
      </c>
      <c r="AQ466" s="3" t="str">
        <f xml:space="preserve"> IFERROR(Table1[[#This Row],[GP 2014]]/Table1[[#This Row],[Total Assets 2014]], "x")</f>
        <v>x</v>
      </c>
      <c r="AR466" s="3" t="str">
        <f xml:space="preserve"> IFERROR(Table1[[#This Row],[GP 2015]]/Table1[[#This Row],[Total Assets 2015]], "x")</f>
        <v>x</v>
      </c>
      <c r="AS466" s="3" t="str">
        <f xml:space="preserve"> IFERROR(Table1[[#This Row],[GP 2016]]/Table1[[#This Row],[Total Assets 2016]], "x")</f>
        <v>x</v>
      </c>
      <c r="AT466" s="3" t="str">
        <f xml:space="preserve"> IFERROR(Table1[[#This Row],[GP 2017]]/Table1[[#This Row],[Total Assets 2017]], "x")</f>
        <v>x</v>
      </c>
      <c r="AU466" s="3" t="str">
        <f xml:space="preserve"> IFERROR(Table1[[#This Row],[GP 2018]]/Table1[[#This Row],[Total Assets 2018]], "x")</f>
        <v>x</v>
      </c>
      <c r="AV466" s="3" t="str">
        <f xml:space="preserve"> IFERROR(Table1[[#This Row],[GP 2019]]/Table1[[#This Row],[Total Assets 2019]], "x")</f>
        <v>x</v>
      </c>
      <c r="AW466" s="3" t="str">
        <f xml:space="preserve"> IFERROR(Table1[[#This Row],[GP 2020]]/Table1[[#This Row],[Total Assets 2020]], "x")</f>
        <v>x</v>
      </c>
      <c r="AX466" s="3" t="str">
        <f xml:space="preserve"> IFERROR(Table1[[#This Row],[GP 2021]]/Table1[[#This Row],[Total Assets 2021]], "x")</f>
        <v>x</v>
      </c>
      <c r="AY466" s="3" t="str">
        <f xml:space="preserve"> IFERROR(Table1[[#This Row],[GP TTM]]/Table1[[#This Row],[Total Assets TTM]], "x")</f>
        <v>x</v>
      </c>
      <c r="BA466" s="3" t="str">
        <f xml:space="preserve"> IFERROR(ABS(Table1[[#This Row],[ROA 2013]]-Table1[[#This Row],[ROA 2012]]), "x")</f>
        <v>x</v>
      </c>
      <c r="BB466" s="3" t="str">
        <f xml:space="preserve"> IFERROR(ABS(Table1[[#This Row],[ROA 2014]]-Table1[[#This Row],[ROA 2013]]), "x")</f>
        <v>x</v>
      </c>
      <c r="BC466" s="3" t="str">
        <f xml:space="preserve"> IFERROR(ABS(Table1[[#This Row],[ROA 2015]]-Table1[[#This Row],[ROA 2014]]), "x")</f>
        <v>x</v>
      </c>
      <c r="BD466" s="3" t="str">
        <f xml:space="preserve"> IFERROR(ABS(Table1[[#This Row],[ROA 2016]]-Table1[[#This Row],[ROA 2015]]), "x")</f>
        <v>x</v>
      </c>
      <c r="BE466" s="3" t="str">
        <f xml:space="preserve"> IFERROR(ABS(Table1[[#This Row],[ROA 2017]]-Table1[[#This Row],[ROA 2016]]), "x")</f>
        <v>x</v>
      </c>
      <c r="BF466" s="3" t="str">
        <f xml:space="preserve"> IFERROR(ABS(Table1[[#This Row],[ROA 2018]]-Table1[[#This Row],[ROA 2017]]), "x")</f>
        <v>x</v>
      </c>
      <c r="BG466" s="3" t="str">
        <f xml:space="preserve"> IFERROR(ABS(Table1[[#This Row],[ROA 2019]]-Table1[[#This Row],[ROA 2018]]), "x")</f>
        <v>x</v>
      </c>
      <c r="BH466" s="3" t="str">
        <f xml:space="preserve"> IFERROR(ABS(Table1[[#This Row],[ROA 2020]]-Table1[[#This Row],[ROA 2019]]), "x")</f>
        <v>x</v>
      </c>
      <c r="BI466" s="3" t="str">
        <f xml:space="preserve"> IFERROR(ABS(Table1[[#This Row],[ROA 2021]]-Table1[[#This Row],[ROA 2020]]), "x")</f>
        <v>x</v>
      </c>
      <c r="BJ466" s="3" t="str">
        <f xml:space="preserve"> IFERROR(AVERAGE(Table1[[#This Row],[ROA 2013-2012]:[ROA 2021-2020]]), "x")</f>
        <v>x</v>
      </c>
      <c r="BK466" s="3" t="str">
        <f>IFERROR(AVERAGE(Table1[[#This Row],[ROA 2012]:[ROA 2021]]), "x")</f>
        <v>x</v>
      </c>
      <c r="BN466" s="1">
        <f>SUM(Table1[[#This Row],[B/M Rank]:[ROA Rank]])</f>
        <v>0</v>
      </c>
    </row>
    <row r="467" spans="1:66" x14ac:dyDescent="0.25">
      <c r="A467" s="1" t="s">
        <v>3187</v>
      </c>
      <c r="B467" s="1" t="s">
        <v>1092</v>
      </c>
      <c r="C467" s="1" t="s">
        <v>4417</v>
      </c>
      <c r="D467" s="1" t="s">
        <v>268</v>
      </c>
      <c r="E467" s="1" t="s">
        <v>108</v>
      </c>
      <c r="F467" s="1">
        <v>6.84</v>
      </c>
      <c r="G467" s="19"/>
      <c r="H467" s="19"/>
      <c r="I467" s="19"/>
      <c r="J467" s="19"/>
      <c r="K467" s="1"/>
      <c r="L467" s="19"/>
      <c r="M467" s="1">
        <v>2012</v>
      </c>
      <c r="N467" s="1" t="s">
        <v>4368</v>
      </c>
      <c r="O467" s="1" t="s">
        <v>4368</v>
      </c>
      <c r="P467" s="1" t="s">
        <v>4368</v>
      </c>
      <c r="Q467" s="1" t="s">
        <v>4368</v>
      </c>
      <c r="R467" s="1" t="s">
        <v>4368</v>
      </c>
      <c r="S467" s="1" t="s">
        <v>4368</v>
      </c>
      <c r="T467" s="1" t="s">
        <v>4368</v>
      </c>
      <c r="U467" s="1" t="s">
        <v>4368</v>
      </c>
      <c r="V467" s="1" t="s">
        <v>4368</v>
      </c>
      <c r="W467" s="1" t="s">
        <v>4368</v>
      </c>
      <c r="X467" s="1" t="s">
        <v>4368</v>
      </c>
      <c r="Z467" s="3" t="str">
        <f xml:space="preserve"> IFERROR(AVEDEV(Table1[[#This Row],[GP 2012]:[GP 2021]]) / Table1[[#This Row],[Avg GP]], "x")</f>
        <v>x</v>
      </c>
      <c r="AA467" s="2" t="str">
        <f xml:space="preserve"> IFERROR(AVERAGE(Table1[[#This Row],[GP 2012]:[GP 2021]]), "x")</f>
        <v>x</v>
      </c>
      <c r="AB467" s="11">
        <f>Table1[Equity]/Table1[Market Capital]</f>
        <v>0.2192982456140351</v>
      </c>
      <c r="AC467" s="1">
        <v>2.5</v>
      </c>
      <c r="AD467" s="1">
        <v>1.6</v>
      </c>
      <c r="AE467" s="1">
        <v>1.5</v>
      </c>
      <c r="AF467" s="1">
        <v>0.1</v>
      </c>
      <c r="AG467" s="1">
        <v>0.2</v>
      </c>
      <c r="AH467" s="1">
        <v>0.6</v>
      </c>
      <c r="AI467" s="1">
        <v>1.8</v>
      </c>
      <c r="AJ467" s="1">
        <v>1.9</v>
      </c>
      <c r="AK467" s="1">
        <v>1.9</v>
      </c>
      <c r="AL467" s="1">
        <v>2.2999999999999998</v>
      </c>
      <c r="AM467" s="1">
        <v>2.2000000000000002</v>
      </c>
      <c r="AN467" s="1">
        <v>1.5</v>
      </c>
      <c r="AO467" s="3" t="str">
        <f xml:space="preserve"> IFERROR(Table1[[#This Row],[GP 2012]]/Table1[[#This Row],[Total Assets 2012]], "x")</f>
        <v>x</v>
      </c>
      <c r="AP467" s="3" t="str">
        <f xml:space="preserve"> IFERROR(Table1[[#This Row],[GP 2013]]/Table1[[#This Row],[Total Assets 2013]], "x")</f>
        <v>x</v>
      </c>
      <c r="AQ467" s="3" t="str">
        <f xml:space="preserve"> IFERROR(Table1[[#This Row],[GP 2014]]/Table1[[#This Row],[Total Assets 2014]], "x")</f>
        <v>x</v>
      </c>
      <c r="AR467" s="3" t="str">
        <f xml:space="preserve"> IFERROR(Table1[[#This Row],[GP 2015]]/Table1[[#This Row],[Total Assets 2015]], "x")</f>
        <v>x</v>
      </c>
      <c r="AS467" s="3" t="str">
        <f xml:space="preserve"> IFERROR(Table1[[#This Row],[GP 2016]]/Table1[[#This Row],[Total Assets 2016]], "x")</f>
        <v>x</v>
      </c>
      <c r="AT467" s="3" t="str">
        <f xml:space="preserve"> IFERROR(Table1[[#This Row],[GP 2017]]/Table1[[#This Row],[Total Assets 2017]], "x")</f>
        <v>x</v>
      </c>
      <c r="AU467" s="3" t="str">
        <f xml:space="preserve"> IFERROR(Table1[[#This Row],[GP 2018]]/Table1[[#This Row],[Total Assets 2018]], "x")</f>
        <v>x</v>
      </c>
      <c r="AV467" s="3" t="str">
        <f xml:space="preserve"> IFERROR(Table1[[#This Row],[GP 2019]]/Table1[[#This Row],[Total Assets 2019]], "x")</f>
        <v>x</v>
      </c>
      <c r="AW467" s="3" t="str">
        <f xml:space="preserve"> IFERROR(Table1[[#This Row],[GP 2020]]/Table1[[#This Row],[Total Assets 2020]], "x")</f>
        <v>x</v>
      </c>
      <c r="AX467" s="3" t="str">
        <f xml:space="preserve"> IFERROR(Table1[[#This Row],[GP 2021]]/Table1[[#This Row],[Total Assets 2021]], "x")</f>
        <v>x</v>
      </c>
      <c r="AY467" s="3" t="str">
        <f xml:space="preserve"> IFERROR(Table1[[#This Row],[GP TTM]]/Table1[[#This Row],[Total Assets TTM]], "x")</f>
        <v>x</v>
      </c>
      <c r="BA467" s="3" t="str">
        <f xml:space="preserve"> IFERROR(ABS(Table1[[#This Row],[ROA 2013]]-Table1[[#This Row],[ROA 2012]]), "x")</f>
        <v>x</v>
      </c>
      <c r="BB467" s="3" t="str">
        <f xml:space="preserve"> IFERROR(ABS(Table1[[#This Row],[ROA 2014]]-Table1[[#This Row],[ROA 2013]]), "x")</f>
        <v>x</v>
      </c>
      <c r="BC467" s="3" t="str">
        <f xml:space="preserve"> IFERROR(ABS(Table1[[#This Row],[ROA 2015]]-Table1[[#This Row],[ROA 2014]]), "x")</f>
        <v>x</v>
      </c>
      <c r="BD467" s="3" t="str">
        <f xml:space="preserve"> IFERROR(ABS(Table1[[#This Row],[ROA 2016]]-Table1[[#This Row],[ROA 2015]]), "x")</f>
        <v>x</v>
      </c>
      <c r="BE467" s="3" t="str">
        <f xml:space="preserve"> IFERROR(ABS(Table1[[#This Row],[ROA 2017]]-Table1[[#This Row],[ROA 2016]]), "x")</f>
        <v>x</v>
      </c>
      <c r="BF467" s="3" t="str">
        <f xml:space="preserve"> IFERROR(ABS(Table1[[#This Row],[ROA 2018]]-Table1[[#This Row],[ROA 2017]]), "x")</f>
        <v>x</v>
      </c>
      <c r="BG467" s="3" t="str">
        <f xml:space="preserve"> IFERROR(ABS(Table1[[#This Row],[ROA 2019]]-Table1[[#This Row],[ROA 2018]]), "x")</f>
        <v>x</v>
      </c>
      <c r="BH467" s="3" t="str">
        <f xml:space="preserve"> IFERROR(ABS(Table1[[#This Row],[ROA 2020]]-Table1[[#This Row],[ROA 2019]]), "x")</f>
        <v>x</v>
      </c>
      <c r="BI467" s="3" t="str">
        <f xml:space="preserve"> IFERROR(ABS(Table1[[#This Row],[ROA 2021]]-Table1[[#This Row],[ROA 2020]]), "x")</f>
        <v>x</v>
      </c>
      <c r="BJ467" s="3" t="str">
        <f xml:space="preserve"> IFERROR(AVERAGE(Table1[[#This Row],[ROA 2013-2012]:[ROA 2021-2020]]), "x")</f>
        <v>x</v>
      </c>
      <c r="BK467" s="3" t="str">
        <f>IFERROR(AVERAGE(Table1[[#This Row],[ROA 2012]:[ROA 2021]]), "x")</f>
        <v>x</v>
      </c>
      <c r="BN467" s="1">
        <f>SUM(Table1[[#This Row],[B/M Rank]:[ROA Rank]])</f>
        <v>0</v>
      </c>
    </row>
    <row r="468" spans="1:66" x14ac:dyDescent="0.25">
      <c r="A468" s="1" t="s">
        <v>4210</v>
      </c>
      <c r="B468" s="1" t="s">
        <v>1914</v>
      </c>
      <c r="C468" s="1" t="s">
        <v>1889</v>
      </c>
      <c r="D468" s="1" t="s">
        <v>330</v>
      </c>
      <c r="E468" s="1" t="s">
        <v>108</v>
      </c>
      <c r="F468" s="1">
        <v>6.87</v>
      </c>
      <c r="G468" s="19"/>
      <c r="H468" s="19"/>
      <c r="I468" s="19"/>
      <c r="J468" s="19"/>
      <c r="K468" s="1"/>
      <c r="L468" s="19"/>
      <c r="M468" s="1">
        <v>2020</v>
      </c>
      <c r="V468" s="1" t="s">
        <v>4368</v>
      </c>
      <c r="W468" s="1" t="s">
        <v>4368</v>
      </c>
      <c r="X468" s="1" t="s">
        <v>4368</v>
      </c>
      <c r="Z468" s="3" t="str">
        <f xml:space="preserve"> IFERROR(AVEDEV(Table1[[#This Row],[GP 2012]:[GP 2021]]) / Table1[[#This Row],[Avg GP]], "x")</f>
        <v>x</v>
      </c>
      <c r="AA468" s="2" t="str">
        <f xml:space="preserve"> IFERROR(AVERAGE(Table1[[#This Row],[GP 2012]:[GP 2021]]), "x")</f>
        <v>x</v>
      </c>
      <c r="AB468" s="11">
        <f>Table1[Equity]/Table1[Market Capital]</f>
        <v>0.96069868995633179</v>
      </c>
      <c r="AK468" s="1">
        <v>0.8</v>
      </c>
      <c r="AL468" s="1">
        <v>13.2</v>
      </c>
      <c r="AM468" s="1">
        <v>7.1</v>
      </c>
      <c r="AN468" s="1">
        <v>6.6</v>
      </c>
      <c r="AO468" s="3" t="str">
        <f xml:space="preserve"> IFERROR(Table1[[#This Row],[GP 2012]]/Table1[[#This Row],[Total Assets 2012]], "x")</f>
        <v>x</v>
      </c>
      <c r="AP468" s="3" t="str">
        <f xml:space="preserve"> IFERROR(Table1[[#This Row],[GP 2013]]/Table1[[#This Row],[Total Assets 2013]], "x")</f>
        <v>x</v>
      </c>
      <c r="AQ468" s="3" t="str">
        <f xml:space="preserve"> IFERROR(Table1[[#This Row],[GP 2014]]/Table1[[#This Row],[Total Assets 2014]], "x")</f>
        <v>x</v>
      </c>
      <c r="AR468" s="3" t="str">
        <f xml:space="preserve"> IFERROR(Table1[[#This Row],[GP 2015]]/Table1[[#This Row],[Total Assets 2015]], "x")</f>
        <v>x</v>
      </c>
      <c r="AS468" s="3" t="str">
        <f xml:space="preserve"> IFERROR(Table1[[#This Row],[GP 2016]]/Table1[[#This Row],[Total Assets 2016]], "x")</f>
        <v>x</v>
      </c>
      <c r="AT468" s="3" t="str">
        <f xml:space="preserve"> IFERROR(Table1[[#This Row],[GP 2017]]/Table1[[#This Row],[Total Assets 2017]], "x")</f>
        <v>x</v>
      </c>
      <c r="AU468" s="3" t="str">
        <f xml:space="preserve"> IFERROR(Table1[[#This Row],[GP 2018]]/Table1[[#This Row],[Total Assets 2018]], "x")</f>
        <v>x</v>
      </c>
      <c r="AV468" s="3" t="str">
        <f xml:space="preserve"> IFERROR(Table1[[#This Row],[GP 2019]]/Table1[[#This Row],[Total Assets 2019]], "x")</f>
        <v>x</v>
      </c>
      <c r="AW468" s="3" t="str">
        <f xml:space="preserve"> IFERROR(Table1[[#This Row],[GP 2020]]/Table1[[#This Row],[Total Assets 2020]], "x")</f>
        <v>x</v>
      </c>
      <c r="AX468" s="3" t="str">
        <f xml:space="preserve"> IFERROR(Table1[[#This Row],[GP 2021]]/Table1[[#This Row],[Total Assets 2021]], "x")</f>
        <v>x</v>
      </c>
      <c r="AY468" s="3" t="str">
        <f xml:space="preserve"> IFERROR(Table1[[#This Row],[GP TTM]]/Table1[[#This Row],[Total Assets TTM]], "x")</f>
        <v>x</v>
      </c>
      <c r="BA468" s="3" t="str">
        <f xml:space="preserve"> IFERROR(ABS(Table1[[#This Row],[ROA 2013]]-Table1[[#This Row],[ROA 2012]]), "x")</f>
        <v>x</v>
      </c>
      <c r="BB468" s="3" t="str">
        <f xml:space="preserve"> IFERROR(ABS(Table1[[#This Row],[ROA 2014]]-Table1[[#This Row],[ROA 2013]]), "x")</f>
        <v>x</v>
      </c>
      <c r="BC468" s="3" t="str">
        <f xml:space="preserve"> IFERROR(ABS(Table1[[#This Row],[ROA 2015]]-Table1[[#This Row],[ROA 2014]]), "x")</f>
        <v>x</v>
      </c>
      <c r="BD468" s="3" t="str">
        <f xml:space="preserve"> IFERROR(ABS(Table1[[#This Row],[ROA 2016]]-Table1[[#This Row],[ROA 2015]]), "x")</f>
        <v>x</v>
      </c>
      <c r="BE468" s="3" t="str">
        <f xml:space="preserve"> IFERROR(ABS(Table1[[#This Row],[ROA 2017]]-Table1[[#This Row],[ROA 2016]]), "x")</f>
        <v>x</v>
      </c>
      <c r="BF468" s="3" t="str">
        <f xml:space="preserve"> IFERROR(ABS(Table1[[#This Row],[ROA 2018]]-Table1[[#This Row],[ROA 2017]]), "x")</f>
        <v>x</v>
      </c>
      <c r="BG468" s="3" t="str">
        <f xml:space="preserve"> IFERROR(ABS(Table1[[#This Row],[ROA 2019]]-Table1[[#This Row],[ROA 2018]]), "x")</f>
        <v>x</v>
      </c>
      <c r="BH468" s="3" t="str">
        <f xml:space="preserve"> IFERROR(ABS(Table1[[#This Row],[ROA 2020]]-Table1[[#This Row],[ROA 2019]]), "x")</f>
        <v>x</v>
      </c>
      <c r="BI468" s="3" t="str">
        <f xml:space="preserve"> IFERROR(ABS(Table1[[#This Row],[ROA 2021]]-Table1[[#This Row],[ROA 2020]]), "x")</f>
        <v>x</v>
      </c>
      <c r="BJ468" s="3" t="str">
        <f xml:space="preserve"> IFERROR(AVERAGE(Table1[[#This Row],[ROA 2013-2012]:[ROA 2021-2020]]), "x")</f>
        <v>x</v>
      </c>
      <c r="BK468" s="3" t="str">
        <f>IFERROR(AVERAGE(Table1[[#This Row],[ROA 2012]:[ROA 2021]]), "x")</f>
        <v>x</v>
      </c>
      <c r="BN468" s="1">
        <f>SUM(Table1[[#This Row],[B/M Rank]:[ROA Rank]])</f>
        <v>0</v>
      </c>
    </row>
    <row r="469" spans="1:66" x14ac:dyDescent="0.25">
      <c r="A469" s="1" t="s">
        <v>2092</v>
      </c>
      <c r="B469" s="1" t="s">
        <v>138</v>
      </c>
      <c r="C469" s="1" t="s">
        <v>132</v>
      </c>
      <c r="D469" s="1" t="s">
        <v>133</v>
      </c>
      <c r="E469" s="1" t="s">
        <v>108</v>
      </c>
      <c r="F469" s="1">
        <v>6.88</v>
      </c>
      <c r="G469" s="19"/>
      <c r="H469" s="19"/>
      <c r="I469" s="19"/>
      <c r="J469" s="19"/>
      <c r="K469" s="1"/>
      <c r="L469" s="19"/>
      <c r="M469" s="1">
        <v>2015</v>
      </c>
      <c r="Q469" s="1">
        <v>0.4</v>
      </c>
      <c r="R469" s="1">
        <v>0.7</v>
      </c>
      <c r="S469" s="1" t="s">
        <v>4368</v>
      </c>
      <c r="T469" s="1">
        <v>-0.2</v>
      </c>
      <c r="U469" s="1">
        <v>1.1000000000000001</v>
      </c>
      <c r="V469" s="1">
        <v>1.2</v>
      </c>
      <c r="W469" s="1">
        <v>1.6</v>
      </c>
      <c r="X469" s="1">
        <v>1.6</v>
      </c>
      <c r="Z469" s="3">
        <f xml:space="preserve"> IFERROR(AVEDEV(Table1[[#This Row],[GP 2012]:[GP 2021]]) / Table1[[#This Row],[Avg GP]], "x")</f>
        <v>0.62499999999999989</v>
      </c>
      <c r="AA469" s="2">
        <f xml:space="preserve"> IFERROR(AVERAGE(Table1[[#This Row],[GP 2012]:[GP 2021]]), "x")</f>
        <v>0.80000000000000016</v>
      </c>
      <c r="AB469" s="11">
        <f>Table1[Equity]/Table1[Market Capital]</f>
        <v>0.53779069767441867</v>
      </c>
      <c r="AF469" s="1">
        <v>0.7</v>
      </c>
      <c r="AG469" s="1">
        <v>0.7</v>
      </c>
      <c r="AH469" s="1">
        <v>1.4</v>
      </c>
      <c r="AI469" s="1">
        <v>3.7</v>
      </c>
      <c r="AJ469" s="1">
        <v>0.7</v>
      </c>
      <c r="AK469" s="1">
        <v>0.9</v>
      </c>
      <c r="AL469" s="1">
        <v>6</v>
      </c>
      <c r="AM469" s="1">
        <v>5.5</v>
      </c>
      <c r="AN469" s="1">
        <v>3.7</v>
      </c>
      <c r="AO469" s="3" t="str">
        <f xml:space="preserve"> IFERROR(Table1[[#This Row],[GP 2012]]/Table1[[#This Row],[Total Assets 2012]], "x")</f>
        <v>x</v>
      </c>
      <c r="AP469" s="3" t="str">
        <f xml:space="preserve"> IFERROR(Table1[[#This Row],[GP 2013]]/Table1[[#This Row],[Total Assets 2013]], "x")</f>
        <v>x</v>
      </c>
      <c r="AQ469" s="3" t="str">
        <f xml:space="preserve"> IFERROR(Table1[[#This Row],[GP 2014]]/Table1[[#This Row],[Total Assets 2014]], "x")</f>
        <v>x</v>
      </c>
      <c r="AR469" s="3">
        <f xml:space="preserve"> IFERROR(Table1[[#This Row],[GP 2015]]/Table1[[#This Row],[Total Assets 2015]], "x")</f>
        <v>0.57142857142857151</v>
      </c>
      <c r="AS469" s="3">
        <f xml:space="preserve"> IFERROR(Table1[[#This Row],[GP 2016]]/Table1[[#This Row],[Total Assets 2016]], "x")</f>
        <v>1</v>
      </c>
      <c r="AT469" s="3" t="str">
        <f xml:space="preserve"> IFERROR(Table1[[#This Row],[GP 2017]]/Table1[[#This Row],[Total Assets 2017]], "x")</f>
        <v>x</v>
      </c>
      <c r="AU469" s="3">
        <f xml:space="preserve"> IFERROR(Table1[[#This Row],[GP 2018]]/Table1[[#This Row],[Total Assets 2018]], "x")</f>
        <v>-5.4054054054054057E-2</v>
      </c>
      <c r="AV469" s="3">
        <f xml:space="preserve"> IFERROR(Table1[[#This Row],[GP 2019]]/Table1[[#This Row],[Total Assets 2019]], "x")</f>
        <v>1.5714285714285716</v>
      </c>
      <c r="AW469" s="3">
        <f xml:space="preserve"> IFERROR(Table1[[#This Row],[GP 2020]]/Table1[[#This Row],[Total Assets 2020]], "x")</f>
        <v>1.3333333333333333</v>
      </c>
      <c r="AX469" s="3">
        <f xml:space="preserve"> IFERROR(Table1[[#This Row],[GP 2021]]/Table1[[#This Row],[Total Assets 2021]], "x")</f>
        <v>0.26666666666666666</v>
      </c>
      <c r="AY469" s="3">
        <f xml:space="preserve"> IFERROR(Table1[[#This Row],[GP TTM]]/Table1[[#This Row],[Total Assets TTM]], "x")</f>
        <v>0.29090909090909095</v>
      </c>
      <c r="BA469" s="3" t="str">
        <f xml:space="preserve"> IFERROR(ABS(Table1[[#This Row],[ROA 2013]]-Table1[[#This Row],[ROA 2012]]), "x")</f>
        <v>x</v>
      </c>
      <c r="BB469" s="3" t="str">
        <f xml:space="preserve"> IFERROR(ABS(Table1[[#This Row],[ROA 2014]]-Table1[[#This Row],[ROA 2013]]), "x")</f>
        <v>x</v>
      </c>
      <c r="BC469" s="3" t="str">
        <f xml:space="preserve"> IFERROR(ABS(Table1[[#This Row],[ROA 2015]]-Table1[[#This Row],[ROA 2014]]), "x")</f>
        <v>x</v>
      </c>
      <c r="BD469" s="3">
        <f xml:space="preserve"> IFERROR(ABS(Table1[[#This Row],[ROA 2016]]-Table1[[#This Row],[ROA 2015]]), "x")</f>
        <v>0.42857142857142849</v>
      </c>
      <c r="BE469" s="3" t="str">
        <f xml:space="preserve"> IFERROR(ABS(Table1[[#This Row],[ROA 2017]]-Table1[[#This Row],[ROA 2016]]), "x")</f>
        <v>x</v>
      </c>
      <c r="BF469" s="3" t="str">
        <f xml:space="preserve"> IFERROR(ABS(Table1[[#This Row],[ROA 2018]]-Table1[[#This Row],[ROA 2017]]), "x")</f>
        <v>x</v>
      </c>
      <c r="BG469" s="3">
        <f xml:space="preserve"> IFERROR(ABS(Table1[[#This Row],[ROA 2019]]-Table1[[#This Row],[ROA 2018]]), "x")</f>
        <v>1.6254826254826256</v>
      </c>
      <c r="BH469" s="3">
        <f xml:space="preserve"> IFERROR(ABS(Table1[[#This Row],[ROA 2020]]-Table1[[#This Row],[ROA 2019]]), "x")</f>
        <v>0.23809523809523836</v>
      </c>
      <c r="BI469" s="3">
        <f xml:space="preserve"> IFERROR(ABS(Table1[[#This Row],[ROA 2021]]-Table1[[#This Row],[ROA 2020]]), "x")</f>
        <v>1.0666666666666667</v>
      </c>
      <c r="BJ469" s="3">
        <f xml:space="preserve"> IFERROR(AVERAGE(Table1[[#This Row],[ROA 2013-2012]:[ROA 2021-2020]]), "x")</f>
        <v>0.83970398970398974</v>
      </c>
      <c r="BK469" s="3">
        <f>IFERROR(AVERAGE(Table1[[#This Row],[ROA 2012]:[ROA 2021]]), "x")</f>
        <v>0.78146718146718153</v>
      </c>
      <c r="BN469" s="1">
        <f>SUM(Table1[[#This Row],[B/M Rank]:[ROA Rank]])</f>
        <v>0</v>
      </c>
    </row>
    <row r="470" spans="1:66" x14ac:dyDescent="0.25">
      <c r="A470" s="1" t="s">
        <v>3347</v>
      </c>
      <c r="B470" s="1" t="s">
        <v>1192</v>
      </c>
      <c r="C470" s="1" t="s">
        <v>4417</v>
      </c>
      <c r="D470" s="1" t="s">
        <v>268</v>
      </c>
      <c r="E470" s="1" t="s">
        <v>108</v>
      </c>
      <c r="F470" s="1">
        <v>6.91</v>
      </c>
      <c r="G470" s="19"/>
      <c r="H470" s="19"/>
      <c r="I470" s="19"/>
      <c r="J470" s="19"/>
      <c r="K470" s="1"/>
      <c r="L470" s="19"/>
      <c r="M470" s="1">
        <v>2012</v>
      </c>
      <c r="N470" s="1">
        <v>0</v>
      </c>
      <c r="O470" s="1" t="s">
        <v>4368</v>
      </c>
      <c r="P470" s="1">
        <v>0</v>
      </c>
      <c r="Q470" s="1">
        <v>0</v>
      </c>
      <c r="R470" s="1" t="s">
        <v>4368</v>
      </c>
      <c r="S470" s="1" t="s">
        <v>4368</v>
      </c>
      <c r="T470" s="1" t="s">
        <v>4368</v>
      </c>
      <c r="U470" s="1" t="s">
        <v>4368</v>
      </c>
      <c r="V470" s="1" t="s">
        <v>4368</v>
      </c>
      <c r="W470" s="1">
        <v>0</v>
      </c>
      <c r="X470" s="1">
        <v>0</v>
      </c>
      <c r="Z470" s="3" t="str">
        <f xml:space="preserve"> IFERROR(AVEDEV(Table1[[#This Row],[GP 2012]:[GP 2021]]) / Table1[[#This Row],[Avg GP]], "x")</f>
        <v>x</v>
      </c>
      <c r="AA470" s="2">
        <f xml:space="preserve"> IFERROR(AVERAGE(Table1[[#This Row],[GP 2012]:[GP 2021]]), "x")</f>
        <v>0</v>
      </c>
      <c r="AB470" s="11">
        <f>Table1[Equity]/Table1[Market Capital]</f>
        <v>1.4616497829232995</v>
      </c>
      <c r="AC470" s="1">
        <v>0.7</v>
      </c>
      <c r="AD470" s="1">
        <v>0.9</v>
      </c>
      <c r="AE470" s="1">
        <v>0.4</v>
      </c>
      <c r="AF470" s="1">
        <v>0.2</v>
      </c>
      <c r="AG470" s="1">
        <v>0.1</v>
      </c>
      <c r="AH470" s="1">
        <v>1.8</v>
      </c>
      <c r="AI470" s="1">
        <v>7</v>
      </c>
      <c r="AJ470" s="1">
        <v>6.3</v>
      </c>
      <c r="AK470" s="1">
        <v>6.2</v>
      </c>
      <c r="AL470" s="1">
        <v>10.9</v>
      </c>
      <c r="AM470" s="1">
        <v>10.3</v>
      </c>
      <c r="AN470" s="1">
        <v>10.1</v>
      </c>
      <c r="AO470" s="3">
        <f xml:space="preserve"> IFERROR(Table1[[#This Row],[GP 2012]]/Table1[[#This Row],[Total Assets 2012]], "x")</f>
        <v>0</v>
      </c>
      <c r="AP470" s="3" t="str">
        <f xml:space="preserve"> IFERROR(Table1[[#This Row],[GP 2013]]/Table1[[#This Row],[Total Assets 2013]], "x")</f>
        <v>x</v>
      </c>
      <c r="AQ470" s="3">
        <f xml:space="preserve"> IFERROR(Table1[[#This Row],[GP 2014]]/Table1[[#This Row],[Total Assets 2014]], "x")</f>
        <v>0</v>
      </c>
      <c r="AR470" s="3">
        <f xml:space="preserve"> IFERROR(Table1[[#This Row],[GP 2015]]/Table1[[#This Row],[Total Assets 2015]], "x")</f>
        <v>0</v>
      </c>
      <c r="AS470" s="3" t="str">
        <f xml:space="preserve"> IFERROR(Table1[[#This Row],[GP 2016]]/Table1[[#This Row],[Total Assets 2016]], "x")</f>
        <v>x</v>
      </c>
      <c r="AT470" s="3" t="str">
        <f xml:space="preserve"> IFERROR(Table1[[#This Row],[GP 2017]]/Table1[[#This Row],[Total Assets 2017]], "x")</f>
        <v>x</v>
      </c>
      <c r="AU470" s="3" t="str">
        <f xml:space="preserve"> IFERROR(Table1[[#This Row],[GP 2018]]/Table1[[#This Row],[Total Assets 2018]], "x")</f>
        <v>x</v>
      </c>
      <c r="AV470" s="3" t="str">
        <f xml:space="preserve"> IFERROR(Table1[[#This Row],[GP 2019]]/Table1[[#This Row],[Total Assets 2019]], "x")</f>
        <v>x</v>
      </c>
      <c r="AW470" s="3" t="str">
        <f xml:space="preserve"> IFERROR(Table1[[#This Row],[GP 2020]]/Table1[[#This Row],[Total Assets 2020]], "x")</f>
        <v>x</v>
      </c>
      <c r="AX470" s="3">
        <f xml:space="preserve"> IFERROR(Table1[[#This Row],[GP 2021]]/Table1[[#This Row],[Total Assets 2021]], "x")</f>
        <v>0</v>
      </c>
      <c r="AY470" s="3">
        <f xml:space="preserve"> IFERROR(Table1[[#This Row],[GP TTM]]/Table1[[#This Row],[Total Assets TTM]], "x")</f>
        <v>0</v>
      </c>
      <c r="BA470" s="3" t="str">
        <f xml:space="preserve"> IFERROR(ABS(Table1[[#This Row],[ROA 2013]]-Table1[[#This Row],[ROA 2012]]), "x")</f>
        <v>x</v>
      </c>
      <c r="BB470" s="3" t="str">
        <f xml:space="preserve"> IFERROR(ABS(Table1[[#This Row],[ROA 2014]]-Table1[[#This Row],[ROA 2013]]), "x")</f>
        <v>x</v>
      </c>
      <c r="BC470" s="3">
        <f xml:space="preserve"> IFERROR(ABS(Table1[[#This Row],[ROA 2015]]-Table1[[#This Row],[ROA 2014]]), "x")</f>
        <v>0</v>
      </c>
      <c r="BD470" s="3" t="str">
        <f xml:space="preserve"> IFERROR(ABS(Table1[[#This Row],[ROA 2016]]-Table1[[#This Row],[ROA 2015]]), "x")</f>
        <v>x</v>
      </c>
      <c r="BE470" s="3" t="str">
        <f xml:space="preserve"> IFERROR(ABS(Table1[[#This Row],[ROA 2017]]-Table1[[#This Row],[ROA 2016]]), "x")</f>
        <v>x</v>
      </c>
      <c r="BF470" s="3" t="str">
        <f xml:space="preserve"> IFERROR(ABS(Table1[[#This Row],[ROA 2018]]-Table1[[#This Row],[ROA 2017]]), "x")</f>
        <v>x</v>
      </c>
      <c r="BG470" s="3" t="str">
        <f xml:space="preserve"> IFERROR(ABS(Table1[[#This Row],[ROA 2019]]-Table1[[#This Row],[ROA 2018]]), "x")</f>
        <v>x</v>
      </c>
      <c r="BH470" s="3" t="str">
        <f xml:space="preserve"> IFERROR(ABS(Table1[[#This Row],[ROA 2020]]-Table1[[#This Row],[ROA 2019]]), "x")</f>
        <v>x</v>
      </c>
      <c r="BI470" s="3" t="str">
        <f xml:space="preserve"> IFERROR(ABS(Table1[[#This Row],[ROA 2021]]-Table1[[#This Row],[ROA 2020]]), "x")</f>
        <v>x</v>
      </c>
      <c r="BJ470" s="3">
        <f xml:space="preserve"> IFERROR(AVERAGE(Table1[[#This Row],[ROA 2013-2012]:[ROA 2021-2020]]), "x")</f>
        <v>0</v>
      </c>
      <c r="BK470" s="3">
        <f>IFERROR(AVERAGE(Table1[[#This Row],[ROA 2012]:[ROA 2021]]), "x")</f>
        <v>0</v>
      </c>
      <c r="BN470" s="1">
        <f>SUM(Table1[[#This Row],[B/M Rank]:[ROA Rank]])</f>
        <v>0</v>
      </c>
    </row>
    <row r="471" spans="1:66" x14ac:dyDescent="0.25">
      <c r="A471" s="1" t="s">
        <v>2917</v>
      </c>
      <c r="B471" s="1" t="s">
        <v>909</v>
      </c>
      <c r="C471" s="1" t="s">
        <v>4417</v>
      </c>
      <c r="D471" s="1" t="s">
        <v>268</v>
      </c>
      <c r="E471" s="1" t="s">
        <v>108</v>
      </c>
      <c r="F471" s="1">
        <v>6.92</v>
      </c>
      <c r="G471" s="19"/>
      <c r="H471" s="19"/>
      <c r="I471" s="19"/>
      <c r="J471" s="19"/>
      <c r="K471" s="1"/>
      <c r="L471" s="19"/>
      <c r="M471" s="1">
        <v>2012</v>
      </c>
      <c r="N471" s="1">
        <v>0</v>
      </c>
      <c r="O471" s="1" t="s">
        <v>4368</v>
      </c>
      <c r="P471" s="1" t="s">
        <v>4368</v>
      </c>
      <c r="Q471" s="1" t="s">
        <v>4368</v>
      </c>
      <c r="R471" s="1" t="s">
        <v>4368</v>
      </c>
      <c r="S471" s="1" t="s">
        <v>4368</v>
      </c>
      <c r="T471" s="1" t="s">
        <v>4368</v>
      </c>
      <c r="U471" s="1" t="s">
        <v>4368</v>
      </c>
      <c r="V471" s="1" t="s">
        <v>4368</v>
      </c>
      <c r="W471" s="1" t="s">
        <v>4368</v>
      </c>
      <c r="X471" s="1" t="s">
        <v>4368</v>
      </c>
      <c r="Z471" s="3" t="str">
        <f xml:space="preserve"> IFERROR(AVEDEV(Table1[[#This Row],[GP 2012]:[GP 2021]]) / Table1[[#This Row],[Avg GP]], "x")</f>
        <v>x</v>
      </c>
      <c r="AA471" s="2">
        <f xml:space="preserve"> IFERROR(AVERAGE(Table1[[#This Row],[GP 2012]:[GP 2021]]), "x")</f>
        <v>0</v>
      </c>
      <c r="AB471" s="11">
        <f>Table1[Equity]/Table1[Market Capital]</f>
        <v>0.17341040462427745</v>
      </c>
      <c r="AC471" s="1">
        <v>0.6</v>
      </c>
      <c r="AD471" s="1">
        <v>0.3</v>
      </c>
      <c r="AE471" s="1">
        <v>0.3</v>
      </c>
      <c r="AF471" s="1">
        <v>1.1000000000000001</v>
      </c>
      <c r="AG471" s="1">
        <v>0.2</v>
      </c>
      <c r="AH471" s="1">
        <v>0.1</v>
      </c>
      <c r="AI471" s="1">
        <v>0.2</v>
      </c>
      <c r="AJ471" s="1">
        <v>0.1</v>
      </c>
      <c r="AK471" s="1">
        <v>0.3</v>
      </c>
      <c r="AL471" s="1">
        <v>0.2</v>
      </c>
      <c r="AM471" s="1">
        <v>1.5</v>
      </c>
      <c r="AN471" s="1">
        <v>1.2</v>
      </c>
      <c r="AO471" s="3">
        <f xml:space="preserve"> IFERROR(Table1[[#This Row],[GP 2012]]/Table1[[#This Row],[Total Assets 2012]], "x")</f>
        <v>0</v>
      </c>
      <c r="AP471" s="3" t="str">
        <f xml:space="preserve"> IFERROR(Table1[[#This Row],[GP 2013]]/Table1[[#This Row],[Total Assets 2013]], "x")</f>
        <v>x</v>
      </c>
      <c r="AQ471" s="3" t="str">
        <f xml:space="preserve"> IFERROR(Table1[[#This Row],[GP 2014]]/Table1[[#This Row],[Total Assets 2014]], "x")</f>
        <v>x</v>
      </c>
      <c r="AR471" s="3" t="str">
        <f xml:space="preserve"> IFERROR(Table1[[#This Row],[GP 2015]]/Table1[[#This Row],[Total Assets 2015]], "x")</f>
        <v>x</v>
      </c>
      <c r="AS471" s="3" t="str">
        <f xml:space="preserve"> IFERROR(Table1[[#This Row],[GP 2016]]/Table1[[#This Row],[Total Assets 2016]], "x")</f>
        <v>x</v>
      </c>
      <c r="AT471" s="3" t="str">
        <f xml:space="preserve"> IFERROR(Table1[[#This Row],[GP 2017]]/Table1[[#This Row],[Total Assets 2017]], "x")</f>
        <v>x</v>
      </c>
      <c r="AU471" s="3" t="str">
        <f xml:space="preserve"> IFERROR(Table1[[#This Row],[GP 2018]]/Table1[[#This Row],[Total Assets 2018]], "x")</f>
        <v>x</v>
      </c>
      <c r="AV471" s="3" t="str">
        <f xml:space="preserve"> IFERROR(Table1[[#This Row],[GP 2019]]/Table1[[#This Row],[Total Assets 2019]], "x")</f>
        <v>x</v>
      </c>
      <c r="AW471" s="3" t="str">
        <f xml:space="preserve"> IFERROR(Table1[[#This Row],[GP 2020]]/Table1[[#This Row],[Total Assets 2020]], "x")</f>
        <v>x</v>
      </c>
      <c r="AX471" s="3" t="str">
        <f xml:space="preserve"> IFERROR(Table1[[#This Row],[GP 2021]]/Table1[[#This Row],[Total Assets 2021]], "x")</f>
        <v>x</v>
      </c>
      <c r="AY471" s="3" t="str">
        <f xml:space="preserve"> IFERROR(Table1[[#This Row],[GP TTM]]/Table1[[#This Row],[Total Assets TTM]], "x")</f>
        <v>x</v>
      </c>
      <c r="BA471" s="3" t="str">
        <f xml:space="preserve"> IFERROR(ABS(Table1[[#This Row],[ROA 2013]]-Table1[[#This Row],[ROA 2012]]), "x")</f>
        <v>x</v>
      </c>
      <c r="BB471" s="3" t="str">
        <f xml:space="preserve"> IFERROR(ABS(Table1[[#This Row],[ROA 2014]]-Table1[[#This Row],[ROA 2013]]), "x")</f>
        <v>x</v>
      </c>
      <c r="BC471" s="3" t="str">
        <f xml:space="preserve"> IFERROR(ABS(Table1[[#This Row],[ROA 2015]]-Table1[[#This Row],[ROA 2014]]), "x")</f>
        <v>x</v>
      </c>
      <c r="BD471" s="3" t="str">
        <f xml:space="preserve"> IFERROR(ABS(Table1[[#This Row],[ROA 2016]]-Table1[[#This Row],[ROA 2015]]), "x")</f>
        <v>x</v>
      </c>
      <c r="BE471" s="3" t="str">
        <f xml:space="preserve"> IFERROR(ABS(Table1[[#This Row],[ROA 2017]]-Table1[[#This Row],[ROA 2016]]), "x")</f>
        <v>x</v>
      </c>
      <c r="BF471" s="3" t="str">
        <f xml:space="preserve"> IFERROR(ABS(Table1[[#This Row],[ROA 2018]]-Table1[[#This Row],[ROA 2017]]), "x")</f>
        <v>x</v>
      </c>
      <c r="BG471" s="3" t="str">
        <f xml:space="preserve"> IFERROR(ABS(Table1[[#This Row],[ROA 2019]]-Table1[[#This Row],[ROA 2018]]), "x")</f>
        <v>x</v>
      </c>
      <c r="BH471" s="3" t="str">
        <f xml:space="preserve"> IFERROR(ABS(Table1[[#This Row],[ROA 2020]]-Table1[[#This Row],[ROA 2019]]), "x")</f>
        <v>x</v>
      </c>
      <c r="BI471" s="3" t="str">
        <f xml:space="preserve"> IFERROR(ABS(Table1[[#This Row],[ROA 2021]]-Table1[[#This Row],[ROA 2020]]), "x")</f>
        <v>x</v>
      </c>
      <c r="BJ471" s="3" t="str">
        <f xml:space="preserve"> IFERROR(AVERAGE(Table1[[#This Row],[ROA 2013-2012]:[ROA 2021-2020]]), "x")</f>
        <v>x</v>
      </c>
      <c r="BK471" s="3">
        <f>IFERROR(AVERAGE(Table1[[#This Row],[ROA 2012]:[ROA 2021]]), "x")</f>
        <v>0</v>
      </c>
      <c r="BN471" s="1">
        <f>SUM(Table1[[#This Row],[B/M Rank]:[ROA Rank]])</f>
        <v>0</v>
      </c>
    </row>
    <row r="472" spans="1:66" x14ac:dyDescent="0.25">
      <c r="A472" s="1" t="s">
        <v>3081</v>
      </c>
      <c r="B472" s="1" t="s">
        <v>4517</v>
      </c>
      <c r="C472" s="1" t="s">
        <v>4417</v>
      </c>
      <c r="D472" s="1" t="s">
        <v>268</v>
      </c>
      <c r="E472" s="1" t="s">
        <v>108</v>
      </c>
      <c r="F472" s="1">
        <v>6.92</v>
      </c>
      <c r="G472" s="19"/>
      <c r="H472" s="19"/>
      <c r="I472" s="19"/>
      <c r="J472" s="19"/>
      <c r="K472" s="1"/>
      <c r="L472" s="19"/>
      <c r="M472" s="1">
        <v>2018</v>
      </c>
      <c r="T472" s="1" t="s">
        <v>4368</v>
      </c>
      <c r="U472" s="1" t="s">
        <v>4368</v>
      </c>
      <c r="V472" s="1" t="s">
        <v>4368</v>
      </c>
      <c r="W472" s="1" t="s">
        <v>4368</v>
      </c>
      <c r="X472" s="1" t="s">
        <v>4368</v>
      </c>
      <c r="Z472" s="3" t="str">
        <f xml:space="preserve"> IFERROR(AVEDEV(Table1[[#This Row],[GP 2012]:[GP 2021]]) / Table1[[#This Row],[Avg GP]], "x")</f>
        <v>x</v>
      </c>
      <c r="AA472" s="2" t="str">
        <f xml:space="preserve"> IFERROR(AVERAGE(Table1[[#This Row],[GP 2012]:[GP 2021]]), "x")</f>
        <v>x</v>
      </c>
      <c r="AB472" s="11">
        <f>Table1[Equity]/Table1[Market Capital]</f>
        <v>0.20231213872832368</v>
      </c>
      <c r="AI472" s="1">
        <v>0</v>
      </c>
      <c r="AJ472" s="1">
        <v>0.1</v>
      </c>
      <c r="AK472" s="1">
        <v>0.1</v>
      </c>
      <c r="AL472" s="1">
        <v>3.1</v>
      </c>
      <c r="AM472" s="1">
        <v>2.1</v>
      </c>
      <c r="AN472" s="1">
        <v>1.4</v>
      </c>
      <c r="AO472" s="3" t="str">
        <f xml:space="preserve"> IFERROR(Table1[[#This Row],[GP 2012]]/Table1[[#This Row],[Total Assets 2012]], "x")</f>
        <v>x</v>
      </c>
      <c r="AP472" s="3" t="str">
        <f xml:space="preserve"> IFERROR(Table1[[#This Row],[GP 2013]]/Table1[[#This Row],[Total Assets 2013]], "x")</f>
        <v>x</v>
      </c>
      <c r="AQ472" s="3" t="str">
        <f xml:space="preserve"> IFERROR(Table1[[#This Row],[GP 2014]]/Table1[[#This Row],[Total Assets 2014]], "x")</f>
        <v>x</v>
      </c>
      <c r="AR472" s="3" t="str">
        <f xml:space="preserve"> IFERROR(Table1[[#This Row],[GP 2015]]/Table1[[#This Row],[Total Assets 2015]], "x")</f>
        <v>x</v>
      </c>
      <c r="AS472" s="3" t="str">
        <f xml:space="preserve"> IFERROR(Table1[[#This Row],[GP 2016]]/Table1[[#This Row],[Total Assets 2016]], "x")</f>
        <v>x</v>
      </c>
      <c r="AT472" s="3" t="str">
        <f xml:space="preserve"> IFERROR(Table1[[#This Row],[GP 2017]]/Table1[[#This Row],[Total Assets 2017]], "x")</f>
        <v>x</v>
      </c>
      <c r="AU472" s="3" t="str">
        <f xml:space="preserve"> IFERROR(Table1[[#This Row],[GP 2018]]/Table1[[#This Row],[Total Assets 2018]], "x")</f>
        <v>x</v>
      </c>
      <c r="AV472" s="3" t="str">
        <f xml:space="preserve"> IFERROR(Table1[[#This Row],[GP 2019]]/Table1[[#This Row],[Total Assets 2019]], "x")</f>
        <v>x</v>
      </c>
      <c r="AW472" s="3" t="str">
        <f xml:space="preserve"> IFERROR(Table1[[#This Row],[GP 2020]]/Table1[[#This Row],[Total Assets 2020]], "x")</f>
        <v>x</v>
      </c>
      <c r="AX472" s="3" t="str">
        <f xml:space="preserve"> IFERROR(Table1[[#This Row],[GP 2021]]/Table1[[#This Row],[Total Assets 2021]], "x")</f>
        <v>x</v>
      </c>
      <c r="AY472" s="3" t="str">
        <f xml:space="preserve"> IFERROR(Table1[[#This Row],[GP TTM]]/Table1[[#This Row],[Total Assets TTM]], "x")</f>
        <v>x</v>
      </c>
      <c r="BA472" s="3" t="str">
        <f xml:space="preserve"> IFERROR(ABS(Table1[[#This Row],[ROA 2013]]-Table1[[#This Row],[ROA 2012]]), "x")</f>
        <v>x</v>
      </c>
      <c r="BB472" s="3" t="str">
        <f xml:space="preserve"> IFERROR(ABS(Table1[[#This Row],[ROA 2014]]-Table1[[#This Row],[ROA 2013]]), "x")</f>
        <v>x</v>
      </c>
      <c r="BC472" s="3" t="str">
        <f xml:space="preserve"> IFERROR(ABS(Table1[[#This Row],[ROA 2015]]-Table1[[#This Row],[ROA 2014]]), "x")</f>
        <v>x</v>
      </c>
      <c r="BD472" s="3" t="str">
        <f xml:space="preserve"> IFERROR(ABS(Table1[[#This Row],[ROA 2016]]-Table1[[#This Row],[ROA 2015]]), "x")</f>
        <v>x</v>
      </c>
      <c r="BE472" s="3" t="str">
        <f xml:space="preserve"> IFERROR(ABS(Table1[[#This Row],[ROA 2017]]-Table1[[#This Row],[ROA 2016]]), "x")</f>
        <v>x</v>
      </c>
      <c r="BF472" s="3" t="str">
        <f xml:space="preserve"> IFERROR(ABS(Table1[[#This Row],[ROA 2018]]-Table1[[#This Row],[ROA 2017]]), "x")</f>
        <v>x</v>
      </c>
      <c r="BG472" s="3" t="str">
        <f xml:space="preserve"> IFERROR(ABS(Table1[[#This Row],[ROA 2019]]-Table1[[#This Row],[ROA 2018]]), "x")</f>
        <v>x</v>
      </c>
      <c r="BH472" s="3" t="str">
        <f xml:space="preserve"> IFERROR(ABS(Table1[[#This Row],[ROA 2020]]-Table1[[#This Row],[ROA 2019]]), "x")</f>
        <v>x</v>
      </c>
      <c r="BI472" s="3" t="str">
        <f xml:space="preserve"> IFERROR(ABS(Table1[[#This Row],[ROA 2021]]-Table1[[#This Row],[ROA 2020]]), "x")</f>
        <v>x</v>
      </c>
      <c r="BJ472" s="3" t="str">
        <f xml:space="preserve"> IFERROR(AVERAGE(Table1[[#This Row],[ROA 2013-2012]:[ROA 2021-2020]]), "x")</f>
        <v>x</v>
      </c>
      <c r="BK472" s="3" t="str">
        <f>IFERROR(AVERAGE(Table1[[#This Row],[ROA 2012]:[ROA 2021]]), "x")</f>
        <v>x</v>
      </c>
      <c r="BN472" s="1">
        <f>SUM(Table1[[#This Row],[B/M Rank]:[ROA Rank]])</f>
        <v>0</v>
      </c>
    </row>
    <row r="473" spans="1:66" x14ac:dyDescent="0.25">
      <c r="A473" s="1" t="s">
        <v>3158</v>
      </c>
      <c r="B473" s="1" t="s">
        <v>4546</v>
      </c>
      <c r="C473" s="1" t="s">
        <v>4417</v>
      </c>
      <c r="D473" s="1" t="s">
        <v>268</v>
      </c>
      <c r="E473" s="1" t="s">
        <v>108</v>
      </c>
      <c r="F473" s="1">
        <v>6.93</v>
      </c>
      <c r="G473" s="19"/>
      <c r="H473" s="19"/>
      <c r="I473" s="19"/>
      <c r="J473" s="19"/>
      <c r="K473" s="1"/>
      <c r="L473" s="19"/>
      <c r="M473" s="1">
        <v>2012</v>
      </c>
      <c r="N473" s="1" t="s">
        <v>4368</v>
      </c>
      <c r="O473" s="1" t="s">
        <v>4368</v>
      </c>
      <c r="P473" s="1" t="s">
        <v>4368</v>
      </c>
      <c r="Q473" s="1" t="s">
        <v>4368</v>
      </c>
      <c r="R473" s="1" t="s">
        <v>4368</v>
      </c>
      <c r="S473" s="1" t="s">
        <v>4368</v>
      </c>
      <c r="T473" s="1" t="s">
        <v>4368</v>
      </c>
      <c r="U473" s="1" t="s">
        <v>4368</v>
      </c>
      <c r="V473" s="1" t="s">
        <v>4368</v>
      </c>
      <c r="W473" s="1" t="s">
        <v>4368</v>
      </c>
      <c r="X473" s="1" t="s">
        <v>4368</v>
      </c>
      <c r="Z473" s="3" t="str">
        <f xml:space="preserve"> IFERROR(AVEDEV(Table1[[#This Row],[GP 2012]:[GP 2021]]) / Table1[[#This Row],[Avg GP]], "x")</f>
        <v>x</v>
      </c>
      <c r="AA473" s="2" t="str">
        <f xml:space="preserve"> IFERROR(AVERAGE(Table1[[#This Row],[GP 2012]:[GP 2021]]), "x")</f>
        <v>x</v>
      </c>
      <c r="AB473" s="11">
        <f>Table1[Equity]/Table1[Market Capital]</f>
        <v>1.3131313131313131</v>
      </c>
      <c r="AC473" s="1">
        <v>8.1</v>
      </c>
      <c r="AD473" s="1">
        <v>9</v>
      </c>
      <c r="AE473" s="1">
        <v>0.3</v>
      </c>
      <c r="AF473" s="1">
        <v>2.6</v>
      </c>
      <c r="AG473" s="1">
        <v>2.8</v>
      </c>
      <c r="AH473" s="1">
        <v>9.3000000000000007</v>
      </c>
      <c r="AI473" s="1">
        <v>12.2</v>
      </c>
      <c r="AJ473" s="1">
        <v>11.9</v>
      </c>
      <c r="AK473" s="1">
        <v>15.3</v>
      </c>
      <c r="AL473" s="1">
        <v>25.9</v>
      </c>
      <c r="AM473" s="1">
        <v>9.8000000000000007</v>
      </c>
      <c r="AN473" s="1">
        <v>9.1</v>
      </c>
      <c r="AO473" s="3" t="str">
        <f xml:space="preserve"> IFERROR(Table1[[#This Row],[GP 2012]]/Table1[[#This Row],[Total Assets 2012]], "x")</f>
        <v>x</v>
      </c>
      <c r="AP473" s="3" t="str">
        <f xml:space="preserve"> IFERROR(Table1[[#This Row],[GP 2013]]/Table1[[#This Row],[Total Assets 2013]], "x")</f>
        <v>x</v>
      </c>
      <c r="AQ473" s="3" t="str">
        <f xml:space="preserve"> IFERROR(Table1[[#This Row],[GP 2014]]/Table1[[#This Row],[Total Assets 2014]], "x")</f>
        <v>x</v>
      </c>
      <c r="AR473" s="3" t="str">
        <f xml:space="preserve"> IFERROR(Table1[[#This Row],[GP 2015]]/Table1[[#This Row],[Total Assets 2015]], "x")</f>
        <v>x</v>
      </c>
      <c r="AS473" s="3" t="str">
        <f xml:space="preserve"> IFERROR(Table1[[#This Row],[GP 2016]]/Table1[[#This Row],[Total Assets 2016]], "x")</f>
        <v>x</v>
      </c>
      <c r="AT473" s="3" t="str">
        <f xml:space="preserve"> IFERROR(Table1[[#This Row],[GP 2017]]/Table1[[#This Row],[Total Assets 2017]], "x")</f>
        <v>x</v>
      </c>
      <c r="AU473" s="3" t="str">
        <f xml:space="preserve"> IFERROR(Table1[[#This Row],[GP 2018]]/Table1[[#This Row],[Total Assets 2018]], "x")</f>
        <v>x</v>
      </c>
      <c r="AV473" s="3" t="str">
        <f xml:space="preserve"> IFERROR(Table1[[#This Row],[GP 2019]]/Table1[[#This Row],[Total Assets 2019]], "x")</f>
        <v>x</v>
      </c>
      <c r="AW473" s="3" t="str">
        <f xml:space="preserve"> IFERROR(Table1[[#This Row],[GP 2020]]/Table1[[#This Row],[Total Assets 2020]], "x")</f>
        <v>x</v>
      </c>
      <c r="AX473" s="3" t="str">
        <f xml:space="preserve"> IFERROR(Table1[[#This Row],[GP 2021]]/Table1[[#This Row],[Total Assets 2021]], "x")</f>
        <v>x</v>
      </c>
      <c r="AY473" s="3" t="str">
        <f xml:space="preserve"> IFERROR(Table1[[#This Row],[GP TTM]]/Table1[[#This Row],[Total Assets TTM]], "x")</f>
        <v>x</v>
      </c>
      <c r="BA473" s="3" t="str">
        <f xml:space="preserve"> IFERROR(ABS(Table1[[#This Row],[ROA 2013]]-Table1[[#This Row],[ROA 2012]]), "x")</f>
        <v>x</v>
      </c>
      <c r="BB473" s="3" t="str">
        <f xml:space="preserve"> IFERROR(ABS(Table1[[#This Row],[ROA 2014]]-Table1[[#This Row],[ROA 2013]]), "x")</f>
        <v>x</v>
      </c>
      <c r="BC473" s="3" t="str">
        <f xml:space="preserve"> IFERROR(ABS(Table1[[#This Row],[ROA 2015]]-Table1[[#This Row],[ROA 2014]]), "x")</f>
        <v>x</v>
      </c>
      <c r="BD473" s="3" t="str">
        <f xml:space="preserve"> IFERROR(ABS(Table1[[#This Row],[ROA 2016]]-Table1[[#This Row],[ROA 2015]]), "x")</f>
        <v>x</v>
      </c>
      <c r="BE473" s="3" t="str">
        <f xml:space="preserve"> IFERROR(ABS(Table1[[#This Row],[ROA 2017]]-Table1[[#This Row],[ROA 2016]]), "x")</f>
        <v>x</v>
      </c>
      <c r="BF473" s="3" t="str">
        <f xml:space="preserve"> IFERROR(ABS(Table1[[#This Row],[ROA 2018]]-Table1[[#This Row],[ROA 2017]]), "x")</f>
        <v>x</v>
      </c>
      <c r="BG473" s="3" t="str">
        <f xml:space="preserve"> IFERROR(ABS(Table1[[#This Row],[ROA 2019]]-Table1[[#This Row],[ROA 2018]]), "x")</f>
        <v>x</v>
      </c>
      <c r="BH473" s="3" t="str">
        <f xml:space="preserve"> IFERROR(ABS(Table1[[#This Row],[ROA 2020]]-Table1[[#This Row],[ROA 2019]]), "x")</f>
        <v>x</v>
      </c>
      <c r="BI473" s="3" t="str">
        <f xml:space="preserve"> IFERROR(ABS(Table1[[#This Row],[ROA 2021]]-Table1[[#This Row],[ROA 2020]]), "x")</f>
        <v>x</v>
      </c>
      <c r="BJ473" s="3" t="str">
        <f xml:space="preserve"> IFERROR(AVERAGE(Table1[[#This Row],[ROA 2013-2012]:[ROA 2021-2020]]), "x")</f>
        <v>x</v>
      </c>
      <c r="BK473" s="3" t="str">
        <f>IFERROR(AVERAGE(Table1[[#This Row],[ROA 2012]:[ROA 2021]]), "x")</f>
        <v>x</v>
      </c>
      <c r="BN473" s="1">
        <f>SUM(Table1[[#This Row],[B/M Rank]:[ROA Rank]])</f>
        <v>0</v>
      </c>
    </row>
    <row r="474" spans="1:66" x14ac:dyDescent="0.25">
      <c r="A474" s="1" t="s">
        <v>2236</v>
      </c>
      <c r="B474" s="1" t="s">
        <v>279</v>
      </c>
      <c r="C474" s="1" t="s">
        <v>267</v>
      </c>
      <c r="D474" s="1" t="s">
        <v>268</v>
      </c>
      <c r="E474" s="1" t="s">
        <v>108</v>
      </c>
      <c r="F474" s="1">
        <v>6.94</v>
      </c>
      <c r="G474" s="19"/>
      <c r="H474" s="19"/>
      <c r="I474" s="19"/>
      <c r="J474" s="19"/>
      <c r="K474" s="1"/>
      <c r="L474" s="19"/>
      <c r="M474" s="1">
        <v>2016</v>
      </c>
      <c r="R474" s="1" t="s">
        <v>4368</v>
      </c>
      <c r="S474" s="1" t="s">
        <v>4368</v>
      </c>
      <c r="T474" s="1" t="s">
        <v>4368</v>
      </c>
      <c r="U474" s="1" t="s">
        <v>4368</v>
      </c>
      <c r="V474" s="1" t="s">
        <v>4368</v>
      </c>
      <c r="W474" s="1" t="s">
        <v>4368</v>
      </c>
      <c r="X474" s="1" t="s">
        <v>4368</v>
      </c>
      <c r="Z474" s="3" t="str">
        <f xml:space="preserve"> IFERROR(AVEDEV(Table1[[#This Row],[GP 2012]:[GP 2021]]) / Table1[[#This Row],[Avg GP]], "x")</f>
        <v>x</v>
      </c>
      <c r="AA474" s="2" t="str">
        <f xml:space="preserve"> IFERROR(AVERAGE(Table1[[#This Row],[GP 2012]:[GP 2021]]), "x")</f>
        <v>x</v>
      </c>
      <c r="AB474" s="11">
        <f>Table1[Equity]/Table1[Market Capital]</f>
        <v>4.3227665706051868E-2</v>
      </c>
      <c r="AG474" s="1">
        <v>0</v>
      </c>
      <c r="AH474" s="1">
        <v>0</v>
      </c>
      <c r="AI474" s="1">
        <v>0.4</v>
      </c>
      <c r="AJ474" s="1">
        <v>0.4</v>
      </c>
      <c r="AK474" s="1">
        <v>0.3</v>
      </c>
      <c r="AL474" s="1">
        <v>0.8</v>
      </c>
      <c r="AM474" s="1">
        <v>0.7</v>
      </c>
      <c r="AN474" s="1">
        <v>0.3</v>
      </c>
      <c r="AO474" s="3" t="str">
        <f xml:space="preserve"> IFERROR(Table1[[#This Row],[GP 2012]]/Table1[[#This Row],[Total Assets 2012]], "x")</f>
        <v>x</v>
      </c>
      <c r="AP474" s="3" t="str">
        <f xml:space="preserve"> IFERROR(Table1[[#This Row],[GP 2013]]/Table1[[#This Row],[Total Assets 2013]], "x")</f>
        <v>x</v>
      </c>
      <c r="AQ474" s="3" t="str">
        <f xml:space="preserve"> IFERROR(Table1[[#This Row],[GP 2014]]/Table1[[#This Row],[Total Assets 2014]], "x")</f>
        <v>x</v>
      </c>
      <c r="AR474" s="3" t="str">
        <f xml:space="preserve"> IFERROR(Table1[[#This Row],[GP 2015]]/Table1[[#This Row],[Total Assets 2015]], "x")</f>
        <v>x</v>
      </c>
      <c r="AS474" s="3" t="str">
        <f xml:space="preserve"> IFERROR(Table1[[#This Row],[GP 2016]]/Table1[[#This Row],[Total Assets 2016]], "x")</f>
        <v>x</v>
      </c>
      <c r="AT474" s="3" t="str">
        <f xml:space="preserve"> IFERROR(Table1[[#This Row],[GP 2017]]/Table1[[#This Row],[Total Assets 2017]], "x")</f>
        <v>x</v>
      </c>
      <c r="AU474" s="3" t="str">
        <f xml:space="preserve"> IFERROR(Table1[[#This Row],[GP 2018]]/Table1[[#This Row],[Total Assets 2018]], "x")</f>
        <v>x</v>
      </c>
      <c r="AV474" s="3" t="str">
        <f xml:space="preserve"> IFERROR(Table1[[#This Row],[GP 2019]]/Table1[[#This Row],[Total Assets 2019]], "x")</f>
        <v>x</v>
      </c>
      <c r="AW474" s="3" t="str">
        <f xml:space="preserve"> IFERROR(Table1[[#This Row],[GP 2020]]/Table1[[#This Row],[Total Assets 2020]], "x")</f>
        <v>x</v>
      </c>
      <c r="AX474" s="3" t="str">
        <f xml:space="preserve"> IFERROR(Table1[[#This Row],[GP 2021]]/Table1[[#This Row],[Total Assets 2021]], "x")</f>
        <v>x</v>
      </c>
      <c r="AY474" s="3" t="str">
        <f xml:space="preserve"> IFERROR(Table1[[#This Row],[GP TTM]]/Table1[[#This Row],[Total Assets TTM]], "x")</f>
        <v>x</v>
      </c>
      <c r="BA474" s="3" t="str">
        <f xml:space="preserve"> IFERROR(ABS(Table1[[#This Row],[ROA 2013]]-Table1[[#This Row],[ROA 2012]]), "x")</f>
        <v>x</v>
      </c>
      <c r="BB474" s="3" t="str">
        <f xml:space="preserve"> IFERROR(ABS(Table1[[#This Row],[ROA 2014]]-Table1[[#This Row],[ROA 2013]]), "x")</f>
        <v>x</v>
      </c>
      <c r="BC474" s="3" t="str">
        <f xml:space="preserve"> IFERROR(ABS(Table1[[#This Row],[ROA 2015]]-Table1[[#This Row],[ROA 2014]]), "x")</f>
        <v>x</v>
      </c>
      <c r="BD474" s="3" t="str">
        <f xml:space="preserve"> IFERROR(ABS(Table1[[#This Row],[ROA 2016]]-Table1[[#This Row],[ROA 2015]]), "x")</f>
        <v>x</v>
      </c>
      <c r="BE474" s="3" t="str">
        <f xml:space="preserve"> IFERROR(ABS(Table1[[#This Row],[ROA 2017]]-Table1[[#This Row],[ROA 2016]]), "x")</f>
        <v>x</v>
      </c>
      <c r="BF474" s="3" t="str">
        <f xml:space="preserve"> IFERROR(ABS(Table1[[#This Row],[ROA 2018]]-Table1[[#This Row],[ROA 2017]]), "x")</f>
        <v>x</v>
      </c>
      <c r="BG474" s="3" t="str">
        <f xml:space="preserve"> IFERROR(ABS(Table1[[#This Row],[ROA 2019]]-Table1[[#This Row],[ROA 2018]]), "x")</f>
        <v>x</v>
      </c>
      <c r="BH474" s="3" t="str">
        <f xml:space="preserve"> IFERROR(ABS(Table1[[#This Row],[ROA 2020]]-Table1[[#This Row],[ROA 2019]]), "x")</f>
        <v>x</v>
      </c>
      <c r="BI474" s="3" t="str">
        <f xml:space="preserve"> IFERROR(ABS(Table1[[#This Row],[ROA 2021]]-Table1[[#This Row],[ROA 2020]]), "x")</f>
        <v>x</v>
      </c>
      <c r="BJ474" s="3" t="str">
        <f xml:space="preserve"> IFERROR(AVERAGE(Table1[[#This Row],[ROA 2013-2012]:[ROA 2021-2020]]), "x")</f>
        <v>x</v>
      </c>
      <c r="BK474" s="3" t="str">
        <f>IFERROR(AVERAGE(Table1[[#This Row],[ROA 2012]:[ROA 2021]]), "x")</f>
        <v>x</v>
      </c>
      <c r="BN474" s="1">
        <f>SUM(Table1[[#This Row],[B/M Rank]:[ROA Rank]])</f>
        <v>0</v>
      </c>
    </row>
    <row r="475" spans="1:66" x14ac:dyDescent="0.25">
      <c r="A475" s="1" t="s">
        <v>3719</v>
      </c>
      <c r="B475" s="1" t="s">
        <v>1448</v>
      </c>
      <c r="C475" s="1" t="s">
        <v>4417</v>
      </c>
      <c r="D475" s="1" t="s">
        <v>268</v>
      </c>
      <c r="E475" s="1" t="s">
        <v>108</v>
      </c>
      <c r="F475" s="1">
        <v>6.95</v>
      </c>
      <c r="G475" s="19"/>
      <c r="H475" s="19"/>
      <c r="I475" s="19"/>
      <c r="J475" s="19"/>
      <c r="K475" s="1"/>
      <c r="L475" s="19"/>
      <c r="M475" s="1" t="s">
        <v>1494</v>
      </c>
      <c r="N475" s="1" t="s">
        <v>1494</v>
      </c>
      <c r="O475" s="1" t="s">
        <v>1494</v>
      </c>
      <c r="P475" s="1" t="s">
        <v>1494</v>
      </c>
      <c r="Q475" s="1" t="s">
        <v>1494</v>
      </c>
      <c r="R475" s="1" t="s">
        <v>1494</v>
      </c>
      <c r="S475" s="1" t="s">
        <v>1494</v>
      </c>
      <c r="T475" s="1" t="s">
        <v>1494</v>
      </c>
      <c r="U475" s="1" t="s">
        <v>1494</v>
      </c>
      <c r="V475" s="1" t="s">
        <v>1494</v>
      </c>
      <c r="W475" s="1" t="s">
        <v>1494</v>
      </c>
      <c r="X475" s="1" t="s">
        <v>1494</v>
      </c>
      <c r="Z475" s="3" t="str">
        <f xml:space="preserve"> IFERROR(AVEDEV(Table1[[#This Row],[GP 2012]:[GP 2021]]) / Table1[[#This Row],[Avg GP]], "x")</f>
        <v>x</v>
      </c>
      <c r="AA475" s="2" t="str">
        <f xml:space="preserve"> IFERROR(AVERAGE(Table1[[#This Row],[GP 2012]:[GP 2021]]), "x")</f>
        <v>x</v>
      </c>
      <c r="AB475" s="11" t="e">
        <f>Table1[Equity]/Table1[Market Capital]</f>
        <v>#VALUE!</v>
      </c>
      <c r="AC475" s="1" t="s">
        <v>1494</v>
      </c>
      <c r="AD475" s="1" t="s">
        <v>1494</v>
      </c>
      <c r="AE475" s="1" t="s">
        <v>1494</v>
      </c>
      <c r="AF475" s="1" t="s">
        <v>1494</v>
      </c>
      <c r="AG475" s="1" t="s">
        <v>1494</v>
      </c>
      <c r="AH475" s="1" t="s">
        <v>1494</v>
      </c>
      <c r="AI475" s="1" t="s">
        <v>1494</v>
      </c>
      <c r="AJ475" s="1" t="s">
        <v>1494</v>
      </c>
      <c r="AK475" s="1" t="s">
        <v>1494</v>
      </c>
      <c r="AL475" s="1" t="s">
        <v>1494</v>
      </c>
      <c r="AM475" s="1" t="s">
        <v>1494</v>
      </c>
      <c r="AN475" s="1" t="s">
        <v>1494</v>
      </c>
      <c r="AO475" s="3" t="str">
        <f xml:space="preserve"> IFERROR(Table1[[#This Row],[GP 2012]]/Table1[[#This Row],[Total Assets 2012]], "x")</f>
        <v>x</v>
      </c>
      <c r="AP475" s="3" t="str">
        <f xml:space="preserve"> IFERROR(Table1[[#This Row],[GP 2013]]/Table1[[#This Row],[Total Assets 2013]], "x")</f>
        <v>x</v>
      </c>
      <c r="AQ475" s="3" t="str">
        <f xml:space="preserve"> IFERROR(Table1[[#This Row],[GP 2014]]/Table1[[#This Row],[Total Assets 2014]], "x")</f>
        <v>x</v>
      </c>
      <c r="AR475" s="3" t="str">
        <f xml:space="preserve"> IFERROR(Table1[[#This Row],[GP 2015]]/Table1[[#This Row],[Total Assets 2015]], "x")</f>
        <v>x</v>
      </c>
      <c r="AS475" s="3" t="str">
        <f xml:space="preserve"> IFERROR(Table1[[#This Row],[GP 2016]]/Table1[[#This Row],[Total Assets 2016]], "x")</f>
        <v>x</v>
      </c>
      <c r="AT475" s="3" t="str">
        <f xml:space="preserve"> IFERROR(Table1[[#This Row],[GP 2017]]/Table1[[#This Row],[Total Assets 2017]], "x")</f>
        <v>x</v>
      </c>
      <c r="AU475" s="3" t="str">
        <f xml:space="preserve"> IFERROR(Table1[[#This Row],[GP 2018]]/Table1[[#This Row],[Total Assets 2018]], "x")</f>
        <v>x</v>
      </c>
      <c r="AV475" s="3" t="str">
        <f xml:space="preserve"> IFERROR(Table1[[#This Row],[GP 2019]]/Table1[[#This Row],[Total Assets 2019]], "x")</f>
        <v>x</v>
      </c>
      <c r="AW475" s="3" t="str">
        <f xml:space="preserve"> IFERROR(Table1[[#This Row],[GP 2020]]/Table1[[#This Row],[Total Assets 2020]], "x")</f>
        <v>x</v>
      </c>
      <c r="AX475" s="3" t="str">
        <f xml:space="preserve"> IFERROR(Table1[[#This Row],[GP 2021]]/Table1[[#This Row],[Total Assets 2021]], "x")</f>
        <v>x</v>
      </c>
      <c r="AY475" s="3" t="str">
        <f xml:space="preserve"> IFERROR(Table1[[#This Row],[GP TTM]]/Table1[[#This Row],[Total Assets TTM]], "x")</f>
        <v>x</v>
      </c>
      <c r="BA475" s="3" t="str">
        <f xml:space="preserve"> IFERROR(ABS(Table1[[#This Row],[ROA 2013]]-Table1[[#This Row],[ROA 2012]]), "x")</f>
        <v>x</v>
      </c>
      <c r="BB475" s="3" t="str">
        <f xml:space="preserve"> IFERROR(ABS(Table1[[#This Row],[ROA 2014]]-Table1[[#This Row],[ROA 2013]]), "x")</f>
        <v>x</v>
      </c>
      <c r="BC475" s="3" t="str">
        <f xml:space="preserve"> IFERROR(ABS(Table1[[#This Row],[ROA 2015]]-Table1[[#This Row],[ROA 2014]]), "x")</f>
        <v>x</v>
      </c>
      <c r="BD475" s="3" t="str">
        <f xml:space="preserve"> IFERROR(ABS(Table1[[#This Row],[ROA 2016]]-Table1[[#This Row],[ROA 2015]]), "x")</f>
        <v>x</v>
      </c>
      <c r="BE475" s="3" t="str">
        <f xml:space="preserve"> IFERROR(ABS(Table1[[#This Row],[ROA 2017]]-Table1[[#This Row],[ROA 2016]]), "x")</f>
        <v>x</v>
      </c>
      <c r="BF475" s="3" t="str">
        <f xml:space="preserve"> IFERROR(ABS(Table1[[#This Row],[ROA 2018]]-Table1[[#This Row],[ROA 2017]]), "x")</f>
        <v>x</v>
      </c>
      <c r="BG475" s="3" t="str">
        <f xml:space="preserve"> IFERROR(ABS(Table1[[#This Row],[ROA 2019]]-Table1[[#This Row],[ROA 2018]]), "x")</f>
        <v>x</v>
      </c>
      <c r="BH475" s="3" t="str">
        <f xml:space="preserve"> IFERROR(ABS(Table1[[#This Row],[ROA 2020]]-Table1[[#This Row],[ROA 2019]]), "x")</f>
        <v>x</v>
      </c>
      <c r="BI475" s="3" t="str">
        <f xml:space="preserve"> IFERROR(ABS(Table1[[#This Row],[ROA 2021]]-Table1[[#This Row],[ROA 2020]]), "x")</f>
        <v>x</v>
      </c>
      <c r="BJ475" s="3" t="str">
        <f xml:space="preserve"> IFERROR(AVERAGE(Table1[[#This Row],[ROA 2013-2012]:[ROA 2021-2020]]), "x")</f>
        <v>x</v>
      </c>
      <c r="BK475" s="3" t="str">
        <f>IFERROR(AVERAGE(Table1[[#This Row],[ROA 2012]:[ROA 2021]]), "x")</f>
        <v>x</v>
      </c>
      <c r="BN475" s="1">
        <f>SUM(Table1[[#This Row],[B/M Rank]:[ROA Rank]])</f>
        <v>0</v>
      </c>
    </row>
    <row r="476" spans="1:66" x14ac:dyDescent="0.25">
      <c r="A476" s="1" t="s">
        <v>3072</v>
      </c>
      <c r="B476" s="1" t="s">
        <v>1023</v>
      </c>
      <c r="C476" s="1" t="s">
        <v>4417</v>
      </c>
      <c r="D476" s="1" t="s">
        <v>268</v>
      </c>
      <c r="E476" s="1" t="s">
        <v>108</v>
      </c>
      <c r="F476" s="1">
        <v>6.97</v>
      </c>
      <c r="G476" s="19"/>
      <c r="H476" s="19"/>
      <c r="I476" s="19"/>
      <c r="J476" s="19"/>
      <c r="K476" s="1"/>
      <c r="L476" s="19"/>
      <c r="M476" s="1">
        <v>2019</v>
      </c>
      <c r="U476" s="1" t="s">
        <v>4368</v>
      </c>
      <c r="V476" s="1" t="s">
        <v>4368</v>
      </c>
      <c r="W476" s="1" t="s">
        <v>4368</v>
      </c>
      <c r="X476" s="1" t="s">
        <v>4368</v>
      </c>
      <c r="Z476" s="3" t="str">
        <f xml:space="preserve"> IFERROR(AVEDEV(Table1[[#This Row],[GP 2012]:[GP 2021]]) / Table1[[#This Row],[Avg GP]], "x")</f>
        <v>x</v>
      </c>
      <c r="AA476" s="2" t="str">
        <f xml:space="preserve"> IFERROR(AVERAGE(Table1[[#This Row],[GP 2012]:[GP 2021]]), "x")</f>
        <v>x</v>
      </c>
      <c r="AB476" s="11">
        <f>Table1[Equity]/Table1[Market Capital]</f>
        <v>1.7360114777618365</v>
      </c>
      <c r="AJ476" s="1">
        <v>0.3</v>
      </c>
      <c r="AK476" s="1">
        <v>1.3</v>
      </c>
      <c r="AL476" s="1">
        <v>11</v>
      </c>
      <c r="AM476" s="1">
        <v>12.3</v>
      </c>
      <c r="AN476" s="1">
        <v>12.1</v>
      </c>
      <c r="AO476" s="3" t="str">
        <f xml:space="preserve"> IFERROR(Table1[[#This Row],[GP 2012]]/Table1[[#This Row],[Total Assets 2012]], "x")</f>
        <v>x</v>
      </c>
      <c r="AP476" s="3" t="str">
        <f xml:space="preserve"> IFERROR(Table1[[#This Row],[GP 2013]]/Table1[[#This Row],[Total Assets 2013]], "x")</f>
        <v>x</v>
      </c>
      <c r="AQ476" s="3" t="str">
        <f xml:space="preserve"> IFERROR(Table1[[#This Row],[GP 2014]]/Table1[[#This Row],[Total Assets 2014]], "x")</f>
        <v>x</v>
      </c>
      <c r="AR476" s="3" t="str">
        <f xml:space="preserve"> IFERROR(Table1[[#This Row],[GP 2015]]/Table1[[#This Row],[Total Assets 2015]], "x")</f>
        <v>x</v>
      </c>
      <c r="AS476" s="3" t="str">
        <f xml:space="preserve"> IFERROR(Table1[[#This Row],[GP 2016]]/Table1[[#This Row],[Total Assets 2016]], "x")</f>
        <v>x</v>
      </c>
      <c r="AT476" s="3" t="str">
        <f xml:space="preserve"> IFERROR(Table1[[#This Row],[GP 2017]]/Table1[[#This Row],[Total Assets 2017]], "x")</f>
        <v>x</v>
      </c>
      <c r="AU476" s="3" t="str">
        <f xml:space="preserve"> IFERROR(Table1[[#This Row],[GP 2018]]/Table1[[#This Row],[Total Assets 2018]], "x")</f>
        <v>x</v>
      </c>
      <c r="AV476" s="3" t="str">
        <f xml:space="preserve"> IFERROR(Table1[[#This Row],[GP 2019]]/Table1[[#This Row],[Total Assets 2019]], "x")</f>
        <v>x</v>
      </c>
      <c r="AW476" s="3" t="str">
        <f xml:space="preserve"> IFERROR(Table1[[#This Row],[GP 2020]]/Table1[[#This Row],[Total Assets 2020]], "x")</f>
        <v>x</v>
      </c>
      <c r="AX476" s="3" t="str">
        <f xml:space="preserve"> IFERROR(Table1[[#This Row],[GP 2021]]/Table1[[#This Row],[Total Assets 2021]], "x")</f>
        <v>x</v>
      </c>
      <c r="AY476" s="3" t="str">
        <f xml:space="preserve"> IFERROR(Table1[[#This Row],[GP TTM]]/Table1[[#This Row],[Total Assets TTM]], "x")</f>
        <v>x</v>
      </c>
      <c r="BA476" s="3" t="str">
        <f xml:space="preserve"> IFERROR(ABS(Table1[[#This Row],[ROA 2013]]-Table1[[#This Row],[ROA 2012]]), "x")</f>
        <v>x</v>
      </c>
      <c r="BB476" s="3" t="str">
        <f xml:space="preserve"> IFERROR(ABS(Table1[[#This Row],[ROA 2014]]-Table1[[#This Row],[ROA 2013]]), "x")</f>
        <v>x</v>
      </c>
      <c r="BC476" s="3" t="str">
        <f xml:space="preserve"> IFERROR(ABS(Table1[[#This Row],[ROA 2015]]-Table1[[#This Row],[ROA 2014]]), "x")</f>
        <v>x</v>
      </c>
      <c r="BD476" s="3" t="str">
        <f xml:space="preserve"> IFERROR(ABS(Table1[[#This Row],[ROA 2016]]-Table1[[#This Row],[ROA 2015]]), "x")</f>
        <v>x</v>
      </c>
      <c r="BE476" s="3" t="str">
        <f xml:space="preserve"> IFERROR(ABS(Table1[[#This Row],[ROA 2017]]-Table1[[#This Row],[ROA 2016]]), "x")</f>
        <v>x</v>
      </c>
      <c r="BF476" s="3" t="str">
        <f xml:space="preserve"> IFERROR(ABS(Table1[[#This Row],[ROA 2018]]-Table1[[#This Row],[ROA 2017]]), "x")</f>
        <v>x</v>
      </c>
      <c r="BG476" s="3" t="str">
        <f xml:space="preserve"> IFERROR(ABS(Table1[[#This Row],[ROA 2019]]-Table1[[#This Row],[ROA 2018]]), "x")</f>
        <v>x</v>
      </c>
      <c r="BH476" s="3" t="str">
        <f xml:space="preserve"> IFERROR(ABS(Table1[[#This Row],[ROA 2020]]-Table1[[#This Row],[ROA 2019]]), "x")</f>
        <v>x</v>
      </c>
      <c r="BI476" s="3" t="str">
        <f xml:space="preserve"> IFERROR(ABS(Table1[[#This Row],[ROA 2021]]-Table1[[#This Row],[ROA 2020]]), "x")</f>
        <v>x</v>
      </c>
      <c r="BJ476" s="3" t="str">
        <f xml:space="preserve"> IFERROR(AVERAGE(Table1[[#This Row],[ROA 2013-2012]:[ROA 2021-2020]]), "x")</f>
        <v>x</v>
      </c>
      <c r="BK476" s="3" t="str">
        <f>IFERROR(AVERAGE(Table1[[#This Row],[ROA 2012]:[ROA 2021]]), "x")</f>
        <v>x</v>
      </c>
      <c r="BN476" s="1">
        <f>SUM(Table1[[#This Row],[B/M Rank]:[ROA Rank]])</f>
        <v>0</v>
      </c>
    </row>
    <row r="477" spans="1:66" x14ac:dyDescent="0.25">
      <c r="A477" s="1" t="s">
        <v>3605</v>
      </c>
      <c r="B477" s="1" t="s">
        <v>4700</v>
      </c>
      <c r="C477" s="1" t="s">
        <v>4417</v>
      </c>
      <c r="D477" s="1" t="s">
        <v>268</v>
      </c>
      <c r="E477" s="1" t="s">
        <v>108</v>
      </c>
      <c r="F477" s="1">
        <v>6.97</v>
      </c>
      <c r="G477" s="19"/>
      <c r="H477" s="19"/>
      <c r="I477" s="19"/>
      <c r="J477" s="19"/>
      <c r="K477" s="1"/>
      <c r="L477" s="19"/>
      <c r="M477" s="1">
        <v>2017</v>
      </c>
      <c r="S477" s="1">
        <v>0</v>
      </c>
      <c r="T477" s="1">
        <v>0</v>
      </c>
      <c r="U477" s="1">
        <v>-0.2</v>
      </c>
      <c r="V477" s="1">
        <v>0</v>
      </c>
      <c r="W477" s="1" t="s">
        <v>4368</v>
      </c>
      <c r="X477" s="1" t="s">
        <v>4368</v>
      </c>
      <c r="Z477" s="3">
        <f xml:space="preserve"> IFERROR(AVEDEV(Table1[[#This Row],[GP 2012]:[GP 2021]]) / Table1[[#This Row],[Avg GP]], "x")</f>
        <v>-1.4999999999999998</v>
      </c>
      <c r="AA477" s="2">
        <f xml:space="preserve"> IFERROR(AVERAGE(Table1[[#This Row],[GP 2012]:[GP 2021]]), "x")</f>
        <v>-0.05</v>
      </c>
      <c r="AB477" s="11">
        <f>Table1[Equity]/Table1[Market Capital]</f>
        <v>0.10043041606886657</v>
      </c>
      <c r="AH477" s="1">
        <v>0.4</v>
      </c>
      <c r="AI477" s="1">
        <v>0.5</v>
      </c>
      <c r="AJ477" s="1">
        <v>1.9</v>
      </c>
      <c r="AK477" s="1">
        <v>1.7</v>
      </c>
      <c r="AL477" s="1">
        <v>1</v>
      </c>
      <c r="AM477" s="1">
        <v>0.8</v>
      </c>
      <c r="AN477" s="1">
        <v>0.7</v>
      </c>
      <c r="AO477" s="3" t="str">
        <f xml:space="preserve"> IFERROR(Table1[[#This Row],[GP 2012]]/Table1[[#This Row],[Total Assets 2012]], "x")</f>
        <v>x</v>
      </c>
      <c r="AP477" s="3" t="str">
        <f xml:space="preserve"> IFERROR(Table1[[#This Row],[GP 2013]]/Table1[[#This Row],[Total Assets 2013]], "x")</f>
        <v>x</v>
      </c>
      <c r="AQ477" s="3" t="str">
        <f xml:space="preserve"> IFERROR(Table1[[#This Row],[GP 2014]]/Table1[[#This Row],[Total Assets 2014]], "x")</f>
        <v>x</v>
      </c>
      <c r="AR477" s="3" t="str">
        <f xml:space="preserve"> IFERROR(Table1[[#This Row],[GP 2015]]/Table1[[#This Row],[Total Assets 2015]], "x")</f>
        <v>x</v>
      </c>
      <c r="AS477" s="3" t="str">
        <f xml:space="preserve"> IFERROR(Table1[[#This Row],[GP 2016]]/Table1[[#This Row],[Total Assets 2016]], "x")</f>
        <v>x</v>
      </c>
      <c r="AT477" s="3">
        <f xml:space="preserve"> IFERROR(Table1[[#This Row],[GP 2017]]/Table1[[#This Row],[Total Assets 2017]], "x")</f>
        <v>0</v>
      </c>
      <c r="AU477" s="3">
        <f xml:space="preserve"> IFERROR(Table1[[#This Row],[GP 2018]]/Table1[[#This Row],[Total Assets 2018]], "x")</f>
        <v>0</v>
      </c>
      <c r="AV477" s="3">
        <f xml:space="preserve"> IFERROR(Table1[[#This Row],[GP 2019]]/Table1[[#This Row],[Total Assets 2019]], "x")</f>
        <v>-0.10526315789473685</v>
      </c>
      <c r="AW477" s="3">
        <f xml:space="preserve"> IFERROR(Table1[[#This Row],[GP 2020]]/Table1[[#This Row],[Total Assets 2020]], "x")</f>
        <v>0</v>
      </c>
      <c r="AX477" s="3" t="str">
        <f xml:space="preserve"> IFERROR(Table1[[#This Row],[GP 2021]]/Table1[[#This Row],[Total Assets 2021]], "x")</f>
        <v>x</v>
      </c>
      <c r="AY477" s="3" t="str">
        <f xml:space="preserve"> IFERROR(Table1[[#This Row],[GP TTM]]/Table1[[#This Row],[Total Assets TTM]], "x")</f>
        <v>x</v>
      </c>
      <c r="BA477" s="3" t="str">
        <f xml:space="preserve"> IFERROR(ABS(Table1[[#This Row],[ROA 2013]]-Table1[[#This Row],[ROA 2012]]), "x")</f>
        <v>x</v>
      </c>
      <c r="BB477" s="3" t="str">
        <f xml:space="preserve"> IFERROR(ABS(Table1[[#This Row],[ROA 2014]]-Table1[[#This Row],[ROA 2013]]), "x")</f>
        <v>x</v>
      </c>
      <c r="BC477" s="3" t="str">
        <f xml:space="preserve"> IFERROR(ABS(Table1[[#This Row],[ROA 2015]]-Table1[[#This Row],[ROA 2014]]), "x")</f>
        <v>x</v>
      </c>
      <c r="BD477" s="3" t="str">
        <f xml:space="preserve"> IFERROR(ABS(Table1[[#This Row],[ROA 2016]]-Table1[[#This Row],[ROA 2015]]), "x")</f>
        <v>x</v>
      </c>
      <c r="BE477" s="3" t="str">
        <f xml:space="preserve"> IFERROR(ABS(Table1[[#This Row],[ROA 2017]]-Table1[[#This Row],[ROA 2016]]), "x")</f>
        <v>x</v>
      </c>
      <c r="BF477" s="3">
        <f xml:space="preserve"> IFERROR(ABS(Table1[[#This Row],[ROA 2018]]-Table1[[#This Row],[ROA 2017]]), "x")</f>
        <v>0</v>
      </c>
      <c r="BG477" s="3">
        <f xml:space="preserve"> IFERROR(ABS(Table1[[#This Row],[ROA 2019]]-Table1[[#This Row],[ROA 2018]]), "x")</f>
        <v>0.10526315789473685</v>
      </c>
      <c r="BH477" s="3">
        <f xml:space="preserve"> IFERROR(ABS(Table1[[#This Row],[ROA 2020]]-Table1[[#This Row],[ROA 2019]]), "x")</f>
        <v>0.10526315789473685</v>
      </c>
      <c r="BI477" s="3" t="str">
        <f xml:space="preserve"> IFERROR(ABS(Table1[[#This Row],[ROA 2021]]-Table1[[#This Row],[ROA 2020]]), "x")</f>
        <v>x</v>
      </c>
      <c r="BJ477" s="3">
        <f xml:space="preserve"> IFERROR(AVERAGE(Table1[[#This Row],[ROA 2013-2012]:[ROA 2021-2020]]), "x")</f>
        <v>7.0175438596491238E-2</v>
      </c>
      <c r="BK477" s="3">
        <f>IFERROR(AVERAGE(Table1[[#This Row],[ROA 2012]:[ROA 2021]]), "x")</f>
        <v>-2.6315789473684213E-2</v>
      </c>
      <c r="BN477" s="1">
        <f>SUM(Table1[[#This Row],[B/M Rank]:[ROA Rank]])</f>
        <v>0</v>
      </c>
    </row>
    <row r="478" spans="1:66" x14ac:dyDescent="0.25">
      <c r="A478" s="1" t="s">
        <v>2973</v>
      </c>
      <c r="B478" s="1" t="s">
        <v>952</v>
      </c>
      <c r="C478" s="1" t="s">
        <v>4417</v>
      </c>
      <c r="D478" s="1" t="s">
        <v>268</v>
      </c>
      <c r="E478" s="1" t="s">
        <v>108</v>
      </c>
      <c r="F478" s="1">
        <v>6.97</v>
      </c>
      <c r="G478" s="19"/>
      <c r="H478" s="19"/>
      <c r="I478" s="19"/>
      <c r="J478" s="19"/>
      <c r="K478" s="1"/>
      <c r="L478" s="19"/>
      <c r="M478" s="1">
        <v>2012</v>
      </c>
      <c r="N478" s="1" t="s">
        <v>4368</v>
      </c>
      <c r="O478" s="1" t="s">
        <v>4368</v>
      </c>
      <c r="P478" s="1" t="s">
        <v>4368</v>
      </c>
      <c r="Q478" s="1" t="s">
        <v>4368</v>
      </c>
      <c r="R478" s="1" t="s">
        <v>4368</v>
      </c>
      <c r="S478" s="1" t="s">
        <v>4368</v>
      </c>
      <c r="T478" s="1" t="s">
        <v>4368</v>
      </c>
      <c r="U478" s="1" t="s">
        <v>4368</v>
      </c>
      <c r="V478" s="1" t="s">
        <v>4368</v>
      </c>
      <c r="W478" s="1" t="s">
        <v>4368</v>
      </c>
      <c r="X478" s="1" t="s">
        <v>4368</v>
      </c>
      <c r="Z478" s="3" t="str">
        <f xml:space="preserve"> IFERROR(AVEDEV(Table1[[#This Row],[GP 2012]:[GP 2021]]) / Table1[[#This Row],[Avg GP]], "x")</f>
        <v>x</v>
      </c>
      <c r="AA478" s="2" t="str">
        <f xml:space="preserve"> IFERROR(AVERAGE(Table1[[#This Row],[GP 2012]:[GP 2021]]), "x")</f>
        <v>x</v>
      </c>
      <c r="AB478" s="11">
        <f>Table1[Equity]/Table1[Market Capital]</f>
        <v>1.4347202295552369E-2</v>
      </c>
      <c r="AC478" s="1">
        <v>0.5</v>
      </c>
      <c r="AD478" s="1">
        <v>0.1</v>
      </c>
      <c r="AE478" s="1">
        <v>0.6</v>
      </c>
      <c r="AF478" s="1">
        <v>0.3</v>
      </c>
      <c r="AG478" s="1">
        <v>0.7</v>
      </c>
      <c r="AH478" s="1">
        <v>1.7</v>
      </c>
      <c r="AI478" s="1">
        <v>0.1</v>
      </c>
      <c r="AJ478" s="1">
        <v>0.1</v>
      </c>
      <c r="AK478" s="1">
        <v>0</v>
      </c>
      <c r="AL478" s="1">
        <v>0.1</v>
      </c>
      <c r="AM478" s="1">
        <v>0.5</v>
      </c>
      <c r="AN478" s="1">
        <v>0.1</v>
      </c>
      <c r="AO478" s="3" t="str">
        <f xml:space="preserve"> IFERROR(Table1[[#This Row],[GP 2012]]/Table1[[#This Row],[Total Assets 2012]], "x")</f>
        <v>x</v>
      </c>
      <c r="AP478" s="3" t="str">
        <f xml:space="preserve"> IFERROR(Table1[[#This Row],[GP 2013]]/Table1[[#This Row],[Total Assets 2013]], "x")</f>
        <v>x</v>
      </c>
      <c r="AQ478" s="3" t="str">
        <f xml:space="preserve"> IFERROR(Table1[[#This Row],[GP 2014]]/Table1[[#This Row],[Total Assets 2014]], "x")</f>
        <v>x</v>
      </c>
      <c r="AR478" s="3" t="str">
        <f xml:space="preserve"> IFERROR(Table1[[#This Row],[GP 2015]]/Table1[[#This Row],[Total Assets 2015]], "x")</f>
        <v>x</v>
      </c>
      <c r="AS478" s="3" t="str">
        <f xml:space="preserve"> IFERROR(Table1[[#This Row],[GP 2016]]/Table1[[#This Row],[Total Assets 2016]], "x")</f>
        <v>x</v>
      </c>
      <c r="AT478" s="3" t="str">
        <f xml:space="preserve"> IFERROR(Table1[[#This Row],[GP 2017]]/Table1[[#This Row],[Total Assets 2017]], "x")</f>
        <v>x</v>
      </c>
      <c r="AU478" s="3" t="str">
        <f xml:space="preserve"> IFERROR(Table1[[#This Row],[GP 2018]]/Table1[[#This Row],[Total Assets 2018]], "x")</f>
        <v>x</v>
      </c>
      <c r="AV478" s="3" t="str">
        <f xml:space="preserve"> IFERROR(Table1[[#This Row],[GP 2019]]/Table1[[#This Row],[Total Assets 2019]], "x")</f>
        <v>x</v>
      </c>
      <c r="AW478" s="3" t="str">
        <f xml:space="preserve"> IFERROR(Table1[[#This Row],[GP 2020]]/Table1[[#This Row],[Total Assets 2020]], "x")</f>
        <v>x</v>
      </c>
      <c r="AX478" s="3" t="str">
        <f xml:space="preserve"> IFERROR(Table1[[#This Row],[GP 2021]]/Table1[[#This Row],[Total Assets 2021]], "x")</f>
        <v>x</v>
      </c>
      <c r="AY478" s="3" t="str">
        <f xml:space="preserve"> IFERROR(Table1[[#This Row],[GP TTM]]/Table1[[#This Row],[Total Assets TTM]], "x")</f>
        <v>x</v>
      </c>
      <c r="BA478" s="3" t="str">
        <f xml:space="preserve"> IFERROR(ABS(Table1[[#This Row],[ROA 2013]]-Table1[[#This Row],[ROA 2012]]), "x")</f>
        <v>x</v>
      </c>
      <c r="BB478" s="3" t="str">
        <f xml:space="preserve"> IFERROR(ABS(Table1[[#This Row],[ROA 2014]]-Table1[[#This Row],[ROA 2013]]), "x")</f>
        <v>x</v>
      </c>
      <c r="BC478" s="3" t="str">
        <f xml:space="preserve"> IFERROR(ABS(Table1[[#This Row],[ROA 2015]]-Table1[[#This Row],[ROA 2014]]), "x")</f>
        <v>x</v>
      </c>
      <c r="BD478" s="3" t="str">
        <f xml:space="preserve"> IFERROR(ABS(Table1[[#This Row],[ROA 2016]]-Table1[[#This Row],[ROA 2015]]), "x")</f>
        <v>x</v>
      </c>
      <c r="BE478" s="3" t="str">
        <f xml:space="preserve"> IFERROR(ABS(Table1[[#This Row],[ROA 2017]]-Table1[[#This Row],[ROA 2016]]), "x")</f>
        <v>x</v>
      </c>
      <c r="BF478" s="3" t="str">
        <f xml:space="preserve"> IFERROR(ABS(Table1[[#This Row],[ROA 2018]]-Table1[[#This Row],[ROA 2017]]), "x")</f>
        <v>x</v>
      </c>
      <c r="BG478" s="3" t="str">
        <f xml:space="preserve"> IFERROR(ABS(Table1[[#This Row],[ROA 2019]]-Table1[[#This Row],[ROA 2018]]), "x")</f>
        <v>x</v>
      </c>
      <c r="BH478" s="3" t="str">
        <f xml:space="preserve"> IFERROR(ABS(Table1[[#This Row],[ROA 2020]]-Table1[[#This Row],[ROA 2019]]), "x")</f>
        <v>x</v>
      </c>
      <c r="BI478" s="3" t="str">
        <f xml:space="preserve"> IFERROR(ABS(Table1[[#This Row],[ROA 2021]]-Table1[[#This Row],[ROA 2020]]), "x")</f>
        <v>x</v>
      </c>
      <c r="BJ478" s="3" t="str">
        <f xml:space="preserve"> IFERROR(AVERAGE(Table1[[#This Row],[ROA 2013-2012]:[ROA 2021-2020]]), "x")</f>
        <v>x</v>
      </c>
      <c r="BK478" s="3" t="str">
        <f>IFERROR(AVERAGE(Table1[[#This Row],[ROA 2012]:[ROA 2021]]), "x")</f>
        <v>x</v>
      </c>
      <c r="BN478" s="1">
        <f>SUM(Table1[[#This Row],[B/M Rank]:[ROA Rank]])</f>
        <v>0</v>
      </c>
    </row>
    <row r="479" spans="1:66" x14ac:dyDescent="0.25">
      <c r="A479" s="1" t="s">
        <v>3626</v>
      </c>
      <c r="B479" s="1" t="s">
        <v>1384</v>
      </c>
      <c r="C479" s="1" t="s">
        <v>4417</v>
      </c>
      <c r="D479" s="1" t="s">
        <v>268</v>
      </c>
      <c r="E479" s="1" t="s">
        <v>108</v>
      </c>
      <c r="F479" s="1">
        <v>6.98</v>
      </c>
      <c r="G479" s="19"/>
      <c r="H479" s="19"/>
      <c r="I479" s="19"/>
      <c r="J479" s="19"/>
      <c r="K479" s="1"/>
      <c r="L479" s="19"/>
      <c r="M479" s="1">
        <v>2012</v>
      </c>
      <c r="N479" s="1" t="s">
        <v>4368</v>
      </c>
      <c r="O479" s="1" t="s">
        <v>4368</v>
      </c>
      <c r="P479" s="1" t="s">
        <v>4368</v>
      </c>
      <c r="Q479" s="1" t="s">
        <v>4368</v>
      </c>
      <c r="R479" s="1" t="s">
        <v>4368</v>
      </c>
      <c r="S479" s="1" t="s">
        <v>4368</v>
      </c>
      <c r="T479" s="1">
        <v>0.4</v>
      </c>
      <c r="U479" s="1">
        <v>0.1</v>
      </c>
      <c r="V479" s="1">
        <v>0</v>
      </c>
      <c r="W479" s="1">
        <v>0</v>
      </c>
      <c r="X479" s="1">
        <v>0</v>
      </c>
      <c r="Z479" s="3">
        <f xml:space="preserve"> IFERROR(AVEDEV(Table1[[#This Row],[GP 2012]:[GP 2021]]) / Table1[[#This Row],[Avg GP]], "x")</f>
        <v>1.1000000000000001</v>
      </c>
      <c r="AA479" s="2">
        <f xml:space="preserve"> IFERROR(AVERAGE(Table1[[#This Row],[GP 2012]:[GP 2021]]), "x")</f>
        <v>0.125</v>
      </c>
      <c r="AB479" s="11">
        <f>Table1[Equity]/Table1[Market Capital]</f>
        <v>0.94555873925501421</v>
      </c>
      <c r="AC479" s="1">
        <v>10.8</v>
      </c>
      <c r="AD479" s="1">
        <v>3.6</v>
      </c>
      <c r="AE479" s="1">
        <v>6.8</v>
      </c>
      <c r="AF479" s="1">
        <v>5.2</v>
      </c>
      <c r="AG479" s="1">
        <v>7</v>
      </c>
      <c r="AH479" s="1">
        <v>9.6</v>
      </c>
      <c r="AI479" s="1">
        <v>6.5</v>
      </c>
      <c r="AJ479" s="1">
        <v>4.9000000000000004</v>
      </c>
      <c r="AK479" s="1">
        <v>6.6</v>
      </c>
      <c r="AL479" s="1">
        <v>6.8</v>
      </c>
      <c r="AM479" s="1">
        <v>7.1</v>
      </c>
      <c r="AN479" s="1">
        <v>6.6</v>
      </c>
      <c r="AO479" s="3" t="str">
        <f xml:space="preserve"> IFERROR(Table1[[#This Row],[GP 2012]]/Table1[[#This Row],[Total Assets 2012]], "x")</f>
        <v>x</v>
      </c>
      <c r="AP479" s="3" t="str">
        <f xml:space="preserve"> IFERROR(Table1[[#This Row],[GP 2013]]/Table1[[#This Row],[Total Assets 2013]], "x")</f>
        <v>x</v>
      </c>
      <c r="AQ479" s="3" t="str">
        <f xml:space="preserve"> IFERROR(Table1[[#This Row],[GP 2014]]/Table1[[#This Row],[Total Assets 2014]], "x")</f>
        <v>x</v>
      </c>
      <c r="AR479" s="3" t="str">
        <f xml:space="preserve"> IFERROR(Table1[[#This Row],[GP 2015]]/Table1[[#This Row],[Total Assets 2015]], "x")</f>
        <v>x</v>
      </c>
      <c r="AS479" s="3" t="str">
        <f xml:space="preserve"> IFERROR(Table1[[#This Row],[GP 2016]]/Table1[[#This Row],[Total Assets 2016]], "x")</f>
        <v>x</v>
      </c>
      <c r="AT479" s="3" t="str">
        <f xml:space="preserve"> IFERROR(Table1[[#This Row],[GP 2017]]/Table1[[#This Row],[Total Assets 2017]], "x")</f>
        <v>x</v>
      </c>
      <c r="AU479" s="3">
        <f xml:space="preserve"> IFERROR(Table1[[#This Row],[GP 2018]]/Table1[[#This Row],[Total Assets 2018]], "x")</f>
        <v>6.1538461538461542E-2</v>
      </c>
      <c r="AV479" s="3">
        <f xml:space="preserve"> IFERROR(Table1[[#This Row],[GP 2019]]/Table1[[#This Row],[Total Assets 2019]], "x")</f>
        <v>2.0408163265306121E-2</v>
      </c>
      <c r="AW479" s="3">
        <f xml:space="preserve"> IFERROR(Table1[[#This Row],[GP 2020]]/Table1[[#This Row],[Total Assets 2020]], "x")</f>
        <v>0</v>
      </c>
      <c r="AX479" s="3">
        <f xml:space="preserve"> IFERROR(Table1[[#This Row],[GP 2021]]/Table1[[#This Row],[Total Assets 2021]], "x")</f>
        <v>0</v>
      </c>
      <c r="AY479" s="3">
        <f xml:space="preserve"> IFERROR(Table1[[#This Row],[GP TTM]]/Table1[[#This Row],[Total Assets TTM]], "x")</f>
        <v>0</v>
      </c>
      <c r="BA479" s="3" t="str">
        <f xml:space="preserve"> IFERROR(ABS(Table1[[#This Row],[ROA 2013]]-Table1[[#This Row],[ROA 2012]]), "x")</f>
        <v>x</v>
      </c>
      <c r="BB479" s="3" t="str">
        <f xml:space="preserve"> IFERROR(ABS(Table1[[#This Row],[ROA 2014]]-Table1[[#This Row],[ROA 2013]]), "x")</f>
        <v>x</v>
      </c>
      <c r="BC479" s="3" t="str">
        <f xml:space="preserve"> IFERROR(ABS(Table1[[#This Row],[ROA 2015]]-Table1[[#This Row],[ROA 2014]]), "x")</f>
        <v>x</v>
      </c>
      <c r="BD479" s="3" t="str">
        <f xml:space="preserve"> IFERROR(ABS(Table1[[#This Row],[ROA 2016]]-Table1[[#This Row],[ROA 2015]]), "x")</f>
        <v>x</v>
      </c>
      <c r="BE479" s="3" t="str">
        <f xml:space="preserve"> IFERROR(ABS(Table1[[#This Row],[ROA 2017]]-Table1[[#This Row],[ROA 2016]]), "x")</f>
        <v>x</v>
      </c>
      <c r="BF479" s="3" t="str">
        <f xml:space="preserve"> IFERROR(ABS(Table1[[#This Row],[ROA 2018]]-Table1[[#This Row],[ROA 2017]]), "x")</f>
        <v>x</v>
      </c>
      <c r="BG479" s="3">
        <f xml:space="preserve"> IFERROR(ABS(Table1[[#This Row],[ROA 2019]]-Table1[[#This Row],[ROA 2018]]), "x")</f>
        <v>4.1130298273155425E-2</v>
      </c>
      <c r="BH479" s="3">
        <f xml:space="preserve"> IFERROR(ABS(Table1[[#This Row],[ROA 2020]]-Table1[[#This Row],[ROA 2019]]), "x")</f>
        <v>2.0408163265306121E-2</v>
      </c>
      <c r="BI479" s="3">
        <f xml:space="preserve"> IFERROR(ABS(Table1[[#This Row],[ROA 2021]]-Table1[[#This Row],[ROA 2020]]), "x")</f>
        <v>0</v>
      </c>
      <c r="BJ479" s="3">
        <f xml:space="preserve"> IFERROR(AVERAGE(Table1[[#This Row],[ROA 2013-2012]:[ROA 2021-2020]]), "x")</f>
        <v>2.0512820512820513E-2</v>
      </c>
      <c r="BK479" s="3">
        <f>IFERROR(AVERAGE(Table1[[#This Row],[ROA 2012]:[ROA 2021]]), "x")</f>
        <v>2.0486656200941915E-2</v>
      </c>
      <c r="BN479" s="1">
        <f>SUM(Table1[[#This Row],[B/M Rank]:[ROA Rank]])</f>
        <v>0</v>
      </c>
    </row>
    <row r="480" spans="1:66" x14ac:dyDescent="0.25">
      <c r="A480" s="1" t="s">
        <v>4052</v>
      </c>
      <c r="B480" s="1" t="s">
        <v>1762</v>
      </c>
      <c r="C480" s="1" t="s">
        <v>12</v>
      </c>
      <c r="D480" s="1" t="s">
        <v>11</v>
      </c>
      <c r="E480" s="1" t="s">
        <v>108</v>
      </c>
      <c r="F480" s="1">
        <v>7</v>
      </c>
      <c r="G480" s="19"/>
      <c r="H480" s="19"/>
      <c r="I480" s="19"/>
      <c r="J480" s="19"/>
      <c r="K480" s="1"/>
      <c r="L480" s="19"/>
      <c r="M480" s="1">
        <v>2015</v>
      </c>
      <c r="Q480" s="1" t="s">
        <v>4368</v>
      </c>
      <c r="R480" s="1" t="s">
        <v>4368</v>
      </c>
      <c r="S480" s="1" t="s">
        <v>4368</v>
      </c>
      <c r="T480" s="1" t="s">
        <v>4368</v>
      </c>
      <c r="U480" s="1" t="s">
        <v>4368</v>
      </c>
      <c r="V480" s="1" t="s">
        <v>4368</v>
      </c>
      <c r="W480" s="1" t="s">
        <v>4368</v>
      </c>
      <c r="X480" s="1" t="s">
        <v>4368</v>
      </c>
      <c r="Z480" s="3" t="str">
        <f xml:space="preserve"> IFERROR(AVEDEV(Table1[[#This Row],[GP 2012]:[GP 2021]]) / Table1[[#This Row],[Avg GP]], "x")</f>
        <v>x</v>
      </c>
      <c r="AA480" s="2" t="str">
        <f xml:space="preserve"> IFERROR(AVERAGE(Table1[[#This Row],[GP 2012]:[GP 2021]]), "x")</f>
        <v>x</v>
      </c>
      <c r="AB480" s="11">
        <f>Table1[Equity]/Table1[Market Capital]</f>
        <v>0.9</v>
      </c>
      <c r="AF480" s="1">
        <v>1.4</v>
      </c>
      <c r="AG480" s="1">
        <v>2.2999999999999998</v>
      </c>
      <c r="AH480" s="1">
        <v>1.6</v>
      </c>
      <c r="AI480" s="1">
        <v>1.4</v>
      </c>
      <c r="AJ480" s="1">
        <v>5.3</v>
      </c>
      <c r="AK480" s="1">
        <v>12.8</v>
      </c>
      <c r="AL480" s="1">
        <v>10.1</v>
      </c>
      <c r="AM480" s="1">
        <v>7.8</v>
      </c>
      <c r="AN480" s="1">
        <v>6.3</v>
      </c>
      <c r="AO480" s="3" t="str">
        <f xml:space="preserve"> IFERROR(Table1[[#This Row],[GP 2012]]/Table1[[#This Row],[Total Assets 2012]], "x")</f>
        <v>x</v>
      </c>
      <c r="AP480" s="3" t="str">
        <f xml:space="preserve"> IFERROR(Table1[[#This Row],[GP 2013]]/Table1[[#This Row],[Total Assets 2013]], "x")</f>
        <v>x</v>
      </c>
      <c r="AQ480" s="3" t="str">
        <f xml:space="preserve"> IFERROR(Table1[[#This Row],[GP 2014]]/Table1[[#This Row],[Total Assets 2014]], "x")</f>
        <v>x</v>
      </c>
      <c r="AR480" s="3" t="str">
        <f xml:space="preserve"> IFERROR(Table1[[#This Row],[GP 2015]]/Table1[[#This Row],[Total Assets 2015]], "x")</f>
        <v>x</v>
      </c>
      <c r="AS480" s="3" t="str">
        <f xml:space="preserve"> IFERROR(Table1[[#This Row],[GP 2016]]/Table1[[#This Row],[Total Assets 2016]], "x")</f>
        <v>x</v>
      </c>
      <c r="AT480" s="3" t="str">
        <f xml:space="preserve"> IFERROR(Table1[[#This Row],[GP 2017]]/Table1[[#This Row],[Total Assets 2017]], "x")</f>
        <v>x</v>
      </c>
      <c r="AU480" s="3" t="str">
        <f xml:space="preserve"> IFERROR(Table1[[#This Row],[GP 2018]]/Table1[[#This Row],[Total Assets 2018]], "x")</f>
        <v>x</v>
      </c>
      <c r="AV480" s="3" t="str">
        <f xml:space="preserve"> IFERROR(Table1[[#This Row],[GP 2019]]/Table1[[#This Row],[Total Assets 2019]], "x")</f>
        <v>x</v>
      </c>
      <c r="AW480" s="3" t="str">
        <f xml:space="preserve"> IFERROR(Table1[[#This Row],[GP 2020]]/Table1[[#This Row],[Total Assets 2020]], "x")</f>
        <v>x</v>
      </c>
      <c r="AX480" s="3" t="str">
        <f xml:space="preserve"> IFERROR(Table1[[#This Row],[GP 2021]]/Table1[[#This Row],[Total Assets 2021]], "x")</f>
        <v>x</v>
      </c>
      <c r="AY480" s="3" t="str">
        <f xml:space="preserve"> IFERROR(Table1[[#This Row],[GP TTM]]/Table1[[#This Row],[Total Assets TTM]], "x")</f>
        <v>x</v>
      </c>
      <c r="BA480" s="3" t="str">
        <f xml:space="preserve"> IFERROR(ABS(Table1[[#This Row],[ROA 2013]]-Table1[[#This Row],[ROA 2012]]), "x")</f>
        <v>x</v>
      </c>
      <c r="BB480" s="3" t="str">
        <f xml:space="preserve"> IFERROR(ABS(Table1[[#This Row],[ROA 2014]]-Table1[[#This Row],[ROA 2013]]), "x")</f>
        <v>x</v>
      </c>
      <c r="BC480" s="3" t="str">
        <f xml:space="preserve"> IFERROR(ABS(Table1[[#This Row],[ROA 2015]]-Table1[[#This Row],[ROA 2014]]), "x")</f>
        <v>x</v>
      </c>
      <c r="BD480" s="3" t="str">
        <f xml:space="preserve"> IFERROR(ABS(Table1[[#This Row],[ROA 2016]]-Table1[[#This Row],[ROA 2015]]), "x")</f>
        <v>x</v>
      </c>
      <c r="BE480" s="3" t="str">
        <f xml:space="preserve"> IFERROR(ABS(Table1[[#This Row],[ROA 2017]]-Table1[[#This Row],[ROA 2016]]), "x")</f>
        <v>x</v>
      </c>
      <c r="BF480" s="3" t="str">
        <f xml:space="preserve"> IFERROR(ABS(Table1[[#This Row],[ROA 2018]]-Table1[[#This Row],[ROA 2017]]), "x")</f>
        <v>x</v>
      </c>
      <c r="BG480" s="3" t="str">
        <f xml:space="preserve"> IFERROR(ABS(Table1[[#This Row],[ROA 2019]]-Table1[[#This Row],[ROA 2018]]), "x")</f>
        <v>x</v>
      </c>
      <c r="BH480" s="3" t="str">
        <f xml:space="preserve"> IFERROR(ABS(Table1[[#This Row],[ROA 2020]]-Table1[[#This Row],[ROA 2019]]), "x")</f>
        <v>x</v>
      </c>
      <c r="BI480" s="3" t="str">
        <f xml:space="preserve"> IFERROR(ABS(Table1[[#This Row],[ROA 2021]]-Table1[[#This Row],[ROA 2020]]), "x")</f>
        <v>x</v>
      </c>
      <c r="BJ480" s="3" t="str">
        <f xml:space="preserve"> IFERROR(AVERAGE(Table1[[#This Row],[ROA 2013-2012]:[ROA 2021-2020]]), "x")</f>
        <v>x</v>
      </c>
      <c r="BK480" s="3" t="str">
        <f>IFERROR(AVERAGE(Table1[[#This Row],[ROA 2012]:[ROA 2021]]), "x")</f>
        <v>x</v>
      </c>
      <c r="BN480" s="1">
        <f>SUM(Table1[[#This Row],[B/M Rank]:[ROA Rank]])</f>
        <v>0</v>
      </c>
    </row>
    <row r="481" spans="1:66" x14ac:dyDescent="0.25">
      <c r="A481" s="1" t="s">
        <v>2569</v>
      </c>
      <c r="B481" s="1" t="s">
        <v>617</v>
      </c>
      <c r="C481" s="1" t="s">
        <v>616</v>
      </c>
      <c r="D481" s="1" t="s">
        <v>11</v>
      </c>
      <c r="E481" s="1" t="s">
        <v>108</v>
      </c>
      <c r="F481" s="1">
        <v>7.04</v>
      </c>
      <c r="G481" s="19"/>
      <c r="H481" s="19"/>
      <c r="I481" s="19"/>
      <c r="J481" s="19"/>
      <c r="K481" s="1"/>
      <c r="L481" s="19"/>
      <c r="M481" s="1">
        <v>2020</v>
      </c>
      <c r="V481" s="1" t="s">
        <v>4368</v>
      </c>
      <c r="W481" s="1">
        <v>0</v>
      </c>
      <c r="X481" s="1">
        <v>-0.5</v>
      </c>
      <c r="Z481" s="3" t="str">
        <f xml:space="preserve"> IFERROR(AVEDEV(Table1[[#This Row],[GP 2012]:[GP 2021]]) / Table1[[#This Row],[Avg GP]], "x")</f>
        <v>x</v>
      </c>
      <c r="AA481" s="2">
        <f xml:space="preserve"> IFERROR(AVERAGE(Table1[[#This Row],[GP 2012]:[GP 2021]]), "x")</f>
        <v>0</v>
      </c>
      <c r="AB481" s="11">
        <f>Table1[Equity]/Table1[Market Capital]</f>
        <v>1.7613636363636365</v>
      </c>
      <c r="AK481" s="1">
        <v>0.8</v>
      </c>
      <c r="AL481" s="1">
        <v>21.3</v>
      </c>
      <c r="AM481" s="1">
        <v>14.8</v>
      </c>
      <c r="AN481" s="1">
        <v>12.4</v>
      </c>
      <c r="AO481" s="3" t="str">
        <f xml:space="preserve"> IFERROR(Table1[[#This Row],[GP 2012]]/Table1[[#This Row],[Total Assets 2012]], "x")</f>
        <v>x</v>
      </c>
      <c r="AP481" s="3" t="str">
        <f xml:space="preserve"> IFERROR(Table1[[#This Row],[GP 2013]]/Table1[[#This Row],[Total Assets 2013]], "x")</f>
        <v>x</v>
      </c>
      <c r="AQ481" s="3" t="str">
        <f xml:space="preserve"> IFERROR(Table1[[#This Row],[GP 2014]]/Table1[[#This Row],[Total Assets 2014]], "x")</f>
        <v>x</v>
      </c>
      <c r="AR481" s="3" t="str">
        <f xml:space="preserve"> IFERROR(Table1[[#This Row],[GP 2015]]/Table1[[#This Row],[Total Assets 2015]], "x")</f>
        <v>x</v>
      </c>
      <c r="AS481" s="3" t="str">
        <f xml:space="preserve"> IFERROR(Table1[[#This Row],[GP 2016]]/Table1[[#This Row],[Total Assets 2016]], "x")</f>
        <v>x</v>
      </c>
      <c r="AT481" s="3" t="str">
        <f xml:space="preserve"> IFERROR(Table1[[#This Row],[GP 2017]]/Table1[[#This Row],[Total Assets 2017]], "x")</f>
        <v>x</v>
      </c>
      <c r="AU481" s="3" t="str">
        <f xml:space="preserve"> IFERROR(Table1[[#This Row],[GP 2018]]/Table1[[#This Row],[Total Assets 2018]], "x")</f>
        <v>x</v>
      </c>
      <c r="AV481" s="3" t="str">
        <f xml:space="preserve"> IFERROR(Table1[[#This Row],[GP 2019]]/Table1[[#This Row],[Total Assets 2019]], "x")</f>
        <v>x</v>
      </c>
      <c r="AW481" s="3" t="str">
        <f xml:space="preserve"> IFERROR(Table1[[#This Row],[GP 2020]]/Table1[[#This Row],[Total Assets 2020]], "x")</f>
        <v>x</v>
      </c>
      <c r="AX481" s="3">
        <f xml:space="preserve"> IFERROR(Table1[[#This Row],[GP 2021]]/Table1[[#This Row],[Total Assets 2021]], "x")</f>
        <v>0</v>
      </c>
      <c r="AY481" s="3">
        <f xml:space="preserve"> IFERROR(Table1[[#This Row],[GP TTM]]/Table1[[#This Row],[Total Assets TTM]], "x")</f>
        <v>-3.3783783783783779E-2</v>
      </c>
      <c r="BA481" s="3" t="str">
        <f xml:space="preserve"> IFERROR(ABS(Table1[[#This Row],[ROA 2013]]-Table1[[#This Row],[ROA 2012]]), "x")</f>
        <v>x</v>
      </c>
      <c r="BB481" s="3" t="str">
        <f xml:space="preserve"> IFERROR(ABS(Table1[[#This Row],[ROA 2014]]-Table1[[#This Row],[ROA 2013]]), "x")</f>
        <v>x</v>
      </c>
      <c r="BC481" s="3" t="str">
        <f xml:space="preserve"> IFERROR(ABS(Table1[[#This Row],[ROA 2015]]-Table1[[#This Row],[ROA 2014]]), "x")</f>
        <v>x</v>
      </c>
      <c r="BD481" s="3" t="str">
        <f xml:space="preserve"> IFERROR(ABS(Table1[[#This Row],[ROA 2016]]-Table1[[#This Row],[ROA 2015]]), "x")</f>
        <v>x</v>
      </c>
      <c r="BE481" s="3" t="str">
        <f xml:space="preserve"> IFERROR(ABS(Table1[[#This Row],[ROA 2017]]-Table1[[#This Row],[ROA 2016]]), "x")</f>
        <v>x</v>
      </c>
      <c r="BF481" s="3" t="str">
        <f xml:space="preserve"> IFERROR(ABS(Table1[[#This Row],[ROA 2018]]-Table1[[#This Row],[ROA 2017]]), "x")</f>
        <v>x</v>
      </c>
      <c r="BG481" s="3" t="str">
        <f xml:space="preserve"> IFERROR(ABS(Table1[[#This Row],[ROA 2019]]-Table1[[#This Row],[ROA 2018]]), "x")</f>
        <v>x</v>
      </c>
      <c r="BH481" s="3" t="str">
        <f xml:space="preserve"> IFERROR(ABS(Table1[[#This Row],[ROA 2020]]-Table1[[#This Row],[ROA 2019]]), "x")</f>
        <v>x</v>
      </c>
      <c r="BI481" s="3" t="str">
        <f xml:space="preserve"> IFERROR(ABS(Table1[[#This Row],[ROA 2021]]-Table1[[#This Row],[ROA 2020]]), "x")</f>
        <v>x</v>
      </c>
      <c r="BJ481" s="3" t="str">
        <f xml:space="preserve"> IFERROR(AVERAGE(Table1[[#This Row],[ROA 2013-2012]:[ROA 2021-2020]]), "x")</f>
        <v>x</v>
      </c>
      <c r="BK481" s="3">
        <f>IFERROR(AVERAGE(Table1[[#This Row],[ROA 2012]:[ROA 2021]]), "x")</f>
        <v>0</v>
      </c>
      <c r="BN481" s="1">
        <f>SUM(Table1[[#This Row],[B/M Rank]:[ROA Rank]])</f>
        <v>0</v>
      </c>
    </row>
    <row r="482" spans="1:66" x14ac:dyDescent="0.25">
      <c r="A482" s="1" t="s">
        <v>3077</v>
      </c>
      <c r="B482" s="1" t="s">
        <v>1027</v>
      </c>
      <c r="C482" s="1" t="s">
        <v>4417</v>
      </c>
      <c r="D482" s="1" t="s">
        <v>268</v>
      </c>
      <c r="E482" s="1" t="s">
        <v>108</v>
      </c>
      <c r="F482" s="1">
        <v>7.1</v>
      </c>
      <c r="G482" s="19"/>
      <c r="H482" s="19"/>
      <c r="I482" s="19"/>
      <c r="J482" s="19"/>
      <c r="K482" s="1"/>
      <c r="L482" s="19"/>
      <c r="M482" s="1">
        <v>2012</v>
      </c>
      <c r="N482" s="1" t="s">
        <v>4368</v>
      </c>
      <c r="O482" s="1" t="s">
        <v>4368</v>
      </c>
      <c r="P482" s="1" t="s">
        <v>4368</v>
      </c>
      <c r="Q482" s="1" t="s">
        <v>4368</v>
      </c>
      <c r="R482" s="1" t="s">
        <v>4368</v>
      </c>
      <c r="S482" s="1" t="s">
        <v>4368</v>
      </c>
      <c r="T482" s="1" t="s">
        <v>4368</v>
      </c>
      <c r="U482" s="1" t="s">
        <v>4368</v>
      </c>
      <c r="V482" s="1" t="s">
        <v>4368</v>
      </c>
      <c r="W482" s="1" t="s">
        <v>4368</v>
      </c>
      <c r="X482" s="1" t="s">
        <v>4368</v>
      </c>
      <c r="Z482" s="3" t="str">
        <f xml:space="preserve"> IFERROR(AVEDEV(Table1[[#This Row],[GP 2012]:[GP 2021]]) / Table1[[#This Row],[Avg GP]], "x")</f>
        <v>x</v>
      </c>
      <c r="AA482" s="2" t="str">
        <f xml:space="preserve"> IFERROR(AVERAGE(Table1[[#This Row],[GP 2012]:[GP 2021]]), "x")</f>
        <v>x</v>
      </c>
      <c r="AB482" s="11">
        <f>Table1[Equity]/Table1[Market Capital]</f>
        <v>0.16901408450704225</v>
      </c>
      <c r="AC482" s="1">
        <v>0.8</v>
      </c>
      <c r="AD482" s="1">
        <v>0.4</v>
      </c>
      <c r="AE482" s="1">
        <v>0.3</v>
      </c>
      <c r="AF482" s="1">
        <v>0.4</v>
      </c>
      <c r="AG482" s="1">
        <v>0.1</v>
      </c>
      <c r="AH482" s="1">
        <v>0.4</v>
      </c>
      <c r="AI482" s="1">
        <v>1.2</v>
      </c>
      <c r="AJ482" s="1">
        <v>0.4</v>
      </c>
      <c r="AK482" s="1">
        <v>0.7</v>
      </c>
      <c r="AL482" s="1">
        <v>2.4</v>
      </c>
      <c r="AM482" s="1">
        <v>1.6</v>
      </c>
      <c r="AN482" s="1">
        <v>1.2</v>
      </c>
      <c r="AO482" s="3" t="str">
        <f xml:space="preserve"> IFERROR(Table1[[#This Row],[GP 2012]]/Table1[[#This Row],[Total Assets 2012]], "x")</f>
        <v>x</v>
      </c>
      <c r="AP482" s="3" t="str">
        <f xml:space="preserve"> IFERROR(Table1[[#This Row],[GP 2013]]/Table1[[#This Row],[Total Assets 2013]], "x")</f>
        <v>x</v>
      </c>
      <c r="AQ482" s="3" t="str">
        <f xml:space="preserve"> IFERROR(Table1[[#This Row],[GP 2014]]/Table1[[#This Row],[Total Assets 2014]], "x")</f>
        <v>x</v>
      </c>
      <c r="AR482" s="3" t="str">
        <f xml:space="preserve"> IFERROR(Table1[[#This Row],[GP 2015]]/Table1[[#This Row],[Total Assets 2015]], "x")</f>
        <v>x</v>
      </c>
      <c r="AS482" s="3" t="str">
        <f xml:space="preserve"> IFERROR(Table1[[#This Row],[GP 2016]]/Table1[[#This Row],[Total Assets 2016]], "x")</f>
        <v>x</v>
      </c>
      <c r="AT482" s="3" t="str">
        <f xml:space="preserve"> IFERROR(Table1[[#This Row],[GP 2017]]/Table1[[#This Row],[Total Assets 2017]], "x")</f>
        <v>x</v>
      </c>
      <c r="AU482" s="3" t="str">
        <f xml:space="preserve"> IFERROR(Table1[[#This Row],[GP 2018]]/Table1[[#This Row],[Total Assets 2018]], "x")</f>
        <v>x</v>
      </c>
      <c r="AV482" s="3" t="str">
        <f xml:space="preserve"> IFERROR(Table1[[#This Row],[GP 2019]]/Table1[[#This Row],[Total Assets 2019]], "x")</f>
        <v>x</v>
      </c>
      <c r="AW482" s="3" t="str">
        <f xml:space="preserve"> IFERROR(Table1[[#This Row],[GP 2020]]/Table1[[#This Row],[Total Assets 2020]], "x")</f>
        <v>x</v>
      </c>
      <c r="AX482" s="3" t="str">
        <f xml:space="preserve"> IFERROR(Table1[[#This Row],[GP 2021]]/Table1[[#This Row],[Total Assets 2021]], "x")</f>
        <v>x</v>
      </c>
      <c r="AY482" s="3" t="str">
        <f xml:space="preserve"> IFERROR(Table1[[#This Row],[GP TTM]]/Table1[[#This Row],[Total Assets TTM]], "x")</f>
        <v>x</v>
      </c>
      <c r="BA482" s="3" t="str">
        <f xml:space="preserve"> IFERROR(ABS(Table1[[#This Row],[ROA 2013]]-Table1[[#This Row],[ROA 2012]]), "x")</f>
        <v>x</v>
      </c>
      <c r="BB482" s="3" t="str">
        <f xml:space="preserve"> IFERROR(ABS(Table1[[#This Row],[ROA 2014]]-Table1[[#This Row],[ROA 2013]]), "x")</f>
        <v>x</v>
      </c>
      <c r="BC482" s="3" t="str">
        <f xml:space="preserve"> IFERROR(ABS(Table1[[#This Row],[ROA 2015]]-Table1[[#This Row],[ROA 2014]]), "x")</f>
        <v>x</v>
      </c>
      <c r="BD482" s="3" t="str">
        <f xml:space="preserve"> IFERROR(ABS(Table1[[#This Row],[ROA 2016]]-Table1[[#This Row],[ROA 2015]]), "x")</f>
        <v>x</v>
      </c>
      <c r="BE482" s="3" t="str">
        <f xml:space="preserve"> IFERROR(ABS(Table1[[#This Row],[ROA 2017]]-Table1[[#This Row],[ROA 2016]]), "x")</f>
        <v>x</v>
      </c>
      <c r="BF482" s="3" t="str">
        <f xml:space="preserve"> IFERROR(ABS(Table1[[#This Row],[ROA 2018]]-Table1[[#This Row],[ROA 2017]]), "x")</f>
        <v>x</v>
      </c>
      <c r="BG482" s="3" t="str">
        <f xml:space="preserve"> IFERROR(ABS(Table1[[#This Row],[ROA 2019]]-Table1[[#This Row],[ROA 2018]]), "x")</f>
        <v>x</v>
      </c>
      <c r="BH482" s="3" t="str">
        <f xml:space="preserve"> IFERROR(ABS(Table1[[#This Row],[ROA 2020]]-Table1[[#This Row],[ROA 2019]]), "x")</f>
        <v>x</v>
      </c>
      <c r="BI482" s="3" t="str">
        <f xml:space="preserve"> IFERROR(ABS(Table1[[#This Row],[ROA 2021]]-Table1[[#This Row],[ROA 2020]]), "x")</f>
        <v>x</v>
      </c>
      <c r="BJ482" s="3" t="str">
        <f xml:space="preserve"> IFERROR(AVERAGE(Table1[[#This Row],[ROA 2013-2012]:[ROA 2021-2020]]), "x")</f>
        <v>x</v>
      </c>
      <c r="BK482" s="3" t="str">
        <f>IFERROR(AVERAGE(Table1[[#This Row],[ROA 2012]:[ROA 2021]]), "x")</f>
        <v>x</v>
      </c>
      <c r="BN482" s="1">
        <f>SUM(Table1[[#This Row],[B/M Rank]:[ROA Rank]])</f>
        <v>0</v>
      </c>
    </row>
    <row r="483" spans="1:66" x14ac:dyDescent="0.25">
      <c r="A483" s="1" t="s">
        <v>2129</v>
      </c>
      <c r="B483" s="1" t="s">
        <v>4372</v>
      </c>
      <c r="C483" s="1" t="s">
        <v>166</v>
      </c>
      <c r="D483" s="1" t="s">
        <v>11</v>
      </c>
      <c r="E483" s="1" t="s">
        <v>108</v>
      </c>
      <c r="F483" s="1">
        <v>7.11</v>
      </c>
      <c r="G483" s="19"/>
      <c r="H483" s="19"/>
      <c r="I483" s="19"/>
      <c r="J483" s="19"/>
      <c r="K483" s="1"/>
      <c r="L483" s="19"/>
      <c r="M483" s="1">
        <v>2012</v>
      </c>
      <c r="N483" s="1" t="s">
        <v>4368</v>
      </c>
      <c r="O483" s="1" t="s">
        <v>4368</v>
      </c>
      <c r="P483" s="1" t="s">
        <v>4368</v>
      </c>
      <c r="Q483" s="1" t="s">
        <v>4368</v>
      </c>
      <c r="R483" s="1">
        <v>-0.7</v>
      </c>
      <c r="S483" s="1" t="s">
        <v>4368</v>
      </c>
      <c r="T483" s="1" t="s">
        <v>4368</v>
      </c>
      <c r="U483" s="1">
        <v>0</v>
      </c>
      <c r="V483" s="1">
        <v>0</v>
      </c>
      <c r="W483" s="1">
        <v>0</v>
      </c>
      <c r="X483" s="1">
        <v>0</v>
      </c>
      <c r="Z483" s="3">
        <f xml:space="preserve"> IFERROR(AVEDEV(Table1[[#This Row],[GP 2012]:[GP 2021]]) / Table1[[#This Row],[Avg GP]], "x")</f>
        <v>-1.5000000000000002</v>
      </c>
      <c r="AA483" s="2">
        <f xml:space="preserve"> IFERROR(AVERAGE(Table1[[#This Row],[GP 2012]:[GP 2021]]), "x")</f>
        <v>-0.17499999999999999</v>
      </c>
      <c r="AB483" s="11">
        <f>Table1[Equity]/Table1[Market Capital]</f>
        <v>0.21097046413502107</v>
      </c>
      <c r="AC483" s="1">
        <v>1.7</v>
      </c>
      <c r="AD483" s="1">
        <v>1.6</v>
      </c>
      <c r="AE483" s="1">
        <v>0.3</v>
      </c>
      <c r="AF483" s="1">
        <v>0.3</v>
      </c>
      <c r="AG483" s="1">
        <v>0.7</v>
      </c>
      <c r="AH483" s="1">
        <v>3.2</v>
      </c>
      <c r="AI483" s="1">
        <v>7.6</v>
      </c>
      <c r="AJ483" s="1">
        <v>6.6</v>
      </c>
      <c r="AK483" s="1">
        <v>3</v>
      </c>
      <c r="AL483" s="1">
        <v>0.9</v>
      </c>
      <c r="AM483" s="1">
        <v>1.8</v>
      </c>
      <c r="AN483" s="1">
        <v>1.5</v>
      </c>
      <c r="AO483" s="3" t="str">
        <f xml:space="preserve"> IFERROR(Table1[[#This Row],[GP 2012]]/Table1[[#This Row],[Total Assets 2012]], "x")</f>
        <v>x</v>
      </c>
      <c r="AP483" s="3" t="str">
        <f xml:space="preserve"> IFERROR(Table1[[#This Row],[GP 2013]]/Table1[[#This Row],[Total Assets 2013]], "x")</f>
        <v>x</v>
      </c>
      <c r="AQ483" s="3" t="str">
        <f xml:space="preserve"> IFERROR(Table1[[#This Row],[GP 2014]]/Table1[[#This Row],[Total Assets 2014]], "x")</f>
        <v>x</v>
      </c>
      <c r="AR483" s="3" t="str">
        <f xml:space="preserve"> IFERROR(Table1[[#This Row],[GP 2015]]/Table1[[#This Row],[Total Assets 2015]], "x")</f>
        <v>x</v>
      </c>
      <c r="AS483" s="3">
        <f xml:space="preserve"> IFERROR(Table1[[#This Row],[GP 2016]]/Table1[[#This Row],[Total Assets 2016]], "x")</f>
        <v>-1</v>
      </c>
      <c r="AT483" s="3" t="str">
        <f xml:space="preserve"> IFERROR(Table1[[#This Row],[GP 2017]]/Table1[[#This Row],[Total Assets 2017]], "x")</f>
        <v>x</v>
      </c>
      <c r="AU483" s="3" t="str">
        <f xml:space="preserve"> IFERROR(Table1[[#This Row],[GP 2018]]/Table1[[#This Row],[Total Assets 2018]], "x")</f>
        <v>x</v>
      </c>
      <c r="AV483" s="3">
        <f xml:space="preserve"> IFERROR(Table1[[#This Row],[GP 2019]]/Table1[[#This Row],[Total Assets 2019]], "x")</f>
        <v>0</v>
      </c>
      <c r="AW483" s="3">
        <f xml:space="preserve"> IFERROR(Table1[[#This Row],[GP 2020]]/Table1[[#This Row],[Total Assets 2020]], "x")</f>
        <v>0</v>
      </c>
      <c r="AX483" s="3">
        <f xml:space="preserve"> IFERROR(Table1[[#This Row],[GP 2021]]/Table1[[#This Row],[Total Assets 2021]], "x")</f>
        <v>0</v>
      </c>
      <c r="AY483" s="3">
        <f xml:space="preserve"> IFERROR(Table1[[#This Row],[GP TTM]]/Table1[[#This Row],[Total Assets TTM]], "x")</f>
        <v>0</v>
      </c>
      <c r="BA483" s="3" t="str">
        <f xml:space="preserve"> IFERROR(ABS(Table1[[#This Row],[ROA 2013]]-Table1[[#This Row],[ROA 2012]]), "x")</f>
        <v>x</v>
      </c>
      <c r="BB483" s="3" t="str">
        <f xml:space="preserve"> IFERROR(ABS(Table1[[#This Row],[ROA 2014]]-Table1[[#This Row],[ROA 2013]]), "x")</f>
        <v>x</v>
      </c>
      <c r="BC483" s="3" t="str">
        <f xml:space="preserve"> IFERROR(ABS(Table1[[#This Row],[ROA 2015]]-Table1[[#This Row],[ROA 2014]]), "x")</f>
        <v>x</v>
      </c>
      <c r="BD483" s="3" t="str">
        <f xml:space="preserve"> IFERROR(ABS(Table1[[#This Row],[ROA 2016]]-Table1[[#This Row],[ROA 2015]]), "x")</f>
        <v>x</v>
      </c>
      <c r="BE483" s="3" t="str">
        <f xml:space="preserve"> IFERROR(ABS(Table1[[#This Row],[ROA 2017]]-Table1[[#This Row],[ROA 2016]]), "x")</f>
        <v>x</v>
      </c>
      <c r="BF483" s="3" t="str">
        <f xml:space="preserve"> IFERROR(ABS(Table1[[#This Row],[ROA 2018]]-Table1[[#This Row],[ROA 2017]]), "x")</f>
        <v>x</v>
      </c>
      <c r="BG483" s="3" t="str">
        <f xml:space="preserve"> IFERROR(ABS(Table1[[#This Row],[ROA 2019]]-Table1[[#This Row],[ROA 2018]]), "x")</f>
        <v>x</v>
      </c>
      <c r="BH483" s="3">
        <f xml:space="preserve"> IFERROR(ABS(Table1[[#This Row],[ROA 2020]]-Table1[[#This Row],[ROA 2019]]), "x")</f>
        <v>0</v>
      </c>
      <c r="BI483" s="3">
        <f xml:space="preserve"> IFERROR(ABS(Table1[[#This Row],[ROA 2021]]-Table1[[#This Row],[ROA 2020]]), "x")</f>
        <v>0</v>
      </c>
      <c r="BJ483" s="3">
        <f xml:space="preserve"> IFERROR(AVERAGE(Table1[[#This Row],[ROA 2013-2012]:[ROA 2021-2020]]), "x")</f>
        <v>0</v>
      </c>
      <c r="BK483" s="3">
        <f>IFERROR(AVERAGE(Table1[[#This Row],[ROA 2012]:[ROA 2021]]), "x")</f>
        <v>-0.25</v>
      </c>
      <c r="BN483" s="1">
        <f>SUM(Table1[[#This Row],[B/M Rank]:[ROA Rank]])</f>
        <v>0</v>
      </c>
    </row>
    <row r="484" spans="1:66" x14ac:dyDescent="0.25">
      <c r="A484" s="1" t="s">
        <v>3988</v>
      </c>
      <c r="B484" s="1" t="s">
        <v>1700</v>
      </c>
      <c r="C484" s="1" t="s">
        <v>1678</v>
      </c>
      <c r="D484" s="1" t="s">
        <v>152</v>
      </c>
      <c r="E484" s="1" t="s">
        <v>108</v>
      </c>
      <c r="F484" s="1">
        <v>7.11</v>
      </c>
      <c r="G484" s="19"/>
      <c r="H484" s="19"/>
      <c r="I484" s="19"/>
      <c r="J484" s="19"/>
      <c r="K484" s="1"/>
      <c r="L484" s="19"/>
      <c r="M484" s="1" t="s">
        <v>4362</v>
      </c>
      <c r="N484" s="1">
        <v>0</v>
      </c>
      <c r="O484" s="1">
        <v>0.1</v>
      </c>
      <c r="P484" s="1">
        <v>0.1</v>
      </c>
      <c r="Q484" s="1">
        <v>0.2</v>
      </c>
      <c r="R484" s="1">
        <v>0.4</v>
      </c>
      <c r="S484" s="1">
        <v>0.1</v>
      </c>
      <c r="T484" s="1">
        <v>0.1</v>
      </c>
      <c r="U484" s="1">
        <v>0</v>
      </c>
      <c r="V484" s="1" t="s">
        <v>4368</v>
      </c>
      <c r="W484" s="1">
        <v>0</v>
      </c>
      <c r="X484" s="1" t="s">
        <v>4368</v>
      </c>
      <c r="Z484" s="3">
        <f xml:space="preserve"> IFERROR(AVEDEV(Table1[[#This Row],[GP 2012]:[GP 2021]]) / Table1[[#This Row],[Avg GP]], "x")</f>
        <v>0.75555555555555565</v>
      </c>
      <c r="AA484" s="2">
        <f xml:space="preserve"> IFERROR(AVERAGE(Table1[[#This Row],[GP 2012]:[GP 2021]]), "x")</f>
        <v>0.1111111111111111</v>
      </c>
      <c r="AB484" s="11">
        <f>Table1[Equity]/Table1[Market Capital]</f>
        <v>0.50632911392405067</v>
      </c>
      <c r="AC484" s="1">
        <v>0.8</v>
      </c>
      <c r="AD484" s="1">
        <v>0.6</v>
      </c>
      <c r="AE484" s="1">
        <v>0.8</v>
      </c>
      <c r="AF484" s="1">
        <v>0.6</v>
      </c>
      <c r="AG484" s="1">
        <v>0.5</v>
      </c>
      <c r="AH484" s="1">
        <v>0.4</v>
      </c>
      <c r="AI484" s="1">
        <v>0.2</v>
      </c>
      <c r="AJ484" s="1">
        <v>0</v>
      </c>
      <c r="AK484" s="1">
        <v>5.3</v>
      </c>
      <c r="AL484" s="1">
        <v>4.8</v>
      </c>
      <c r="AM484" s="1">
        <v>4.4000000000000004</v>
      </c>
      <c r="AN484" s="1">
        <v>3.6</v>
      </c>
      <c r="AO484" s="3">
        <f xml:space="preserve"> IFERROR(Table1[[#This Row],[GP 2012]]/Table1[[#This Row],[Total Assets 2012]], "x")</f>
        <v>0</v>
      </c>
      <c r="AP484" s="3">
        <f xml:space="preserve"> IFERROR(Table1[[#This Row],[GP 2013]]/Table1[[#This Row],[Total Assets 2013]], "x")</f>
        <v>0.16666666666666669</v>
      </c>
      <c r="AQ484" s="3">
        <f xml:space="preserve"> IFERROR(Table1[[#This Row],[GP 2014]]/Table1[[#This Row],[Total Assets 2014]], "x")</f>
        <v>0.125</v>
      </c>
      <c r="AR484" s="3">
        <f xml:space="preserve"> IFERROR(Table1[[#This Row],[GP 2015]]/Table1[[#This Row],[Total Assets 2015]], "x")</f>
        <v>0.33333333333333337</v>
      </c>
      <c r="AS484" s="3">
        <f xml:space="preserve"> IFERROR(Table1[[#This Row],[GP 2016]]/Table1[[#This Row],[Total Assets 2016]], "x")</f>
        <v>0.8</v>
      </c>
      <c r="AT484" s="3">
        <f xml:space="preserve"> IFERROR(Table1[[#This Row],[GP 2017]]/Table1[[#This Row],[Total Assets 2017]], "x")</f>
        <v>0.25</v>
      </c>
      <c r="AU484" s="3">
        <f xml:space="preserve"> IFERROR(Table1[[#This Row],[GP 2018]]/Table1[[#This Row],[Total Assets 2018]], "x")</f>
        <v>0.5</v>
      </c>
      <c r="AV484" s="3" t="str">
        <f xml:space="preserve"> IFERROR(Table1[[#This Row],[GP 2019]]/Table1[[#This Row],[Total Assets 2019]], "x")</f>
        <v>x</v>
      </c>
      <c r="AW484" s="3" t="str">
        <f xml:space="preserve"> IFERROR(Table1[[#This Row],[GP 2020]]/Table1[[#This Row],[Total Assets 2020]], "x")</f>
        <v>x</v>
      </c>
      <c r="AX484" s="3">
        <f xml:space="preserve"> IFERROR(Table1[[#This Row],[GP 2021]]/Table1[[#This Row],[Total Assets 2021]], "x")</f>
        <v>0</v>
      </c>
      <c r="AY484" s="3" t="str">
        <f xml:space="preserve"> IFERROR(Table1[[#This Row],[GP TTM]]/Table1[[#This Row],[Total Assets TTM]], "x")</f>
        <v>x</v>
      </c>
      <c r="BA484" s="3">
        <f xml:space="preserve"> IFERROR(ABS(Table1[[#This Row],[ROA 2013]]-Table1[[#This Row],[ROA 2012]]), "x")</f>
        <v>0.16666666666666669</v>
      </c>
      <c r="BB484" s="3">
        <f xml:space="preserve"> IFERROR(ABS(Table1[[#This Row],[ROA 2014]]-Table1[[#This Row],[ROA 2013]]), "x")</f>
        <v>4.1666666666666685E-2</v>
      </c>
      <c r="BC484" s="3">
        <f xml:space="preserve"> IFERROR(ABS(Table1[[#This Row],[ROA 2015]]-Table1[[#This Row],[ROA 2014]]), "x")</f>
        <v>0.20833333333333337</v>
      </c>
      <c r="BD484" s="3">
        <f xml:space="preserve"> IFERROR(ABS(Table1[[#This Row],[ROA 2016]]-Table1[[#This Row],[ROA 2015]]), "x")</f>
        <v>0.46666666666666667</v>
      </c>
      <c r="BE484" s="3">
        <f xml:space="preserve"> IFERROR(ABS(Table1[[#This Row],[ROA 2017]]-Table1[[#This Row],[ROA 2016]]), "x")</f>
        <v>0.55000000000000004</v>
      </c>
      <c r="BF484" s="3">
        <f xml:space="preserve"> IFERROR(ABS(Table1[[#This Row],[ROA 2018]]-Table1[[#This Row],[ROA 2017]]), "x")</f>
        <v>0.25</v>
      </c>
      <c r="BG484" s="3" t="str">
        <f xml:space="preserve"> IFERROR(ABS(Table1[[#This Row],[ROA 2019]]-Table1[[#This Row],[ROA 2018]]), "x")</f>
        <v>x</v>
      </c>
      <c r="BH484" s="3" t="str">
        <f xml:space="preserve"> IFERROR(ABS(Table1[[#This Row],[ROA 2020]]-Table1[[#This Row],[ROA 2019]]), "x")</f>
        <v>x</v>
      </c>
      <c r="BI484" s="3" t="str">
        <f xml:space="preserve"> IFERROR(ABS(Table1[[#This Row],[ROA 2021]]-Table1[[#This Row],[ROA 2020]]), "x")</f>
        <v>x</v>
      </c>
      <c r="BJ484" s="3">
        <f xml:space="preserve"> IFERROR(AVERAGE(Table1[[#This Row],[ROA 2013-2012]:[ROA 2021-2020]]), "x")</f>
        <v>0.28055555555555561</v>
      </c>
      <c r="BK484" s="3">
        <f>IFERROR(AVERAGE(Table1[[#This Row],[ROA 2012]:[ROA 2021]]), "x")</f>
        <v>0.27187499999999998</v>
      </c>
      <c r="BN484" s="1">
        <f>SUM(Table1[[#This Row],[B/M Rank]:[ROA Rank]])</f>
        <v>0</v>
      </c>
    </row>
    <row r="485" spans="1:66" x14ac:dyDescent="0.25">
      <c r="A485" s="1" t="s">
        <v>4214</v>
      </c>
      <c r="B485" s="1" t="s">
        <v>1918</v>
      </c>
      <c r="C485" s="1" t="s">
        <v>1889</v>
      </c>
      <c r="D485" s="1" t="s">
        <v>330</v>
      </c>
      <c r="E485" s="1" t="s">
        <v>108</v>
      </c>
      <c r="F485" s="1">
        <v>7.11</v>
      </c>
      <c r="G485" s="19"/>
      <c r="H485" s="19"/>
      <c r="I485" s="19"/>
      <c r="J485" s="19"/>
      <c r="K485" s="1"/>
      <c r="L485" s="19"/>
      <c r="M485" s="1">
        <v>2018</v>
      </c>
      <c r="T485" s="1">
        <v>0.1</v>
      </c>
      <c r="U485" s="1">
        <v>0</v>
      </c>
      <c r="V485" s="1">
        <v>0</v>
      </c>
      <c r="W485" s="1">
        <v>0</v>
      </c>
      <c r="X485" s="1">
        <v>0</v>
      </c>
      <c r="Z485" s="3">
        <f xml:space="preserve"> IFERROR(AVEDEV(Table1[[#This Row],[GP 2012]:[GP 2021]]) / Table1[[#This Row],[Avg GP]], "x")</f>
        <v>1.4999999999999998</v>
      </c>
      <c r="AA485" s="2">
        <f xml:space="preserve"> IFERROR(AVERAGE(Table1[[#This Row],[GP 2012]:[GP 2021]]), "x")</f>
        <v>2.5000000000000001E-2</v>
      </c>
      <c r="AB485" s="11">
        <f>Table1[Equity]/Table1[Market Capital]</f>
        <v>0.36568213783403658</v>
      </c>
      <c r="AI485" s="1">
        <v>0.1</v>
      </c>
      <c r="AJ485" s="1">
        <v>0</v>
      </c>
      <c r="AK485" s="1">
        <v>0</v>
      </c>
      <c r="AL485" s="1">
        <v>4.4000000000000004</v>
      </c>
      <c r="AM485" s="1">
        <v>4.2</v>
      </c>
      <c r="AN485" s="1">
        <v>2.6</v>
      </c>
      <c r="AO485" s="3" t="str">
        <f xml:space="preserve"> IFERROR(Table1[[#This Row],[GP 2012]]/Table1[[#This Row],[Total Assets 2012]], "x")</f>
        <v>x</v>
      </c>
      <c r="AP485" s="3" t="str">
        <f xml:space="preserve"> IFERROR(Table1[[#This Row],[GP 2013]]/Table1[[#This Row],[Total Assets 2013]], "x")</f>
        <v>x</v>
      </c>
      <c r="AQ485" s="3" t="str">
        <f xml:space="preserve"> IFERROR(Table1[[#This Row],[GP 2014]]/Table1[[#This Row],[Total Assets 2014]], "x")</f>
        <v>x</v>
      </c>
      <c r="AR485" s="3" t="str">
        <f xml:space="preserve"> IFERROR(Table1[[#This Row],[GP 2015]]/Table1[[#This Row],[Total Assets 2015]], "x")</f>
        <v>x</v>
      </c>
      <c r="AS485" s="3" t="str">
        <f xml:space="preserve"> IFERROR(Table1[[#This Row],[GP 2016]]/Table1[[#This Row],[Total Assets 2016]], "x")</f>
        <v>x</v>
      </c>
      <c r="AT485" s="3" t="str">
        <f xml:space="preserve"> IFERROR(Table1[[#This Row],[GP 2017]]/Table1[[#This Row],[Total Assets 2017]], "x")</f>
        <v>x</v>
      </c>
      <c r="AU485" s="3">
        <f xml:space="preserve"> IFERROR(Table1[[#This Row],[GP 2018]]/Table1[[#This Row],[Total Assets 2018]], "x")</f>
        <v>1</v>
      </c>
      <c r="AV485" s="3" t="str">
        <f xml:space="preserve"> IFERROR(Table1[[#This Row],[GP 2019]]/Table1[[#This Row],[Total Assets 2019]], "x")</f>
        <v>x</v>
      </c>
      <c r="AW485" s="3" t="str">
        <f xml:space="preserve"> IFERROR(Table1[[#This Row],[GP 2020]]/Table1[[#This Row],[Total Assets 2020]], "x")</f>
        <v>x</v>
      </c>
      <c r="AX485" s="3">
        <f xml:space="preserve"> IFERROR(Table1[[#This Row],[GP 2021]]/Table1[[#This Row],[Total Assets 2021]], "x")</f>
        <v>0</v>
      </c>
      <c r="AY485" s="3">
        <f xml:space="preserve"> IFERROR(Table1[[#This Row],[GP TTM]]/Table1[[#This Row],[Total Assets TTM]], "x")</f>
        <v>0</v>
      </c>
      <c r="BA485" s="3" t="str">
        <f xml:space="preserve"> IFERROR(ABS(Table1[[#This Row],[ROA 2013]]-Table1[[#This Row],[ROA 2012]]), "x")</f>
        <v>x</v>
      </c>
      <c r="BB485" s="3" t="str">
        <f xml:space="preserve"> IFERROR(ABS(Table1[[#This Row],[ROA 2014]]-Table1[[#This Row],[ROA 2013]]), "x")</f>
        <v>x</v>
      </c>
      <c r="BC485" s="3" t="str">
        <f xml:space="preserve"> IFERROR(ABS(Table1[[#This Row],[ROA 2015]]-Table1[[#This Row],[ROA 2014]]), "x")</f>
        <v>x</v>
      </c>
      <c r="BD485" s="3" t="str">
        <f xml:space="preserve"> IFERROR(ABS(Table1[[#This Row],[ROA 2016]]-Table1[[#This Row],[ROA 2015]]), "x")</f>
        <v>x</v>
      </c>
      <c r="BE485" s="3" t="str">
        <f xml:space="preserve"> IFERROR(ABS(Table1[[#This Row],[ROA 2017]]-Table1[[#This Row],[ROA 2016]]), "x")</f>
        <v>x</v>
      </c>
      <c r="BF485" s="3" t="str">
        <f xml:space="preserve"> IFERROR(ABS(Table1[[#This Row],[ROA 2018]]-Table1[[#This Row],[ROA 2017]]), "x")</f>
        <v>x</v>
      </c>
      <c r="BG485" s="3" t="str">
        <f xml:space="preserve"> IFERROR(ABS(Table1[[#This Row],[ROA 2019]]-Table1[[#This Row],[ROA 2018]]), "x")</f>
        <v>x</v>
      </c>
      <c r="BH485" s="3" t="str">
        <f xml:space="preserve"> IFERROR(ABS(Table1[[#This Row],[ROA 2020]]-Table1[[#This Row],[ROA 2019]]), "x")</f>
        <v>x</v>
      </c>
      <c r="BI485" s="3" t="str">
        <f xml:space="preserve"> IFERROR(ABS(Table1[[#This Row],[ROA 2021]]-Table1[[#This Row],[ROA 2020]]), "x")</f>
        <v>x</v>
      </c>
      <c r="BJ485" s="3" t="str">
        <f xml:space="preserve"> IFERROR(AVERAGE(Table1[[#This Row],[ROA 2013-2012]:[ROA 2021-2020]]), "x")</f>
        <v>x</v>
      </c>
      <c r="BK485" s="3">
        <f>IFERROR(AVERAGE(Table1[[#This Row],[ROA 2012]:[ROA 2021]]), "x")</f>
        <v>0.5</v>
      </c>
      <c r="BN485" s="1">
        <f>SUM(Table1[[#This Row],[B/M Rank]:[ROA Rank]])</f>
        <v>0</v>
      </c>
    </row>
    <row r="486" spans="1:66" x14ac:dyDescent="0.25">
      <c r="A486" s="1" t="s">
        <v>2379</v>
      </c>
      <c r="B486" s="1" t="s">
        <v>430</v>
      </c>
      <c r="C486" s="1" t="s">
        <v>415</v>
      </c>
      <c r="D486" s="1" t="s">
        <v>330</v>
      </c>
      <c r="E486" s="1" t="s">
        <v>108</v>
      </c>
      <c r="F486" s="1">
        <v>7.13</v>
      </c>
      <c r="G486" s="19"/>
      <c r="H486" s="19"/>
      <c r="I486" s="19"/>
      <c r="J486" s="19"/>
      <c r="K486" s="1"/>
      <c r="L486" s="19"/>
      <c r="M486" s="1">
        <v>2012</v>
      </c>
      <c r="N486" s="1">
        <v>1.1000000000000001</v>
      </c>
      <c r="O486" s="1">
        <v>1</v>
      </c>
      <c r="P486" s="1">
        <v>1.1000000000000001</v>
      </c>
      <c r="Q486" s="1">
        <v>1.1000000000000001</v>
      </c>
      <c r="R486" s="1">
        <v>1.1000000000000001</v>
      </c>
      <c r="S486" s="1">
        <v>1.3</v>
      </c>
      <c r="T486" s="1">
        <v>1</v>
      </c>
      <c r="U486" s="1">
        <v>1.4</v>
      </c>
      <c r="V486" s="1">
        <v>1</v>
      </c>
      <c r="W486" s="1">
        <v>0.8</v>
      </c>
      <c r="X486" s="1">
        <v>0.9</v>
      </c>
      <c r="Z486" s="3">
        <f xml:space="preserve"> IFERROR(AVEDEV(Table1[[#This Row],[GP 2012]:[GP 2021]]) / Table1[[#This Row],[Avg GP]], "x")</f>
        <v>0.10275229357798166</v>
      </c>
      <c r="AA486" s="2">
        <f xml:space="preserve"> IFERROR(AVERAGE(Table1[[#This Row],[GP 2012]:[GP 2021]]), "x")</f>
        <v>1.0900000000000001</v>
      </c>
      <c r="AB486" s="11">
        <f>Table1[Equity]/Table1[Market Capital]</f>
        <v>-0.7433380084151473</v>
      </c>
      <c r="AC486" s="1">
        <v>0.8</v>
      </c>
      <c r="AD486" s="1">
        <v>0.8</v>
      </c>
      <c r="AE486" s="1">
        <v>0.8</v>
      </c>
      <c r="AF486" s="1">
        <v>0.8</v>
      </c>
      <c r="AG486" s="1">
        <v>0.8</v>
      </c>
      <c r="AH486" s="1">
        <v>0.5</v>
      </c>
      <c r="AI486" s="1">
        <v>0.5</v>
      </c>
      <c r="AJ486" s="1">
        <v>0.6</v>
      </c>
      <c r="AK486" s="1">
        <v>0.6</v>
      </c>
      <c r="AL486" s="1">
        <v>1.1000000000000001</v>
      </c>
      <c r="AM486" s="1">
        <v>1.6</v>
      </c>
      <c r="AN486" s="1">
        <v>-5.3</v>
      </c>
      <c r="AO486" s="3">
        <f xml:space="preserve"> IFERROR(Table1[[#This Row],[GP 2012]]/Table1[[#This Row],[Total Assets 2012]], "x")</f>
        <v>1.375</v>
      </c>
      <c r="AP486" s="3">
        <f xml:space="preserve"> IFERROR(Table1[[#This Row],[GP 2013]]/Table1[[#This Row],[Total Assets 2013]], "x")</f>
        <v>1.25</v>
      </c>
      <c r="AQ486" s="3">
        <f xml:space="preserve"> IFERROR(Table1[[#This Row],[GP 2014]]/Table1[[#This Row],[Total Assets 2014]], "x")</f>
        <v>1.375</v>
      </c>
      <c r="AR486" s="3">
        <f xml:space="preserve"> IFERROR(Table1[[#This Row],[GP 2015]]/Table1[[#This Row],[Total Assets 2015]], "x")</f>
        <v>1.375</v>
      </c>
      <c r="AS486" s="3">
        <f xml:space="preserve"> IFERROR(Table1[[#This Row],[GP 2016]]/Table1[[#This Row],[Total Assets 2016]], "x")</f>
        <v>1.375</v>
      </c>
      <c r="AT486" s="3">
        <f xml:space="preserve"> IFERROR(Table1[[#This Row],[GP 2017]]/Table1[[#This Row],[Total Assets 2017]], "x")</f>
        <v>2.6</v>
      </c>
      <c r="AU486" s="3">
        <f xml:space="preserve"> IFERROR(Table1[[#This Row],[GP 2018]]/Table1[[#This Row],[Total Assets 2018]], "x")</f>
        <v>2</v>
      </c>
      <c r="AV486" s="3">
        <f xml:space="preserve"> IFERROR(Table1[[#This Row],[GP 2019]]/Table1[[#This Row],[Total Assets 2019]], "x")</f>
        <v>2.3333333333333335</v>
      </c>
      <c r="AW486" s="3">
        <f xml:space="preserve"> IFERROR(Table1[[#This Row],[GP 2020]]/Table1[[#This Row],[Total Assets 2020]], "x")</f>
        <v>1.6666666666666667</v>
      </c>
      <c r="AX486" s="3">
        <f xml:space="preserve"> IFERROR(Table1[[#This Row],[GP 2021]]/Table1[[#This Row],[Total Assets 2021]], "x")</f>
        <v>0.72727272727272729</v>
      </c>
      <c r="AY486" s="3">
        <f xml:space="preserve"> IFERROR(Table1[[#This Row],[GP TTM]]/Table1[[#This Row],[Total Assets TTM]], "x")</f>
        <v>0.5625</v>
      </c>
      <c r="BA486" s="3">
        <f xml:space="preserve"> IFERROR(ABS(Table1[[#This Row],[ROA 2013]]-Table1[[#This Row],[ROA 2012]]), "x")</f>
        <v>0.125</v>
      </c>
      <c r="BB486" s="3">
        <f xml:space="preserve"> IFERROR(ABS(Table1[[#This Row],[ROA 2014]]-Table1[[#This Row],[ROA 2013]]), "x")</f>
        <v>0.125</v>
      </c>
      <c r="BC486" s="3">
        <f xml:space="preserve"> IFERROR(ABS(Table1[[#This Row],[ROA 2015]]-Table1[[#This Row],[ROA 2014]]), "x")</f>
        <v>0</v>
      </c>
      <c r="BD486" s="3">
        <f xml:space="preserve"> IFERROR(ABS(Table1[[#This Row],[ROA 2016]]-Table1[[#This Row],[ROA 2015]]), "x")</f>
        <v>0</v>
      </c>
      <c r="BE486" s="3">
        <f xml:space="preserve"> IFERROR(ABS(Table1[[#This Row],[ROA 2017]]-Table1[[#This Row],[ROA 2016]]), "x")</f>
        <v>1.2250000000000001</v>
      </c>
      <c r="BF486" s="3">
        <f xml:space="preserve"> IFERROR(ABS(Table1[[#This Row],[ROA 2018]]-Table1[[#This Row],[ROA 2017]]), "x")</f>
        <v>0.60000000000000009</v>
      </c>
      <c r="BG486" s="3">
        <f xml:space="preserve"> IFERROR(ABS(Table1[[#This Row],[ROA 2019]]-Table1[[#This Row],[ROA 2018]]), "x")</f>
        <v>0.33333333333333348</v>
      </c>
      <c r="BH486" s="3">
        <f xml:space="preserve"> IFERROR(ABS(Table1[[#This Row],[ROA 2020]]-Table1[[#This Row],[ROA 2019]]), "x")</f>
        <v>0.66666666666666674</v>
      </c>
      <c r="BI486" s="3">
        <f xml:space="preserve"> IFERROR(ABS(Table1[[#This Row],[ROA 2021]]-Table1[[#This Row],[ROA 2020]]), "x")</f>
        <v>0.93939393939393945</v>
      </c>
      <c r="BJ486" s="3">
        <f xml:space="preserve"> IFERROR(AVERAGE(Table1[[#This Row],[ROA 2013-2012]:[ROA 2021-2020]]), "x")</f>
        <v>0.44604377104377108</v>
      </c>
      <c r="BK486" s="3">
        <f>IFERROR(AVERAGE(Table1[[#This Row],[ROA 2012]:[ROA 2021]]), "x")</f>
        <v>1.6077272727272729</v>
      </c>
      <c r="BN486" s="1">
        <f>SUM(Table1[[#This Row],[B/M Rank]:[ROA Rank]])</f>
        <v>0</v>
      </c>
    </row>
    <row r="487" spans="1:66" x14ac:dyDescent="0.25">
      <c r="A487" s="1" t="s">
        <v>3281</v>
      </c>
      <c r="B487" s="1" t="s">
        <v>1146</v>
      </c>
      <c r="C487" s="1" t="s">
        <v>4417</v>
      </c>
      <c r="D487" s="1" t="s">
        <v>268</v>
      </c>
      <c r="E487" s="1" t="s">
        <v>108</v>
      </c>
      <c r="F487" s="1">
        <v>7.18</v>
      </c>
      <c r="G487" s="19"/>
      <c r="H487" s="19"/>
      <c r="I487" s="19"/>
      <c r="J487" s="19"/>
      <c r="K487" s="1"/>
      <c r="L487" s="19"/>
      <c r="M487" s="1">
        <v>2012</v>
      </c>
      <c r="N487" s="1" t="s">
        <v>4368</v>
      </c>
      <c r="O487" s="1" t="s">
        <v>4368</v>
      </c>
      <c r="P487" s="1" t="s">
        <v>4368</v>
      </c>
      <c r="Q487" s="1" t="s">
        <v>4368</v>
      </c>
      <c r="R487" s="1" t="s">
        <v>4368</v>
      </c>
      <c r="S487" s="1" t="s">
        <v>4368</v>
      </c>
      <c r="T487" s="1" t="s">
        <v>4368</v>
      </c>
      <c r="U487" s="1" t="s">
        <v>4368</v>
      </c>
      <c r="V487" s="1" t="s">
        <v>4368</v>
      </c>
      <c r="W487" s="1" t="s">
        <v>4368</v>
      </c>
      <c r="X487" s="1" t="s">
        <v>4368</v>
      </c>
      <c r="Z487" s="3" t="str">
        <f xml:space="preserve"> IFERROR(AVEDEV(Table1[[#This Row],[GP 2012]:[GP 2021]]) / Table1[[#This Row],[Avg GP]], "x")</f>
        <v>x</v>
      </c>
      <c r="AA487" s="2" t="str">
        <f xml:space="preserve"> IFERROR(AVERAGE(Table1[[#This Row],[GP 2012]:[GP 2021]]), "x")</f>
        <v>x</v>
      </c>
      <c r="AB487" s="11">
        <f>Table1[Equity]/Table1[Market Capital]</f>
        <v>1.1977715877437325</v>
      </c>
      <c r="AC487" s="1">
        <v>4.2</v>
      </c>
      <c r="AD487" s="1">
        <v>4.3</v>
      </c>
      <c r="AE487" s="1">
        <v>1.3</v>
      </c>
      <c r="AF487" s="1">
        <v>1.3</v>
      </c>
      <c r="AG487" s="1">
        <v>1.4</v>
      </c>
      <c r="AH487" s="1">
        <v>1.3</v>
      </c>
      <c r="AI487" s="1">
        <v>0.6</v>
      </c>
      <c r="AJ487" s="1">
        <v>0.6</v>
      </c>
      <c r="AK487" s="1">
        <v>0.1</v>
      </c>
      <c r="AL487" s="1">
        <v>5.0999999999999996</v>
      </c>
      <c r="AM487" s="1">
        <v>8.8000000000000007</v>
      </c>
      <c r="AN487" s="1">
        <v>8.6</v>
      </c>
      <c r="AO487" s="3" t="str">
        <f xml:space="preserve"> IFERROR(Table1[[#This Row],[GP 2012]]/Table1[[#This Row],[Total Assets 2012]], "x")</f>
        <v>x</v>
      </c>
      <c r="AP487" s="3" t="str">
        <f xml:space="preserve"> IFERROR(Table1[[#This Row],[GP 2013]]/Table1[[#This Row],[Total Assets 2013]], "x")</f>
        <v>x</v>
      </c>
      <c r="AQ487" s="3" t="str">
        <f xml:space="preserve"> IFERROR(Table1[[#This Row],[GP 2014]]/Table1[[#This Row],[Total Assets 2014]], "x")</f>
        <v>x</v>
      </c>
      <c r="AR487" s="3" t="str">
        <f xml:space="preserve"> IFERROR(Table1[[#This Row],[GP 2015]]/Table1[[#This Row],[Total Assets 2015]], "x")</f>
        <v>x</v>
      </c>
      <c r="AS487" s="3" t="str">
        <f xml:space="preserve"> IFERROR(Table1[[#This Row],[GP 2016]]/Table1[[#This Row],[Total Assets 2016]], "x")</f>
        <v>x</v>
      </c>
      <c r="AT487" s="3" t="str">
        <f xml:space="preserve"> IFERROR(Table1[[#This Row],[GP 2017]]/Table1[[#This Row],[Total Assets 2017]], "x")</f>
        <v>x</v>
      </c>
      <c r="AU487" s="3" t="str">
        <f xml:space="preserve"> IFERROR(Table1[[#This Row],[GP 2018]]/Table1[[#This Row],[Total Assets 2018]], "x")</f>
        <v>x</v>
      </c>
      <c r="AV487" s="3" t="str">
        <f xml:space="preserve"> IFERROR(Table1[[#This Row],[GP 2019]]/Table1[[#This Row],[Total Assets 2019]], "x")</f>
        <v>x</v>
      </c>
      <c r="AW487" s="3" t="str">
        <f xml:space="preserve"> IFERROR(Table1[[#This Row],[GP 2020]]/Table1[[#This Row],[Total Assets 2020]], "x")</f>
        <v>x</v>
      </c>
      <c r="AX487" s="3" t="str">
        <f xml:space="preserve"> IFERROR(Table1[[#This Row],[GP 2021]]/Table1[[#This Row],[Total Assets 2021]], "x")</f>
        <v>x</v>
      </c>
      <c r="AY487" s="3" t="str">
        <f xml:space="preserve"> IFERROR(Table1[[#This Row],[GP TTM]]/Table1[[#This Row],[Total Assets TTM]], "x")</f>
        <v>x</v>
      </c>
      <c r="BA487" s="3" t="str">
        <f xml:space="preserve"> IFERROR(ABS(Table1[[#This Row],[ROA 2013]]-Table1[[#This Row],[ROA 2012]]), "x")</f>
        <v>x</v>
      </c>
      <c r="BB487" s="3" t="str">
        <f xml:space="preserve"> IFERROR(ABS(Table1[[#This Row],[ROA 2014]]-Table1[[#This Row],[ROA 2013]]), "x")</f>
        <v>x</v>
      </c>
      <c r="BC487" s="3" t="str">
        <f xml:space="preserve"> IFERROR(ABS(Table1[[#This Row],[ROA 2015]]-Table1[[#This Row],[ROA 2014]]), "x")</f>
        <v>x</v>
      </c>
      <c r="BD487" s="3" t="str">
        <f xml:space="preserve"> IFERROR(ABS(Table1[[#This Row],[ROA 2016]]-Table1[[#This Row],[ROA 2015]]), "x")</f>
        <v>x</v>
      </c>
      <c r="BE487" s="3" t="str">
        <f xml:space="preserve"> IFERROR(ABS(Table1[[#This Row],[ROA 2017]]-Table1[[#This Row],[ROA 2016]]), "x")</f>
        <v>x</v>
      </c>
      <c r="BF487" s="3" t="str">
        <f xml:space="preserve"> IFERROR(ABS(Table1[[#This Row],[ROA 2018]]-Table1[[#This Row],[ROA 2017]]), "x")</f>
        <v>x</v>
      </c>
      <c r="BG487" s="3" t="str">
        <f xml:space="preserve"> IFERROR(ABS(Table1[[#This Row],[ROA 2019]]-Table1[[#This Row],[ROA 2018]]), "x")</f>
        <v>x</v>
      </c>
      <c r="BH487" s="3" t="str">
        <f xml:space="preserve"> IFERROR(ABS(Table1[[#This Row],[ROA 2020]]-Table1[[#This Row],[ROA 2019]]), "x")</f>
        <v>x</v>
      </c>
      <c r="BI487" s="3" t="str">
        <f xml:space="preserve"> IFERROR(ABS(Table1[[#This Row],[ROA 2021]]-Table1[[#This Row],[ROA 2020]]), "x")</f>
        <v>x</v>
      </c>
      <c r="BJ487" s="3" t="str">
        <f xml:space="preserve"> IFERROR(AVERAGE(Table1[[#This Row],[ROA 2013-2012]:[ROA 2021-2020]]), "x")</f>
        <v>x</v>
      </c>
      <c r="BK487" s="3" t="str">
        <f>IFERROR(AVERAGE(Table1[[#This Row],[ROA 2012]:[ROA 2021]]), "x")</f>
        <v>x</v>
      </c>
      <c r="BN487" s="1">
        <f>SUM(Table1[[#This Row],[B/M Rank]:[ROA Rank]])</f>
        <v>0</v>
      </c>
    </row>
    <row r="488" spans="1:66" x14ac:dyDescent="0.25">
      <c r="A488" s="1" t="s">
        <v>3411</v>
      </c>
      <c r="B488" s="1" t="s">
        <v>1235</v>
      </c>
      <c r="C488" s="1" t="s">
        <v>4417</v>
      </c>
      <c r="D488" s="1" t="s">
        <v>268</v>
      </c>
      <c r="E488" s="1" t="s">
        <v>108</v>
      </c>
      <c r="F488" s="1">
        <v>7.25</v>
      </c>
      <c r="G488" s="19"/>
      <c r="H488" s="19"/>
      <c r="I488" s="19"/>
      <c r="J488" s="19"/>
      <c r="K488" s="1"/>
      <c r="L488" s="19"/>
      <c r="M488" s="1">
        <v>2012</v>
      </c>
      <c r="N488" s="1" t="s">
        <v>4368</v>
      </c>
      <c r="O488" s="1" t="s">
        <v>4368</v>
      </c>
      <c r="P488" s="1" t="s">
        <v>4368</v>
      </c>
      <c r="Q488" s="1" t="s">
        <v>4368</v>
      </c>
      <c r="R488" s="1" t="s">
        <v>4368</v>
      </c>
      <c r="S488" s="1" t="s">
        <v>4368</v>
      </c>
      <c r="T488" s="1" t="s">
        <v>4368</v>
      </c>
      <c r="U488" s="1" t="s">
        <v>4368</v>
      </c>
      <c r="V488" s="1" t="s">
        <v>4368</v>
      </c>
      <c r="W488" s="1" t="s">
        <v>4368</v>
      </c>
      <c r="X488" s="1" t="s">
        <v>4368</v>
      </c>
      <c r="Z488" s="3" t="str">
        <f xml:space="preserve"> IFERROR(AVEDEV(Table1[[#This Row],[GP 2012]:[GP 2021]]) / Table1[[#This Row],[Avg GP]], "x")</f>
        <v>x</v>
      </c>
      <c r="AA488" s="2" t="str">
        <f xml:space="preserve"> IFERROR(AVERAGE(Table1[[#This Row],[GP 2012]:[GP 2021]]), "x")</f>
        <v>x</v>
      </c>
      <c r="AB488" s="11">
        <f>Table1[Equity]/Table1[Market Capital]</f>
        <v>2.7586206896551727E-2</v>
      </c>
      <c r="AC488" s="1">
        <v>1.1000000000000001</v>
      </c>
      <c r="AD488" s="1">
        <v>0.5</v>
      </c>
      <c r="AE488" s="1">
        <v>0.7</v>
      </c>
      <c r="AF488" s="1">
        <v>0.8</v>
      </c>
      <c r="AG488" s="1">
        <v>4.0999999999999996</v>
      </c>
      <c r="AH488" s="1">
        <v>1.4</v>
      </c>
      <c r="AI488" s="1">
        <v>0.3</v>
      </c>
      <c r="AJ488" s="1">
        <v>1</v>
      </c>
      <c r="AK488" s="1">
        <v>1.2</v>
      </c>
      <c r="AL488" s="1">
        <v>0.6</v>
      </c>
      <c r="AM488" s="1">
        <v>0.3</v>
      </c>
      <c r="AN488" s="1">
        <v>0.2</v>
      </c>
      <c r="AO488" s="3" t="str">
        <f xml:space="preserve"> IFERROR(Table1[[#This Row],[GP 2012]]/Table1[[#This Row],[Total Assets 2012]], "x")</f>
        <v>x</v>
      </c>
      <c r="AP488" s="3" t="str">
        <f xml:space="preserve"> IFERROR(Table1[[#This Row],[GP 2013]]/Table1[[#This Row],[Total Assets 2013]], "x")</f>
        <v>x</v>
      </c>
      <c r="AQ488" s="3" t="str">
        <f xml:space="preserve"> IFERROR(Table1[[#This Row],[GP 2014]]/Table1[[#This Row],[Total Assets 2014]], "x")</f>
        <v>x</v>
      </c>
      <c r="AR488" s="3" t="str">
        <f xml:space="preserve"> IFERROR(Table1[[#This Row],[GP 2015]]/Table1[[#This Row],[Total Assets 2015]], "x")</f>
        <v>x</v>
      </c>
      <c r="AS488" s="3" t="str">
        <f xml:space="preserve"> IFERROR(Table1[[#This Row],[GP 2016]]/Table1[[#This Row],[Total Assets 2016]], "x")</f>
        <v>x</v>
      </c>
      <c r="AT488" s="3" t="str">
        <f xml:space="preserve"> IFERROR(Table1[[#This Row],[GP 2017]]/Table1[[#This Row],[Total Assets 2017]], "x")</f>
        <v>x</v>
      </c>
      <c r="AU488" s="3" t="str">
        <f xml:space="preserve"> IFERROR(Table1[[#This Row],[GP 2018]]/Table1[[#This Row],[Total Assets 2018]], "x")</f>
        <v>x</v>
      </c>
      <c r="AV488" s="3" t="str">
        <f xml:space="preserve"> IFERROR(Table1[[#This Row],[GP 2019]]/Table1[[#This Row],[Total Assets 2019]], "x")</f>
        <v>x</v>
      </c>
      <c r="AW488" s="3" t="str">
        <f xml:space="preserve"> IFERROR(Table1[[#This Row],[GP 2020]]/Table1[[#This Row],[Total Assets 2020]], "x")</f>
        <v>x</v>
      </c>
      <c r="AX488" s="3" t="str">
        <f xml:space="preserve"> IFERROR(Table1[[#This Row],[GP 2021]]/Table1[[#This Row],[Total Assets 2021]], "x")</f>
        <v>x</v>
      </c>
      <c r="AY488" s="3" t="str">
        <f xml:space="preserve"> IFERROR(Table1[[#This Row],[GP TTM]]/Table1[[#This Row],[Total Assets TTM]], "x")</f>
        <v>x</v>
      </c>
      <c r="BA488" s="3" t="str">
        <f xml:space="preserve"> IFERROR(ABS(Table1[[#This Row],[ROA 2013]]-Table1[[#This Row],[ROA 2012]]), "x")</f>
        <v>x</v>
      </c>
      <c r="BB488" s="3" t="str">
        <f xml:space="preserve"> IFERROR(ABS(Table1[[#This Row],[ROA 2014]]-Table1[[#This Row],[ROA 2013]]), "x")</f>
        <v>x</v>
      </c>
      <c r="BC488" s="3" t="str">
        <f xml:space="preserve"> IFERROR(ABS(Table1[[#This Row],[ROA 2015]]-Table1[[#This Row],[ROA 2014]]), "x")</f>
        <v>x</v>
      </c>
      <c r="BD488" s="3" t="str">
        <f xml:space="preserve"> IFERROR(ABS(Table1[[#This Row],[ROA 2016]]-Table1[[#This Row],[ROA 2015]]), "x")</f>
        <v>x</v>
      </c>
      <c r="BE488" s="3" t="str">
        <f xml:space="preserve"> IFERROR(ABS(Table1[[#This Row],[ROA 2017]]-Table1[[#This Row],[ROA 2016]]), "x")</f>
        <v>x</v>
      </c>
      <c r="BF488" s="3" t="str">
        <f xml:space="preserve"> IFERROR(ABS(Table1[[#This Row],[ROA 2018]]-Table1[[#This Row],[ROA 2017]]), "x")</f>
        <v>x</v>
      </c>
      <c r="BG488" s="3" t="str">
        <f xml:space="preserve"> IFERROR(ABS(Table1[[#This Row],[ROA 2019]]-Table1[[#This Row],[ROA 2018]]), "x")</f>
        <v>x</v>
      </c>
      <c r="BH488" s="3" t="str">
        <f xml:space="preserve"> IFERROR(ABS(Table1[[#This Row],[ROA 2020]]-Table1[[#This Row],[ROA 2019]]), "x")</f>
        <v>x</v>
      </c>
      <c r="BI488" s="3" t="str">
        <f xml:space="preserve"> IFERROR(ABS(Table1[[#This Row],[ROA 2021]]-Table1[[#This Row],[ROA 2020]]), "x")</f>
        <v>x</v>
      </c>
      <c r="BJ488" s="3" t="str">
        <f xml:space="preserve"> IFERROR(AVERAGE(Table1[[#This Row],[ROA 2013-2012]:[ROA 2021-2020]]), "x")</f>
        <v>x</v>
      </c>
      <c r="BK488" s="3" t="str">
        <f>IFERROR(AVERAGE(Table1[[#This Row],[ROA 2012]:[ROA 2021]]), "x")</f>
        <v>x</v>
      </c>
      <c r="BN488" s="1">
        <f>SUM(Table1[[#This Row],[B/M Rank]:[ROA Rank]])</f>
        <v>0</v>
      </c>
    </row>
    <row r="489" spans="1:66" x14ac:dyDescent="0.25">
      <c r="A489" s="1" t="s">
        <v>3228</v>
      </c>
      <c r="B489" s="1" t="s">
        <v>1116</v>
      </c>
      <c r="C489" s="1" t="s">
        <v>4417</v>
      </c>
      <c r="D489" s="1" t="s">
        <v>268</v>
      </c>
      <c r="E489" s="1" t="s">
        <v>108</v>
      </c>
      <c r="F489" s="1">
        <v>7.25</v>
      </c>
      <c r="G489" s="19"/>
      <c r="H489" s="19"/>
      <c r="I489" s="19"/>
      <c r="J489" s="19"/>
      <c r="K489" s="1"/>
      <c r="L489" s="19"/>
      <c r="M489" s="1">
        <v>2019</v>
      </c>
      <c r="U489" s="1" t="s">
        <v>4368</v>
      </c>
      <c r="V489" s="1" t="s">
        <v>4368</v>
      </c>
      <c r="W489" s="1">
        <v>0</v>
      </c>
      <c r="X489" s="1">
        <v>0</v>
      </c>
      <c r="Z489" s="3" t="str">
        <f xml:space="preserve"> IFERROR(AVEDEV(Table1[[#This Row],[GP 2012]:[GP 2021]]) / Table1[[#This Row],[Avg GP]], "x")</f>
        <v>x</v>
      </c>
      <c r="AA489" s="2">
        <f xml:space="preserve"> IFERROR(AVERAGE(Table1[[#This Row],[GP 2012]:[GP 2021]]), "x")</f>
        <v>0</v>
      </c>
      <c r="AB489" s="11">
        <f>Table1[Equity]/Table1[Market Capital]</f>
        <v>0.88275862068965527</v>
      </c>
      <c r="AJ489" s="1">
        <v>0.2</v>
      </c>
      <c r="AK489" s="1">
        <v>4.5</v>
      </c>
      <c r="AL489" s="1">
        <v>7</v>
      </c>
      <c r="AM489" s="1">
        <v>7</v>
      </c>
      <c r="AN489" s="1">
        <v>6.4</v>
      </c>
      <c r="AO489" s="3" t="str">
        <f xml:space="preserve"> IFERROR(Table1[[#This Row],[GP 2012]]/Table1[[#This Row],[Total Assets 2012]], "x")</f>
        <v>x</v>
      </c>
      <c r="AP489" s="3" t="str">
        <f xml:space="preserve"> IFERROR(Table1[[#This Row],[GP 2013]]/Table1[[#This Row],[Total Assets 2013]], "x")</f>
        <v>x</v>
      </c>
      <c r="AQ489" s="3" t="str">
        <f xml:space="preserve"> IFERROR(Table1[[#This Row],[GP 2014]]/Table1[[#This Row],[Total Assets 2014]], "x")</f>
        <v>x</v>
      </c>
      <c r="AR489" s="3" t="str">
        <f xml:space="preserve"> IFERROR(Table1[[#This Row],[GP 2015]]/Table1[[#This Row],[Total Assets 2015]], "x")</f>
        <v>x</v>
      </c>
      <c r="AS489" s="3" t="str">
        <f xml:space="preserve"> IFERROR(Table1[[#This Row],[GP 2016]]/Table1[[#This Row],[Total Assets 2016]], "x")</f>
        <v>x</v>
      </c>
      <c r="AT489" s="3" t="str">
        <f xml:space="preserve"> IFERROR(Table1[[#This Row],[GP 2017]]/Table1[[#This Row],[Total Assets 2017]], "x")</f>
        <v>x</v>
      </c>
      <c r="AU489" s="3" t="str">
        <f xml:space="preserve"> IFERROR(Table1[[#This Row],[GP 2018]]/Table1[[#This Row],[Total Assets 2018]], "x")</f>
        <v>x</v>
      </c>
      <c r="AV489" s="3" t="str">
        <f xml:space="preserve"> IFERROR(Table1[[#This Row],[GP 2019]]/Table1[[#This Row],[Total Assets 2019]], "x")</f>
        <v>x</v>
      </c>
      <c r="AW489" s="3" t="str">
        <f xml:space="preserve"> IFERROR(Table1[[#This Row],[GP 2020]]/Table1[[#This Row],[Total Assets 2020]], "x")</f>
        <v>x</v>
      </c>
      <c r="AX489" s="3">
        <f xml:space="preserve"> IFERROR(Table1[[#This Row],[GP 2021]]/Table1[[#This Row],[Total Assets 2021]], "x")</f>
        <v>0</v>
      </c>
      <c r="AY489" s="3">
        <f xml:space="preserve"> IFERROR(Table1[[#This Row],[GP TTM]]/Table1[[#This Row],[Total Assets TTM]], "x")</f>
        <v>0</v>
      </c>
      <c r="BA489" s="3" t="str">
        <f xml:space="preserve"> IFERROR(ABS(Table1[[#This Row],[ROA 2013]]-Table1[[#This Row],[ROA 2012]]), "x")</f>
        <v>x</v>
      </c>
      <c r="BB489" s="3" t="str">
        <f xml:space="preserve"> IFERROR(ABS(Table1[[#This Row],[ROA 2014]]-Table1[[#This Row],[ROA 2013]]), "x")</f>
        <v>x</v>
      </c>
      <c r="BC489" s="3" t="str">
        <f xml:space="preserve"> IFERROR(ABS(Table1[[#This Row],[ROA 2015]]-Table1[[#This Row],[ROA 2014]]), "x")</f>
        <v>x</v>
      </c>
      <c r="BD489" s="3" t="str">
        <f xml:space="preserve"> IFERROR(ABS(Table1[[#This Row],[ROA 2016]]-Table1[[#This Row],[ROA 2015]]), "x")</f>
        <v>x</v>
      </c>
      <c r="BE489" s="3" t="str">
        <f xml:space="preserve"> IFERROR(ABS(Table1[[#This Row],[ROA 2017]]-Table1[[#This Row],[ROA 2016]]), "x")</f>
        <v>x</v>
      </c>
      <c r="BF489" s="3" t="str">
        <f xml:space="preserve"> IFERROR(ABS(Table1[[#This Row],[ROA 2018]]-Table1[[#This Row],[ROA 2017]]), "x")</f>
        <v>x</v>
      </c>
      <c r="BG489" s="3" t="str">
        <f xml:space="preserve"> IFERROR(ABS(Table1[[#This Row],[ROA 2019]]-Table1[[#This Row],[ROA 2018]]), "x")</f>
        <v>x</v>
      </c>
      <c r="BH489" s="3" t="str">
        <f xml:space="preserve"> IFERROR(ABS(Table1[[#This Row],[ROA 2020]]-Table1[[#This Row],[ROA 2019]]), "x")</f>
        <v>x</v>
      </c>
      <c r="BI489" s="3" t="str">
        <f xml:space="preserve"> IFERROR(ABS(Table1[[#This Row],[ROA 2021]]-Table1[[#This Row],[ROA 2020]]), "x")</f>
        <v>x</v>
      </c>
      <c r="BJ489" s="3" t="str">
        <f xml:space="preserve"> IFERROR(AVERAGE(Table1[[#This Row],[ROA 2013-2012]:[ROA 2021-2020]]), "x")</f>
        <v>x</v>
      </c>
      <c r="BK489" s="3">
        <f>IFERROR(AVERAGE(Table1[[#This Row],[ROA 2012]:[ROA 2021]]), "x")</f>
        <v>0</v>
      </c>
      <c r="BN489" s="1">
        <f>SUM(Table1[[#This Row],[B/M Rank]:[ROA Rank]])</f>
        <v>0</v>
      </c>
    </row>
    <row r="490" spans="1:66" x14ac:dyDescent="0.25">
      <c r="A490" s="1" t="s">
        <v>4237</v>
      </c>
      <c r="B490" s="1" t="s">
        <v>1941</v>
      </c>
      <c r="C490" s="1" t="s">
        <v>1889</v>
      </c>
      <c r="D490" s="1" t="s">
        <v>330</v>
      </c>
      <c r="E490" s="1" t="s">
        <v>108</v>
      </c>
      <c r="F490" s="1">
        <v>7.25</v>
      </c>
      <c r="G490" s="19"/>
      <c r="H490" s="19"/>
      <c r="I490" s="19"/>
      <c r="J490" s="19"/>
      <c r="K490" s="1"/>
      <c r="L490" s="19"/>
      <c r="M490" s="1">
        <v>2014</v>
      </c>
      <c r="Q490" s="1" t="s">
        <v>4368</v>
      </c>
      <c r="R490" s="1" t="s">
        <v>4368</v>
      </c>
      <c r="S490" s="1" t="s">
        <v>4368</v>
      </c>
      <c r="T490" s="1" t="s">
        <v>4368</v>
      </c>
      <c r="U490" s="1" t="s">
        <v>4368</v>
      </c>
      <c r="V490" s="1" t="s">
        <v>4368</v>
      </c>
      <c r="W490" s="1">
        <v>0.1</v>
      </c>
      <c r="X490" s="1">
        <v>1</v>
      </c>
      <c r="Z490" s="3">
        <f xml:space="preserve"> IFERROR(AVEDEV(Table1[[#This Row],[GP 2012]:[GP 2021]]) / Table1[[#This Row],[Avg GP]], "x")</f>
        <v>0</v>
      </c>
      <c r="AA490" s="2">
        <f xml:space="preserve"> IFERROR(AVERAGE(Table1[[#This Row],[GP 2012]:[GP 2021]]), "x")</f>
        <v>0.1</v>
      </c>
      <c r="AB490" s="11">
        <f>Table1[Equity]/Table1[Market Capital]</f>
        <v>1.4344827586206896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0.6</v>
      </c>
      <c r="AL490" s="1">
        <v>7.8</v>
      </c>
      <c r="AM490" s="1">
        <v>14.8</v>
      </c>
      <c r="AN490" s="1">
        <v>10.4</v>
      </c>
      <c r="AO490" s="3" t="str">
        <f xml:space="preserve"> IFERROR(Table1[[#This Row],[GP 2012]]/Table1[[#This Row],[Total Assets 2012]], "x")</f>
        <v>x</v>
      </c>
      <c r="AP490" s="3" t="str">
        <f xml:space="preserve"> IFERROR(Table1[[#This Row],[GP 2013]]/Table1[[#This Row],[Total Assets 2013]], "x")</f>
        <v>x</v>
      </c>
      <c r="AQ490" s="3" t="str">
        <f xml:space="preserve"> IFERROR(Table1[[#This Row],[GP 2014]]/Table1[[#This Row],[Total Assets 2014]], "x")</f>
        <v>x</v>
      </c>
      <c r="AR490" s="3" t="str">
        <f xml:space="preserve"> IFERROR(Table1[[#This Row],[GP 2015]]/Table1[[#This Row],[Total Assets 2015]], "x")</f>
        <v>x</v>
      </c>
      <c r="AS490" s="3" t="str">
        <f xml:space="preserve"> IFERROR(Table1[[#This Row],[GP 2016]]/Table1[[#This Row],[Total Assets 2016]], "x")</f>
        <v>x</v>
      </c>
      <c r="AT490" s="3" t="str">
        <f xml:space="preserve"> IFERROR(Table1[[#This Row],[GP 2017]]/Table1[[#This Row],[Total Assets 2017]], "x")</f>
        <v>x</v>
      </c>
      <c r="AU490" s="3" t="str">
        <f xml:space="preserve"> IFERROR(Table1[[#This Row],[GP 2018]]/Table1[[#This Row],[Total Assets 2018]], "x")</f>
        <v>x</v>
      </c>
      <c r="AV490" s="3" t="str">
        <f xml:space="preserve"> IFERROR(Table1[[#This Row],[GP 2019]]/Table1[[#This Row],[Total Assets 2019]], "x")</f>
        <v>x</v>
      </c>
      <c r="AW490" s="3" t="str">
        <f xml:space="preserve"> IFERROR(Table1[[#This Row],[GP 2020]]/Table1[[#This Row],[Total Assets 2020]], "x")</f>
        <v>x</v>
      </c>
      <c r="AX490" s="3">
        <f xml:space="preserve"> IFERROR(Table1[[#This Row],[GP 2021]]/Table1[[#This Row],[Total Assets 2021]], "x")</f>
        <v>1.2820512820512822E-2</v>
      </c>
      <c r="AY490" s="3">
        <f xml:space="preserve"> IFERROR(Table1[[#This Row],[GP TTM]]/Table1[[#This Row],[Total Assets TTM]], "x")</f>
        <v>6.7567567567567557E-2</v>
      </c>
      <c r="BA490" s="3" t="str">
        <f xml:space="preserve"> IFERROR(ABS(Table1[[#This Row],[ROA 2013]]-Table1[[#This Row],[ROA 2012]]), "x")</f>
        <v>x</v>
      </c>
      <c r="BB490" s="3" t="str">
        <f xml:space="preserve"> IFERROR(ABS(Table1[[#This Row],[ROA 2014]]-Table1[[#This Row],[ROA 2013]]), "x")</f>
        <v>x</v>
      </c>
      <c r="BC490" s="3" t="str">
        <f xml:space="preserve"> IFERROR(ABS(Table1[[#This Row],[ROA 2015]]-Table1[[#This Row],[ROA 2014]]), "x")</f>
        <v>x</v>
      </c>
      <c r="BD490" s="3" t="str">
        <f xml:space="preserve"> IFERROR(ABS(Table1[[#This Row],[ROA 2016]]-Table1[[#This Row],[ROA 2015]]), "x")</f>
        <v>x</v>
      </c>
      <c r="BE490" s="3" t="str">
        <f xml:space="preserve"> IFERROR(ABS(Table1[[#This Row],[ROA 2017]]-Table1[[#This Row],[ROA 2016]]), "x")</f>
        <v>x</v>
      </c>
      <c r="BF490" s="3" t="str">
        <f xml:space="preserve"> IFERROR(ABS(Table1[[#This Row],[ROA 2018]]-Table1[[#This Row],[ROA 2017]]), "x")</f>
        <v>x</v>
      </c>
      <c r="BG490" s="3" t="str">
        <f xml:space="preserve"> IFERROR(ABS(Table1[[#This Row],[ROA 2019]]-Table1[[#This Row],[ROA 2018]]), "x")</f>
        <v>x</v>
      </c>
      <c r="BH490" s="3" t="str">
        <f xml:space="preserve"> IFERROR(ABS(Table1[[#This Row],[ROA 2020]]-Table1[[#This Row],[ROA 2019]]), "x")</f>
        <v>x</v>
      </c>
      <c r="BI490" s="3" t="str">
        <f xml:space="preserve"> IFERROR(ABS(Table1[[#This Row],[ROA 2021]]-Table1[[#This Row],[ROA 2020]]), "x")</f>
        <v>x</v>
      </c>
      <c r="BJ490" s="3" t="str">
        <f xml:space="preserve"> IFERROR(AVERAGE(Table1[[#This Row],[ROA 2013-2012]:[ROA 2021-2020]]), "x")</f>
        <v>x</v>
      </c>
      <c r="BK490" s="3">
        <f>IFERROR(AVERAGE(Table1[[#This Row],[ROA 2012]:[ROA 2021]]), "x")</f>
        <v>1.2820512820512822E-2</v>
      </c>
      <c r="BN490" s="1">
        <f>SUM(Table1[[#This Row],[B/M Rank]:[ROA Rank]])</f>
        <v>0</v>
      </c>
    </row>
    <row r="491" spans="1:66" x14ac:dyDescent="0.25">
      <c r="A491" s="1" t="s">
        <v>3204</v>
      </c>
      <c r="B491" s="1" t="s">
        <v>4568</v>
      </c>
      <c r="C491" s="1" t="s">
        <v>4417</v>
      </c>
      <c r="D491" s="1" t="s">
        <v>268</v>
      </c>
      <c r="E491" s="1" t="s">
        <v>108</v>
      </c>
      <c r="F491" s="1">
        <v>7.26</v>
      </c>
      <c r="G491" s="19"/>
      <c r="H491" s="19"/>
      <c r="I491" s="19"/>
      <c r="J491" s="19"/>
      <c r="K491" s="1"/>
      <c r="L491" s="19"/>
      <c r="M491" s="1">
        <v>2012</v>
      </c>
      <c r="N491" s="1" t="s">
        <v>4368</v>
      </c>
      <c r="O491" s="1" t="s">
        <v>4368</v>
      </c>
      <c r="P491" s="1" t="s">
        <v>4368</v>
      </c>
      <c r="Q491" s="1" t="s">
        <v>4368</v>
      </c>
      <c r="R491" s="1" t="s">
        <v>4368</v>
      </c>
      <c r="S491" s="1" t="s">
        <v>4368</v>
      </c>
      <c r="T491" s="1" t="s">
        <v>4368</v>
      </c>
      <c r="U491" s="1" t="s">
        <v>4368</v>
      </c>
      <c r="V491" s="1" t="s">
        <v>4368</v>
      </c>
      <c r="W491" s="1" t="s">
        <v>4368</v>
      </c>
      <c r="X491" s="1" t="s">
        <v>4368</v>
      </c>
      <c r="Z491" s="3" t="str">
        <f xml:space="preserve"> IFERROR(AVEDEV(Table1[[#This Row],[GP 2012]:[GP 2021]]) / Table1[[#This Row],[Avg GP]], "x")</f>
        <v>x</v>
      </c>
      <c r="AA491" s="2" t="str">
        <f xml:space="preserve"> IFERROR(AVERAGE(Table1[[#This Row],[GP 2012]:[GP 2021]]), "x")</f>
        <v>x</v>
      </c>
      <c r="AB491" s="11">
        <f>Table1[Equity]/Table1[Market Capital]</f>
        <v>2.5482093663911844</v>
      </c>
      <c r="AC491" s="1">
        <v>17.7</v>
      </c>
      <c r="AD491" s="1">
        <v>13.6</v>
      </c>
      <c r="AE491" s="1">
        <v>13.5</v>
      </c>
      <c r="AF491" s="1">
        <v>13.5</v>
      </c>
      <c r="AG491" s="1">
        <v>13.8</v>
      </c>
      <c r="AH491" s="1">
        <v>15.2</v>
      </c>
      <c r="AI491" s="1">
        <v>17.600000000000001</v>
      </c>
      <c r="AJ491" s="1">
        <v>15.1</v>
      </c>
      <c r="AK491" s="1">
        <v>21.1</v>
      </c>
      <c r="AL491" s="1">
        <v>20.399999999999999</v>
      </c>
      <c r="AM491" s="1">
        <v>21.2</v>
      </c>
      <c r="AN491" s="1">
        <v>18.5</v>
      </c>
      <c r="AO491" s="3" t="str">
        <f xml:space="preserve"> IFERROR(Table1[[#This Row],[GP 2012]]/Table1[[#This Row],[Total Assets 2012]], "x")</f>
        <v>x</v>
      </c>
      <c r="AP491" s="3" t="str">
        <f xml:space="preserve"> IFERROR(Table1[[#This Row],[GP 2013]]/Table1[[#This Row],[Total Assets 2013]], "x")</f>
        <v>x</v>
      </c>
      <c r="AQ491" s="3" t="str">
        <f xml:space="preserve"> IFERROR(Table1[[#This Row],[GP 2014]]/Table1[[#This Row],[Total Assets 2014]], "x")</f>
        <v>x</v>
      </c>
      <c r="AR491" s="3" t="str">
        <f xml:space="preserve"> IFERROR(Table1[[#This Row],[GP 2015]]/Table1[[#This Row],[Total Assets 2015]], "x")</f>
        <v>x</v>
      </c>
      <c r="AS491" s="3" t="str">
        <f xml:space="preserve"> IFERROR(Table1[[#This Row],[GP 2016]]/Table1[[#This Row],[Total Assets 2016]], "x")</f>
        <v>x</v>
      </c>
      <c r="AT491" s="3" t="str">
        <f xml:space="preserve"> IFERROR(Table1[[#This Row],[GP 2017]]/Table1[[#This Row],[Total Assets 2017]], "x")</f>
        <v>x</v>
      </c>
      <c r="AU491" s="3" t="str">
        <f xml:space="preserve"> IFERROR(Table1[[#This Row],[GP 2018]]/Table1[[#This Row],[Total Assets 2018]], "x")</f>
        <v>x</v>
      </c>
      <c r="AV491" s="3" t="str">
        <f xml:space="preserve"> IFERROR(Table1[[#This Row],[GP 2019]]/Table1[[#This Row],[Total Assets 2019]], "x")</f>
        <v>x</v>
      </c>
      <c r="AW491" s="3" t="str">
        <f xml:space="preserve"> IFERROR(Table1[[#This Row],[GP 2020]]/Table1[[#This Row],[Total Assets 2020]], "x")</f>
        <v>x</v>
      </c>
      <c r="AX491" s="3" t="str">
        <f xml:space="preserve"> IFERROR(Table1[[#This Row],[GP 2021]]/Table1[[#This Row],[Total Assets 2021]], "x")</f>
        <v>x</v>
      </c>
      <c r="AY491" s="3" t="str">
        <f xml:space="preserve"> IFERROR(Table1[[#This Row],[GP TTM]]/Table1[[#This Row],[Total Assets TTM]], "x")</f>
        <v>x</v>
      </c>
      <c r="BA491" s="3" t="str">
        <f xml:space="preserve"> IFERROR(ABS(Table1[[#This Row],[ROA 2013]]-Table1[[#This Row],[ROA 2012]]), "x")</f>
        <v>x</v>
      </c>
      <c r="BB491" s="3" t="str">
        <f xml:space="preserve"> IFERROR(ABS(Table1[[#This Row],[ROA 2014]]-Table1[[#This Row],[ROA 2013]]), "x")</f>
        <v>x</v>
      </c>
      <c r="BC491" s="3" t="str">
        <f xml:space="preserve"> IFERROR(ABS(Table1[[#This Row],[ROA 2015]]-Table1[[#This Row],[ROA 2014]]), "x")</f>
        <v>x</v>
      </c>
      <c r="BD491" s="3" t="str">
        <f xml:space="preserve"> IFERROR(ABS(Table1[[#This Row],[ROA 2016]]-Table1[[#This Row],[ROA 2015]]), "x")</f>
        <v>x</v>
      </c>
      <c r="BE491" s="3" t="str">
        <f xml:space="preserve"> IFERROR(ABS(Table1[[#This Row],[ROA 2017]]-Table1[[#This Row],[ROA 2016]]), "x")</f>
        <v>x</v>
      </c>
      <c r="BF491" s="3" t="str">
        <f xml:space="preserve"> IFERROR(ABS(Table1[[#This Row],[ROA 2018]]-Table1[[#This Row],[ROA 2017]]), "x")</f>
        <v>x</v>
      </c>
      <c r="BG491" s="3" t="str">
        <f xml:space="preserve"> IFERROR(ABS(Table1[[#This Row],[ROA 2019]]-Table1[[#This Row],[ROA 2018]]), "x")</f>
        <v>x</v>
      </c>
      <c r="BH491" s="3" t="str">
        <f xml:space="preserve"> IFERROR(ABS(Table1[[#This Row],[ROA 2020]]-Table1[[#This Row],[ROA 2019]]), "x")</f>
        <v>x</v>
      </c>
      <c r="BI491" s="3" t="str">
        <f xml:space="preserve"> IFERROR(ABS(Table1[[#This Row],[ROA 2021]]-Table1[[#This Row],[ROA 2020]]), "x")</f>
        <v>x</v>
      </c>
      <c r="BJ491" s="3" t="str">
        <f xml:space="preserve"> IFERROR(AVERAGE(Table1[[#This Row],[ROA 2013-2012]:[ROA 2021-2020]]), "x")</f>
        <v>x</v>
      </c>
      <c r="BK491" s="3" t="str">
        <f>IFERROR(AVERAGE(Table1[[#This Row],[ROA 2012]:[ROA 2021]]), "x")</f>
        <v>x</v>
      </c>
      <c r="BN491" s="1">
        <f>SUM(Table1[[#This Row],[B/M Rank]:[ROA Rank]])</f>
        <v>0</v>
      </c>
    </row>
    <row r="492" spans="1:66" x14ac:dyDescent="0.25">
      <c r="A492" s="1" t="s">
        <v>2337</v>
      </c>
      <c r="B492" s="1" t="s">
        <v>384</v>
      </c>
      <c r="C492" s="1" t="s">
        <v>381</v>
      </c>
      <c r="D492" s="1" t="s">
        <v>142</v>
      </c>
      <c r="E492" s="1" t="s">
        <v>108</v>
      </c>
      <c r="F492" s="1">
        <v>7.27</v>
      </c>
      <c r="G492" s="19"/>
      <c r="H492" s="19"/>
      <c r="I492" s="19"/>
      <c r="J492" s="19"/>
      <c r="K492" s="1"/>
      <c r="L492" s="19"/>
      <c r="M492" s="1">
        <v>2014</v>
      </c>
      <c r="P492" s="1">
        <v>0.3</v>
      </c>
      <c r="Q492" s="1">
        <v>-0.2</v>
      </c>
      <c r="R492" s="1">
        <v>-0.1</v>
      </c>
      <c r="S492" s="1">
        <v>0.1</v>
      </c>
      <c r="T492" s="1">
        <v>-0.3</v>
      </c>
      <c r="U492" s="1">
        <v>-0.9</v>
      </c>
      <c r="V492" s="1">
        <v>-0.1</v>
      </c>
      <c r="W492" s="1">
        <v>1.3</v>
      </c>
      <c r="X492" s="1">
        <v>0.2</v>
      </c>
      <c r="Z492" s="3">
        <f xml:space="preserve"> IFERROR(AVEDEV(Table1[[#This Row],[GP 2012]:[GP 2021]]) / Table1[[#This Row],[Avg GP]], "x")</f>
        <v>33.250000000000043</v>
      </c>
      <c r="AA492" s="2">
        <f xml:space="preserve"> IFERROR(AVERAGE(Table1[[#This Row],[GP 2012]:[GP 2021]]), "x")</f>
        <v>1.2499999999999983E-2</v>
      </c>
      <c r="AB492" s="11">
        <f>Table1[Equity]/Table1[Market Capital]</f>
        <v>3.4387895460797799</v>
      </c>
      <c r="AE492" s="1">
        <v>3.3</v>
      </c>
      <c r="AF492" s="1">
        <v>2.9</v>
      </c>
      <c r="AG492" s="1">
        <v>2.2999999999999998</v>
      </c>
      <c r="AH492" s="1">
        <v>2.2000000000000002</v>
      </c>
      <c r="AI492" s="1">
        <v>1.6</v>
      </c>
      <c r="AJ492" s="1">
        <v>0.5</v>
      </c>
      <c r="AK492" s="1">
        <v>0.4</v>
      </c>
      <c r="AL492" s="1">
        <v>33.799999999999997</v>
      </c>
      <c r="AM492" s="1">
        <v>30.7</v>
      </c>
      <c r="AN492" s="1">
        <v>25</v>
      </c>
      <c r="AO492" s="3" t="str">
        <f xml:space="preserve"> IFERROR(Table1[[#This Row],[GP 2012]]/Table1[[#This Row],[Total Assets 2012]], "x")</f>
        <v>x</v>
      </c>
      <c r="AP492" s="3" t="str">
        <f xml:space="preserve"> IFERROR(Table1[[#This Row],[GP 2013]]/Table1[[#This Row],[Total Assets 2013]], "x")</f>
        <v>x</v>
      </c>
      <c r="AQ492" s="3">
        <f xml:space="preserve"> IFERROR(Table1[[#This Row],[GP 2014]]/Table1[[#This Row],[Total Assets 2014]], "x")</f>
        <v>9.0909090909090912E-2</v>
      </c>
      <c r="AR492" s="3">
        <f xml:space="preserve"> IFERROR(Table1[[#This Row],[GP 2015]]/Table1[[#This Row],[Total Assets 2015]], "x")</f>
        <v>-6.8965517241379309E-2</v>
      </c>
      <c r="AS492" s="3">
        <f xml:space="preserve"> IFERROR(Table1[[#This Row],[GP 2016]]/Table1[[#This Row],[Total Assets 2016]], "x")</f>
        <v>-4.3478260869565223E-2</v>
      </c>
      <c r="AT492" s="3">
        <f xml:space="preserve"> IFERROR(Table1[[#This Row],[GP 2017]]/Table1[[#This Row],[Total Assets 2017]], "x")</f>
        <v>4.5454545454545456E-2</v>
      </c>
      <c r="AU492" s="3">
        <f xml:space="preserve"> IFERROR(Table1[[#This Row],[GP 2018]]/Table1[[#This Row],[Total Assets 2018]], "x")</f>
        <v>-0.18749999999999997</v>
      </c>
      <c r="AV492" s="3">
        <f xml:space="preserve"> IFERROR(Table1[[#This Row],[GP 2019]]/Table1[[#This Row],[Total Assets 2019]], "x")</f>
        <v>-1.8</v>
      </c>
      <c r="AW492" s="3">
        <f xml:space="preserve"> IFERROR(Table1[[#This Row],[GP 2020]]/Table1[[#This Row],[Total Assets 2020]], "x")</f>
        <v>-0.25</v>
      </c>
      <c r="AX492" s="3">
        <f xml:space="preserve"> IFERROR(Table1[[#This Row],[GP 2021]]/Table1[[#This Row],[Total Assets 2021]], "x")</f>
        <v>3.8461538461538464E-2</v>
      </c>
      <c r="AY492" s="3">
        <f xml:space="preserve"> IFERROR(Table1[[#This Row],[GP TTM]]/Table1[[#This Row],[Total Assets TTM]], "x")</f>
        <v>6.5146579804560263E-3</v>
      </c>
      <c r="BA492" s="3" t="str">
        <f xml:space="preserve"> IFERROR(ABS(Table1[[#This Row],[ROA 2013]]-Table1[[#This Row],[ROA 2012]]), "x")</f>
        <v>x</v>
      </c>
      <c r="BB492" s="3" t="str">
        <f xml:space="preserve"> IFERROR(ABS(Table1[[#This Row],[ROA 2014]]-Table1[[#This Row],[ROA 2013]]), "x")</f>
        <v>x</v>
      </c>
      <c r="BC492" s="3">
        <f xml:space="preserve"> IFERROR(ABS(Table1[[#This Row],[ROA 2015]]-Table1[[#This Row],[ROA 2014]]), "x")</f>
        <v>0.15987460815047022</v>
      </c>
      <c r="BD492" s="3">
        <f xml:space="preserve"> IFERROR(ABS(Table1[[#This Row],[ROA 2016]]-Table1[[#This Row],[ROA 2015]]), "x")</f>
        <v>2.5487256371814086E-2</v>
      </c>
      <c r="BE492" s="3">
        <f xml:space="preserve"> IFERROR(ABS(Table1[[#This Row],[ROA 2017]]-Table1[[#This Row],[ROA 2016]]), "x")</f>
        <v>8.8932806324110686E-2</v>
      </c>
      <c r="BF492" s="3">
        <f xml:space="preserve"> IFERROR(ABS(Table1[[#This Row],[ROA 2018]]-Table1[[#This Row],[ROA 2017]]), "x")</f>
        <v>0.23295454545454541</v>
      </c>
      <c r="BG492" s="3">
        <f xml:space="preserve"> IFERROR(ABS(Table1[[#This Row],[ROA 2019]]-Table1[[#This Row],[ROA 2018]]), "x")</f>
        <v>1.6125</v>
      </c>
      <c r="BH492" s="3">
        <f xml:space="preserve"> IFERROR(ABS(Table1[[#This Row],[ROA 2020]]-Table1[[#This Row],[ROA 2019]]), "x")</f>
        <v>1.55</v>
      </c>
      <c r="BI492" s="3">
        <f xml:space="preserve"> IFERROR(ABS(Table1[[#This Row],[ROA 2021]]-Table1[[#This Row],[ROA 2020]]), "x")</f>
        <v>0.28846153846153844</v>
      </c>
      <c r="BJ492" s="3">
        <f xml:space="preserve"> IFERROR(AVERAGE(Table1[[#This Row],[ROA 2013-2012]:[ROA 2021-2020]]), "x")</f>
        <v>0.56545867925178261</v>
      </c>
      <c r="BK492" s="3">
        <f>IFERROR(AVERAGE(Table1[[#This Row],[ROA 2012]:[ROA 2021]]), "x")</f>
        <v>-0.27188982541072126</v>
      </c>
      <c r="BN492" s="1">
        <f>SUM(Table1[[#This Row],[B/M Rank]:[ROA Rank]])</f>
        <v>0</v>
      </c>
    </row>
    <row r="493" spans="1:66" x14ac:dyDescent="0.25">
      <c r="A493" s="1" t="s">
        <v>4108</v>
      </c>
      <c r="B493" s="1" t="s">
        <v>1815</v>
      </c>
      <c r="C493" s="1" t="s">
        <v>12</v>
      </c>
      <c r="D493" s="1" t="s">
        <v>11</v>
      </c>
      <c r="E493" s="1" t="s">
        <v>108</v>
      </c>
      <c r="F493" s="1">
        <v>7.3</v>
      </c>
      <c r="G493" s="19"/>
      <c r="H493" s="19"/>
      <c r="I493" s="19"/>
      <c r="J493" s="19"/>
      <c r="K493" s="1"/>
      <c r="L493" s="19"/>
      <c r="M493" s="1">
        <v>2018</v>
      </c>
      <c r="T493" s="1">
        <v>0.2</v>
      </c>
      <c r="U493" s="1">
        <v>1.3</v>
      </c>
      <c r="V493" s="1">
        <v>2</v>
      </c>
      <c r="W493" s="1">
        <v>15.3</v>
      </c>
      <c r="X493" s="1">
        <v>17.8</v>
      </c>
      <c r="Z493" s="3">
        <f xml:space="preserve"> IFERROR(AVEDEV(Table1[[#This Row],[GP 2012]:[GP 2021]]) / Table1[[#This Row],[Avg GP]], "x")</f>
        <v>1.1276595744680853</v>
      </c>
      <c r="AA493" s="2">
        <f xml:space="preserve"> IFERROR(AVERAGE(Table1[[#This Row],[GP 2012]:[GP 2021]]), "x")</f>
        <v>4.7</v>
      </c>
      <c r="AB493" s="11">
        <f>Table1[Equity]/Table1[Market Capital]</f>
        <v>1.6164383561643838</v>
      </c>
      <c r="AI493" s="1">
        <v>9.1</v>
      </c>
      <c r="AJ493" s="1">
        <v>7.8</v>
      </c>
      <c r="AK493" s="1">
        <v>14.3</v>
      </c>
      <c r="AL493" s="1">
        <v>18.5</v>
      </c>
      <c r="AM493" s="1">
        <v>17.8</v>
      </c>
      <c r="AN493" s="1">
        <v>11.8</v>
      </c>
      <c r="AO493" s="3" t="str">
        <f xml:space="preserve"> IFERROR(Table1[[#This Row],[GP 2012]]/Table1[[#This Row],[Total Assets 2012]], "x")</f>
        <v>x</v>
      </c>
      <c r="AP493" s="3" t="str">
        <f xml:space="preserve"> IFERROR(Table1[[#This Row],[GP 2013]]/Table1[[#This Row],[Total Assets 2013]], "x")</f>
        <v>x</v>
      </c>
      <c r="AQ493" s="3" t="str">
        <f xml:space="preserve"> IFERROR(Table1[[#This Row],[GP 2014]]/Table1[[#This Row],[Total Assets 2014]], "x")</f>
        <v>x</v>
      </c>
      <c r="AR493" s="3" t="str">
        <f xml:space="preserve"> IFERROR(Table1[[#This Row],[GP 2015]]/Table1[[#This Row],[Total Assets 2015]], "x")</f>
        <v>x</v>
      </c>
      <c r="AS493" s="3" t="str">
        <f xml:space="preserve"> IFERROR(Table1[[#This Row],[GP 2016]]/Table1[[#This Row],[Total Assets 2016]], "x")</f>
        <v>x</v>
      </c>
      <c r="AT493" s="3" t="str">
        <f xml:space="preserve"> IFERROR(Table1[[#This Row],[GP 2017]]/Table1[[#This Row],[Total Assets 2017]], "x")</f>
        <v>x</v>
      </c>
      <c r="AU493" s="3">
        <f xml:space="preserve"> IFERROR(Table1[[#This Row],[GP 2018]]/Table1[[#This Row],[Total Assets 2018]], "x")</f>
        <v>2.197802197802198E-2</v>
      </c>
      <c r="AV493" s="3">
        <f xml:space="preserve"> IFERROR(Table1[[#This Row],[GP 2019]]/Table1[[#This Row],[Total Assets 2019]], "x")</f>
        <v>0.16666666666666669</v>
      </c>
      <c r="AW493" s="3">
        <f xml:space="preserve"> IFERROR(Table1[[#This Row],[GP 2020]]/Table1[[#This Row],[Total Assets 2020]], "x")</f>
        <v>0.13986013986013984</v>
      </c>
      <c r="AX493" s="3">
        <f xml:space="preserve"> IFERROR(Table1[[#This Row],[GP 2021]]/Table1[[#This Row],[Total Assets 2021]], "x")</f>
        <v>0.82702702702702702</v>
      </c>
      <c r="AY493" s="3">
        <f xml:space="preserve"> IFERROR(Table1[[#This Row],[GP TTM]]/Table1[[#This Row],[Total Assets TTM]], "x")</f>
        <v>1</v>
      </c>
      <c r="BA493" s="3" t="str">
        <f xml:space="preserve"> IFERROR(ABS(Table1[[#This Row],[ROA 2013]]-Table1[[#This Row],[ROA 2012]]), "x")</f>
        <v>x</v>
      </c>
      <c r="BB493" s="3" t="str">
        <f xml:space="preserve"> IFERROR(ABS(Table1[[#This Row],[ROA 2014]]-Table1[[#This Row],[ROA 2013]]), "x")</f>
        <v>x</v>
      </c>
      <c r="BC493" s="3" t="str">
        <f xml:space="preserve"> IFERROR(ABS(Table1[[#This Row],[ROA 2015]]-Table1[[#This Row],[ROA 2014]]), "x")</f>
        <v>x</v>
      </c>
      <c r="BD493" s="3" t="str">
        <f xml:space="preserve"> IFERROR(ABS(Table1[[#This Row],[ROA 2016]]-Table1[[#This Row],[ROA 2015]]), "x")</f>
        <v>x</v>
      </c>
      <c r="BE493" s="3" t="str">
        <f xml:space="preserve"> IFERROR(ABS(Table1[[#This Row],[ROA 2017]]-Table1[[#This Row],[ROA 2016]]), "x")</f>
        <v>x</v>
      </c>
      <c r="BF493" s="3" t="str">
        <f xml:space="preserve"> IFERROR(ABS(Table1[[#This Row],[ROA 2018]]-Table1[[#This Row],[ROA 2017]]), "x")</f>
        <v>x</v>
      </c>
      <c r="BG493" s="3">
        <f xml:space="preserve"> IFERROR(ABS(Table1[[#This Row],[ROA 2019]]-Table1[[#This Row],[ROA 2018]]), "x")</f>
        <v>0.1446886446886447</v>
      </c>
      <c r="BH493" s="3">
        <f xml:space="preserve"> IFERROR(ABS(Table1[[#This Row],[ROA 2020]]-Table1[[#This Row],[ROA 2019]]), "x")</f>
        <v>2.6806526806526842E-2</v>
      </c>
      <c r="BI493" s="3">
        <f xml:space="preserve"> IFERROR(ABS(Table1[[#This Row],[ROA 2021]]-Table1[[#This Row],[ROA 2020]]), "x")</f>
        <v>0.68716688716688723</v>
      </c>
      <c r="BJ493" s="3">
        <f xml:space="preserve"> IFERROR(AVERAGE(Table1[[#This Row],[ROA 2013-2012]:[ROA 2021-2020]]), "x")</f>
        <v>0.28622068622068625</v>
      </c>
      <c r="BK493" s="3">
        <f>IFERROR(AVERAGE(Table1[[#This Row],[ROA 2012]:[ROA 2021]]), "x")</f>
        <v>0.28888296388296386</v>
      </c>
      <c r="BN493" s="1">
        <f>SUM(Table1[[#This Row],[B/M Rank]:[ROA Rank]])</f>
        <v>0</v>
      </c>
    </row>
    <row r="494" spans="1:66" x14ac:dyDescent="0.25">
      <c r="A494" s="1" t="s">
        <v>3618</v>
      </c>
      <c r="B494" s="1" t="s">
        <v>1378</v>
      </c>
      <c r="C494" s="1" t="s">
        <v>4417</v>
      </c>
      <c r="D494" s="1" t="s">
        <v>268</v>
      </c>
      <c r="E494" s="1" t="s">
        <v>108</v>
      </c>
      <c r="F494" s="1">
        <v>7.34</v>
      </c>
      <c r="G494" s="19"/>
      <c r="H494" s="19"/>
      <c r="I494" s="19"/>
      <c r="J494" s="19"/>
      <c r="K494" s="1"/>
      <c r="L494" s="19"/>
      <c r="M494" s="1">
        <v>2012</v>
      </c>
      <c r="N494" s="1">
        <v>0</v>
      </c>
      <c r="O494" s="1" t="s">
        <v>4368</v>
      </c>
      <c r="P494" s="1">
        <v>0</v>
      </c>
      <c r="Q494" s="1">
        <v>0</v>
      </c>
      <c r="R494" s="1">
        <v>-0.1</v>
      </c>
      <c r="S494" s="1">
        <v>-0.2</v>
      </c>
      <c r="T494" s="1">
        <v>-0.1</v>
      </c>
      <c r="U494" s="1">
        <v>0</v>
      </c>
      <c r="V494" s="1">
        <v>-0.1</v>
      </c>
      <c r="W494" s="1">
        <v>-0.1</v>
      </c>
      <c r="X494" s="1">
        <v>-0.1</v>
      </c>
      <c r="Z494" s="3">
        <f xml:space="preserve"> IFERROR(AVEDEV(Table1[[#This Row],[GP 2012]:[GP 2021]]) / Table1[[#This Row],[Avg GP]], "x")</f>
        <v>-0.88888888888888895</v>
      </c>
      <c r="AA494" s="2">
        <f xml:space="preserve"> IFERROR(AVERAGE(Table1[[#This Row],[GP 2012]:[GP 2021]]), "x")</f>
        <v>-6.6666666666666666E-2</v>
      </c>
      <c r="AB494" s="11">
        <f>Table1[Equity]/Table1[Market Capital]</f>
        <v>2.588555858310627</v>
      </c>
      <c r="AC494" s="1">
        <v>2.2999999999999998</v>
      </c>
      <c r="AD494" s="1">
        <v>0.7</v>
      </c>
      <c r="AE494" s="1">
        <v>11.1</v>
      </c>
      <c r="AF494" s="1">
        <v>15.9</v>
      </c>
      <c r="AG494" s="1">
        <v>14.9</v>
      </c>
      <c r="AH494" s="1">
        <v>11.1</v>
      </c>
      <c r="AI494" s="1">
        <v>5.8</v>
      </c>
      <c r="AJ494" s="1">
        <v>8.4</v>
      </c>
      <c r="AK494" s="1">
        <v>23.1</v>
      </c>
      <c r="AL494" s="1">
        <v>23.7</v>
      </c>
      <c r="AM494" s="1">
        <v>22.7</v>
      </c>
      <c r="AN494" s="1">
        <v>19</v>
      </c>
      <c r="AO494" s="3">
        <f xml:space="preserve"> IFERROR(Table1[[#This Row],[GP 2012]]/Table1[[#This Row],[Total Assets 2012]], "x")</f>
        <v>0</v>
      </c>
      <c r="AP494" s="3" t="str">
        <f xml:space="preserve"> IFERROR(Table1[[#This Row],[GP 2013]]/Table1[[#This Row],[Total Assets 2013]], "x")</f>
        <v>x</v>
      </c>
      <c r="AQ494" s="3">
        <f xml:space="preserve"> IFERROR(Table1[[#This Row],[GP 2014]]/Table1[[#This Row],[Total Assets 2014]], "x")</f>
        <v>0</v>
      </c>
      <c r="AR494" s="3">
        <f xml:space="preserve"> IFERROR(Table1[[#This Row],[GP 2015]]/Table1[[#This Row],[Total Assets 2015]], "x")</f>
        <v>0</v>
      </c>
      <c r="AS494" s="3">
        <f xml:space="preserve"> IFERROR(Table1[[#This Row],[GP 2016]]/Table1[[#This Row],[Total Assets 2016]], "x")</f>
        <v>-6.7114093959731542E-3</v>
      </c>
      <c r="AT494" s="3">
        <f xml:space="preserve"> IFERROR(Table1[[#This Row],[GP 2017]]/Table1[[#This Row],[Total Assets 2017]], "x")</f>
        <v>-1.8018018018018018E-2</v>
      </c>
      <c r="AU494" s="3">
        <f xml:space="preserve"> IFERROR(Table1[[#This Row],[GP 2018]]/Table1[[#This Row],[Total Assets 2018]], "x")</f>
        <v>-1.7241379310344827E-2</v>
      </c>
      <c r="AV494" s="3">
        <f xml:space="preserve"> IFERROR(Table1[[#This Row],[GP 2019]]/Table1[[#This Row],[Total Assets 2019]], "x")</f>
        <v>0</v>
      </c>
      <c r="AW494" s="3">
        <f xml:space="preserve"> IFERROR(Table1[[#This Row],[GP 2020]]/Table1[[#This Row],[Total Assets 2020]], "x")</f>
        <v>-4.329004329004329E-3</v>
      </c>
      <c r="AX494" s="3">
        <f xml:space="preserve"> IFERROR(Table1[[#This Row],[GP 2021]]/Table1[[#This Row],[Total Assets 2021]], "x")</f>
        <v>-4.2194092827004225E-3</v>
      </c>
      <c r="AY494" s="3">
        <f xml:space="preserve"> IFERROR(Table1[[#This Row],[GP TTM]]/Table1[[#This Row],[Total Assets TTM]], "x")</f>
        <v>-4.4052863436123352E-3</v>
      </c>
      <c r="BA494" s="3" t="str">
        <f xml:space="preserve"> IFERROR(ABS(Table1[[#This Row],[ROA 2013]]-Table1[[#This Row],[ROA 2012]]), "x")</f>
        <v>x</v>
      </c>
      <c r="BB494" s="3" t="str">
        <f xml:space="preserve"> IFERROR(ABS(Table1[[#This Row],[ROA 2014]]-Table1[[#This Row],[ROA 2013]]), "x")</f>
        <v>x</v>
      </c>
      <c r="BC494" s="3">
        <f xml:space="preserve"> IFERROR(ABS(Table1[[#This Row],[ROA 2015]]-Table1[[#This Row],[ROA 2014]]), "x")</f>
        <v>0</v>
      </c>
      <c r="BD494" s="3">
        <f xml:space="preserve"> IFERROR(ABS(Table1[[#This Row],[ROA 2016]]-Table1[[#This Row],[ROA 2015]]), "x")</f>
        <v>6.7114093959731542E-3</v>
      </c>
      <c r="BE494" s="3">
        <f xml:space="preserve"> IFERROR(ABS(Table1[[#This Row],[ROA 2017]]-Table1[[#This Row],[ROA 2016]]), "x")</f>
        <v>1.1306608622044863E-2</v>
      </c>
      <c r="BF494" s="3">
        <f xml:space="preserve"> IFERROR(ABS(Table1[[#This Row],[ROA 2018]]-Table1[[#This Row],[ROA 2017]]), "x")</f>
        <v>7.7663870767319051E-4</v>
      </c>
      <c r="BG494" s="3">
        <f xml:space="preserve"> IFERROR(ABS(Table1[[#This Row],[ROA 2019]]-Table1[[#This Row],[ROA 2018]]), "x")</f>
        <v>1.7241379310344827E-2</v>
      </c>
      <c r="BH494" s="3">
        <f xml:space="preserve"> IFERROR(ABS(Table1[[#This Row],[ROA 2020]]-Table1[[#This Row],[ROA 2019]]), "x")</f>
        <v>4.329004329004329E-3</v>
      </c>
      <c r="BI494" s="3">
        <f xml:space="preserve"> IFERROR(ABS(Table1[[#This Row],[ROA 2021]]-Table1[[#This Row],[ROA 2020]]), "x")</f>
        <v>1.0959504630390655E-4</v>
      </c>
      <c r="BJ494" s="3">
        <f xml:space="preserve"> IFERROR(AVERAGE(Table1[[#This Row],[ROA 2013-2012]:[ROA 2021-2020]]), "x")</f>
        <v>5.7820907730491821E-3</v>
      </c>
      <c r="BK494" s="3">
        <f>IFERROR(AVERAGE(Table1[[#This Row],[ROA 2012]:[ROA 2021]]), "x")</f>
        <v>-5.613246704004528E-3</v>
      </c>
      <c r="BN494" s="1">
        <f>SUM(Table1[[#This Row],[B/M Rank]:[ROA Rank]])</f>
        <v>0</v>
      </c>
    </row>
    <row r="495" spans="1:66" x14ac:dyDescent="0.25">
      <c r="A495" s="1" t="s">
        <v>2876</v>
      </c>
      <c r="B495" s="1" t="s">
        <v>879</v>
      </c>
      <c r="C495" s="1" t="s">
        <v>4417</v>
      </c>
      <c r="D495" s="1" t="s">
        <v>268</v>
      </c>
      <c r="E495" s="1" t="s">
        <v>108</v>
      </c>
      <c r="F495" s="1">
        <v>7.35</v>
      </c>
      <c r="G495" s="19"/>
      <c r="H495" s="19"/>
      <c r="I495" s="19"/>
      <c r="J495" s="19"/>
      <c r="K495" s="1"/>
      <c r="L495" s="19"/>
      <c r="M495" s="1">
        <v>2020</v>
      </c>
      <c r="V495" s="1" t="s">
        <v>4368</v>
      </c>
      <c r="W495" s="1" t="s">
        <v>4368</v>
      </c>
      <c r="X495" s="1" t="s">
        <v>4368</v>
      </c>
      <c r="Z495" s="3" t="str">
        <f xml:space="preserve"> IFERROR(AVEDEV(Table1[[#This Row],[GP 2012]:[GP 2021]]) / Table1[[#This Row],[Avg GP]], "x")</f>
        <v>x</v>
      </c>
      <c r="AA495" s="2" t="str">
        <f xml:space="preserve"> IFERROR(AVERAGE(Table1[[#This Row],[GP 2012]:[GP 2021]]), "x")</f>
        <v>x</v>
      </c>
      <c r="AB495" s="11">
        <f>Table1[Equity]/Table1[Market Capital]</f>
        <v>0.108843537414966</v>
      </c>
      <c r="AK495" s="1">
        <v>0.2</v>
      </c>
      <c r="AL495" s="1">
        <v>6.3</v>
      </c>
      <c r="AM495" s="1">
        <v>1.2</v>
      </c>
      <c r="AN495" s="1">
        <v>0.8</v>
      </c>
      <c r="AO495" s="3" t="str">
        <f xml:space="preserve"> IFERROR(Table1[[#This Row],[GP 2012]]/Table1[[#This Row],[Total Assets 2012]], "x")</f>
        <v>x</v>
      </c>
      <c r="AP495" s="3" t="str">
        <f xml:space="preserve"> IFERROR(Table1[[#This Row],[GP 2013]]/Table1[[#This Row],[Total Assets 2013]], "x")</f>
        <v>x</v>
      </c>
      <c r="AQ495" s="3" t="str">
        <f xml:space="preserve"> IFERROR(Table1[[#This Row],[GP 2014]]/Table1[[#This Row],[Total Assets 2014]], "x")</f>
        <v>x</v>
      </c>
      <c r="AR495" s="3" t="str">
        <f xml:space="preserve"> IFERROR(Table1[[#This Row],[GP 2015]]/Table1[[#This Row],[Total Assets 2015]], "x")</f>
        <v>x</v>
      </c>
      <c r="AS495" s="3" t="str">
        <f xml:space="preserve"> IFERROR(Table1[[#This Row],[GP 2016]]/Table1[[#This Row],[Total Assets 2016]], "x")</f>
        <v>x</v>
      </c>
      <c r="AT495" s="3" t="str">
        <f xml:space="preserve"> IFERROR(Table1[[#This Row],[GP 2017]]/Table1[[#This Row],[Total Assets 2017]], "x")</f>
        <v>x</v>
      </c>
      <c r="AU495" s="3" t="str">
        <f xml:space="preserve"> IFERROR(Table1[[#This Row],[GP 2018]]/Table1[[#This Row],[Total Assets 2018]], "x")</f>
        <v>x</v>
      </c>
      <c r="AV495" s="3" t="str">
        <f xml:space="preserve"> IFERROR(Table1[[#This Row],[GP 2019]]/Table1[[#This Row],[Total Assets 2019]], "x")</f>
        <v>x</v>
      </c>
      <c r="AW495" s="3" t="str">
        <f xml:space="preserve"> IFERROR(Table1[[#This Row],[GP 2020]]/Table1[[#This Row],[Total Assets 2020]], "x")</f>
        <v>x</v>
      </c>
      <c r="AX495" s="3" t="str">
        <f xml:space="preserve"> IFERROR(Table1[[#This Row],[GP 2021]]/Table1[[#This Row],[Total Assets 2021]], "x")</f>
        <v>x</v>
      </c>
      <c r="AY495" s="3" t="str">
        <f xml:space="preserve"> IFERROR(Table1[[#This Row],[GP TTM]]/Table1[[#This Row],[Total Assets TTM]], "x")</f>
        <v>x</v>
      </c>
      <c r="BA495" s="3" t="str">
        <f xml:space="preserve"> IFERROR(ABS(Table1[[#This Row],[ROA 2013]]-Table1[[#This Row],[ROA 2012]]), "x")</f>
        <v>x</v>
      </c>
      <c r="BB495" s="3" t="str">
        <f xml:space="preserve"> IFERROR(ABS(Table1[[#This Row],[ROA 2014]]-Table1[[#This Row],[ROA 2013]]), "x")</f>
        <v>x</v>
      </c>
      <c r="BC495" s="3" t="str">
        <f xml:space="preserve"> IFERROR(ABS(Table1[[#This Row],[ROA 2015]]-Table1[[#This Row],[ROA 2014]]), "x")</f>
        <v>x</v>
      </c>
      <c r="BD495" s="3" t="str">
        <f xml:space="preserve"> IFERROR(ABS(Table1[[#This Row],[ROA 2016]]-Table1[[#This Row],[ROA 2015]]), "x")</f>
        <v>x</v>
      </c>
      <c r="BE495" s="3" t="str">
        <f xml:space="preserve"> IFERROR(ABS(Table1[[#This Row],[ROA 2017]]-Table1[[#This Row],[ROA 2016]]), "x")</f>
        <v>x</v>
      </c>
      <c r="BF495" s="3" t="str">
        <f xml:space="preserve"> IFERROR(ABS(Table1[[#This Row],[ROA 2018]]-Table1[[#This Row],[ROA 2017]]), "x")</f>
        <v>x</v>
      </c>
      <c r="BG495" s="3" t="str">
        <f xml:space="preserve"> IFERROR(ABS(Table1[[#This Row],[ROA 2019]]-Table1[[#This Row],[ROA 2018]]), "x")</f>
        <v>x</v>
      </c>
      <c r="BH495" s="3" t="str">
        <f xml:space="preserve"> IFERROR(ABS(Table1[[#This Row],[ROA 2020]]-Table1[[#This Row],[ROA 2019]]), "x")</f>
        <v>x</v>
      </c>
      <c r="BI495" s="3" t="str">
        <f xml:space="preserve"> IFERROR(ABS(Table1[[#This Row],[ROA 2021]]-Table1[[#This Row],[ROA 2020]]), "x")</f>
        <v>x</v>
      </c>
      <c r="BJ495" s="3" t="str">
        <f xml:space="preserve"> IFERROR(AVERAGE(Table1[[#This Row],[ROA 2013-2012]:[ROA 2021-2020]]), "x")</f>
        <v>x</v>
      </c>
      <c r="BK495" s="3" t="str">
        <f>IFERROR(AVERAGE(Table1[[#This Row],[ROA 2012]:[ROA 2021]]), "x")</f>
        <v>x</v>
      </c>
      <c r="BN495" s="1">
        <f>SUM(Table1[[#This Row],[B/M Rank]:[ROA Rank]])</f>
        <v>0</v>
      </c>
    </row>
    <row r="496" spans="1:66" x14ac:dyDescent="0.25">
      <c r="A496" s="1" t="s">
        <v>3865</v>
      </c>
      <c r="B496" s="1" t="s">
        <v>1581</v>
      </c>
      <c r="C496" s="1" t="s">
        <v>1499</v>
      </c>
      <c r="D496" s="1" t="s">
        <v>440</v>
      </c>
      <c r="E496" s="1" t="s">
        <v>108</v>
      </c>
      <c r="F496" s="1">
        <v>7.35</v>
      </c>
      <c r="G496" s="19"/>
      <c r="H496" s="19"/>
      <c r="I496" s="19"/>
      <c r="J496" s="19"/>
      <c r="K496" s="1"/>
      <c r="L496" s="19"/>
      <c r="M496" s="1">
        <v>2021</v>
      </c>
      <c r="W496" s="1" t="s">
        <v>4368</v>
      </c>
      <c r="X496" s="1" t="s">
        <v>4368</v>
      </c>
      <c r="Z496" s="3" t="str">
        <f xml:space="preserve"> IFERROR(AVEDEV(Table1[[#This Row],[GP 2012]:[GP 2021]]) / Table1[[#This Row],[Avg GP]], "x")</f>
        <v>x</v>
      </c>
      <c r="AA496" s="2" t="str">
        <f xml:space="preserve"> IFERROR(AVERAGE(Table1[[#This Row],[GP 2012]:[GP 2021]]), "x")</f>
        <v>x</v>
      </c>
      <c r="AB496" s="11">
        <f>Table1[Equity]/Table1[Market Capital]</f>
        <v>0.61224489795918369</v>
      </c>
      <c r="AL496" s="1">
        <v>3.2</v>
      </c>
      <c r="AM496" s="1">
        <v>4.8</v>
      </c>
      <c r="AN496" s="1">
        <v>4.5</v>
      </c>
      <c r="AO496" s="3" t="str">
        <f xml:space="preserve"> IFERROR(Table1[[#This Row],[GP 2012]]/Table1[[#This Row],[Total Assets 2012]], "x")</f>
        <v>x</v>
      </c>
      <c r="AP496" s="3" t="str">
        <f xml:space="preserve"> IFERROR(Table1[[#This Row],[GP 2013]]/Table1[[#This Row],[Total Assets 2013]], "x")</f>
        <v>x</v>
      </c>
      <c r="AQ496" s="3" t="str">
        <f xml:space="preserve"> IFERROR(Table1[[#This Row],[GP 2014]]/Table1[[#This Row],[Total Assets 2014]], "x")</f>
        <v>x</v>
      </c>
      <c r="AR496" s="3" t="str">
        <f xml:space="preserve"> IFERROR(Table1[[#This Row],[GP 2015]]/Table1[[#This Row],[Total Assets 2015]], "x")</f>
        <v>x</v>
      </c>
      <c r="AS496" s="3" t="str">
        <f xml:space="preserve"> IFERROR(Table1[[#This Row],[GP 2016]]/Table1[[#This Row],[Total Assets 2016]], "x")</f>
        <v>x</v>
      </c>
      <c r="AT496" s="3" t="str">
        <f xml:space="preserve"> IFERROR(Table1[[#This Row],[GP 2017]]/Table1[[#This Row],[Total Assets 2017]], "x")</f>
        <v>x</v>
      </c>
      <c r="AU496" s="3" t="str">
        <f xml:space="preserve"> IFERROR(Table1[[#This Row],[GP 2018]]/Table1[[#This Row],[Total Assets 2018]], "x")</f>
        <v>x</v>
      </c>
      <c r="AV496" s="3" t="str">
        <f xml:space="preserve"> IFERROR(Table1[[#This Row],[GP 2019]]/Table1[[#This Row],[Total Assets 2019]], "x")</f>
        <v>x</v>
      </c>
      <c r="AW496" s="3" t="str">
        <f xml:space="preserve"> IFERROR(Table1[[#This Row],[GP 2020]]/Table1[[#This Row],[Total Assets 2020]], "x")</f>
        <v>x</v>
      </c>
      <c r="AX496" s="3" t="str">
        <f xml:space="preserve"> IFERROR(Table1[[#This Row],[GP 2021]]/Table1[[#This Row],[Total Assets 2021]], "x")</f>
        <v>x</v>
      </c>
      <c r="AY496" s="3" t="str">
        <f xml:space="preserve"> IFERROR(Table1[[#This Row],[GP TTM]]/Table1[[#This Row],[Total Assets TTM]], "x")</f>
        <v>x</v>
      </c>
      <c r="BA496" s="3" t="str">
        <f xml:space="preserve"> IFERROR(ABS(Table1[[#This Row],[ROA 2013]]-Table1[[#This Row],[ROA 2012]]), "x")</f>
        <v>x</v>
      </c>
      <c r="BB496" s="3" t="str">
        <f xml:space="preserve"> IFERROR(ABS(Table1[[#This Row],[ROA 2014]]-Table1[[#This Row],[ROA 2013]]), "x")</f>
        <v>x</v>
      </c>
      <c r="BC496" s="3" t="str">
        <f xml:space="preserve"> IFERROR(ABS(Table1[[#This Row],[ROA 2015]]-Table1[[#This Row],[ROA 2014]]), "x")</f>
        <v>x</v>
      </c>
      <c r="BD496" s="3" t="str">
        <f xml:space="preserve"> IFERROR(ABS(Table1[[#This Row],[ROA 2016]]-Table1[[#This Row],[ROA 2015]]), "x")</f>
        <v>x</v>
      </c>
      <c r="BE496" s="3" t="str">
        <f xml:space="preserve"> IFERROR(ABS(Table1[[#This Row],[ROA 2017]]-Table1[[#This Row],[ROA 2016]]), "x")</f>
        <v>x</v>
      </c>
      <c r="BF496" s="3" t="str">
        <f xml:space="preserve"> IFERROR(ABS(Table1[[#This Row],[ROA 2018]]-Table1[[#This Row],[ROA 2017]]), "x")</f>
        <v>x</v>
      </c>
      <c r="BG496" s="3" t="str">
        <f xml:space="preserve"> IFERROR(ABS(Table1[[#This Row],[ROA 2019]]-Table1[[#This Row],[ROA 2018]]), "x")</f>
        <v>x</v>
      </c>
      <c r="BH496" s="3" t="str">
        <f xml:space="preserve"> IFERROR(ABS(Table1[[#This Row],[ROA 2020]]-Table1[[#This Row],[ROA 2019]]), "x")</f>
        <v>x</v>
      </c>
      <c r="BI496" s="3" t="str">
        <f xml:space="preserve"> IFERROR(ABS(Table1[[#This Row],[ROA 2021]]-Table1[[#This Row],[ROA 2020]]), "x")</f>
        <v>x</v>
      </c>
      <c r="BJ496" s="3" t="str">
        <f xml:space="preserve"> IFERROR(AVERAGE(Table1[[#This Row],[ROA 2013-2012]:[ROA 2021-2020]]), "x")</f>
        <v>x</v>
      </c>
      <c r="BK496" s="3" t="str">
        <f>IFERROR(AVERAGE(Table1[[#This Row],[ROA 2012]:[ROA 2021]]), "x")</f>
        <v>x</v>
      </c>
      <c r="BN496" s="1">
        <f>SUM(Table1[[#This Row],[B/M Rank]:[ROA Rank]])</f>
        <v>0</v>
      </c>
    </row>
    <row r="497" spans="1:66" x14ac:dyDescent="0.25">
      <c r="A497" s="1" t="s">
        <v>3128</v>
      </c>
      <c r="B497" s="1" t="s">
        <v>1057</v>
      </c>
      <c r="C497" s="1" t="s">
        <v>4417</v>
      </c>
      <c r="D497" s="1" t="s">
        <v>268</v>
      </c>
      <c r="E497" s="1" t="s">
        <v>108</v>
      </c>
      <c r="F497" s="1">
        <v>7.38</v>
      </c>
      <c r="G497" s="19"/>
      <c r="H497" s="19"/>
      <c r="I497" s="19"/>
      <c r="J497" s="19"/>
      <c r="K497" s="1"/>
      <c r="L497" s="19"/>
      <c r="M497" s="1">
        <v>2012</v>
      </c>
      <c r="N497" s="1" t="s">
        <v>4368</v>
      </c>
      <c r="O497" s="1" t="s">
        <v>4368</v>
      </c>
      <c r="P497" s="1" t="s">
        <v>4368</v>
      </c>
      <c r="Q497" s="1" t="s">
        <v>4368</v>
      </c>
      <c r="R497" s="1" t="s">
        <v>4368</v>
      </c>
      <c r="S497" s="1" t="s">
        <v>4368</v>
      </c>
      <c r="T497" s="1" t="s">
        <v>4368</v>
      </c>
      <c r="U497" s="1" t="s">
        <v>4368</v>
      </c>
      <c r="V497" s="1" t="s">
        <v>4368</v>
      </c>
      <c r="W497" s="1" t="s">
        <v>4368</v>
      </c>
      <c r="X497" s="1" t="s">
        <v>4368</v>
      </c>
      <c r="Z497" s="3" t="str">
        <f xml:space="preserve"> IFERROR(AVEDEV(Table1[[#This Row],[GP 2012]:[GP 2021]]) / Table1[[#This Row],[Avg GP]], "x")</f>
        <v>x</v>
      </c>
      <c r="AA497" s="2" t="str">
        <f xml:space="preserve"> IFERROR(AVERAGE(Table1[[#This Row],[GP 2012]:[GP 2021]]), "x")</f>
        <v>x</v>
      </c>
      <c r="AB497" s="11">
        <f>Table1[Equity]/Table1[Market Capital]</f>
        <v>0.86720867208672092</v>
      </c>
      <c r="AC497" s="1">
        <v>3.8</v>
      </c>
      <c r="AD497" s="1">
        <v>3.6</v>
      </c>
      <c r="AE497" s="1">
        <v>3.8</v>
      </c>
      <c r="AF497" s="1">
        <v>3.7</v>
      </c>
      <c r="AG497" s="1">
        <v>3.7</v>
      </c>
      <c r="AH497" s="1">
        <v>3.8</v>
      </c>
      <c r="AI497" s="1">
        <v>4.5</v>
      </c>
      <c r="AJ497" s="1">
        <v>4.8</v>
      </c>
      <c r="AK497" s="1">
        <v>5.7</v>
      </c>
      <c r="AL497" s="1">
        <v>6.1</v>
      </c>
      <c r="AM497" s="1">
        <v>6.8</v>
      </c>
      <c r="AN497" s="1">
        <v>6.4</v>
      </c>
      <c r="AO497" s="3" t="str">
        <f xml:space="preserve"> IFERROR(Table1[[#This Row],[GP 2012]]/Table1[[#This Row],[Total Assets 2012]], "x")</f>
        <v>x</v>
      </c>
      <c r="AP497" s="3" t="str">
        <f xml:space="preserve"> IFERROR(Table1[[#This Row],[GP 2013]]/Table1[[#This Row],[Total Assets 2013]], "x")</f>
        <v>x</v>
      </c>
      <c r="AQ497" s="3" t="str">
        <f xml:space="preserve"> IFERROR(Table1[[#This Row],[GP 2014]]/Table1[[#This Row],[Total Assets 2014]], "x")</f>
        <v>x</v>
      </c>
      <c r="AR497" s="3" t="str">
        <f xml:space="preserve"> IFERROR(Table1[[#This Row],[GP 2015]]/Table1[[#This Row],[Total Assets 2015]], "x")</f>
        <v>x</v>
      </c>
      <c r="AS497" s="3" t="str">
        <f xml:space="preserve"> IFERROR(Table1[[#This Row],[GP 2016]]/Table1[[#This Row],[Total Assets 2016]], "x")</f>
        <v>x</v>
      </c>
      <c r="AT497" s="3" t="str">
        <f xml:space="preserve"> IFERROR(Table1[[#This Row],[GP 2017]]/Table1[[#This Row],[Total Assets 2017]], "x")</f>
        <v>x</v>
      </c>
      <c r="AU497" s="3" t="str">
        <f xml:space="preserve"> IFERROR(Table1[[#This Row],[GP 2018]]/Table1[[#This Row],[Total Assets 2018]], "x")</f>
        <v>x</v>
      </c>
      <c r="AV497" s="3" t="str">
        <f xml:space="preserve"> IFERROR(Table1[[#This Row],[GP 2019]]/Table1[[#This Row],[Total Assets 2019]], "x")</f>
        <v>x</v>
      </c>
      <c r="AW497" s="3" t="str">
        <f xml:space="preserve"> IFERROR(Table1[[#This Row],[GP 2020]]/Table1[[#This Row],[Total Assets 2020]], "x")</f>
        <v>x</v>
      </c>
      <c r="AX497" s="3" t="str">
        <f xml:space="preserve"> IFERROR(Table1[[#This Row],[GP 2021]]/Table1[[#This Row],[Total Assets 2021]], "x")</f>
        <v>x</v>
      </c>
      <c r="AY497" s="3" t="str">
        <f xml:space="preserve"> IFERROR(Table1[[#This Row],[GP TTM]]/Table1[[#This Row],[Total Assets TTM]], "x")</f>
        <v>x</v>
      </c>
      <c r="BA497" s="3" t="str">
        <f xml:space="preserve"> IFERROR(ABS(Table1[[#This Row],[ROA 2013]]-Table1[[#This Row],[ROA 2012]]), "x")</f>
        <v>x</v>
      </c>
      <c r="BB497" s="3" t="str">
        <f xml:space="preserve"> IFERROR(ABS(Table1[[#This Row],[ROA 2014]]-Table1[[#This Row],[ROA 2013]]), "x")</f>
        <v>x</v>
      </c>
      <c r="BC497" s="3" t="str">
        <f xml:space="preserve"> IFERROR(ABS(Table1[[#This Row],[ROA 2015]]-Table1[[#This Row],[ROA 2014]]), "x")</f>
        <v>x</v>
      </c>
      <c r="BD497" s="3" t="str">
        <f xml:space="preserve"> IFERROR(ABS(Table1[[#This Row],[ROA 2016]]-Table1[[#This Row],[ROA 2015]]), "x")</f>
        <v>x</v>
      </c>
      <c r="BE497" s="3" t="str">
        <f xml:space="preserve"> IFERROR(ABS(Table1[[#This Row],[ROA 2017]]-Table1[[#This Row],[ROA 2016]]), "x")</f>
        <v>x</v>
      </c>
      <c r="BF497" s="3" t="str">
        <f xml:space="preserve"> IFERROR(ABS(Table1[[#This Row],[ROA 2018]]-Table1[[#This Row],[ROA 2017]]), "x")</f>
        <v>x</v>
      </c>
      <c r="BG497" s="3" t="str">
        <f xml:space="preserve"> IFERROR(ABS(Table1[[#This Row],[ROA 2019]]-Table1[[#This Row],[ROA 2018]]), "x")</f>
        <v>x</v>
      </c>
      <c r="BH497" s="3" t="str">
        <f xml:space="preserve"> IFERROR(ABS(Table1[[#This Row],[ROA 2020]]-Table1[[#This Row],[ROA 2019]]), "x")</f>
        <v>x</v>
      </c>
      <c r="BI497" s="3" t="str">
        <f xml:space="preserve"> IFERROR(ABS(Table1[[#This Row],[ROA 2021]]-Table1[[#This Row],[ROA 2020]]), "x")</f>
        <v>x</v>
      </c>
      <c r="BJ497" s="3" t="str">
        <f xml:space="preserve"> IFERROR(AVERAGE(Table1[[#This Row],[ROA 2013-2012]:[ROA 2021-2020]]), "x")</f>
        <v>x</v>
      </c>
      <c r="BK497" s="3" t="str">
        <f>IFERROR(AVERAGE(Table1[[#This Row],[ROA 2012]:[ROA 2021]]), "x")</f>
        <v>x</v>
      </c>
      <c r="BN497" s="1">
        <f>SUM(Table1[[#This Row],[B/M Rank]:[ROA Rank]])</f>
        <v>0</v>
      </c>
    </row>
    <row r="498" spans="1:66" x14ac:dyDescent="0.25">
      <c r="A498" s="1" t="s">
        <v>4207</v>
      </c>
      <c r="B498" s="1" t="s">
        <v>1911</v>
      </c>
      <c r="C498" s="1" t="s">
        <v>1889</v>
      </c>
      <c r="D498" s="1" t="s">
        <v>330</v>
      </c>
      <c r="E498" s="1" t="s">
        <v>108</v>
      </c>
      <c r="F498" s="1">
        <v>7.39</v>
      </c>
      <c r="G498" s="19"/>
      <c r="H498" s="19"/>
      <c r="I498" s="19"/>
      <c r="J498" s="19"/>
      <c r="K498" s="1"/>
      <c r="L498" s="19"/>
      <c r="M498" s="1">
        <v>2015</v>
      </c>
      <c r="P498" s="1">
        <v>0</v>
      </c>
      <c r="Q498" s="1" t="s">
        <v>4368</v>
      </c>
      <c r="R498" s="1" t="s">
        <v>4368</v>
      </c>
      <c r="S498" s="1" t="s">
        <v>4368</v>
      </c>
      <c r="T498" s="1" t="s">
        <v>4368</v>
      </c>
      <c r="U498" s="1" t="s">
        <v>4368</v>
      </c>
      <c r="V498" s="1" t="s">
        <v>4368</v>
      </c>
      <c r="W498" s="1">
        <v>-0.1</v>
      </c>
      <c r="X498" s="1">
        <v>-0.1</v>
      </c>
      <c r="Z498" s="3">
        <f xml:space="preserve"> IFERROR(AVEDEV(Table1[[#This Row],[GP 2012]:[GP 2021]]) / Table1[[#This Row],[Avg GP]], "x")</f>
        <v>-1</v>
      </c>
      <c r="AA498" s="2">
        <f xml:space="preserve"> IFERROR(AVERAGE(Table1[[#This Row],[GP 2012]:[GP 2021]]), "x")</f>
        <v>-0.05</v>
      </c>
      <c r="AB498" s="11">
        <f>Table1[Equity]/Table1[Market Capital]</f>
        <v>0.54127198917456021</v>
      </c>
      <c r="AE498" s="1">
        <v>0.4</v>
      </c>
      <c r="AF498" s="1">
        <v>0.8</v>
      </c>
      <c r="AG498" s="1">
        <v>1</v>
      </c>
      <c r="AH498" s="1">
        <v>3.5</v>
      </c>
      <c r="AI498" s="1">
        <v>1.2</v>
      </c>
      <c r="AJ498" s="1">
        <v>0</v>
      </c>
      <c r="AK498" s="1">
        <v>0.8</v>
      </c>
      <c r="AL498" s="1">
        <v>4.9000000000000004</v>
      </c>
      <c r="AM498" s="1">
        <v>4.0999999999999996</v>
      </c>
      <c r="AN498" s="1">
        <v>4</v>
      </c>
      <c r="AO498" s="3" t="str">
        <f xml:space="preserve"> IFERROR(Table1[[#This Row],[GP 2012]]/Table1[[#This Row],[Total Assets 2012]], "x")</f>
        <v>x</v>
      </c>
      <c r="AP498" s="3" t="str">
        <f xml:space="preserve"> IFERROR(Table1[[#This Row],[GP 2013]]/Table1[[#This Row],[Total Assets 2013]], "x")</f>
        <v>x</v>
      </c>
      <c r="AQ498" s="3">
        <f xml:space="preserve"> IFERROR(Table1[[#This Row],[GP 2014]]/Table1[[#This Row],[Total Assets 2014]], "x")</f>
        <v>0</v>
      </c>
      <c r="AR498" s="3" t="str">
        <f xml:space="preserve"> IFERROR(Table1[[#This Row],[GP 2015]]/Table1[[#This Row],[Total Assets 2015]], "x")</f>
        <v>x</v>
      </c>
      <c r="AS498" s="3" t="str">
        <f xml:space="preserve"> IFERROR(Table1[[#This Row],[GP 2016]]/Table1[[#This Row],[Total Assets 2016]], "x")</f>
        <v>x</v>
      </c>
      <c r="AT498" s="3" t="str">
        <f xml:space="preserve"> IFERROR(Table1[[#This Row],[GP 2017]]/Table1[[#This Row],[Total Assets 2017]], "x")</f>
        <v>x</v>
      </c>
      <c r="AU498" s="3" t="str">
        <f xml:space="preserve"> IFERROR(Table1[[#This Row],[GP 2018]]/Table1[[#This Row],[Total Assets 2018]], "x")</f>
        <v>x</v>
      </c>
      <c r="AV498" s="3" t="str">
        <f xml:space="preserve"> IFERROR(Table1[[#This Row],[GP 2019]]/Table1[[#This Row],[Total Assets 2019]], "x")</f>
        <v>x</v>
      </c>
      <c r="AW498" s="3" t="str">
        <f xml:space="preserve"> IFERROR(Table1[[#This Row],[GP 2020]]/Table1[[#This Row],[Total Assets 2020]], "x")</f>
        <v>x</v>
      </c>
      <c r="AX498" s="3">
        <f xml:space="preserve"> IFERROR(Table1[[#This Row],[GP 2021]]/Table1[[#This Row],[Total Assets 2021]], "x")</f>
        <v>-2.0408163265306121E-2</v>
      </c>
      <c r="AY498" s="3">
        <f xml:space="preserve"> IFERROR(Table1[[#This Row],[GP TTM]]/Table1[[#This Row],[Total Assets TTM]], "x")</f>
        <v>-2.4390243902439029E-2</v>
      </c>
      <c r="BA498" s="3" t="str">
        <f xml:space="preserve"> IFERROR(ABS(Table1[[#This Row],[ROA 2013]]-Table1[[#This Row],[ROA 2012]]), "x")</f>
        <v>x</v>
      </c>
      <c r="BB498" s="3" t="str">
        <f xml:space="preserve"> IFERROR(ABS(Table1[[#This Row],[ROA 2014]]-Table1[[#This Row],[ROA 2013]]), "x")</f>
        <v>x</v>
      </c>
      <c r="BC498" s="3" t="str">
        <f xml:space="preserve"> IFERROR(ABS(Table1[[#This Row],[ROA 2015]]-Table1[[#This Row],[ROA 2014]]), "x")</f>
        <v>x</v>
      </c>
      <c r="BD498" s="3" t="str">
        <f xml:space="preserve"> IFERROR(ABS(Table1[[#This Row],[ROA 2016]]-Table1[[#This Row],[ROA 2015]]), "x")</f>
        <v>x</v>
      </c>
      <c r="BE498" s="3" t="str">
        <f xml:space="preserve"> IFERROR(ABS(Table1[[#This Row],[ROA 2017]]-Table1[[#This Row],[ROA 2016]]), "x")</f>
        <v>x</v>
      </c>
      <c r="BF498" s="3" t="str">
        <f xml:space="preserve"> IFERROR(ABS(Table1[[#This Row],[ROA 2018]]-Table1[[#This Row],[ROA 2017]]), "x")</f>
        <v>x</v>
      </c>
      <c r="BG498" s="3" t="str">
        <f xml:space="preserve"> IFERROR(ABS(Table1[[#This Row],[ROA 2019]]-Table1[[#This Row],[ROA 2018]]), "x")</f>
        <v>x</v>
      </c>
      <c r="BH498" s="3" t="str">
        <f xml:space="preserve"> IFERROR(ABS(Table1[[#This Row],[ROA 2020]]-Table1[[#This Row],[ROA 2019]]), "x")</f>
        <v>x</v>
      </c>
      <c r="BI498" s="3" t="str">
        <f xml:space="preserve"> IFERROR(ABS(Table1[[#This Row],[ROA 2021]]-Table1[[#This Row],[ROA 2020]]), "x")</f>
        <v>x</v>
      </c>
      <c r="BJ498" s="3" t="str">
        <f xml:space="preserve"> IFERROR(AVERAGE(Table1[[#This Row],[ROA 2013-2012]:[ROA 2021-2020]]), "x")</f>
        <v>x</v>
      </c>
      <c r="BK498" s="3">
        <f>IFERROR(AVERAGE(Table1[[#This Row],[ROA 2012]:[ROA 2021]]), "x")</f>
        <v>-1.020408163265306E-2</v>
      </c>
      <c r="BN498" s="1">
        <f>SUM(Table1[[#This Row],[B/M Rank]:[ROA Rank]])</f>
        <v>0</v>
      </c>
    </row>
    <row r="499" spans="1:66" x14ac:dyDescent="0.25">
      <c r="A499" s="1" t="s">
        <v>4354</v>
      </c>
      <c r="B499" s="1" t="s">
        <v>2057</v>
      </c>
      <c r="C499" s="1" t="s">
        <v>2056</v>
      </c>
      <c r="D499" s="1" t="s">
        <v>399</v>
      </c>
      <c r="E499" s="1" t="s">
        <v>108</v>
      </c>
      <c r="F499" s="1">
        <v>7.42</v>
      </c>
      <c r="G499" s="19"/>
      <c r="H499" s="19"/>
      <c r="I499" s="19"/>
      <c r="J499" s="19"/>
      <c r="K499" s="1"/>
      <c r="L499" s="19"/>
      <c r="M499" s="1">
        <v>2012</v>
      </c>
      <c r="N499" s="1">
        <v>-0.8</v>
      </c>
      <c r="O499" s="1">
        <v>-0.5</v>
      </c>
      <c r="P499" s="1">
        <v>-0.7</v>
      </c>
      <c r="Q499" s="1">
        <v>-0.6</v>
      </c>
      <c r="R499" s="1">
        <v>-0.7</v>
      </c>
      <c r="S499" s="1">
        <v>-0.6</v>
      </c>
      <c r="T499" s="1">
        <v>-0.7</v>
      </c>
      <c r="U499" s="1">
        <v>0.9</v>
      </c>
      <c r="V499" s="1">
        <v>0.4</v>
      </c>
      <c r="W499" s="1">
        <v>-0.6</v>
      </c>
      <c r="X499" s="1">
        <v>-0.2</v>
      </c>
      <c r="Z499" s="3">
        <f xml:space="preserve"> IFERROR(AVEDEV(Table1[[#This Row],[GP 2012]:[GP 2021]]) / Table1[[#This Row],[Avg GP]], "x")</f>
        <v>-1.0666666666666667</v>
      </c>
      <c r="AA499" s="2">
        <f xml:space="preserve"> IFERROR(AVERAGE(Table1[[#This Row],[GP 2012]:[GP 2021]]), "x")</f>
        <v>-0.39</v>
      </c>
      <c r="AB499" s="11">
        <f>Table1[Equity]/Table1[Market Capital]</f>
        <v>0</v>
      </c>
      <c r="AO499" s="3" t="str">
        <f xml:space="preserve"> IFERROR(Table1[[#This Row],[GP 2012]]/Table1[[#This Row],[Total Assets 2012]], "x")</f>
        <v>x</v>
      </c>
      <c r="AP499" s="3" t="str">
        <f xml:space="preserve"> IFERROR(Table1[[#This Row],[GP 2013]]/Table1[[#This Row],[Total Assets 2013]], "x")</f>
        <v>x</v>
      </c>
      <c r="AQ499" s="3" t="str">
        <f xml:space="preserve"> IFERROR(Table1[[#This Row],[GP 2014]]/Table1[[#This Row],[Total Assets 2014]], "x")</f>
        <v>x</v>
      </c>
      <c r="AR499" s="3" t="str">
        <f xml:space="preserve"> IFERROR(Table1[[#This Row],[GP 2015]]/Table1[[#This Row],[Total Assets 2015]], "x")</f>
        <v>x</v>
      </c>
      <c r="AS499" s="3" t="str">
        <f xml:space="preserve"> IFERROR(Table1[[#This Row],[GP 2016]]/Table1[[#This Row],[Total Assets 2016]], "x")</f>
        <v>x</v>
      </c>
      <c r="AT499" s="3" t="str">
        <f xml:space="preserve"> IFERROR(Table1[[#This Row],[GP 2017]]/Table1[[#This Row],[Total Assets 2017]], "x")</f>
        <v>x</v>
      </c>
      <c r="AU499" s="3" t="str">
        <f xml:space="preserve"> IFERROR(Table1[[#This Row],[GP 2018]]/Table1[[#This Row],[Total Assets 2018]], "x")</f>
        <v>x</v>
      </c>
      <c r="AV499" s="3" t="str">
        <f xml:space="preserve"> IFERROR(Table1[[#This Row],[GP 2019]]/Table1[[#This Row],[Total Assets 2019]], "x")</f>
        <v>x</v>
      </c>
      <c r="AW499" s="3" t="str">
        <f xml:space="preserve"> IFERROR(Table1[[#This Row],[GP 2020]]/Table1[[#This Row],[Total Assets 2020]], "x")</f>
        <v>x</v>
      </c>
      <c r="AX499" s="3" t="str">
        <f xml:space="preserve"> IFERROR(Table1[[#This Row],[GP 2021]]/Table1[[#This Row],[Total Assets 2021]], "x")</f>
        <v>x</v>
      </c>
      <c r="AY499" s="3" t="str">
        <f xml:space="preserve"> IFERROR(Table1[[#This Row],[GP TTM]]/Table1[[#This Row],[Total Assets TTM]], "x")</f>
        <v>x</v>
      </c>
      <c r="BA499" s="3" t="str">
        <f xml:space="preserve"> IFERROR(ABS(Table1[[#This Row],[ROA 2013]]-Table1[[#This Row],[ROA 2012]]), "x")</f>
        <v>x</v>
      </c>
      <c r="BB499" s="3" t="str">
        <f xml:space="preserve"> IFERROR(ABS(Table1[[#This Row],[ROA 2014]]-Table1[[#This Row],[ROA 2013]]), "x")</f>
        <v>x</v>
      </c>
      <c r="BC499" s="3" t="str">
        <f xml:space="preserve"> IFERROR(ABS(Table1[[#This Row],[ROA 2015]]-Table1[[#This Row],[ROA 2014]]), "x")</f>
        <v>x</v>
      </c>
      <c r="BD499" s="3" t="str">
        <f xml:space="preserve"> IFERROR(ABS(Table1[[#This Row],[ROA 2016]]-Table1[[#This Row],[ROA 2015]]), "x")</f>
        <v>x</v>
      </c>
      <c r="BE499" s="3" t="str">
        <f xml:space="preserve"> IFERROR(ABS(Table1[[#This Row],[ROA 2017]]-Table1[[#This Row],[ROA 2016]]), "x")</f>
        <v>x</v>
      </c>
      <c r="BF499" s="3" t="str">
        <f xml:space="preserve"> IFERROR(ABS(Table1[[#This Row],[ROA 2018]]-Table1[[#This Row],[ROA 2017]]), "x")</f>
        <v>x</v>
      </c>
      <c r="BG499" s="3" t="str">
        <f xml:space="preserve"> IFERROR(ABS(Table1[[#This Row],[ROA 2019]]-Table1[[#This Row],[ROA 2018]]), "x")</f>
        <v>x</v>
      </c>
      <c r="BH499" s="3" t="str">
        <f xml:space="preserve"> IFERROR(ABS(Table1[[#This Row],[ROA 2020]]-Table1[[#This Row],[ROA 2019]]), "x")</f>
        <v>x</v>
      </c>
      <c r="BI499" s="3" t="str">
        <f xml:space="preserve"> IFERROR(ABS(Table1[[#This Row],[ROA 2021]]-Table1[[#This Row],[ROA 2020]]), "x")</f>
        <v>x</v>
      </c>
      <c r="BJ499" s="3" t="str">
        <f xml:space="preserve"> IFERROR(AVERAGE(Table1[[#This Row],[ROA 2013-2012]:[ROA 2021-2020]]), "x")</f>
        <v>x</v>
      </c>
      <c r="BK499" s="3" t="str">
        <f>IFERROR(AVERAGE(Table1[[#This Row],[ROA 2012]:[ROA 2021]]), "x")</f>
        <v>x</v>
      </c>
      <c r="BN499" s="1">
        <f>SUM(Table1[[#This Row],[B/M Rank]:[ROA Rank]])</f>
        <v>0</v>
      </c>
    </row>
    <row r="500" spans="1:66" x14ac:dyDescent="0.25">
      <c r="A500" s="1" t="s">
        <v>2883</v>
      </c>
      <c r="B500" s="1" t="s">
        <v>885</v>
      </c>
      <c r="C500" s="1" t="s">
        <v>4417</v>
      </c>
      <c r="D500" s="1" t="s">
        <v>268</v>
      </c>
      <c r="E500" s="1" t="s">
        <v>108</v>
      </c>
      <c r="F500" s="1">
        <v>7.44</v>
      </c>
      <c r="G500" s="19"/>
      <c r="H500" s="19"/>
      <c r="I500" s="19"/>
      <c r="J500" s="19"/>
      <c r="K500" s="1"/>
      <c r="L500" s="19"/>
      <c r="M500" s="1">
        <v>2012</v>
      </c>
      <c r="N500" s="1" t="s">
        <v>4368</v>
      </c>
      <c r="O500" s="1" t="s">
        <v>4368</v>
      </c>
      <c r="P500" s="1" t="s">
        <v>4368</v>
      </c>
      <c r="Q500" s="1" t="s">
        <v>4368</v>
      </c>
      <c r="R500" s="1" t="s">
        <v>4368</v>
      </c>
      <c r="S500" s="1" t="s">
        <v>4368</v>
      </c>
      <c r="T500" s="1" t="s">
        <v>4368</v>
      </c>
      <c r="U500" s="1" t="s">
        <v>4368</v>
      </c>
      <c r="V500" s="1" t="s">
        <v>4368</v>
      </c>
      <c r="W500" s="1" t="s">
        <v>4368</v>
      </c>
      <c r="X500" s="1" t="s">
        <v>4368</v>
      </c>
      <c r="Z500" s="3" t="str">
        <f xml:space="preserve"> IFERROR(AVEDEV(Table1[[#This Row],[GP 2012]:[GP 2021]]) / Table1[[#This Row],[Avg GP]], "x")</f>
        <v>x</v>
      </c>
      <c r="AA500" s="2" t="str">
        <f xml:space="preserve"> IFERROR(AVERAGE(Table1[[#This Row],[GP 2012]:[GP 2021]]), "x")</f>
        <v>x</v>
      </c>
      <c r="AB500" s="11">
        <f>Table1[Equity]/Table1[Market Capital]</f>
        <v>-8.0645161290322578E-2</v>
      </c>
      <c r="AC500" s="1">
        <v>23.3</v>
      </c>
      <c r="AD500" s="1">
        <v>27.5</v>
      </c>
      <c r="AE500" s="1">
        <v>18.899999999999999</v>
      </c>
      <c r="AF500" s="1">
        <v>0.2</v>
      </c>
      <c r="AG500" s="1">
        <v>0.2</v>
      </c>
      <c r="AH500" s="1">
        <v>0.9</v>
      </c>
      <c r="AI500" s="1">
        <v>1</v>
      </c>
      <c r="AJ500" s="1">
        <v>1.1000000000000001</v>
      </c>
      <c r="AK500" s="1">
        <v>1.3</v>
      </c>
      <c r="AL500" s="1">
        <v>1.8</v>
      </c>
      <c r="AM500" s="1">
        <v>1.8</v>
      </c>
      <c r="AN500" s="1">
        <v>-0.6</v>
      </c>
      <c r="AO500" s="3" t="str">
        <f xml:space="preserve"> IFERROR(Table1[[#This Row],[GP 2012]]/Table1[[#This Row],[Total Assets 2012]], "x")</f>
        <v>x</v>
      </c>
      <c r="AP500" s="3" t="str">
        <f xml:space="preserve"> IFERROR(Table1[[#This Row],[GP 2013]]/Table1[[#This Row],[Total Assets 2013]], "x")</f>
        <v>x</v>
      </c>
      <c r="AQ500" s="3" t="str">
        <f xml:space="preserve"> IFERROR(Table1[[#This Row],[GP 2014]]/Table1[[#This Row],[Total Assets 2014]], "x")</f>
        <v>x</v>
      </c>
      <c r="AR500" s="3" t="str">
        <f xml:space="preserve"> IFERROR(Table1[[#This Row],[GP 2015]]/Table1[[#This Row],[Total Assets 2015]], "x")</f>
        <v>x</v>
      </c>
      <c r="AS500" s="3" t="str">
        <f xml:space="preserve"> IFERROR(Table1[[#This Row],[GP 2016]]/Table1[[#This Row],[Total Assets 2016]], "x")</f>
        <v>x</v>
      </c>
      <c r="AT500" s="3" t="str">
        <f xml:space="preserve"> IFERROR(Table1[[#This Row],[GP 2017]]/Table1[[#This Row],[Total Assets 2017]], "x")</f>
        <v>x</v>
      </c>
      <c r="AU500" s="3" t="str">
        <f xml:space="preserve"> IFERROR(Table1[[#This Row],[GP 2018]]/Table1[[#This Row],[Total Assets 2018]], "x")</f>
        <v>x</v>
      </c>
      <c r="AV500" s="3" t="str">
        <f xml:space="preserve"> IFERROR(Table1[[#This Row],[GP 2019]]/Table1[[#This Row],[Total Assets 2019]], "x")</f>
        <v>x</v>
      </c>
      <c r="AW500" s="3" t="str">
        <f xml:space="preserve"> IFERROR(Table1[[#This Row],[GP 2020]]/Table1[[#This Row],[Total Assets 2020]], "x")</f>
        <v>x</v>
      </c>
      <c r="AX500" s="3" t="str">
        <f xml:space="preserve"> IFERROR(Table1[[#This Row],[GP 2021]]/Table1[[#This Row],[Total Assets 2021]], "x")</f>
        <v>x</v>
      </c>
      <c r="AY500" s="3" t="str">
        <f xml:space="preserve"> IFERROR(Table1[[#This Row],[GP TTM]]/Table1[[#This Row],[Total Assets TTM]], "x")</f>
        <v>x</v>
      </c>
      <c r="BA500" s="3" t="str">
        <f xml:space="preserve"> IFERROR(ABS(Table1[[#This Row],[ROA 2013]]-Table1[[#This Row],[ROA 2012]]), "x")</f>
        <v>x</v>
      </c>
      <c r="BB500" s="3" t="str">
        <f xml:space="preserve"> IFERROR(ABS(Table1[[#This Row],[ROA 2014]]-Table1[[#This Row],[ROA 2013]]), "x")</f>
        <v>x</v>
      </c>
      <c r="BC500" s="3" t="str">
        <f xml:space="preserve"> IFERROR(ABS(Table1[[#This Row],[ROA 2015]]-Table1[[#This Row],[ROA 2014]]), "x")</f>
        <v>x</v>
      </c>
      <c r="BD500" s="3" t="str">
        <f xml:space="preserve"> IFERROR(ABS(Table1[[#This Row],[ROA 2016]]-Table1[[#This Row],[ROA 2015]]), "x")</f>
        <v>x</v>
      </c>
      <c r="BE500" s="3" t="str">
        <f xml:space="preserve"> IFERROR(ABS(Table1[[#This Row],[ROA 2017]]-Table1[[#This Row],[ROA 2016]]), "x")</f>
        <v>x</v>
      </c>
      <c r="BF500" s="3" t="str">
        <f xml:space="preserve"> IFERROR(ABS(Table1[[#This Row],[ROA 2018]]-Table1[[#This Row],[ROA 2017]]), "x")</f>
        <v>x</v>
      </c>
      <c r="BG500" s="3" t="str">
        <f xml:space="preserve"> IFERROR(ABS(Table1[[#This Row],[ROA 2019]]-Table1[[#This Row],[ROA 2018]]), "x")</f>
        <v>x</v>
      </c>
      <c r="BH500" s="3" t="str">
        <f xml:space="preserve"> IFERROR(ABS(Table1[[#This Row],[ROA 2020]]-Table1[[#This Row],[ROA 2019]]), "x")</f>
        <v>x</v>
      </c>
      <c r="BI500" s="3" t="str">
        <f xml:space="preserve"> IFERROR(ABS(Table1[[#This Row],[ROA 2021]]-Table1[[#This Row],[ROA 2020]]), "x")</f>
        <v>x</v>
      </c>
      <c r="BJ500" s="3" t="str">
        <f xml:space="preserve"> IFERROR(AVERAGE(Table1[[#This Row],[ROA 2013-2012]:[ROA 2021-2020]]), "x")</f>
        <v>x</v>
      </c>
      <c r="BK500" s="3" t="str">
        <f>IFERROR(AVERAGE(Table1[[#This Row],[ROA 2012]:[ROA 2021]]), "x")</f>
        <v>x</v>
      </c>
      <c r="BN500" s="1">
        <f>SUM(Table1[[#This Row],[B/M Rank]:[ROA Rank]])</f>
        <v>0</v>
      </c>
    </row>
    <row r="501" spans="1:66" x14ac:dyDescent="0.25">
      <c r="A501" s="1" t="s">
        <v>2561</v>
      </c>
      <c r="B501" s="1" t="s">
        <v>608</v>
      </c>
      <c r="C501" s="1" t="s">
        <v>587</v>
      </c>
      <c r="D501" s="1" t="s">
        <v>11</v>
      </c>
      <c r="E501" s="1" t="s">
        <v>108</v>
      </c>
      <c r="F501" s="1">
        <v>7.45</v>
      </c>
      <c r="G501" s="19"/>
      <c r="H501" s="19"/>
      <c r="I501" s="19"/>
      <c r="J501" s="19"/>
      <c r="K501" s="1"/>
      <c r="L501" s="19"/>
      <c r="M501" s="1">
        <v>2017</v>
      </c>
      <c r="S501" s="1" t="s">
        <v>4368</v>
      </c>
      <c r="T501" s="1" t="s">
        <v>4368</v>
      </c>
      <c r="U501" s="1">
        <v>0.1</v>
      </c>
      <c r="V501" s="1">
        <v>0.2</v>
      </c>
      <c r="W501" s="1">
        <v>-1</v>
      </c>
      <c r="X501" s="1">
        <v>-1</v>
      </c>
      <c r="Z501" s="3">
        <f xml:space="preserve"> IFERROR(AVEDEV(Table1[[#This Row],[GP 2012]:[GP 2021]]) / Table1[[#This Row],[Avg GP]], "x")</f>
        <v>-2.1904761904761907</v>
      </c>
      <c r="AA501" s="2">
        <f xml:space="preserve"> IFERROR(AVERAGE(Table1[[#This Row],[GP 2012]:[GP 2021]]), "x")</f>
        <v>-0.23333333333333331</v>
      </c>
      <c r="AB501" s="11">
        <f>Table1[Equity]/Table1[Market Capital]</f>
        <v>0.21476510067114093</v>
      </c>
      <c r="AH501" s="1">
        <v>0.2</v>
      </c>
      <c r="AI501" s="1">
        <v>0.4</v>
      </c>
      <c r="AJ501" s="1">
        <v>32.799999999999997</v>
      </c>
      <c r="AK501" s="1">
        <v>26.5</v>
      </c>
      <c r="AL501" s="1">
        <v>25.6</v>
      </c>
      <c r="AM501" s="1">
        <v>25.2</v>
      </c>
      <c r="AN501" s="1">
        <v>1.6</v>
      </c>
      <c r="AO501" s="3" t="str">
        <f xml:space="preserve"> IFERROR(Table1[[#This Row],[GP 2012]]/Table1[[#This Row],[Total Assets 2012]], "x")</f>
        <v>x</v>
      </c>
      <c r="AP501" s="3" t="str">
        <f xml:space="preserve"> IFERROR(Table1[[#This Row],[GP 2013]]/Table1[[#This Row],[Total Assets 2013]], "x")</f>
        <v>x</v>
      </c>
      <c r="AQ501" s="3" t="str">
        <f xml:space="preserve"> IFERROR(Table1[[#This Row],[GP 2014]]/Table1[[#This Row],[Total Assets 2014]], "x")</f>
        <v>x</v>
      </c>
      <c r="AR501" s="3" t="str">
        <f xml:space="preserve"> IFERROR(Table1[[#This Row],[GP 2015]]/Table1[[#This Row],[Total Assets 2015]], "x")</f>
        <v>x</v>
      </c>
      <c r="AS501" s="3" t="str">
        <f xml:space="preserve"> IFERROR(Table1[[#This Row],[GP 2016]]/Table1[[#This Row],[Total Assets 2016]], "x")</f>
        <v>x</v>
      </c>
      <c r="AT501" s="3" t="str">
        <f xml:space="preserve"> IFERROR(Table1[[#This Row],[GP 2017]]/Table1[[#This Row],[Total Assets 2017]], "x")</f>
        <v>x</v>
      </c>
      <c r="AU501" s="3" t="str">
        <f xml:space="preserve"> IFERROR(Table1[[#This Row],[GP 2018]]/Table1[[#This Row],[Total Assets 2018]], "x")</f>
        <v>x</v>
      </c>
      <c r="AV501" s="3">
        <f xml:space="preserve"> IFERROR(Table1[[#This Row],[GP 2019]]/Table1[[#This Row],[Total Assets 2019]], "x")</f>
        <v>3.0487804878048786E-3</v>
      </c>
      <c r="AW501" s="3">
        <f xml:space="preserve"> IFERROR(Table1[[#This Row],[GP 2020]]/Table1[[#This Row],[Total Assets 2020]], "x")</f>
        <v>7.5471698113207548E-3</v>
      </c>
      <c r="AX501" s="3">
        <f xml:space="preserve"> IFERROR(Table1[[#This Row],[GP 2021]]/Table1[[#This Row],[Total Assets 2021]], "x")</f>
        <v>-3.90625E-2</v>
      </c>
      <c r="AY501" s="3">
        <f xml:space="preserve"> IFERROR(Table1[[#This Row],[GP TTM]]/Table1[[#This Row],[Total Assets TTM]], "x")</f>
        <v>-3.968253968253968E-2</v>
      </c>
      <c r="BA501" s="3" t="str">
        <f xml:space="preserve"> IFERROR(ABS(Table1[[#This Row],[ROA 2013]]-Table1[[#This Row],[ROA 2012]]), "x")</f>
        <v>x</v>
      </c>
      <c r="BB501" s="3" t="str">
        <f xml:space="preserve"> IFERROR(ABS(Table1[[#This Row],[ROA 2014]]-Table1[[#This Row],[ROA 2013]]), "x")</f>
        <v>x</v>
      </c>
      <c r="BC501" s="3" t="str">
        <f xml:space="preserve"> IFERROR(ABS(Table1[[#This Row],[ROA 2015]]-Table1[[#This Row],[ROA 2014]]), "x")</f>
        <v>x</v>
      </c>
      <c r="BD501" s="3" t="str">
        <f xml:space="preserve"> IFERROR(ABS(Table1[[#This Row],[ROA 2016]]-Table1[[#This Row],[ROA 2015]]), "x")</f>
        <v>x</v>
      </c>
      <c r="BE501" s="3" t="str">
        <f xml:space="preserve"> IFERROR(ABS(Table1[[#This Row],[ROA 2017]]-Table1[[#This Row],[ROA 2016]]), "x")</f>
        <v>x</v>
      </c>
      <c r="BF501" s="3" t="str">
        <f xml:space="preserve"> IFERROR(ABS(Table1[[#This Row],[ROA 2018]]-Table1[[#This Row],[ROA 2017]]), "x")</f>
        <v>x</v>
      </c>
      <c r="BG501" s="3" t="str">
        <f xml:space="preserve"> IFERROR(ABS(Table1[[#This Row],[ROA 2019]]-Table1[[#This Row],[ROA 2018]]), "x")</f>
        <v>x</v>
      </c>
      <c r="BH501" s="3">
        <f xml:space="preserve"> IFERROR(ABS(Table1[[#This Row],[ROA 2020]]-Table1[[#This Row],[ROA 2019]]), "x")</f>
        <v>4.4983893235158758E-3</v>
      </c>
      <c r="BI501" s="3">
        <f xml:space="preserve"> IFERROR(ABS(Table1[[#This Row],[ROA 2021]]-Table1[[#This Row],[ROA 2020]]), "x")</f>
        <v>4.6609669811320753E-2</v>
      </c>
      <c r="BJ501" s="3">
        <f xml:space="preserve"> IFERROR(AVERAGE(Table1[[#This Row],[ROA 2013-2012]:[ROA 2021-2020]]), "x")</f>
        <v>2.5554029567418313E-2</v>
      </c>
      <c r="BK501" s="3">
        <f>IFERROR(AVERAGE(Table1[[#This Row],[ROA 2012]:[ROA 2021]]), "x")</f>
        <v>-9.4888499002914548E-3</v>
      </c>
      <c r="BN501" s="1">
        <f>SUM(Table1[[#This Row],[B/M Rank]:[ROA Rank]])</f>
        <v>0</v>
      </c>
    </row>
    <row r="502" spans="1:66" x14ac:dyDescent="0.25">
      <c r="A502" s="1" t="s">
        <v>3750</v>
      </c>
      <c r="B502" s="1" t="s">
        <v>1469</v>
      </c>
      <c r="C502" s="1" t="s">
        <v>4417</v>
      </c>
      <c r="D502" s="1" t="s">
        <v>268</v>
      </c>
      <c r="E502" s="1" t="s">
        <v>108</v>
      </c>
      <c r="F502" s="1">
        <v>7.47</v>
      </c>
      <c r="G502" s="19"/>
      <c r="H502" s="19"/>
      <c r="I502" s="19"/>
      <c r="J502" s="19"/>
      <c r="K502" s="1"/>
      <c r="L502" s="19"/>
      <c r="M502" s="1" t="s">
        <v>1494</v>
      </c>
      <c r="N502" s="1" t="s">
        <v>1494</v>
      </c>
      <c r="O502" s="1" t="s">
        <v>1494</v>
      </c>
      <c r="P502" s="1" t="s">
        <v>1494</v>
      </c>
      <c r="Q502" s="1" t="s">
        <v>1494</v>
      </c>
      <c r="R502" s="1" t="s">
        <v>1494</v>
      </c>
      <c r="S502" s="1" t="s">
        <v>1494</v>
      </c>
      <c r="T502" s="1" t="s">
        <v>1494</v>
      </c>
      <c r="U502" s="1" t="s">
        <v>1494</v>
      </c>
      <c r="V502" s="1" t="s">
        <v>1494</v>
      </c>
      <c r="W502" s="1" t="s">
        <v>1494</v>
      </c>
      <c r="X502" s="1" t="s">
        <v>1494</v>
      </c>
      <c r="Z502" s="3" t="str">
        <f xml:space="preserve"> IFERROR(AVEDEV(Table1[[#This Row],[GP 2012]:[GP 2021]]) / Table1[[#This Row],[Avg GP]], "x")</f>
        <v>x</v>
      </c>
      <c r="AA502" s="2" t="str">
        <f xml:space="preserve"> IFERROR(AVERAGE(Table1[[#This Row],[GP 2012]:[GP 2021]]), "x")</f>
        <v>x</v>
      </c>
      <c r="AB502" s="11" t="e">
        <f>Table1[Equity]/Table1[Market Capital]</f>
        <v>#VALUE!</v>
      </c>
      <c r="AC502" s="1" t="s">
        <v>1494</v>
      </c>
      <c r="AD502" s="1" t="s">
        <v>1494</v>
      </c>
      <c r="AE502" s="1" t="s">
        <v>1494</v>
      </c>
      <c r="AF502" s="1" t="s">
        <v>1494</v>
      </c>
      <c r="AG502" s="1" t="s">
        <v>1494</v>
      </c>
      <c r="AH502" s="1" t="s">
        <v>1494</v>
      </c>
      <c r="AI502" s="1" t="s">
        <v>1494</v>
      </c>
      <c r="AJ502" s="1" t="s">
        <v>1494</v>
      </c>
      <c r="AK502" s="1" t="s">
        <v>1494</v>
      </c>
      <c r="AL502" s="1" t="s">
        <v>1494</v>
      </c>
      <c r="AM502" s="1" t="s">
        <v>1494</v>
      </c>
      <c r="AN502" s="1" t="s">
        <v>1494</v>
      </c>
      <c r="AO502" s="3" t="str">
        <f xml:space="preserve"> IFERROR(Table1[[#This Row],[GP 2012]]/Table1[[#This Row],[Total Assets 2012]], "x")</f>
        <v>x</v>
      </c>
      <c r="AP502" s="3" t="str">
        <f xml:space="preserve"> IFERROR(Table1[[#This Row],[GP 2013]]/Table1[[#This Row],[Total Assets 2013]], "x")</f>
        <v>x</v>
      </c>
      <c r="AQ502" s="3" t="str">
        <f xml:space="preserve"> IFERROR(Table1[[#This Row],[GP 2014]]/Table1[[#This Row],[Total Assets 2014]], "x")</f>
        <v>x</v>
      </c>
      <c r="AR502" s="3" t="str">
        <f xml:space="preserve"> IFERROR(Table1[[#This Row],[GP 2015]]/Table1[[#This Row],[Total Assets 2015]], "x")</f>
        <v>x</v>
      </c>
      <c r="AS502" s="3" t="str">
        <f xml:space="preserve"> IFERROR(Table1[[#This Row],[GP 2016]]/Table1[[#This Row],[Total Assets 2016]], "x")</f>
        <v>x</v>
      </c>
      <c r="AT502" s="3" t="str">
        <f xml:space="preserve"> IFERROR(Table1[[#This Row],[GP 2017]]/Table1[[#This Row],[Total Assets 2017]], "x")</f>
        <v>x</v>
      </c>
      <c r="AU502" s="3" t="str">
        <f xml:space="preserve"> IFERROR(Table1[[#This Row],[GP 2018]]/Table1[[#This Row],[Total Assets 2018]], "x")</f>
        <v>x</v>
      </c>
      <c r="AV502" s="3" t="str">
        <f xml:space="preserve"> IFERROR(Table1[[#This Row],[GP 2019]]/Table1[[#This Row],[Total Assets 2019]], "x")</f>
        <v>x</v>
      </c>
      <c r="AW502" s="3" t="str">
        <f xml:space="preserve"> IFERROR(Table1[[#This Row],[GP 2020]]/Table1[[#This Row],[Total Assets 2020]], "x")</f>
        <v>x</v>
      </c>
      <c r="AX502" s="3" t="str">
        <f xml:space="preserve"> IFERROR(Table1[[#This Row],[GP 2021]]/Table1[[#This Row],[Total Assets 2021]], "x")</f>
        <v>x</v>
      </c>
      <c r="AY502" s="3" t="str">
        <f xml:space="preserve"> IFERROR(Table1[[#This Row],[GP TTM]]/Table1[[#This Row],[Total Assets TTM]], "x")</f>
        <v>x</v>
      </c>
      <c r="BA502" s="3" t="str">
        <f xml:space="preserve"> IFERROR(ABS(Table1[[#This Row],[ROA 2013]]-Table1[[#This Row],[ROA 2012]]), "x")</f>
        <v>x</v>
      </c>
      <c r="BB502" s="3" t="str">
        <f xml:space="preserve"> IFERROR(ABS(Table1[[#This Row],[ROA 2014]]-Table1[[#This Row],[ROA 2013]]), "x")</f>
        <v>x</v>
      </c>
      <c r="BC502" s="3" t="str">
        <f xml:space="preserve"> IFERROR(ABS(Table1[[#This Row],[ROA 2015]]-Table1[[#This Row],[ROA 2014]]), "x")</f>
        <v>x</v>
      </c>
      <c r="BD502" s="3" t="str">
        <f xml:space="preserve"> IFERROR(ABS(Table1[[#This Row],[ROA 2016]]-Table1[[#This Row],[ROA 2015]]), "x")</f>
        <v>x</v>
      </c>
      <c r="BE502" s="3" t="str">
        <f xml:space="preserve"> IFERROR(ABS(Table1[[#This Row],[ROA 2017]]-Table1[[#This Row],[ROA 2016]]), "x")</f>
        <v>x</v>
      </c>
      <c r="BF502" s="3" t="str">
        <f xml:space="preserve"> IFERROR(ABS(Table1[[#This Row],[ROA 2018]]-Table1[[#This Row],[ROA 2017]]), "x")</f>
        <v>x</v>
      </c>
      <c r="BG502" s="3" t="str">
        <f xml:space="preserve"> IFERROR(ABS(Table1[[#This Row],[ROA 2019]]-Table1[[#This Row],[ROA 2018]]), "x")</f>
        <v>x</v>
      </c>
      <c r="BH502" s="3" t="str">
        <f xml:space="preserve"> IFERROR(ABS(Table1[[#This Row],[ROA 2020]]-Table1[[#This Row],[ROA 2019]]), "x")</f>
        <v>x</v>
      </c>
      <c r="BI502" s="3" t="str">
        <f xml:space="preserve"> IFERROR(ABS(Table1[[#This Row],[ROA 2021]]-Table1[[#This Row],[ROA 2020]]), "x")</f>
        <v>x</v>
      </c>
      <c r="BJ502" s="3" t="str">
        <f xml:space="preserve"> IFERROR(AVERAGE(Table1[[#This Row],[ROA 2013-2012]:[ROA 2021-2020]]), "x")</f>
        <v>x</v>
      </c>
      <c r="BK502" s="3" t="str">
        <f>IFERROR(AVERAGE(Table1[[#This Row],[ROA 2012]:[ROA 2021]]), "x")</f>
        <v>x</v>
      </c>
      <c r="BN502" s="1">
        <f>SUM(Table1[[#This Row],[B/M Rank]:[ROA Rank]])</f>
        <v>0</v>
      </c>
    </row>
    <row r="503" spans="1:66" x14ac:dyDescent="0.25">
      <c r="A503" s="1" t="s">
        <v>2665</v>
      </c>
      <c r="B503" s="1" t="s">
        <v>716</v>
      </c>
      <c r="C503" s="1" t="s">
        <v>4406</v>
      </c>
      <c r="D503" s="1" t="s">
        <v>392</v>
      </c>
      <c r="E503" s="1" t="s">
        <v>108</v>
      </c>
      <c r="F503" s="1">
        <v>7.48</v>
      </c>
      <c r="G503" s="19"/>
      <c r="H503" s="19"/>
      <c r="I503" s="19"/>
      <c r="J503" s="19"/>
      <c r="K503" s="1"/>
      <c r="L503" s="19"/>
      <c r="M503" s="1">
        <v>2012</v>
      </c>
      <c r="N503" s="1">
        <v>0.5</v>
      </c>
      <c r="O503" s="1">
        <v>1</v>
      </c>
      <c r="P503" s="1">
        <v>0.7</v>
      </c>
      <c r="Q503" s="1">
        <v>0.7</v>
      </c>
      <c r="R503" s="1">
        <v>0.8</v>
      </c>
      <c r="S503" s="1">
        <v>1.5</v>
      </c>
      <c r="T503" s="1">
        <v>1.6</v>
      </c>
      <c r="U503" s="1">
        <v>2.1</v>
      </c>
      <c r="V503" s="1">
        <v>0.7</v>
      </c>
      <c r="W503" s="1">
        <v>0.2</v>
      </c>
      <c r="X503" s="1">
        <v>0.2</v>
      </c>
      <c r="Z503" s="3">
        <f xml:space="preserve"> IFERROR(AVEDEV(Table1[[#This Row],[GP 2012]:[GP 2021]]) / Table1[[#This Row],[Avg GP]], "x")</f>
        <v>0.46530612244897962</v>
      </c>
      <c r="AA503" s="2">
        <f xml:space="preserve"> IFERROR(AVERAGE(Table1[[#This Row],[GP 2012]:[GP 2021]]), "x")</f>
        <v>0.97999999999999987</v>
      </c>
      <c r="AB503" s="11">
        <f>Table1[Equity]/Table1[Market Capital]</f>
        <v>0</v>
      </c>
      <c r="AO503" s="3" t="str">
        <f xml:space="preserve"> IFERROR(Table1[[#This Row],[GP 2012]]/Table1[[#This Row],[Total Assets 2012]], "x")</f>
        <v>x</v>
      </c>
      <c r="AP503" s="3" t="str">
        <f xml:space="preserve"> IFERROR(Table1[[#This Row],[GP 2013]]/Table1[[#This Row],[Total Assets 2013]], "x")</f>
        <v>x</v>
      </c>
      <c r="AQ503" s="3" t="str">
        <f xml:space="preserve"> IFERROR(Table1[[#This Row],[GP 2014]]/Table1[[#This Row],[Total Assets 2014]], "x")</f>
        <v>x</v>
      </c>
      <c r="AR503" s="3" t="str">
        <f xml:space="preserve"> IFERROR(Table1[[#This Row],[GP 2015]]/Table1[[#This Row],[Total Assets 2015]], "x")</f>
        <v>x</v>
      </c>
      <c r="AS503" s="3" t="str">
        <f xml:space="preserve"> IFERROR(Table1[[#This Row],[GP 2016]]/Table1[[#This Row],[Total Assets 2016]], "x")</f>
        <v>x</v>
      </c>
      <c r="AT503" s="3" t="str">
        <f xml:space="preserve"> IFERROR(Table1[[#This Row],[GP 2017]]/Table1[[#This Row],[Total Assets 2017]], "x")</f>
        <v>x</v>
      </c>
      <c r="AU503" s="3" t="str">
        <f xml:space="preserve"> IFERROR(Table1[[#This Row],[GP 2018]]/Table1[[#This Row],[Total Assets 2018]], "x")</f>
        <v>x</v>
      </c>
      <c r="AV503" s="3" t="str">
        <f xml:space="preserve"> IFERROR(Table1[[#This Row],[GP 2019]]/Table1[[#This Row],[Total Assets 2019]], "x")</f>
        <v>x</v>
      </c>
      <c r="AW503" s="3" t="str">
        <f xml:space="preserve"> IFERROR(Table1[[#This Row],[GP 2020]]/Table1[[#This Row],[Total Assets 2020]], "x")</f>
        <v>x</v>
      </c>
      <c r="AX503" s="3" t="str">
        <f xml:space="preserve"> IFERROR(Table1[[#This Row],[GP 2021]]/Table1[[#This Row],[Total Assets 2021]], "x")</f>
        <v>x</v>
      </c>
      <c r="AY503" s="3" t="str">
        <f xml:space="preserve"> IFERROR(Table1[[#This Row],[GP TTM]]/Table1[[#This Row],[Total Assets TTM]], "x")</f>
        <v>x</v>
      </c>
      <c r="BA503" s="3" t="str">
        <f xml:space="preserve"> IFERROR(ABS(Table1[[#This Row],[ROA 2013]]-Table1[[#This Row],[ROA 2012]]), "x")</f>
        <v>x</v>
      </c>
      <c r="BB503" s="3" t="str">
        <f xml:space="preserve"> IFERROR(ABS(Table1[[#This Row],[ROA 2014]]-Table1[[#This Row],[ROA 2013]]), "x")</f>
        <v>x</v>
      </c>
      <c r="BC503" s="3" t="str">
        <f xml:space="preserve"> IFERROR(ABS(Table1[[#This Row],[ROA 2015]]-Table1[[#This Row],[ROA 2014]]), "x")</f>
        <v>x</v>
      </c>
      <c r="BD503" s="3" t="str">
        <f xml:space="preserve"> IFERROR(ABS(Table1[[#This Row],[ROA 2016]]-Table1[[#This Row],[ROA 2015]]), "x")</f>
        <v>x</v>
      </c>
      <c r="BE503" s="3" t="str">
        <f xml:space="preserve"> IFERROR(ABS(Table1[[#This Row],[ROA 2017]]-Table1[[#This Row],[ROA 2016]]), "x")</f>
        <v>x</v>
      </c>
      <c r="BF503" s="3" t="str">
        <f xml:space="preserve"> IFERROR(ABS(Table1[[#This Row],[ROA 2018]]-Table1[[#This Row],[ROA 2017]]), "x")</f>
        <v>x</v>
      </c>
      <c r="BG503" s="3" t="str">
        <f xml:space="preserve"> IFERROR(ABS(Table1[[#This Row],[ROA 2019]]-Table1[[#This Row],[ROA 2018]]), "x")</f>
        <v>x</v>
      </c>
      <c r="BH503" s="3" t="str">
        <f xml:space="preserve"> IFERROR(ABS(Table1[[#This Row],[ROA 2020]]-Table1[[#This Row],[ROA 2019]]), "x")</f>
        <v>x</v>
      </c>
      <c r="BI503" s="3" t="str">
        <f xml:space="preserve"> IFERROR(ABS(Table1[[#This Row],[ROA 2021]]-Table1[[#This Row],[ROA 2020]]), "x")</f>
        <v>x</v>
      </c>
      <c r="BJ503" s="3" t="str">
        <f xml:space="preserve"> IFERROR(AVERAGE(Table1[[#This Row],[ROA 2013-2012]:[ROA 2021-2020]]), "x")</f>
        <v>x</v>
      </c>
      <c r="BK503" s="3" t="str">
        <f>IFERROR(AVERAGE(Table1[[#This Row],[ROA 2012]:[ROA 2021]]), "x")</f>
        <v>x</v>
      </c>
      <c r="BN503" s="1">
        <f>SUM(Table1[[#This Row],[B/M Rank]:[ROA Rank]])</f>
        <v>0</v>
      </c>
    </row>
    <row r="504" spans="1:66" x14ac:dyDescent="0.25">
      <c r="A504" s="1" t="s">
        <v>2314</v>
      </c>
      <c r="B504" s="1" t="s">
        <v>358</v>
      </c>
      <c r="C504" s="1" t="s">
        <v>356</v>
      </c>
      <c r="D504" s="1" t="s">
        <v>142</v>
      </c>
      <c r="E504" s="1" t="s">
        <v>108</v>
      </c>
      <c r="F504" s="1">
        <v>7.52</v>
      </c>
      <c r="G504" s="19"/>
      <c r="H504" s="19"/>
      <c r="I504" s="19"/>
      <c r="J504" s="19"/>
      <c r="K504" s="1"/>
      <c r="L504" s="19"/>
      <c r="M504" s="1">
        <v>2015</v>
      </c>
      <c r="Q504" s="1">
        <v>0.5</v>
      </c>
      <c r="R504" s="1">
        <v>0.4</v>
      </c>
      <c r="S504" s="1">
        <v>0.6</v>
      </c>
      <c r="T504" s="1">
        <v>0</v>
      </c>
      <c r="U504" s="1">
        <v>0.1</v>
      </c>
      <c r="V504" s="1">
        <v>0.4</v>
      </c>
      <c r="W504" s="1">
        <v>0.4</v>
      </c>
      <c r="X504" s="1">
        <v>0.5</v>
      </c>
      <c r="Z504" s="3">
        <f xml:space="preserve"> IFERROR(AVEDEV(Table1[[#This Row],[GP 2012]:[GP 2021]]) / Table1[[#This Row],[Avg GP]], "x")</f>
        <v>0.48809523809523814</v>
      </c>
      <c r="AA504" s="2">
        <f xml:space="preserve"> IFERROR(AVERAGE(Table1[[#This Row],[GP 2012]:[GP 2021]]), "x")</f>
        <v>0.34285714285714286</v>
      </c>
      <c r="AB504" s="11">
        <f>Table1[Equity]/Table1[Market Capital]</f>
        <v>-0.54521276595744683</v>
      </c>
      <c r="AF504" s="1">
        <v>5.3</v>
      </c>
      <c r="AG504" s="1">
        <v>5.6</v>
      </c>
      <c r="AH504" s="1">
        <v>5</v>
      </c>
      <c r="AI504" s="1">
        <v>4.5</v>
      </c>
      <c r="AJ504" s="1">
        <v>5.0999999999999996</v>
      </c>
      <c r="AK504" s="1">
        <v>4.5999999999999996</v>
      </c>
      <c r="AL504" s="1">
        <v>6</v>
      </c>
      <c r="AM504" s="1">
        <v>4.9000000000000004</v>
      </c>
      <c r="AN504" s="1">
        <v>-4.0999999999999996</v>
      </c>
      <c r="AO504" s="3" t="str">
        <f xml:space="preserve"> IFERROR(Table1[[#This Row],[GP 2012]]/Table1[[#This Row],[Total Assets 2012]], "x")</f>
        <v>x</v>
      </c>
      <c r="AP504" s="3" t="str">
        <f xml:space="preserve"> IFERROR(Table1[[#This Row],[GP 2013]]/Table1[[#This Row],[Total Assets 2013]], "x")</f>
        <v>x</v>
      </c>
      <c r="AQ504" s="3" t="str">
        <f xml:space="preserve"> IFERROR(Table1[[#This Row],[GP 2014]]/Table1[[#This Row],[Total Assets 2014]], "x")</f>
        <v>x</v>
      </c>
      <c r="AR504" s="3">
        <f xml:space="preserve"> IFERROR(Table1[[#This Row],[GP 2015]]/Table1[[#This Row],[Total Assets 2015]], "x")</f>
        <v>9.4339622641509441E-2</v>
      </c>
      <c r="AS504" s="3">
        <f xml:space="preserve"> IFERROR(Table1[[#This Row],[GP 2016]]/Table1[[#This Row],[Total Assets 2016]], "x")</f>
        <v>7.1428571428571438E-2</v>
      </c>
      <c r="AT504" s="3">
        <f xml:space="preserve"> IFERROR(Table1[[#This Row],[GP 2017]]/Table1[[#This Row],[Total Assets 2017]], "x")</f>
        <v>0.12</v>
      </c>
      <c r="AU504" s="3">
        <f xml:space="preserve"> IFERROR(Table1[[#This Row],[GP 2018]]/Table1[[#This Row],[Total Assets 2018]], "x")</f>
        <v>0</v>
      </c>
      <c r="AV504" s="3">
        <f xml:space="preserve"> IFERROR(Table1[[#This Row],[GP 2019]]/Table1[[#This Row],[Total Assets 2019]], "x")</f>
        <v>1.9607843137254905E-2</v>
      </c>
      <c r="AW504" s="3">
        <f xml:space="preserve"> IFERROR(Table1[[#This Row],[GP 2020]]/Table1[[#This Row],[Total Assets 2020]], "x")</f>
        <v>8.6956521739130446E-2</v>
      </c>
      <c r="AX504" s="3">
        <f xml:space="preserve"> IFERROR(Table1[[#This Row],[GP 2021]]/Table1[[#This Row],[Total Assets 2021]], "x")</f>
        <v>6.6666666666666666E-2</v>
      </c>
      <c r="AY504" s="3">
        <f xml:space="preserve"> IFERROR(Table1[[#This Row],[GP TTM]]/Table1[[#This Row],[Total Assets TTM]], "x")</f>
        <v>0.1020408163265306</v>
      </c>
      <c r="BA504" s="3" t="str">
        <f xml:space="preserve"> IFERROR(ABS(Table1[[#This Row],[ROA 2013]]-Table1[[#This Row],[ROA 2012]]), "x")</f>
        <v>x</v>
      </c>
      <c r="BB504" s="3" t="str">
        <f xml:space="preserve"> IFERROR(ABS(Table1[[#This Row],[ROA 2014]]-Table1[[#This Row],[ROA 2013]]), "x")</f>
        <v>x</v>
      </c>
      <c r="BC504" s="3" t="str">
        <f xml:space="preserve"> IFERROR(ABS(Table1[[#This Row],[ROA 2015]]-Table1[[#This Row],[ROA 2014]]), "x")</f>
        <v>x</v>
      </c>
      <c r="BD504" s="3">
        <f xml:space="preserve"> IFERROR(ABS(Table1[[#This Row],[ROA 2016]]-Table1[[#This Row],[ROA 2015]]), "x")</f>
        <v>2.2911051212938002E-2</v>
      </c>
      <c r="BE504" s="3">
        <f xml:space="preserve"> IFERROR(ABS(Table1[[#This Row],[ROA 2017]]-Table1[[#This Row],[ROA 2016]]), "x")</f>
        <v>4.8571428571428557E-2</v>
      </c>
      <c r="BF504" s="3">
        <f xml:space="preserve"> IFERROR(ABS(Table1[[#This Row],[ROA 2018]]-Table1[[#This Row],[ROA 2017]]), "x")</f>
        <v>0.12</v>
      </c>
      <c r="BG504" s="3">
        <f xml:space="preserve"> IFERROR(ABS(Table1[[#This Row],[ROA 2019]]-Table1[[#This Row],[ROA 2018]]), "x")</f>
        <v>1.9607843137254905E-2</v>
      </c>
      <c r="BH504" s="3">
        <f xml:space="preserve"> IFERROR(ABS(Table1[[#This Row],[ROA 2020]]-Table1[[#This Row],[ROA 2019]]), "x")</f>
        <v>6.7348678601875545E-2</v>
      </c>
      <c r="BI504" s="3">
        <f xml:space="preserve"> IFERROR(ABS(Table1[[#This Row],[ROA 2021]]-Table1[[#This Row],[ROA 2020]]), "x")</f>
        <v>2.0289855072463781E-2</v>
      </c>
      <c r="BJ504" s="3">
        <f xml:space="preserve"> IFERROR(AVERAGE(Table1[[#This Row],[ROA 2013-2012]:[ROA 2021-2020]]), "x")</f>
        <v>4.9788142765993464E-2</v>
      </c>
      <c r="BK504" s="3">
        <f>IFERROR(AVERAGE(Table1[[#This Row],[ROA 2012]:[ROA 2021]]), "x")</f>
        <v>6.5571317944733268E-2</v>
      </c>
      <c r="BN504" s="1">
        <f>SUM(Table1[[#This Row],[B/M Rank]:[ROA Rank]])</f>
        <v>0</v>
      </c>
    </row>
    <row r="505" spans="1:66" x14ac:dyDescent="0.25">
      <c r="A505" s="1" t="s">
        <v>3720</v>
      </c>
      <c r="B505" s="1" t="s">
        <v>1449</v>
      </c>
      <c r="C505" s="1" t="s">
        <v>4417</v>
      </c>
      <c r="D505" s="1" t="s">
        <v>268</v>
      </c>
      <c r="E505" s="1" t="s">
        <v>108</v>
      </c>
      <c r="F505" s="1">
        <v>7.52</v>
      </c>
      <c r="G505" s="19"/>
      <c r="H505" s="19"/>
      <c r="I505" s="19"/>
      <c r="J505" s="19"/>
      <c r="K505" s="1"/>
      <c r="L505" s="19"/>
      <c r="M505" s="1" t="s">
        <v>1494</v>
      </c>
      <c r="N505" s="1" t="s">
        <v>1494</v>
      </c>
      <c r="O505" s="1" t="s">
        <v>1494</v>
      </c>
      <c r="P505" s="1" t="s">
        <v>1494</v>
      </c>
      <c r="Q505" s="1" t="s">
        <v>1494</v>
      </c>
      <c r="R505" s="1" t="s">
        <v>1494</v>
      </c>
      <c r="S505" s="1" t="s">
        <v>1494</v>
      </c>
      <c r="T505" s="1" t="s">
        <v>1494</v>
      </c>
      <c r="U505" s="1" t="s">
        <v>1494</v>
      </c>
      <c r="V505" s="1" t="s">
        <v>1494</v>
      </c>
      <c r="W505" s="1" t="s">
        <v>1494</v>
      </c>
      <c r="X505" s="1" t="s">
        <v>1494</v>
      </c>
      <c r="Z505" s="3" t="str">
        <f xml:space="preserve"> IFERROR(AVEDEV(Table1[[#This Row],[GP 2012]:[GP 2021]]) / Table1[[#This Row],[Avg GP]], "x")</f>
        <v>x</v>
      </c>
      <c r="AA505" s="2" t="str">
        <f xml:space="preserve"> IFERROR(AVERAGE(Table1[[#This Row],[GP 2012]:[GP 2021]]), "x")</f>
        <v>x</v>
      </c>
      <c r="AB505" s="11" t="e">
        <f>Table1[Equity]/Table1[Market Capital]</f>
        <v>#VALUE!</v>
      </c>
      <c r="AC505" s="1" t="s">
        <v>1494</v>
      </c>
      <c r="AD505" s="1" t="s">
        <v>1494</v>
      </c>
      <c r="AE505" s="1" t="s">
        <v>1494</v>
      </c>
      <c r="AF505" s="1" t="s">
        <v>1494</v>
      </c>
      <c r="AG505" s="1" t="s">
        <v>1494</v>
      </c>
      <c r="AH505" s="1" t="s">
        <v>1494</v>
      </c>
      <c r="AI505" s="1" t="s">
        <v>1494</v>
      </c>
      <c r="AJ505" s="1" t="s">
        <v>1494</v>
      </c>
      <c r="AK505" s="1" t="s">
        <v>1494</v>
      </c>
      <c r="AL505" s="1" t="s">
        <v>1494</v>
      </c>
      <c r="AM505" s="1" t="s">
        <v>1494</v>
      </c>
      <c r="AN505" s="1" t="s">
        <v>1494</v>
      </c>
      <c r="AO505" s="3" t="str">
        <f xml:space="preserve"> IFERROR(Table1[[#This Row],[GP 2012]]/Table1[[#This Row],[Total Assets 2012]], "x")</f>
        <v>x</v>
      </c>
      <c r="AP505" s="3" t="str">
        <f xml:space="preserve"> IFERROR(Table1[[#This Row],[GP 2013]]/Table1[[#This Row],[Total Assets 2013]], "x")</f>
        <v>x</v>
      </c>
      <c r="AQ505" s="3" t="str">
        <f xml:space="preserve"> IFERROR(Table1[[#This Row],[GP 2014]]/Table1[[#This Row],[Total Assets 2014]], "x")</f>
        <v>x</v>
      </c>
      <c r="AR505" s="3" t="str">
        <f xml:space="preserve"> IFERROR(Table1[[#This Row],[GP 2015]]/Table1[[#This Row],[Total Assets 2015]], "x")</f>
        <v>x</v>
      </c>
      <c r="AS505" s="3" t="str">
        <f xml:space="preserve"> IFERROR(Table1[[#This Row],[GP 2016]]/Table1[[#This Row],[Total Assets 2016]], "x")</f>
        <v>x</v>
      </c>
      <c r="AT505" s="3" t="str">
        <f xml:space="preserve"> IFERROR(Table1[[#This Row],[GP 2017]]/Table1[[#This Row],[Total Assets 2017]], "x")</f>
        <v>x</v>
      </c>
      <c r="AU505" s="3" t="str">
        <f xml:space="preserve"> IFERROR(Table1[[#This Row],[GP 2018]]/Table1[[#This Row],[Total Assets 2018]], "x")</f>
        <v>x</v>
      </c>
      <c r="AV505" s="3" t="str">
        <f xml:space="preserve"> IFERROR(Table1[[#This Row],[GP 2019]]/Table1[[#This Row],[Total Assets 2019]], "x")</f>
        <v>x</v>
      </c>
      <c r="AW505" s="3" t="str">
        <f xml:space="preserve"> IFERROR(Table1[[#This Row],[GP 2020]]/Table1[[#This Row],[Total Assets 2020]], "x")</f>
        <v>x</v>
      </c>
      <c r="AX505" s="3" t="str">
        <f xml:space="preserve"> IFERROR(Table1[[#This Row],[GP 2021]]/Table1[[#This Row],[Total Assets 2021]], "x")</f>
        <v>x</v>
      </c>
      <c r="AY505" s="3" t="str">
        <f xml:space="preserve"> IFERROR(Table1[[#This Row],[GP TTM]]/Table1[[#This Row],[Total Assets TTM]], "x")</f>
        <v>x</v>
      </c>
      <c r="BA505" s="3" t="str">
        <f xml:space="preserve"> IFERROR(ABS(Table1[[#This Row],[ROA 2013]]-Table1[[#This Row],[ROA 2012]]), "x")</f>
        <v>x</v>
      </c>
      <c r="BB505" s="3" t="str">
        <f xml:space="preserve"> IFERROR(ABS(Table1[[#This Row],[ROA 2014]]-Table1[[#This Row],[ROA 2013]]), "x")</f>
        <v>x</v>
      </c>
      <c r="BC505" s="3" t="str">
        <f xml:space="preserve"> IFERROR(ABS(Table1[[#This Row],[ROA 2015]]-Table1[[#This Row],[ROA 2014]]), "x")</f>
        <v>x</v>
      </c>
      <c r="BD505" s="3" t="str">
        <f xml:space="preserve"> IFERROR(ABS(Table1[[#This Row],[ROA 2016]]-Table1[[#This Row],[ROA 2015]]), "x")</f>
        <v>x</v>
      </c>
      <c r="BE505" s="3" t="str">
        <f xml:space="preserve"> IFERROR(ABS(Table1[[#This Row],[ROA 2017]]-Table1[[#This Row],[ROA 2016]]), "x")</f>
        <v>x</v>
      </c>
      <c r="BF505" s="3" t="str">
        <f xml:space="preserve"> IFERROR(ABS(Table1[[#This Row],[ROA 2018]]-Table1[[#This Row],[ROA 2017]]), "x")</f>
        <v>x</v>
      </c>
      <c r="BG505" s="3" t="str">
        <f xml:space="preserve"> IFERROR(ABS(Table1[[#This Row],[ROA 2019]]-Table1[[#This Row],[ROA 2018]]), "x")</f>
        <v>x</v>
      </c>
      <c r="BH505" s="3" t="str">
        <f xml:space="preserve"> IFERROR(ABS(Table1[[#This Row],[ROA 2020]]-Table1[[#This Row],[ROA 2019]]), "x")</f>
        <v>x</v>
      </c>
      <c r="BI505" s="3" t="str">
        <f xml:space="preserve"> IFERROR(ABS(Table1[[#This Row],[ROA 2021]]-Table1[[#This Row],[ROA 2020]]), "x")</f>
        <v>x</v>
      </c>
      <c r="BJ505" s="3" t="str">
        <f xml:space="preserve"> IFERROR(AVERAGE(Table1[[#This Row],[ROA 2013-2012]:[ROA 2021-2020]]), "x")</f>
        <v>x</v>
      </c>
      <c r="BK505" s="3" t="str">
        <f>IFERROR(AVERAGE(Table1[[#This Row],[ROA 2012]:[ROA 2021]]), "x")</f>
        <v>x</v>
      </c>
      <c r="BN505" s="1">
        <f>SUM(Table1[[#This Row],[B/M Rank]:[ROA Rank]])</f>
        <v>0</v>
      </c>
    </row>
    <row r="506" spans="1:66" x14ac:dyDescent="0.25">
      <c r="A506" s="1" t="s">
        <v>3597</v>
      </c>
      <c r="B506" s="1" t="s">
        <v>1363</v>
      </c>
      <c r="C506" s="1" t="s">
        <v>4417</v>
      </c>
      <c r="D506" s="1" t="s">
        <v>268</v>
      </c>
      <c r="E506" s="1" t="s">
        <v>108</v>
      </c>
      <c r="F506" s="1">
        <v>7.58</v>
      </c>
      <c r="G506" s="19"/>
      <c r="H506" s="19"/>
      <c r="I506" s="19"/>
      <c r="J506" s="19"/>
      <c r="K506" s="1"/>
      <c r="L506" s="19"/>
      <c r="M506" s="1">
        <v>2018</v>
      </c>
      <c r="T506" s="1" t="s">
        <v>4368</v>
      </c>
      <c r="U506" s="1" t="s">
        <v>4368</v>
      </c>
      <c r="V506" s="1" t="s">
        <v>4368</v>
      </c>
      <c r="W506" s="1" t="s">
        <v>4368</v>
      </c>
      <c r="X506" s="1" t="s">
        <v>4368</v>
      </c>
      <c r="Z506" s="3" t="str">
        <f xml:space="preserve"> IFERROR(AVEDEV(Table1[[#This Row],[GP 2012]:[GP 2021]]) / Table1[[#This Row],[Avg GP]], "x")</f>
        <v>x</v>
      </c>
      <c r="AA506" s="2" t="str">
        <f xml:space="preserve"> IFERROR(AVERAGE(Table1[[#This Row],[GP 2012]:[GP 2021]]), "x")</f>
        <v>x</v>
      </c>
      <c r="AB506" s="11">
        <f>Table1[Equity]/Table1[Market Capital]</f>
        <v>0.7783641160949869</v>
      </c>
      <c r="AI506" s="1">
        <v>0.3</v>
      </c>
      <c r="AJ506" s="1">
        <v>0.6</v>
      </c>
      <c r="AK506" s="1">
        <v>0.9</v>
      </c>
      <c r="AL506" s="1">
        <v>3.8</v>
      </c>
      <c r="AM506" s="1">
        <v>6.5</v>
      </c>
      <c r="AN506" s="1">
        <v>5.9</v>
      </c>
      <c r="AO506" s="3" t="str">
        <f xml:space="preserve"> IFERROR(Table1[[#This Row],[GP 2012]]/Table1[[#This Row],[Total Assets 2012]], "x")</f>
        <v>x</v>
      </c>
      <c r="AP506" s="3" t="str">
        <f xml:space="preserve"> IFERROR(Table1[[#This Row],[GP 2013]]/Table1[[#This Row],[Total Assets 2013]], "x")</f>
        <v>x</v>
      </c>
      <c r="AQ506" s="3" t="str">
        <f xml:space="preserve"> IFERROR(Table1[[#This Row],[GP 2014]]/Table1[[#This Row],[Total Assets 2014]], "x")</f>
        <v>x</v>
      </c>
      <c r="AR506" s="3" t="str">
        <f xml:space="preserve"> IFERROR(Table1[[#This Row],[GP 2015]]/Table1[[#This Row],[Total Assets 2015]], "x")</f>
        <v>x</v>
      </c>
      <c r="AS506" s="3" t="str">
        <f xml:space="preserve"> IFERROR(Table1[[#This Row],[GP 2016]]/Table1[[#This Row],[Total Assets 2016]], "x")</f>
        <v>x</v>
      </c>
      <c r="AT506" s="3" t="str">
        <f xml:space="preserve"> IFERROR(Table1[[#This Row],[GP 2017]]/Table1[[#This Row],[Total Assets 2017]], "x")</f>
        <v>x</v>
      </c>
      <c r="AU506" s="3" t="str">
        <f xml:space="preserve"> IFERROR(Table1[[#This Row],[GP 2018]]/Table1[[#This Row],[Total Assets 2018]], "x")</f>
        <v>x</v>
      </c>
      <c r="AV506" s="3" t="str">
        <f xml:space="preserve"> IFERROR(Table1[[#This Row],[GP 2019]]/Table1[[#This Row],[Total Assets 2019]], "x")</f>
        <v>x</v>
      </c>
      <c r="AW506" s="3" t="str">
        <f xml:space="preserve"> IFERROR(Table1[[#This Row],[GP 2020]]/Table1[[#This Row],[Total Assets 2020]], "x")</f>
        <v>x</v>
      </c>
      <c r="AX506" s="3" t="str">
        <f xml:space="preserve"> IFERROR(Table1[[#This Row],[GP 2021]]/Table1[[#This Row],[Total Assets 2021]], "x")</f>
        <v>x</v>
      </c>
      <c r="AY506" s="3" t="str">
        <f xml:space="preserve"> IFERROR(Table1[[#This Row],[GP TTM]]/Table1[[#This Row],[Total Assets TTM]], "x")</f>
        <v>x</v>
      </c>
      <c r="BA506" s="3" t="str">
        <f xml:space="preserve"> IFERROR(ABS(Table1[[#This Row],[ROA 2013]]-Table1[[#This Row],[ROA 2012]]), "x")</f>
        <v>x</v>
      </c>
      <c r="BB506" s="3" t="str">
        <f xml:space="preserve"> IFERROR(ABS(Table1[[#This Row],[ROA 2014]]-Table1[[#This Row],[ROA 2013]]), "x")</f>
        <v>x</v>
      </c>
      <c r="BC506" s="3" t="str">
        <f xml:space="preserve"> IFERROR(ABS(Table1[[#This Row],[ROA 2015]]-Table1[[#This Row],[ROA 2014]]), "x")</f>
        <v>x</v>
      </c>
      <c r="BD506" s="3" t="str">
        <f xml:space="preserve"> IFERROR(ABS(Table1[[#This Row],[ROA 2016]]-Table1[[#This Row],[ROA 2015]]), "x")</f>
        <v>x</v>
      </c>
      <c r="BE506" s="3" t="str">
        <f xml:space="preserve"> IFERROR(ABS(Table1[[#This Row],[ROA 2017]]-Table1[[#This Row],[ROA 2016]]), "x")</f>
        <v>x</v>
      </c>
      <c r="BF506" s="3" t="str">
        <f xml:space="preserve"> IFERROR(ABS(Table1[[#This Row],[ROA 2018]]-Table1[[#This Row],[ROA 2017]]), "x")</f>
        <v>x</v>
      </c>
      <c r="BG506" s="3" t="str">
        <f xml:space="preserve"> IFERROR(ABS(Table1[[#This Row],[ROA 2019]]-Table1[[#This Row],[ROA 2018]]), "x")</f>
        <v>x</v>
      </c>
      <c r="BH506" s="3" t="str">
        <f xml:space="preserve"> IFERROR(ABS(Table1[[#This Row],[ROA 2020]]-Table1[[#This Row],[ROA 2019]]), "x")</f>
        <v>x</v>
      </c>
      <c r="BI506" s="3" t="str">
        <f xml:space="preserve"> IFERROR(ABS(Table1[[#This Row],[ROA 2021]]-Table1[[#This Row],[ROA 2020]]), "x")</f>
        <v>x</v>
      </c>
      <c r="BJ506" s="3" t="str">
        <f xml:space="preserve"> IFERROR(AVERAGE(Table1[[#This Row],[ROA 2013-2012]:[ROA 2021-2020]]), "x")</f>
        <v>x</v>
      </c>
      <c r="BK506" s="3" t="str">
        <f>IFERROR(AVERAGE(Table1[[#This Row],[ROA 2012]:[ROA 2021]]), "x")</f>
        <v>x</v>
      </c>
      <c r="BN506" s="1">
        <f>SUM(Table1[[#This Row],[B/M Rank]:[ROA Rank]])</f>
        <v>0</v>
      </c>
    </row>
    <row r="507" spans="1:66" x14ac:dyDescent="0.25">
      <c r="A507" s="1" t="s">
        <v>4122</v>
      </c>
      <c r="B507" s="1" t="s">
        <v>1828</v>
      </c>
      <c r="C507" s="1" t="s">
        <v>12</v>
      </c>
      <c r="D507" s="1" t="s">
        <v>11</v>
      </c>
      <c r="E507" s="1" t="s">
        <v>108</v>
      </c>
      <c r="F507" s="1">
        <v>7.58</v>
      </c>
      <c r="G507" s="19"/>
      <c r="H507" s="19"/>
      <c r="I507" s="19"/>
      <c r="J507" s="19"/>
      <c r="K507" s="1"/>
      <c r="L507" s="19"/>
      <c r="M507" s="1">
        <v>2016</v>
      </c>
      <c r="R507" s="1">
        <v>-1</v>
      </c>
      <c r="S507" s="1">
        <v>-1.1000000000000001</v>
      </c>
      <c r="T507" s="1">
        <v>1.1000000000000001</v>
      </c>
      <c r="U507" s="1">
        <v>2.5</v>
      </c>
      <c r="V507" s="1">
        <v>2.2999999999999998</v>
      </c>
      <c r="W507" s="1">
        <v>1.9</v>
      </c>
      <c r="X507" s="1">
        <v>2</v>
      </c>
      <c r="Z507" s="3">
        <f xml:space="preserve"> IFERROR(AVEDEV(Table1[[#This Row],[GP 2012]:[GP 2021]]) / Table1[[#This Row],[Avg GP]], "x")</f>
        <v>1.4035087719298247</v>
      </c>
      <c r="AA507" s="2">
        <f xml:space="preserve"> IFERROR(AVERAGE(Table1[[#This Row],[GP 2012]:[GP 2021]]), "x")</f>
        <v>0.94999999999999984</v>
      </c>
      <c r="AB507" s="11">
        <f>Table1[Equity]/Table1[Market Capital]</f>
        <v>0.72559366754617416</v>
      </c>
      <c r="AG507" s="1">
        <v>7.8</v>
      </c>
      <c r="AH507" s="1">
        <v>24.2</v>
      </c>
      <c r="AI507" s="1">
        <v>109</v>
      </c>
      <c r="AJ507" s="1">
        <v>102.3</v>
      </c>
      <c r="AK507" s="1">
        <v>57.8</v>
      </c>
      <c r="AL507" s="1">
        <v>19.100000000000001</v>
      </c>
      <c r="AM507" s="1">
        <v>13.2</v>
      </c>
      <c r="AN507" s="1">
        <v>5.5</v>
      </c>
      <c r="AO507" s="3" t="str">
        <f xml:space="preserve"> IFERROR(Table1[[#This Row],[GP 2012]]/Table1[[#This Row],[Total Assets 2012]], "x")</f>
        <v>x</v>
      </c>
      <c r="AP507" s="3" t="str">
        <f xml:space="preserve"> IFERROR(Table1[[#This Row],[GP 2013]]/Table1[[#This Row],[Total Assets 2013]], "x")</f>
        <v>x</v>
      </c>
      <c r="AQ507" s="3" t="str">
        <f xml:space="preserve"> IFERROR(Table1[[#This Row],[GP 2014]]/Table1[[#This Row],[Total Assets 2014]], "x")</f>
        <v>x</v>
      </c>
      <c r="AR507" s="3" t="str">
        <f xml:space="preserve"> IFERROR(Table1[[#This Row],[GP 2015]]/Table1[[#This Row],[Total Assets 2015]], "x")</f>
        <v>x</v>
      </c>
      <c r="AS507" s="3">
        <f xml:space="preserve"> IFERROR(Table1[[#This Row],[GP 2016]]/Table1[[#This Row],[Total Assets 2016]], "x")</f>
        <v>-0.12820512820512822</v>
      </c>
      <c r="AT507" s="3">
        <f xml:space="preserve"> IFERROR(Table1[[#This Row],[GP 2017]]/Table1[[#This Row],[Total Assets 2017]], "x")</f>
        <v>-4.5454545454545463E-2</v>
      </c>
      <c r="AU507" s="3">
        <f xml:space="preserve"> IFERROR(Table1[[#This Row],[GP 2018]]/Table1[[#This Row],[Total Assets 2018]], "x")</f>
        <v>1.0091743119266056E-2</v>
      </c>
      <c r="AV507" s="3">
        <f xml:space="preserve"> IFERROR(Table1[[#This Row],[GP 2019]]/Table1[[#This Row],[Total Assets 2019]], "x")</f>
        <v>2.4437927663734114E-2</v>
      </c>
      <c r="AW507" s="3">
        <f xml:space="preserve"> IFERROR(Table1[[#This Row],[GP 2020]]/Table1[[#This Row],[Total Assets 2020]], "x")</f>
        <v>3.9792387543252594E-2</v>
      </c>
      <c r="AX507" s="3">
        <f xml:space="preserve"> IFERROR(Table1[[#This Row],[GP 2021]]/Table1[[#This Row],[Total Assets 2021]], "x")</f>
        <v>9.947643979057591E-2</v>
      </c>
      <c r="AY507" s="3">
        <f xml:space="preserve"> IFERROR(Table1[[#This Row],[GP TTM]]/Table1[[#This Row],[Total Assets TTM]], "x")</f>
        <v>0.15151515151515152</v>
      </c>
      <c r="BA507" s="3" t="str">
        <f xml:space="preserve"> IFERROR(ABS(Table1[[#This Row],[ROA 2013]]-Table1[[#This Row],[ROA 2012]]), "x")</f>
        <v>x</v>
      </c>
      <c r="BB507" s="3" t="str">
        <f xml:space="preserve"> IFERROR(ABS(Table1[[#This Row],[ROA 2014]]-Table1[[#This Row],[ROA 2013]]), "x")</f>
        <v>x</v>
      </c>
      <c r="BC507" s="3" t="str">
        <f xml:space="preserve"> IFERROR(ABS(Table1[[#This Row],[ROA 2015]]-Table1[[#This Row],[ROA 2014]]), "x")</f>
        <v>x</v>
      </c>
      <c r="BD507" s="3" t="str">
        <f xml:space="preserve"> IFERROR(ABS(Table1[[#This Row],[ROA 2016]]-Table1[[#This Row],[ROA 2015]]), "x")</f>
        <v>x</v>
      </c>
      <c r="BE507" s="3">
        <f xml:space="preserve"> IFERROR(ABS(Table1[[#This Row],[ROA 2017]]-Table1[[#This Row],[ROA 2016]]), "x")</f>
        <v>8.2750582750582752E-2</v>
      </c>
      <c r="BF507" s="3">
        <f xml:space="preserve"> IFERROR(ABS(Table1[[#This Row],[ROA 2018]]-Table1[[#This Row],[ROA 2017]]), "x")</f>
        <v>5.5546288573811518E-2</v>
      </c>
      <c r="BG507" s="3">
        <f xml:space="preserve"> IFERROR(ABS(Table1[[#This Row],[ROA 2019]]-Table1[[#This Row],[ROA 2018]]), "x")</f>
        <v>1.4346184544468059E-2</v>
      </c>
      <c r="BH507" s="3">
        <f xml:space="preserve"> IFERROR(ABS(Table1[[#This Row],[ROA 2020]]-Table1[[#This Row],[ROA 2019]]), "x")</f>
        <v>1.535445987951848E-2</v>
      </c>
      <c r="BI507" s="3">
        <f xml:space="preserve"> IFERROR(ABS(Table1[[#This Row],[ROA 2021]]-Table1[[#This Row],[ROA 2020]]), "x")</f>
        <v>5.9684052247323316E-2</v>
      </c>
      <c r="BJ507" s="3">
        <f xml:space="preserve"> IFERROR(AVERAGE(Table1[[#This Row],[ROA 2013-2012]:[ROA 2021-2020]]), "x")</f>
        <v>4.5536313599140829E-2</v>
      </c>
      <c r="BK507" s="3">
        <f>IFERROR(AVERAGE(Table1[[#This Row],[ROA 2012]:[ROA 2021]]), "x")</f>
        <v>2.3137409525831692E-5</v>
      </c>
      <c r="BN507" s="1">
        <f>SUM(Table1[[#This Row],[B/M Rank]:[ROA Rank]])</f>
        <v>0</v>
      </c>
    </row>
    <row r="508" spans="1:66" x14ac:dyDescent="0.25">
      <c r="A508" s="1" t="s">
        <v>3102</v>
      </c>
      <c r="B508" s="1" t="s">
        <v>4524</v>
      </c>
      <c r="C508" s="1" t="s">
        <v>4417</v>
      </c>
      <c r="D508" s="1" t="s">
        <v>268</v>
      </c>
      <c r="E508" s="1" t="s">
        <v>108</v>
      </c>
      <c r="F508" s="1">
        <v>7.59</v>
      </c>
      <c r="G508" s="19"/>
      <c r="H508" s="19"/>
      <c r="I508" s="19"/>
      <c r="J508" s="19"/>
      <c r="K508" s="1"/>
      <c r="L508" s="19"/>
      <c r="M508" s="1">
        <v>2015</v>
      </c>
      <c r="Q508" s="1" t="s">
        <v>4368</v>
      </c>
      <c r="R508" s="1">
        <v>0</v>
      </c>
      <c r="S508" s="1">
        <v>0</v>
      </c>
      <c r="T508" s="1">
        <v>0</v>
      </c>
      <c r="U508" s="1">
        <v>0</v>
      </c>
      <c r="V508" s="1" t="s">
        <v>4368</v>
      </c>
      <c r="W508" s="1" t="s">
        <v>4368</v>
      </c>
      <c r="X508" s="1" t="s">
        <v>4368</v>
      </c>
      <c r="Z508" s="3" t="str">
        <f xml:space="preserve"> IFERROR(AVEDEV(Table1[[#This Row],[GP 2012]:[GP 2021]]) / Table1[[#This Row],[Avg GP]], "x")</f>
        <v>x</v>
      </c>
      <c r="AA508" s="2">
        <f xml:space="preserve"> IFERROR(AVERAGE(Table1[[#This Row],[GP 2012]:[GP 2021]]), "x")</f>
        <v>0</v>
      </c>
      <c r="AB508" s="11">
        <f>Table1[Equity]/Table1[Market Capital]</f>
        <v>0.85638998682476941</v>
      </c>
      <c r="AF508" s="1">
        <v>0.2</v>
      </c>
      <c r="AG508" s="1">
        <v>0.3</v>
      </c>
      <c r="AH508" s="1">
        <v>0.3</v>
      </c>
      <c r="AI508" s="1">
        <v>0.5</v>
      </c>
      <c r="AJ508" s="1">
        <v>1.2</v>
      </c>
      <c r="AK508" s="1">
        <v>1.7</v>
      </c>
      <c r="AL508" s="1">
        <v>3.3</v>
      </c>
      <c r="AM508" s="1">
        <v>6.9</v>
      </c>
      <c r="AN508" s="1">
        <v>6.5</v>
      </c>
      <c r="AO508" s="3" t="str">
        <f xml:space="preserve"> IFERROR(Table1[[#This Row],[GP 2012]]/Table1[[#This Row],[Total Assets 2012]], "x")</f>
        <v>x</v>
      </c>
      <c r="AP508" s="3" t="str">
        <f xml:space="preserve"> IFERROR(Table1[[#This Row],[GP 2013]]/Table1[[#This Row],[Total Assets 2013]], "x")</f>
        <v>x</v>
      </c>
      <c r="AQ508" s="3" t="str">
        <f xml:space="preserve"> IFERROR(Table1[[#This Row],[GP 2014]]/Table1[[#This Row],[Total Assets 2014]], "x")</f>
        <v>x</v>
      </c>
      <c r="AR508" s="3" t="str">
        <f xml:space="preserve"> IFERROR(Table1[[#This Row],[GP 2015]]/Table1[[#This Row],[Total Assets 2015]], "x")</f>
        <v>x</v>
      </c>
      <c r="AS508" s="3">
        <f xml:space="preserve"> IFERROR(Table1[[#This Row],[GP 2016]]/Table1[[#This Row],[Total Assets 2016]], "x")</f>
        <v>0</v>
      </c>
      <c r="AT508" s="3">
        <f xml:space="preserve"> IFERROR(Table1[[#This Row],[GP 2017]]/Table1[[#This Row],[Total Assets 2017]], "x")</f>
        <v>0</v>
      </c>
      <c r="AU508" s="3">
        <f xml:space="preserve"> IFERROR(Table1[[#This Row],[GP 2018]]/Table1[[#This Row],[Total Assets 2018]], "x")</f>
        <v>0</v>
      </c>
      <c r="AV508" s="3">
        <f xml:space="preserve"> IFERROR(Table1[[#This Row],[GP 2019]]/Table1[[#This Row],[Total Assets 2019]], "x")</f>
        <v>0</v>
      </c>
      <c r="AW508" s="3" t="str">
        <f xml:space="preserve"> IFERROR(Table1[[#This Row],[GP 2020]]/Table1[[#This Row],[Total Assets 2020]], "x")</f>
        <v>x</v>
      </c>
      <c r="AX508" s="3" t="str">
        <f xml:space="preserve"> IFERROR(Table1[[#This Row],[GP 2021]]/Table1[[#This Row],[Total Assets 2021]], "x")</f>
        <v>x</v>
      </c>
      <c r="AY508" s="3" t="str">
        <f xml:space="preserve"> IFERROR(Table1[[#This Row],[GP TTM]]/Table1[[#This Row],[Total Assets TTM]], "x")</f>
        <v>x</v>
      </c>
      <c r="BA508" s="3" t="str">
        <f xml:space="preserve"> IFERROR(ABS(Table1[[#This Row],[ROA 2013]]-Table1[[#This Row],[ROA 2012]]), "x")</f>
        <v>x</v>
      </c>
      <c r="BB508" s="3" t="str">
        <f xml:space="preserve"> IFERROR(ABS(Table1[[#This Row],[ROA 2014]]-Table1[[#This Row],[ROA 2013]]), "x")</f>
        <v>x</v>
      </c>
      <c r="BC508" s="3" t="str">
        <f xml:space="preserve"> IFERROR(ABS(Table1[[#This Row],[ROA 2015]]-Table1[[#This Row],[ROA 2014]]), "x")</f>
        <v>x</v>
      </c>
      <c r="BD508" s="3" t="str">
        <f xml:space="preserve"> IFERROR(ABS(Table1[[#This Row],[ROA 2016]]-Table1[[#This Row],[ROA 2015]]), "x")</f>
        <v>x</v>
      </c>
      <c r="BE508" s="3">
        <f xml:space="preserve"> IFERROR(ABS(Table1[[#This Row],[ROA 2017]]-Table1[[#This Row],[ROA 2016]]), "x")</f>
        <v>0</v>
      </c>
      <c r="BF508" s="3">
        <f xml:space="preserve"> IFERROR(ABS(Table1[[#This Row],[ROA 2018]]-Table1[[#This Row],[ROA 2017]]), "x")</f>
        <v>0</v>
      </c>
      <c r="BG508" s="3">
        <f xml:space="preserve"> IFERROR(ABS(Table1[[#This Row],[ROA 2019]]-Table1[[#This Row],[ROA 2018]]), "x")</f>
        <v>0</v>
      </c>
      <c r="BH508" s="3" t="str">
        <f xml:space="preserve"> IFERROR(ABS(Table1[[#This Row],[ROA 2020]]-Table1[[#This Row],[ROA 2019]]), "x")</f>
        <v>x</v>
      </c>
      <c r="BI508" s="3" t="str">
        <f xml:space="preserve"> IFERROR(ABS(Table1[[#This Row],[ROA 2021]]-Table1[[#This Row],[ROA 2020]]), "x")</f>
        <v>x</v>
      </c>
      <c r="BJ508" s="3">
        <f xml:space="preserve"> IFERROR(AVERAGE(Table1[[#This Row],[ROA 2013-2012]:[ROA 2021-2020]]), "x")</f>
        <v>0</v>
      </c>
      <c r="BK508" s="3">
        <f>IFERROR(AVERAGE(Table1[[#This Row],[ROA 2012]:[ROA 2021]]), "x")</f>
        <v>0</v>
      </c>
      <c r="BN508" s="1">
        <f>SUM(Table1[[#This Row],[B/M Rank]:[ROA Rank]])</f>
        <v>0</v>
      </c>
    </row>
    <row r="509" spans="1:66" x14ac:dyDescent="0.25">
      <c r="A509" s="1" t="s">
        <v>3342</v>
      </c>
      <c r="B509" s="1" t="s">
        <v>1188</v>
      </c>
      <c r="C509" s="1" t="s">
        <v>4417</v>
      </c>
      <c r="D509" s="1" t="s">
        <v>268</v>
      </c>
      <c r="E509" s="1" t="s">
        <v>108</v>
      </c>
      <c r="F509" s="1">
        <v>7.59</v>
      </c>
      <c r="G509" s="19"/>
      <c r="H509" s="19"/>
      <c r="I509" s="19"/>
      <c r="J509" s="19"/>
      <c r="K509" s="1"/>
      <c r="L509" s="19"/>
      <c r="M509" s="1">
        <v>2021</v>
      </c>
      <c r="W509" s="1" t="s">
        <v>4368</v>
      </c>
      <c r="X509" s="1" t="s">
        <v>4368</v>
      </c>
      <c r="Z509" s="3" t="str">
        <f xml:space="preserve"> IFERROR(AVEDEV(Table1[[#This Row],[GP 2012]:[GP 2021]]) / Table1[[#This Row],[Avg GP]], "x")</f>
        <v>x</v>
      </c>
      <c r="AA509" s="2" t="str">
        <f xml:space="preserve"> IFERROR(AVERAGE(Table1[[#This Row],[GP 2012]:[GP 2021]]), "x")</f>
        <v>x</v>
      </c>
      <c r="AB509" s="11">
        <f>Table1[Equity]/Table1[Market Capital]</f>
        <v>3.9525691699604744E-2</v>
      </c>
      <c r="AL509" s="1">
        <v>0.3</v>
      </c>
      <c r="AM509" s="1">
        <v>0.3</v>
      </c>
      <c r="AN509" s="1">
        <v>0.3</v>
      </c>
      <c r="AO509" s="3" t="str">
        <f xml:space="preserve"> IFERROR(Table1[[#This Row],[GP 2012]]/Table1[[#This Row],[Total Assets 2012]], "x")</f>
        <v>x</v>
      </c>
      <c r="AP509" s="3" t="str">
        <f xml:space="preserve"> IFERROR(Table1[[#This Row],[GP 2013]]/Table1[[#This Row],[Total Assets 2013]], "x")</f>
        <v>x</v>
      </c>
      <c r="AQ509" s="3" t="str">
        <f xml:space="preserve"> IFERROR(Table1[[#This Row],[GP 2014]]/Table1[[#This Row],[Total Assets 2014]], "x")</f>
        <v>x</v>
      </c>
      <c r="AR509" s="3" t="str">
        <f xml:space="preserve"> IFERROR(Table1[[#This Row],[GP 2015]]/Table1[[#This Row],[Total Assets 2015]], "x")</f>
        <v>x</v>
      </c>
      <c r="AS509" s="3" t="str">
        <f xml:space="preserve"> IFERROR(Table1[[#This Row],[GP 2016]]/Table1[[#This Row],[Total Assets 2016]], "x")</f>
        <v>x</v>
      </c>
      <c r="AT509" s="3" t="str">
        <f xml:space="preserve"> IFERROR(Table1[[#This Row],[GP 2017]]/Table1[[#This Row],[Total Assets 2017]], "x")</f>
        <v>x</v>
      </c>
      <c r="AU509" s="3" t="str">
        <f xml:space="preserve"> IFERROR(Table1[[#This Row],[GP 2018]]/Table1[[#This Row],[Total Assets 2018]], "x")</f>
        <v>x</v>
      </c>
      <c r="AV509" s="3" t="str">
        <f xml:space="preserve"> IFERROR(Table1[[#This Row],[GP 2019]]/Table1[[#This Row],[Total Assets 2019]], "x")</f>
        <v>x</v>
      </c>
      <c r="AW509" s="3" t="str">
        <f xml:space="preserve"> IFERROR(Table1[[#This Row],[GP 2020]]/Table1[[#This Row],[Total Assets 2020]], "x")</f>
        <v>x</v>
      </c>
      <c r="AX509" s="3" t="str">
        <f xml:space="preserve"> IFERROR(Table1[[#This Row],[GP 2021]]/Table1[[#This Row],[Total Assets 2021]], "x")</f>
        <v>x</v>
      </c>
      <c r="AY509" s="3" t="str">
        <f xml:space="preserve"> IFERROR(Table1[[#This Row],[GP TTM]]/Table1[[#This Row],[Total Assets TTM]], "x")</f>
        <v>x</v>
      </c>
      <c r="BA509" s="3" t="str">
        <f xml:space="preserve"> IFERROR(ABS(Table1[[#This Row],[ROA 2013]]-Table1[[#This Row],[ROA 2012]]), "x")</f>
        <v>x</v>
      </c>
      <c r="BB509" s="3" t="str">
        <f xml:space="preserve"> IFERROR(ABS(Table1[[#This Row],[ROA 2014]]-Table1[[#This Row],[ROA 2013]]), "x")</f>
        <v>x</v>
      </c>
      <c r="BC509" s="3" t="str">
        <f xml:space="preserve"> IFERROR(ABS(Table1[[#This Row],[ROA 2015]]-Table1[[#This Row],[ROA 2014]]), "x")</f>
        <v>x</v>
      </c>
      <c r="BD509" s="3" t="str">
        <f xml:space="preserve"> IFERROR(ABS(Table1[[#This Row],[ROA 2016]]-Table1[[#This Row],[ROA 2015]]), "x")</f>
        <v>x</v>
      </c>
      <c r="BE509" s="3" t="str">
        <f xml:space="preserve"> IFERROR(ABS(Table1[[#This Row],[ROA 2017]]-Table1[[#This Row],[ROA 2016]]), "x")</f>
        <v>x</v>
      </c>
      <c r="BF509" s="3" t="str">
        <f xml:space="preserve"> IFERROR(ABS(Table1[[#This Row],[ROA 2018]]-Table1[[#This Row],[ROA 2017]]), "x")</f>
        <v>x</v>
      </c>
      <c r="BG509" s="3" t="str">
        <f xml:space="preserve"> IFERROR(ABS(Table1[[#This Row],[ROA 2019]]-Table1[[#This Row],[ROA 2018]]), "x")</f>
        <v>x</v>
      </c>
      <c r="BH509" s="3" t="str">
        <f xml:space="preserve"> IFERROR(ABS(Table1[[#This Row],[ROA 2020]]-Table1[[#This Row],[ROA 2019]]), "x")</f>
        <v>x</v>
      </c>
      <c r="BI509" s="3" t="str">
        <f xml:space="preserve"> IFERROR(ABS(Table1[[#This Row],[ROA 2021]]-Table1[[#This Row],[ROA 2020]]), "x")</f>
        <v>x</v>
      </c>
      <c r="BJ509" s="3" t="str">
        <f xml:space="preserve"> IFERROR(AVERAGE(Table1[[#This Row],[ROA 2013-2012]:[ROA 2021-2020]]), "x")</f>
        <v>x</v>
      </c>
      <c r="BK509" s="3" t="str">
        <f>IFERROR(AVERAGE(Table1[[#This Row],[ROA 2012]:[ROA 2021]]), "x")</f>
        <v>x</v>
      </c>
      <c r="BN509" s="1">
        <f>SUM(Table1[[#This Row],[B/M Rank]:[ROA Rank]])</f>
        <v>0</v>
      </c>
    </row>
    <row r="510" spans="1:66" x14ac:dyDescent="0.25">
      <c r="A510" s="1" t="s">
        <v>3109</v>
      </c>
      <c r="B510" s="1" t="s">
        <v>1048</v>
      </c>
      <c r="C510" s="1" t="s">
        <v>4417</v>
      </c>
      <c r="D510" s="1" t="s">
        <v>268</v>
      </c>
      <c r="E510" s="1" t="s">
        <v>108</v>
      </c>
      <c r="F510" s="1">
        <v>7.59</v>
      </c>
      <c r="G510" s="19"/>
      <c r="H510" s="19"/>
      <c r="I510" s="19"/>
      <c r="J510" s="19"/>
      <c r="K510" s="1"/>
      <c r="L510" s="19"/>
      <c r="M510" s="1">
        <v>2012</v>
      </c>
      <c r="N510" s="1">
        <v>0.3</v>
      </c>
      <c r="O510" s="1">
        <v>0.1</v>
      </c>
      <c r="P510" s="1">
        <v>0.1</v>
      </c>
      <c r="Q510" s="1" t="s">
        <v>4368</v>
      </c>
      <c r="R510" s="1">
        <v>0.1</v>
      </c>
      <c r="S510" s="1">
        <v>0</v>
      </c>
      <c r="T510" s="1" t="s">
        <v>4368</v>
      </c>
      <c r="U510" s="1" t="s">
        <v>4368</v>
      </c>
      <c r="V510" s="1" t="s">
        <v>4368</v>
      </c>
      <c r="W510" s="1" t="s">
        <v>4368</v>
      </c>
      <c r="X510" s="1" t="s">
        <v>4368</v>
      </c>
      <c r="Z510" s="3">
        <f xml:space="preserve"> IFERROR(AVEDEV(Table1[[#This Row],[GP 2012]:[GP 2021]]) / Table1[[#This Row],[Avg GP]], "x")</f>
        <v>0.6</v>
      </c>
      <c r="AA510" s="2">
        <f xml:space="preserve"> IFERROR(AVERAGE(Table1[[#This Row],[GP 2012]:[GP 2021]]), "x")</f>
        <v>0.12</v>
      </c>
      <c r="AB510" s="11">
        <f>Table1[Equity]/Table1[Market Capital]</f>
        <v>0.40843214756258234</v>
      </c>
      <c r="AC510" s="1">
        <v>7.1</v>
      </c>
      <c r="AD510" s="1">
        <v>7.3</v>
      </c>
      <c r="AE510" s="1">
        <v>4.5999999999999996</v>
      </c>
      <c r="AF510" s="1">
        <v>0.2</v>
      </c>
      <c r="AG510" s="1">
        <v>0.2</v>
      </c>
      <c r="AH510" s="1">
        <v>1</v>
      </c>
      <c r="AI510" s="1">
        <v>0.7</v>
      </c>
      <c r="AJ510" s="1">
        <v>2.2000000000000002</v>
      </c>
      <c r="AK510" s="1">
        <v>0.4</v>
      </c>
      <c r="AL510" s="1">
        <v>1.7</v>
      </c>
      <c r="AM510" s="1">
        <v>3.2</v>
      </c>
      <c r="AN510" s="1">
        <v>3.1</v>
      </c>
      <c r="AO510" s="3">
        <f xml:space="preserve"> IFERROR(Table1[[#This Row],[GP 2012]]/Table1[[#This Row],[Total Assets 2012]], "x")</f>
        <v>4.2253521126760563E-2</v>
      </c>
      <c r="AP510" s="3">
        <f xml:space="preserve"> IFERROR(Table1[[#This Row],[GP 2013]]/Table1[[#This Row],[Total Assets 2013]], "x")</f>
        <v>1.3698630136986302E-2</v>
      </c>
      <c r="AQ510" s="3">
        <f xml:space="preserve"> IFERROR(Table1[[#This Row],[GP 2014]]/Table1[[#This Row],[Total Assets 2014]], "x")</f>
        <v>2.1739130434782612E-2</v>
      </c>
      <c r="AR510" s="3" t="str">
        <f xml:space="preserve"> IFERROR(Table1[[#This Row],[GP 2015]]/Table1[[#This Row],[Total Assets 2015]], "x")</f>
        <v>x</v>
      </c>
      <c r="AS510" s="3">
        <f xml:space="preserve"> IFERROR(Table1[[#This Row],[GP 2016]]/Table1[[#This Row],[Total Assets 2016]], "x")</f>
        <v>0.5</v>
      </c>
      <c r="AT510" s="3">
        <f xml:space="preserve"> IFERROR(Table1[[#This Row],[GP 2017]]/Table1[[#This Row],[Total Assets 2017]], "x")</f>
        <v>0</v>
      </c>
      <c r="AU510" s="3" t="str">
        <f xml:space="preserve"> IFERROR(Table1[[#This Row],[GP 2018]]/Table1[[#This Row],[Total Assets 2018]], "x")</f>
        <v>x</v>
      </c>
      <c r="AV510" s="3" t="str">
        <f xml:space="preserve"> IFERROR(Table1[[#This Row],[GP 2019]]/Table1[[#This Row],[Total Assets 2019]], "x")</f>
        <v>x</v>
      </c>
      <c r="AW510" s="3" t="str">
        <f xml:space="preserve"> IFERROR(Table1[[#This Row],[GP 2020]]/Table1[[#This Row],[Total Assets 2020]], "x")</f>
        <v>x</v>
      </c>
      <c r="AX510" s="3" t="str">
        <f xml:space="preserve"> IFERROR(Table1[[#This Row],[GP 2021]]/Table1[[#This Row],[Total Assets 2021]], "x")</f>
        <v>x</v>
      </c>
      <c r="AY510" s="3" t="str">
        <f xml:space="preserve"> IFERROR(Table1[[#This Row],[GP TTM]]/Table1[[#This Row],[Total Assets TTM]], "x")</f>
        <v>x</v>
      </c>
      <c r="BA510" s="3">
        <f xml:space="preserve"> IFERROR(ABS(Table1[[#This Row],[ROA 2013]]-Table1[[#This Row],[ROA 2012]]), "x")</f>
        <v>2.8554890989774262E-2</v>
      </c>
      <c r="BB510" s="3">
        <f xml:space="preserve"> IFERROR(ABS(Table1[[#This Row],[ROA 2014]]-Table1[[#This Row],[ROA 2013]]), "x")</f>
        <v>8.0405002977963092E-3</v>
      </c>
      <c r="BC510" s="3" t="str">
        <f xml:space="preserve"> IFERROR(ABS(Table1[[#This Row],[ROA 2015]]-Table1[[#This Row],[ROA 2014]]), "x")</f>
        <v>x</v>
      </c>
      <c r="BD510" s="3" t="str">
        <f xml:space="preserve"> IFERROR(ABS(Table1[[#This Row],[ROA 2016]]-Table1[[#This Row],[ROA 2015]]), "x")</f>
        <v>x</v>
      </c>
      <c r="BE510" s="3">
        <f xml:space="preserve"> IFERROR(ABS(Table1[[#This Row],[ROA 2017]]-Table1[[#This Row],[ROA 2016]]), "x")</f>
        <v>0.5</v>
      </c>
      <c r="BF510" s="3" t="str">
        <f xml:space="preserve"> IFERROR(ABS(Table1[[#This Row],[ROA 2018]]-Table1[[#This Row],[ROA 2017]]), "x")</f>
        <v>x</v>
      </c>
      <c r="BG510" s="3" t="str">
        <f xml:space="preserve"> IFERROR(ABS(Table1[[#This Row],[ROA 2019]]-Table1[[#This Row],[ROA 2018]]), "x")</f>
        <v>x</v>
      </c>
      <c r="BH510" s="3" t="str">
        <f xml:space="preserve"> IFERROR(ABS(Table1[[#This Row],[ROA 2020]]-Table1[[#This Row],[ROA 2019]]), "x")</f>
        <v>x</v>
      </c>
      <c r="BI510" s="3" t="str">
        <f xml:space="preserve"> IFERROR(ABS(Table1[[#This Row],[ROA 2021]]-Table1[[#This Row],[ROA 2020]]), "x")</f>
        <v>x</v>
      </c>
      <c r="BJ510" s="3">
        <f xml:space="preserve"> IFERROR(AVERAGE(Table1[[#This Row],[ROA 2013-2012]:[ROA 2021-2020]]), "x")</f>
        <v>0.17886513042919019</v>
      </c>
      <c r="BK510" s="3">
        <f>IFERROR(AVERAGE(Table1[[#This Row],[ROA 2012]:[ROA 2021]]), "x")</f>
        <v>0.11553825633970589</v>
      </c>
      <c r="BN510" s="1">
        <f>SUM(Table1[[#This Row],[B/M Rank]:[ROA Rank]])</f>
        <v>0</v>
      </c>
    </row>
    <row r="511" spans="1:66" x14ac:dyDescent="0.25">
      <c r="A511" s="1" t="s">
        <v>2550</v>
      </c>
      <c r="B511" s="1" t="s">
        <v>598</v>
      </c>
      <c r="C511" s="1" t="s">
        <v>587</v>
      </c>
      <c r="D511" s="1" t="s">
        <v>11</v>
      </c>
      <c r="E511" s="1" t="s">
        <v>108</v>
      </c>
      <c r="F511" s="1">
        <v>7.63</v>
      </c>
      <c r="G511" s="19"/>
      <c r="H511" s="19"/>
      <c r="I511" s="19"/>
      <c r="J511" s="19"/>
      <c r="K511" s="1"/>
      <c r="L511" s="19"/>
      <c r="M511" s="1">
        <v>2019</v>
      </c>
      <c r="U511" s="1" t="s">
        <v>4368</v>
      </c>
      <c r="V511" s="1" t="s">
        <v>4368</v>
      </c>
      <c r="W511" s="1" t="s">
        <v>4368</v>
      </c>
      <c r="X511" s="1">
        <v>0.5</v>
      </c>
      <c r="Z511" s="3" t="str">
        <f xml:space="preserve"> IFERROR(AVEDEV(Table1[[#This Row],[GP 2012]:[GP 2021]]) / Table1[[#This Row],[Avg GP]], "x")</f>
        <v>x</v>
      </c>
      <c r="AA511" s="2" t="str">
        <f xml:space="preserve"> IFERROR(AVERAGE(Table1[[#This Row],[GP 2012]:[GP 2021]]), "x")</f>
        <v>x</v>
      </c>
      <c r="AB511" s="11">
        <f>Table1[Equity]/Table1[Market Capital]</f>
        <v>1.0091743119266054</v>
      </c>
      <c r="AJ511" s="1">
        <v>3.3</v>
      </c>
      <c r="AK511" s="1">
        <v>0.6</v>
      </c>
      <c r="AL511" s="1">
        <v>4</v>
      </c>
      <c r="AM511" s="1">
        <v>10.4</v>
      </c>
      <c r="AN511" s="1">
        <v>7.7</v>
      </c>
      <c r="AO511" s="3" t="str">
        <f xml:space="preserve"> IFERROR(Table1[[#This Row],[GP 2012]]/Table1[[#This Row],[Total Assets 2012]], "x")</f>
        <v>x</v>
      </c>
      <c r="AP511" s="3" t="str">
        <f xml:space="preserve"> IFERROR(Table1[[#This Row],[GP 2013]]/Table1[[#This Row],[Total Assets 2013]], "x")</f>
        <v>x</v>
      </c>
      <c r="AQ511" s="3" t="str">
        <f xml:space="preserve"> IFERROR(Table1[[#This Row],[GP 2014]]/Table1[[#This Row],[Total Assets 2014]], "x")</f>
        <v>x</v>
      </c>
      <c r="AR511" s="3" t="str">
        <f xml:space="preserve"> IFERROR(Table1[[#This Row],[GP 2015]]/Table1[[#This Row],[Total Assets 2015]], "x")</f>
        <v>x</v>
      </c>
      <c r="AS511" s="3" t="str">
        <f xml:space="preserve"> IFERROR(Table1[[#This Row],[GP 2016]]/Table1[[#This Row],[Total Assets 2016]], "x")</f>
        <v>x</v>
      </c>
      <c r="AT511" s="3" t="str">
        <f xml:space="preserve"> IFERROR(Table1[[#This Row],[GP 2017]]/Table1[[#This Row],[Total Assets 2017]], "x")</f>
        <v>x</v>
      </c>
      <c r="AU511" s="3" t="str">
        <f xml:space="preserve"> IFERROR(Table1[[#This Row],[GP 2018]]/Table1[[#This Row],[Total Assets 2018]], "x")</f>
        <v>x</v>
      </c>
      <c r="AV511" s="3" t="str">
        <f xml:space="preserve"> IFERROR(Table1[[#This Row],[GP 2019]]/Table1[[#This Row],[Total Assets 2019]], "x")</f>
        <v>x</v>
      </c>
      <c r="AW511" s="3" t="str">
        <f xml:space="preserve"> IFERROR(Table1[[#This Row],[GP 2020]]/Table1[[#This Row],[Total Assets 2020]], "x")</f>
        <v>x</v>
      </c>
      <c r="AX511" s="3" t="str">
        <f xml:space="preserve"> IFERROR(Table1[[#This Row],[GP 2021]]/Table1[[#This Row],[Total Assets 2021]], "x")</f>
        <v>x</v>
      </c>
      <c r="AY511" s="3">
        <f xml:space="preserve"> IFERROR(Table1[[#This Row],[GP TTM]]/Table1[[#This Row],[Total Assets TTM]], "x")</f>
        <v>4.8076923076923073E-2</v>
      </c>
      <c r="BA511" s="3" t="str">
        <f xml:space="preserve"> IFERROR(ABS(Table1[[#This Row],[ROA 2013]]-Table1[[#This Row],[ROA 2012]]), "x")</f>
        <v>x</v>
      </c>
      <c r="BB511" s="3" t="str">
        <f xml:space="preserve"> IFERROR(ABS(Table1[[#This Row],[ROA 2014]]-Table1[[#This Row],[ROA 2013]]), "x")</f>
        <v>x</v>
      </c>
      <c r="BC511" s="3" t="str">
        <f xml:space="preserve"> IFERROR(ABS(Table1[[#This Row],[ROA 2015]]-Table1[[#This Row],[ROA 2014]]), "x")</f>
        <v>x</v>
      </c>
      <c r="BD511" s="3" t="str">
        <f xml:space="preserve"> IFERROR(ABS(Table1[[#This Row],[ROA 2016]]-Table1[[#This Row],[ROA 2015]]), "x")</f>
        <v>x</v>
      </c>
      <c r="BE511" s="3" t="str">
        <f xml:space="preserve"> IFERROR(ABS(Table1[[#This Row],[ROA 2017]]-Table1[[#This Row],[ROA 2016]]), "x")</f>
        <v>x</v>
      </c>
      <c r="BF511" s="3" t="str">
        <f xml:space="preserve"> IFERROR(ABS(Table1[[#This Row],[ROA 2018]]-Table1[[#This Row],[ROA 2017]]), "x")</f>
        <v>x</v>
      </c>
      <c r="BG511" s="3" t="str">
        <f xml:space="preserve"> IFERROR(ABS(Table1[[#This Row],[ROA 2019]]-Table1[[#This Row],[ROA 2018]]), "x")</f>
        <v>x</v>
      </c>
      <c r="BH511" s="3" t="str">
        <f xml:space="preserve"> IFERROR(ABS(Table1[[#This Row],[ROA 2020]]-Table1[[#This Row],[ROA 2019]]), "x")</f>
        <v>x</v>
      </c>
      <c r="BI511" s="3" t="str">
        <f xml:space="preserve"> IFERROR(ABS(Table1[[#This Row],[ROA 2021]]-Table1[[#This Row],[ROA 2020]]), "x")</f>
        <v>x</v>
      </c>
      <c r="BJ511" s="3" t="str">
        <f xml:space="preserve"> IFERROR(AVERAGE(Table1[[#This Row],[ROA 2013-2012]:[ROA 2021-2020]]), "x")</f>
        <v>x</v>
      </c>
      <c r="BK511" s="3" t="str">
        <f>IFERROR(AVERAGE(Table1[[#This Row],[ROA 2012]:[ROA 2021]]), "x")</f>
        <v>x</v>
      </c>
      <c r="BN511" s="1">
        <f>SUM(Table1[[#This Row],[B/M Rank]:[ROA Rank]])</f>
        <v>0</v>
      </c>
    </row>
    <row r="512" spans="1:66" x14ac:dyDescent="0.25">
      <c r="A512" s="1" t="s">
        <v>3383</v>
      </c>
      <c r="B512" s="1" t="s">
        <v>1220</v>
      </c>
      <c r="C512" s="1" t="s">
        <v>4417</v>
      </c>
      <c r="D512" s="1" t="s">
        <v>268</v>
      </c>
      <c r="E512" s="1" t="s">
        <v>108</v>
      </c>
      <c r="F512" s="1">
        <v>7.7</v>
      </c>
      <c r="G512" s="19"/>
      <c r="H512" s="19"/>
      <c r="I512" s="19"/>
      <c r="J512" s="19"/>
      <c r="K512" s="1"/>
      <c r="L512" s="19"/>
      <c r="M512" s="1">
        <v>2012</v>
      </c>
      <c r="N512" s="1" t="s">
        <v>4368</v>
      </c>
      <c r="O512" s="1" t="s">
        <v>4368</v>
      </c>
      <c r="P512" s="1" t="s">
        <v>4368</v>
      </c>
      <c r="Q512" s="1" t="s">
        <v>4368</v>
      </c>
      <c r="R512" s="1" t="s">
        <v>4368</v>
      </c>
      <c r="S512" s="1">
        <v>-0.1</v>
      </c>
      <c r="T512" s="1" t="s">
        <v>4368</v>
      </c>
      <c r="U512" s="1" t="s">
        <v>4368</v>
      </c>
      <c r="V512" s="1" t="s">
        <v>4368</v>
      </c>
      <c r="W512" s="1" t="s">
        <v>4368</v>
      </c>
      <c r="X512" s="1" t="s">
        <v>4368</v>
      </c>
      <c r="Z512" s="3">
        <f xml:space="preserve"> IFERROR(AVEDEV(Table1[[#This Row],[GP 2012]:[GP 2021]]) / Table1[[#This Row],[Avg GP]], "x")</f>
        <v>0</v>
      </c>
      <c r="AA512" s="2">
        <f xml:space="preserve"> IFERROR(AVERAGE(Table1[[#This Row],[GP 2012]:[GP 2021]]), "x")</f>
        <v>-0.1</v>
      </c>
      <c r="AB512" s="11">
        <f>Table1[Equity]/Table1[Market Capital]</f>
        <v>2.2077922077922079</v>
      </c>
      <c r="AC512" s="1">
        <v>1.9</v>
      </c>
      <c r="AD512" s="1">
        <v>3.4</v>
      </c>
      <c r="AE512" s="1">
        <v>4.9000000000000004</v>
      </c>
      <c r="AF512" s="1">
        <v>0.6</v>
      </c>
      <c r="AG512" s="1">
        <v>0.7</v>
      </c>
      <c r="AH512" s="1">
        <v>1.1000000000000001</v>
      </c>
      <c r="AI512" s="1">
        <v>1.5</v>
      </c>
      <c r="AJ512" s="1">
        <v>1.6</v>
      </c>
      <c r="AK512" s="1">
        <v>2.9</v>
      </c>
      <c r="AL512" s="1">
        <v>16.100000000000001</v>
      </c>
      <c r="AM512" s="1">
        <v>19.5</v>
      </c>
      <c r="AN512" s="1">
        <v>17</v>
      </c>
      <c r="AO512" s="3" t="str">
        <f xml:space="preserve"> IFERROR(Table1[[#This Row],[GP 2012]]/Table1[[#This Row],[Total Assets 2012]], "x")</f>
        <v>x</v>
      </c>
      <c r="AP512" s="3" t="str">
        <f xml:space="preserve"> IFERROR(Table1[[#This Row],[GP 2013]]/Table1[[#This Row],[Total Assets 2013]], "x")</f>
        <v>x</v>
      </c>
      <c r="AQ512" s="3" t="str">
        <f xml:space="preserve"> IFERROR(Table1[[#This Row],[GP 2014]]/Table1[[#This Row],[Total Assets 2014]], "x")</f>
        <v>x</v>
      </c>
      <c r="AR512" s="3" t="str">
        <f xml:space="preserve"> IFERROR(Table1[[#This Row],[GP 2015]]/Table1[[#This Row],[Total Assets 2015]], "x")</f>
        <v>x</v>
      </c>
      <c r="AS512" s="3" t="str">
        <f xml:space="preserve"> IFERROR(Table1[[#This Row],[GP 2016]]/Table1[[#This Row],[Total Assets 2016]], "x")</f>
        <v>x</v>
      </c>
      <c r="AT512" s="3">
        <f xml:space="preserve"> IFERROR(Table1[[#This Row],[GP 2017]]/Table1[[#This Row],[Total Assets 2017]], "x")</f>
        <v>-9.0909090909090912E-2</v>
      </c>
      <c r="AU512" s="3" t="str">
        <f xml:space="preserve"> IFERROR(Table1[[#This Row],[GP 2018]]/Table1[[#This Row],[Total Assets 2018]], "x")</f>
        <v>x</v>
      </c>
      <c r="AV512" s="3" t="str">
        <f xml:space="preserve"> IFERROR(Table1[[#This Row],[GP 2019]]/Table1[[#This Row],[Total Assets 2019]], "x")</f>
        <v>x</v>
      </c>
      <c r="AW512" s="3" t="str">
        <f xml:space="preserve"> IFERROR(Table1[[#This Row],[GP 2020]]/Table1[[#This Row],[Total Assets 2020]], "x")</f>
        <v>x</v>
      </c>
      <c r="AX512" s="3" t="str">
        <f xml:space="preserve"> IFERROR(Table1[[#This Row],[GP 2021]]/Table1[[#This Row],[Total Assets 2021]], "x")</f>
        <v>x</v>
      </c>
      <c r="AY512" s="3" t="str">
        <f xml:space="preserve"> IFERROR(Table1[[#This Row],[GP TTM]]/Table1[[#This Row],[Total Assets TTM]], "x")</f>
        <v>x</v>
      </c>
      <c r="BA512" s="3" t="str">
        <f xml:space="preserve"> IFERROR(ABS(Table1[[#This Row],[ROA 2013]]-Table1[[#This Row],[ROA 2012]]), "x")</f>
        <v>x</v>
      </c>
      <c r="BB512" s="3" t="str">
        <f xml:space="preserve"> IFERROR(ABS(Table1[[#This Row],[ROA 2014]]-Table1[[#This Row],[ROA 2013]]), "x")</f>
        <v>x</v>
      </c>
      <c r="BC512" s="3" t="str">
        <f xml:space="preserve"> IFERROR(ABS(Table1[[#This Row],[ROA 2015]]-Table1[[#This Row],[ROA 2014]]), "x")</f>
        <v>x</v>
      </c>
      <c r="BD512" s="3" t="str">
        <f xml:space="preserve"> IFERROR(ABS(Table1[[#This Row],[ROA 2016]]-Table1[[#This Row],[ROA 2015]]), "x")</f>
        <v>x</v>
      </c>
      <c r="BE512" s="3" t="str">
        <f xml:space="preserve"> IFERROR(ABS(Table1[[#This Row],[ROA 2017]]-Table1[[#This Row],[ROA 2016]]), "x")</f>
        <v>x</v>
      </c>
      <c r="BF512" s="3" t="str">
        <f xml:space="preserve"> IFERROR(ABS(Table1[[#This Row],[ROA 2018]]-Table1[[#This Row],[ROA 2017]]), "x")</f>
        <v>x</v>
      </c>
      <c r="BG512" s="3" t="str">
        <f xml:space="preserve"> IFERROR(ABS(Table1[[#This Row],[ROA 2019]]-Table1[[#This Row],[ROA 2018]]), "x")</f>
        <v>x</v>
      </c>
      <c r="BH512" s="3" t="str">
        <f xml:space="preserve"> IFERROR(ABS(Table1[[#This Row],[ROA 2020]]-Table1[[#This Row],[ROA 2019]]), "x")</f>
        <v>x</v>
      </c>
      <c r="BI512" s="3" t="str">
        <f xml:space="preserve"> IFERROR(ABS(Table1[[#This Row],[ROA 2021]]-Table1[[#This Row],[ROA 2020]]), "x")</f>
        <v>x</v>
      </c>
      <c r="BJ512" s="3" t="str">
        <f xml:space="preserve"> IFERROR(AVERAGE(Table1[[#This Row],[ROA 2013-2012]:[ROA 2021-2020]]), "x")</f>
        <v>x</v>
      </c>
      <c r="BK512" s="3">
        <f>IFERROR(AVERAGE(Table1[[#This Row],[ROA 2012]:[ROA 2021]]), "x")</f>
        <v>-9.0909090909090912E-2</v>
      </c>
      <c r="BN512" s="1">
        <f>SUM(Table1[[#This Row],[B/M Rank]:[ROA Rank]])</f>
        <v>0</v>
      </c>
    </row>
    <row r="513" spans="1:66" x14ac:dyDescent="0.25">
      <c r="A513" s="1" t="s">
        <v>2582</v>
      </c>
      <c r="B513" s="1" t="s">
        <v>630</v>
      </c>
      <c r="C513" s="1" t="s">
        <v>616</v>
      </c>
      <c r="D513" s="1" t="s">
        <v>11</v>
      </c>
      <c r="E513" s="1" t="s">
        <v>108</v>
      </c>
      <c r="F513" s="1">
        <v>7.71</v>
      </c>
      <c r="G513" s="19"/>
      <c r="H513" s="19"/>
      <c r="I513" s="19"/>
      <c r="J513" s="19"/>
      <c r="K513" s="1"/>
      <c r="L513" s="19"/>
      <c r="M513" s="1">
        <v>2018</v>
      </c>
      <c r="T513" s="1">
        <v>-0.6</v>
      </c>
      <c r="U513" s="1">
        <v>-0.5</v>
      </c>
      <c r="V513" s="1">
        <v>-1</v>
      </c>
      <c r="W513" s="1">
        <v>-0.6</v>
      </c>
      <c r="X513" s="1">
        <v>-0.3</v>
      </c>
      <c r="Z513" s="3">
        <f xml:space="preserve"> IFERROR(AVEDEV(Table1[[#This Row],[GP 2012]:[GP 2021]]) / Table1[[#This Row],[Avg GP]], "x")</f>
        <v>-0.24074074074074078</v>
      </c>
      <c r="AA513" s="2">
        <f xml:space="preserve"> IFERROR(AVERAGE(Table1[[#This Row],[GP 2012]:[GP 2021]]), "x")</f>
        <v>-0.67500000000000004</v>
      </c>
      <c r="AB513" s="11">
        <f>Table1[Equity]/Table1[Market Capital]</f>
        <v>-0.22049286640726329</v>
      </c>
      <c r="AI513" s="1">
        <v>0</v>
      </c>
      <c r="AJ513" s="1">
        <v>0</v>
      </c>
      <c r="AK513" s="1">
        <v>3.1</v>
      </c>
      <c r="AL513" s="1">
        <v>3.4</v>
      </c>
      <c r="AM513" s="1">
        <v>3</v>
      </c>
      <c r="AN513" s="1">
        <v>-1.7</v>
      </c>
      <c r="AO513" s="3" t="str">
        <f xml:space="preserve"> IFERROR(Table1[[#This Row],[GP 2012]]/Table1[[#This Row],[Total Assets 2012]], "x")</f>
        <v>x</v>
      </c>
      <c r="AP513" s="3" t="str">
        <f xml:space="preserve"> IFERROR(Table1[[#This Row],[GP 2013]]/Table1[[#This Row],[Total Assets 2013]], "x")</f>
        <v>x</v>
      </c>
      <c r="AQ513" s="3" t="str">
        <f xml:space="preserve"> IFERROR(Table1[[#This Row],[GP 2014]]/Table1[[#This Row],[Total Assets 2014]], "x")</f>
        <v>x</v>
      </c>
      <c r="AR513" s="3" t="str">
        <f xml:space="preserve"> IFERROR(Table1[[#This Row],[GP 2015]]/Table1[[#This Row],[Total Assets 2015]], "x")</f>
        <v>x</v>
      </c>
      <c r="AS513" s="3" t="str">
        <f xml:space="preserve"> IFERROR(Table1[[#This Row],[GP 2016]]/Table1[[#This Row],[Total Assets 2016]], "x")</f>
        <v>x</v>
      </c>
      <c r="AT513" s="3" t="str">
        <f xml:space="preserve"> IFERROR(Table1[[#This Row],[GP 2017]]/Table1[[#This Row],[Total Assets 2017]], "x")</f>
        <v>x</v>
      </c>
      <c r="AU513" s="3" t="str">
        <f xml:space="preserve"> IFERROR(Table1[[#This Row],[GP 2018]]/Table1[[#This Row],[Total Assets 2018]], "x")</f>
        <v>x</v>
      </c>
      <c r="AV513" s="3" t="str">
        <f xml:space="preserve"> IFERROR(Table1[[#This Row],[GP 2019]]/Table1[[#This Row],[Total Assets 2019]], "x")</f>
        <v>x</v>
      </c>
      <c r="AW513" s="3">
        <f xml:space="preserve"> IFERROR(Table1[[#This Row],[GP 2020]]/Table1[[#This Row],[Total Assets 2020]], "x")</f>
        <v>-0.32258064516129031</v>
      </c>
      <c r="AX513" s="3">
        <f xml:space="preserve"> IFERROR(Table1[[#This Row],[GP 2021]]/Table1[[#This Row],[Total Assets 2021]], "x")</f>
        <v>-0.17647058823529413</v>
      </c>
      <c r="AY513" s="3">
        <f xml:space="preserve"> IFERROR(Table1[[#This Row],[GP TTM]]/Table1[[#This Row],[Total Assets TTM]], "x")</f>
        <v>-9.9999999999999992E-2</v>
      </c>
      <c r="BA513" s="3" t="str">
        <f xml:space="preserve"> IFERROR(ABS(Table1[[#This Row],[ROA 2013]]-Table1[[#This Row],[ROA 2012]]), "x")</f>
        <v>x</v>
      </c>
      <c r="BB513" s="3" t="str">
        <f xml:space="preserve"> IFERROR(ABS(Table1[[#This Row],[ROA 2014]]-Table1[[#This Row],[ROA 2013]]), "x")</f>
        <v>x</v>
      </c>
      <c r="BC513" s="3" t="str">
        <f xml:space="preserve"> IFERROR(ABS(Table1[[#This Row],[ROA 2015]]-Table1[[#This Row],[ROA 2014]]), "x")</f>
        <v>x</v>
      </c>
      <c r="BD513" s="3" t="str">
        <f xml:space="preserve"> IFERROR(ABS(Table1[[#This Row],[ROA 2016]]-Table1[[#This Row],[ROA 2015]]), "x")</f>
        <v>x</v>
      </c>
      <c r="BE513" s="3" t="str">
        <f xml:space="preserve"> IFERROR(ABS(Table1[[#This Row],[ROA 2017]]-Table1[[#This Row],[ROA 2016]]), "x")</f>
        <v>x</v>
      </c>
      <c r="BF513" s="3" t="str">
        <f xml:space="preserve"> IFERROR(ABS(Table1[[#This Row],[ROA 2018]]-Table1[[#This Row],[ROA 2017]]), "x")</f>
        <v>x</v>
      </c>
      <c r="BG513" s="3" t="str">
        <f xml:space="preserve"> IFERROR(ABS(Table1[[#This Row],[ROA 2019]]-Table1[[#This Row],[ROA 2018]]), "x")</f>
        <v>x</v>
      </c>
      <c r="BH513" s="3" t="str">
        <f xml:space="preserve"> IFERROR(ABS(Table1[[#This Row],[ROA 2020]]-Table1[[#This Row],[ROA 2019]]), "x")</f>
        <v>x</v>
      </c>
      <c r="BI513" s="3">
        <f xml:space="preserve"> IFERROR(ABS(Table1[[#This Row],[ROA 2021]]-Table1[[#This Row],[ROA 2020]]), "x")</f>
        <v>0.14611005692599618</v>
      </c>
      <c r="BJ513" s="3">
        <f xml:space="preserve"> IFERROR(AVERAGE(Table1[[#This Row],[ROA 2013-2012]:[ROA 2021-2020]]), "x")</f>
        <v>0.14611005692599618</v>
      </c>
      <c r="BK513" s="3">
        <f>IFERROR(AVERAGE(Table1[[#This Row],[ROA 2012]:[ROA 2021]]), "x")</f>
        <v>-0.24952561669829221</v>
      </c>
      <c r="BN513" s="1">
        <f>SUM(Table1[[#This Row],[B/M Rank]:[ROA Rank]])</f>
        <v>0</v>
      </c>
    </row>
    <row r="514" spans="1:66" x14ac:dyDescent="0.25">
      <c r="A514" s="1" t="s">
        <v>3559</v>
      </c>
      <c r="B514" s="1" t="s">
        <v>1335</v>
      </c>
      <c r="C514" s="1" t="s">
        <v>4417</v>
      </c>
      <c r="D514" s="1" t="s">
        <v>268</v>
      </c>
      <c r="E514" s="1" t="s">
        <v>108</v>
      </c>
      <c r="F514" s="1">
        <v>7.73</v>
      </c>
      <c r="G514" s="19"/>
      <c r="H514" s="19"/>
      <c r="I514" s="19"/>
      <c r="J514" s="19"/>
      <c r="K514" s="1"/>
      <c r="L514" s="19"/>
      <c r="M514" s="1">
        <v>2015</v>
      </c>
      <c r="Q514" s="1">
        <v>-12</v>
      </c>
      <c r="R514" s="1" t="s">
        <v>4368</v>
      </c>
      <c r="S514" s="1">
        <v>-6.4</v>
      </c>
      <c r="T514" s="1">
        <v>-2.2000000000000002</v>
      </c>
      <c r="U514" s="1">
        <v>-2</v>
      </c>
      <c r="V514" s="1">
        <v>-5.8</v>
      </c>
      <c r="W514" s="1">
        <v>-8</v>
      </c>
      <c r="X514" s="1">
        <v>-13.5</v>
      </c>
      <c r="Z514" s="3">
        <f xml:space="preserve"> IFERROR(AVEDEV(Table1[[#This Row],[GP 2012]:[GP 2021]]) / Table1[[#This Row],[Avg GP]], "x")</f>
        <v>-0.4505494505494505</v>
      </c>
      <c r="AA514" s="2">
        <f xml:space="preserve"> IFERROR(AVERAGE(Table1[[#This Row],[GP 2012]:[GP 2021]]), "x")</f>
        <v>-6.0666666666666664</v>
      </c>
      <c r="AB514" s="11">
        <f>Table1[Equity]/Table1[Market Capital]</f>
        <v>8.3829236739974125</v>
      </c>
      <c r="AF514" s="1">
        <v>60</v>
      </c>
      <c r="AG514" s="1">
        <v>58.3</v>
      </c>
      <c r="AH514" s="1">
        <v>53.5</v>
      </c>
      <c r="AI514" s="1">
        <v>96</v>
      </c>
      <c r="AJ514" s="1">
        <v>89.4</v>
      </c>
      <c r="AK514" s="1">
        <v>137.4</v>
      </c>
      <c r="AL514" s="1">
        <v>151</v>
      </c>
      <c r="AM514" s="1">
        <v>147.1</v>
      </c>
      <c r="AN514" s="1">
        <v>64.8</v>
      </c>
      <c r="AO514" s="3" t="str">
        <f xml:space="preserve"> IFERROR(Table1[[#This Row],[GP 2012]]/Table1[[#This Row],[Total Assets 2012]], "x")</f>
        <v>x</v>
      </c>
      <c r="AP514" s="3" t="str">
        <f xml:space="preserve"> IFERROR(Table1[[#This Row],[GP 2013]]/Table1[[#This Row],[Total Assets 2013]], "x")</f>
        <v>x</v>
      </c>
      <c r="AQ514" s="3" t="str">
        <f xml:space="preserve"> IFERROR(Table1[[#This Row],[GP 2014]]/Table1[[#This Row],[Total Assets 2014]], "x")</f>
        <v>x</v>
      </c>
      <c r="AR514" s="3">
        <f xml:space="preserve"> IFERROR(Table1[[#This Row],[GP 2015]]/Table1[[#This Row],[Total Assets 2015]], "x")</f>
        <v>-0.2</v>
      </c>
      <c r="AS514" s="3" t="str">
        <f xml:space="preserve"> IFERROR(Table1[[#This Row],[GP 2016]]/Table1[[#This Row],[Total Assets 2016]], "x")</f>
        <v>x</v>
      </c>
      <c r="AT514" s="3">
        <f xml:space="preserve"> IFERROR(Table1[[#This Row],[GP 2017]]/Table1[[#This Row],[Total Assets 2017]], "x")</f>
        <v>-0.11962616822429907</v>
      </c>
      <c r="AU514" s="3">
        <f xml:space="preserve"> IFERROR(Table1[[#This Row],[GP 2018]]/Table1[[#This Row],[Total Assets 2018]], "x")</f>
        <v>-2.2916666666666669E-2</v>
      </c>
      <c r="AV514" s="3">
        <f xml:space="preserve"> IFERROR(Table1[[#This Row],[GP 2019]]/Table1[[#This Row],[Total Assets 2019]], "x")</f>
        <v>-2.2371364653243846E-2</v>
      </c>
      <c r="AW514" s="3">
        <f xml:space="preserve"> IFERROR(Table1[[#This Row],[GP 2020]]/Table1[[#This Row],[Total Assets 2020]], "x")</f>
        <v>-4.2212518195050945E-2</v>
      </c>
      <c r="AX514" s="3">
        <f xml:space="preserve"> IFERROR(Table1[[#This Row],[GP 2021]]/Table1[[#This Row],[Total Assets 2021]], "x")</f>
        <v>-5.2980132450331126E-2</v>
      </c>
      <c r="AY514" s="3">
        <f xml:space="preserve"> IFERROR(Table1[[#This Row],[GP TTM]]/Table1[[#This Row],[Total Assets TTM]], "x")</f>
        <v>-9.1774303195105378E-2</v>
      </c>
      <c r="BA514" s="3" t="str">
        <f xml:space="preserve"> IFERROR(ABS(Table1[[#This Row],[ROA 2013]]-Table1[[#This Row],[ROA 2012]]), "x")</f>
        <v>x</v>
      </c>
      <c r="BB514" s="3" t="str">
        <f xml:space="preserve"> IFERROR(ABS(Table1[[#This Row],[ROA 2014]]-Table1[[#This Row],[ROA 2013]]), "x")</f>
        <v>x</v>
      </c>
      <c r="BC514" s="3" t="str">
        <f xml:space="preserve"> IFERROR(ABS(Table1[[#This Row],[ROA 2015]]-Table1[[#This Row],[ROA 2014]]), "x")</f>
        <v>x</v>
      </c>
      <c r="BD514" s="3" t="str">
        <f xml:space="preserve"> IFERROR(ABS(Table1[[#This Row],[ROA 2016]]-Table1[[#This Row],[ROA 2015]]), "x")</f>
        <v>x</v>
      </c>
      <c r="BE514" s="3" t="str">
        <f xml:space="preserve"> IFERROR(ABS(Table1[[#This Row],[ROA 2017]]-Table1[[#This Row],[ROA 2016]]), "x")</f>
        <v>x</v>
      </c>
      <c r="BF514" s="3">
        <f xml:space="preserve"> IFERROR(ABS(Table1[[#This Row],[ROA 2018]]-Table1[[#This Row],[ROA 2017]]), "x")</f>
        <v>9.6709501557632402E-2</v>
      </c>
      <c r="BG514" s="3">
        <f xml:space="preserve"> IFERROR(ABS(Table1[[#This Row],[ROA 2019]]-Table1[[#This Row],[ROA 2018]]), "x")</f>
        <v>5.4530201342282286E-4</v>
      </c>
      <c r="BH514" s="3">
        <f xml:space="preserve"> IFERROR(ABS(Table1[[#This Row],[ROA 2020]]-Table1[[#This Row],[ROA 2019]]), "x")</f>
        <v>1.9841153541807099E-2</v>
      </c>
      <c r="BI514" s="3">
        <f xml:space="preserve"> IFERROR(ABS(Table1[[#This Row],[ROA 2021]]-Table1[[#This Row],[ROA 2020]]), "x")</f>
        <v>1.0767614255280181E-2</v>
      </c>
      <c r="BJ514" s="3">
        <f xml:space="preserve"> IFERROR(AVERAGE(Table1[[#This Row],[ROA 2013-2012]:[ROA 2021-2020]]), "x")</f>
        <v>3.1965892842035631E-2</v>
      </c>
      <c r="BK514" s="3">
        <f>IFERROR(AVERAGE(Table1[[#This Row],[ROA 2012]:[ROA 2021]]), "x")</f>
        <v>-7.6684475031598601E-2</v>
      </c>
      <c r="BN514" s="1">
        <f>SUM(Table1[[#This Row],[B/M Rank]:[ROA Rank]])</f>
        <v>0</v>
      </c>
    </row>
    <row r="515" spans="1:66" x14ac:dyDescent="0.25">
      <c r="A515" s="1" t="s">
        <v>4275</v>
      </c>
      <c r="B515" s="1" t="s">
        <v>1978</v>
      </c>
      <c r="C515" s="1" t="s">
        <v>1889</v>
      </c>
      <c r="D515" s="1" t="s">
        <v>330</v>
      </c>
      <c r="E515" s="1" t="s">
        <v>108</v>
      </c>
      <c r="F515" s="1">
        <v>7.73</v>
      </c>
      <c r="G515" s="19"/>
      <c r="H515" s="19"/>
      <c r="I515" s="19"/>
      <c r="J515" s="19"/>
      <c r="K515" s="1"/>
      <c r="L515" s="19"/>
      <c r="M515" s="1">
        <v>2012</v>
      </c>
      <c r="O515" s="1">
        <v>1.6</v>
      </c>
      <c r="P515" s="1">
        <v>1.6</v>
      </c>
      <c r="Q515" s="1">
        <v>1.7</v>
      </c>
      <c r="R515" s="1">
        <v>1.9</v>
      </c>
      <c r="S515" s="1">
        <v>1.8</v>
      </c>
      <c r="T515" s="1">
        <v>2</v>
      </c>
      <c r="U515" s="1">
        <v>2.1</v>
      </c>
      <c r="V515" s="1">
        <v>2.6</v>
      </c>
      <c r="W515" s="1">
        <v>2.5</v>
      </c>
      <c r="X515" s="1">
        <v>2.7</v>
      </c>
      <c r="Z515" s="3">
        <f xml:space="preserve"> IFERROR(AVEDEV(Table1[[#This Row],[GP 2012]:[GP 2021]]) / Table1[[#This Row],[Avg GP]], "x")</f>
        <v>0.14481897627965043</v>
      </c>
      <c r="AA515" s="2">
        <f xml:space="preserve"> IFERROR(AVERAGE(Table1[[#This Row],[GP 2012]:[GP 2021]]), "x")</f>
        <v>1.9777777777777779</v>
      </c>
      <c r="AB515" s="11">
        <f>Table1[Equity]/Table1[Market Capital]</f>
        <v>0.41397153945666237</v>
      </c>
      <c r="AD515" s="1">
        <v>1.1000000000000001</v>
      </c>
      <c r="AE515" s="1">
        <v>1</v>
      </c>
      <c r="AF515" s="1">
        <v>1.6</v>
      </c>
      <c r="AG515" s="1">
        <v>2</v>
      </c>
      <c r="AH515" s="1">
        <v>2.1</v>
      </c>
      <c r="AI515" s="1">
        <v>2.5</v>
      </c>
      <c r="AJ515" s="1">
        <v>2.6</v>
      </c>
      <c r="AK515" s="1">
        <v>4.0999999999999996</v>
      </c>
      <c r="AL515" s="1">
        <v>3.9</v>
      </c>
      <c r="AM515" s="1">
        <v>4.5999999999999996</v>
      </c>
      <c r="AN515" s="1">
        <v>3.2</v>
      </c>
      <c r="AO515" s="3" t="str">
        <f xml:space="preserve"> IFERROR(Table1[[#This Row],[GP 2012]]/Table1[[#This Row],[Total Assets 2012]], "x")</f>
        <v>x</v>
      </c>
      <c r="AP515" s="3">
        <f xml:space="preserve"> IFERROR(Table1[[#This Row],[GP 2013]]/Table1[[#This Row],[Total Assets 2013]], "x")</f>
        <v>1.4545454545454546</v>
      </c>
      <c r="AQ515" s="3">
        <f xml:space="preserve"> IFERROR(Table1[[#This Row],[GP 2014]]/Table1[[#This Row],[Total Assets 2014]], "x")</f>
        <v>1.6</v>
      </c>
      <c r="AR515" s="3">
        <f xml:space="preserve"> IFERROR(Table1[[#This Row],[GP 2015]]/Table1[[#This Row],[Total Assets 2015]], "x")</f>
        <v>1.0625</v>
      </c>
      <c r="AS515" s="3">
        <f xml:space="preserve"> IFERROR(Table1[[#This Row],[GP 2016]]/Table1[[#This Row],[Total Assets 2016]], "x")</f>
        <v>0.95</v>
      </c>
      <c r="AT515" s="3">
        <f xml:space="preserve"> IFERROR(Table1[[#This Row],[GP 2017]]/Table1[[#This Row],[Total Assets 2017]], "x")</f>
        <v>0.8571428571428571</v>
      </c>
      <c r="AU515" s="3">
        <f xml:space="preserve"> IFERROR(Table1[[#This Row],[GP 2018]]/Table1[[#This Row],[Total Assets 2018]], "x")</f>
        <v>0.8</v>
      </c>
      <c r="AV515" s="3">
        <f xml:space="preserve"> IFERROR(Table1[[#This Row],[GP 2019]]/Table1[[#This Row],[Total Assets 2019]], "x")</f>
        <v>0.80769230769230771</v>
      </c>
      <c r="AW515" s="3">
        <f xml:space="preserve"> IFERROR(Table1[[#This Row],[GP 2020]]/Table1[[#This Row],[Total Assets 2020]], "x")</f>
        <v>0.63414634146341475</v>
      </c>
      <c r="AX515" s="3">
        <f xml:space="preserve"> IFERROR(Table1[[#This Row],[GP 2021]]/Table1[[#This Row],[Total Assets 2021]], "x")</f>
        <v>0.64102564102564108</v>
      </c>
      <c r="AY515" s="3">
        <f xml:space="preserve"> IFERROR(Table1[[#This Row],[GP TTM]]/Table1[[#This Row],[Total Assets TTM]], "x")</f>
        <v>0.58695652173913049</v>
      </c>
      <c r="BA515" s="3" t="str">
        <f xml:space="preserve"> IFERROR(ABS(Table1[[#This Row],[ROA 2013]]-Table1[[#This Row],[ROA 2012]]), "x")</f>
        <v>x</v>
      </c>
      <c r="BB515" s="3">
        <f xml:space="preserve"> IFERROR(ABS(Table1[[#This Row],[ROA 2014]]-Table1[[#This Row],[ROA 2013]]), "x")</f>
        <v>0.1454545454545455</v>
      </c>
      <c r="BC515" s="3">
        <f xml:space="preserve"> IFERROR(ABS(Table1[[#This Row],[ROA 2015]]-Table1[[#This Row],[ROA 2014]]), "x")</f>
        <v>0.53750000000000009</v>
      </c>
      <c r="BD515" s="3">
        <f xml:space="preserve"> IFERROR(ABS(Table1[[#This Row],[ROA 2016]]-Table1[[#This Row],[ROA 2015]]), "x")</f>
        <v>0.11250000000000004</v>
      </c>
      <c r="BE515" s="3">
        <f xml:space="preserve"> IFERROR(ABS(Table1[[#This Row],[ROA 2017]]-Table1[[#This Row],[ROA 2016]]), "x")</f>
        <v>9.285714285714286E-2</v>
      </c>
      <c r="BF515" s="3">
        <f xml:space="preserve"> IFERROR(ABS(Table1[[#This Row],[ROA 2018]]-Table1[[#This Row],[ROA 2017]]), "x")</f>
        <v>5.7142857142857051E-2</v>
      </c>
      <c r="BG515" s="3">
        <f xml:space="preserve"> IFERROR(ABS(Table1[[#This Row],[ROA 2019]]-Table1[[#This Row],[ROA 2018]]), "x")</f>
        <v>7.692307692307665E-3</v>
      </c>
      <c r="BH515" s="3">
        <f xml:space="preserve"> IFERROR(ABS(Table1[[#This Row],[ROA 2020]]-Table1[[#This Row],[ROA 2019]]), "x")</f>
        <v>0.17354596622889296</v>
      </c>
      <c r="BI515" s="3">
        <f xml:space="preserve"> IFERROR(ABS(Table1[[#This Row],[ROA 2021]]-Table1[[#This Row],[ROA 2020]]), "x")</f>
        <v>6.8792995622263264E-3</v>
      </c>
      <c r="BJ515" s="3">
        <f xml:space="preserve"> IFERROR(AVERAGE(Table1[[#This Row],[ROA 2013-2012]:[ROA 2021-2020]]), "x")</f>
        <v>0.14169651486724655</v>
      </c>
      <c r="BK515" s="3">
        <f>IFERROR(AVERAGE(Table1[[#This Row],[ROA 2012]:[ROA 2021]]), "x")</f>
        <v>0.97856140020774163</v>
      </c>
      <c r="BN515" s="1">
        <f>SUM(Table1[[#This Row],[B/M Rank]:[ROA Rank]])</f>
        <v>0</v>
      </c>
    </row>
    <row r="516" spans="1:66" x14ac:dyDescent="0.25">
      <c r="A516" s="1" t="s">
        <v>3274</v>
      </c>
      <c r="B516" s="1" t="s">
        <v>1142</v>
      </c>
      <c r="C516" s="1" t="s">
        <v>4417</v>
      </c>
      <c r="D516" s="1" t="s">
        <v>268</v>
      </c>
      <c r="E516" s="1" t="s">
        <v>108</v>
      </c>
      <c r="F516" s="1">
        <v>7.74</v>
      </c>
      <c r="G516" s="19"/>
      <c r="H516" s="19"/>
      <c r="I516" s="19"/>
      <c r="J516" s="19"/>
      <c r="K516" s="1"/>
      <c r="L516" s="19"/>
      <c r="M516" s="1">
        <v>2012</v>
      </c>
      <c r="N516" s="1" t="s">
        <v>4368</v>
      </c>
      <c r="O516" s="1" t="s">
        <v>4368</v>
      </c>
      <c r="P516" s="1" t="s">
        <v>4368</v>
      </c>
      <c r="Q516" s="1" t="s">
        <v>4368</v>
      </c>
      <c r="R516" s="1" t="s">
        <v>4368</v>
      </c>
      <c r="S516" s="1" t="s">
        <v>4368</v>
      </c>
      <c r="T516" s="1" t="s">
        <v>4368</v>
      </c>
      <c r="U516" s="1" t="s">
        <v>4368</v>
      </c>
      <c r="V516" s="1" t="s">
        <v>4368</v>
      </c>
      <c r="W516" s="1" t="s">
        <v>4368</v>
      </c>
      <c r="X516" s="1" t="s">
        <v>4368</v>
      </c>
      <c r="Z516" s="3" t="str">
        <f xml:space="preserve"> IFERROR(AVEDEV(Table1[[#This Row],[GP 2012]:[GP 2021]]) / Table1[[#This Row],[Avg GP]], "x")</f>
        <v>x</v>
      </c>
      <c r="AA516" s="2" t="str">
        <f xml:space="preserve"> IFERROR(AVERAGE(Table1[[#This Row],[GP 2012]:[GP 2021]]), "x")</f>
        <v>x</v>
      </c>
      <c r="AB516" s="11">
        <f>Table1[Equity]/Table1[Market Capital]</f>
        <v>0.74935400516795858</v>
      </c>
      <c r="AC516" s="1">
        <v>0.3</v>
      </c>
      <c r="AD516" s="1">
        <v>0.2</v>
      </c>
      <c r="AE516" s="1">
        <v>0</v>
      </c>
      <c r="AF516" s="1">
        <v>0.2</v>
      </c>
      <c r="AG516" s="1">
        <v>0.4</v>
      </c>
      <c r="AH516" s="1">
        <v>2.2000000000000002</v>
      </c>
      <c r="AI516" s="1">
        <v>6.2</v>
      </c>
      <c r="AJ516" s="1">
        <v>6</v>
      </c>
      <c r="AK516" s="1">
        <v>5.3</v>
      </c>
      <c r="AL516" s="1">
        <v>5.7</v>
      </c>
      <c r="AM516" s="1">
        <v>6.2</v>
      </c>
      <c r="AN516" s="1">
        <v>5.8</v>
      </c>
      <c r="AO516" s="3" t="str">
        <f xml:space="preserve"> IFERROR(Table1[[#This Row],[GP 2012]]/Table1[[#This Row],[Total Assets 2012]], "x")</f>
        <v>x</v>
      </c>
      <c r="AP516" s="3" t="str">
        <f xml:space="preserve"> IFERROR(Table1[[#This Row],[GP 2013]]/Table1[[#This Row],[Total Assets 2013]], "x")</f>
        <v>x</v>
      </c>
      <c r="AQ516" s="3" t="str">
        <f xml:space="preserve"> IFERROR(Table1[[#This Row],[GP 2014]]/Table1[[#This Row],[Total Assets 2014]], "x")</f>
        <v>x</v>
      </c>
      <c r="AR516" s="3" t="str">
        <f xml:space="preserve"> IFERROR(Table1[[#This Row],[GP 2015]]/Table1[[#This Row],[Total Assets 2015]], "x")</f>
        <v>x</v>
      </c>
      <c r="AS516" s="3" t="str">
        <f xml:space="preserve"> IFERROR(Table1[[#This Row],[GP 2016]]/Table1[[#This Row],[Total Assets 2016]], "x")</f>
        <v>x</v>
      </c>
      <c r="AT516" s="3" t="str">
        <f xml:space="preserve"> IFERROR(Table1[[#This Row],[GP 2017]]/Table1[[#This Row],[Total Assets 2017]], "x")</f>
        <v>x</v>
      </c>
      <c r="AU516" s="3" t="str">
        <f xml:space="preserve"> IFERROR(Table1[[#This Row],[GP 2018]]/Table1[[#This Row],[Total Assets 2018]], "x")</f>
        <v>x</v>
      </c>
      <c r="AV516" s="3" t="str">
        <f xml:space="preserve"> IFERROR(Table1[[#This Row],[GP 2019]]/Table1[[#This Row],[Total Assets 2019]], "x")</f>
        <v>x</v>
      </c>
      <c r="AW516" s="3" t="str">
        <f xml:space="preserve"> IFERROR(Table1[[#This Row],[GP 2020]]/Table1[[#This Row],[Total Assets 2020]], "x")</f>
        <v>x</v>
      </c>
      <c r="AX516" s="3" t="str">
        <f xml:space="preserve"> IFERROR(Table1[[#This Row],[GP 2021]]/Table1[[#This Row],[Total Assets 2021]], "x")</f>
        <v>x</v>
      </c>
      <c r="AY516" s="3" t="str">
        <f xml:space="preserve"> IFERROR(Table1[[#This Row],[GP TTM]]/Table1[[#This Row],[Total Assets TTM]], "x")</f>
        <v>x</v>
      </c>
      <c r="BA516" s="3" t="str">
        <f xml:space="preserve"> IFERROR(ABS(Table1[[#This Row],[ROA 2013]]-Table1[[#This Row],[ROA 2012]]), "x")</f>
        <v>x</v>
      </c>
      <c r="BB516" s="3" t="str">
        <f xml:space="preserve"> IFERROR(ABS(Table1[[#This Row],[ROA 2014]]-Table1[[#This Row],[ROA 2013]]), "x")</f>
        <v>x</v>
      </c>
      <c r="BC516" s="3" t="str">
        <f xml:space="preserve"> IFERROR(ABS(Table1[[#This Row],[ROA 2015]]-Table1[[#This Row],[ROA 2014]]), "x")</f>
        <v>x</v>
      </c>
      <c r="BD516" s="3" t="str">
        <f xml:space="preserve"> IFERROR(ABS(Table1[[#This Row],[ROA 2016]]-Table1[[#This Row],[ROA 2015]]), "x")</f>
        <v>x</v>
      </c>
      <c r="BE516" s="3" t="str">
        <f xml:space="preserve"> IFERROR(ABS(Table1[[#This Row],[ROA 2017]]-Table1[[#This Row],[ROA 2016]]), "x")</f>
        <v>x</v>
      </c>
      <c r="BF516" s="3" t="str">
        <f xml:space="preserve"> IFERROR(ABS(Table1[[#This Row],[ROA 2018]]-Table1[[#This Row],[ROA 2017]]), "x")</f>
        <v>x</v>
      </c>
      <c r="BG516" s="3" t="str">
        <f xml:space="preserve"> IFERROR(ABS(Table1[[#This Row],[ROA 2019]]-Table1[[#This Row],[ROA 2018]]), "x")</f>
        <v>x</v>
      </c>
      <c r="BH516" s="3" t="str">
        <f xml:space="preserve"> IFERROR(ABS(Table1[[#This Row],[ROA 2020]]-Table1[[#This Row],[ROA 2019]]), "x")</f>
        <v>x</v>
      </c>
      <c r="BI516" s="3" t="str">
        <f xml:space="preserve"> IFERROR(ABS(Table1[[#This Row],[ROA 2021]]-Table1[[#This Row],[ROA 2020]]), "x")</f>
        <v>x</v>
      </c>
      <c r="BJ516" s="3" t="str">
        <f xml:space="preserve"> IFERROR(AVERAGE(Table1[[#This Row],[ROA 2013-2012]:[ROA 2021-2020]]), "x")</f>
        <v>x</v>
      </c>
      <c r="BK516" s="3" t="str">
        <f>IFERROR(AVERAGE(Table1[[#This Row],[ROA 2012]:[ROA 2021]]), "x")</f>
        <v>x</v>
      </c>
      <c r="BN516" s="1">
        <f>SUM(Table1[[#This Row],[B/M Rank]:[ROA Rank]])</f>
        <v>0</v>
      </c>
    </row>
    <row r="517" spans="1:66" x14ac:dyDescent="0.25">
      <c r="A517" s="1" t="s">
        <v>2190</v>
      </c>
      <c r="B517" s="1" t="s">
        <v>4376</v>
      </c>
      <c r="C517" s="1" t="s">
        <v>4374</v>
      </c>
      <c r="D517" s="1" t="s">
        <v>142</v>
      </c>
      <c r="E517" s="1" t="s">
        <v>108</v>
      </c>
      <c r="F517" s="1">
        <v>7.75</v>
      </c>
      <c r="G517" s="19"/>
      <c r="H517" s="19"/>
      <c r="I517" s="19"/>
      <c r="J517" s="19"/>
      <c r="K517" s="1"/>
      <c r="L517" s="19"/>
      <c r="M517" s="1">
        <v>2018</v>
      </c>
      <c r="T517" s="1" t="s">
        <v>4368</v>
      </c>
      <c r="U517" s="1" t="s">
        <v>4368</v>
      </c>
      <c r="V517" s="1" t="s">
        <v>4368</v>
      </c>
      <c r="W517" s="1" t="s">
        <v>4368</v>
      </c>
      <c r="X517" s="1">
        <v>0.2</v>
      </c>
      <c r="Z517" s="3" t="str">
        <f xml:space="preserve"> IFERROR(AVEDEV(Table1[[#This Row],[GP 2012]:[GP 2021]]) / Table1[[#This Row],[Avg GP]], "x")</f>
        <v>x</v>
      </c>
      <c r="AA517" s="2" t="str">
        <f xml:space="preserve"> IFERROR(AVERAGE(Table1[[#This Row],[GP 2012]:[GP 2021]]), "x")</f>
        <v>x</v>
      </c>
      <c r="AB517" s="11">
        <f>Table1[Equity]/Table1[Market Capital]</f>
        <v>4.1677419354838703</v>
      </c>
      <c r="AI517" s="1">
        <v>0.2</v>
      </c>
      <c r="AJ517" s="1">
        <v>0.2</v>
      </c>
      <c r="AK517" s="1">
        <v>7.4</v>
      </c>
      <c r="AL517" s="1">
        <v>20.5</v>
      </c>
      <c r="AM517" s="1">
        <v>34</v>
      </c>
      <c r="AN517" s="1">
        <v>32.299999999999997</v>
      </c>
      <c r="AO517" s="3" t="str">
        <f xml:space="preserve"> IFERROR(Table1[[#This Row],[GP 2012]]/Table1[[#This Row],[Total Assets 2012]], "x")</f>
        <v>x</v>
      </c>
      <c r="AP517" s="3" t="str">
        <f xml:space="preserve"> IFERROR(Table1[[#This Row],[GP 2013]]/Table1[[#This Row],[Total Assets 2013]], "x")</f>
        <v>x</v>
      </c>
      <c r="AQ517" s="3" t="str">
        <f xml:space="preserve"> IFERROR(Table1[[#This Row],[GP 2014]]/Table1[[#This Row],[Total Assets 2014]], "x")</f>
        <v>x</v>
      </c>
      <c r="AR517" s="3" t="str">
        <f xml:space="preserve"> IFERROR(Table1[[#This Row],[GP 2015]]/Table1[[#This Row],[Total Assets 2015]], "x")</f>
        <v>x</v>
      </c>
      <c r="AS517" s="3" t="str">
        <f xml:space="preserve"> IFERROR(Table1[[#This Row],[GP 2016]]/Table1[[#This Row],[Total Assets 2016]], "x")</f>
        <v>x</v>
      </c>
      <c r="AT517" s="3" t="str">
        <f xml:space="preserve"> IFERROR(Table1[[#This Row],[GP 2017]]/Table1[[#This Row],[Total Assets 2017]], "x")</f>
        <v>x</v>
      </c>
      <c r="AU517" s="3" t="str">
        <f xml:space="preserve"> IFERROR(Table1[[#This Row],[GP 2018]]/Table1[[#This Row],[Total Assets 2018]], "x")</f>
        <v>x</v>
      </c>
      <c r="AV517" s="3" t="str">
        <f xml:space="preserve"> IFERROR(Table1[[#This Row],[GP 2019]]/Table1[[#This Row],[Total Assets 2019]], "x")</f>
        <v>x</v>
      </c>
      <c r="AW517" s="3" t="str">
        <f xml:space="preserve"> IFERROR(Table1[[#This Row],[GP 2020]]/Table1[[#This Row],[Total Assets 2020]], "x")</f>
        <v>x</v>
      </c>
      <c r="AX517" s="3" t="str">
        <f xml:space="preserve"> IFERROR(Table1[[#This Row],[GP 2021]]/Table1[[#This Row],[Total Assets 2021]], "x")</f>
        <v>x</v>
      </c>
      <c r="AY517" s="3">
        <f xml:space="preserve"> IFERROR(Table1[[#This Row],[GP TTM]]/Table1[[#This Row],[Total Assets TTM]], "x")</f>
        <v>5.8823529411764705E-3</v>
      </c>
      <c r="BA517" s="3" t="str">
        <f xml:space="preserve"> IFERROR(ABS(Table1[[#This Row],[ROA 2013]]-Table1[[#This Row],[ROA 2012]]), "x")</f>
        <v>x</v>
      </c>
      <c r="BB517" s="3" t="str">
        <f xml:space="preserve"> IFERROR(ABS(Table1[[#This Row],[ROA 2014]]-Table1[[#This Row],[ROA 2013]]), "x")</f>
        <v>x</v>
      </c>
      <c r="BC517" s="3" t="str">
        <f xml:space="preserve"> IFERROR(ABS(Table1[[#This Row],[ROA 2015]]-Table1[[#This Row],[ROA 2014]]), "x")</f>
        <v>x</v>
      </c>
      <c r="BD517" s="3" t="str">
        <f xml:space="preserve"> IFERROR(ABS(Table1[[#This Row],[ROA 2016]]-Table1[[#This Row],[ROA 2015]]), "x")</f>
        <v>x</v>
      </c>
      <c r="BE517" s="3" t="str">
        <f xml:space="preserve"> IFERROR(ABS(Table1[[#This Row],[ROA 2017]]-Table1[[#This Row],[ROA 2016]]), "x")</f>
        <v>x</v>
      </c>
      <c r="BF517" s="3" t="str">
        <f xml:space="preserve"> IFERROR(ABS(Table1[[#This Row],[ROA 2018]]-Table1[[#This Row],[ROA 2017]]), "x")</f>
        <v>x</v>
      </c>
      <c r="BG517" s="3" t="str">
        <f xml:space="preserve"> IFERROR(ABS(Table1[[#This Row],[ROA 2019]]-Table1[[#This Row],[ROA 2018]]), "x")</f>
        <v>x</v>
      </c>
      <c r="BH517" s="3" t="str">
        <f xml:space="preserve"> IFERROR(ABS(Table1[[#This Row],[ROA 2020]]-Table1[[#This Row],[ROA 2019]]), "x")</f>
        <v>x</v>
      </c>
      <c r="BI517" s="3" t="str">
        <f xml:space="preserve"> IFERROR(ABS(Table1[[#This Row],[ROA 2021]]-Table1[[#This Row],[ROA 2020]]), "x")</f>
        <v>x</v>
      </c>
      <c r="BJ517" s="3" t="str">
        <f xml:space="preserve"> IFERROR(AVERAGE(Table1[[#This Row],[ROA 2013-2012]:[ROA 2021-2020]]), "x")</f>
        <v>x</v>
      </c>
      <c r="BK517" s="3" t="str">
        <f>IFERROR(AVERAGE(Table1[[#This Row],[ROA 2012]:[ROA 2021]]), "x")</f>
        <v>x</v>
      </c>
      <c r="BN517" s="1">
        <f>SUM(Table1[[#This Row],[B/M Rank]:[ROA Rank]])</f>
        <v>0</v>
      </c>
    </row>
    <row r="518" spans="1:66" x14ac:dyDescent="0.25">
      <c r="A518" s="1" t="s">
        <v>2658</v>
      </c>
      <c r="B518" s="1" t="s">
        <v>709</v>
      </c>
      <c r="C518" s="1" t="s">
        <v>4406</v>
      </c>
      <c r="D518" s="1" t="s">
        <v>392</v>
      </c>
      <c r="E518" s="1" t="s">
        <v>108</v>
      </c>
      <c r="F518" s="1">
        <v>7.75</v>
      </c>
      <c r="G518" s="19"/>
      <c r="H518" s="19"/>
      <c r="I518" s="19"/>
      <c r="J518" s="19"/>
      <c r="K518" s="1"/>
      <c r="L518" s="19"/>
      <c r="M518" s="1">
        <v>2016</v>
      </c>
      <c r="R518" s="1">
        <v>0.1</v>
      </c>
      <c r="S518" s="1">
        <v>0</v>
      </c>
      <c r="T518" s="1">
        <v>0</v>
      </c>
      <c r="U518" s="1">
        <v>0.1</v>
      </c>
      <c r="V518" s="1">
        <v>0</v>
      </c>
      <c r="W518" s="1">
        <v>0</v>
      </c>
      <c r="X518" s="1">
        <v>0</v>
      </c>
      <c r="Z518" s="3">
        <f xml:space="preserve"> IFERROR(AVEDEV(Table1[[#This Row],[GP 2012]:[GP 2021]]) / Table1[[#This Row],[Avg GP]], "x")</f>
        <v>1.3333333333333335</v>
      </c>
      <c r="AA518" s="2">
        <f xml:space="preserve"> IFERROR(AVERAGE(Table1[[#This Row],[GP 2012]:[GP 2021]]), "x")</f>
        <v>3.3333333333333333E-2</v>
      </c>
      <c r="AB518" s="11">
        <f>Table1[Equity]/Table1[Market Capital]</f>
        <v>0</v>
      </c>
      <c r="AG518" s="1">
        <v>0.8</v>
      </c>
      <c r="AH518" s="1">
        <v>0.1</v>
      </c>
      <c r="AI518" s="1">
        <v>1.4</v>
      </c>
      <c r="AJ518" s="1">
        <v>0.2</v>
      </c>
      <c r="AK518" s="1">
        <v>0.2</v>
      </c>
      <c r="AL518" s="1">
        <v>1.3</v>
      </c>
      <c r="AM518" s="1">
        <v>0.8</v>
      </c>
      <c r="AN518" s="1">
        <v>0</v>
      </c>
      <c r="AO518" s="3" t="str">
        <f xml:space="preserve"> IFERROR(Table1[[#This Row],[GP 2012]]/Table1[[#This Row],[Total Assets 2012]], "x")</f>
        <v>x</v>
      </c>
      <c r="AP518" s="3" t="str">
        <f xml:space="preserve"> IFERROR(Table1[[#This Row],[GP 2013]]/Table1[[#This Row],[Total Assets 2013]], "x")</f>
        <v>x</v>
      </c>
      <c r="AQ518" s="3" t="str">
        <f xml:space="preserve"> IFERROR(Table1[[#This Row],[GP 2014]]/Table1[[#This Row],[Total Assets 2014]], "x")</f>
        <v>x</v>
      </c>
      <c r="AR518" s="3" t="str">
        <f xml:space="preserve"> IFERROR(Table1[[#This Row],[GP 2015]]/Table1[[#This Row],[Total Assets 2015]], "x")</f>
        <v>x</v>
      </c>
      <c r="AS518" s="3">
        <f xml:space="preserve"> IFERROR(Table1[[#This Row],[GP 2016]]/Table1[[#This Row],[Total Assets 2016]], "x")</f>
        <v>0.125</v>
      </c>
      <c r="AT518" s="3">
        <f xml:space="preserve"> IFERROR(Table1[[#This Row],[GP 2017]]/Table1[[#This Row],[Total Assets 2017]], "x")</f>
        <v>0</v>
      </c>
      <c r="AU518" s="3">
        <f xml:space="preserve"> IFERROR(Table1[[#This Row],[GP 2018]]/Table1[[#This Row],[Total Assets 2018]], "x")</f>
        <v>0</v>
      </c>
      <c r="AV518" s="3">
        <f xml:space="preserve"> IFERROR(Table1[[#This Row],[GP 2019]]/Table1[[#This Row],[Total Assets 2019]], "x")</f>
        <v>0.5</v>
      </c>
      <c r="AW518" s="3">
        <f xml:space="preserve"> IFERROR(Table1[[#This Row],[GP 2020]]/Table1[[#This Row],[Total Assets 2020]], "x")</f>
        <v>0</v>
      </c>
      <c r="AX518" s="3">
        <f xml:space="preserve"> IFERROR(Table1[[#This Row],[GP 2021]]/Table1[[#This Row],[Total Assets 2021]], "x")</f>
        <v>0</v>
      </c>
      <c r="AY518" s="3">
        <f xml:space="preserve"> IFERROR(Table1[[#This Row],[GP TTM]]/Table1[[#This Row],[Total Assets TTM]], "x")</f>
        <v>0</v>
      </c>
      <c r="BA518" s="3" t="str">
        <f xml:space="preserve"> IFERROR(ABS(Table1[[#This Row],[ROA 2013]]-Table1[[#This Row],[ROA 2012]]), "x")</f>
        <v>x</v>
      </c>
      <c r="BB518" s="3" t="str">
        <f xml:space="preserve"> IFERROR(ABS(Table1[[#This Row],[ROA 2014]]-Table1[[#This Row],[ROA 2013]]), "x")</f>
        <v>x</v>
      </c>
      <c r="BC518" s="3" t="str">
        <f xml:space="preserve"> IFERROR(ABS(Table1[[#This Row],[ROA 2015]]-Table1[[#This Row],[ROA 2014]]), "x")</f>
        <v>x</v>
      </c>
      <c r="BD518" s="3" t="str">
        <f xml:space="preserve"> IFERROR(ABS(Table1[[#This Row],[ROA 2016]]-Table1[[#This Row],[ROA 2015]]), "x")</f>
        <v>x</v>
      </c>
      <c r="BE518" s="3">
        <f xml:space="preserve"> IFERROR(ABS(Table1[[#This Row],[ROA 2017]]-Table1[[#This Row],[ROA 2016]]), "x")</f>
        <v>0.125</v>
      </c>
      <c r="BF518" s="3">
        <f xml:space="preserve"> IFERROR(ABS(Table1[[#This Row],[ROA 2018]]-Table1[[#This Row],[ROA 2017]]), "x")</f>
        <v>0</v>
      </c>
      <c r="BG518" s="3">
        <f xml:space="preserve"> IFERROR(ABS(Table1[[#This Row],[ROA 2019]]-Table1[[#This Row],[ROA 2018]]), "x")</f>
        <v>0.5</v>
      </c>
      <c r="BH518" s="3">
        <f xml:space="preserve"> IFERROR(ABS(Table1[[#This Row],[ROA 2020]]-Table1[[#This Row],[ROA 2019]]), "x")</f>
        <v>0.5</v>
      </c>
      <c r="BI518" s="3">
        <f xml:space="preserve"> IFERROR(ABS(Table1[[#This Row],[ROA 2021]]-Table1[[#This Row],[ROA 2020]]), "x")</f>
        <v>0</v>
      </c>
      <c r="BJ518" s="3">
        <f xml:space="preserve"> IFERROR(AVERAGE(Table1[[#This Row],[ROA 2013-2012]:[ROA 2021-2020]]), "x")</f>
        <v>0.22500000000000001</v>
      </c>
      <c r="BK518" s="3">
        <f>IFERROR(AVERAGE(Table1[[#This Row],[ROA 2012]:[ROA 2021]]), "x")</f>
        <v>0.10416666666666667</v>
      </c>
      <c r="BN518" s="1">
        <f>SUM(Table1[[#This Row],[B/M Rank]:[ROA Rank]])</f>
        <v>0</v>
      </c>
    </row>
    <row r="519" spans="1:66" x14ac:dyDescent="0.25">
      <c r="A519" s="1" t="s">
        <v>3218</v>
      </c>
      <c r="B519" s="1" t="s">
        <v>4572</v>
      </c>
      <c r="C519" s="1" t="s">
        <v>4417</v>
      </c>
      <c r="D519" s="1" t="s">
        <v>268</v>
      </c>
      <c r="E519" s="1" t="s">
        <v>108</v>
      </c>
      <c r="F519" s="1">
        <v>7.76</v>
      </c>
      <c r="G519" s="19"/>
      <c r="H519" s="19"/>
      <c r="I519" s="19"/>
      <c r="J519" s="19"/>
      <c r="K519" s="1"/>
      <c r="L519" s="19"/>
      <c r="M519" s="1">
        <v>2021</v>
      </c>
      <c r="W519" s="1" t="s">
        <v>4368</v>
      </c>
      <c r="X519" s="1" t="s">
        <v>4368</v>
      </c>
      <c r="Z519" s="3" t="str">
        <f xml:space="preserve"> IFERROR(AVEDEV(Table1[[#This Row],[GP 2012]:[GP 2021]]) / Table1[[#This Row],[Avg GP]], "x")</f>
        <v>x</v>
      </c>
      <c r="AA519" s="2" t="str">
        <f xml:space="preserve"> IFERROR(AVERAGE(Table1[[#This Row],[GP 2012]:[GP 2021]]), "x")</f>
        <v>x</v>
      </c>
      <c r="AB519" s="11">
        <f>Table1[Equity]/Table1[Market Capital]</f>
        <v>0.18041237113402062</v>
      </c>
      <c r="AL519" s="1">
        <v>1.9</v>
      </c>
      <c r="AM519" s="1">
        <v>1.9</v>
      </c>
      <c r="AN519" s="1">
        <v>1.4</v>
      </c>
      <c r="AO519" s="3" t="str">
        <f xml:space="preserve"> IFERROR(Table1[[#This Row],[GP 2012]]/Table1[[#This Row],[Total Assets 2012]], "x")</f>
        <v>x</v>
      </c>
      <c r="AP519" s="3" t="str">
        <f xml:space="preserve"> IFERROR(Table1[[#This Row],[GP 2013]]/Table1[[#This Row],[Total Assets 2013]], "x")</f>
        <v>x</v>
      </c>
      <c r="AQ519" s="3" t="str">
        <f xml:space="preserve"> IFERROR(Table1[[#This Row],[GP 2014]]/Table1[[#This Row],[Total Assets 2014]], "x")</f>
        <v>x</v>
      </c>
      <c r="AR519" s="3" t="str">
        <f xml:space="preserve"> IFERROR(Table1[[#This Row],[GP 2015]]/Table1[[#This Row],[Total Assets 2015]], "x")</f>
        <v>x</v>
      </c>
      <c r="AS519" s="3" t="str">
        <f xml:space="preserve"> IFERROR(Table1[[#This Row],[GP 2016]]/Table1[[#This Row],[Total Assets 2016]], "x")</f>
        <v>x</v>
      </c>
      <c r="AT519" s="3" t="str">
        <f xml:space="preserve"> IFERROR(Table1[[#This Row],[GP 2017]]/Table1[[#This Row],[Total Assets 2017]], "x")</f>
        <v>x</v>
      </c>
      <c r="AU519" s="3" t="str">
        <f xml:space="preserve"> IFERROR(Table1[[#This Row],[GP 2018]]/Table1[[#This Row],[Total Assets 2018]], "x")</f>
        <v>x</v>
      </c>
      <c r="AV519" s="3" t="str">
        <f xml:space="preserve"> IFERROR(Table1[[#This Row],[GP 2019]]/Table1[[#This Row],[Total Assets 2019]], "x")</f>
        <v>x</v>
      </c>
      <c r="AW519" s="3" t="str">
        <f xml:space="preserve"> IFERROR(Table1[[#This Row],[GP 2020]]/Table1[[#This Row],[Total Assets 2020]], "x")</f>
        <v>x</v>
      </c>
      <c r="AX519" s="3" t="str">
        <f xml:space="preserve"> IFERROR(Table1[[#This Row],[GP 2021]]/Table1[[#This Row],[Total Assets 2021]], "x")</f>
        <v>x</v>
      </c>
      <c r="AY519" s="3" t="str">
        <f xml:space="preserve"> IFERROR(Table1[[#This Row],[GP TTM]]/Table1[[#This Row],[Total Assets TTM]], "x")</f>
        <v>x</v>
      </c>
      <c r="BA519" s="3" t="str">
        <f xml:space="preserve"> IFERROR(ABS(Table1[[#This Row],[ROA 2013]]-Table1[[#This Row],[ROA 2012]]), "x")</f>
        <v>x</v>
      </c>
      <c r="BB519" s="3" t="str">
        <f xml:space="preserve"> IFERROR(ABS(Table1[[#This Row],[ROA 2014]]-Table1[[#This Row],[ROA 2013]]), "x")</f>
        <v>x</v>
      </c>
      <c r="BC519" s="3" t="str">
        <f xml:space="preserve"> IFERROR(ABS(Table1[[#This Row],[ROA 2015]]-Table1[[#This Row],[ROA 2014]]), "x")</f>
        <v>x</v>
      </c>
      <c r="BD519" s="3" t="str">
        <f xml:space="preserve"> IFERROR(ABS(Table1[[#This Row],[ROA 2016]]-Table1[[#This Row],[ROA 2015]]), "x")</f>
        <v>x</v>
      </c>
      <c r="BE519" s="3" t="str">
        <f xml:space="preserve"> IFERROR(ABS(Table1[[#This Row],[ROA 2017]]-Table1[[#This Row],[ROA 2016]]), "x")</f>
        <v>x</v>
      </c>
      <c r="BF519" s="3" t="str">
        <f xml:space="preserve"> IFERROR(ABS(Table1[[#This Row],[ROA 2018]]-Table1[[#This Row],[ROA 2017]]), "x")</f>
        <v>x</v>
      </c>
      <c r="BG519" s="3" t="str">
        <f xml:space="preserve"> IFERROR(ABS(Table1[[#This Row],[ROA 2019]]-Table1[[#This Row],[ROA 2018]]), "x")</f>
        <v>x</v>
      </c>
      <c r="BH519" s="3" t="str">
        <f xml:space="preserve"> IFERROR(ABS(Table1[[#This Row],[ROA 2020]]-Table1[[#This Row],[ROA 2019]]), "x")</f>
        <v>x</v>
      </c>
      <c r="BI519" s="3" t="str">
        <f xml:space="preserve"> IFERROR(ABS(Table1[[#This Row],[ROA 2021]]-Table1[[#This Row],[ROA 2020]]), "x")</f>
        <v>x</v>
      </c>
      <c r="BJ519" s="3" t="str">
        <f xml:space="preserve"> IFERROR(AVERAGE(Table1[[#This Row],[ROA 2013-2012]:[ROA 2021-2020]]), "x")</f>
        <v>x</v>
      </c>
      <c r="BK519" s="3" t="str">
        <f>IFERROR(AVERAGE(Table1[[#This Row],[ROA 2012]:[ROA 2021]]), "x")</f>
        <v>x</v>
      </c>
      <c r="BN519" s="1">
        <f>SUM(Table1[[#This Row],[B/M Rank]:[ROA Rank]])</f>
        <v>0</v>
      </c>
    </row>
    <row r="520" spans="1:66" x14ac:dyDescent="0.25">
      <c r="A520" s="1" t="s">
        <v>3336</v>
      </c>
      <c r="B520" s="1" t="s">
        <v>4616</v>
      </c>
      <c r="C520" s="1" t="s">
        <v>4417</v>
      </c>
      <c r="D520" s="1" t="s">
        <v>268</v>
      </c>
      <c r="E520" s="1" t="s">
        <v>108</v>
      </c>
      <c r="F520" s="1">
        <v>7.77</v>
      </c>
      <c r="G520" s="19"/>
      <c r="H520" s="19"/>
      <c r="I520" s="19"/>
      <c r="J520" s="19"/>
      <c r="K520" s="1"/>
      <c r="L520" s="19"/>
      <c r="M520" s="1">
        <v>2016</v>
      </c>
      <c r="R520" s="1" t="s">
        <v>4368</v>
      </c>
      <c r="S520" s="1" t="s">
        <v>4368</v>
      </c>
      <c r="T520" s="1" t="s">
        <v>4368</v>
      </c>
      <c r="U520" s="1" t="s">
        <v>4368</v>
      </c>
      <c r="V520" s="1" t="s">
        <v>4368</v>
      </c>
      <c r="W520" s="1" t="s">
        <v>4368</v>
      </c>
      <c r="X520" s="1" t="s">
        <v>4368</v>
      </c>
      <c r="Z520" s="3" t="str">
        <f xml:space="preserve"> IFERROR(AVEDEV(Table1[[#This Row],[GP 2012]:[GP 2021]]) / Table1[[#This Row],[Avg GP]], "x")</f>
        <v>x</v>
      </c>
      <c r="AA520" s="2" t="str">
        <f xml:space="preserve"> IFERROR(AVERAGE(Table1[[#This Row],[GP 2012]:[GP 2021]]), "x")</f>
        <v>x</v>
      </c>
      <c r="AB520" s="11">
        <f>Table1[Equity]/Table1[Market Capital]</f>
        <v>1.0553410553410554</v>
      </c>
      <c r="AG520" s="1">
        <v>1.8</v>
      </c>
      <c r="AH520" s="1">
        <v>2</v>
      </c>
      <c r="AI520" s="1">
        <v>2.4</v>
      </c>
      <c r="AJ520" s="1">
        <v>2.8</v>
      </c>
      <c r="AK520" s="1">
        <v>3.9</v>
      </c>
      <c r="AL520" s="1">
        <v>6.3</v>
      </c>
      <c r="AM520" s="1">
        <v>8.5</v>
      </c>
      <c r="AN520" s="1">
        <v>8.1999999999999993</v>
      </c>
      <c r="AO520" s="3" t="str">
        <f xml:space="preserve"> IFERROR(Table1[[#This Row],[GP 2012]]/Table1[[#This Row],[Total Assets 2012]], "x")</f>
        <v>x</v>
      </c>
      <c r="AP520" s="3" t="str">
        <f xml:space="preserve"> IFERROR(Table1[[#This Row],[GP 2013]]/Table1[[#This Row],[Total Assets 2013]], "x")</f>
        <v>x</v>
      </c>
      <c r="AQ520" s="3" t="str">
        <f xml:space="preserve"> IFERROR(Table1[[#This Row],[GP 2014]]/Table1[[#This Row],[Total Assets 2014]], "x")</f>
        <v>x</v>
      </c>
      <c r="AR520" s="3" t="str">
        <f xml:space="preserve"> IFERROR(Table1[[#This Row],[GP 2015]]/Table1[[#This Row],[Total Assets 2015]], "x")</f>
        <v>x</v>
      </c>
      <c r="AS520" s="3" t="str">
        <f xml:space="preserve"> IFERROR(Table1[[#This Row],[GP 2016]]/Table1[[#This Row],[Total Assets 2016]], "x")</f>
        <v>x</v>
      </c>
      <c r="AT520" s="3" t="str">
        <f xml:space="preserve"> IFERROR(Table1[[#This Row],[GP 2017]]/Table1[[#This Row],[Total Assets 2017]], "x")</f>
        <v>x</v>
      </c>
      <c r="AU520" s="3" t="str">
        <f xml:space="preserve"> IFERROR(Table1[[#This Row],[GP 2018]]/Table1[[#This Row],[Total Assets 2018]], "x")</f>
        <v>x</v>
      </c>
      <c r="AV520" s="3" t="str">
        <f xml:space="preserve"> IFERROR(Table1[[#This Row],[GP 2019]]/Table1[[#This Row],[Total Assets 2019]], "x")</f>
        <v>x</v>
      </c>
      <c r="AW520" s="3" t="str">
        <f xml:space="preserve"> IFERROR(Table1[[#This Row],[GP 2020]]/Table1[[#This Row],[Total Assets 2020]], "x")</f>
        <v>x</v>
      </c>
      <c r="AX520" s="3" t="str">
        <f xml:space="preserve"> IFERROR(Table1[[#This Row],[GP 2021]]/Table1[[#This Row],[Total Assets 2021]], "x")</f>
        <v>x</v>
      </c>
      <c r="AY520" s="3" t="str">
        <f xml:space="preserve"> IFERROR(Table1[[#This Row],[GP TTM]]/Table1[[#This Row],[Total Assets TTM]], "x")</f>
        <v>x</v>
      </c>
      <c r="BA520" s="3" t="str">
        <f xml:space="preserve"> IFERROR(ABS(Table1[[#This Row],[ROA 2013]]-Table1[[#This Row],[ROA 2012]]), "x")</f>
        <v>x</v>
      </c>
      <c r="BB520" s="3" t="str">
        <f xml:space="preserve"> IFERROR(ABS(Table1[[#This Row],[ROA 2014]]-Table1[[#This Row],[ROA 2013]]), "x")</f>
        <v>x</v>
      </c>
      <c r="BC520" s="3" t="str">
        <f xml:space="preserve"> IFERROR(ABS(Table1[[#This Row],[ROA 2015]]-Table1[[#This Row],[ROA 2014]]), "x")</f>
        <v>x</v>
      </c>
      <c r="BD520" s="3" t="str">
        <f xml:space="preserve"> IFERROR(ABS(Table1[[#This Row],[ROA 2016]]-Table1[[#This Row],[ROA 2015]]), "x")</f>
        <v>x</v>
      </c>
      <c r="BE520" s="3" t="str">
        <f xml:space="preserve"> IFERROR(ABS(Table1[[#This Row],[ROA 2017]]-Table1[[#This Row],[ROA 2016]]), "x")</f>
        <v>x</v>
      </c>
      <c r="BF520" s="3" t="str">
        <f xml:space="preserve"> IFERROR(ABS(Table1[[#This Row],[ROA 2018]]-Table1[[#This Row],[ROA 2017]]), "x")</f>
        <v>x</v>
      </c>
      <c r="BG520" s="3" t="str">
        <f xml:space="preserve"> IFERROR(ABS(Table1[[#This Row],[ROA 2019]]-Table1[[#This Row],[ROA 2018]]), "x")</f>
        <v>x</v>
      </c>
      <c r="BH520" s="3" t="str">
        <f xml:space="preserve"> IFERROR(ABS(Table1[[#This Row],[ROA 2020]]-Table1[[#This Row],[ROA 2019]]), "x")</f>
        <v>x</v>
      </c>
      <c r="BI520" s="3" t="str">
        <f xml:space="preserve"> IFERROR(ABS(Table1[[#This Row],[ROA 2021]]-Table1[[#This Row],[ROA 2020]]), "x")</f>
        <v>x</v>
      </c>
      <c r="BJ520" s="3" t="str">
        <f xml:space="preserve"> IFERROR(AVERAGE(Table1[[#This Row],[ROA 2013-2012]:[ROA 2021-2020]]), "x")</f>
        <v>x</v>
      </c>
      <c r="BK520" s="3" t="str">
        <f>IFERROR(AVERAGE(Table1[[#This Row],[ROA 2012]:[ROA 2021]]), "x")</f>
        <v>x</v>
      </c>
      <c r="BN520" s="1">
        <f>SUM(Table1[[#This Row],[B/M Rank]:[ROA Rank]])</f>
        <v>0</v>
      </c>
    </row>
    <row r="521" spans="1:66" x14ac:dyDescent="0.25">
      <c r="A521" s="1" t="s">
        <v>2583</v>
      </c>
      <c r="B521" s="1" t="s">
        <v>631</v>
      </c>
      <c r="C521" s="1" t="s">
        <v>616</v>
      </c>
      <c r="D521" s="1" t="s">
        <v>11</v>
      </c>
      <c r="E521" s="1" t="s">
        <v>108</v>
      </c>
      <c r="F521" s="1">
        <v>7.86</v>
      </c>
      <c r="G521" s="19"/>
      <c r="H521" s="19"/>
      <c r="I521" s="19"/>
      <c r="J521" s="19"/>
      <c r="K521" s="1"/>
      <c r="L521" s="19"/>
      <c r="M521" s="1">
        <v>2017</v>
      </c>
      <c r="S521" s="1">
        <v>1.3</v>
      </c>
      <c r="T521" s="1">
        <v>1</v>
      </c>
      <c r="U521" s="1">
        <v>1.2</v>
      </c>
      <c r="V521" s="1">
        <v>0.6</v>
      </c>
      <c r="W521" s="1">
        <v>1.9</v>
      </c>
      <c r="X521" s="1">
        <v>2.8</v>
      </c>
      <c r="Z521" s="3">
        <f xml:space="preserve"> IFERROR(AVEDEV(Table1[[#This Row],[GP 2012]:[GP 2021]]) / Table1[[#This Row],[Avg GP]], "x")</f>
        <v>0.26666666666666666</v>
      </c>
      <c r="AA521" s="2">
        <f xml:space="preserve"> IFERROR(AVERAGE(Table1[[#This Row],[GP 2012]:[GP 2021]]), "x")</f>
        <v>1.2</v>
      </c>
      <c r="AB521" s="11">
        <f>Table1[Equity]/Table1[Market Capital]</f>
        <v>6.3613231552162849E-2</v>
      </c>
      <c r="AH521" s="1">
        <v>0.5</v>
      </c>
      <c r="AI521" s="1">
        <v>0.5</v>
      </c>
      <c r="AJ521" s="1">
        <v>0.5</v>
      </c>
      <c r="AK521" s="1">
        <v>4.0999999999999996</v>
      </c>
      <c r="AL521" s="1">
        <v>9.3000000000000007</v>
      </c>
      <c r="AM521" s="1">
        <v>9.1</v>
      </c>
      <c r="AN521" s="1">
        <v>0.5</v>
      </c>
      <c r="AO521" s="3" t="str">
        <f xml:space="preserve"> IFERROR(Table1[[#This Row],[GP 2012]]/Table1[[#This Row],[Total Assets 2012]], "x")</f>
        <v>x</v>
      </c>
      <c r="AP521" s="3" t="str">
        <f xml:space="preserve"> IFERROR(Table1[[#This Row],[GP 2013]]/Table1[[#This Row],[Total Assets 2013]], "x")</f>
        <v>x</v>
      </c>
      <c r="AQ521" s="3" t="str">
        <f xml:space="preserve"> IFERROR(Table1[[#This Row],[GP 2014]]/Table1[[#This Row],[Total Assets 2014]], "x")</f>
        <v>x</v>
      </c>
      <c r="AR521" s="3" t="str">
        <f xml:space="preserve"> IFERROR(Table1[[#This Row],[GP 2015]]/Table1[[#This Row],[Total Assets 2015]], "x")</f>
        <v>x</v>
      </c>
      <c r="AS521" s="3" t="str">
        <f xml:space="preserve"> IFERROR(Table1[[#This Row],[GP 2016]]/Table1[[#This Row],[Total Assets 2016]], "x")</f>
        <v>x</v>
      </c>
      <c r="AT521" s="3">
        <f xml:space="preserve"> IFERROR(Table1[[#This Row],[GP 2017]]/Table1[[#This Row],[Total Assets 2017]], "x")</f>
        <v>2.6</v>
      </c>
      <c r="AU521" s="3">
        <f xml:space="preserve"> IFERROR(Table1[[#This Row],[GP 2018]]/Table1[[#This Row],[Total Assets 2018]], "x")</f>
        <v>2</v>
      </c>
      <c r="AV521" s="3">
        <f xml:space="preserve"> IFERROR(Table1[[#This Row],[GP 2019]]/Table1[[#This Row],[Total Assets 2019]], "x")</f>
        <v>2.4</v>
      </c>
      <c r="AW521" s="3">
        <f xml:space="preserve"> IFERROR(Table1[[#This Row],[GP 2020]]/Table1[[#This Row],[Total Assets 2020]], "x")</f>
        <v>0.14634146341463417</v>
      </c>
      <c r="AX521" s="3">
        <f xml:space="preserve"> IFERROR(Table1[[#This Row],[GP 2021]]/Table1[[#This Row],[Total Assets 2021]], "x")</f>
        <v>0.20430107526881719</v>
      </c>
      <c r="AY521" s="3">
        <f xml:space="preserve"> IFERROR(Table1[[#This Row],[GP TTM]]/Table1[[#This Row],[Total Assets TTM]], "x")</f>
        <v>0.30769230769230771</v>
      </c>
      <c r="BA521" s="3" t="str">
        <f xml:space="preserve"> IFERROR(ABS(Table1[[#This Row],[ROA 2013]]-Table1[[#This Row],[ROA 2012]]), "x")</f>
        <v>x</v>
      </c>
      <c r="BB521" s="3" t="str">
        <f xml:space="preserve"> IFERROR(ABS(Table1[[#This Row],[ROA 2014]]-Table1[[#This Row],[ROA 2013]]), "x")</f>
        <v>x</v>
      </c>
      <c r="BC521" s="3" t="str">
        <f xml:space="preserve"> IFERROR(ABS(Table1[[#This Row],[ROA 2015]]-Table1[[#This Row],[ROA 2014]]), "x")</f>
        <v>x</v>
      </c>
      <c r="BD521" s="3" t="str">
        <f xml:space="preserve"> IFERROR(ABS(Table1[[#This Row],[ROA 2016]]-Table1[[#This Row],[ROA 2015]]), "x")</f>
        <v>x</v>
      </c>
      <c r="BE521" s="3" t="str">
        <f xml:space="preserve"> IFERROR(ABS(Table1[[#This Row],[ROA 2017]]-Table1[[#This Row],[ROA 2016]]), "x")</f>
        <v>x</v>
      </c>
      <c r="BF521" s="3">
        <f xml:space="preserve"> IFERROR(ABS(Table1[[#This Row],[ROA 2018]]-Table1[[#This Row],[ROA 2017]]), "x")</f>
        <v>0.60000000000000009</v>
      </c>
      <c r="BG521" s="3">
        <f xml:space="preserve"> IFERROR(ABS(Table1[[#This Row],[ROA 2019]]-Table1[[#This Row],[ROA 2018]]), "x")</f>
        <v>0.39999999999999991</v>
      </c>
      <c r="BH521" s="3">
        <f xml:space="preserve"> IFERROR(ABS(Table1[[#This Row],[ROA 2020]]-Table1[[#This Row],[ROA 2019]]), "x")</f>
        <v>2.2536585365853656</v>
      </c>
      <c r="BI521" s="3">
        <f xml:space="preserve"> IFERROR(ABS(Table1[[#This Row],[ROA 2021]]-Table1[[#This Row],[ROA 2020]]), "x")</f>
        <v>5.7959611854183024E-2</v>
      </c>
      <c r="BJ521" s="3">
        <f xml:space="preserve"> IFERROR(AVERAGE(Table1[[#This Row],[ROA 2013-2012]:[ROA 2021-2020]]), "x")</f>
        <v>0.82790453710988721</v>
      </c>
      <c r="BK521" s="3">
        <f>IFERROR(AVERAGE(Table1[[#This Row],[ROA 2012]:[ROA 2021]]), "x")</f>
        <v>1.4701285077366903</v>
      </c>
      <c r="BN521" s="1">
        <f>SUM(Table1[[#This Row],[B/M Rank]:[ROA Rank]])</f>
        <v>0</v>
      </c>
    </row>
    <row r="522" spans="1:66" x14ac:dyDescent="0.25">
      <c r="A522" s="1" t="s">
        <v>2677</v>
      </c>
      <c r="B522" s="1" t="s">
        <v>727</v>
      </c>
      <c r="C522" s="1" t="s">
        <v>4409</v>
      </c>
      <c r="D522" s="1" t="s">
        <v>133</v>
      </c>
      <c r="E522" s="1" t="s">
        <v>108</v>
      </c>
      <c r="F522" s="1">
        <v>7.87</v>
      </c>
      <c r="G522" s="19"/>
      <c r="H522" s="19"/>
      <c r="I522" s="19"/>
      <c r="J522" s="19"/>
      <c r="K522" s="1"/>
      <c r="L522" s="19"/>
      <c r="M522" s="1">
        <v>2018</v>
      </c>
      <c r="T522" s="1" t="s">
        <v>4368</v>
      </c>
      <c r="U522" s="1" t="s">
        <v>4368</v>
      </c>
      <c r="V522" s="1" t="s">
        <v>4368</v>
      </c>
      <c r="W522" s="1">
        <v>0.4</v>
      </c>
      <c r="X522" s="1">
        <v>2</v>
      </c>
      <c r="Z522" s="3">
        <f xml:space="preserve"> IFERROR(AVEDEV(Table1[[#This Row],[GP 2012]:[GP 2021]]) / Table1[[#This Row],[Avg GP]], "x")</f>
        <v>0</v>
      </c>
      <c r="AA522" s="2">
        <f xml:space="preserve"> IFERROR(AVERAGE(Table1[[#This Row],[GP 2012]:[GP 2021]]), "x")</f>
        <v>0.4</v>
      </c>
      <c r="AB522" s="11">
        <f>Table1[Equity]/Table1[Market Capital]</f>
        <v>2.4777636594663277</v>
      </c>
      <c r="AI522" s="1">
        <v>0</v>
      </c>
      <c r="AJ522" s="1">
        <v>0.1</v>
      </c>
      <c r="AK522" s="1">
        <v>5.5</v>
      </c>
      <c r="AL522" s="1">
        <v>34.200000000000003</v>
      </c>
      <c r="AM522" s="1">
        <v>31.3</v>
      </c>
      <c r="AN522" s="1">
        <v>19.5</v>
      </c>
      <c r="AO522" s="3" t="str">
        <f xml:space="preserve"> IFERROR(Table1[[#This Row],[GP 2012]]/Table1[[#This Row],[Total Assets 2012]], "x")</f>
        <v>x</v>
      </c>
      <c r="AP522" s="3" t="str">
        <f xml:space="preserve"> IFERROR(Table1[[#This Row],[GP 2013]]/Table1[[#This Row],[Total Assets 2013]], "x")</f>
        <v>x</v>
      </c>
      <c r="AQ522" s="3" t="str">
        <f xml:space="preserve"> IFERROR(Table1[[#This Row],[GP 2014]]/Table1[[#This Row],[Total Assets 2014]], "x")</f>
        <v>x</v>
      </c>
      <c r="AR522" s="3" t="str">
        <f xml:space="preserve"> IFERROR(Table1[[#This Row],[GP 2015]]/Table1[[#This Row],[Total Assets 2015]], "x")</f>
        <v>x</v>
      </c>
      <c r="AS522" s="3" t="str">
        <f xml:space="preserve"> IFERROR(Table1[[#This Row],[GP 2016]]/Table1[[#This Row],[Total Assets 2016]], "x")</f>
        <v>x</v>
      </c>
      <c r="AT522" s="3" t="str">
        <f xml:space="preserve"> IFERROR(Table1[[#This Row],[GP 2017]]/Table1[[#This Row],[Total Assets 2017]], "x")</f>
        <v>x</v>
      </c>
      <c r="AU522" s="3" t="str">
        <f xml:space="preserve"> IFERROR(Table1[[#This Row],[GP 2018]]/Table1[[#This Row],[Total Assets 2018]], "x")</f>
        <v>x</v>
      </c>
      <c r="AV522" s="3" t="str">
        <f xml:space="preserve"> IFERROR(Table1[[#This Row],[GP 2019]]/Table1[[#This Row],[Total Assets 2019]], "x")</f>
        <v>x</v>
      </c>
      <c r="AW522" s="3" t="str">
        <f xml:space="preserve"> IFERROR(Table1[[#This Row],[GP 2020]]/Table1[[#This Row],[Total Assets 2020]], "x")</f>
        <v>x</v>
      </c>
      <c r="AX522" s="3">
        <f xml:space="preserve"> IFERROR(Table1[[#This Row],[GP 2021]]/Table1[[#This Row],[Total Assets 2021]], "x")</f>
        <v>1.1695906432748537E-2</v>
      </c>
      <c r="AY522" s="3">
        <f xml:space="preserve"> IFERROR(Table1[[#This Row],[GP TTM]]/Table1[[#This Row],[Total Assets TTM]], "x")</f>
        <v>6.3897763578274758E-2</v>
      </c>
      <c r="BA522" s="3" t="str">
        <f xml:space="preserve"> IFERROR(ABS(Table1[[#This Row],[ROA 2013]]-Table1[[#This Row],[ROA 2012]]), "x")</f>
        <v>x</v>
      </c>
      <c r="BB522" s="3" t="str">
        <f xml:space="preserve"> IFERROR(ABS(Table1[[#This Row],[ROA 2014]]-Table1[[#This Row],[ROA 2013]]), "x")</f>
        <v>x</v>
      </c>
      <c r="BC522" s="3" t="str">
        <f xml:space="preserve"> IFERROR(ABS(Table1[[#This Row],[ROA 2015]]-Table1[[#This Row],[ROA 2014]]), "x")</f>
        <v>x</v>
      </c>
      <c r="BD522" s="3" t="str">
        <f xml:space="preserve"> IFERROR(ABS(Table1[[#This Row],[ROA 2016]]-Table1[[#This Row],[ROA 2015]]), "x")</f>
        <v>x</v>
      </c>
      <c r="BE522" s="3" t="str">
        <f xml:space="preserve"> IFERROR(ABS(Table1[[#This Row],[ROA 2017]]-Table1[[#This Row],[ROA 2016]]), "x")</f>
        <v>x</v>
      </c>
      <c r="BF522" s="3" t="str">
        <f xml:space="preserve"> IFERROR(ABS(Table1[[#This Row],[ROA 2018]]-Table1[[#This Row],[ROA 2017]]), "x")</f>
        <v>x</v>
      </c>
      <c r="BG522" s="3" t="str">
        <f xml:space="preserve"> IFERROR(ABS(Table1[[#This Row],[ROA 2019]]-Table1[[#This Row],[ROA 2018]]), "x")</f>
        <v>x</v>
      </c>
      <c r="BH522" s="3" t="str">
        <f xml:space="preserve"> IFERROR(ABS(Table1[[#This Row],[ROA 2020]]-Table1[[#This Row],[ROA 2019]]), "x")</f>
        <v>x</v>
      </c>
      <c r="BI522" s="3" t="str">
        <f xml:space="preserve"> IFERROR(ABS(Table1[[#This Row],[ROA 2021]]-Table1[[#This Row],[ROA 2020]]), "x")</f>
        <v>x</v>
      </c>
      <c r="BJ522" s="3" t="str">
        <f xml:space="preserve"> IFERROR(AVERAGE(Table1[[#This Row],[ROA 2013-2012]:[ROA 2021-2020]]), "x")</f>
        <v>x</v>
      </c>
      <c r="BK522" s="3">
        <f>IFERROR(AVERAGE(Table1[[#This Row],[ROA 2012]:[ROA 2021]]), "x")</f>
        <v>1.1695906432748537E-2</v>
      </c>
      <c r="BN522" s="1">
        <f>SUM(Table1[[#This Row],[B/M Rank]:[ROA Rank]])</f>
        <v>0</v>
      </c>
    </row>
    <row r="523" spans="1:66" x14ac:dyDescent="0.25">
      <c r="A523" s="1" t="s">
        <v>3472</v>
      </c>
      <c r="B523" s="1" t="s">
        <v>1278</v>
      </c>
      <c r="C523" s="1" t="s">
        <v>4417</v>
      </c>
      <c r="D523" s="1" t="s">
        <v>268</v>
      </c>
      <c r="E523" s="1" t="s">
        <v>108</v>
      </c>
      <c r="F523" s="1">
        <v>7.87</v>
      </c>
      <c r="G523" s="19"/>
      <c r="H523" s="19"/>
      <c r="I523" s="19"/>
      <c r="J523" s="19"/>
      <c r="K523" s="1"/>
      <c r="L523" s="19"/>
      <c r="M523" s="1">
        <v>2016</v>
      </c>
      <c r="R523" s="1">
        <v>0</v>
      </c>
      <c r="S523" s="1">
        <v>-0.1</v>
      </c>
      <c r="T523" s="1">
        <v>0</v>
      </c>
      <c r="U523" s="1">
        <v>0</v>
      </c>
      <c r="V523" s="1" t="s">
        <v>4368</v>
      </c>
      <c r="W523" s="1">
        <v>-0.1</v>
      </c>
      <c r="X523" s="1">
        <v>0</v>
      </c>
      <c r="Z523" s="3">
        <f xml:space="preserve"> IFERROR(AVEDEV(Table1[[#This Row],[GP 2012]:[GP 2021]]) / Table1[[#This Row],[Avg GP]], "x")</f>
        <v>-1.2</v>
      </c>
      <c r="AA523" s="2">
        <f xml:space="preserve"> IFERROR(AVERAGE(Table1[[#This Row],[GP 2012]:[GP 2021]]), "x")</f>
        <v>-0.04</v>
      </c>
      <c r="AB523" s="11">
        <f>Table1[Equity]/Table1[Market Capital]</f>
        <v>2.5412960609911055</v>
      </c>
      <c r="AG523" s="1">
        <v>1.8</v>
      </c>
      <c r="AH523" s="1">
        <v>3</v>
      </c>
      <c r="AI523" s="1">
        <v>2.2000000000000002</v>
      </c>
      <c r="AJ523" s="1">
        <v>1.7</v>
      </c>
      <c r="AK523" s="1">
        <v>1.9</v>
      </c>
      <c r="AL523" s="1">
        <v>16</v>
      </c>
      <c r="AM523" s="1">
        <v>20.399999999999999</v>
      </c>
      <c r="AN523" s="1">
        <v>20</v>
      </c>
      <c r="AO523" s="3" t="str">
        <f xml:space="preserve"> IFERROR(Table1[[#This Row],[GP 2012]]/Table1[[#This Row],[Total Assets 2012]], "x")</f>
        <v>x</v>
      </c>
      <c r="AP523" s="3" t="str">
        <f xml:space="preserve"> IFERROR(Table1[[#This Row],[GP 2013]]/Table1[[#This Row],[Total Assets 2013]], "x")</f>
        <v>x</v>
      </c>
      <c r="AQ523" s="3" t="str">
        <f xml:space="preserve"> IFERROR(Table1[[#This Row],[GP 2014]]/Table1[[#This Row],[Total Assets 2014]], "x")</f>
        <v>x</v>
      </c>
      <c r="AR523" s="3" t="str">
        <f xml:space="preserve"> IFERROR(Table1[[#This Row],[GP 2015]]/Table1[[#This Row],[Total Assets 2015]], "x")</f>
        <v>x</v>
      </c>
      <c r="AS523" s="3">
        <f xml:space="preserve"> IFERROR(Table1[[#This Row],[GP 2016]]/Table1[[#This Row],[Total Assets 2016]], "x")</f>
        <v>0</v>
      </c>
      <c r="AT523" s="3">
        <f xml:space="preserve"> IFERROR(Table1[[#This Row],[GP 2017]]/Table1[[#This Row],[Total Assets 2017]], "x")</f>
        <v>-3.3333333333333333E-2</v>
      </c>
      <c r="AU523" s="3">
        <f xml:space="preserve"> IFERROR(Table1[[#This Row],[GP 2018]]/Table1[[#This Row],[Total Assets 2018]], "x")</f>
        <v>0</v>
      </c>
      <c r="AV523" s="3">
        <f xml:space="preserve"> IFERROR(Table1[[#This Row],[GP 2019]]/Table1[[#This Row],[Total Assets 2019]], "x")</f>
        <v>0</v>
      </c>
      <c r="AW523" s="3" t="str">
        <f xml:space="preserve"> IFERROR(Table1[[#This Row],[GP 2020]]/Table1[[#This Row],[Total Assets 2020]], "x")</f>
        <v>x</v>
      </c>
      <c r="AX523" s="3">
        <f xml:space="preserve"> IFERROR(Table1[[#This Row],[GP 2021]]/Table1[[#This Row],[Total Assets 2021]], "x")</f>
        <v>-6.2500000000000003E-3</v>
      </c>
      <c r="AY523" s="3">
        <f xml:space="preserve"> IFERROR(Table1[[#This Row],[GP TTM]]/Table1[[#This Row],[Total Assets TTM]], "x")</f>
        <v>0</v>
      </c>
      <c r="BA523" s="3" t="str">
        <f xml:space="preserve"> IFERROR(ABS(Table1[[#This Row],[ROA 2013]]-Table1[[#This Row],[ROA 2012]]), "x")</f>
        <v>x</v>
      </c>
      <c r="BB523" s="3" t="str">
        <f xml:space="preserve"> IFERROR(ABS(Table1[[#This Row],[ROA 2014]]-Table1[[#This Row],[ROA 2013]]), "x")</f>
        <v>x</v>
      </c>
      <c r="BC523" s="3" t="str">
        <f xml:space="preserve"> IFERROR(ABS(Table1[[#This Row],[ROA 2015]]-Table1[[#This Row],[ROA 2014]]), "x")</f>
        <v>x</v>
      </c>
      <c r="BD523" s="3" t="str">
        <f xml:space="preserve"> IFERROR(ABS(Table1[[#This Row],[ROA 2016]]-Table1[[#This Row],[ROA 2015]]), "x")</f>
        <v>x</v>
      </c>
      <c r="BE523" s="3">
        <f xml:space="preserve"> IFERROR(ABS(Table1[[#This Row],[ROA 2017]]-Table1[[#This Row],[ROA 2016]]), "x")</f>
        <v>3.3333333333333333E-2</v>
      </c>
      <c r="BF523" s="3">
        <f xml:space="preserve"> IFERROR(ABS(Table1[[#This Row],[ROA 2018]]-Table1[[#This Row],[ROA 2017]]), "x")</f>
        <v>3.3333333333333333E-2</v>
      </c>
      <c r="BG523" s="3">
        <f xml:space="preserve"> IFERROR(ABS(Table1[[#This Row],[ROA 2019]]-Table1[[#This Row],[ROA 2018]]), "x")</f>
        <v>0</v>
      </c>
      <c r="BH523" s="3" t="str">
        <f xml:space="preserve"> IFERROR(ABS(Table1[[#This Row],[ROA 2020]]-Table1[[#This Row],[ROA 2019]]), "x")</f>
        <v>x</v>
      </c>
      <c r="BI523" s="3" t="str">
        <f xml:space="preserve"> IFERROR(ABS(Table1[[#This Row],[ROA 2021]]-Table1[[#This Row],[ROA 2020]]), "x")</f>
        <v>x</v>
      </c>
      <c r="BJ523" s="3">
        <f xml:space="preserve"> IFERROR(AVERAGE(Table1[[#This Row],[ROA 2013-2012]:[ROA 2021-2020]]), "x")</f>
        <v>2.2222222222222223E-2</v>
      </c>
      <c r="BK523" s="3">
        <f>IFERROR(AVERAGE(Table1[[#This Row],[ROA 2012]:[ROA 2021]]), "x")</f>
        <v>-7.9166666666666656E-3</v>
      </c>
      <c r="BN523" s="1">
        <f>SUM(Table1[[#This Row],[B/M Rank]:[ROA Rank]])</f>
        <v>0</v>
      </c>
    </row>
    <row r="524" spans="1:66" x14ac:dyDescent="0.25">
      <c r="A524" s="1" t="s">
        <v>2593</v>
      </c>
      <c r="B524" s="1" t="s">
        <v>642</v>
      </c>
      <c r="C524" s="1" t="s">
        <v>632</v>
      </c>
      <c r="D524" s="1" t="s">
        <v>133</v>
      </c>
      <c r="E524" s="1" t="s">
        <v>108</v>
      </c>
      <c r="F524" s="1">
        <v>7.88</v>
      </c>
      <c r="G524" s="19"/>
      <c r="H524" s="19"/>
      <c r="I524" s="19"/>
      <c r="J524" s="19"/>
      <c r="K524" s="1"/>
      <c r="L524" s="19"/>
      <c r="M524" s="1">
        <v>2012</v>
      </c>
      <c r="N524" s="1">
        <v>22.8</v>
      </c>
      <c r="O524" s="1">
        <v>23.1</v>
      </c>
      <c r="P524" s="1">
        <v>9.4</v>
      </c>
      <c r="Q524" s="1">
        <v>6.8</v>
      </c>
      <c r="R524" s="1">
        <v>6.6</v>
      </c>
      <c r="S524" s="1">
        <v>8.6</v>
      </c>
      <c r="T524" s="1">
        <v>7.8</v>
      </c>
      <c r="U524" s="1" t="s">
        <v>4368</v>
      </c>
      <c r="V524" s="1">
        <v>4.5999999999999996</v>
      </c>
      <c r="W524" s="1">
        <v>6.8</v>
      </c>
      <c r="X524" s="1">
        <v>5.9</v>
      </c>
      <c r="Z524" s="3">
        <f xml:space="preserve"> IFERROR(AVEDEV(Table1[[#This Row],[GP 2012]:[GP 2021]]) / Table1[[#This Row],[Avg GP]], "x")</f>
        <v>0.50685089234312042</v>
      </c>
      <c r="AA524" s="2">
        <f xml:space="preserve"> IFERROR(AVERAGE(Table1[[#This Row],[GP 2012]:[GP 2021]]), "x")</f>
        <v>10.722222222222221</v>
      </c>
      <c r="AB524" s="11">
        <f>Table1[Equity]/Table1[Market Capital]</f>
        <v>0.79949238578680204</v>
      </c>
      <c r="AC524" s="1">
        <v>88.7</v>
      </c>
      <c r="AD524" s="1">
        <v>77.3</v>
      </c>
      <c r="AE524" s="1">
        <v>53.4</v>
      </c>
      <c r="AF524" s="1">
        <v>46.5</v>
      </c>
      <c r="AG524" s="1">
        <v>45.3</v>
      </c>
      <c r="AH524" s="1">
        <v>44.7</v>
      </c>
      <c r="AI524" s="1">
        <v>56</v>
      </c>
      <c r="AJ524" s="1">
        <v>113.4</v>
      </c>
      <c r="AK524" s="1">
        <v>102.7</v>
      </c>
      <c r="AL524" s="1">
        <v>20.3</v>
      </c>
      <c r="AM524" s="1">
        <v>18.899999999999999</v>
      </c>
      <c r="AN524" s="1">
        <v>6.3</v>
      </c>
      <c r="AO524" s="3">
        <f xml:space="preserve"> IFERROR(Table1[[#This Row],[GP 2012]]/Table1[[#This Row],[Total Assets 2012]], "x")</f>
        <v>0.25704622322435172</v>
      </c>
      <c r="AP524" s="3">
        <f xml:space="preserve"> IFERROR(Table1[[#This Row],[GP 2013]]/Table1[[#This Row],[Total Assets 2013]], "x")</f>
        <v>0.29883570504527818</v>
      </c>
      <c r="AQ524" s="3">
        <f xml:space="preserve"> IFERROR(Table1[[#This Row],[GP 2014]]/Table1[[#This Row],[Total Assets 2014]], "x")</f>
        <v>0.17602996254681649</v>
      </c>
      <c r="AR524" s="3">
        <f xml:space="preserve"> IFERROR(Table1[[#This Row],[GP 2015]]/Table1[[#This Row],[Total Assets 2015]], "x")</f>
        <v>0.14623655913978495</v>
      </c>
      <c r="AS524" s="3">
        <f xml:space="preserve"> IFERROR(Table1[[#This Row],[GP 2016]]/Table1[[#This Row],[Total Assets 2016]], "x")</f>
        <v>0.14569536423841059</v>
      </c>
      <c r="AT524" s="3">
        <f xml:space="preserve"> IFERROR(Table1[[#This Row],[GP 2017]]/Table1[[#This Row],[Total Assets 2017]], "x")</f>
        <v>0.19239373601789708</v>
      </c>
      <c r="AU524" s="3">
        <f xml:space="preserve"> IFERROR(Table1[[#This Row],[GP 2018]]/Table1[[#This Row],[Total Assets 2018]], "x")</f>
        <v>0.13928571428571429</v>
      </c>
      <c r="AV524" s="3" t="str">
        <f xml:space="preserve"> IFERROR(Table1[[#This Row],[GP 2019]]/Table1[[#This Row],[Total Assets 2019]], "x")</f>
        <v>x</v>
      </c>
      <c r="AW524" s="3">
        <f xml:space="preserve"> IFERROR(Table1[[#This Row],[GP 2020]]/Table1[[#This Row],[Total Assets 2020]], "x")</f>
        <v>4.4790652385589089E-2</v>
      </c>
      <c r="AX524" s="3">
        <f xml:space="preserve"> IFERROR(Table1[[#This Row],[GP 2021]]/Table1[[#This Row],[Total Assets 2021]], "x")</f>
        <v>0.33497536945812806</v>
      </c>
      <c r="AY524" s="3">
        <f xml:space="preserve"> IFERROR(Table1[[#This Row],[GP TTM]]/Table1[[#This Row],[Total Assets TTM]], "x")</f>
        <v>0.31216931216931221</v>
      </c>
      <c r="BA524" s="3">
        <f xml:space="preserve"> IFERROR(ABS(Table1[[#This Row],[ROA 2013]]-Table1[[#This Row],[ROA 2012]]), "x")</f>
        <v>4.1789481820926455E-2</v>
      </c>
      <c r="BB524" s="3">
        <f xml:space="preserve"> IFERROR(ABS(Table1[[#This Row],[ROA 2014]]-Table1[[#This Row],[ROA 2013]]), "x")</f>
        <v>0.12280574249846168</v>
      </c>
      <c r="BC524" s="3">
        <f xml:space="preserve"> IFERROR(ABS(Table1[[#This Row],[ROA 2015]]-Table1[[#This Row],[ROA 2014]]), "x")</f>
        <v>2.9793403407031543E-2</v>
      </c>
      <c r="BD524" s="3">
        <f xml:space="preserve"> IFERROR(ABS(Table1[[#This Row],[ROA 2016]]-Table1[[#This Row],[ROA 2015]]), "x")</f>
        <v>5.4119490137435888E-4</v>
      </c>
      <c r="BE524" s="3">
        <f xml:space="preserve"> IFERROR(ABS(Table1[[#This Row],[ROA 2017]]-Table1[[#This Row],[ROA 2016]]), "x")</f>
        <v>4.6698371779486492E-2</v>
      </c>
      <c r="BF524" s="3">
        <f xml:space="preserve"> IFERROR(ABS(Table1[[#This Row],[ROA 2018]]-Table1[[#This Row],[ROA 2017]]), "x")</f>
        <v>5.3108021732182792E-2</v>
      </c>
      <c r="BG524" s="3" t="str">
        <f xml:space="preserve"> IFERROR(ABS(Table1[[#This Row],[ROA 2019]]-Table1[[#This Row],[ROA 2018]]), "x")</f>
        <v>x</v>
      </c>
      <c r="BH524" s="3" t="str">
        <f xml:space="preserve"> IFERROR(ABS(Table1[[#This Row],[ROA 2020]]-Table1[[#This Row],[ROA 2019]]), "x")</f>
        <v>x</v>
      </c>
      <c r="BI524" s="3">
        <f xml:space="preserve"> IFERROR(ABS(Table1[[#This Row],[ROA 2021]]-Table1[[#This Row],[ROA 2020]]), "x")</f>
        <v>0.29018471707253896</v>
      </c>
      <c r="BJ524" s="3">
        <f xml:space="preserve"> IFERROR(AVERAGE(Table1[[#This Row],[ROA 2013-2012]:[ROA 2021-2020]]), "x")</f>
        <v>8.3560133316000318E-2</v>
      </c>
      <c r="BK524" s="3">
        <f>IFERROR(AVERAGE(Table1[[#This Row],[ROA 2012]:[ROA 2021]]), "x")</f>
        <v>0.19280992070466338</v>
      </c>
      <c r="BN524" s="1">
        <f>SUM(Table1[[#This Row],[B/M Rank]:[ROA Rank]])</f>
        <v>0</v>
      </c>
    </row>
    <row r="525" spans="1:66" x14ac:dyDescent="0.25">
      <c r="A525" s="1" t="s">
        <v>3005</v>
      </c>
      <c r="B525" s="1" t="s">
        <v>975</v>
      </c>
      <c r="C525" s="1" t="s">
        <v>4417</v>
      </c>
      <c r="D525" s="1" t="s">
        <v>268</v>
      </c>
      <c r="E525" s="1" t="s">
        <v>108</v>
      </c>
      <c r="F525" s="1">
        <v>7.88</v>
      </c>
      <c r="G525" s="19"/>
      <c r="H525" s="19"/>
      <c r="I525" s="19"/>
      <c r="J525" s="19"/>
      <c r="K525" s="1"/>
      <c r="L525" s="19"/>
      <c r="M525" s="1">
        <v>2012</v>
      </c>
      <c r="N525" s="1" t="s">
        <v>4368</v>
      </c>
      <c r="O525" s="1" t="s">
        <v>4368</v>
      </c>
      <c r="P525" s="1" t="s">
        <v>4368</v>
      </c>
      <c r="Q525" s="1" t="s">
        <v>4368</v>
      </c>
      <c r="R525" s="1" t="s">
        <v>4368</v>
      </c>
      <c r="S525" s="1" t="s">
        <v>4368</v>
      </c>
      <c r="T525" s="1" t="s">
        <v>4368</v>
      </c>
      <c r="U525" s="1" t="s">
        <v>4368</v>
      </c>
      <c r="V525" s="1" t="s">
        <v>4368</v>
      </c>
      <c r="W525" s="1" t="s">
        <v>4368</v>
      </c>
      <c r="X525" s="1" t="s">
        <v>4368</v>
      </c>
      <c r="Z525" s="3" t="str">
        <f xml:space="preserve"> IFERROR(AVEDEV(Table1[[#This Row],[GP 2012]:[GP 2021]]) / Table1[[#This Row],[Avg GP]], "x")</f>
        <v>x</v>
      </c>
      <c r="AA525" s="2" t="str">
        <f xml:space="preserve"> IFERROR(AVERAGE(Table1[[#This Row],[GP 2012]:[GP 2021]]), "x")</f>
        <v>x</v>
      </c>
      <c r="AB525" s="11">
        <f>Table1[Equity]/Table1[Market Capital]</f>
        <v>0.43147208121827413</v>
      </c>
      <c r="AC525" s="1">
        <v>27.9</v>
      </c>
      <c r="AD525" s="1">
        <v>27.2</v>
      </c>
      <c r="AE525" s="1">
        <v>5.2</v>
      </c>
      <c r="AF525" s="1">
        <v>4.9000000000000004</v>
      </c>
      <c r="AG525" s="1">
        <v>4.9000000000000004</v>
      </c>
      <c r="AH525" s="1">
        <v>4.4000000000000004</v>
      </c>
      <c r="AI525" s="1">
        <v>5</v>
      </c>
      <c r="AJ525" s="1">
        <v>5.2</v>
      </c>
      <c r="AK525" s="1">
        <v>2.9</v>
      </c>
      <c r="AL525" s="1">
        <v>3.9</v>
      </c>
      <c r="AM525" s="1">
        <v>4.4000000000000004</v>
      </c>
      <c r="AN525" s="1">
        <v>3.4</v>
      </c>
      <c r="AO525" s="3" t="str">
        <f xml:space="preserve"> IFERROR(Table1[[#This Row],[GP 2012]]/Table1[[#This Row],[Total Assets 2012]], "x")</f>
        <v>x</v>
      </c>
      <c r="AP525" s="3" t="str">
        <f xml:space="preserve"> IFERROR(Table1[[#This Row],[GP 2013]]/Table1[[#This Row],[Total Assets 2013]], "x")</f>
        <v>x</v>
      </c>
      <c r="AQ525" s="3" t="str">
        <f xml:space="preserve"> IFERROR(Table1[[#This Row],[GP 2014]]/Table1[[#This Row],[Total Assets 2014]], "x")</f>
        <v>x</v>
      </c>
      <c r="AR525" s="3" t="str">
        <f xml:space="preserve"> IFERROR(Table1[[#This Row],[GP 2015]]/Table1[[#This Row],[Total Assets 2015]], "x")</f>
        <v>x</v>
      </c>
      <c r="AS525" s="3" t="str">
        <f xml:space="preserve"> IFERROR(Table1[[#This Row],[GP 2016]]/Table1[[#This Row],[Total Assets 2016]], "x")</f>
        <v>x</v>
      </c>
      <c r="AT525" s="3" t="str">
        <f xml:space="preserve"> IFERROR(Table1[[#This Row],[GP 2017]]/Table1[[#This Row],[Total Assets 2017]], "x")</f>
        <v>x</v>
      </c>
      <c r="AU525" s="3" t="str">
        <f xml:space="preserve"> IFERROR(Table1[[#This Row],[GP 2018]]/Table1[[#This Row],[Total Assets 2018]], "x")</f>
        <v>x</v>
      </c>
      <c r="AV525" s="3" t="str">
        <f xml:space="preserve"> IFERROR(Table1[[#This Row],[GP 2019]]/Table1[[#This Row],[Total Assets 2019]], "x")</f>
        <v>x</v>
      </c>
      <c r="AW525" s="3" t="str">
        <f xml:space="preserve"> IFERROR(Table1[[#This Row],[GP 2020]]/Table1[[#This Row],[Total Assets 2020]], "x")</f>
        <v>x</v>
      </c>
      <c r="AX525" s="3" t="str">
        <f xml:space="preserve"> IFERROR(Table1[[#This Row],[GP 2021]]/Table1[[#This Row],[Total Assets 2021]], "x")</f>
        <v>x</v>
      </c>
      <c r="AY525" s="3" t="str">
        <f xml:space="preserve"> IFERROR(Table1[[#This Row],[GP TTM]]/Table1[[#This Row],[Total Assets TTM]], "x")</f>
        <v>x</v>
      </c>
      <c r="BA525" s="3" t="str">
        <f xml:space="preserve"> IFERROR(ABS(Table1[[#This Row],[ROA 2013]]-Table1[[#This Row],[ROA 2012]]), "x")</f>
        <v>x</v>
      </c>
      <c r="BB525" s="3" t="str">
        <f xml:space="preserve"> IFERROR(ABS(Table1[[#This Row],[ROA 2014]]-Table1[[#This Row],[ROA 2013]]), "x")</f>
        <v>x</v>
      </c>
      <c r="BC525" s="3" t="str">
        <f xml:space="preserve"> IFERROR(ABS(Table1[[#This Row],[ROA 2015]]-Table1[[#This Row],[ROA 2014]]), "x")</f>
        <v>x</v>
      </c>
      <c r="BD525" s="3" t="str">
        <f xml:space="preserve"> IFERROR(ABS(Table1[[#This Row],[ROA 2016]]-Table1[[#This Row],[ROA 2015]]), "x")</f>
        <v>x</v>
      </c>
      <c r="BE525" s="3" t="str">
        <f xml:space="preserve"> IFERROR(ABS(Table1[[#This Row],[ROA 2017]]-Table1[[#This Row],[ROA 2016]]), "x")</f>
        <v>x</v>
      </c>
      <c r="BF525" s="3" t="str">
        <f xml:space="preserve"> IFERROR(ABS(Table1[[#This Row],[ROA 2018]]-Table1[[#This Row],[ROA 2017]]), "x")</f>
        <v>x</v>
      </c>
      <c r="BG525" s="3" t="str">
        <f xml:space="preserve"> IFERROR(ABS(Table1[[#This Row],[ROA 2019]]-Table1[[#This Row],[ROA 2018]]), "x")</f>
        <v>x</v>
      </c>
      <c r="BH525" s="3" t="str">
        <f xml:space="preserve"> IFERROR(ABS(Table1[[#This Row],[ROA 2020]]-Table1[[#This Row],[ROA 2019]]), "x")</f>
        <v>x</v>
      </c>
      <c r="BI525" s="3" t="str">
        <f xml:space="preserve"> IFERROR(ABS(Table1[[#This Row],[ROA 2021]]-Table1[[#This Row],[ROA 2020]]), "x")</f>
        <v>x</v>
      </c>
      <c r="BJ525" s="3" t="str">
        <f xml:space="preserve"> IFERROR(AVERAGE(Table1[[#This Row],[ROA 2013-2012]:[ROA 2021-2020]]), "x")</f>
        <v>x</v>
      </c>
      <c r="BK525" s="3" t="str">
        <f>IFERROR(AVERAGE(Table1[[#This Row],[ROA 2012]:[ROA 2021]]), "x")</f>
        <v>x</v>
      </c>
      <c r="BN525" s="1">
        <f>SUM(Table1[[#This Row],[B/M Rank]:[ROA Rank]])</f>
        <v>0</v>
      </c>
    </row>
    <row r="526" spans="1:66" x14ac:dyDescent="0.25">
      <c r="A526" s="1" t="s">
        <v>3889</v>
      </c>
      <c r="B526" s="1" t="s">
        <v>1604</v>
      </c>
      <c r="C526" s="1" t="s">
        <v>1499</v>
      </c>
      <c r="D526" s="1" t="s">
        <v>440</v>
      </c>
      <c r="E526" s="1" t="s">
        <v>108</v>
      </c>
      <c r="F526" s="1">
        <v>7.89</v>
      </c>
      <c r="G526" s="19"/>
      <c r="H526" s="19"/>
      <c r="I526" s="19"/>
      <c r="J526" s="19"/>
      <c r="K526" s="1"/>
      <c r="L526" s="19"/>
      <c r="M526" s="1">
        <v>2014</v>
      </c>
      <c r="O526" s="1" t="s">
        <v>4368</v>
      </c>
      <c r="P526" s="1" t="s">
        <v>4368</v>
      </c>
      <c r="Q526" s="1" t="s">
        <v>4368</v>
      </c>
      <c r="R526" s="1">
        <v>0.1</v>
      </c>
      <c r="S526" s="1">
        <v>0.1</v>
      </c>
      <c r="T526" s="1">
        <v>0.2</v>
      </c>
      <c r="U526" s="1">
        <v>0</v>
      </c>
      <c r="V526" s="1">
        <v>0</v>
      </c>
      <c r="W526" s="1">
        <v>0</v>
      </c>
      <c r="X526" s="1">
        <v>0</v>
      </c>
      <c r="Z526" s="3">
        <f xml:space="preserve"> IFERROR(AVEDEV(Table1[[#This Row],[GP 2012]:[GP 2021]]) / Table1[[#This Row],[Avg GP]], "x")</f>
        <v>1</v>
      </c>
      <c r="AA526" s="2">
        <f xml:space="preserve"> IFERROR(AVERAGE(Table1[[#This Row],[GP 2012]:[GP 2021]]), "x")</f>
        <v>6.6666666666666666E-2</v>
      </c>
      <c r="AB526" s="11">
        <f>Table1[Equity]/Table1[Market Capital]</f>
        <v>-3.8022813688212927E-2</v>
      </c>
      <c r="AD526" s="1">
        <v>0</v>
      </c>
      <c r="AE526" s="1">
        <v>0</v>
      </c>
      <c r="AF526" s="1">
        <v>0.2</v>
      </c>
      <c r="AG526" s="1">
        <v>0.7</v>
      </c>
      <c r="AH526" s="1">
        <v>0.6</v>
      </c>
      <c r="AI526" s="1">
        <v>1.1000000000000001</v>
      </c>
      <c r="AJ526" s="1">
        <v>0.4</v>
      </c>
      <c r="AK526" s="1">
        <v>1.3</v>
      </c>
      <c r="AL526" s="1">
        <v>1.4</v>
      </c>
      <c r="AM526" s="1">
        <v>0.9</v>
      </c>
      <c r="AN526" s="1">
        <v>-0.3</v>
      </c>
      <c r="AO526" s="3" t="str">
        <f xml:space="preserve"> IFERROR(Table1[[#This Row],[GP 2012]]/Table1[[#This Row],[Total Assets 2012]], "x")</f>
        <v>x</v>
      </c>
      <c r="AP526" s="3" t="str">
        <f xml:space="preserve"> IFERROR(Table1[[#This Row],[GP 2013]]/Table1[[#This Row],[Total Assets 2013]], "x")</f>
        <v>x</v>
      </c>
      <c r="AQ526" s="3" t="str">
        <f xml:space="preserve"> IFERROR(Table1[[#This Row],[GP 2014]]/Table1[[#This Row],[Total Assets 2014]], "x")</f>
        <v>x</v>
      </c>
      <c r="AR526" s="3" t="str">
        <f xml:space="preserve"> IFERROR(Table1[[#This Row],[GP 2015]]/Table1[[#This Row],[Total Assets 2015]], "x")</f>
        <v>x</v>
      </c>
      <c r="AS526" s="3">
        <f xml:space="preserve"> IFERROR(Table1[[#This Row],[GP 2016]]/Table1[[#This Row],[Total Assets 2016]], "x")</f>
        <v>0.14285714285714288</v>
      </c>
      <c r="AT526" s="3">
        <f xml:space="preserve"> IFERROR(Table1[[#This Row],[GP 2017]]/Table1[[#This Row],[Total Assets 2017]], "x")</f>
        <v>0.16666666666666669</v>
      </c>
      <c r="AU526" s="3">
        <f xml:space="preserve"> IFERROR(Table1[[#This Row],[GP 2018]]/Table1[[#This Row],[Total Assets 2018]], "x")</f>
        <v>0.18181818181818182</v>
      </c>
      <c r="AV526" s="3">
        <f xml:space="preserve"> IFERROR(Table1[[#This Row],[GP 2019]]/Table1[[#This Row],[Total Assets 2019]], "x")</f>
        <v>0</v>
      </c>
      <c r="AW526" s="3">
        <f xml:space="preserve"> IFERROR(Table1[[#This Row],[GP 2020]]/Table1[[#This Row],[Total Assets 2020]], "x")</f>
        <v>0</v>
      </c>
      <c r="AX526" s="3">
        <f xml:space="preserve"> IFERROR(Table1[[#This Row],[GP 2021]]/Table1[[#This Row],[Total Assets 2021]], "x")</f>
        <v>0</v>
      </c>
      <c r="AY526" s="3">
        <f xml:space="preserve"> IFERROR(Table1[[#This Row],[GP TTM]]/Table1[[#This Row],[Total Assets TTM]], "x")</f>
        <v>0</v>
      </c>
      <c r="BA526" s="3" t="str">
        <f xml:space="preserve"> IFERROR(ABS(Table1[[#This Row],[ROA 2013]]-Table1[[#This Row],[ROA 2012]]), "x")</f>
        <v>x</v>
      </c>
      <c r="BB526" s="3" t="str">
        <f xml:space="preserve"> IFERROR(ABS(Table1[[#This Row],[ROA 2014]]-Table1[[#This Row],[ROA 2013]]), "x")</f>
        <v>x</v>
      </c>
      <c r="BC526" s="3" t="str">
        <f xml:space="preserve"> IFERROR(ABS(Table1[[#This Row],[ROA 2015]]-Table1[[#This Row],[ROA 2014]]), "x")</f>
        <v>x</v>
      </c>
      <c r="BD526" s="3" t="str">
        <f xml:space="preserve"> IFERROR(ABS(Table1[[#This Row],[ROA 2016]]-Table1[[#This Row],[ROA 2015]]), "x")</f>
        <v>x</v>
      </c>
      <c r="BE526" s="3">
        <f xml:space="preserve"> IFERROR(ABS(Table1[[#This Row],[ROA 2017]]-Table1[[#This Row],[ROA 2016]]), "x")</f>
        <v>2.3809523809523808E-2</v>
      </c>
      <c r="BF526" s="3">
        <f xml:space="preserve"> IFERROR(ABS(Table1[[#This Row],[ROA 2018]]-Table1[[#This Row],[ROA 2017]]), "x")</f>
        <v>1.5151515151515138E-2</v>
      </c>
      <c r="BG526" s="3">
        <f xml:space="preserve"> IFERROR(ABS(Table1[[#This Row],[ROA 2019]]-Table1[[#This Row],[ROA 2018]]), "x")</f>
        <v>0.18181818181818182</v>
      </c>
      <c r="BH526" s="3">
        <f xml:space="preserve"> IFERROR(ABS(Table1[[#This Row],[ROA 2020]]-Table1[[#This Row],[ROA 2019]]), "x")</f>
        <v>0</v>
      </c>
      <c r="BI526" s="3">
        <f xml:space="preserve"> IFERROR(ABS(Table1[[#This Row],[ROA 2021]]-Table1[[#This Row],[ROA 2020]]), "x")</f>
        <v>0</v>
      </c>
      <c r="BJ526" s="3">
        <f xml:space="preserve"> IFERROR(AVERAGE(Table1[[#This Row],[ROA 2013-2012]:[ROA 2021-2020]]), "x")</f>
        <v>4.4155844155844157E-2</v>
      </c>
      <c r="BK526" s="3">
        <f>IFERROR(AVERAGE(Table1[[#This Row],[ROA 2012]:[ROA 2021]]), "x")</f>
        <v>8.1890331890331888E-2</v>
      </c>
      <c r="BN526" s="1">
        <f>SUM(Table1[[#This Row],[B/M Rank]:[ROA Rank]])</f>
        <v>0</v>
      </c>
    </row>
    <row r="527" spans="1:66" x14ac:dyDescent="0.25">
      <c r="A527" s="1" t="s">
        <v>2280</v>
      </c>
      <c r="B527" s="1" t="s">
        <v>321</v>
      </c>
      <c r="C527" s="1" t="s">
        <v>299</v>
      </c>
      <c r="D527" s="1" t="s">
        <v>107</v>
      </c>
      <c r="E527" s="1" t="s">
        <v>108</v>
      </c>
      <c r="F527" s="1">
        <v>7.91</v>
      </c>
      <c r="G527" s="19"/>
      <c r="H527" s="19"/>
      <c r="I527" s="19"/>
      <c r="J527" s="19"/>
      <c r="K527" s="1"/>
      <c r="L527" s="19"/>
      <c r="M527" s="1">
        <v>2012</v>
      </c>
      <c r="O527" s="1">
        <v>19.899999999999999</v>
      </c>
      <c r="P527" s="1">
        <v>14.7</v>
      </c>
      <c r="Q527" s="1">
        <v>14.8</v>
      </c>
      <c r="R527" s="1">
        <v>20.100000000000001</v>
      </c>
      <c r="S527" s="1">
        <v>28.5</v>
      </c>
      <c r="T527" s="1">
        <v>25.2</v>
      </c>
      <c r="U527" s="1">
        <v>24.4</v>
      </c>
      <c r="V527" s="1">
        <v>20.8</v>
      </c>
      <c r="W527" s="1">
        <v>6.9</v>
      </c>
      <c r="X527" s="1">
        <v>6</v>
      </c>
      <c r="Z527" s="3">
        <f xml:space="preserve"> IFERROR(AVEDEV(Table1[[#This Row],[GP 2012]:[GP 2021]]) / Table1[[#This Row],[Avg GP]], "x")</f>
        <v>0.25137858908537741</v>
      </c>
      <c r="AA527" s="2">
        <f xml:space="preserve"> IFERROR(AVERAGE(Table1[[#This Row],[GP 2012]:[GP 2021]]), "x")</f>
        <v>19.477777777777778</v>
      </c>
      <c r="AB527" s="11">
        <f>Table1[Equity]/Table1[Market Capital]</f>
        <v>1.7951959544879899</v>
      </c>
      <c r="AD527" s="1">
        <v>64.8</v>
      </c>
      <c r="AE527" s="1">
        <v>58.4</v>
      </c>
      <c r="AF527" s="1">
        <v>48.6</v>
      </c>
      <c r="AG527" s="1">
        <v>46.8</v>
      </c>
      <c r="AH527" s="1">
        <v>46.9</v>
      </c>
      <c r="AI527" s="1">
        <v>44.6</v>
      </c>
      <c r="AJ527" s="1">
        <v>39.5</v>
      </c>
      <c r="AK527" s="1">
        <v>37.799999999999997</v>
      </c>
      <c r="AL527" s="1">
        <v>42</v>
      </c>
      <c r="AM527" s="1">
        <v>55.6</v>
      </c>
      <c r="AN527" s="1">
        <v>14.2</v>
      </c>
      <c r="AO527" s="3" t="str">
        <f xml:space="preserve"> IFERROR(Table1[[#This Row],[GP 2012]]/Table1[[#This Row],[Total Assets 2012]], "x")</f>
        <v>x</v>
      </c>
      <c r="AP527" s="3">
        <f xml:space="preserve"> IFERROR(Table1[[#This Row],[GP 2013]]/Table1[[#This Row],[Total Assets 2013]], "x")</f>
        <v>0.30709876543209874</v>
      </c>
      <c r="AQ527" s="3">
        <f xml:space="preserve"> IFERROR(Table1[[#This Row],[GP 2014]]/Table1[[#This Row],[Total Assets 2014]], "x")</f>
        <v>0.25171232876712329</v>
      </c>
      <c r="AR527" s="3">
        <f xml:space="preserve"> IFERROR(Table1[[#This Row],[GP 2015]]/Table1[[#This Row],[Total Assets 2015]], "x")</f>
        <v>0.30452674897119342</v>
      </c>
      <c r="AS527" s="3">
        <f xml:space="preserve"> IFERROR(Table1[[#This Row],[GP 2016]]/Table1[[#This Row],[Total Assets 2016]], "x")</f>
        <v>0.42948717948717957</v>
      </c>
      <c r="AT527" s="3">
        <f xml:space="preserve"> IFERROR(Table1[[#This Row],[GP 2017]]/Table1[[#This Row],[Total Assets 2017]], "x")</f>
        <v>0.60767590618336886</v>
      </c>
      <c r="AU527" s="3">
        <f xml:space="preserve"> IFERROR(Table1[[#This Row],[GP 2018]]/Table1[[#This Row],[Total Assets 2018]], "x")</f>
        <v>0.56502242152466364</v>
      </c>
      <c r="AV527" s="3">
        <f xml:space="preserve"> IFERROR(Table1[[#This Row],[GP 2019]]/Table1[[#This Row],[Total Assets 2019]], "x")</f>
        <v>0.61772151898734173</v>
      </c>
      <c r="AW527" s="3">
        <f xml:space="preserve"> IFERROR(Table1[[#This Row],[GP 2020]]/Table1[[#This Row],[Total Assets 2020]], "x")</f>
        <v>0.55026455026455035</v>
      </c>
      <c r="AX527" s="3">
        <f xml:space="preserve"> IFERROR(Table1[[#This Row],[GP 2021]]/Table1[[#This Row],[Total Assets 2021]], "x")</f>
        <v>0.16428571428571428</v>
      </c>
      <c r="AY527" s="3">
        <f xml:space="preserve"> IFERROR(Table1[[#This Row],[GP TTM]]/Table1[[#This Row],[Total Assets TTM]], "x")</f>
        <v>0.1079136690647482</v>
      </c>
      <c r="BA527" s="3" t="str">
        <f xml:space="preserve"> IFERROR(ABS(Table1[[#This Row],[ROA 2013]]-Table1[[#This Row],[ROA 2012]]), "x")</f>
        <v>x</v>
      </c>
      <c r="BB527" s="3">
        <f xml:space="preserve"> IFERROR(ABS(Table1[[#This Row],[ROA 2014]]-Table1[[#This Row],[ROA 2013]]), "x")</f>
        <v>5.5386436664975447E-2</v>
      </c>
      <c r="BC527" s="3">
        <f xml:space="preserve"> IFERROR(ABS(Table1[[#This Row],[ROA 2015]]-Table1[[#This Row],[ROA 2014]]), "x")</f>
        <v>5.2814420204070123E-2</v>
      </c>
      <c r="BD527" s="3">
        <f xml:space="preserve"> IFERROR(ABS(Table1[[#This Row],[ROA 2016]]-Table1[[#This Row],[ROA 2015]]), "x")</f>
        <v>0.12496043051598615</v>
      </c>
      <c r="BE527" s="3">
        <f xml:space="preserve"> IFERROR(ABS(Table1[[#This Row],[ROA 2017]]-Table1[[#This Row],[ROA 2016]]), "x")</f>
        <v>0.17818872669618929</v>
      </c>
      <c r="BF527" s="3">
        <f xml:space="preserve"> IFERROR(ABS(Table1[[#This Row],[ROA 2018]]-Table1[[#This Row],[ROA 2017]]), "x")</f>
        <v>4.2653484658705221E-2</v>
      </c>
      <c r="BG527" s="3">
        <f xml:space="preserve"> IFERROR(ABS(Table1[[#This Row],[ROA 2019]]-Table1[[#This Row],[ROA 2018]]), "x")</f>
        <v>5.2699097462678091E-2</v>
      </c>
      <c r="BH527" s="3">
        <f xml:space="preserve"> IFERROR(ABS(Table1[[#This Row],[ROA 2020]]-Table1[[#This Row],[ROA 2019]]), "x")</f>
        <v>6.7456968722791388E-2</v>
      </c>
      <c r="BI527" s="3">
        <f xml:space="preserve"> IFERROR(ABS(Table1[[#This Row],[ROA 2021]]-Table1[[#This Row],[ROA 2020]]), "x")</f>
        <v>0.38597883597883609</v>
      </c>
      <c r="BJ527" s="3">
        <f xml:space="preserve"> IFERROR(AVERAGE(Table1[[#This Row],[ROA 2013-2012]:[ROA 2021-2020]]), "x")</f>
        <v>0.12001730011302898</v>
      </c>
      <c r="BK527" s="3">
        <f>IFERROR(AVERAGE(Table1[[#This Row],[ROA 2012]:[ROA 2021]]), "x")</f>
        <v>0.42197723710035923</v>
      </c>
      <c r="BN527" s="1">
        <f>SUM(Table1[[#This Row],[B/M Rank]:[ROA Rank]])</f>
        <v>0</v>
      </c>
    </row>
    <row r="528" spans="1:66" x14ac:dyDescent="0.25">
      <c r="A528" s="1" t="s">
        <v>3270</v>
      </c>
      <c r="B528" s="1" t="s">
        <v>1139</v>
      </c>
      <c r="C528" s="1" t="s">
        <v>4417</v>
      </c>
      <c r="D528" s="1" t="s">
        <v>268</v>
      </c>
      <c r="E528" s="1" t="s">
        <v>108</v>
      </c>
      <c r="F528" s="1">
        <v>7.91</v>
      </c>
      <c r="G528" s="19"/>
      <c r="H528" s="19"/>
      <c r="I528" s="19"/>
      <c r="J528" s="19"/>
      <c r="K528" s="1"/>
      <c r="L528" s="19"/>
      <c r="M528" s="1">
        <v>2018</v>
      </c>
      <c r="T528" s="1">
        <v>-0.2</v>
      </c>
      <c r="U528" s="1">
        <v>-0.1</v>
      </c>
      <c r="V528" s="1" t="s">
        <v>4368</v>
      </c>
      <c r="W528" s="1" t="s">
        <v>4368</v>
      </c>
      <c r="X528" s="1" t="s">
        <v>4368</v>
      </c>
      <c r="Z528" s="3">
        <f xml:space="preserve"> IFERROR(AVEDEV(Table1[[#This Row],[GP 2012]:[GP 2021]]) / Table1[[#This Row],[Avg GP]], "x")</f>
        <v>-0.33333333333333331</v>
      </c>
      <c r="AA528" s="2">
        <f xml:space="preserve"> IFERROR(AVERAGE(Table1[[#This Row],[GP 2012]:[GP 2021]]), "x")</f>
        <v>-0.15000000000000002</v>
      </c>
      <c r="AB528" s="11">
        <f>Table1[Equity]/Table1[Market Capital]</f>
        <v>0.93552465233881166</v>
      </c>
      <c r="AI528" s="1">
        <v>0.7</v>
      </c>
      <c r="AJ528" s="1">
        <v>0.8</v>
      </c>
      <c r="AK528" s="1">
        <v>0</v>
      </c>
      <c r="AL528" s="1">
        <v>4.8</v>
      </c>
      <c r="AM528" s="1">
        <v>7.7</v>
      </c>
      <c r="AN528" s="1">
        <v>7.4</v>
      </c>
      <c r="AO528" s="3" t="str">
        <f xml:space="preserve"> IFERROR(Table1[[#This Row],[GP 2012]]/Table1[[#This Row],[Total Assets 2012]], "x")</f>
        <v>x</v>
      </c>
      <c r="AP528" s="3" t="str">
        <f xml:space="preserve"> IFERROR(Table1[[#This Row],[GP 2013]]/Table1[[#This Row],[Total Assets 2013]], "x")</f>
        <v>x</v>
      </c>
      <c r="AQ528" s="3" t="str">
        <f xml:space="preserve"> IFERROR(Table1[[#This Row],[GP 2014]]/Table1[[#This Row],[Total Assets 2014]], "x")</f>
        <v>x</v>
      </c>
      <c r="AR528" s="3" t="str">
        <f xml:space="preserve"> IFERROR(Table1[[#This Row],[GP 2015]]/Table1[[#This Row],[Total Assets 2015]], "x")</f>
        <v>x</v>
      </c>
      <c r="AS528" s="3" t="str">
        <f xml:space="preserve"> IFERROR(Table1[[#This Row],[GP 2016]]/Table1[[#This Row],[Total Assets 2016]], "x")</f>
        <v>x</v>
      </c>
      <c r="AT528" s="3" t="str">
        <f xml:space="preserve"> IFERROR(Table1[[#This Row],[GP 2017]]/Table1[[#This Row],[Total Assets 2017]], "x")</f>
        <v>x</v>
      </c>
      <c r="AU528" s="3">
        <f xml:space="preserve"> IFERROR(Table1[[#This Row],[GP 2018]]/Table1[[#This Row],[Total Assets 2018]], "x")</f>
        <v>-0.28571428571428575</v>
      </c>
      <c r="AV528" s="3">
        <f xml:space="preserve"> IFERROR(Table1[[#This Row],[GP 2019]]/Table1[[#This Row],[Total Assets 2019]], "x")</f>
        <v>-0.125</v>
      </c>
      <c r="AW528" s="3" t="str">
        <f xml:space="preserve"> IFERROR(Table1[[#This Row],[GP 2020]]/Table1[[#This Row],[Total Assets 2020]], "x")</f>
        <v>x</v>
      </c>
      <c r="AX528" s="3" t="str">
        <f xml:space="preserve"> IFERROR(Table1[[#This Row],[GP 2021]]/Table1[[#This Row],[Total Assets 2021]], "x")</f>
        <v>x</v>
      </c>
      <c r="AY528" s="3" t="str">
        <f xml:space="preserve"> IFERROR(Table1[[#This Row],[GP TTM]]/Table1[[#This Row],[Total Assets TTM]], "x")</f>
        <v>x</v>
      </c>
      <c r="BA528" s="3" t="str">
        <f xml:space="preserve"> IFERROR(ABS(Table1[[#This Row],[ROA 2013]]-Table1[[#This Row],[ROA 2012]]), "x")</f>
        <v>x</v>
      </c>
      <c r="BB528" s="3" t="str">
        <f xml:space="preserve"> IFERROR(ABS(Table1[[#This Row],[ROA 2014]]-Table1[[#This Row],[ROA 2013]]), "x")</f>
        <v>x</v>
      </c>
      <c r="BC528" s="3" t="str">
        <f xml:space="preserve"> IFERROR(ABS(Table1[[#This Row],[ROA 2015]]-Table1[[#This Row],[ROA 2014]]), "x")</f>
        <v>x</v>
      </c>
      <c r="BD528" s="3" t="str">
        <f xml:space="preserve"> IFERROR(ABS(Table1[[#This Row],[ROA 2016]]-Table1[[#This Row],[ROA 2015]]), "x")</f>
        <v>x</v>
      </c>
      <c r="BE528" s="3" t="str">
        <f xml:space="preserve"> IFERROR(ABS(Table1[[#This Row],[ROA 2017]]-Table1[[#This Row],[ROA 2016]]), "x")</f>
        <v>x</v>
      </c>
      <c r="BF528" s="3" t="str">
        <f xml:space="preserve"> IFERROR(ABS(Table1[[#This Row],[ROA 2018]]-Table1[[#This Row],[ROA 2017]]), "x")</f>
        <v>x</v>
      </c>
      <c r="BG528" s="3">
        <f xml:space="preserve"> IFERROR(ABS(Table1[[#This Row],[ROA 2019]]-Table1[[#This Row],[ROA 2018]]), "x")</f>
        <v>0.16071428571428575</v>
      </c>
      <c r="BH528" s="3" t="str">
        <f xml:space="preserve"> IFERROR(ABS(Table1[[#This Row],[ROA 2020]]-Table1[[#This Row],[ROA 2019]]), "x")</f>
        <v>x</v>
      </c>
      <c r="BI528" s="3" t="str">
        <f xml:space="preserve"> IFERROR(ABS(Table1[[#This Row],[ROA 2021]]-Table1[[#This Row],[ROA 2020]]), "x")</f>
        <v>x</v>
      </c>
      <c r="BJ528" s="3">
        <f xml:space="preserve"> IFERROR(AVERAGE(Table1[[#This Row],[ROA 2013-2012]:[ROA 2021-2020]]), "x")</f>
        <v>0.16071428571428575</v>
      </c>
      <c r="BK528" s="3">
        <f>IFERROR(AVERAGE(Table1[[#This Row],[ROA 2012]:[ROA 2021]]), "x")</f>
        <v>-0.20535714285714288</v>
      </c>
      <c r="BN528" s="1">
        <f>SUM(Table1[[#This Row],[B/M Rank]:[ROA Rank]])</f>
        <v>0</v>
      </c>
    </row>
    <row r="529" spans="1:66" x14ac:dyDescent="0.25">
      <c r="A529" s="1" t="s">
        <v>4065</v>
      </c>
      <c r="B529" s="1" t="s">
        <v>1773</v>
      </c>
      <c r="C529" s="1" t="s">
        <v>12</v>
      </c>
      <c r="D529" s="1" t="s">
        <v>11</v>
      </c>
      <c r="E529" s="1" t="s">
        <v>108</v>
      </c>
      <c r="F529" s="1">
        <v>7.91</v>
      </c>
      <c r="G529" s="19"/>
      <c r="H529" s="19"/>
      <c r="I529" s="19"/>
      <c r="J529" s="19"/>
      <c r="K529" s="1"/>
      <c r="L529" s="19"/>
      <c r="M529" s="1">
        <v>2012</v>
      </c>
      <c r="N529" s="1" t="s">
        <v>4368</v>
      </c>
      <c r="O529" s="1">
        <v>0</v>
      </c>
      <c r="P529" s="1">
        <v>0.1</v>
      </c>
      <c r="Q529" s="1" t="s">
        <v>4368</v>
      </c>
      <c r="R529" s="1" t="s">
        <v>4368</v>
      </c>
      <c r="S529" s="1" t="s">
        <v>4368</v>
      </c>
      <c r="T529" s="1">
        <v>0.1</v>
      </c>
      <c r="U529" s="1">
        <v>0</v>
      </c>
      <c r="V529" s="1">
        <v>0</v>
      </c>
      <c r="W529" s="1">
        <v>0</v>
      </c>
      <c r="X529" s="1">
        <v>0</v>
      </c>
      <c r="Z529" s="3">
        <f xml:space="preserve"> IFERROR(AVEDEV(Table1[[#This Row],[GP 2012]:[GP 2021]]) / Table1[[#This Row],[Avg GP]], "x")</f>
        <v>1.3333333333333335</v>
      </c>
      <c r="AA529" s="2">
        <f xml:space="preserve"> IFERROR(AVERAGE(Table1[[#This Row],[GP 2012]:[GP 2021]]), "x")</f>
        <v>3.3333333333333333E-2</v>
      </c>
      <c r="AB529" s="11">
        <f>Table1[Equity]/Table1[Market Capital]</f>
        <v>-0.46776232616940583</v>
      </c>
      <c r="AC529" s="1">
        <v>2</v>
      </c>
      <c r="AD529" s="1">
        <v>1.9</v>
      </c>
      <c r="AE529" s="1">
        <v>2</v>
      </c>
      <c r="AF529" s="1">
        <v>3.1</v>
      </c>
      <c r="AG529" s="1">
        <v>2.6</v>
      </c>
      <c r="AH529" s="1">
        <v>2.8</v>
      </c>
      <c r="AI529" s="1">
        <v>5.2</v>
      </c>
      <c r="AJ529" s="1">
        <v>2.1</v>
      </c>
      <c r="AK529" s="1">
        <v>9.5</v>
      </c>
      <c r="AL529" s="1">
        <v>7.6</v>
      </c>
      <c r="AM529" s="1">
        <v>5.2</v>
      </c>
      <c r="AN529" s="1">
        <v>-3.7</v>
      </c>
      <c r="AO529" s="3" t="str">
        <f xml:space="preserve"> IFERROR(Table1[[#This Row],[GP 2012]]/Table1[[#This Row],[Total Assets 2012]], "x")</f>
        <v>x</v>
      </c>
      <c r="AP529" s="3">
        <f xml:space="preserve"> IFERROR(Table1[[#This Row],[GP 2013]]/Table1[[#This Row],[Total Assets 2013]], "x")</f>
        <v>0</v>
      </c>
      <c r="AQ529" s="3">
        <f xml:space="preserve"> IFERROR(Table1[[#This Row],[GP 2014]]/Table1[[#This Row],[Total Assets 2014]], "x")</f>
        <v>0.05</v>
      </c>
      <c r="AR529" s="3" t="str">
        <f xml:space="preserve"> IFERROR(Table1[[#This Row],[GP 2015]]/Table1[[#This Row],[Total Assets 2015]], "x")</f>
        <v>x</v>
      </c>
      <c r="AS529" s="3" t="str">
        <f xml:space="preserve"> IFERROR(Table1[[#This Row],[GP 2016]]/Table1[[#This Row],[Total Assets 2016]], "x")</f>
        <v>x</v>
      </c>
      <c r="AT529" s="3" t="str">
        <f xml:space="preserve"> IFERROR(Table1[[#This Row],[GP 2017]]/Table1[[#This Row],[Total Assets 2017]], "x")</f>
        <v>x</v>
      </c>
      <c r="AU529" s="3">
        <f xml:space="preserve"> IFERROR(Table1[[#This Row],[GP 2018]]/Table1[[#This Row],[Total Assets 2018]], "x")</f>
        <v>1.9230769230769232E-2</v>
      </c>
      <c r="AV529" s="3">
        <f xml:space="preserve"> IFERROR(Table1[[#This Row],[GP 2019]]/Table1[[#This Row],[Total Assets 2019]], "x")</f>
        <v>0</v>
      </c>
      <c r="AW529" s="3">
        <f xml:space="preserve"> IFERROR(Table1[[#This Row],[GP 2020]]/Table1[[#This Row],[Total Assets 2020]], "x")</f>
        <v>0</v>
      </c>
      <c r="AX529" s="3">
        <f xml:space="preserve"> IFERROR(Table1[[#This Row],[GP 2021]]/Table1[[#This Row],[Total Assets 2021]], "x")</f>
        <v>0</v>
      </c>
      <c r="AY529" s="3">
        <f xml:space="preserve"> IFERROR(Table1[[#This Row],[GP TTM]]/Table1[[#This Row],[Total Assets TTM]], "x")</f>
        <v>0</v>
      </c>
      <c r="BA529" s="3" t="str">
        <f xml:space="preserve"> IFERROR(ABS(Table1[[#This Row],[ROA 2013]]-Table1[[#This Row],[ROA 2012]]), "x")</f>
        <v>x</v>
      </c>
      <c r="BB529" s="3">
        <f xml:space="preserve"> IFERROR(ABS(Table1[[#This Row],[ROA 2014]]-Table1[[#This Row],[ROA 2013]]), "x")</f>
        <v>0.05</v>
      </c>
      <c r="BC529" s="3" t="str">
        <f xml:space="preserve"> IFERROR(ABS(Table1[[#This Row],[ROA 2015]]-Table1[[#This Row],[ROA 2014]]), "x")</f>
        <v>x</v>
      </c>
      <c r="BD529" s="3" t="str">
        <f xml:space="preserve"> IFERROR(ABS(Table1[[#This Row],[ROA 2016]]-Table1[[#This Row],[ROA 2015]]), "x")</f>
        <v>x</v>
      </c>
      <c r="BE529" s="3" t="str">
        <f xml:space="preserve"> IFERROR(ABS(Table1[[#This Row],[ROA 2017]]-Table1[[#This Row],[ROA 2016]]), "x")</f>
        <v>x</v>
      </c>
      <c r="BF529" s="3" t="str">
        <f xml:space="preserve"> IFERROR(ABS(Table1[[#This Row],[ROA 2018]]-Table1[[#This Row],[ROA 2017]]), "x")</f>
        <v>x</v>
      </c>
      <c r="BG529" s="3">
        <f xml:space="preserve"> IFERROR(ABS(Table1[[#This Row],[ROA 2019]]-Table1[[#This Row],[ROA 2018]]), "x")</f>
        <v>1.9230769230769232E-2</v>
      </c>
      <c r="BH529" s="3">
        <f xml:space="preserve"> IFERROR(ABS(Table1[[#This Row],[ROA 2020]]-Table1[[#This Row],[ROA 2019]]), "x")</f>
        <v>0</v>
      </c>
      <c r="BI529" s="3">
        <f xml:space="preserve"> IFERROR(ABS(Table1[[#This Row],[ROA 2021]]-Table1[[#This Row],[ROA 2020]]), "x")</f>
        <v>0</v>
      </c>
      <c r="BJ529" s="3">
        <f xml:space="preserve"> IFERROR(AVERAGE(Table1[[#This Row],[ROA 2013-2012]:[ROA 2021-2020]]), "x")</f>
        <v>1.7307692307692309E-2</v>
      </c>
      <c r="BK529" s="3">
        <f>IFERROR(AVERAGE(Table1[[#This Row],[ROA 2012]:[ROA 2021]]), "x")</f>
        <v>1.1538461538461539E-2</v>
      </c>
      <c r="BN529" s="1">
        <f>SUM(Table1[[#This Row],[B/M Rank]:[ROA Rank]])</f>
        <v>0</v>
      </c>
    </row>
    <row r="530" spans="1:66" x14ac:dyDescent="0.25">
      <c r="A530" s="1" t="s">
        <v>2695</v>
      </c>
      <c r="B530" s="1" t="s">
        <v>746</v>
      </c>
      <c r="C530" s="1" t="s">
        <v>730</v>
      </c>
      <c r="D530" s="1" t="s">
        <v>330</v>
      </c>
      <c r="E530" s="1" t="s">
        <v>108</v>
      </c>
      <c r="F530" s="1">
        <v>7.94</v>
      </c>
      <c r="G530" s="19"/>
      <c r="H530" s="19"/>
      <c r="I530" s="19"/>
      <c r="J530" s="19"/>
      <c r="K530" s="1"/>
      <c r="L530" s="19"/>
      <c r="M530" s="1">
        <v>2014</v>
      </c>
      <c r="O530" s="1">
        <v>0.2</v>
      </c>
      <c r="P530" s="1">
        <v>0.6</v>
      </c>
      <c r="Q530" s="1">
        <v>2.5</v>
      </c>
      <c r="R530" s="1">
        <v>3.7</v>
      </c>
      <c r="S530" s="1">
        <v>3.6</v>
      </c>
      <c r="T530" s="1">
        <v>4.0999999999999996</v>
      </c>
      <c r="U530" s="1">
        <v>5.6</v>
      </c>
      <c r="V530" s="1">
        <v>4.3</v>
      </c>
      <c r="W530" s="1">
        <v>3.9</v>
      </c>
      <c r="X530" s="1">
        <v>4.0999999999999996</v>
      </c>
      <c r="Z530" s="3">
        <f xml:space="preserve"> IFERROR(AVEDEV(Table1[[#This Row],[GP 2012]:[GP 2021]]) / Table1[[#This Row],[Avg GP]], "x")</f>
        <v>0.43508771929824575</v>
      </c>
      <c r="AA530" s="2">
        <f xml:space="preserve"> IFERROR(AVERAGE(Table1[[#This Row],[GP 2012]:[GP 2021]]), "x")</f>
        <v>3.1666666666666661</v>
      </c>
      <c r="AB530" s="11">
        <f>Table1[Equity]/Table1[Market Capital]</f>
        <v>0.98236775818639788</v>
      </c>
      <c r="AD530" s="1">
        <v>0</v>
      </c>
      <c r="AE530" s="1">
        <v>0.7</v>
      </c>
      <c r="AF530" s="1">
        <v>2.6</v>
      </c>
      <c r="AG530" s="1">
        <v>3.9</v>
      </c>
      <c r="AH530" s="1">
        <v>4</v>
      </c>
      <c r="AI530" s="1">
        <v>5.0999999999999996</v>
      </c>
      <c r="AJ530" s="1">
        <v>5.4</v>
      </c>
      <c r="AK530" s="1">
        <v>5.5</v>
      </c>
      <c r="AL530" s="1">
        <v>10.199999999999999</v>
      </c>
      <c r="AM530" s="1">
        <v>9.9</v>
      </c>
      <c r="AN530" s="1">
        <v>7.8</v>
      </c>
      <c r="AO530" s="3" t="str">
        <f xml:space="preserve"> IFERROR(Table1[[#This Row],[GP 2012]]/Table1[[#This Row],[Total Assets 2012]], "x")</f>
        <v>x</v>
      </c>
      <c r="AP530" s="3" t="str">
        <f xml:space="preserve"> IFERROR(Table1[[#This Row],[GP 2013]]/Table1[[#This Row],[Total Assets 2013]], "x")</f>
        <v>x</v>
      </c>
      <c r="AQ530" s="3">
        <f xml:space="preserve"> IFERROR(Table1[[#This Row],[GP 2014]]/Table1[[#This Row],[Total Assets 2014]], "x")</f>
        <v>0.85714285714285721</v>
      </c>
      <c r="AR530" s="3">
        <f xml:space="preserve"> IFERROR(Table1[[#This Row],[GP 2015]]/Table1[[#This Row],[Total Assets 2015]], "x")</f>
        <v>0.96153846153846145</v>
      </c>
      <c r="AS530" s="3">
        <f xml:space="preserve"> IFERROR(Table1[[#This Row],[GP 2016]]/Table1[[#This Row],[Total Assets 2016]], "x")</f>
        <v>0.94871794871794879</v>
      </c>
      <c r="AT530" s="3">
        <f xml:space="preserve"> IFERROR(Table1[[#This Row],[GP 2017]]/Table1[[#This Row],[Total Assets 2017]], "x")</f>
        <v>0.9</v>
      </c>
      <c r="AU530" s="3">
        <f xml:space="preserve"> IFERROR(Table1[[#This Row],[GP 2018]]/Table1[[#This Row],[Total Assets 2018]], "x")</f>
        <v>0.80392156862745101</v>
      </c>
      <c r="AV530" s="3">
        <f xml:space="preserve"> IFERROR(Table1[[#This Row],[GP 2019]]/Table1[[#This Row],[Total Assets 2019]], "x")</f>
        <v>1.037037037037037</v>
      </c>
      <c r="AW530" s="3">
        <f xml:space="preserve"> IFERROR(Table1[[#This Row],[GP 2020]]/Table1[[#This Row],[Total Assets 2020]], "x")</f>
        <v>0.78181818181818175</v>
      </c>
      <c r="AX530" s="3">
        <f xml:space="preserve"> IFERROR(Table1[[#This Row],[GP 2021]]/Table1[[#This Row],[Total Assets 2021]], "x")</f>
        <v>0.38235294117647062</v>
      </c>
      <c r="AY530" s="3">
        <f xml:space="preserve"> IFERROR(Table1[[#This Row],[GP TTM]]/Table1[[#This Row],[Total Assets TTM]], "x")</f>
        <v>0.41414141414141409</v>
      </c>
      <c r="BA530" s="3" t="str">
        <f xml:space="preserve"> IFERROR(ABS(Table1[[#This Row],[ROA 2013]]-Table1[[#This Row],[ROA 2012]]), "x")</f>
        <v>x</v>
      </c>
      <c r="BB530" s="3" t="str">
        <f xml:space="preserve"> IFERROR(ABS(Table1[[#This Row],[ROA 2014]]-Table1[[#This Row],[ROA 2013]]), "x")</f>
        <v>x</v>
      </c>
      <c r="BC530" s="3">
        <f xml:space="preserve"> IFERROR(ABS(Table1[[#This Row],[ROA 2015]]-Table1[[#This Row],[ROA 2014]]), "x")</f>
        <v>0.10439560439560425</v>
      </c>
      <c r="BD530" s="3">
        <f xml:space="preserve"> IFERROR(ABS(Table1[[#This Row],[ROA 2016]]-Table1[[#This Row],[ROA 2015]]), "x")</f>
        <v>1.2820512820512664E-2</v>
      </c>
      <c r="BE530" s="3">
        <f xml:space="preserve"> IFERROR(ABS(Table1[[#This Row],[ROA 2017]]-Table1[[#This Row],[ROA 2016]]), "x")</f>
        <v>4.8717948717948767E-2</v>
      </c>
      <c r="BF530" s="3">
        <f xml:space="preserve"> IFERROR(ABS(Table1[[#This Row],[ROA 2018]]-Table1[[#This Row],[ROA 2017]]), "x")</f>
        <v>9.6078431372549011E-2</v>
      </c>
      <c r="BG530" s="3">
        <f xml:space="preserve"> IFERROR(ABS(Table1[[#This Row],[ROA 2019]]-Table1[[#This Row],[ROA 2018]]), "x")</f>
        <v>0.23311546840958597</v>
      </c>
      <c r="BH530" s="3">
        <f xml:space="preserve"> IFERROR(ABS(Table1[[#This Row],[ROA 2020]]-Table1[[#This Row],[ROA 2019]]), "x")</f>
        <v>0.25521885521885523</v>
      </c>
      <c r="BI530" s="3">
        <f xml:space="preserve"> IFERROR(ABS(Table1[[#This Row],[ROA 2021]]-Table1[[#This Row],[ROA 2020]]), "x")</f>
        <v>0.39946524064171113</v>
      </c>
      <c r="BJ530" s="3">
        <f xml:space="preserve"> IFERROR(AVERAGE(Table1[[#This Row],[ROA 2013-2012]:[ROA 2021-2020]]), "x")</f>
        <v>0.16425886593953815</v>
      </c>
      <c r="BK530" s="3">
        <f>IFERROR(AVERAGE(Table1[[#This Row],[ROA 2012]:[ROA 2021]]), "x")</f>
        <v>0.83406612450730111</v>
      </c>
      <c r="BN530" s="1">
        <f>SUM(Table1[[#This Row],[B/M Rank]:[ROA Rank]])</f>
        <v>0</v>
      </c>
    </row>
    <row r="531" spans="1:66" x14ac:dyDescent="0.25">
      <c r="A531" s="1" t="s">
        <v>3407</v>
      </c>
      <c r="B531" s="1" t="s">
        <v>1233</v>
      </c>
      <c r="C531" s="1" t="s">
        <v>4417</v>
      </c>
      <c r="D531" s="1" t="s">
        <v>268</v>
      </c>
      <c r="E531" s="1" t="s">
        <v>108</v>
      </c>
      <c r="F531" s="1">
        <v>7.94</v>
      </c>
      <c r="G531" s="19"/>
      <c r="H531" s="19"/>
      <c r="I531" s="19"/>
      <c r="J531" s="19"/>
      <c r="K531" s="1"/>
      <c r="L531" s="19"/>
      <c r="M531" s="1">
        <v>2012</v>
      </c>
      <c r="N531" s="1">
        <v>0</v>
      </c>
      <c r="O531" s="1">
        <v>0</v>
      </c>
      <c r="P531" s="1">
        <v>0</v>
      </c>
      <c r="Q531" s="1" t="s">
        <v>4368</v>
      </c>
      <c r="R531" s="1" t="s">
        <v>4368</v>
      </c>
      <c r="S531" s="1" t="s">
        <v>4368</v>
      </c>
      <c r="T531" s="1" t="s">
        <v>4368</v>
      </c>
      <c r="U531" s="1" t="s">
        <v>4368</v>
      </c>
      <c r="V531" s="1" t="s">
        <v>4368</v>
      </c>
      <c r="W531" s="1" t="s">
        <v>4368</v>
      </c>
      <c r="X531" s="1" t="s">
        <v>4368</v>
      </c>
      <c r="Z531" s="3" t="str">
        <f xml:space="preserve"> IFERROR(AVEDEV(Table1[[#This Row],[GP 2012]:[GP 2021]]) / Table1[[#This Row],[Avg GP]], "x")</f>
        <v>x</v>
      </c>
      <c r="AA531" s="2">
        <f xml:space="preserve"> IFERROR(AVERAGE(Table1[[#This Row],[GP 2012]:[GP 2021]]), "x")</f>
        <v>0</v>
      </c>
      <c r="AB531" s="11">
        <f>Table1[Equity]/Table1[Market Capital]</f>
        <v>0.16372795969773299</v>
      </c>
      <c r="AC531" s="1">
        <v>1.5</v>
      </c>
      <c r="AD531" s="1">
        <v>1</v>
      </c>
      <c r="AE531" s="1">
        <v>0.5</v>
      </c>
      <c r="AF531" s="1">
        <v>0.9</v>
      </c>
      <c r="AG531" s="1">
        <v>1</v>
      </c>
      <c r="AH531" s="1">
        <v>0.6</v>
      </c>
      <c r="AI531" s="1">
        <v>0.1</v>
      </c>
      <c r="AJ531" s="1">
        <v>0.1</v>
      </c>
      <c r="AK531" s="1">
        <v>1.1000000000000001</v>
      </c>
      <c r="AL531" s="1">
        <v>1.8</v>
      </c>
      <c r="AM531" s="1">
        <v>1.6</v>
      </c>
      <c r="AN531" s="1">
        <v>1.3</v>
      </c>
      <c r="AO531" s="3">
        <f xml:space="preserve"> IFERROR(Table1[[#This Row],[GP 2012]]/Table1[[#This Row],[Total Assets 2012]], "x")</f>
        <v>0</v>
      </c>
      <c r="AP531" s="3">
        <f xml:space="preserve"> IFERROR(Table1[[#This Row],[GP 2013]]/Table1[[#This Row],[Total Assets 2013]], "x")</f>
        <v>0</v>
      </c>
      <c r="AQ531" s="3">
        <f xml:space="preserve"> IFERROR(Table1[[#This Row],[GP 2014]]/Table1[[#This Row],[Total Assets 2014]], "x")</f>
        <v>0</v>
      </c>
      <c r="AR531" s="3" t="str">
        <f xml:space="preserve"> IFERROR(Table1[[#This Row],[GP 2015]]/Table1[[#This Row],[Total Assets 2015]], "x")</f>
        <v>x</v>
      </c>
      <c r="AS531" s="3" t="str">
        <f xml:space="preserve"> IFERROR(Table1[[#This Row],[GP 2016]]/Table1[[#This Row],[Total Assets 2016]], "x")</f>
        <v>x</v>
      </c>
      <c r="AT531" s="3" t="str">
        <f xml:space="preserve"> IFERROR(Table1[[#This Row],[GP 2017]]/Table1[[#This Row],[Total Assets 2017]], "x")</f>
        <v>x</v>
      </c>
      <c r="AU531" s="3" t="str">
        <f xml:space="preserve"> IFERROR(Table1[[#This Row],[GP 2018]]/Table1[[#This Row],[Total Assets 2018]], "x")</f>
        <v>x</v>
      </c>
      <c r="AV531" s="3" t="str">
        <f xml:space="preserve"> IFERROR(Table1[[#This Row],[GP 2019]]/Table1[[#This Row],[Total Assets 2019]], "x")</f>
        <v>x</v>
      </c>
      <c r="AW531" s="3" t="str">
        <f xml:space="preserve"> IFERROR(Table1[[#This Row],[GP 2020]]/Table1[[#This Row],[Total Assets 2020]], "x")</f>
        <v>x</v>
      </c>
      <c r="AX531" s="3" t="str">
        <f xml:space="preserve"> IFERROR(Table1[[#This Row],[GP 2021]]/Table1[[#This Row],[Total Assets 2021]], "x")</f>
        <v>x</v>
      </c>
      <c r="AY531" s="3" t="str">
        <f xml:space="preserve"> IFERROR(Table1[[#This Row],[GP TTM]]/Table1[[#This Row],[Total Assets TTM]], "x")</f>
        <v>x</v>
      </c>
      <c r="BA531" s="3">
        <f xml:space="preserve"> IFERROR(ABS(Table1[[#This Row],[ROA 2013]]-Table1[[#This Row],[ROA 2012]]), "x")</f>
        <v>0</v>
      </c>
      <c r="BB531" s="3">
        <f xml:space="preserve"> IFERROR(ABS(Table1[[#This Row],[ROA 2014]]-Table1[[#This Row],[ROA 2013]]), "x")</f>
        <v>0</v>
      </c>
      <c r="BC531" s="3" t="str">
        <f xml:space="preserve"> IFERROR(ABS(Table1[[#This Row],[ROA 2015]]-Table1[[#This Row],[ROA 2014]]), "x")</f>
        <v>x</v>
      </c>
      <c r="BD531" s="3" t="str">
        <f xml:space="preserve"> IFERROR(ABS(Table1[[#This Row],[ROA 2016]]-Table1[[#This Row],[ROA 2015]]), "x")</f>
        <v>x</v>
      </c>
      <c r="BE531" s="3" t="str">
        <f xml:space="preserve"> IFERROR(ABS(Table1[[#This Row],[ROA 2017]]-Table1[[#This Row],[ROA 2016]]), "x")</f>
        <v>x</v>
      </c>
      <c r="BF531" s="3" t="str">
        <f xml:space="preserve"> IFERROR(ABS(Table1[[#This Row],[ROA 2018]]-Table1[[#This Row],[ROA 2017]]), "x")</f>
        <v>x</v>
      </c>
      <c r="BG531" s="3" t="str">
        <f xml:space="preserve"> IFERROR(ABS(Table1[[#This Row],[ROA 2019]]-Table1[[#This Row],[ROA 2018]]), "x")</f>
        <v>x</v>
      </c>
      <c r="BH531" s="3" t="str">
        <f xml:space="preserve"> IFERROR(ABS(Table1[[#This Row],[ROA 2020]]-Table1[[#This Row],[ROA 2019]]), "x")</f>
        <v>x</v>
      </c>
      <c r="BI531" s="3" t="str">
        <f xml:space="preserve"> IFERROR(ABS(Table1[[#This Row],[ROA 2021]]-Table1[[#This Row],[ROA 2020]]), "x")</f>
        <v>x</v>
      </c>
      <c r="BJ531" s="3">
        <f xml:space="preserve"> IFERROR(AVERAGE(Table1[[#This Row],[ROA 2013-2012]:[ROA 2021-2020]]), "x")</f>
        <v>0</v>
      </c>
      <c r="BK531" s="3">
        <f>IFERROR(AVERAGE(Table1[[#This Row],[ROA 2012]:[ROA 2021]]), "x")</f>
        <v>0</v>
      </c>
      <c r="BN531" s="1">
        <f>SUM(Table1[[#This Row],[B/M Rank]:[ROA Rank]])</f>
        <v>0</v>
      </c>
    </row>
    <row r="532" spans="1:66" x14ac:dyDescent="0.25">
      <c r="A532" s="1" t="s">
        <v>3055</v>
      </c>
      <c r="B532" s="1" t="s">
        <v>1011</v>
      </c>
      <c r="C532" s="1" t="s">
        <v>4417</v>
      </c>
      <c r="D532" s="1" t="s">
        <v>268</v>
      </c>
      <c r="E532" s="1" t="s">
        <v>108</v>
      </c>
      <c r="F532" s="1">
        <v>7.95</v>
      </c>
      <c r="G532" s="19"/>
      <c r="H532" s="19"/>
      <c r="I532" s="19"/>
      <c r="J532" s="19"/>
      <c r="K532" s="1"/>
      <c r="L532" s="19"/>
      <c r="M532" s="1">
        <v>2019</v>
      </c>
      <c r="U532" s="1" t="s">
        <v>4368</v>
      </c>
      <c r="V532" s="1" t="s">
        <v>4368</v>
      </c>
      <c r="W532" s="1" t="s">
        <v>4368</v>
      </c>
      <c r="X532" s="1" t="s">
        <v>4368</v>
      </c>
      <c r="Z532" s="3" t="str">
        <f xml:space="preserve"> IFERROR(AVEDEV(Table1[[#This Row],[GP 2012]:[GP 2021]]) / Table1[[#This Row],[Avg GP]], "x")</f>
        <v>x</v>
      </c>
      <c r="AA532" s="2" t="str">
        <f xml:space="preserve"> IFERROR(AVERAGE(Table1[[#This Row],[GP 2012]:[GP 2021]]), "x")</f>
        <v>x</v>
      </c>
      <c r="AB532" s="11">
        <f>Table1[Equity]/Table1[Market Capital]</f>
        <v>1.1069182389937107</v>
      </c>
      <c r="AJ532" s="1">
        <v>0.6</v>
      </c>
      <c r="AK532" s="1">
        <v>0.2</v>
      </c>
      <c r="AL532" s="1">
        <v>8.3000000000000007</v>
      </c>
      <c r="AM532" s="1">
        <v>9</v>
      </c>
      <c r="AN532" s="1">
        <v>8.8000000000000007</v>
      </c>
      <c r="AO532" s="3" t="str">
        <f xml:space="preserve"> IFERROR(Table1[[#This Row],[GP 2012]]/Table1[[#This Row],[Total Assets 2012]], "x")</f>
        <v>x</v>
      </c>
      <c r="AP532" s="3" t="str">
        <f xml:space="preserve"> IFERROR(Table1[[#This Row],[GP 2013]]/Table1[[#This Row],[Total Assets 2013]], "x")</f>
        <v>x</v>
      </c>
      <c r="AQ532" s="3" t="str">
        <f xml:space="preserve"> IFERROR(Table1[[#This Row],[GP 2014]]/Table1[[#This Row],[Total Assets 2014]], "x")</f>
        <v>x</v>
      </c>
      <c r="AR532" s="3" t="str">
        <f xml:space="preserve"> IFERROR(Table1[[#This Row],[GP 2015]]/Table1[[#This Row],[Total Assets 2015]], "x")</f>
        <v>x</v>
      </c>
      <c r="AS532" s="3" t="str">
        <f xml:space="preserve"> IFERROR(Table1[[#This Row],[GP 2016]]/Table1[[#This Row],[Total Assets 2016]], "x")</f>
        <v>x</v>
      </c>
      <c r="AT532" s="3" t="str">
        <f xml:space="preserve"> IFERROR(Table1[[#This Row],[GP 2017]]/Table1[[#This Row],[Total Assets 2017]], "x")</f>
        <v>x</v>
      </c>
      <c r="AU532" s="3" t="str">
        <f xml:space="preserve"> IFERROR(Table1[[#This Row],[GP 2018]]/Table1[[#This Row],[Total Assets 2018]], "x")</f>
        <v>x</v>
      </c>
      <c r="AV532" s="3" t="str">
        <f xml:space="preserve"> IFERROR(Table1[[#This Row],[GP 2019]]/Table1[[#This Row],[Total Assets 2019]], "x")</f>
        <v>x</v>
      </c>
      <c r="AW532" s="3" t="str">
        <f xml:space="preserve"> IFERROR(Table1[[#This Row],[GP 2020]]/Table1[[#This Row],[Total Assets 2020]], "x")</f>
        <v>x</v>
      </c>
      <c r="AX532" s="3" t="str">
        <f xml:space="preserve"> IFERROR(Table1[[#This Row],[GP 2021]]/Table1[[#This Row],[Total Assets 2021]], "x")</f>
        <v>x</v>
      </c>
      <c r="AY532" s="3" t="str">
        <f xml:space="preserve"> IFERROR(Table1[[#This Row],[GP TTM]]/Table1[[#This Row],[Total Assets TTM]], "x")</f>
        <v>x</v>
      </c>
      <c r="BA532" s="3" t="str">
        <f xml:space="preserve"> IFERROR(ABS(Table1[[#This Row],[ROA 2013]]-Table1[[#This Row],[ROA 2012]]), "x")</f>
        <v>x</v>
      </c>
      <c r="BB532" s="3" t="str">
        <f xml:space="preserve"> IFERROR(ABS(Table1[[#This Row],[ROA 2014]]-Table1[[#This Row],[ROA 2013]]), "x")</f>
        <v>x</v>
      </c>
      <c r="BC532" s="3" t="str">
        <f xml:space="preserve"> IFERROR(ABS(Table1[[#This Row],[ROA 2015]]-Table1[[#This Row],[ROA 2014]]), "x")</f>
        <v>x</v>
      </c>
      <c r="BD532" s="3" t="str">
        <f xml:space="preserve"> IFERROR(ABS(Table1[[#This Row],[ROA 2016]]-Table1[[#This Row],[ROA 2015]]), "x")</f>
        <v>x</v>
      </c>
      <c r="BE532" s="3" t="str">
        <f xml:space="preserve"> IFERROR(ABS(Table1[[#This Row],[ROA 2017]]-Table1[[#This Row],[ROA 2016]]), "x")</f>
        <v>x</v>
      </c>
      <c r="BF532" s="3" t="str">
        <f xml:space="preserve"> IFERROR(ABS(Table1[[#This Row],[ROA 2018]]-Table1[[#This Row],[ROA 2017]]), "x")</f>
        <v>x</v>
      </c>
      <c r="BG532" s="3" t="str">
        <f xml:space="preserve"> IFERROR(ABS(Table1[[#This Row],[ROA 2019]]-Table1[[#This Row],[ROA 2018]]), "x")</f>
        <v>x</v>
      </c>
      <c r="BH532" s="3" t="str">
        <f xml:space="preserve"> IFERROR(ABS(Table1[[#This Row],[ROA 2020]]-Table1[[#This Row],[ROA 2019]]), "x")</f>
        <v>x</v>
      </c>
      <c r="BI532" s="3" t="str">
        <f xml:space="preserve"> IFERROR(ABS(Table1[[#This Row],[ROA 2021]]-Table1[[#This Row],[ROA 2020]]), "x")</f>
        <v>x</v>
      </c>
      <c r="BJ532" s="3" t="str">
        <f xml:space="preserve"> IFERROR(AVERAGE(Table1[[#This Row],[ROA 2013-2012]:[ROA 2021-2020]]), "x")</f>
        <v>x</v>
      </c>
      <c r="BK532" s="3" t="str">
        <f>IFERROR(AVERAGE(Table1[[#This Row],[ROA 2012]:[ROA 2021]]), "x")</f>
        <v>x</v>
      </c>
      <c r="BN532" s="1">
        <f>SUM(Table1[[#This Row],[B/M Rank]:[ROA Rank]])</f>
        <v>0</v>
      </c>
    </row>
    <row r="533" spans="1:66" x14ac:dyDescent="0.25">
      <c r="A533" s="1" t="s">
        <v>3538</v>
      </c>
      <c r="B533" s="1" t="s">
        <v>4683</v>
      </c>
      <c r="C533" s="1" t="s">
        <v>4417</v>
      </c>
      <c r="D533" s="1" t="s">
        <v>268</v>
      </c>
      <c r="E533" s="1" t="s">
        <v>108</v>
      </c>
      <c r="F533" s="1">
        <v>7.98</v>
      </c>
      <c r="G533" s="19"/>
      <c r="H533" s="19"/>
      <c r="I533" s="19"/>
      <c r="J533" s="19"/>
      <c r="K533" s="1"/>
      <c r="L533" s="19"/>
      <c r="M533" s="1">
        <v>2012</v>
      </c>
      <c r="N533" s="1" t="s">
        <v>4368</v>
      </c>
      <c r="O533" s="1" t="s">
        <v>4368</v>
      </c>
      <c r="P533" s="1" t="s">
        <v>4368</v>
      </c>
      <c r="Q533" s="1" t="s">
        <v>4368</v>
      </c>
      <c r="R533" s="1" t="s">
        <v>4368</v>
      </c>
      <c r="S533" s="1" t="s">
        <v>4368</v>
      </c>
      <c r="T533" s="1" t="s">
        <v>4368</v>
      </c>
      <c r="U533" s="1" t="s">
        <v>4368</v>
      </c>
      <c r="V533" s="1" t="s">
        <v>4368</v>
      </c>
      <c r="W533" s="1" t="s">
        <v>4368</v>
      </c>
      <c r="X533" s="1" t="s">
        <v>4368</v>
      </c>
      <c r="Z533" s="3" t="str">
        <f xml:space="preserve"> IFERROR(AVEDEV(Table1[[#This Row],[GP 2012]:[GP 2021]]) / Table1[[#This Row],[Avg GP]], "x")</f>
        <v>x</v>
      </c>
      <c r="AA533" s="2" t="str">
        <f xml:space="preserve"> IFERROR(AVERAGE(Table1[[#This Row],[GP 2012]:[GP 2021]]), "x")</f>
        <v>x</v>
      </c>
      <c r="AB533" s="11">
        <f>Table1[Equity]/Table1[Market Capital]</f>
        <v>2.5689223057644108</v>
      </c>
      <c r="AC533" s="1">
        <v>0.7</v>
      </c>
      <c r="AD533" s="1">
        <v>1.4</v>
      </c>
      <c r="AE533" s="1">
        <v>0.2</v>
      </c>
      <c r="AF533" s="1">
        <v>0.2</v>
      </c>
      <c r="AG533" s="1">
        <v>0.6</v>
      </c>
      <c r="AH533" s="1">
        <v>1.6</v>
      </c>
      <c r="AI533" s="1">
        <v>3.1</v>
      </c>
      <c r="AJ533" s="1">
        <v>3.3</v>
      </c>
      <c r="AK533" s="1">
        <v>11.7</v>
      </c>
      <c r="AL533" s="1">
        <v>27</v>
      </c>
      <c r="AM533" s="1">
        <v>26.7</v>
      </c>
      <c r="AN533" s="1">
        <v>20.5</v>
      </c>
      <c r="AO533" s="3" t="str">
        <f xml:space="preserve"> IFERROR(Table1[[#This Row],[GP 2012]]/Table1[[#This Row],[Total Assets 2012]], "x")</f>
        <v>x</v>
      </c>
      <c r="AP533" s="3" t="str">
        <f xml:space="preserve"> IFERROR(Table1[[#This Row],[GP 2013]]/Table1[[#This Row],[Total Assets 2013]], "x")</f>
        <v>x</v>
      </c>
      <c r="AQ533" s="3" t="str">
        <f xml:space="preserve"> IFERROR(Table1[[#This Row],[GP 2014]]/Table1[[#This Row],[Total Assets 2014]], "x")</f>
        <v>x</v>
      </c>
      <c r="AR533" s="3" t="str">
        <f xml:space="preserve"> IFERROR(Table1[[#This Row],[GP 2015]]/Table1[[#This Row],[Total Assets 2015]], "x")</f>
        <v>x</v>
      </c>
      <c r="AS533" s="3" t="str">
        <f xml:space="preserve"> IFERROR(Table1[[#This Row],[GP 2016]]/Table1[[#This Row],[Total Assets 2016]], "x")</f>
        <v>x</v>
      </c>
      <c r="AT533" s="3" t="str">
        <f xml:space="preserve"> IFERROR(Table1[[#This Row],[GP 2017]]/Table1[[#This Row],[Total Assets 2017]], "x")</f>
        <v>x</v>
      </c>
      <c r="AU533" s="3" t="str">
        <f xml:space="preserve"> IFERROR(Table1[[#This Row],[GP 2018]]/Table1[[#This Row],[Total Assets 2018]], "x")</f>
        <v>x</v>
      </c>
      <c r="AV533" s="3" t="str">
        <f xml:space="preserve"> IFERROR(Table1[[#This Row],[GP 2019]]/Table1[[#This Row],[Total Assets 2019]], "x")</f>
        <v>x</v>
      </c>
      <c r="AW533" s="3" t="str">
        <f xml:space="preserve"> IFERROR(Table1[[#This Row],[GP 2020]]/Table1[[#This Row],[Total Assets 2020]], "x")</f>
        <v>x</v>
      </c>
      <c r="AX533" s="3" t="str">
        <f xml:space="preserve"> IFERROR(Table1[[#This Row],[GP 2021]]/Table1[[#This Row],[Total Assets 2021]], "x")</f>
        <v>x</v>
      </c>
      <c r="AY533" s="3" t="str">
        <f xml:space="preserve"> IFERROR(Table1[[#This Row],[GP TTM]]/Table1[[#This Row],[Total Assets TTM]], "x")</f>
        <v>x</v>
      </c>
      <c r="BA533" s="3" t="str">
        <f xml:space="preserve"> IFERROR(ABS(Table1[[#This Row],[ROA 2013]]-Table1[[#This Row],[ROA 2012]]), "x")</f>
        <v>x</v>
      </c>
      <c r="BB533" s="3" t="str">
        <f xml:space="preserve"> IFERROR(ABS(Table1[[#This Row],[ROA 2014]]-Table1[[#This Row],[ROA 2013]]), "x")</f>
        <v>x</v>
      </c>
      <c r="BC533" s="3" t="str">
        <f xml:space="preserve"> IFERROR(ABS(Table1[[#This Row],[ROA 2015]]-Table1[[#This Row],[ROA 2014]]), "x")</f>
        <v>x</v>
      </c>
      <c r="BD533" s="3" t="str">
        <f xml:space="preserve"> IFERROR(ABS(Table1[[#This Row],[ROA 2016]]-Table1[[#This Row],[ROA 2015]]), "x")</f>
        <v>x</v>
      </c>
      <c r="BE533" s="3" t="str">
        <f xml:space="preserve"> IFERROR(ABS(Table1[[#This Row],[ROA 2017]]-Table1[[#This Row],[ROA 2016]]), "x")</f>
        <v>x</v>
      </c>
      <c r="BF533" s="3" t="str">
        <f xml:space="preserve"> IFERROR(ABS(Table1[[#This Row],[ROA 2018]]-Table1[[#This Row],[ROA 2017]]), "x")</f>
        <v>x</v>
      </c>
      <c r="BG533" s="3" t="str">
        <f xml:space="preserve"> IFERROR(ABS(Table1[[#This Row],[ROA 2019]]-Table1[[#This Row],[ROA 2018]]), "x")</f>
        <v>x</v>
      </c>
      <c r="BH533" s="3" t="str">
        <f xml:space="preserve"> IFERROR(ABS(Table1[[#This Row],[ROA 2020]]-Table1[[#This Row],[ROA 2019]]), "x")</f>
        <v>x</v>
      </c>
      <c r="BI533" s="3" t="str">
        <f xml:space="preserve"> IFERROR(ABS(Table1[[#This Row],[ROA 2021]]-Table1[[#This Row],[ROA 2020]]), "x")</f>
        <v>x</v>
      </c>
      <c r="BJ533" s="3" t="str">
        <f xml:space="preserve"> IFERROR(AVERAGE(Table1[[#This Row],[ROA 2013-2012]:[ROA 2021-2020]]), "x")</f>
        <v>x</v>
      </c>
      <c r="BK533" s="3" t="str">
        <f>IFERROR(AVERAGE(Table1[[#This Row],[ROA 2012]:[ROA 2021]]), "x")</f>
        <v>x</v>
      </c>
      <c r="BN533" s="1">
        <f>SUM(Table1[[#This Row],[B/M Rank]:[ROA Rank]])</f>
        <v>0</v>
      </c>
    </row>
    <row r="534" spans="1:66" x14ac:dyDescent="0.25">
      <c r="A534" s="1" t="s">
        <v>4228</v>
      </c>
      <c r="B534" s="1" t="s">
        <v>1932</v>
      </c>
      <c r="C534" s="1" t="s">
        <v>1889</v>
      </c>
      <c r="D534" s="1" t="s">
        <v>330</v>
      </c>
      <c r="E534" s="1" t="s">
        <v>108</v>
      </c>
      <c r="F534" s="1">
        <v>8</v>
      </c>
      <c r="G534" s="19"/>
      <c r="H534" s="19"/>
      <c r="I534" s="19"/>
      <c r="J534" s="19"/>
      <c r="K534" s="1"/>
      <c r="L534" s="19"/>
      <c r="M534" s="1">
        <v>2012</v>
      </c>
      <c r="O534" s="1" t="s">
        <v>4368</v>
      </c>
      <c r="P534" s="1" t="s">
        <v>4368</v>
      </c>
      <c r="Q534" s="1" t="s">
        <v>4368</v>
      </c>
      <c r="R534" s="1" t="s">
        <v>4368</v>
      </c>
      <c r="S534" s="1" t="s">
        <v>4368</v>
      </c>
      <c r="T534" s="1">
        <v>0.1</v>
      </c>
      <c r="U534" s="1">
        <v>0</v>
      </c>
      <c r="V534" s="1">
        <v>0.6</v>
      </c>
      <c r="W534" s="1">
        <v>0.6</v>
      </c>
      <c r="X534" s="1">
        <v>0.6</v>
      </c>
      <c r="Z534" s="3">
        <f xml:space="preserve"> IFERROR(AVEDEV(Table1[[#This Row],[GP 2012]:[GP 2021]]) / Table1[[#This Row],[Avg GP]], "x")</f>
        <v>0.84615384615384637</v>
      </c>
      <c r="AA534" s="2">
        <f xml:space="preserve"> IFERROR(AVERAGE(Table1[[#This Row],[GP 2012]:[GP 2021]]), "x")</f>
        <v>0.32499999999999996</v>
      </c>
      <c r="AB534" s="11">
        <f>Table1[Equity]/Table1[Market Capital]</f>
        <v>0.38750000000000001</v>
      </c>
      <c r="AD534" s="1">
        <v>2.9</v>
      </c>
      <c r="AE534" s="1">
        <v>0.1</v>
      </c>
      <c r="AF534" s="1">
        <v>0.1</v>
      </c>
      <c r="AG534" s="1">
        <v>0.1</v>
      </c>
      <c r="AH534" s="1">
        <v>0.3</v>
      </c>
      <c r="AI534" s="1">
        <v>1.4</v>
      </c>
      <c r="AJ534" s="1">
        <v>0.7</v>
      </c>
      <c r="AK534" s="1">
        <v>1.1000000000000001</v>
      </c>
      <c r="AL534" s="1">
        <v>3.2</v>
      </c>
      <c r="AM534" s="1">
        <v>3.3</v>
      </c>
      <c r="AN534" s="1">
        <v>3.1</v>
      </c>
      <c r="AO534" s="3" t="str">
        <f xml:space="preserve"> IFERROR(Table1[[#This Row],[GP 2012]]/Table1[[#This Row],[Total Assets 2012]], "x")</f>
        <v>x</v>
      </c>
      <c r="AP534" s="3" t="str">
        <f xml:space="preserve"> IFERROR(Table1[[#This Row],[GP 2013]]/Table1[[#This Row],[Total Assets 2013]], "x")</f>
        <v>x</v>
      </c>
      <c r="AQ534" s="3" t="str">
        <f xml:space="preserve"> IFERROR(Table1[[#This Row],[GP 2014]]/Table1[[#This Row],[Total Assets 2014]], "x")</f>
        <v>x</v>
      </c>
      <c r="AR534" s="3" t="str">
        <f xml:space="preserve"> IFERROR(Table1[[#This Row],[GP 2015]]/Table1[[#This Row],[Total Assets 2015]], "x")</f>
        <v>x</v>
      </c>
      <c r="AS534" s="3" t="str">
        <f xml:space="preserve"> IFERROR(Table1[[#This Row],[GP 2016]]/Table1[[#This Row],[Total Assets 2016]], "x")</f>
        <v>x</v>
      </c>
      <c r="AT534" s="3" t="str">
        <f xml:space="preserve"> IFERROR(Table1[[#This Row],[GP 2017]]/Table1[[#This Row],[Total Assets 2017]], "x")</f>
        <v>x</v>
      </c>
      <c r="AU534" s="3">
        <f xml:space="preserve"> IFERROR(Table1[[#This Row],[GP 2018]]/Table1[[#This Row],[Total Assets 2018]], "x")</f>
        <v>7.1428571428571438E-2</v>
      </c>
      <c r="AV534" s="3">
        <f xml:space="preserve"> IFERROR(Table1[[#This Row],[GP 2019]]/Table1[[#This Row],[Total Assets 2019]], "x")</f>
        <v>0</v>
      </c>
      <c r="AW534" s="3">
        <f xml:space="preserve"> IFERROR(Table1[[#This Row],[GP 2020]]/Table1[[#This Row],[Total Assets 2020]], "x")</f>
        <v>0.54545454545454541</v>
      </c>
      <c r="AX534" s="3">
        <f xml:space="preserve"> IFERROR(Table1[[#This Row],[GP 2021]]/Table1[[#This Row],[Total Assets 2021]], "x")</f>
        <v>0.18749999999999997</v>
      </c>
      <c r="AY534" s="3">
        <f xml:space="preserve"> IFERROR(Table1[[#This Row],[GP TTM]]/Table1[[#This Row],[Total Assets TTM]], "x")</f>
        <v>0.18181818181818182</v>
      </c>
      <c r="BA534" s="3" t="str">
        <f xml:space="preserve"> IFERROR(ABS(Table1[[#This Row],[ROA 2013]]-Table1[[#This Row],[ROA 2012]]), "x")</f>
        <v>x</v>
      </c>
      <c r="BB534" s="3" t="str">
        <f xml:space="preserve"> IFERROR(ABS(Table1[[#This Row],[ROA 2014]]-Table1[[#This Row],[ROA 2013]]), "x")</f>
        <v>x</v>
      </c>
      <c r="BC534" s="3" t="str">
        <f xml:space="preserve"> IFERROR(ABS(Table1[[#This Row],[ROA 2015]]-Table1[[#This Row],[ROA 2014]]), "x")</f>
        <v>x</v>
      </c>
      <c r="BD534" s="3" t="str">
        <f xml:space="preserve"> IFERROR(ABS(Table1[[#This Row],[ROA 2016]]-Table1[[#This Row],[ROA 2015]]), "x")</f>
        <v>x</v>
      </c>
      <c r="BE534" s="3" t="str">
        <f xml:space="preserve"> IFERROR(ABS(Table1[[#This Row],[ROA 2017]]-Table1[[#This Row],[ROA 2016]]), "x")</f>
        <v>x</v>
      </c>
      <c r="BF534" s="3" t="str">
        <f xml:space="preserve"> IFERROR(ABS(Table1[[#This Row],[ROA 2018]]-Table1[[#This Row],[ROA 2017]]), "x")</f>
        <v>x</v>
      </c>
      <c r="BG534" s="3">
        <f xml:space="preserve"> IFERROR(ABS(Table1[[#This Row],[ROA 2019]]-Table1[[#This Row],[ROA 2018]]), "x")</f>
        <v>7.1428571428571438E-2</v>
      </c>
      <c r="BH534" s="3">
        <f xml:space="preserve"> IFERROR(ABS(Table1[[#This Row],[ROA 2020]]-Table1[[#This Row],[ROA 2019]]), "x")</f>
        <v>0.54545454545454541</v>
      </c>
      <c r="BI534" s="3">
        <f xml:space="preserve"> IFERROR(ABS(Table1[[#This Row],[ROA 2021]]-Table1[[#This Row],[ROA 2020]]), "x")</f>
        <v>0.35795454545454541</v>
      </c>
      <c r="BJ534" s="3">
        <f xml:space="preserve"> IFERROR(AVERAGE(Table1[[#This Row],[ROA 2013-2012]:[ROA 2021-2020]]), "x")</f>
        <v>0.32494588744588743</v>
      </c>
      <c r="BK534" s="3">
        <f>IFERROR(AVERAGE(Table1[[#This Row],[ROA 2012]:[ROA 2021]]), "x")</f>
        <v>0.2010957792207792</v>
      </c>
      <c r="BN534" s="1">
        <f>SUM(Table1[[#This Row],[B/M Rank]:[ROA Rank]])</f>
        <v>0</v>
      </c>
    </row>
    <row r="535" spans="1:66" x14ac:dyDescent="0.25">
      <c r="A535" s="1" t="s">
        <v>2232</v>
      </c>
      <c r="B535" s="1" t="s">
        <v>275</v>
      </c>
      <c r="C535" s="1" t="s">
        <v>267</v>
      </c>
      <c r="D535" s="1" t="s">
        <v>268</v>
      </c>
      <c r="E535" s="1" t="s">
        <v>108</v>
      </c>
      <c r="F535" s="1">
        <v>8.01</v>
      </c>
      <c r="G535" s="19"/>
      <c r="H535" s="19"/>
      <c r="I535" s="19"/>
      <c r="J535" s="19"/>
      <c r="K535" s="1"/>
      <c r="L535" s="19"/>
      <c r="M535" s="1">
        <v>2012</v>
      </c>
      <c r="N535" s="1">
        <v>0</v>
      </c>
      <c r="O535" s="1">
        <v>0</v>
      </c>
      <c r="P535" s="1">
        <v>0</v>
      </c>
      <c r="Q535" s="1" t="s">
        <v>4368</v>
      </c>
      <c r="R535" s="1" t="s">
        <v>4368</v>
      </c>
      <c r="S535" s="1" t="s">
        <v>4368</v>
      </c>
      <c r="T535" s="1" t="s">
        <v>4368</v>
      </c>
      <c r="U535" s="1" t="s">
        <v>4368</v>
      </c>
      <c r="V535" s="1" t="s">
        <v>4368</v>
      </c>
      <c r="W535" s="1" t="s">
        <v>4368</v>
      </c>
      <c r="X535" s="1" t="s">
        <v>4368</v>
      </c>
      <c r="Z535" s="3" t="str">
        <f xml:space="preserve"> IFERROR(AVEDEV(Table1[[#This Row],[GP 2012]:[GP 2021]]) / Table1[[#This Row],[Avg GP]], "x")</f>
        <v>x</v>
      </c>
      <c r="AA535" s="2">
        <f xml:space="preserve"> IFERROR(AVERAGE(Table1[[#This Row],[GP 2012]:[GP 2021]]), "x")</f>
        <v>0</v>
      </c>
      <c r="AB535" s="11">
        <f>Table1[Equity]/Table1[Market Capital]</f>
        <v>-0.48689138576779029</v>
      </c>
      <c r="AC535" s="1">
        <v>34.4</v>
      </c>
      <c r="AD535" s="1">
        <v>30.8</v>
      </c>
      <c r="AE535" s="1">
        <v>29</v>
      </c>
      <c r="AF535" s="1">
        <v>33.200000000000003</v>
      </c>
      <c r="AG535" s="1">
        <v>38.299999999999997</v>
      </c>
      <c r="AH535" s="1">
        <v>35.200000000000003</v>
      </c>
      <c r="AI535" s="1">
        <v>34.299999999999997</v>
      </c>
      <c r="AJ535" s="1">
        <v>0.1</v>
      </c>
      <c r="AK535" s="1">
        <v>0.3</v>
      </c>
      <c r="AL535" s="1">
        <v>0.3</v>
      </c>
      <c r="AM535" s="1">
        <v>0.3</v>
      </c>
      <c r="AN535" s="1">
        <v>-3.9</v>
      </c>
      <c r="AO535" s="3">
        <f xml:space="preserve"> IFERROR(Table1[[#This Row],[GP 2012]]/Table1[[#This Row],[Total Assets 2012]], "x")</f>
        <v>0</v>
      </c>
      <c r="AP535" s="3">
        <f xml:space="preserve"> IFERROR(Table1[[#This Row],[GP 2013]]/Table1[[#This Row],[Total Assets 2013]], "x")</f>
        <v>0</v>
      </c>
      <c r="AQ535" s="3">
        <f xml:space="preserve"> IFERROR(Table1[[#This Row],[GP 2014]]/Table1[[#This Row],[Total Assets 2014]], "x")</f>
        <v>0</v>
      </c>
      <c r="AR535" s="3" t="str">
        <f xml:space="preserve"> IFERROR(Table1[[#This Row],[GP 2015]]/Table1[[#This Row],[Total Assets 2015]], "x")</f>
        <v>x</v>
      </c>
      <c r="AS535" s="3" t="str">
        <f xml:space="preserve"> IFERROR(Table1[[#This Row],[GP 2016]]/Table1[[#This Row],[Total Assets 2016]], "x")</f>
        <v>x</v>
      </c>
      <c r="AT535" s="3" t="str">
        <f xml:space="preserve"> IFERROR(Table1[[#This Row],[GP 2017]]/Table1[[#This Row],[Total Assets 2017]], "x")</f>
        <v>x</v>
      </c>
      <c r="AU535" s="3" t="str">
        <f xml:space="preserve"> IFERROR(Table1[[#This Row],[GP 2018]]/Table1[[#This Row],[Total Assets 2018]], "x")</f>
        <v>x</v>
      </c>
      <c r="AV535" s="3" t="str">
        <f xml:space="preserve"> IFERROR(Table1[[#This Row],[GP 2019]]/Table1[[#This Row],[Total Assets 2019]], "x")</f>
        <v>x</v>
      </c>
      <c r="AW535" s="3" t="str">
        <f xml:space="preserve"> IFERROR(Table1[[#This Row],[GP 2020]]/Table1[[#This Row],[Total Assets 2020]], "x")</f>
        <v>x</v>
      </c>
      <c r="AX535" s="3" t="str">
        <f xml:space="preserve"> IFERROR(Table1[[#This Row],[GP 2021]]/Table1[[#This Row],[Total Assets 2021]], "x")</f>
        <v>x</v>
      </c>
      <c r="AY535" s="3" t="str">
        <f xml:space="preserve"> IFERROR(Table1[[#This Row],[GP TTM]]/Table1[[#This Row],[Total Assets TTM]], "x")</f>
        <v>x</v>
      </c>
      <c r="BA535" s="3">
        <f xml:space="preserve"> IFERROR(ABS(Table1[[#This Row],[ROA 2013]]-Table1[[#This Row],[ROA 2012]]), "x")</f>
        <v>0</v>
      </c>
      <c r="BB535" s="3">
        <f xml:space="preserve"> IFERROR(ABS(Table1[[#This Row],[ROA 2014]]-Table1[[#This Row],[ROA 2013]]), "x")</f>
        <v>0</v>
      </c>
      <c r="BC535" s="3" t="str">
        <f xml:space="preserve"> IFERROR(ABS(Table1[[#This Row],[ROA 2015]]-Table1[[#This Row],[ROA 2014]]), "x")</f>
        <v>x</v>
      </c>
      <c r="BD535" s="3" t="str">
        <f xml:space="preserve"> IFERROR(ABS(Table1[[#This Row],[ROA 2016]]-Table1[[#This Row],[ROA 2015]]), "x")</f>
        <v>x</v>
      </c>
      <c r="BE535" s="3" t="str">
        <f xml:space="preserve"> IFERROR(ABS(Table1[[#This Row],[ROA 2017]]-Table1[[#This Row],[ROA 2016]]), "x")</f>
        <v>x</v>
      </c>
      <c r="BF535" s="3" t="str">
        <f xml:space="preserve"> IFERROR(ABS(Table1[[#This Row],[ROA 2018]]-Table1[[#This Row],[ROA 2017]]), "x")</f>
        <v>x</v>
      </c>
      <c r="BG535" s="3" t="str">
        <f xml:space="preserve"> IFERROR(ABS(Table1[[#This Row],[ROA 2019]]-Table1[[#This Row],[ROA 2018]]), "x")</f>
        <v>x</v>
      </c>
      <c r="BH535" s="3" t="str">
        <f xml:space="preserve"> IFERROR(ABS(Table1[[#This Row],[ROA 2020]]-Table1[[#This Row],[ROA 2019]]), "x")</f>
        <v>x</v>
      </c>
      <c r="BI535" s="3" t="str">
        <f xml:space="preserve"> IFERROR(ABS(Table1[[#This Row],[ROA 2021]]-Table1[[#This Row],[ROA 2020]]), "x")</f>
        <v>x</v>
      </c>
      <c r="BJ535" s="3">
        <f xml:space="preserve"> IFERROR(AVERAGE(Table1[[#This Row],[ROA 2013-2012]:[ROA 2021-2020]]), "x")</f>
        <v>0</v>
      </c>
      <c r="BK535" s="3">
        <f>IFERROR(AVERAGE(Table1[[#This Row],[ROA 2012]:[ROA 2021]]), "x")</f>
        <v>0</v>
      </c>
      <c r="BN535" s="1">
        <f>SUM(Table1[[#This Row],[B/M Rank]:[ROA Rank]])</f>
        <v>0</v>
      </c>
    </row>
    <row r="536" spans="1:66" x14ac:dyDescent="0.25">
      <c r="A536" s="1" t="s">
        <v>3592</v>
      </c>
      <c r="B536" s="1" t="s">
        <v>1359</v>
      </c>
      <c r="C536" s="1" t="s">
        <v>4417</v>
      </c>
      <c r="D536" s="1" t="s">
        <v>268</v>
      </c>
      <c r="E536" s="1" t="s">
        <v>108</v>
      </c>
      <c r="F536" s="1">
        <v>8.01</v>
      </c>
      <c r="G536" s="19"/>
      <c r="H536" s="19"/>
      <c r="I536" s="19"/>
      <c r="J536" s="19"/>
      <c r="K536" s="1"/>
      <c r="L536" s="19"/>
      <c r="M536" s="1">
        <v>2012</v>
      </c>
      <c r="N536" s="1" t="s">
        <v>4368</v>
      </c>
      <c r="O536" s="1" t="s">
        <v>4368</v>
      </c>
      <c r="P536" s="1" t="s">
        <v>4368</v>
      </c>
      <c r="Q536" s="1" t="s">
        <v>4368</v>
      </c>
      <c r="R536" s="1" t="s">
        <v>4368</v>
      </c>
      <c r="S536" s="1" t="s">
        <v>4368</v>
      </c>
      <c r="T536" s="1" t="s">
        <v>4368</v>
      </c>
      <c r="U536" s="1" t="s">
        <v>4368</v>
      </c>
      <c r="V536" s="1" t="s">
        <v>4368</v>
      </c>
      <c r="W536" s="1" t="s">
        <v>4368</v>
      </c>
      <c r="X536" s="1" t="s">
        <v>4368</v>
      </c>
      <c r="Z536" s="3" t="str">
        <f xml:space="preserve"> IFERROR(AVEDEV(Table1[[#This Row],[GP 2012]:[GP 2021]]) / Table1[[#This Row],[Avg GP]], "x")</f>
        <v>x</v>
      </c>
      <c r="AA536" s="2" t="str">
        <f xml:space="preserve"> IFERROR(AVERAGE(Table1[[#This Row],[GP 2012]:[GP 2021]]), "x")</f>
        <v>x</v>
      </c>
      <c r="AB536" s="11">
        <f>Table1[Equity]/Table1[Market Capital]</f>
        <v>0.72409488139825218</v>
      </c>
      <c r="AC536" s="1">
        <v>10.199999999999999</v>
      </c>
      <c r="AD536" s="1">
        <v>1.2</v>
      </c>
      <c r="AE536" s="1">
        <v>0.6</v>
      </c>
      <c r="AF536" s="1">
        <v>0</v>
      </c>
      <c r="AG536" s="1">
        <v>2.6</v>
      </c>
      <c r="AH536" s="1">
        <v>5.2</v>
      </c>
      <c r="AI536" s="1">
        <v>4.5</v>
      </c>
      <c r="AJ536" s="1">
        <v>3.5</v>
      </c>
      <c r="AK536" s="1">
        <v>4</v>
      </c>
      <c r="AL536" s="1">
        <v>4.4000000000000004</v>
      </c>
      <c r="AM536" s="1">
        <v>5.8</v>
      </c>
      <c r="AN536" s="1">
        <v>5.8</v>
      </c>
      <c r="AO536" s="3" t="str">
        <f xml:space="preserve"> IFERROR(Table1[[#This Row],[GP 2012]]/Table1[[#This Row],[Total Assets 2012]], "x")</f>
        <v>x</v>
      </c>
      <c r="AP536" s="3" t="str">
        <f xml:space="preserve"> IFERROR(Table1[[#This Row],[GP 2013]]/Table1[[#This Row],[Total Assets 2013]], "x")</f>
        <v>x</v>
      </c>
      <c r="AQ536" s="3" t="str">
        <f xml:space="preserve"> IFERROR(Table1[[#This Row],[GP 2014]]/Table1[[#This Row],[Total Assets 2014]], "x")</f>
        <v>x</v>
      </c>
      <c r="AR536" s="3" t="str">
        <f xml:space="preserve"> IFERROR(Table1[[#This Row],[GP 2015]]/Table1[[#This Row],[Total Assets 2015]], "x")</f>
        <v>x</v>
      </c>
      <c r="AS536" s="3" t="str">
        <f xml:space="preserve"> IFERROR(Table1[[#This Row],[GP 2016]]/Table1[[#This Row],[Total Assets 2016]], "x")</f>
        <v>x</v>
      </c>
      <c r="AT536" s="3" t="str">
        <f xml:space="preserve"> IFERROR(Table1[[#This Row],[GP 2017]]/Table1[[#This Row],[Total Assets 2017]], "x")</f>
        <v>x</v>
      </c>
      <c r="AU536" s="3" t="str">
        <f xml:space="preserve"> IFERROR(Table1[[#This Row],[GP 2018]]/Table1[[#This Row],[Total Assets 2018]], "x")</f>
        <v>x</v>
      </c>
      <c r="AV536" s="3" t="str">
        <f xml:space="preserve"> IFERROR(Table1[[#This Row],[GP 2019]]/Table1[[#This Row],[Total Assets 2019]], "x")</f>
        <v>x</v>
      </c>
      <c r="AW536" s="3" t="str">
        <f xml:space="preserve"> IFERROR(Table1[[#This Row],[GP 2020]]/Table1[[#This Row],[Total Assets 2020]], "x")</f>
        <v>x</v>
      </c>
      <c r="AX536" s="3" t="str">
        <f xml:space="preserve"> IFERROR(Table1[[#This Row],[GP 2021]]/Table1[[#This Row],[Total Assets 2021]], "x")</f>
        <v>x</v>
      </c>
      <c r="AY536" s="3" t="str">
        <f xml:space="preserve"> IFERROR(Table1[[#This Row],[GP TTM]]/Table1[[#This Row],[Total Assets TTM]], "x")</f>
        <v>x</v>
      </c>
      <c r="BA536" s="3" t="str">
        <f xml:space="preserve"> IFERROR(ABS(Table1[[#This Row],[ROA 2013]]-Table1[[#This Row],[ROA 2012]]), "x")</f>
        <v>x</v>
      </c>
      <c r="BB536" s="3" t="str">
        <f xml:space="preserve"> IFERROR(ABS(Table1[[#This Row],[ROA 2014]]-Table1[[#This Row],[ROA 2013]]), "x")</f>
        <v>x</v>
      </c>
      <c r="BC536" s="3" t="str">
        <f xml:space="preserve"> IFERROR(ABS(Table1[[#This Row],[ROA 2015]]-Table1[[#This Row],[ROA 2014]]), "x")</f>
        <v>x</v>
      </c>
      <c r="BD536" s="3" t="str">
        <f xml:space="preserve"> IFERROR(ABS(Table1[[#This Row],[ROA 2016]]-Table1[[#This Row],[ROA 2015]]), "x")</f>
        <v>x</v>
      </c>
      <c r="BE536" s="3" t="str">
        <f xml:space="preserve"> IFERROR(ABS(Table1[[#This Row],[ROA 2017]]-Table1[[#This Row],[ROA 2016]]), "x")</f>
        <v>x</v>
      </c>
      <c r="BF536" s="3" t="str">
        <f xml:space="preserve"> IFERROR(ABS(Table1[[#This Row],[ROA 2018]]-Table1[[#This Row],[ROA 2017]]), "x")</f>
        <v>x</v>
      </c>
      <c r="BG536" s="3" t="str">
        <f xml:space="preserve"> IFERROR(ABS(Table1[[#This Row],[ROA 2019]]-Table1[[#This Row],[ROA 2018]]), "x")</f>
        <v>x</v>
      </c>
      <c r="BH536" s="3" t="str">
        <f xml:space="preserve"> IFERROR(ABS(Table1[[#This Row],[ROA 2020]]-Table1[[#This Row],[ROA 2019]]), "x")</f>
        <v>x</v>
      </c>
      <c r="BI536" s="3" t="str">
        <f xml:space="preserve"> IFERROR(ABS(Table1[[#This Row],[ROA 2021]]-Table1[[#This Row],[ROA 2020]]), "x")</f>
        <v>x</v>
      </c>
      <c r="BJ536" s="3" t="str">
        <f xml:space="preserve"> IFERROR(AVERAGE(Table1[[#This Row],[ROA 2013-2012]:[ROA 2021-2020]]), "x")</f>
        <v>x</v>
      </c>
      <c r="BK536" s="3" t="str">
        <f>IFERROR(AVERAGE(Table1[[#This Row],[ROA 2012]:[ROA 2021]]), "x")</f>
        <v>x</v>
      </c>
      <c r="BN536" s="1">
        <f>SUM(Table1[[#This Row],[B/M Rank]:[ROA Rank]])</f>
        <v>0</v>
      </c>
    </row>
    <row r="537" spans="1:66" x14ac:dyDescent="0.25">
      <c r="A537" s="1" t="s">
        <v>2672</v>
      </c>
      <c r="B537" s="1" t="s">
        <v>722</v>
      </c>
      <c r="C537" s="1" t="s">
        <v>4409</v>
      </c>
      <c r="D537" s="1" t="s">
        <v>133</v>
      </c>
      <c r="E537" s="1" t="s">
        <v>108</v>
      </c>
      <c r="F537" s="1">
        <v>8.0299999999999994</v>
      </c>
      <c r="G537" s="19"/>
      <c r="H537" s="19"/>
      <c r="I537" s="19"/>
      <c r="J537" s="19"/>
      <c r="K537" s="1"/>
      <c r="L537" s="19"/>
      <c r="M537" s="1">
        <v>2020</v>
      </c>
      <c r="V537" s="1">
        <v>0</v>
      </c>
      <c r="W537" s="1">
        <v>1.4</v>
      </c>
      <c r="X537" s="1">
        <v>4.4000000000000004</v>
      </c>
      <c r="Z537" s="3">
        <f xml:space="preserve"> IFERROR(AVEDEV(Table1[[#This Row],[GP 2012]:[GP 2021]]) / Table1[[#This Row],[Avg GP]], "x")</f>
        <v>1</v>
      </c>
      <c r="AA537" s="2">
        <f xml:space="preserve"> IFERROR(AVERAGE(Table1[[#This Row],[GP 2012]:[GP 2021]]), "x")</f>
        <v>0.7</v>
      </c>
      <c r="AB537" s="11">
        <f>Table1[Equity]/Table1[Market Capital]</f>
        <v>3.4620174346201749</v>
      </c>
      <c r="AK537" s="1">
        <v>0.3</v>
      </c>
      <c r="AL537" s="1">
        <v>33.799999999999997</v>
      </c>
      <c r="AM537" s="1">
        <v>33.5</v>
      </c>
      <c r="AN537" s="1">
        <v>27.8</v>
      </c>
      <c r="AO537" s="3" t="str">
        <f xml:space="preserve"> IFERROR(Table1[[#This Row],[GP 2012]]/Table1[[#This Row],[Total Assets 2012]], "x")</f>
        <v>x</v>
      </c>
      <c r="AP537" s="3" t="str">
        <f xml:space="preserve"> IFERROR(Table1[[#This Row],[GP 2013]]/Table1[[#This Row],[Total Assets 2013]], "x")</f>
        <v>x</v>
      </c>
      <c r="AQ537" s="3" t="str">
        <f xml:space="preserve"> IFERROR(Table1[[#This Row],[GP 2014]]/Table1[[#This Row],[Total Assets 2014]], "x")</f>
        <v>x</v>
      </c>
      <c r="AR537" s="3" t="str">
        <f xml:space="preserve"> IFERROR(Table1[[#This Row],[GP 2015]]/Table1[[#This Row],[Total Assets 2015]], "x")</f>
        <v>x</v>
      </c>
      <c r="AS537" s="3" t="str">
        <f xml:space="preserve"> IFERROR(Table1[[#This Row],[GP 2016]]/Table1[[#This Row],[Total Assets 2016]], "x")</f>
        <v>x</v>
      </c>
      <c r="AT537" s="3" t="str">
        <f xml:space="preserve"> IFERROR(Table1[[#This Row],[GP 2017]]/Table1[[#This Row],[Total Assets 2017]], "x")</f>
        <v>x</v>
      </c>
      <c r="AU537" s="3" t="str">
        <f xml:space="preserve"> IFERROR(Table1[[#This Row],[GP 2018]]/Table1[[#This Row],[Total Assets 2018]], "x")</f>
        <v>x</v>
      </c>
      <c r="AV537" s="3" t="str">
        <f xml:space="preserve"> IFERROR(Table1[[#This Row],[GP 2019]]/Table1[[#This Row],[Total Assets 2019]], "x")</f>
        <v>x</v>
      </c>
      <c r="AW537" s="3">
        <f xml:space="preserve"> IFERROR(Table1[[#This Row],[GP 2020]]/Table1[[#This Row],[Total Assets 2020]], "x")</f>
        <v>0</v>
      </c>
      <c r="AX537" s="3">
        <f xml:space="preserve"> IFERROR(Table1[[#This Row],[GP 2021]]/Table1[[#This Row],[Total Assets 2021]], "x")</f>
        <v>4.142011834319527E-2</v>
      </c>
      <c r="AY537" s="3">
        <f xml:space="preserve"> IFERROR(Table1[[#This Row],[GP TTM]]/Table1[[#This Row],[Total Assets TTM]], "x")</f>
        <v>0.13134328358208958</v>
      </c>
      <c r="BA537" s="3" t="str">
        <f xml:space="preserve"> IFERROR(ABS(Table1[[#This Row],[ROA 2013]]-Table1[[#This Row],[ROA 2012]]), "x")</f>
        <v>x</v>
      </c>
      <c r="BB537" s="3" t="str">
        <f xml:space="preserve"> IFERROR(ABS(Table1[[#This Row],[ROA 2014]]-Table1[[#This Row],[ROA 2013]]), "x")</f>
        <v>x</v>
      </c>
      <c r="BC537" s="3" t="str">
        <f xml:space="preserve"> IFERROR(ABS(Table1[[#This Row],[ROA 2015]]-Table1[[#This Row],[ROA 2014]]), "x")</f>
        <v>x</v>
      </c>
      <c r="BD537" s="3" t="str">
        <f xml:space="preserve"> IFERROR(ABS(Table1[[#This Row],[ROA 2016]]-Table1[[#This Row],[ROA 2015]]), "x")</f>
        <v>x</v>
      </c>
      <c r="BE537" s="3" t="str">
        <f xml:space="preserve"> IFERROR(ABS(Table1[[#This Row],[ROA 2017]]-Table1[[#This Row],[ROA 2016]]), "x")</f>
        <v>x</v>
      </c>
      <c r="BF537" s="3" t="str">
        <f xml:space="preserve"> IFERROR(ABS(Table1[[#This Row],[ROA 2018]]-Table1[[#This Row],[ROA 2017]]), "x")</f>
        <v>x</v>
      </c>
      <c r="BG537" s="3" t="str">
        <f xml:space="preserve"> IFERROR(ABS(Table1[[#This Row],[ROA 2019]]-Table1[[#This Row],[ROA 2018]]), "x")</f>
        <v>x</v>
      </c>
      <c r="BH537" s="3" t="str">
        <f xml:space="preserve"> IFERROR(ABS(Table1[[#This Row],[ROA 2020]]-Table1[[#This Row],[ROA 2019]]), "x")</f>
        <v>x</v>
      </c>
      <c r="BI537" s="3">
        <f xml:space="preserve"> IFERROR(ABS(Table1[[#This Row],[ROA 2021]]-Table1[[#This Row],[ROA 2020]]), "x")</f>
        <v>4.142011834319527E-2</v>
      </c>
      <c r="BJ537" s="3">
        <f xml:space="preserve"> IFERROR(AVERAGE(Table1[[#This Row],[ROA 2013-2012]:[ROA 2021-2020]]), "x")</f>
        <v>4.142011834319527E-2</v>
      </c>
      <c r="BK537" s="3">
        <f>IFERROR(AVERAGE(Table1[[#This Row],[ROA 2012]:[ROA 2021]]), "x")</f>
        <v>2.0710059171597635E-2</v>
      </c>
      <c r="BN537" s="1">
        <f>SUM(Table1[[#This Row],[B/M Rank]:[ROA Rank]])</f>
        <v>0</v>
      </c>
    </row>
    <row r="538" spans="1:66" x14ac:dyDescent="0.25">
      <c r="A538" s="1" t="s">
        <v>2701</v>
      </c>
      <c r="B538" s="1" t="s">
        <v>752</v>
      </c>
      <c r="C538" s="1" t="s">
        <v>730</v>
      </c>
      <c r="D538" s="1" t="s">
        <v>330</v>
      </c>
      <c r="E538" s="1" t="s">
        <v>108</v>
      </c>
      <c r="F538" s="1">
        <v>8.0399999999999991</v>
      </c>
      <c r="G538" s="19"/>
      <c r="H538" s="19"/>
      <c r="I538" s="19"/>
      <c r="J538" s="19"/>
      <c r="K538" s="1"/>
      <c r="L538" s="19"/>
      <c r="M538" s="1">
        <v>2016</v>
      </c>
      <c r="R538" s="1" t="s">
        <v>4368</v>
      </c>
      <c r="S538" s="1" t="s">
        <v>4368</v>
      </c>
      <c r="T538" s="1">
        <v>0</v>
      </c>
      <c r="U538" s="1">
        <v>0</v>
      </c>
      <c r="V538" s="1">
        <v>0</v>
      </c>
      <c r="W538" s="1">
        <v>0</v>
      </c>
      <c r="X538" s="1">
        <v>0.4</v>
      </c>
      <c r="Z538" s="3" t="str">
        <f xml:space="preserve"> IFERROR(AVEDEV(Table1[[#This Row],[GP 2012]:[GP 2021]]) / Table1[[#This Row],[Avg GP]], "x")</f>
        <v>x</v>
      </c>
      <c r="AA538" s="2">
        <f xml:space="preserve"> IFERROR(AVERAGE(Table1[[#This Row],[GP 2012]:[GP 2021]]), "x")</f>
        <v>0</v>
      </c>
      <c r="AB538" s="11">
        <f>Table1[Equity]/Table1[Market Capital]</f>
        <v>4.166666666666667</v>
      </c>
      <c r="AG538" s="1" t="s">
        <v>4368</v>
      </c>
      <c r="AH538" s="1">
        <v>1.8</v>
      </c>
      <c r="AI538" s="1">
        <v>14.5</v>
      </c>
      <c r="AJ538" s="1">
        <v>11.9</v>
      </c>
      <c r="AK538" s="1">
        <v>1.6</v>
      </c>
      <c r="AL538" s="1">
        <v>1.2</v>
      </c>
      <c r="AM538" s="1">
        <v>35.799999999999997</v>
      </c>
      <c r="AN538" s="1">
        <v>33.5</v>
      </c>
      <c r="AO538" s="3" t="str">
        <f xml:space="preserve"> IFERROR(Table1[[#This Row],[GP 2012]]/Table1[[#This Row],[Total Assets 2012]], "x")</f>
        <v>x</v>
      </c>
      <c r="AP538" s="3" t="str">
        <f xml:space="preserve"> IFERROR(Table1[[#This Row],[GP 2013]]/Table1[[#This Row],[Total Assets 2013]], "x")</f>
        <v>x</v>
      </c>
      <c r="AQ538" s="3" t="str">
        <f xml:space="preserve"> IFERROR(Table1[[#This Row],[GP 2014]]/Table1[[#This Row],[Total Assets 2014]], "x")</f>
        <v>x</v>
      </c>
      <c r="AR538" s="3" t="str">
        <f xml:space="preserve"> IFERROR(Table1[[#This Row],[GP 2015]]/Table1[[#This Row],[Total Assets 2015]], "x")</f>
        <v>x</v>
      </c>
      <c r="AS538" s="3" t="str">
        <f xml:space="preserve"> IFERROR(Table1[[#This Row],[GP 2016]]/Table1[[#This Row],[Total Assets 2016]], "x")</f>
        <v>x</v>
      </c>
      <c r="AT538" s="3" t="str">
        <f xml:space="preserve"> IFERROR(Table1[[#This Row],[GP 2017]]/Table1[[#This Row],[Total Assets 2017]], "x")</f>
        <v>x</v>
      </c>
      <c r="AU538" s="3">
        <f xml:space="preserve"> IFERROR(Table1[[#This Row],[GP 2018]]/Table1[[#This Row],[Total Assets 2018]], "x")</f>
        <v>0</v>
      </c>
      <c r="AV538" s="3">
        <f xml:space="preserve"> IFERROR(Table1[[#This Row],[GP 2019]]/Table1[[#This Row],[Total Assets 2019]], "x")</f>
        <v>0</v>
      </c>
      <c r="AW538" s="3">
        <f xml:space="preserve"> IFERROR(Table1[[#This Row],[GP 2020]]/Table1[[#This Row],[Total Assets 2020]], "x")</f>
        <v>0</v>
      </c>
      <c r="AX538" s="3">
        <f xml:space="preserve"> IFERROR(Table1[[#This Row],[GP 2021]]/Table1[[#This Row],[Total Assets 2021]], "x")</f>
        <v>0</v>
      </c>
      <c r="AY538" s="3">
        <f xml:space="preserve"> IFERROR(Table1[[#This Row],[GP TTM]]/Table1[[#This Row],[Total Assets TTM]], "x")</f>
        <v>1.1173184357541902E-2</v>
      </c>
      <c r="BA538" s="3" t="str">
        <f xml:space="preserve"> IFERROR(ABS(Table1[[#This Row],[ROA 2013]]-Table1[[#This Row],[ROA 2012]]), "x")</f>
        <v>x</v>
      </c>
      <c r="BB538" s="3" t="str">
        <f xml:space="preserve"> IFERROR(ABS(Table1[[#This Row],[ROA 2014]]-Table1[[#This Row],[ROA 2013]]), "x")</f>
        <v>x</v>
      </c>
      <c r="BC538" s="3" t="str">
        <f xml:space="preserve"> IFERROR(ABS(Table1[[#This Row],[ROA 2015]]-Table1[[#This Row],[ROA 2014]]), "x")</f>
        <v>x</v>
      </c>
      <c r="BD538" s="3" t="str">
        <f xml:space="preserve"> IFERROR(ABS(Table1[[#This Row],[ROA 2016]]-Table1[[#This Row],[ROA 2015]]), "x")</f>
        <v>x</v>
      </c>
      <c r="BE538" s="3" t="str">
        <f xml:space="preserve"> IFERROR(ABS(Table1[[#This Row],[ROA 2017]]-Table1[[#This Row],[ROA 2016]]), "x")</f>
        <v>x</v>
      </c>
      <c r="BF538" s="3" t="str">
        <f xml:space="preserve"> IFERROR(ABS(Table1[[#This Row],[ROA 2018]]-Table1[[#This Row],[ROA 2017]]), "x")</f>
        <v>x</v>
      </c>
      <c r="BG538" s="3">
        <f xml:space="preserve"> IFERROR(ABS(Table1[[#This Row],[ROA 2019]]-Table1[[#This Row],[ROA 2018]]), "x")</f>
        <v>0</v>
      </c>
      <c r="BH538" s="3">
        <f xml:space="preserve"> IFERROR(ABS(Table1[[#This Row],[ROA 2020]]-Table1[[#This Row],[ROA 2019]]), "x")</f>
        <v>0</v>
      </c>
      <c r="BI538" s="3">
        <f xml:space="preserve"> IFERROR(ABS(Table1[[#This Row],[ROA 2021]]-Table1[[#This Row],[ROA 2020]]), "x")</f>
        <v>0</v>
      </c>
      <c r="BJ538" s="3">
        <f xml:space="preserve"> IFERROR(AVERAGE(Table1[[#This Row],[ROA 2013-2012]:[ROA 2021-2020]]), "x")</f>
        <v>0</v>
      </c>
      <c r="BK538" s="3">
        <f>IFERROR(AVERAGE(Table1[[#This Row],[ROA 2012]:[ROA 2021]]), "x")</f>
        <v>0</v>
      </c>
      <c r="BN538" s="1">
        <f>SUM(Table1[[#This Row],[B/M Rank]:[ROA Rank]])</f>
        <v>0</v>
      </c>
    </row>
    <row r="539" spans="1:66" x14ac:dyDescent="0.25">
      <c r="A539" s="1" t="s">
        <v>2151</v>
      </c>
      <c r="B539" s="1" t="s">
        <v>199</v>
      </c>
      <c r="C539" s="1" t="s">
        <v>166</v>
      </c>
      <c r="D539" s="1" t="s">
        <v>11</v>
      </c>
      <c r="E539" s="1" t="s">
        <v>108</v>
      </c>
      <c r="F539" s="1">
        <v>8.06</v>
      </c>
      <c r="G539" s="19"/>
      <c r="H539" s="19"/>
      <c r="I539" s="19"/>
      <c r="J539" s="19"/>
      <c r="K539" s="1"/>
      <c r="L539" s="19"/>
      <c r="M539" s="1">
        <v>2012</v>
      </c>
      <c r="N539" s="1">
        <v>-1.7</v>
      </c>
      <c r="O539" s="1">
        <v>-1.5</v>
      </c>
      <c r="P539" s="1">
        <v>2.6</v>
      </c>
      <c r="Q539" s="1">
        <v>0.5</v>
      </c>
      <c r="R539" s="1">
        <v>-0.4</v>
      </c>
      <c r="S539" s="1">
        <v>-1</v>
      </c>
      <c r="T539" s="1">
        <v>-1.2</v>
      </c>
      <c r="U539" s="1">
        <v>-1.2</v>
      </c>
      <c r="V539" s="1">
        <v>0.9</v>
      </c>
      <c r="W539" s="1">
        <v>1.5</v>
      </c>
      <c r="X539" s="1">
        <v>-0.5</v>
      </c>
      <c r="Z539" s="3">
        <f xml:space="preserve"> IFERROR(AVEDEV(Table1[[#This Row],[GP 2012]:[GP 2021]]) / Table1[[#This Row],[Avg GP]], "x")</f>
        <v>-8.1333333333333311</v>
      </c>
      <c r="AA539" s="2">
        <f xml:space="preserve"> IFERROR(AVERAGE(Table1[[#This Row],[GP 2012]:[GP 2021]]), "x")</f>
        <v>-0.15000000000000005</v>
      </c>
      <c r="AB539" s="11">
        <f>Table1[Equity]/Table1[Market Capital]</f>
        <v>0.4466501240694789</v>
      </c>
      <c r="AC539" s="1">
        <v>10</v>
      </c>
      <c r="AD539" s="1">
        <v>3.2</v>
      </c>
      <c r="AE539" s="1">
        <v>3.4</v>
      </c>
      <c r="AF539" s="1">
        <v>0.8</v>
      </c>
      <c r="AG539" s="1">
        <v>4.5999999999999996</v>
      </c>
      <c r="AH539" s="1">
        <v>3.4</v>
      </c>
      <c r="AI539" s="1">
        <v>2</v>
      </c>
      <c r="AJ539" s="1">
        <v>2.6</v>
      </c>
      <c r="AK539" s="1">
        <v>10.8</v>
      </c>
      <c r="AL539" s="1">
        <v>13.5</v>
      </c>
      <c r="AM539" s="1">
        <v>11.7</v>
      </c>
      <c r="AN539" s="1">
        <v>3.6</v>
      </c>
      <c r="AO539" s="3">
        <f xml:space="preserve"> IFERROR(Table1[[#This Row],[GP 2012]]/Table1[[#This Row],[Total Assets 2012]], "x")</f>
        <v>-0.16999999999999998</v>
      </c>
      <c r="AP539" s="3">
        <f xml:space="preserve"> IFERROR(Table1[[#This Row],[GP 2013]]/Table1[[#This Row],[Total Assets 2013]], "x")</f>
        <v>-0.46875</v>
      </c>
      <c r="AQ539" s="3">
        <f xml:space="preserve"> IFERROR(Table1[[#This Row],[GP 2014]]/Table1[[#This Row],[Total Assets 2014]], "x")</f>
        <v>0.76470588235294124</v>
      </c>
      <c r="AR539" s="3">
        <f xml:space="preserve"> IFERROR(Table1[[#This Row],[GP 2015]]/Table1[[#This Row],[Total Assets 2015]], "x")</f>
        <v>0.625</v>
      </c>
      <c r="AS539" s="3">
        <f xml:space="preserve"> IFERROR(Table1[[#This Row],[GP 2016]]/Table1[[#This Row],[Total Assets 2016]], "x")</f>
        <v>-8.6956521739130446E-2</v>
      </c>
      <c r="AT539" s="3">
        <f xml:space="preserve"> IFERROR(Table1[[#This Row],[GP 2017]]/Table1[[#This Row],[Total Assets 2017]], "x")</f>
        <v>-0.29411764705882354</v>
      </c>
      <c r="AU539" s="3">
        <f xml:space="preserve"> IFERROR(Table1[[#This Row],[GP 2018]]/Table1[[#This Row],[Total Assets 2018]], "x")</f>
        <v>-0.6</v>
      </c>
      <c r="AV539" s="3">
        <f xml:space="preserve"> IFERROR(Table1[[#This Row],[GP 2019]]/Table1[[#This Row],[Total Assets 2019]], "x")</f>
        <v>-0.46153846153846151</v>
      </c>
      <c r="AW539" s="3">
        <f xml:space="preserve"> IFERROR(Table1[[#This Row],[GP 2020]]/Table1[[#This Row],[Total Assets 2020]], "x")</f>
        <v>8.3333333333333329E-2</v>
      </c>
      <c r="AX539" s="3">
        <f xml:space="preserve"> IFERROR(Table1[[#This Row],[GP 2021]]/Table1[[#This Row],[Total Assets 2021]], "x")</f>
        <v>0.1111111111111111</v>
      </c>
      <c r="AY539" s="3">
        <f xml:space="preserve"> IFERROR(Table1[[#This Row],[GP TTM]]/Table1[[#This Row],[Total Assets TTM]], "x")</f>
        <v>-4.2735042735042736E-2</v>
      </c>
      <c r="BA539" s="3">
        <f xml:space="preserve"> IFERROR(ABS(Table1[[#This Row],[ROA 2013]]-Table1[[#This Row],[ROA 2012]]), "x")</f>
        <v>0.29875000000000002</v>
      </c>
      <c r="BB539" s="3">
        <f xml:space="preserve"> IFERROR(ABS(Table1[[#This Row],[ROA 2014]]-Table1[[#This Row],[ROA 2013]]), "x")</f>
        <v>1.2334558823529411</v>
      </c>
      <c r="BC539" s="3">
        <f xml:space="preserve"> IFERROR(ABS(Table1[[#This Row],[ROA 2015]]-Table1[[#This Row],[ROA 2014]]), "x")</f>
        <v>0.13970588235294124</v>
      </c>
      <c r="BD539" s="3">
        <f xml:space="preserve"> IFERROR(ABS(Table1[[#This Row],[ROA 2016]]-Table1[[#This Row],[ROA 2015]]), "x")</f>
        <v>0.71195652173913049</v>
      </c>
      <c r="BE539" s="3">
        <f xml:space="preserve"> IFERROR(ABS(Table1[[#This Row],[ROA 2017]]-Table1[[#This Row],[ROA 2016]]), "x")</f>
        <v>0.20716112531969311</v>
      </c>
      <c r="BF539" s="3">
        <f xml:space="preserve"> IFERROR(ABS(Table1[[#This Row],[ROA 2018]]-Table1[[#This Row],[ROA 2017]]), "x")</f>
        <v>0.30588235294117644</v>
      </c>
      <c r="BG539" s="3">
        <f xml:space="preserve"> IFERROR(ABS(Table1[[#This Row],[ROA 2019]]-Table1[[#This Row],[ROA 2018]]), "x")</f>
        <v>0.13846153846153847</v>
      </c>
      <c r="BH539" s="3">
        <f xml:space="preserve"> IFERROR(ABS(Table1[[#This Row],[ROA 2020]]-Table1[[#This Row],[ROA 2019]]), "x")</f>
        <v>0.54487179487179482</v>
      </c>
      <c r="BI539" s="3">
        <f xml:space="preserve"> IFERROR(ABS(Table1[[#This Row],[ROA 2021]]-Table1[[#This Row],[ROA 2020]]), "x")</f>
        <v>2.7777777777777776E-2</v>
      </c>
      <c r="BJ539" s="3">
        <f xml:space="preserve"> IFERROR(AVERAGE(Table1[[#This Row],[ROA 2013-2012]:[ROA 2021-2020]]), "x")</f>
        <v>0.40089143064633254</v>
      </c>
      <c r="BK539" s="3">
        <f>IFERROR(AVERAGE(Table1[[#This Row],[ROA 2012]:[ROA 2021]]), "x")</f>
        <v>-4.9721230353902975E-2</v>
      </c>
      <c r="BN539" s="1">
        <f>SUM(Table1[[#This Row],[B/M Rank]:[ROA Rank]])</f>
        <v>0</v>
      </c>
    </row>
    <row r="540" spans="1:66" x14ac:dyDescent="0.25">
      <c r="A540" s="1" t="s">
        <v>3403</v>
      </c>
      <c r="B540" s="1" t="s">
        <v>4637</v>
      </c>
      <c r="C540" s="1" t="s">
        <v>4417</v>
      </c>
      <c r="D540" s="1" t="s">
        <v>268</v>
      </c>
      <c r="E540" s="1" t="s">
        <v>108</v>
      </c>
      <c r="F540" s="1">
        <v>8.07</v>
      </c>
      <c r="G540" s="19"/>
      <c r="H540" s="19"/>
      <c r="I540" s="19"/>
      <c r="J540" s="19"/>
      <c r="K540" s="1"/>
      <c r="L540" s="19"/>
      <c r="M540" s="1">
        <v>2019</v>
      </c>
      <c r="U540" s="1" t="s">
        <v>4368</v>
      </c>
      <c r="V540" s="1" t="s">
        <v>4368</v>
      </c>
      <c r="W540" s="1" t="s">
        <v>4368</v>
      </c>
      <c r="X540" s="1" t="s">
        <v>4368</v>
      </c>
      <c r="Z540" s="3" t="str">
        <f xml:space="preserve"> IFERROR(AVEDEV(Table1[[#This Row],[GP 2012]:[GP 2021]]) / Table1[[#This Row],[Avg GP]], "x")</f>
        <v>x</v>
      </c>
      <c r="AA540" s="2" t="str">
        <f xml:space="preserve"> IFERROR(AVERAGE(Table1[[#This Row],[GP 2012]:[GP 2021]]), "x")</f>
        <v>x</v>
      </c>
      <c r="AB540" s="11">
        <f>Table1[Equity]/Table1[Market Capital]</f>
        <v>-1.2391573729863693E-2</v>
      </c>
      <c r="AJ540" s="1">
        <v>0.7</v>
      </c>
      <c r="AK540" s="1">
        <v>0.1</v>
      </c>
      <c r="AL540" s="1">
        <v>8.3000000000000007</v>
      </c>
      <c r="AM540" s="1">
        <v>8.3000000000000007</v>
      </c>
      <c r="AN540" s="1">
        <v>-0.1</v>
      </c>
      <c r="AO540" s="3" t="str">
        <f xml:space="preserve"> IFERROR(Table1[[#This Row],[GP 2012]]/Table1[[#This Row],[Total Assets 2012]], "x")</f>
        <v>x</v>
      </c>
      <c r="AP540" s="3" t="str">
        <f xml:space="preserve"> IFERROR(Table1[[#This Row],[GP 2013]]/Table1[[#This Row],[Total Assets 2013]], "x")</f>
        <v>x</v>
      </c>
      <c r="AQ540" s="3" t="str">
        <f xml:space="preserve"> IFERROR(Table1[[#This Row],[GP 2014]]/Table1[[#This Row],[Total Assets 2014]], "x")</f>
        <v>x</v>
      </c>
      <c r="AR540" s="3" t="str">
        <f xml:space="preserve"> IFERROR(Table1[[#This Row],[GP 2015]]/Table1[[#This Row],[Total Assets 2015]], "x")</f>
        <v>x</v>
      </c>
      <c r="AS540" s="3" t="str">
        <f xml:space="preserve"> IFERROR(Table1[[#This Row],[GP 2016]]/Table1[[#This Row],[Total Assets 2016]], "x")</f>
        <v>x</v>
      </c>
      <c r="AT540" s="3" t="str">
        <f xml:space="preserve"> IFERROR(Table1[[#This Row],[GP 2017]]/Table1[[#This Row],[Total Assets 2017]], "x")</f>
        <v>x</v>
      </c>
      <c r="AU540" s="3" t="str">
        <f xml:space="preserve"> IFERROR(Table1[[#This Row],[GP 2018]]/Table1[[#This Row],[Total Assets 2018]], "x")</f>
        <v>x</v>
      </c>
      <c r="AV540" s="3" t="str">
        <f xml:space="preserve"> IFERROR(Table1[[#This Row],[GP 2019]]/Table1[[#This Row],[Total Assets 2019]], "x")</f>
        <v>x</v>
      </c>
      <c r="AW540" s="3" t="str">
        <f xml:space="preserve"> IFERROR(Table1[[#This Row],[GP 2020]]/Table1[[#This Row],[Total Assets 2020]], "x")</f>
        <v>x</v>
      </c>
      <c r="AX540" s="3" t="str">
        <f xml:space="preserve"> IFERROR(Table1[[#This Row],[GP 2021]]/Table1[[#This Row],[Total Assets 2021]], "x")</f>
        <v>x</v>
      </c>
      <c r="AY540" s="3" t="str">
        <f xml:space="preserve"> IFERROR(Table1[[#This Row],[GP TTM]]/Table1[[#This Row],[Total Assets TTM]], "x")</f>
        <v>x</v>
      </c>
      <c r="BA540" s="3" t="str">
        <f xml:space="preserve"> IFERROR(ABS(Table1[[#This Row],[ROA 2013]]-Table1[[#This Row],[ROA 2012]]), "x")</f>
        <v>x</v>
      </c>
      <c r="BB540" s="3" t="str">
        <f xml:space="preserve"> IFERROR(ABS(Table1[[#This Row],[ROA 2014]]-Table1[[#This Row],[ROA 2013]]), "x")</f>
        <v>x</v>
      </c>
      <c r="BC540" s="3" t="str">
        <f xml:space="preserve"> IFERROR(ABS(Table1[[#This Row],[ROA 2015]]-Table1[[#This Row],[ROA 2014]]), "x")</f>
        <v>x</v>
      </c>
      <c r="BD540" s="3" t="str">
        <f xml:space="preserve"> IFERROR(ABS(Table1[[#This Row],[ROA 2016]]-Table1[[#This Row],[ROA 2015]]), "x")</f>
        <v>x</v>
      </c>
      <c r="BE540" s="3" t="str">
        <f xml:space="preserve"> IFERROR(ABS(Table1[[#This Row],[ROA 2017]]-Table1[[#This Row],[ROA 2016]]), "x")</f>
        <v>x</v>
      </c>
      <c r="BF540" s="3" t="str">
        <f xml:space="preserve"> IFERROR(ABS(Table1[[#This Row],[ROA 2018]]-Table1[[#This Row],[ROA 2017]]), "x")</f>
        <v>x</v>
      </c>
      <c r="BG540" s="3" t="str">
        <f xml:space="preserve"> IFERROR(ABS(Table1[[#This Row],[ROA 2019]]-Table1[[#This Row],[ROA 2018]]), "x")</f>
        <v>x</v>
      </c>
      <c r="BH540" s="3" t="str">
        <f xml:space="preserve"> IFERROR(ABS(Table1[[#This Row],[ROA 2020]]-Table1[[#This Row],[ROA 2019]]), "x")</f>
        <v>x</v>
      </c>
      <c r="BI540" s="3" t="str">
        <f xml:space="preserve"> IFERROR(ABS(Table1[[#This Row],[ROA 2021]]-Table1[[#This Row],[ROA 2020]]), "x")</f>
        <v>x</v>
      </c>
      <c r="BJ540" s="3" t="str">
        <f xml:space="preserve"> IFERROR(AVERAGE(Table1[[#This Row],[ROA 2013-2012]:[ROA 2021-2020]]), "x")</f>
        <v>x</v>
      </c>
      <c r="BK540" s="3" t="str">
        <f>IFERROR(AVERAGE(Table1[[#This Row],[ROA 2012]:[ROA 2021]]), "x")</f>
        <v>x</v>
      </c>
      <c r="BN540" s="1">
        <f>SUM(Table1[[#This Row],[B/M Rank]:[ROA Rank]])</f>
        <v>0</v>
      </c>
    </row>
    <row r="541" spans="1:66" x14ac:dyDescent="0.25">
      <c r="A541" s="1" t="s">
        <v>3480</v>
      </c>
      <c r="B541" s="1" t="s">
        <v>1284</v>
      </c>
      <c r="C541" s="1" t="s">
        <v>4417</v>
      </c>
      <c r="D541" s="1" t="s">
        <v>268</v>
      </c>
      <c r="E541" s="1" t="s">
        <v>108</v>
      </c>
      <c r="F541" s="1">
        <v>8.1199999999999992</v>
      </c>
      <c r="G541" s="19"/>
      <c r="H541" s="19"/>
      <c r="I541" s="19"/>
      <c r="J541" s="19"/>
      <c r="K541" s="1"/>
      <c r="L541" s="19"/>
      <c r="M541" s="1">
        <v>2019</v>
      </c>
      <c r="U541" s="1" t="s">
        <v>4368</v>
      </c>
      <c r="V541" s="1" t="s">
        <v>4368</v>
      </c>
      <c r="W541" s="1" t="s">
        <v>4368</v>
      </c>
      <c r="X541" s="1">
        <v>0.3</v>
      </c>
      <c r="Z541" s="3" t="str">
        <f xml:space="preserve"> IFERROR(AVEDEV(Table1[[#This Row],[GP 2012]:[GP 2021]]) / Table1[[#This Row],[Avg GP]], "x")</f>
        <v>x</v>
      </c>
      <c r="AA541" s="2" t="str">
        <f xml:space="preserve"> IFERROR(AVERAGE(Table1[[#This Row],[GP 2012]:[GP 2021]]), "x")</f>
        <v>x</v>
      </c>
      <c r="AB541" s="11">
        <f>Table1[Equity]/Table1[Market Capital]</f>
        <v>0.332512315270936</v>
      </c>
      <c r="AJ541" s="1">
        <v>1</v>
      </c>
      <c r="AK541" s="1">
        <v>1.8</v>
      </c>
      <c r="AL541" s="1">
        <v>6.1</v>
      </c>
      <c r="AM541" s="1">
        <v>3.1</v>
      </c>
      <c r="AN541" s="1">
        <v>2.7</v>
      </c>
      <c r="AO541" s="3" t="str">
        <f xml:space="preserve"> IFERROR(Table1[[#This Row],[GP 2012]]/Table1[[#This Row],[Total Assets 2012]], "x")</f>
        <v>x</v>
      </c>
      <c r="AP541" s="3" t="str">
        <f xml:space="preserve"> IFERROR(Table1[[#This Row],[GP 2013]]/Table1[[#This Row],[Total Assets 2013]], "x")</f>
        <v>x</v>
      </c>
      <c r="AQ541" s="3" t="str">
        <f xml:space="preserve"> IFERROR(Table1[[#This Row],[GP 2014]]/Table1[[#This Row],[Total Assets 2014]], "x")</f>
        <v>x</v>
      </c>
      <c r="AR541" s="3" t="str">
        <f xml:space="preserve"> IFERROR(Table1[[#This Row],[GP 2015]]/Table1[[#This Row],[Total Assets 2015]], "x")</f>
        <v>x</v>
      </c>
      <c r="AS541" s="3" t="str">
        <f xml:space="preserve"> IFERROR(Table1[[#This Row],[GP 2016]]/Table1[[#This Row],[Total Assets 2016]], "x")</f>
        <v>x</v>
      </c>
      <c r="AT541" s="3" t="str">
        <f xml:space="preserve"> IFERROR(Table1[[#This Row],[GP 2017]]/Table1[[#This Row],[Total Assets 2017]], "x")</f>
        <v>x</v>
      </c>
      <c r="AU541" s="3" t="str">
        <f xml:space="preserve"> IFERROR(Table1[[#This Row],[GP 2018]]/Table1[[#This Row],[Total Assets 2018]], "x")</f>
        <v>x</v>
      </c>
      <c r="AV541" s="3" t="str">
        <f xml:space="preserve"> IFERROR(Table1[[#This Row],[GP 2019]]/Table1[[#This Row],[Total Assets 2019]], "x")</f>
        <v>x</v>
      </c>
      <c r="AW541" s="3" t="str">
        <f xml:space="preserve"> IFERROR(Table1[[#This Row],[GP 2020]]/Table1[[#This Row],[Total Assets 2020]], "x")</f>
        <v>x</v>
      </c>
      <c r="AX541" s="3" t="str">
        <f xml:space="preserve"> IFERROR(Table1[[#This Row],[GP 2021]]/Table1[[#This Row],[Total Assets 2021]], "x")</f>
        <v>x</v>
      </c>
      <c r="AY541" s="3">
        <f xml:space="preserve"> IFERROR(Table1[[#This Row],[GP TTM]]/Table1[[#This Row],[Total Assets TTM]], "x")</f>
        <v>9.6774193548387094E-2</v>
      </c>
      <c r="BA541" s="3" t="str">
        <f xml:space="preserve"> IFERROR(ABS(Table1[[#This Row],[ROA 2013]]-Table1[[#This Row],[ROA 2012]]), "x")</f>
        <v>x</v>
      </c>
      <c r="BB541" s="3" t="str">
        <f xml:space="preserve"> IFERROR(ABS(Table1[[#This Row],[ROA 2014]]-Table1[[#This Row],[ROA 2013]]), "x")</f>
        <v>x</v>
      </c>
      <c r="BC541" s="3" t="str">
        <f xml:space="preserve"> IFERROR(ABS(Table1[[#This Row],[ROA 2015]]-Table1[[#This Row],[ROA 2014]]), "x")</f>
        <v>x</v>
      </c>
      <c r="BD541" s="3" t="str">
        <f xml:space="preserve"> IFERROR(ABS(Table1[[#This Row],[ROA 2016]]-Table1[[#This Row],[ROA 2015]]), "x")</f>
        <v>x</v>
      </c>
      <c r="BE541" s="3" t="str">
        <f xml:space="preserve"> IFERROR(ABS(Table1[[#This Row],[ROA 2017]]-Table1[[#This Row],[ROA 2016]]), "x")</f>
        <v>x</v>
      </c>
      <c r="BF541" s="3" t="str">
        <f xml:space="preserve"> IFERROR(ABS(Table1[[#This Row],[ROA 2018]]-Table1[[#This Row],[ROA 2017]]), "x")</f>
        <v>x</v>
      </c>
      <c r="BG541" s="3" t="str">
        <f xml:space="preserve"> IFERROR(ABS(Table1[[#This Row],[ROA 2019]]-Table1[[#This Row],[ROA 2018]]), "x")</f>
        <v>x</v>
      </c>
      <c r="BH541" s="3" t="str">
        <f xml:space="preserve"> IFERROR(ABS(Table1[[#This Row],[ROA 2020]]-Table1[[#This Row],[ROA 2019]]), "x")</f>
        <v>x</v>
      </c>
      <c r="BI541" s="3" t="str">
        <f xml:space="preserve"> IFERROR(ABS(Table1[[#This Row],[ROA 2021]]-Table1[[#This Row],[ROA 2020]]), "x")</f>
        <v>x</v>
      </c>
      <c r="BJ541" s="3" t="str">
        <f xml:space="preserve"> IFERROR(AVERAGE(Table1[[#This Row],[ROA 2013-2012]:[ROA 2021-2020]]), "x")</f>
        <v>x</v>
      </c>
      <c r="BK541" s="3" t="str">
        <f>IFERROR(AVERAGE(Table1[[#This Row],[ROA 2012]:[ROA 2021]]), "x")</f>
        <v>x</v>
      </c>
      <c r="BN541" s="1">
        <f>SUM(Table1[[#This Row],[B/M Rank]:[ROA Rank]])</f>
        <v>0</v>
      </c>
    </row>
    <row r="542" spans="1:66" x14ac:dyDescent="0.25">
      <c r="A542" s="1" t="s">
        <v>3238</v>
      </c>
      <c r="B542" s="1" t="s">
        <v>1121</v>
      </c>
      <c r="C542" s="1" t="s">
        <v>4417</v>
      </c>
      <c r="D542" s="1" t="s">
        <v>268</v>
      </c>
      <c r="E542" s="1" t="s">
        <v>108</v>
      </c>
      <c r="F542" s="1">
        <v>8.14</v>
      </c>
      <c r="G542" s="19"/>
      <c r="H542" s="19"/>
      <c r="I542" s="19"/>
      <c r="J542" s="19"/>
      <c r="K542" s="1"/>
      <c r="L542" s="19"/>
      <c r="M542" s="1">
        <v>2012</v>
      </c>
      <c r="N542" s="1" t="s">
        <v>4368</v>
      </c>
      <c r="O542" s="1" t="s">
        <v>4368</v>
      </c>
      <c r="P542" s="1" t="s">
        <v>4368</v>
      </c>
      <c r="Q542" s="1" t="s">
        <v>4368</v>
      </c>
      <c r="R542" s="1" t="s">
        <v>4368</v>
      </c>
      <c r="S542" s="1" t="s">
        <v>4368</v>
      </c>
      <c r="T542" s="1" t="s">
        <v>4368</v>
      </c>
      <c r="U542" s="1" t="s">
        <v>4368</v>
      </c>
      <c r="V542" s="1" t="s">
        <v>4368</v>
      </c>
      <c r="W542" s="1" t="s">
        <v>4368</v>
      </c>
      <c r="X542" s="1" t="s">
        <v>4368</v>
      </c>
      <c r="Z542" s="3" t="str">
        <f xml:space="preserve"> IFERROR(AVEDEV(Table1[[#This Row],[GP 2012]:[GP 2021]]) / Table1[[#This Row],[Avg GP]], "x")</f>
        <v>x</v>
      </c>
      <c r="AA542" s="2" t="str">
        <f xml:space="preserve"> IFERROR(AVERAGE(Table1[[#This Row],[GP 2012]:[GP 2021]]), "x")</f>
        <v>x</v>
      </c>
      <c r="AB542" s="11">
        <f>Table1[Equity]/Table1[Market Capital]</f>
        <v>0.23341523341523338</v>
      </c>
      <c r="AC542" s="1">
        <v>4</v>
      </c>
      <c r="AD542" s="1">
        <v>1.7</v>
      </c>
      <c r="AE542" s="1">
        <v>1.8</v>
      </c>
      <c r="AF542" s="1">
        <v>1.7</v>
      </c>
      <c r="AG542" s="1">
        <v>2.2000000000000002</v>
      </c>
      <c r="AH542" s="1">
        <v>2.7</v>
      </c>
      <c r="AI542" s="1">
        <v>0.1</v>
      </c>
      <c r="AJ542" s="1">
        <v>0.1</v>
      </c>
      <c r="AK542" s="1">
        <v>2.7</v>
      </c>
      <c r="AL542" s="1">
        <v>2.4</v>
      </c>
      <c r="AM542" s="1">
        <v>3</v>
      </c>
      <c r="AN542" s="1">
        <v>1.9</v>
      </c>
      <c r="AO542" s="3" t="str">
        <f xml:space="preserve"> IFERROR(Table1[[#This Row],[GP 2012]]/Table1[[#This Row],[Total Assets 2012]], "x")</f>
        <v>x</v>
      </c>
      <c r="AP542" s="3" t="str">
        <f xml:space="preserve"> IFERROR(Table1[[#This Row],[GP 2013]]/Table1[[#This Row],[Total Assets 2013]], "x")</f>
        <v>x</v>
      </c>
      <c r="AQ542" s="3" t="str">
        <f xml:space="preserve"> IFERROR(Table1[[#This Row],[GP 2014]]/Table1[[#This Row],[Total Assets 2014]], "x")</f>
        <v>x</v>
      </c>
      <c r="AR542" s="3" t="str">
        <f xml:space="preserve"> IFERROR(Table1[[#This Row],[GP 2015]]/Table1[[#This Row],[Total Assets 2015]], "x")</f>
        <v>x</v>
      </c>
      <c r="AS542" s="3" t="str">
        <f xml:space="preserve"> IFERROR(Table1[[#This Row],[GP 2016]]/Table1[[#This Row],[Total Assets 2016]], "x")</f>
        <v>x</v>
      </c>
      <c r="AT542" s="3" t="str">
        <f xml:space="preserve"> IFERROR(Table1[[#This Row],[GP 2017]]/Table1[[#This Row],[Total Assets 2017]], "x")</f>
        <v>x</v>
      </c>
      <c r="AU542" s="3" t="str">
        <f xml:space="preserve"> IFERROR(Table1[[#This Row],[GP 2018]]/Table1[[#This Row],[Total Assets 2018]], "x")</f>
        <v>x</v>
      </c>
      <c r="AV542" s="3" t="str">
        <f xml:space="preserve"> IFERROR(Table1[[#This Row],[GP 2019]]/Table1[[#This Row],[Total Assets 2019]], "x")</f>
        <v>x</v>
      </c>
      <c r="AW542" s="3" t="str">
        <f xml:space="preserve"> IFERROR(Table1[[#This Row],[GP 2020]]/Table1[[#This Row],[Total Assets 2020]], "x")</f>
        <v>x</v>
      </c>
      <c r="AX542" s="3" t="str">
        <f xml:space="preserve"> IFERROR(Table1[[#This Row],[GP 2021]]/Table1[[#This Row],[Total Assets 2021]], "x")</f>
        <v>x</v>
      </c>
      <c r="AY542" s="3" t="str">
        <f xml:space="preserve"> IFERROR(Table1[[#This Row],[GP TTM]]/Table1[[#This Row],[Total Assets TTM]], "x")</f>
        <v>x</v>
      </c>
      <c r="BA542" s="3" t="str">
        <f xml:space="preserve"> IFERROR(ABS(Table1[[#This Row],[ROA 2013]]-Table1[[#This Row],[ROA 2012]]), "x")</f>
        <v>x</v>
      </c>
      <c r="BB542" s="3" t="str">
        <f xml:space="preserve"> IFERROR(ABS(Table1[[#This Row],[ROA 2014]]-Table1[[#This Row],[ROA 2013]]), "x")</f>
        <v>x</v>
      </c>
      <c r="BC542" s="3" t="str">
        <f xml:space="preserve"> IFERROR(ABS(Table1[[#This Row],[ROA 2015]]-Table1[[#This Row],[ROA 2014]]), "x")</f>
        <v>x</v>
      </c>
      <c r="BD542" s="3" t="str">
        <f xml:space="preserve"> IFERROR(ABS(Table1[[#This Row],[ROA 2016]]-Table1[[#This Row],[ROA 2015]]), "x")</f>
        <v>x</v>
      </c>
      <c r="BE542" s="3" t="str">
        <f xml:space="preserve"> IFERROR(ABS(Table1[[#This Row],[ROA 2017]]-Table1[[#This Row],[ROA 2016]]), "x")</f>
        <v>x</v>
      </c>
      <c r="BF542" s="3" t="str">
        <f xml:space="preserve"> IFERROR(ABS(Table1[[#This Row],[ROA 2018]]-Table1[[#This Row],[ROA 2017]]), "x")</f>
        <v>x</v>
      </c>
      <c r="BG542" s="3" t="str">
        <f xml:space="preserve"> IFERROR(ABS(Table1[[#This Row],[ROA 2019]]-Table1[[#This Row],[ROA 2018]]), "x")</f>
        <v>x</v>
      </c>
      <c r="BH542" s="3" t="str">
        <f xml:space="preserve"> IFERROR(ABS(Table1[[#This Row],[ROA 2020]]-Table1[[#This Row],[ROA 2019]]), "x")</f>
        <v>x</v>
      </c>
      <c r="BI542" s="3" t="str">
        <f xml:space="preserve"> IFERROR(ABS(Table1[[#This Row],[ROA 2021]]-Table1[[#This Row],[ROA 2020]]), "x")</f>
        <v>x</v>
      </c>
      <c r="BJ542" s="3" t="str">
        <f xml:space="preserve"> IFERROR(AVERAGE(Table1[[#This Row],[ROA 2013-2012]:[ROA 2021-2020]]), "x")</f>
        <v>x</v>
      </c>
      <c r="BK542" s="3" t="str">
        <f>IFERROR(AVERAGE(Table1[[#This Row],[ROA 2012]:[ROA 2021]]), "x")</f>
        <v>x</v>
      </c>
      <c r="BN542" s="1">
        <f>SUM(Table1[[#This Row],[B/M Rank]:[ROA Rank]])</f>
        <v>0</v>
      </c>
    </row>
    <row r="543" spans="1:66" x14ac:dyDescent="0.25">
      <c r="A543" s="1" t="s">
        <v>3922</v>
      </c>
      <c r="B543" s="1" t="s">
        <v>1633</v>
      </c>
      <c r="C543" s="1" t="s">
        <v>1499</v>
      </c>
      <c r="D543" s="1" t="s">
        <v>440</v>
      </c>
      <c r="E543" s="1" t="s">
        <v>108</v>
      </c>
      <c r="F543" s="1">
        <v>8.16</v>
      </c>
      <c r="G543" s="19"/>
      <c r="H543" s="19"/>
      <c r="I543" s="19"/>
      <c r="J543" s="19"/>
      <c r="K543" s="1"/>
      <c r="L543" s="19"/>
      <c r="M543" s="1">
        <v>2012</v>
      </c>
      <c r="O543" s="1">
        <v>1.7</v>
      </c>
      <c r="P543" s="1">
        <v>6</v>
      </c>
      <c r="Q543" s="1">
        <v>34.5</v>
      </c>
      <c r="R543" s="1">
        <v>48.9</v>
      </c>
      <c r="S543" s="1">
        <v>24.9</v>
      </c>
      <c r="T543" s="1">
        <v>9.5</v>
      </c>
      <c r="U543" s="1">
        <v>15.1</v>
      </c>
      <c r="V543" s="1">
        <v>6.7</v>
      </c>
      <c r="W543" s="1">
        <v>5.7</v>
      </c>
      <c r="X543" s="1">
        <v>8.1</v>
      </c>
      <c r="Z543" s="3">
        <f xml:space="preserve"> IFERROR(AVEDEV(Table1[[#This Row],[GP 2012]:[GP 2021]]) / Table1[[#This Row],[Avg GP]], "x")</f>
        <v>0.74901960784313737</v>
      </c>
      <c r="AA543" s="2">
        <f xml:space="preserve"> IFERROR(AVERAGE(Table1[[#This Row],[GP 2012]:[GP 2021]]), "x")</f>
        <v>16.999999999999996</v>
      </c>
      <c r="AB543" s="11">
        <f>Table1[Equity]/Table1[Market Capital]</f>
        <v>-5.7107843137254903</v>
      </c>
      <c r="AD543" s="1">
        <v>109</v>
      </c>
      <c r="AE543" s="1">
        <v>96.3</v>
      </c>
      <c r="AF543" s="1">
        <v>196.3</v>
      </c>
      <c r="AG543" s="1">
        <v>227.4</v>
      </c>
      <c r="AH543" s="1">
        <v>165.5</v>
      </c>
      <c r="AI543" s="1">
        <v>92.1</v>
      </c>
      <c r="AJ543" s="1">
        <v>84.2</v>
      </c>
      <c r="AK543" s="1">
        <v>83.7</v>
      </c>
      <c r="AL543" s="1">
        <v>49.9</v>
      </c>
      <c r="AM543" s="1">
        <v>40.5</v>
      </c>
      <c r="AN543" s="1">
        <v>-46.6</v>
      </c>
      <c r="AO543" s="3" t="str">
        <f xml:space="preserve"> IFERROR(Table1[[#This Row],[GP 2012]]/Table1[[#This Row],[Total Assets 2012]], "x")</f>
        <v>x</v>
      </c>
      <c r="AP543" s="3">
        <f xml:space="preserve"> IFERROR(Table1[[#This Row],[GP 2013]]/Table1[[#This Row],[Total Assets 2013]], "x")</f>
        <v>1.5596330275229357E-2</v>
      </c>
      <c r="AQ543" s="3">
        <f xml:space="preserve"> IFERROR(Table1[[#This Row],[GP 2014]]/Table1[[#This Row],[Total Assets 2014]], "x")</f>
        <v>6.2305295950155763E-2</v>
      </c>
      <c r="AR543" s="3">
        <f xml:space="preserve"> IFERROR(Table1[[#This Row],[GP 2015]]/Table1[[#This Row],[Total Assets 2015]], "x")</f>
        <v>0.17575140091696381</v>
      </c>
      <c r="AS543" s="3">
        <f xml:space="preserve"> IFERROR(Table1[[#This Row],[GP 2016]]/Table1[[#This Row],[Total Assets 2016]], "x")</f>
        <v>0.21503957783641159</v>
      </c>
      <c r="AT543" s="3">
        <f xml:space="preserve"> IFERROR(Table1[[#This Row],[GP 2017]]/Table1[[#This Row],[Total Assets 2017]], "x")</f>
        <v>0.15045317220543805</v>
      </c>
      <c r="AU543" s="3">
        <f xml:space="preserve"> IFERROR(Table1[[#This Row],[GP 2018]]/Table1[[#This Row],[Total Assets 2018]], "x")</f>
        <v>0.10314875135722042</v>
      </c>
      <c r="AV543" s="3">
        <f xml:space="preserve"> IFERROR(Table1[[#This Row],[GP 2019]]/Table1[[#This Row],[Total Assets 2019]], "x")</f>
        <v>0.17933491686460806</v>
      </c>
      <c r="AW543" s="3">
        <f xml:space="preserve"> IFERROR(Table1[[#This Row],[GP 2020]]/Table1[[#This Row],[Total Assets 2020]], "x")</f>
        <v>8.0047789725209081E-2</v>
      </c>
      <c r="AX543" s="3">
        <f xml:space="preserve"> IFERROR(Table1[[#This Row],[GP 2021]]/Table1[[#This Row],[Total Assets 2021]], "x")</f>
        <v>0.11422845691382766</v>
      </c>
      <c r="AY543" s="3">
        <f xml:space="preserve"> IFERROR(Table1[[#This Row],[GP TTM]]/Table1[[#This Row],[Total Assets TTM]], "x")</f>
        <v>0.19999999999999998</v>
      </c>
      <c r="BA543" s="3" t="str">
        <f xml:space="preserve"> IFERROR(ABS(Table1[[#This Row],[ROA 2013]]-Table1[[#This Row],[ROA 2012]]), "x")</f>
        <v>x</v>
      </c>
      <c r="BB543" s="3">
        <f xml:space="preserve"> IFERROR(ABS(Table1[[#This Row],[ROA 2014]]-Table1[[#This Row],[ROA 2013]]), "x")</f>
        <v>4.6708965674926405E-2</v>
      </c>
      <c r="BC543" s="3">
        <f xml:space="preserve"> IFERROR(ABS(Table1[[#This Row],[ROA 2015]]-Table1[[#This Row],[ROA 2014]]), "x")</f>
        <v>0.11344610496680804</v>
      </c>
      <c r="BD543" s="3">
        <f xml:space="preserve"> IFERROR(ABS(Table1[[#This Row],[ROA 2016]]-Table1[[#This Row],[ROA 2015]]), "x")</f>
        <v>3.9288176919447776E-2</v>
      </c>
      <c r="BE543" s="3">
        <f xml:space="preserve"> IFERROR(ABS(Table1[[#This Row],[ROA 2017]]-Table1[[#This Row],[ROA 2016]]), "x")</f>
        <v>6.4586405630973537E-2</v>
      </c>
      <c r="BF543" s="3">
        <f xml:space="preserve"> IFERROR(ABS(Table1[[#This Row],[ROA 2018]]-Table1[[#This Row],[ROA 2017]]), "x")</f>
        <v>4.7304420848217635E-2</v>
      </c>
      <c r="BG543" s="3">
        <f xml:space="preserve"> IFERROR(ABS(Table1[[#This Row],[ROA 2019]]-Table1[[#This Row],[ROA 2018]]), "x")</f>
        <v>7.6186165507387646E-2</v>
      </c>
      <c r="BH543" s="3">
        <f xml:space="preserve"> IFERROR(ABS(Table1[[#This Row],[ROA 2020]]-Table1[[#This Row],[ROA 2019]]), "x")</f>
        <v>9.9287127139398981E-2</v>
      </c>
      <c r="BI543" s="3">
        <f xml:space="preserve"> IFERROR(ABS(Table1[[#This Row],[ROA 2021]]-Table1[[#This Row],[ROA 2020]]), "x")</f>
        <v>3.4180667188618577E-2</v>
      </c>
      <c r="BJ543" s="3">
        <f xml:space="preserve"> IFERROR(AVERAGE(Table1[[#This Row],[ROA 2013-2012]:[ROA 2021-2020]]), "x")</f>
        <v>6.5123504234472329E-2</v>
      </c>
      <c r="BK543" s="3">
        <f>IFERROR(AVERAGE(Table1[[#This Row],[ROA 2012]:[ROA 2021]]), "x")</f>
        <v>0.12176729911611822</v>
      </c>
      <c r="BN543" s="1">
        <f>SUM(Table1[[#This Row],[B/M Rank]:[ROA Rank]])</f>
        <v>0</v>
      </c>
    </row>
    <row r="544" spans="1:66" x14ac:dyDescent="0.25">
      <c r="A544" s="1" t="s">
        <v>3967</v>
      </c>
      <c r="B544" s="1" t="s">
        <v>1679</v>
      </c>
      <c r="C544" s="1" t="s">
        <v>1678</v>
      </c>
      <c r="D544" s="1" t="s">
        <v>152</v>
      </c>
      <c r="E544" s="1" t="s">
        <v>108</v>
      </c>
      <c r="F544" s="1">
        <v>8.2200000000000006</v>
      </c>
      <c r="G544" s="19"/>
      <c r="H544" s="19"/>
      <c r="I544" s="19"/>
      <c r="J544" s="19"/>
      <c r="K544" s="1"/>
      <c r="L544" s="19"/>
      <c r="M544" s="1">
        <v>2017</v>
      </c>
      <c r="S544" s="1">
        <v>1.6</v>
      </c>
      <c r="T544" s="1">
        <v>1.3</v>
      </c>
      <c r="U544" s="1">
        <v>-0.7</v>
      </c>
      <c r="V544" s="1">
        <v>1.2</v>
      </c>
      <c r="W544" s="1">
        <v>1.1000000000000001</v>
      </c>
      <c r="X544" s="1">
        <v>1.2</v>
      </c>
      <c r="Z544" s="3">
        <f xml:space="preserve"> IFERROR(AVEDEV(Table1[[#This Row],[GP 2012]:[GP 2021]]) / Table1[[#This Row],[Avg GP]], "x")</f>
        <v>0.71111111111111114</v>
      </c>
      <c r="AA544" s="2">
        <f xml:space="preserve"> IFERROR(AVERAGE(Table1[[#This Row],[GP 2012]:[GP 2021]]), "x")</f>
        <v>0.9</v>
      </c>
      <c r="AB544" s="11">
        <f>Table1[Equity]/Table1[Market Capital]</f>
        <v>-9.7323600973236002E-2</v>
      </c>
      <c r="AH544" s="1">
        <v>4.2</v>
      </c>
      <c r="AI544" s="1">
        <v>8.3000000000000007</v>
      </c>
      <c r="AJ544" s="1">
        <v>2.9</v>
      </c>
      <c r="AK544" s="1">
        <v>2.4</v>
      </c>
      <c r="AL544" s="1">
        <v>2.2000000000000002</v>
      </c>
      <c r="AM544" s="1">
        <v>1.8</v>
      </c>
      <c r="AN544" s="1">
        <v>-0.8</v>
      </c>
      <c r="AO544" s="3" t="str">
        <f xml:space="preserve"> IFERROR(Table1[[#This Row],[GP 2012]]/Table1[[#This Row],[Total Assets 2012]], "x")</f>
        <v>x</v>
      </c>
      <c r="AP544" s="3" t="str">
        <f xml:space="preserve"> IFERROR(Table1[[#This Row],[GP 2013]]/Table1[[#This Row],[Total Assets 2013]], "x")</f>
        <v>x</v>
      </c>
      <c r="AQ544" s="3" t="str">
        <f xml:space="preserve"> IFERROR(Table1[[#This Row],[GP 2014]]/Table1[[#This Row],[Total Assets 2014]], "x")</f>
        <v>x</v>
      </c>
      <c r="AR544" s="3" t="str">
        <f xml:space="preserve"> IFERROR(Table1[[#This Row],[GP 2015]]/Table1[[#This Row],[Total Assets 2015]], "x")</f>
        <v>x</v>
      </c>
      <c r="AS544" s="3" t="str">
        <f xml:space="preserve"> IFERROR(Table1[[#This Row],[GP 2016]]/Table1[[#This Row],[Total Assets 2016]], "x")</f>
        <v>x</v>
      </c>
      <c r="AT544" s="3">
        <f xml:space="preserve"> IFERROR(Table1[[#This Row],[GP 2017]]/Table1[[#This Row],[Total Assets 2017]], "x")</f>
        <v>0.38095238095238093</v>
      </c>
      <c r="AU544" s="3">
        <f xml:space="preserve"> IFERROR(Table1[[#This Row],[GP 2018]]/Table1[[#This Row],[Total Assets 2018]], "x")</f>
        <v>0.15662650602409639</v>
      </c>
      <c r="AV544" s="3">
        <f xml:space="preserve"> IFERROR(Table1[[#This Row],[GP 2019]]/Table1[[#This Row],[Total Assets 2019]], "x")</f>
        <v>-0.24137931034482757</v>
      </c>
      <c r="AW544" s="3">
        <f xml:space="preserve"> IFERROR(Table1[[#This Row],[GP 2020]]/Table1[[#This Row],[Total Assets 2020]], "x")</f>
        <v>0.5</v>
      </c>
      <c r="AX544" s="3">
        <f xml:space="preserve"> IFERROR(Table1[[#This Row],[GP 2021]]/Table1[[#This Row],[Total Assets 2021]], "x")</f>
        <v>0.5</v>
      </c>
      <c r="AY544" s="3">
        <f xml:space="preserve"> IFERROR(Table1[[#This Row],[GP TTM]]/Table1[[#This Row],[Total Assets TTM]], "x")</f>
        <v>0.66666666666666663</v>
      </c>
      <c r="BA544" s="3" t="str">
        <f xml:space="preserve"> IFERROR(ABS(Table1[[#This Row],[ROA 2013]]-Table1[[#This Row],[ROA 2012]]), "x")</f>
        <v>x</v>
      </c>
      <c r="BB544" s="3" t="str">
        <f xml:space="preserve"> IFERROR(ABS(Table1[[#This Row],[ROA 2014]]-Table1[[#This Row],[ROA 2013]]), "x")</f>
        <v>x</v>
      </c>
      <c r="BC544" s="3" t="str">
        <f xml:space="preserve"> IFERROR(ABS(Table1[[#This Row],[ROA 2015]]-Table1[[#This Row],[ROA 2014]]), "x")</f>
        <v>x</v>
      </c>
      <c r="BD544" s="3" t="str">
        <f xml:space="preserve"> IFERROR(ABS(Table1[[#This Row],[ROA 2016]]-Table1[[#This Row],[ROA 2015]]), "x")</f>
        <v>x</v>
      </c>
      <c r="BE544" s="3" t="str">
        <f xml:space="preserve"> IFERROR(ABS(Table1[[#This Row],[ROA 2017]]-Table1[[#This Row],[ROA 2016]]), "x")</f>
        <v>x</v>
      </c>
      <c r="BF544" s="3">
        <f xml:space="preserve"> IFERROR(ABS(Table1[[#This Row],[ROA 2018]]-Table1[[#This Row],[ROA 2017]]), "x")</f>
        <v>0.22432587492828454</v>
      </c>
      <c r="BG544" s="3">
        <f xml:space="preserve"> IFERROR(ABS(Table1[[#This Row],[ROA 2019]]-Table1[[#This Row],[ROA 2018]]), "x")</f>
        <v>0.39800581636892396</v>
      </c>
      <c r="BH544" s="3">
        <f xml:space="preserve"> IFERROR(ABS(Table1[[#This Row],[ROA 2020]]-Table1[[#This Row],[ROA 2019]]), "x")</f>
        <v>0.74137931034482762</v>
      </c>
      <c r="BI544" s="3">
        <f xml:space="preserve"> IFERROR(ABS(Table1[[#This Row],[ROA 2021]]-Table1[[#This Row],[ROA 2020]]), "x")</f>
        <v>0</v>
      </c>
      <c r="BJ544" s="3">
        <f xml:space="preserve"> IFERROR(AVERAGE(Table1[[#This Row],[ROA 2013-2012]:[ROA 2021-2020]]), "x")</f>
        <v>0.34092775041050905</v>
      </c>
      <c r="BK544" s="3">
        <f>IFERROR(AVERAGE(Table1[[#This Row],[ROA 2012]:[ROA 2021]]), "x")</f>
        <v>0.25923991532632995</v>
      </c>
      <c r="BN544" s="1">
        <f>SUM(Table1[[#This Row],[B/M Rank]:[ROA Rank]])</f>
        <v>0</v>
      </c>
    </row>
    <row r="545" spans="1:66" x14ac:dyDescent="0.25">
      <c r="A545" s="1" t="s">
        <v>3339</v>
      </c>
      <c r="B545" s="1" t="s">
        <v>1187</v>
      </c>
      <c r="C545" s="1" t="s">
        <v>4417</v>
      </c>
      <c r="D545" s="1" t="s">
        <v>268</v>
      </c>
      <c r="E545" s="1" t="s">
        <v>108</v>
      </c>
      <c r="F545" s="1">
        <v>8.24</v>
      </c>
      <c r="G545" s="19"/>
      <c r="H545" s="19"/>
      <c r="I545" s="19"/>
      <c r="J545" s="19"/>
      <c r="K545" s="1"/>
      <c r="L545" s="19"/>
      <c r="M545" s="1">
        <v>2016</v>
      </c>
      <c r="Q545" s="1" t="s">
        <v>4368</v>
      </c>
      <c r="R545" s="1" t="s">
        <v>4368</v>
      </c>
      <c r="S545" s="1" t="s">
        <v>4368</v>
      </c>
      <c r="T545" s="1" t="s">
        <v>4368</v>
      </c>
      <c r="U545" s="1" t="s">
        <v>4368</v>
      </c>
      <c r="V545" s="1" t="s">
        <v>4368</v>
      </c>
      <c r="W545" s="1" t="s">
        <v>4368</v>
      </c>
      <c r="X545" s="1">
        <v>0</v>
      </c>
      <c r="Z545" s="3" t="str">
        <f xml:space="preserve"> IFERROR(AVEDEV(Table1[[#This Row],[GP 2012]:[GP 2021]]) / Table1[[#This Row],[Avg GP]], "x")</f>
        <v>x</v>
      </c>
      <c r="AA545" s="2" t="str">
        <f xml:space="preserve"> IFERROR(AVERAGE(Table1[[#This Row],[GP 2012]:[GP 2021]]), "x")</f>
        <v>x</v>
      </c>
      <c r="AB545" s="11">
        <f>Table1[Equity]/Table1[Market Capital]</f>
        <v>0.13349514563106796</v>
      </c>
      <c r="AF545" s="1">
        <v>0</v>
      </c>
      <c r="AG545" s="1">
        <v>0.2</v>
      </c>
      <c r="AH545" s="1">
        <v>0.6</v>
      </c>
      <c r="AI545" s="1">
        <v>0.8</v>
      </c>
      <c r="AJ545" s="1">
        <v>0.7</v>
      </c>
      <c r="AK545" s="1">
        <v>0.6</v>
      </c>
      <c r="AL545" s="1">
        <v>1.2</v>
      </c>
      <c r="AM545" s="1">
        <v>1.2</v>
      </c>
      <c r="AN545" s="1">
        <v>1.1000000000000001</v>
      </c>
      <c r="AO545" s="3" t="str">
        <f xml:space="preserve"> IFERROR(Table1[[#This Row],[GP 2012]]/Table1[[#This Row],[Total Assets 2012]], "x")</f>
        <v>x</v>
      </c>
      <c r="AP545" s="3" t="str">
        <f xml:space="preserve"> IFERROR(Table1[[#This Row],[GP 2013]]/Table1[[#This Row],[Total Assets 2013]], "x")</f>
        <v>x</v>
      </c>
      <c r="AQ545" s="3" t="str">
        <f xml:space="preserve"> IFERROR(Table1[[#This Row],[GP 2014]]/Table1[[#This Row],[Total Assets 2014]], "x")</f>
        <v>x</v>
      </c>
      <c r="AR545" s="3" t="str">
        <f xml:space="preserve"> IFERROR(Table1[[#This Row],[GP 2015]]/Table1[[#This Row],[Total Assets 2015]], "x")</f>
        <v>x</v>
      </c>
      <c r="AS545" s="3" t="str">
        <f xml:space="preserve"> IFERROR(Table1[[#This Row],[GP 2016]]/Table1[[#This Row],[Total Assets 2016]], "x")</f>
        <v>x</v>
      </c>
      <c r="AT545" s="3" t="str">
        <f xml:space="preserve"> IFERROR(Table1[[#This Row],[GP 2017]]/Table1[[#This Row],[Total Assets 2017]], "x")</f>
        <v>x</v>
      </c>
      <c r="AU545" s="3" t="str">
        <f xml:space="preserve"> IFERROR(Table1[[#This Row],[GP 2018]]/Table1[[#This Row],[Total Assets 2018]], "x")</f>
        <v>x</v>
      </c>
      <c r="AV545" s="3" t="str">
        <f xml:space="preserve"> IFERROR(Table1[[#This Row],[GP 2019]]/Table1[[#This Row],[Total Assets 2019]], "x")</f>
        <v>x</v>
      </c>
      <c r="AW545" s="3" t="str">
        <f xml:space="preserve"> IFERROR(Table1[[#This Row],[GP 2020]]/Table1[[#This Row],[Total Assets 2020]], "x")</f>
        <v>x</v>
      </c>
      <c r="AX545" s="3" t="str">
        <f xml:space="preserve"> IFERROR(Table1[[#This Row],[GP 2021]]/Table1[[#This Row],[Total Assets 2021]], "x")</f>
        <v>x</v>
      </c>
      <c r="AY545" s="3">
        <f xml:space="preserve"> IFERROR(Table1[[#This Row],[GP TTM]]/Table1[[#This Row],[Total Assets TTM]], "x")</f>
        <v>0</v>
      </c>
      <c r="BA545" s="3" t="str">
        <f xml:space="preserve"> IFERROR(ABS(Table1[[#This Row],[ROA 2013]]-Table1[[#This Row],[ROA 2012]]), "x")</f>
        <v>x</v>
      </c>
      <c r="BB545" s="3" t="str">
        <f xml:space="preserve"> IFERROR(ABS(Table1[[#This Row],[ROA 2014]]-Table1[[#This Row],[ROA 2013]]), "x")</f>
        <v>x</v>
      </c>
      <c r="BC545" s="3" t="str">
        <f xml:space="preserve"> IFERROR(ABS(Table1[[#This Row],[ROA 2015]]-Table1[[#This Row],[ROA 2014]]), "x")</f>
        <v>x</v>
      </c>
      <c r="BD545" s="3" t="str">
        <f xml:space="preserve"> IFERROR(ABS(Table1[[#This Row],[ROA 2016]]-Table1[[#This Row],[ROA 2015]]), "x")</f>
        <v>x</v>
      </c>
      <c r="BE545" s="3" t="str">
        <f xml:space="preserve"> IFERROR(ABS(Table1[[#This Row],[ROA 2017]]-Table1[[#This Row],[ROA 2016]]), "x")</f>
        <v>x</v>
      </c>
      <c r="BF545" s="3" t="str">
        <f xml:space="preserve"> IFERROR(ABS(Table1[[#This Row],[ROA 2018]]-Table1[[#This Row],[ROA 2017]]), "x")</f>
        <v>x</v>
      </c>
      <c r="BG545" s="3" t="str">
        <f xml:space="preserve"> IFERROR(ABS(Table1[[#This Row],[ROA 2019]]-Table1[[#This Row],[ROA 2018]]), "x")</f>
        <v>x</v>
      </c>
      <c r="BH545" s="3" t="str">
        <f xml:space="preserve"> IFERROR(ABS(Table1[[#This Row],[ROA 2020]]-Table1[[#This Row],[ROA 2019]]), "x")</f>
        <v>x</v>
      </c>
      <c r="BI545" s="3" t="str">
        <f xml:space="preserve"> IFERROR(ABS(Table1[[#This Row],[ROA 2021]]-Table1[[#This Row],[ROA 2020]]), "x")</f>
        <v>x</v>
      </c>
      <c r="BJ545" s="3" t="str">
        <f xml:space="preserve"> IFERROR(AVERAGE(Table1[[#This Row],[ROA 2013-2012]:[ROA 2021-2020]]), "x")</f>
        <v>x</v>
      </c>
      <c r="BK545" s="3" t="str">
        <f>IFERROR(AVERAGE(Table1[[#This Row],[ROA 2012]:[ROA 2021]]), "x")</f>
        <v>x</v>
      </c>
      <c r="BN545" s="1">
        <f>SUM(Table1[[#This Row],[B/M Rank]:[ROA Rank]])</f>
        <v>0</v>
      </c>
    </row>
    <row r="546" spans="1:66" x14ac:dyDescent="0.25">
      <c r="A546" s="1" t="s">
        <v>3487</v>
      </c>
      <c r="B546" s="1" t="s">
        <v>1289</v>
      </c>
      <c r="C546" s="1" t="s">
        <v>4417</v>
      </c>
      <c r="D546" s="1" t="s">
        <v>268</v>
      </c>
      <c r="E546" s="1" t="s">
        <v>108</v>
      </c>
      <c r="F546" s="1">
        <v>8.2799999999999994</v>
      </c>
      <c r="G546" s="19"/>
      <c r="H546" s="19"/>
      <c r="I546" s="19"/>
      <c r="J546" s="19"/>
      <c r="K546" s="1"/>
      <c r="L546" s="19"/>
      <c r="M546" s="1">
        <v>2016</v>
      </c>
      <c r="R546" s="1" t="s">
        <v>4368</v>
      </c>
      <c r="S546" s="1">
        <v>0</v>
      </c>
      <c r="T546" s="1">
        <v>0</v>
      </c>
      <c r="U546" s="1" t="s">
        <v>4368</v>
      </c>
      <c r="V546" s="1" t="s">
        <v>4368</v>
      </c>
      <c r="W546" s="1">
        <v>-0.1</v>
      </c>
      <c r="X546" s="1">
        <v>-0.1</v>
      </c>
      <c r="Z546" s="3">
        <f xml:space="preserve"> IFERROR(AVEDEV(Table1[[#This Row],[GP 2012]:[GP 2021]]) / Table1[[#This Row],[Avg GP]], "x")</f>
        <v>-1.3333333333333337</v>
      </c>
      <c r="AA546" s="2">
        <f xml:space="preserve"> IFERROR(AVERAGE(Table1[[#This Row],[GP 2012]:[GP 2021]]), "x")</f>
        <v>-3.3333333333333333E-2</v>
      </c>
      <c r="AB546" s="11">
        <f>Table1[Equity]/Table1[Market Capital]</f>
        <v>2.5120772946859908</v>
      </c>
      <c r="AG546" s="1">
        <v>0</v>
      </c>
      <c r="AH546" s="1">
        <v>0.1</v>
      </c>
      <c r="AI546" s="1">
        <v>0.6</v>
      </c>
      <c r="AJ546" s="1">
        <v>0.4</v>
      </c>
      <c r="AK546" s="1">
        <v>4.3</v>
      </c>
      <c r="AL546" s="1">
        <v>24.7</v>
      </c>
      <c r="AM546" s="1">
        <v>26.6</v>
      </c>
      <c r="AN546" s="1">
        <v>20.8</v>
      </c>
      <c r="AO546" s="3" t="str">
        <f xml:space="preserve"> IFERROR(Table1[[#This Row],[GP 2012]]/Table1[[#This Row],[Total Assets 2012]], "x")</f>
        <v>x</v>
      </c>
      <c r="AP546" s="3" t="str">
        <f xml:space="preserve"> IFERROR(Table1[[#This Row],[GP 2013]]/Table1[[#This Row],[Total Assets 2013]], "x")</f>
        <v>x</v>
      </c>
      <c r="AQ546" s="3" t="str">
        <f xml:space="preserve"> IFERROR(Table1[[#This Row],[GP 2014]]/Table1[[#This Row],[Total Assets 2014]], "x")</f>
        <v>x</v>
      </c>
      <c r="AR546" s="3" t="str">
        <f xml:space="preserve"> IFERROR(Table1[[#This Row],[GP 2015]]/Table1[[#This Row],[Total Assets 2015]], "x")</f>
        <v>x</v>
      </c>
      <c r="AS546" s="3" t="str">
        <f xml:space="preserve"> IFERROR(Table1[[#This Row],[GP 2016]]/Table1[[#This Row],[Total Assets 2016]], "x")</f>
        <v>x</v>
      </c>
      <c r="AT546" s="3">
        <f xml:space="preserve"> IFERROR(Table1[[#This Row],[GP 2017]]/Table1[[#This Row],[Total Assets 2017]], "x")</f>
        <v>0</v>
      </c>
      <c r="AU546" s="3">
        <f xml:space="preserve"> IFERROR(Table1[[#This Row],[GP 2018]]/Table1[[#This Row],[Total Assets 2018]], "x")</f>
        <v>0</v>
      </c>
      <c r="AV546" s="3" t="str">
        <f xml:space="preserve"> IFERROR(Table1[[#This Row],[GP 2019]]/Table1[[#This Row],[Total Assets 2019]], "x")</f>
        <v>x</v>
      </c>
      <c r="AW546" s="3" t="str">
        <f xml:space="preserve"> IFERROR(Table1[[#This Row],[GP 2020]]/Table1[[#This Row],[Total Assets 2020]], "x")</f>
        <v>x</v>
      </c>
      <c r="AX546" s="3">
        <f xml:space="preserve"> IFERROR(Table1[[#This Row],[GP 2021]]/Table1[[#This Row],[Total Assets 2021]], "x")</f>
        <v>-4.048582995951417E-3</v>
      </c>
      <c r="AY546" s="3">
        <f xml:space="preserve"> IFERROR(Table1[[#This Row],[GP TTM]]/Table1[[#This Row],[Total Assets TTM]], "x")</f>
        <v>-3.7593984962406013E-3</v>
      </c>
      <c r="BA546" s="3" t="str">
        <f xml:space="preserve"> IFERROR(ABS(Table1[[#This Row],[ROA 2013]]-Table1[[#This Row],[ROA 2012]]), "x")</f>
        <v>x</v>
      </c>
      <c r="BB546" s="3" t="str">
        <f xml:space="preserve"> IFERROR(ABS(Table1[[#This Row],[ROA 2014]]-Table1[[#This Row],[ROA 2013]]), "x")</f>
        <v>x</v>
      </c>
      <c r="BC546" s="3" t="str">
        <f xml:space="preserve"> IFERROR(ABS(Table1[[#This Row],[ROA 2015]]-Table1[[#This Row],[ROA 2014]]), "x")</f>
        <v>x</v>
      </c>
      <c r="BD546" s="3" t="str">
        <f xml:space="preserve"> IFERROR(ABS(Table1[[#This Row],[ROA 2016]]-Table1[[#This Row],[ROA 2015]]), "x")</f>
        <v>x</v>
      </c>
      <c r="BE546" s="3" t="str">
        <f xml:space="preserve"> IFERROR(ABS(Table1[[#This Row],[ROA 2017]]-Table1[[#This Row],[ROA 2016]]), "x")</f>
        <v>x</v>
      </c>
      <c r="BF546" s="3">
        <f xml:space="preserve"> IFERROR(ABS(Table1[[#This Row],[ROA 2018]]-Table1[[#This Row],[ROA 2017]]), "x")</f>
        <v>0</v>
      </c>
      <c r="BG546" s="3" t="str">
        <f xml:space="preserve"> IFERROR(ABS(Table1[[#This Row],[ROA 2019]]-Table1[[#This Row],[ROA 2018]]), "x")</f>
        <v>x</v>
      </c>
      <c r="BH546" s="3" t="str">
        <f xml:space="preserve"> IFERROR(ABS(Table1[[#This Row],[ROA 2020]]-Table1[[#This Row],[ROA 2019]]), "x")</f>
        <v>x</v>
      </c>
      <c r="BI546" s="3" t="str">
        <f xml:space="preserve"> IFERROR(ABS(Table1[[#This Row],[ROA 2021]]-Table1[[#This Row],[ROA 2020]]), "x")</f>
        <v>x</v>
      </c>
      <c r="BJ546" s="3">
        <f xml:space="preserve"> IFERROR(AVERAGE(Table1[[#This Row],[ROA 2013-2012]:[ROA 2021-2020]]), "x")</f>
        <v>0</v>
      </c>
      <c r="BK546" s="3">
        <f>IFERROR(AVERAGE(Table1[[#This Row],[ROA 2012]:[ROA 2021]]), "x")</f>
        <v>-1.3495276653171389E-3</v>
      </c>
      <c r="BN546" s="1">
        <f>SUM(Table1[[#This Row],[B/M Rank]:[ROA Rank]])</f>
        <v>0</v>
      </c>
    </row>
    <row r="547" spans="1:66" x14ac:dyDescent="0.25">
      <c r="A547" s="1" t="s">
        <v>2418</v>
      </c>
      <c r="B547" s="1" t="s">
        <v>470</v>
      </c>
      <c r="C547" s="1" t="s">
        <v>439</v>
      </c>
      <c r="D547" s="1" t="s">
        <v>440</v>
      </c>
      <c r="E547" s="1" t="s">
        <v>108</v>
      </c>
      <c r="F547" s="1">
        <v>8.2899999999999991</v>
      </c>
      <c r="G547" s="19"/>
      <c r="H547" s="19"/>
      <c r="I547" s="19"/>
      <c r="J547" s="19"/>
      <c r="K547" s="1"/>
      <c r="L547" s="19"/>
      <c r="M547" s="1">
        <v>2018</v>
      </c>
      <c r="T547" s="1">
        <v>4.0999999999999996</v>
      </c>
      <c r="U547" s="1">
        <v>7.2</v>
      </c>
      <c r="V547" s="1">
        <v>3.4</v>
      </c>
      <c r="W547" s="1">
        <v>4.5999999999999996</v>
      </c>
      <c r="X547" s="1">
        <v>5</v>
      </c>
      <c r="Z547" s="3">
        <f xml:space="preserve"> IFERROR(AVEDEV(Table1[[#This Row],[GP 2012]:[GP 2021]]) / Table1[[#This Row],[Avg GP]], "x")</f>
        <v>0.24611398963730574</v>
      </c>
      <c r="AA547" s="2">
        <f xml:space="preserve"> IFERROR(AVERAGE(Table1[[#This Row],[GP 2012]:[GP 2021]]), "x")</f>
        <v>4.8250000000000002</v>
      </c>
      <c r="AB547" s="11">
        <f>Table1[Equity]/Table1[Market Capital]</f>
        <v>0.5307599517490954</v>
      </c>
      <c r="AI547" s="1">
        <v>42</v>
      </c>
      <c r="AJ547" s="1">
        <v>23.9</v>
      </c>
      <c r="AK547" s="1">
        <v>13.6</v>
      </c>
      <c r="AL547" s="1">
        <v>17.2</v>
      </c>
      <c r="AM547" s="1">
        <v>15.4</v>
      </c>
      <c r="AN547" s="1">
        <v>4.4000000000000004</v>
      </c>
      <c r="AO547" s="3" t="str">
        <f xml:space="preserve"> IFERROR(Table1[[#This Row],[GP 2012]]/Table1[[#This Row],[Total Assets 2012]], "x")</f>
        <v>x</v>
      </c>
      <c r="AP547" s="3" t="str">
        <f xml:space="preserve"> IFERROR(Table1[[#This Row],[GP 2013]]/Table1[[#This Row],[Total Assets 2013]], "x")</f>
        <v>x</v>
      </c>
      <c r="AQ547" s="3" t="str">
        <f xml:space="preserve"> IFERROR(Table1[[#This Row],[GP 2014]]/Table1[[#This Row],[Total Assets 2014]], "x")</f>
        <v>x</v>
      </c>
      <c r="AR547" s="3" t="str">
        <f xml:space="preserve"> IFERROR(Table1[[#This Row],[GP 2015]]/Table1[[#This Row],[Total Assets 2015]], "x")</f>
        <v>x</v>
      </c>
      <c r="AS547" s="3" t="str">
        <f xml:space="preserve"> IFERROR(Table1[[#This Row],[GP 2016]]/Table1[[#This Row],[Total Assets 2016]], "x")</f>
        <v>x</v>
      </c>
      <c r="AT547" s="3" t="str">
        <f xml:space="preserve"> IFERROR(Table1[[#This Row],[GP 2017]]/Table1[[#This Row],[Total Assets 2017]], "x")</f>
        <v>x</v>
      </c>
      <c r="AU547" s="3">
        <f xml:space="preserve"> IFERROR(Table1[[#This Row],[GP 2018]]/Table1[[#This Row],[Total Assets 2018]], "x")</f>
        <v>9.7619047619047605E-2</v>
      </c>
      <c r="AV547" s="3">
        <f xml:space="preserve"> IFERROR(Table1[[#This Row],[GP 2019]]/Table1[[#This Row],[Total Assets 2019]], "x")</f>
        <v>0.30125523012552302</v>
      </c>
      <c r="AW547" s="3">
        <f xml:space="preserve"> IFERROR(Table1[[#This Row],[GP 2020]]/Table1[[#This Row],[Total Assets 2020]], "x")</f>
        <v>0.25</v>
      </c>
      <c r="AX547" s="3">
        <f xml:space="preserve"> IFERROR(Table1[[#This Row],[GP 2021]]/Table1[[#This Row],[Total Assets 2021]], "x")</f>
        <v>0.26744186046511625</v>
      </c>
      <c r="AY547" s="3">
        <f xml:space="preserve"> IFERROR(Table1[[#This Row],[GP TTM]]/Table1[[#This Row],[Total Assets TTM]], "x")</f>
        <v>0.32467532467532467</v>
      </c>
      <c r="BA547" s="3" t="str">
        <f xml:space="preserve"> IFERROR(ABS(Table1[[#This Row],[ROA 2013]]-Table1[[#This Row],[ROA 2012]]), "x")</f>
        <v>x</v>
      </c>
      <c r="BB547" s="3" t="str">
        <f xml:space="preserve"> IFERROR(ABS(Table1[[#This Row],[ROA 2014]]-Table1[[#This Row],[ROA 2013]]), "x")</f>
        <v>x</v>
      </c>
      <c r="BC547" s="3" t="str">
        <f xml:space="preserve"> IFERROR(ABS(Table1[[#This Row],[ROA 2015]]-Table1[[#This Row],[ROA 2014]]), "x")</f>
        <v>x</v>
      </c>
      <c r="BD547" s="3" t="str">
        <f xml:space="preserve"> IFERROR(ABS(Table1[[#This Row],[ROA 2016]]-Table1[[#This Row],[ROA 2015]]), "x")</f>
        <v>x</v>
      </c>
      <c r="BE547" s="3" t="str">
        <f xml:space="preserve"> IFERROR(ABS(Table1[[#This Row],[ROA 2017]]-Table1[[#This Row],[ROA 2016]]), "x")</f>
        <v>x</v>
      </c>
      <c r="BF547" s="3" t="str">
        <f xml:space="preserve"> IFERROR(ABS(Table1[[#This Row],[ROA 2018]]-Table1[[#This Row],[ROA 2017]]), "x")</f>
        <v>x</v>
      </c>
      <c r="BG547" s="3">
        <f xml:space="preserve"> IFERROR(ABS(Table1[[#This Row],[ROA 2019]]-Table1[[#This Row],[ROA 2018]]), "x")</f>
        <v>0.20363618250647542</v>
      </c>
      <c r="BH547" s="3">
        <f xml:space="preserve"> IFERROR(ABS(Table1[[#This Row],[ROA 2020]]-Table1[[#This Row],[ROA 2019]]), "x")</f>
        <v>5.1255230125523021E-2</v>
      </c>
      <c r="BI547" s="3">
        <f xml:space="preserve"> IFERROR(ABS(Table1[[#This Row],[ROA 2021]]-Table1[[#This Row],[ROA 2020]]), "x")</f>
        <v>1.7441860465116255E-2</v>
      </c>
      <c r="BJ547" s="3">
        <f xml:space="preserve"> IFERROR(AVERAGE(Table1[[#This Row],[ROA 2013-2012]:[ROA 2021-2020]]), "x")</f>
        <v>9.0777757699038231E-2</v>
      </c>
      <c r="BK547" s="3">
        <f>IFERROR(AVERAGE(Table1[[#This Row],[ROA 2012]:[ROA 2021]]), "x")</f>
        <v>0.22907903455242173</v>
      </c>
      <c r="BN547" s="1">
        <f>SUM(Table1[[#This Row],[B/M Rank]:[ROA Rank]])</f>
        <v>0</v>
      </c>
    </row>
    <row r="548" spans="1:66" x14ac:dyDescent="0.25">
      <c r="A548" s="1" t="s">
        <v>3972</v>
      </c>
      <c r="B548" s="1" t="s">
        <v>1684</v>
      </c>
      <c r="C548" s="1" t="s">
        <v>1678</v>
      </c>
      <c r="D548" s="1" t="s">
        <v>152</v>
      </c>
      <c r="E548" s="1" t="s">
        <v>108</v>
      </c>
      <c r="F548" s="1">
        <v>8.3000000000000007</v>
      </c>
      <c r="G548" s="19"/>
      <c r="H548" s="19"/>
      <c r="I548" s="19"/>
      <c r="J548" s="19"/>
      <c r="K548" s="1"/>
      <c r="L548" s="19"/>
      <c r="M548" s="1">
        <v>2012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-0.1</v>
      </c>
      <c r="Z548" s="3" t="str">
        <f xml:space="preserve"> IFERROR(AVEDEV(Table1[[#This Row],[GP 2012]:[GP 2021]]) / Table1[[#This Row],[Avg GP]], "x")</f>
        <v>x</v>
      </c>
      <c r="AA548" s="2">
        <f xml:space="preserve"> IFERROR(AVERAGE(Table1[[#This Row],[GP 2012]:[GP 2021]]), "x")</f>
        <v>0</v>
      </c>
      <c r="AB548" s="11">
        <f>Table1[Equity]/Table1[Market Capital]</f>
        <v>-0.44578313253012047</v>
      </c>
      <c r="AC548" s="1">
        <v>0.9</v>
      </c>
      <c r="AD548" s="1">
        <v>1.2</v>
      </c>
      <c r="AE548" s="1">
        <v>1.3</v>
      </c>
      <c r="AF548" s="1">
        <v>1.1000000000000001</v>
      </c>
      <c r="AG548" s="1">
        <v>0.9</v>
      </c>
      <c r="AH548" s="1">
        <v>0.9</v>
      </c>
      <c r="AI548" s="1">
        <v>0.9</v>
      </c>
      <c r="AJ548" s="1">
        <v>3.6</v>
      </c>
      <c r="AK548" s="1">
        <v>3.1</v>
      </c>
      <c r="AL548" s="1">
        <v>2.2999999999999998</v>
      </c>
      <c r="AM548" s="1">
        <v>1.2</v>
      </c>
      <c r="AN548" s="1">
        <v>-3.7</v>
      </c>
      <c r="AO548" s="3">
        <f xml:space="preserve"> IFERROR(Table1[[#This Row],[GP 2012]]/Table1[[#This Row],[Total Assets 2012]], "x")</f>
        <v>0</v>
      </c>
      <c r="AP548" s="3">
        <f xml:space="preserve"> IFERROR(Table1[[#This Row],[GP 2013]]/Table1[[#This Row],[Total Assets 2013]], "x")</f>
        <v>0</v>
      </c>
      <c r="AQ548" s="3">
        <f xml:space="preserve"> IFERROR(Table1[[#This Row],[GP 2014]]/Table1[[#This Row],[Total Assets 2014]], "x")</f>
        <v>0</v>
      </c>
      <c r="AR548" s="3">
        <f xml:space="preserve"> IFERROR(Table1[[#This Row],[GP 2015]]/Table1[[#This Row],[Total Assets 2015]], "x")</f>
        <v>0</v>
      </c>
      <c r="AS548" s="3">
        <f xml:space="preserve"> IFERROR(Table1[[#This Row],[GP 2016]]/Table1[[#This Row],[Total Assets 2016]], "x")</f>
        <v>0</v>
      </c>
      <c r="AT548" s="3">
        <f xml:space="preserve"> IFERROR(Table1[[#This Row],[GP 2017]]/Table1[[#This Row],[Total Assets 2017]], "x")</f>
        <v>0</v>
      </c>
      <c r="AU548" s="3">
        <f xml:space="preserve"> IFERROR(Table1[[#This Row],[GP 2018]]/Table1[[#This Row],[Total Assets 2018]], "x")</f>
        <v>0</v>
      </c>
      <c r="AV548" s="3">
        <f xml:space="preserve"> IFERROR(Table1[[#This Row],[GP 2019]]/Table1[[#This Row],[Total Assets 2019]], "x")</f>
        <v>0</v>
      </c>
      <c r="AW548" s="3">
        <f xml:space="preserve"> IFERROR(Table1[[#This Row],[GP 2020]]/Table1[[#This Row],[Total Assets 2020]], "x")</f>
        <v>0</v>
      </c>
      <c r="AX548" s="3">
        <f xml:space="preserve"> IFERROR(Table1[[#This Row],[GP 2021]]/Table1[[#This Row],[Total Assets 2021]], "x")</f>
        <v>0</v>
      </c>
      <c r="AY548" s="3">
        <f xml:space="preserve"> IFERROR(Table1[[#This Row],[GP TTM]]/Table1[[#This Row],[Total Assets TTM]], "x")</f>
        <v>-8.3333333333333343E-2</v>
      </c>
      <c r="BA548" s="3">
        <f xml:space="preserve"> IFERROR(ABS(Table1[[#This Row],[ROA 2013]]-Table1[[#This Row],[ROA 2012]]), "x")</f>
        <v>0</v>
      </c>
      <c r="BB548" s="3">
        <f xml:space="preserve"> IFERROR(ABS(Table1[[#This Row],[ROA 2014]]-Table1[[#This Row],[ROA 2013]]), "x")</f>
        <v>0</v>
      </c>
      <c r="BC548" s="3">
        <f xml:space="preserve"> IFERROR(ABS(Table1[[#This Row],[ROA 2015]]-Table1[[#This Row],[ROA 2014]]), "x")</f>
        <v>0</v>
      </c>
      <c r="BD548" s="3">
        <f xml:space="preserve"> IFERROR(ABS(Table1[[#This Row],[ROA 2016]]-Table1[[#This Row],[ROA 2015]]), "x")</f>
        <v>0</v>
      </c>
      <c r="BE548" s="3">
        <f xml:space="preserve"> IFERROR(ABS(Table1[[#This Row],[ROA 2017]]-Table1[[#This Row],[ROA 2016]]), "x")</f>
        <v>0</v>
      </c>
      <c r="BF548" s="3">
        <f xml:space="preserve"> IFERROR(ABS(Table1[[#This Row],[ROA 2018]]-Table1[[#This Row],[ROA 2017]]), "x")</f>
        <v>0</v>
      </c>
      <c r="BG548" s="3">
        <f xml:space="preserve"> IFERROR(ABS(Table1[[#This Row],[ROA 2019]]-Table1[[#This Row],[ROA 2018]]), "x")</f>
        <v>0</v>
      </c>
      <c r="BH548" s="3">
        <f xml:space="preserve"> IFERROR(ABS(Table1[[#This Row],[ROA 2020]]-Table1[[#This Row],[ROA 2019]]), "x")</f>
        <v>0</v>
      </c>
      <c r="BI548" s="3">
        <f xml:space="preserve"> IFERROR(ABS(Table1[[#This Row],[ROA 2021]]-Table1[[#This Row],[ROA 2020]]), "x")</f>
        <v>0</v>
      </c>
      <c r="BJ548" s="3">
        <f xml:space="preserve"> IFERROR(AVERAGE(Table1[[#This Row],[ROA 2013-2012]:[ROA 2021-2020]]), "x")</f>
        <v>0</v>
      </c>
      <c r="BK548" s="3">
        <f>IFERROR(AVERAGE(Table1[[#This Row],[ROA 2012]:[ROA 2021]]), "x")</f>
        <v>0</v>
      </c>
      <c r="BN548" s="1">
        <f>SUM(Table1[[#This Row],[B/M Rank]:[ROA Rank]])</f>
        <v>0</v>
      </c>
    </row>
    <row r="549" spans="1:66" x14ac:dyDescent="0.25">
      <c r="A549" s="1" t="s">
        <v>3740</v>
      </c>
      <c r="B549" s="1" t="s">
        <v>1463</v>
      </c>
      <c r="C549" s="1" t="s">
        <v>4417</v>
      </c>
      <c r="D549" s="1" t="s">
        <v>268</v>
      </c>
      <c r="E549" s="1" t="s">
        <v>108</v>
      </c>
      <c r="F549" s="1">
        <v>8.34</v>
      </c>
      <c r="G549" s="19"/>
      <c r="H549" s="19"/>
      <c r="I549" s="19"/>
      <c r="J549" s="19"/>
      <c r="K549" s="1"/>
      <c r="L549" s="19"/>
      <c r="M549" s="1" t="s">
        <v>1494</v>
      </c>
      <c r="N549" s="1" t="s">
        <v>1494</v>
      </c>
      <c r="O549" s="1" t="s">
        <v>1494</v>
      </c>
      <c r="P549" s="1" t="s">
        <v>1494</v>
      </c>
      <c r="Q549" s="1" t="s">
        <v>1494</v>
      </c>
      <c r="R549" s="1" t="s">
        <v>1494</v>
      </c>
      <c r="S549" s="1" t="s">
        <v>1494</v>
      </c>
      <c r="T549" s="1" t="s">
        <v>1494</v>
      </c>
      <c r="U549" s="1" t="s">
        <v>1494</v>
      </c>
      <c r="V549" s="1" t="s">
        <v>1494</v>
      </c>
      <c r="W549" s="1" t="s">
        <v>1494</v>
      </c>
      <c r="X549" s="1" t="s">
        <v>1494</v>
      </c>
      <c r="Z549" s="3" t="str">
        <f xml:space="preserve"> IFERROR(AVEDEV(Table1[[#This Row],[GP 2012]:[GP 2021]]) / Table1[[#This Row],[Avg GP]], "x")</f>
        <v>x</v>
      </c>
      <c r="AA549" s="2" t="str">
        <f xml:space="preserve"> IFERROR(AVERAGE(Table1[[#This Row],[GP 2012]:[GP 2021]]), "x")</f>
        <v>x</v>
      </c>
      <c r="AB549" s="11" t="e">
        <f>Table1[Equity]/Table1[Market Capital]</f>
        <v>#VALUE!</v>
      </c>
      <c r="AC549" s="1" t="s">
        <v>1494</v>
      </c>
      <c r="AD549" s="1" t="s">
        <v>1494</v>
      </c>
      <c r="AE549" s="1" t="s">
        <v>1494</v>
      </c>
      <c r="AF549" s="1" t="s">
        <v>1494</v>
      </c>
      <c r="AG549" s="1" t="s">
        <v>1494</v>
      </c>
      <c r="AH549" s="1" t="s">
        <v>1494</v>
      </c>
      <c r="AI549" s="1" t="s">
        <v>1494</v>
      </c>
      <c r="AJ549" s="1" t="s">
        <v>1494</v>
      </c>
      <c r="AK549" s="1" t="s">
        <v>1494</v>
      </c>
      <c r="AL549" s="1" t="s">
        <v>1494</v>
      </c>
      <c r="AM549" s="1" t="s">
        <v>1494</v>
      </c>
      <c r="AN549" s="1" t="s">
        <v>1494</v>
      </c>
      <c r="AO549" s="3" t="str">
        <f xml:space="preserve"> IFERROR(Table1[[#This Row],[GP 2012]]/Table1[[#This Row],[Total Assets 2012]], "x")</f>
        <v>x</v>
      </c>
      <c r="AP549" s="3" t="str">
        <f xml:space="preserve"> IFERROR(Table1[[#This Row],[GP 2013]]/Table1[[#This Row],[Total Assets 2013]], "x")</f>
        <v>x</v>
      </c>
      <c r="AQ549" s="3" t="str">
        <f xml:space="preserve"> IFERROR(Table1[[#This Row],[GP 2014]]/Table1[[#This Row],[Total Assets 2014]], "x")</f>
        <v>x</v>
      </c>
      <c r="AR549" s="3" t="str">
        <f xml:space="preserve"> IFERROR(Table1[[#This Row],[GP 2015]]/Table1[[#This Row],[Total Assets 2015]], "x")</f>
        <v>x</v>
      </c>
      <c r="AS549" s="3" t="str">
        <f xml:space="preserve"> IFERROR(Table1[[#This Row],[GP 2016]]/Table1[[#This Row],[Total Assets 2016]], "x")</f>
        <v>x</v>
      </c>
      <c r="AT549" s="3" t="str">
        <f xml:space="preserve"> IFERROR(Table1[[#This Row],[GP 2017]]/Table1[[#This Row],[Total Assets 2017]], "x")</f>
        <v>x</v>
      </c>
      <c r="AU549" s="3" t="str">
        <f xml:space="preserve"> IFERROR(Table1[[#This Row],[GP 2018]]/Table1[[#This Row],[Total Assets 2018]], "x")</f>
        <v>x</v>
      </c>
      <c r="AV549" s="3" t="str">
        <f xml:space="preserve"> IFERROR(Table1[[#This Row],[GP 2019]]/Table1[[#This Row],[Total Assets 2019]], "x")</f>
        <v>x</v>
      </c>
      <c r="AW549" s="3" t="str">
        <f xml:space="preserve"> IFERROR(Table1[[#This Row],[GP 2020]]/Table1[[#This Row],[Total Assets 2020]], "x")</f>
        <v>x</v>
      </c>
      <c r="AX549" s="3" t="str">
        <f xml:space="preserve"> IFERROR(Table1[[#This Row],[GP 2021]]/Table1[[#This Row],[Total Assets 2021]], "x")</f>
        <v>x</v>
      </c>
      <c r="AY549" s="3" t="str">
        <f xml:space="preserve"> IFERROR(Table1[[#This Row],[GP TTM]]/Table1[[#This Row],[Total Assets TTM]], "x")</f>
        <v>x</v>
      </c>
      <c r="BA549" s="3" t="str">
        <f xml:space="preserve"> IFERROR(ABS(Table1[[#This Row],[ROA 2013]]-Table1[[#This Row],[ROA 2012]]), "x")</f>
        <v>x</v>
      </c>
      <c r="BB549" s="3" t="str">
        <f xml:space="preserve"> IFERROR(ABS(Table1[[#This Row],[ROA 2014]]-Table1[[#This Row],[ROA 2013]]), "x")</f>
        <v>x</v>
      </c>
      <c r="BC549" s="3" t="str">
        <f xml:space="preserve"> IFERROR(ABS(Table1[[#This Row],[ROA 2015]]-Table1[[#This Row],[ROA 2014]]), "x")</f>
        <v>x</v>
      </c>
      <c r="BD549" s="3" t="str">
        <f xml:space="preserve"> IFERROR(ABS(Table1[[#This Row],[ROA 2016]]-Table1[[#This Row],[ROA 2015]]), "x")</f>
        <v>x</v>
      </c>
      <c r="BE549" s="3" t="str">
        <f xml:space="preserve"> IFERROR(ABS(Table1[[#This Row],[ROA 2017]]-Table1[[#This Row],[ROA 2016]]), "x")</f>
        <v>x</v>
      </c>
      <c r="BF549" s="3" t="str">
        <f xml:space="preserve"> IFERROR(ABS(Table1[[#This Row],[ROA 2018]]-Table1[[#This Row],[ROA 2017]]), "x")</f>
        <v>x</v>
      </c>
      <c r="BG549" s="3" t="str">
        <f xml:space="preserve"> IFERROR(ABS(Table1[[#This Row],[ROA 2019]]-Table1[[#This Row],[ROA 2018]]), "x")</f>
        <v>x</v>
      </c>
      <c r="BH549" s="3" t="str">
        <f xml:space="preserve"> IFERROR(ABS(Table1[[#This Row],[ROA 2020]]-Table1[[#This Row],[ROA 2019]]), "x")</f>
        <v>x</v>
      </c>
      <c r="BI549" s="3" t="str">
        <f xml:space="preserve"> IFERROR(ABS(Table1[[#This Row],[ROA 2021]]-Table1[[#This Row],[ROA 2020]]), "x")</f>
        <v>x</v>
      </c>
      <c r="BJ549" s="3" t="str">
        <f xml:space="preserve"> IFERROR(AVERAGE(Table1[[#This Row],[ROA 2013-2012]:[ROA 2021-2020]]), "x")</f>
        <v>x</v>
      </c>
      <c r="BK549" s="3" t="str">
        <f>IFERROR(AVERAGE(Table1[[#This Row],[ROA 2012]:[ROA 2021]]), "x")</f>
        <v>x</v>
      </c>
      <c r="BN549" s="1">
        <f>SUM(Table1[[#This Row],[B/M Rank]:[ROA Rank]])</f>
        <v>0</v>
      </c>
    </row>
    <row r="550" spans="1:66" x14ac:dyDescent="0.25">
      <c r="A550" s="1" t="s">
        <v>3473</v>
      </c>
      <c r="B550" s="1" t="s">
        <v>4659</v>
      </c>
      <c r="C550" s="1" t="s">
        <v>4417</v>
      </c>
      <c r="D550" s="1" t="s">
        <v>268</v>
      </c>
      <c r="E550" s="1" t="s">
        <v>108</v>
      </c>
      <c r="F550" s="1">
        <v>8.34</v>
      </c>
      <c r="G550" s="19"/>
      <c r="H550" s="19"/>
      <c r="I550" s="19"/>
      <c r="J550" s="19"/>
      <c r="K550" s="1"/>
      <c r="L550" s="19"/>
      <c r="M550" s="1">
        <v>2014</v>
      </c>
      <c r="P550" s="1" t="s">
        <v>4368</v>
      </c>
      <c r="Q550" s="1" t="s">
        <v>4368</v>
      </c>
      <c r="R550" s="1" t="s">
        <v>4368</v>
      </c>
      <c r="S550" s="1" t="s">
        <v>4368</v>
      </c>
      <c r="T550" s="1" t="s">
        <v>4368</v>
      </c>
      <c r="U550" s="1" t="s">
        <v>4368</v>
      </c>
      <c r="V550" s="1" t="s">
        <v>4368</v>
      </c>
      <c r="W550" s="1">
        <v>-0.1</v>
      </c>
      <c r="X550" s="1">
        <v>-0.3</v>
      </c>
      <c r="Z550" s="3">
        <f xml:space="preserve"> IFERROR(AVEDEV(Table1[[#This Row],[GP 2012]:[GP 2021]]) / Table1[[#This Row],[Avg GP]], "x")</f>
        <v>0</v>
      </c>
      <c r="AA550" s="2">
        <f xml:space="preserve"> IFERROR(AVERAGE(Table1[[#This Row],[GP 2012]:[GP 2021]]), "x")</f>
        <v>-0.1</v>
      </c>
      <c r="AB550" s="11">
        <f>Table1[Equity]/Table1[Market Capital]</f>
        <v>1.5947242206235013</v>
      </c>
      <c r="AE550" s="1">
        <v>0.1</v>
      </c>
      <c r="AF550" s="1">
        <v>21.7</v>
      </c>
      <c r="AG550" s="1">
        <v>24.9</v>
      </c>
      <c r="AH550" s="1">
        <v>21.9</v>
      </c>
      <c r="AI550" s="1">
        <v>35.6</v>
      </c>
      <c r="AJ550" s="1">
        <v>13.4</v>
      </c>
      <c r="AK550" s="1">
        <v>15.6</v>
      </c>
      <c r="AL550" s="1">
        <v>13.4</v>
      </c>
      <c r="AM550" s="1">
        <v>14</v>
      </c>
      <c r="AN550" s="1">
        <v>13.3</v>
      </c>
      <c r="AO550" s="3" t="str">
        <f xml:space="preserve"> IFERROR(Table1[[#This Row],[GP 2012]]/Table1[[#This Row],[Total Assets 2012]], "x")</f>
        <v>x</v>
      </c>
      <c r="AP550" s="3" t="str">
        <f xml:space="preserve"> IFERROR(Table1[[#This Row],[GP 2013]]/Table1[[#This Row],[Total Assets 2013]], "x")</f>
        <v>x</v>
      </c>
      <c r="AQ550" s="3" t="str">
        <f xml:space="preserve"> IFERROR(Table1[[#This Row],[GP 2014]]/Table1[[#This Row],[Total Assets 2014]], "x")</f>
        <v>x</v>
      </c>
      <c r="AR550" s="3" t="str">
        <f xml:space="preserve"> IFERROR(Table1[[#This Row],[GP 2015]]/Table1[[#This Row],[Total Assets 2015]], "x")</f>
        <v>x</v>
      </c>
      <c r="AS550" s="3" t="str">
        <f xml:space="preserve"> IFERROR(Table1[[#This Row],[GP 2016]]/Table1[[#This Row],[Total Assets 2016]], "x")</f>
        <v>x</v>
      </c>
      <c r="AT550" s="3" t="str">
        <f xml:space="preserve"> IFERROR(Table1[[#This Row],[GP 2017]]/Table1[[#This Row],[Total Assets 2017]], "x")</f>
        <v>x</v>
      </c>
      <c r="AU550" s="3" t="str">
        <f xml:space="preserve"> IFERROR(Table1[[#This Row],[GP 2018]]/Table1[[#This Row],[Total Assets 2018]], "x")</f>
        <v>x</v>
      </c>
      <c r="AV550" s="3" t="str">
        <f xml:space="preserve"> IFERROR(Table1[[#This Row],[GP 2019]]/Table1[[#This Row],[Total Assets 2019]], "x")</f>
        <v>x</v>
      </c>
      <c r="AW550" s="3" t="str">
        <f xml:space="preserve"> IFERROR(Table1[[#This Row],[GP 2020]]/Table1[[#This Row],[Total Assets 2020]], "x")</f>
        <v>x</v>
      </c>
      <c r="AX550" s="3">
        <f xml:space="preserve"> IFERROR(Table1[[#This Row],[GP 2021]]/Table1[[#This Row],[Total Assets 2021]], "x")</f>
        <v>-7.462686567164179E-3</v>
      </c>
      <c r="AY550" s="3">
        <f xml:space="preserve"> IFERROR(Table1[[#This Row],[GP TTM]]/Table1[[#This Row],[Total Assets TTM]], "x")</f>
        <v>-2.1428571428571429E-2</v>
      </c>
      <c r="BA550" s="3" t="str">
        <f xml:space="preserve"> IFERROR(ABS(Table1[[#This Row],[ROA 2013]]-Table1[[#This Row],[ROA 2012]]), "x")</f>
        <v>x</v>
      </c>
      <c r="BB550" s="3" t="str">
        <f xml:space="preserve"> IFERROR(ABS(Table1[[#This Row],[ROA 2014]]-Table1[[#This Row],[ROA 2013]]), "x")</f>
        <v>x</v>
      </c>
      <c r="BC550" s="3" t="str">
        <f xml:space="preserve"> IFERROR(ABS(Table1[[#This Row],[ROA 2015]]-Table1[[#This Row],[ROA 2014]]), "x")</f>
        <v>x</v>
      </c>
      <c r="BD550" s="3" t="str">
        <f xml:space="preserve"> IFERROR(ABS(Table1[[#This Row],[ROA 2016]]-Table1[[#This Row],[ROA 2015]]), "x")</f>
        <v>x</v>
      </c>
      <c r="BE550" s="3" t="str">
        <f xml:space="preserve"> IFERROR(ABS(Table1[[#This Row],[ROA 2017]]-Table1[[#This Row],[ROA 2016]]), "x")</f>
        <v>x</v>
      </c>
      <c r="BF550" s="3" t="str">
        <f xml:space="preserve"> IFERROR(ABS(Table1[[#This Row],[ROA 2018]]-Table1[[#This Row],[ROA 2017]]), "x")</f>
        <v>x</v>
      </c>
      <c r="BG550" s="3" t="str">
        <f xml:space="preserve"> IFERROR(ABS(Table1[[#This Row],[ROA 2019]]-Table1[[#This Row],[ROA 2018]]), "x")</f>
        <v>x</v>
      </c>
      <c r="BH550" s="3" t="str">
        <f xml:space="preserve"> IFERROR(ABS(Table1[[#This Row],[ROA 2020]]-Table1[[#This Row],[ROA 2019]]), "x")</f>
        <v>x</v>
      </c>
      <c r="BI550" s="3" t="str">
        <f xml:space="preserve"> IFERROR(ABS(Table1[[#This Row],[ROA 2021]]-Table1[[#This Row],[ROA 2020]]), "x")</f>
        <v>x</v>
      </c>
      <c r="BJ550" s="3" t="str">
        <f xml:space="preserve"> IFERROR(AVERAGE(Table1[[#This Row],[ROA 2013-2012]:[ROA 2021-2020]]), "x")</f>
        <v>x</v>
      </c>
      <c r="BK550" s="3">
        <f>IFERROR(AVERAGE(Table1[[#This Row],[ROA 2012]:[ROA 2021]]), "x")</f>
        <v>-7.462686567164179E-3</v>
      </c>
      <c r="BN550" s="1">
        <f>SUM(Table1[[#This Row],[B/M Rank]:[ROA Rank]])</f>
        <v>0</v>
      </c>
    </row>
    <row r="551" spans="1:66" x14ac:dyDescent="0.25">
      <c r="A551" s="1" t="s">
        <v>2132</v>
      </c>
      <c r="B551" s="1" t="s">
        <v>181</v>
      </c>
      <c r="C551" s="1" t="s">
        <v>166</v>
      </c>
      <c r="D551" s="1" t="s">
        <v>11</v>
      </c>
      <c r="E551" s="1" t="s">
        <v>108</v>
      </c>
      <c r="F551" s="1">
        <v>8.35</v>
      </c>
      <c r="G551" s="19"/>
      <c r="H551" s="19"/>
      <c r="I551" s="19"/>
      <c r="J551" s="19"/>
      <c r="K551" s="1"/>
      <c r="L551" s="19"/>
      <c r="M551" s="1">
        <v>2020</v>
      </c>
      <c r="V551" s="1">
        <v>-2</v>
      </c>
      <c r="W551" s="1">
        <v>-2</v>
      </c>
      <c r="X551" s="1">
        <v>-2</v>
      </c>
      <c r="Z551" s="3">
        <f xml:space="preserve"> IFERROR(AVEDEV(Table1[[#This Row],[GP 2012]:[GP 2021]]) / Table1[[#This Row],[Avg GP]], "x")</f>
        <v>0</v>
      </c>
      <c r="AA551" s="2">
        <f xml:space="preserve"> IFERROR(AVERAGE(Table1[[#This Row],[GP 2012]:[GP 2021]]), "x")</f>
        <v>-2</v>
      </c>
      <c r="AB551" s="11">
        <f>Table1[Equity]/Table1[Market Capital]</f>
        <v>0.21556886227544911</v>
      </c>
      <c r="AK551" s="1">
        <v>0.4</v>
      </c>
      <c r="AL551" s="1">
        <v>5.0999999999999996</v>
      </c>
      <c r="AM551" s="1">
        <v>3.6</v>
      </c>
      <c r="AN551" s="1">
        <v>1.8</v>
      </c>
      <c r="AO551" s="3" t="str">
        <f xml:space="preserve"> IFERROR(Table1[[#This Row],[GP 2012]]/Table1[[#This Row],[Total Assets 2012]], "x")</f>
        <v>x</v>
      </c>
      <c r="AP551" s="3" t="str">
        <f xml:space="preserve"> IFERROR(Table1[[#This Row],[GP 2013]]/Table1[[#This Row],[Total Assets 2013]], "x")</f>
        <v>x</v>
      </c>
      <c r="AQ551" s="3" t="str">
        <f xml:space="preserve"> IFERROR(Table1[[#This Row],[GP 2014]]/Table1[[#This Row],[Total Assets 2014]], "x")</f>
        <v>x</v>
      </c>
      <c r="AR551" s="3" t="str">
        <f xml:space="preserve"> IFERROR(Table1[[#This Row],[GP 2015]]/Table1[[#This Row],[Total Assets 2015]], "x")</f>
        <v>x</v>
      </c>
      <c r="AS551" s="3" t="str">
        <f xml:space="preserve"> IFERROR(Table1[[#This Row],[GP 2016]]/Table1[[#This Row],[Total Assets 2016]], "x")</f>
        <v>x</v>
      </c>
      <c r="AT551" s="3" t="str">
        <f xml:space="preserve"> IFERROR(Table1[[#This Row],[GP 2017]]/Table1[[#This Row],[Total Assets 2017]], "x")</f>
        <v>x</v>
      </c>
      <c r="AU551" s="3" t="str">
        <f xml:space="preserve"> IFERROR(Table1[[#This Row],[GP 2018]]/Table1[[#This Row],[Total Assets 2018]], "x")</f>
        <v>x</v>
      </c>
      <c r="AV551" s="3" t="str">
        <f xml:space="preserve"> IFERROR(Table1[[#This Row],[GP 2019]]/Table1[[#This Row],[Total Assets 2019]], "x")</f>
        <v>x</v>
      </c>
      <c r="AW551" s="3">
        <f xml:space="preserve"> IFERROR(Table1[[#This Row],[GP 2020]]/Table1[[#This Row],[Total Assets 2020]], "x")</f>
        <v>-5</v>
      </c>
      <c r="AX551" s="3">
        <f xml:space="preserve"> IFERROR(Table1[[#This Row],[GP 2021]]/Table1[[#This Row],[Total Assets 2021]], "x")</f>
        <v>-0.39215686274509809</v>
      </c>
      <c r="AY551" s="3">
        <f xml:space="preserve"> IFERROR(Table1[[#This Row],[GP TTM]]/Table1[[#This Row],[Total Assets TTM]], "x")</f>
        <v>-0.55555555555555558</v>
      </c>
      <c r="BA551" s="3" t="str">
        <f xml:space="preserve"> IFERROR(ABS(Table1[[#This Row],[ROA 2013]]-Table1[[#This Row],[ROA 2012]]), "x")</f>
        <v>x</v>
      </c>
      <c r="BB551" s="3" t="str">
        <f xml:space="preserve"> IFERROR(ABS(Table1[[#This Row],[ROA 2014]]-Table1[[#This Row],[ROA 2013]]), "x")</f>
        <v>x</v>
      </c>
      <c r="BC551" s="3" t="str">
        <f xml:space="preserve"> IFERROR(ABS(Table1[[#This Row],[ROA 2015]]-Table1[[#This Row],[ROA 2014]]), "x")</f>
        <v>x</v>
      </c>
      <c r="BD551" s="3" t="str">
        <f xml:space="preserve"> IFERROR(ABS(Table1[[#This Row],[ROA 2016]]-Table1[[#This Row],[ROA 2015]]), "x")</f>
        <v>x</v>
      </c>
      <c r="BE551" s="3" t="str">
        <f xml:space="preserve"> IFERROR(ABS(Table1[[#This Row],[ROA 2017]]-Table1[[#This Row],[ROA 2016]]), "x")</f>
        <v>x</v>
      </c>
      <c r="BF551" s="3" t="str">
        <f xml:space="preserve"> IFERROR(ABS(Table1[[#This Row],[ROA 2018]]-Table1[[#This Row],[ROA 2017]]), "x")</f>
        <v>x</v>
      </c>
      <c r="BG551" s="3" t="str">
        <f xml:space="preserve"> IFERROR(ABS(Table1[[#This Row],[ROA 2019]]-Table1[[#This Row],[ROA 2018]]), "x")</f>
        <v>x</v>
      </c>
      <c r="BH551" s="3" t="str">
        <f xml:space="preserve"> IFERROR(ABS(Table1[[#This Row],[ROA 2020]]-Table1[[#This Row],[ROA 2019]]), "x")</f>
        <v>x</v>
      </c>
      <c r="BI551" s="3">
        <f xml:space="preserve"> IFERROR(ABS(Table1[[#This Row],[ROA 2021]]-Table1[[#This Row],[ROA 2020]]), "x")</f>
        <v>4.6078431372549016</v>
      </c>
      <c r="BJ551" s="3">
        <f xml:space="preserve"> IFERROR(AVERAGE(Table1[[#This Row],[ROA 2013-2012]:[ROA 2021-2020]]), "x")</f>
        <v>4.6078431372549016</v>
      </c>
      <c r="BK551" s="3">
        <f>IFERROR(AVERAGE(Table1[[#This Row],[ROA 2012]:[ROA 2021]]), "x")</f>
        <v>-2.6960784313725492</v>
      </c>
      <c r="BN551" s="1">
        <f>SUM(Table1[[#This Row],[B/M Rank]:[ROA Rank]])</f>
        <v>0</v>
      </c>
    </row>
    <row r="552" spans="1:66" x14ac:dyDescent="0.25">
      <c r="A552" s="1" t="s">
        <v>2346</v>
      </c>
      <c r="B552" s="1" t="s">
        <v>395</v>
      </c>
      <c r="C552" s="1" t="s">
        <v>391</v>
      </c>
      <c r="D552" s="1" t="s">
        <v>392</v>
      </c>
      <c r="E552" s="1" t="s">
        <v>108</v>
      </c>
      <c r="F552" s="1">
        <v>8.35</v>
      </c>
      <c r="G552" s="19"/>
      <c r="H552" s="19"/>
      <c r="I552" s="19"/>
      <c r="J552" s="19"/>
      <c r="K552" s="1"/>
      <c r="L552" s="19"/>
      <c r="M552" s="1">
        <v>2016</v>
      </c>
      <c r="R552" s="1">
        <v>0</v>
      </c>
      <c r="S552" s="1">
        <v>-0.1</v>
      </c>
      <c r="T552" s="1">
        <v>0</v>
      </c>
      <c r="U552" s="1">
        <v>1.5</v>
      </c>
      <c r="V552" s="1">
        <v>3.2</v>
      </c>
      <c r="W552" s="1">
        <v>3.4</v>
      </c>
      <c r="X552" s="1">
        <v>3.9</v>
      </c>
      <c r="Z552" s="3">
        <f xml:space="preserve"> IFERROR(AVEDEV(Table1[[#This Row],[GP 2012]:[GP 2021]]) / Table1[[#This Row],[Avg GP]], "x")</f>
        <v>1.0249999999999999</v>
      </c>
      <c r="AA552" s="2">
        <f xml:space="preserve"> IFERROR(AVERAGE(Table1[[#This Row],[GP 2012]:[GP 2021]]), "x")</f>
        <v>1.3333333333333333</v>
      </c>
      <c r="AB552" s="11">
        <f>Table1[Equity]/Table1[Market Capital]</f>
        <v>-1.7485029940119761</v>
      </c>
      <c r="AG552" s="1">
        <v>0.4</v>
      </c>
      <c r="AH552" s="1">
        <v>5.3</v>
      </c>
      <c r="AI552" s="1">
        <v>12.6</v>
      </c>
      <c r="AJ552" s="1">
        <v>16</v>
      </c>
      <c r="AK552" s="1">
        <v>11.1</v>
      </c>
      <c r="AL552" s="1">
        <v>21.9</v>
      </c>
      <c r="AM552" s="1">
        <v>29.5</v>
      </c>
      <c r="AN552" s="1">
        <v>-14.6</v>
      </c>
      <c r="AO552" s="3" t="str">
        <f xml:space="preserve"> IFERROR(Table1[[#This Row],[GP 2012]]/Table1[[#This Row],[Total Assets 2012]], "x")</f>
        <v>x</v>
      </c>
      <c r="AP552" s="3" t="str">
        <f xml:space="preserve"> IFERROR(Table1[[#This Row],[GP 2013]]/Table1[[#This Row],[Total Assets 2013]], "x")</f>
        <v>x</v>
      </c>
      <c r="AQ552" s="3" t="str">
        <f xml:space="preserve"> IFERROR(Table1[[#This Row],[GP 2014]]/Table1[[#This Row],[Total Assets 2014]], "x")</f>
        <v>x</v>
      </c>
      <c r="AR552" s="3" t="str">
        <f xml:space="preserve"> IFERROR(Table1[[#This Row],[GP 2015]]/Table1[[#This Row],[Total Assets 2015]], "x")</f>
        <v>x</v>
      </c>
      <c r="AS552" s="3">
        <f xml:space="preserve"> IFERROR(Table1[[#This Row],[GP 2016]]/Table1[[#This Row],[Total Assets 2016]], "x")</f>
        <v>0</v>
      </c>
      <c r="AT552" s="3">
        <f xml:space="preserve"> IFERROR(Table1[[#This Row],[GP 2017]]/Table1[[#This Row],[Total Assets 2017]], "x")</f>
        <v>-1.886792452830189E-2</v>
      </c>
      <c r="AU552" s="3">
        <f xml:space="preserve"> IFERROR(Table1[[#This Row],[GP 2018]]/Table1[[#This Row],[Total Assets 2018]], "x")</f>
        <v>0</v>
      </c>
      <c r="AV552" s="3">
        <f xml:space="preserve"> IFERROR(Table1[[#This Row],[GP 2019]]/Table1[[#This Row],[Total Assets 2019]], "x")</f>
        <v>9.375E-2</v>
      </c>
      <c r="AW552" s="3">
        <f xml:space="preserve"> IFERROR(Table1[[#This Row],[GP 2020]]/Table1[[#This Row],[Total Assets 2020]], "x")</f>
        <v>0.28828828828828829</v>
      </c>
      <c r="AX552" s="3">
        <f xml:space="preserve"> IFERROR(Table1[[#This Row],[GP 2021]]/Table1[[#This Row],[Total Assets 2021]], "x")</f>
        <v>0.15525114155251143</v>
      </c>
      <c r="AY552" s="3">
        <f xml:space="preserve"> IFERROR(Table1[[#This Row],[GP TTM]]/Table1[[#This Row],[Total Assets TTM]], "x")</f>
        <v>0.13220338983050847</v>
      </c>
      <c r="BA552" s="3" t="str">
        <f xml:space="preserve"> IFERROR(ABS(Table1[[#This Row],[ROA 2013]]-Table1[[#This Row],[ROA 2012]]), "x")</f>
        <v>x</v>
      </c>
      <c r="BB552" s="3" t="str">
        <f xml:space="preserve"> IFERROR(ABS(Table1[[#This Row],[ROA 2014]]-Table1[[#This Row],[ROA 2013]]), "x")</f>
        <v>x</v>
      </c>
      <c r="BC552" s="3" t="str">
        <f xml:space="preserve"> IFERROR(ABS(Table1[[#This Row],[ROA 2015]]-Table1[[#This Row],[ROA 2014]]), "x")</f>
        <v>x</v>
      </c>
      <c r="BD552" s="3" t="str">
        <f xml:space="preserve"> IFERROR(ABS(Table1[[#This Row],[ROA 2016]]-Table1[[#This Row],[ROA 2015]]), "x")</f>
        <v>x</v>
      </c>
      <c r="BE552" s="3">
        <f xml:space="preserve"> IFERROR(ABS(Table1[[#This Row],[ROA 2017]]-Table1[[#This Row],[ROA 2016]]), "x")</f>
        <v>1.886792452830189E-2</v>
      </c>
      <c r="BF552" s="3">
        <f xml:space="preserve"> IFERROR(ABS(Table1[[#This Row],[ROA 2018]]-Table1[[#This Row],[ROA 2017]]), "x")</f>
        <v>1.886792452830189E-2</v>
      </c>
      <c r="BG552" s="3">
        <f xml:space="preserve"> IFERROR(ABS(Table1[[#This Row],[ROA 2019]]-Table1[[#This Row],[ROA 2018]]), "x")</f>
        <v>9.375E-2</v>
      </c>
      <c r="BH552" s="3">
        <f xml:space="preserve"> IFERROR(ABS(Table1[[#This Row],[ROA 2020]]-Table1[[#This Row],[ROA 2019]]), "x")</f>
        <v>0.19453828828828829</v>
      </c>
      <c r="BI552" s="3">
        <f xml:space="preserve"> IFERROR(ABS(Table1[[#This Row],[ROA 2021]]-Table1[[#This Row],[ROA 2020]]), "x")</f>
        <v>0.13303714673577685</v>
      </c>
      <c r="BJ552" s="3">
        <f xml:space="preserve"> IFERROR(AVERAGE(Table1[[#This Row],[ROA 2013-2012]:[ROA 2021-2020]]), "x")</f>
        <v>9.181225681613378E-2</v>
      </c>
      <c r="BK552" s="3">
        <f>IFERROR(AVERAGE(Table1[[#This Row],[ROA 2012]:[ROA 2021]]), "x")</f>
        <v>8.6403584218749649E-2</v>
      </c>
      <c r="BN552" s="1">
        <f>SUM(Table1[[#This Row],[B/M Rank]:[ROA Rank]])</f>
        <v>0</v>
      </c>
    </row>
    <row r="553" spans="1:66" x14ac:dyDescent="0.25">
      <c r="A553" s="1" t="s">
        <v>2311</v>
      </c>
      <c r="B553" s="1" t="s">
        <v>354</v>
      </c>
      <c r="C553" s="1" t="s">
        <v>4385</v>
      </c>
      <c r="D553" s="1" t="s">
        <v>268</v>
      </c>
      <c r="E553" s="1" t="s">
        <v>108</v>
      </c>
      <c r="F553" s="1">
        <v>8.36</v>
      </c>
      <c r="G553" s="19"/>
      <c r="H553" s="19"/>
      <c r="I553" s="19"/>
      <c r="J553" s="19"/>
      <c r="K553" s="1"/>
      <c r="L553" s="19"/>
      <c r="M553" s="1">
        <v>2012</v>
      </c>
      <c r="N553" s="1">
        <v>0.2</v>
      </c>
      <c r="O553" s="1">
        <v>0.2</v>
      </c>
      <c r="P553" s="1">
        <v>0.3</v>
      </c>
      <c r="Q553" s="1">
        <v>0.3</v>
      </c>
      <c r="R553" s="1">
        <v>0.5</v>
      </c>
      <c r="S553" s="1">
        <v>0.6</v>
      </c>
      <c r="T553" s="1">
        <v>0.8</v>
      </c>
      <c r="U553" s="1">
        <v>0.9</v>
      </c>
      <c r="V553" s="1">
        <v>0.8</v>
      </c>
      <c r="W553" s="1">
        <v>1.6</v>
      </c>
      <c r="X553" s="1">
        <v>1.8</v>
      </c>
      <c r="Z553" s="3">
        <f xml:space="preserve"> IFERROR(AVEDEV(Table1[[#This Row],[GP 2012]:[GP 2021]]) / Table1[[#This Row],[Avg GP]], "x")</f>
        <v>0.52258064516129032</v>
      </c>
      <c r="AA553" s="2">
        <f xml:space="preserve"> IFERROR(AVERAGE(Table1[[#This Row],[GP 2012]:[GP 2021]]), "x")</f>
        <v>0.62000000000000011</v>
      </c>
      <c r="AB553" s="11">
        <f>Table1[Equity]/Table1[Market Capital]</f>
        <v>0.34688995215311008</v>
      </c>
      <c r="AC553" s="1">
        <v>0.2</v>
      </c>
      <c r="AD553" s="1">
        <v>0.3</v>
      </c>
      <c r="AE553" s="1">
        <v>0.4</v>
      </c>
      <c r="AF553" s="1">
        <v>0.4</v>
      </c>
      <c r="AG553" s="1">
        <v>0.7</v>
      </c>
      <c r="AH553" s="1">
        <v>1.1000000000000001</v>
      </c>
      <c r="AI553" s="1">
        <v>1.5</v>
      </c>
      <c r="AJ553" s="1">
        <v>1.9</v>
      </c>
      <c r="AK553" s="1">
        <v>2.7</v>
      </c>
      <c r="AL553" s="1">
        <v>3.4</v>
      </c>
      <c r="AM553" s="1">
        <v>3.9</v>
      </c>
      <c r="AN553" s="1">
        <v>2.9</v>
      </c>
      <c r="AO553" s="3">
        <f xml:space="preserve"> IFERROR(Table1[[#This Row],[GP 2012]]/Table1[[#This Row],[Total Assets 2012]], "x")</f>
        <v>1</v>
      </c>
      <c r="AP553" s="3">
        <f xml:space="preserve"> IFERROR(Table1[[#This Row],[GP 2013]]/Table1[[#This Row],[Total Assets 2013]], "x")</f>
        <v>0.66666666666666674</v>
      </c>
      <c r="AQ553" s="3">
        <f xml:space="preserve"> IFERROR(Table1[[#This Row],[GP 2014]]/Table1[[#This Row],[Total Assets 2014]], "x")</f>
        <v>0.74999999999999989</v>
      </c>
      <c r="AR553" s="3">
        <f xml:space="preserve"> IFERROR(Table1[[#This Row],[GP 2015]]/Table1[[#This Row],[Total Assets 2015]], "x")</f>
        <v>0.74999999999999989</v>
      </c>
      <c r="AS553" s="3">
        <f xml:space="preserve"> IFERROR(Table1[[#This Row],[GP 2016]]/Table1[[#This Row],[Total Assets 2016]], "x")</f>
        <v>0.7142857142857143</v>
      </c>
      <c r="AT553" s="3">
        <f xml:space="preserve"> IFERROR(Table1[[#This Row],[GP 2017]]/Table1[[#This Row],[Total Assets 2017]], "x")</f>
        <v>0.54545454545454541</v>
      </c>
      <c r="AU553" s="3">
        <f xml:space="preserve"> IFERROR(Table1[[#This Row],[GP 2018]]/Table1[[#This Row],[Total Assets 2018]], "x")</f>
        <v>0.53333333333333333</v>
      </c>
      <c r="AV553" s="3">
        <f xml:space="preserve"> IFERROR(Table1[[#This Row],[GP 2019]]/Table1[[#This Row],[Total Assets 2019]], "x")</f>
        <v>0.47368421052631582</v>
      </c>
      <c r="AW553" s="3">
        <f xml:space="preserve"> IFERROR(Table1[[#This Row],[GP 2020]]/Table1[[#This Row],[Total Assets 2020]], "x")</f>
        <v>0.29629629629629628</v>
      </c>
      <c r="AX553" s="3">
        <f xml:space="preserve"> IFERROR(Table1[[#This Row],[GP 2021]]/Table1[[#This Row],[Total Assets 2021]], "x")</f>
        <v>0.4705882352941177</v>
      </c>
      <c r="AY553" s="3">
        <f xml:space="preserve"> IFERROR(Table1[[#This Row],[GP TTM]]/Table1[[#This Row],[Total Assets TTM]], "x")</f>
        <v>0.46153846153846156</v>
      </c>
      <c r="BA553" s="3">
        <f xml:space="preserve"> IFERROR(ABS(Table1[[#This Row],[ROA 2013]]-Table1[[#This Row],[ROA 2012]]), "x")</f>
        <v>0.33333333333333326</v>
      </c>
      <c r="BB553" s="3">
        <f xml:space="preserve"> IFERROR(ABS(Table1[[#This Row],[ROA 2014]]-Table1[[#This Row],[ROA 2013]]), "x")</f>
        <v>8.3333333333333148E-2</v>
      </c>
      <c r="BC553" s="3">
        <f xml:space="preserve"> IFERROR(ABS(Table1[[#This Row],[ROA 2015]]-Table1[[#This Row],[ROA 2014]]), "x")</f>
        <v>0</v>
      </c>
      <c r="BD553" s="3">
        <f xml:space="preserve"> IFERROR(ABS(Table1[[#This Row],[ROA 2016]]-Table1[[#This Row],[ROA 2015]]), "x")</f>
        <v>3.5714285714285587E-2</v>
      </c>
      <c r="BE553" s="3">
        <f xml:space="preserve"> IFERROR(ABS(Table1[[#This Row],[ROA 2017]]-Table1[[#This Row],[ROA 2016]]), "x")</f>
        <v>0.16883116883116889</v>
      </c>
      <c r="BF553" s="3">
        <f xml:space="preserve"> IFERROR(ABS(Table1[[#This Row],[ROA 2018]]-Table1[[#This Row],[ROA 2017]]), "x")</f>
        <v>1.2121212121212088E-2</v>
      </c>
      <c r="BG553" s="3">
        <f xml:space="preserve"> IFERROR(ABS(Table1[[#This Row],[ROA 2019]]-Table1[[#This Row],[ROA 2018]]), "x")</f>
        <v>5.9649122807017507E-2</v>
      </c>
      <c r="BH553" s="3">
        <f xml:space="preserve"> IFERROR(ABS(Table1[[#This Row],[ROA 2020]]-Table1[[#This Row],[ROA 2019]]), "x")</f>
        <v>0.17738791423001954</v>
      </c>
      <c r="BI553" s="3">
        <f xml:space="preserve"> IFERROR(ABS(Table1[[#This Row],[ROA 2021]]-Table1[[#This Row],[ROA 2020]]), "x")</f>
        <v>0.17429193899782142</v>
      </c>
      <c r="BJ553" s="3">
        <f xml:space="preserve"> IFERROR(AVERAGE(Table1[[#This Row],[ROA 2013-2012]:[ROA 2021-2020]]), "x")</f>
        <v>0.11607358992979905</v>
      </c>
      <c r="BK553" s="3">
        <f>IFERROR(AVERAGE(Table1[[#This Row],[ROA 2012]:[ROA 2021]]), "x")</f>
        <v>0.62003090018569895</v>
      </c>
      <c r="BN553" s="1">
        <f>SUM(Table1[[#This Row],[B/M Rank]:[ROA Rank]])</f>
        <v>0</v>
      </c>
    </row>
    <row r="554" spans="1:66" x14ac:dyDescent="0.25">
      <c r="A554" s="1" t="s">
        <v>3130</v>
      </c>
      <c r="B554" s="1" t="s">
        <v>1059</v>
      </c>
      <c r="C554" s="1" t="s">
        <v>4417</v>
      </c>
      <c r="D554" s="1" t="s">
        <v>268</v>
      </c>
      <c r="E554" s="1" t="s">
        <v>108</v>
      </c>
      <c r="F554" s="1">
        <v>8.42</v>
      </c>
      <c r="G554" s="19"/>
      <c r="H554" s="19"/>
      <c r="I554" s="19"/>
      <c r="J554" s="19"/>
      <c r="K554" s="1"/>
      <c r="L554" s="19"/>
      <c r="M554" s="1">
        <v>2012</v>
      </c>
      <c r="N554" s="1">
        <v>-0.2</v>
      </c>
      <c r="O554" s="1">
        <v>-0.1</v>
      </c>
      <c r="P554" s="1">
        <v>0</v>
      </c>
      <c r="Q554" s="1" t="s">
        <v>4368</v>
      </c>
      <c r="R554" s="1">
        <v>0</v>
      </c>
      <c r="S554" s="1">
        <v>0</v>
      </c>
      <c r="T554" s="1">
        <v>-0.1</v>
      </c>
      <c r="U554" s="1" t="s">
        <v>4368</v>
      </c>
      <c r="V554" s="1">
        <v>-0.1</v>
      </c>
      <c r="W554" s="1">
        <v>0</v>
      </c>
      <c r="X554" s="1">
        <v>0</v>
      </c>
      <c r="Z554" s="3">
        <f xml:space="preserve"> IFERROR(AVEDEV(Table1[[#This Row],[GP 2012]:[GP 2021]]) / Table1[[#This Row],[Avg GP]], "x")</f>
        <v>-1</v>
      </c>
      <c r="AA554" s="2">
        <f xml:space="preserve"> IFERROR(AVERAGE(Table1[[#This Row],[GP 2012]:[GP 2021]]), "x")</f>
        <v>-6.25E-2</v>
      </c>
      <c r="AB554" s="11">
        <f>Table1[Equity]/Table1[Market Capital]</f>
        <v>0.48693586698337288</v>
      </c>
      <c r="AC554" s="1">
        <v>4.3</v>
      </c>
      <c r="AD554" s="1">
        <v>3.5</v>
      </c>
      <c r="AE554" s="1">
        <v>3.4</v>
      </c>
      <c r="AF554" s="1">
        <v>1.3</v>
      </c>
      <c r="AG554" s="1">
        <v>4.0999999999999996</v>
      </c>
      <c r="AH554" s="1">
        <v>2.5</v>
      </c>
      <c r="AI554" s="1">
        <v>1.8</v>
      </c>
      <c r="AJ554" s="1">
        <v>3.4</v>
      </c>
      <c r="AK554" s="1">
        <v>3.5</v>
      </c>
      <c r="AL554" s="1">
        <v>2.5</v>
      </c>
      <c r="AM554" s="1">
        <v>4.3</v>
      </c>
      <c r="AN554" s="1">
        <v>4.0999999999999996</v>
      </c>
      <c r="AO554" s="3">
        <f xml:space="preserve"> IFERROR(Table1[[#This Row],[GP 2012]]/Table1[[#This Row],[Total Assets 2012]], "x")</f>
        <v>-4.651162790697675E-2</v>
      </c>
      <c r="AP554" s="3">
        <f xml:space="preserve"> IFERROR(Table1[[#This Row],[GP 2013]]/Table1[[#This Row],[Total Assets 2013]], "x")</f>
        <v>-2.8571428571428574E-2</v>
      </c>
      <c r="AQ554" s="3">
        <f xml:space="preserve"> IFERROR(Table1[[#This Row],[GP 2014]]/Table1[[#This Row],[Total Assets 2014]], "x")</f>
        <v>0</v>
      </c>
      <c r="AR554" s="3" t="str">
        <f xml:space="preserve"> IFERROR(Table1[[#This Row],[GP 2015]]/Table1[[#This Row],[Total Assets 2015]], "x")</f>
        <v>x</v>
      </c>
      <c r="AS554" s="3">
        <f xml:space="preserve"> IFERROR(Table1[[#This Row],[GP 2016]]/Table1[[#This Row],[Total Assets 2016]], "x")</f>
        <v>0</v>
      </c>
      <c r="AT554" s="3">
        <f xml:space="preserve"> IFERROR(Table1[[#This Row],[GP 2017]]/Table1[[#This Row],[Total Assets 2017]], "x")</f>
        <v>0</v>
      </c>
      <c r="AU554" s="3">
        <f xml:space="preserve"> IFERROR(Table1[[#This Row],[GP 2018]]/Table1[[#This Row],[Total Assets 2018]], "x")</f>
        <v>-5.5555555555555559E-2</v>
      </c>
      <c r="AV554" s="3" t="str">
        <f xml:space="preserve"> IFERROR(Table1[[#This Row],[GP 2019]]/Table1[[#This Row],[Total Assets 2019]], "x")</f>
        <v>x</v>
      </c>
      <c r="AW554" s="3">
        <f xml:space="preserve"> IFERROR(Table1[[#This Row],[GP 2020]]/Table1[[#This Row],[Total Assets 2020]], "x")</f>
        <v>-2.8571428571428574E-2</v>
      </c>
      <c r="AX554" s="3">
        <f xml:space="preserve"> IFERROR(Table1[[#This Row],[GP 2021]]/Table1[[#This Row],[Total Assets 2021]], "x")</f>
        <v>0</v>
      </c>
      <c r="AY554" s="3">
        <f xml:space="preserve"> IFERROR(Table1[[#This Row],[GP TTM]]/Table1[[#This Row],[Total Assets TTM]], "x")</f>
        <v>0</v>
      </c>
      <c r="BA554" s="3">
        <f xml:space="preserve"> IFERROR(ABS(Table1[[#This Row],[ROA 2013]]-Table1[[#This Row],[ROA 2012]]), "x")</f>
        <v>1.7940199335548176E-2</v>
      </c>
      <c r="BB554" s="3">
        <f xml:space="preserve"> IFERROR(ABS(Table1[[#This Row],[ROA 2014]]-Table1[[#This Row],[ROA 2013]]), "x")</f>
        <v>2.8571428571428574E-2</v>
      </c>
      <c r="BC554" s="3" t="str">
        <f xml:space="preserve"> IFERROR(ABS(Table1[[#This Row],[ROA 2015]]-Table1[[#This Row],[ROA 2014]]), "x")</f>
        <v>x</v>
      </c>
      <c r="BD554" s="3" t="str">
        <f xml:space="preserve"> IFERROR(ABS(Table1[[#This Row],[ROA 2016]]-Table1[[#This Row],[ROA 2015]]), "x")</f>
        <v>x</v>
      </c>
      <c r="BE554" s="3">
        <f xml:space="preserve"> IFERROR(ABS(Table1[[#This Row],[ROA 2017]]-Table1[[#This Row],[ROA 2016]]), "x")</f>
        <v>0</v>
      </c>
      <c r="BF554" s="3">
        <f xml:space="preserve"> IFERROR(ABS(Table1[[#This Row],[ROA 2018]]-Table1[[#This Row],[ROA 2017]]), "x")</f>
        <v>5.5555555555555559E-2</v>
      </c>
      <c r="BG554" s="3" t="str">
        <f xml:space="preserve"> IFERROR(ABS(Table1[[#This Row],[ROA 2019]]-Table1[[#This Row],[ROA 2018]]), "x")</f>
        <v>x</v>
      </c>
      <c r="BH554" s="3" t="str">
        <f xml:space="preserve"> IFERROR(ABS(Table1[[#This Row],[ROA 2020]]-Table1[[#This Row],[ROA 2019]]), "x")</f>
        <v>x</v>
      </c>
      <c r="BI554" s="3">
        <f xml:space="preserve"> IFERROR(ABS(Table1[[#This Row],[ROA 2021]]-Table1[[#This Row],[ROA 2020]]), "x")</f>
        <v>2.8571428571428574E-2</v>
      </c>
      <c r="BJ554" s="3">
        <f xml:space="preserve"> IFERROR(AVERAGE(Table1[[#This Row],[ROA 2013-2012]:[ROA 2021-2020]]), "x")</f>
        <v>2.6127722406792175E-2</v>
      </c>
      <c r="BK554" s="3">
        <f>IFERROR(AVERAGE(Table1[[#This Row],[ROA 2012]:[ROA 2021]]), "x")</f>
        <v>-1.9901255075673682E-2</v>
      </c>
      <c r="BN554" s="1">
        <f>SUM(Table1[[#This Row],[B/M Rank]:[ROA Rank]])</f>
        <v>0</v>
      </c>
    </row>
    <row r="555" spans="1:66" x14ac:dyDescent="0.25">
      <c r="A555" s="1" t="s">
        <v>3569</v>
      </c>
      <c r="B555" s="1" t="s">
        <v>1344</v>
      </c>
      <c r="C555" s="1" t="s">
        <v>4417</v>
      </c>
      <c r="D555" s="1" t="s">
        <v>268</v>
      </c>
      <c r="E555" s="1" t="s">
        <v>108</v>
      </c>
      <c r="F555" s="1">
        <v>8.43</v>
      </c>
      <c r="G555" s="19"/>
      <c r="H555" s="19"/>
      <c r="I555" s="19"/>
      <c r="J555" s="19"/>
      <c r="K555" s="1"/>
      <c r="L555" s="19"/>
      <c r="M555" s="1">
        <v>2012</v>
      </c>
      <c r="N555" s="1">
        <v>0</v>
      </c>
      <c r="O555" s="1" t="s">
        <v>4368</v>
      </c>
      <c r="P555" s="1">
        <v>0</v>
      </c>
      <c r="Q555" s="1" t="s">
        <v>4368</v>
      </c>
      <c r="R555" s="1" t="s">
        <v>4368</v>
      </c>
      <c r="S555" s="1" t="s">
        <v>4368</v>
      </c>
      <c r="T555" s="1" t="s">
        <v>4368</v>
      </c>
      <c r="U555" s="1" t="s">
        <v>4368</v>
      </c>
      <c r="V555" s="1" t="s">
        <v>4368</v>
      </c>
      <c r="W555" s="1" t="s">
        <v>4368</v>
      </c>
      <c r="X555" s="1">
        <v>0</v>
      </c>
      <c r="Z555" s="3" t="str">
        <f xml:space="preserve"> IFERROR(AVEDEV(Table1[[#This Row],[GP 2012]:[GP 2021]]) / Table1[[#This Row],[Avg GP]], "x")</f>
        <v>x</v>
      </c>
      <c r="AA555" s="2">
        <f xml:space="preserve"> IFERROR(AVERAGE(Table1[[#This Row],[GP 2012]:[GP 2021]]), "x")</f>
        <v>0</v>
      </c>
      <c r="AB555" s="11">
        <f>Table1[Equity]/Table1[Market Capital]</f>
        <v>0.24911032028469754</v>
      </c>
      <c r="AC555" s="1">
        <v>2.2000000000000002</v>
      </c>
      <c r="AD555" s="1">
        <v>2</v>
      </c>
      <c r="AE555" s="1">
        <v>1.6</v>
      </c>
      <c r="AF555" s="1">
        <v>2.1</v>
      </c>
      <c r="AG555" s="1">
        <v>2</v>
      </c>
      <c r="AH555" s="1">
        <v>2</v>
      </c>
      <c r="AI555" s="1">
        <v>2.2999999999999998</v>
      </c>
      <c r="AJ555" s="1">
        <v>2.5</v>
      </c>
      <c r="AK555" s="1">
        <v>3.2</v>
      </c>
      <c r="AL555" s="1">
        <v>2</v>
      </c>
      <c r="AM555" s="1">
        <v>2.6</v>
      </c>
      <c r="AN555" s="1">
        <v>2.1</v>
      </c>
      <c r="AO555" s="3">
        <f xml:space="preserve"> IFERROR(Table1[[#This Row],[GP 2012]]/Table1[[#This Row],[Total Assets 2012]], "x")</f>
        <v>0</v>
      </c>
      <c r="AP555" s="3" t="str">
        <f xml:space="preserve"> IFERROR(Table1[[#This Row],[GP 2013]]/Table1[[#This Row],[Total Assets 2013]], "x")</f>
        <v>x</v>
      </c>
      <c r="AQ555" s="3">
        <f xml:space="preserve"> IFERROR(Table1[[#This Row],[GP 2014]]/Table1[[#This Row],[Total Assets 2014]], "x")</f>
        <v>0</v>
      </c>
      <c r="AR555" s="3" t="str">
        <f xml:space="preserve"> IFERROR(Table1[[#This Row],[GP 2015]]/Table1[[#This Row],[Total Assets 2015]], "x")</f>
        <v>x</v>
      </c>
      <c r="AS555" s="3" t="str">
        <f xml:space="preserve"> IFERROR(Table1[[#This Row],[GP 2016]]/Table1[[#This Row],[Total Assets 2016]], "x")</f>
        <v>x</v>
      </c>
      <c r="AT555" s="3" t="str">
        <f xml:space="preserve"> IFERROR(Table1[[#This Row],[GP 2017]]/Table1[[#This Row],[Total Assets 2017]], "x")</f>
        <v>x</v>
      </c>
      <c r="AU555" s="3" t="str">
        <f xml:space="preserve"> IFERROR(Table1[[#This Row],[GP 2018]]/Table1[[#This Row],[Total Assets 2018]], "x")</f>
        <v>x</v>
      </c>
      <c r="AV555" s="3" t="str">
        <f xml:space="preserve"> IFERROR(Table1[[#This Row],[GP 2019]]/Table1[[#This Row],[Total Assets 2019]], "x")</f>
        <v>x</v>
      </c>
      <c r="AW555" s="3" t="str">
        <f xml:space="preserve"> IFERROR(Table1[[#This Row],[GP 2020]]/Table1[[#This Row],[Total Assets 2020]], "x")</f>
        <v>x</v>
      </c>
      <c r="AX555" s="3" t="str">
        <f xml:space="preserve"> IFERROR(Table1[[#This Row],[GP 2021]]/Table1[[#This Row],[Total Assets 2021]], "x")</f>
        <v>x</v>
      </c>
      <c r="AY555" s="3">
        <f xml:space="preserve"> IFERROR(Table1[[#This Row],[GP TTM]]/Table1[[#This Row],[Total Assets TTM]], "x")</f>
        <v>0</v>
      </c>
      <c r="BA555" s="3" t="str">
        <f xml:space="preserve"> IFERROR(ABS(Table1[[#This Row],[ROA 2013]]-Table1[[#This Row],[ROA 2012]]), "x")</f>
        <v>x</v>
      </c>
      <c r="BB555" s="3" t="str">
        <f xml:space="preserve"> IFERROR(ABS(Table1[[#This Row],[ROA 2014]]-Table1[[#This Row],[ROA 2013]]), "x")</f>
        <v>x</v>
      </c>
      <c r="BC555" s="3" t="str">
        <f xml:space="preserve"> IFERROR(ABS(Table1[[#This Row],[ROA 2015]]-Table1[[#This Row],[ROA 2014]]), "x")</f>
        <v>x</v>
      </c>
      <c r="BD555" s="3" t="str">
        <f xml:space="preserve"> IFERROR(ABS(Table1[[#This Row],[ROA 2016]]-Table1[[#This Row],[ROA 2015]]), "x")</f>
        <v>x</v>
      </c>
      <c r="BE555" s="3" t="str">
        <f xml:space="preserve"> IFERROR(ABS(Table1[[#This Row],[ROA 2017]]-Table1[[#This Row],[ROA 2016]]), "x")</f>
        <v>x</v>
      </c>
      <c r="BF555" s="3" t="str">
        <f xml:space="preserve"> IFERROR(ABS(Table1[[#This Row],[ROA 2018]]-Table1[[#This Row],[ROA 2017]]), "x")</f>
        <v>x</v>
      </c>
      <c r="BG555" s="3" t="str">
        <f xml:space="preserve"> IFERROR(ABS(Table1[[#This Row],[ROA 2019]]-Table1[[#This Row],[ROA 2018]]), "x")</f>
        <v>x</v>
      </c>
      <c r="BH555" s="3" t="str">
        <f xml:space="preserve"> IFERROR(ABS(Table1[[#This Row],[ROA 2020]]-Table1[[#This Row],[ROA 2019]]), "x")</f>
        <v>x</v>
      </c>
      <c r="BI555" s="3" t="str">
        <f xml:space="preserve"> IFERROR(ABS(Table1[[#This Row],[ROA 2021]]-Table1[[#This Row],[ROA 2020]]), "x")</f>
        <v>x</v>
      </c>
      <c r="BJ555" s="3" t="str">
        <f xml:space="preserve"> IFERROR(AVERAGE(Table1[[#This Row],[ROA 2013-2012]:[ROA 2021-2020]]), "x")</f>
        <v>x</v>
      </c>
      <c r="BK555" s="3">
        <f>IFERROR(AVERAGE(Table1[[#This Row],[ROA 2012]:[ROA 2021]]), "x")</f>
        <v>0</v>
      </c>
      <c r="BN555" s="1">
        <f>SUM(Table1[[#This Row],[B/M Rank]:[ROA Rank]])</f>
        <v>0</v>
      </c>
    </row>
    <row r="556" spans="1:66" x14ac:dyDescent="0.25">
      <c r="A556" s="1" t="s">
        <v>3032</v>
      </c>
      <c r="B556" s="1" t="s">
        <v>991</v>
      </c>
      <c r="C556" s="1" t="s">
        <v>4417</v>
      </c>
      <c r="D556" s="1" t="s">
        <v>268</v>
      </c>
      <c r="E556" s="1" t="s">
        <v>108</v>
      </c>
      <c r="F556" s="1">
        <v>8.4499999999999993</v>
      </c>
      <c r="G556" s="19"/>
      <c r="H556" s="19"/>
      <c r="I556" s="19"/>
      <c r="J556" s="19"/>
      <c r="K556" s="1"/>
      <c r="L556" s="19"/>
      <c r="M556" s="1">
        <v>2012</v>
      </c>
      <c r="N556" s="1" t="s">
        <v>4368</v>
      </c>
      <c r="O556" s="1">
        <v>-0.2</v>
      </c>
      <c r="P556" s="1">
        <v>0</v>
      </c>
      <c r="Q556" s="1">
        <v>0</v>
      </c>
      <c r="R556" s="1">
        <v>-0.1</v>
      </c>
      <c r="S556" s="1">
        <v>0</v>
      </c>
      <c r="T556" s="1">
        <v>-0.1</v>
      </c>
      <c r="U556" s="1">
        <v>-0.1</v>
      </c>
      <c r="V556" s="1">
        <v>0</v>
      </c>
      <c r="W556" s="1">
        <v>-0.1</v>
      </c>
      <c r="X556" s="1">
        <v>-0.1</v>
      </c>
      <c r="Z556" s="3">
        <f xml:space="preserve"> IFERROR(AVEDEV(Table1[[#This Row],[GP 2012]:[GP 2021]]) / Table1[[#This Row],[Avg GP]], "x")</f>
        <v>-0.88888888888888895</v>
      </c>
      <c r="AA556" s="2">
        <f xml:space="preserve"> IFERROR(AVERAGE(Table1[[#This Row],[GP 2012]:[GP 2021]]), "x")</f>
        <v>-6.6666666666666666E-2</v>
      </c>
      <c r="AB556" s="11">
        <f>Table1[Equity]/Table1[Market Capital]</f>
        <v>1.1715976331360949</v>
      </c>
      <c r="AC556" s="1">
        <v>33.1</v>
      </c>
      <c r="AD556" s="1">
        <v>32.200000000000003</v>
      </c>
      <c r="AE556" s="1">
        <v>31.9</v>
      </c>
      <c r="AF556" s="1">
        <v>2.9</v>
      </c>
      <c r="AG556" s="1">
        <v>4.5999999999999996</v>
      </c>
      <c r="AH556" s="1">
        <v>5.8</v>
      </c>
      <c r="AI556" s="1">
        <v>4.5999999999999996</v>
      </c>
      <c r="AJ556" s="1">
        <v>4.5</v>
      </c>
      <c r="AK556" s="1">
        <v>5.2</v>
      </c>
      <c r="AL556" s="1">
        <v>10.3</v>
      </c>
      <c r="AM556" s="1">
        <v>10</v>
      </c>
      <c r="AN556" s="1">
        <v>9.9</v>
      </c>
      <c r="AO556" s="3" t="str">
        <f xml:space="preserve"> IFERROR(Table1[[#This Row],[GP 2012]]/Table1[[#This Row],[Total Assets 2012]], "x")</f>
        <v>x</v>
      </c>
      <c r="AP556" s="3">
        <f xml:space="preserve"> IFERROR(Table1[[#This Row],[GP 2013]]/Table1[[#This Row],[Total Assets 2013]], "x")</f>
        <v>-6.2111801242236021E-3</v>
      </c>
      <c r="AQ556" s="3">
        <f xml:space="preserve"> IFERROR(Table1[[#This Row],[GP 2014]]/Table1[[#This Row],[Total Assets 2014]], "x")</f>
        <v>0</v>
      </c>
      <c r="AR556" s="3">
        <f xml:space="preserve"> IFERROR(Table1[[#This Row],[GP 2015]]/Table1[[#This Row],[Total Assets 2015]], "x")</f>
        <v>0</v>
      </c>
      <c r="AS556" s="3">
        <f xml:space="preserve"> IFERROR(Table1[[#This Row],[GP 2016]]/Table1[[#This Row],[Total Assets 2016]], "x")</f>
        <v>-2.1739130434782612E-2</v>
      </c>
      <c r="AT556" s="3">
        <f xml:space="preserve"> IFERROR(Table1[[#This Row],[GP 2017]]/Table1[[#This Row],[Total Assets 2017]], "x")</f>
        <v>0</v>
      </c>
      <c r="AU556" s="3">
        <f xml:space="preserve"> IFERROR(Table1[[#This Row],[GP 2018]]/Table1[[#This Row],[Total Assets 2018]], "x")</f>
        <v>-2.1739130434782612E-2</v>
      </c>
      <c r="AV556" s="3">
        <f xml:space="preserve"> IFERROR(Table1[[#This Row],[GP 2019]]/Table1[[#This Row],[Total Assets 2019]], "x")</f>
        <v>-2.2222222222222223E-2</v>
      </c>
      <c r="AW556" s="3">
        <f xml:space="preserve"> IFERROR(Table1[[#This Row],[GP 2020]]/Table1[[#This Row],[Total Assets 2020]], "x")</f>
        <v>0</v>
      </c>
      <c r="AX556" s="3">
        <f xml:space="preserve"> IFERROR(Table1[[#This Row],[GP 2021]]/Table1[[#This Row],[Total Assets 2021]], "x")</f>
        <v>-9.7087378640776691E-3</v>
      </c>
      <c r="AY556" s="3">
        <f xml:space="preserve"> IFERROR(Table1[[#This Row],[GP TTM]]/Table1[[#This Row],[Total Assets TTM]], "x")</f>
        <v>-0.01</v>
      </c>
      <c r="BA556" s="3" t="str">
        <f xml:space="preserve"> IFERROR(ABS(Table1[[#This Row],[ROA 2013]]-Table1[[#This Row],[ROA 2012]]), "x")</f>
        <v>x</v>
      </c>
      <c r="BB556" s="3">
        <f xml:space="preserve"> IFERROR(ABS(Table1[[#This Row],[ROA 2014]]-Table1[[#This Row],[ROA 2013]]), "x")</f>
        <v>6.2111801242236021E-3</v>
      </c>
      <c r="BC556" s="3">
        <f xml:space="preserve"> IFERROR(ABS(Table1[[#This Row],[ROA 2015]]-Table1[[#This Row],[ROA 2014]]), "x")</f>
        <v>0</v>
      </c>
      <c r="BD556" s="3">
        <f xml:space="preserve"> IFERROR(ABS(Table1[[#This Row],[ROA 2016]]-Table1[[#This Row],[ROA 2015]]), "x")</f>
        <v>2.1739130434782612E-2</v>
      </c>
      <c r="BE556" s="3">
        <f xml:space="preserve"> IFERROR(ABS(Table1[[#This Row],[ROA 2017]]-Table1[[#This Row],[ROA 2016]]), "x")</f>
        <v>2.1739130434782612E-2</v>
      </c>
      <c r="BF556" s="3">
        <f xml:space="preserve"> IFERROR(ABS(Table1[[#This Row],[ROA 2018]]-Table1[[#This Row],[ROA 2017]]), "x")</f>
        <v>2.1739130434782612E-2</v>
      </c>
      <c r="BG556" s="3">
        <f xml:space="preserve"> IFERROR(ABS(Table1[[#This Row],[ROA 2019]]-Table1[[#This Row],[ROA 2018]]), "x")</f>
        <v>4.8309178743961151E-4</v>
      </c>
      <c r="BH556" s="3">
        <f xml:space="preserve"> IFERROR(ABS(Table1[[#This Row],[ROA 2020]]-Table1[[#This Row],[ROA 2019]]), "x")</f>
        <v>2.2222222222222223E-2</v>
      </c>
      <c r="BI556" s="3">
        <f xml:space="preserve"> IFERROR(ABS(Table1[[#This Row],[ROA 2021]]-Table1[[#This Row],[ROA 2020]]), "x")</f>
        <v>9.7087378640776691E-3</v>
      </c>
      <c r="BJ556" s="3">
        <f xml:space="preserve"> IFERROR(AVERAGE(Table1[[#This Row],[ROA 2013-2012]:[ROA 2021-2020]]), "x")</f>
        <v>1.2980327912788869E-2</v>
      </c>
      <c r="BK556" s="3">
        <f>IFERROR(AVERAGE(Table1[[#This Row],[ROA 2012]:[ROA 2021]]), "x")</f>
        <v>-9.0689334533431906E-3</v>
      </c>
      <c r="BN556" s="1">
        <f>SUM(Table1[[#This Row],[B/M Rank]:[ROA Rank]])</f>
        <v>0</v>
      </c>
    </row>
    <row r="557" spans="1:66" x14ac:dyDescent="0.25">
      <c r="A557" s="1" t="s">
        <v>3982</v>
      </c>
      <c r="B557" s="1" t="s">
        <v>1694</v>
      </c>
      <c r="C557" s="1" t="s">
        <v>1678</v>
      </c>
      <c r="D557" s="1" t="s">
        <v>152</v>
      </c>
      <c r="E557" s="1" t="s">
        <v>108</v>
      </c>
      <c r="F557" s="1">
        <v>8.49</v>
      </c>
      <c r="G557" s="19"/>
      <c r="H557" s="19"/>
      <c r="I557" s="19"/>
      <c r="J557" s="19"/>
      <c r="K557" s="1"/>
      <c r="L557" s="19"/>
      <c r="M557" s="1">
        <v>2017</v>
      </c>
      <c r="S557" s="1" t="s">
        <v>4368</v>
      </c>
      <c r="T557" s="1">
        <v>12</v>
      </c>
      <c r="U557" s="1">
        <v>24.8</v>
      </c>
      <c r="V557" s="1">
        <v>28</v>
      </c>
      <c r="W557" s="1">
        <v>26</v>
      </c>
      <c r="X557" s="1">
        <v>26.2</v>
      </c>
      <c r="Z557" s="3">
        <f xml:space="preserve"> IFERROR(AVEDEV(Table1[[#This Row],[GP 2012]:[GP 2021]]) / Table1[[#This Row],[Avg GP]], "x")</f>
        <v>0.23568281938325994</v>
      </c>
      <c r="AA557" s="2">
        <f xml:space="preserve"> IFERROR(AVERAGE(Table1[[#This Row],[GP 2012]:[GP 2021]]), "x")</f>
        <v>22.7</v>
      </c>
      <c r="AB557" s="11">
        <f>Table1[Equity]/Table1[Market Capital]</f>
        <v>1.7667844522968197</v>
      </c>
      <c r="AH557" s="1" t="s">
        <v>4368</v>
      </c>
      <c r="AI557" s="1">
        <v>39.6</v>
      </c>
      <c r="AJ557" s="1">
        <v>45.7</v>
      </c>
      <c r="AK557" s="1">
        <v>44.5</v>
      </c>
      <c r="AL557" s="1">
        <v>39.700000000000003</v>
      </c>
      <c r="AM557" s="1">
        <v>38.4</v>
      </c>
      <c r="AN557" s="1">
        <v>15</v>
      </c>
      <c r="AO557" s="3" t="str">
        <f xml:space="preserve"> IFERROR(Table1[[#This Row],[GP 2012]]/Table1[[#This Row],[Total Assets 2012]], "x")</f>
        <v>x</v>
      </c>
      <c r="AP557" s="3" t="str">
        <f xml:space="preserve"> IFERROR(Table1[[#This Row],[GP 2013]]/Table1[[#This Row],[Total Assets 2013]], "x")</f>
        <v>x</v>
      </c>
      <c r="AQ557" s="3" t="str">
        <f xml:space="preserve"> IFERROR(Table1[[#This Row],[GP 2014]]/Table1[[#This Row],[Total Assets 2014]], "x")</f>
        <v>x</v>
      </c>
      <c r="AR557" s="3" t="str">
        <f xml:space="preserve"> IFERROR(Table1[[#This Row],[GP 2015]]/Table1[[#This Row],[Total Assets 2015]], "x")</f>
        <v>x</v>
      </c>
      <c r="AS557" s="3" t="str">
        <f xml:space="preserve"> IFERROR(Table1[[#This Row],[GP 2016]]/Table1[[#This Row],[Total Assets 2016]], "x")</f>
        <v>x</v>
      </c>
      <c r="AT557" s="3" t="str">
        <f xml:space="preserve"> IFERROR(Table1[[#This Row],[GP 2017]]/Table1[[#This Row],[Total Assets 2017]], "x")</f>
        <v>x</v>
      </c>
      <c r="AU557" s="3">
        <f xml:space="preserve"> IFERROR(Table1[[#This Row],[GP 2018]]/Table1[[#This Row],[Total Assets 2018]], "x")</f>
        <v>0.30303030303030304</v>
      </c>
      <c r="AV557" s="3">
        <f xml:space="preserve"> IFERROR(Table1[[#This Row],[GP 2019]]/Table1[[#This Row],[Total Assets 2019]], "x")</f>
        <v>0.54266958424507661</v>
      </c>
      <c r="AW557" s="3">
        <f xml:space="preserve"> IFERROR(Table1[[#This Row],[GP 2020]]/Table1[[#This Row],[Total Assets 2020]], "x")</f>
        <v>0.6292134831460674</v>
      </c>
      <c r="AX557" s="3">
        <f xml:space="preserve"> IFERROR(Table1[[#This Row],[GP 2021]]/Table1[[#This Row],[Total Assets 2021]], "x")</f>
        <v>0.65491183879093195</v>
      </c>
      <c r="AY557" s="3">
        <f xml:space="preserve"> IFERROR(Table1[[#This Row],[GP TTM]]/Table1[[#This Row],[Total Assets TTM]], "x")</f>
        <v>0.68229166666666663</v>
      </c>
      <c r="BA557" s="3" t="str">
        <f xml:space="preserve"> IFERROR(ABS(Table1[[#This Row],[ROA 2013]]-Table1[[#This Row],[ROA 2012]]), "x")</f>
        <v>x</v>
      </c>
      <c r="BB557" s="3" t="str">
        <f xml:space="preserve"> IFERROR(ABS(Table1[[#This Row],[ROA 2014]]-Table1[[#This Row],[ROA 2013]]), "x")</f>
        <v>x</v>
      </c>
      <c r="BC557" s="3" t="str">
        <f xml:space="preserve"> IFERROR(ABS(Table1[[#This Row],[ROA 2015]]-Table1[[#This Row],[ROA 2014]]), "x")</f>
        <v>x</v>
      </c>
      <c r="BD557" s="3" t="str">
        <f xml:space="preserve"> IFERROR(ABS(Table1[[#This Row],[ROA 2016]]-Table1[[#This Row],[ROA 2015]]), "x")</f>
        <v>x</v>
      </c>
      <c r="BE557" s="3" t="str">
        <f xml:space="preserve"> IFERROR(ABS(Table1[[#This Row],[ROA 2017]]-Table1[[#This Row],[ROA 2016]]), "x")</f>
        <v>x</v>
      </c>
      <c r="BF557" s="3" t="str">
        <f xml:space="preserve"> IFERROR(ABS(Table1[[#This Row],[ROA 2018]]-Table1[[#This Row],[ROA 2017]]), "x")</f>
        <v>x</v>
      </c>
      <c r="BG557" s="3">
        <f xml:space="preserve"> IFERROR(ABS(Table1[[#This Row],[ROA 2019]]-Table1[[#This Row],[ROA 2018]]), "x")</f>
        <v>0.23963928121477357</v>
      </c>
      <c r="BH557" s="3">
        <f xml:space="preserve"> IFERROR(ABS(Table1[[#This Row],[ROA 2020]]-Table1[[#This Row],[ROA 2019]]), "x")</f>
        <v>8.654389890099079E-2</v>
      </c>
      <c r="BI557" s="3">
        <f xml:space="preserve"> IFERROR(ABS(Table1[[#This Row],[ROA 2021]]-Table1[[#This Row],[ROA 2020]]), "x")</f>
        <v>2.5698355644864557E-2</v>
      </c>
      <c r="BJ557" s="3">
        <f xml:space="preserve"> IFERROR(AVERAGE(Table1[[#This Row],[ROA 2013-2012]:[ROA 2021-2020]]), "x")</f>
        <v>0.11729384525354297</v>
      </c>
      <c r="BK557" s="3">
        <f>IFERROR(AVERAGE(Table1[[#This Row],[ROA 2012]:[ROA 2021]]), "x")</f>
        <v>0.53245630230309471</v>
      </c>
      <c r="BN557" s="1">
        <f>SUM(Table1[[#This Row],[B/M Rank]:[ROA Rank]])</f>
        <v>0</v>
      </c>
    </row>
    <row r="558" spans="1:66" x14ac:dyDescent="0.25">
      <c r="A558" s="1" t="s">
        <v>4087</v>
      </c>
      <c r="B558" s="1" t="s">
        <v>1794</v>
      </c>
      <c r="C558" s="1" t="s">
        <v>12</v>
      </c>
      <c r="D558" s="1" t="s">
        <v>11</v>
      </c>
      <c r="E558" s="1" t="s">
        <v>108</v>
      </c>
      <c r="F558" s="1">
        <v>8.49</v>
      </c>
      <c r="G558" s="19"/>
      <c r="H558" s="19"/>
      <c r="I558" s="19"/>
      <c r="J558" s="19"/>
      <c r="K558" s="1"/>
      <c r="L558" s="19"/>
      <c r="M558" s="1">
        <v>2017</v>
      </c>
      <c r="R558" s="1" t="s">
        <v>4368</v>
      </c>
      <c r="S558" s="1" t="s">
        <v>4368</v>
      </c>
      <c r="T558" s="1" t="s">
        <v>4368</v>
      </c>
      <c r="U558" s="1">
        <v>0.2</v>
      </c>
      <c r="V558" s="1" t="s">
        <v>4368</v>
      </c>
      <c r="W558" s="1">
        <v>1.4</v>
      </c>
      <c r="X558" s="1">
        <v>1.4</v>
      </c>
      <c r="Z558" s="3">
        <f xml:space="preserve"> IFERROR(AVEDEV(Table1[[#This Row],[GP 2012]:[GP 2021]]) / Table1[[#This Row],[Avg GP]], "x")</f>
        <v>0.74999999999999989</v>
      </c>
      <c r="AA558" s="2">
        <f xml:space="preserve"> IFERROR(AVERAGE(Table1[[#This Row],[GP 2012]:[GP 2021]]), "x")</f>
        <v>0.79999999999999993</v>
      </c>
      <c r="AB558" s="11">
        <f>Table1[Equity]/Table1[Market Capital]</f>
        <v>-0.38869257950530034</v>
      </c>
      <c r="AG558" s="1">
        <v>2.6</v>
      </c>
      <c r="AH558" s="1">
        <v>7.2</v>
      </c>
      <c r="AI558" s="1">
        <v>6.8</v>
      </c>
      <c r="AJ558" s="1">
        <v>11.2</v>
      </c>
      <c r="AK558" s="1">
        <v>18.3</v>
      </c>
      <c r="AL558" s="1">
        <v>8.3000000000000007</v>
      </c>
      <c r="AM558" s="1">
        <v>8.3000000000000007</v>
      </c>
      <c r="AN558" s="1">
        <v>-3.3</v>
      </c>
      <c r="AO558" s="3" t="str">
        <f xml:space="preserve"> IFERROR(Table1[[#This Row],[GP 2012]]/Table1[[#This Row],[Total Assets 2012]], "x")</f>
        <v>x</v>
      </c>
      <c r="AP558" s="3" t="str">
        <f xml:space="preserve"> IFERROR(Table1[[#This Row],[GP 2013]]/Table1[[#This Row],[Total Assets 2013]], "x")</f>
        <v>x</v>
      </c>
      <c r="AQ558" s="3" t="str">
        <f xml:space="preserve"> IFERROR(Table1[[#This Row],[GP 2014]]/Table1[[#This Row],[Total Assets 2014]], "x")</f>
        <v>x</v>
      </c>
      <c r="AR558" s="3" t="str">
        <f xml:space="preserve"> IFERROR(Table1[[#This Row],[GP 2015]]/Table1[[#This Row],[Total Assets 2015]], "x")</f>
        <v>x</v>
      </c>
      <c r="AS558" s="3" t="str">
        <f xml:space="preserve"> IFERROR(Table1[[#This Row],[GP 2016]]/Table1[[#This Row],[Total Assets 2016]], "x")</f>
        <v>x</v>
      </c>
      <c r="AT558" s="3" t="str">
        <f xml:space="preserve"> IFERROR(Table1[[#This Row],[GP 2017]]/Table1[[#This Row],[Total Assets 2017]], "x")</f>
        <v>x</v>
      </c>
      <c r="AU558" s="3" t="str">
        <f xml:space="preserve"> IFERROR(Table1[[#This Row],[GP 2018]]/Table1[[#This Row],[Total Assets 2018]], "x")</f>
        <v>x</v>
      </c>
      <c r="AV558" s="3">
        <f xml:space="preserve"> IFERROR(Table1[[#This Row],[GP 2019]]/Table1[[#This Row],[Total Assets 2019]], "x")</f>
        <v>1.785714285714286E-2</v>
      </c>
      <c r="AW558" s="3" t="str">
        <f xml:space="preserve"> IFERROR(Table1[[#This Row],[GP 2020]]/Table1[[#This Row],[Total Assets 2020]], "x")</f>
        <v>x</v>
      </c>
      <c r="AX558" s="3">
        <f xml:space="preserve"> IFERROR(Table1[[#This Row],[GP 2021]]/Table1[[#This Row],[Total Assets 2021]], "x")</f>
        <v>0.16867469879518071</v>
      </c>
      <c r="AY558" s="3">
        <f xml:space="preserve"> IFERROR(Table1[[#This Row],[GP TTM]]/Table1[[#This Row],[Total Assets TTM]], "x")</f>
        <v>0.16867469879518071</v>
      </c>
      <c r="BA558" s="3" t="str">
        <f xml:space="preserve"> IFERROR(ABS(Table1[[#This Row],[ROA 2013]]-Table1[[#This Row],[ROA 2012]]), "x")</f>
        <v>x</v>
      </c>
      <c r="BB558" s="3" t="str">
        <f xml:space="preserve"> IFERROR(ABS(Table1[[#This Row],[ROA 2014]]-Table1[[#This Row],[ROA 2013]]), "x")</f>
        <v>x</v>
      </c>
      <c r="BC558" s="3" t="str">
        <f xml:space="preserve"> IFERROR(ABS(Table1[[#This Row],[ROA 2015]]-Table1[[#This Row],[ROA 2014]]), "x")</f>
        <v>x</v>
      </c>
      <c r="BD558" s="3" t="str">
        <f xml:space="preserve"> IFERROR(ABS(Table1[[#This Row],[ROA 2016]]-Table1[[#This Row],[ROA 2015]]), "x")</f>
        <v>x</v>
      </c>
      <c r="BE558" s="3" t="str">
        <f xml:space="preserve"> IFERROR(ABS(Table1[[#This Row],[ROA 2017]]-Table1[[#This Row],[ROA 2016]]), "x")</f>
        <v>x</v>
      </c>
      <c r="BF558" s="3" t="str">
        <f xml:space="preserve"> IFERROR(ABS(Table1[[#This Row],[ROA 2018]]-Table1[[#This Row],[ROA 2017]]), "x")</f>
        <v>x</v>
      </c>
      <c r="BG558" s="3" t="str">
        <f xml:space="preserve"> IFERROR(ABS(Table1[[#This Row],[ROA 2019]]-Table1[[#This Row],[ROA 2018]]), "x")</f>
        <v>x</v>
      </c>
      <c r="BH558" s="3" t="str">
        <f xml:space="preserve"> IFERROR(ABS(Table1[[#This Row],[ROA 2020]]-Table1[[#This Row],[ROA 2019]]), "x")</f>
        <v>x</v>
      </c>
      <c r="BI558" s="3" t="str">
        <f xml:space="preserve"> IFERROR(ABS(Table1[[#This Row],[ROA 2021]]-Table1[[#This Row],[ROA 2020]]), "x")</f>
        <v>x</v>
      </c>
      <c r="BJ558" s="3" t="str">
        <f xml:space="preserve"> IFERROR(AVERAGE(Table1[[#This Row],[ROA 2013-2012]:[ROA 2021-2020]]), "x")</f>
        <v>x</v>
      </c>
      <c r="BK558" s="3">
        <f>IFERROR(AVERAGE(Table1[[#This Row],[ROA 2012]:[ROA 2021]]), "x")</f>
        <v>9.326592082616178E-2</v>
      </c>
      <c r="BN558" s="1">
        <f>SUM(Table1[[#This Row],[B/M Rank]:[ROA Rank]])</f>
        <v>0</v>
      </c>
    </row>
    <row r="559" spans="1:66" x14ac:dyDescent="0.25">
      <c r="A559" s="1" t="s">
        <v>3314</v>
      </c>
      <c r="B559" s="1" t="s">
        <v>4609</v>
      </c>
      <c r="C559" s="1" t="s">
        <v>4417</v>
      </c>
      <c r="D559" s="1" t="s">
        <v>268</v>
      </c>
      <c r="E559" s="1" t="s">
        <v>108</v>
      </c>
      <c r="F559" s="1">
        <v>8.52</v>
      </c>
      <c r="G559" s="19"/>
      <c r="H559" s="19"/>
      <c r="I559" s="19"/>
      <c r="J559" s="19"/>
      <c r="K559" s="1"/>
      <c r="L559" s="19"/>
      <c r="M559" s="1">
        <v>2012</v>
      </c>
      <c r="N559" s="1" t="s">
        <v>4368</v>
      </c>
      <c r="O559" s="1" t="s">
        <v>4368</v>
      </c>
      <c r="P559" s="1" t="s">
        <v>4368</v>
      </c>
      <c r="Q559" s="1" t="s">
        <v>4368</v>
      </c>
      <c r="R559" s="1" t="s">
        <v>4368</v>
      </c>
      <c r="S559" s="1" t="s">
        <v>4368</v>
      </c>
      <c r="T559" s="1" t="s">
        <v>4368</v>
      </c>
      <c r="U559" s="1" t="s">
        <v>4368</v>
      </c>
      <c r="V559" s="1" t="s">
        <v>4368</v>
      </c>
      <c r="W559" s="1" t="s">
        <v>4368</v>
      </c>
      <c r="X559" s="1" t="s">
        <v>4368</v>
      </c>
      <c r="Z559" s="3" t="str">
        <f xml:space="preserve"> IFERROR(AVEDEV(Table1[[#This Row],[GP 2012]:[GP 2021]]) / Table1[[#This Row],[Avg GP]], "x")</f>
        <v>x</v>
      </c>
      <c r="AA559" s="2" t="str">
        <f xml:space="preserve"> IFERROR(AVERAGE(Table1[[#This Row],[GP 2012]:[GP 2021]]), "x")</f>
        <v>x</v>
      </c>
      <c r="AB559" s="11">
        <f>Table1[Equity]/Table1[Market Capital]</f>
        <v>-1.1854460093896715</v>
      </c>
      <c r="AC559" s="1">
        <v>47.4</v>
      </c>
      <c r="AD559" s="1">
        <v>33.299999999999997</v>
      </c>
      <c r="AE559" s="1">
        <v>26.5</v>
      </c>
      <c r="AF559" s="1">
        <v>28.8</v>
      </c>
      <c r="AG559" s="1">
        <v>18.8</v>
      </c>
      <c r="AH559" s="1">
        <v>2.6</v>
      </c>
      <c r="AI559" s="1">
        <v>2.2999999999999998</v>
      </c>
      <c r="AJ559" s="1">
        <v>1.6</v>
      </c>
      <c r="AK559" s="1">
        <v>7.3</v>
      </c>
      <c r="AL559" s="1">
        <v>3.3</v>
      </c>
      <c r="AM559" s="1">
        <v>2.2999999999999998</v>
      </c>
      <c r="AN559" s="1">
        <v>-10.1</v>
      </c>
      <c r="AO559" s="3" t="str">
        <f xml:space="preserve"> IFERROR(Table1[[#This Row],[GP 2012]]/Table1[[#This Row],[Total Assets 2012]], "x")</f>
        <v>x</v>
      </c>
      <c r="AP559" s="3" t="str">
        <f xml:space="preserve"> IFERROR(Table1[[#This Row],[GP 2013]]/Table1[[#This Row],[Total Assets 2013]], "x")</f>
        <v>x</v>
      </c>
      <c r="AQ559" s="3" t="str">
        <f xml:space="preserve"> IFERROR(Table1[[#This Row],[GP 2014]]/Table1[[#This Row],[Total Assets 2014]], "x")</f>
        <v>x</v>
      </c>
      <c r="AR559" s="3" t="str">
        <f xml:space="preserve"> IFERROR(Table1[[#This Row],[GP 2015]]/Table1[[#This Row],[Total Assets 2015]], "x")</f>
        <v>x</v>
      </c>
      <c r="AS559" s="3" t="str">
        <f xml:space="preserve"> IFERROR(Table1[[#This Row],[GP 2016]]/Table1[[#This Row],[Total Assets 2016]], "x")</f>
        <v>x</v>
      </c>
      <c r="AT559" s="3" t="str">
        <f xml:space="preserve"> IFERROR(Table1[[#This Row],[GP 2017]]/Table1[[#This Row],[Total Assets 2017]], "x")</f>
        <v>x</v>
      </c>
      <c r="AU559" s="3" t="str">
        <f xml:space="preserve"> IFERROR(Table1[[#This Row],[GP 2018]]/Table1[[#This Row],[Total Assets 2018]], "x")</f>
        <v>x</v>
      </c>
      <c r="AV559" s="3" t="str">
        <f xml:space="preserve"> IFERROR(Table1[[#This Row],[GP 2019]]/Table1[[#This Row],[Total Assets 2019]], "x")</f>
        <v>x</v>
      </c>
      <c r="AW559" s="3" t="str">
        <f xml:space="preserve"> IFERROR(Table1[[#This Row],[GP 2020]]/Table1[[#This Row],[Total Assets 2020]], "x")</f>
        <v>x</v>
      </c>
      <c r="AX559" s="3" t="str">
        <f xml:space="preserve"> IFERROR(Table1[[#This Row],[GP 2021]]/Table1[[#This Row],[Total Assets 2021]], "x")</f>
        <v>x</v>
      </c>
      <c r="AY559" s="3" t="str">
        <f xml:space="preserve"> IFERROR(Table1[[#This Row],[GP TTM]]/Table1[[#This Row],[Total Assets TTM]], "x")</f>
        <v>x</v>
      </c>
      <c r="BA559" s="3" t="str">
        <f xml:space="preserve"> IFERROR(ABS(Table1[[#This Row],[ROA 2013]]-Table1[[#This Row],[ROA 2012]]), "x")</f>
        <v>x</v>
      </c>
      <c r="BB559" s="3" t="str">
        <f xml:space="preserve"> IFERROR(ABS(Table1[[#This Row],[ROA 2014]]-Table1[[#This Row],[ROA 2013]]), "x")</f>
        <v>x</v>
      </c>
      <c r="BC559" s="3" t="str">
        <f xml:space="preserve"> IFERROR(ABS(Table1[[#This Row],[ROA 2015]]-Table1[[#This Row],[ROA 2014]]), "x")</f>
        <v>x</v>
      </c>
      <c r="BD559" s="3" t="str">
        <f xml:space="preserve"> IFERROR(ABS(Table1[[#This Row],[ROA 2016]]-Table1[[#This Row],[ROA 2015]]), "x")</f>
        <v>x</v>
      </c>
      <c r="BE559" s="3" t="str">
        <f xml:space="preserve"> IFERROR(ABS(Table1[[#This Row],[ROA 2017]]-Table1[[#This Row],[ROA 2016]]), "x")</f>
        <v>x</v>
      </c>
      <c r="BF559" s="3" t="str">
        <f xml:space="preserve"> IFERROR(ABS(Table1[[#This Row],[ROA 2018]]-Table1[[#This Row],[ROA 2017]]), "x")</f>
        <v>x</v>
      </c>
      <c r="BG559" s="3" t="str">
        <f xml:space="preserve"> IFERROR(ABS(Table1[[#This Row],[ROA 2019]]-Table1[[#This Row],[ROA 2018]]), "x")</f>
        <v>x</v>
      </c>
      <c r="BH559" s="3" t="str">
        <f xml:space="preserve"> IFERROR(ABS(Table1[[#This Row],[ROA 2020]]-Table1[[#This Row],[ROA 2019]]), "x")</f>
        <v>x</v>
      </c>
      <c r="BI559" s="3" t="str">
        <f xml:space="preserve"> IFERROR(ABS(Table1[[#This Row],[ROA 2021]]-Table1[[#This Row],[ROA 2020]]), "x")</f>
        <v>x</v>
      </c>
      <c r="BJ559" s="3" t="str">
        <f xml:space="preserve"> IFERROR(AVERAGE(Table1[[#This Row],[ROA 2013-2012]:[ROA 2021-2020]]), "x")</f>
        <v>x</v>
      </c>
      <c r="BK559" s="3" t="str">
        <f>IFERROR(AVERAGE(Table1[[#This Row],[ROA 2012]:[ROA 2021]]), "x")</f>
        <v>x</v>
      </c>
      <c r="BN559" s="1">
        <f>SUM(Table1[[#This Row],[B/M Rank]:[ROA Rank]])</f>
        <v>0</v>
      </c>
    </row>
    <row r="560" spans="1:66" x14ac:dyDescent="0.25">
      <c r="A560" s="1" t="s">
        <v>3070</v>
      </c>
      <c r="B560" s="1" t="s">
        <v>1021</v>
      </c>
      <c r="C560" s="1" t="s">
        <v>4417</v>
      </c>
      <c r="D560" s="1" t="s">
        <v>268</v>
      </c>
      <c r="E560" s="1" t="s">
        <v>108</v>
      </c>
      <c r="F560" s="1">
        <v>8.56</v>
      </c>
      <c r="G560" s="19"/>
      <c r="H560" s="19"/>
      <c r="I560" s="19"/>
      <c r="J560" s="19"/>
      <c r="K560" s="1"/>
      <c r="L560" s="19"/>
      <c r="M560" s="1">
        <v>2012</v>
      </c>
      <c r="N560" s="1">
        <v>-0.2</v>
      </c>
      <c r="O560" s="1">
        <v>-0.2</v>
      </c>
      <c r="P560" s="1">
        <v>-0.1</v>
      </c>
      <c r="Q560" s="1">
        <v>-0.1</v>
      </c>
      <c r="R560" s="1">
        <v>-0.1</v>
      </c>
      <c r="S560" s="1">
        <v>-0.2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Z560" s="3">
        <f xml:space="preserve"> IFERROR(AVEDEV(Table1[[#This Row],[GP 2012]:[GP 2021]]) / Table1[[#This Row],[Avg GP]], "x")</f>
        <v>-0.79999999999999993</v>
      </c>
      <c r="AA560" s="2">
        <f xml:space="preserve"> IFERROR(AVERAGE(Table1[[#This Row],[GP 2012]:[GP 2021]]), "x")</f>
        <v>-0.09</v>
      </c>
      <c r="AB560" s="11">
        <f>Table1[Equity]/Table1[Market Capital]</f>
        <v>1.3551401869158877</v>
      </c>
      <c r="AC560" s="1">
        <v>13.7</v>
      </c>
      <c r="AD560" s="1">
        <v>12.1</v>
      </c>
      <c r="AE560" s="1">
        <v>10.9</v>
      </c>
      <c r="AF560" s="1">
        <v>7.4</v>
      </c>
      <c r="AG560" s="1">
        <v>8</v>
      </c>
      <c r="AH560" s="1">
        <v>10.1</v>
      </c>
      <c r="AI560" s="1">
        <v>8.9</v>
      </c>
      <c r="AJ560" s="1">
        <v>12.3</v>
      </c>
      <c r="AK560" s="1">
        <v>12.2</v>
      </c>
      <c r="AL560" s="1">
        <v>14.9</v>
      </c>
      <c r="AM560" s="1">
        <v>15.7</v>
      </c>
      <c r="AN560" s="1">
        <v>11.6</v>
      </c>
      <c r="AO560" s="3">
        <f xml:space="preserve"> IFERROR(Table1[[#This Row],[GP 2012]]/Table1[[#This Row],[Total Assets 2012]], "x")</f>
        <v>-1.4598540145985403E-2</v>
      </c>
      <c r="AP560" s="3">
        <f xml:space="preserve"> IFERROR(Table1[[#This Row],[GP 2013]]/Table1[[#This Row],[Total Assets 2013]], "x")</f>
        <v>-1.6528925619834711E-2</v>
      </c>
      <c r="AQ560" s="3">
        <f xml:space="preserve"> IFERROR(Table1[[#This Row],[GP 2014]]/Table1[[#This Row],[Total Assets 2014]], "x")</f>
        <v>-9.1743119266055051E-3</v>
      </c>
      <c r="AR560" s="3">
        <f xml:space="preserve"> IFERROR(Table1[[#This Row],[GP 2015]]/Table1[[#This Row],[Total Assets 2015]], "x")</f>
        <v>-1.3513513513513514E-2</v>
      </c>
      <c r="AS560" s="3">
        <f xml:space="preserve"> IFERROR(Table1[[#This Row],[GP 2016]]/Table1[[#This Row],[Total Assets 2016]], "x")</f>
        <v>-1.2500000000000001E-2</v>
      </c>
      <c r="AT560" s="3">
        <f xml:space="preserve"> IFERROR(Table1[[#This Row],[GP 2017]]/Table1[[#This Row],[Total Assets 2017]], "x")</f>
        <v>-1.9801980198019802E-2</v>
      </c>
      <c r="AU560" s="3">
        <f xml:space="preserve"> IFERROR(Table1[[#This Row],[GP 2018]]/Table1[[#This Row],[Total Assets 2018]], "x")</f>
        <v>0</v>
      </c>
      <c r="AV560" s="3">
        <f xml:space="preserve"> IFERROR(Table1[[#This Row],[GP 2019]]/Table1[[#This Row],[Total Assets 2019]], "x")</f>
        <v>0</v>
      </c>
      <c r="AW560" s="3">
        <f xml:space="preserve"> IFERROR(Table1[[#This Row],[GP 2020]]/Table1[[#This Row],[Total Assets 2020]], "x")</f>
        <v>0</v>
      </c>
      <c r="AX560" s="3">
        <f xml:space="preserve"> IFERROR(Table1[[#This Row],[GP 2021]]/Table1[[#This Row],[Total Assets 2021]], "x")</f>
        <v>0</v>
      </c>
      <c r="AY560" s="3">
        <f xml:space="preserve"> IFERROR(Table1[[#This Row],[GP TTM]]/Table1[[#This Row],[Total Assets TTM]], "x")</f>
        <v>0</v>
      </c>
      <c r="BA560" s="3">
        <f xml:space="preserve"> IFERROR(ABS(Table1[[#This Row],[ROA 2013]]-Table1[[#This Row],[ROA 2012]]), "x")</f>
        <v>1.9303854738493085E-3</v>
      </c>
      <c r="BB560" s="3">
        <f xml:space="preserve"> IFERROR(ABS(Table1[[#This Row],[ROA 2014]]-Table1[[#This Row],[ROA 2013]]), "x")</f>
        <v>7.3546136932292061E-3</v>
      </c>
      <c r="BC560" s="3">
        <f xml:space="preserve"> IFERROR(ABS(Table1[[#This Row],[ROA 2015]]-Table1[[#This Row],[ROA 2014]]), "x")</f>
        <v>4.3392015869080092E-3</v>
      </c>
      <c r="BD560" s="3">
        <f xml:space="preserve"> IFERROR(ABS(Table1[[#This Row],[ROA 2016]]-Table1[[#This Row],[ROA 2015]]), "x")</f>
        <v>1.0135135135135136E-3</v>
      </c>
      <c r="BE560" s="3">
        <f xml:space="preserve"> IFERROR(ABS(Table1[[#This Row],[ROA 2017]]-Table1[[#This Row],[ROA 2016]]), "x")</f>
        <v>7.3019801980198015E-3</v>
      </c>
      <c r="BF560" s="3">
        <f xml:space="preserve"> IFERROR(ABS(Table1[[#This Row],[ROA 2018]]-Table1[[#This Row],[ROA 2017]]), "x")</f>
        <v>1.9801980198019802E-2</v>
      </c>
      <c r="BG560" s="3">
        <f xml:space="preserve"> IFERROR(ABS(Table1[[#This Row],[ROA 2019]]-Table1[[#This Row],[ROA 2018]]), "x")</f>
        <v>0</v>
      </c>
      <c r="BH560" s="3">
        <f xml:space="preserve"> IFERROR(ABS(Table1[[#This Row],[ROA 2020]]-Table1[[#This Row],[ROA 2019]]), "x")</f>
        <v>0</v>
      </c>
      <c r="BI560" s="3">
        <f xml:space="preserve"> IFERROR(ABS(Table1[[#This Row],[ROA 2021]]-Table1[[#This Row],[ROA 2020]]), "x")</f>
        <v>0</v>
      </c>
      <c r="BJ560" s="3">
        <f xml:space="preserve"> IFERROR(AVERAGE(Table1[[#This Row],[ROA 2013-2012]:[ROA 2021-2020]]), "x")</f>
        <v>4.6379638515044053E-3</v>
      </c>
      <c r="BK560" s="3">
        <f>IFERROR(AVERAGE(Table1[[#This Row],[ROA 2012]:[ROA 2021]]), "x")</f>
        <v>-8.6117271403958941E-3</v>
      </c>
      <c r="BN560" s="1">
        <f>SUM(Table1[[#This Row],[B/M Rank]:[ROA Rank]])</f>
        <v>0</v>
      </c>
    </row>
    <row r="561" spans="1:66" x14ac:dyDescent="0.25">
      <c r="A561" s="1" t="s">
        <v>2434</v>
      </c>
      <c r="B561" s="1" t="s">
        <v>4394</v>
      </c>
      <c r="C561" s="1" t="s">
        <v>471</v>
      </c>
      <c r="D561" s="1" t="s">
        <v>392</v>
      </c>
      <c r="E561" s="1" t="s">
        <v>108</v>
      </c>
      <c r="F561" s="1">
        <v>8.6</v>
      </c>
      <c r="G561" s="19"/>
      <c r="H561" s="19"/>
      <c r="I561" s="19"/>
      <c r="J561" s="19"/>
      <c r="K561" s="1"/>
      <c r="L561" s="19"/>
      <c r="M561" s="1" t="s">
        <v>1494</v>
      </c>
      <c r="N561" s="1" t="s">
        <v>1494</v>
      </c>
      <c r="O561" s="1" t="s">
        <v>1494</v>
      </c>
      <c r="P561" s="1" t="s">
        <v>1494</v>
      </c>
      <c r="Q561" s="1" t="s">
        <v>1494</v>
      </c>
      <c r="R561" s="1" t="s">
        <v>1494</v>
      </c>
      <c r="S561" s="1" t="s">
        <v>1494</v>
      </c>
      <c r="T561" s="1" t="s">
        <v>1494</v>
      </c>
      <c r="U561" s="1" t="s">
        <v>1494</v>
      </c>
      <c r="V561" s="1" t="s">
        <v>1494</v>
      </c>
      <c r="W561" s="1" t="s">
        <v>1494</v>
      </c>
      <c r="X561" s="1" t="s">
        <v>1494</v>
      </c>
      <c r="Z561" s="3" t="str">
        <f xml:space="preserve"> IFERROR(AVEDEV(Table1[[#This Row],[GP 2012]:[GP 2021]]) / Table1[[#This Row],[Avg GP]], "x")</f>
        <v>x</v>
      </c>
      <c r="AA561" s="2" t="str">
        <f xml:space="preserve"> IFERROR(AVERAGE(Table1[[#This Row],[GP 2012]:[GP 2021]]), "x")</f>
        <v>x</v>
      </c>
      <c r="AB561" s="11" t="e">
        <f>Table1[Equity]/Table1[Market Capital]</f>
        <v>#VALUE!</v>
      </c>
      <c r="AC561" s="1" t="s">
        <v>1494</v>
      </c>
      <c r="AD561" s="1" t="s">
        <v>1494</v>
      </c>
      <c r="AE561" s="1" t="s">
        <v>1494</v>
      </c>
      <c r="AF561" s="1" t="s">
        <v>1494</v>
      </c>
      <c r="AG561" s="1" t="s">
        <v>1494</v>
      </c>
      <c r="AH561" s="1" t="s">
        <v>1494</v>
      </c>
      <c r="AI561" s="1" t="s">
        <v>1494</v>
      </c>
      <c r="AJ561" s="1" t="s">
        <v>1494</v>
      </c>
      <c r="AK561" s="1" t="s">
        <v>1494</v>
      </c>
      <c r="AL561" s="1" t="s">
        <v>1494</v>
      </c>
      <c r="AM561" s="1" t="s">
        <v>1494</v>
      </c>
      <c r="AN561" s="1" t="s">
        <v>1494</v>
      </c>
      <c r="AO561" s="3" t="str">
        <f xml:space="preserve"> IFERROR(Table1[[#This Row],[GP 2012]]/Table1[[#This Row],[Total Assets 2012]], "x")</f>
        <v>x</v>
      </c>
      <c r="AP561" s="3" t="str">
        <f xml:space="preserve"> IFERROR(Table1[[#This Row],[GP 2013]]/Table1[[#This Row],[Total Assets 2013]], "x")</f>
        <v>x</v>
      </c>
      <c r="AQ561" s="3" t="str">
        <f xml:space="preserve"> IFERROR(Table1[[#This Row],[GP 2014]]/Table1[[#This Row],[Total Assets 2014]], "x")</f>
        <v>x</v>
      </c>
      <c r="AR561" s="3" t="str">
        <f xml:space="preserve"> IFERROR(Table1[[#This Row],[GP 2015]]/Table1[[#This Row],[Total Assets 2015]], "x")</f>
        <v>x</v>
      </c>
      <c r="AS561" s="3" t="str">
        <f xml:space="preserve"> IFERROR(Table1[[#This Row],[GP 2016]]/Table1[[#This Row],[Total Assets 2016]], "x")</f>
        <v>x</v>
      </c>
      <c r="AT561" s="3" t="str">
        <f xml:space="preserve"> IFERROR(Table1[[#This Row],[GP 2017]]/Table1[[#This Row],[Total Assets 2017]], "x")</f>
        <v>x</v>
      </c>
      <c r="AU561" s="3" t="str">
        <f xml:space="preserve"> IFERROR(Table1[[#This Row],[GP 2018]]/Table1[[#This Row],[Total Assets 2018]], "x")</f>
        <v>x</v>
      </c>
      <c r="AV561" s="3" t="str">
        <f xml:space="preserve"> IFERROR(Table1[[#This Row],[GP 2019]]/Table1[[#This Row],[Total Assets 2019]], "x")</f>
        <v>x</v>
      </c>
      <c r="AW561" s="3" t="str">
        <f xml:space="preserve"> IFERROR(Table1[[#This Row],[GP 2020]]/Table1[[#This Row],[Total Assets 2020]], "x")</f>
        <v>x</v>
      </c>
      <c r="AX561" s="3" t="str">
        <f xml:space="preserve"> IFERROR(Table1[[#This Row],[GP 2021]]/Table1[[#This Row],[Total Assets 2021]], "x")</f>
        <v>x</v>
      </c>
      <c r="AY561" s="3" t="str">
        <f xml:space="preserve"> IFERROR(Table1[[#This Row],[GP TTM]]/Table1[[#This Row],[Total Assets TTM]], "x")</f>
        <v>x</v>
      </c>
      <c r="BA561" s="3" t="str">
        <f xml:space="preserve"> IFERROR(ABS(Table1[[#This Row],[ROA 2013]]-Table1[[#This Row],[ROA 2012]]), "x")</f>
        <v>x</v>
      </c>
      <c r="BB561" s="3" t="str">
        <f xml:space="preserve"> IFERROR(ABS(Table1[[#This Row],[ROA 2014]]-Table1[[#This Row],[ROA 2013]]), "x")</f>
        <v>x</v>
      </c>
      <c r="BC561" s="3" t="str">
        <f xml:space="preserve"> IFERROR(ABS(Table1[[#This Row],[ROA 2015]]-Table1[[#This Row],[ROA 2014]]), "x")</f>
        <v>x</v>
      </c>
      <c r="BD561" s="3" t="str">
        <f xml:space="preserve"> IFERROR(ABS(Table1[[#This Row],[ROA 2016]]-Table1[[#This Row],[ROA 2015]]), "x")</f>
        <v>x</v>
      </c>
      <c r="BE561" s="3" t="str">
        <f xml:space="preserve"> IFERROR(ABS(Table1[[#This Row],[ROA 2017]]-Table1[[#This Row],[ROA 2016]]), "x")</f>
        <v>x</v>
      </c>
      <c r="BF561" s="3" t="str">
        <f xml:space="preserve"> IFERROR(ABS(Table1[[#This Row],[ROA 2018]]-Table1[[#This Row],[ROA 2017]]), "x")</f>
        <v>x</v>
      </c>
      <c r="BG561" s="3" t="str">
        <f xml:space="preserve"> IFERROR(ABS(Table1[[#This Row],[ROA 2019]]-Table1[[#This Row],[ROA 2018]]), "x")</f>
        <v>x</v>
      </c>
      <c r="BH561" s="3" t="str">
        <f xml:space="preserve"> IFERROR(ABS(Table1[[#This Row],[ROA 2020]]-Table1[[#This Row],[ROA 2019]]), "x")</f>
        <v>x</v>
      </c>
      <c r="BI561" s="3" t="str">
        <f xml:space="preserve"> IFERROR(ABS(Table1[[#This Row],[ROA 2021]]-Table1[[#This Row],[ROA 2020]]), "x")</f>
        <v>x</v>
      </c>
      <c r="BJ561" s="3" t="str">
        <f xml:space="preserve"> IFERROR(AVERAGE(Table1[[#This Row],[ROA 2013-2012]:[ROA 2021-2020]]), "x")</f>
        <v>x</v>
      </c>
      <c r="BK561" s="3" t="str">
        <f>IFERROR(AVERAGE(Table1[[#This Row],[ROA 2012]:[ROA 2021]]), "x")</f>
        <v>x</v>
      </c>
      <c r="BN561" s="1">
        <f>SUM(Table1[[#This Row],[B/M Rank]:[ROA Rank]])</f>
        <v>0</v>
      </c>
    </row>
    <row r="562" spans="1:66" x14ac:dyDescent="0.25">
      <c r="A562" s="1" t="s">
        <v>3354</v>
      </c>
      <c r="B562" s="1" t="s">
        <v>1198</v>
      </c>
      <c r="C562" s="1" t="s">
        <v>4417</v>
      </c>
      <c r="D562" s="1" t="s">
        <v>268</v>
      </c>
      <c r="E562" s="1" t="s">
        <v>108</v>
      </c>
      <c r="F562" s="1">
        <v>8.6300000000000008</v>
      </c>
      <c r="G562" s="19"/>
      <c r="H562" s="19"/>
      <c r="I562" s="19"/>
      <c r="J562" s="19"/>
      <c r="K562" s="1"/>
      <c r="L562" s="19"/>
      <c r="M562" s="1">
        <v>2012</v>
      </c>
      <c r="N562" s="1" t="s">
        <v>4368</v>
      </c>
      <c r="O562" s="1" t="s">
        <v>4368</v>
      </c>
      <c r="P562" s="1" t="s">
        <v>4368</v>
      </c>
      <c r="Q562" s="1" t="s">
        <v>4368</v>
      </c>
      <c r="R562" s="1" t="s">
        <v>4368</v>
      </c>
      <c r="S562" s="1" t="s">
        <v>4368</v>
      </c>
      <c r="T562" s="1" t="s">
        <v>4368</v>
      </c>
      <c r="U562" s="1" t="s">
        <v>4368</v>
      </c>
      <c r="V562" s="1" t="s">
        <v>4368</v>
      </c>
      <c r="W562" s="1" t="s">
        <v>4368</v>
      </c>
      <c r="X562" s="1" t="s">
        <v>4368</v>
      </c>
      <c r="Z562" s="3" t="str">
        <f xml:space="preserve"> IFERROR(AVEDEV(Table1[[#This Row],[GP 2012]:[GP 2021]]) / Table1[[#This Row],[Avg GP]], "x")</f>
        <v>x</v>
      </c>
      <c r="AA562" s="2" t="str">
        <f xml:space="preserve"> IFERROR(AVERAGE(Table1[[#This Row],[GP 2012]:[GP 2021]]), "x")</f>
        <v>x</v>
      </c>
      <c r="AB562" s="11">
        <f>Table1[Equity]/Table1[Market Capital]</f>
        <v>0.19698725376593276</v>
      </c>
      <c r="AC562" s="1">
        <v>1.7</v>
      </c>
      <c r="AD562" s="1">
        <v>0.7</v>
      </c>
      <c r="AE562" s="1">
        <v>0.9</v>
      </c>
      <c r="AF562" s="1">
        <v>0.9</v>
      </c>
      <c r="AG562" s="1">
        <v>0.6</v>
      </c>
      <c r="AH562" s="1">
        <v>0.4</v>
      </c>
      <c r="AI562" s="1">
        <v>0.6</v>
      </c>
      <c r="AJ562" s="1">
        <v>0.1</v>
      </c>
      <c r="AK562" s="1">
        <v>0.1</v>
      </c>
      <c r="AL562" s="1">
        <v>0.5</v>
      </c>
      <c r="AM562" s="1">
        <v>2.1</v>
      </c>
      <c r="AN562" s="1">
        <v>1.7</v>
      </c>
      <c r="AO562" s="3" t="str">
        <f xml:space="preserve"> IFERROR(Table1[[#This Row],[GP 2012]]/Table1[[#This Row],[Total Assets 2012]], "x")</f>
        <v>x</v>
      </c>
      <c r="AP562" s="3" t="str">
        <f xml:space="preserve"> IFERROR(Table1[[#This Row],[GP 2013]]/Table1[[#This Row],[Total Assets 2013]], "x")</f>
        <v>x</v>
      </c>
      <c r="AQ562" s="3" t="str">
        <f xml:space="preserve"> IFERROR(Table1[[#This Row],[GP 2014]]/Table1[[#This Row],[Total Assets 2014]], "x")</f>
        <v>x</v>
      </c>
      <c r="AR562" s="3" t="str">
        <f xml:space="preserve"> IFERROR(Table1[[#This Row],[GP 2015]]/Table1[[#This Row],[Total Assets 2015]], "x")</f>
        <v>x</v>
      </c>
      <c r="AS562" s="3" t="str">
        <f xml:space="preserve"> IFERROR(Table1[[#This Row],[GP 2016]]/Table1[[#This Row],[Total Assets 2016]], "x")</f>
        <v>x</v>
      </c>
      <c r="AT562" s="3" t="str">
        <f xml:space="preserve"> IFERROR(Table1[[#This Row],[GP 2017]]/Table1[[#This Row],[Total Assets 2017]], "x")</f>
        <v>x</v>
      </c>
      <c r="AU562" s="3" t="str">
        <f xml:space="preserve"> IFERROR(Table1[[#This Row],[GP 2018]]/Table1[[#This Row],[Total Assets 2018]], "x")</f>
        <v>x</v>
      </c>
      <c r="AV562" s="3" t="str">
        <f xml:space="preserve"> IFERROR(Table1[[#This Row],[GP 2019]]/Table1[[#This Row],[Total Assets 2019]], "x")</f>
        <v>x</v>
      </c>
      <c r="AW562" s="3" t="str">
        <f xml:space="preserve"> IFERROR(Table1[[#This Row],[GP 2020]]/Table1[[#This Row],[Total Assets 2020]], "x")</f>
        <v>x</v>
      </c>
      <c r="AX562" s="3" t="str">
        <f xml:space="preserve"> IFERROR(Table1[[#This Row],[GP 2021]]/Table1[[#This Row],[Total Assets 2021]], "x")</f>
        <v>x</v>
      </c>
      <c r="AY562" s="3" t="str">
        <f xml:space="preserve"> IFERROR(Table1[[#This Row],[GP TTM]]/Table1[[#This Row],[Total Assets TTM]], "x")</f>
        <v>x</v>
      </c>
      <c r="BA562" s="3" t="str">
        <f xml:space="preserve"> IFERROR(ABS(Table1[[#This Row],[ROA 2013]]-Table1[[#This Row],[ROA 2012]]), "x")</f>
        <v>x</v>
      </c>
      <c r="BB562" s="3" t="str">
        <f xml:space="preserve"> IFERROR(ABS(Table1[[#This Row],[ROA 2014]]-Table1[[#This Row],[ROA 2013]]), "x")</f>
        <v>x</v>
      </c>
      <c r="BC562" s="3" t="str">
        <f xml:space="preserve"> IFERROR(ABS(Table1[[#This Row],[ROA 2015]]-Table1[[#This Row],[ROA 2014]]), "x")</f>
        <v>x</v>
      </c>
      <c r="BD562" s="3" t="str">
        <f xml:space="preserve"> IFERROR(ABS(Table1[[#This Row],[ROA 2016]]-Table1[[#This Row],[ROA 2015]]), "x")</f>
        <v>x</v>
      </c>
      <c r="BE562" s="3" t="str">
        <f xml:space="preserve"> IFERROR(ABS(Table1[[#This Row],[ROA 2017]]-Table1[[#This Row],[ROA 2016]]), "x")</f>
        <v>x</v>
      </c>
      <c r="BF562" s="3" t="str">
        <f xml:space="preserve"> IFERROR(ABS(Table1[[#This Row],[ROA 2018]]-Table1[[#This Row],[ROA 2017]]), "x")</f>
        <v>x</v>
      </c>
      <c r="BG562" s="3" t="str">
        <f xml:space="preserve"> IFERROR(ABS(Table1[[#This Row],[ROA 2019]]-Table1[[#This Row],[ROA 2018]]), "x")</f>
        <v>x</v>
      </c>
      <c r="BH562" s="3" t="str">
        <f xml:space="preserve"> IFERROR(ABS(Table1[[#This Row],[ROA 2020]]-Table1[[#This Row],[ROA 2019]]), "x")</f>
        <v>x</v>
      </c>
      <c r="BI562" s="3" t="str">
        <f xml:space="preserve"> IFERROR(ABS(Table1[[#This Row],[ROA 2021]]-Table1[[#This Row],[ROA 2020]]), "x")</f>
        <v>x</v>
      </c>
      <c r="BJ562" s="3" t="str">
        <f xml:space="preserve"> IFERROR(AVERAGE(Table1[[#This Row],[ROA 2013-2012]:[ROA 2021-2020]]), "x")</f>
        <v>x</v>
      </c>
      <c r="BK562" s="3" t="str">
        <f>IFERROR(AVERAGE(Table1[[#This Row],[ROA 2012]:[ROA 2021]]), "x")</f>
        <v>x</v>
      </c>
      <c r="BN562" s="1">
        <f>SUM(Table1[[#This Row],[B/M Rank]:[ROA Rank]])</f>
        <v>0</v>
      </c>
    </row>
    <row r="563" spans="1:66" x14ac:dyDescent="0.25">
      <c r="A563" s="1" t="s">
        <v>4078</v>
      </c>
      <c r="B563" s="1" t="s">
        <v>1785</v>
      </c>
      <c r="C563" s="1" t="s">
        <v>12</v>
      </c>
      <c r="D563" s="1" t="s">
        <v>11</v>
      </c>
      <c r="E563" s="1" t="s">
        <v>108</v>
      </c>
      <c r="F563" s="1">
        <v>8.64</v>
      </c>
      <c r="G563" s="19"/>
      <c r="H563" s="19"/>
      <c r="I563" s="19"/>
      <c r="J563" s="19"/>
      <c r="K563" s="1"/>
      <c r="L563" s="19"/>
      <c r="M563" s="1">
        <v>2015</v>
      </c>
      <c r="P563" s="1" t="s">
        <v>4368</v>
      </c>
      <c r="Q563" s="1">
        <v>-0.7</v>
      </c>
      <c r="R563" s="1">
        <v>0.7</v>
      </c>
      <c r="S563" s="1">
        <v>0.8</v>
      </c>
      <c r="T563" s="1">
        <v>-2.9</v>
      </c>
      <c r="U563" s="1">
        <v>-1</v>
      </c>
      <c r="V563" s="1">
        <v>0</v>
      </c>
      <c r="W563" s="1">
        <v>0.2</v>
      </c>
      <c r="X563" s="1">
        <v>0.2</v>
      </c>
      <c r="Z563" s="3">
        <f xml:space="preserve"> IFERROR(AVEDEV(Table1[[#This Row],[GP 2012]:[GP 2021]]) / Table1[[#This Row],[Avg GP]], "x")</f>
        <v>-2.3152709359605912</v>
      </c>
      <c r="AA563" s="2">
        <f xml:space="preserve"> IFERROR(AVERAGE(Table1[[#This Row],[GP 2012]:[GP 2021]]), "x")</f>
        <v>-0.4142857142857142</v>
      </c>
      <c r="AB563" s="11">
        <f>Table1[Equity]/Table1[Market Capital]</f>
        <v>0.68287037037037035</v>
      </c>
      <c r="AE563" s="1" t="s">
        <v>4368</v>
      </c>
      <c r="AF563" s="1">
        <v>6.6</v>
      </c>
      <c r="AG563" s="1">
        <v>17.899999999999999</v>
      </c>
      <c r="AH563" s="1">
        <v>31.4</v>
      </c>
      <c r="AI563" s="1">
        <v>47.2</v>
      </c>
      <c r="AJ563" s="1">
        <v>13.7</v>
      </c>
      <c r="AK563" s="1">
        <v>11.5</v>
      </c>
      <c r="AL563" s="1">
        <v>7.3</v>
      </c>
      <c r="AM563" s="1">
        <v>6.5</v>
      </c>
      <c r="AN563" s="1">
        <v>5.9</v>
      </c>
      <c r="AO563" s="3" t="str">
        <f xml:space="preserve"> IFERROR(Table1[[#This Row],[GP 2012]]/Table1[[#This Row],[Total Assets 2012]], "x")</f>
        <v>x</v>
      </c>
      <c r="AP563" s="3" t="str">
        <f xml:space="preserve"> IFERROR(Table1[[#This Row],[GP 2013]]/Table1[[#This Row],[Total Assets 2013]], "x")</f>
        <v>x</v>
      </c>
      <c r="AQ563" s="3" t="str">
        <f xml:space="preserve"> IFERROR(Table1[[#This Row],[GP 2014]]/Table1[[#This Row],[Total Assets 2014]], "x")</f>
        <v>x</v>
      </c>
      <c r="AR563" s="3">
        <f xml:space="preserve"> IFERROR(Table1[[#This Row],[GP 2015]]/Table1[[#This Row],[Total Assets 2015]], "x")</f>
        <v>-0.10606060606060606</v>
      </c>
      <c r="AS563" s="3">
        <f xml:space="preserve"> IFERROR(Table1[[#This Row],[GP 2016]]/Table1[[#This Row],[Total Assets 2016]], "x")</f>
        <v>3.9106145251396648E-2</v>
      </c>
      <c r="AT563" s="3">
        <f xml:space="preserve"> IFERROR(Table1[[#This Row],[GP 2017]]/Table1[[#This Row],[Total Assets 2017]], "x")</f>
        <v>2.5477707006369428E-2</v>
      </c>
      <c r="AU563" s="3">
        <f xml:space="preserve"> IFERROR(Table1[[#This Row],[GP 2018]]/Table1[[#This Row],[Total Assets 2018]], "x")</f>
        <v>-6.1440677966101691E-2</v>
      </c>
      <c r="AV563" s="3">
        <f xml:space="preserve"> IFERROR(Table1[[#This Row],[GP 2019]]/Table1[[#This Row],[Total Assets 2019]], "x")</f>
        <v>-7.2992700729927015E-2</v>
      </c>
      <c r="AW563" s="3">
        <f xml:space="preserve"> IFERROR(Table1[[#This Row],[GP 2020]]/Table1[[#This Row],[Total Assets 2020]], "x")</f>
        <v>0</v>
      </c>
      <c r="AX563" s="3">
        <f xml:space="preserve"> IFERROR(Table1[[#This Row],[GP 2021]]/Table1[[#This Row],[Total Assets 2021]], "x")</f>
        <v>2.7397260273972605E-2</v>
      </c>
      <c r="AY563" s="3">
        <f xml:space="preserve"> IFERROR(Table1[[#This Row],[GP TTM]]/Table1[[#This Row],[Total Assets TTM]], "x")</f>
        <v>3.0769230769230771E-2</v>
      </c>
      <c r="BA563" s="3" t="str">
        <f xml:space="preserve"> IFERROR(ABS(Table1[[#This Row],[ROA 2013]]-Table1[[#This Row],[ROA 2012]]), "x")</f>
        <v>x</v>
      </c>
      <c r="BB563" s="3" t="str">
        <f xml:space="preserve"> IFERROR(ABS(Table1[[#This Row],[ROA 2014]]-Table1[[#This Row],[ROA 2013]]), "x")</f>
        <v>x</v>
      </c>
      <c r="BC563" s="3" t="str">
        <f xml:space="preserve"> IFERROR(ABS(Table1[[#This Row],[ROA 2015]]-Table1[[#This Row],[ROA 2014]]), "x")</f>
        <v>x</v>
      </c>
      <c r="BD563" s="3">
        <f xml:space="preserve"> IFERROR(ABS(Table1[[#This Row],[ROA 2016]]-Table1[[#This Row],[ROA 2015]]), "x")</f>
        <v>0.14516675131200271</v>
      </c>
      <c r="BE563" s="3">
        <f xml:space="preserve"> IFERROR(ABS(Table1[[#This Row],[ROA 2017]]-Table1[[#This Row],[ROA 2016]]), "x")</f>
        <v>1.362843824502722E-2</v>
      </c>
      <c r="BF563" s="3">
        <f xml:space="preserve"> IFERROR(ABS(Table1[[#This Row],[ROA 2018]]-Table1[[#This Row],[ROA 2017]]), "x")</f>
        <v>8.6918384972471119E-2</v>
      </c>
      <c r="BG563" s="3">
        <f xml:space="preserve"> IFERROR(ABS(Table1[[#This Row],[ROA 2019]]-Table1[[#This Row],[ROA 2018]]), "x")</f>
        <v>1.1552022763825325E-2</v>
      </c>
      <c r="BH563" s="3">
        <f xml:space="preserve"> IFERROR(ABS(Table1[[#This Row],[ROA 2020]]-Table1[[#This Row],[ROA 2019]]), "x")</f>
        <v>7.2992700729927015E-2</v>
      </c>
      <c r="BI563" s="3">
        <f xml:space="preserve"> IFERROR(ABS(Table1[[#This Row],[ROA 2021]]-Table1[[#This Row],[ROA 2020]]), "x")</f>
        <v>2.7397260273972605E-2</v>
      </c>
      <c r="BJ563" s="3">
        <f xml:space="preserve"> IFERROR(AVERAGE(Table1[[#This Row],[ROA 2013-2012]:[ROA 2021-2020]]), "x")</f>
        <v>5.9609259716204337E-2</v>
      </c>
      <c r="BK563" s="3">
        <f>IFERROR(AVERAGE(Table1[[#This Row],[ROA 2012]:[ROA 2021]]), "x")</f>
        <v>-2.1216124603556586E-2</v>
      </c>
      <c r="BN563" s="1">
        <f>SUM(Table1[[#This Row],[B/M Rank]:[ROA Rank]])</f>
        <v>0</v>
      </c>
    </row>
    <row r="564" spans="1:66" x14ac:dyDescent="0.25">
      <c r="A564" s="1" t="s">
        <v>3024</v>
      </c>
      <c r="B564" s="1" t="s">
        <v>986</v>
      </c>
      <c r="C564" s="1" t="s">
        <v>4417</v>
      </c>
      <c r="D564" s="1" t="s">
        <v>268</v>
      </c>
      <c r="E564" s="1" t="s">
        <v>108</v>
      </c>
      <c r="F564" s="1">
        <v>8.65</v>
      </c>
      <c r="G564" s="19"/>
      <c r="H564" s="19"/>
      <c r="I564" s="19"/>
      <c r="J564" s="19"/>
      <c r="K564" s="1"/>
      <c r="L564" s="19"/>
      <c r="M564" s="1">
        <v>2012</v>
      </c>
      <c r="N564" s="1" t="s">
        <v>4368</v>
      </c>
      <c r="O564" s="1" t="s">
        <v>4368</v>
      </c>
      <c r="P564" s="1" t="s">
        <v>4368</v>
      </c>
      <c r="Q564" s="1" t="s">
        <v>4368</v>
      </c>
      <c r="R564" s="1" t="s">
        <v>4368</v>
      </c>
      <c r="S564" s="1" t="s">
        <v>4368</v>
      </c>
      <c r="T564" s="1" t="s">
        <v>4368</v>
      </c>
      <c r="U564" s="1" t="s">
        <v>4368</v>
      </c>
      <c r="V564" s="1" t="s">
        <v>4368</v>
      </c>
      <c r="W564" s="1" t="s">
        <v>4368</v>
      </c>
      <c r="X564" s="1" t="s">
        <v>4368</v>
      </c>
      <c r="Z564" s="3" t="str">
        <f xml:space="preserve"> IFERROR(AVEDEV(Table1[[#This Row],[GP 2012]:[GP 2021]]) / Table1[[#This Row],[Avg GP]], "x")</f>
        <v>x</v>
      </c>
      <c r="AA564" s="2" t="str">
        <f xml:space="preserve"> IFERROR(AVERAGE(Table1[[#This Row],[GP 2012]:[GP 2021]]), "x")</f>
        <v>x</v>
      </c>
      <c r="AB564" s="11">
        <f>Table1[Equity]/Table1[Market Capital]</f>
        <v>0.91329479768786126</v>
      </c>
      <c r="AC564" s="1">
        <v>1.4</v>
      </c>
      <c r="AD564" s="1">
        <v>1.4</v>
      </c>
      <c r="AE564" s="1">
        <v>9.1999999999999993</v>
      </c>
      <c r="AF564" s="1">
        <v>8.6</v>
      </c>
      <c r="AG564" s="1">
        <v>8.5</v>
      </c>
      <c r="AH564" s="1">
        <v>8.4</v>
      </c>
      <c r="AI564" s="1">
        <v>9.5</v>
      </c>
      <c r="AJ564" s="1">
        <v>7.1</v>
      </c>
      <c r="AK564" s="1">
        <v>1.2</v>
      </c>
      <c r="AL564" s="1">
        <v>2</v>
      </c>
      <c r="AM564" s="1">
        <v>9.6999999999999993</v>
      </c>
      <c r="AN564" s="1">
        <v>7.9</v>
      </c>
      <c r="AO564" s="3" t="str">
        <f xml:space="preserve"> IFERROR(Table1[[#This Row],[GP 2012]]/Table1[[#This Row],[Total Assets 2012]], "x")</f>
        <v>x</v>
      </c>
      <c r="AP564" s="3" t="str">
        <f xml:space="preserve"> IFERROR(Table1[[#This Row],[GP 2013]]/Table1[[#This Row],[Total Assets 2013]], "x")</f>
        <v>x</v>
      </c>
      <c r="AQ564" s="3" t="str">
        <f xml:space="preserve"> IFERROR(Table1[[#This Row],[GP 2014]]/Table1[[#This Row],[Total Assets 2014]], "x")</f>
        <v>x</v>
      </c>
      <c r="AR564" s="3" t="str">
        <f xml:space="preserve"> IFERROR(Table1[[#This Row],[GP 2015]]/Table1[[#This Row],[Total Assets 2015]], "x")</f>
        <v>x</v>
      </c>
      <c r="AS564" s="3" t="str">
        <f xml:space="preserve"> IFERROR(Table1[[#This Row],[GP 2016]]/Table1[[#This Row],[Total Assets 2016]], "x")</f>
        <v>x</v>
      </c>
      <c r="AT564" s="3" t="str">
        <f xml:space="preserve"> IFERROR(Table1[[#This Row],[GP 2017]]/Table1[[#This Row],[Total Assets 2017]], "x")</f>
        <v>x</v>
      </c>
      <c r="AU564" s="3" t="str">
        <f xml:space="preserve"> IFERROR(Table1[[#This Row],[GP 2018]]/Table1[[#This Row],[Total Assets 2018]], "x")</f>
        <v>x</v>
      </c>
      <c r="AV564" s="3" t="str">
        <f xml:space="preserve"> IFERROR(Table1[[#This Row],[GP 2019]]/Table1[[#This Row],[Total Assets 2019]], "x")</f>
        <v>x</v>
      </c>
      <c r="AW564" s="3" t="str">
        <f xml:space="preserve"> IFERROR(Table1[[#This Row],[GP 2020]]/Table1[[#This Row],[Total Assets 2020]], "x")</f>
        <v>x</v>
      </c>
      <c r="AX564" s="3" t="str">
        <f xml:space="preserve"> IFERROR(Table1[[#This Row],[GP 2021]]/Table1[[#This Row],[Total Assets 2021]], "x")</f>
        <v>x</v>
      </c>
      <c r="AY564" s="3" t="str">
        <f xml:space="preserve"> IFERROR(Table1[[#This Row],[GP TTM]]/Table1[[#This Row],[Total Assets TTM]], "x")</f>
        <v>x</v>
      </c>
      <c r="BA564" s="3" t="str">
        <f xml:space="preserve"> IFERROR(ABS(Table1[[#This Row],[ROA 2013]]-Table1[[#This Row],[ROA 2012]]), "x")</f>
        <v>x</v>
      </c>
      <c r="BB564" s="3" t="str">
        <f xml:space="preserve"> IFERROR(ABS(Table1[[#This Row],[ROA 2014]]-Table1[[#This Row],[ROA 2013]]), "x")</f>
        <v>x</v>
      </c>
      <c r="BC564" s="3" t="str">
        <f xml:space="preserve"> IFERROR(ABS(Table1[[#This Row],[ROA 2015]]-Table1[[#This Row],[ROA 2014]]), "x")</f>
        <v>x</v>
      </c>
      <c r="BD564" s="3" t="str">
        <f xml:space="preserve"> IFERROR(ABS(Table1[[#This Row],[ROA 2016]]-Table1[[#This Row],[ROA 2015]]), "x")</f>
        <v>x</v>
      </c>
      <c r="BE564" s="3" t="str">
        <f xml:space="preserve"> IFERROR(ABS(Table1[[#This Row],[ROA 2017]]-Table1[[#This Row],[ROA 2016]]), "x")</f>
        <v>x</v>
      </c>
      <c r="BF564" s="3" t="str">
        <f xml:space="preserve"> IFERROR(ABS(Table1[[#This Row],[ROA 2018]]-Table1[[#This Row],[ROA 2017]]), "x")</f>
        <v>x</v>
      </c>
      <c r="BG564" s="3" t="str">
        <f xml:space="preserve"> IFERROR(ABS(Table1[[#This Row],[ROA 2019]]-Table1[[#This Row],[ROA 2018]]), "x")</f>
        <v>x</v>
      </c>
      <c r="BH564" s="3" t="str">
        <f xml:space="preserve"> IFERROR(ABS(Table1[[#This Row],[ROA 2020]]-Table1[[#This Row],[ROA 2019]]), "x")</f>
        <v>x</v>
      </c>
      <c r="BI564" s="3" t="str">
        <f xml:space="preserve"> IFERROR(ABS(Table1[[#This Row],[ROA 2021]]-Table1[[#This Row],[ROA 2020]]), "x")</f>
        <v>x</v>
      </c>
      <c r="BJ564" s="3" t="str">
        <f xml:space="preserve"> IFERROR(AVERAGE(Table1[[#This Row],[ROA 2013-2012]:[ROA 2021-2020]]), "x")</f>
        <v>x</v>
      </c>
      <c r="BK564" s="3" t="str">
        <f>IFERROR(AVERAGE(Table1[[#This Row],[ROA 2012]:[ROA 2021]]), "x")</f>
        <v>x</v>
      </c>
      <c r="BN564" s="1">
        <f>SUM(Table1[[#This Row],[B/M Rank]:[ROA Rank]])</f>
        <v>0</v>
      </c>
    </row>
    <row r="565" spans="1:66" x14ac:dyDescent="0.25">
      <c r="A565" s="1" t="s">
        <v>3762</v>
      </c>
      <c r="B565" s="1" t="s">
        <v>1481</v>
      </c>
      <c r="C565" s="1" t="s">
        <v>4417</v>
      </c>
      <c r="D565" s="1" t="s">
        <v>268</v>
      </c>
      <c r="E565" s="1" t="s">
        <v>108</v>
      </c>
      <c r="F565" s="1">
        <v>8.7100000000000009</v>
      </c>
      <c r="G565" s="19"/>
      <c r="H565" s="19"/>
      <c r="I565" s="19"/>
      <c r="J565" s="19"/>
      <c r="K565" s="1"/>
      <c r="L565" s="19"/>
      <c r="M565" s="1" t="s">
        <v>1494</v>
      </c>
      <c r="N565" s="1" t="s">
        <v>1494</v>
      </c>
      <c r="O565" s="1" t="s">
        <v>1494</v>
      </c>
      <c r="P565" s="1" t="s">
        <v>1494</v>
      </c>
      <c r="Q565" s="1" t="s">
        <v>1494</v>
      </c>
      <c r="R565" s="1" t="s">
        <v>1494</v>
      </c>
      <c r="S565" s="1" t="s">
        <v>1494</v>
      </c>
      <c r="T565" s="1" t="s">
        <v>1494</v>
      </c>
      <c r="U565" s="1" t="s">
        <v>1494</v>
      </c>
      <c r="V565" s="1" t="s">
        <v>1494</v>
      </c>
      <c r="W565" s="1" t="s">
        <v>1494</v>
      </c>
      <c r="X565" s="1" t="s">
        <v>1494</v>
      </c>
      <c r="Z565" s="3" t="str">
        <f xml:space="preserve"> IFERROR(AVEDEV(Table1[[#This Row],[GP 2012]:[GP 2021]]) / Table1[[#This Row],[Avg GP]], "x")</f>
        <v>x</v>
      </c>
      <c r="AA565" s="2" t="str">
        <f xml:space="preserve"> IFERROR(AVERAGE(Table1[[#This Row],[GP 2012]:[GP 2021]]), "x")</f>
        <v>x</v>
      </c>
      <c r="AB565" s="11" t="e">
        <f>Table1[Equity]/Table1[Market Capital]</f>
        <v>#VALUE!</v>
      </c>
      <c r="AC565" s="1" t="s">
        <v>1494</v>
      </c>
      <c r="AD565" s="1" t="s">
        <v>1494</v>
      </c>
      <c r="AE565" s="1" t="s">
        <v>1494</v>
      </c>
      <c r="AF565" s="1" t="s">
        <v>1494</v>
      </c>
      <c r="AG565" s="1" t="s">
        <v>1494</v>
      </c>
      <c r="AH565" s="1" t="s">
        <v>1494</v>
      </c>
      <c r="AI565" s="1" t="s">
        <v>1494</v>
      </c>
      <c r="AJ565" s="1" t="s">
        <v>1494</v>
      </c>
      <c r="AK565" s="1" t="s">
        <v>1494</v>
      </c>
      <c r="AL565" s="1" t="s">
        <v>1494</v>
      </c>
      <c r="AM565" s="1" t="s">
        <v>1494</v>
      </c>
      <c r="AN565" s="1" t="s">
        <v>1494</v>
      </c>
      <c r="AO565" s="3" t="str">
        <f xml:space="preserve"> IFERROR(Table1[[#This Row],[GP 2012]]/Table1[[#This Row],[Total Assets 2012]], "x")</f>
        <v>x</v>
      </c>
      <c r="AP565" s="3" t="str">
        <f xml:space="preserve"> IFERROR(Table1[[#This Row],[GP 2013]]/Table1[[#This Row],[Total Assets 2013]], "x")</f>
        <v>x</v>
      </c>
      <c r="AQ565" s="3" t="str">
        <f xml:space="preserve"> IFERROR(Table1[[#This Row],[GP 2014]]/Table1[[#This Row],[Total Assets 2014]], "x")</f>
        <v>x</v>
      </c>
      <c r="AR565" s="3" t="str">
        <f xml:space="preserve"> IFERROR(Table1[[#This Row],[GP 2015]]/Table1[[#This Row],[Total Assets 2015]], "x")</f>
        <v>x</v>
      </c>
      <c r="AS565" s="3" t="str">
        <f xml:space="preserve"> IFERROR(Table1[[#This Row],[GP 2016]]/Table1[[#This Row],[Total Assets 2016]], "x")</f>
        <v>x</v>
      </c>
      <c r="AT565" s="3" t="str">
        <f xml:space="preserve"> IFERROR(Table1[[#This Row],[GP 2017]]/Table1[[#This Row],[Total Assets 2017]], "x")</f>
        <v>x</v>
      </c>
      <c r="AU565" s="3" t="str">
        <f xml:space="preserve"> IFERROR(Table1[[#This Row],[GP 2018]]/Table1[[#This Row],[Total Assets 2018]], "x")</f>
        <v>x</v>
      </c>
      <c r="AV565" s="3" t="str">
        <f xml:space="preserve"> IFERROR(Table1[[#This Row],[GP 2019]]/Table1[[#This Row],[Total Assets 2019]], "x")</f>
        <v>x</v>
      </c>
      <c r="AW565" s="3" t="str">
        <f xml:space="preserve"> IFERROR(Table1[[#This Row],[GP 2020]]/Table1[[#This Row],[Total Assets 2020]], "x")</f>
        <v>x</v>
      </c>
      <c r="AX565" s="3" t="str">
        <f xml:space="preserve"> IFERROR(Table1[[#This Row],[GP 2021]]/Table1[[#This Row],[Total Assets 2021]], "x")</f>
        <v>x</v>
      </c>
      <c r="AY565" s="3" t="str">
        <f xml:space="preserve"> IFERROR(Table1[[#This Row],[GP TTM]]/Table1[[#This Row],[Total Assets TTM]], "x")</f>
        <v>x</v>
      </c>
      <c r="BA565" s="3" t="str">
        <f xml:space="preserve"> IFERROR(ABS(Table1[[#This Row],[ROA 2013]]-Table1[[#This Row],[ROA 2012]]), "x")</f>
        <v>x</v>
      </c>
      <c r="BB565" s="3" t="str">
        <f xml:space="preserve"> IFERROR(ABS(Table1[[#This Row],[ROA 2014]]-Table1[[#This Row],[ROA 2013]]), "x")</f>
        <v>x</v>
      </c>
      <c r="BC565" s="3" t="str">
        <f xml:space="preserve"> IFERROR(ABS(Table1[[#This Row],[ROA 2015]]-Table1[[#This Row],[ROA 2014]]), "x")</f>
        <v>x</v>
      </c>
      <c r="BD565" s="3" t="str">
        <f xml:space="preserve"> IFERROR(ABS(Table1[[#This Row],[ROA 2016]]-Table1[[#This Row],[ROA 2015]]), "x")</f>
        <v>x</v>
      </c>
      <c r="BE565" s="3" t="str">
        <f xml:space="preserve"> IFERROR(ABS(Table1[[#This Row],[ROA 2017]]-Table1[[#This Row],[ROA 2016]]), "x")</f>
        <v>x</v>
      </c>
      <c r="BF565" s="3" t="str">
        <f xml:space="preserve"> IFERROR(ABS(Table1[[#This Row],[ROA 2018]]-Table1[[#This Row],[ROA 2017]]), "x")</f>
        <v>x</v>
      </c>
      <c r="BG565" s="3" t="str">
        <f xml:space="preserve"> IFERROR(ABS(Table1[[#This Row],[ROA 2019]]-Table1[[#This Row],[ROA 2018]]), "x")</f>
        <v>x</v>
      </c>
      <c r="BH565" s="3" t="str">
        <f xml:space="preserve"> IFERROR(ABS(Table1[[#This Row],[ROA 2020]]-Table1[[#This Row],[ROA 2019]]), "x")</f>
        <v>x</v>
      </c>
      <c r="BI565" s="3" t="str">
        <f xml:space="preserve"> IFERROR(ABS(Table1[[#This Row],[ROA 2021]]-Table1[[#This Row],[ROA 2020]]), "x")</f>
        <v>x</v>
      </c>
      <c r="BJ565" s="3" t="str">
        <f xml:space="preserve"> IFERROR(AVERAGE(Table1[[#This Row],[ROA 2013-2012]:[ROA 2021-2020]]), "x")</f>
        <v>x</v>
      </c>
      <c r="BK565" s="3" t="str">
        <f>IFERROR(AVERAGE(Table1[[#This Row],[ROA 2012]:[ROA 2021]]), "x")</f>
        <v>x</v>
      </c>
      <c r="BN565" s="1">
        <f>SUM(Table1[[#This Row],[B/M Rank]:[ROA Rank]])</f>
        <v>0</v>
      </c>
    </row>
    <row r="566" spans="1:66" x14ac:dyDescent="0.25">
      <c r="A566" s="1" t="s">
        <v>3124</v>
      </c>
      <c r="B566" s="1" t="s">
        <v>4534</v>
      </c>
      <c r="C566" s="1" t="s">
        <v>4417</v>
      </c>
      <c r="D566" s="1" t="s">
        <v>268</v>
      </c>
      <c r="E566" s="1" t="s">
        <v>108</v>
      </c>
      <c r="F566" s="1">
        <v>8.73</v>
      </c>
      <c r="G566" s="19"/>
      <c r="H566" s="19"/>
      <c r="I566" s="19"/>
      <c r="J566" s="19"/>
      <c r="K566" s="1"/>
      <c r="L566" s="19"/>
      <c r="M566" s="1">
        <v>2012</v>
      </c>
      <c r="N566" s="1">
        <v>-0.1</v>
      </c>
      <c r="O566" s="1">
        <v>0</v>
      </c>
      <c r="P566" s="1">
        <v>0</v>
      </c>
      <c r="Q566" s="1">
        <v>0</v>
      </c>
      <c r="R566" s="1">
        <v>-0.1</v>
      </c>
      <c r="S566" s="1">
        <v>-0.1</v>
      </c>
      <c r="T566" s="1">
        <v>0</v>
      </c>
      <c r="U566" s="1">
        <v>0</v>
      </c>
      <c r="V566" s="1">
        <v>0</v>
      </c>
      <c r="W566" s="1">
        <v>-0.1</v>
      </c>
      <c r="X566" s="1">
        <v>0</v>
      </c>
      <c r="Z566" s="3">
        <f xml:space="preserve"> IFERROR(AVEDEV(Table1[[#This Row],[GP 2012]:[GP 2021]]) / Table1[[#This Row],[Avg GP]], "x")</f>
        <v>-1.2</v>
      </c>
      <c r="AA566" s="2">
        <f xml:space="preserve"> IFERROR(AVERAGE(Table1[[#This Row],[GP 2012]:[GP 2021]]), "x")</f>
        <v>-0.04</v>
      </c>
      <c r="AB566" s="11">
        <f>Table1[Equity]/Table1[Market Capital]</f>
        <v>0.88201603665521189</v>
      </c>
      <c r="AC566" s="1">
        <v>8.4</v>
      </c>
      <c r="AD566" s="1">
        <v>7.2</v>
      </c>
      <c r="AE566" s="1">
        <v>4.3</v>
      </c>
      <c r="AF566" s="1">
        <v>3.5</v>
      </c>
      <c r="AG566" s="1">
        <v>3.5</v>
      </c>
      <c r="AH566" s="1">
        <v>2.9</v>
      </c>
      <c r="AI566" s="1">
        <v>3.3</v>
      </c>
      <c r="AJ566" s="1">
        <v>4.5</v>
      </c>
      <c r="AK566" s="1">
        <v>4.8</v>
      </c>
      <c r="AL566" s="1">
        <v>8.4</v>
      </c>
      <c r="AM566" s="1">
        <v>8.1999999999999993</v>
      </c>
      <c r="AN566" s="1">
        <v>7.7</v>
      </c>
      <c r="AO566" s="3">
        <f xml:space="preserve"> IFERROR(Table1[[#This Row],[GP 2012]]/Table1[[#This Row],[Total Assets 2012]], "x")</f>
        <v>-1.1904761904761904E-2</v>
      </c>
      <c r="AP566" s="3">
        <f xml:space="preserve"> IFERROR(Table1[[#This Row],[GP 2013]]/Table1[[#This Row],[Total Assets 2013]], "x")</f>
        <v>0</v>
      </c>
      <c r="AQ566" s="3">
        <f xml:space="preserve"> IFERROR(Table1[[#This Row],[GP 2014]]/Table1[[#This Row],[Total Assets 2014]], "x")</f>
        <v>0</v>
      </c>
      <c r="AR566" s="3">
        <f xml:space="preserve"> IFERROR(Table1[[#This Row],[GP 2015]]/Table1[[#This Row],[Total Assets 2015]], "x")</f>
        <v>0</v>
      </c>
      <c r="AS566" s="3">
        <f xml:space="preserve"> IFERROR(Table1[[#This Row],[GP 2016]]/Table1[[#This Row],[Total Assets 2016]], "x")</f>
        <v>-2.8571428571428574E-2</v>
      </c>
      <c r="AT566" s="3">
        <f xml:space="preserve"> IFERROR(Table1[[#This Row],[GP 2017]]/Table1[[#This Row],[Total Assets 2017]], "x")</f>
        <v>-3.4482758620689655E-2</v>
      </c>
      <c r="AU566" s="3">
        <f xml:space="preserve"> IFERROR(Table1[[#This Row],[GP 2018]]/Table1[[#This Row],[Total Assets 2018]], "x")</f>
        <v>0</v>
      </c>
      <c r="AV566" s="3">
        <f xml:space="preserve"> IFERROR(Table1[[#This Row],[GP 2019]]/Table1[[#This Row],[Total Assets 2019]], "x")</f>
        <v>0</v>
      </c>
      <c r="AW566" s="3">
        <f xml:space="preserve"> IFERROR(Table1[[#This Row],[GP 2020]]/Table1[[#This Row],[Total Assets 2020]], "x")</f>
        <v>0</v>
      </c>
      <c r="AX566" s="3">
        <f xml:space="preserve"> IFERROR(Table1[[#This Row],[GP 2021]]/Table1[[#This Row],[Total Assets 2021]], "x")</f>
        <v>-1.1904761904761904E-2</v>
      </c>
      <c r="AY566" s="3">
        <f xml:space="preserve"> IFERROR(Table1[[#This Row],[GP TTM]]/Table1[[#This Row],[Total Assets TTM]], "x")</f>
        <v>0</v>
      </c>
      <c r="BA566" s="3">
        <f xml:space="preserve"> IFERROR(ABS(Table1[[#This Row],[ROA 2013]]-Table1[[#This Row],[ROA 2012]]), "x")</f>
        <v>1.1904761904761904E-2</v>
      </c>
      <c r="BB566" s="3">
        <f xml:space="preserve"> IFERROR(ABS(Table1[[#This Row],[ROA 2014]]-Table1[[#This Row],[ROA 2013]]), "x")</f>
        <v>0</v>
      </c>
      <c r="BC566" s="3">
        <f xml:space="preserve"> IFERROR(ABS(Table1[[#This Row],[ROA 2015]]-Table1[[#This Row],[ROA 2014]]), "x")</f>
        <v>0</v>
      </c>
      <c r="BD566" s="3">
        <f xml:space="preserve"> IFERROR(ABS(Table1[[#This Row],[ROA 2016]]-Table1[[#This Row],[ROA 2015]]), "x")</f>
        <v>2.8571428571428574E-2</v>
      </c>
      <c r="BE566" s="3">
        <f xml:space="preserve"> IFERROR(ABS(Table1[[#This Row],[ROA 2017]]-Table1[[#This Row],[ROA 2016]]), "x")</f>
        <v>5.9113300492610807E-3</v>
      </c>
      <c r="BF566" s="3">
        <f xml:space="preserve"> IFERROR(ABS(Table1[[#This Row],[ROA 2018]]-Table1[[#This Row],[ROA 2017]]), "x")</f>
        <v>3.4482758620689655E-2</v>
      </c>
      <c r="BG566" s="3">
        <f xml:space="preserve"> IFERROR(ABS(Table1[[#This Row],[ROA 2019]]-Table1[[#This Row],[ROA 2018]]), "x")</f>
        <v>0</v>
      </c>
      <c r="BH566" s="3">
        <f xml:space="preserve"> IFERROR(ABS(Table1[[#This Row],[ROA 2020]]-Table1[[#This Row],[ROA 2019]]), "x")</f>
        <v>0</v>
      </c>
      <c r="BI566" s="3">
        <f xml:space="preserve"> IFERROR(ABS(Table1[[#This Row],[ROA 2021]]-Table1[[#This Row],[ROA 2020]]), "x")</f>
        <v>1.1904761904761904E-2</v>
      </c>
      <c r="BJ566" s="3">
        <f xml:space="preserve"> IFERROR(AVERAGE(Table1[[#This Row],[ROA 2013-2012]:[ROA 2021-2020]]), "x")</f>
        <v>1.0308337894544791E-2</v>
      </c>
      <c r="BK566" s="3">
        <f>IFERROR(AVERAGE(Table1[[#This Row],[ROA 2012]:[ROA 2021]]), "x")</f>
        <v>-8.6863711001642051E-3</v>
      </c>
      <c r="BN566" s="1">
        <f>SUM(Table1[[#This Row],[B/M Rank]:[ROA Rank]])</f>
        <v>0</v>
      </c>
    </row>
    <row r="567" spans="1:66" x14ac:dyDescent="0.25">
      <c r="A567" s="1" t="s">
        <v>3585</v>
      </c>
      <c r="B567" s="1" t="s">
        <v>1355</v>
      </c>
      <c r="C567" s="1" t="s">
        <v>4417</v>
      </c>
      <c r="D567" s="1" t="s">
        <v>268</v>
      </c>
      <c r="E567" s="1" t="s">
        <v>108</v>
      </c>
      <c r="F567" s="1">
        <v>8.8000000000000007</v>
      </c>
      <c r="G567" s="19"/>
      <c r="H567" s="19"/>
      <c r="I567" s="19"/>
      <c r="J567" s="19"/>
      <c r="K567" s="1"/>
      <c r="L567" s="19"/>
      <c r="M567" s="1">
        <v>2012</v>
      </c>
      <c r="N567" s="1" t="s">
        <v>4368</v>
      </c>
      <c r="O567" s="1" t="s">
        <v>4368</v>
      </c>
      <c r="P567" s="1" t="s">
        <v>4368</v>
      </c>
      <c r="Q567" s="1" t="s">
        <v>4368</v>
      </c>
      <c r="R567" s="1" t="s">
        <v>4368</v>
      </c>
      <c r="S567" s="1" t="s">
        <v>4368</v>
      </c>
      <c r="T567" s="1" t="s">
        <v>4368</v>
      </c>
      <c r="U567" s="1" t="s">
        <v>4368</v>
      </c>
      <c r="V567" s="1" t="s">
        <v>4368</v>
      </c>
      <c r="W567" s="1" t="s">
        <v>4368</v>
      </c>
      <c r="X567" s="1" t="s">
        <v>4368</v>
      </c>
      <c r="Z567" s="3" t="str">
        <f xml:space="preserve"> IFERROR(AVEDEV(Table1[[#This Row],[GP 2012]:[GP 2021]]) / Table1[[#This Row],[Avg GP]], "x")</f>
        <v>x</v>
      </c>
      <c r="AA567" s="2" t="str">
        <f xml:space="preserve"> IFERROR(AVERAGE(Table1[[#This Row],[GP 2012]:[GP 2021]]), "x")</f>
        <v>x</v>
      </c>
      <c r="AB567" s="11">
        <f>Table1[Equity]/Table1[Market Capital]</f>
        <v>2.2727272727272728E-2</v>
      </c>
      <c r="AC567" s="1">
        <v>9.1</v>
      </c>
      <c r="AD567" s="1">
        <v>9.4</v>
      </c>
      <c r="AE567" s="1">
        <v>8</v>
      </c>
      <c r="AF567" s="1">
        <v>0</v>
      </c>
      <c r="AG567" s="1">
        <v>0</v>
      </c>
      <c r="AH567" s="1">
        <v>0</v>
      </c>
      <c r="AI567" s="1">
        <v>2.1</v>
      </c>
      <c r="AJ567" s="1">
        <v>5.2</v>
      </c>
      <c r="AK567" s="1">
        <v>12.7</v>
      </c>
      <c r="AL567" s="1">
        <v>5.0999999999999996</v>
      </c>
      <c r="AM567" s="1">
        <v>3.7</v>
      </c>
      <c r="AN567" s="1">
        <v>0.2</v>
      </c>
      <c r="AO567" s="3" t="str">
        <f xml:space="preserve"> IFERROR(Table1[[#This Row],[GP 2012]]/Table1[[#This Row],[Total Assets 2012]], "x")</f>
        <v>x</v>
      </c>
      <c r="AP567" s="3" t="str">
        <f xml:space="preserve"> IFERROR(Table1[[#This Row],[GP 2013]]/Table1[[#This Row],[Total Assets 2013]], "x")</f>
        <v>x</v>
      </c>
      <c r="AQ567" s="3" t="str">
        <f xml:space="preserve"> IFERROR(Table1[[#This Row],[GP 2014]]/Table1[[#This Row],[Total Assets 2014]], "x")</f>
        <v>x</v>
      </c>
      <c r="AR567" s="3" t="str">
        <f xml:space="preserve"> IFERROR(Table1[[#This Row],[GP 2015]]/Table1[[#This Row],[Total Assets 2015]], "x")</f>
        <v>x</v>
      </c>
      <c r="AS567" s="3" t="str">
        <f xml:space="preserve"> IFERROR(Table1[[#This Row],[GP 2016]]/Table1[[#This Row],[Total Assets 2016]], "x")</f>
        <v>x</v>
      </c>
      <c r="AT567" s="3" t="str">
        <f xml:space="preserve"> IFERROR(Table1[[#This Row],[GP 2017]]/Table1[[#This Row],[Total Assets 2017]], "x")</f>
        <v>x</v>
      </c>
      <c r="AU567" s="3" t="str">
        <f xml:space="preserve"> IFERROR(Table1[[#This Row],[GP 2018]]/Table1[[#This Row],[Total Assets 2018]], "x")</f>
        <v>x</v>
      </c>
      <c r="AV567" s="3" t="str">
        <f xml:space="preserve"> IFERROR(Table1[[#This Row],[GP 2019]]/Table1[[#This Row],[Total Assets 2019]], "x")</f>
        <v>x</v>
      </c>
      <c r="AW567" s="3" t="str">
        <f xml:space="preserve"> IFERROR(Table1[[#This Row],[GP 2020]]/Table1[[#This Row],[Total Assets 2020]], "x")</f>
        <v>x</v>
      </c>
      <c r="AX567" s="3" t="str">
        <f xml:space="preserve"> IFERROR(Table1[[#This Row],[GP 2021]]/Table1[[#This Row],[Total Assets 2021]], "x")</f>
        <v>x</v>
      </c>
      <c r="AY567" s="3" t="str">
        <f xml:space="preserve"> IFERROR(Table1[[#This Row],[GP TTM]]/Table1[[#This Row],[Total Assets TTM]], "x")</f>
        <v>x</v>
      </c>
      <c r="BA567" s="3" t="str">
        <f xml:space="preserve"> IFERROR(ABS(Table1[[#This Row],[ROA 2013]]-Table1[[#This Row],[ROA 2012]]), "x")</f>
        <v>x</v>
      </c>
      <c r="BB567" s="3" t="str">
        <f xml:space="preserve"> IFERROR(ABS(Table1[[#This Row],[ROA 2014]]-Table1[[#This Row],[ROA 2013]]), "x")</f>
        <v>x</v>
      </c>
      <c r="BC567" s="3" t="str">
        <f xml:space="preserve"> IFERROR(ABS(Table1[[#This Row],[ROA 2015]]-Table1[[#This Row],[ROA 2014]]), "x")</f>
        <v>x</v>
      </c>
      <c r="BD567" s="3" t="str">
        <f xml:space="preserve"> IFERROR(ABS(Table1[[#This Row],[ROA 2016]]-Table1[[#This Row],[ROA 2015]]), "x")</f>
        <v>x</v>
      </c>
      <c r="BE567" s="3" t="str">
        <f xml:space="preserve"> IFERROR(ABS(Table1[[#This Row],[ROA 2017]]-Table1[[#This Row],[ROA 2016]]), "x")</f>
        <v>x</v>
      </c>
      <c r="BF567" s="3" t="str">
        <f xml:space="preserve"> IFERROR(ABS(Table1[[#This Row],[ROA 2018]]-Table1[[#This Row],[ROA 2017]]), "x")</f>
        <v>x</v>
      </c>
      <c r="BG567" s="3" t="str">
        <f xml:space="preserve"> IFERROR(ABS(Table1[[#This Row],[ROA 2019]]-Table1[[#This Row],[ROA 2018]]), "x")</f>
        <v>x</v>
      </c>
      <c r="BH567" s="3" t="str">
        <f xml:space="preserve"> IFERROR(ABS(Table1[[#This Row],[ROA 2020]]-Table1[[#This Row],[ROA 2019]]), "x")</f>
        <v>x</v>
      </c>
      <c r="BI567" s="3" t="str">
        <f xml:space="preserve"> IFERROR(ABS(Table1[[#This Row],[ROA 2021]]-Table1[[#This Row],[ROA 2020]]), "x")</f>
        <v>x</v>
      </c>
      <c r="BJ567" s="3" t="str">
        <f xml:space="preserve"> IFERROR(AVERAGE(Table1[[#This Row],[ROA 2013-2012]:[ROA 2021-2020]]), "x")</f>
        <v>x</v>
      </c>
      <c r="BK567" s="3" t="str">
        <f>IFERROR(AVERAGE(Table1[[#This Row],[ROA 2012]:[ROA 2021]]), "x")</f>
        <v>x</v>
      </c>
      <c r="BN567" s="1">
        <f>SUM(Table1[[#This Row],[B/M Rank]:[ROA Rank]])</f>
        <v>0</v>
      </c>
    </row>
    <row r="568" spans="1:66" x14ac:dyDescent="0.25">
      <c r="A568" s="1" t="s">
        <v>3704</v>
      </c>
      <c r="B568" s="1" t="s">
        <v>1438</v>
      </c>
      <c r="C568" s="1" t="s">
        <v>4417</v>
      </c>
      <c r="D568" s="1" t="s">
        <v>268</v>
      </c>
      <c r="E568" s="1" t="s">
        <v>108</v>
      </c>
      <c r="F568" s="1">
        <v>8.82</v>
      </c>
      <c r="G568" s="19"/>
      <c r="H568" s="19"/>
      <c r="I568" s="19"/>
      <c r="J568" s="19"/>
      <c r="K568" s="1"/>
      <c r="L568" s="19"/>
      <c r="M568" s="1">
        <v>2012</v>
      </c>
      <c r="N568" s="1" t="s">
        <v>4368</v>
      </c>
      <c r="O568" s="1" t="s">
        <v>4368</v>
      </c>
      <c r="P568" s="1" t="s">
        <v>4368</v>
      </c>
      <c r="Q568" s="1">
        <v>0.1</v>
      </c>
      <c r="R568" s="1">
        <v>-1.3</v>
      </c>
      <c r="S568" s="1">
        <v>0.5</v>
      </c>
      <c r="T568" s="1">
        <v>0.5</v>
      </c>
      <c r="U568" s="1">
        <v>4.7</v>
      </c>
      <c r="V568" s="1">
        <v>1.5</v>
      </c>
      <c r="W568" s="1">
        <v>1.8</v>
      </c>
      <c r="X568" s="1">
        <v>2.1</v>
      </c>
      <c r="Z568" s="3">
        <f xml:space="preserve"> IFERROR(AVEDEV(Table1[[#This Row],[GP 2012]:[GP 2021]]) / Table1[[#This Row],[Avg GP]], "x")</f>
        <v>1.1941391941391939</v>
      </c>
      <c r="AA568" s="2">
        <f xml:space="preserve"> IFERROR(AVERAGE(Table1[[#This Row],[GP 2012]:[GP 2021]]), "x")</f>
        <v>1.1142857142857143</v>
      </c>
      <c r="AB568" s="11">
        <f>Table1[Equity]/Table1[Market Capital]</f>
        <v>0.23809523809523811</v>
      </c>
      <c r="AC568" s="1">
        <v>2.1</v>
      </c>
      <c r="AD568" s="1">
        <v>3.4</v>
      </c>
      <c r="AE568" s="1">
        <v>2.5</v>
      </c>
      <c r="AF568" s="1">
        <v>8.3000000000000007</v>
      </c>
      <c r="AG568" s="1">
        <v>9.4</v>
      </c>
      <c r="AH568" s="1">
        <v>9.6</v>
      </c>
      <c r="AI568" s="1">
        <v>12.2</v>
      </c>
      <c r="AJ568" s="1">
        <v>32.200000000000003</v>
      </c>
      <c r="AK568" s="1">
        <v>31.3</v>
      </c>
      <c r="AL568" s="1">
        <v>24</v>
      </c>
      <c r="AM568" s="1">
        <v>31.9</v>
      </c>
      <c r="AN568" s="1">
        <v>2.1</v>
      </c>
      <c r="AO568" s="3" t="str">
        <f xml:space="preserve"> IFERROR(Table1[[#This Row],[GP 2012]]/Table1[[#This Row],[Total Assets 2012]], "x")</f>
        <v>x</v>
      </c>
      <c r="AP568" s="3" t="str">
        <f xml:space="preserve"> IFERROR(Table1[[#This Row],[GP 2013]]/Table1[[#This Row],[Total Assets 2013]], "x")</f>
        <v>x</v>
      </c>
      <c r="AQ568" s="3" t="str">
        <f xml:space="preserve"> IFERROR(Table1[[#This Row],[GP 2014]]/Table1[[#This Row],[Total Assets 2014]], "x")</f>
        <v>x</v>
      </c>
      <c r="AR568" s="3">
        <f xml:space="preserve"> IFERROR(Table1[[#This Row],[GP 2015]]/Table1[[#This Row],[Total Assets 2015]], "x")</f>
        <v>1.2048192771084336E-2</v>
      </c>
      <c r="AS568" s="3">
        <f xml:space="preserve"> IFERROR(Table1[[#This Row],[GP 2016]]/Table1[[#This Row],[Total Assets 2016]], "x")</f>
        <v>-0.13829787234042554</v>
      </c>
      <c r="AT568" s="3">
        <f xml:space="preserve"> IFERROR(Table1[[#This Row],[GP 2017]]/Table1[[#This Row],[Total Assets 2017]], "x")</f>
        <v>5.2083333333333336E-2</v>
      </c>
      <c r="AU568" s="3">
        <f xml:space="preserve"> IFERROR(Table1[[#This Row],[GP 2018]]/Table1[[#This Row],[Total Assets 2018]], "x")</f>
        <v>4.0983606557377053E-2</v>
      </c>
      <c r="AV568" s="3">
        <f xml:space="preserve"> IFERROR(Table1[[#This Row],[GP 2019]]/Table1[[#This Row],[Total Assets 2019]], "x")</f>
        <v>0.14596273291925466</v>
      </c>
      <c r="AW568" s="3">
        <f xml:space="preserve"> IFERROR(Table1[[#This Row],[GP 2020]]/Table1[[#This Row],[Total Assets 2020]], "x")</f>
        <v>4.7923322683706068E-2</v>
      </c>
      <c r="AX568" s="3">
        <f xml:space="preserve"> IFERROR(Table1[[#This Row],[GP 2021]]/Table1[[#This Row],[Total Assets 2021]], "x")</f>
        <v>7.4999999999999997E-2</v>
      </c>
      <c r="AY568" s="3">
        <f xml:space="preserve"> IFERROR(Table1[[#This Row],[GP TTM]]/Table1[[#This Row],[Total Assets TTM]], "x")</f>
        <v>6.5830721003134807E-2</v>
      </c>
      <c r="BA568" s="3" t="str">
        <f xml:space="preserve"> IFERROR(ABS(Table1[[#This Row],[ROA 2013]]-Table1[[#This Row],[ROA 2012]]), "x")</f>
        <v>x</v>
      </c>
      <c r="BB568" s="3" t="str">
        <f xml:space="preserve"> IFERROR(ABS(Table1[[#This Row],[ROA 2014]]-Table1[[#This Row],[ROA 2013]]), "x")</f>
        <v>x</v>
      </c>
      <c r="BC568" s="3" t="str">
        <f xml:space="preserve"> IFERROR(ABS(Table1[[#This Row],[ROA 2015]]-Table1[[#This Row],[ROA 2014]]), "x")</f>
        <v>x</v>
      </c>
      <c r="BD568" s="3">
        <f xml:space="preserve"> IFERROR(ABS(Table1[[#This Row],[ROA 2016]]-Table1[[#This Row],[ROA 2015]]), "x")</f>
        <v>0.15034606511150989</v>
      </c>
      <c r="BE568" s="3">
        <f xml:space="preserve"> IFERROR(ABS(Table1[[#This Row],[ROA 2017]]-Table1[[#This Row],[ROA 2016]]), "x")</f>
        <v>0.19038120567375888</v>
      </c>
      <c r="BF568" s="3">
        <f xml:space="preserve"> IFERROR(ABS(Table1[[#This Row],[ROA 2018]]-Table1[[#This Row],[ROA 2017]]), "x")</f>
        <v>1.1099726775956283E-2</v>
      </c>
      <c r="BG568" s="3">
        <f xml:space="preserve"> IFERROR(ABS(Table1[[#This Row],[ROA 2019]]-Table1[[#This Row],[ROA 2018]]), "x")</f>
        <v>0.1049791263618776</v>
      </c>
      <c r="BH568" s="3">
        <f xml:space="preserve"> IFERROR(ABS(Table1[[#This Row],[ROA 2020]]-Table1[[#This Row],[ROA 2019]]), "x")</f>
        <v>9.8039410235548588E-2</v>
      </c>
      <c r="BI568" s="3">
        <f xml:space="preserve"> IFERROR(ABS(Table1[[#This Row],[ROA 2021]]-Table1[[#This Row],[ROA 2020]]), "x")</f>
        <v>2.7076677316293929E-2</v>
      </c>
      <c r="BJ568" s="3">
        <f xml:space="preserve"> IFERROR(AVERAGE(Table1[[#This Row],[ROA 2013-2012]:[ROA 2021-2020]]), "x")</f>
        <v>9.6987035245824194E-2</v>
      </c>
      <c r="BK568" s="3">
        <f>IFERROR(AVERAGE(Table1[[#This Row],[ROA 2012]:[ROA 2021]]), "x")</f>
        <v>3.3671902274904277E-2</v>
      </c>
      <c r="BN568" s="1">
        <f>SUM(Table1[[#This Row],[B/M Rank]:[ROA Rank]])</f>
        <v>0</v>
      </c>
    </row>
    <row r="569" spans="1:66" x14ac:dyDescent="0.25">
      <c r="A569" s="1" t="s">
        <v>3899</v>
      </c>
      <c r="B569" s="1" t="s">
        <v>1613</v>
      </c>
      <c r="C569" s="1" t="s">
        <v>1499</v>
      </c>
      <c r="D569" s="1" t="s">
        <v>440</v>
      </c>
      <c r="E569" s="1" t="s">
        <v>108</v>
      </c>
      <c r="F569" s="1">
        <v>8.82</v>
      </c>
      <c r="G569" s="19"/>
      <c r="H569" s="19"/>
      <c r="I569" s="19"/>
      <c r="J569" s="19"/>
      <c r="K569" s="1"/>
      <c r="L569" s="19"/>
      <c r="M569" s="1">
        <v>2012</v>
      </c>
      <c r="N569" s="1">
        <v>-0.1</v>
      </c>
      <c r="O569" s="1">
        <v>0.1</v>
      </c>
      <c r="P569" s="1">
        <v>0.2</v>
      </c>
      <c r="Q569" s="1">
        <v>0.1</v>
      </c>
      <c r="R569" s="1">
        <v>0.1</v>
      </c>
      <c r="S569" s="1">
        <v>0</v>
      </c>
      <c r="T569" s="1">
        <v>0.4</v>
      </c>
      <c r="U569" s="1">
        <v>0.4</v>
      </c>
      <c r="V569" s="1">
        <v>0.3</v>
      </c>
      <c r="W569" s="1">
        <v>0.1</v>
      </c>
      <c r="X569" s="1">
        <v>0.3</v>
      </c>
      <c r="Z569" s="3">
        <f xml:space="preserve"> IFERROR(AVEDEV(Table1[[#This Row],[GP 2012]:[GP 2021]]) / Table1[[#This Row],[Avg GP]], "x")</f>
        <v>0.82499999999999984</v>
      </c>
      <c r="AA569" s="2">
        <f xml:space="preserve"> IFERROR(AVERAGE(Table1[[#This Row],[GP 2012]:[GP 2021]]), "x")</f>
        <v>0.16000000000000003</v>
      </c>
      <c r="AB569" s="11">
        <f>Table1[Equity]/Table1[Market Capital]</f>
        <v>0.41950113378684806</v>
      </c>
      <c r="AC569" s="1">
        <v>1.7</v>
      </c>
      <c r="AD569" s="1">
        <v>1.1000000000000001</v>
      </c>
      <c r="AE569" s="1">
        <v>0.9</v>
      </c>
      <c r="AF569" s="1">
        <v>0.5</v>
      </c>
      <c r="AG569" s="1">
        <v>0.4</v>
      </c>
      <c r="AH569" s="1">
        <v>2.2000000000000002</v>
      </c>
      <c r="AI569" s="1">
        <v>2.1</v>
      </c>
      <c r="AJ569" s="1">
        <v>2</v>
      </c>
      <c r="AK569" s="1">
        <v>2.2999999999999998</v>
      </c>
      <c r="AL569" s="1">
        <v>1.9</v>
      </c>
      <c r="AM569" s="1">
        <v>9.1999999999999993</v>
      </c>
      <c r="AN569" s="1">
        <v>3.7</v>
      </c>
      <c r="AO569" s="3">
        <f xml:space="preserve"> IFERROR(Table1[[#This Row],[GP 2012]]/Table1[[#This Row],[Total Assets 2012]], "x")</f>
        <v>-5.8823529411764712E-2</v>
      </c>
      <c r="AP569" s="3">
        <f xml:space="preserve"> IFERROR(Table1[[#This Row],[GP 2013]]/Table1[[#This Row],[Total Assets 2013]], "x")</f>
        <v>9.0909090909090912E-2</v>
      </c>
      <c r="AQ569" s="3">
        <f xml:space="preserve"> IFERROR(Table1[[#This Row],[GP 2014]]/Table1[[#This Row],[Total Assets 2014]], "x")</f>
        <v>0.22222222222222224</v>
      </c>
      <c r="AR569" s="3">
        <f xml:space="preserve"> IFERROR(Table1[[#This Row],[GP 2015]]/Table1[[#This Row],[Total Assets 2015]], "x")</f>
        <v>0.2</v>
      </c>
      <c r="AS569" s="3">
        <f xml:space="preserve"> IFERROR(Table1[[#This Row],[GP 2016]]/Table1[[#This Row],[Total Assets 2016]], "x")</f>
        <v>0.25</v>
      </c>
      <c r="AT569" s="3">
        <f xml:space="preserve"> IFERROR(Table1[[#This Row],[GP 2017]]/Table1[[#This Row],[Total Assets 2017]], "x")</f>
        <v>0</v>
      </c>
      <c r="AU569" s="3">
        <f xml:space="preserve"> IFERROR(Table1[[#This Row],[GP 2018]]/Table1[[#This Row],[Total Assets 2018]], "x")</f>
        <v>0.19047619047619047</v>
      </c>
      <c r="AV569" s="3">
        <f xml:space="preserve"> IFERROR(Table1[[#This Row],[GP 2019]]/Table1[[#This Row],[Total Assets 2019]], "x")</f>
        <v>0.2</v>
      </c>
      <c r="AW569" s="3">
        <f xml:space="preserve"> IFERROR(Table1[[#This Row],[GP 2020]]/Table1[[#This Row],[Total Assets 2020]], "x")</f>
        <v>0.13043478260869565</v>
      </c>
      <c r="AX569" s="3">
        <f xml:space="preserve"> IFERROR(Table1[[#This Row],[GP 2021]]/Table1[[#This Row],[Total Assets 2021]], "x")</f>
        <v>5.2631578947368425E-2</v>
      </c>
      <c r="AY569" s="3">
        <f xml:space="preserve"> IFERROR(Table1[[#This Row],[GP TTM]]/Table1[[#This Row],[Total Assets TTM]], "x")</f>
        <v>3.2608695652173912E-2</v>
      </c>
      <c r="BA569" s="3">
        <f xml:space="preserve"> IFERROR(ABS(Table1[[#This Row],[ROA 2013]]-Table1[[#This Row],[ROA 2012]]), "x")</f>
        <v>0.14973262032085563</v>
      </c>
      <c r="BB569" s="3">
        <f xml:space="preserve"> IFERROR(ABS(Table1[[#This Row],[ROA 2014]]-Table1[[#This Row],[ROA 2013]]), "x")</f>
        <v>0.13131313131313133</v>
      </c>
      <c r="BC569" s="3">
        <f xml:space="preserve"> IFERROR(ABS(Table1[[#This Row],[ROA 2015]]-Table1[[#This Row],[ROA 2014]]), "x")</f>
        <v>2.2222222222222227E-2</v>
      </c>
      <c r="BD569" s="3">
        <f xml:space="preserve"> IFERROR(ABS(Table1[[#This Row],[ROA 2016]]-Table1[[#This Row],[ROA 2015]]), "x")</f>
        <v>4.9999999999999989E-2</v>
      </c>
      <c r="BE569" s="3">
        <f xml:space="preserve"> IFERROR(ABS(Table1[[#This Row],[ROA 2017]]-Table1[[#This Row],[ROA 2016]]), "x")</f>
        <v>0.25</v>
      </c>
      <c r="BF569" s="3">
        <f xml:space="preserve"> IFERROR(ABS(Table1[[#This Row],[ROA 2018]]-Table1[[#This Row],[ROA 2017]]), "x")</f>
        <v>0.19047619047619047</v>
      </c>
      <c r="BG569" s="3">
        <f xml:space="preserve"> IFERROR(ABS(Table1[[#This Row],[ROA 2019]]-Table1[[#This Row],[ROA 2018]]), "x")</f>
        <v>9.5238095238095455E-3</v>
      </c>
      <c r="BH569" s="3">
        <f xml:space="preserve"> IFERROR(ABS(Table1[[#This Row],[ROA 2020]]-Table1[[#This Row],[ROA 2019]]), "x")</f>
        <v>6.9565217391304363E-2</v>
      </c>
      <c r="BI569" s="3">
        <f xml:space="preserve"> IFERROR(ABS(Table1[[#This Row],[ROA 2021]]-Table1[[#This Row],[ROA 2020]]), "x")</f>
        <v>7.780320366132723E-2</v>
      </c>
      <c r="BJ569" s="3">
        <f xml:space="preserve"> IFERROR(AVERAGE(Table1[[#This Row],[ROA 2013-2012]:[ROA 2021-2020]]), "x")</f>
        <v>0.1056262661009823</v>
      </c>
      <c r="BK569" s="3">
        <f>IFERROR(AVERAGE(Table1[[#This Row],[ROA 2012]:[ROA 2021]]), "x")</f>
        <v>0.12778503357518028</v>
      </c>
      <c r="BN569" s="1">
        <f>SUM(Table1[[#This Row],[B/M Rank]:[ROA Rank]])</f>
        <v>0</v>
      </c>
    </row>
    <row r="570" spans="1:66" x14ac:dyDescent="0.25">
      <c r="A570" s="1" t="s">
        <v>2435</v>
      </c>
      <c r="B570" s="1" t="s">
        <v>4395</v>
      </c>
      <c r="C570" s="1" t="s">
        <v>471</v>
      </c>
      <c r="D570" s="1" t="s">
        <v>392</v>
      </c>
      <c r="E570" s="1" t="s">
        <v>108</v>
      </c>
      <c r="F570" s="1">
        <v>8.84</v>
      </c>
      <c r="G570" s="19"/>
      <c r="H570" s="19"/>
      <c r="I570" s="19"/>
      <c r="J570" s="19"/>
      <c r="K570" s="1"/>
      <c r="L570" s="19"/>
      <c r="M570" s="1" t="s">
        <v>1494</v>
      </c>
      <c r="N570" s="1" t="s">
        <v>1494</v>
      </c>
      <c r="O570" s="1" t="s">
        <v>1494</v>
      </c>
      <c r="P570" s="1" t="s">
        <v>1494</v>
      </c>
      <c r="Q570" s="1" t="s">
        <v>1494</v>
      </c>
      <c r="R570" s="1" t="s">
        <v>1494</v>
      </c>
      <c r="S570" s="1" t="s">
        <v>1494</v>
      </c>
      <c r="T570" s="1" t="s">
        <v>1494</v>
      </c>
      <c r="U570" s="1" t="s">
        <v>1494</v>
      </c>
      <c r="V570" s="1" t="s">
        <v>1494</v>
      </c>
      <c r="W570" s="1" t="s">
        <v>1494</v>
      </c>
      <c r="X570" s="1" t="s">
        <v>1494</v>
      </c>
      <c r="Z570" s="3" t="str">
        <f xml:space="preserve"> IFERROR(AVEDEV(Table1[[#This Row],[GP 2012]:[GP 2021]]) / Table1[[#This Row],[Avg GP]], "x")</f>
        <v>x</v>
      </c>
      <c r="AA570" s="2" t="str">
        <f xml:space="preserve"> IFERROR(AVERAGE(Table1[[#This Row],[GP 2012]:[GP 2021]]), "x")</f>
        <v>x</v>
      </c>
      <c r="AB570" s="11" t="e">
        <f>Table1[Equity]/Table1[Market Capital]</f>
        <v>#VALUE!</v>
      </c>
      <c r="AC570" s="1" t="s">
        <v>1494</v>
      </c>
      <c r="AD570" s="1" t="s">
        <v>1494</v>
      </c>
      <c r="AE570" s="1" t="s">
        <v>1494</v>
      </c>
      <c r="AF570" s="1" t="s">
        <v>1494</v>
      </c>
      <c r="AG570" s="1" t="s">
        <v>1494</v>
      </c>
      <c r="AH570" s="1" t="s">
        <v>1494</v>
      </c>
      <c r="AI570" s="1" t="s">
        <v>1494</v>
      </c>
      <c r="AJ570" s="1" t="s">
        <v>1494</v>
      </c>
      <c r="AK570" s="1" t="s">
        <v>1494</v>
      </c>
      <c r="AL570" s="1" t="s">
        <v>1494</v>
      </c>
      <c r="AM570" s="1" t="s">
        <v>1494</v>
      </c>
      <c r="AN570" s="1" t="s">
        <v>1494</v>
      </c>
      <c r="AO570" s="3" t="str">
        <f xml:space="preserve"> IFERROR(Table1[[#This Row],[GP 2012]]/Table1[[#This Row],[Total Assets 2012]], "x")</f>
        <v>x</v>
      </c>
      <c r="AP570" s="3" t="str">
        <f xml:space="preserve"> IFERROR(Table1[[#This Row],[GP 2013]]/Table1[[#This Row],[Total Assets 2013]], "x")</f>
        <v>x</v>
      </c>
      <c r="AQ570" s="3" t="str">
        <f xml:space="preserve"> IFERROR(Table1[[#This Row],[GP 2014]]/Table1[[#This Row],[Total Assets 2014]], "x")</f>
        <v>x</v>
      </c>
      <c r="AR570" s="3" t="str">
        <f xml:space="preserve"> IFERROR(Table1[[#This Row],[GP 2015]]/Table1[[#This Row],[Total Assets 2015]], "x")</f>
        <v>x</v>
      </c>
      <c r="AS570" s="3" t="str">
        <f xml:space="preserve"> IFERROR(Table1[[#This Row],[GP 2016]]/Table1[[#This Row],[Total Assets 2016]], "x")</f>
        <v>x</v>
      </c>
      <c r="AT570" s="3" t="str">
        <f xml:space="preserve"> IFERROR(Table1[[#This Row],[GP 2017]]/Table1[[#This Row],[Total Assets 2017]], "x")</f>
        <v>x</v>
      </c>
      <c r="AU570" s="3" t="str">
        <f xml:space="preserve"> IFERROR(Table1[[#This Row],[GP 2018]]/Table1[[#This Row],[Total Assets 2018]], "x")</f>
        <v>x</v>
      </c>
      <c r="AV570" s="3" t="str">
        <f xml:space="preserve"> IFERROR(Table1[[#This Row],[GP 2019]]/Table1[[#This Row],[Total Assets 2019]], "x")</f>
        <v>x</v>
      </c>
      <c r="AW570" s="3" t="str">
        <f xml:space="preserve"> IFERROR(Table1[[#This Row],[GP 2020]]/Table1[[#This Row],[Total Assets 2020]], "x")</f>
        <v>x</v>
      </c>
      <c r="AX570" s="3" t="str">
        <f xml:space="preserve"> IFERROR(Table1[[#This Row],[GP 2021]]/Table1[[#This Row],[Total Assets 2021]], "x")</f>
        <v>x</v>
      </c>
      <c r="AY570" s="3" t="str">
        <f xml:space="preserve"> IFERROR(Table1[[#This Row],[GP TTM]]/Table1[[#This Row],[Total Assets TTM]], "x")</f>
        <v>x</v>
      </c>
      <c r="BA570" s="3" t="str">
        <f xml:space="preserve"> IFERROR(ABS(Table1[[#This Row],[ROA 2013]]-Table1[[#This Row],[ROA 2012]]), "x")</f>
        <v>x</v>
      </c>
      <c r="BB570" s="3" t="str">
        <f xml:space="preserve"> IFERROR(ABS(Table1[[#This Row],[ROA 2014]]-Table1[[#This Row],[ROA 2013]]), "x")</f>
        <v>x</v>
      </c>
      <c r="BC570" s="3" t="str">
        <f xml:space="preserve"> IFERROR(ABS(Table1[[#This Row],[ROA 2015]]-Table1[[#This Row],[ROA 2014]]), "x")</f>
        <v>x</v>
      </c>
      <c r="BD570" s="3" t="str">
        <f xml:space="preserve"> IFERROR(ABS(Table1[[#This Row],[ROA 2016]]-Table1[[#This Row],[ROA 2015]]), "x")</f>
        <v>x</v>
      </c>
      <c r="BE570" s="3" t="str">
        <f xml:space="preserve"> IFERROR(ABS(Table1[[#This Row],[ROA 2017]]-Table1[[#This Row],[ROA 2016]]), "x")</f>
        <v>x</v>
      </c>
      <c r="BF570" s="3" t="str">
        <f xml:space="preserve"> IFERROR(ABS(Table1[[#This Row],[ROA 2018]]-Table1[[#This Row],[ROA 2017]]), "x")</f>
        <v>x</v>
      </c>
      <c r="BG570" s="3" t="str">
        <f xml:space="preserve"> IFERROR(ABS(Table1[[#This Row],[ROA 2019]]-Table1[[#This Row],[ROA 2018]]), "x")</f>
        <v>x</v>
      </c>
      <c r="BH570" s="3" t="str">
        <f xml:space="preserve"> IFERROR(ABS(Table1[[#This Row],[ROA 2020]]-Table1[[#This Row],[ROA 2019]]), "x")</f>
        <v>x</v>
      </c>
      <c r="BI570" s="3" t="str">
        <f xml:space="preserve"> IFERROR(ABS(Table1[[#This Row],[ROA 2021]]-Table1[[#This Row],[ROA 2020]]), "x")</f>
        <v>x</v>
      </c>
      <c r="BJ570" s="3" t="str">
        <f xml:space="preserve"> IFERROR(AVERAGE(Table1[[#This Row],[ROA 2013-2012]:[ROA 2021-2020]]), "x")</f>
        <v>x</v>
      </c>
      <c r="BK570" s="3" t="str">
        <f>IFERROR(AVERAGE(Table1[[#This Row],[ROA 2012]:[ROA 2021]]), "x")</f>
        <v>x</v>
      </c>
      <c r="BN570" s="1">
        <f>SUM(Table1[[#This Row],[B/M Rank]:[ROA Rank]])</f>
        <v>0</v>
      </c>
    </row>
    <row r="571" spans="1:66" x14ac:dyDescent="0.25">
      <c r="A571" s="1" t="s">
        <v>2756</v>
      </c>
      <c r="B571" s="1" t="s">
        <v>807</v>
      </c>
      <c r="C571" s="1" t="s">
        <v>801</v>
      </c>
      <c r="D571" s="1" t="s">
        <v>392</v>
      </c>
      <c r="E571" s="1" t="s">
        <v>108</v>
      </c>
      <c r="F571" s="1">
        <v>8.84</v>
      </c>
      <c r="G571" s="19"/>
      <c r="H571" s="19"/>
      <c r="I571" s="19"/>
      <c r="J571" s="19"/>
      <c r="K571" s="1"/>
      <c r="L571" s="19"/>
      <c r="M571" s="1">
        <v>2012</v>
      </c>
      <c r="N571" s="1">
        <v>7.2</v>
      </c>
      <c r="O571" s="1">
        <v>7</v>
      </c>
      <c r="P571" s="1">
        <v>5.7</v>
      </c>
      <c r="Q571" s="1">
        <v>3.9</v>
      </c>
      <c r="R571" s="1">
        <v>2.4</v>
      </c>
      <c r="S571" s="1">
        <v>1.8</v>
      </c>
      <c r="T571" s="1">
        <v>1.2</v>
      </c>
      <c r="U571" s="1">
        <v>2.2000000000000002</v>
      </c>
      <c r="V571" s="1">
        <v>5.6</v>
      </c>
      <c r="W571" s="1">
        <v>1</v>
      </c>
      <c r="X571" s="1">
        <v>1.8</v>
      </c>
      <c r="Z571" s="3">
        <f xml:space="preserve"> IFERROR(AVEDEV(Table1[[#This Row],[GP 2012]:[GP 2021]]) / Table1[[#This Row],[Avg GP]], "x")</f>
        <v>0.54736842105263173</v>
      </c>
      <c r="AA571" s="2">
        <f xml:space="preserve"> IFERROR(AVERAGE(Table1[[#This Row],[GP 2012]:[GP 2021]]), "x")</f>
        <v>3.7999999999999994</v>
      </c>
      <c r="AB571" s="11">
        <f>Table1[Equity]/Table1[Market Capital]</f>
        <v>0.91628959276018096</v>
      </c>
      <c r="AC571" s="1">
        <v>45.8</v>
      </c>
      <c r="AD571" s="1">
        <v>45.4</v>
      </c>
      <c r="AE571" s="1">
        <v>43.6</v>
      </c>
      <c r="AF571" s="1">
        <v>17.600000000000001</v>
      </c>
      <c r="AG571" s="1">
        <v>9.8000000000000007</v>
      </c>
      <c r="AH571" s="1">
        <v>7.1</v>
      </c>
      <c r="AI571" s="1">
        <v>5.2</v>
      </c>
      <c r="AJ571" s="1">
        <v>5.7</v>
      </c>
      <c r="AK571" s="1">
        <v>8.1999999999999993</v>
      </c>
      <c r="AL571" s="1">
        <v>8.8000000000000007</v>
      </c>
      <c r="AM571" s="1">
        <v>8.6</v>
      </c>
      <c r="AN571" s="1">
        <v>8.1</v>
      </c>
      <c r="AO571" s="3">
        <f xml:space="preserve"> IFERROR(Table1[[#This Row],[GP 2012]]/Table1[[#This Row],[Total Assets 2012]], "x")</f>
        <v>0.15720524017467249</v>
      </c>
      <c r="AP571" s="3">
        <f xml:space="preserve"> IFERROR(Table1[[#This Row],[GP 2013]]/Table1[[#This Row],[Total Assets 2013]], "x")</f>
        <v>0.15418502202643172</v>
      </c>
      <c r="AQ571" s="3">
        <f xml:space="preserve"> IFERROR(Table1[[#This Row],[GP 2014]]/Table1[[#This Row],[Total Assets 2014]], "x")</f>
        <v>0.13073394495412843</v>
      </c>
      <c r="AR571" s="3">
        <f xml:space="preserve"> IFERROR(Table1[[#This Row],[GP 2015]]/Table1[[#This Row],[Total Assets 2015]], "x")</f>
        <v>0.22159090909090906</v>
      </c>
      <c r="AS571" s="3">
        <f xml:space="preserve"> IFERROR(Table1[[#This Row],[GP 2016]]/Table1[[#This Row],[Total Assets 2016]], "x")</f>
        <v>0.24489795918367344</v>
      </c>
      <c r="AT571" s="3">
        <f xml:space="preserve"> IFERROR(Table1[[#This Row],[GP 2017]]/Table1[[#This Row],[Total Assets 2017]], "x")</f>
        <v>0.25352112676056338</v>
      </c>
      <c r="AU571" s="3">
        <f xml:space="preserve"> IFERROR(Table1[[#This Row],[GP 2018]]/Table1[[#This Row],[Total Assets 2018]], "x")</f>
        <v>0.23076923076923075</v>
      </c>
      <c r="AV571" s="3">
        <f xml:space="preserve"> IFERROR(Table1[[#This Row],[GP 2019]]/Table1[[#This Row],[Total Assets 2019]], "x")</f>
        <v>0.38596491228070179</v>
      </c>
      <c r="AW571" s="3">
        <f xml:space="preserve"> IFERROR(Table1[[#This Row],[GP 2020]]/Table1[[#This Row],[Total Assets 2020]], "x")</f>
        <v>0.68292682926829273</v>
      </c>
      <c r="AX571" s="3">
        <f xml:space="preserve"> IFERROR(Table1[[#This Row],[GP 2021]]/Table1[[#This Row],[Total Assets 2021]], "x")</f>
        <v>0.11363636363636363</v>
      </c>
      <c r="AY571" s="3">
        <f xml:space="preserve"> IFERROR(Table1[[#This Row],[GP TTM]]/Table1[[#This Row],[Total Assets TTM]], "x")</f>
        <v>0.20930232558139536</v>
      </c>
      <c r="BA571" s="3">
        <f xml:space="preserve"> IFERROR(ABS(Table1[[#This Row],[ROA 2013]]-Table1[[#This Row],[ROA 2012]]), "x")</f>
        <v>3.0202181482407719E-3</v>
      </c>
      <c r="BB571" s="3">
        <f xml:space="preserve"> IFERROR(ABS(Table1[[#This Row],[ROA 2014]]-Table1[[#This Row],[ROA 2013]]), "x")</f>
        <v>2.3451077072303289E-2</v>
      </c>
      <c r="BC571" s="3">
        <f xml:space="preserve"> IFERROR(ABS(Table1[[#This Row],[ROA 2015]]-Table1[[#This Row],[ROA 2014]]), "x")</f>
        <v>9.0856964136780627E-2</v>
      </c>
      <c r="BD571" s="3">
        <f xml:space="preserve"> IFERROR(ABS(Table1[[#This Row],[ROA 2016]]-Table1[[#This Row],[ROA 2015]]), "x")</f>
        <v>2.3307050092764375E-2</v>
      </c>
      <c r="BE571" s="3">
        <f xml:space="preserve"> IFERROR(ABS(Table1[[#This Row],[ROA 2017]]-Table1[[#This Row],[ROA 2016]]), "x")</f>
        <v>8.6231675768899396E-3</v>
      </c>
      <c r="BF571" s="3">
        <f xml:space="preserve"> IFERROR(ABS(Table1[[#This Row],[ROA 2018]]-Table1[[#This Row],[ROA 2017]]), "x")</f>
        <v>2.2751895991332621E-2</v>
      </c>
      <c r="BG571" s="3">
        <f xml:space="preserve"> IFERROR(ABS(Table1[[#This Row],[ROA 2019]]-Table1[[#This Row],[ROA 2018]]), "x")</f>
        <v>0.15519568151147103</v>
      </c>
      <c r="BH571" s="3">
        <f xml:space="preserve"> IFERROR(ABS(Table1[[#This Row],[ROA 2020]]-Table1[[#This Row],[ROA 2019]]), "x")</f>
        <v>0.29696191698759095</v>
      </c>
      <c r="BI571" s="3">
        <f xml:space="preserve"> IFERROR(ABS(Table1[[#This Row],[ROA 2021]]-Table1[[#This Row],[ROA 2020]]), "x")</f>
        <v>0.56929046563192909</v>
      </c>
      <c r="BJ571" s="3">
        <f xml:space="preserve"> IFERROR(AVERAGE(Table1[[#This Row],[ROA 2013-2012]:[ROA 2021-2020]]), "x")</f>
        <v>0.13260649301658919</v>
      </c>
      <c r="BK571" s="3">
        <f>IFERROR(AVERAGE(Table1[[#This Row],[ROA 2012]:[ROA 2021]]), "x")</f>
        <v>0.25754315381449677</v>
      </c>
      <c r="BN571" s="1">
        <f>SUM(Table1[[#This Row],[B/M Rank]:[ROA Rank]])</f>
        <v>0</v>
      </c>
    </row>
    <row r="572" spans="1:66" x14ac:dyDescent="0.25">
      <c r="A572" s="1" t="s">
        <v>2955</v>
      </c>
      <c r="B572" s="1" t="s">
        <v>938</v>
      </c>
      <c r="C572" s="1" t="s">
        <v>4417</v>
      </c>
      <c r="D572" s="1" t="s">
        <v>268</v>
      </c>
      <c r="E572" s="1" t="s">
        <v>108</v>
      </c>
      <c r="F572" s="1">
        <v>8.84</v>
      </c>
      <c r="G572" s="19"/>
      <c r="H572" s="19"/>
      <c r="I572" s="19"/>
      <c r="J572" s="19"/>
      <c r="K572" s="1"/>
      <c r="L572" s="19"/>
      <c r="M572" s="1">
        <v>2012</v>
      </c>
      <c r="O572" s="1" t="s">
        <v>4368</v>
      </c>
      <c r="P572" s="1" t="s">
        <v>4368</v>
      </c>
      <c r="Q572" s="1">
        <v>-0.1</v>
      </c>
      <c r="R572" s="1">
        <v>-0.1</v>
      </c>
      <c r="S572" s="1">
        <v>0</v>
      </c>
      <c r="T572" s="1">
        <v>0</v>
      </c>
      <c r="U572" s="1" t="s">
        <v>4368</v>
      </c>
      <c r="V572" s="1" t="s">
        <v>4368</v>
      </c>
      <c r="W572" s="1" t="s">
        <v>4368</v>
      </c>
      <c r="X572" s="1" t="s">
        <v>4368</v>
      </c>
      <c r="Z572" s="3">
        <f xml:space="preserve"> IFERROR(AVEDEV(Table1[[#This Row],[GP 2012]:[GP 2021]]) / Table1[[#This Row],[Avg GP]], "x")</f>
        <v>-1</v>
      </c>
      <c r="AA572" s="2">
        <f xml:space="preserve"> IFERROR(AVERAGE(Table1[[#This Row],[GP 2012]:[GP 2021]]), "x")</f>
        <v>-0.05</v>
      </c>
      <c r="AB572" s="11">
        <f>Table1[Equity]/Table1[Market Capital]</f>
        <v>1.3235294117647058</v>
      </c>
      <c r="AD572" s="1">
        <v>5.5</v>
      </c>
      <c r="AE572" s="1">
        <v>4.4000000000000004</v>
      </c>
      <c r="AF572" s="1">
        <v>5.2</v>
      </c>
      <c r="AG572" s="1">
        <v>4.8</v>
      </c>
      <c r="AH572" s="1">
        <v>6.7</v>
      </c>
      <c r="AI572" s="1">
        <v>7.6</v>
      </c>
      <c r="AJ572" s="1">
        <v>6.7</v>
      </c>
      <c r="AK572" s="1">
        <v>6.2</v>
      </c>
      <c r="AL572" s="1">
        <v>6.2</v>
      </c>
      <c r="AM572" s="1">
        <v>12.2</v>
      </c>
      <c r="AN572" s="1">
        <v>11.7</v>
      </c>
      <c r="AO572" s="3" t="str">
        <f xml:space="preserve"> IFERROR(Table1[[#This Row],[GP 2012]]/Table1[[#This Row],[Total Assets 2012]], "x")</f>
        <v>x</v>
      </c>
      <c r="AP572" s="3" t="str">
        <f xml:space="preserve"> IFERROR(Table1[[#This Row],[GP 2013]]/Table1[[#This Row],[Total Assets 2013]], "x")</f>
        <v>x</v>
      </c>
      <c r="AQ572" s="3" t="str">
        <f xml:space="preserve"> IFERROR(Table1[[#This Row],[GP 2014]]/Table1[[#This Row],[Total Assets 2014]], "x")</f>
        <v>x</v>
      </c>
      <c r="AR572" s="3">
        <f xml:space="preserve"> IFERROR(Table1[[#This Row],[GP 2015]]/Table1[[#This Row],[Total Assets 2015]], "x")</f>
        <v>-1.9230769230769232E-2</v>
      </c>
      <c r="AS572" s="3">
        <f xml:space="preserve"> IFERROR(Table1[[#This Row],[GP 2016]]/Table1[[#This Row],[Total Assets 2016]], "x")</f>
        <v>-2.0833333333333336E-2</v>
      </c>
      <c r="AT572" s="3">
        <f xml:space="preserve"> IFERROR(Table1[[#This Row],[GP 2017]]/Table1[[#This Row],[Total Assets 2017]], "x")</f>
        <v>0</v>
      </c>
      <c r="AU572" s="3">
        <f xml:space="preserve"> IFERROR(Table1[[#This Row],[GP 2018]]/Table1[[#This Row],[Total Assets 2018]], "x")</f>
        <v>0</v>
      </c>
      <c r="AV572" s="3" t="str">
        <f xml:space="preserve"> IFERROR(Table1[[#This Row],[GP 2019]]/Table1[[#This Row],[Total Assets 2019]], "x")</f>
        <v>x</v>
      </c>
      <c r="AW572" s="3" t="str">
        <f xml:space="preserve"> IFERROR(Table1[[#This Row],[GP 2020]]/Table1[[#This Row],[Total Assets 2020]], "x")</f>
        <v>x</v>
      </c>
      <c r="AX572" s="3" t="str">
        <f xml:space="preserve"> IFERROR(Table1[[#This Row],[GP 2021]]/Table1[[#This Row],[Total Assets 2021]], "x")</f>
        <v>x</v>
      </c>
      <c r="AY572" s="3" t="str">
        <f xml:space="preserve"> IFERROR(Table1[[#This Row],[GP TTM]]/Table1[[#This Row],[Total Assets TTM]], "x")</f>
        <v>x</v>
      </c>
      <c r="BA572" s="3" t="str">
        <f xml:space="preserve"> IFERROR(ABS(Table1[[#This Row],[ROA 2013]]-Table1[[#This Row],[ROA 2012]]), "x")</f>
        <v>x</v>
      </c>
      <c r="BB572" s="3" t="str">
        <f xml:space="preserve"> IFERROR(ABS(Table1[[#This Row],[ROA 2014]]-Table1[[#This Row],[ROA 2013]]), "x")</f>
        <v>x</v>
      </c>
      <c r="BC572" s="3" t="str">
        <f xml:space="preserve"> IFERROR(ABS(Table1[[#This Row],[ROA 2015]]-Table1[[#This Row],[ROA 2014]]), "x")</f>
        <v>x</v>
      </c>
      <c r="BD572" s="3">
        <f xml:space="preserve"> IFERROR(ABS(Table1[[#This Row],[ROA 2016]]-Table1[[#This Row],[ROA 2015]]), "x")</f>
        <v>1.6025641025641038E-3</v>
      </c>
      <c r="BE572" s="3">
        <f xml:space="preserve"> IFERROR(ABS(Table1[[#This Row],[ROA 2017]]-Table1[[#This Row],[ROA 2016]]), "x")</f>
        <v>2.0833333333333336E-2</v>
      </c>
      <c r="BF572" s="3">
        <f xml:space="preserve"> IFERROR(ABS(Table1[[#This Row],[ROA 2018]]-Table1[[#This Row],[ROA 2017]]), "x")</f>
        <v>0</v>
      </c>
      <c r="BG572" s="3" t="str">
        <f xml:space="preserve"> IFERROR(ABS(Table1[[#This Row],[ROA 2019]]-Table1[[#This Row],[ROA 2018]]), "x")</f>
        <v>x</v>
      </c>
      <c r="BH572" s="3" t="str">
        <f xml:space="preserve"> IFERROR(ABS(Table1[[#This Row],[ROA 2020]]-Table1[[#This Row],[ROA 2019]]), "x")</f>
        <v>x</v>
      </c>
      <c r="BI572" s="3" t="str">
        <f xml:space="preserve"> IFERROR(ABS(Table1[[#This Row],[ROA 2021]]-Table1[[#This Row],[ROA 2020]]), "x")</f>
        <v>x</v>
      </c>
      <c r="BJ572" s="3">
        <f xml:space="preserve"> IFERROR(AVERAGE(Table1[[#This Row],[ROA 2013-2012]:[ROA 2021-2020]]), "x")</f>
        <v>7.4786324786324798E-3</v>
      </c>
      <c r="BK572" s="3">
        <f>IFERROR(AVERAGE(Table1[[#This Row],[ROA 2012]:[ROA 2021]]), "x")</f>
        <v>-1.0016025641025642E-2</v>
      </c>
      <c r="BN572" s="1">
        <f>SUM(Table1[[#This Row],[B/M Rank]:[ROA Rank]])</f>
        <v>0</v>
      </c>
    </row>
    <row r="573" spans="1:66" x14ac:dyDescent="0.25">
      <c r="A573" s="1" t="s">
        <v>3297</v>
      </c>
      <c r="B573" s="1" t="s">
        <v>1154</v>
      </c>
      <c r="C573" s="1" t="s">
        <v>4417</v>
      </c>
      <c r="D573" s="1" t="s">
        <v>268</v>
      </c>
      <c r="E573" s="1" t="s">
        <v>108</v>
      </c>
      <c r="F573" s="1">
        <v>8.9</v>
      </c>
      <c r="G573" s="19"/>
      <c r="H573" s="19"/>
      <c r="I573" s="19"/>
      <c r="J573" s="19"/>
      <c r="K573" s="1"/>
      <c r="L573" s="19"/>
      <c r="M573" s="1">
        <v>2012</v>
      </c>
      <c r="N573" s="1" t="s">
        <v>4368</v>
      </c>
      <c r="O573" s="1" t="s">
        <v>4368</v>
      </c>
      <c r="P573" s="1" t="s">
        <v>4368</v>
      </c>
      <c r="Q573" s="1" t="s">
        <v>4368</v>
      </c>
      <c r="R573" s="1" t="s">
        <v>4368</v>
      </c>
      <c r="S573" s="1" t="s">
        <v>4368</v>
      </c>
      <c r="T573" s="1" t="s">
        <v>4368</v>
      </c>
      <c r="U573" s="1" t="s">
        <v>4368</v>
      </c>
      <c r="V573" s="1" t="s">
        <v>4368</v>
      </c>
      <c r="W573" s="1" t="s">
        <v>4368</v>
      </c>
      <c r="X573" s="1" t="s">
        <v>4368</v>
      </c>
      <c r="Z573" s="3" t="str">
        <f xml:space="preserve"> IFERROR(AVEDEV(Table1[[#This Row],[GP 2012]:[GP 2021]]) / Table1[[#This Row],[Avg GP]], "x")</f>
        <v>x</v>
      </c>
      <c r="AA573" s="2" t="str">
        <f xml:space="preserve"> IFERROR(AVERAGE(Table1[[#This Row],[GP 2012]:[GP 2021]]), "x")</f>
        <v>x</v>
      </c>
      <c r="AB573" s="11">
        <f>Table1[Equity]/Table1[Market Capital]</f>
        <v>0.797752808988764</v>
      </c>
      <c r="AC573" s="1">
        <v>32.4</v>
      </c>
      <c r="AD573" s="1">
        <v>34.5</v>
      </c>
      <c r="AE573" s="1">
        <v>31.6</v>
      </c>
      <c r="AF573" s="1">
        <v>12</v>
      </c>
      <c r="AG573" s="1">
        <v>12.1</v>
      </c>
      <c r="AH573" s="1">
        <v>10.6</v>
      </c>
      <c r="AI573" s="1">
        <v>14.1</v>
      </c>
      <c r="AJ573" s="1">
        <v>12.1</v>
      </c>
      <c r="AK573" s="1">
        <v>13.3</v>
      </c>
      <c r="AL573" s="1">
        <v>11</v>
      </c>
      <c r="AM573" s="1">
        <v>7.8</v>
      </c>
      <c r="AN573" s="1">
        <v>7.1</v>
      </c>
      <c r="AO573" s="3" t="str">
        <f xml:space="preserve"> IFERROR(Table1[[#This Row],[GP 2012]]/Table1[[#This Row],[Total Assets 2012]], "x")</f>
        <v>x</v>
      </c>
      <c r="AP573" s="3" t="str">
        <f xml:space="preserve"> IFERROR(Table1[[#This Row],[GP 2013]]/Table1[[#This Row],[Total Assets 2013]], "x")</f>
        <v>x</v>
      </c>
      <c r="AQ573" s="3" t="str">
        <f xml:space="preserve"> IFERROR(Table1[[#This Row],[GP 2014]]/Table1[[#This Row],[Total Assets 2014]], "x")</f>
        <v>x</v>
      </c>
      <c r="AR573" s="3" t="str">
        <f xml:space="preserve"> IFERROR(Table1[[#This Row],[GP 2015]]/Table1[[#This Row],[Total Assets 2015]], "x")</f>
        <v>x</v>
      </c>
      <c r="AS573" s="3" t="str">
        <f xml:space="preserve"> IFERROR(Table1[[#This Row],[GP 2016]]/Table1[[#This Row],[Total Assets 2016]], "x")</f>
        <v>x</v>
      </c>
      <c r="AT573" s="3" t="str">
        <f xml:space="preserve"> IFERROR(Table1[[#This Row],[GP 2017]]/Table1[[#This Row],[Total Assets 2017]], "x")</f>
        <v>x</v>
      </c>
      <c r="AU573" s="3" t="str">
        <f xml:space="preserve"> IFERROR(Table1[[#This Row],[GP 2018]]/Table1[[#This Row],[Total Assets 2018]], "x")</f>
        <v>x</v>
      </c>
      <c r="AV573" s="3" t="str">
        <f xml:space="preserve"> IFERROR(Table1[[#This Row],[GP 2019]]/Table1[[#This Row],[Total Assets 2019]], "x")</f>
        <v>x</v>
      </c>
      <c r="AW573" s="3" t="str">
        <f xml:space="preserve"> IFERROR(Table1[[#This Row],[GP 2020]]/Table1[[#This Row],[Total Assets 2020]], "x")</f>
        <v>x</v>
      </c>
      <c r="AX573" s="3" t="str">
        <f xml:space="preserve"> IFERROR(Table1[[#This Row],[GP 2021]]/Table1[[#This Row],[Total Assets 2021]], "x")</f>
        <v>x</v>
      </c>
      <c r="AY573" s="3" t="str">
        <f xml:space="preserve"> IFERROR(Table1[[#This Row],[GP TTM]]/Table1[[#This Row],[Total Assets TTM]], "x")</f>
        <v>x</v>
      </c>
      <c r="BA573" s="3" t="str">
        <f xml:space="preserve"> IFERROR(ABS(Table1[[#This Row],[ROA 2013]]-Table1[[#This Row],[ROA 2012]]), "x")</f>
        <v>x</v>
      </c>
      <c r="BB573" s="3" t="str">
        <f xml:space="preserve"> IFERROR(ABS(Table1[[#This Row],[ROA 2014]]-Table1[[#This Row],[ROA 2013]]), "x")</f>
        <v>x</v>
      </c>
      <c r="BC573" s="3" t="str">
        <f xml:space="preserve"> IFERROR(ABS(Table1[[#This Row],[ROA 2015]]-Table1[[#This Row],[ROA 2014]]), "x")</f>
        <v>x</v>
      </c>
      <c r="BD573" s="3" t="str">
        <f xml:space="preserve"> IFERROR(ABS(Table1[[#This Row],[ROA 2016]]-Table1[[#This Row],[ROA 2015]]), "x")</f>
        <v>x</v>
      </c>
      <c r="BE573" s="3" t="str">
        <f xml:space="preserve"> IFERROR(ABS(Table1[[#This Row],[ROA 2017]]-Table1[[#This Row],[ROA 2016]]), "x")</f>
        <v>x</v>
      </c>
      <c r="BF573" s="3" t="str">
        <f xml:space="preserve"> IFERROR(ABS(Table1[[#This Row],[ROA 2018]]-Table1[[#This Row],[ROA 2017]]), "x")</f>
        <v>x</v>
      </c>
      <c r="BG573" s="3" t="str">
        <f xml:space="preserve"> IFERROR(ABS(Table1[[#This Row],[ROA 2019]]-Table1[[#This Row],[ROA 2018]]), "x")</f>
        <v>x</v>
      </c>
      <c r="BH573" s="3" t="str">
        <f xml:space="preserve"> IFERROR(ABS(Table1[[#This Row],[ROA 2020]]-Table1[[#This Row],[ROA 2019]]), "x")</f>
        <v>x</v>
      </c>
      <c r="BI573" s="3" t="str">
        <f xml:space="preserve"> IFERROR(ABS(Table1[[#This Row],[ROA 2021]]-Table1[[#This Row],[ROA 2020]]), "x")</f>
        <v>x</v>
      </c>
      <c r="BJ573" s="3" t="str">
        <f xml:space="preserve"> IFERROR(AVERAGE(Table1[[#This Row],[ROA 2013-2012]:[ROA 2021-2020]]), "x")</f>
        <v>x</v>
      </c>
      <c r="BK573" s="3" t="str">
        <f>IFERROR(AVERAGE(Table1[[#This Row],[ROA 2012]:[ROA 2021]]), "x")</f>
        <v>x</v>
      </c>
      <c r="BN573" s="1">
        <f>SUM(Table1[[#This Row],[B/M Rank]:[ROA Rank]])</f>
        <v>0</v>
      </c>
    </row>
    <row r="574" spans="1:66" x14ac:dyDescent="0.25">
      <c r="A574" s="1" t="s">
        <v>2215</v>
      </c>
      <c r="B574" s="1" t="s">
        <v>257</v>
      </c>
      <c r="C574" s="1" t="s">
        <v>4374</v>
      </c>
      <c r="D574" s="1" t="s">
        <v>142</v>
      </c>
      <c r="E574" s="1" t="s">
        <v>108</v>
      </c>
      <c r="F574" s="1">
        <v>8.92</v>
      </c>
      <c r="G574" s="19"/>
      <c r="H574" s="19"/>
      <c r="I574" s="19"/>
      <c r="J574" s="19"/>
      <c r="K574" s="1"/>
      <c r="L574" s="19"/>
      <c r="M574" s="1">
        <v>2013</v>
      </c>
      <c r="N574" s="1">
        <v>-24.4</v>
      </c>
      <c r="O574" s="1">
        <v>-15.1</v>
      </c>
      <c r="P574" s="1">
        <v>-5.5</v>
      </c>
      <c r="Q574" s="1">
        <v>-6.7</v>
      </c>
      <c r="R574" s="1">
        <v>14.9</v>
      </c>
      <c r="S574" s="1">
        <v>22.7</v>
      </c>
      <c r="T574" s="1">
        <v>-24.3</v>
      </c>
      <c r="U574" s="1">
        <v>3.8</v>
      </c>
      <c r="V574" s="1">
        <v>5.7</v>
      </c>
      <c r="W574" s="1">
        <v>9.1</v>
      </c>
      <c r="X574" s="1">
        <v>5.4</v>
      </c>
      <c r="Z574" s="3">
        <f xml:space="preserve"> IFERROR(AVEDEV(Table1[[#This Row],[GP 2012]:[GP 2021]]) / Table1[[#This Row],[Avg GP]], "x")</f>
        <v>-6.6767676767676747</v>
      </c>
      <c r="AA574" s="2">
        <f xml:space="preserve"> IFERROR(AVERAGE(Table1[[#This Row],[GP 2012]:[GP 2021]]), "x")</f>
        <v>-1.9800000000000011</v>
      </c>
      <c r="AB574" s="11">
        <f>Table1[Equity]/Table1[Market Capital]</f>
        <v>4.4730941704035869</v>
      </c>
      <c r="AC574" s="1">
        <v>75.8</v>
      </c>
      <c r="AD574" s="1">
        <v>48.9</v>
      </c>
      <c r="AE574" s="1">
        <v>39.9</v>
      </c>
      <c r="AF574" s="1">
        <v>28.9</v>
      </c>
      <c r="AG574" s="1">
        <v>35.6</v>
      </c>
      <c r="AH574" s="1">
        <v>56.3</v>
      </c>
      <c r="AI574" s="1">
        <v>27.6</v>
      </c>
      <c r="AJ574" s="1">
        <v>30.3</v>
      </c>
      <c r="AK574" s="1">
        <v>34.200000000000003</v>
      </c>
      <c r="AL574" s="1">
        <v>43.1</v>
      </c>
      <c r="AM574" s="1">
        <v>42.3</v>
      </c>
      <c r="AN574" s="1">
        <v>39.9</v>
      </c>
      <c r="AO574" s="3">
        <f xml:space="preserve"> IFERROR(Table1[[#This Row],[GP 2012]]/Table1[[#This Row],[Total Assets 2012]], "x")</f>
        <v>-0.32189973614775724</v>
      </c>
      <c r="AP574" s="3">
        <f xml:space="preserve"> IFERROR(Table1[[#This Row],[GP 2013]]/Table1[[#This Row],[Total Assets 2013]], "x")</f>
        <v>-0.30879345603271985</v>
      </c>
      <c r="AQ574" s="3">
        <f xml:space="preserve"> IFERROR(Table1[[#This Row],[GP 2014]]/Table1[[#This Row],[Total Assets 2014]], "x")</f>
        <v>-0.13784461152882205</v>
      </c>
      <c r="AR574" s="3">
        <f xml:space="preserve"> IFERROR(Table1[[#This Row],[GP 2015]]/Table1[[#This Row],[Total Assets 2015]], "x")</f>
        <v>-0.2318339100346021</v>
      </c>
      <c r="AS574" s="3">
        <f xml:space="preserve"> IFERROR(Table1[[#This Row],[GP 2016]]/Table1[[#This Row],[Total Assets 2016]], "x")</f>
        <v>0.4185393258426966</v>
      </c>
      <c r="AT574" s="3">
        <f xml:space="preserve"> IFERROR(Table1[[#This Row],[GP 2017]]/Table1[[#This Row],[Total Assets 2017]], "x")</f>
        <v>0.40319715808170514</v>
      </c>
      <c r="AU574" s="3">
        <f xml:space="preserve"> IFERROR(Table1[[#This Row],[GP 2018]]/Table1[[#This Row],[Total Assets 2018]], "x")</f>
        <v>-0.88043478260869568</v>
      </c>
      <c r="AV574" s="3">
        <f xml:space="preserve"> IFERROR(Table1[[#This Row],[GP 2019]]/Table1[[#This Row],[Total Assets 2019]], "x")</f>
        <v>0.1254125412541254</v>
      </c>
      <c r="AW574" s="3">
        <f xml:space="preserve"> IFERROR(Table1[[#This Row],[GP 2020]]/Table1[[#This Row],[Total Assets 2020]], "x")</f>
        <v>0.16666666666666666</v>
      </c>
      <c r="AX574" s="3">
        <f xml:space="preserve"> IFERROR(Table1[[#This Row],[GP 2021]]/Table1[[#This Row],[Total Assets 2021]], "x")</f>
        <v>0.21113689095127608</v>
      </c>
      <c r="AY574" s="3">
        <f xml:space="preserve"> IFERROR(Table1[[#This Row],[GP TTM]]/Table1[[#This Row],[Total Assets TTM]], "x")</f>
        <v>0.12765957446808512</v>
      </c>
      <c r="BA574" s="3">
        <f xml:space="preserve"> IFERROR(ABS(Table1[[#This Row],[ROA 2013]]-Table1[[#This Row],[ROA 2012]]), "x")</f>
        <v>1.3106280115037394E-2</v>
      </c>
      <c r="BB574" s="3">
        <f xml:space="preserve"> IFERROR(ABS(Table1[[#This Row],[ROA 2014]]-Table1[[#This Row],[ROA 2013]]), "x")</f>
        <v>0.1709488445038978</v>
      </c>
      <c r="BC574" s="3">
        <f xml:space="preserve"> IFERROR(ABS(Table1[[#This Row],[ROA 2015]]-Table1[[#This Row],[ROA 2014]]), "x")</f>
        <v>9.3989298505780056E-2</v>
      </c>
      <c r="BD574" s="3">
        <f xml:space="preserve"> IFERROR(ABS(Table1[[#This Row],[ROA 2016]]-Table1[[#This Row],[ROA 2015]]), "x")</f>
        <v>0.65037323587729867</v>
      </c>
      <c r="BE574" s="3">
        <f xml:space="preserve"> IFERROR(ABS(Table1[[#This Row],[ROA 2017]]-Table1[[#This Row],[ROA 2016]]), "x")</f>
        <v>1.5342167760991454E-2</v>
      </c>
      <c r="BF574" s="3">
        <f xml:space="preserve"> IFERROR(ABS(Table1[[#This Row],[ROA 2018]]-Table1[[#This Row],[ROA 2017]]), "x")</f>
        <v>1.2836319406904009</v>
      </c>
      <c r="BG574" s="3">
        <f xml:space="preserve"> IFERROR(ABS(Table1[[#This Row],[ROA 2019]]-Table1[[#This Row],[ROA 2018]]), "x")</f>
        <v>1.0058473238628212</v>
      </c>
      <c r="BH574" s="3">
        <f xml:space="preserve"> IFERROR(ABS(Table1[[#This Row],[ROA 2020]]-Table1[[#This Row],[ROA 2019]]), "x")</f>
        <v>4.1254125412541254E-2</v>
      </c>
      <c r="BI574" s="3">
        <f xml:space="preserve"> IFERROR(ABS(Table1[[#This Row],[ROA 2021]]-Table1[[#This Row],[ROA 2020]]), "x")</f>
        <v>4.4470224284609422E-2</v>
      </c>
      <c r="BJ574" s="3">
        <f xml:space="preserve"> IFERROR(AVERAGE(Table1[[#This Row],[ROA 2013-2012]:[ROA 2021-2020]]), "x")</f>
        <v>0.36877371566815315</v>
      </c>
      <c r="BK574" s="3">
        <f>IFERROR(AVERAGE(Table1[[#This Row],[ROA 2012]:[ROA 2021]]), "x")</f>
        <v>-5.5585391355612704E-2</v>
      </c>
      <c r="BN574" s="1">
        <f>SUM(Table1[[#This Row],[B/M Rank]:[ROA Rank]])</f>
        <v>0</v>
      </c>
    </row>
    <row r="575" spans="1:66" x14ac:dyDescent="0.25">
      <c r="A575" s="1" t="s">
        <v>3430</v>
      </c>
      <c r="B575" s="1" t="s">
        <v>4646</v>
      </c>
      <c r="C575" s="1" t="s">
        <v>4417</v>
      </c>
      <c r="D575" s="1" t="s">
        <v>268</v>
      </c>
      <c r="E575" s="1" t="s">
        <v>108</v>
      </c>
      <c r="F575" s="1">
        <v>8.92</v>
      </c>
      <c r="G575" s="19"/>
      <c r="H575" s="19"/>
      <c r="I575" s="19"/>
      <c r="J575" s="19"/>
      <c r="K575" s="1"/>
      <c r="L575" s="19"/>
      <c r="M575" s="1">
        <v>2013</v>
      </c>
      <c r="O575" s="1" t="s">
        <v>4368</v>
      </c>
      <c r="P575" s="1" t="s">
        <v>4368</v>
      </c>
      <c r="Q575" s="1" t="s">
        <v>4368</v>
      </c>
      <c r="R575" s="1" t="s">
        <v>4368</v>
      </c>
      <c r="S575" s="1" t="s">
        <v>4368</v>
      </c>
      <c r="T575" s="1" t="s">
        <v>4368</v>
      </c>
      <c r="U575" s="1">
        <v>-1.5</v>
      </c>
      <c r="V575" s="1">
        <v>0.1</v>
      </c>
      <c r="W575" s="1">
        <v>0</v>
      </c>
      <c r="X575" s="1">
        <v>0</v>
      </c>
      <c r="Z575" s="3">
        <f xml:space="preserve"> IFERROR(AVEDEV(Table1[[#This Row],[GP 2012]:[GP 2021]]) / Table1[[#This Row],[Avg GP]], "x")</f>
        <v>-1.4761904761904765</v>
      </c>
      <c r="AA575" s="2">
        <f xml:space="preserve"> IFERROR(AVERAGE(Table1[[#This Row],[GP 2012]:[GP 2021]]), "x")</f>
        <v>-0.46666666666666662</v>
      </c>
      <c r="AB575" s="11">
        <f>Table1[Equity]/Table1[Market Capital]</f>
        <v>1.0986547085201794</v>
      </c>
      <c r="AD575" s="1">
        <v>0.7</v>
      </c>
      <c r="AE575" s="1">
        <v>0.7</v>
      </c>
      <c r="AF575" s="1">
        <v>1.3</v>
      </c>
      <c r="AG575" s="1">
        <v>1.2</v>
      </c>
      <c r="AH575" s="1">
        <v>1.7</v>
      </c>
      <c r="AI575" s="1">
        <v>8</v>
      </c>
      <c r="AJ575" s="1">
        <v>4.9000000000000004</v>
      </c>
      <c r="AK575" s="1">
        <v>5</v>
      </c>
      <c r="AL575" s="1">
        <v>12.8</v>
      </c>
      <c r="AM575" s="1">
        <v>11.6</v>
      </c>
      <c r="AN575" s="1">
        <v>9.8000000000000007</v>
      </c>
      <c r="AO575" s="3" t="str">
        <f xml:space="preserve"> IFERROR(Table1[[#This Row],[GP 2012]]/Table1[[#This Row],[Total Assets 2012]], "x")</f>
        <v>x</v>
      </c>
      <c r="AP575" s="3" t="str">
        <f xml:space="preserve"> IFERROR(Table1[[#This Row],[GP 2013]]/Table1[[#This Row],[Total Assets 2013]], "x")</f>
        <v>x</v>
      </c>
      <c r="AQ575" s="3" t="str">
        <f xml:space="preserve"> IFERROR(Table1[[#This Row],[GP 2014]]/Table1[[#This Row],[Total Assets 2014]], "x")</f>
        <v>x</v>
      </c>
      <c r="AR575" s="3" t="str">
        <f xml:space="preserve"> IFERROR(Table1[[#This Row],[GP 2015]]/Table1[[#This Row],[Total Assets 2015]], "x")</f>
        <v>x</v>
      </c>
      <c r="AS575" s="3" t="str">
        <f xml:space="preserve"> IFERROR(Table1[[#This Row],[GP 2016]]/Table1[[#This Row],[Total Assets 2016]], "x")</f>
        <v>x</v>
      </c>
      <c r="AT575" s="3" t="str">
        <f xml:space="preserve"> IFERROR(Table1[[#This Row],[GP 2017]]/Table1[[#This Row],[Total Assets 2017]], "x")</f>
        <v>x</v>
      </c>
      <c r="AU575" s="3" t="str">
        <f xml:space="preserve"> IFERROR(Table1[[#This Row],[GP 2018]]/Table1[[#This Row],[Total Assets 2018]], "x")</f>
        <v>x</v>
      </c>
      <c r="AV575" s="3">
        <f xml:space="preserve"> IFERROR(Table1[[#This Row],[GP 2019]]/Table1[[#This Row],[Total Assets 2019]], "x")</f>
        <v>-0.30612244897959179</v>
      </c>
      <c r="AW575" s="3">
        <f xml:space="preserve"> IFERROR(Table1[[#This Row],[GP 2020]]/Table1[[#This Row],[Total Assets 2020]], "x")</f>
        <v>0.02</v>
      </c>
      <c r="AX575" s="3">
        <f xml:space="preserve"> IFERROR(Table1[[#This Row],[GP 2021]]/Table1[[#This Row],[Total Assets 2021]], "x")</f>
        <v>0</v>
      </c>
      <c r="AY575" s="3">
        <f xml:space="preserve"> IFERROR(Table1[[#This Row],[GP TTM]]/Table1[[#This Row],[Total Assets TTM]], "x")</f>
        <v>0</v>
      </c>
      <c r="BA575" s="3" t="str">
        <f xml:space="preserve"> IFERROR(ABS(Table1[[#This Row],[ROA 2013]]-Table1[[#This Row],[ROA 2012]]), "x")</f>
        <v>x</v>
      </c>
      <c r="BB575" s="3" t="str">
        <f xml:space="preserve"> IFERROR(ABS(Table1[[#This Row],[ROA 2014]]-Table1[[#This Row],[ROA 2013]]), "x")</f>
        <v>x</v>
      </c>
      <c r="BC575" s="3" t="str">
        <f xml:space="preserve"> IFERROR(ABS(Table1[[#This Row],[ROA 2015]]-Table1[[#This Row],[ROA 2014]]), "x")</f>
        <v>x</v>
      </c>
      <c r="BD575" s="3" t="str">
        <f xml:space="preserve"> IFERROR(ABS(Table1[[#This Row],[ROA 2016]]-Table1[[#This Row],[ROA 2015]]), "x")</f>
        <v>x</v>
      </c>
      <c r="BE575" s="3" t="str">
        <f xml:space="preserve"> IFERROR(ABS(Table1[[#This Row],[ROA 2017]]-Table1[[#This Row],[ROA 2016]]), "x")</f>
        <v>x</v>
      </c>
      <c r="BF575" s="3" t="str">
        <f xml:space="preserve"> IFERROR(ABS(Table1[[#This Row],[ROA 2018]]-Table1[[#This Row],[ROA 2017]]), "x")</f>
        <v>x</v>
      </c>
      <c r="BG575" s="3" t="str">
        <f xml:space="preserve"> IFERROR(ABS(Table1[[#This Row],[ROA 2019]]-Table1[[#This Row],[ROA 2018]]), "x")</f>
        <v>x</v>
      </c>
      <c r="BH575" s="3">
        <f xml:space="preserve"> IFERROR(ABS(Table1[[#This Row],[ROA 2020]]-Table1[[#This Row],[ROA 2019]]), "x")</f>
        <v>0.32612244897959181</v>
      </c>
      <c r="BI575" s="3">
        <f xml:space="preserve"> IFERROR(ABS(Table1[[#This Row],[ROA 2021]]-Table1[[#This Row],[ROA 2020]]), "x")</f>
        <v>0.02</v>
      </c>
      <c r="BJ575" s="3">
        <f xml:space="preserve"> IFERROR(AVERAGE(Table1[[#This Row],[ROA 2013-2012]:[ROA 2021-2020]]), "x")</f>
        <v>0.17306122448979591</v>
      </c>
      <c r="BK575" s="3">
        <f>IFERROR(AVERAGE(Table1[[#This Row],[ROA 2012]:[ROA 2021]]), "x")</f>
        <v>-9.5374149659863919E-2</v>
      </c>
      <c r="BN575" s="1">
        <f>SUM(Table1[[#This Row],[B/M Rank]:[ROA Rank]])</f>
        <v>0</v>
      </c>
    </row>
    <row r="576" spans="1:66" x14ac:dyDescent="0.25">
      <c r="A576" s="1" t="s">
        <v>2734</v>
      </c>
      <c r="B576" s="1" t="s">
        <v>785</v>
      </c>
      <c r="C576" s="1" t="s">
        <v>769</v>
      </c>
      <c r="D576" s="1" t="s">
        <v>107</v>
      </c>
      <c r="E576" s="1" t="s">
        <v>108</v>
      </c>
      <c r="F576" s="1">
        <v>8.9700000000000006</v>
      </c>
      <c r="G576" s="19"/>
      <c r="H576" s="19"/>
      <c r="I576" s="19"/>
      <c r="J576" s="19"/>
      <c r="K576" s="1"/>
      <c r="L576" s="19"/>
      <c r="M576" s="1">
        <v>2020</v>
      </c>
      <c r="V576" s="1" t="s">
        <v>4368</v>
      </c>
      <c r="W576" s="1">
        <v>-1.7</v>
      </c>
      <c r="X576" s="1">
        <v>-1.6</v>
      </c>
      <c r="Z576" s="3">
        <f xml:space="preserve"> IFERROR(AVEDEV(Table1[[#This Row],[GP 2012]:[GP 2021]]) / Table1[[#This Row],[Avg GP]], "x")</f>
        <v>0</v>
      </c>
      <c r="AA576" s="2">
        <f xml:space="preserve"> IFERROR(AVERAGE(Table1[[#This Row],[GP 2012]:[GP 2021]]), "x")</f>
        <v>-1.7</v>
      </c>
      <c r="AB576" s="11">
        <f>Table1[Equity]/Table1[Market Capital]</f>
        <v>-0.16722408026755853</v>
      </c>
      <c r="AK576" s="1">
        <v>1.2</v>
      </c>
      <c r="AL576" s="1">
        <v>18.3</v>
      </c>
      <c r="AM576" s="1">
        <v>19.2</v>
      </c>
      <c r="AN576" s="1">
        <v>-1.5</v>
      </c>
      <c r="AO576" s="3" t="str">
        <f xml:space="preserve"> IFERROR(Table1[[#This Row],[GP 2012]]/Table1[[#This Row],[Total Assets 2012]], "x")</f>
        <v>x</v>
      </c>
      <c r="AP576" s="3" t="str">
        <f xml:space="preserve"> IFERROR(Table1[[#This Row],[GP 2013]]/Table1[[#This Row],[Total Assets 2013]], "x")</f>
        <v>x</v>
      </c>
      <c r="AQ576" s="3" t="str">
        <f xml:space="preserve"> IFERROR(Table1[[#This Row],[GP 2014]]/Table1[[#This Row],[Total Assets 2014]], "x")</f>
        <v>x</v>
      </c>
      <c r="AR576" s="3" t="str">
        <f xml:space="preserve"> IFERROR(Table1[[#This Row],[GP 2015]]/Table1[[#This Row],[Total Assets 2015]], "x")</f>
        <v>x</v>
      </c>
      <c r="AS576" s="3" t="str">
        <f xml:space="preserve"> IFERROR(Table1[[#This Row],[GP 2016]]/Table1[[#This Row],[Total Assets 2016]], "x")</f>
        <v>x</v>
      </c>
      <c r="AT576" s="3" t="str">
        <f xml:space="preserve"> IFERROR(Table1[[#This Row],[GP 2017]]/Table1[[#This Row],[Total Assets 2017]], "x")</f>
        <v>x</v>
      </c>
      <c r="AU576" s="3" t="str">
        <f xml:space="preserve"> IFERROR(Table1[[#This Row],[GP 2018]]/Table1[[#This Row],[Total Assets 2018]], "x")</f>
        <v>x</v>
      </c>
      <c r="AV576" s="3" t="str">
        <f xml:space="preserve"> IFERROR(Table1[[#This Row],[GP 2019]]/Table1[[#This Row],[Total Assets 2019]], "x")</f>
        <v>x</v>
      </c>
      <c r="AW576" s="3" t="str">
        <f xml:space="preserve"> IFERROR(Table1[[#This Row],[GP 2020]]/Table1[[#This Row],[Total Assets 2020]], "x")</f>
        <v>x</v>
      </c>
      <c r="AX576" s="3">
        <f xml:space="preserve"> IFERROR(Table1[[#This Row],[GP 2021]]/Table1[[#This Row],[Total Assets 2021]], "x")</f>
        <v>-9.289617486338797E-2</v>
      </c>
      <c r="AY576" s="3">
        <f xml:space="preserve"> IFERROR(Table1[[#This Row],[GP TTM]]/Table1[[#This Row],[Total Assets TTM]], "x")</f>
        <v>-8.3333333333333343E-2</v>
      </c>
      <c r="BA576" s="3" t="str">
        <f xml:space="preserve"> IFERROR(ABS(Table1[[#This Row],[ROA 2013]]-Table1[[#This Row],[ROA 2012]]), "x")</f>
        <v>x</v>
      </c>
      <c r="BB576" s="3" t="str">
        <f xml:space="preserve"> IFERROR(ABS(Table1[[#This Row],[ROA 2014]]-Table1[[#This Row],[ROA 2013]]), "x")</f>
        <v>x</v>
      </c>
      <c r="BC576" s="3" t="str">
        <f xml:space="preserve"> IFERROR(ABS(Table1[[#This Row],[ROA 2015]]-Table1[[#This Row],[ROA 2014]]), "x")</f>
        <v>x</v>
      </c>
      <c r="BD576" s="3" t="str">
        <f xml:space="preserve"> IFERROR(ABS(Table1[[#This Row],[ROA 2016]]-Table1[[#This Row],[ROA 2015]]), "x")</f>
        <v>x</v>
      </c>
      <c r="BE576" s="3" t="str">
        <f xml:space="preserve"> IFERROR(ABS(Table1[[#This Row],[ROA 2017]]-Table1[[#This Row],[ROA 2016]]), "x")</f>
        <v>x</v>
      </c>
      <c r="BF576" s="3" t="str">
        <f xml:space="preserve"> IFERROR(ABS(Table1[[#This Row],[ROA 2018]]-Table1[[#This Row],[ROA 2017]]), "x")</f>
        <v>x</v>
      </c>
      <c r="BG576" s="3" t="str">
        <f xml:space="preserve"> IFERROR(ABS(Table1[[#This Row],[ROA 2019]]-Table1[[#This Row],[ROA 2018]]), "x")</f>
        <v>x</v>
      </c>
      <c r="BH576" s="3" t="str">
        <f xml:space="preserve"> IFERROR(ABS(Table1[[#This Row],[ROA 2020]]-Table1[[#This Row],[ROA 2019]]), "x")</f>
        <v>x</v>
      </c>
      <c r="BI576" s="3" t="str">
        <f xml:space="preserve"> IFERROR(ABS(Table1[[#This Row],[ROA 2021]]-Table1[[#This Row],[ROA 2020]]), "x")</f>
        <v>x</v>
      </c>
      <c r="BJ576" s="3" t="str">
        <f xml:space="preserve"> IFERROR(AVERAGE(Table1[[#This Row],[ROA 2013-2012]:[ROA 2021-2020]]), "x")</f>
        <v>x</v>
      </c>
      <c r="BK576" s="3">
        <f>IFERROR(AVERAGE(Table1[[#This Row],[ROA 2012]:[ROA 2021]]), "x")</f>
        <v>-9.289617486338797E-2</v>
      </c>
      <c r="BN576" s="1">
        <f>SUM(Table1[[#This Row],[B/M Rank]:[ROA Rank]])</f>
        <v>0</v>
      </c>
    </row>
    <row r="577" spans="1:66" x14ac:dyDescent="0.25">
      <c r="A577" s="1" t="s">
        <v>2960</v>
      </c>
      <c r="B577" s="1" t="s">
        <v>942</v>
      </c>
      <c r="C577" s="1" t="s">
        <v>4417</v>
      </c>
      <c r="D577" s="1" t="s">
        <v>268</v>
      </c>
      <c r="E577" s="1" t="s">
        <v>108</v>
      </c>
      <c r="F577" s="1">
        <v>9.08</v>
      </c>
      <c r="G577" s="19"/>
      <c r="H577" s="19"/>
      <c r="I577" s="19"/>
      <c r="J577" s="19"/>
      <c r="K577" s="1"/>
      <c r="L577" s="19"/>
      <c r="M577" s="1">
        <v>2019</v>
      </c>
      <c r="V577" s="1" t="s">
        <v>4368</v>
      </c>
      <c r="W577" s="1" t="s">
        <v>4368</v>
      </c>
      <c r="X577" s="1" t="s">
        <v>4368</v>
      </c>
      <c r="Z577" s="3" t="str">
        <f xml:space="preserve"> IFERROR(AVEDEV(Table1[[#This Row],[GP 2012]:[GP 2021]]) / Table1[[#This Row],[Avg GP]], "x")</f>
        <v>x</v>
      </c>
      <c r="AA577" s="2" t="str">
        <f xml:space="preserve"> IFERROR(AVERAGE(Table1[[#This Row],[GP 2012]:[GP 2021]]), "x")</f>
        <v>x</v>
      </c>
      <c r="AB577" s="11">
        <f>Table1[Equity]/Table1[Market Capital]</f>
        <v>0.29735682819383263</v>
      </c>
      <c r="AK577" s="1">
        <v>1.2</v>
      </c>
      <c r="AL577" s="1">
        <v>3.1</v>
      </c>
      <c r="AM577" s="1">
        <v>2.7</v>
      </c>
      <c r="AN577" s="1">
        <v>2.7</v>
      </c>
      <c r="AO577" s="3" t="str">
        <f xml:space="preserve"> IFERROR(Table1[[#This Row],[GP 2012]]/Table1[[#This Row],[Total Assets 2012]], "x")</f>
        <v>x</v>
      </c>
      <c r="AP577" s="3" t="str">
        <f xml:space="preserve"> IFERROR(Table1[[#This Row],[GP 2013]]/Table1[[#This Row],[Total Assets 2013]], "x")</f>
        <v>x</v>
      </c>
      <c r="AQ577" s="3" t="str">
        <f xml:space="preserve"> IFERROR(Table1[[#This Row],[GP 2014]]/Table1[[#This Row],[Total Assets 2014]], "x")</f>
        <v>x</v>
      </c>
      <c r="AR577" s="3" t="str">
        <f xml:space="preserve"> IFERROR(Table1[[#This Row],[GP 2015]]/Table1[[#This Row],[Total Assets 2015]], "x")</f>
        <v>x</v>
      </c>
      <c r="AS577" s="3" t="str">
        <f xml:space="preserve"> IFERROR(Table1[[#This Row],[GP 2016]]/Table1[[#This Row],[Total Assets 2016]], "x")</f>
        <v>x</v>
      </c>
      <c r="AT577" s="3" t="str">
        <f xml:space="preserve"> IFERROR(Table1[[#This Row],[GP 2017]]/Table1[[#This Row],[Total Assets 2017]], "x")</f>
        <v>x</v>
      </c>
      <c r="AU577" s="3" t="str">
        <f xml:space="preserve"> IFERROR(Table1[[#This Row],[GP 2018]]/Table1[[#This Row],[Total Assets 2018]], "x")</f>
        <v>x</v>
      </c>
      <c r="AV577" s="3" t="str">
        <f xml:space="preserve"> IFERROR(Table1[[#This Row],[GP 2019]]/Table1[[#This Row],[Total Assets 2019]], "x")</f>
        <v>x</v>
      </c>
      <c r="AW577" s="3" t="str">
        <f xml:space="preserve"> IFERROR(Table1[[#This Row],[GP 2020]]/Table1[[#This Row],[Total Assets 2020]], "x")</f>
        <v>x</v>
      </c>
      <c r="AX577" s="3" t="str">
        <f xml:space="preserve"> IFERROR(Table1[[#This Row],[GP 2021]]/Table1[[#This Row],[Total Assets 2021]], "x")</f>
        <v>x</v>
      </c>
      <c r="AY577" s="3" t="str">
        <f xml:space="preserve"> IFERROR(Table1[[#This Row],[GP TTM]]/Table1[[#This Row],[Total Assets TTM]], "x")</f>
        <v>x</v>
      </c>
      <c r="BA577" s="3" t="str">
        <f xml:space="preserve"> IFERROR(ABS(Table1[[#This Row],[ROA 2013]]-Table1[[#This Row],[ROA 2012]]), "x")</f>
        <v>x</v>
      </c>
      <c r="BB577" s="3" t="str">
        <f xml:space="preserve"> IFERROR(ABS(Table1[[#This Row],[ROA 2014]]-Table1[[#This Row],[ROA 2013]]), "x")</f>
        <v>x</v>
      </c>
      <c r="BC577" s="3" t="str">
        <f xml:space="preserve"> IFERROR(ABS(Table1[[#This Row],[ROA 2015]]-Table1[[#This Row],[ROA 2014]]), "x")</f>
        <v>x</v>
      </c>
      <c r="BD577" s="3" t="str">
        <f xml:space="preserve"> IFERROR(ABS(Table1[[#This Row],[ROA 2016]]-Table1[[#This Row],[ROA 2015]]), "x")</f>
        <v>x</v>
      </c>
      <c r="BE577" s="3" t="str">
        <f xml:space="preserve"> IFERROR(ABS(Table1[[#This Row],[ROA 2017]]-Table1[[#This Row],[ROA 2016]]), "x")</f>
        <v>x</v>
      </c>
      <c r="BF577" s="3" t="str">
        <f xml:space="preserve"> IFERROR(ABS(Table1[[#This Row],[ROA 2018]]-Table1[[#This Row],[ROA 2017]]), "x")</f>
        <v>x</v>
      </c>
      <c r="BG577" s="3" t="str">
        <f xml:space="preserve"> IFERROR(ABS(Table1[[#This Row],[ROA 2019]]-Table1[[#This Row],[ROA 2018]]), "x")</f>
        <v>x</v>
      </c>
      <c r="BH577" s="3" t="str">
        <f xml:space="preserve"> IFERROR(ABS(Table1[[#This Row],[ROA 2020]]-Table1[[#This Row],[ROA 2019]]), "x")</f>
        <v>x</v>
      </c>
      <c r="BI577" s="3" t="str">
        <f xml:space="preserve"> IFERROR(ABS(Table1[[#This Row],[ROA 2021]]-Table1[[#This Row],[ROA 2020]]), "x")</f>
        <v>x</v>
      </c>
      <c r="BJ577" s="3" t="str">
        <f xml:space="preserve"> IFERROR(AVERAGE(Table1[[#This Row],[ROA 2013-2012]:[ROA 2021-2020]]), "x")</f>
        <v>x</v>
      </c>
      <c r="BK577" s="3" t="str">
        <f>IFERROR(AVERAGE(Table1[[#This Row],[ROA 2012]:[ROA 2021]]), "x")</f>
        <v>x</v>
      </c>
      <c r="BN577" s="1">
        <f>SUM(Table1[[#This Row],[B/M Rank]:[ROA Rank]])</f>
        <v>0</v>
      </c>
    </row>
    <row r="578" spans="1:66" x14ac:dyDescent="0.25">
      <c r="A578" s="1" t="s">
        <v>3426</v>
      </c>
      <c r="B578" s="1" t="s">
        <v>4644</v>
      </c>
      <c r="C578" s="1" t="s">
        <v>4417</v>
      </c>
      <c r="D578" s="1" t="s">
        <v>268</v>
      </c>
      <c r="E578" s="1" t="s">
        <v>108</v>
      </c>
      <c r="F578" s="1">
        <v>9.08</v>
      </c>
      <c r="G578" s="19"/>
      <c r="H578" s="19"/>
      <c r="I578" s="19"/>
      <c r="J578" s="19"/>
      <c r="K578" s="1"/>
      <c r="L578" s="19"/>
      <c r="M578" s="1">
        <v>2013</v>
      </c>
      <c r="N578" s="1">
        <v>0</v>
      </c>
      <c r="O578" s="1" t="s">
        <v>4368</v>
      </c>
      <c r="P578" s="1" t="s">
        <v>4368</v>
      </c>
      <c r="Q578" s="1" t="s">
        <v>4368</v>
      </c>
      <c r="R578" s="1" t="s">
        <v>4368</v>
      </c>
      <c r="S578" s="1">
        <v>-0.1</v>
      </c>
      <c r="T578" s="1">
        <v>-0.1</v>
      </c>
      <c r="U578" s="1" t="s">
        <v>4368</v>
      </c>
      <c r="V578" s="1" t="s">
        <v>4368</v>
      </c>
      <c r="W578" s="1" t="s">
        <v>4368</v>
      </c>
      <c r="X578" s="1" t="s">
        <v>4368</v>
      </c>
      <c r="Z578" s="3">
        <f xml:space="preserve"> IFERROR(AVEDEV(Table1[[#This Row],[GP 2012]:[GP 2021]]) / Table1[[#This Row],[Avg GP]], "x")</f>
        <v>-0.66666666666666685</v>
      </c>
      <c r="AA578" s="2">
        <f xml:space="preserve"> IFERROR(AVERAGE(Table1[[#This Row],[GP 2012]:[GP 2021]]), "x")</f>
        <v>-6.6666666666666666E-2</v>
      </c>
      <c r="AB578" s="11">
        <f>Table1[Equity]/Table1[Market Capital]</f>
        <v>-3.3039647577092511E-2</v>
      </c>
      <c r="AC578" s="1">
        <v>0.4</v>
      </c>
      <c r="AD578" s="1">
        <v>0</v>
      </c>
      <c r="AE578" s="1">
        <v>0.4</v>
      </c>
      <c r="AF578" s="1">
        <v>0</v>
      </c>
      <c r="AG578" s="1">
        <v>1.4</v>
      </c>
      <c r="AH578" s="1">
        <v>14.7</v>
      </c>
      <c r="AI578" s="1">
        <v>13.3</v>
      </c>
      <c r="AJ578" s="1">
        <v>0.7</v>
      </c>
      <c r="AK578" s="1">
        <v>0.7</v>
      </c>
      <c r="AL578" s="1">
        <v>0.9</v>
      </c>
      <c r="AM578" s="1">
        <v>1.9</v>
      </c>
      <c r="AN578" s="1">
        <v>-0.3</v>
      </c>
      <c r="AO578" s="3">
        <f xml:space="preserve"> IFERROR(Table1[[#This Row],[GP 2012]]/Table1[[#This Row],[Total Assets 2012]], "x")</f>
        <v>0</v>
      </c>
      <c r="AP578" s="3" t="str">
        <f xml:space="preserve"> IFERROR(Table1[[#This Row],[GP 2013]]/Table1[[#This Row],[Total Assets 2013]], "x")</f>
        <v>x</v>
      </c>
      <c r="AQ578" s="3" t="str">
        <f xml:space="preserve"> IFERROR(Table1[[#This Row],[GP 2014]]/Table1[[#This Row],[Total Assets 2014]], "x")</f>
        <v>x</v>
      </c>
      <c r="AR578" s="3" t="str">
        <f xml:space="preserve"> IFERROR(Table1[[#This Row],[GP 2015]]/Table1[[#This Row],[Total Assets 2015]], "x")</f>
        <v>x</v>
      </c>
      <c r="AS578" s="3" t="str">
        <f xml:space="preserve"> IFERROR(Table1[[#This Row],[GP 2016]]/Table1[[#This Row],[Total Assets 2016]], "x")</f>
        <v>x</v>
      </c>
      <c r="AT578" s="3">
        <f xml:space="preserve"> IFERROR(Table1[[#This Row],[GP 2017]]/Table1[[#This Row],[Total Assets 2017]], "x")</f>
        <v>-6.8027210884353748E-3</v>
      </c>
      <c r="AU578" s="3">
        <f xml:space="preserve"> IFERROR(Table1[[#This Row],[GP 2018]]/Table1[[#This Row],[Total Assets 2018]], "x")</f>
        <v>-7.5187969924812026E-3</v>
      </c>
      <c r="AV578" s="3" t="str">
        <f xml:space="preserve"> IFERROR(Table1[[#This Row],[GP 2019]]/Table1[[#This Row],[Total Assets 2019]], "x")</f>
        <v>x</v>
      </c>
      <c r="AW578" s="3" t="str">
        <f xml:space="preserve"> IFERROR(Table1[[#This Row],[GP 2020]]/Table1[[#This Row],[Total Assets 2020]], "x")</f>
        <v>x</v>
      </c>
      <c r="AX578" s="3" t="str">
        <f xml:space="preserve"> IFERROR(Table1[[#This Row],[GP 2021]]/Table1[[#This Row],[Total Assets 2021]], "x")</f>
        <v>x</v>
      </c>
      <c r="AY578" s="3" t="str">
        <f xml:space="preserve"> IFERROR(Table1[[#This Row],[GP TTM]]/Table1[[#This Row],[Total Assets TTM]], "x")</f>
        <v>x</v>
      </c>
      <c r="BA578" s="3" t="str">
        <f xml:space="preserve"> IFERROR(ABS(Table1[[#This Row],[ROA 2013]]-Table1[[#This Row],[ROA 2012]]), "x")</f>
        <v>x</v>
      </c>
      <c r="BB578" s="3" t="str">
        <f xml:space="preserve"> IFERROR(ABS(Table1[[#This Row],[ROA 2014]]-Table1[[#This Row],[ROA 2013]]), "x")</f>
        <v>x</v>
      </c>
      <c r="BC578" s="3" t="str">
        <f xml:space="preserve"> IFERROR(ABS(Table1[[#This Row],[ROA 2015]]-Table1[[#This Row],[ROA 2014]]), "x")</f>
        <v>x</v>
      </c>
      <c r="BD578" s="3" t="str">
        <f xml:space="preserve"> IFERROR(ABS(Table1[[#This Row],[ROA 2016]]-Table1[[#This Row],[ROA 2015]]), "x")</f>
        <v>x</v>
      </c>
      <c r="BE578" s="3" t="str">
        <f xml:space="preserve"> IFERROR(ABS(Table1[[#This Row],[ROA 2017]]-Table1[[#This Row],[ROA 2016]]), "x")</f>
        <v>x</v>
      </c>
      <c r="BF578" s="3">
        <f xml:space="preserve"> IFERROR(ABS(Table1[[#This Row],[ROA 2018]]-Table1[[#This Row],[ROA 2017]]), "x")</f>
        <v>7.1607590404582783E-4</v>
      </c>
      <c r="BG578" s="3" t="str">
        <f xml:space="preserve"> IFERROR(ABS(Table1[[#This Row],[ROA 2019]]-Table1[[#This Row],[ROA 2018]]), "x")</f>
        <v>x</v>
      </c>
      <c r="BH578" s="3" t="str">
        <f xml:space="preserve"> IFERROR(ABS(Table1[[#This Row],[ROA 2020]]-Table1[[#This Row],[ROA 2019]]), "x")</f>
        <v>x</v>
      </c>
      <c r="BI578" s="3" t="str">
        <f xml:space="preserve"> IFERROR(ABS(Table1[[#This Row],[ROA 2021]]-Table1[[#This Row],[ROA 2020]]), "x")</f>
        <v>x</v>
      </c>
      <c r="BJ578" s="3">
        <f xml:space="preserve"> IFERROR(AVERAGE(Table1[[#This Row],[ROA 2013-2012]:[ROA 2021-2020]]), "x")</f>
        <v>7.1607590404582783E-4</v>
      </c>
      <c r="BK578" s="3">
        <f>IFERROR(AVERAGE(Table1[[#This Row],[ROA 2012]:[ROA 2021]]), "x")</f>
        <v>-4.7738393603055261E-3</v>
      </c>
      <c r="BN578" s="1">
        <f>SUM(Table1[[#This Row],[B/M Rank]:[ROA Rank]])</f>
        <v>0</v>
      </c>
    </row>
    <row r="579" spans="1:66" x14ac:dyDescent="0.25">
      <c r="A579" s="1" t="s">
        <v>3206</v>
      </c>
      <c r="B579" s="1" t="s">
        <v>1102</v>
      </c>
      <c r="C579" s="1" t="s">
        <v>4417</v>
      </c>
      <c r="D579" s="1" t="s">
        <v>268</v>
      </c>
      <c r="E579" s="1" t="s">
        <v>108</v>
      </c>
      <c r="F579" s="1">
        <v>9.1</v>
      </c>
      <c r="G579" s="19"/>
      <c r="H579" s="19"/>
      <c r="I579" s="19"/>
      <c r="J579" s="19"/>
      <c r="K579" s="1"/>
      <c r="L579" s="19"/>
      <c r="M579" s="1">
        <v>2012</v>
      </c>
      <c r="N579" s="1">
        <v>0</v>
      </c>
      <c r="O579" s="1" t="s">
        <v>4368</v>
      </c>
      <c r="P579" s="1" t="s">
        <v>4368</v>
      </c>
      <c r="Q579" s="1" t="s">
        <v>4368</v>
      </c>
      <c r="R579" s="1" t="s">
        <v>4368</v>
      </c>
      <c r="S579" s="1" t="s">
        <v>4368</v>
      </c>
      <c r="T579" s="1" t="s">
        <v>4368</v>
      </c>
      <c r="U579" s="1" t="s">
        <v>4368</v>
      </c>
      <c r="V579" s="1" t="s">
        <v>4368</v>
      </c>
      <c r="W579" s="1" t="s">
        <v>4368</v>
      </c>
      <c r="X579" s="1" t="s">
        <v>4368</v>
      </c>
      <c r="Z579" s="3" t="str">
        <f xml:space="preserve"> IFERROR(AVEDEV(Table1[[#This Row],[GP 2012]:[GP 2021]]) / Table1[[#This Row],[Avg GP]], "x")</f>
        <v>x</v>
      </c>
      <c r="AA579" s="2">
        <f xml:space="preserve"> IFERROR(AVERAGE(Table1[[#This Row],[GP 2012]:[GP 2021]]), "x")</f>
        <v>0</v>
      </c>
      <c r="AB579" s="11">
        <f>Table1[Equity]/Table1[Market Capital]</f>
        <v>1.4945054945054945</v>
      </c>
      <c r="AC579" s="1">
        <v>1.9</v>
      </c>
      <c r="AD579" s="1">
        <v>0.5</v>
      </c>
      <c r="AE579" s="1">
        <v>0.6</v>
      </c>
      <c r="AF579" s="1">
        <v>0.3</v>
      </c>
      <c r="AG579" s="1">
        <v>0.4</v>
      </c>
      <c r="AH579" s="1">
        <v>5</v>
      </c>
      <c r="AI579" s="1">
        <v>7.1</v>
      </c>
      <c r="AJ579" s="1">
        <v>8.9</v>
      </c>
      <c r="AK579" s="1">
        <v>11.5</v>
      </c>
      <c r="AL579" s="1">
        <v>13.8</v>
      </c>
      <c r="AM579" s="1">
        <v>13.6</v>
      </c>
      <c r="AN579" s="1">
        <v>13.6</v>
      </c>
      <c r="AO579" s="3">
        <f xml:space="preserve"> IFERROR(Table1[[#This Row],[GP 2012]]/Table1[[#This Row],[Total Assets 2012]], "x")</f>
        <v>0</v>
      </c>
      <c r="AP579" s="3" t="str">
        <f xml:space="preserve"> IFERROR(Table1[[#This Row],[GP 2013]]/Table1[[#This Row],[Total Assets 2013]], "x")</f>
        <v>x</v>
      </c>
      <c r="AQ579" s="3" t="str">
        <f xml:space="preserve"> IFERROR(Table1[[#This Row],[GP 2014]]/Table1[[#This Row],[Total Assets 2014]], "x")</f>
        <v>x</v>
      </c>
      <c r="AR579" s="3" t="str">
        <f xml:space="preserve"> IFERROR(Table1[[#This Row],[GP 2015]]/Table1[[#This Row],[Total Assets 2015]], "x")</f>
        <v>x</v>
      </c>
      <c r="AS579" s="3" t="str">
        <f xml:space="preserve"> IFERROR(Table1[[#This Row],[GP 2016]]/Table1[[#This Row],[Total Assets 2016]], "x")</f>
        <v>x</v>
      </c>
      <c r="AT579" s="3" t="str">
        <f xml:space="preserve"> IFERROR(Table1[[#This Row],[GP 2017]]/Table1[[#This Row],[Total Assets 2017]], "x")</f>
        <v>x</v>
      </c>
      <c r="AU579" s="3" t="str">
        <f xml:space="preserve"> IFERROR(Table1[[#This Row],[GP 2018]]/Table1[[#This Row],[Total Assets 2018]], "x")</f>
        <v>x</v>
      </c>
      <c r="AV579" s="3" t="str">
        <f xml:space="preserve"> IFERROR(Table1[[#This Row],[GP 2019]]/Table1[[#This Row],[Total Assets 2019]], "x")</f>
        <v>x</v>
      </c>
      <c r="AW579" s="3" t="str">
        <f xml:space="preserve"> IFERROR(Table1[[#This Row],[GP 2020]]/Table1[[#This Row],[Total Assets 2020]], "x")</f>
        <v>x</v>
      </c>
      <c r="AX579" s="3" t="str">
        <f xml:space="preserve"> IFERROR(Table1[[#This Row],[GP 2021]]/Table1[[#This Row],[Total Assets 2021]], "x")</f>
        <v>x</v>
      </c>
      <c r="AY579" s="3" t="str">
        <f xml:space="preserve"> IFERROR(Table1[[#This Row],[GP TTM]]/Table1[[#This Row],[Total Assets TTM]], "x")</f>
        <v>x</v>
      </c>
      <c r="BA579" s="3" t="str">
        <f xml:space="preserve"> IFERROR(ABS(Table1[[#This Row],[ROA 2013]]-Table1[[#This Row],[ROA 2012]]), "x")</f>
        <v>x</v>
      </c>
      <c r="BB579" s="3" t="str">
        <f xml:space="preserve"> IFERROR(ABS(Table1[[#This Row],[ROA 2014]]-Table1[[#This Row],[ROA 2013]]), "x")</f>
        <v>x</v>
      </c>
      <c r="BC579" s="3" t="str">
        <f xml:space="preserve"> IFERROR(ABS(Table1[[#This Row],[ROA 2015]]-Table1[[#This Row],[ROA 2014]]), "x")</f>
        <v>x</v>
      </c>
      <c r="BD579" s="3" t="str">
        <f xml:space="preserve"> IFERROR(ABS(Table1[[#This Row],[ROA 2016]]-Table1[[#This Row],[ROA 2015]]), "x")</f>
        <v>x</v>
      </c>
      <c r="BE579" s="3" t="str">
        <f xml:space="preserve"> IFERROR(ABS(Table1[[#This Row],[ROA 2017]]-Table1[[#This Row],[ROA 2016]]), "x")</f>
        <v>x</v>
      </c>
      <c r="BF579" s="3" t="str">
        <f xml:space="preserve"> IFERROR(ABS(Table1[[#This Row],[ROA 2018]]-Table1[[#This Row],[ROA 2017]]), "x")</f>
        <v>x</v>
      </c>
      <c r="BG579" s="3" t="str">
        <f xml:space="preserve"> IFERROR(ABS(Table1[[#This Row],[ROA 2019]]-Table1[[#This Row],[ROA 2018]]), "x")</f>
        <v>x</v>
      </c>
      <c r="BH579" s="3" t="str">
        <f xml:space="preserve"> IFERROR(ABS(Table1[[#This Row],[ROA 2020]]-Table1[[#This Row],[ROA 2019]]), "x")</f>
        <v>x</v>
      </c>
      <c r="BI579" s="3" t="str">
        <f xml:space="preserve"> IFERROR(ABS(Table1[[#This Row],[ROA 2021]]-Table1[[#This Row],[ROA 2020]]), "x")</f>
        <v>x</v>
      </c>
      <c r="BJ579" s="3" t="str">
        <f xml:space="preserve"> IFERROR(AVERAGE(Table1[[#This Row],[ROA 2013-2012]:[ROA 2021-2020]]), "x")</f>
        <v>x</v>
      </c>
      <c r="BK579" s="3">
        <f>IFERROR(AVERAGE(Table1[[#This Row],[ROA 2012]:[ROA 2021]]), "x")</f>
        <v>0</v>
      </c>
      <c r="BN579" s="1">
        <f>SUM(Table1[[#This Row],[B/M Rank]:[ROA Rank]])</f>
        <v>0</v>
      </c>
    </row>
    <row r="580" spans="1:66" x14ac:dyDescent="0.25">
      <c r="A580" s="1" t="s">
        <v>3746</v>
      </c>
      <c r="B580" s="1" t="s">
        <v>1466</v>
      </c>
      <c r="C580" s="1" t="s">
        <v>4417</v>
      </c>
      <c r="D580" s="1" t="s">
        <v>268</v>
      </c>
      <c r="E580" s="1" t="s">
        <v>108</v>
      </c>
      <c r="F580" s="1">
        <v>9.11</v>
      </c>
      <c r="G580" s="19"/>
      <c r="H580" s="19"/>
      <c r="I580" s="19"/>
      <c r="J580" s="19"/>
      <c r="K580" s="1"/>
      <c r="L580" s="19"/>
      <c r="M580" s="1" t="s">
        <v>1494</v>
      </c>
      <c r="N580" s="1" t="s">
        <v>1494</v>
      </c>
      <c r="O580" s="1" t="s">
        <v>1494</v>
      </c>
      <c r="P580" s="1" t="s">
        <v>1494</v>
      </c>
      <c r="Q580" s="1" t="s">
        <v>1494</v>
      </c>
      <c r="R580" s="1" t="s">
        <v>1494</v>
      </c>
      <c r="S580" s="1" t="s">
        <v>1494</v>
      </c>
      <c r="T580" s="1" t="s">
        <v>1494</v>
      </c>
      <c r="U580" s="1" t="s">
        <v>1494</v>
      </c>
      <c r="V580" s="1" t="s">
        <v>1494</v>
      </c>
      <c r="W580" s="1" t="s">
        <v>1494</v>
      </c>
      <c r="X580" s="1" t="s">
        <v>1494</v>
      </c>
      <c r="Z580" s="3" t="str">
        <f xml:space="preserve"> IFERROR(AVEDEV(Table1[[#This Row],[GP 2012]:[GP 2021]]) / Table1[[#This Row],[Avg GP]], "x")</f>
        <v>x</v>
      </c>
      <c r="AA580" s="2" t="str">
        <f xml:space="preserve"> IFERROR(AVERAGE(Table1[[#This Row],[GP 2012]:[GP 2021]]), "x")</f>
        <v>x</v>
      </c>
      <c r="AB580" s="11" t="e">
        <f>Table1[Equity]/Table1[Market Capital]</f>
        <v>#VALUE!</v>
      </c>
      <c r="AC580" s="1" t="s">
        <v>1494</v>
      </c>
      <c r="AD580" s="1" t="s">
        <v>1494</v>
      </c>
      <c r="AE580" s="1" t="s">
        <v>1494</v>
      </c>
      <c r="AF580" s="1" t="s">
        <v>1494</v>
      </c>
      <c r="AG580" s="1" t="s">
        <v>1494</v>
      </c>
      <c r="AH580" s="1" t="s">
        <v>1494</v>
      </c>
      <c r="AI580" s="1" t="s">
        <v>1494</v>
      </c>
      <c r="AJ580" s="1" t="s">
        <v>1494</v>
      </c>
      <c r="AK580" s="1" t="s">
        <v>1494</v>
      </c>
      <c r="AL580" s="1" t="s">
        <v>1494</v>
      </c>
      <c r="AM580" s="1" t="s">
        <v>1494</v>
      </c>
      <c r="AN580" s="1" t="s">
        <v>1494</v>
      </c>
      <c r="AO580" s="3" t="str">
        <f xml:space="preserve"> IFERROR(Table1[[#This Row],[GP 2012]]/Table1[[#This Row],[Total Assets 2012]], "x")</f>
        <v>x</v>
      </c>
      <c r="AP580" s="3" t="str">
        <f xml:space="preserve"> IFERROR(Table1[[#This Row],[GP 2013]]/Table1[[#This Row],[Total Assets 2013]], "x")</f>
        <v>x</v>
      </c>
      <c r="AQ580" s="3" t="str">
        <f xml:space="preserve"> IFERROR(Table1[[#This Row],[GP 2014]]/Table1[[#This Row],[Total Assets 2014]], "x")</f>
        <v>x</v>
      </c>
      <c r="AR580" s="3" t="str">
        <f xml:space="preserve"> IFERROR(Table1[[#This Row],[GP 2015]]/Table1[[#This Row],[Total Assets 2015]], "x")</f>
        <v>x</v>
      </c>
      <c r="AS580" s="3" t="str">
        <f xml:space="preserve"> IFERROR(Table1[[#This Row],[GP 2016]]/Table1[[#This Row],[Total Assets 2016]], "x")</f>
        <v>x</v>
      </c>
      <c r="AT580" s="3" t="str">
        <f xml:space="preserve"> IFERROR(Table1[[#This Row],[GP 2017]]/Table1[[#This Row],[Total Assets 2017]], "x")</f>
        <v>x</v>
      </c>
      <c r="AU580" s="3" t="str">
        <f xml:space="preserve"> IFERROR(Table1[[#This Row],[GP 2018]]/Table1[[#This Row],[Total Assets 2018]], "x")</f>
        <v>x</v>
      </c>
      <c r="AV580" s="3" t="str">
        <f xml:space="preserve"> IFERROR(Table1[[#This Row],[GP 2019]]/Table1[[#This Row],[Total Assets 2019]], "x")</f>
        <v>x</v>
      </c>
      <c r="AW580" s="3" t="str">
        <f xml:space="preserve"> IFERROR(Table1[[#This Row],[GP 2020]]/Table1[[#This Row],[Total Assets 2020]], "x")</f>
        <v>x</v>
      </c>
      <c r="AX580" s="3" t="str">
        <f xml:space="preserve"> IFERROR(Table1[[#This Row],[GP 2021]]/Table1[[#This Row],[Total Assets 2021]], "x")</f>
        <v>x</v>
      </c>
      <c r="AY580" s="3" t="str">
        <f xml:space="preserve"> IFERROR(Table1[[#This Row],[GP TTM]]/Table1[[#This Row],[Total Assets TTM]], "x")</f>
        <v>x</v>
      </c>
      <c r="BA580" s="3" t="str">
        <f xml:space="preserve"> IFERROR(ABS(Table1[[#This Row],[ROA 2013]]-Table1[[#This Row],[ROA 2012]]), "x")</f>
        <v>x</v>
      </c>
      <c r="BB580" s="3" t="str">
        <f xml:space="preserve"> IFERROR(ABS(Table1[[#This Row],[ROA 2014]]-Table1[[#This Row],[ROA 2013]]), "x")</f>
        <v>x</v>
      </c>
      <c r="BC580" s="3" t="str">
        <f xml:space="preserve"> IFERROR(ABS(Table1[[#This Row],[ROA 2015]]-Table1[[#This Row],[ROA 2014]]), "x")</f>
        <v>x</v>
      </c>
      <c r="BD580" s="3" t="str">
        <f xml:space="preserve"> IFERROR(ABS(Table1[[#This Row],[ROA 2016]]-Table1[[#This Row],[ROA 2015]]), "x")</f>
        <v>x</v>
      </c>
      <c r="BE580" s="3" t="str">
        <f xml:space="preserve"> IFERROR(ABS(Table1[[#This Row],[ROA 2017]]-Table1[[#This Row],[ROA 2016]]), "x")</f>
        <v>x</v>
      </c>
      <c r="BF580" s="3" t="str">
        <f xml:space="preserve"> IFERROR(ABS(Table1[[#This Row],[ROA 2018]]-Table1[[#This Row],[ROA 2017]]), "x")</f>
        <v>x</v>
      </c>
      <c r="BG580" s="3" t="str">
        <f xml:space="preserve"> IFERROR(ABS(Table1[[#This Row],[ROA 2019]]-Table1[[#This Row],[ROA 2018]]), "x")</f>
        <v>x</v>
      </c>
      <c r="BH580" s="3" t="str">
        <f xml:space="preserve"> IFERROR(ABS(Table1[[#This Row],[ROA 2020]]-Table1[[#This Row],[ROA 2019]]), "x")</f>
        <v>x</v>
      </c>
      <c r="BI580" s="3" t="str">
        <f xml:space="preserve"> IFERROR(ABS(Table1[[#This Row],[ROA 2021]]-Table1[[#This Row],[ROA 2020]]), "x")</f>
        <v>x</v>
      </c>
      <c r="BJ580" s="3" t="str">
        <f xml:space="preserve"> IFERROR(AVERAGE(Table1[[#This Row],[ROA 2013-2012]:[ROA 2021-2020]]), "x")</f>
        <v>x</v>
      </c>
      <c r="BK580" s="3" t="str">
        <f>IFERROR(AVERAGE(Table1[[#This Row],[ROA 2012]:[ROA 2021]]), "x")</f>
        <v>x</v>
      </c>
      <c r="BN580" s="1">
        <f>SUM(Table1[[#This Row],[B/M Rank]:[ROA Rank]])</f>
        <v>0</v>
      </c>
    </row>
    <row r="581" spans="1:66" x14ac:dyDescent="0.25">
      <c r="A581" s="1" t="s">
        <v>4172</v>
      </c>
      <c r="B581" s="1" t="s">
        <v>1876</v>
      </c>
      <c r="C581" s="1" t="s">
        <v>4766</v>
      </c>
      <c r="D581" s="1" t="s">
        <v>487</v>
      </c>
      <c r="E581" s="1" t="s">
        <v>108</v>
      </c>
      <c r="F581" s="1">
        <v>9.1300000000000008</v>
      </c>
      <c r="G581" s="19"/>
      <c r="H581" s="19"/>
      <c r="I581" s="19"/>
      <c r="J581" s="19"/>
      <c r="K581" s="1"/>
      <c r="L581" s="19"/>
      <c r="M581" s="1" t="s">
        <v>1494</v>
      </c>
      <c r="N581" s="1" t="s">
        <v>1494</v>
      </c>
      <c r="O581" s="1" t="s">
        <v>1494</v>
      </c>
      <c r="P581" s="1" t="s">
        <v>1494</v>
      </c>
      <c r="Q581" s="1" t="s">
        <v>1494</v>
      </c>
      <c r="R581" s="1" t="s">
        <v>1494</v>
      </c>
      <c r="S581" s="1" t="s">
        <v>1494</v>
      </c>
      <c r="T581" s="1" t="s">
        <v>1494</v>
      </c>
      <c r="U581" s="1" t="s">
        <v>1494</v>
      </c>
      <c r="V581" s="1" t="s">
        <v>1494</v>
      </c>
      <c r="W581" s="1" t="s">
        <v>1494</v>
      </c>
      <c r="X581" s="1" t="s">
        <v>1494</v>
      </c>
      <c r="Z581" s="3" t="str">
        <f xml:space="preserve"> IFERROR(AVEDEV(Table1[[#This Row],[GP 2012]:[GP 2021]]) / Table1[[#This Row],[Avg GP]], "x")</f>
        <v>x</v>
      </c>
      <c r="AA581" s="2" t="str">
        <f xml:space="preserve"> IFERROR(AVERAGE(Table1[[#This Row],[GP 2012]:[GP 2021]]), "x")</f>
        <v>x</v>
      </c>
      <c r="AB581" s="11" t="e">
        <f>Table1[Equity]/Table1[Market Capital]</f>
        <v>#VALUE!</v>
      </c>
      <c r="AC581" s="1" t="s">
        <v>1494</v>
      </c>
      <c r="AD581" s="1" t="s">
        <v>1494</v>
      </c>
      <c r="AE581" s="1" t="s">
        <v>1494</v>
      </c>
      <c r="AF581" s="1" t="s">
        <v>1494</v>
      </c>
      <c r="AG581" s="1" t="s">
        <v>1494</v>
      </c>
      <c r="AH581" s="1" t="s">
        <v>1494</v>
      </c>
      <c r="AI581" s="1" t="s">
        <v>1494</v>
      </c>
      <c r="AJ581" s="1" t="s">
        <v>1494</v>
      </c>
      <c r="AK581" s="1" t="s">
        <v>1494</v>
      </c>
      <c r="AL581" s="1" t="s">
        <v>1494</v>
      </c>
      <c r="AM581" s="1" t="s">
        <v>1494</v>
      </c>
      <c r="AN581" s="1" t="s">
        <v>1494</v>
      </c>
      <c r="AO581" s="3" t="str">
        <f xml:space="preserve"> IFERROR(Table1[[#This Row],[GP 2012]]/Table1[[#This Row],[Total Assets 2012]], "x")</f>
        <v>x</v>
      </c>
      <c r="AP581" s="3" t="str">
        <f xml:space="preserve"> IFERROR(Table1[[#This Row],[GP 2013]]/Table1[[#This Row],[Total Assets 2013]], "x")</f>
        <v>x</v>
      </c>
      <c r="AQ581" s="3" t="str">
        <f xml:space="preserve"> IFERROR(Table1[[#This Row],[GP 2014]]/Table1[[#This Row],[Total Assets 2014]], "x")</f>
        <v>x</v>
      </c>
      <c r="AR581" s="3" t="str">
        <f xml:space="preserve"> IFERROR(Table1[[#This Row],[GP 2015]]/Table1[[#This Row],[Total Assets 2015]], "x")</f>
        <v>x</v>
      </c>
      <c r="AS581" s="3" t="str">
        <f xml:space="preserve"> IFERROR(Table1[[#This Row],[GP 2016]]/Table1[[#This Row],[Total Assets 2016]], "x")</f>
        <v>x</v>
      </c>
      <c r="AT581" s="3" t="str">
        <f xml:space="preserve"> IFERROR(Table1[[#This Row],[GP 2017]]/Table1[[#This Row],[Total Assets 2017]], "x")</f>
        <v>x</v>
      </c>
      <c r="AU581" s="3" t="str">
        <f xml:space="preserve"> IFERROR(Table1[[#This Row],[GP 2018]]/Table1[[#This Row],[Total Assets 2018]], "x")</f>
        <v>x</v>
      </c>
      <c r="AV581" s="3" t="str">
        <f xml:space="preserve"> IFERROR(Table1[[#This Row],[GP 2019]]/Table1[[#This Row],[Total Assets 2019]], "x")</f>
        <v>x</v>
      </c>
      <c r="AW581" s="3" t="str">
        <f xml:space="preserve"> IFERROR(Table1[[#This Row],[GP 2020]]/Table1[[#This Row],[Total Assets 2020]], "x")</f>
        <v>x</v>
      </c>
      <c r="AX581" s="3" t="str">
        <f xml:space="preserve"> IFERROR(Table1[[#This Row],[GP 2021]]/Table1[[#This Row],[Total Assets 2021]], "x")</f>
        <v>x</v>
      </c>
      <c r="AY581" s="3" t="str">
        <f xml:space="preserve"> IFERROR(Table1[[#This Row],[GP TTM]]/Table1[[#This Row],[Total Assets TTM]], "x")</f>
        <v>x</v>
      </c>
      <c r="BA581" s="3" t="str">
        <f xml:space="preserve"> IFERROR(ABS(Table1[[#This Row],[ROA 2013]]-Table1[[#This Row],[ROA 2012]]), "x")</f>
        <v>x</v>
      </c>
      <c r="BB581" s="3" t="str">
        <f xml:space="preserve"> IFERROR(ABS(Table1[[#This Row],[ROA 2014]]-Table1[[#This Row],[ROA 2013]]), "x")</f>
        <v>x</v>
      </c>
      <c r="BC581" s="3" t="str">
        <f xml:space="preserve"> IFERROR(ABS(Table1[[#This Row],[ROA 2015]]-Table1[[#This Row],[ROA 2014]]), "x")</f>
        <v>x</v>
      </c>
      <c r="BD581" s="3" t="str">
        <f xml:space="preserve"> IFERROR(ABS(Table1[[#This Row],[ROA 2016]]-Table1[[#This Row],[ROA 2015]]), "x")</f>
        <v>x</v>
      </c>
      <c r="BE581" s="3" t="str">
        <f xml:space="preserve"> IFERROR(ABS(Table1[[#This Row],[ROA 2017]]-Table1[[#This Row],[ROA 2016]]), "x")</f>
        <v>x</v>
      </c>
      <c r="BF581" s="3" t="str">
        <f xml:space="preserve"> IFERROR(ABS(Table1[[#This Row],[ROA 2018]]-Table1[[#This Row],[ROA 2017]]), "x")</f>
        <v>x</v>
      </c>
      <c r="BG581" s="3" t="str">
        <f xml:space="preserve"> IFERROR(ABS(Table1[[#This Row],[ROA 2019]]-Table1[[#This Row],[ROA 2018]]), "x")</f>
        <v>x</v>
      </c>
      <c r="BH581" s="3" t="str">
        <f xml:space="preserve"> IFERROR(ABS(Table1[[#This Row],[ROA 2020]]-Table1[[#This Row],[ROA 2019]]), "x")</f>
        <v>x</v>
      </c>
      <c r="BI581" s="3" t="str">
        <f xml:space="preserve"> IFERROR(ABS(Table1[[#This Row],[ROA 2021]]-Table1[[#This Row],[ROA 2020]]), "x")</f>
        <v>x</v>
      </c>
      <c r="BJ581" s="3" t="str">
        <f xml:space="preserve"> IFERROR(AVERAGE(Table1[[#This Row],[ROA 2013-2012]:[ROA 2021-2020]]), "x")</f>
        <v>x</v>
      </c>
      <c r="BK581" s="3" t="str">
        <f>IFERROR(AVERAGE(Table1[[#This Row],[ROA 2012]:[ROA 2021]]), "x")</f>
        <v>x</v>
      </c>
      <c r="BN581" s="1">
        <f>SUM(Table1[[#This Row],[B/M Rank]:[ROA Rank]])</f>
        <v>0</v>
      </c>
    </row>
    <row r="582" spans="1:66" x14ac:dyDescent="0.25">
      <c r="A582" s="1" t="s">
        <v>4154</v>
      </c>
      <c r="B582" s="1" t="s">
        <v>1859</v>
      </c>
      <c r="C582" s="1" t="s">
        <v>4766</v>
      </c>
      <c r="D582" s="1" t="s">
        <v>487</v>
      </c>
      <c r="E582" s="1" t="s">
        <v>108</v>
      </c>
      <c r="F582" s="1">
        <v>9.14</v>
      </c>
      <c r="G582" s="19"/>
      <c r="H582" s="19"/>
      <c r="I582" s="19"/>
      <c r="J582" s="19"/>
      <c r="K582" s="1"/>
      <c r="L582" s="19"/>
      <c r="M582" s="1">
        <v>2012</v>
      </c>
      <c r="N582" s="1" t="s">
        <v>4368</v>
      </c>
      <c r="O582" s="1" t="s">
        <v>4368</v>
      </c>
      <c r="P582" s="1">
        <v>0</v>
      </c>
      <c r="Q582" s="1">
        <v>0.4</v>
      </c>
      <c r="R582" s="1">
        <v>0.6</v>
      </c>
      <c r="S582" s="1">
        <v>0.5</v>
      </c>
      <c r="T582" s="1">
        <v>0.6</v>
      </c>
      <c r="U582" s="1">
        <v>0.7</v>
      </c>
      <c r="V582" s="1">
        <v>0.6</v>
      </c>
      <c r="W582" s="1">
        <v>0.6</v>
      </c>
      <c r="X582" s="1">
        <v>0.7</v>
      </c>
      <c r="Z582" s="3">
        <f xml:space="preserve"> IFERROR(AVEDEV(Table1[[#This Row],[GP 2012]:[GP 2021]]) / Table1[[#This Row],[Avg GP]], "x")</f>
        <v>0.29999999999999993</v>
      </c>
      <c r="AA582" s="2">
        <f xml:space="preserve"> IFERROR(AVERAGE(Table1[[#This Row],[GP 2012]:[GP 2021]]), "x")</f>
        <v>0.5</v>
      </c>
      <c r="AB582" s="11">
        <f>Table1[Equity]/Table1[Market Capital]</f>
        <v>0.61269146608315095</v>
      </c>
      <c r="AC582" s="1">
        <v>0.1</v>
      </c>
      <c r="AD582" s="1">
        <v>0.1</v>
      </c>
      <c r="AE582" s="1">
        <v>5.7</v>
      </c>
      <c r="AF582" s="1">
        <v>8.6</v>
      </c>
      <c r="AG582" s="1">
        <v>9</v>
      </c>
      <c r="AH582" s="1">
        <v>10.1</v>
      </c>
      <c r="AI582" s="1">
        <v>12</v>
      </c>
      <c r="AJ582" s="1">
        <v>12.1</v>
      </c>
      <c r="AK582" s="1">
        <v>12.3</v>
      </c>
      <c r="AL582" s="1">
        <v>12.8</v>
      </c>
      <c r="AM582" s="1">
        <v>15.2</v>
      </c>
      <c r="AN582" s="1">
        <v>5.6</v>
      </c>
      <c r="AO582" s="3" t="str">
        <f xml:space="preserve"> IFERROR(Table1[[#This Row],[GP 2012]]/Table1[[#This Row],[Total Assets 2012]], "x")</f>
        <v>x</v>
      </c>
      <c r="AP582" s="3" t="str">
        <f xml:space="preserve"> IFERROR(Table1[[#This Row],[GP 2013]]/Table1[[#This Row],[Total Assets 2013]], "x")</f>
        <v>x</v>
      </c>
      <c r="AQ582" s="3">
        <f xml:space="preserve"> IFERROR(Table1[[#This Row],[GP 2014]]/Table1[[#This Row],[Total Assets 2014]], "x")</f>
        <v>0</v>
      </c>
      <c r="AR582" s="3">
        <f xml:space="preserve"> IFERROR(Table1[[#This Row],[GP 2015]]/Table1[[#This Row],[Total Assets 2015]], "x")</f>
        <v>4.651162790697675E-2</v>
      </c>
      <c r="AS582" s="3">
        <f xml:space="preserve"> IFERROR(Table1[[#This Row],[GP 2016]]/Table1[[#This Row],[Total Assets 2016]], "x")</f>
        <v>6.6666666666666666E-2</v>
      </c>
      <c r="AT582" s="3">
        <f xml:space="preserve"> IFERROR(Table1[[#This Row],[GP 2017]]/Table1[[#This Row],[Total Assets 2017]], "x")</f>
        <v>4.9504950495049507E-2</v>
      </c>
      <c r="AU582" s="3">
        <f xml:space="preserve"> IFERROR(Table1[[#This Row],[GP 2018]]/Table1[[#This Row],[Total Assets 2018]], "x")</f>
        <v>4.9999999999999996E-2</v>
      </c>
      <c r="AV582" s="3">
        <f xml:space="preserve"> IFERROR(Table1[[#This Row],[GP 2019]]/Table1[[#This Row],[Total Assets 2019]], "x")</f>
        <v>5.7851239669421482E-2</v>
      </c>
      <c r="AW582" s="3">
        <f xml:space="preserve"> IFERROR(Table1[[#This Row],[GP 2020]]/Table1[[#This Row],[Total Assets 2020]], "x")</f>
        <v>4.8780487804878044E-2</v>
      </c>
      <c r="AX582" s="3">
        <f xml:space="preserve"> IFERROR(Table1[[#This Row],[GP 2021]]/Table1[[#This Row],[Total Assets 2021]], "x")</f>
        <v>4.6874999999999993E-2</v>
      </c>
      <c r="AY582" s="3">
        <f xml:space="preserve"> IFERROR(Table1[[#This Row],[GP TTM]]/Table1[[#This Row],[Total Assets TTM]], "x")</f>
        <v>4.6052631578947366E-2</v>
      </c>
      <c r="BA582" s="3" t="str">
        <f xml:space="preserve"> IFERROR(ABS(Table1[[#This Row],[ROA 2013]]-Table1[[#This Row],[ROA 2012]]), "x")</f>
        <v>x</v>
      </c>
      <c r="BB582" s="3" t="str">
        <f xml:space="preserve"> IFERROR(ABS(Table1[[#This Row],[ROA 2014]]-Table1[[#This Row],[ROA 2013]]), "x")</f>
        <v>x</v>
      </c>
      <c r="BC582" s="3">
        <f xml:space="preserve"> IFERROR(ABS(Table1[[#This Row],[ROA 2015]]-Table1[[#This Row],[ROA 2014]]), "x")</f>
        <v>4.651162790697675E-2</v>
      </c>
      <c r="BD582" s="3">
        <f xml:space="preserve"> IFERROR(ABS(Table1[[#This Row],[ROA 2016]]-Table1[[#This Row],[ROA 2015]]), "x")</f>
        <v>2.0155038759689915E-2</v>
      </c>
      <c r="BE582" s="3">
        <f xml:space="preserve"> IFERROR(ABS(Table1[[#This Row],[ROA 2017]]-Table1[[#This Row],[ROA 2016]]), "x")</f>
        <v>1.7161716171617158E-2</v>
      </c>
      <c r="BF582" s="3">
        <f xml:space="preserve"> IFERROR(ABS(Table1[[#This Row],[ROA 2018]]-Table1[[#This Row],[ROA 2017]]), "x")</f>
        <v>4.9504950495048855E-4</v>
      </c>
      <c r="BG582" s="3">
        <f xml:space="preserve"> IFERROR(ABS(Table1[[#This Row],[ROA 2019]]-Table1[[#This Row],[ROA 2018]]), "x")</f>
        <v>7.8512396694214864E-3</v>
      </c>
      <c r="BH582" s="3">
        <f xml:space="preserve"> IFERROR(ABS(Table1[[#This Row],[ROA 2020]]-Table1[[#This Row],[ROA 2019]]), "x")</f>
        <v>9.0707518645434387E-3</v>
      </c>
      <c r="BI582" s="3">
        <f xml:space="preserve"> IFERROR(ABS(Table1[[#This Row],[ROA 2021]]-Table1[[#This Row],[ROA 2020]]), "x")</f>
        <v>1.9054878048780505E-3</v>
      </c>
      <c r="BJ582" s="3">
        <f xml:space="preserve"> IFERROR(AVERAGE(Table1[[#This Row],[ROA 2013-2012]:[ROA 2021-2020]]), "x")</f>
        <v>1.473584452601104E-2</v>
      </c>
      <c r="BK582" s="3">
        <f>IFERROR(AVERAGE(Table1[[#This Row],[ROA 2012]:[ROA 2021]]), "x")</f>
        <v>4.577374656787405E-2</v>
      </c>
      <c r="BN582" s="1">
        <f>SUM(Table1[[#This Row],[B/M Rank]:[ROA Rank]])</f>
        <v>0</v>
      </c>
    </row>
    <row r="583" spans="1:66" x14ac:dyDescent="0.25">
      <c r="A583" s="1" t="s">
        <v>2195</v>
      </c>
      <c r="B583" s="1" t="s">
        <v>4378</v>
      </c>
      <c r="C583" s="1" t="s">
        <v>4374</v>
      </c>
      <c r="D583" s="1" t="s">
        <v>142</v>
      </c>
      <c r="E583" s="1" t="s">
        <v>108</v>
      </c>
      <c r="F583" s="1">
        <v>9.15</v>
      </c>
      <c r="G583" s="19"/>
      <c r="H583" s="19"/>
      <c r="I583" s="19"/>
      <c r="J583" s="19"/>
      <c r="K583" s="1"/>
      <c r="L583" s="19"/>
      <c r="M583" s="1">
        <v>2012</v>
      </c>
      <c r="N583" s="1">
        <v>-30.7</v>
      </c>
      <c r="O583" s="1">
        <v>2</v>
      </c>
      <c r="P583" s="1">
        <v>5.9</v>
      </c>
      <c r="Q583" s="1">
        <v>5.9</v>
      </c>
      <c r="R583" s="1">
        <v>3.8</v>
      </c>
      <c r="S583" s="1">
        <v>1.9</v>
      </c>
      <c r="T583" s="1">
        <v>1.2</v>
      </c>
      <c r="U583" s="1">
        <v>1.4</v>
      </c>
      <c r="V583" s="1">
        <v>1.2</v>
      </c>
      <c r="W583" s="1">
        <v>1</v>
      </c>
      <c r="X583" s="1">
        <v>0.9</v>
      </c>
      <c r="Z583" s="3">
        <f xml:space="preserve"> IFERROR(AVEDEV(Table1[[#This Row],[GP 2012]:[GP 2021]]) / Table1[[#This Row],[Avg GP]], "x")</f>
        <v>-9.3937500000000007</v>
      </c>
      <c r="AA583" s="2">
        <f xml:space="preserve"> IFERROR(AVERAGE(Table1[[#This Row],[GP 2012]:[GP 2021]]), "x")</f>
        <v>-0.63999999999999979</v>
      </c>
      <c r="AB583" s="11">
        <f>Table1[Equity]/Table1[Market Capital]</f>
        <v>1.1912568306010929</v>
      </c>
      <c r="AC583" s="1">
        <v>80.599999999999994</v>
      </c>
      <c r="AD583" s="1">
        <v>125.8</v>
      </c>
      <c r="AE583" s="1">
        <v>103</v>
      </c>
      <c r="AF583" s="1">
        <v>95.2</v>
      </c>
      <c r="AG583" s="1">
        <v>55.2</v>
      </c>
      <c r="AH583" s="1">
        <v>23.7</v>
      </c>
      <c r="AI583" s="1">
        <v>24.4</v>
      </c>
      <c r="AJ583" s="1">
        <v>23.6</v>
      </c>
      <c r="AK583" s="1">
        <v>18.399999999999999</v>
      </c>
      <c r="AL583" s="1">
        <v>10.9</v>
      </c>
      <c r="AM583" s="1">
        <v>11</v>
      </c>
      <c r="AN583" s="1">
        <v>10.9</v>
      </c>
      <c r="AO583" s="3">
        <f xml:space="preserve"> IFERROR(Table1[[#This Row],[GP 2012]]/Table1[[#This Row],[Total Assets 2012]], "x")</f>
        <v>-0.380893300248139</v>
      </c>
      <c r="AP583" s="3">
        <f xml:space="preserve"> IFERROR(Table1[[#This Row],[GP 2013]]/Table1[[#This Row],[Total Assets 2013]], "x")</f>
        <v>1.5898251192368838E-2</v>
      </c>
      <c r="AQ583" s="3">
        <f xml:space="preserve"> IFERROR(Table1[[#This Row],[GP 2014]]/Table1[[#This Row],[Total Assets 2014]], "x")</f>
        <v>5.7281553398058259E-2</v>
      </c>
      <c r="AR583" s="3">
        <f xml:space="preserve"> IFERROR(Table1[[#This Row],[GP 2015]]/Table1[[#This Row],[Total Assets 2015]], "x")</f>
        <v>6.1974789915966388E-2</v>
      </c>
      <c r="AS583" s="3">
        <f xml:space="preserve"> IFERROR(Table1[[#This Row],[GP 2016]]/Table1[[#This Row],[Total Assets 2016]], "x")</f>
        <v>6.8840579710144914E-2</v>
      </c>
      <c r="AT583" s="3">
        <f xml:space="preserve"> IFERROR(Table1[[#This Row],[GP 2017]]/Table1[[#This Row],[Total Assets 2017]], "x")</f>
        <v>8.0168776371308009E-2</v>
      </c>
      <c r="AU583" s="3">
        <f xml:space="preserve"> IFERROR(Table1[[#This Row],[GP 2018]]/Table1[[#This Row],[Total Assets 2018]], "x")</f>
        <v>4.9180327868852458E-2</v>
      </c>
      <c r="AV583" s="3">
        <f xml:space="preserve"> IFERROR(Table1[[#This Row],[GP 2019]]/Table1[[#This Row],[Total Assets 2019]], "x")</f>
        <v>5.9322033898305079E-2</v>
      </c>
      <c r="AW583" s="3">
        <f xml:space="preserve"> IFERROR(Table1[[#This Row],[GP 2020]]/Table1[[#This Row],[Total Assets 2020]], "x")</f>
        <v>6.5217391304347824E-2</v>
      </c>
      <c r="AX583" s="3">
        <f xml:space="preserve"> IFERROR(Table1[[#This Row],[GP 2021]]/Table1[[#This Row],[Total Assets 2021]], "x")</f>
        <v>9.1743119266055037E-2</v>
      </c>
      <c r="AY583" s="3">
        <f xml:space="preserve"> IFERROR(Table1[[#This Row],[GP TTM]]/Table1[[#This Row],[Total Assets TTM]], "x")</f>
        <v>8.1818181818181818E-2</v>
      </c>
      <c r="BA583" s="3">
        <f xml:space="preserve"> IFERROR(ABS(Table1[[#This Row],[ROA 2013]]-Table1[[#This Row],[ROA 2012]]), "x")</f>
        <v>0.39679155144050782</v>
      </c>
      <c r="BB583" s="3">
        <f xml:space="preserve"> IFERROR(ABS(Table1[[#This Row],[ROA 2014]]-Table1[[#This Row],[ROA 2013]]), "x")</f>
        <v>4.1383302205689421E-2</v>
      </c>
      <c r="BC583" s="3">
        <f xml:space="preserve"> IFERROR(ABS(Table1[[#This Row],[ROA 2015]]-Table1[[#This Row],[ROA 2014]]), "x")</f>
        <v>4.6932365179081295E-3</v>
      </c>
      <c r="BD583" s="3">
        <f xml:space="preserve"> IFERROR(ABS(Table1[[#This Row],[ROA 2016]]-Table1[[#This Row],[ROA 2015]]), "x")</f>
        <v>6.8657897941785256E-3</v>
      </c>
      <c r="BE583" s="3">
        <f xml:space="preserve"> IFERROR(ABS(Table1[[#This Row],[ROA 2017]]-Table1[[#This Row],[ROA 2016]]), "x")</f>
        <v>1.1328196661163095E-2</v>
      </c>
      <c r="BF583" s="3">
        <f xml:space="preserve"> IFERROR(ABS(Table1[[#This Row],[ROA 2018]]-Table1[[#This Row],[ROA 2017]]), "x")</f>
        <v>3.0988448502455551E-2</v>
      </c>
      <c r="BG583" s="3">
        <f xml:space="preserve"> IFERROR(ABS(Table1[[#This Row],[ROA 2019]]-Table1[[#This Row],[ROA 2018]]), "x")</f>
        <v>1.0141706029452621E-2</v>
      </c>
      <c r="BH583" s="3">
        <f xml:space="preserve"> IFERROR(ABS(Table1[[#This Row],[ROA 2020]]-Table1[[#This Row],[ROA 2019]]), "x")</f>
        <v>5.8953574060427449E-3</v>
      </c>
      <c r="BI583" s="3">
        <f xml:space="preserve"> IFERROR(ABS(Table1[[#This Row],[ROA 2021]]-Table1[[#This Row],[ROA 2020]]), "x")</f>
        <v>2.6525727961707213E-2</v>
      </c>
      <c r="BJ583" s="3">
        <f xml:space="preserve"> IFERROR(AVERAGE(Table1[[#This Row],[ROA 2013-2012]:[ROA 2021-2020]]), "x")</f>
        <v>5.9401479613233908E-2</v>
      </c>
      <c r="BK583" s="3">
        <f>IFERROR(AVERAGE(Table1[[#This Row],[ROA 2012]:[ROA 2021]]), "x")</f>
        <v>1.6873352267726776E-2</v>
      </c>
      <c r="BN583" s="1">
        <f>SUM(Table1[[#This Row],[B/M Rank]:[ROA Rank]])</f>
        <v>0</v>
      </c>
    </row>
    <row r="584" spans="1:66" x14ac:dyDescent="0.25">
      <c r="A584" s="1" t="s">
        <v>4185</v>
      </c>
      <c r="B584" s="1" t="s">
        <v>1890</v>
      </c>
      <c r="C584" s="1" t="s">
        <v>1889</v>
      </c>
      <c r="D584" s="1" t="s">
        <v>330</v>
      </c>
      <c r="E584" s="1" t="s">
        <v>108</v>
      </c>
      <c r="F584" s="1">
        <v>9.16</v>
      </c>
      <c r="G584" s="19"/>
      <c r="H584" s="19"/>
      <c r="I584" s="19"/>
      <c r="J584" s="19"/>
      <c r="K584" s="1"/>
      <c r="L584" s="19"/>
      <c r="M584" s="1">
        <v>2012</v>
      </c>
      <c r="N584" s="1">
        <v>-0.2</v>
      </c>
      <c r="O584" s="1">
        <v>-0.1</v>
      </c>
      <c r="P584" s="1" t="s">
        <v>4368</v>
      </c>
      <c r="Q584" s="1">
        <v>0</v>
      </c>
      <c r="R584" s="1">
        <v>0</v>
      </c>
      <c r="S584" s="1">
        <v>0</v>
      </c>
      <c r="T584" s="1">
        <v>-0.1</v>
      </c>
      <c r="U584" s="1">
        <v>-1</v>
      </c>
      <c r="V584" s="1">
        <v>-0.6</v>
      </c>
      <c r="W584" s="1">
        <v>-1.4</v>
      </c>
      <c r="X584" s="1">
        <v>-2.1</v>
      </c>
      <c r="Z584" s="3">
        <f xml:space="preserve"> IFERROR(AVEDEV(Table1[[#This Row],[GP 2012]:[GP 2021]]) / Table1[[#This Row],[Avg GP]], "x")</f>
        <v>-1.0980392156862746</v>
      </c>
      <c r="AA584" s="2">
        <f xml:space="preserve"> IFERROR(AVERAGE(Table1[[#This Row],[GP 2012]:[GP 2021]]), "x")</f>
        <v>-0.37777777777777777</v>
      </c>
      <c r="AB584" s="11">
        <f>Table1[Equity]/Table1[Market Capital]</f>
        <v>0.2183406113537118</v>
      </c>
      <c r="AC584" s="1">
        <v>2.6</v>
      </c>
      <c r="AD584" s="1">
        <v>2.2999999999999998</v>
      </c>
      <c r="AE584" s="1">
        <v>0.7</v>
      </c>
      <c r="AF584" s="1">
        <v>0.2</v>
      </c>
      <c r="AG584" s="1">
        <v>0.3</v>
      </c>
      <c r="AH584" s="1">
        <v>0.8</v>
      </c>
      <c r="AI584" s="1">
        <v>7.2</v>
      </c>
      <c r="AJ584" s="1">
        <v>7</v>
      </c>
      <c r="AK584" s="1">
        <v>4.8</v>
      </c>
      <c r="AL584" s="1">
        <v>4.3</v>
      </c>
      <c r="AM584" s="1">
        <v>2.2999999999999998</v>
      </c>
      <c r="AN584" s="1">
        <v>2</v>
      </c>
      <c r="AO584" s="3">
        <f xml:space="preserve"> IFERROR(Table1[[#This Row],[GP 2012]]/Table1[[#This Row],[Total Assets 2012]], "x")</f>
        <v>-7.6923076923076927E-2</v>
      </c>
      <c r="AP584" s="3">
        <f xml:space="preserve"> IFERROR(Table1[[#This Row],[GP 2013]]/Table1[[#This Row],[Total Assets 2013]], "x")</f>
        <v>-4.3478260869565223E-2</v>
      </c>
      <c r="AQ584" s="3" t="str">
        <f xml:space="preserve"> IFERROR(Table1[[#This Row],[GP 2014]]/Table1[[#This Row],[Total Assets 2014]], "x")</f>
        <v>x</v>
      </c>
      <c r="AR584" s="3">
        <f xml:space="preserve"> IFERROR(Table1[[#This Row],[GP 2015]]/Table1[[#This Row],[Total Assets 2015]], "x")</f>
        <v>0</v>
      </c>
      <c r="AS584" s="3">
        <f xml:space="preserve"> IFERROR(Table1[[#This Row],[GP 2016]]/Table1[[#This Row],[Total Assets 2016]], "x")</f>
        <v>0</v>
      </c>
      <c r="AT584" s="3">
        <f xml:space="preserve"> IFERROR(Table1[[#This Row],[GP 2017]]/Table1[[#This Row],[Total Assets 2017]], "x")</f>
        <v>0</v>
      </c>
      <c r="AU584" s="3">
        <f xml:space="preserve"> IFERROR(Table1[[#This Row],[GP 2018]]/Table1[[#This Row],[Total Assets 2018]], "x")</f>
        <v>-1.388888888888889E-2</v>
      </c>
      <c r="AV584" s="3">
        <f xml:space="preserve"> IFERROR(Table1[[#This Row],[GP 2019]]/Table1[[#This Row],[Total Assets 2019]], "x")</f>
        <v>-0.14285714285714285</v>
      </c>
      <c r="AW584" s="3">
        <f xml:space="preserve"> IFERROR(Table1[[#This Row],[GP 2020]]/Table1[[#This Row],[Total Assets 2020]], "x")</f>
        <v>-0.125</v>
      </c>
      <c r="AX584" s="3">
        <f xml:space="preserve"> IFERROR(Table1[[#This Row],[GP 2021]]/Table1[[#This Row],[Total Assets 2021]], "x")</f>
        <v>-0.32558139534883718</v>
      </c>
      <c r="AY584" s="3">
        <f xml:space="preserve"> IFERROR(Table1[[#This Row],[GP TTM]]/Table1[[#This Row],[Total Assets TTM]], "x")</f>
        <v>-0.91304347826086962</v>
      </c>
      <c r="BA584" s="3">
        <f xml:space="preserve"> IFERROR(ABS(Table1[[#This Row],[ROA 2013]]-Table1[[#This Row],[ROA 2012]]), "x")</f>
        <v>3.3444816053511704E-2</v>
      </c>
      <c r="BB584" s="3" t="str">
        <f xml:space="preserve"> IFERROR(ABS(Table1[[#This Row],[ROA 2014]]-Table1[[#This Row],[ROA 2013]]), "x")</f>
        <v>x</v>
      </c>
      <c r="BC584" s="3" t="str">
        <f xml:space="preserve"> IFERROR(ABS(Table1[[#This Row],[ROA 2015]]-Table1[[#This Row],[ROA 2014]]), "x")</f>
        <v>x</v>
      </c>
      <c r="BD584" s="3">
        <f xml:space="preserve"> IFERROR(ABS(Table1[[#This Row],[ROA 2016]]-Table1[[#This Row],[ROA 2015]]), "x")</f>
        <v>0</v>
      </c>
      <c r="BE584" s="3">
        <f xml:space="preserve"> IFERROR(ABS(Table1[[#This Row],[ROA 2017]]-Table1[[#This Row],[ROA 2016]]), "x")</f>
        <v>0</v>
      </c>
      <c r="BF584" s="3">
        <f xml:space="preserve"> IFERROR(ABS(Table1[[#This Row],[ROA 2018]]-Table1[[#This Row],[ROA 2017]]), "x")</f>
        <v>1.388888888888889E-2</v>
      </c>
      <c r="BG584" s="3">
        <f xml:space="preserve"> IFERROR(ABS(Table1[[#This Row],[ROA 2019]]-Table1[[#This Row],[ROA 2018]]), "x")</f>
        <v>0.12896825396825395</v>
      </c>
      <c r="BH584" s="3">
        <f xml:space="preserve"> IFERROR(ABS(Table1[[#This Row],[ROA 2020]]-Table1[[#This Row],[ROA 2019]]), "x")</f>
        <v>1.7857142857142849E-2</v>
      </c>
      <c r="BI584" s="3">
        <f xml:space="preserve"> IFERROR(ABS(Table1[[#This Row],[ROA 2021]]-Table1[[#This Row],[ROA 2020]]), "x")</f>
        <v>0.20058139534883718</v>
      </c>
      <c r="BJ584" s="3">
        <f xml:space="preserve"> IFERROR(AVERAGE(Table1[[#This Row],[ROA 2013-2012]:[ROA 2021-2020]]), "x")</f>
        <v>5.639149958809065E-2</v>
      </c>
      <c r="BK584" s="3">
        <f>IFERROR(AVERAGE(Table1[[#This Row],[ROA 2012]:[ROA 2021]]), "x")</f>
        <v>-8.0858751654167893E-2</v>
      </c>
      <c r="BN584" s="1">
        <f>SUM(Table1[[#This Row],[B/M Rank]:[ROA Rank]])</f>
        <v>0</v>
      </c>
    </row>
    <row r="585" spans="1:66" x14ac:dyDescent="0.25">
      <c r="A585" s="1" t="s">
        <v>3759</v>
      </c>
      <c r="B585" s="1" t="s">
        <v>1478</v>
      </c>
      <c r="C585" s="1" t="s">
        <v>4417</v>
      </c>
      <c r="D585" s="1" t="s">
        <v>268</v>
      </c>
      <c r="E585" s="1" t="s">
        <v>108</v>
      </c>
      <c r="F585" s="1">
        <v>9.19</v>
      </c>
      <c r="G585" s="19"/>
      <c r="H585" s="19"/>
      <c r="I585" s="19"/>
      <c r="J585" s="19"/>
      <c r="K585" s="1"/>
      <c r="L585" s="19"/>
      <c r="M585" s="1" t="s">
        <v>4362</v>
      </c>
      <c r="N585" s="1" t="s">
        <v>4368</v>
      </c>
      <c r="O585" s="1" t="s">
        <v>4368</v>
      </c>
      <c r="P585" s="1" t="s">
        <v>4368</v>
      </c>
      <c r="Q585" s="1" t="s">
        <v>4368</v>
      </c>
      <c r="R585" s="1" t="s">
        <v>4368</v>
      </c>
      <c r="S585" s="1" t="s">
        <v>4368</v>
      </c>
      <c r="T585" s="1" t="s">
        <v>4368</v>
      </c>
      <c r="U585" s="1" t="s">
        <v>4368</v>
      </c>
      <c r="V585" s="1" t="s">
        <v>4368</v>
      </c>
      <c r="W585" s="1" t="s">
        <v>4368</v>
      </c>
      <c r="X585" s="1" t="s">
        <v>4368</v>
      </c>
      <c r="Z585" s="3" t="str">
        <f xml:space="preserve"> IFERROR(AVEDEV(Table1[[#This Row],[GP 2012]:[GP 2021]]) / Table1[[#This Row],[Avg GP]], "x")</f>
        <v>x</v>
      </c>
      <c r="AA585" s="2" t="str">
        <f xml:space="preserve"> IFERROR(AVERAGE(Table1[[#This Row],[GP 2012]:[GP 2021]]), "x")</f>
        <v>x</v>
      </c>
      <c r="AB585" s="11">
        <f>Table1[Equity]/Table1[Market Capital]</f>
        <v>-0.14145810663764963</v>
      </c>
      <c r="AC585" s="1">
        <v>25.4</v>
      </c>
      <c r="AD585" s="1">
        <v>8.4</v>
      </c>
      <c r="AE585" s="1">
        <v>4.7</v>
      </c>
      <c r="AF585" s="1">
        <v>4.9000000000000004</v>
      </c>
      <c r="AG585" s="1">
        <v>0.7</v>
      </c>
      <c r="AH585" s="1">
        <v>0.4</v>
      </c>
      <c r="AI585" s="1">
        <v>0.3</v>
      </c>
      <c r="AJ585" s="1">
        <v>0.1</v>
      </c>
      <c r="AK585" s="1">
        <v>0.5</v>
      </c>
      <c r="AL585" s="1">
        <v>1.4</v>
      </c>
      <c r="AM585" s="1">
        <v>0.7</v>
      </c>
      <c r="AN585" s="1">
        <v>-1.3</v>
      </c>
      <c r="AO585" s="3" t="str">
        <f xml:space="preserve"> IFERROR(Table1[[#This Row],[GP 2012]]/Table1[[#This Row],[Total Assets 2012]], "x")</f>
        <v>x</v>
      </c>
      <c r="AP585" s="3" t="str">
        <f xml:space="preserve"> IFERROR(Table1[[#This Row],[GP 2013]]/Table1[[#This Row],[Total Assets 2013]], "x")</f>
        <v>x</v>
      </c>
      <c r="AQ585" s="3" t="str">
        <f xml:space="preserve"> IFERROR(Table1[[#This Row],[GP 2014]]/Table1[[#This Row],[Total Assets 2014]], "x")</f>
        <v>x</v>
      </c>
      <c r="AR585" s="3" t="str">
        <f xml:space="preserve"> IFERROR(Table1[[#This Row],[GP 2015]]/Table1[[#This Row],[Total Assets 2015]], "x")</f>
        <v>x</v>
      </c>
      <c r="AS585" s="3" t="str">
        <f xml:space="preserve"> IFERROR(Table1[[#This Row],[GP 2016]]/Table1[[#This Row],[Total Assets 2016]], "x")</f>
        <v>x</v>
      </c>
      <c r="AT585" s="3" t="str">
        <f xml:space="preserve"> IFERROR(Table1[[#This Row],[GP 2017]]/Table1[[#This Row],[Total Assets 2017]], "x")</f>
        <v>x</v>
      </c>
      <c r="AU585" s="3" t="str">
        <f xml:space="preserve"> IFERROR(Table1[[#This Row],[GP 2018]]/Table1[[#This Row],[Total Assets 2018]], "x")</f>
        <v>x</v>
      </c>
      <c r="AV585" s="3" t="str">
        <f xml:space="preserve"> IFERROR(Table1[[#This Row],[GP 2019]]/Table1[[#This Row],[Total Assets 2019]], "x")</f>
        <v>x</v>
      </c>
      <c r="AW585" s="3" t="str">
        <f xml:space="preserve"> IFERROR(Table1[[#This Row],[GP 2020]]/Table1[[#This Row],[Total Assets 2020]], "x")</f>
        <v>x</v>
      </c>
      <c r="AX585" s="3" t="str">
        <f xml:space="preserve"> IFERROR(Table1[[#This Row],[GP 2021]]/Table1[[#This Row],[Total Assets 2021]], "x")</f>
        <v>x</v>
      </c>
      <c r="AY585" s="3" t="str">
        <f xml:space="preserve"> IFERROR(Table1[[#This Row],[GP TTM]]/Table1[[#This Row],[Total Assets TTM]], "x")</f>
        <v>x</v>
      </c>
      <c r="BA585" s="3" t="str">
        <f xml:space="preserve"> IFERROR(ABS(Table1[[#This Row],[ROA 2013]]-Table1[[#This Row],[ROA 2012]]), "x")</f>
        <v>x</v>
      </c>
      <c r="BB585" s="3" t="str">
        <f xml:space="preserve"> IFERROR(ABS(Table1[[#This Row],[ROA 2014]]-Table1[[#This Row],[ROA 2013]]), "x")</f>
        <v>x</v>
      </c>
      <c r="BC585" s="3" t="str">
        <f xml:space="preserve"> IFERROR(ABS(Table1[[#This Row],[ROA 2015]]-Table1[[#This Row],[ROA 2014]]), "x")</f>
        <v>x</v>
      </c>
      <c r="BD585" s="3" t="str">
        <f xml:space="preserve"> IFERROR(ABS(Table1[[#This Row],[ROA 2016]]-Table1[[#This Row],[ROA 2015]]), "x")</f>
        <v>x</v>
      </c>
      <c r="BE585" s="3" t="str">
        <f xml:space="preserve"> IFERROR(ABS(Table1[[#This Row],[ROA 2017]]-Table1[[#This Row],[ROA 2016]]), "x")</f>
        <v>x</v>
      </c>
      <c r="BF585" s="3" t="str">
        <f xml:space="preserve"> IFERROR(ABS(Table1[[#This Row],[ROA 2018]]-Table1[[#This Row],[ROA 2017]]), "x")</f>
        <v>x</v>
      </c>
      <c r="BG585" s="3" t="str">
        <f xml:space="preserve"> IFERROR(ABS(Table1[[#This Row],[ROA 2019]]-Table1[[#This Row],[ROA 2018]]), "x")</f>
        <v>x</v>
      </c>
      <c r="BH585" s="3" t="str">
        <f xml:space="preserve"> IFERROR(ABS(Table1[[#This Row],[ROA 2020]]-Table1[[#This Row],[ROA 2019]]), "x")</f>
        <v>x</v>
      </c>
      <c r="BI585" s="3" t="str">
        <f xml:space="preserve"> IFERROR(ABS(Table1[[#This Row],[ROA 2021]]-Table1[[#This Row],[ROA 2020]]), "x")</f>
        <v>x</v>
      </c>
      <c r="BJ585" s="3" t="str">
        <f xml:space="preserve"> IFERROR(AVERAGE(Table1[[#This Row],[ROA 2013-2012]:[ROA 2021-2020]]), "x")</f>
        <v>x</v>
      </c>
      <c r="BK585" s="3" t="str">
        <f>IFERROR(AVERAGE(Table1[[#This Row],[ROA 2012]:[ROA 2021]]), "x")</f>
        <v>x</v>
      </c>
      <c r="BN585" s="1">
        <f>SUM(Table1[[#This Row],[B/M Rank]:[ROA Rank]])</f>
        <v>0</v>
      </c>
    </row>
    <row r="586" spans="1:66" x14ac:dyDescent="0.25">
      <c r="A586" s="1" t="s">
        <v>2150</v>
      </c>
      <c r="B586" s="1" t="s">
        <v>198</v>
      </c>
      <c r="C586" s="1" t="s">
        <v>166</v>
      </c>
      <c r="D586" s="1" t="s">
        <v>11</v>
      </c>
      <c r="E586" s="1" t="s">
        <v>108</v>
      </c>
      <c r="F586" s="1">
        <v>9.23</v>
      </c>
      <c r="G586" s="19"/>
      <c r="H586" s="19"/>
      <c r="I586" s="19"/>
      <c r="J586" s="19"/>
      <c r="K586" s="1"/>
      <c r="L586" s="19"/>
      <c r="M586" s="1">
        <v>2012</v>
      </c>
      <c r="N586" s="1">
        <v>3.7</v>
      </c>
      <c r="O586" s="1">
        <v>1.9</v>
      </c>
      <c r="P586" s="1">
        <v>4.2</v>
      </c>
      <c r="Q586" s="1">
        <v>8</v>
      </c>
      <c r="R586" s="1">
        <v>19.8</v>
      </c>
      <c r="S586" s="1">
        <v>25.6</v>
      </c>
      <c r="T586" s="1">
        <v>23.7</v>
      </c>
      <c r="U586" s="1">
        <v>25</v>
      </c>
      <c r="V586" s="1">
        <v>12.9</v>
      </c>
      <c r="W586" s="1">
        <v>5.0999999999999996</v>
      </c>
      <c r="X586" s="1">
        <v>12.7</v>
      </c>
      <c r="Z586" s="3">
        <f xml:space="preserve"> IFERROR(AVEDEV(Table1[[#This Row],[GP 2012]:[GP 2021]]) / Table1[[#This Row],[Avg GP]], "x")</f>
        <v>0.6488067744418784</v>
      </c>
      <c r="AA586" s="2">
        <f xml:space="preserve"> IFERROR(AVERAGE(Table1[[#This Row],[GP 2012]:[GP 2021]]), "x")</f>
        <v>12.99</v>
      </c>
      <c r="AB586" s="11">
        <f>Table1[Equity]/Table1[Market Capital]</f>
        <v>1.9934994582881904</v>
      </c>
      <c r="AC586" s="1">
        <v>4.7</v>
      </c>
      <c r="AD586" s="1">
        <v>3.4</v>
      </c>
      <c r="AE586" s="1">
        <v>3.6</v>
      </c>
      <c r="AF586" s="1">
        <v>6.6</v>
      </c>
      <c r="AG586" s="1">
        <v>21.3</v>
      </c>
      <c r="AH586" s="1">
        <v>214.7</v>
      </c>
      <c r="AI586" s="1">
        <v>128.9</v>
      </c>
      <c r="AJ586" s="1">
        <v>103.8</v>
      </c>
      <c r="AK586" s="1">
        <v>42.3</v>
      </c>
      <c r="AL586" s="1">
        <v>34.1</v>
      </c>
      <c r="AM586" s="1">
        <v>28.4</v>
      </c>
      <c r="AN586" s="1">
        <v>18.399999999999999</v>
      </c>
      <c r="AO586" s="3">
        <f xml:space="preserve"> IFERROR(Table1[[#This Row],[GP 2012]]/Table1[[#This Row],[Total Assets 2012]], "x")</f>
        <v>0.78723404255319152</v>
      </c>
      <c r="AP586" s="3">
        <f xml:space="preserve"> IFERROR(Table1[[#This Row],[GP 2013]]/Table1[[#This Row],[Total Assets 2013]], "x")</f>
        <v>0.55882352941176472</v>
      </c>
      <c r="AQ586" s="3">
        <f xml:space="preserve"> IFERROR(Table1[[#This Row],[GP 2014]]/Table1[[#This Row],[Total Assets 2014]], "x")</f>
        <v>1.1666666666666667</v>
      </c>
      <c r="AR586" s="3">
        <f xml:space="preserve"> IFERROR(Table1[[#This Row],[GP 2015]]/Table1[[#This Row],[Total Assets 2015]], "x")</f>
        <v>1.2121212121212122</v>
      </c>
      <c r="AS586" s="3">
        <f xml:space="preserve"> IFERROR(Table1[[#This Row],[GP 2016]]/Table1[[#This Row],[Total Assets 2016]], "x")</f>
        <v>0.92957746478873238</v>
      </c>
      <c r="AT586" s="3">
        <f xml:space="preserve"> IFERROR(Table1[[#This Row],[GP 2017]]/Table1[[#This Row],[Total Assets 2017]], "x")</f>
        <v>0.11923614345598511</v>
      </c>
      <c r="AU586" s="3">
        <f xml:space="preserve"> IFERROR(Table1[[#This Row],[GP 2018]]/Table1[[#This Row],[Total Assets 2018]], "x")</f>
        <v>0.18386346004654769</v>
      </c>
      <c r="AV586" s="3">
        <f xml:space="preserve"> IFERROR(Table1[[#This Row],[GP 2019]]/Table1[[#This Row],[Total Assets 2019]], "x")</f>
        <v>0.24084778420038536</v>
      </c>
      <c r="AW586" s="3">
        <f xml:space="preserve"> IFERROR(Table1[[#This Row],[GP 2020]]/Table1[[#This Row],[Total Assets 2020]], "x")</f>
        <v>0.30496453900709225</v>
      </c>
      <c r="AX586" s="3">
        <f xml:space="preserve"> IFERROR(Table1[[#This Row],[GP 2021]]/Table1[[#This Row],[Total Assets 2021]], "x")</f>
        <v>0.14956011730205276</v>
      </c>
      <c r="AY586" s="3">
        <f xml:space="preserve"> IFERROR(Table1[[#This Row],[GP TTM]]/Table1[[#This Row],[Total Assets TTM]], "x")</f>
        <v>0.44718309859154931</v>
      </c>
      <c r="BA586" s="3">
        <f xml:space="preserve"> IFERROR(ABS(Table1[[#This Row],[ROA 2013]]-Table1[[#This Row],[ROA 2012]]), "x")</f>
        <v>0.2284105131414268</v>
      </c>
      <c r="BB586" s="3">
        <f xml:space="preserve"> IFERROR(ABS(Table1[[#This Row],[ROA 2014]]-Table1[[#This Row],[ROA 2013]]), "x")</f>
        <v>0.60784313725490202</v>
      </c>
      <c r="BC586" s="3">
        <f xml:space="preserve"> IFERROR(ABS(Table1[[#This Row],[ROA 2015]]-Table1[[#This Row],[ROA 2014]]), "x")</f>
        <v>4.5454545454545414E-2</v>
      </c>
      <c r="BD586" s="3">
        <f xml:space="preserve"> IFERROR(ABS(Table1[[#This Row],[ROA 2016]]-Table1[[#This Row],[ROA 2015]]), "x")</f>
        <v>0.28254374733247978</v>
      </c>
      <c r="BE586" s="3">
        <f xml:space="preserve"> IFERROR(ABS(Table1[[#This Row],[ROA 2017]]-Table1[[#This Row],[ROA 2016]]), "x")</f>
        <v>0.81034132133274728</v>
      </c>
      <c r="BF586" s="3">
        <f xml:space="preserve"> IFERROR(ABS(Table1[[#This Row],[ROA 2018]]-Table1[[#This Row],[ROA 2017]]), "x")</f>
        <v>6.4627316590562575E-2</v>
      </c>
      <c r="BG586" s="3">
        <f xml:space="preserve"> IFERROR(ABS(Table1[[#This Row],[ROA 2019]]-Table1[[#This Row],[ROA 2018]]), "x")</f>
        <v>5.6984324153837668E-2</v>
      </c>
      <c r="BH586" s="3">
        <f xml:space="preserve"> IFERROR(ABS(Table1[[#This Row],[ROA 2020]]-Table1[[#This Row],[ROA 2019]]), "x")</f>
        <v>6.4116754806706894E-2</v>
      </c>
      <c r="BI586" s="3">
        <f xml:space="preserve"> IFERROR(ABS(Table1[[#This Row],[ROA 2021]]-Table1[[#This Row],[ROA 2020]]), "x")</f>
        <v>0.15540442170503949</v>
      </c>
      <c r="BJ586" s="3">
        <f xml:space="preserve"> IFERROR(AVERAGE(Table1[[#This Row],[ROA 2013-2012]:[ROA 2021-2020]]), "x")</f>
        <v>0.25730289797469419</v>
      </c>
      <c r="BK586" s="3">
        <f>IFERROR(AVERAGE(Table1[[#This Row],[ROA 2012]:[ROA 2021]]), "x")</f>
        <v>0.56528949595536304</v>
      </c>
      <c r="BN586" s="1">
        <f>SUM(Table1[[#This Row],[B/M Rank]:[ROA Rank]])</f>
        <v>0</v>
      </c>
    </row>
    <row r="587" spans="1:66" x14ac:dyDescent="0.25">
      <c r="A587" s="1" t="s">
        <v>2693</v>
      </c>
      <c r="B587" s="1" t="s">
        <v>745</v>
      </c>
      <c r="C587" s="1" t="s">
        <v>730</v>
      </c>
      <c r="D587" s="1" t="s">
        <v>330</v>
      </c>
      <c r="E587" s="1" t="s">
        <v>108</v>
      </c>
      <c r="F587" s="1">
        <v>9.23</v>
      </c>
      <c r="G587" s="19"/>
      <c r="H587" s="19"/>
      <c r="I587" s="19"/>
      <c r="J587" s="19"/>
      <c r="K587" s="1"/>
      <c r="L587" s="19"/>
      <c r="M587" s="1">
        <v>2019</v>
      </c>
      <c r="U587" s="1">
        <v>-0.6</v>
      </c>
      <c r="V587" s="1">
        <v>-2.5</v>
      </c>
      <c r="W587" s="1">
        <v>-2.6</v>
      </c>
      <c r="X587" s="1">
        <v>-3.1</v>
      </c>
      <c r="Z587" s="3">
        <f xml:space="preserve"> IFERROR(AVEDEV(Table1[[#This Row],[GP 2012]:[GP 2021]]) / Table1[[#This Row],[Avg GP]], "x")</f>
        <v>-0.45614035087719296</v>
      </c>
      <c r="AA587" s="2">
        <f xml:space="preserve"> IFERROR(AVERAGE(Table1[[#This Row],[GP 2012]:[GP 2021]]), "x")</f>
        <v>-1.9000000000000001</v>
      </c>
      <c r="AB587" s="11">
        <f>Table1[Equity]/Table1[Market Capital]</f>
        <v>-0.23835319609967498</v>
      </c>
      <c r="AJ587" s="1">
        <v>1.2</v>
      </c>
      <c r="AK587" s="1">
        <v>0.2</v>
      </c>
      <c r="AL587" s="1">
        <v>2.1</v>
      </c>
      <c r="AM587" s="1">
        <v>1</v>
      </c>
      <c r="AN587" s="1">
        <v>-2.2000000000000002</v>
      </c>
      <c r="AO587" s="3" t="str">
        <f xml:space="preserve"> IFERROR(Table1[[#This Row],[GP 2012]]/Table1[[#This Row],[Total Assets 2012]], "x")</f>
        <v>x</v>
      </c>
      <c r="AP587" s="3" t="str">
        <f xml:space="preserve"> IFERROR(Table1[[#This Row],[GP 2013]]/Table1[[#This Row],[Total Assets 2013]], "x")</f>
        <v>x</v>
      </c>
      <c r="AQ587" s="3" t="str">
        <f xml:space="preserve"> IFERROR(Table1[[#This Row],[GP 2014]]/Table1[[#This Row],[Total Assets 2014]], "x")</f>
        <v>x</v>
      </c>
      <c r="AR587" s="3" t="str">
        <f xml:space="preserve"> IFERROR(Table1[[#This Row],[GP 2015]]/Table1[[#This Row],[Total Assets 2015]], "x")</f>
        <v>x</v>
      </c>
      <c r="AS587" s="3" t="str">
        <f xml:space="preserve"> IFERROR(Table1[[#This Row],[GP 2016]]/Table1[[#This Row],[Total Assets 2016]], "x")</f>
        <v>x</v>
      </c>
      <c r="AT587" s="3" t="str">
        <f xml:space="preserve"> IFERROR(Table1[[#This Row],[GP 2017]]/Table1[[#This Row],[Total Assets 2017]], "x")</f>
        <v>x</v>
      </c>
      <c r="AU587" s="3" t="str">
        <f xml:space="preserve"> IFERROR(Table1[[#This Row],[GP 2018]]/Table1[[#This Row],[Total Assets 2018]], "x")</f>
        <v>x</v>
      </c>
      <c r="AV587" s="3">
        <f xml:space="preserve"> IFERROR(Table1[[#This Row],[GP 2019]]/Table1[[#This Row],[Total Assets 2019]], "x")</f>
        <v>-0.5</v>
      </c>
      <c r="AW587" s="3">
        <f xml:space="preserve"> IFERROR(Table1[[#This Row],[GP 2020]]/Table1[[#This Row],[Total Assets 2020]], "x")</f>
        <v>-12.5</v>
      </c>
      <c r="AX587" s="3">
        <f xml:space="preserve"> IFERROR(Table1[[#This Row],[GP 2021]]/Table1[[#This Row],[Total Assets 2021]], "x")</f>
        <v>-1.2380952380952381</v>
      </c>
      <c r="AY587" s="3">
        <f xml:space="preserve"> IFERROR(Table1[[#This Row],[GP TTM]]/Table1[[#This Row],[Total Assets TTM]], "x")</f>
        <v>-3.1</v>
      </c>
      <c r="BA587" s="3" t="str">
        <f xml:space="preserve"> IFERROR(ABS(Table1[[#This Row],[ROA 2013]]-Table1[[#This Row],[ROA 2012]]), "x")</f>
        <v>x</v>
      </c>
      <c r="BB587" s="3" t="str">
        <f xml:space="preserve"> IFERROR(ABS(Table1[[#This Row],[ROA 2014]]-Table1[[#This Row],[ROA 2013]]), "x")</f>
        <v>x</v>
      </c>
      <c r="BC587" s="3" t="str">
        <f xml:space="preserve"> IFERROR(ABS(Table1[[#This Row],[ROA 2015]]-Table1[[#This Row],[ROA 2014]]), "x")</f>
        <v>x</v>
      </c>
      <c r="BD587" s="3" t="str">
        <f xml:space="preserve"> IFERROR(ABS(Table1[[#This Row],[ROA 2016]]-Table1[[#This Row],[ROA 2015]]), "x")</f>
        <v>x</v>
      </c>
      <c r="BE587" s="3" t="str">
        <f xml:space="preserve"> IFERROR(ABS(Table1[[#This Row],[ROA 2017]]-Table1[[#This Row],[ROA 2016]]), "x")</f>
        <v>x</v>
      </c>
      <c r="BF587" s="3" t="str">
        <f xml:space="preserve"> IFERROR(ABS(Table1[[#This Row],[ROA 2018]]-Table1[[#This Row],[ROA 2017]]), "x")</f>
        <v>x</v>
      </c>
      <c r="BG587" s="3" t="str">
        <f xml:space="preserve"> IFERROR(ABS(Table1[[#This Row],[ROA 2019]]-Table1[[#This Row],[ROA 2018]]), "x")</f>
        <v>x</v>
      </c>
      <c r="BH587" s="3">
        <f xml:space="preserve"> IFERROR(ABS(Table1[[#This Row],[ROA 2020]]-Table1[[#This Row],[ROA 2019]]), "x")</f>
        <v>12</v>
      </c>
      <c r="BI587" s="3">
        <f xml:space="preserve"> IFERROR(ABS(Table1[[#This Row],[ROA 2021]]-Table1[[#This Row],[ROA 2020]]), "x")</f>
        <v>11.261904761904763</v>
      </c>
      <c r="BJ587" s="3">
        <f xml:space="preserve"> IFERROR(AVERAGE(Table1[[#This Row],[ROA 2013-2012]:[ROA 2021-2020]]), "x")</f>
        <v>11.630952380952381</v>
      </c>
      <c r="BK587" s="3">
        <f>IFERROR(AVERAGE(Table1[[#This Row],[ROA 2012]:[ROA 2021]]), "x")</f>
        <v>-4.746031746031746</v>
      </c>
      <c r="BN587" s="1">
        <f>SUM(Table1[[#This Row],[B/M Rank]:[ROA Rank]])</f>
        <v>0</v>
      </c>
    </row>
    <row r="588" spans="1:66" x14ac:dyDescent="0.25">
      <c r="A588" s="1" t="s">
        <v>2950</v>
      </c>
      <c r="B588" s="1" t="s">
        <v>935</v>
      </c>
      <c r="C588" s="1" t="s">
        <v>4417</v>
      </c>
      <c r="D588" s="1" t="s">
        <v>268</v>
      </c>
      <c r="E588" s="1" t="s">
        <v>108</v>
      </c>
      <c r="F588" s="1">
        <v>9.27</v>
      </c>
      <c r="G588" s="19"/>
      <c r="H588" s="19"/>
      <c r="I588" s="19"/>
      <c r="J588" s="19"/>
      <c r="K588" s="1"/>
      <c r="L588" s="19"/>
      <c r="M588" s="1">
        <v>2012</v>
      </c>
      <c r="N588" s="1" t="s">
        <v>4368</v>
      </c>
      <c r="O588" s="1" t="s">
        <v>4368</v>
      </c>
      <c r="P588" s="1" t="s">
        <v>4368</v>
      </c>
      <c r="Q588" s="1" t="s">
        <v>4368</v>
      </c>
      <c r="R588" s="1" t="s">
        <v>4368</v>
      </c>
      <c r="S588" s="1" t="s">
        <v>4368</v>
      </c>
      <c r="T588" s="1" t="s">
        <v>4368</v>
      </c>
      <c r="U588" s="1" t="s">
        <v>4368</v>
      </c>
      <c r="V588" s="1" t="s">
        <v>4368</v>
      </c>
      <c r="W588" s="1" t="s">
        <v>4368</v>
      </c>
      <c r="X588" s="1" t="s">
        <v>4368</v>
      </c>
      <c r="Z588" s="3" t="str">
        <f xml:space="preserve"> IFERROR(AVEDEV(Table1[[#This Row],[GP 2012]:[GP 2021]]) / Table1[[#This Row],[Avg GP]], "x")</f>
        <v>x</v>
      </c>
      <c r="AA588" s="2" t="str">
        <f xml:space="preserve"> IFERROR(AVERAGE(Table1[[#This Row],[GP 2012]:[GP 2021]]), "x")</f>
        <v>x</v>
      </c>
      <c r="AB588" s="11">
        <f>Table1[Equity]/Table1[Market Capital]</f>
        <v>0.90614886731391597</v>
      </c>
      <c r="AC588" s="1">
        <v>0.5</v>
      </c>
      <c r="AD588" s="1">
        <v>0.9</v>
      </c>
      <c r="AE588" s="1">
        <v>0.9</v>
      </c>
      <c r="AF588" s="1">
        <v>1.1000000000000001</v>
      </c>
      <c r="AG588" s="1">
        <v>1.1000000000000001</v>
      </c>
      <c r="AH588" s="1">
        <v>4.7</v>
      </c>
      <c r="AI588" s="1">
        <v>4.9000000000000004</v>
      </c>
      <c r="AJ588" s="1">
        <v>6.8</v>
      </c>
      <c r="AK588" s="1">
        <v>9.9</v>
      </c>
      <c r="AL588" s="1">
        <v>9.1999999999999993</v>
      </c>
      <c r="AM588" s="1">
        <v>8.9</v>
      </c>
      <c r="AN588" s="1">
        <v>8.4</v>
      </c>
      <c r="AO588" s="3" t="str">
        <f xml:space="preserve"> IFERROR(Table1[[#This Row],[GP 2012]]/Table1[[#This Row],[Total Assets 2012]], "x")</f>
        <v>x</v>
      </c>
      <c r="AP588" s="3" t="str">
        <f xml:space="preserve"> IFERROR(Table1[[#This Row],[GP 2013]]/Table1[[#This Row],[Total Assets 2013]], "x")</f>
        <v>x</v>
      </c>
      <c r="AQ588" s="3" t="str">
        <f xml:space="preserve"> IFERROR(Table1[[#This Row],[GP 2014]]/Table1[[#This Row],[Total Assets 2014]], "x")</f>
        <v>x</v>
      </c>
      <c r="AR588" s="3" t="str">
        <f xml:space="preserve"> IFERROR(Table1[[#This Row],[GP 2015]]/Table1[[#This Row],[Total Assets 2015]], "x")</f>
        <v>x</v>
      </c>
      <c r="AS588" s="3" t="str">
        <f xml:space="preserve"> IFERROR(Table1[[#This Row],[GP 2016]]/Table1[[#This Row],[Total Assets 2016]], "x")</f>
        <v>x</v>
      </c>
      <c r="AT588" s="3" t="str">
        <f xml:space="preserve"> IFERROR(Table1[[#This Row],[GP 2017]]/Table1[[#This Row],[Total Assets 2017]], "x")</f>
        <v>x</v>
      </c>
      <c r="AU588" s="3" t="str">
        <f xml:space="preserve"> IFERROR(Table1[[#This Row],[GP 2018]]/Table1[[#This Row],[Total Assets 2018]], "x")</f>
        <v>x</v>
      </c>
      <c r="AV588" s="3" t="str">
        <f xml:space="preserve"> IFERROR(Table1[[#This Row],[GP 2019]]/Table1[[#This Row],[Total Assets 2019]], "x")</f>
        <v>x</v>
      </c>
      <c r="AW588" s="3" t="str">
        <f xml:space="preserve"> IFERROR(Table1[[#This Row],[GP 2020]]/Table1[[#This Row],[Total Assets 2020]], "x")</f>
        <v>x</v>
      </c>
      <c r="AX588" s="3" t="str">
        <f xml:space="preserve"> IFERROR(Table1[[#This Row],[GP 2021]]/Table1[[#This Row],[Total Assets 2021]], "x")</f>
        <v>x</v>
      </c>
      <c r="AY588" s="3" t="str">
        <f xml:space="preserve"> IFERROR(Table1[[#This Row],[GP TTM]]/Table1[[#This Row],[Total Assets TTM]], "x")</f>
        <v>x</v>
      </c>
      <c r="BA588" s="3" t="str">
        <f xml:space="preserve"> IFERROR(ABS(Table1[[#This Row],[ROA 2013]]-Table1[[#This Row],[ROA 2012]]), "x")</f>
        <v>x</v>
      </c>
      <c r="BB588" s="3" t="str">
        <f xml:space="preserve"> IFERROR(ABS(Table1[[#This Row],[ROA 2014]]-Table1[[#This Row],[ROA 2013]]), "x")</f>
        <v>x</v>
      </c>
      <c r="BC588" s="3" t="str">
        <f xml:space="preserve"> IFERROR(ABS(Table1[[#This Row],[ROA 2015]]-Table1[[#This Row],[ROA 2014]]), "x")</f>
        <v>x</v>
      </c>
      <c r="BD588" s="3" t="str">
        <f xml:space="preserve"> IFERROR(ABS(Table1[[#This Row],[ROA 2016]]-Table1[[#This Row],[ROA 2015]]), "x")</f>
        <v>x</v>
      </c>
      <c r="BE588" s="3" t="str">
        <f xml:space="preserve"> IFERROR(ABS(Table1[[#This Row],[ROA 2017]]-Table1[[#This Row],[ROA 2016]]), "x")</f>
        <v>x</v>
      </c>
      <c r="BF588" s="3" t="str">
        <f xml:space="preserve"> IFERROR(ABS(Table1[[#This Row],[ROA 2018]]-Table1[[#This Row],[ROA 2017]]), "x")</f>
        <v>x</v>
      </c>
      <c r="BG588" s="3" t="str">
        <f xml:space="preserve"> IFERROR(ABS(Table1[[#This Row],[ROA 2019]]-Table1[[#This Row],[ROA 2018]]), "x")</f>
        <v>x</v>
      </c>
      <c r="BH588" s="3" t="str">
        <f xml:space="preserve"> IFERROR(ABS(Table1[[#This Row],[ROA 2020]]-Table1[[#This Row],[ROA 2019]]), "x")</f>
        <v>x</v>
      </c>
      <c r="BI588" s="3" t="str">
        <f xml:space="preserve"> IFERROR(ABS(Table1[[#This Row],[ROA 2021]]-Table1[[#This Row],[ROA 2020]]), "x")</f>
        <v>x</v>
      </c>
      <c r="BJ588" s="3" t="str">
        <f xml:space="preserve"> IFERROR(AVERAGE(Table1[[#This Row],[ROA 2013-2012]:[ROA 2021-2020]]), "x")</f>
        <v>x</v>
      </c>
      <c r="BK588" s="3" t="str">
        <f>IFERROR(AVERAGE(Table1[[#This Row],[ROA 2012]:[ROA 2021]]), "x")</f>
        <v>x</v>
      </c>
      <c r="BN588" s="1">
        <f>SUM(Table1[[#This Row],[B/M Rank]:[ROA Rank]])</f>
        <v>0</v>
      </c>
    </row>
    <row r="589" spans="1:66" x14ac:dyDescent="0.25">
      <c r="A589" s="1" t="s">
        <v>2269</v>
      </c>
      <c r="B589" s="1" t="s">
        <v>311</v>
      </c>
      <c r="C589" s="1" t="s">
        <v>299</v>
      </c>
      <c r="D589" s="1" t="s">
        <v>107</v>
      </c>
      <c r="E589" s="1" t="s">
        <v>108</v>
      </c>
      <c r="F589" s="1">
        <v>9.33</v>
      </c>
      <c r="G589" s="19"/>
      <c r="H589" s="19"/>
      <c r="I589" s="19"/>
      <c r="J589" s="19"/>
      <c r="K589" s="1"/>
      <c r="L589" s="19"/>
      <c r="M589" s="1">
        <v>2012</v>
      </c>
      <c r="N589" s="1">
        <v>-2.4</v>
      </c>
      <c r="O589" s="1">
        <v>-2</v>
      </c>
      <c r="P589" s="1">
        <v>-2.2000000000000002</v>
      </c>
      <c r="Q589" s="1">
        <v>-1.5</v>
      </c>
      <c r="R589" s="1">
        <v>-1.1000000000000001</v>
      </c>
      <c r="S589" s="1">
        <v>-1.1000000000000001</v>
      </c>
      <c r="T589" s="1">
        <v>-0.9</v>
      </c>
      <c r="U589" s="1">
        <v>-0.4</v>
      </c>
      <c r="V589" s="1">
        <v>-0.6</v>
      </c>
      <c r="W589" s="1">
        <v>-0.6</v>
      </c>
      <c r="X589" s="1">
        <v>-0.7</v>
      </c>
      <c r="Z589" s="3">
        <f xml:space="preserve"> IFERROR(AVEDEV(Table1[[#This Row],[GP 2012]:[GP 2021]]) / Table1[[#This Row],[Avg GP]], "x")</f>
        <v>-0.4656249999999999</v>
      </c>
      <c r="AA589" s="2">
        <f xml:space="preserve"> IFERROR(AVERAGE(Table1[[#This Row],[GP 2012]:[GP 2021]]), "x")</f>
        <v>-1.28</v>
      </c>
      <c r="AB589" s="11">
        <f>Table1[Equity]/Table1[Market Capital]</f>
        <v>-0.18220793140407288</v>
      </c>
      <c r="AC589" s="1">
        <v>4.5</v>
      </c>
      <c r="AD589" s="1">
        <v>3.3</v>
      </c>
      <c r="AE589" s="1">
        <v>2.6</v>
      </c>
      <c r="AF589" s="1">
        <v>1.6</v>
      </c>
      <c r="AG589" s="1">
        <v>1.5</v>
      </c>
      <c r="AH589" s="1">
        <v>1.4</v>
      </c>
      <c r="AI589" s="1">
        <v>1.3</v>
      </c>
      <c r="AJ589" s="1">
        <v>2.2000000000000002</v>
      </c>
      <c r="AK589" s="1">
        <v>1.9</v>
      </c>
      <c r="AL589" s="1">
        <v>2.7</v>
      </c>
      <c r="AM589" s="1">
        <v>2.8</v>
      </c>
      <c r="AN589" s="1">
        <v>-1.7</v>
      </c>
      <c r="AO589" s="3">
        <f xml:space="preserve"> IFERROR(Table1[[#This Row],[GP 2012]]/Table1[[#This Row],[Total Assets 2012]], "x")</f>
        <v>-0.53333333333333333</v>
      </c>
      <c r="AP589" s="3">
        <f xml:space="preserve"> IFERROR(Table1[[#This Row],[GP 2013]]/Table1[[#This Row],[Total Assets 2013]], "x")</f>
        <v>-0.60606060606060608</v>
      </c>
      <c r="AQ589" s="3">
        <f xml:space="preserve"> IFERROR(Table1[[#This Row],[GP 2014]]/Table1[[#This Row],[Total Assets 2014]], "x")</f>
        <v>-0.84615384615384615</v>
      </c>
      <c r="AR589" s="3">
        <f xml:space="preserve"> IFERROR(Table1[[#This Row],[GP 2015]]/Table1[[#This Row],[Total Assets 2015]], "x")</f>
        <v>-0.9375</v>
      </c>
      <c r="AS589" s="3">
        <f xml:space="preserve"> IFERROR(Table1[[#This Row],[GP 2016]]/Table1[[#This Row],[Total Assets 2016]], "x")</f>
        <v>-0.73333333333333339</v>
      </c>
      <c r="AT589" s="3">
        <f xml:space="preserve"> IFERROR(Table1[[#This Row],[GP 2017]]/Table1[[#This Row],[Total Assets 2017]], "x")</f>
        <v>-0.78571428571428581</v>
      </c>
      <c r="AU589" s="3">
        <f xml:space="preserve"> IFERROR(Table1[[#This Row],[GP 2018]]/Table1[[#This Row],[Total Assets 2018]], "x")</f>
        <v>-0.69230769230769229</v>
      </c>
      <c r="AV589" s="3">
        <f xml:space="preserve"> IFERROR(Table1[[#This Row],[GP 2019]]/Table1[[#This Row],[Total Assets 2019]], "x")</f>
        <v>-0.18181818181818182</v>
      </c>
      <c r="AW589" s="3">
        <f xml:space="preserve"> IFERROR(Table1[[#This Row],[GP 2020]]/Table1[[#This Row],[Total Assets 2020]], "x")</f>
        <v>-0.31578947368421051</v>
      </c>
      <c r="AX589" s="3">
        <f xml:space="preserve"> IFERROR(Table1[[#This Row],[GP 2021]]/Table1[[#This Row],[Total Assets 2021]], "x")</f>
        <v>-0.22222222222222221</v>
      </c>
      <c r="AY589" s="3">
        <f xml:space="preserve"> IFERROR(Table1[[#This Row],[GP TTM]]/Table1[[#This Row],[Total Assets TTM]], "x")</f>
        <v>-0.25</v>
      </c>
      <c r="BA589" s="3">
        <f xml:space="preserve"> IFERROR(ABS(Table1[[#This Row],[ROA 2013]]-Table1[[#This Row],[ROA 2012]]), "x")</f>
        <v>7.2727272727272751E-2</v>
      </c>
      <c r="BB589" s="3">
        <f xml:space="preserve"> IFERROR(ABS(Table1[[#This Row],[ROA 2014]]-Table1[[#This Row],[ROA 2013]]), "x")</f>
        <v>0.24009324009324007</v>
      </c>
      <c r="BC589" s="3">
        <f xml:space="preserve"> IFERROR(ABS(Table1[[#This Row],[ROA 2015]]-Table1[[#This Row],[ROA 2014]]), "x")</f>
        <v>9.1346153846153855E-2</v>
      </c>
      <c r="BD589" s="3">
        <f xml:space="preserve"> IFERROR(ABS(Table1[[#This Row],[ROA 2016]]-Table1[[#This Row],[ROA 2015]]), "x")</f>
        <v>0.20416666666666661</v>
      </c>
      <c r="BE589" s="3">
        <f xml:space="preserve"> IFERROR(ABS(Table1[[#This Row],[ROA 2017]]-Table1[[#This Row],[ROA 2016]]), "x")</f>
        <v>5.2380952380952417E-2</v>
      </c>
      <c r="BF589" s="3">
        <f xml:space="preserve"> IFERROR(ABS(Table1[[#This Row],[ROA 2018]]-Table1[[#This Row],[ROA 2017]]), "x")</f>
        <v>9.3406593406593519E-2</v>
      </c>
      <c r="BG589" s="3">
        <f xml:space="preserve"> IFERROR(ABS(Table1[[#This Row],[ROA 2019]]-Table1[[#This Row],[ROA 2018]]), "x")</f>
        <v>0.51048951048951041</v>
      </c>
      <c r="BH589" s="3">
        <f xml:space="preserve"> IFERROR(ABS(Table1[[#This Row],[ROA 2020]]-Table1[[#This Row],[ROA 2019]]), "x")</f>
        <v>0.13397129186602869</v>
      </c>
      <c r="BI589" s="3">
        <f xml:space="preserve"> IFERROR(ABS(Table1[[#This Row],[ROA 2021]]-Table1[[#This Row],[ROA 2020]]), "x")</f>
        <v>9.3567251461988299E-2</v>
      </c>
      <c r="BJ589" s="3">
        <f xml:space="preserve"> IFERROR(AVERAGE(Table1[[#This Row],[ROA 2013-2012]:[ROA 2021-2020]]), "x")</f>
        <v>0.16579432588204518</v>
      </c>
      <c r="BK589" s="3">
        <f>IFERROR(AVERAGE(Table1[[#This Row],[ROA 2012]:[ROA 2021]]), "x")</f>
        <v>-0.58542329746277111</v>
      </c>
      <c r="BN589" s="1">
        <f>SUM(Table1[[#This Row],[B/M Rank]:[ROA Rank]])</f>
        <v>0</v>
      </c>
    </row>
    <row r="590" spans="1:66" x14ac:dyDescent="0.25">
      <c r="A590" s="1" t="s">
        <v>3023</v>
      </c>
      <c r="B590" s="1" t="s">
        <v>4502</v>
      </c>
      <c r="C590" s="1" t="s">
        <v>4417</v>
      </c>
      <c r="D590" s="1" t="s">
        <v>268</v>
      </c>
      <c r="E590" s="1" t="s">
        <v>108</v>
      </c>
      <c r="F590" s="1">
        <v>9.33</v>
      </c>
      <c r="G590" s="19"/>
      <c r="H590" s="19"/>
      <c r="I590" s="19"/>
      <c r="J590" s="19"/>
      <c r="K590" s="1"/>
      <c r="L590" s="19"/>
      <c r="M590" s="1">
        <v>2012</v>
      </c>
      <c r="N590" s="1" t="s">
        <v>4368</v>
      </c>
      <c r="O590" s="1" t="s">
        <v>4368</v>
      </c>
      <c r="P590" s="1" t="s">
        <v>4368</v>
      </c>
      <c r="Q590" s="1" t="s">
        <v>4368</v>
      </c>
      <c r="R590" s="1" t="s">
        <v>4368</v>
      </c>
      <c r="S590" s="1" t="s">
        <v>4368</v>
      </c>
      <c r="T590" s="1">
        <v>-0.4</v>
      </c>
      <c r="U590" s="1" t="s">
        <v>4368</v>
      </c>
      <c r="V590" s="1" t="s">
        <v>4368</v>
      </c>
      <c r="W590" s="1" t="s">
        <v>4368</v>
      </c>
      <c r="X590" s="1" t="s">
        <v>4368</v>
      </c>
      <c r="Z590" s="3">
        <f xml:space="preserve"> IFERROR(AVEDEV(Table1[[#This Row],[GP 2012]:[GP 2021]]) / Table1[[#This Row],[Avg GP]], "x")</f>
        <v>0</v>
      </c>
      <c r="AA590" s="2">
        <f xml:space="preserve"> IFERROR(AVERAGE(Table1[[#This Row],[GP 2012]:[GP 2021]]), "x")</f>
        <v>-0.4</v>
      </c>
      <c r="AB590" s="11">
        <f>Table1[Equity]/Table1[Market Capital]</f>
        <v>0.56806002143622725</v>
      </c>
      <c r="AC590" s="1">
        <v>0.5</v>
      </c>
      <c r="AD590" s="1">
        <v>0.4</v>
      </c>
      <c r="AE590" s="1">
        <v>0.9</v>
      </c>
      <c r="AF590" s="1">
        <v>0.8</v>
      </c>
      <c r="AG590" s="1">
        <v>1.5</v>
      </c>
      <c r="AH590" s="1">
        <v>0.2</v>
      </c>
      <c r="AI590" s="1">
        <v>1.9</v>
      </c>
      <c r="AJ590" s="1">
        <v>1.8</v>
      </c>
      <c r="AK590" s="1">
        <v>5.5</v>
      </c>
      <c r="AL590" s="1">
        <v>5</v>
      </c>
      <c r="AM590" s="1">
        <v>5.5</v>
      </c>
      <c r="AN590" s="1">
        <v>5.3</v>
      </c>
      <c r="AO590" s="3" t="str">
        <f xml:space="preserve"> IFERROR(Table1[[#This Row],[GP 2012]]/Table1[[#This Row],[Total Assets 2012]], "x")</f>
        <v>x</v>
      </c>
      <c r="AP590" s="3" t="str">
        <f xml:space="preserve"> IFERROR(Table1[[#This Row],[GP 2013]]/Table1[[#This Row],[Total Assets 2013]], "x")</f>
        <v>x</v>
      </c>
      <c r="AQ590" s="3" t="str">
        <f xml:space="preserve"> IFERROR(Table1[[#This Row],[GP 2014]]/Table1[[#This Row],[Total Assets 2014]], "x")</f>
        <v>x</v>
      </c>
      <c r="AR590" s="3" t="str">
        <f xml:space="preserve"> IFERROR(Table1[[#This Row],[GP 2015]]/Table1[[#This Row],[Total Assets 2015]], "x")</f>
        <v>x</v>
      </c>
      <c r="AS590" s="3" t="str">
        <f xml:space="preserve"> IFERROR(Table1[[#This Row],[GP 2016]]/Table1[[#This Row],[Total Assets 2016]], "x")</f>
        <v>x</v>
      </c>
      <c r="AT590" s="3" t="str">
        <f xml:space="preserve"> IFERROR(Table1[[#This Row],[GP 2017]]/Table1[[#This Row],[Total Assets 2017]], "x")</f>
        <v>x</v>
      </c>
      <c r="AU590" s="3">
        <f xml:space="preserve"> IFERROR(Table1[[#This Row],[GP 2018]]/Table1[[#This Row],[Total Assets 2018]], "x")</f>
        <v>-0.2105263157894737</v>
      </c>
      <c r="AV590" s="3" t="str">
        <f xml:space="preserve"> IFERROR(Table1[[#This Row],[GP 2019]]/Table1[[#This Row],[Total Assets 2019]], "x")</f>
        <v>x</v>
      </c>
      <c r="AW590" s="3" t="str">
        <f xml:space="preserve"> IFERROR(Table1[[#This Row],[GP 2020]]/Table1[[#This Row],[Total Assets 2020]], "x")</f>
        <v>x</v>
      </c>
      <c r="AX590" s="3" t="str">
        <f xml:space="preserve"> IFERROR(Table1[[#This Row],[GP 2021]]/Table1[[#This Row],[Total Assets 2021]], "x")</f>
        <v>x</v>
      </c>
      <c r="AY590" s="3" t="str">
        <f xml:space="preserve"> IFERROR(Table1[[#This Row],[GP TTM]]/Table1[[#This Row],[Total Assets TTM]], "x")</f>
        <v>x</v>
      </c>
      <c r="BA590" s="3" t="str">
        <f xml:space="preserve"> IFERROR(ABS(Table1[[#This Row],[ROA 2013]]-Table1[[#This Row],[ROA 2012]]), "x")</f>
        <v>x</v>
      </c>
      <c r="BB590" s="3" t="str">
        <f xml:space="preserve"> IFERROR(ABS(Table1[[#This Row],[ROA 2014]]-Table1[[#This Row],[ROA 2013]]), "x")</f>
        <v>x</v>
      </c>
      <c r="BC590" s="3" t="str">
        <f xml:space="preserve"> IFERROR(ABS(Table1[[#This Row],[ROA 2015]]-Table1[[#This Row],[ROA 2014]]), "x")</f>
        <v>x</v>
      </c>
      <c r="BD590" s="3" t="str">
        <f xml:space="preserve"> IFERROR(ABS(Table1[[#This Row],[ROA 2016]]-Table1[[#This Row],[ROA 2015]]), "x")</f>
        <v>x</v>
      </c>
      <c r="BE590" s="3" t="str">
        <f xml:space="preserve"> IFERROR(ABS(Table1[[#This Row],[ROA 2017]]-Table1[[#This Row],[ROA 2016]]), "x")</f>
        <v>x</v>
      </c>
      <c r="BF590" s="3" t="str">
        <f xml:space="preserve"> IFERROR(ABS(Table1[[#This Row],[ROA 2018]]-Table1[[#This Row],[ROA 2017]]), "x")</f>
        <v>x</v>
      </c>
      <c r="BG590" s="3" t="str">
        <f xml:space="preserve"> IFERROR(ABS(Table1[[#This Row],[ROA 2019]]-Table1[[#This Row],[ROA 2018]]), "x")</f>
        <v>x</v>
      </c>
      <c r="BH590" s="3" t="str">
        <f xml:space="preserve"> IFERROR(ABS(Table1[[#This Row],[ROA 2020]]-Table1[[#This Row],[ROA 2019]]), "x")</f>
        <v>x</v>
      </c>
      <c r="BI590" s="3" t="str">
        <f xml:space="preserve"> IFERROR(ABS(Table1[[#This Row],[ROA 2021]]-Table1[[#This Row],[ROA 2020]]), "x")</f>
        <v>x</v>
      </c>
      <c r="BJ590" s="3" t="str">
        <f xml:space="preserve"> IFERROR(AVERAGE(Table1[[#This Row],[ROA 2013-2012]:[ROA 2021-2020]]), "x")</f>
        <v>x</v>
      </c>
      <c r="BK590" s="3">
        <f>IFERROR(AVERAGE(Table1[[#This Row],[ROA 2012]:[ROA 2021]]), "x")</f>
        <v>-0.2105263157894737</v>
      </c>
      <c r="BN590" s="1">
        <f>SUM(Table1[[#This Row],[B/M Rank]:[ROA Rank]])</f>
        <v>0</v>
      </c>
    </row>
    <row r="591" spans="1:66" x14ac:dyDescent="0.25">
      <c r="A591" s="1" t="s">
        <v>3143</v>
      </c>
      <c r="B591" s="1" t="s">
        <v>4540</v>
      </c>
      <c r="C591" s="1" t="s">
        <v>4417</v>
      </c>
      <c r="D591" s="1" t="s">
        <v>268</v>
      </c>
      <c r="E591" s="1" t="s">
        <v>108</v>
      </c>
      <c r="F591" s="1">
        <v>9.36</v>
      </c>
      <c r="G591" s="19"/>
      <c r="H591" s="19"/>
      <c r="I591" s="19"/>
      <c r="J591" s="19"/>
      <c r="K591" s="1"/>
      <c r="L591" s="19"/>
      <c r="M591" s="1">
        <v>2016</v>
      </c>
      <c r="R591" s="1" t="s">
        <v>4368</v>
      </c>
      <c r="S591" s="1" t="s">
        <v>4368</v>
      </c>
      <c r="T591" s="1" t="s">
        <v>4368</v>
      </c>
      <c r="U591" s="1" t="s">
        <v>4368</v>
      </c>
      <c r="V591" s="1" t="s">
        <v>4368</v>
      </c>
      <c r="W591" s="1" t="s">
        <v>4368</v>
      </c>
      <c r="X591" s="1" t="s">
        <v>4368</v>
      </c>
      <c r="Z591" s="3" t="str">
        <f xml:space="preserve"> IFERROR(AVEDEV(Table1[[#This Row],[GP 2012]:[GP 2021]]) / Table1[[#This Row],[Avg GP]], "x")</f>
        <v>x</v>
      </c>
      <c r="AA591" s="2" t="str">
        <f xml:space="preserve"> IFERROR(AVERAGE(Table1[[#This Row],[GP 2012]:[GP 2021]]), "x")</f>
        <v>x</v>
      </c>
      <c r="AB591" s="11">
        <f>Table1[Equity]/Table1[Market Capital]</f>
        <v>0.16025641025641027</v>
      </c>
      <c r="AG591" s="1">
        <v>0.1</v>
      </c>
      <c r="AH591" s="1">
        <v>0.4</v>
      </c>
      <c r="AI591" s="1">
        <v>0.6</v>
      </c>
      <c r="AJ591" s="1">
        <v>0.5</v>
      </c>
      <c r="AK591" s="1">
        <v>0.7</v>
      </c>
      <c r="AL591" s="1">
        <v>1.2</v>
      </c>
      <c r="AM591" s="1">
        <v>2</v>
      </c>
      <c r="AN591" s="1">
        <v>1.5</v>
      </c>
      <c r="AO591" s="3" t="str">
        <f xml:space="preserve"> IFERROR(Table1[[#This Row],[GP 2012]]/Table1[[#This Row],[Total Assets 2012]], "x")</f>
        <v>x</v>
      </c>
      <c r="AP591" s="3" t="str">
        <f xml:space="preserve"> IFERROR(Table1[[#This Row],[GP 2013]]/Table1[[#This Row],[Total Assets 2013]], "x")</f>
        <v>x</v>
      </c>
      <c r="AQ591" s="3" t="str">
        <f xml:space="preserve"> IFERROR(Table1[[#This Row],[GP 2014]]/Table1[[#This Row],[Total Assets 2014]], "x")</f>
        <v>x</v>
      </c>
      <c r="AR591" s="3" t="str">
        <f xml:space="preserve"> IFERROR(Table1[[#This Row],[GP 2015]]/Table1[[#This Row],[Total Assets 2015]], "x")</f>
        <v>x</v>
      </c>
      <c r="AS591" s="3" t="str">
        <f xml:space="preserve"> IFERROR(Table1[[#This Row],[GP 2016]]/Table1[[#This Row],[Total Assets 2016]], "x")</f>
        <v>x</v>
      </c>
      <c r="AT591" s="3" t="str">
        <f xml:space="preserve"> IFERROR(Table1[[#This Row],[GP 2017]]/Table1[[#This Row],[Total Assets 2017]], "x")</f>
        <v>x</v>
      </c>
      <c r="AU591" s="3" t="str">
        <f xml:space="preserve"> IFERROR(Table1[[#This Row],[GP 2018]]/Table1[[#This Row],[Total Assets 2018]], "x")</f>
        <v>x</v>
      </c>
      <c r="AV591" s="3" t="str">
        <f xml:space="preserve"> IFERROR(Table1[[#This Row],[GP 2019]]/Table1[[#This Row],[Total Assets 2019]], "x")</f>
        <v>x</v>
      </c>
      <c r="AW591" s="3" t="str">
        <f xml:space="preserve"> IFERROR(Table1[[#This Row],[GP 2020]]/Table1[[#This Row],[Total Assets 2020]], "x")</f>
        <v>x</v>
      </c>
      <c r="AX591" s="3" t="str">
        <f xml:space="preserve"> IFERROR(Table1[[#This Row],[GP 2021]]/Table1[[#This Row],[Total Assets 2021]], "x")</f>
        <v>x</v>
      </c>
      <c r="AY591" s="3" t="str">
        <f xml:space="preserve"> IFERROR(Table1[[#This Row],[GP TTM]]/Table1[[#This Row],[Total Assets TTM]], "x")</f>
        <v>x</v>
      </c>
      <c r="BA591" s="3" t="str">
        <f xml:space="preserve"> IFERROR(ABS(Table1[[#This Row],[ROA 2013]]-Table1[[#This Row],[ROA 2012]]), "x")</f>
        <v>x</v>
      </c>
      <c r="BB591" s="3" t="str">
        <f xml:space="preserve"> IFERROR(ABS(Table1[[#This Row],[ROA 2014]]-Table1[[#This Row],[ROA 2013]]), "x")</f>
        <v>x</v>
      </c>
      <c r="BC591" s="3" t="str">
        <f xml:space="preserve"> IFERROR(ABS(Table1[[#This Row],[ROA 2015]]-Table1[[#This Row],[ROA 2014]]), "x")</f>
        <v>x</v>
      </c>
      <c r="BD591" s="3" t="str">
        <f xml:space="preserve"> IFERROR(ABS(Table1[[#This Row],[ROA 2016]]-Table1[[#This Row],[ROA 2015]]), "x")</f>
        <v>x</v>
      </c>
      <c r="BE591" s="3" t="str">
        <f xml:space="preserve"> IFERROR(ABS(Table1[[#This Row],[ROA 2017]]-Table1[[#This Row],[ROA 2016]]), "x")</f>
        <v>x</v>
      </c>
      <c r="BF591" s="3" t="str">
        <f xml:space="preserve"> IFERROR(ABS(Table1[[#This Row],[ROA 2018]]-Table1[[#This Row],[ROA 2017]]), "x")</f>
        <v>x</v>
      </c>
      <c r="BG591" s="3" t="str">
        <f xml:space="preserve"> IFERROR(ABS(Table1[[#This Row],[ROA 2019]]-Table1[[#This Row],[ROA 2018]]), "x")</f>
        <v>x</v>
      </c>
      <c r="BH591" s="3" t="str">
        <f xml:space="preserve"> IFERROR(ABS(Table1[[#This Row],[ROA 2020]]-Table1[[#This Row],[ROA 2019]]), "x")</f>
        <v>x</v>
      </c>
      <c r="BI591" s="3" t="str">
        <f xml:space="preserve"> IFERROR(ABS(Table1[[#This Row],[ROA 2021]]-Table1[[#This Row],[ROA 2020]]), "x")</f>
        <v>x</v>
      </c>
      <c r="BJ591" s="3" t="str">
        <f xml:space="preserve"> IFERROR(AVERAGE(Table1[[#This Row],[ROA 2013-2012]:[ROA 2021-2020]]), "x")</f>
        <v>x</v>
      </c>
      <c r="BK591" s="3" t="str">
        <f>IFERROR(AVERAGE(Table1[[#This Row],[ROA 2012]:[ROA 2021]]), "x")</f>
        <v>x</v>
      </c>
      <c r="BN591" s="1">
        <f>SUM(Table1[[#This Row],[B/M Rank]:[ROA Rank]])</f>
        <v>0</v>
      </c>
    </row>
    <row r="592" spans="1:66" x14ac:dyDescent="0.25">
      <c r="A592" s="1" t="s">
        <v>3040</v>
      </c>
      <c r="B592" s="1" t="s">
        <v>4506</v>
      </c>
      <c r="C592" s="1" t="s">
        <v>4417</v>
      </c>
      <c r="D592" s="1" t="s">
        <v>268</v>
      </c>
      <c r="E592" s="1" t="s">
        <v>108</v>
      </c>
      <c r="F592" s="1">
        <v>9.36</v>
      </c>
      <c r="G592" s="19"/>
      <c r="H592" s="19"/>
      <c r="I592" s="19"/>
      <c r="J592" s="19"/>
      <c r="K592" s="1"/>
      <c r="L592" s="19"/>
      <c r="M592" s="1">
        <v>2012</v>
      </c>
      <c r="N592" s="1" t="s">
        <v>4368</v>
      </c>
      <c r="O592" s="1" t="s">
        <v>4368</v>
      </c>
      <c r="P592" s="1" t="s">
        <v>4368</v>
      </c>
      <c r="Q592" s="1" t="s">
        <v>4368</v>
      </c>
      <c r="R592" s="1" t="s">
        <v>4368</v>
      </c>
      <c r="S592" s="1" t="s">
        <v>4368</v>
      </c>
      <c r="T592" s="1" t="s">
        <v>4368</v>
      </c>
      <c r="U592" s="1" t="s">
        <v>4368</v>
      </c>
      <c r="V592" s="1" t="s">
        <v>4368</v>
      </c>
      <c r="W592" s="1" t="s">
        <v>4368</v>
      </c>
      <c r="X592" s="1" t="s">
        <v>4368</v>
      </c>
      <c r="Z592" s="3" t="str">
        <f xml:space="preserve"> IFERROR(AVEDEV(Table1[[#This Row],[GP 2012]:[GP 2021]]) / Table1[[#This Row],[Avg GP]], "x")</f>
        <v>x</v>
      </c>
      <c r="AA592" s="2" t="str">
        <f xml:space="preserve"> IFERROR(AVERAGE(Table1[[#This Row],[GP 2012]:[GP 2021]]), "x")</f>
        <v>x</v>
      </c>
      <c r="AB592" s="11">
        <f>Table1[Equity]/Table1[Market Capital]</f>
        <v>0.16025641025641027</v>
      </c>
      <c r="AC592" s="1">
        <v>11.2</v>
      </c>
      <c r="AD592" s="1">
        <v>9.5</v>
      </c>
      <c r="AE592" s="1">
        <v>9.5</v>
      </c>
      <c r="AF592" s="1">
        <v>9.1999999999999993</v>
      </c>
      <c r="AG592" s="1">
        <v>9.1999999999999993</v>
      </c>
      <c r="AH592" s="1">
        <v>9.1999999999999993</v>
      </c>
      <c r="AI592" s="1">
        <v>9.3000000000000007</v>
      </c>
      <c r="AJ592" s="1">
        <v>0.3</v>
      </c>
      <c r="AK592" s="1">
        <v>1</v>
      </c>
      <c r="AL592" s="1">
        <v>0.9</v>
      </c>
      <c r="AM592" s="1">
        <v>1.6</v>
      </c>
      <c r="AN592" s="1">
        <v>1.5</v>
      </c>
      <c r="AO592" s="3" t="str">
        <f xml:space="preserve"> IFERROR(Table1[[#This Row],[GP 2012]]/Table1[[#This Row],[Total Assets 2012]], "x")</f>
        <v>x</v>
      </c>
      <c r="AP592" s="3" t="str">
        <f xml:space="preserve"> IFERROR(Table1[[#This Row],[GP 2013]]/Table1[[#This Row],[Total Assets 2013]], "x")</f>
        <v>x</v>
      </c>
      <c r="AQ592" s="3" t="str">
        <f xml:space="preserve"> IFERROR(Table1[[#This Row],[GP 2014]]/Table1[[#This Row],[Total Assets 2014]], "x")</f>
        <v>x</v>
      </c>
      <c r="AR592" s="3" t="str">
        <f xml:space="preserve"> IFERROR(Table1[[#This Row],[GP 2015]]/Table1[[#This Row],[Total Assets 2015]], "x")</f>
        <v>x</v>
      </c>
      <c r="AS592" s="3" t="str">
        <f xml:space="preserve"> IFERROR(Table1[[#This Row],[GP 2016]]/Table1[[#This Row],[Total Assets 2016]], "x")</f>
        <v>x</v>
      </c>
      <c r="AT592" s="3" t="str">
        <f xml:space="preserve"> IFERROR(Table1[[#This Row],[GP 2017]]/Table1[[#This Row],[Total Assets 2017]], "x")</f>
        <v>x</v>
      </c>
      <c r="AU592" s="3" t="str">
        <f xml:space="preserve"> IFERROR(Table1[[#This Row],[GP 2018]]/Table1[[#This Row],[Total Assets 2018]], "x")</f>
        <v>x</v>
      </c>
      <c r="AV592" s="3" t="str">
        <f xml:space="preserve"> IFERROR(Table1[[#This Row],[GP 2019]]/Table1[[#This Row],[Total Assets 2019]], "x")</f>
        <v>x</v>
      </c>
      <c r="AW592" s="3" t="str">
        <f xml:space="preserve"> IFERROR(Table1[[#This Row],[GP 2020]]/Table1[[#This Row],[Total Assets 2020]], "x")</f>
        <v>x</v>
      </c>
      <c r="AX592" s="3" t="str">
        <f xml:space="preserve"> IFERROR(Table1[[#This Row],[GP 2021]]/Table1[[#This Row],[Total Assets 2021]], "x")</f>
        <v>x</v>
      </c>
      <c r="AY592" s="3" t="str">
        <f xml:space="preserve"> IFERROR(Table1[[#This Row],[GP TTM]]/Table1[[#This Row],[Total Assets TTM]], "x")</f>
        <v>x</v>
      </c>
      <c r="BA592" s="3" t="str">
        <f xml:space="preserve"> IFERROR(ABS(Table1[[#This Row],[ROA 2013]]-Table1[[#This Row],[ROA 2012]]), "x")</f>
        <v>x</v>
      </c>
      <c r="BB592" s="3" t="str">
        <f xml:space="preserve"> IFERROR(ABS(Table1[[#This Row],[ROA 2014]]-Table1[[#This Row],[ROA 2013]]), "x")</f>
        <v>x</v>
      </c>
      <c r="BC592" s="3" t="str">
        <f xml:space="preserve"> IFERROR(ABS(Table1[[#This Row],[ROA 2015]]-Table1[[#This Row],[ROA 2014]]), "x")</f>
        <v>x</v>
      </c>
      <c r="BD592" s="3" t="str">
        <f xml:space="preserve"> IFERROR(ABS(Table1[[#This Row],[ROA 2016]]-Table1[[#This Row],[ROA 2015]]), "x")</f>
        <v>x</v>
      </c>
      <c r="BE592" s="3" t="str">
        <f xml:space="preserve"> IFERROR(ABS(Table1[[#This Row],[ROA 2017]]-Table1[[#This Row],[ROA 2016]]), "x")</f>
        <v>x</v>
      </c>
      <c r="BF592" s="3" t="str">
        <f xml:space="preserve"> IFERROR(ABS(Table1[[#This Row],[ROA 2018]]-Table1[[#This Row],[ROA 2017]]), "x")</f>
        <v>x</v>
      </c>
      <c r="BG592" s="3" t="str">
        <f xml:space="preserve"> IFERROR(ABS(Table1[[#This Row],[ROA 2019]]-Table1[[#This Row],[ROA 2018]]), "x")</f>
        <v>x</v>
      </c>
      <c r="BH592" s="3" t="str">
        <f xml:space="preserve"> IFERROR(ABS(Table1[[#This Row],[ROA 2020]]-Table1[[#This Row],[ROA 2019]]), "x")</f>
        <v>x</v>
      </c>
      <c r="BI592" s="3" t="str">
        <f xml:space="preserve"> IFERROR(ABS(Table1[[#This Row],[ROA 2021]]-Table1[[#This Row],[ROA 2020]]), "x")</f>
        <v>x</v>
      </c>
      <c r="BJ592" s="3" t="str">
        <f xml:space="preserve"> IFERROR(AVERAGE(Table1[[#This Row],[ROA 2013-2012]:[ROA 2021-2020]]), "x")</f>
        <v>x</v>
      </c>
      <c r="BK592" s="3" t="str">
        <f>IFERROR(AVERAGE(Table1[[#This Row],[ROA 2012]:[ROA 2021]]), "x")</f>
        <v>x</v>
      </c>
      <c r="BN592" s="1">
        <f>SUM(Table1[[#This Row],[B/M Rank]:[ROA Rank]])</f>
        <v>0</v>
      </c>
    </row>
    <row r="593" spans="1:66" x14ac:dyDescent="0.25">
      <c r="A593" s="1" t="s">
        <v>3133</v>
      </c>
      <c r="B593" s="1" t="s">
        <v>1060</v>
      </c>
      <c r="C593" s="1" t="s">
        <v>4417</v>
      </c>
      <c r="D593" s="1" t="s">
        <v>268</v>
      </c>
      <c r="E593" s="1" t="s">
        <v>108</v>
      </c>
      <c r="F593" s="1">
        <v>9.3800000000000008</v>
      </c>
      <c r="G593" s="19"/>
      <c r="H593" s="19"/>
      <c r="I593" s="19"/>
      <c r="J593" s="19"/>
      <c r="K593" s="1"/>
      <c r="L593" s="19"/>
      <c r="M593" s="1">
        <v>2012</v>
      </c>
      <c r="N593" s="1">
        <v>-0.1</v>
      </c>
      <c r="O593" s="1">
        <v>0</v>
      </c>
      <c r="P593" s="1" t="s">
        <v>4368</v>
      </c>
      <c r="Q593" s="1" t="s">
        <v>4368</v>
      </c>
      <c r="R593" s="1">
        <v>-0.2</v>
      </c>
      <c r="S593" s="1" t="s">
        <v>4368</v>
      </c>
      <c r="T593" s="1" t="s">
        <v>4368</v>
      </c>
      <c r="U593" s="1" t="s">
        <v>4368</v>
      </c>
      <c r="V593" s="1" t="s">
        <v>4368</v>
      </c>
      <c r="W593" s="1" t="s">
        <v>4368</v>
      </c>
      <c r="X593" s="1" t="s">
        <v>4368</v>
      </c>
      <c r="Z593" s="3">
        <f xml:space="preserve"> IFERROR(AVEDEV(Table1[[#This Row],[GP 2012]:[GP 2021]]) / Table1[[#This Row],[Avg GP]], "x")</f>
        <v>-0.66666666666666652</v>
      </c>
      <c r="AA593" s="2">
        <f xml:space="preserve"> IFERROR(AVERAGE(Table1[[#This Row],[GP 2012]:[GP 2021]]), "x")</f>
        <v>-0.10000000000000002</v>
      </c>
      <c r="AB593" s="11">
        <f>Table1[Equity]/Table1[Market Capital]</f>
        <v>0.5117270788912579</v>
      </c>
      <c r="AC593" s="1">
        <v>7.3</v>
      </c>
      <c r="AD593" s="1">
        <v>10.7</v>
      </c>
      <c r="AE593" s="1">
        <v>4.8</v>
      </c>
      <c r="AF593" s="1">
        <v>4.9000000000000004</v>
      </c>
      <c r="AG593" s="1">
        <v>1.2</v>
      </c>
      <c r="AH593" s="1">
        <v>1.2</v>
      </c>
      <c r="AI593" s="1">
        <v>0.4</v>
      </c>
      <c r="AJ593" s="1">
        <v>1.2</v>
      </c>
      <c r="AK593" s="1">
        <v>0.6</v>
      </c>
      <c r="AL593" s="1">
        <v>6.4</v>
      </c>
      <c r="AM593" s="1">
        <v>5</v>
      </c>
      <c r="AN593" s="1">
        <v>4.8</v>
      </c>
      <c r="AO593" s="3">
        <f xml:space="preserve"> IFERROR(Table1[[#This Row],[GP 2012]]/Table1[[#This Row],[Total Assets 2012]], "x")</f>
        <v>-1.3698630136986302E-2</v>
      </c>
      <c r="AP593" s="3">
        <f xml:space="preserve"> IFERROR(Table1[[#This Row],[GP 2013]]/Table1[[#This Row],[Total Assets 2013]], "x")</f>
        <v>0</v>
      </c>
      <c r="AQ593" s="3" t="str">
        <f xml:space="preserve"> IFERROR(Table1[[#This Row],[GP 2014]]/Table1[[#This Row],[Total Assets 2014]], "x")</f>
        <v>x</v>
      </c>
      <c r="AR593" s="3" t="str">
        <f xml:space="preserve"> IFERROR(Table1[[#This Row],[GP 2015]]/Table1[[#This Row],[Total Assets 2015]], "x")</f>
        <v>x</v>
      </c>
      <c r="AS593" s="3">
        <f xml:space="preserve"> IFERROR(Table1[[#This Row],[GP 2016]]/Table1[[#This Row],[Total Assets 2016]], "x")</f>
        <v>-0.16666666666666669</v>
      </c>
      <c r="AT593" s="3" t="str">
        <f xml:space="preserve"> IFERROR(Table1[[#This Row],[GP 2017]]/Table1[[#This Row],[Total Assets 2017]], "x")</f>
        <v>x</v>
      </c>
      <c r="AU593" s="3" t="str">
        <f xml:space="preserve"> IFERROR(Table1[[#This Row],[GP 2018]]/Table1[[#This Row],[Total Assets 2018]], "x")</f>
        <v>x</v>
      </c>
      <c r="AV593" s="3" t="str">
        <f xml:space="preserve"> IFERROR(Table1[[#This Row],[GP 2019]]/Table1[[#This Row],[Total Assets 2019]], "x")</f>
        <v>x</v>
      </c>
      <c r="AW593" s="3" t="str">
        <f xml:space="preserve"> IFERROR(Table1[[#This Row],[GP 2020]]/Table1[[#This Row],[Total Assets 2020]], "x")</f>
        <v>x</v>
      </c>
      <c r="AX593" s="3" t="str">
        <f xml:space="preserve"> IFERROR(Table1[[#This Row],[GP 2021]]/Table1[[#This Row],[Total Assets 2021]], "x")</f>
        <v>x</v>
      </c>
      <c r="AY593" s="3" t="str">
        <f xml:space="preserve"> IFERROR(Table1[[#This Row],[GP TTM]]/Table1[[#This Row],[Total Assets TTM]], "x")</f>
        <v>x</v>
      </c>
      <c r="BA593" s="3">
        <f xml:space="preserve"> IFERROR(ABS(Table1[[#This Row],[ROA 2013]]-Table1[[#This Row],[ROA 2012]]), "x")</f>
        <v>1.3698630136986302E-2</v>
      </c>
      <c r="BB593" s="3" t="str">
        <f xml:space="preserve"> IFERROR(ABS(Table1[[#This Row],[ROA 2014]]-Table1[[#This Row],[ROA 2013]]), "x")</f>
        <v>x</v>
      </c>
      <c r="BC593" s="3" t="str">
        <f xml:space="preserve"> IFERROR(ABS(Table1[[#This Row],[ROA 2015]]-Table1[[#This Row],[ROA 2014]]), "x")</f>
        <v>x</v>
      </c>
      <c r="BD593" s="3" t="str">
        <f xml:space="preserve"> IFERROR(ABS(Table1[[#This Row],[ROA 2016]]-Table1[[#This Row],[ROA 2015]]), "x")</f>
        <v>x</v>
      </c>
      <c r="BE593" s="3" t="str">
        <f xml:space="preserve"> IFERROR(ABS(Table1[[#This Row],[ROA 2017]]-Table1[[#This Row],[ROA 2016]]), "x")</f>
        <v>x</v>
      </c>
      <c r="BF593" s="3" t="str">
        <f xml:space="preserve"> IFERROR(ABS(Table1[[#This Row],[ROA 2018]]-Table1[[#This Row],[ROA 2017]]), "x")</f>
        <v>x</v>
      </c>
      <c r="BG593" s="3" t="str">
        <f xml:space="preserve"> IFERROR(ABS(Table1[[#This Row],[ROA 2019]]-Table1[[#This Row],[ROA 2018]]), "x")</f>
        <v>x</v>
      </c>
      <c r="BH593" s="3" t="str">
        <f xml:space="preserve"> IFERROR(ABS(Table1[[#This Row],[ROA 2020]]-Table1[[#This Row],[ROA 2019]]), "x")</f>
        <v>x</v>
      </c>
      <c r="BI593" s="3" t="str">
        <f xml:space="preserve"> IFERROR(ABS(Table1[[#This Row],[ROA 2021]]-Table1[[#This Row],[ROA 2020]]), "x")</f>
        <v>x</v>
      </c>
      <c r="BJ593" s="3">
        <f xml:space="preserve"> IFERROR(AVERAGE(Table1[[#This Row],[ROA 2013-2012]:[ROA 2021-2020]]), "x")</f>
        <v>1.3698630136986302E-2</v>
      </c>
      <c r="BK593" s="3">
        <f>IFERROR(AVERAGE(Table1[[#This Row],[ROA 2012]:[ROA 2021]]), "x")</f>
        <v>-6.012176560121766E-2</v>
      </c>
      <c r="BN593" s="1">
        <f>SUM(Table1[[#This Row],[B/M Rank]:[ROA Rank]])</f>
        <v>0</v>
      </c>
    </row>
    <row r="594" spans="1:66" x14ac:dyDescent="0.25">
      <c r="A594" s="1" t="s">
        <v>2278</v>
      </c>
      <c r="B594" s="1" t="s">
        <v>319</v>
      </c>
      <c r="C594" s="1" t="s">
        <v>299</v>
      </c>
      <c r="D594" s="1" t="s">
        <v>107</v>
      </c>
      <c r="E594" s="1" t="s">
        <v>108</v>
      </c>
      <c r="F594" s="1">
        <v>9.43</v>
      </c>
      <c r="G594" s="19"/>
      <c r="H594" s="19"/>
      <c r="I594" s="19"/>
      <c r="J594" s="19"/>
      <c r="K594" s="1"/>
      <c r="L594" s="19"/>
      <c r="M594" s="1">
        <v>2012</v>
      </c>
      <c r="N594" s="1">
        <v>4.2</v>
      </c>
      <c r="O594" s="1">
        <v>5.2</v>
      </c>
      <c r="P594" s="1">
        <v>4.7</v>
      </c>
      <c r="Q594" s="1">
        <v>7.4</v>
      </c>
      <c r="R594" s="1">
        <v>6.3</v>
      </c>
      <c r="S594" s="1">
        <v>6.4</v>
      </c>
      <c r="T594" s="1">
        <v>6.8</v>
      </c>
      <c r="U594" s="1">
        <v>5.9</v>
      </c>
      <c r="V594" s="1">
        <v>6.1</v>
      </c>
      <c r="W594" s="1">
        <v>9.4</v>
      </c>
      <c r="X594" s="1">
        <v>8.4</v>
      </c>
      <c r="Z594" s="3">
        <f xml:space="preserve"> IFERROR(AVEDEV(Table1[[#This Row],[GP 2012]:[GP 2021]]) / Table1[[#This Row],[Avg GP]], "x")</f>
        <v>0.16346153846153846</v>
      </c>
      <c r="AA594" s="2">
        <f xml:space="preserve"> IFERROR(AVERAGE(Table1[[#This Row],[GP 2012]:[GP 2021]]), "x")</f>
        <v>6.24</v>
      </c>
      <c r="AB594" s="11">
        <f>Table1[Equity]/Table1[Market Capital]</f>
        <v>1.1452810180275717</v>
      </c>
      <c r="AC594" s="1">
        <v>13.9</v>
      </c>
      <c r="AD594" s="1">
        <v>20.2</v>
      </c>
      <c r="AE594" s="1">
        <v>12.8</v>
      </c>
      <c r="AF594" s="1">
        <v>14.7</v>
      </c>
      <c r="AG594" s="1">
        <v>12.9</v>
      </c>
      <c r="AH594" s="1">
        <v>10.7</v>
      </c>
      <c r="AI594" s="1">
        <v>14.5</v>
      </c>
      <c r="AJ594" s="1">
        <v>12.5</v>
      </c>
      <c r="AK594" s="1">
        <v>15.5</v>
      </c>
      <c r="AL594" s="1">
        <v>17.399999999999999</v>
      </c>
      <c r="AM594" s="1">
        <v>16.7</v>
      </c>
      <c r="AN594" s="1">
        <v>10.8</v>
      </c>
      <c r="AO594" s="3">
        <f xml:space="preserve"> IFERROR(Table1[[#This Row],[GP 2012]]/Table1[[#This Row],[Total Assets 2012]], "x")</f>
        <v>0.30215827338129497</v>
      </c>
      <c r="AP594" s="3">
        <f xml:space="preserve"> IFERROR(Table1[[#This Row],[GP 2013]]/Table1[[#This Row],[Total Assets 2013]], "x")</f>
        <v>0.25742574257425743</v>
      </c>
      <c r="AQ594" s="3">
        <f xml:space="preserve"> IFERROR(Table1[[#This Row],[GP 2014]]/Table1[[#This Row],[Total Assets 2014]], "x")</f>
        <v>0.3671875</v>
      </c>
      <c r="AR594" s="3">
        <f xml:space="preserve"> IFERROR(Table1[[#This Row],[GP 2015]]/Table1[[#This Row],[Total Assets 2015]], "x")</f>
        <v>0.50340136054421769</v>
      </c>
      <c r="AS594" s="3">
        <f xml:space="preserve"> IFERROR(Table1[[#This Row],[GP 2016]]/Table1[[#This Row],[Total Assets 2016]], "x")</f>
        <v>0.48837209302325579</v>
      </c>
      <c r="AT594" s="3">
        <f xml:space="preserve"> IFERROR(Table1[[#This Row],[GP 2017]]/Table1[[#This Row],[Total Assets 2017]], "x")</f>
        <v>0.59813084112149539</v>
      </c>
      <c r="AU594" s="3">
        <f xml:space="preserve"> IFERROR(Table1[[#This Row],[GP 2018]]/Table1[[#This Row],[Total Assets 2018]], "x")</f>
        <v>0.4689655172413793</v>
      </c>
      <c r="AV594" s="3">
        <f xml:space="preserve"> IFERROR(Table1[[#This Row],[GP 2019]]/Table1[[#This Row],[Total Assets 2019]], "x")</f>
        <v>0.47200000000000003</v>
      </c>
      <c r="AW594" s="3">
        <f xml:space="preserve"> IFERROR(Table1[[#This Row],[GP 2020]]/Table1[[#This Row],[Total Assets 2020]], "x")</f>
        <v>0.39354838709677414</v>
      </c>
      <c r="AX594" s="3">
        <f xml:space="preserve"> IFERROR(Table1[[#This Row],[GP 2021]]/Table1[[#This Row],[Total Assets 2021]], "x")</f>
        <v>0.54022988505747138</v>
      </c>
      <c r="AY594" s="3">
        <f xml:space="preserve"> IFERROR(Table1[[#This Row],[GP TTM]]/Table1[[#This Row],[Total Assets TTM]], "x")</f>
        <v>0.50299401197604798</v>
      </c>
      <c r="BA594" s="3">
        <f xml:space="preserve"> IFERROR(ABS(Table1[[#This Row],[ROA 2013]]-Table1[[#This Row],[ROA 2012]]), "x")</f>
        <v>4.473253080703754E-2</v>
      </c>
      <c r="BB594" s="3">
        <f xml:space="preserve"> IFERROR(ABS(Table1[[#This Row],[ROA 2014]]-Table1[[#This Row],[ROA 2013]]), "x")</f>
        <v>0.10976175742574257</v>
      </c>
      <c r="BC594" s="3">
        <f xml:space="preserve"> IFERROR(ABS(Table1[[#This Row],[ROA 2015]]-Table1[[#This Row],[ROA 2014]]), "x")</f>
        <v>0.13621386054421769</v>
      </c>
      <c r="BD594" s="3">
        <f xml:space="preserve"> IFERROR(ABS(Table1[[#This Row],[ROA 2016]]-Table1[[#This Row],[ROA 2015]]), "x")</f>
        <v>1.5029267520961898E-2</v>
      </c>
      <c r="BE594" s="3">
        <f xml:space="preserve"> IFERROR(ABS(Table1[[#This Row],[ROA 2017]]-Table1[[#This Row],[ROA 2016]]), "x")</f>
        <v>0.1097587480982396</v>
      </c>
      <c r="BF594" s="3">
        <f xml:space="preserve"> IFERROR(ABS(Table1[[#This Row],[ROA 2018]]-Table1[[#This Row],[ROA 2017]]), "x")</f>
        <v>0.12916532388011609</v>
      </c>
      <c r="BG594" s="3">
        <f xml:space="preserve"> IFERROR(ABS(Table1[[#This Row],[ROA 2019]]-Table1[[#This Row],[ROA 2018]]), "x")</f>
        <v>3.0344827586207268E-3</v>
      </c>
      <c r="BH594" s="3">
        <f xml:space="preserve"> IFERROR(ABS(Table1[[#This Row],[ROA 2020]]-Table1[[#This Row],[ROA 2019]]), "x")</f>
        <v>7.8451612903225887E-2</v>
      </c>
      <c r="BI594" s="3">
        <f xml:space="preserve"> IFERROR(ABS(Table1[[#This Row],[ROA 2021]]-Table1[[#This Row],[ROA 2020]]), "x")</f>
        <v>0.14668149796069724</v>
      </c>
      <c r="BJ594" s="3">
        <f xml:space="preserve"> IFERROR(AVERAGE(Table1[[#This Row],[ROA 2013-2012]:[ROA 2021-2020]]), "x")</f>
        <v>8.5869897988762142E-2</v>
      </c>
      <c r="BK594" s="3">
        <f>IFERROR(AVERAGE(Table1[[#This Row],[ROA 2012]:[ROA 2021]]), "x")</f>
        <v>0.43914196000401462</v>
      </c>
      <c r="BN594" s="1">
        <f>SUM(Table1[[#This Row],[B/M Rank]:[ROA Rank]])</f>
        <v>0</v>
      </c>
    </row>
    <row r="595" spans="1:66" x14ac:dyDescent="0.25">
      <c r="A595" s="1" t="s">
        <v>3083</v>
      </c>
      <c r="B595" s="1" t="s">
        <v>4518</v>
      </c>
      <c r="C595" s="1" t="s">
        <v>4417</v>
      </c>
      <c r="D595" s="1" t="s">
        <v>268</v>
      </c>
      <c r="E595" s="1" t="s">
        <v>108</v>
      </c>
      <c r="F595" s="1">
        <v>9.44</v>
      </c>
      <c r="G595" s="19"/>
      <c r="H595" s="19"/>
      <c r="I595" s="19"/>
      <c r="J595" s="19"/>
      <c r="K595" s="1"/>
      <c r="L595" s="19"/>
      <c r="M595" s="1">
        <v>2012</v>
      </c>
      <c r="N595" s="1" t="s">
        <v>4368</v>
      </c>
      <c r="O595" s="1" t="s">
        <v>4368</v>
      </c>
      <c r="P595" s="1" t="s">
        <v>4368</v>
      </c>
      <c r="Q595" s="1" t="s">
        <v>4368</v>
      </c>
      <c r="R595" s="1" t="s">
        <v>4368</v>
      </c>
      <c r="S595" s="1" t="s">
        <v>4368</v>
      </c>
      <c r="T595" s="1" t="s">
        <v>4368</v>
      </c>
      <c r="U595" s="1" t="s">
        <v>4368</v>
      </c>
      <c r="V595" s="1" t="s">
        <v>4368</v>
      </c>
      <c r="W595" s="1" t="s">
        <v>4368</v>
      </c>
      <c r="X595" s="1" t="s">
        <v>4368</v>
      </c>
      <c r="Z595" s="3" t="str">
        <f xml:space="preserve"> IFERROR(AVEDEV(Table1[[#This Row],[GP 2012]:[GP 2021]]) / Table1[[#This Row],[Avg GP]], "x")</f>
        <v>x</v>
      </c>
      <c r="AA595" s="2" t="str">
        <f xml:space="preserve"> IFERROR(AVERAGE(Table1[[#This Row],[GP 2012]:[GP 2021]]), "x")</f>
        <v>x</v>
      </c>
      <c r="AB595" s="11">
        <f>Table1[Equity]/Table1[Market Capital]</f>
        <v>1.0593220338983051</v>
      </c>
      <c r="AC595" s="1">
        <v>7.7</v>
      </c>
      <c r="AD595" s="1">
        <v>7.8</v>
      </c>
      <c r="AE595" s="1">
        <v>8</v>
      </c>
      <c r="AF595" s="1">
        <v>8</v>
      </c>
      <c r="AG595" s="1">
        <v>8.1</v>
      </c>
      <c r="AH595" s="1">
        <v>8.4</v>
      </c>
      <c r="AI595" s="1">
        <v>8.5</v>
      </c>
      <c r="AJ595" s="1">
        <v>9.3000000000000007</v>
      </c>
      <c r="AK595" s="1">
        <v>9.1999999999999993</v>
      </c>
      <c r="AL595" s="1">
        <v>12</v>
      </c>
      <c r="AM595" s="1">
        <v>11.8</v>
      </c>
      <c r="AN595" s="1">
        <v>10</v>
      </c>
      <c r="AO595" s="3" t="str">
        <f xml:space="preserve"> IFERROR(Table1[[#This Row],[GP 2012]]/Table1[[#This Row],[Total Assets 2012]], "x")</f>
        <v>x</v>
      </c>
      <c r="AP595" s="3" t="str">
        <f xml:space="preserve"> IFERROR(Table1[[#This Row],[GP 2013]]/Table1[[#This Row],[Total Assets 2013]], "x")</f>
        <v>x</v>
      </c>
      <c r="AQ595" s="3" t="str">
        <f xml:space="preserve"> IFERROR(Table1[[#This Row],[GP 2014]]/Table1[[#This Row],[Total Assets 2014]], "x")</f>
        <v>x</v>
      </c>
      <c r="AR595" s="3" t="str">
        <f xml:space="preserve"> IFERROR(Table1[[#This Row],[GP 2015]]/Table1[[#This Row],[Total Assets 2015]], "x")</f>
        <v>x</v>
      </c>
      <c r="AS595" s="3" t="str">
        <f xml:space="preserve"> IFERROR(Table1[[#This Row],[GP 2016]]/Table1[[#This Row],[Total Assets 2016]], "x")</f>
        <v>x</v>
      </c>
      <c r="AT595" s="3" t="str">
        <f xml:space="preserve"> IFERROR(Table1[[#This Row],[GP 2017]]/Table1[[#This Row],[Total Assets 2017]], "x")</f>
        <v>x</v>
      </c>
      <c r="AU595" s="3" t="str">
        <f xml:space="preserve"> IFERROR(Table1[[#This Row],[GP 2018]]/Table1[[#This Row],[Total Assets 2018]], "x")</f>
        <v>x</v>
      </c>
      <c r="AV595" s="3" t="str">
        <f xml:space="preserve"> IFERROR(Table1[[#This Row],[GP 2019]]/Table1[[#This Row],[Total Assets 2019]], "x")</f>
        <v>x</v>
      </c>
      <c r="AW595" s="3" t="str">
        <f xml:space="preserve"> IFERROR(Table1[[#This Row],[GP 2020]]/Table1[[#This Row],[Total Assets 2020]], "x")</f>
        <v>x</v>
      </c>
      <c r="AX595" s="3" t="str">
        <f xml:space="preserve"> IFERROR(Table1[[#This Row],[GP 2021]]/Table1[[#This Row],[Total Assets 2021]], "x")</f>
        <v>x</v>
      </c>
      <c r="AY595" s="3" t="str">
        <f xml:space="preserve"> IFERROR(Table1[[#This Row],[GP TTM]]/Table1[[#This Row],[Total Assets TTM]], "x")</f>
        <v>x</v>
      </c>
      <c r="BA595" s="3" t="str">
        <f xml:space="preserve"> IFERROR(ABS(Table1[[#This Row],[ROA 2013]]-Table1[[#This Row],[ROA 2012]]), "x")</f>
        <v>x</v>
      </c>
      <c r="BB595" s="3" t="str">
        <f xml:space="preserve"> IFERROR(ABS(Table1[[#This Row],[ROA 2014]]-Table1[[#This Row],[ROA 2013]]), "x")</f>
        <v>x</v>
      </c>
      <c r="BC595" s="3" t="str">
        <f xml:space="preserve"> IFERROR(ABS(Table1[[#This Row],[ROA 2015]]-Table1[[#This Row],[ROA 2014]]), "x")</f>
        <v>x</v>
      </c>
      <c r="BD595" s="3" t="str">
        <f xml:space="preserve"> IFERROR(ABS(Table1[[#This Row],[ROA 2016]]-Table1[[#This Row],[ROA 2015]]), "x")</f>
        <v>x</v>
      </c>
      <c r="BE595" s="3" t="str">
        <f xml:space="preserve"> IFERROR(ABS(Table1[[#This Row],[ROA 2017]]-Table1[[#This Row],[ROA 2016]]), "x")</f>
        <v>x</v>
      </c>
      <c r="BF595" s="3" t="str">
        <f xml:space="preserve"> IFERROR(ABS(Table1[[#This Row],[ROA 2018]]-Table1[[#This Row],[ROA 2017]]), "x")</f>
        <v>x</v>
      </c>
      <c r="BG595" s="3" t="str">
        <f xml:space="preserve"> IFERROR(ABS(Table1[[#This Row],[ROA 2019]]-Table1[[#This Row],[ROA 2018]]), "x")</f>
        <v>x</v>
      </c>
      <c r="BH595" s="3" t="str">
        <f xml:space="preserve"> IFERROR(ABS(Table1[[#This Row],[ROA 2020]]-Table1[[#This Row],[ROA 2019]]), "x")</f>
        <v>x</v>
      </c>
      <c r="BI595" s="3" t="str">
        <f xml:space="preserve"> IFERROR(ABS(Table1[[#This Row],[ROA 2021]]-Table1[[#This Row],[ROA 2020]]), "x")</f>
        <v>x</v>
      </c>
      <c r="BJ595" s="3" t="str">
        <f xml:space="preserve"> IFERROR(AVERAGE(Table1[[#This Row],[ROA 2013-2012]:[ROA 2021-2020]]), "x")</f>
        <v>x</v>
      </c>
      <c r="BK595" s="3" t="str">
        <f>IFERROR(AVERAGE(Table1[[#This Row],[ROA 2012]:[ROA 2021]]), "x")</f>
        <v>x</v>
      </c>
      <c r="BN595" s="1">
        <f>SUM(Table1[[#This Row],[B/M Rank]:[ROA Rank]])</f>
        <v>0</v>
      </c>
    </row>
    <row r="596" spans="1:66" x14ac:dyDescent="0.25">
      <c r="A596" s="1" t="s">
        <v>4244</v>
      </c>
      <c r="B596" s="1" t="s">
        <v>1947</v>
      </c>
      <c r="C596" s="1" t="s">
        <v>1889</v>
      </c>
      <c r="D596" s="1" t="s">
        <v>330</v>
      </c>
      <c r="E596" s="1" t="s">
        <v>108</v>
      </c>
      <c r="F596" s="1">
        <v>9.4499999999999993</v>
      </c>
      <c r="G596" s="19"/>
      <c r="H596" s="19"/>
      <c r="I596" s="19"/>
      <c r="J596" s="19"/>
      <c r="K596" s="1"/>
      <c r="L596" s="19"/>
      <c r="M596" s="1">
        <v>2012</v>
      </c>
      <c r="N596" s="1">
        <v>5.4</v>
      </c>
      <c r="O596" s="1">
        <v>-0.6</v>
      </c>
      <c r="P596" s="1" t="s">
        <v>4368</v>
      </c>
      <c r="Q596" s="1" t="s">
        <v>4368</v>
      </c>
      <c r="R596" s="1" t="s">
        <v>4368</v>
      </c>
      <c r="S596" s="1" t="s">
        <v>4368</v>
      </c>
      <c r="T596" s="1" t="s">
        <v>4368</v>
      </c>
      <c r="U596" s="1" t="s">
        <v>4368</v>
      </c>
      <c r="V596" s="1" t="s">
        <v>4368</v>
      </c>
      <c r="W596" s="1">
        <v>-0.1</v>
      </c>
      <c r="X596" s="1">
        <v>-0.4</v>
      </c>
      <c r="Z596" s="3">
        <f xml:space="preserve"> IFERROR(AVEDEV(Table1[[#This Row],[GP 2012]:[GP 2021]]) / Table1[[#This Row],[Avg GP]], "x")</f>
        <v>1.6312056737588649</v>
      </c>
      <c r="AA596" s="2">
        <f xml:space="preserve"> IFERROR(AVERAGE(Table1[[#This Row],[GP 2012]:[GP 2021]]), "x")</f>
        <v>1.5666666666666671</v>
      </c>
      <c r="AB596" s="11">
        <f>Table1[Equity]/Table1[Market Capital]</f>
        <v>1.1746031746031746</v>
      </c>
      <c r="AC596" s="1">
        <v>31.6</v>
      </c>
      <c r="AD596" s="1">
        <v>15.2</v>
      </c>
      <c r="AE596" s="1">
        <v>15.7</v>
      </c>
      <c r="AF596" s="1">
        <v>6.9</v>
      </c>
      <c r="AG596" s="1">
        <v>0.3</v>
      </c>
      <c r="AH596" s="1">
        <v>0.3</v>
      </c>
      <c r="AI596" s="1">
        <v>19.100000000000001</v>
      </c>
      <c r="AJ596" s="1">
        <v>4.9000000000000004</v>
      </c>
      <c r="AK596" s="1">
        <v>4.4000000000000004</v>
      </c>
      <c r="AL596" s="1">
        <v>44.8</v>
      </c>
      <c r="AM596" s="1">
        <v>54.9</v>
      </c>
      <c r="AN596" s="1">
        <v>11.1</v>
      </c>
      <c r="AO596" s="3">
        <f xml:space="preserve"> IFERROR(Table1[[#This Row],[GP 2012]]/Table1[[#This Row],[Total Assets 2012]], "x")</f>
        <v>0.17088607594936708</v>
      </c>
      <c r="AP596" s="3">
        <f xml:space="preserve"> IFERROR(Table1[[#This Row],[GP 2013]]/Table1[[#This Row],[Total Assets 2013]], "x")</f>
        <v>-3.9473684210526314E-2</v>
      </c>
      <c r="AQ596" s="3" t="str">
        <f xml:space="preserve"> IFERROR(Table1[[#This Row],[GP 2014]]/Table1[[#This Row],[Total Assets 2014]], "x")</f>
        <v>x</v>
      </c>
      <c r="AR596" s="3" t="str">
        <f xml:space="preserve"> IFERROR(Table1[[#This Row],[GP 2015]]/Table1[[#This Row],[Total Assets 2015]], "x")</f>
        <v>x</v>
      </c>
      <c r="AS596" s="3" t="str">
        <f xml:space="preserve"> IFERROR(Table1[[#This Row],[GP 2016]]/Table1[[#This Row],[Total Assets 2016]], "x")</f>
        <v>x</v>
      </c>
      <c r="AT596" s="3" t="str">
        <f xml:space="preserve"> IFERROR(Table1[[#This Row],[GP 2017]]/Table1[[#This Row],[Total Assets 2017]], "x")</f>
        <v>x</v>
      </c>
      <c r="AU596" s="3" t="str">
        <f xml:space="preserve"> IFERROR(Table1[[#This Row],[GP 2018]]/Table1[[#This Row],[Total Assets 2018]], "x")</f>
        <v>x</v>
      </c>
      <c r="AV596" s="3" t="str">
        <f xml:space="preserve"> IFERROR(Table1[[#This Row],[GP 2019]]/Table1[[#This Row],[Total Assets 2019]], "x")</f>
        <v>x</v>
      </c>
      <c r="AW596" s="3" t="str">
        <f xml:space="preserve"> IFERROR(Table1[[#This Row],[GP 2020]]/Table1[[#This Row],[Total Assets 2020]], "x")</f>
        <v>x</v>
      </c>
      <c r="AX596" s="3">
        <f xml:space="preserve"> IFERROR(Table1[[#This Row],[GP 2021]]/Table1[[#This Row],[Total Assets 2021]], "x")</f>
        <v>-2.2321428571428575E-3</v>
      </c>
      <c r="AY596" s="3">
        <f xml:space="preserve"> IFERROR(Table1[[#This Row],[GP TTM]]/Table1[[#This Row],[Total Assets TTM]], "x")</f>
        <v>-7.285974499089254E-3</v>
      </c>
      <c r="BA596" s="3">
        <f xml:space="preserve"> IFERROR(ABS(Table1[[#This Row],[ROA 2013]]-Table1[[#This Row],[ROA 2012]]), "x")</f>
        <v>0.21035976015989338</v>
      </c>
      <c r="BB596" s="3" t="str">
        <f xml:space="preserve"> IFERROR(ABS(Table1[[#This Row],[ROA 2014]]-Table1[[#This Row],[ROA 2013]]), "x")</f>
        <v>x</v>
      </c>
      <c r="BC596" s="3" t="str">
        <f xml:space="preserve"> IFERROR(ABS(Table1[[#This Row],[ROA 2015]]-Table1[[#This Row],[ROA 2014]]), "x")</f>
        <v>x</v>
      </c>
      <c r="BD596" s="3" t="str">
        <f xml:space="preserve"> IFERROR(ABS(Table1[[#This Row],[ROA 2016]]-Table1[[#This Row],[ROA 2015]]), "x")</f>
        <v>x</v>
      </c>
      <c r="BE596" s="3" t="str">
        <f xml:space="preserve"> IFERROR(ABS(Table1[[#This Row],[ROA 2017]]-Table1[[#This Row],[ROA 2016]]), "x")</f>
        <v>x</v>
      </c>
      <c r="BF596" s="3" t="str">
        <f xml:space="preserve"> IFERROR(ABS(Table1[[#This Row],[ROA 2018]]-Table1[[#This Row],[ROA 2017]]), "x")</f>
        <v>x</v>
      </c>
      <c r="BG596" s="3" t="str">
        <f xml:space="preserve"> IFERROR(ABS(Table1[[#This Row],[ROA 2019]]-Table1[[#This Row],[ROA 2018]]), "x")</f>
        <v>x</v>
      </c>
      <c r="BH596" s="3" t="str">
        <f xml:space="preserve"> IFERROR(ABS(Table1[[#This Row],[ROA 2020]]-Table1[[#This Row],[ROA 2019]]), "x")</f>
        <v>x</v>
      </c>
      <c r="BI596" s="3" t="str">
        <f xml:space="preserve"> IFERROR(ABS(Table1[[#This Row],[ROA 2021]]-Table1[[#This Row],[ROA 2020]]), "x")</f>
        <v>x</v>
      </c>
      <c r="BJ596" s="3">
        <f xml:space="preserve"> IFERROR(AVERAGE(Table1[[#This Row],[ROA 2013-2012]:[ROA 2021-2020]]), "x")</f>
        <v>0.21035976015989338</v>
      </c>
      <c r="BK596" s="3">
        <f>IFERROR(AVERAGE(Table1[[#This Row],[ROA 2012]:[ROA 2021]]), "x")</f>
        <v>4.306008296056598E-2</v>
      </c>
      <c r="BN596" s="1">
        <f>SUM(Table1[[#This Row],[B/M Rank]:[ROA Rank]])</f>
        <v>0</v>
      </c>
    </row>
    <row r="597" spans="1:66" x14ac:dyDescent="0.25">
      <c r="A597" s="1" t="s">
        <v>2660</v>
      </c>
      <c r="B597" s="1" t="s">
        <v>711</v>
      </c>
      <c r="C597" s="1" t="s">
        <v>4406</v>
      </c>
      <c r="D597" s="1" t="s">
        <v>392</v>
      </c>
      <c r="E597" s="1" t="s">
        <v>108</v>
      </c>
      <c r="F597" s="1">
        <v>9.4700000000000006</v>
      </c>
      <c r="G597" s="19"/>
      <c r="H597" s="19"/>
      <c r="I597" s="19"/>
      <c r="J597" s="19"/>
      <c r="K597" s="1"/>
      <c r="L597" s="19"/>
      <c r="M597" s="1">
        <v>2020</v>
      </c>
      <c r="V597" s="1" t="s">
        <v>4368</v>
      </c>
      <c r="W597" s="1">
        <v>0</v>
      </c>
      <c r="X597" s="1">
        <v>0.1</v>
      </c>
      <c r="Z597" s="3" t="str">
        <f xml:space="preserve"> IFERROR(AVEDEV(Table1[[#This Row],[GP 2012]:[GP 2021]]) / Table1[[#This Row],[Avg GP]], "x")</f>
        <v>x</v>
      </c>
      <c r="AA597" s="2">
        <f xml:space="preserve"> IFERROR(AVERAGE(Table1[[#This Row],[GP 2012]:[GP 2021]]), "x")</f>
        <v>0</v>
      </c>
      <c r="AB597" s="11">
        <f>Table1[Equity]/Table1[Market Capital]</f>
        <v>0.20063357972544876</v>
      </c>
      <c r="AK597" s="1">
        <v>1.5</v>
      </c>
      <c r="AL597" s="1">
        <v>11.5</v>
      </c>
      <c r="AM597" s="1">
        <v>5.6</v>
      </c>
      <c r="AN597" s="1">
        <v>1.9</v>
      </c>
      <c r="AO597" s="3" t="str">
        <f xml:space="preserve"> IFERROR(Table1[[#This Row],[GP 2012]]/Table1[[#This Row],[Total Assets 2012]], "x")</f>
        <v>x</v>
      </c>
      <c r="AP597" s="3" t="str">
        <f xml:space="preserve"> IFERROR(Table1[[#This Row],[GP 2013]]/Table1[[#This Row],[Total Assets 2013]], "x")</f>
        <v>x</v>
      </c>
      <c r="AQ597" s="3" t="str">
        <f xml:space="preserve"> IFERROR(Table1[[#This Row],[GP 2014]]/Table1[[#This Row],[Total Assets 2014]], "x")</f>
        <v>x</v>
      </c>
      <c r="AR597" s="3" t="str">
        <f xml:space="preserve"> IFERROR(Table1[[#This Row],[GP 2015]]/Table1[[#This Row],[Total Assets 2015]], "x")</f>
        <v>x</v>
      </c>
      <c r="AS597" s="3" t="str">
        <f xml:space="preserve"> IFERROR(Table1[[#This Row],[GP 2016]]/Table1[[#This Row],[Total Assets 2016]], "x")</f>
        <v>x</v>
      </c>
      <c r="AT597" s="3" t="str">
        <f xml:space="preserve"> IFERROR(Table1[[#This Row],[GP 2017]]/Table1[[#This Row],[Total Assets 2017]], "x")</f>
        <v>x</v>
      </c>
      <c r="AU597" s="3" t="str">
        <f xml:space="preserve"> IFERROR(Table1[[#This Row],[GP 2018]]/Table1[[#This Row],[Total Assets 2018]], "x")</f>
        <v>x</v>
      </c>
      <c r="AV597" s="3" t="str">
        <f xml:space="preserve"> IFERROR(Table1[[#This Row],[GP 2019]]/Table1[[#This Row],[Total Assets 2019]], "x")</f>
        <v>x</v>
      </c>
      <c r="AW597" s="3" t="str">
        <f xml:space="preserve"> IFERROR(Table1[[#This Row],[GP 2020]]/Table1[[#This Row],[Total Assets 2020]], "x")</f>
        <v>x</v>
      </c>
      <c r="AX597" s="3">
        <f xml:space="preserve"> IFERROR(Table1[[#This Row],[GP 2021]]/Table1[[#This Row],[Total Assets 2021]], "x")</f>
        <v>0</v>
      </c>
      <c r="AY597" s="3">
        <f xml:space="preserve"> IFERROR(Table1[[#This Row],[GP TTM]]/Table1[[#This Row],[Total Assets TTM]], "x")</f>
        <v>1.785714285714286E-2</v>
      </c>
      <c r="BA597" s="3" t="str">
        <f xml:space="preserve"> IFERROR(ABS(Table1[[#This Row],[ROA 2013]]-Table1[[#This Row],[ROA 2012]]), "x")</f>
        <v>x</v>
      </c>
      <c r="BB597" s="3" t="str">
        <f xml:space="preserve"> IFERROR(ABS(Table1[[#This Row],[ROA 2014]]-Table1[[#This Row],[ROA 2013]]), "x")</f>
        <v>x</v>
      </c>
      <c r="BC597" s="3" t="str">
        <f xml:space="preserve"> IFERROR(ABS(Table1[[#This Row],[ROA 2015]]-Table1[[#This Row],[ROA 2014]]), "x")</f>
        <v>x</v>
      </c>
      <c r="BD597" s="3" t="str">
        <f xml:space="preserve"> IFERROR(ABS(Table1[[#This Row],[ROA 2016]]-Table1[[#This Row],[ROA 2015]]), "x")</f>
        <v>x</v>
      </c>
      <c r="BE597" s="3" t="str">
        <f xml:space="preserve"> IFERROR(ABS(Table1[[#This Row],[ROA 2017]]-Table1[[#This Row],[ROA 2016]]), "x")</f>
        <v>x</v>
      </c>
      <c r="BF597" s="3" t="str">
        <f xml:space="preserve"> IFERROR(ABS(Table1[[#This Row],[ROA 2018]]-Table1[[#This Row],[ROA 2017]]), "x")</f>
        <v>x</v>
      </c>
      <c r="BG597" s="3" t="str">
        <f xml:space="preserve"> IFERROR(ABS(Table1[[#This Row],[ROA 2019]]-Table1[[#This Row],[ROA 2018]]), "x")</f>
        <v>x</v>
      </c>
      <c r="BH597" s="3" t="str">
        <f xml:space="preserve"> IFERROR(ABS(Table1[[#This Row],[ROA 2020]]-Table1[[#This Row],[ROA 2019]]), "x")</f>
        <v>x</v>
      </c>
      <c r="BI597" s="3" t="str">
        <f xml:space="preserve"> IFERROR(ABS(Table1[[#This Row],[ROA 2021]]-Table1[[#This Row],[ROA 2020]]), "x")</f>
        <v>x</v>
      </c>
      <c r="BJ597" s="3" t="str">
        <f xml:space="preserve"> IFERROR(AVERAGE(Table1[[#This Row],[ROA 2013-2012]:[ROA 2021-2020]]), "x")</f>
        <v>x</v>
      </c>
      <c r="BK597" s="3">
        <f>IFERROR(AVERAGE(Table1[[#This Row],[ROA 2012]:[ROA 2021]]), "x")</f>
        <v>0</v>
      </c>
      <c r="BN597" s="1">
        <f>SUM(Table1[[#This Row],[B/M Rank]:[ROA Rank]])</f>
        <v>0</v>
      </c>
    </row>
    <row r="598" spans="1:66" x14ac:dyDescent="0.25">
      <c r="A598" s="1" t="s">
        <v>3364</v>
      </c>
      <c r="B598" s="1" t="s">
        <v>1207</v>
      </c>
      <c r="C598" s="1" t="s">
        <v>4417</v>
      </c>
      <c r="D598" s="1" t="s">
        <v>268</v>
      </c>
      <c r="E598" s="1" t="s">
        <v>108</v>
      </c>
      <c r="F598" s="1">
        <v>9.4700000000000006</v>
      </c>
      <c r="G598" s="19"/>
      <c r="H598" s="19"/>
      <c r="I598" s="19"/>
      <c r="J598" s="19"/>
      <c r="K598" s="1"/>
      <c r="L598" s="19"/>
      <c r="M598" s="1">
        <v>2012</v>
      </c>
      <c r="N598" s="1">
        <v>0</v>
      </c>
      <c r="O598" s="1">
        <v>0</v>
      </c>
      <c r="P598" s="1" t="s">
        <v>4368</v>
      </c>
      <c r="Q598" s="1">
        <v>0</v>
      </c>
      <c r="R598" s="1">
        <v>0</v>
      </c>
      <c r="S598" s="1" t="s">
        <v>4368</v>
      </c>
      <c r="T598" s="1" t="s">
        <v>4368</v>
      </c>
      <c r="U598" s="1" t="s">
        <v>4368</v>
      </c>
      <c r="V598" s="1" t="s">
        <v>4368</v>
      </c>
      <c r="W598" s="1">
        <v>0</v>
      </c>
      <c r="X598" s="1">
        <v>0</v>
      </c>
      <c r="Z598" s="3" t="str">
        <f xml:space="preserve"> IFERROR(AVEDEV(Table1[[#This Row],[GP 2012]:[GP 2021]]) / Table1[[#This Row],[Avg GP]], "x")</f>
        <v>x</v>
      </c>
      <c r="AA598" s="2">
        <f xml:space="preserve"> IFERROR(AVERAGE(Table1[[#This Row],[GP 2012]:[GP 2021]]), "x")</f>
        <v>0</v>
      </c>
      <c r="AB598" s="11">
        <f>Table1[Equity]/Table1[Market Capital]</f>
        <v>0.83421330517423442</v>
      </c>
      <c r="AC598" s="1">
        <v>1.6</v>
      </c>
      <c r="AD598" s="1">
        <v>1.3</v>
      </c>
      <c r="AE598" s="1">
        <v>0.2</v>
      </c>
      <c r="AF598" s="1">
        <v>0.1</v>
      </c>
      <c r="AG598" s="1">
        <v>0</v>
      </c>
      <c r="AH598" s="1">
        <v>0</v>
      </c>
      <c r="AI598" s="1">
        <v>0</v>
      </c>
      <c r="AJ598" s="1">
        <v>0.6</v>
      </c>
      <c r="AK598" s="1">
        <v>1.1000000000000001</v>
      </c>
      <c r="AL598" s="1">
        <v>12.7</v>
      </c>
      <c r="AM598" s="1">
        <v>10.199999999999999</v>
      </c>
      <c r="AN598" s="1">
        <v>7.9</v>
      </c>
      <c r="AO598" s="3">
        <f xml:space="preserve"> IFERROR(Table1[[#This Row],[GP 2012]]/Table1[[#This Row],[Total Assets 2012]], "x")</f>
        <v>0</v>
      </c>
      <c r="AP598" s="3">
        <f xml:space="preserve"> IFERROR(Table1[[#This Row],[GP 2013]]/Table1[[#This Row],[Total Assets 2013]], "x")</f>
        <v>0</v>
      </c>
      <c r="AQ598" s="3" t="str">
        <f xml:space="preserve"> IFERROR(Table1[[#This Row],[GP 2014]]/Table1[[#This Row],[Total Assets 2014]], "x")</f>
        <v>x</v>
      </c>
      <c r="AR598" s="3">
        <f xml:space="preserve"> IFERROR(Table1[[#This Row],[GP 2015]]/Table1[[#This Row],[Total Assets 2015]], "x")</f>
        <v>0</v>
      </c>
      <c r="AS598" s="3" t="str">
        <f xml:space="preserve"> IFERROR(Table1[[#This Row],[GP 2016]]/Table1[[#This Row],[Total Assets 2016]], "x")</f>
        <v>x</v>
      </c>
      <c r="AT598" s="3" t="str">
        <f xml:space="preserve"> IFERROR(Table1[[#This Row],[GP 2017]]/Table1[[#This Row],[Total Assets 2017]], "x")</f>
        <v>x</v>
      </c>
      <c r="AU598" s="3" t="str">
        <f xml:space="preserve"> IFERROR(Table1[[#This Row],[GP 2018]]/Table1[[#This Row],[Total Assets 2018]], "x")</f>
        <v>x</v>
      </c>
      <c r="AV598" s="3" t="str">
        <f xml:space="preserve"> IFERROR(Table1[[#This Row],[GP 2019]]/Table1[[#This Row],[Total Assets 2019]], "x")</f>
        <v>x</v>
      </c>
      <c r="AW598" s="3" t="str">
        <f xml:space="preserve"> IFERROR(Table1[[#This Row],[GP 2020]]/Table1[[#This Row],[Total Assets 2020]], "x")</f>
        <v>x</v>
      </c>
      <c r="AX598" s="3">
        <f xml:space="preserve"> IFERROR(Table1[[#This Row],[GP 2021]]/Table1[[#This Row],[Total Assets 2021]], "x")</f>
        <v>0</v>
      </c>
      <c r="AY598" s="3">
        <f xml:space="preserve"> IFERROR(Table1[[#This Row],[GP TTM]]/Table1[[#This Row],[Total Assets TTM]], "x")</f>
        <v>0</v>
      </c>
      <c r="BA598" s="3">
        <f xml:space="preserve"> IFERROR(ABS(Table1[[#This Row],[ROA 2013]]-Table1[[#This Row],[ROA 2012]]), "x")</f>
        <v>0</v>
      </c>
      <c r="BB598" s="3" t="str">
        <f xml:space="preserve"> IFERROR(ABS(Table1[[#This Row],[ROA 2014]]-Table1[[#This Row],[ROA 2013]]), "x")</f>
        <v>x</v>
      </c>
      <c r="BC598" s="3" t="str">
        <f xml:space="preserve"> IFERROR(ABS(Table1[[#This Row],[ROA 2015]]-Table1[[#This Row],[ROA 2014]]), "x")</f>
        <v>x</v>
      </c>
      <c r="BD598" s="3" t="str">
        <f xml:space="preserve"> IFERROR(ABS(Table1[[#This Row],[ROA 2016]]-Table1[[#This Row],[ROA 2015]]), "x")</f>
        <v>x</v>
      </c>
      <c r="BE598" s="3" t="str">
        <f xml:space="preserve"> IFERROR(ABS(Table1[[#This Row],[ROA 2017]]-Table1[[#This Row],[ROA 2016]]), "x")</f>
        <v>x</v>
      </c>
      <c r="BF598" s="3" t="str">
        <f xml:space="preserve"> IFERROR(ABS(Table1[[#This Row],[ROA 2018]]-Table1[[#This Row],[ROA 2017]]), "x")</f>
        <v>x</v>
      </c>
      <c r="BG598" s="3" t="str">
        <f xml:space="preserve"> IFERROR(ABS(Table1[[#This Row],[ROA 2019]]-Table1[[#This Row],[ROA 2018]]), "x")</f>
        <v>x</v>
      </c>
      <c r="BH598" s="3" t="str">
        <f xml:space="preserve"> IFERROR(ABS(Table1[[#This Row],[ROA 2020]]-Table1[[#This Row],[ROA 2019]]), "x")</f>
        <v>x</v>
      </c>
      <c r="BI598" s="3" t="str">
        <f xml:space="preserve"> IFERROR(ABS(Table1[[#This Row],[ROA 2021]]-Table1[[#This Row],[ROA 2020]]), "x")</f>
        <v>x</v>
      </c>
      <c r="BJ598" s="3">
        <f xml:space="preserve"> IFERROR(AVERAGE(Table1[[#This Row],[ROA 2013-2012]:[ROA 2021-2020]]), "x")</f>
        <v>0</v>
      </c>
      <c r="BK598" s="3">
        <f>IFERROR(AVERAGE(Table1[[#This Row],[ROA 2012]:[ROA 2021]]), "x")</f>
        <v>0</v>
      </c>
      <c r="BN598" s="1">
        <f>SUM(Table1[[#This Row],[B/M Rank]:[ROA Rank]])</f>
        <v>0</v>
      </c>
    </row>
    <row r="599" spans="1:66" x14ac:dyDescent="0.25">
      <c r="A599" s="1" t="s">
        <v>4219</v>
      </c>
      <c r="B599" s="1" t="s">
        <v>1923</v>
      </c>
      <c r="C599" s="1" t="s">
        <v>1889</v>
      </c>
      <c r="D599" s="1" t="s">
        <v>330</v>
      </c>
      <c r="E599" s="1" t="s">
        <v>108</v>
      </c>
      <c r="F599" s="1">
        <v>9.49</v>
      </c>
      <c r="G599" s="19"/>
      <c r="H599" s="19"/>
      <c r="I599" s="19"/>
      <c r="J599" s="19"/>
      <c r="K599" s="1"/>
      <c r="L599" s="19"/>
      <c r="M599" s="1">
        <v>2013</v>
      </c>
      <c r="N599" s="1" t="s">
        <v>4368</v>
      </c>
      <c r="O599" s="1" t="s">
        <v>4368</v>
      </c>
      <c r="P599" s="1" t="s">
        <v>4368</v>
      </c>
      <c r="Q599" s="1" t="s">
        <v>4368</v>
      </c>
      <c r="R599" s="1" t="s">
        <v>4368</v>
      </c>
      <c r="S599" s="1" t="s">
        <v>4368</v>
      </c>
      <c r="T599" s="1">
        <v>0</v>
      </c>
      <c r="U599" s="1">
        <v>-0.4</v>
      </c>
      <c r="V599" s="1">
        <v>-0.1</v>
      </c>
      <c r="W599" s="1">
        <v>-2.4</v>
      </c>
      <c r="X599" s="1">
        <v>-2.7</v>
      </c>
      <c r="Z599" s="3">
        <f xml:space="preserve"> IFERROR(AVEDEV(Table1[[#This Row],[GP 2012]:[GP 2021]]) / Table1[[#This Row],[Avg GP]], "x")</f>
        <v>-1.1551724137931034</v>
      </c>
      <c r="AA599" s="2">
        <f xml:space="preserve"> IFERROR(AVERAGE(Table1[[#This Row],[GP 2012]:[GP 2021]]), "x")</f>
        <v>-0.72499999999999998</v>
      </c>
      <c r="AB599" s="11">
        <f>Table1[Equity]/Table1[Market Capital]</f>
        <v>1.2855637513171758</v>
      </c>
      <c r="AC599" s="1" t="s">
        <v>4368</v>
      </c>
      <c r="AD599" s="1" t="s">
        <v>4368</v>
      </c>
      <c r="AE599" s="1" t="s">
        <v>4368</v>
      </c>
      <c r="AF599" s="1" t="s">
        <v>4368</v>
      </c>
      <c r="AG599" s="1" t="s">
        <v>4368</v>
      </c>
      <c r="AH599" s="1">
        <v>0</v>
      </c>
      <c r="AI599" s="1">
        <v>0.5</v>
      </c>
      <c r="AJ599" s="1">
        <v>0.3</v>
      </c>
      <c r="AK599" s="1">
        <v>5.8</v>
      </c>
      <c r="AL599" s="1">
        <v>14.7</v>
      </c>
      <c r="AM599" s="1">
        <v>12.4</v>
      </c>
      <c r="AN599" s="1">
        <v>12.2</v>
      </c>
      <c r="AO599" s="3" t="str">
        <f xml:space="preserve"> IFERROR(Table1[[#This Row],[GP 2012]]/Table1[[#This Row],[Total Assets 2012]], "x")</f>
        <v>x</v>
      </c>
      <c r="AP599" s="3" t="str">
        <f xml:space="preserve"> IFERROR(Table1[[#This Row],[GP 2013]]/Table1[[#This Row],[Total Assets 2013]], "x")</f>
        <v>x</v>
      </c>
      <c r="AQ599" s="3" t="str">
        <f xml:space="preserve"> IFERROR(Table1[[#This Row],[GP 2014]]/Table1[[#This Row],[Total Assets 2014]], "x")</f>
        <v>x</v>
      </c>
      <c r="AR599" s="3" t="str">
        <f xml:space="preserve"> IFERROR(Table1[[#This Row],[GP 2015]]/Table1[[#This Row],[Total Assets 2015]], "x")</f>
        <v>x</v>
      </c>
      <c r="AS599" s="3" t="str">
        <f xml:space="preserve"> IFERROR(Table1[[#This Row],[GP 2016]]/Table1[[#This Row],[Total Assets 2016]], "x")</f>
        <v>x</v>
      </c>
      <c r="AT599" s="3" t="str">
        <f xml:space="preserve"> IFERROR(Table1[[#This Row],[GP 2017]]/Table1[[#This Row],[Total Assets 2017]], "x")</f>
        <v>x</v>
      </c>
      <c r="AU599" s="3">
        <f xml:space="preserve"> IFERROR(Table1[[#This Row],[GP 2018]]/Table1[[#This Row],[Total Assets 2018]], "x")</f>
        <v>0</v>
      </c>
      <c r="AV599" s="3">
        <f xml:space="preserve"> IFERROR(Table1[[#This Row],[GP 2019]]/Table1[[#This Row],[Total Assets 2019]], "x")</f>
        <v>-1.3333333333333335</v>
      </c>
      <c r="AW599" s="3">
        <f xml:space="preserve"> IFERROR(Table1[[#This Row],[GP 2020]]/Table1[[#This Row],[Total Assets 2020]], "x")</f>
        <v>-1.7241379310344827E-2</v>
      </c>
      <c r="AX599" s="3">
        <f xml:space="preserve"> IFERROR(Table1[[#This Row],[GP 2021]]/Table1[[#This Row],[Total Assets 2021]], "x")</f>
        <v>-0.16326530612244899</v>
      </c>
      <c r="AY599" s="3">
        <f xml:space="preserve"> IFERROR(Table1[[#This Row],[GP TTM]]/Table1[[#This Row],[Total Assets TTM]], "x")</f>
        <v>-0.21774193548387097</v>
      </c>
      <c r="BA599" s="3" t="str">
        <f xml:space="preserve"> IFERROR(ABS(Table1[[#This Row],[ROA 2013]]-Table1[[#This Row],[ROA 2012]]), "x")</f>
        <v>x</v>
      </c>
      <c r="BB599" s="3" t="str">
        <f xml:space="preserve"> IFERROR(ABS(Table1[[#This Row],[ROA 2014]]-Table1[[#This Row],[ROA 2013]]), "x")</f>
        <v>x</v>
      </c>
      <c r="BC599" s="3" t="str">
        <f xml:space="preserve"> IFERROR(ABS(Table1[[#This Row],[ROA 2015]]-Table1[[#This Row],[ROA 2014]]), "x")</f>
        <v>x</v>
      </c>
      <c r="BD599" s="3" t="str">
        <f xml:space="preserve"> IFERROR(ABS(Table1[[#This Row],[ROA 2016]]-Table1[[#This Row],[ROA 2015]]), "x")</f>
        <v>x</v>
      </c>
      <c r="BE599" s="3" t="str">
        <f xml:space="preserve"> IFERROR(ABS(Table1[[#This Row],[ROA 2017]]-Table1[[#This Row],[ROA 2016]]), "x")</f>
        <v>x</v>
      </c>
      <c r="BF599" s="3" t="str">
        <f xml:space="preserve"> IFERROR(ABS(Table1[[#This Row],[ROA 2018]]-Table1[[#This Row],[ROA 2017]]), "x")</f>
        <v>x</v>
      </c>
      <c r="BG599" s="3">
        <f xml:space="preserve"> IFERROR(ABS(Table1[[#This Row],[ROA 2019]]-Table1[[#This Row],[ROA 2018]]), "x")</f>
        <v>1.3333333333333335</v>
      </c>
      <c r="BH599" s="3">
        <f xml:space="preserve"> IFERROR(ABS(Table1[[#This Row],[ROA 2020]]-Table1[[#This Row],[ROA 2019]]), "x")</f>
        <v>1.3160919540229887</v>
      </c>
      <c r="BI599" s="3">
        <f xml:space="preserve"> IFERROR(ABS(Table1[[#This Row],[ROA 2021]]-Table1[[#This Row],[ROA 2020]]), "x")</f>
        <v>0.14602392681210416</v>
      </c>
      <c r="BJ599" s="3">
        <f xml:space="preserve"> IFERROR(AVERAGE(Table1[[#This Row],[ROA 2013-2012]:[ROA 2021-2020]]), "x")</f>
        <v>0.93181640472280869</v>
      </c>
      <c r="BK599" s="3">
        <f>IFERROR(AVERAGE(Table1[[#This Row],[ROA 2012]:[ROA 2021]]), "x")</f>
        <v>-0.37846000469153179</v>
      </c>
      <c r="BN599" s="1">
        <f>SUM(Table1[[#This Row],[B/M Rank]:[ROA Rank]])</f>
        <v>0</v>
      </c>
    </row>
    <row r="600" spans="1:66" x14ac:dyDescent="0.25">
      <c r="A600" s="1" t="s">
        <v>2747</v>
      </c>
      <c r="B600" s="1" t="s">
        <v>796</v>
      </c>
      <c r="C600" s="1" t="s">
        <v>769</v>
      </c>
      <c r="D600" s="1" t="s">
        <v>107</v>
      </c>
      <c r="E600" s="1" t="s">
        <v>108</v>
      </c>
      <c r="F600" s="1">
        <v>9.51</v>
      </c>
      <c r="G600" s="19"/>
      <c r="H600" s="19"/>
      <c r="I600" s="19"/>
      <c r="J600" s="19"/>
      <c r="K600" s="1"/>
      <c r="L600" s="19"/>
      <c r="M600" s="1" t="s">
        <v>1494</v>
      </c>
      <c r="N600" s="1" t="s">
        <v>1494</v>
      </c>
      <c r="O600" s="1" t="s">
        <v>1494</v>
      </c>
      <c r="P600" s="1" t="s">
        <v>1494</v>
      </c>
      <c r="Q600" s="1" t="s">
        <v>1494</v>
      </c>
      <c r="R600" s="1" t="s">
        <v>1494</v>
      </c>
      <c r="S600" s="1" t="s">
        <v>1494</v>
      </c>
      <c r="T600" s="1" t="s">
        <v>1494</v>
      </c>
      <c r="U600" s="1" t="s">
        <v>1494</v>
      </c>
      <c r="V600" s="1" t="s">
        <v>1494</v>
      </c>
      <c r="W600" s="1" t="s">
        <v>1494</v>
      </c>
      <c r="X600" s="1" t="s">
        <v>1494</v>
      </c>
      <c r="Z600" s="3" t="str">
        <f xml:space="preserve"> IFERROR(AVEDEV(Table1[[#This Row],[GP 2012]:[GP 2021]]) / Table1[[#This Row],[Avg GP]], "x")</f>
        <v>x</v>
      </c>
      <c r="AA600" s="2" t="str">
        <f xml:space="preserve"> IFERROR(AVERAGE(Table1[[#This Row],[GP 2012]:[GP 2021]]), "x")</f>
        <v>x</v>
      </c>
      <c r="AB600" s="11" t="e">
        <f>Table1[Equity]/Table1[Market Capital]</f>
        <v>#VALUE!</v>
      </c>
      <c r="AC600" s="1" t="s">
        <v>1494</v>
      </c>
      <c r="AD600" s="1" t="s">
        <v>1494</v>
      </c>
      <c r="AE600" s="1" t="s">
        <v>1494</v>
      </c>
      <c r="AF600" s="1" t="s">
        <v>1494</v>
      </c>
      <c r="AG600" s="1" t="s">
        <v>1494</v>
      </c>
      <c r="AH600" s="1" t="s">
        <v>1494</v>
      </c>
      <c r="AI600" s="1" t="s">
        <v>1494</v>
      </c>
      <c r="AJ600" s="1" t="s">
        <v>1494</v>
      </c>
      <c r="AK600" s="1" t="s">
        <v>1494</v>
      </c>
      <c r="AL600" s="1" t="s">
        <v>1494</v>
      </c>
      <c r="AM600" s="1" t="s">
        <v>1494</v>
      </c>
      <c r="AN600" s="1" t="s">
        <v>1494</v>
      </c>
      <c r="AO600" s="3" t="str">
        <f xml:space="preserve"> IFERROR(Table1[[#This Row],[GP 2012]]/Table1[[#This Row],[Total Assets 2012]], "x")</f>
        <v>x</v>
      </c>
      <c r="AP600" s="3" t="str">
        <f xml:space="preserve"> IFERROR(Table1[[#This Row],[GP 2013]]/Table1[[#This Row],[Total Assets 2013]], "x")</f>
        <v>x</v>
      </c>
      <c r="AQ600" s="3" t="str">
        <f xml:space="preserve"> IFERROR(Table1[[#This Row],[GP 2014]]/Table1[[#This Row],[Total Assets 2014]], "x")</f>
        <v>x</v>
      </c>
      <c r="AR600" s="3" t="str">
        <f xml:space="preserve"> IFERROR(Table1[[#This Row],[GP 2015]]/Table1[[#This Row],[Total Assets 2015]], "x")</f>
        <v>x</v>
      </c>
      <c r="AS600" s="3" t="str">
        <f xml:space="preserve"> IFERROR(Table1[[#This Row],[GP 2016]]/Table1[[#This Row],[Total Assets 2016]], "x")</f>
        <v>x</v>
      </c>
      <c r="AT600" s="3" t="str">
        <f xml:space="preserve"> IFERROR(Table1[[#This Row],[GP 2017]]/Table1[[#This Row],[Total Assets 2017]], "x")</f>
        <v>x</v>
      </c>
      <c r="AU600" s="3" t="str">
        <f xml:space="preserve"> IFERROR(Table1[[#This Row],[GP 2018]]/Table1[[#This Row],[Total Assets 2018]], "x")</f>
        <v>x</v>
      </c>
      <c r="AV600" s="3" t="str">
        <f xml:space="preserve"> IFERROR(Table1[[#This Row],[GP 2019]]/Table1[[#This Row],[Total Assets 2019]], "x")</f>
        <v>x</v>
      </c>
      <c r="AW600" s="3" t="str">
        <f xml:space="preserve"> IFERROR(Table1[[#This Row],[GP 2020]]/Table1[[#This Row],[Total Assets 2020]], "x")</f>
        <v>x</v>
      </c>
      <c r="AX600" s="3" t="str">
        <f xml:space="preserve"> IFERROR(Table1[[#This Row],[GP 2021]]/Table1[[#This Row],[Total Assets 2021]], "x")</f>
        <v>x</v>
      </c>
      <c r="AY600" s="3" t="str">
        <f xml:space="preserve"> IFERROR(Table1[[#This Row],[GP TTM]]/Table1[[#This Row],[Total Assets TTM]], "x")</f>
        <v>x</v>
      </c>
      <c r="BA600" s="3" t="str">
        <f xml:space="preserve"> IFERROR(ABS(Table1[[#This Row],[ROA 2013]]-Table1[[#This Row],[ROA 2012]]), "x")</f>
        <v>x</v>
      </c>
      <c r="BB600" s="3" t="str">
        <f xml:space="preserve"> IFERROR(ABS(Table1[[#This Row],[ROA 2014]]-Table1[[#This Row],[ROA 2013]]), "x")</f>
        <v>x</v>
      </c>
      <c r="BC600" s="3" t="str">
        <f xml:space="preserve"> IFERROR(ABS(Table1[[#This Row],[ROA 2015]]-Table1[[#This Row],[ROA 2014]]), "x")</f>
        <v>x</v>
      </c>
      <c r="BD600" s="3" t="str">
        <f xml:space="preserve"> IFERROR(ABS(Table1[[#This Row],[ROA 2016]]-Table1[[#This Row],[ROA 2015]]), "x")</f>
        <v>x</v>
      </c>
      <c r="BE600" s="3" t="str">
        <f xml:space="preserve"> IFERROR(ABS(Table1[[#This Row],[ROA 2017]]-Table1[[#This Row],[ROA 2016]]), "x")</f>
        <v>x</v>
      </c>
      <c r="BF600" s="3" t="str">
        <f xml:space="preserve"> IFERROR(ABS(Table1[[#This Row],[ROA 2018]]-Table1[[#This Row],[ROA 2017]]), "x")</f>
        <v>x</v>
      </c>
      <c r="BG600" s="3" t="str">
        <f xml:space="preserve"> IFERROR(ABS(Table1[[#This Row],[ROA 2019]]-Table1[[#This Row],[ROA 2018]]), "x")</f>
        <v>x</v>
      </c>
      <c r="BH600" s="3" t="str">
        <f xml:space="preserve"> IFERROR(ABS(Table1[[#This Row],[ROA 2020]]-Table1[[#This Row],[ROA 2019]]), "x")</f>
        <v>x</v>
      </c>
      <c r="BI600" s="3" t="str">
        <f xml:space="preserve"> IFERROR(ABS(Table1[[#This Row],[ROA 2021]]-Table1[[#This Row],[ROA 2020]]), "x")</f>
        <v>x</v>
      </c>
      <c r="BJ600" s="3" t="str">
        <f xml:space="preserve"> IFERROR(AVERAGE(Table1[[#This Row],[ROA 2013-2012]:[ROA 2021-2020]]), "x")</f>
        <v>x</v>
      </c>
      <c r="BK600" s="3" t="str">
        <f>IFERROR(AVERAGE(Table1[[#This Row],[ROA 2012]:[ROA 2021]]), "x")</f>
        <v>x</v>
      </c>
      <c r="BN600" s="1">
        <f>SUM(Table1[[#This Row],[B/M Rank]:[ROA Rank]])</f>
        <v>0</v>
      </c>
    </row>
    <row r="601" spans="1:66" x14ac:dyDescent="0.25">
      <c r="A601" s="1" t="s">
        <v>3902</v>
      </c>
      <c r="B601" s="1" t="s">
        <v>1615</v>
      </c>
      <c r="C601" s="1" t="s">
        <v>1499</v>
      </c>
      <c r="D601" s="1" t="s">
        <v>440</v>
      </c>
      <c r="E601" s="1" t="s">
        <v>108</v>
      </c>
      <c r="F601" s="1">
        <v>9.51</v>
      </c>
      <c r="G601" s="19"/>
      <c r="H601" s="19"/>
      <c r="I601" s="19"/>
      <c r="J601" s="19"/>
      <c r="K601" s="1"/>
      <c r="L601" s="19"/>
      <c r="M601" s="1">
        <v>2012</v>
      </c>
      <c r="N601" s="1">
        <v>0</v>
      </c>
      <c r="O601" s="1">
        <v>0</v>
      </c>
      <c r="P601" s="1">
        <v>0</v>
      </c>
      <c r="Q601" s="1">
        <v>0</v>
      </c>
      <c r="R601" s="1">
        <v>0.1</v>
      </c>
      <c r="S601" s="1">
        <v>0.5</v>
      </c>
      <c r="T601" s="1">
        <v>0.5</v>
      </c>
      <c r="U601" s="1">
        <v>0.5</v>
      </c>
      <c r="V601" s="1">
        <v>0.2</v>
      </c>
      <c r="W601" s="1">
        <v>-0.2</v>
      </c>
      <c r="X601" s="1">
        <v>0.3</v>
      </c>
      <c r="Z601" s="3">
        <f xml:space="preserve"> IFERROR(AVEDEV(Table1[[#This Row],[GP 2012]:[GP 2021]]) / Table1[[#This Row],[Avg GP]], "x")</f>
        <v>1.3249999999999997</v>
      </c>
      <c r="AA601" s="2">
        <f xml:space="preserve"> IFERROR(AVERAGE(Table1[[#This Row],[GP 2012]:[GP 2021]]), "x")</f>
        <v>0.16</v>
      </c>
      <c r="AB601" s="11">
        <f>Table1[Equity]/Table1[Market Capital]</f>
        <v>0.11566771819137751</v>
      </c>
      <c r="AC601" s="1">
        <v>0.7</v>
      </c>
      <c r="AD601" s="1">
        <v>0.3</v>
      </c>
      <c r="AE601" s="1">
        <v>0.2</v>
      </c>
      <c r="AF601" s="1">
        <v>0.2</v>
      </c>
      <c r="AG601" s="1">
        <v>6.7</v>
      </c>
      <c r="AH601" s="1">
        <v>7.6</v>
      </c>
      <c r="AI601" s="1">
        <v>7.2</v>
      </c>
      <c r="AJ601" s="1">
        <v>7</v>
      </c>
      <c r="AK601" s="1">
        <v>4.4000000000000004</v>
      </c>
      <c r="AL601" s="1">
        <v>5.3</v>
      </c>
      <c r="AM601" s="1">
        <v>5.0999999999999996</v>
      </c>
      <c r="AN601" s="1">
        <v>1.1000000000000001</v>
      </c>
      <c r="AO601" s="3">
        <f xml:space="preserve"> IFERROR(Table1[[#This Row],[GP 2012]]/Table1[[#This Row],[Total Assets 2012]], "x")</f>
        <v>0</v>
      </c>
      <c r="AP601" s="3">
        <f xml:space="preserve"> IFERROR(Table1[[#This Row],[GP 2013]]/Table1[[#This Row],[Total Assets 2013]], "x")</f>
        <v>0</v>
      </c>
      <c r="AQ601" s="3">
        <f xml:space="preserve"> IFERROR(Table1[[#This Row],[GP 2014]]/Table1[[#This Row],[Total Assets 2014]], "x")</f>
        <v>0</v>
      </c>
      <c r="AR601" s="3">
        <f xml:space="preserve"> IFERROR(Table1[[#This Row],[GP 2015]]/Table1[[#This Row],[Total Assets 2015]], "x")</f>
        <v>0</v>
      </c>
      <c r="AS601" s="3">
        <f xml:space="preserve"> IFERROR(Table1[[#This Row],[GP 2016]]/Table1[[#This Row],[Total Assets 2016]], "x")</f>
        <v>1.4925373134328358E-2</v>
      </c>
      <c r="AT601" s="3">
        <f xml:space="preserve"> IFERROR(Table1[[#This Row],[GP 2017]]/Table1[[#This Row],[Total Assets 2017]], "x")</f>
        <v>6.5789473684210523E-2</v>
      </c>
      <c r="AU601" s="3">
        <f xml:space="preserve"> IFERROR(Table1[[#This Row],[GP 2018]]/Table1[[#This Row],[Total Assets 2018]], "x")</f>
        <v>6.9444444444444448E-2</v>
      </c>
      <c r="AV601" s="3">
        <f xml:space="preserve"> IFERROR(Table1[[#This Row],[GP 2019]]/Table1[[#This Row],[Total Assets 2019]], "x")</f>
        <v>7.1428571428571425E-2</v>
      </c>
      <c r="AW601" s="3">
        <f xml:space="preserve"> IFERROR(Table1[[#This Row],[GP 2020]]/Table1[[#This Row],[Total Assets 2020]], "x")</f>
        <v>4.5454545454545456E-2</v>
      </c>
      <c r="AX601" s="3">
        <f xml:space="preserve"> IFERROR(Table1[[#This Row],[GP 2021]]/Table1[[#This Row],[Total Assets 2021]], "x")</f>
        <v>-3.7735849056603779E-2</v>
      </c>
      <c r="AY601" s="3">
        <f xml:space="preserve"> IFERROR(Table1[[#This Row],[GP TTM]]/Table1[[#This Row],[Total Assets TTM]], "x")</f>
        <v>5.8823529411764705E-2</v>
      </c>
      <c r="BA601" s="3">
        <f xml:space="preserve"> IFERROR(ABS(Table1[[#This Row],[ROA 2013]]-Table1[[#This Row],[ROA 2012]]), "x")</f>
        <v>0</v>
      </c>
      <c r="BB601" s="3">
        <f xml:space="preserve"> IFERROR(ABS(Table1[[#This Row],[ROA 2014]]-Table1[[#This Row],[ROA 2013]]), "x")</f>
        <v>0</v>
      </c>
      <c r="BC601" s="3">
        <f xml:space="preserve"> IFERROR(ABS(Table1[[#This Row],[ROA 2015]]-Table1[[#This Row],[ROA 2014]]), "x")</f>
        <v>0</v>
      </c>
      <c r="BD601" s="3">
        <f xml:space="preserve"> IFERROR(ABS(Table1[[#This Row],[ROA 2016]]-Table1[[#This Row],[ROA 2015]]), "x")</f>
        <v>1.4925373134328358E-2</v>
      </c>
      <c r="BE601" s="3">
        <f xml:space="preserve"> IFERROR(ABS(Table1[[#This Row],[ROA 2017]]-Table1[[#This Row],[ROA 2016]]), "x")</f>
        <v>5.0864100549882163E-2</v>
      </c>
      <c r="BF601" s="3">
        <f xml:space="preserve"> IFERROR(ABS(Table1[[#This Row],[ROA 2018]]-Table1[[#This Row],[ROA 2017]]), "x")</f>
        <v>3.6549707602339249E-3</v>
      </c>
      <c r="BG601" s="3">
        <f xml:space="preserve"> IFERROR(ABS(Table1[[#This Row],[ROA 2019]]-Table1[[#This Row],[ROA 2018]]), "x")</f>
        <v>1.9841269841269771E-3</v>
      </c>
      <c r="BH601" s="3">
        <f xml:space="preserve"> IFERROR(ABS(Table1[[#This Row],[ROA 2020]]-Table1[[#This Row],[ROA 2019]]), "x")</f>
        <v>2.5974025974025969E-2</v>
      </c>
      <c r="BI601" s="3">
        <f xml:space="preserve"> IFERROR(ABS(Table1[[#This Row],[ROA 2021]]-Table1[[#This Row],[ROA 2020]]), "x")</f>
        <v>8.3190394511149235E-2</v>
      </c>
      <c r="BJ601" s="3">
        <f xml:space="preserve"> IFERROR(AVERAGE(Table1[[#This Row],[ROA 2013-2012]:[ROA 2021-2020]]), "x")</f>
        <v>2.0065887990416292E-2</v>
      </c>
      <c r="BK601" s="3">
        <f>IFERROR(AVERAGE(Table1[[#This Row],[ROA 2012]:[ROA 2021]]), "x")</f>
        <v>2.2930655908949642E-2</v>
      </c>
      <c r="BN601" s="1">
        <f>SUM(Table1[[#This Row],[B/M Rank]:[ROA Rank]])</f>
        <v>0</v>
      </c>
    </row>
    <row r="602" spans="1:66" x14ac:dyDescent="0.25">
      <c r="A602" s="1" t="s">
        <v>3608</v>
      </c>
      <c r="B602" s="1" t="s">
        <v>4702</v>
      </c>
      <c r="C602" s="1" t="s">
        <v>4417</v>
      </c>
      <c r="D602" s="1" t="s">
        <v>268</v>
      </c>
      <c r="E602" s="1" t="s">
        <v>108</v>
      </c>
      <c r="F602" s="1">
        <v>9.5500000000000007</v>
      </c>
      <c r="G602" s="19"/>
      <c r="H602" s="19"/>
      <c r="I602" s="19"/>
      <c r="J602" s="19"/>
      <c r="K602" s="1"/>
      <c r="L602" s="19"/>
      <c r="M602" s="1">
        <v>2012</v>
      </c>
      <c r="N602" s="1">
        <v>0</v>
      </c>
      <c r="O602" s="1" t="s">
        <v>4368</v>
      </c>
      <c r="P602" s="1" t="s">
        <v>4368</v>
      </c>
      <c r="Q602" s="1" t="s">
        <v>4368</v>
      </c>
      <c r="R602" s="1" t="s">
        <v>4368</v>
      </c>
      <c r="S602" s="1" t="s">
        <v>4368</v>
      </c>
      <c r="T602" s="1" t="s">
        <v>4368</v>
      </c>
      <c r="U602" s="1" t="s">
        <v>4368</v>
      </c>
      <c r="V602" s="1" t="s">
        <v>4368</v>
      </c>
      <c r="W602" s="1" t="s">
        <v>4368</v>
      </c>
      <c r="X602" s="1" t="s">
        <v>4368</v>
      </c>
      <c r="Z602" s="3" t="str">
        <f xml:space="preserve"> IFERROR(AVEDEV(Table1[[#This Row],[GP 2012]:[GP 2021]]) / Table1[[#This Row],[Avg GP]], "x")</f>
        <v>x</v>
      </c>
      <c r="AA602" s="2">
        <f xml:space="preserve"> IFERROR(AVERAGE(Table1[[#This Row],[GP 2012]:[GP 2021]]), "x")</f>
        <v>0</v>
      </c>
      <c r="AB602" s="11">
        <f>Table1[Equity]/Table1[Market Capital]</f>
        <v>-2.0942408376963352E-2</v>
      </c>
      <c r="AC602" s="1">
        <v>1.3</v>
      </c>
      <c r="AD602" s="1">
        <v>1.7</v>
      </c>
      <c r="AE602" s="1">
        <v>1.9</v>
      </c>
      <c r="AF602" s="1">
        <v>2</v>
      </c>
      <c r="AG602" s="1">
        <v>0.4</v>
      </c>
      <c r="AH602" s="1">
        <v>0</v>
      </c>
      <c r="AI602" s="1">
        <v>0.3</v>
      </c>
      <c r="AJ602" s="1">
        <v>0</v>
      </c>
      <c r="AK602" s="1">
        <v>0</v>
      </c>
      <c r="AL602" s="1">
        <v>0.2</v>
      </c>
      <c r="AM602" s="1">
        <v>0</v>
      </c>
      <c r="AN602" s="1">
        <v>-0.2</v>
      </c>
      <c r="AO602" s="3">
        <f xml:space="preserve"> IFERROR(Table1[[#This Row],[GP 2012]]/Table1[[#This Row],[Total Assets 2012]], "x")</f>
        <v>0</v>
      </c>
      <c r="AP602" s="3" t="str">
        <f xml:space="preserve"> IFERROR(Table1[[#This Row],[GP 2013]]/Table1[[#This Row],[Total Assets 2013]], "x")</f>
        <v>x</v>
      </c>
      <c r="AQ602" s="3" t="str">
        <f xml:space="preserve"> IFERROR(Table1[[#This Row],[GP 2014]]/Table1[[#This Row],[Total Assets 2014]], "x")</f>
        <v>x</v>
      </c>
      <c r="AR602" s="3" t="str">
        <f xml:space="preserve"> IFERROR(Table1[[#This Row],[GP 2015]]/Table1[[#This Row],[Total Assets 2015]], "x")</f>
        <v>x</v>
      </c>
      <c r="AS602" s="3" t="str">
        <f xml:space="preserve"> IFERROR(Table1[[#This Row],[GP 2016]]/Table1[[#This Row],[Total Assets 2016]], "x")</f>
        <v>x</v>
      </c>
      <c r="AT602" s="3" t="str">
        <f xml:space="preserve"> IFERROR(Table1[[#This Row],[GP 2017]]/Table1[[#This Row],[Total Assets 2017]], "x")</f>
        <v>x</v>
      </c>
      <c r="AU602" s="3" t="str">
        <f xml:space="preserve"> IFERROR(Table1[[#This Row],[GP 2018]]/Table1[[#This Row],[Total Assets 2018]], "x")</f>
        <v>x</v>
      </c>
      <c r="AV602" s="3" t="str">
        <f xml:space="preserve"> IFERROR(Table1[[#This Row],[GP 2019]]/Table1[[#This Row],[Total Assets 2019]], "x")</f>
        <v>x</v>
      </c>
      <c r="AW602" s="3" t="str">
        <f xml:space="preserve"> IFERROR(Table1[[#This Row],[GP 2020]]/Table1[[#This Row],[Total Assets 2020]], "x")</f>
        <v>x</v>
      </c>
      <c r="AX602" s="3" t="str">
        <f xml:space="preserve"> IFERROR(Table1[[#This Row],[GP 2021]]/Table1[[#This Row],[Total Assets 2021]], "x")</f>
        <v>x</v>
      </c>
      <c r="AY602" s="3" t="str">
        <f xml:space="preserve"> IFERROR(Table1[[#This Row],[GP TTM]]/Table1[[#This Row],[Total Assets TTM]], "x")</f>
        <v>x</v>
      </c>
      <c r="BA602" s="3" t="str">
        <f xml:space="preserve"> IFERROR(ABS(Table1[[#This Row],[ROA 2013]]-Table1[[#This Row],[ROA 2012]]), "x")</f>
        <v>x</v>
      </c>
      <c r="BB602" s="3" t="str">
        <f xml:space="preserve"> IFERROR(ABS(Table1[[#This Row],[ROA 2014]]-Table1[[#This Row],[ROA 2013]]), "x")</f>
        <v>x</v>
      </c>
      <c r="BC602" s="3" t="str">
        <f xml:space="preserve"> IFERROR(ABS(Table1[[#This Row],[ROA 2015]]-Table1[[#This Row],[ROA 2014]]), "x")</f>
        <v>x</v>
      </c>
      <c r="BD602" s="3" t="str">
        <f xml:space="preserve"> IFERROR(ABS(Table1[[#This Row],[ROA 2016]]-Table1[[#This Row],[ROA 2015]]), "x")</f>
        <v>x</v>
      </c>
      <c r="BE602" s="3" t="str">
        <f xml:space="preserve"> IFERROR(ABS(Table1[[#This Row],[ROA 2017]]-Table1[[#This Row],[ROA 2016]]), "x")</f>
        <v>x</v>
      </c>
      <c r="BF602" s="3" t="str">
        <f xml:space="preserve"> IFERROR(ABS(Table1[[#This Row],[ROA 2018]]-Table1[[#This Row],[ROA 2017]]), "x")</f>
        <v>x</v>
      </c>
      <c r="BG602" s="3" t="str">
        <f xml:space="preserve"> IFERROR(ABS(Table1[[#This Row],[ROA 2019]]-Table1[[#This Row],[ROA 2018]]), "x")</f>
        <v>x</v>
      </c>
      <c r="BH602" s="3" t="str">
        <f xml:space="preserve"> IFERROR(ABS(Table1[[#This Row],[ROA 2020]]-Table1[[#This Row],[ROA 2019]]), "x")</f>
        <v>x</v>
      </c>
      <c r="BI602" s="3" t="str">
        <f xml:space="preserve"> IFERROR(ABS(Table1[[#This Row],[ROA 2021]]-Table1[[#This Row],[ROA 2020]]), "x")</f>
        <v>x</v>
      </c>
      <c r="BJ602" s="3" t="str">
        <f xml:space="preserve"> IFERROR(AVERAGE(Table1[[#This Row],[ROA 2013-2012]:[ROA 2021-2020]]), "x")</f>
        <v>x</v>
      </c>
      <c r="BK602" s="3">
        <f>IFERROR(AVERAGE(Table1[[#This Row],[ROA 2012]:[ROA 2021]]), "x")</f>
        <v>0</v>
      </c>
      <c r="BN602" s="1">
        <f>SUM(Table1[[#This Row],[B/M Rank]:[ROA Rank]])</f>
        <v>0</v>
      </c>
    </row>
    <row r="603" spans="1:66" x14ac:dyDescent="0.25">
      <c r="A603" s="1" t="s">
        <v>2152</v>
      </c>
      <c r="B603" s="1" t="s">
        <v>200</v>
      </c>
      <c r="C603" s="1" t="s">
        <v>166</v>
      </c>
      <c r="D603" s="1" t="s">
        <v>11</v>
      </c>
      <c r="E603" s="1" t="s">
        <v>108</v>
      </c>
      <c r="F603" s="1">
        <v>9.56</v>
      </c>
      <c r="G603" s="19"/>
      <c r="H603" s="19"/>
      <c r="I603" s="19"/>
      <c r="J603" s="19"/>
      <c r="K603" s="1"/>
      <c r="L603" s="19"/>
      <c r="M603" s="1">
        <v>2012</v>
      </c>
      <c r="N603" s="1">
        <v>1.7</v>
      </c>
      <c r="O603" s="1">
        <v>2</v>
      </c>
      <c r="P603" s="1">
        <v>1.8</v>
      </c>
      <c r="Q603" s="1">
        <v>1.6</v>
      </c>
      <c r="R603" s="1">
        <v>2.1</v>
      </c>
      <c r="S603" s="1">
        <v>2.7</v>
      </c>
      <c r="T603" s="1">
        <v>1.8</v>
      </c>
      <c r="U603" s="1">
        <v>1.4</v>
      </c>
      <c r="V603" s="1">
        <v>3</v>
      </c>
      <c r="W603" s="1">
        <v>3</v>
      </c>
      <c r="X603" s="1">
        <v>4.7</v>
      </c>
      <c r="Z603" s="3">
        <f xml:space="preserve"> IFERROR(AVEDEV(Table1[[#This Row],[GP 2012]:[GP 2021]]) / Table1[[#This Row],[Avg GP]], "x")</f>
        <v>0.22464454976303325</v>
      </c>
      <c r="AA603" s="2">
        <f xml:space="preserve"> IFERROR(AVERAGE(Table1[[#This Row],[GP 2012]:[GP 2021]]), "x")</f>
        <v>2.1100000000000003</v>
      </c>
      <c r="AB603" s="11">
        <f>Table1[Equity]/Table1[Market Capital]</f>
        <v>1.014644351464435</v>
      </c>
      <c r="AC603" s="1">
        <v>4.8</v>
      </c>
      <c r="AD603" s="1">
        <v>6.4</v>
      </c>
      <c r="AE603" s="1">
        <v>5.8</v>
      </c>
      <c r="AF603" s="1">
        <v>6.4</v>
      </c>
      <c r="AG603" s="1">
        <v>6.4</v>
      </c>
      <c r="AH603" s="1">
        <v>9.5</v>
      </c>
      <c r="AI603" s="1">
        <v>9.4</v>
      </c>
      <c r="AJ603" s="1">
        <v>8.4</v>
      </c>
      <c r="AK603" s="1">
        <v>8.6</v>
      </c>
      <c r="AL603" s="1">
        <v>9.5</v>
      </c>
      <c r="AM603" s="1">
        <v>12.1</v>
      </c>
      <c r="AN603" s="1">
        <v>9.6999999999999993</v>
      </c>
      <c r="AO603" s="3">
        <f xml:space="preserve"> IFERROR(Table1[[#This Row],[GP 2012]]/Table1[[#This Row],[Total Assets 2012]], "x")</f>
        <v>0.35416666666666669</v>
      </c>
      <c r="AP603" s="3">
        <f xml:space="preserve"> IFERROR(Table1[[#This Row],[GP 2013]]/Table1[[#This Row],[Total Assets 2013]], "x")</f>
        <v>0.3125</v>
      </c>
      <c r="AQ603" s="3">
        <f xml:space="preserve"> IFERROR(Table1[[#This Row],[GP 2014]]/Table1[[#This Row],[Total Assets 2014]], "x")</f>
        <v>0.31034482758620691</v>
      </c>
      <c r="AR603" s="3">
        <f xml:space="preserve"> IFERROR(Table1[[#This Row],[GP 2015]]/Table1[[#This Row],[Total Assets 2015]], "x")</f>
        <v>0.25</v>
      </c>
      <c r="AS603" s="3">
        <f xml:space="preserve"> IFERROR(Table1[[#This Row],[GP 2016]]/Table1[[#This Row],[Total Assets 2016]], "x")</f>
        <v>0.328125</v>
      </c>
      <c r="AT603" s="3">
        <f xml:space="preserve"> IFERROR(Table1[[#This Row],[GP 2017]]/Table1[[#This Row],[Total Assets 2017]], "x")</f>
        <v>0.28421052631578947</v>
      </c>
      <c r="AU603" s="3">
        <f xml:space="preserve"> IFERROR(Table1[[#This Row],[GP 2018]]/Table1[[#This Row],[Total Assets 2018]], "x")</f>
        <v>0.19148936170212766</v>
      </c>
      <c r="AV603" s="3">
        <f xml:space="preserve"> IFERROR(Table1[[#This Row],[GP 2019]]/Table1[[#This Row],[Total Assets 2019]], "x")</f>
        <v>0.16666666666666666</v>
      </c>
      <c r="AW603" s="3">
        <f xml:space="preserve"> IFERROR(Table1[[#This Row],[GP 2020]]/Table1[[#This Row],[Total Assets 2020]], "x")</f>
        <v>0.34883720930232559</v>
      </c>
      <c r="AX603" s="3">
        <f xml:space="preserve"> IFERROR(Table1[[#This Row],[GP 2021]]/Table1[[#This Row],[Total Assets 2021]], "x")</f>
        <v>0.31578947368421051</v>
      </c>
      <c r="AY603" s="3">
        <f xml:space="preserve"> IFERROR(Table1[[#This Row],[GP TTM]]/Table1[[#This Row],[Total Assets TTM]], "x")</f>
        <v>0.38842975206611574</v>
      </c>
      <c r="BA603" s="3">
        <f xml:space="preserve"> IFERROR(ABS(Table1[[#This Row],[ROA 2013]]-Table1[[#This Row],[ROA 2012]]), "x")</f>
        <v>4.1666666666666685E-2</v>
      </c>
      <c r="BB603" s="3">
        <f xml:space="preserve"> IFERROR(ABS(Table1[[#This Row],[ROA 2014]]-Table1[[#This Row],[ROA 2013]]), "x")</f>
        <v>2.1551724137930939E-3</v>
      </c>
      <c r="BC603" s="3">
        <f xml:space="preserve"> IFERROR(ABS(Table1[[#This Row],[ROA 2015]]-Table1[[#This Row],[ROA 2014]]), "x")</f>
        <v>6.0344827586206906E-2</v>
      </c>
      <c r="BD603" s="3">
        <f xml:space="preserve"> IFERROR(ABS(Table1[[#This Row],[ROA 2016]]-Table1[[#This Row],[ROA 2015]]), "x")</f>
        <v>7.8125E-2</v>
      </c>
      <c r="BE603" s="3">
        <f xml:space="preserve"> IFERROR(ABS(Table1[[#This Row],[ROA 2017]]-Table1[[#This Row],[ROA 2016]]), "x")</f>
        <v>4.3914473684210531E-2</v>
      </c>
      <c r="BF603" s="3">
        <f xml:space="preserve"> IFERROR(ABS(Table1[[#This Row],[ROA 2018]]-Table1[[#This Row],[ROA 2017]]), "x")</f>
        <v>9.2721164613661811E-2</v>
      </c>
      <c r="BG603" s="3">
        <f xml:space="preserve"> IFERROR(ABS(Table1[[#This Row],[ROA 2019]]-Table1[[#This Row],[ROA 2018]]), "x")</f>
        <v>2.4822695035461001E-2</v>
      </c>
      <c r="BH603" s="3">
        <f xml:space="preserve"> IFERROR(ABS(Table1[[#This Row],[ROA 2020]]-Table1[[#This Row],[ROA 2019]]), "x")</f>
        <v>0.18217054263565893</v>
      </c>
      <c r="BI603" s="3">
        <f xml:space="preserve"> IFERROR(ABS(Table1[[#This Row],[ROA 2021]]-Table1[[#This Row],[ROA 2020]]), "x")</f>
        <v>3.3047735618115082E-2</v>
      </c>
      <c r="BJ603" s="3">
        <f xml:space="preserve"> IFERROR(AVERAGE(Table1[[#This Row],[ROA 2013-2012]:[ROA 2021-2020]]), "x")</f>
        <v>6.210758647264155E-2</v>
      </c>
      <c r="BK603" s="3">
        <f>IFERROR(AVERAGE(Table1[[#This Row],[ROA 2012]:[ROA 2021]]), "x")</f>
        <v>0.28621297319239936</v>
      </c>
      <c r="BN603" s="1">
        <f>SUM(Table1[[#This Row],[B/M Rank]:[ROA Rank]])</f>
        <v>0</v>
      </c>
    </row>
    <row r="604" spans="1:66" x14ac:dyDescent="0.25">
      <c r="A604" s="1" t="s">
        <v>4297</v>
      </c>
      <c r="B604" s="1" t="s">
        <v>1999</v>
      </c>
      <c r="C604" s="1" t="s">
        <v>1889</v>
      </c>
      <c r="D604" s="1" t="s">
        <v>330</v>
      </c>
      <c r="E604" s="1" t="s">
        <v>108</v>
      </c>
      <c r="F604" s="1">
        <v>9.59</v>
      </c>
      <c r="G604" s="19"/>
      <c r="H604" s="19"/>
      <c r="I604" s="19"/>
      <c r="J604" s="19"/>
      <c r="K604" s="1"/>
      <c r="L604" s="19"/>
      <c r="M604" s="1">
        <v>2019</v>
      </c>
      <c r="U604" s="1">
        <v>1.7</v>
      </c>
      <c r="V604" s="1">
        <v>7.3</v>
      </c>
      <c r="W604" s="1">
        <v>5.3</v>
      </c>
      <c r="X604" s="1">
        <v>3.9</v>
      </c>
      <c r="Z604" s="3">
        <f xml:space="preserve"> IFERROR(AVEDEV(Table1[[#This Row],[GP 2012]:[GP 2021]]) / Table1[[#This Row],[Avg GP]], "x")</f>
        <v>0.42890442890442887</v>
      </c>
      <c r="AA604" s="2">
        <f xml:space="preserve"> IFERROR(AVERAGE(Table1[[#This Row],[GP 2012]:[GP 2021]]), "x")</f>
        <v>4.7666666666666666</v>
      </c>
      <c r="AB604" s="11">
        <f>Table1[Equity]/Table1[Market Capital]</f>
        <v>0.41710114702815432</v>
      </c>
      <c r="AJ604" s="1">
        <v>2.2999999999999998</v>
      </c>
      <c r="AK604" s="1">
        <v>12.1</v>
      </c>
      <c r="AL604" s="1">
        <v>23.6</v>
      </c>
      <c r="AM604" s="1">
        <v>28.3</v>
      </c>
      <c r="AN604" s="1">
        <v>4</v>
      </c>
      <c r="AO604" s="3" t="str">
        <f xml:space="preserve"> IFERROR(Table1[[#This Row],[GP 2012]]/Table1[[#This Row],[Total Assets 2012]], "x")</f>
        <v>x</v>
      </c>
      <c r="AP604" s="3" t="str">
        <f xml:space="preserve"> IFERROR(Table1[[#This Row],[GP 2013]]/Table1[[#This Row],[Total Assets 2013]], "x")</f>
        <v>x</v>
      </c>
      <c r="AQ604" s="3" t="str">
        <f xml:space="preserve"> IFERROR(Table1[[#This Row],[GP 2014]]/Table1[[#This Row],[Total Assets 2014]], "x")</f>
        <v>x</v>
      </c>
      <c r="AR604" s="3" t="str">
        <f xml:space="preserve"> IFERROR(Table1[[#This Row],[GP 2015]]/Table1[[#This Row],[Total Assets 2015]], "x")</f>
        <v>x</v>
      </c>
      <c r="AS604" s="3" t="str">
        <f xml:space="preserve"> IFERROR(Table1[[#This Row],[GP 2016]]/Table1[[#This Row],[Total Assets 2016]], "x")</f>
        <v>x</v>
      </c>
      <c r="AT604" s="3" t="str">
        <f xml:space="preserve"> IFERROR(Table1[[#This Row],[GP 2017]]/Table1[[#This Row],[Total Assets 2017]], "x")</f>
        <v>x</v>
      </c>
      <c r="AU604" s="3" t="str">
        <f xml:space="preserve"> IFERROR(Table1[[#This Row],[GP 2018]]/Table1[[#This Row],[Total Assets 2018]], "x")</f>
        <v>x</v>
      </c>
      <c r="AV604" s="3">
        <f xml:space="preserve"> IFERROR(Table1[[#This Row],[GP 2019]]/Table1[[#This Row],[Total Assets 2019]], "x")</f>
        <v>0.73913043478260876</v>
      </c>
      <c r="AW604" s="3">
        <f xml:space="preserve"> IFERROR(Table1[[#This Row],[GP 2020]]/Table1[[#This Row],[Total Assets 2020]], "x")</f>
        <v>0.60330578512396693</v>
      </c>
      <c r="AX604" s="3">
        <f xml:space="preserve"> IFERROR(Table1[[#This Row],[GP 2021]]/Table1[[#This Row],[Total Assets 2021]], "x")</f>
        <v>0.22457627118644066</v>
      </c>
      <c r="AY604" s="3">
        <f xml:space="preserve"> IFERROR(Table1[[#This Row],[GP TTM]]/Table1[[#This Row],[Total Assets TTM]], "x")</f>
        <v>0.13780918727915192</v>
      </c>
      <c r="BA604" s="3" t="str">
        <f xml:space="preserve"> IFERROR(ABS(Table1[[#This Row],[ROA 2013]]-Table1[[#This Row],[ROA 2012]]), "x")</f>
        <v>x</v>
      </c>
      <c r="BB604" s="3" t="str">
        <f xml:space="preserve"> IFERROR(ABS(Table1[[#This Row],[ROA 2014]]-Table1[[#This Row],[ROA 2013]]), "x")</f>
        <v>x</v>
      </c>
      <c r="BC604" s="3" t="str">
        <f xml:space="preserve"> IFERROR(ABS(Table1[[#This Row],[ROA 2015]]-Table1[[#This Row],[ROA 2014]]), "x")</f>
        <v>x</v>
      </c>
      <c r="BD604" s="3" t="str">
        <f xml:space="preserve"> IFERROR(ABS(Table1[[#This Row],[ROA 2016]]-Table1[[#This Row],[ROA 2015]]), "x")</f>
        <v>x</v>
      </c>
      <c r="BE604" s="3" t="str">
        <f xml:space="preserve"> IFERROR(ABS(Table1[[#This Row],[ROA 2017]]-Table1[[#This Row],[ROA 2016]]), "x")</f>
        <v>x</v>
      </c>
      <c r="BF604" s="3" t="str">
        <f xml:space="preserve"> IFERROR(ABS(Table1[[#This Row],[ROA 2018]]-Table1[[#This Row],[ROA 2017]]), "x")</f>
        <v>x</v>
      </c>
      <c r="BG604" s="3" t="str">
        <f xml:space="preserve"> IFERROR(ABS(Table1[[#This Row],[ROA 2019]]-Table1[[#This Row],[ROA 2018]]), "x")</f>
        <v>x</v>
      </c>
      <c r="BH604" s="3">
        <f xml:space="preserve"> IFERROR(ABS(Table1[[#This Row],[ROA 2020]]-Table1[[#This Row],[ROA 2019]]), "x")</f>
        <v>0.13582464965864183</v>
      </c>
      <c r="BI604" s="3">
        <f xml:space="preserve"> IFERROR(ABS(Table1[[#This Row],[ROA 2021]]-Table1[[#This Row],[ROA 2020]]), "x")</f>
        <v>0.3787295139375263</v>
      </c>
      <c r="BJ604" s="3">
        <f xml:space="preserve"> IFERROR(AVERAGE(Table1[[#This Row],[ROA 2013-2012]:[ROA 2021-2020]]), "x")</f>
        <v>0.25727708179808406</v>
      </c>
      <c r="BK604" s="3">
        <f>IFERROR(AVERAGE(Table1[[#This Row],[ROA 2012]:[ROA 2021]]), "x")</f>
        <v>0.52233749703100552</v>
      </c>
      <c r="BN604" s="1">
        <f>SUM(Table1[[#This Row],[B/M Rank]:[ROA Rank]])</f>
        <v>0</v>
      </c>
    </row>
    <row r="605" spans="1:66" x14ac:dyDescent="0.25">
      <c r="A605" s="1" t="s">
        <v>3054</v>
      </c>
      <c r="B605" s="1" t="s">
        <v>1010</v>
      </c>
      <c r="C605" s="1" t="s">
        <v>4417</v>
      </c>
      <c r="D605" s="1" t="s">
        <v>268</v>
      </c>
      <c r="E605" s="1" t="s">
        <v>108</v>
      </c>
      <c r="F605" s="1">
        <v>9.61</v>
      </c>
      <c r="G605" s="19"/>
      <c r="H605" s="19"/>
      <c r="I605" s="19"/>
      <c r="J605" s="19"/>
      <c r="K605" s="1"/>
      <c r="L605" s="19"/>
      <c r="M605" s="1">
        <v>2012</v>
      </c>
      <c r="N605" s="1" t="s">
        <v>4368</v>
      </c>
      <c r="O605" s="1" t="s">
        <v>4368</v>
      </c>
      <c r="P605" s="1">
        <v>-0.1</v>
      </c>
      <c r="Q605" s="1">
        <v>-0.1</v>
      </c>
      <c r="R605" s="1" t="s">
        <v>4368</v>
      </c>
      <c r="S605" s="1" t="s">
        <v>4368</v>
      </c>
      <c r="T605" s="1" t="s">
        <v>4368</v>
      </c>
      <c r="U605" s="1" t="s">
        <v>4368</v>
      </c>
      <c r="V605" s="1">
        <v>0</v>
      </c>
      <c r="W605" s="1">
        <v>0</v>
      </c>
      <c r="X605" s="1">
        <v>0</v>
      </c>
      <c r="Z605" s="3">
        <f xml:space="preserve"> IFERROR(AVEDEV(Table1[[#This Row],[GP 2012]:[GP 2021]]) / Table1[[#This Row],[Avg GP]], "x")</f>
        <v>-1</v>
      </c>
      <c r="AA605" s="2">
        <f xml:space="preserve"> IFERROR(AVERAGE(Table1[[#This Row],[GP 2012]:[GP 2021]]), "x")</f>
        <v>-0.05</v>
      </c>
      <c r="AB605" s="11">
        <f>Table1[Equity]/Table1[Market Capital]</f>
        <v>1.2903225806451615</v>
      </c>
      <c r="AC605" s="1">
        <v>0.1</v>
      </c>
      <c r="AD605" s="1">
        <v>0.6</v>
      </c>
      <c r="AE605" s="1">
        <v>0.2</v>
      </c>
      <c r="AF605" s="1">
        <v>0</v>
      </c>
      <c r="AG605" s="1">
        <v>0</v>
      </c>
      <c r="AH605" s="1">
        <v>0.6</v>
      </c>
      <c r="AI605" s="1">
        <v>0.3</v>
      </c>
      <c r="AJ605" s="1">
        <v>0.4</v>
      </c>
      <c r="AK605" s="1">
        <v>2.7</v>
      </c>
      <c r="AL605" s="1">
        <v>10.1</v>
      </c>
      <c r="AM605" s="1">
        <v>12.6</v>
      </c>
      <c r="AN605" s="1">
        <v>12.4</v>
      </c>
      <c r="AO605" s="3" t="str">
        <f xml:space="preserve"> IFERROR(Table1[[#This Row],[GP 2012]]/Table1[[#This Row],[Total Assets 2012]], "x")</f>
        <v>x</v>
      </c>
      <c r="AP605" s="3" t="str">
        <f xml:space="preserve"> IFERROR(Table1[[#This Row],[GP 2013]]/Table1[[#This Row],[Total Assets 2013]], "x")</f>
        <v>x</v>
      </c>
      <c r="AQ605" s="3">
        <f xml:space="preserve"> IFERROR(Table1[[#This Row],[GP 2014]]/Table1[[#This Row],[Total Assets 2014]], "x")</f>
        <v>-0.5</v>
      </c>
      <c r="AR605" s="3" t="str">
        <f xml:space="preserve"> IFERROR(Table1[[#This Row],[GP 2015]]/Table1[[#This Row],[Total Assets 2015]], "x")</f>
        <v>x</v>
      </c>
      <c r="AS605" s="3" t="str">
        <f xml:space="preserve"> IFERROR(Table1[[#This Row],[GP 2016]]/Table1[[#This Row],[Total Assets 2016]], "x")</f>
        <v>x</v>
      </c>
      <c r="AT605" s="3" t="str">
        <f xml:space="preserve"> IFERROR(Table1[[#This Row],[GP 2017]]/Table1[[#This Row],[Total Assets 2017]], "x")</f>
        <v>x</v>
      </c>
      <c r="AU605" s="3" t="str">
        <f xml:space="preserve"> IFERROR(Table1[[#This Row],[GP 2018]]/Table1[[#This Row],[Total Assets 2018]], "x")</f>
        <v>x</v>
      </c>
      <c r="AV605" s="3" t="str">
        <f xml:space="preserve"> IFERROR(Table1[[#This Row],[GP 2019]]/Table1[[#This Row],[Total Assets 2019]], "x")</f>
        <v>x</v>
      </c>
      <c r="AW605" s="3">
        <f xml:space="preserve"> IFERROR(Table1[[#This Row],[GP 2020]]/Table1[[#This Row],[Total Assets 2020]], "x")</f>
        <v>0</v>
      </c>
      <c r="AX605" s="3">
        <f xml:space="preserve"> IFERROR(Table1[[#This Row],[GP 2021]]/Table1[[#This Row],[Total Assets 2021]], "x")</f>
        <v>0</v>
      </c>
      <c r="AY605" s="3">
        <f xml:space="preserve"> IFERROR(Table1[[#This Row],[GP TTM]]/Table1[[#This Row],[Total Assets TTM]], "x")</f>
        <v>0</v>
      </c>
      <c r="BA605" s="3" t="str">
        <f xml:space="preserve"> IFERROR(ABS(Table1[[#This Row],[ROA 2013]]-Table1[[#This Row],[ROA 2012]]), "x")</f>
        <v>x</v>
      </c>
      <c r="BB605" s="3" t="str">
        <f xml:space="preserve"> IFERROR(ABS(Table1[[#This Row],[ROA 2014]]-Table1[[#This Row],[ROA 2013]]), "x")</f>
        <v>x</v>
      </c>
      <c r="BC605" s="3" t="str">
        <f xml:space="preserve"> IFERROR(ABS(Table1[[#This Row],[ROA 2015]]-Table1[[#This Row],[ROA 2014]]), "x")</f>
        <v>x</v>
      </c>
      <c r="BD605" s="3" t="str">
        <f xml:space="preserve"> IFERROR(ABS(Table1[[#This Row],[ROA 2016]]-Table1[[#This Row],[ROA 2015]]), "x")</f>
        <v>x</v>
      </c>
      <c r="BE605" s="3" t="str">
        <f xml:space="preserve"> IFERROR(ABS(Table1[[#This Row],[ROA 2017]]-Table1[[#This Row],[ROA 2016]]), "x")</f>
        <v>x</v>
      </c>
      <c r="BF605" s="3" t="str">
        <f xml:space="preserve"> IFERROR(ABS(Table1[[#This Row],[ROA 2018]]-Table1[[#This Row],[ROA 2017]]), "x")</f>
        <v>x</v>
      </c>
      <c r="BG605" s="3" t="str">
        <f xml:space="preserve"> IFERROR(ABS(Table1[[#This Row],[ROA 2019]]-Table1[[#This Row],[ROA 2018]]), "x")</f>
        <v>x</v>
      </c>
      <c r="BH605" s="3" t="str">
        <f xml:space="preserve"> IFERROR(ABS(Table1[[#This Row],[ROA 2020]]-Table1[[#This Row],[ROA 2019]]), "x")</f>
        <v>x</v>
      </c>
      <c r="BI605" s="3">
        <f xml:space="preserve"> IFERROR(ABS(Table1[[#This Row],[ROA 2021]]-Table1[[#This Row],[ROA 2020]]), "x")</f>
        <v>0</v>
      </c>
      <c r="BJ605" s="3">
        <f xml:space="preserve"> IFERROR(AVERAGE(Table1[[#This Row],[ROA 2013-2012]:[ROA 2021-2020]]), "x")</f>
        <v>0</v>
      </c>
      <c r="BK605" s="3">
        <f>IFERROR(AVERAGE(Table1[[#This Row],[ROA 2012]:[ROA 2021]]), "x")</f>
        <v>-0.16666666666666666</v>
      </c>
      <c r="BN605" s="1">
        <f>SUM(Table1[[#This Row],[B/M Rank]:[ROA Rank]])</f>
        <v>0</v>
      </c>
    </row>
    <row r="606" spans="1:66" x14ac:dyDescent="0.25">
      <c r="A606" s="1" t="s">
        <v>2945</v>
      </c>
      <c r="B606" s="1" t="s">
        <v>932</v>
      </c>
      <c r="C606" s="1" t="s">
        <v>4417</v>
      </c>
      <c r="D606" s="1" t="s">
        <v>268</v>
      </c>
      <c r="E606" s="1" t="s">
        <v>108</v>
      </c>
      <c r="F606" s="1">
        <v>9.6199999999999992</v>
      </c>
      <c r="G606" s="19"/>
      <c r="H606" s="19"/>
      <c r="I606" s="19"/>
      <c r="J606" s="19"/>
      <c r="K606" s="1"/>
      <c r="L606" s="19"/>
      <c r="M606" s="1">
        <v>2012</v>
      </c>
      <c r="N606" s="1" t="s">
        <v>4368</v>
      </c>
      <c r="O606" s="1" t="s">
        <v>4368</v>
      </c>
      <c r="P606" s="1" t="s">
        <v>4368</v>
      </c>
      <c r="Q606" s="1" t="s">
        <v>4368</v>
      </c>
      <c r="R606" s="1" t="s">
        <v>4368</v>
      </c>
      <c r="S606" s="1" t="s">
        <v>4368</v>
      </c>
      <c r="T606" s="1" t="s">
        <v>4368</v>
      </c>
      <c r="U606" s="1" t="s">
        <v>4368</v>
      </c>
      <c r="V606" s="1" t="s">
        <v>4368</v>
      </c>
      <c r="W606" s="1" t="s">
        <v>4368</v>
      </c>
      <c r="X606" s="1" t="s">
        <v>4368</v>
      </c>
      <c r="Z606" s="3" t="str">
        <f xml:space="preserve"> IFERROR(AVEDEV(Table1[[#This Row],[GP 2012]:[GP 2021]]) / Table1[[#This Row],[Avg GP]], "x")</f>
        <v>x</v>
      </c>
      <c r="AA606" s="2" t="str">
        <f xml:space="preserve"> IFERROR(AVERAGE(Table1[[#This Row],[GP 2012]:[GP 2021]]), "x")</f>
        <v>x</v>
      </c>
      <c r="AB606" s="11">
        <f>Table1[Equity]/Table1[Market Capital]</f>
        <v>1.5696465696465698</v>
      </c>
      <c r="AC606" s="1">
        <v>0.9</v>
      </c>
      <c r="AD606" s="1">
        <v>2.2000000000000002</v>
      </c>
      <c r="AE606" s="1">
        <v>2.1</v>
      </c>
      <c r="AF606" s="1">
        <v>2.2000000000000002</v>
      </c>
      <c r="AG606" s="1">
        <v>3.6</v>
      </c>
      <c r="AH606" s="1">
        <v>3.8</v>
      </c>
      <c r="AI606" s="1">
        <v>6.1</v>
      </c>
      <c r="AJ606" s="1">
        <v>6.5</v>
      </c>
      <c r="AK606" s="1">
        <v>7.2</v>
      </c>
      <c r="AL606" s="1">
        <v>15.9</v>
      </c>
      <c r="AM606" s="1">
        <v>17.3</v>
      </c>
      <c r="AN606" s="1">
        <v>15.1</v>
      </c>
      <c r="AO606" s="3" t="str">
        <f xml:space="preserve"> IFERROR(Table1[[#This Row],[GP 2012]]/Table1[[#This Row],[Total Assets 2012]], "x")</f>
        <v>x</v>
      </c>
      <c r="AP606" s="3" t="str">
        <f xml:space="preserve"> IFERROR(Table1[[#This Row],[GP 2013]]/Table1[[#This Row],[Total Assets 2013]], "x")</f>
        <v>x</v>
      </c>
      <c r="AQ606" s="3" t="str">
        <f xml:space="preserve"> IFERROR(Table1[[#This Row],[GP 2014]]/Table1[[#This Row],[Total Assets 2014]], "x")</f>
        <v>x</v>
      </c>
      <c r="AR606" s="3" t="str">
        <f xml:space="preserve"> IFERROR(Table1[[#This Row],[GP 2015]]/Table1[[#This Row],[Total Assets 2015]], "x")</f>
        <v>x</v>
      </c>
      <c r="AS606" s="3" t="str">
        <f xml:space="preserve"> IFERROR(Table1[[#This Row],[GP 2016]]/Table1[[#This Row],[Total Assets 2016]], "x")</f>
        <v>x</v>
      </c>
      <c r="AT606" s="3" t="str">
        <f xml:space="preserve"> IFERROR(Table1[[#This Row],[GP 2017]]/Table1[[#This Row],[Total Assets 2017]], "x")</f>
        <v>x</v>
      </c>
      <c r="AU606" s="3" t="str">
        <f xml:space="preserve"> IFERROR(Table1[[#This Row],[GP 2018]]/Table1[[#This Row],[Total Assets 2018]], "x")</f>
        <v>x</v>
      </c>
      <c r="AV606" s="3" t="str">
        <f xml:space="preserve"> IFERROR(Table1[[#This Row],[GP 2019]]/Table1[[#This Row],[Total Assets 2019]], "x")</f>
        <v>x</v>
      </c>
      <c r="AW606" s="3" t="str">
        <f xml:space="preserve"> IFERROR(Table1[[#This Row],[GP 2020]]/Table1[[#This Row],[Total Assets 2020]], "x")</f>
        <v>x</v>
      </c>
      <c r="AX606" s="3" t="str">
        <f xml:space="preserve"> IFERROR(Table1[[#This Row],[GP 2021]]/Table1[[#This Row],[Total Assets 2021]], "x")</f>
        <v>x</v>
      </c>
      <c r="AY606" s="3" t="str">
        <f xml:space="preserve"> IFERROR(Table1[[#This Row],[GP TTM]]/Table1[[#This Row],[Total Assets TTM]], "x")</f>
        <v>x</v>
      </c>
      <c r="BA606" s="3" t="str">
        <f xml:space="preserve"> IFERROR(ABS(Table1[[#This Row],[ROA 2013]]-Table1[[#This Row],[ROA 2012]]), "x")</f>
        <v>x</v>
      </c>
      <c r="BB606" s="3" t="str">
        <f xml:space="preserve"> IFERROR(ABS(Table1[[#This Row],[ROA 2014]]-Table1[[#This Row],[ROA 2013]]), "x")</f>
        <v>x</v>
      </c>
      <c r="BC606" s="3" t="str">
        <f xml:space="preserve"> IFERROR(ABS(Table1[[#This Row],[ROA 2015]]-Table1[[#This Row],[ROA 2014]]), "x")</f>
        <v>x</v>
      </c>
      <c r="BD606" s="3" t="str">
        <f xml:space="preserve"> IFERROR(ABS(Table1[[#This Row],[ROA 2016]]-Table1[[#This Row],[ROA 2015]]), "x")</f>
        <v>x</v>
      </c>
      <c r="BE606" s="3" t="str">
        <f xml:space="preserve"> IFERROR(ABS(Table1[[#This Row],[ROA 2017]]-Table1[[#This Row],[ROA 2016]]), "x")</f>
        <v>x</v>
      </c>
      <c r="BF606" s="3" t="str">
        <f xml:space="preserve"> IFERROR(ABS(Table1[[#This Row],[ROA 2018]]-Table1[[#This Row],[ROA 2017]]), "x")</f>
        <v>x</v>
      </c>
      <c r="BG606" s="3" t="str">
        <f xml:space="preserve"> IFERROR(ABS(Table1[[#This Row],[ROA 2019]]-Table1[[#This Row],[ROA 2018]]), "x")</f>
        <v>x</v>
      </c>
      <c r="BH606" s="3" t="str">
        <f xml:space="preserve"> IFERROR(ABS(Table1[[#This Row],[ROA 2020]]-Table1[[#This Row],[ROA 2019]]), "x")</f>
        <v>x</v>
      </c>
      <c r="BI606" s="3" t="str">
        <f xml:space="preserve"> IFERROR(ABS(Table1[[#This Row],[ROA 2021]]-Table1[[#This Row],[ROA 2020]]), "x")</f>
        <v>x</v>
      </c>
      <c r="BJ606" s="3" t="str">
        <f xml:space="preserve"> IFERROR(AVERAGE(Table1[[#This Row],[ROA 2013-2012]:[ROA 2021-2020]]), "x")</f>
        <v>x</v>
      </c>
      <c r="BK606" s="3" t="str">
        <f>IFERROR(AVERAGE(Table1[[#This Row],[ROA 2012]:[ROA 2021]]), "x")</f>
        <v>x</v>
      </c>
      <c r="BN606" s="1">
        <f>SUM(Table1[[#This Row],[B/M Rank]:[ROA Rank]])</f>
        <v>0</v>
      </c>
    </row>
    <row r="607" spans="1:66" x14ac:dyDescent="0.25">
      <c r="A607" s="1" t="s">
        <v>3207</v>
      </c>
      <c r="B607" s="1" t="s">
        <v>4569</v>
      </c>
      <c r="C607" s="1" t="s">
        <v>4417</v>
      </c>
      <c r="D607" s="1" t="s">
        <v>268</v>
      </c>
      <c r="E607" s="1" t="s">
        <v>108</v>
      </c>
      <c r="F607" s="1">
        <v>9.6300000000000008</v>
      </c>
      <c r="G607" s="19"/>
      <c r="H607" s="19"/>
      <c r="I607" s="19"/>
      <c r="J607" s="19"/>
      <c r="K607" s="1"/>
      <c r="L607" s="19"/>
      <c r="M607" s="1">
        <v>2012</v>
      </c>
      <c r="N607" s="1">
        <v>0.3</v>
      </c>
      <c r="O607" s="1" t="s">
        <v>4368</v>
      </c>
      <c r="P607" s="1" t="s">
        <v>4368</v>
      </c>
      <c r="Q607" s="1" t="s">
        <v>4368</v>
      </c>
      <c r="R607" s="1" t="s">
        <v>4368</v>
      </c>
      <c r="S607" s="1" t="s">
        <v>4368</v>
      </c>
      <c r="T607" s="1" t="s">
        <v>4368</v>
      </c>
      <c r="U607" s="1" t="s">
        <v>4368</v>
      </c>
      <c r="V607" s="1" t="s">
        <v>4368</v>
      </c>
      <c r="W607" s="1" t="s">
        <v>4368</v>
      </c>
      <c r="X607" s="1" t="s">
        <v>4368</v>
      </c>
      <c r="Z607" s="3">
        <f xml:space="preserve"> IFERROR(AVEDEV(Table1[[#This Row],[GP 2012]:[GP 2021]]) / Table1[[#This Row],[Avg GP]], "x")</f>
        <v>0</v>
      </c>
      <c r="AA607" s="2">
        <f xml:space="preserve"> IFERROR(AVERAGE(Table1[[#This Row],[GP 2012]:[GP 2021]]), "x")</f>
        <v>0.3</v>
      </c>
      <c r="AB607" s="11">
        <f>Table1[Equity]/Table1[Market Capital]</f>
        <v>0.93457943925233633</v>
      </c>
      <c r="AC607" s="1">
        <v>36.200000000000003</v>
      </c>
      <c r="AD607" s="1">
        <v>30.3</v>
      </c>
      <c r="AE607" s="1">
        <v>25.6</v>
      </c>
      <c r="AF607" s="1">
        <v>8.3000000000000007</v>
      </c>
      <c r="AG607" s="1">
        <v>3.1</v>
      </c>
      <c r="AH607" s="1">
        <v>1.9</v>
      </c>
      <c r="AI607" s="1">
        <v>3</v>
      </c>
      <c r="AJ607" s="1">
        <v>4.0999999999999996</v>
      </c>
      <c r="AK607" s="1">
        <v>14.4</v>
      </c>
      <c r="AL607" s="1">
        <v>11.1</v>
      </c>
      <c r="AM607" s="1">
        <v>10.7</v>
      </c>
      <c r="AN607" s="1">
        <v>9</v>
      </c>
      <c r="AO607" s="3">
        <f xml:space="preserve"> IFERROR(Table1[[#This Row],[GP 2012]]/Table1[[#This Row],[Total Assets 2012]], "x")</f>
        <v>8.2872928176795577E-3</v>
      </c>
      <c r="AP607" s="3" t="str">
        <f xml:space="preserve"> IFERROR(Table1[[#This Row],[GP 2013]]/Table1[[#This Row],[Total Assets 2013]], "x")</f>
        <v>x</v>
      </c>
      <c r="AQ607" s="3" t="str">
        <f xml:space="preserve"> IFERROR(Table1[[#This Row],[GP 2014]]/Table1[[#This Row],[Total Assets 2014]], "x")</f>
        <v>x</v>
      </c>
      <c r="AR607" s="3" t="str">
        <f xml:space="preserve"> IFERROR(Table1[[#This Row],[GP 2015]]/Table1[[#This Row],[Total Assets 2015]], "x")</f>
        <v>x</v>
      </c>
      <c r="AS607" s="3" t="str">
        <f xml:space="preserve"> IFERROR(Table1[[#This Row],[GP 2016]]/Table1[[#This Row],[Total Assets 2016]], "x")</f>
        <v>x</v>
      </c>
      <c r="AT607" s="3" t="str">
        <f xml:space="preserve"> IFERROR(Table1[[#This Row],[GP 2017]]/Table1[[#This Row],[Total Assets 2017]], "x")</f>
        <v>x</v>
      </c>
      <c r="AU607" s="3" t="str">
        <f xml:space="preserve"> IFERROR(Table1[[#This Row],[GP 2018]]/Table1[[#This Row],[Total Assets 2018]], "x")</f>
        <v>x</v>
      </c>
      <c r="AV607" s="3" t="str">
        <f xml:space="preserve"> IFERROR(Table1[[#This Row],[GP 2019]]/Table1[[#This Row],[Total Assets 2019]], "x")</f>
        <v>x</v>
      </c>
      <c r="AW607" s="3" t="str">
        <f xml:space="preserve"> IFERROR(Table1[[#This Row],[GP 2020]]/Table1[[#This Row],[Total Assets 2020]], "x")</f>
        <v>x</v>
      </c>
      <c r="AX607" s="3" t="str">
        <f xml:space="preserve"> IFERROR(Table1[[#This Row],[GP 2021]]/Table1[[#This Row],[Total Assets 2021]], "x")</f>
        <v>x</v>
      </c>
      <c r="AY607" s="3" t="str">
        <f xml:space="preserve"> IFERROR(Table1[[#This Row],[GP TTM]]/Table1[[#This Row],[Total Assets TTM]], "x")</f>
        <v>x</v>
      </c>
      <c r="BA607" s="3" t="str">
        <f xml:space="preserve"> IFERROR(ABS(Table1[[#This Row],[ROA 2013]]-Table1[[#This Row],[ROA 2012]]), "x")</f>
        <v>x</v>
      </c>
      <c r="BB607" s="3" t="str">
        <f xml:space="preserve"> IFERROR(ABS(Table1[[#This Row],[ROA 2014]]-Table1[[#This Row],[ROA 2013]]), "x")</f>
        <v>x</v>
      </c>
      <c r="BC607" s="3" t="str">
        <f xml:space="preserve"> IFERROR(ABS(Table1[[#This Row],[ROA 2015]]-Table1[[#This Row],[ROA 2014]]), "x")</f>
        <v>x</v>
      </c>
      <c r="BD607" s="3" t="str">
        <f xml:space="preserve"> IFERROR(ABS(Table1[[#This Row],[ROA 2016]]-Table1[[#This Row],[ROA 2015]]), "x")</f>
        <v>x</v>
      </c>
      <c r="BE607" s="3" t="str">
        <f xml:space="preserve"> IFERROR(ABS(Table1[[#This Row],[ROA 2017]]-Table1[[#This Row],[ROA 2016]]), "x")</f>
        <v>x</v>
      </c>
      <c r="BF607" s="3" t="str">
        <f xml:space="preserve"> IFERROR(ABS(Table1[[#This Row],[ROA 2018]]-Table1[[#This Row],[ROA 2017]]), "x")</f>
        <v>x</v>
      </c>
      <c r="BG607" s="3" t="str">
        <f xml:space="preserve"> IFERROR(ABS(Table1[[#This Row],[ROA 2019]]-Table1[[#This Row],[ROA 2018]]), "x")</f>
        <v>x</v>
      </c>
      <c r="BH607" s="3" t="str">
        <f xml:space="preserve"> IFERROR(ABS(Table1[[#This Row],[ROA 2020]]-Table1[[#This Row],[ROA 2019]]), "x")</f>
        <v>x</v>
      </c>
      <c r="BI607" s="3" t="str">
        <f xml:space="preserve"> IFERROR(ABS(Table1[[#This Row],[ROA 2021]]-Table1[[#This Row],[ROA 2020]]), "x")</f>
        <v>x</v>
      </c>
      <c r="BJ607" s="3" t="str">
        <f xml:space="preserve"> IFERROR(AVERAGE(Table1[[#This Row],[ROA 2013-2012]:[ROA 2021-2020]]), "x")</f>
        <v>x</v>
      </c>
      <c r="BK607" s="3">
        <f>IFERROR(AVERAGE(Table1[[#This Row],[ROA 2012]:[ROA 2021]]), "x")</f>
        <v>8.2872928176795577E-3</v>
      </c>
      <c r="BN607" s="1">
        <f>SUM(Table1[[#This Row],[B/M Rank]:[ROA Rank]])</f>
        <v>0</v>
      </c>
    </row>
    <row r="608" spans="1:66" x14ac:dyDescent="0.25">
      <c r="A608" s="1" t="s">
        <v>3244</v>
      </c>
      <c r="B608" s="1" t="s">
        <v>1125</v>
      </c>
      <c r="C608" s="1" t="s">
        <v>4417</v>
      </c>
      <c r="D608" s="1" t="s">
        <v>268</v>
      </c>
      <c r="E608" s="1" t="s">
        <v>108</v>
      </c>
      <c r="F608" s="1">
        <v>9.65</v>
      </c>
      <c r="G608" s="19"/>
      <c r="H608" s="19"/>
      <c r="I608" s="19"/>
      <c r="J608" s="19"/>
      <c r="K608" s="1"/>
      <c r="L608" s="19"/>
      <c r="M608" s="1">
        <v>2012</v>
      </c>
      <c r="N608" s="1" t="s">
        <v>4368</v>
      </c>
      <c r="O608" s="1" t="s">
        <v>4368</v>
      </c>
      <c r="P608" s="1" t="s">
        <v>4368</v>
      </c>
      <c r="Q608" s="1" t="s">
        <v>4368</v>
      </c>
      <c r="R608" s="1" t="s">
        <v>4368</v>
      </c>
      <c r="S608" s="1" t="s">
        <v>4368</v>
      </c>
      <c r="T608" s="1">
        <v>-0.4</v>
      </c>
      <c r="U608" s="1">
        <v>-0.4</v>
      </c>
      <c r="V608" s="1">
        <v>-0.2</v>
      </c>
      <c r="W608" s="1">
        <v>-0.2</v>
      </c>
      <c r="X608" s="1">
        <v>-0.3</v>
      </c>
      <c r="Z608" s="3">
        <f xml:space="preserve"> IFERROR(AVEDEV(Table1[[#This Row],[GP 2012]:[GP 2021]]) / Table1[[#This Row],[Avg GP]], "x")</f>
        <v>-0.33333333333333337</v>
      </c>
      <c r="AA608" s="2">
        <f xml:space="preserve"> IFERROR(AVERAGE(Table1[[#This Row],[GP 2012]:[GP 2021]]), "x")</f>
        <v>-0.3</v>
      </c>
      <c r="AB608" s="11">
        <f>Table1[Equity]/Table1[Market Capital]</f>
        <v>2.6839378238341967</v>
      </c>
      <c r="AC608" s="1">
        <v>19.2</v>
      </c>
      <c r="AD608" s="1">
        <v>19.2</v>
      </c>
      <c r="AE608" s="1">
        <v>26.7</v>
      </c>
      <c r="AF608" s="1">
        <v>24.7</v>
      </c>
      <c r="AG608" s="1">
        <v>24.7</v>
      </c>
      <c r="AH608" s="1">
        <v>29.3</v>
      </c>
      <c r="AI608" s="1">
        <v>28.3</v>
      </c>
      <c r="AJ608" s="1">
        <v>27.4</v>
      </c>
      <c r="AK608" s="1">
        <v>28.1</v>
      </c>
      <c r="AL608" s="1">
        <v>28.3</v>
      </c>
      <c r="AM608" s="1">
        <v>28.5</v>
      </c>
      <c r="AN608" s="1">
        <v>25.9</v>
      </c>
      <c r="AO608" s="3" t="str">
        <f xml:space="preserve"> IFERROR(Table1[[#This Row],[GP 2012]]/Table1[[#This Row],[Total Assets 2012]], "x")</f>
        <v>x</v>
      </c>
      <c r="AP608" s="3" t="str">
        <f xml:space="preserve"> IFERROR(Table1[[#This Row],[GP 2013]]/Table1[[#This Row],[Total Assets 2013]], "x")</f>
        <v>x</v>
      </c>
      <c r="AQ608" s="3" t="str">
        <f xml:space="preserve"> IFERROR(Table1[[#This Row],[GP 2014]]/Table1[[#This Row],[Total Assets 2014]], "x")</f>
        <v>x</v>
      </c>
      <c r="AR608" s="3" t="str">
        <f xml:space="preserve"> IFERROR(Table1[[#This Row],[GP 2015]]/Table1[[#This Row],[Total Assets 2015]], "x")</f>
        <v>x</v>
      </c>
      <c r="AS608" s="3" t="str">
        <f xml:space="preserve"> IFERROR(Table1[[#This Row],[GP 2016]]/Table1[[#This Row],[Total Assets 2016]], "x")</f>
        <v>x</v>
      </c>
      <c r="AT608" s="3" t="str">
        <f xml:space="preserve"> IFERROR(Table1[[#This Row],[GP 2017]]/Table1[[#This Row],[Total Assets 2017]], "x")</f>
        <v>x</v>
      </c>
      <c r="AU608" s="3">
        <f xml:space="preserve"> IFERROR(Table1[[#This Row],[GP 2018]]/Table1[[#This Row],[Total Assets 2018]], "x")</f>
        <v>-1.4134275618374558E-2</v>
      </c>
      <c r="AV608" s="3">
        <f xml:space="preserve"> IFERROR(Table1[[#This Row],[GP 2019]]/Table1[[#This Row],[Total Assets 2019]], "x")</f>
        <v>-1.4598540145985403E-2</v>
      </c>
      <c r="AW608" s="3">
        <f xml:space="preserve"> IFERROR(Table1[[#This Row],[GP 2020]]/Table1[[#This Row],[Total Assets 2020]], "x")</f>
        <v>-7.1174377224199285E-3</v>
      </c>
      <c r="AX608" s="3">
        <f xml:space="preserve"> IFERROR(Table1[[#This Row],[GP 2021]]/Table1[[#This Row],[Total Assets 2021]], "x")</f>
        <v>-7.0671378091872791E-3</v>
      </c>
      <c r="AY608" s="3">
        <f xml:space="preserve"> IFERROR(Table1[[#This Row],[GP TTM]]/Table1[[#This Row],[Total Assets TTM]], "x")</f>
        <v>-1.0526315789473684E-2</v>
      </c>
      <c r="BA608" s="3" t="str">
        <f xml:space="preserve"> IFERROR(ABS(Table1[[#This Row],[ROA 2013]]-Table1[[#This Row],[ROA 2012]]), "x")</f>
        <v>x</v>
      </c>
      <c r="BB608" s="3" t="str">
        <f xml:space="preserve"> IFERROR(ABS(Table1[[#This Row],[ROA 2014]]-Table1[[#This Row],[ROA 2013]]), "x")</f>
        <v>x</v>
      </c>
      <c r="BC608" s="3" t="str">
        <f xml:space="preserve"> IFERROR(ABS(Table1[[#This Row],[ROA 2015]]-Table1[[#This Row],[ROA 2014]]), "x")</f>
        <v>x</v>
      </c>
      <c r="BD608" s="3" t="str">
        <f xml:space="preserve"> IFERROR(ABS(Table1[[#This Row],[ROA 2016]]-Table1[[#This Row],[ROA 2015]]), "x")</f>
        <v>x</v>
      </c>
      <c r="BE608" s="3" t="str">
        <f xml:space="preserve"> IFERROR(ABS(Table1[[#This Row],[ROA 2017]]-Table1[[#This Row],[ROA 2016]]), "x")</f>
        <v>x</v>
      </c>
      <c r="BF608" s="3" t="str">
        <f xml:space="preserve"> IFERROR(ABS(Table1[[#This Row],[ROA 2018]]-Table1[[#This Row],[ROA 2017]]), "x")</f>
        <v>x</v>
      </c>
      <c r="BG608" s="3">
        <f xml:space="preserve"> IFERROR(ABS(Table1[[#This Row],[ROA 2019]]-Table1[[#This Row],[ROA 2018]]), "x")</f>
        <v>4.6426452761084459E-4</v>
      </c>
      <c r="BH608" s="3">
        <f xml:space="preserve"> IFERROR(ABS(Table1[[#This Row],[ROA 2020]]-Table1[[#This Row],[ROA 2019]]), "x")</f>
        <v>7.4811024235654743E-3</v>
      </c>
      <c r="BI608" s="3">
        <f xml:space="preserve"> IFERROR(ABS(Table1[[#This Row],[ROA 2021]]-Table1[[#This Row],[ROA 2020]]), "x")</f>
        <v>5.0299913232649401E-5</v>
      </c>
      <c r="BJ608" s="3">
        <f xml:space="preserve"> IFERROR(AVERAGE(Table1[[#This Row],[ROA 2013-2012]:[ROA 2021-2020]]), "x")</f>
        <v>2.6652222881363226E-3</v>
      </c>
      <c r="BK608" s="3">
        <f>IFERROR(AVERAGE(Table1[[#This Row],[ROA 2012]:[ROA 2021]]), "x")</f>
        <v>-1.0729347823991792E-2</v>
      </c>
      <c r="BN608" s="1">
        <f>SUM(Table1[[#This Row],[B/M Rank]:[ROA Rank]])</f>
        <v>0</v>
      </c>
    </row>
    <row r="609" spans="1:66" x14ac:dyDescent="0.25">
      <c r="A609" s="1" t="s">
        <v>3269</v>
      </c>
      <c r="B609" s="1" t="s">
        <v>4595</v>
      </c>
      <c r="C609" s="1" t="s">
        <v>4417</v>
      </c>
      <c r="D609" s="1" t="s">
        <v>268</v>
      </c>
      <c r="E609" s="1" t="s">
        <v>108</v>
      </c>
      <c r="F609" s="1">
        <v>9.7200000000000006</v>
      </c>
      <c r="G609" s="19"/>
      <c r="H609" s="19"/>
      <c r="I609" s="19"/>
      <c r="J609" s="19"/>
      <c r="K609" s="1"/>
      <c r="L609" s="19"/>
      <c r="M609" s="1">
        <v>2021</v>
      </c>
      <c r="W609" s="1" t="s">
        <v>4368</v>
      </c>
      <c r="X609" s="1" t="s">
        <v>4368</v>
      </c>
      <c r="Z609" s="3" t="str">
        <f xml:space="preserve"> IFERROR(AVEDEV(Table1[[#This Row],[GP 2012]:[GP 2021]]) / Table1[[#This Row],[Avg GP]], "x")</f>
        <v>x</v>
      </c>
      <c r="AA609" s="2" t="str">
        <f xml:space="preserve"> IFERROR(AVERAGE(Table1[[#This Row],[GP 2012]:[GP 2021]]), "x")</f>
        <v>x</v>
      </c>
      <c r="AB609" s="11">
        <f>Table1[Equity]/Table1[Market Capital]</f>
        <v>3.0864197530864196E-2</v>
      </c>
      <c r="AL609" s="1">
        <v>0.3</v>
      </c>
      <c r="AM609" s="1">
        <v>0.3</v>
      </c>
      <c r="AN609" s="1">
        <v>0.3</v>
      </c>
      <c r="AO609" s="3" t="str">
        <f xml:space="preserve"> IFERROR(Table1[[#This Row],[GP 2012]]/Table1[[#This Row],[Total Assets 2012]], "x")</f>
        <v>x</v>
      </c>
      <c r="AP609" s="3" t="str">
        <f xml:space="preserve"> IFERROR(Table1[[#This Row],[GP 2013]]/Table1[[#This Row],[Total Assets 2013]], "x")</f>
        <v>x</v>
      </c>
      <c r="AQ609" s="3" t="str">
        <f xml:space="preserve"> IFERROR(Table1[[#This Row],[GP 2014]]/Table1[[#This Row],[Total Assets 2014]], "x")</f>
        <v>x</v>
      </c>
      <c r="AR609" s="3" t="str">
        <f xml:space="preserve"> IFERROR(Table1[[#This Row],[GP 2015]]/Table1[[#This Row],[Total Assets 2015]], "x")</f>
        <v>x</v>
      </c>
      <c r="AS609" s="3" t="str">
        <f xml:space="preserve"> IFERROR(Table1[[#This Row],[GP 2016]]/Table1[[#This Row],[Total Assets 2016]], "x")</f>
        <v>x</v>
      </c>
      <c r="AT609" s="3" t="str">
        <f xml:space="preserve"> IFERROR(Table1[[#This Row],[GP 2017]]/Table1[[#This Row],[Total Assets 2017]], "x")</f>
        <v>x</v>
      </c>
      <c r="AU609" s="3" t="str">
        <f xml:space="preserve"> IFERROR(Table1[[#This Row],[GP 2018]]/Table1[[#This Row],[Total Assets 2018]], "x")</f>
        <v>x</v>
      </c>
      <c r="AV609" s="3" t="str">
        <f xml:space="preserve"> IFERROR(Table1[[#This Row],[GP 2019]]/Table1[[#This Row],[Total Assets 2019]], "x")</f>
        <v>x</v>
      </c>
      <c r="AW609" s="3" t="str">
        <f xml:space="preserve"> IFERROR(Table1[[#This Row],[GP 2020]]/Table1[[#This Row],[Total Assets 2020]], "x")</f>
        <v>x</v>
      </c>
      <c r="AX609" s="3" t="str">
        <f xml:space="preserve"> IFERROR(Table1[[#This Row],[GP 2021]]/Table1[[#This Row],[Total Assets 2021]], "x")</f>
        <v>x</v>
      </c>
      <c r="AY609" s="3" t="str">
        <f xml:space="preserve"> IFERROR(Table1[[#This Row],[GP TTM]]/Table1[[#This Row],[Total Assets TTM]], "x")</f>
        <v>x</v>
      </c>
      <c r="BA609" s="3" t="str">
        <f xml:space="preserve"> IFERROR(ABS(Table1[[#This Row],[ROA 2013]]-Table1[[#This Row],[ROA 2012]]), "x")</f>
        <v>x</v>
      </c>
      <c r="BB609" s="3" t="str">
        <f xml:space="preserve"> IFERROR(ABS(Table1[[#This Row],[ROA 2014]]-Table1[[#This Row],[ROA 2013]]), "x")</f>
        <v>x</v>
      </c>
      <c r="BC609" s="3" t="str">
        <f xml:space="preserve"> IFERROR(ABS(Table1[[#This Row],[ROA 2015]]-Table1[[#This Row],[ROA 2014]]), "x")</f>
        <v>x</v>
      </c>
      <c r="BD609" s="3" t="str">
        <f xml:space="preserve"> IFERROR(ABS(Table1[[#This Row],[ROA 2016]]-Table1[[#This Row],[ROA 2015]]), "x")</f>
        <v>x</v>
      </c>
      <c r="BE609" s="3" t="str">
        <f xml:space="preserve"> IFERROR(ABS(Table1[[#This Row],[ROA 2017]]-Table1[[#This Row],[ROA 2016]]), "x")</f>
        <v>x</v>
      </c>
      <c r="BF609" s="3" t="str">
        <f xml:space="preserve"> IFERROR(ABS(Table1[[#This Row],[ROA 2018]]-Table1[[#This Row],[ROA 2017]]), "x")</f>
        <v>x</v>
      </c>
      <c r="BG609" s="3" t="str">
        <f xml:space="preserve"> IFERROR(ABS(Table1[[#This Row],[ROA 2019]]-Table1[[#This Row],[ROA 2018]]), "x")</f>
        <v>x</v>
      </c>
      <c r="BH609" s="3" t="str">
        <f xml:space="preserve"> IFERROR(ABS(Table1[[#This Row],[ROA 2020]]-Table1[[#This Row],[ROA 2019]]), "x")</f>
        <v>x</v>
      </c>
      <c r="BI609" s="3" t="str">
        <f xml:space="preserve"> IFERROR(ABS(Table1[[#This Row],[ROA 2021]]-Table1[[#This Row],[ROA 2020]]), "x")</f>
        <v>x</v>
      </c>
      <c r="BJ609" s="3" t="str">
        <f xml:space="preserve"> IFERROR(AVERAGE(Table1[[#This Row],[ROA 2013-2012]:[ROA 2021-2020]]), "x")</f>
        <v>x</v>
      </c>
      <c r="BK609" s="3" t="str">
        <f>IFERROR(AVERAGE(Table1[[#This Row],[ROA 2012]:[ROA 2021]]), "x")</f>
        <v>x</v>
      </c>
      <c r="BN609" s="1">
        <f>SUM(Table1[[#This Row],[B/M Rank]:[ROA Rank]])</f>
        <v>0</v>
      </c>
    </row>
    <row r="610" spans="1:66" x14ac:dyDescent="0.25">
      <c r="A610" s="1" t="s">
        <v>3283</v>
      </c>
      <c r="B610" s="1" t="s">
        <v>4601</v>
      </c>
      <c r="C610" s="1" t="s">
        <v>4417</v>
      </c>
      <c r="D610" s="1" t="s">
        <v>268</v>
      </c>
      <c r="E610" s="1" t="s">
        <v>108</v>
      </c>
      <c r="F610" s="1">
        <v>9.7200000000000006</v>
      </c>
      <c r="G610" s="19"/>
      <c r="H610" s="19"/>
      <c r="I610" s="19"/>
      <c r="J610" s="19"/>
      <c r="K610" s="1"/>
      <c r="L610" s="19"/>
      <c r="M610" s="1">
        <v>2012</v>
      </c>
      <c r="N610" s="1" t="s">
        <v>4368</v>
      </c>
      <c r="O610" s="1" t="s">
        <v>4368</v>
      </c>
      <c r="P610" s="1" t="s">
        <v>4368</v>
      </c>
      <c r="Q610" s="1" t="s">
        <v>4368</v>
      </c>
      <c r="R610" s="1" t="s">
        <v>4368</v>
      </c>
      <c r="S610" s="1" t="s">
        <v>4368</v>
      </c>
      <c r="T610" s="1" t="s">
        <v>4368</v>
      </c>
      <c r="U610" s="1" t="s">
        <v>4368</v>
      </c>
      <c r="V610" s="1" t="s">
        <v>4368</v>
      </c>
      <c r="W610" s="1" t="s">
        <v>4368</v>
      </c>
      <c r="X610" s="1" t="s">
        <v>4368</v>
      </c>
      <c r="Z610" s="3" t="str">
        <f xml:space="preserve"> IFERROR(AVEDEV(Table1[[#This Row],[GP 2012]:[GP 2021]]) / Table1[[#This Row],[Avg GP]], "x")</f>
        <v>x</v>
      </c>
      <c r="AA610" s="2" t="str">
        <f xml:space="preserve"> IFERROR(AVERAGE(Table1[[#This Row],[GP 2012]:[GP 2021]]), "x")</f>
        <v>x</v>
      </c>
      <c r="AB610" s="11">
        <f>Table1[Equity]/Table1[Market Capital]</f>
        <v>0.58641975308641969</v>
      </c>
      <c r="AC610" s="1">
        <v>1.4</v>
      </c>
      <c r="AD610" s="1">
        <v>0.3</v>
      </c>
      <c r="AE610" s="1">
        <v>0.1</v>
      </c>
      <c r="AF610" s="1">
        <v>0.1</v>
      </c>
      <c r="AG610" s="1">
        <v>0</v>
      </c>
      <c r="AH610" s="1">
        <v>0.6</v>
      </c>
      <c r="AI610" s="1">
        <v>0.4</v>
      </c>
      <c r="AJ610" s="1">
        <v>0.3</v>
      </c>
      <c r="AK610" s="1">
        <v>0.4</v>
      </c>
      <c r="AL610" s="1">
        <v>3.2</v>
      </c>
      <c r="AM610" s="1">
        <v>6.2</v>
      </c>
      <c r="AN610" s="1">
        <v>5.7</v>
      </c>
      <c r="AO610" s="3" t="str">
        <f xml:space="preserve"> IFERROR(Table1[[#This Row],[GP 2012]]/Table1[[#This Row],[Total Assets 2012]], "x")</f>
        <v>x</v>
      </c>
      <c r="AP610" s="3" t="str">
        <f xml:space="preserve"> IFERROR(Table1[[#This Row],[GP 2013]]/Table1[[#This Row],[Total Assets 2013]], "x")</f>
        <v>x</v>
      </c>
      <c r="AQ610" s="3" t="str">
        <f xml:space="preserve"> IFERROR(Table1[[#This Row],[GP 2014]]/Table1[[#This Row],[Total Assets 2014]], "x")</f>
        <v>x</v>
      </c>
      <c r="AR610" s="3" t="str">
        <f xml:space="preserve"> IFERROR(Table1[[#This Row],[GP 2015]]/Table1[[#This Row],[Total Assets 2015]], "x")</f>
        <v>x</v>
      </c>
      <c r="AS610" s="3" t="str">
        <f xml:space="preserve"> IFERROR(Table1[[#This Row],[GP 2016]]/Table1[[#This Row],[Total Assets 2016]], "x")</f>
        <v>x</v>
      </c>
      <c r="AT610" s="3" t="str">
        <f xml:space="preserve"> IFERROR(Table1[[#This Row],[GP 2017]]/Table1[[#This Row],[Total Assets 2017]], "x")</f>
        <v>x</v>
      </c>
      <c r="AU610" s="3" t="str">
        <f xml:space="preserve"> IFERROR(Table1[[#This Row],[GP 2018]]/Table1[[#This Row],[Total Assets 2018]], "x")</f>
        <v>x</v>
      </c>
      <c r="AV610" s="3" t="str">
        <f xml:space="preserve"> IFERROR(Table1[[#This Row],[GP 2019]]/Table1[[#This Row],[Total Assets 2019]], "x")</f>
        <v>x</v>
      </c>
      <c r="AW610" s="3" t="str">
        <f xml:space="preserve"> IFERROR(Table1[[#This Row],[GP 2020]]/Table1[[#This Row],[Total Assets 2020]], "x")</f>
        <v>x</v>
      </c>
      <c r="AX610" s="3" t="str">
        <f xml:space="preserve"> IFERROR(Table1[[#This Row],[GP 2021]]/Table1[[#This Row],[Total Assets 2021]], "x")</f>
        <v>x</v>
      </c>
      <c r="AY610" s="3" t="str">
        <f xml:space="preserve"> IFERROR(Table1[[#This Row],[GP TTM]]/Table1[[#This Row],[Total Assets TTM]], "x")</f>
        <v>x</v>
      </c>
      <c r="BA610" s="3" t="str">
        <f xml:space="preserve"> IFERROR(ABS(Table1[[#This Row],[ROA 2013]]-Table1[[#This Row],[ROA 2012]]), "x")</f>
        <v>x</v>
      </c>
      <c r="BB610" s="3" t="str">
        <f xml:space="preserve"> IFERROR(ABS(Table1[[#This Row],[ROA 2014]]-Table1[[#This Row],[ROA 2013]]), "x")</f>
        <v>x</v>
      </c>
      <c r="BC610" s="3" t="str">
        <f xml:space="preserve"> IFERROR(ABS(Table1[[#This Row],[ROA 2015]]-Table1[[#This Row],[ROA 2014]]), "x")</f>
        <v>x</v>
      </c>
      <c r="BD610" s="3" t="str">
        <f xml:space="preserve"> IFERROR(ABS(Table1[[#This Row],[ROA 2016]]-Table1[[#This Row],[ROA 2015]]), "x")</f>
        <v>x</v>
      </c>
      <c r="BE610" s="3" t="str">
        <f xml:space="preserve"> IFERROR(ABS(Table1[[#This Row],[ROA 2017]]-Table1[[#This Row],[ROA 2016]]), "x")</f>
        <v>x</v>
      </c>
      <c r="BF610" s="3" t="str">
        <f xml:space="preserve"> IFERROR(ABS(Table1[[#This Row],[ROA 2018]]-Table1[[#This Row],[ROA 2017]]), "x")</f>
        <v>x</v>
      </c>
      <c r="BG610" s="3" t="str">
        <f xml:space="preserve"> IFERROR(ABS(Table1[[#This Row],[ROA 2019]]-Table1[[#This Row],[ROA 2018]]), "x")</f>
        <v>x</v>
      </c>
      <c r="BH610" s="3" t="str">
        <f xml:space="preserve"> IFERROR(ABS(Table1[[#This Row],[ROA 2020]]-Table1[[#This Row],[ROA 2019]]), "x")</f>
        <v>x</v>
      </c>
      <c r="BI610" s="3" t="str">
        <f xml:space="preserve"> IFERROR(ABS(Table1[[#This Row],[ROA 2021]]-Table1[[#This Row],[ROA 2020]]), "x")</f>
        <v>x</v>
      </c>
      <c r="BJ610" s="3" t="str">
        <f xml:space="preserve"> IFERROR(AVERAGE(Table1[[#This Row],[ROA 2013-2012]:[ROA 2021-2020]]), "x")</f>
        <v>x</v>
      </c>
      <c r="BK610" s="3" t="str">
        <f>IFERROR(AVERAGE(Table1[[#This Row],[ROA 2012]:[ROA 2021]]), "x")</f>
        <v>x</v>
      </c>
      <c r="BN610" s="1">
        <f>SUM(Table1[[#This Row],[B/M Rank]:[ROA Rank]])</f>
        <v>0</v>
      </c>
    </row>
    <row r="611" spans="1:66" x14ac:dyDescent="0.25">
      <c r="A611" s="1" t="s">
        <v>2184</v>
      </c>
      <c r="B611" s="1" t="s">
        <v>231</v>
      </c>
      <c r="C611" s="1" t="s">
        <v>4374</v>
      </c>
      <c r="D611" s="1" t="s">
        <v>142</v>
      </c>
      <c r="E611" s="1" t="s">
        <v>108</v>
      </c>
      <c r="F611" s="1">
        <v>9.75</v>
      </c>
      <c r="G611" s="19"/>
      <c r="H611" s="19"/>
      <c r="I611" s="19"/>
      <c r="J611" s="19"/>
      <c r="K611" s="1"/>
      <c r="L611" s="19"/>
      <c r="M611" s="1">
        <v>2012</v>
      </c>
      <c r="N611" s="1">
        <v>0.9</v>
      </c>
      <c r="O611" s="1">
        <v>0.1</v>
      </c>
      <c r="P611" s="1">
        <v>1.1000000000000001</v>
      </c>
      <c r="Q611" s="1">
        <v>0.6</v>
      </c>
      <c r="R611" s="1">
        <v>-0.5</v>
      </c>
      <c r="S611" s="1">
        <v>2.6</v>
      </c>
      <c r="T611" s="1">
        <v>-0.1</v>
      </c>
      <c r="U611" s="1">
        <v>-1.9</v>
      </c>
      <c r="V611" s="1">
        <v>-0.2</v>
      </c>
      <c r="W611" s="1">
        <v>0.8</v>
      </c>
      <c r="X611" s="1">
        <v>-2.2000000000000002</v>
      </c>
      <c r="Z611" s="3">
        <f xml:space="preserve"> IFERROR(AVEDEV(Table1[[#This Row],[GP 2012]:[GP 2021]]) / Table1[[#This Row],[Avg GP]], "x")</f>
        <v>2.5294117647058814</v>
      </c>
      <c r="AA611" s="2">
        <f xml:space="preserve"> IFERROR(AVERAGE(Table1[[#This Row],[GP 2012]:[GP 2021]]), "x")</f>
        <v>0.34000000000000014</v>
      </c>
      <c r="AB611" s="11">
        <f>Table1[Equity]/Table1[Market Capital]</f>
        <v>2.7282051282051283</v>
      </c>
      <c r="AC611" s="1">
        <v>5.3</v>
      </c>
      <c r="AD611" s="1">
        <v>3.9</v>
      </c>
      <c r="AE611" s="1">
        <v>4.9000000000000004</v>
      </c>
      <c r="AF611" s="1">
        <v>5.3</v>
      </c>
      <c r="AG611" s="1">
        <v>3.8</v>
      </c>
      <c r="AH611" s="1">
        <v>5.8</v>
      </c>
      <c r="AI611" s="1">
        <v>5.5</v>
      </c>
      <c r="AJ611" s="1">
        <v>4.8</v>
      </c>
      <c r="AK611" s="1">
        <v>2.2999999999999998</v>
      </c>
      <c r="AL611" s="1">
        <v>7.7</v>
      </c>
      <c r="AM611" s="1">
        <v>28.9</v>
      </c>
      <c r="AN611" s="1">
        <v>26.6</v>
      </c>
      <c r="AO611" s="3">
        <f xml:space="preserve"> IFERROR(Table1[[#This Row],[GP 2012]]/Table1[[#This Row],[Total Assets 2012]], "x")</f>
        <v>0.169811320754717</v>
      </c>
      <c r="AP611" s="3">
        <f xml:space="preserve"> IFERROR(Table1[[#This Row],[GP 2013]]/Table1[[#This Row],[Total Assets 2013]], "x")</f>
        <v>2.5641025641025644E-2</v>
      </c>
      <c r="AQ611" s="3">
        <f xml:space="preserve"> IFERROR(Table1[[#This Row],[GP 2014]]/Table1[[#This Row],[Total Assets 2014]], "x")</f>
        <v>0.22448979591836735</v>
      </c>
      <c r="AR611" s="3">
        <f xml:space="preserve"> IFERROR(Table1[[#This Row],[GP 2015]]/Table1[[#This Row],[Total Assets 2015]], "x")</f>
        <v>0.11320754716981132</v>
      </c>
      <c r="AS611" s="3">
        <f xml:space="preserve"> IFERROR(Table1[[#This Row],[GP 2016]]/Table1[[#This Row],[Total Assets 2016]], "x")</f>
        <v>-0.13157894736842105</v>
      </c>
      <c r="AT611" s="3">
        <f xml:space="preserve"> IFERROR(Table1[[#This Row],[GP 2017]]/Table1[[#This Row],[Total Assets 2017]], "x")</f>
        <v>0.44827586206896552</v>
      </c>
      <c r="AU611" s="3">
        <f xml:space="preserve"> IFERROR(Table1[[#This Row],[GP 2018]]/Table1[[#This Row],[Total Assets 2018]], "x")</f>
        <v>-1.8181818181818184E-2</v>
      </c>
      <c r="AV611" s="3">
        <f xml:space="preserve"> IFERROR(Table1[[#This Row],[GP 2019]]/Table1[[#This Row],[Total Assets 2019]], "x")</f>
        <v>-0.39583333333333331</v>
      </c>
      <c r="AW611" s="3">
        <f xml:space="preserve"> IFERROR(Table1[[#This Row],[GP 2020]]/Table1[[#This Row],[Total Assets 2020]], "x")</f>
        <v>-8.6956521739130446E-2</v>
      </c>
      <c r="AX611" s="3">
        <f xml:space="preserve"> IFERROR(Table1[[#This Row],[GP 2021]]/Table1[[#This Row],[Total Assets 2021]], "x")</f>
        <v>0.1038961038961039</v>
      </c>
      <c r="AY611" s="3">
        <f xml:space="preserve"> IFERROR(Table1[[#This Row],[GP TTM]]/Table1[[#This Row],[Total Assets TTM]], "x")</f>
        <v>-7.6124567474048457E-2</v>
      </c>
      <c r="BA611" s="3">
        <f xml:space="preserve"> IFERROR(ABS(Table1[[#This Row],[ROA 2013]]-Table1[[#This Row],[ROA 2012]]), "x")</f>
        <v>0.14417029511369137</v>
      </c>
      <c r="BB611" s="3">
        <f xml:space="preserve"> IFERROR(ABS(Table1[[#This Row],[ROA 2014]]-Table1[[#This Row],[ROA 2013]]), "x")</f>
        <v>0.19884877027734171</v>
      </c>
      <c r="BC611" s="3">
        <f xml:space="preserve"> IFERROR(ABS(Table1[[#This Row],[ROA 2015]]-Table1[[#This Row],[ROA 2014]]), "x")</f>
        <v>0.11128224874855602</v>
      </c>
      <c r="BD611" s="3">
        <f xml:space="preserve"> IFERROR(ABS(Table1[[#This Row],[ROA 2016]]-Table1[[#This Row],[ROA 2015]]), "x")</f>
        <v>0.24478649453823237</v>
      </c>
      <c r="BE611" s="3">
        <f xml:space="preserve"> IFERROR(ABS(Table1[[#This Row],[ROA 2017]]-Table1[[#This Row],[ROA 2016]]), "x")</f>
        <v>0.57985480943738654</v>
      </c>
      <c r="BF611" s="3">
        <f xml:space="preserve"> IFERROR(ABS(Table1[[#This Row],[ROA 2018]]-Table1[[#This Row],[ROA 2017]]), "x")</f>
        <v>0.46645768025078371</v>
      </c>
      <c r="BG611" s="3">
        <f xml:space="preserve"> IFERROR(ABS(Table1[[#This Row],[ROA 2019]]-Table1[[#This Row],[ROA 2018]]), "x")</f>
        <v>0.37765151515151513</v>
      </c>
      <c r="BH611" s="3">
        <f xml:space="preserve"> IFERROR(ABS(Table1[[#This Row],[ROA 2020]]-Table1[[#This Row],[ROA 2019]]), "x")</f>
        <v>0.30887681159420288</v>
      </c>
      <c r="BI611" s="3">
        <f xml:space="preserve"> IFERROR(ABS(Table1[[#This Row],[ROA 2021]]-Table1[[#This Row],[ROA 2020]]), "x")</f>
        <v>0.19085262563523436</v>
      </c>
      <c r="BJ611" s="3">
        <f xml:space="preserve"> IFERROR(AVERAGE(Table1[[#This Row],[ROA 2013-2012]:[ROA 2021-2020]]), "x")</f>
        <v>0.29142013897188268</v>
      </c>
      <c r="BK611" s="3">
        <f>IFERROR(AVERAGE(Table1[[#This Row],[ROA 2012]:[ROA 2021]]), "x")</f>
        <v>4.5277103482628776E-2</v>
      </c>
      <c r="BN611" s="1">
        <f>SUM(Table1[[#This Row],[B/M Rank]:[ROA Rank]])</f>
        <v>0</v>
      </c>
    </row>
    <row r="612" spans="1:66" x14ac:dyDescent="0.25">
      <c r="A612" s="1" t="s">
        <v>2696</v>
      </c>
      <c r="B612" s="1" t="s">
        <v>747</v>
      </c>
      <c r="C612" s="1" t="s">
        <v>730</v>
      </c>
      <c r="D612" s="1" t="s">
        <v>330</v>
      </c>
      <c r="E612" s="1" t="s">
        <v>108</v>
      </c>
      <c r="F612" s="1">
        <v>9.8000000000000007</v>
      </c>
      <c r="G612" s="19"/>
      <c r="H612" s="19"/>
      <c r="I612" s="19"/>
      <c r="J612" s="19"/>
      <c r="K612" s="1"/>
      <c r="L612" s="19"/>
      <c r="M612" s="1">
        <v>2016</v>
      </c>
      <c r="Q612" s="1">
        <v>3</v>
      </c>
      <c r="R612" s="1">
        <v>3.4</v>
      </c>
      <c r="S612" s="1">
        <v>4.8</v>
      </c>
      <c r="T612" s="1">
        <v>9.6999999999999993</v>
      </c>
      <c r="U612" s="1">
        <v>10.6</v>
      </c>
      <c r="V612" s="1">
        <v>15.6</v>
      </c>
      <c r="W612" s="1">
        <v>15.9</v>
      </c>
      <c r="X612" s="1">
        <v>15.9</v>
      </c>
      <c r="Z612" s="3">
        <f xml:space="preserve"> IFERROR(AVEDEV(Table1[[#This Row],[GP 2012]:[GP 2021]]) / Table1[[#This Row],[Avg GP]], "x")</f>
        <v>0.50158730158730158</v>
      </c>
      <c r="AA612" s="2">
        <f xml:space="preserve"> IFERROR(AVERAGE(Table1[[#This Row],[GP 2012]:[GP 2021]]), "x")</f>
        <v>9</v>
      </c>
      <c r="AB612" s="11">
        <f>Table1[Equity]/Table1[Market Capital]</f>
        <v>2.010204081632653</v>
      </c>
      <c r="AF612" s="1">
        <v>5.3</v>
      </c>
      <c r="AG612" s="1">
        <v>5.5</v>
      </c>
      <c r="AH612" s="1">
        <v>10.8</v>
      </c>
      <c r="AI612" s="1">
        <v>29.5</v>
      </c>
      <c r="AJ612" s="1">
        <v>25.2</v>
      </c>
      <c r="AK612" s="1">
        <v>49.7</v>
      </c>
      <c r="AL612" s="1">
        <v>41.9</v>
      </c>
      <c r="AM612" s="1">
        <v>41.9</v>
      </c>
      <c r="AN612" s="1">
        <v>19.7</v>
      </c>
      <c r="AO612" s="3" t="str">
        <f xml:space="preserve"> IFERROR(Table1[[#This Row],[GP 2012]]/Table1[[#This Row],[Total Assets 2012]], "x")</f>
        <v>x</v>
      </c>
      <c r="AP612" s="3" t="str">
        <f xml:space="preserve"> IFERROR(Table1[[#This Row],[GP 2013]]/Table1[[#This Row],[Total Assets 2013]], "x")</f>
        <v>x</v>
      </c>
      <c r="AQ612" s="3" t="str">
        <f xml:space="preserve"> IFERROR(Table1[[#This Row],[GP 2014]]/Table1[[#This Row],[Total Assets 2014]], "x")</f>
        <v>x</v>
      </c>
      <c r="AR612" s="3">
        <f xml:space="preserve"> IFERROR(Table1[[#This Row],[GP 2015]]/Table1[[#This Row],[Total Assets 2015]], "x")</f>
        <v>0.56603773584905659</v>
      </c>
      <c r="AS612" s="3">
        <f xml:space="preserve"> IFERROR(Table1[[#This Row],[GP 2016]]/Table1[[#This Row],[Total Assets 2016]], "x")</f>
        <v>0.61818181818181817</v>
      </c>
      <c r="AT612" s="3">
        <f xml:space="preserve"> IFERROR(Table1[[#This Row],[GP 2017]]/Table1[[#This Row],[Total Assets 2017]], "x")</f>
        <v>0.44444444444444442</v>
      </c>
      <c r="AU612" s="3">
        <f xml:space="preserve"> IFERROR(Table1[[#This Row],[GP 2018]]/Table1[[#This Row],[Total Assets 2018]], "x")</f>
        <v>0.32881355932203388</v>
      </c>
      <c r="AV612" s="3">
        <f xml:space="preserve"> IFERROR(Table1[[#This Row],[GP 2019]]/Table1[[#This Row],[Total Assets 2019]], "x")</f>
        <v>0.42063492063492064</v>
      </c>
      <c r="AW612" s="3">
        <f xml:space="preserve"> IFERROR(Table1[[#This Row],[GP 2020]]/Table1[[#This Row],[Total Assets 2020]], "x")</f>
        <v>0.31388329979879276</v>
      </c>
      <c r="AX612" s="3">
        <f xml:space="preserve"> IFERROR(Table1[[#This Row],[GP 2021]]/Table1[[#This Row],[Total Assets 2021]], "x")</f>
        <v>0.37947494033412887</v>
      </c>
      <c r="AY612" s="3">
        <f xml:space="preserve"> IFERROR(Table1[[#This Row],[GP TTM]]/Table1[[#This Row],[Total Assets TTM]], "x")</f>
        <v>0.37947494033412887</v>
      </c>
      <c r="BA612" s="3" t="str">
        <f xml:space="preserve"> IFERROR(ABS(Table1[[#This Row],[ROA 2013]]-Table1[[#This Row],[ROA 2012]]), "x")</f>
        <v>x</v>
      </c>
      <c r="BB612" s="3" t="str">
        <f xml:space="preserve"> IFERROR(ABS(Table1[[#This Row],[ROA 2014]]-Table1[[#This Row],[ROA 2013]]), "x")</f>
        <v>x</v>
      </c>
      <c r="BC612" s="3" t="str">
        <f xml:space="preserve"> IFERROR(ABS(Table1[[#This Row],[ROA 2015]]-Table1[[#This Row],[ROA 2014]]), "x")</f>
        <v>x</v>
      </c>
      <c r="BD612" s="3">
        <f xml:space="preserve"> IFERROR(ABS(Table1[[#This Row],[ROA 2016]]-Table1[[#This Row],[ROA 2015]]), "x")</f>
        <v>5.2144082332761577E-2</v>
      </c>
      <c r="BE612" s="3">
        <f xml:space="preserve"> IFERROR(ABS(Table1[[#This Row],[ROA 2017]]-Table1[[#This Row],[ROA 2016]]), "x")</f>
        <v>0.17373737373737375</v>
      </c>
      <c r="BF612" s="3">
        <f xml:space="preserve"> IFERROR(ABS(Table1[[#This Row],[ROA 2018]]-Table1[[#This Row],[ROA 2017]]), "x")</f>
        <v>0.11563088512241054</v>
      </c>
      <c r="BG612" s="3">
        <f xml:space="preserve"> IFERROR(ABS(Table1[[#This Row],[ROA 2019]]-Table1[[#This Row],[ROA 2018]]), "x")</f>
        <v>9.1821361312886762E-2</v>
      </c>
      <c r="BH612" s="3">
        <f xml:space="preserve"> IFERROR(ABS(Table1[[#This Row],[ROA 2020]]-Table1[[#This Row],[ROA 2019]]), "x")</f>
        <v>0.10675162083612788</v>
      </c>
      <c r="BI612" s="3">
        <f xml:space="preserve"> IFERROR(ABS(Table1[[#This Row],[ROA 2021]]-Table1[[#This Row],[ROA 2020]]), "x")</f>
        <v>6.5591640535336115E-2</v>
      </c>
      <c r="BJ612" s="3">
        <f xml:space="preserve"> IFERROR(AVERAGE(Table1[[#This Row],[ROA 2013-2012]:[ROA 2021-2020]]), "x")</f>
        <v>0.10094616064614943</v>
      </c>
      <c r="BK612" s="3">
        <f>IFERROR(AVERAGE(Table1[[#This Row],[ROA 2012]:[ROA 2021]]), "x")</f>
        <v>0.43878153122359931</v>
      </c>
      <c r="BN612" s="1">
        <f>SUM(Table1[[#This Row],[B/M Rank]:[ROA Rank]])</f>
        <v>0</v>
      </c>
    </row>
    <row r="613" spans="1:66" x14ac:dyDescent="0.25">
      <c r="A613" s="1" t="s">
        <v>3452</v>
      </c>
      <c r="B613" s="1" t="s">
        <v>1264</v>
      </c>
      <c r="C613" s="1" t="s">
        <v>4417</v>
      </c>
      <c r="D613" s="1" t="s">
        <v>268</v>
      </c>
      <c r="E613" s="1" t="s">
        <v>108</v>
      </c>
      <c r="F613" s="1">
        <v>9.8000000000000007</v>
      </c>
      <c r="G613" s="19"/>
      <c r="H613" s="19"/>
      <c r="I613" s="19"/>
      <c r="J613" s="19"/>
      <c r="K613" s="1"/>
      <c r="L613" s="19"/>
      <c r="M613" s="1">
        <v>2012</v>
      </c>
      <c r="O613" s="1" t="s">
        <v>4368</v>
      </c>
      <c r="P613" s="1" t="s">
        <v>4368</v>
      </c>
      <c r="Q613" s="1" t="s">
        <v>4368</v>
      </c>
      <c r="R613" s="1" t="s">
        <v>4368</v>
      </c>
      <c r="S613" s="1" t="s">
        <v>4368</v>
      </c>
      <c r="T613" s="1" t="s">
        <v>4368</v>
      </c>
      <c r="U613" s="1" t="s">
        <v>4368</v>
      </c>
      <c r="V613" s="1" t="s">
        <v>4368</v>
      </c>
      <c r="W613" s="1" t="s">
        <v>4368</v>
      </c>
      <c r="X613" s="1" t="s">
        <v>4368</v>
      </c>
      <c r="Z613" s="3" t="str">
        <f xml:space="preserve"> IFERROR(AVEDEV(Table1[[#This Row],[GP 2012]:[GP 2021]]) / Table1[[#This Row],[Avg GP]], "x")</f>
        <v>x</v>
      </c>
      <c r="AA613" s="2" t="str">
        <f xml:space="preserve"> IFERROR(AVERAGE(Table1[[#This Row],[GP 2012]:[GP 2021]]), "x")</f>
        <v>x</v>
      </c>
      <c r="AB613" s="11">
        <f>Table1[Equity]/Table1[Market Capital]</f>
        <v>0.84693877551020413</v>
      </c>
      <c r="AD613" s="1">
        <v>4.2</v>
      </c>
      <c r="AE613" s="1">
        <v>4.2</v>
      </c>
      <c r="AF613" s="1">
        <v>4.0999999999999996</v>
      </c>
      <c r="AG613" s="1">
        <v>5</v>
      </c>
      <c r="AH613" s="1">
        <v>5.3</v>
      </c>
      <c r="AI613" s="1">
        <v>5.4</v>
      </c>
      <c r="AJ613" s="1">
        <v>5.6</v>
      </c>
      <c r="AK613" s="1">
        <v>5.7</v>
      </c>
      <c r="AL613" s="1">
        <v>8.9</v>
      </c>
      <c r="AM613" s="1">
        <v>8.6</v>
      </c>
      <c r="AN613" s="1">
        <v>8.3000000000000007</v>
      </c>
      <c r="AO613" s="3" t="str">
        <f xml:space="preserve"> IFERROR(Table1[[#This Row],[GP 2012]]/Table1[[#This Row],[Total Assets 2012]], "x")</f>
        <v>x</v>
      </c>
      <c r="AP613" s="3" t="str">
        <f xml:space="preserve"> IFERROR(Table1[[#This Row],[GP 2013]]/Table1[[#This Row],[Total Assets 2013]], "x")</f>
        <v>x</v>
      </c>
      <c r="AQ613" s="3" t="str">
        <f xml:space="preserve"> IFERROR(Table1[[#This Row],[GP 2014]]/Table1[[#This Row],[Total Assets 2014]], "x")</f>
        <v>x</v>
      </c>
      <c r="AR613" s="3" t="str">
        <f xml:space="preserve"> IFERROR(Table1[[#This Row],[GP 2015]]/Table1[[#This Row],[Total Assets 2015]], "x")</f>
        <v>x</v>
      </c>
      <c r="AS613" s="3" t="str">
        <f xml:space="preserve"> IFERROR(Table1[[#This Row],[GP 2016]]/Table1[[#This Row],[Total Assets 2016]], "x")</f>
        <v>x</v>
      </c>
      <c r="AT613" s="3" t="str">
        <f xml:space="preserve"> IFERROR(Table1[[#This Row],[GP 2017]]/Table1[[#This Row],[Total Assets 2017]], "x")</f>
        <v>x</v>
      </c>
      <c r="AU613" s="3" t="str">
        <f xml:space="preserve"> IFERROR(Table1[[#This Row],[GP 2018]]/Table1[[#This Row],[Total Assets 2018]], "x")</f>
        <v>x</v>
      </c>
      <c r="AV613" s="3" t="str">
        <f xml:space="preserve"> IFERROR(Table1[[#This Row],[GP 2019]]/Table1[[#This Row],[Total Assets 2019]], "x")</f>
        <v>x</v>
      </c>
      <c r="AW613" s="3" t="str">
        <f xml:space="preserve"> IFERROR(Table1[[#This Row],[GP 2020]]/Table1[[#This Row],[Total Assets 2020]], "x")</f>
        <v>x</v>
      </c>
      <c r="AX613" s="3" t="str">
        <f xml:space="preserve"> IFERROR(Table1[[#This Row],[GP 2021]]/Table1[[#This Row],[Total Assets 2021]], "x")</f>
        <v>x</v>
      </c>
      <c r="AY613" s="3" t="str">
        <f xml:space="preserve"> IFERROR(Table1[[#This Row],[GP TTM]]/Table1[[#This Row],[Total Assets TTM]], "x")</f>
        <v>x</v>
      </c>
      <c r="BA613" s="3" t="str">
        <f xml:space="preserve"> IFERROR(ABS(Table1[[#This Row],[ROA 2013]]-Table1[[#This Row],[ROA 2012]]), "x")</f>
        <v>x</v>
      </c>
      <c r="BB613" s="3" t="str">
        <f xml:space="preserve"> IFERROR(ABS(Table1[[#This Row],[ROA 2014]]-Table1[[#This Row],[ROA 2013]]), "x")</f>
        <v>x</v>
      </c>
      <c r="BC613" s="3" t="str">
        <f xml:space="preserve"> IFERROR(ABS(Table1[[#This Row],[ROA 2015]]-Table1[[#This Row],[ROA 2014]]), "x")</f>
        <v>x</v>
      </c>
      <c r="BD613" s="3" t="str">
        <f xml:space="preserve"> IFERROR(ABS(Table1[[#This Row],[ROA 2016]]-Table1[[#This Row],[ROA 2015]]), "x")</f>
        <v>x</v>
      </c>
      <c r="BE613" s="3" t="str">
        <f xml:space="preserve"> IFERROR(ABS(Table1[[#This Row],[ROA 2017]]-Table1[[#This Row],[ROA 2016]]), "x")</f>
        <v>x</v>
      </c>
      <c r="BF613" s="3" t="str">
        <f xml:space="preserve"> IFERROR(ABS(Table1[[#This Row],[ROA 2018]]-Table1[[#This Row],[ROA 2017]]), "x")</f>
        <v>x</v>
      </c>
      <c r="BG613" s="3" t="str">
        <f xml:space="preserve"> IFERROR(ABS(Table1[[#This Row],[ROA 2019]]-Table1[[#This Row],[ROA 2018]]), "x")</f>
        <v>x</v>
      </c>
      <c r="BH613" s="3" t="str">
        <f xml:space="preserve"> IFERROR(ABS(Table1[[#This Row],[ROA 2020]]-Table1[[#This Row],[ROA 2019]]), "x")</f>
        <v>x</v>
      </c>
      <c r="BI613" s="3" t="str">
        <f xml:space="preserve"> IFERROR(ABS(Table1[[#This Row],[ROA 2021]]-Table1[[#This Row],[ROA 2020]]), "x")</f>
        <v>x</v>
      </c>
      <c r="BJ613" s="3" t="str">
        <f xml:space="preserve"> IFERROR(AVERAGE(Table1[[#This Row],[ROA 2013-2012]:[ROA 2021-2020]]), "x")</f>
        <v>x</v>
      </c>
      <c r="BK613" s="3" t="str">
        <f>IFERROR(AVERAGE(Table1[[#This Row],[ROA 2012]:[ROA 2021]]), "x")</f>
        <v>x</v>
      </c>
      <c r="BN613" s="1">
        <f>SUM(Table1[[#This Row],[B/M Rank]:[ROA Rank]])</f>
        <v>0</v>
      </c>
    </row>
    <row r="614" spans="1:66" x14ac:dyDescent="0.25">
      <c r="A614" s="1" t="s">
        <v>2372</v>
      </c>
      <c r="B614" s="1" t="s">
        <v>424</v>
      </c>
      <c r="C614" s="1" t="s">
        <v>415</v>
      </c>
      <c r="D614" s="1" t="s">
        <v>330</v>
      </c>
      <c r="E614" s="1" t="s">
        <v>108</v>
      </c>
      <c r="F614" s="1">
        <v>9.81</v>
      </c>
      <c r="G614" s="19"/>
      <c r="H614" s="19"/>
      <c r="I614" s="19"/>
      <c r="J614" s="19"/>
      <c r="K614" s="1"/>
      <c r="L614" s="19"/>
      <c r="M614" s="1">
        <v>2019</v>
      </c>
      <c r="T614" s="1">
        <v>0</v>
      </c>
      <c r="U614" s="1">
        <v>0</v>
      </c>
      <c r="V614" s="1">
        <v>0</v>
      </c>
      <c r="W614" s="1">
        <v>0.1</v>
      </c>
      <c r="X614" s="1">
        <v>0.1</v>
      </c>
      <c r="Z614" s="3">
        <f xml:space="preserve"> IFERROR(AVEDEV(Table1[[#This Row],[GP 2012]:[GP 2021]]) / Table1[[#This Row],[Avg GP]], "x")</f>
        <v>1.5000000000000002</v>
      </c>
      <c r="AA614" s="2">
        <f xml:space="preserve"> IFERROR(AVERAGE(Table1[[#This Row],[GP 2012]:[GP 2021]]), "x")</f>
        <v>2.5000000000000001E-2</v>
      </c>
      <c r="AB614" s="11">
        <f>Table1[Equity]/Table1[Market Capital]</f>
        <v>6.1162079510703356E-2</v>
      </c>
      <c r="AI614" s="1">
        <v>1.7</v>
      </c>
      <c r="AJ614" s="1">
        <v>1.7</v>
      </c>
      <c r="AK614" s="1">
        <v>1</v>
      </c>
      <c r="AL614" s="1">
        <v>1.2</v>
      </c>
      <c r="AM614" s="1">
        <v>1.1000000000000001</v>
      </c>
      <c r="AN614" s="1">
        <v>0.6</v>
      </c>
      <c r="AO614" s="3" t="str">
        <f xml:space="preserve"> IFERROR(Table1[[#This Row],[GP 2012]]/Table1[[#This Row],[Total Assets 2012]], "x")</f>
        <v>x</v>
      </c>
      <c r="AP614" s="3" t="str">
        <f xml:space="preserve"> IFERROR(Table1[[#This Row],[GP 2013]]/Table1[[#This Row],[Total Assets 2013]], "x")</f>
        <v>x</v>
      </c>
      <c r="AQ614" s="3" t="str">
        <f xml:space="preserve"> IFERROR(Table1[[#This Row],[GP 2014]]/Table1[[#This Row],[Total Assets 2014]], "x")</f>
        <v>x</v>
      </c>
      <c r="AR614" s="3" t="str">
        <f xml:space="preserve"> IFERROR(Table1[[#This Row],[GP 2015]]/Table1[[#This Row],[Total Assets 2015]], "x")</f>
        <v>x</v>
      </c>
      <c r="AS614" s="3" t="str">
        <f xml:space="preserve"> IFERROR(Table1[[#This Row],[GP 2016]]/Table1[[#This Row],[Total Assets 2016]], "x")</f>
        <v>x</v>
      </c>
      <c r="AT614" s="3" t="str">
        <f xml:space="preserve"> IFERROR(Table1[[#This Row],[GP 2017]]/Table1[[#This Row],[Total Assets 2017]], "x")</f>
        <v>x</v>
      </c>
      <c r="AU614" s="3">
        <f xml:space="preserve"> IFERROR(Table1[[#This Row],[GP 2018]]/Table1[[#This Row],[Total Assets 2018]], "x")</f>
        <v>0</v>
      </c>
      <c r="AV614" s="3">
        <f xml:space="preserve"> IFERROR(Table1[[#This Row],[GP 2019]]/Table1[[#This Row],[Total Assets 2019]], "x")</f>
        <v>0</v>
      </c>
      <c r="AW614" s="3">
        <f xml:space="preserve"> IFERROR(Table1[[#This Row],[GP 2020]]/Table1[[#This Row],[Total Assets 2020]], "x")</f>
        <v>0</v>
      </c>
      <c r="AX614" s="3">
        <f xml:space="preserve"> IFERROR(Table1[[#This Row],[GP 2021]]/Table1[[#This Row],[Total Assets 2021]], "x")</f>
        <v>8.3333333333333343E-2</v>
      </c>
      <c r="AY614" s="3">
        <f xml:space="preserve"> IFERROR(Table1[[#This Row],[GP TTM]]/Table1[[#This Row],[Total Assets TTM]], "x")</f>
        <v>9.0909090909090912E-2</v>
      </c>
      <c r="BA614" s="3" t="str">
        <f xml:space="preserve"> IFERROR(ABS(Table1[[#This Row],[ROA 2013]]-Table1[[#This Row],[ROA 2012]]), "x")</f>
        <v>x</v>
      </c>
      <c r="BB614" s="3" t="str">
        <f xml:space="preserve"> IFERROR(ABS(Table1[[#This Row],[ROA 2014]]-Table1[[#This Row],[ROA 2013]]), "x")</f>
        <v>x</v>
      </c>
      <c r="BC614" s="3" t="str">
        <f xml:space="preserve"> IFERROR(ABS(Table1[[#This Row],[ROA 2015]]-Table1[[#This Row],[ROA 2014]]), "x")</f>
        <v>x</v>
      </c>
      <c r="BD614" s="3" t="str">
        <f xml:space="preserve"> IFERROR(ABS(Table1[[#This Row],[ROA 2016]]-Table1[[#This Row],[ROA 2015]]), "x")</f>
        <v>x</v>
      </c>
      <c r="BE614" s="3" t="str">
        <f xml:space="preserve"> IFERROR(ABS(Table1[[#This Row],[ROA 2017]]-Table1[[#This Row],[ROA 2016]]), "x")</f>
        <v>x</v>
      </c>
      <c r="BF614" s="3" t="str">
        <f xml:space="preserve"> IFERROR(ABS(Table1[[#This Row],[ROA 2018]]-Table1[[#This Row],[ROA 2017]]), "x")</f>
        <v>x</v>
      </c>
      <c r="BG614" s="3">
        <f xml:space="preserve"> IFERROR(ABS(Table1[[#This Row],[ROA 2019]]-Table1[[#This Row],[ROA 2018]]), "x")</f>
        <v>0</v>
      </c>
      <c r="BH614" s="3">
        <f xml:space="preserve"> IFERROR(ABS(Table1[[#This Row],[ROA 2020]]-Table1[[#This Row],[ROA 2019]]), "x")</f>
        <v>0</v>
      </c>
      <c r="BI614" s="3">
        <f xml:space="preserve"> IFERROR(ABS(Table1[[#This Row],[ROA 2021]]-Table1[[#This Row],[ROA 2020]]), "x")</f>
        <v>8.3333333333333343E-2</v>
      </c>
      <c r="BJ614" s="3">
        <f xml:space="preserve"> IFERROR(AVERAGE(Table1[[#This Row],[ROA 2013-2012]:[ROA 2021-2020]]), "x")</f>
        <v>2.777777777777778E-2</v>
      </c>
      <c r="BK614" s="3">
        <f>IFERROR(AVERAGE(Table1[[#This Row],[ROA 2012]:[ROA 2021]]), "x")</f>
        <v>2.0833333333333336E-2</v>
      </c>
      <c r="BN614" s="1">
        <f>SUM(Table1[[#This Row],[B/M Rank]:[ROA Rank]])</f>
        <v>0</v>
      </c>
    </row>
    <row r="615" spans="1:66" x14ac:dyDescent="0.25">
      <c r="A615" s="1" t="s">
        <v>3353</v>
      </c>
      <c r="B615" s="1" t="s">
        <v>1197</v>
      </c>
      <c r="C615" s="1" t="s">
        <v>4417</v>
      </c>
      <c r="D615" s="1" t="s">
        <v>268</v>
      </c>
      <c r="E615" s="1" t="s">
        <v>108</v>
      </c>
      <c r="F615" s="1">
        <v>9.81</v>
      </c>
      <c r="G615" s="19"/>
      <c r="H615" s="19"/>
      <c r="I615" s="19"/>
      <c r="J615" s="19"/>
      <c r="K615" s="1"/>
      <c r="L615" s="19"/>
      <c r="M615" s="1">
        <v>2012</v>
      </c>
      <c r="N615" s="1" t="s">
        <v>4368</v>
      </c>
      <c r="O615" s="1" t="s">
        <v>4368</v>
      </c>
      <c r="P615" s="1" t="s">
        <v>4368</v>
      </c>
      <c r="Q615" s="1" t="s">
        <v>4368</v>
      </c>
      <c r="R615" s="1" t="s">
        <v>4368</v>
      </c>
      <c r="S615" s="1" t="s">
        <v>4368</v>
      </c>
      <c r="T615" s="1" t="s">
        <v>4368</v>
      </c>
      <c r="U615" s="1" t="s">
        <v>4368</v>
      </c>
      <c r="V615" s="1" t="s">
        <v>4368</v>
      </c>
      <c r="W615" s="1" t="s">
        <v>4368</v>
      </c>
      <c r="X615" s="1" t="s">
        <v>4368</v>
      </c>
      <c r="Z615" s="3" t="str">
        <f xml:space="preserve"> IFERROR(AVEDEV(Table1[[#This Row],[GP 2012]:[GP 2021]]) / Table1[[#This Row],[Avg GP]], "x")</f>
        <v>x</v>
      </c>
      <c r="AA615" s="2" t="str">
        <f xml:space="preserve"> IFERROR(AVERAGE(Table1[[#This Row],[GP 2012]:[GP 2021]]), "x")</f>
        <v>x</v>
      </c>
      <c r="AB615" s="11">
        <f>Table1[Equity]/Table1[Market Capital]</f>
        <v>0.32619775739041795</v>
      </c>
      <c r="AC615" s="1">
        <v>1.6</v>
      </c>
      <c r="AD615" s="1">
        <v>1.7</v>
      </c>
      <c r="AE615" s="1">
        <v>2</v>
      </c>
      <c r="AF615" s="1">
        <v>2.5</v>
      </c>
      <c r="AG615" s="1">
        <v>2.8</v>
      </c>
      <c r="AH615" s="1">
        <v>5.2</v>
      </c>
      <c r="AI615" s="1">
        <v>6.4</v>
      </c>
      <c r="AJ615" s="1">
        <v>8.3000000000000007</v>
      </c>
      <c r="AK615" s="1">
        <v>7</v>
      </c>
      <c r="AL615" s="1">
        <v>4.7</v>
      </c>
      <c r="AM615" s="1">
        <v>3.5</v>
      </c>
      <c r="AN615" s="1">
        <v>3.2</v>
      </c>
      <c r="AO615" s="3" t="str">
        <f xml:space="preserve"> IFERROR(Table1[[#This Row],[GP 2012]]/Table1[[#This Row],[Total Assets 2012]], "x")</f>
        <v>x</v>
      </c>
      <c r="AP615" s="3" t="str">
        <f xml:space="preserve"> IFERROR(Table1[[#This Row],[GP 2013]]/Table1[[#This Row],[Total Assets 2013]], "x")</f>
        <v>x</v>
      </c>
      <c r="AQ615" s="3" t="str">
        <f xml:space="preserve"> IFERROR(Table1[[#This Row],[GP 2014]]/Table1[[#This Row],[Total Assets 2014]], "x")</f>
        <v>x</v>
      </c>
      <c r="AR615" s="3" t="str">
        <f xml:space="preserve"> IFERROR(Table1[[#This Row],[GP 2015]]/Table1[[#This Row],[Total Assets 2015]], "x")</f>
        <v>x</v>
      </c>
      <c r="AS615" s="3" t="str">
        <f xml:space="preserve"> IFERROR(Table1[[#This Row],[GP 2016]]/Table1[[#This Row],[Total Assets 2016]], "x")</f>
        <v>x</v>
      </c>
      <c r="AT615" s="3" t="str">
        <f xml:space="preserve"> IFERROR(Table1[[#This Row],[GP 2017]]/Table1[[#This Row],[Total Assets 2017]], "x")</f>
        <v>x</v>
      </c>
      <c r="AU615" s="3" t="str">
        <f xml:space="preserve"> IFERROR(Table1[[#This Row],[GP 2018]]/Table1[[#This Row],[Total Assets 2018]], "x")</f>
        <v>x</v>
      </c>
      <c r="AV615" s="3" t="str">
        <f xml:space="preserve"> IFERROR(Table1[[#This Row],[GP 2019]]/Table1[[#This Row],[Total Assets 2019]], "x")</f>
        <v>x</v>
      </c>
      <c r="AW615" s="3" t="str">
        <f xml:space="preserve"> IFERROR(Table1[[#This Row],[GP 2020]]/Table1[[#This Row],[Total Assets 2020]], "x")</f>
        <v>x</v>
      </c>
      <c r="AX615" s="3" t="str">
        <f xml:space="preserve"> IFERROR(Table1[[#This Row],[GP 2021]]/Table1[[#This Row],[Total Assets 2021]], "x")</f>
        <v>x</v>
      </c>
      <c r="AY615" s="3" t="str">
        <f xml:space="preserve"> IFERROR(Table1[[#This Row],[GP TTM]]/Table1[[#This Row],[Total Assets TTM]], "x")</f>
        <v>x</v>
      </c>
      <c r="BA615" s="3" t="str">
        <f xml:space="preserve"> IFERROR(ABS(Table1[[#This Row],[ROA 2013]]-Table1[[#This Row],[ROA 2012]]), "x")</f>
        <v>x</v>
      </c>
      <c r="BB615" s="3" t="str">
        <f xml:space="preserve"> IFERROR(ABS(Table1[[#This Row],[ROA 2014]]-Table1[[#This Row],[ROA 2013]]), "x")</f>
        <v>x</v>
      </c>
      <c r="BC615" s="3" t="str">
        <f xml:space="preserve"> IFERROR(ABS(Table1[[#This Row],[ROA 2015]]-Table1[[#This Row],[ROA 2014]]), "x")</f>
        <v>x</v>
      </c>
      <c r="BD615" s="3" t="str">
        <f xml:space="preserve"> IFERROR(ABS(Table1[[#This Row],[ROA 2016]]-Table1[[#This Row],[ROA 2015]]), "x")</f>
        <v>x</v>
      </c>
      <c r="BE615" s="3" t="str">
        <f xml:space="preserve"> IFERROR(ABS(Table1[[#This Row],[ROA 2017]]-Table1[[#This Row],[ROA 2016]]), "x")</f>
        <v>x</v>
      </c>
      <c r="BF615" s="3" t="str">
        <f xml:space="preserve"> IFERROR(ABS(Table1[[#This Row],[ROA 2018]]-Table1[[#This Row],[ROA 2017]]), "x")</f>
        <v>x</v>
      </c>
      <c r="BG615" s="3" t="str">
        <f xml:space="preserve"> IFERROR(ABS(Table1[[#This Row],[ROA 2019]]-Table1[[#This Row],[ROA 2018]]), "x")</f>
        <v>x</v>
      </c>
      <c r="BH615" s="3" t="str">
        <f xml:space="preserve"> IFERROR(ABS(Table1[[#This Row],[ROA 2020]]-Table1[[#This Row],[ROA 2019]]), "x")</f>
        <v>x</v>
      </c>
      <c r="BI615" s="3" t="str">
        <f xml:space="preserve"> IFERROR(ABS(Table1[[#This Row],[ROA 2021]]-Table1[[#This Row],[ROA 2020]]), "x")</f>
        <v>x</v>
      </c>
      <c r="BJ615" s="3" t="str">
        <f xml:space="preserve"> IFERROR(AVERAGE(Table1[[#This Row],[ROA 2013-2012]:[ROA 2021-2020]]), "x")</f>
        <v>x</v>
      </c>
      <c r="BK615" s="3" t="str">
        <f>IFERROR(AVERAGE(Table1[[#This Row],[ROA 2012]:[ROA 2021]]), "x")</f>
        <v>x</v>
      </c>
      <c r="BN615" s="1">
        <f>SUM(Table1[[#This Row],[B/M Rank]:[ROA Rank]])</f>
        <v>0</v>
      </c>
    </row>
    <row r="616" spans="1:66" x14ac:dyDescent="0.25">
      <c r="A616" s="1" t="s">
        <v>3991</v>
      </c>
      <c r="B616" s="1" t="s">
        <v>1703</v>
      </c>
      <c r="C616" s="1" t="s">
        <v>12</v>
      </c>
      <c r="D616" s="1" t="s">
        <v>11</v>
      </c>
      <c r="E616" s="1" t="s">
        <v>108</v>
      </c>
      <c r="F616" s="1">
        <v>9.84</v>
      </c>
      <c r="G616" s="19"/>
      <c r="H616" s="19"/>
      <c r="I616" s="19"/>
      <c r="J616" s="19"/>
      <c r="K616" s="1"/>
      <c r="L616" s="19"/>
      <c r="M616" s="1">
        <v>2014</v>
      </c>
      <c r="P616" s="1">
        <v>0</v>
      </c>
      <c r="Q616" s="1" t="s">
        <v>4368</v>
      </c>
      <c r="R616" s="1">
        <v>-0.1</v>
      </c>
      <c r="S616" s="1">
        <v>-0.1</v>
      </c>
      <c r="T616" s="1">
        <v>0.5</v>
      </c>
      <c r="U616" s="1">
        <v>1.5</v>
      </c>
      <c r="V616" s="1">
        <v>3.2</v>
      </c>
      <c r="W616" s="1">
        <v>-3.2</v>
      </c>
      <c r="X616" s="1">
        <v>-1.1000000000000001</v>
      </c>
      <c r="Z616" s="3">
        <f xml:space="preserve"> IFERROR(AVEDEV(Table1[[#This Row],[GP 2012]:[GP 2021]]) / Table1[[#This Row],[Avg GP]], "x")</f>
        <v>4.9206349206349218</v>
      </c>
      <c r="AA616" s="2">
        <f xml:space="preserve"> IFERROR(AVERAGE(Table1[[#This Row],[GP 2012]:[GP 2021]]), "x")</f>
        <v>0.25714285714285712</v>
      </c>
      <c r="AB616" s="11">
        <f>Table1[Equity]/Table1[Market Capital]</f>
        <v>0.85365853658536595</v>
      </c>
      <c r="AE616" s="1">
        <v>0.5</v>
      </c>
      <c r="AF616" s="1">
        <v>1.3</v>
      </c>
      <c r="AG616" s="1">
        <v>1.6</v>
      </c>
      <c r="AH616" s="1">
        <v>7</v>
      </c>
      <c r="AI616" s="1">
        <v>14.5</v>
      </c>
      <c r="AJ616" s="1">
        <v>18.100000000000001</v>
      </c>
      <c r="AK616" s="1">
        <v>21.8</v>
      </c>
      <c r="AL616" s="1">
        <v>17.399999999999999</v>
      </c>
      <c r="AM616" s="1">
        <v>17.399999999999999</v>
      </c>
      <c r="AN616" s="1">
        <v>8.4</v>
      </c>
      <c r="AO616" s="3" t="str">
        <f xml:space="preserve"> IFERROR(Table1[[#This Row],[GP 2012]]/Table1[[#This Row],[Total Assets 2012]], "x")</f>
        <v>x</v>
      </c>
      <c r="AP616" s="3" t="str">
        <f xml:space="preserve"> IFERROR(Table1[[#This Row],[GP 2013]]/Table1[[#This Row],[Total Assets 2013]], "x")</f>
        <v>x</v>
      </c>
      <c r="AQ616" s="3">
        <f xml:space="preserve"> IFERROR(Table1[[#This Row],[GP 2014]]/Table1[[#This Row],[Total Assets 2014]], "x")</f>
        <v>0</v>
      </c>
      <c r="AR616" s="3" t="str">
        <f xml:space="preserve"> IFERROR(Table1[[#This Row],[GP 2015]]/Table1[[#This Row],[Total Assets 2015]], "x")</f>
        <v>x</v>
      </c>
      <c r="AS616" s="3">
        <f xml:space="preserve"> IFERROR(Table1[[#This Row],[GP 2016]]/Table1[[#This Row],[Total Assets 2016]], "x")</f>
        <v>-6.25E-2</v>
      </c>
      <c r="AT616" s="3">
        <f xml:space="preserve"> IFERROR(Table1[[#This Row],[GP 2017]]/Table1[[#This Row],[Total Assets 2017]], "x")</f>
        <v>-1.4285714285714287E-2</v>
      </c>
      <c r="AU616" s="3">
        <f xml:space="preserve"> IFERROR(Table1[[#This Row],[GP 2018]]/Table1[[#This Row],[Total Assets 2018]], "x")</f>
        <v>3.4482758620689655E-2</v>
      </c>
      <c r="AV616" s="3">
        <f xml:space="preserve"> IFERROR(Table1[[#This Row],[GP 2019]]/Table1[[#This Row],[Total Assets 2019]], "x")</f>
        <v>8.2872928176795577E-2</v>
      </c>
      <c r="AW616" s="3">
        <f xml:space="preserve"> IFERROR(Table1[[#This Row],[GP 2020]]/Table1[[#This Row],[Total Assets 2020]], "x")</f>
        <v>0.14678899082568808</v>
      </c>
      <c r="AX616" s="3">
        <f xml:space="preserve"> IFERROR(Table1[[#This Row],[GP 2021]]/Table1[[#This Row],[Total Assets 2021]], "x")</f>
        <v>-0.18390804597701152</v>
      </c>
      <c r="AY616" s="3">
        <f xml:space="preserve"> IFERROR(Table1[[#This Row],[GP TTM]]/Table1[[#This Row],[Total Assets TTM]], "x")</f>
        <v>-6.3218390804597707E-2</v>
      </c>
      <c r="BA616" s="3" t="str">
        <f xml:space="preserve"> IFERROR(ABS(Table1[[#This Row],[ROA 2013]]-Table1[[#This Row],[ROA 2012]]), "x")</f>
        <v>x</v>
      </c>
      <c r="BB616" s="3" t="str">
        <f xml:space="preserve"> IFERROR(ABS(Table1[[#This Row],[ROA 2014]]-Table1[[#This Row],[ROA 2013]]), "x")</f>
        <v>x</v>
      </c>
      <c r="BC616" s="3" t="str">
        <f xml:space="preserve"> IFERROR(ABS(Table1[[#This Row],[ROA 2015]]-Table1[[#This Row],[ROA 2014]]), "x")</f>
        <v>x</v>
      </c>
      <c r="BD616" s="3" t="str">
        <f xml:space="preserve"> IFERROR(ABS(Table1[[#This Row],[ROA 2016]]-Table1[[#This Row],[ROA 2015]]), "x")</f>
        <v>x</v>
      </c>
      <c r="BE616" s="3">
        <f xml:space="preserve"> IFERROR(ABS(Table1[[#This Row],[ROA 2017]]-Table1[[#This Row],[ROA 2016]]), "x")</f>
        <v>4.821428571428571E-2</v>
      </c>
      <c r="BF616" s="3">
        <f xml:space="preserve"> IFERROR(ABS(Table1[[#This Row],[ROA 2018]]-Table1[[#This Row],[ROA 2017]]), "x")</f>
        <v>4.8768472906403945E-2</v>
      </c>
      <c r="BG616" s="3">
        <f xml:space="preserve"> IFERROR(ABS(Table1[[#This Row],[ROA 2019]]-Table1[[#This Row],[ROA 2018]]), "x")</f>
        <v>4.8390169556105922E-2</v>
      </c>
      <c r="BH616" s="3">
        <f xml:space="preserve"> IFERROR(ABS(Table1[[#This Row],[ROA 2020]]-Table1[[#This Row],[ROA 2019]]), "x")</f>
        <v>6.3916062648892505E-2</v>
      </c>
      <c r="BI616" s="3">
        <f xml:space="preserve"> IFERROR(ABS(Table1[[#This Row],[ROA 2021]]-Table1[[#This Row],[ROA 2020]]), "x")</f>
        <v>0.33069703680269957</v>
      </c>
      <c r="BJ616" s="3">
        <f xml:space="preserve"> IFERROR(AVERAGE(Table1[[#This Row],[ROA 2013-2012]:[ROA 2021-2020]]), "x")</f>
        <v>0.10799720552567753</v>
      </c>
      <c r="BK616" s="3">
        <f>IFERROR(AVERAGE(Table1[[#This Row],[ROA 2012]:[ROA 2021]]), "x")</f>
        <v>4.9298819434964323E-4</v>
      </c>
      <c r="BN616" s="1">
        <f>SUM(Table1[[#This Row],[B/M Rank]:[ROA Rank]])</f>
        <v>0</v>
      </c>
    </row>
    <row r="617" spans="1:66" x14ac:dyDescent="0.25">
      <c r="A617" s="1" t="s">
        <v>3423</v>
      </c>
      <c r="B617" s="1" t="s">
        <v>4642</v>
      </c>
      <c r="C617" s="1" t="s">
        <v>4417</v>
      </c>
      <c r="D617" s="1" t="s">
        <v>268</v>
      </c>
      <c r="E617" s="1" t="s">
        <v>108</v>
      </c>
      <c r="F617" s="1">
        <v>9.85</v>
      </c>
      <c r="G617" s="19"/>
      <c r="H617" s="19"/>
      <c r="I617" s="19"/>
      <c r="J617" s="19"/>
      <c r="K617" s="1"/>
      <c r="L617" s="19"/>
      <c r="M617" s="1">
        <v>2020</v>
      </c>
      <c r="U617" s="1" t="s">
        <v>4368</v>
      </c>
      <c r="V617" s="1" t="s">
        <v>4368</v>
      </c>
      <c r="W617" s="1" t="s">
        <v>4368</v>
      </c>
      <c r="X617" s="1" t="s">
        <v>4368</v>
      </c>
      <c r="Z617" s="3" t="str">
        <f xml:space="preserve"> IFERROR(AVEDEV(Table1[[#This Row],[GP 2012]:[GP 2021]]) / Table1[[#This Row],[Avg GP]], "x")</f>
        <v>x</v>
      </c>
      <c r="AA617" s="2" t="str">
        <f xml:space="preserve"> IFERROR(AVERAGE(Table1[[#This Row],[GP 2012]:[GP 2021]]), "x")</f>
        <v>x</v>
      </c>
      <c r="AB617" s="11">
        <f>Table1[Equity]/Table1[Market Capital]</f>
        <v>0.74111675126903553</v>
      </c>
      <c r="AJ617" s="1">
        <v>6.6</v>
      </c>
      <c r="AK617" s="1">
        <v>0.5</v>
      </c>
      <c r="AL617" s="1">
        <v>6.6</v>
      </c>
      <c r="AM617" s="1">
        <v>7.3</v>
      </c>
      <c r="AN617" s="1">
        <v>7.3</v>
      </c>
      <c r="AO617" s="3" t="str">
        <f xml:space="preserve"> IFERROR(Table1[[#This Row],[GP 2012]]/Table1[[#This Row],[Total Assets 2012]], "x")</f>
        <v>x</v>
      </c>
      <c r="AP617" s="3" t="str">
        <f xml:space="preserve"> IFERROR(Table1[[#This Row],[GP 2013]]/Table1[[#This Row],[Total Assets 2013]], "x")</f>
        <v>x</v>
      </c>
      <c r="AQ617" s="3" t="str">
        <f xml:space="preserve"> IFERROR(Table1[[#This Row],[GP 2014]]/Table1[[#This Row],[Total Assets 2014]], "x")</f>
        <v>x</v>
      </c>
      <c r="AR617" s="3" t="str">
        <f xml:space="preserve"> IFERROR(Table1[[#This Row],[GP 2015]]/Table1[[#This Row],[Total Assets 2015]], "x")</f>
        <v>x</v>
      </c>
      <c r="AS617" s="3" t="str">
        <f xml:space="preserve"> IFERROR(Table1[[#This Row],[GP 2016]]/Table1[[#This Row],[Total Assets 2016]], "x")</f>
        <v>x</v>
      </c>
      <c r="AT617" s="3" t="str">
        <f xml:space="preserve"> IFERROR(Table1[[#This Row],[GP 2017]]/Table1[[#This Row],[Total Assets 2017]], "x")</f>
        <v>x</v>
      </c>
      <c r="AU617" s="3" t="str">
        <f xml:space="preserve"> IFERROR(Table1[[#This Row],[GP 2018]]/Table1[[#This Row],[Total Assets 2018]], "x")</f>
        <v>x</v>
      </c>
      <c r="AV617" s="3" t="str">
        <f xml:space="preserve"> IFERROR(Table1[[#This Row],[GP 2019]]/Table1[[#This Row],[Total Assets 2019]], "x")</f>
        <v>x</v>
      </c>
      <c r="AW617" s="3" t="str">
        <f xml:space="preserve"> IFERROR(Table1[[#This Row],[GP 2020]]/Table1[[#This Row],[Total Assets 2020]], "x")</f>
        <v>x</v>
      </c>
      <c r="AX617" s="3" t="str">
        <f xml:space="preserve"> IFERROR(Table1[[#This Row],[GP 2021]]/Table1[[#This Row],[Total Assets 2021]], "x")</f>
        <v>x</v>
      </c>
      <c r="AY617" s="3" t="str">
        <f xml:space="preserve"> IFERROR(Table1[[#This Row],[GP TTM]]/Table1[[#This Row],[Total Assets TTM]], "x")</f>
        <v>x</v>
      </c>
      <c r="BA617" s="3" t="str">
        <f xml:space="preserve"> IFERROR(ABS(Table1[[#This Row],[ROA 2013]]-Table1[[#This Row],[ROA 2012]]), "x")</f>
        <v>x</v>
      </c>
      <c r="BB617" s="3" t="str">
        <f xml:space="preserve"> IFERROR(ABS(Table1[[#This Row],[ROA 2014]]-Table1[[#This Row],[ROA 2013]]), "x")</f>
        <v>x</v>
      </c>
      <c r="BC617" s="3" t="str">
        <f xml:space="preserve"> IFERROR(ABS(Table1[[#This Row],[ROA 2015]]-Table1[[#This Row],[ROA 2014]]), "x")</f>
        <v>x</v>
      </c>
      <c r="BD617" s="3" t="str">
        <f xml:space="preserve"> IFERROR(ABS(Table1[[#This Row],[ROA 2016]]-Table1[[#This Row],[ROA 2015]]), "x")</f>
        <v>x</v>
      </c>
      <c r="BE617" s="3" t="str">
        <f xml:space="preserve"> IFERROR(ABS(Table1[[#This Row],[ROA 2017]]-Table1[[#This Row],[ROA 2016]]), "x")</f>
        <v>x</v>
      </c>
      <c r="BF617" s="3" t="str">
        <f xml:space="preserve"> IFERROR(ABS(Table1[[#This Row],[ROA 2018]]-Table1[[#This Row],[ROA 2017]]), "x")</f>
        <v>x</v>
      </c>
      <c r="BG617" s="3" t="str">
        <f xml:space="preserve"> IFERROR(ABS(Table1[[#This Row],[ROA 2019]]-Table1[[#This Row],[ROA 2018]]), "x")</f>
        <v>x</v>
      </c>
      <c r="BH617" s="3" t="str">
        <f xml:space="preserve"> IFERROR(ABS(Table1[[#This Row],[ROA 2020]]-Table1[[#This Row],[ROA 2019]]), "x")</f>
        <v>x</v>
      </c>
      <c r="BI617" s="3" t="str">
        <f xml:space="preserve"> IFERROR(ABS(Table1[[#This Row],[ROA 2021]]-Table1[[#This Row],[ROA 2020]]), "x")</f>
        <v>x</v>
      </c>
      <c r="BJ617" s="3" t="str">
        <f xml:space="preserve"> IFERROR(AVERAGE(Table1[[#This Row],[ROA 2013-2012]:[ROA 2021-2020]]), "x")</f>
        <v>x</v>
      </c>
      <c r="BK617" s="3" t="str">
        <f>IFERROR(AVERAGE(Table1[[#This Row],[ROA 2012]:[ROA 2021]]), "x")</f>
        <v>x</v>
      </c>
      <c r="BN617" s="1">
        <f>SUM(Table1[[#This Row],[B/M Rank]:[ROA Rank]])</f>
        <v>0</v>
      </c>
    </row>
    <row r="618" spans="1:66" x14ac:dyDescent="0.25">
      <c r="A618" s="1" t="s">
        <v>3856</v>
      </c>
      <c r="B618" s="1" t="s">
        <v>4753</v>
      </c>
      <c r="C618" s="1" t="s">
        <v>1499</v>
      </c>
      <c r="D618" s="1" t="s">
        <v>440</v>
      </c>
      <c r="E618" s="1" t="s">
        <v>108</v>
      </c>
      <c r="F618" s="1">
        <v>9.85</v>
      </c>
      <c r="G618" s="19"/>
      <c r="H618" s="19"/>
      <c r="I618" s="19"/>
      <c r="J618" s="19"/>
      <c r="K618" s="1"/>
      <c r="L618" s="19"/>
      <c r="M618" s="1">
        <v>2020</v>
      </c>
      <c r="V618" s="1" t="s">
        <v>4368</v>
      </c>
      <c r="W618" s="1" t="s">
        <v>4368</v>
      </c>
      <c r="X618" s="1" t="s">
        <v>4368</v>
      </c>
      <c r="Z618" s="3" t="str">
        <f xml:space="preserve"> IFERROR(AVEDEV(Table1[[#This Row],[GP 2012]:[GP 2021]]) / Table1[[#This Row],[Avg GP]], "x")</f>
        <v>x</v>
      </c>
      <c r="AA618" s="2" t="str">
        <f xml:space="preserve"> IFERROR(AVERAGE(Table1[[#This Row],[GP 2012]:[GP 2021]]), "x")</f>
        <v>x</v>
      </c>
      <c r="AB618" s="11">
        <f>Table1[Equity]/Table1[Market Capital]</f>
        <v>0.34517766497461927</v>
      </c>
      <c r="AK618" s="1">
        <v>0.9</v>
      </c>
      <c r="AL618" s="1">
        <v>1.5</v>
      </c>
      <c r="AM618" s="1">
        <v>3.4</v>
      </c>
      <c r="AN618" s="1">
        <v>3.4</v>
      </c>
      <c r="AO618" s="3" t="str">
        <f xml:space="preserve"> IFERROR(Table1[[#This Row],[GP 2012]]/Table1[[#This Row],[Total Assets 2012]], "x")</f>
        <v>x</v>
      </c>
      <c r="AP618" s="3" t="str">
        <f xml:space="preserve"> IFERROR(Table1[[#This Row],[GP 2013]]/Table1[[#This Row],[Total Assets 2013]], "x")</f>
        <v>x</v>
      </c>
      <c r="AQ618" s="3" t="str">
        <f xml:space="preserve"> IFERROR(Table1[[#This Row],[GP 2014]]/Table1[[#This Row],[Total Assets 2014]], "x")</f>
        <v>x</v>
      </c>
      <c r="AR618" s="3" t="str">
        <f xml:space="preserve"> IFERROR(Table1[[#This Row],[GP 2015]]/Table1[[#This Row],[Total Assets 2015]], "x")</f>
        <v>x</v>
      </c>
      <c r="AS618" s="3" t="str">
        <f xml:space="preserve"> IFERROR(Table1[[#This Row],[GP 2016]]/Table1[[#This Row],[Total Assets 2016]], "x")</f>
        <v>x</v>
      </c>
      <c r="AT618" s="3" t="str">
        <f xml:space="preserve"> IFERROR(Table1[[#This Row],[GP 2017]]/Table1[[#This Row],[Total Assets 2017]], "x")</f>
        <v>x</v>
      </c>
      <c r="AU618" s="3" t="str">
        <f xml:space="preserve"> IFERROR(Table1[[#This Row],[GP 2018]]/Table1[[#This Row],[Total Assets 2018]], "x")</f>
        <v>x</v>
      </c>
      <c r="AV618" s="3" t="str">
        <f xml:space="preserve"> IFERROR(Table1[[#This Row],[GP 2019]]/Table1[[#This Row],[Total Assets 2019]], "x")</f>
        <v>x</v>
      </c>
      <c r="AW618" s="3" t="str">
        <f xml:space="preserve"> IFERROR(Table1[[#This Row],[GP 2020]]/Table1[[#This Row],[Total Assets 2020]], "x")</f>
        <v>x</v>
      </c>
      <c r="AX618" s="3" t="str">
        <f xml:space="preserve"> IFERROR(Table1[[#This Row],[GP 2021]]/Table1[[#This Row],[Total Assets 2021]], "x")</f>
        <v>x</v>
      </c>
      <c r="AY618" s="3" t="str">
        <f xml:space="preserve"> IFERROR(Table1[[#This Row],[GP TTM]]/Table1[[#This Row],[Total Assets TTM]], "x")</f>
        <v>x</v>
      </c>
      <c r="BA618" s="3" t="str">
        <f xml:space="preserve"> IFERROR(ABS(Table1[[#This Row],[ROA 2013]]-Table1[[#This Row],[ROA 2012]]), "x")</f>
        <v>x</v>
      </c>
      <c r="BB618" s="3" t="str">
        <f xml:space="preserve"> IFERROR(ABS(Table1[[#This Row],[ROA 2014]]-Table1[[#This Row],[ROA 2013]]), "x")</f>
        <v>x</v>
      </c>
      <c r="BC618" s="3" t="str">
        <f xml:space="preserve"> IFERROR(ABS(Table1[[#This Row],[ROA 2015]]-Table1[[#This Row],[ROA 2014]]), "x")</f>
        <v>x</v>
      </c>
      <c r="BD618" s="3" t="str">
        <f xml:space="preserve"> IFERROR(ABS(Table1[[#This Row],[ROA 2016]]-Table1[[#This Row],[ROA 2015]]), "x")</f>
        <v>x</v>
      </c>
      <c r="BE618" s="3" t="str">
        <f xml:space="preserve"> IFERROR(ABS(Table1[[#This Row],[ROA 2017]]-Table1[[#This Row],[ROA 2016]]), "x")</f>
        <v>x</v>
      </c>
      <c r="BF618" s="3" t="str">
        <f xml:space="preserve"> IFERROR(ABS(Table1[[#This Row],[ROA 2018]]-Table1[[#This Row],[ROA 2017]]), "x")</f>
        <v>x</v>
      </c>
      <c r="BG618" s="3" t="str">
        <f xml:space="preserve"> IFERROR(ABS(Table1[[#This Row],[ROA 2019]]-Table1[[#This Row],[ROA 2018]]), "x")</f>
        <v>x</v>
      </c>
      <c r="BH618" s="3" t="str">
        <f xml:space="preserve"> IFERROR(ABS(Table1[[#This Row],[ROA 2020]]-Table1[[#This Row],[ROA 2019]]), "x")</f>
        <v>x</v>
      </c>
      <c r="BI618" s="3" t="str">
        <f xml:space="preserve"> IFERROR(ABS(Table1[[#This Row],[ROA 2021]]-Table1[[#This Row],[ROA 2020]]), "x")</f>
        <v>x</v>
      </c>
      <c r="BJ618" s="3" t="str">
        <f xml:space="preserve"> IFERROR(AVERAGE(Table1[[#This Row],[ROA 2013-2012]:[ROA 2021-2020]]), "x")</f>
        <v>x</v>
      </c>
      <c r="BK618" s="3" t="str">
        <f>IFERROR(AVERAGE(Table1[[#This Row],[ROA 2012]:[ROA 2021]]), "x")</f>
        <v>x</v>
      </c>
      <c r="BN618" s="1">
        <f>SUM(Table1[[#This Row],[B/M Rank]:[ROA Rank]])</f>
        <v>0</v>
      </c>
    </row>
    <row r="619" spans="1:66" x14ac:dyDescent="0.25">
      <c r="A619" s="1" t="s">
        <v>3092</v>
      </c>
      <c r="B619" s="1" t="s">
        <v>1036</v>
      </c>
      <c r="C619" s="1" t="s">
        <v>4417</v>
      </c>
      <c r="D619" s="1" t="s">
        <v>268</v>
      </c>
      <c r="E619" s="1" t="s">
        <v>108</v>
      </c>
      <c r="F619" s="1">
        <v>9.8699999999999992</v>
      </c>
      <c r="G619" s="19"/>
      <c r="H619" s="19"/>
      <c r="I619" s="19"/>
      <c r="J619" s="19"/>
      <c r="K619" s="1"/>
      <c r="L619" s="19"/>
      <c r="M619" s="1">
        <v>2012</v>
      </c>
      <c r="N619" s="1" t="s">
        <v>4368</v>
      </c>
      <c r="O619" s="1" t="s">
        <v>4368</v>
      </c>
      <c r="P619" s="1" t="s">
        <v>4368</v>
      </c>
      <c r="Q619" s="1" t="s">
        <v>4368</v>
      </c>
      <c r="R619" s="1" t="s">
        <v>4368</v>
      </c>
      <c r="S619" s="1">
        <v>-0.1</v>
      </c>
      <c r="T619" s="1">
        <v>0</v>
      </c>
      <c r="U619" s="1" t="s">
        <v>4368</v>
      </c>
      <c r="V619" s="1" t="s">
        <v>4368</v>
      </c>
      <c r="W619" s="1" t="s">
        <v>4368</v>
      </c>
      <c r="X619" s="1" t="s">
        <v>4368</v>
      </c>
      <c r="Z619" s="3">
        <f xml:space="preserve"> IFERROR(AVEDEV(Table1[[#This Row],[GP 2012]:[GP 2021]]) / Table1[[#This Row],[Avg GP]], "x")</f>
        <v>-1</v>
      </c>
      <c r="AA619" s="2">
        <f xml:space="preserve"> IFERROR(AVERAGE(Table1[[#This Row],[GP 2012]:[GP 2021]]), "x")</f>
        <v>-0.05</v>
      </c>
      <c r="AB619" s="11">
        <f>Table1[Equity]/Table1[Market Capital]</f>
        <v>-2.0263424518743672E-2</v>
      </c>
      <c r="AC619" s="1">
        <v>0.1</v>
      </c>
      <c r="AD619" s="1">
        <v>0.1</v>
      </c>
      <c r="AE619" s="1">
        <v>0</v>
      </c>
      <c r="AF619" s="1">
        <v>0</v>
      </c>
      <c r="AG619" s="1">
        <v>0</v>
      </c>
      <c r="AH619" s="1">
        <v>3.1</v>
      </c>
      <c r="AI619" s="1">
        <v>3.5</v>
      </c>
      <c r="AJ619" s="1">
        <v>3.3</v>
      </c>
      <c r="AK619" s="1">
        <v>3.3</v>
      </c>
      <c r="AL619" s="1">
        <v>1.7</v>
      </c>
      <c r="AM619" s="1">
        <v>1.2</v>
      </c>
      <c r="AN619" s="1">
        <v>-0.2</v>
      </c>
      <c r="AO619" s="3" t="str">
        <f xml:space="preserve"> IFERROR(Table1[[#This Row],[GP 2012]]/Table1[[#This Row],[Total Assets 2012]], "x")</f>
        <v>x</v>
      </c>
      <c r="AP619" s="3" t="str">
        <f xml:space="preserve"> IFERROR(Table1[[#This Row],[GP 2013]]/Table1[[#This Row],[Total Assets 2013]], "x")</f>
        <v>x</v>
      </c>
      <c r="AQ619" s="3" t="str">
        <f xml:space="preserve"> IFERROR(Table1[[#This Row],[GP 2014]]/Table1[[#This Row],[Total Assets 2014]], "x")</f>
        <v>x</v>
      </c>
      <c r="AR619" s="3" t="str">
        <f xml:space="preserve"> IFERROR(Table1[[#This Row],[GP 2015]]/Table1[[#This Row],[Total Assets 2015]], "x")</f>
        <v>x</v>
      </c>
      <c r="AS619" s="3" t="str">
        <f xml:space="preserve"> IFERROR(Table1[[#This Row],[GP 2016]]/Table1[[#This Row],[Total Assets 2016]], "x")</f>
        <v>x</v>
      </c>
      <c r="AT619" s="3">
        <f xml:space="preserve"> IFERROR(Table1[[#This Row],[GP 2017]]/Table1[[#This Row],[Total Assets 2017]], "x")</f>
        <v>-3.2258064516129031E-2</v>
      </c>
      <c r="AU619" s="3">
        <f xml:space="preserve"> IFERROR(Table1[[#This Row],[GP 2018]]/Table1[[#This Row],[Total Assets 2018]], "x")</f>
        <v>0</v>
      </c>
      <c r="AV619" s="3" t="str">
        <f xml:space="preserve"> IFERROR(Table1[[#This Row],[GP 2019]]/Table1[[#This Row],[Total Assets 2019]], "x")</f>
        <v>x</v>
      </c>
      <c r="AW619" s="3" t="str">
        <f xml:space="preserve"> IFERROR(Table1[[#This Row],[GP 2020]]/Table1[[#This Row],[Total Assets 2020]], "x")</f>
        <v>x</v>
      </c>
      <c r="AX619" s="3" t="str">
        <f xml:space="preserve"> IFERROR(Table1[[#This Row],[GP 2021]]/Table1[[#This Row],[Total Assets 2021]], "x")</f>
        <v>x</v>
      </c>
      <c r="AY619" s="3" t="str">
        <f xml:space="preserve"> IFERROR(Table1[[#This Row],[GP TTM]]/Table1[[#This Row],[Total Assets TTM]], "x")</f>
        <v>x</v>
      </c>
      <c r="BA619" s="3" t="str">
        <f xml:space="preserve"> IFERROR(ABS(Table1[[#This Row],[ROA 2013]]-Table1[[#This Row],[ROA 2012]]), "x")</f>
        <v>x</v>
      </c>
      <c r="BB619" s="3" t="str">
        <f xml:space="preserve"> IFERROR(ABS(Table1[[#This Row],[ROA 2014]]-Table1[[#This Row],[ROA 2013]]), "x")</f>
        <v>x</v>
      </c>
      <c r="BC619" s="3" t="str">
        <f xml:space="preserve"> IFERROR(ABS(Table1[[#This Row],[ROA 2015]]-Table1[[#This Row],[ROA 2014]]), "x")</f>
        <v>x</v>
      </c>
      <c r="BD619" s="3" t="str">
        <f xml:space="preserve"> IFERROR(ABS(Table1[[#This Row],[ROA 2016]]-Table1[[#This Row],[ROA 2015]]), "x")</f>
        <v>x</v>
      </c>
      <c r="BE619" s="3" t="str">
        <f xml:space="preserve"> IFERROR(ABS(Table1[[#This Row],[ROA 2017]]-Table1[[#This Row],[ROA 2016]]), "x")</f>
        <v>x</v>
      </c>
      <c r="BF619" s="3">
        <f xml:space="preserve"> IFERROR(ABS(Table1[[#This Row],[ROA 2018]]-Table1[[#This Row],[ROA 2017]]), "x")</f>
        <v>3.2258064516129031E-2</v>
      </c>
      <c r="BG619" s="3" t="str">
        <f xml:space="preserve"> IFERROR(ABS(Table1[[#This Row],[ROA 2019]]-Table1[[#This Row],[ROA 2018]]), "x")</f>
        <v>x</v>
      </c>
      <c r="BH619" s="3" t="str">
        <f xml:space="preserve"> IFERROR(ABS(Table1[[#This Row],[ROA 2020]]-Table1[[#This Row],[ROA 2019]]), "x")</f>
        <v>x</v>
      </c>
      <c r="BI619" s="3" t="str">
        <f xml:space="preserve"> IFERROR(ABS(Table1[[#This Row],[ROA 2021]]-Table1[[#This Row],[ROA 2020]]), "x")</f>
        <v>x</v>
      </c>
      <c r="BJ619" s="3">
        <f xml:space="preserve"> IFERROR(AVERAGE(Table1[[#This Row],[ROA 2013-2012]:[ROA 2021-2020]]), "x")</f>
        <v>3.2258064516129031E-2</v>
      </c>
      <c r="BK619" s="3">
        <f>IFERROR(AVERAGE(Table1[[#This Row],[ROA 2012]:[ROA 2021]]), "x")</f>
        <v>-1.6129032258064516E-2</v>
      </c>
      <c r="BN619" s="1">
        <f>SUM(Table1[[#This Row],[B/M Rank]:[ROA Rank]])</f>
        <v>0</v>
      </c>
    </row>
    <row r="620" spans="1:66" x14ac:dyDescent="0.25">
      <c r="A620" s="1" t="s">
        <v>3619</v>
      </c>
      <c r="B620" s="1" t="s">
        <v>1379</v>
      </c>
      <c r="C620" s="1" t="s">
        <v>4417</v>
      </c>
      <c r="D620" s="1" t="s">
        <v>268</v>
      </c>
      <c r="E620" s="1" t="s">
        <v>108</v>
      </c>
      <c r="F620" s="1">
        <v>9.91</v>
      </c>
      <c r="G620" s="19"/>
      <c r="H620" s="19"/>
      <c r="I620" s="19"/>
      <c r="J620" s="19"/>
      <c r="K620" s="1"/>
      <c r="L620" s="19"/>
      <c r="M620" s="1">
        <v>2012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-0.2</v>
      </c>
      <c r="Z620" s="3" t="str">
        <f xml:space="preserve"> IFERROR(AVEDEV(Table1[[#This Row],[GP 2012]:[GP 2021]]) / Table1[[#This Row],[Avg GP]], "x")</f>
        <v>x</v>
      </c>
      <c r="AA620" s="2">
        <f xml:space="preserve"> IFERROR(AVERAGE(Table1[[#This Row],[GP 2012]:[GP 2021]]), "x")</f>
        <v>0</v>
      </c>
      <c r="AB620" s="11">
        <f>Table1[Equity]/Table1[Market Capital]</f>
        <v>2.1392532795156405</v>
      </c>
      <c r="AC620" s="1">
        <v>1.2</v>
      </c>
      <c r="AD620" s="1">
        <v>1.6</v>
      </c>
      <c r="AE620" s="1">
        <v>1.4</v>
      </c>
      <c r="AF620" s="1">
        <v>1.3</v>
      </c>
      <c r="AG620" s="1">
        <v>1.4</v>
      </c>
      <c r="AH620" s="1">
        <v>1.5</v>
      </c>
      <c r="AI620" s="1">
        <v>1.5</v>
      </c>
      <c r="AJ620" s="1">
        <v>1.9</v>
      </c>
      <c r="AK620" s="1">
        <v>11.8</v>
      </c>
      <c r="AL620" s="1">
        <v>34.1</v>
      </c>
      <c r="AM620" s="1">
        <v>21.4</v>
      </c>
      <c r="AN620" s="1">
        <v>21.2</v>
      </c>
      <c r="AO620" s="3">
        <f xml:space="preserve"> IFERROR(Table1[[#This Row],[GP 2012]]/Table1[[#This Row],[Total Assets 2012]], "x")</f>
        <v>0</v>
      </c>
      <c r="AP620" s="3">
        <f xml:space="preserve"> IFERROR(Table1[[#This Row],[GP 2013]]/Table1[[#This Row],[Total Assets 2013]], "x")</f>
        <v>0</v>
      </c>
      <c r="AQ620" s="3">
        <f xml:space="preserve"> IFERROR(Table1[[#This Row],[GP 2014]]/Table1[[#This Row],[Total Assets 2014]], "x")</f>
        <v>0</v>
      </c>
      <c r="AR620" s="3">
        <f xml:space="preserve"> IFERROR(Table1[[#This Row],[GP 2015]]/Table1[[#This Row],[Total Assets 2015]], "x")</f>
        <v>0</v>
      </c>
      <c r="AS620" s="3">
        <f xml:space="preserve"> IFERROR(Table1[[#This Row],[GP 2016]]/Table1[[#This Row],[Total Assets 2016]], "x")</f>
        <v>0</v>
      </c>
      <c r="AT620" s="3">
        <f xml:space="preserve"> IFERROR(Table1[[#This Row],[GP 2017]]/Table1[[#This Row],[Total Assets 2017]], "x")</f>
        <v>0</v>
      </c>
      <c r="AU620" s="3">
        <f xml:space="preserve"> IFERROR(Table1[[#This Row],[GP 2018]]/Table1[[#This Row],[Total Assets 2018]], "x")</f>
        <v>0</v>
      </c>
      <c r="AV620" s="3">
        <f xml:space="preserve"> IFERROR(Table1[[#This Row],[GP 2019]]/Table1[[#This Row],[Total Assets 2019]], "x")</f>
        <v>0</v>
      </c>
      <c r="AW620" s="3">
        <f xml:space="preserve"> IFERROR(Table1[[#This Row],[GP 2020]]/Table1[[#This Row],[Total Assets 2020]], "x")</f>
        <v>0</v>
      </c>
      <c r="AX620" s="3">
        <f xml:space="preserve"> IFERROR(Table1[[#This Row],[GP 2021]]/Table1[[#This Row],[Total Assets 2021]], "x")</f>
        <v>0</v>
      </c>
      <c r="AY620" s="3">
        <f xml:space="preserve"> IFERROR(Table1[[#This Row],[GP TTM]]/Table1[[#This Row],[Total Assets TTM]], "x")</f>
        <v>-9.3457943925233655E-3</v>
      </c>
      <c r="BA620" s="3">
        <f xml:space="preserve"> IFERROR(ABS(Table1[[#This Row],[ROA 2013]]-Table1[[#This Row],[ROA 2012]]), "x")</f>
        <v>0</v>
      </c>
      <c r="BB620" s="3">
        <f xml:space="preserve"> IFERROR(ABS(Table1[[#This Row],[ROA 2014]]-Table1[[#This Row],[ROA 2013]]), "x")</f>
        <v>0</v>
      </c>
      <c r="BC620" s="3">
        <f xml:space="preserve"> IFERROR(ABS(Table1[[#This Row],[ROA 2015]]-Table1[[#This Row],[ROA 2014]]), "x")</f>
        <v>0</v>
      </c>
      <c r="BD620" s="3">
        <f xml:space="preserve"> IFERROR(ABS(Table1[[#This Row],[ROA 2016]]-Table1[[#This Row],[ROA 2015]]), "x")</f>
        <v>0</v>
      </c>
      <c r="BE620" s="3">
        <f xml:space="preserve"> IFERROR(ABS(Table1[[#This Row],[ROA 2017]]-Table1[[#This Row],[ROA 2016]]), "x")</f>
        <v>0</v>
      </c>
      <c r="BF620" s="3">
        <f xml:space="preserve"> IFERROR(ABS(Table1[[#This Row],[ROA 2018]]-Table1[[#This Row],[ROA 2017]]), "x")</f>
        <v>0</v>
      </c>
      <c r="BG620" s="3">
        <f xml:space="preserve"> IFERROR(ABS(Table1[[#This Row],[ROA 2019]]-Table1[[#This Row],[ROA 2018]]), "x")</f>
        <v>0</v>
      </c>
      <c r="BH620" s="3">
        <f xml:space="preserve"> IFERROR(ABS(Table1[[#This Row],[ROA 2020]]-Table1[[#This Row],[ROA 2019]]), "x")</f>
        <v>0</v>
      </c>
      <c r="BI620" s="3">
        <f xml:space="preserve"> IFERROR(ABS(Table1[[#This Row],[ROA 2021]]-Table1[[#This Row],[ROA 2020]]), "x")</f>
        <v>0</v>
      </c>
      <c r="BJ620" s="3">
        <f xml:space="preserve"> IFERROR(AVERAGE(Table1[[#This Row],[ROA 2013-2012]:[ROA 2021-2020]]), "x")</f>
        <v>0</v>
      </c>
      <c r="BK620" s="3">
        <f>IFERROR(AVERAGE(Table1[[#This Row],[ROA 2012]:[ROA 2021]]), "x")</f>
        <v>0</v>
      </c>
      <c r="BN620" s="1">
        <f>SUM(Table1[[#This Row],[B/M Rank]:[ROA Rank]])</f>
        <v>0</v>
      </c>
    </row>
    <row r="621" spans="1:66" x14ac:dyDescent="0.25">
      <c r="A621" s="1" t="s">
        <v>2897</v>
      </c>
      <c r="B621" s="1" t="s">
        <v>4466</v>
      </c>
      <c r="C621" s="1" t="s">
        <v>4417</v>
      </c>
      <c r="D621" s="1" t="s">
        <v>268</v>
      </c>
      <c r="E621" s="1" t="s">
        <v>108</v>
      </c>
      <c r="F621" s="1">
        <v>9.93</v>
      </c>
      <c r="G621" s="19"/>
      <c r="H621" s="19"/>
      <c r="I621" s="19"/>
      <c r="J621" s="19"/>
      <c r="K621" s="1"/>
      <c r="L621" s="19"/>
      <c r="M621" s="1">
        <v>2018</v>
      </c>
      <c r="T621" s="1" t="s">
        <v>4368</v>
      </c>
      <c r="U621" s="1" t="s">
        <v>4368</v>
      </c>
      <c r="V621" s="1" t="s">
        <v>4368</v>
      </c>
      <c r="W621" s="1" t="s">
        <v>4368</v>
      </c>
      <c r="X621" s="1" t="s">
        <v>4368</v>
      </c>
      <c r="Z621" s="3" t="str">
        <f xml:space="preserve"> IFERROR(AVEDEV(Table1[[#This Row],[GP 2012]:[GP 2021]]) / Table1[[#This Row],[Avg GP]], "x")</f>
        <v>x</v>
      </c>
      <c r="AA621" s="2" t="str">
        <f xml:space="preserve"> IFERROR(AVERAGE(Table1[[#This Row],[GP 2012]:[GP 2021]]), "x")</f>
        <v>x</v>
      </c>
      <c r="AB621" s="11">
        <f>Table1[Equity]/Table1[Market Capital]</f>
        <v>0.45317220543806647</v>
      </c>
      <c r="AI621" s="1">
        <v>0.5</v>
      </c>
      <c r="AJ621" s="1">
        <v>0.8</v>
      </c>
      <c r="AK621" s="1">
        <v>0.3</v>
      </c>
      <c r="AL621" s="1">
        <v>1</v>
      </c>
      <c r="AM621" s="1">
        <v>4.5999999999999996</v>
      </c>
      <c r="AN621" s="1">
        <v>4.5</v>
      </c>
      <c r="AO621" s="3" t="str">
        <f xml:space="preserve"> IFERROR(Table1[[#This Row],[GP 2012]]/Table1[[#This Row],[Total Assets 2012]], "x")</f>
        <v>x</v>
      </c>
      <c r="AP621" s="3" t="str">
        <f xml:space="preserve"> IFERROR(Table1[[#This Row],[GP 2013]]/Table1[[#This Row],[Total Assets 2013]], "x")</f>
        <v>x</v>
      </c>
      <c r="AQ621" s="3" t="str">
        <f xml:space="preserve"> IFERROR(Table1[[#This Row],[GP 2014]]/Table1[[#This Row],[Total Assets 2014]], "x")</f>
        <v>x</v>
      </c>
      <c r="AR621" s="3" t="str">
        <f xml:space="preserve"> IFERROR(Table1[[#This Row],[GP 2015]]/Table1[[#This Row],[Total Assets 2015]], "x")</f>
        <v>x</v>
      </c>
      <c r="AS621" s="3" t="str">
        <f xml:space="preserve"> IFERROR(Table1[[#This Row],[GP 2016]]/Table1[[#This Row],[Total Assets 2016]], "x")</f>
        <v>x</v>
      </c>
      <c r="AT621" s="3" t="str">
        <f xml:space="preserve"> IFERROR(Table1[[#This Row],[GP 2017]]/Table1[[#This Row],[Total Assets 2017]], "x")</f>
        <v>x</v>
      </c>
      <c r="AU621" s="3" t="str">
        <f xml:space="preserve"> IFERROR(Table1[[#This Row],[GP 2018]]/Table1[[#This Row],[Total Assets 2018]], "x")</f>
        <v>x</v>
      </c>
      <c r="AV621" s="3" t="str">
        <f xml:space="preserve"> IFERROR(Table1[[#This Row],[GP 2019]]/Table1[[#This Row],[Total Assets 2019]], "x")</f>
        <v>x</v>
      </c>
      <c r="AW621" s="3" t="str">
        <f xml:space="preserve"> IFERROR(Table1[[#This Row],[GP 2020]]/Table1[[#This Row],[Total Assets 2020]], "x")</f>
        <v>x</v>
      </c>
      <c r="AX621" s="3" t="str">
        <f xml:space="preserve"> IFERROR(Table1[[#This Row],[GP 2021]]/Table1[[#This Row],[Total Assets 2021]], "x")</f>
        <v>x</v>
      </c>
      <c r="AY621" s="3" t="str">
        <f xml:space="preserve"> IFERROR(Table1[[#This Row],[GP TTM]]/Table1[[#This Row],[Total Assets TTM]], "x")</f>
        <v>x</v>
      </c>
      <c r="BA621" s="3" t="str">
        <f xml:space="preserve"> IFERROR(ABS(Table1[[#This Row],[ROA 2013]]-Table1[[#This Row],[ROA 2012]]), "x")</f>
        <v>x</v>
      </c>
      <c r="BB621" s="3" t="str">
        <f xml:space="preserve"> IFERROR(ABS(Table1[[#This Row],[ROA 2014]]-Table1[[#This Row],[ROA 2013]]), "x")</f>
        <v>x</v>
      </c>
      <c r="BC621" s="3" t="str">
        <f xml:space="preserve"> IFERROR(ABS(Table1[[#This Row],[ROA 2015]]-Table1[[#This Row],[ROA 2014]]), "x")</f>
        <v>x</v>
      </c>
      <c r="BD621" s="3" t="str">
        <f xml:space="preserve"> IFERROR(ABS(Table1[[#This Row],[ROA 2016]]-Table1[[#This Row],[ROA 2015]]), "x")</f>
        <v>x</v>
      </c>
      <c r="BE621" s="3" t="str">
        <f xml:space="preserve"> IFERROR(ABS(Table1[[#This Row],[ROA 2017]]-Table1[[#This Row],[ROA 2016]]), "x")</f>
        <v>x</v>
      </c>
      <c r="BF621" s="3" t="str">
        <f xml:space="preserve"> IFERROR(ABS(Table1[[#This Row],[ROA 2018]]-Table1[[#This Row],[ROA 2017]]), "x")</f>
        <v>x</v>
      </c>
      <c r="BG621" s="3" t="str">
        <f xml:space="preserve"> IFERROR(ABS(Table1[[#This Row],[ROA 2019]]-Table1[[#This Row],[ROA 2018]]), "x")</f>
        <v>x</v>
      </c>
      <c r="BH621" s="3" t="str">
        <f xml:space="preserve"> IFERROR(ABS(Table1[[#This Row],[ROA 2020]]-Table1[[#This Row],[ROA 2019]]), "x")</f>
        <v>x</v>
      </c>
      <c r="BI621" s="3" t="str">
        <f xml:space="preserve"> IFERROR(ABS(Table1[[#This Row],[ROA 2021]]-Table1[[#This Row],[ROA 2020]]), "x")</f>
        <v>x</v>
      </c>
      <c r="BJ621" s="3" t="str">
        <f xml:space="preserve"> IFERROR(AVERAGE(Table1[[#This Row],[ROA 2013-2012]:[ROA 2021-2020]]), "x")</f>
        <v>x</v>
      </c>
      <c r="BK621" s="3" t="str">
        <f>IFERROR(AVERAGE(Table1[[#This Row],[ROA 2012]:[ROA 2021]]), "x")</f>
        <v>x</v>
      </c>
      <c r="BN621" s="1">
        <f>SUM(Table1[[#This Row],[B/M Rank]:[ROA Rank]])</f>
        <v>0</v>
      </c>
    </row>
    <row r="622" spans="1:66" x14ac:dyDescent="0.25">
      <c r="A622" s="1" t="s">
        <v>3553</v>
      </c>
      <c r="B622" s="1" t="s">
        <v>1329</v>
      </c>
      <c r="C622" s="1" t="s">
        <v>4417</v>
      </c>
      <c r="D622" s="1" t="s">
        <v>268</v>
      </c>
      <c r="E622" s="1" t="s">
        <v>108</v>
      </c>
      <c r="F622" s="1">
        <v>9.94</v>
      </c>
      <c r="G622" s="19"/>
      <c r="H622" s="19"/>
      <c r="I622" s="19"/>
      <c r="J622" s="19"/>
      <c r="K622" s="1"/>
      <c r="L622" s="19"/>
      <c r="M622" s="1">
        <v>2012</v>
      </c>
      <c r="N622" s="1" t="s">
        <v>4368</v>
      </c>
      <c r="O622" s="1" t="s">
        <v>4368</v>
      </c>
      <c r="P622" s="1" t="s">
        <v>4368</v>
      </c>
      <c r="Q622" s="1" t="s">
        <v>4368</v>
      </c>
      <c r="R622" s="1" t="s">
        <v>4368</v>
      </c>
      <c r="S622" s="1" t="s">
        <v>4368</v>
      </c>
      <c r="T622" s="1" t="s">
        <v>4368</v>
      </c>
      <c r="U622" s="1" t="s">
        <v>4368</v>
      </c>
      <c r="V622" s="1" t="s">
        <v>4368</v>
      </c>
      <c r="W622" s="1" t="s">
        <v>4368</v>
      </c>
      <c r="X622" s="1" t="s">
        <v>4368</v>
      </c>
      <c r="Z622" s="3" t="str">
        <f xml:space="preserve"> IFERROR(AVEDEV(Table1[[#This Row],[GP 2012]:[GP 2021]]) / Table1[[#This Row],[Avg GP]], "x")</f>
        <v>x</v>
      </c>
      <c r="AA622" s="2" t="str">
        <f xml:space="preserve"> IFERROR(AVERAGE(Table1[[#This Row],[GP 2012]:[GP 2021]]), "x")</f>
        <v>x</v>
      </c>
      <c r="AB622" s="11">
        <f>Table1[Equity]/Table1[Market Capital]</f>
        <v>0.61368209255533201</v>
      </c>
      <c r="AC622" s="1">
        <v>3.8</v>
      </c>
      <c r="AD622" s="1">
        <v>2.2000000000000002</v>
      </c>
      <c r="AE622" s="1">
        <v>2.2000000000000002</v>
      </c>
      <c r="AF622" s="1">
        <v>1.1000000000000001</v>
      </c>
      <c r="AG622" s="1">
        <v>1.8</v>
      </c>
      <c r="AH622" s="1">
        <v>2.6</v>
      </c>
      <c r="AI622" s="1">
        <v>2.8</v>
      </c>
      <c r="AJ622" s="1">
        <v>2.8</v>
      </c>
      <c r="AK622" s="1">
        <v>3.8</v>
      </c>
      <c r="AL622" s="1">
        <v>7.7</v>
      </c>
      <c r="AM622" s="1">
        <v>7.9</v>
      </c>
      <c r="AN622" s="1">
        <v>6.1</v>
      </c>
      <c r="AO622" s="3" t="str">
        <f xml:space="preserve"> IFERROR(Table1[[#This Row],[GP 2012]]/Table1[[#This Row],[Total Assets 2012]], "x")</f>
        <v>x</v>
      </c>
      <c r="AP622" s="3" t="str">
        <f xml:space="preserve"> IFERROR(Table1[[#This Row],[GP 2013]]/Table1[[#This Row],[Total Assets 2013]], "x")</f>
        <v>x</v>
      </c>
      <c r="AQ622" s="3" t="str">
        <f xml:space="preserve"> IFERROR(Table1[[#This Row],[GP 2014]]/Table1[[#This Row],[Total Assets 2014]], "x")</f>
        <v>x</v>
      </c>
      <c r="AR622" s="3" t="str">
        <f xml:space="preserve"> IFERROR(Table1[[#This Row],[GP 2015]]/Table1[[#This Row],[Total Assets 2015]], "x")</f>
        <v>x</v>
      </c>
      <c r="AS622" s="3" t="str">
        <f xml:space="preserve"> IFERROR(Table1[[#This Row],[GP 2016]]/Table1[[#This Row],[Total Assets 2016]], "x")</f>
        <v>x</v>
      </c>
      <c r="AT622" s="3" t="str">
        <f xml:space="preserve"> IFERROR(Table1[[#This Row],[GP 2017]]/Table1[[#This Row],[Total Assets 2017]], "x")</f>
        <v>x</v>
      </c>
      <c r="AU622" s="3" t="str">
        <f xml:space="preserve"> IFERROR(Table1[[#This Row],[GP 2018]]/Table1[[#This Row],[Total Assets 2018]], "x")</f>
        <v>x</v>
      </c>
      <c r="AV622" s="3" t="str">
        <f xml:space="preserve"> IFERROR(Table1[[#This Row],[GP 2019]]/Table1[[#This Row],[Total Assets 2019]], "x")</f>
        <v>x</v>
      </c>
      <c r="AW622" s="3" t="str">
        <f xml:space="preserve"> IFERROR(Table1[[#This Row],[GP 2020]]/Table1[[#This Row],[Total Assets 2020]], "x")</f>
        <v>x</v>
      </c>
      <c r="AX622" s="3" t="str">
        <f xml:space="preserve"> IFERROR(Table1[[#This Row],[GP 2021]]/Table1[[#This Row],[Total Assets 2021]], "x")</f>
        <v>x</v>
      </c>
      <c r="AY622" s="3" t="str">
        <f xml:space="preserve"> IFERROR(Table1[[#This Row],[GP TTM]]/Table1[[#This Row],[Total Assets TTM]], "x")</f>
        <v>x</v>
      </c>
      <c r="BA622" s="3" t="str">
        <f xml:space="preserve"> IFERROR(ABS(Table1[[#This Row],[ROA 2013]]-Table1[[#This Row],[ROA 2012]]), "x")</f>
        <v>x</v>
      </c>
      <c r="BB622" s="3" t="str">
        <f xml:space="preserve"> IFERROR(ABS(Table1[[#This Row],[ROA 2014]]-Table1[[#This Row],[ROA 2013]]), "x")</f>
        <v>x</v>
      </c>
      <c r="BC622" s="3" t="str">
        <f xml:space="preserve"> IFERROR(ABS(Table1[[#This Row],[ROA 2015]]-Table1[[#This Row],[ROA 2014]]), "x")</f>
        <v>x</v>
      </c>
      <c r="BD622" s="3" t="str">
        <f xml:space="preserve"> IFERROR(ABS(Table1[[#This Row],[ROA 2016]]-Table1[[#This Row],[ROA 2015]]), "x")</f>
        <v>x</v>
      </c>
      <c r="BE622" s="3" t="str">
        <f xml:space="preserve"> IFERROR(ABS(Table1[[#This Row],[ROA 2017]]-Table1[[#This Row],[ROA 2016]]), "x")</f>
        <v>x</v>
      </c>
      <c r="BF622" s="3" t="str">
        <f xml:space="preserve"> IFERROR(ABS(Table1[[#This Row],[ROA 2018]]-Table1[[#This Row],[ROA 2017]]), "x")</f>
        <v>x</v>
      </c>
      <c r="BG622" s="3" t="str">
        <f xml:space="preserve"> IFERROR(ABS(Table1[[#This Row],[ROA 2019]]-Table1[[#This Row],[ROA 2018]]), "x")</f>
        <v>x</v>
      </c>
      <c r="BH622" s="3" t="str">
        <f xml:space="preserve"> IFERROR(ABS(Table1[[#This Row],[ROA 2020]]-Table1[[#This Row],[ROA 2019]]), "x")</f>
        <v>x</v>
      </c>
      <c r="BI622" s="3" t="str">
        <f xml:space="preserve"> IFERROR(ABS(Table1[[#This Row],[ROA 2021]]-Table1[[#This Row],[ROA 2020]]), "x")</f>
        <v>x</v>
      </c>
      <c r="BJ622" s="3" t="str">
        <f xml:space="preserve"> IFERROR(AVERAGE(Table1[[#This Row],[ROA 2013-2012]:[ROA 2021-2020]]), "x")</f>
        <v>x</v>
      </c>
      <c r="BK622" s="3" t="str">
        <f>IFERROR(AVERAGE(Table1[[#This Row],[ROA 2012]:[ROA 2021]]), "x")</f>
        <v>x</v>
      </c>
      <c r="BN622" s="1">
        <f>SUM(Table1[[#This Row],[B/M Rank]:[ROA Rank]])</f>
        <v>0</v>
      </c>
    </row>
    <row r="623" spans="1:66" x14ac:dyDescent="0.25">
      <c r="A623" s="1" t="s">
        <v>4222</v>
      </c>
      <c r="B623" s="1" t="s">
        <v>1926</v>
      </c>
      <c r="C623" s="1" t="s">
        <v>1889</v>
      </c>
      <c r="D623" s="1" t="s">
        <v>330</v>
      </c>
      <c r="E623" s="1" t="s">
        <v>108</v>
      </c>
      <c r="F623" s="1">
        <v>9.9700000000000006</v>
      </c>
      <c r="G623" s="19"/>
      <c r="H623" s="19"/>
      <c r="I623" s="19"/>
      <c r="J623" s="19"/>
      <c r="K623" s="1"/>
      <c r="L623" s="19"/>
      <c r="M623" s="1">
        <v>2018</v>
      </c>
      <c r="T623" s="1" t="s">
        <v>4368</v>
      </c>
      <c r="U623" s="1">
        <v>0</v>
      </c>
      <c r="V623" s="1" t="s">
        <v>4368</v>
      </c>
      <c r="W623" s="1">
        <v>-2.4</v>
      </c>
      <c r="X623" s="1">
        <v>-2.4</v>
      </c>
      <c r="Z623" s="3">
        <f xml:space="preserve"> IFERROR(AVEDEV(Table1[[#This Row],[GP 2012]:[GP 2021]]) / Table1[[#This Row],[Avg GP]], "x")</f>
        <v>-1</v>
      </c>
      <c r="AA623" s="2">
        <f xml:space="preserve"> IFERROR(AVERAGE(Table1[[#This Row],[GP 2012]:[GP 2021]]), "x")</f>
        <v>-1.2</v>
      </c>
      <c r="AB623" s="11">
        <f>Table1[Equity]/Table1[Market Capital]</f>
        <v>5.0150451354062181E-2</v>
      </c>
      <c r="AI623" s="1">
        <v>0.7</v>
      </c>
      <c r="AJ623" s="1">
        <v>0.1</v>
      </c>
      <c r="AK623" s="1">
        <v>0.3</v>
      </c>
      <c r="AL623" s="1">
        <v>0.6</v>
      </c>
      <c r="AM623" s="1">
        <v>3.3</v>
      </c>
      <c r="AN623" s="1">
        <v>0.5</v>
      </c>
      <c r="AO623" s="3" t="str">
        <f xml:space="preserve"> IFERROR(Table1[[#This Row],[GP 2012]]/Table1[[#This Row],[Total Assets 2012]], "x")</f>
        <v>x</v>
      </c>
      <c r="AP623" s="3" t="str">
        <f xml:space="preserve"> IFERROR(Table1[[#This Row],[GP 2013]]/Table1[[#This Row],[Total Assets 2013]], "x")</f>
        <v>x</v>
      </c>
      <c r="AQ623" s="3" t="str">
        <f xml:space="preserve"> IFERROR(Table1[[#This Row],[GP 2014]]/Table1[[#This Row],[Total Assets 2014]], "x")</f>
        <v>x</v>
      </c>
      <c r="AR623" s="3" t="str">
        <f xml:space="preserve"> IFERROR(Table1[[#This Row],[GP 2015]]/Table1[[#This Row],[Total Assets 2015]], "x")</f>
        <v>x</v>
      </c>
      <c r="AS623" s="3" t="str">
        <f xml:space="preserve"> IFERROR(Table1[[#This Row],[GP 2016]]/Table1[[#This Row],[Total Assets 2016]], "x")</f>
        <v>x</v>
      </c>
      <c r="AT623" s="3" t="str">
        <f xml:space="preserve"> IFERROR(Table1[[#This Row],[GP 2017]]/Table1[[#This Row],[Total Assets 2017]], "x")</f>
        <v>x</v>
      </c>
      <c r="AU623" s="3" t="str">
        <f xml:space="preserve"> IFERROR(Table1[[#This Row],[GP 2018]]/Table1[[#This Row],[Total Assets 2018]], "x")</f>
        <v>x</v>
      </c>
      <c r="AV623" s="3">
        <f xml:space="preserve"> IFERROR(Table1[[#This Row],[GP 2019]]/Table1[[#This Row],[Total Assets 2019]], "x")</f>
        <v>0</v>
      </c>
      <c r="AW623" s="3" t="str">
        <f xml:space="preserve"> IFERROR(Table1[[#This Row],[GP 2020]]/Table1[[#This Row],[Total Assets 2020]], "x")</f>
        <v>x</v>
      </c>
      <c r="AX623" s="3">
        <f xml:space="preserve"> IFERROR(Table1[[#This Row],[GP 2021]]/Table1[[#This Row],[Total Assets 2021]], "x")</f>
        <v>-4</v>
      </c>
      <c r="AY623" s="3">
        <f xml:space="preserve"> IFERROR(Table1[[#This Row],[GP TTM]]/Table1[[#This Row],[Total Assets TTM]], "x")</f>
        <v>-0.72727272727272729</v>
      </c>
      <c r="BA623" s="3" t="str">
        <f xml:space="preserve"> IFERROR(ABS(Table1[[#This Row],[ROA 2013]]-Table1[[#This Row],[ROA 2012]]), "x")</f>
        <v>x</v>
      </c>
      <c r="BB623" s="3" t="str">
        <f xml:space="preserve"> IFERROR(ABS(Table1[[#This Row],[ROA 2014]]-Table1[[#This Row],[ROA 2013]]), "x")</f>
        <v>x</v>
      </c>
      <c r="BC623" s="3" t="str">
        <f xml:space="preserve"> IFERROR(ABS(Table1[[#This Row],[ROA 2015]]-Table1[[#This Row],[ROA 2014]]), "x")</f>
        <v>x</v>
      </c>
      <c r="BD623" s="3" t="str">
        <f xml:space="preserve"> IFERROR(ABS(Table1[[#This Row],[ROA 2016]]-Table1[[#This Row],[ROA 2015]]), "x")</f>
        <v>x</v>
      </c>
      <c r="BE623" s="3" t="str">
        <f xml:space="preserve"> IFERROR(ABS(Table1[[#This Row],[ROA 2017]]-Table1[[#This Row],[ROA 2016]]), "x")</f>
        <v>x</v>
      </c>
      <c r="BF623" s="3" t="str">
        <f xml:space="preserve"> IFERROR(ABS(Table1[[#This Row],[ROA 2018]]-Table1[[#This Row],[ROA 2017]]), "x")</f>
        <v>x</v>
      </c>
      <c r="BG623" s="3" t="str">
        <f xml:space="preserve"> IFERROR(ABS(Table1[[#This Row],[ROA 2019]]-Table1[[#This Row],[ROA 2018]]), "x")</f>
        <v>x</v>
      </c>
      <c r="BH623" s="3" t="str">
        <f xml:space="preserve"> IFERROR(ABS(Table1[[#This Row],[ROA 2020]]-Table1[[#This Row],[ROA 2019]]), "x")</f>
        <v>x</v>
      </c>
      <c r="BI623" s="3" t="str">
        <f xml:space="preserve"> IFERROR(ABS(Table1[[#This Row],[ROA 2021]]-Table1[[#This Row],[ROA 2020]]), "x")</f>
        <v>x</v>
      </c>
      <c r="BJ623" s="3" t="str">
        <f xml:space="preserve"> IFERROR(AVERAGE(Table1[[#This Row],[ROA 2013-2012]:[ROA 2021-2020]]), "x")</f>
        <v>x</v>
      </c>
      <c r="BK623" s="3">
        <f>IFERROR(AVERAGE(Table1[[#This Row],[ROA 2012]:[ROA 2021]]), "x")</f>
        <v>-2</v>
      </c>
      <c r="BN623" s="1">
        <f>SUM(Table1[[#This Row],[B/M Rank]:[ROA Rank]])</f>
        <v>0</v>
      </c>
    </row>
    <row r="624" spans="1:66" x14ac:dyDescent="0.25">
      <c r="A624" s="1" t="s">
        <v>4284</v>
      </c>
      <c r="B624" s="1" t="s">
        <v>1986</v>
      </c>
      <c r="C624" s="1" t="s">
        <v>1889</v>
      </c>
      <c r="D624" s="1" t="s">
        <v>330</v>
      </c>
      <c r="E624" s="1" t="s">
        <v>108</v>
      </c>
      <c r="F624" s="1">
        <v>9.98</v>
      </c>
      <c r="G624" s="19"/>
      <c r="H624" s="19"/>
      <c r="I624" s="19"/>
      <c r="J624" s="19"/>
      <c r="K624" s="1"/>
      <c r="L624" s="19"/>
      <c r="M624" s="1">
        <v>2012</v>
      </c>
      <c r="N624" s="1">
        <v>0.3</v>
      </c>
      <c r="O624" s="1">
        <v>0.1</v>
      </c>
      <c r="P624" s="1">
        <v>0</v>
      </c>
      <c r="Q624" s="1">
        <v>0.2</v>
      </c>
      <c r="R624" s="1">
        <v>-0.1</v>
      </c>
      <c r="S624" s="1">
        <v>-0.2</v>
      </c>
      <c r="T624" s="1">
        <v>0.4</v>
      </c>
      <c r="U624" s="1">
        <v>3.4</v>
      </c>
      <c r="V624" s="1">
        <v>3.2</v>
      </c>
      <c r="W624" s="1">
        <v>2.7</v>
      </c>
      <c r="X624" s="1">
        <v>3.2</v>
      </c>
      <c r="Z624" s="3">
        <f xml:space="preserve"> IFERROR(AVEDEV(Table1[[#This Row],[GP 2012]:[GP 2021]]) / Table1[[#This Row],[Avg GP]], "x")</f>
        <v>1.2599999999999998</v>
      </c>
      <c r="AA624" s="2">
        <f xml:space="preserve"> IFERROR(AVERAGE(Table1[[#This Row],[GP 2012]:[GP 2021]]), "x")</f>
        <v>1</v>
      </c>
      <c r="AB624" s="11">
        <f>Table1[Equity]/Table1[Market Capital]</f>
        <v>1.5931863727454909</v>
      </c>
      <c r="AC624" s="1">
        <v>1.2</v>
      </c>
      <c r="AD624" s="1">
        <v>1.2</v>
      </c>
      <c r="AE624" s="1">
        <v>0.8</v>
      </c>
      <c r="AF624" s="1">
        <v>0.7</v>
      </c>
      <c r="AG624" s="1">
        <v>1.5</v>
      </c>
      <c r="AH624" s="1">
        <v>0.5</v>
      </c>
      <c r="AI624" s="1">
        <v>7.8</v>
      </c>
      <c r="AJ624" s="1">
        <v>7.3</v>
      </c>
      <c r="AK624" s="1">
        <v>9</v>
      </c>
      <c r="AL624" s="1">
        <v>12.6</v>
      </c>
      <c r="AM624" s="1">
        <v>21.6</v>
      </c>
      <c r="AN624" s="1">
        <v>15.9</v>
      </c>
      <c r="AO624" s="3">
        <f xml:space="preserve"> IFERROR(Table1[[#This Row],[GP 2012]]/Table1[[#This Row],[Total Assets 2012]], "x")</f>
        <v>0.25</v>
      </c>
      <c r="AP624" s="3">
        <f xml:space="preserve"> IFERROR(Table1[[#This Row],[GP 2013]]/Table1[[#This Row],[Total Assets 2013]], "x")</f>
        <v>8.3333333333333343E-2</v>
      </c>
      <c r="AQ624" s="3">
        <f xml:space="preserve"> IFERROR(Table1[[#This Row],[GP 2014]]/Table1[[#This Row],[Total Assets 2014]], "x")</f>
        <v>0</v>
      </c>
      <c r="AR624" s="3">
        <f xml:space="preserve"> IFERROR(Table1[[#This Row],[GP 2015]]/Table1[[#This Row],[Total Assets 2015]], "x")</f>
        <v>0.28571428571428575</v>
      </c>
      <c r="AS624" s="3">
        <f xml:space="preserve"> IFERROR(Table1[[#This Row],[GP 2016]]/Table1[[#This Row],[Total Assets 2016]], "x")</f>
        <v>-6.6666666666666666E-2</v>
      </c>
      <c r="AT624" s="3">
        <f xml:space="preserve"> IFERROR(Table1[[#This Row],[GP 2017]]/Table1[[#This Row],[Total Assets 2017]], "x")</f>
        <v>-0.4</v>
      </c>
      <c r="AU624" s="3">
        <f xml:space="preserve"> IFERROR(Table1[[#This Row],[GP 2018]]/Table1[[#This Row],[Total Assets 2018]], "x")</f>
        <v>5.1282051282051287E-2</v>
      </c>
      <c r="AV624" s="3">
        <f xml:space="preserve"> IFERROR(Table1[[#This Row],[GP 2019]]/Table1[[#This Row],[Total Assets 2019]], "x")</f>
        <v>0.46575342465753422</v>
      </c>
      <c r="AW624" s="3">
        <f xml:space="preserve"> IFERROR(Table1[[#This Row],[GP 2020]]/Table1[[#This Row],[Total Assets 2020]], "x")</f>
        <v>0.35555555555555557</v>
      </c>
      <c r="AX624" s="3">
        <f xml:space="preserve"> IFERROR(Table1[[#This Row],[GP 2021]]/Table1[[#This Row],[Total Assets 2021]], "x")</f>
        <v>0.2142857142857143</v>
      </c>
      <c r="AY624" s="3">
        <f xml:space="preserve"> IFERROR(Table1[[#This Row],[GP TTM]]/Table1[[#This Row],[Total Assets TTM]], "x")</f>
        <v>0.14814814814814814</v>
      </c>
      <c r="BA624" s="3">
        <f xml:space="preserve"> IFERROR(ABS(Table1[[#This Row],[ROA 2013]]-Table1[[#This Row],[ROA 2012]]), "x")</f>
        <v>0.16666666666666666</v>
      </c>
      <c r="BB624" s="3">
        <f xml:space="preserve"> IFERROR(ABS(Table1[[#This Row],[ROA 2014]]-Table1[[#This Row],[ROA 2013]]), "x")</f>
        <v>8.3333333333333343E-2</v>
      </c>
      <c r="BC624" s="3">
        <f xml:space="preserve"> IFERROR(ABS(Table1[[#This Row],[ROA 2015]]-Table1[[#This Row],[ROA 2014]]), "x")</f>
        <v>0.28571428571428575</v>
      </c>
      <c r="BD624" s="3">
        <f xml:space="preserve"> IFERROR(ABS(Table1[[#This Row],[ROA 2016]]-Table1[[#This Row],[ROA 2015]]), "x")</f>
        <v>0.35238095238095241</v>
      </c>
      <c r="BE624" s="3">
        <f xml:space="preserve"> IFERROR(ABS(Table1[[#This Row],[ROA 2017]]-Table1[[#This Row],[ROA 2016]]), "x")</f>
        <v>0.33333333333333337</v>
      </c>
      <c r="BF624" s="3">
        <f xml:space="preserve"> IFERROR(ABS(Table1[[#This Row],[ROA 2018]]-Table1[[#This Row],[ROA 2017]]), "x")</f>
        <v>0.45128205128205129</v>
      </c>
      <c r="BG624" s="3">
        <f xml:space="preserve"> IFERROR(ABS(Table1[[#This Row],[ROA 2019]]-Table1[[#This Row],[ROA 2018]]), "x")</f>
        <v>0.41447137337548295</v>
      </c>
      <c r="BH624" s="3">
        <f xml:space="preserve"> IFERROR(ABS(Table1[[#This Row],[ROA 2020]]-Table1[[#This Row],[ROA 2019]]), "x")</f>
        <v>0.11019786910197865</v>
      </c>
      <c r="BI624" s="3">
        <f xml:space="preserve"> IFERROR(ABS(Table1[[#This Row],[ROA 2021]]-Table1[[#This Row],[ROA 2020]]), "x")</f>
        <v>0.14126984126984127</v>
      </c>
      <c r="BJ624" s="3">
        <f xml:space="preserve"> IFERROR(AVERAGE(Table1[[#This Row],[ROA 2013-2012]:[ROA 2021-2020]]), "x")</f>
        <v>0.25984996738421395</v>
      </c>
      <c r="BK624" s="3">
        <f>IFERROR(AVERAGE(Table1[[#This Row],[ROA 2012]:[ROA 2021]]), "x")</f>
        <v>0.12392576981618078</v>
      </c>
      <c r="BN624" s="1">
        <f>SUM(Table1[[#This Row],[B/M Rank]:[ROA Rank]])</f>
        <v>0</v>
      </c>
    </row>
    <row r="625" spans="1:66" x14ac:dyDescent="0.25">
      <c r="A625" s="1" t="s">
        <v>4288</v>
      </c>
      <c r="B625" s="1" t="s">
        <v>1990</v>
      </c>
      <c r="C625" s="1" t="s">
        <v>1889</v>
      </c>
      <c r="D625" s="1" t="s">
        <v>330</v>
      </c>
      <c r="E625" s="1" t="s">
        <v>108</v>
      </c>
      <c r="F625" s="1">
        <v>9.99</v>
      </c>
      <c r="G625" s="19"/>
      <c r="H625" s="19"/>
      <c r="I625" s="19"/>
      <c r="J625" s="19"/>
      <c r="K625" s="1"/>
      <c r="L625" s="19"/>
      <c r="M625" s="1">
        <v>2012</v>
      </c>
      <c r="N625" s="1">
        <v>0.5</v>
      </c>
      <c r="O625" s="1">
        <v>0.9</v>
      </c>
      <c r="P625" s="1">
        <v>1</v>
      </c>
      <c r="Q625" s="1">
        <v>1.2</v>
      </c>
      <c r="R625" s="1">
        <v>1.5</v>
      </c>
      <c r="S625" s="1">
        <v>2</v>
      </c>
      <c r="T625" s="1">
        <v>3.7</v>
      </c>
      <c r="U625" s="1">
        <v>4.3</v>
      </c>
      <c r="V625" s="1">
        <v>5.4</v>
      </c>
      <c r="W625" s="1">
        <v>5.3</v>
      </c>
      <c r="X625" s="1">
        <v>5.5</v>
      </c>
      <c r="Z625" s="3">
        <f xml:space="preserve"> IFERROR(AVEDEV(Table1[[#This Row],[GP 2012]:[GP 2021]]) / Table1[[#This Row],[Avg GP]], "x")</f>
        <v>0.64961240310077506</v>
      </c>
      <c r="AA625" s="2">
        <f xml:space="preserve"> IFERROR(AVERAGE(Table1[[#This Row],[GP 2012]:[GP 2021]]), "x")</f>
        <v>2.58</v>
      </c>
      <c r="AB625" s="11">
        <f>Table1[Equity]/Table1[Market Capital]</f>
        <v>0</v>
      </c>
      <c r="AO625" s="3" t="str">
        <f xml:space="preserve"> IFERROR(Table1[[#This Row],[GP 2012]]/Table1[[#This Row],[Total Assets 2012]], "x")</f>
        <v>x</v>
      </c>
      <c r="AP625" s="3" t="str">
        <f xml:space="preserve"> IFERROR(Table1[[#This Row],[GP 2013]]/Table1[[#This Row],[Total Assets 2013]], "x")</f>
        <v>x</v>
      </c>
      <c r="AQ625" s="3" t="str">
        <f xml:space="preserve"> IFERROR(Table1[[#This Row],[GP 2014]]/Table1[[#This Row],[Total Assets 2014]], "x")</f>
        <v>x</v>
      </c>
      <c r="AR625" s="3" t="str">
        <f xml:space="preserve"> IFERROR(Table1[[#This Row],[GP 2015]]/Table1[[#This Row],[Total Assets 2015]], "x")</f>
        <v>x</v>
      </c>
      <c r="AS625" s="3" t="str">
        <f xml:space="preserve"> IFERROR(Table1[[#This Row],[GP 2016]]/Table1[[#This Row],[Total Assets 2016]], "x")</f>
        <v>x</v>
      </c>
      <c r="AT625" s="3" t="str">
        <f xml:space="preserve"> IFERROR(Table1[[#This Row],[GP 2017]]/Table1[[#This Row],[Total Assets 2017]], "x")</f>
        <v>x</v>
      </c>
      <c r="AU625" s="3" t="str">
        <f xml:space="preserve"> IFERROR(Table1[[#This Row],[GP 2018]]/Table1[[#This Row],[Total Assets 2018]], "x")</f>
        <v>x</v>
      </c>
      <c r="AV625" s="3" t="str">
        <f xml:space="preserve"> IFERROR(Table1[[#This Row],[GP 2019]]/Table1[[#This Row],[Total Assets 2019]], "x")</f>
        <v>x</v>
      </c>
      <c r="AW625" s="3" t="str">
        <f xml:space="preserve"> IFERROR(Table1[[#This Row],[GP 2020]]/Table1[[#This Row],[Total Assets 2020]], "x")</f>
        <v>x</v>
      </c>
      <c r="AX625" s="3" t="str">
        <f xml:space="preserve"> IFERROR(Table1[[#This Row],[GP 2021]]/Table1[[#This Row],[Total Assets 2021]], "x")</f>
        <v>x</v>
      </c>
      <c r="AY625" s="3" t="str">
        <f xml:space="preserve"> IFERROR(Table1[[#This Row],[GP TTM]]/Table1[[#This Row],[Total Assets TTM]], "x")</f>
        <v>x</v>
      </c>
      <c r="BA625" s="3" t="str">
        <f xml:space="preserve"> IFERROR(ABS(Table1[[#This Row],[ROA 2013]]-Table1[[#This Row],[ROA 2012]]), "x")</f>
        <v>x</v>
      </c>
      <c r="BB625" s="3" t="str">
        <f xml:space="preserve"> IFERROR(ABS(Table1[[#This Row],[ROA 2014]]-Table1[[#This Row],[ROA 2013]]), "x")</f>
        <v>x</v>
      </c>
      <c r="BC625" s="3" t="str">
        <f xml:space="preserve"> IFERROR(ABS(Table1[[#This Row],[ROA 2015]]-Table1[[#This Row],[ROA 2014]]), "x")</f>
        <v>x</v>
      </c>
      <c r="BD625" s="3" t="str">
        <f xml:space="preserve"> IFERROR(ABS(Table1[[#This Row],[ROA 2016]]-Table1[[#This Row],[ROA 2015]]), "x")</f>
        <v>x</v>
      </c>
      <c r="BE625" s="3" t="str">
        <f xml:space="preserve"> IFERROR(ABS(Table1[[#This Row],[ROA 2017]]-Table1[[#This Row],[ROA 2016]]), "x")</f>
        <v>x</v>
      </c>
      <c r="BF625" s="3" t="str">
        <f xml:space="preserve"> IFERROR(ABS(Table1[[#This Row],[ROA 2018]]-Table1[[#This Row],[ROA 2017]]), "x")</f>
        <v>x</v>
      </c>
      <c r="BG625" s="3" t="str">
        <f xml:space="preserve"> IFERROR(ABS(Table1[[#This Row],[ROA 2019]]-Table1[[#This Row],[ROA 2018]]), "x")</f>
        <v>x</v>
      </c>
      <c r="BH625" s="3" t="str">
        <f xml:space="preserve"> IFERROR(ABS(Table1[[#This Row],[ROA 2020]]-Table1[[#This Row],[ROA 2019]]), "x")</f>
        <v>x</v>
      </c>
      <c r="BI625" s="3" t="str">
        <f xml:space="preserve"> IFERROR(ABS(Table1[[#This Row],[ROA 2021]]-Table1[[#This Row],[ROA 2020]]), "x")</f>
        <v>x</v>
      </c>
      <c r="BJ625" s="3" t="str">
        <f xml:space="preserve"> IFERROR(AVERAGE(Table1[[#This Row],[ROA 2013-2012]:[ROA 2021-2020]]), "x")</f>
        <v>x</v>
      </c>
      <c r="BK625" s="3" t="str">
        <f>IFERROR(AVERAGE(Table1[[#This Row],[ROA 2012]:[ROA 2021]]), "x")</f>
        <v>x</v>
      </c>
      <c r="BN625" s="1">
        <f>SUM(Table1[[#This Row],[B/M Rank]:[ROA Rank]])</f>
        <v>0</v>
      </c>
    </row>
    <row r="626" spans="1:66" x14ac:dyDescent="0.25">
      <c r="A626" s="1" t="s">
        <v>3577</v>
      </c>
      <c r="B626" s="1" t="s">
        <v>1350</v>
      </c>
      <c r="C626" s="1" t="s">
        <v>4417</v>
      </c>
      <c r="D626" s="1" t="s">
        <v>268</v>
      </c>
      <c r="E626" s="1" t="s">
        <v>108</v>
      </c>
      <c r="F626" s="1">
        <v>10</v>
      </c>
      <c r="G626" s="19"/>
      <c r="H626" s="19"/>
      <c r="I626" s="19"/>
      <c r="J626" s="19"/>
      <c r="K626" s="1"/>
      <c r="L626" s="19"/>
      <c r="M626" s="1">
        <v>2018</v>
      </c>
      <c r="T626" s="1" t="s">
        <v>4368</v>
      </c>
      <c r="U626" s="1" t="s">
        <v>4368</v>
      </c>
      <c r="V626" s="1">
        <v>0</v>
      </c>
      <c r="W626" s="1">
        <v>-0.1</v>
      </c>
      <c r="X626" s="1">
        <v>0</v>
      </c>
      <c r="Z626" s="3">
        <f xml:space="preserve"> IFERROR(AVEDEV(Table1[[#This Row],[GP 2012]:[GP 2021]]) / Table1[[#This Row],[Avg GP]], "x")</f>
        <v>-1</v>
      </c>
      <c r="AA626" s="2">
        <f xml:space="preserve"> IFERROR(AVERAGE(Table1[[#This Row],[GP 2012]:[GP 2021]]), "x")</f>
        <v>-0.05</v>
      </c>
      <c r="AB626" s="11">
        <f>Table1[Equity]/Table1[Market Capital]</f>
        <v>0.25</v>
      </c>
      <c r="AI626" s="1">
        <v>0.1</v>
      </c>
      <c r="AJ626" s="1">
        <v>0.2</v>
      </c>
      <c r="AK626" s="1">
        <v>0.6</v>
      </c>
      <c r="AL626" s="1">
        <v>1.2</v>
      </c>
      <c r="AM626" s="1">
        <v>2.6</v>
      </c>
      <c r="AN626" s="1">
        <v>2.5</v>
      </c>
      <c r="AO626" s="3" t="str">
        <f xml:space="preserve"> IFERROR(Table1[[#This Row],[GP 2012]]/Table1[[#This Row],[Total Assets 2012]], "x")</f>
        <v>x</v>
      </c>
      <c r="AP626" s="3" t="str">
        <f xml:space="preserve"> IFERROR(Table1[[#This Row],[GP 2013]]/Table1[[#This Row],[Total Assets 2013]], "x")</f>
        <v>x</v>
      </c>
      <c r="AQ626" s="3" t="str">
        <f xml:space="preserve"> IFERROR(Table1[[#This Row],[GP 2014]]/Table1[[#This Row],[Total Assets 2014]], "x")</f>
        <v>x</v>
      </c>
      <c r="AR626" s="3" t="str">
        <f xml:space="preserve"> IFERROR(Table1[[#This Row],[GP 2015]]/Table1[[#This Row],[Total Assets 2015]], "x")</f>
        <v>x</v>
      </c>
      <c r="AS626" s="3" t="str">
        <f xml:space="preserve"> IFERROR(Table1[[#This Row],[GP 2016]]/Table1[[#This Row],[Total Assets 2016]], "x")</f>
        <v>x</v>
      </c>
      <c r="AT626" s="3" t="str">
        <f xml:space="preserve"> IFERROR(Table1[[#This Row],[GP 2017]]/Table1[[#This Row],[Total Assets 2017]], "x")</f>
        <v>x</v>
      </c>
      <c r="AU626" s="3" t="str">
        <f xml:space="preserve"> IFERROR(Table1[[#This Row],[GP 2018]]/Table1[[#This Row],[Total Assets 2018]], "x")</f>
        <v>x</v>
      </c>
      <c r="AV626" s="3" t="str">
        <f xml:space="preserve"> IFERROR(Table1[[#This Row],[GP 2019]]/Table1[[#This Row],[Total Assets 2019]], "x")</f>
        <v>x</v>
      </c>
      <c r="AW626" s="3">
        <f xml:space="preserve"> IFERROR(Table1[[#This Row],[GP 2020]]/Table1[[#This Row],[Total Assets 2020]], "x")</f>
        <v>0</v>
      </c>
      <c r="AX626" s="3">
        <f xml:space="preserve"> IFERROR(Table1[[#This Row],[GP 2021]]/Table1[[#This Row],[Total Assets 2021]], "x")</f>
        <v>-8.3333333333333343E-2</v>
      </c>
      <c r="AY626" s="3">
        <f xml:space="preserve"> IFERROR(Table1[[#This Row],[GP TTM]]/Table1[[#This Row],[Total Assets TTM]], "x")</f>
        <v>0</v>
      </c>
      <c r="BA626" s="3" t="str">
        <f xml:space="preserve"> IFERROR(ABS(Table1[[#This Row],[ROA 2013]]-Table1[[#This Row],[ROA 2012]]), "x")</f>
        <v>x</v>
      </c>
      <c r="BB626" s="3" t="str">
        <f xml:space="preserve"> IFERROR(ABS(Table1[[#This Row],[ROA 2014]]-Table1[[#This Row],[ROA 2013]]), "x")</f>
        <v>x</v>
      </c>
      <c r="BC626" s="3" t="str">
        <f xml:space="preserve"> IFERROR(ABS(Table1[[#This Row],[ROA 2015]]-Table1[[#This Row],[ROA 2014]]), "x")</f>
        <v>x</v>
      </c>
      <c r="BD626" s="3" t="str">
        <f xml:space="preserve"> IFERROR(ABS(Table1[[#This Row],[ROA 2016]]-Table1[[#This Row],[ROA 2015]]), "x")</f>
        <v>x</v>
      </c>
      <c r="BE626" s="3" t="str">
        <f xml:space="preserve"> IFERROR(ABS(Table1[[#This Row],[ROA 2017]]-Table1[[#This Row],[ROA 2016]]), "x")</f>
        <v>x</v>
      </c>
      <c r="BF626" s="3" t="str">
        <f xml:space="preserve"> IFERROR(ABS(Table1[[#This Row],[ROA 2018]]-Table1[[#This Row],[ROA 2017]]), "x")</f>
        <v>x</v>
      </c>
      <c r="BG626" s="3" t="str">
        <f xml:space="preserve"> IFERROR(ABS(Table1[[#This Row],[ROA 2019]]-Table1[[#This Row],[ROA 2018]]), "x")</f>
        <v>x</v>
      </c>
      <c r="BH626" s="3" t="str">
        <f xml:space="preserve"> IFERROR(ABS(Table1[[#This Row],[ROA 2020]]-Table1[[#This Row],[ROA 2019]]), "x")</f>
        <v>x</v>
      </c>
      <c r="BI626" s="3">
        <f xml:space="preserve"> IFERROR(ABS(Table1[[#This Row],[ROA 2021]]-Table1[[#This Row],[ROA 2020]]), "x")</f>
        <v>8.3333333333333343E-2</v>
      </c>
      <c r="BJ626" s="3">
        <f xml:space="preserve"> IFERROR(AVERAGE(Table1[[#This Row],[ROA 2013-2012]:[ROA 2021-2020]]), "x")</f>
        <v>8.3333333333333343E-2</v>
      </c>
      <c r="BK626" s="3">
        <f>IFERROR(AVERAGE(Table1[[#This Row],[ROA 2012]:[ROA 2021]]), "x")</f>
        <v>-4.1666666666666671E-2</v>
      </c>
      <c r="BN626" s="1">
        <f>SUM(Table1[[#This Row],[B/M Rank]:[ROA Rank]])</f>
        <v>0</v>
      </c>
    </row>
    <row r="627" spans="1:66" x14ac:dyDescent="0.25">
      <c r="A627" s="1" t="s">
        <v>2188</v>
      </c>
      <c r="B627" s="1" t="s">
        <v>235</v>
      </c>
      <c r="C627" s="1" t="s">
        <v>4374</v>
      </c>
      <c r="D627" s="1" t="s">
        <v>142</v>
      </c>
      <c r="E627" s="1" t="s">
        <v>108</v>
      </c>
      <c r="F627" s="1">
        <v>10.029999999999999</v>
      </c>
      <c r="G627" s="19"/>
      <c r="H627" s="19"/>
      <c r="I627" s="19"/>
      <c r="J627" s="19"/>
      <c r="K627" s="1"/>
      <c r="L627" s="19"/>
      <c r="M627" s="1">
        <v>2012</v>
      </c>
      <c r="N627" s="1">
        <v>0</v>
      </c>
      <c r="O627" s="1">
        <v>0</v>
      </c>
      <c r="P627" s="1">
        <v>0.7</v>
      </c>
      <c r="Q627" s="1">
        <v>-0.1</v>
      </c>
      <c r="R627" s="1">
        <v>0.8</v>
      </c>
      <c r="S627" s="1">
        <v>3.9</v>
      </c>
      <c r="T627" s="1">
        <v>17.600000000000001</v>
      </c>
      <c r="U627" s="1">
        <v>-10</v>
      </c>
      <c r="V627" s="1">
        <v>3.1</v>
      </c>
      <c r="W627" s="1">
        <v>-0.3</v>
      </c>
      <c r="X627" s="1">
        <v>-6.4</v>
      </c>
      <c r="Z627" s="3">
        <f xml:space="preserve"> IFERROR(AVEDEV(Table1[[#This Row],[GP 2012]:[GP 2021]]) / Table1[[#This Row],[Avg GP]], "x")</f>
        <v>2.5337579617834391</v>
      </c>
      <c r="AA627" s="2">
        <f xml:space="preserve"> IFERROR(AVERAGE(Table1[[#This Row],[GP 2012]:[GP 2021]]), "x")</f>
        <v>1.5700000000000003</v>
      </c>
      <c r="AB627" s="11">
        <f>Table1[Equity]/Table1[Market Capital]</f>
        <v>2.8913260219341974</v>
      </c>
      <c r="AC627" s="1">
        <v>0.2</v>
      </c>
      <c r="AD627" s="1">
        <v>0.8</v>
      </c>
      <c r="AE627" s="1">
        <v>2.7</v>
      </c>
      <c r="AF627" s="1">
        <v>2.4</v>
      </c>
      <c r="AG627" s="1">
        <v>3</v>
      </c>
      <c r="AH627" s="1">
        <v>19.7</v>
      </c>
      <c r="AI627" s="1">
        <v>48.4</v>
      </c>
      <c r="AJ627" s="1">
        <v>34.5</v>
      </c>
      <c r="AK627" s="1">
        <v>34.799999999999997</v>
      </c>
      <c r="AL627" s="1">
        <v>31.9</v>
      </c>
      <c r="AM627" s="1">
        <v>30</v>
      </c>
      <c r="AN627" s="1">
        <v>29</v>
      </c>
      <c r="AO627" s="3">
        <f xml:space="preserve"> IFERROR(Table1[[#This Row],[GP 2012]]/Table1[[#This Row],[Total Assets 2012]], "x")</f>
        <v>0</v>
      </c>
      <c r="AP627" s="3">
        <f xml:space="preserve"> IFERROR(Table1[[#This Row],[GP 2013]]/Table1[[#This Row],[Total Assets 2013]], "x")</f>
        <v>0</v>
      </c>
      <c r="AQ627" s="3">
        <f xml:space="preserve"> IFERROR(Table1[[#This Row],[GP 2014]]/Table1[[#This Row],[Total Assets 2014]], "x")</f>
        <v>0.25925925925925924</v>
      </c>
      <c r="AR627" s="3">
        <f xml:space="preserve"> IFERROR(Table1[[#This Row],[GP 2015]]/Table1[[#This Row],[Total Assets 2015]], "x")</f>
        <v>-4.1666666666666671E-2</v>
      </c>
      <c r="AS627" s="3">
        <f xml:space="preserve"> IFERROR(Table1[[#This Row],[GP 2016]]/Table1[[#This Row],[Total Assets 2016]], "x")</f>
        <v>0.26666666666666666</v>
      </c>
      <c r="AT627" s="3">
        <f xml:space="preserve"> IFERROR(Table1[[#This Row],[GP 2017]]/Table1[[#This Row],[Total Assets 2017]], "x")</f>
        <v>0.19796954314720813</v>
      </c>
      <c r="AU627" s="3">
        <f xml:space="preserve"> IFERROR(Table1[[#This Row],[GP 2018]]/Table1[[#This Row],[Total Assets 2018]], "x")</f>
        <v>0.3636363636363637</v>
      </c>
      <c r="AV627" s="3">
        <f xml:space="preserve"> IFERROR(Table1[[#This Row],[GP 2019]]/Table1[[#This Row],[Total Assets 2019]], "x")</f>
        <v>-0.28985507246376813</v>
      </c>
      <c r="AW627" s="3">
        <f xml:space="preserve"> IFERROR(Table1[[#This Row],[GP 2020]]/Table1[[#This Row],[Total Assets 2020]], "x")</f>
        <v>8.9080459770114959E-2</v>
      </c>
      <c r="AX627" s="3">
        <f xml:space="preserve"> IFERROR(Table1[[#This Row],[GP 2021]]/Table1[[#This Row],[Total Assets 2021]], "x")</f>
        <v>-9.4043887147335428E-3</v>
      </c>
      <c r="AY627" s="3">
        <f xml:space="preserve"> IFERROR(Table1[[#This Row],[GP TTM]]/Table1[[#This Row],[Total Assets TTM]], "x")</f>
        <v>-0.21333333333333335</v>
      </c>
      <c r="BA627" s="3">
        <f xml:space="preserve"> IFERROR(ABS(Table1[[#This Row],[ROA 2013]]-Table1[[#This Row],[ROA 2012]]), "x")</f>
        <v>0</v>
      </c>
      <c r="BB627" s="3">
        <f xml:space="preserve"> IFERROR(ABS(Table1[[#This Row],[ROA 2014]]-Table1[[#This Row],[ROA 2013]]), "x")</f>
        <v>0.25925925925925924</v>
      </c>
      <c r="BC627" s="3">
        <f xml:space="preserve"> IFERROR(ABS(Table1[[#This Row],[ROA 2015]]-Table1[[#This Row],[ROA 2014]]), "x")</f>
        <v>0.30092592592592593</v>
      </c>
      <c r="BD627" s="3">
        <f xml:space="preserve"> IFERROR(ABS(Table1[[#This Row],[ROA 2016]]-Table1[[#This Row],[ROA 2015]]), "x")</f>
        <v>0.30833333333333335</v>
      </c>
      <c r="BE627" s="3">
        <f xml:space="preserve"> IFERROR(ABS(Table1[[#This Row],[ROA 2017]]-Table1[[#This Row],[ROA 2016]]), "x")</f>
        <v>6.8697123519458531E-2</v>
      </c>
      <c r="BF627" s="3">
        <f xml:space="preserve"> IFERROR(ABS(Table1[[#This Row],[ROA 2018]]-Table1[[#This Row],[ROA 2017]]), "x")</f>
        <v>0.16566682048915557</v>
      </c>
      <c r="BG627" s="3">
        <f xml:space="preserve"> IFERROR(ABS(Table1[[#This Row],[ROA 2019]]-Table1[[#This Row],[ROA 2018]]), "x")</f>
        <v>0.65349143610013183</v>
      </c>
      <c r="BH627" s="3">
        <f xml:space="preserve"> IFERROR(ABS(Table1[[#This Row],[ROA 2020]]-Table1[[#This Row],[ROA 2019]]), "x")</f>
        <v>0.3789355322338831</v>
      </c>
      <c r="BI627" s="3">
        <f xml:space="preserve"> IFERROR(ABS(Table1[[#This Row],[ROA 2021]]-Table1[[#This Row],[ROA 2020]]), "x")</f>
        <v>9.8484848484848508E-2</v>
      </c>
      <c r="BJ627" s="3">
        <f xml:space="preserve"> IFERROR(AVERAGE(Table1[[#This Row],[ROA 2013-2012]:[ROA 2021-2020]]), "x")</f>
        <v>0.24819936437177736</v>
      </c>
      <c r="BK627" s="3">
        <f>IFERROR(AVERAGE(Table1[[#This Row],[ROA 2012]:[ROA 2021]]), "x")</f>
        <v>8.3568616463444434E-2</v>
      </c>
      <c r="BN627" s="1">
        <f>SUM(Table1[[#This Row],[B/M Rank]:[ROA Rank]])</f>
        <v>0</v>
      </c>
    </row>
    <row r="628" spans="1:66" x14ac:dyDescent="0.25">
      <c r="A628" s="1" t="s">
        <v>3008</v>
      </c>
      <c r="B628" s="1" t="s">
        <v>977</v>
      </c>
      <c r="C628" s="1" t="s">
        <v>4417</v>
      </c>
      <c r="D628" s="1" t="s">
        <v>268</v>
      </c>
      <c r="E628" s="1" t="s">
        <v>108</v>
      </c>
      <c r="F628" s="1">
        <v>10.039999999999999</v>
      </c>
      <c r="G628" s="19"/>
      <c r="H628" s="19"/>
      <c r="I628" s="19"/>
      <c r="J628" s="19"/>
      <c r="K628" s="1"/>
      <c r="L628" s="19"/>
      <c r="M628" s="1">
        <v>2016</v>
      </c>
      <c r="R628" s="1" t="s">
        <v>4368</v>
      </c>
      <c r="S628" s="1">
        <v>0</v>
      </c>
      <c r="T628" s="1" t="s">
        <v>4368</v>
      </c>
      <c r="U628" s="1" t="s">
        <v>4368</v>
      </c>
      <c r="V628" s="1" t="s">
        <v>4368</v>
      </c>
      <c r="W628" s="1" t="s">
        <v>4368</v>
      </c>
      <c r="X628" s="1" t="s">
        <v>4368</v>
      </c>
      <c r="Z628" s="3" t="str">
        <f xml:space="preserve"> IFERROR(AVEDEV(Table1[[#This Row],[GP 2012]:[GP 2021]]) / Table1[[#This Row],[Avg GP]], "x")</f>
        <v>x</v>
      </c>
      <c r="AA628" s="2">
        <f xml:space="preserve"> IFERROR(AVERAGE(Table1[[#This Row],[GP 2012]:[GP 2021]]), "x")</f>
        <v>0</v>
      </c>
      <c r="AB628" s="11">
        <f>Table1[Equity]/Table1[Market Capital]</f>
        <v>1.3047808764940241</v>
      </c>
      <c r="AG628" s="1">
        <v>0.7</v>
      </c>
      <c r="AH628" s="1">
        <v>5.6</v>
      </c>
      <c r="AI628" s="1">
        <v>6.5</v>
      </c>
      <c r="AJ628" s="1">
        <v>6.6</v>
      </c>
      <c r="AK628" s="1">
        <v>8.3000000000000007</v>
      </c>
      <c r="AL628" s="1">
        <v>11.4</v>
      </c>
      <c r="AM628" s="1">
        <v>13.1</v>
      </c>
      <c r="AN628" s="1">
        <v>13.1</v>
      </c>
      <c r="AO628" s="3" t="str">
        <f xml:space="preserve"> IFERROR(Table1[[#This Row],[GP 2012]]/Table1[[#This Row],[Total Assets 2012]], "x")</f>
        <v>x</v>
      </c>
      <c r="AP628" s="3" t="str">
        <f xml:space="preserve"> IFERROR(Table1[[#This Row],[GP 2013]]/Table1[[#This Row],[Total Assets 2013]], "x")</f>
        <v>x</v>
      </c>
      <c r="AQ628" s="3" t="str">
        <f xml:space="preserve"> IFERROR(Table1[[#This Row],[GP 2014]]/Table1[[#This Row],[Total Assets 2014]], "x")</f>
        <v>x</v>
      </c>
      <c r="AR628" s="3" t="str">
        <f xml:space="preserve"> IFERROR(Table1[[#This Row],[GP 2015]]/Table1[[#This Row],[Total Assets 2015]], "x")</f>
        <v>x</v>
      </c>
      <c r="AS628" s="3" t="str">
        <f xml:space="preserve"> IFERROR(Table1[[#This Row],[GP 2016]]/Table1[[#This Row],[Total Assets 2016]], "x")</f>
        <v>x</v>
      </c>
      <c r="AT628" s="3">
        <f xml:space="preserve"> IFERROR(Table1[[#This Row],[GP 2017]]/Table1[[#This Row],[Total Assets 2017]], "x")</f>
        <v>0</v>
      </c>
      <c r="AU628" s="3" t="str">
        <f xml:space="preserve"> IFERROR(Table1[[#This Row],[GP 2018]]/Table1[[#This Row],[Total Assets 2018]], "x")</f>
        <v>x</v>
      </c>
      <c r="AV628" s="3" t="str">
        <f xml:space="preserve"> IFERROR(Table1[[#This Row],[GP 2019]]/Table1[[#This Row],[Total Assets 2019]], "x")</f>
        <v>x</v>
      </c>
      <c r="AW628" s="3" t="str">
        <f xml:space="preserve"> IFERROR(Table1[[#This Row],[GP 2020]]/Table1[[#This Row],[Total Assets 2020]], "x")</f>
        <v>x</v>
      </c>
      <c r="AX628" s="3" t="str">
        <f xml:space="preserve"> IFERROR(Table1[[#This Row],[GP 2021]]/Table1[[#This Row],[Total Assets 2021]], "x")</f>
        <v>x</v>
      </c>
      <c r="AY628" s="3" t="str">
        <f xml:space="preserve"> IFERROR(Table1[[#This Row],[GP TTM]]/Table1[[#This Row],[Total Assets TTM]], "x")</f>
        <v>x</v>
      </c>
      <c r="BA628" s="3" t="str">
        <f xml:space="preserve"> IFERROR(ABS(Table1[[#This Row],[ROA 2013]]-Table1[[#This Row],[ROA 2012]]), "x")</f>
        <v>x</v>
      </c>
      <c r="BB628" s="3" t="str">
        <f xml:space="preserve"> IFERROR(ABS(Table1[[#This Row],[ROA 2014]]-Table1[[#This Row],[ROA 2013]]), "x")</f>
        <v>x</v>
      </c>
      <c r="BC628" s="3" t="str">
        <f xml:space="preserve"> IFERROR(ABS(Table1[[#This Row],[ROA 2015]]-Table1[[#This Row],[ROA 2014]]), "x")</f>
        <v>x</v>
      </c>
      <c r="BD628" s="3" t="str">
        <f xml:space="preserve"> IFERROR(ABS(Table1[[#This Row],[ROA 2016]]-Table1[[#This Row],[ROA 2015]]), "x")</f>
        <v>x</v>
      </c>
      <c r="BE628" s="3" t="str">
        <f xml:space="preserve"> IFERROR(ABS(Table1[[#This Row],[ROA 2017]]-Table1[[#This Row],[ROA 2016]]), "x")</f>
        <v>x</v>
      </c>
      <c r="BF628" s="3" t="str">
        <f xml:space="preserve"> IFERROR(ABS(Table1[[#This Row],[ROA 2018]]-Table1[[#This Row],[ROA 2017]]), "x")</f>
        <v>x</v>
      </c>
      <c r="BG628" s="3" t="str">
        <f xml:space="preserve"> IFERROR(ABS(Table1[[#This Row],[ROA 2019]]-Table1[[#This Row],[ROA 2018]]), "x")</f>
        <v>x</v>
      </c>
      <c r="BH628" s="3" t="str">
        <f xml:space="preserve"> IFERROR(ABS(Table1[[#This Row],[ROA 2020]]-Table1[[#This Row],[ROA 2019]]), "x")</f>
        <v>x</v>
      </c>
      <c r="BI628" s="3" t="str">
        <f xml:space="preserve"> IFERROR(ABS(Table1[[#This Row],[ROA 2021]]-Table1[[#This Row],[ROA 2020]]), "x")</f>
        <v>x</v>
      </c>
      <c r="BJ628" s="3" t="str">
        <f xml:space="preserve"> IFERROR(AVERAGE(Table1[[#This Row],[ROA 2013-2012]:[ROA 2021-2020]]), "x")</f>
        <v>x</v>
      </c>
      <c r="BK628" s="3">
        <f>IFERROR(AVERAGE(Table1[[#This Row],[ROA 2012]:[ROA 2021]]), "x")</f>
        <v>0</v>
      </c>
      <c r="BN628" s="1">
        <f>SUM(Table1[[#This Row],[B/M Rank]:[ROA Rank]])</f>
        <v>0</v>
      </c>
    </row>
    <row r="629" spans="1:66" x14ac:dyDescent="0.25">
      <c r="A629" s="1" t="s">
        <v>4110</v>
      </c>
      <c r="B629" s="1" t="s">
        <v>1817</v>
      </c>
      <c r="C629" s="1" t="s">
        <v>12</v>
      </c>
      <c r="D629" s="1" t="s">
        <v>11</v>
      </c>
      <c r="E629" s="1" t="s">
        <v>108</v>
      </c>
      <c r="F629" s="1">
        <v>10.050000000000001</v>
      </c>
      <c r="G629" s="19"/>
      <c r="H629" s="19"/>
      <c r="I629" s="19"/>
      <c r="J629" s="19"/>
      <c r="K629" s="1"/>
      <c r="L629" s="19"/>
      <c r="M629" s="1">
        <v>2017</v>
      </c>
      <c r="S629" s="1">
        <v>-1.2</v>
      </c>
      <c r="T629" s="1">
        <v>4.8</v>
      </c>
      <c r="U629" s="1">
        <v>9.9</v>
      </c>
      <c r="V629" s="1">
        <v>9</v>
      </c>
      <c r="W629" s="1">
        <v>14.8</v>
      </c>
      <c r="X629" s="1">
        <v>14.7</v>
      </c>
      <c r="Z629" s="3">
        <f xml:space="preserve"> IFERROR(AVEDEV(Table1[[#This Row],[GP 2012]:[GP 2021]]) / Table1[[#This Row],[Avg GP]], "x")</f>
        <v>0.60697050938337815</v>
      </c>
      <c r="AA629" s="2">
        <f xml:space="preserve"> IFERROR(AVERAGE(Table1[[#This Row],[GP 2012]:[GP 2021]]), "x")</f>
        <v>7.4599999999999991</v>
      </c>
      <c r="AB629" s="11">
        <f>Table1[Equity]/Table1[Market Capital]</f>
        <v>3.4129353233830839</v>
      </c>
      <c r="AH629" s="1">
        <v>1.2</v>
      </c>
      <c r="AI629" s="1">
        <v>91.3</v>
      </c>
      <c r="AJ629" s="1">
        <v>100.8</v>
      </c>
      <c r="AK629" s="1">
        <v>107.6</v>
      </c>
      <c r="AL629" s="1">
        <v>79.3</v>
      </c>
      <c r="AM629" s="1">
        <v>71.900000000000006</v>
      </c>
      <c r="AN629" s="1">
        <v>34.299999999999997</v>
      </c>
      <c r="AO629" s="3" t="str">
        <f xml:space="preserve"> IFERROR(Table1[[#This Row],[GP 2012]]/Table1[[#This Row],[Total Assets 2012]], "x")</f>
        <v>x</v>
      </c>
      <c r="AP629" s="3" t="str">
        <f xml:space="preserve"> IFERROR(Table1[[#This Row],[GP 2013]]/Table1[[#This Row],[Total Assets 2013]], "x")</f>
        <v>x</v>
      </c>
      <c r="AQ629" s="3" t="str">
        <f xml:space="preserve"> IFERROR(Table1[[#This Row],[GP 2014]]/Table1[[#This Row],[Total Assets 2014]], "x")</f>
        <v>x</v>
      </c>
      <c r="AR629" s="3" t="str">
        <f xml:space="preserve"> IFERROR(Table1[[#This Row],[GP 2015]]/Table1[[#This Row],[Total Assets 2015]], "x")</f>
        <v>x</v>
      </c>
      <c r="AS629" s="3" t="str">
        <f xml:space="preserve"> IFERROR(Table1[[#This Row],[GP 2016]]/Table1[[#This Row],[Total Assets 2016]], "x")</f>
        <v>x</v>
      </c>
      <c r="AT629" s="3">
        <f xml:space="preserve"> IFERROR(Table1[[#This Row],[GP 2017]]/Table1[[#This Row],[Total Assets 2017]], "x")</f>
        <v>-1</v>
      </c>
      <c r="AU629" s="3">
        <f xml:space="preserve"> IFERROR(Table1[[#This Row],[GP 2018]]/Table1[[#This Row],[Total Assets 2018]], "x")</f>
        <v>5.257393209200438E-2</v>
      </c>
      <c r="AV629" s="3">
        <f xml:space="preserve"> IFERROR(Table1[[#This Row],[GP 2019]]/Table1[[#This Row],[Total Assets 2019]], "x")</f>
        <v>9.8214285714285726E-2</v>
      </c>
      <c r="AW629" s="3">
        <f xml:space="preserve"> IFERROR(Table1[[#This Row],[GP 2020]]/Table1[[#This Row],[Total Assets 2020]], "x")</f>
        <v>8.3643122676579931E-2</v>
      </c>
      <c r="AX629" s="3">
        <f xml:space="preserve"> IFERROR(Table1[[#This Row],[GP 2021]]/Table1[[#This Row],[Total Assets 2021]], "x")</f>
        <v>0.1866330390920555</v>
      </c>
      <c r="AY629" s="3">
        <f xml:space="preserve"> IFERROR(Table1[[#This Row],[GP TTM]]/Table1[[#This Row],[Total Assets TTM]], "x")</f>
        <v>0.20445062586926283</v>
      </c>
      <c r="BA629" s="3" t="str">
        <f xml:space="preserve"> IFERROR(ABS(Table1[[#This Row],[ROA 2013]]-Table1[[#This Row],[ROA 2012]]), "x")</f>
        <v>x</v>
      </c>
      <c r="BB629" s="3" t="str">
        <f xml:space="preserve"> IFERROR(ABS(Table1[[#This Row],[ROA 2014]]-Table1[[#This Row],[ROA 2013]]), "x")</f>
        <v>x</v>
      </c>
      <c r="BC629" s="3" t="str">
        <f xml:space="preserve"> IFERROR(ABS(Table1[[#This Row],[ROA 2015]]-Table1[[#This Row],[ROA 2014]]), "x")</f>
        <v>x</v>
      </c>
      <c r="BD629" s="3" t="str">
        <f xml:space="preserve"> IFERROR(ABS(Table1[[#This Row],[ROA 2016]]-Table1[[#This Row],[ROA 2015]]), "x")</f>
        <v>x</v>
      </c>
      <c r="BE629" s="3" t="str">
        <f xml:space="preserve"> IFERROR(ABS(Table1[[#This Row],[ROA 2017]]-Table1[[#This Row],[ROA 2016]]), "x")</f>
        <v>x</v>
      </c>
      <c r="BF629" s="3">
        <f xml:space="preserve"> IFERROR(ABS(Table1[[#This Row],[ROA 2018]]-Table1[[#This Row],[ROA 2017]]), "x")</f>
        <v>1.0525739320920044</v>
      </c>
      <c r="BG629" s="3">
        <f xml:space="preserve"> IFERROR(ABS(Table1[[#This Row],[ROA 2019]]-Table1[[#This Row],[ROA 2018]]), "x")</f>
        <v>4.5640353622281346E-2</v>
      </c>
      <c r="BH629" s="3">
        <f xml:space="preserve"> IFERROR(ABS(Table1[[#This Row],[ROA 2020]]-Table1[[#This Row],[ROA 2019]]), "x")</f>
        <v>1.4571163037705795E-2</v>
      </c>
      <c r="BI629" s="3">
        <f xml:space="preserve"> IFERROR(ABS(Table1[[#This Row],[ROA 2021]]-Table1[[#This Row],[ROA 2020]]), "x")</f>
        <v>0.10298991641547557</v>
      </c>
      <c r="BJ629" s="3">
        <f xml:space="preserve"> IFERROR(AVERAGE(Table1[[#This Row],[ROA 2013-2012]:[ROA 2021-2020]]), "x")</f>
        <v>0.3039438412918668</v>
      </c>
      <c r="BK629" s="3">
        <f>IFERROR(AVERAGE(Table1[[#This Row],[ROA 2012]:[ROA 2021]]), "x")</f>
        <v>-0.1157871240850149</v>
      </c>
      <c r="BN629" s="1">
        <f>SUM(Table1[[#This Row],[B/M Rank]:[ROA Rank]])</f>
        <v>0</v>
      </c>
    </row>
    <row r="630" spans="1:66" x14ac:dyDescent="0.25">
      <c r="A630" s="1" t="s">
        <v>3607</v>
      </c>
      <c r="B630" s="1" t="s">
        <v>4701</v>
      </c>
      <c r="C630" s="1" t="s">
        <v>4417</v>
      </c>
      <c r="D630" s="1" t="s">
        <v>268</v>
      </c>
      <c r="E630" s="1" t="s">
        <v>108</v>
      </c>
      <c r="F630" s="1">
        <v>10.11</v>
      </c>
      <c r="G630" s="19"/>
      <c r="H630" s="19"/>
      <c r="I630" s="19"/>
      <c r="J630" s="19"/>
      <c r="K630" s="1"/>
      <c r="L630" s="19"/>
      <c r="M630" s="1">
        <v>2012</v>
      </c>
      <c r="N630" s="1" t="s">
        <v>4368</v>
      </c>
      <c r="O630" s="1" t="s">
        <v>4368</v>
      </c>
      <c r="P630" s="1" t="s">
        <v>4368</v>
      </c>
      <c r="Q630" s="1" t="s">
        <v>4368</v>
      </c>
      <c r="R630" s="1" t="s">
        <v>4368</v>
      </c>
      <c r="S630" s="1" t="s">
        <v>4368</v>
      </c>
      <c r="T630" s="1" t="s">
        <v>4368</v>
      </c>
      <c r="U630" s="1" t="s">
        <v>4368</v>
      </c>
      <c r="V630" s="1" t="s">
        <v>4368</v>
      </c>
      <c r="W630" s="1" t="s">
        <v>4368</v>
      </c>
      <c r="X630" s="1" t="s">
        <v>4368</v>
      </c>
      <c r="Z630" s="3" t="str">
        <f xml:space="preserve"> IFERROR(AVEDEV(Table1[[#This Row],[GP 2012]:[GP 2021]]) / Table1[[#This Row],[Avg GP]], "x")</f>
        <v>x</v>
      </c>
      <c r="AA630" s="2" t="str">
        <f xml:space="preserve"> IFERROR(AVERAGE(Table1[[#This Row],[GP 2012]:[GP 2021]]), "x")</f>
        <v>x</v>
      </c>
      <c r="AB630" s="11">
        <f>Table1[Equity]/Table1[Market Capital]</f>
        <v>1.3353115727002969</v>
      </c>
      <c r="AC630" s="1">
        <v>5.8</v>
      </c>
      <c r="AD630" s="1">
        <v>5.8</v>
      </c>
      <c r="AE630" s="1">
        <v>7.1</v>
      </c>
      <c r="AF630" s="1">
        <v>5.2</v>
      </c>
      <c r="AG630" s="1">
        <v>4.0999999999999996</v>
      </c>
      <c r="AH630" s="1">
        <v>12.3</v>
      </c>
      <c r="AI630" s="1">
        <v>12.1</v>
      </c>
      <c r="AJ630" s="1">
        <v>7.2</v>
      </c>
      <c r="AK630" s="1">
        <v>5.4</v>
      </c>
      <c r="AL630" s="1">
        <v>13.1</v>
      </c>
      <c r="AM630" s="1">
        <v>13.7</v>
      </c>
      <c r="AN630" s="1">
        <v>13.5</v>
      </c>
      <c r="AO630" s="3" t="str">
        <f xml:space="preserve"> IFERROR(Table1[[#This Row],[GP 2012]]/Table1[[#This Row],[Total Assets 2012]], "x")</f>
        <v>x</v>
      </c>
      <c r="AP630" s="3" t="str">
        <f xml:space="preserve"> IFERROR(Table1[[#This Row],[GP 2013]]/Table1[[#This Row],[Total Assets 2013]], "x")</f>
        <v>x</v>
      </c>
      <c r="AQ630" s="3" t="str">
        <f xml:space="preserve"> IFERROR(Table1[[#This Row],[GP 2014]]/Table1[[#This Row],[Total Assets 2014]], "x")</f>
        <v>x</v>
      </c>
      <c r="AR630" s="3" t="str">
        <f xml:space="preserve"> IFERROR(Table1[[#This Row],[GP 2015]]/Table1[[#This Row],[Total Assets 2015]], "x")</f>
        <v>x</v>
      </c>
      <c r="AS630" s="3" t="str">
        <f xml:space="preserve"> IFERROR(Table1[[#This Row],[GP 2016]]/Table1[[#This Row],[Total Assets 2016]], "x")</f>
        <v>x</v>
      </c>
      <c r="AT630" s="3" t="str">
        <f xml:space="preserve"> IFERROR(Table1[[#This Row],[GP 2017]]/Table1[[#This Row],[Total Assets 2017]], "x")</f>
        <v>x</v>
      </c>
      <c r="AU630" s="3" t="str">
        <f xml:space="preserve"> IFERROR(Table1[[#This Row],[GP 2018]]/Table1[[#This Row],[Total Assets 2018]], "x")</f>
        <v>x</v>
      </c>
      <c r="AV630" s="3" t="str">
        <f xml:space="preserve"> IFERROR(Table1[[#This Row],[GP 2019]]/Table1[[#This Row],[Total Assets 2019]], "x")</f>
        <v>x</v>
      </c>
      <c r="AW630" s="3" t="str">
        <f xml:space="preserve"> IFERROR(Table1[[#This Row],[GP 2020]]/Table1[[#This Row],[Total Assets 2020]], "x")</f>
        <v>x</v>
      </c>
      <c r="AX630" s="3" t="str">
        <f xml:space="preserve"> IFERROR(Table1[[#This Row],[GP 2021]]/Table1[[#This Row],[Total Assets 2021]], "x")</f>
        <v>x</v>
      </c>
      <c r="AY630" s="3" t="str">
        <f xml:space="preserve"> IFERROR(Table1[[#This Row],[GP TTM]]/Table1[[#This Row],[Total Assets TTM]], "x")</f>
        <v>x</v>
      </c>
      <c r="BA630" s="3" t="str">
        <f xml:space="preserve"> IFERROR(ABS(Table1[[#This Row],[ROA 2013]]-Table1[[#This Row],[ROA 2012]]), "x")</f>
        <v>x</v>
      </c>
      <c r="BB630" s="3" t="str">
        <f xml:space="preserve"> IFERROR(ABS(Table1[[#This Row],[ROA 2014]]-Table1[[#This Row],[ROA 2013]]), "x")</f>
        <v>x</v>
      </c>
      <c r="BC630" s="3" t="str">
        <f xml:space="preserve"> IFERROR(ABS(Table1[[#This Row],[ROA 2015]]-Table1[[#This Row],[ROA 2014]]), "x")</f>
        <v>x</v>
      </c>
      <c r="BD630" s="3" t="str">
        <f xml:space="preserve"> IFERROR(ABS(Table1[[#This Row],[ROA 2016]]-Table1[[#This Row],[ROA 2015]]), "x")</f>
        <v>x</v>
      </c>
      <c r="BE630" s="3" t="str">
        <f xml:space="preserve"> IFERROR(ABS(Table1[[#This Row],[ROA 2017]]-Table1[[#This Row],[ROA 2016]]), "x")</f>
        <v>x</v>
      </c>
      <c r="BF630" s="3" t="str">
        <f xml:space="preserve"> IFERROR(ABS(Table1[[#This Row],[ROA 2018]]-Table1[[#This Row],[ROA 2017]]), "x")</f>
        <v>x</v>
      </c>
      <c r="BG630" s="3" t="str">
        <f xml:space="preserve"> IFERROR(ABS(Table1[[#This Row],[ROA 2019]]-Table1[[#This Row],[ROA 2018]]), "x")</f>
        <v>x</v>
      </c>
      <c r="BH630" s="3" t="str">
        <f xml:space="preserve"> IFERROR(ABS(Table1[[#This Row],[ROA 2020]]-Table1[[#This Row],[ROA 2019]]), "x")</f>
        <v>x</v>
      </c>
      <c r="BI630" s="3" t="str">
        <f xml:space="preserve"> IFERROR(ABS(Table1[[#This Row],[ROA 2021]]-Table1[[#This Row],[ROA 2020]]), "x")</f>
        <v>x</v>
      </c>
      <c r="BJ630" s="3" t="str">
        <f xml:space="preserve"> IFERROR(AVERAGE(Table1[[#This Row],[ROA 2013-2012]:[ROA 2021-2020]]), "x")</f>
        <v>x</v>
      </c>
      <c r="BK630" s="3" t="str">
        <f>IFERROR(AVERAGE(Table1[[#This Row],[ROA 2012]:[ROA 2021]]), "x")</f>
        <v>x</v>
      </c>
      <c r="BN630" s="1">
        <f>SUM(Table1[[#This Row],[B/M Rank]:[ROA Rank]])</f>
        <v>0</v>
      </c>
    </row>
    <row r="631" spans="1:66" x14ac:dyDescent="0.25">
      <c r="A631" s="1" t="s">
        <v>2571</v>
      </c>
      <c r="B631" s="1" t="s">
        <v>619</v>
      </c>
      <c r="C631" s="1" t="s">
        <v>616</v>
      </c>
      <c r="D631" s="1" t="s">
        <v>11</v>
      </c>
      <c r="E631" s="1" t="s">
        <v>108</v>
      </c>
      <c r="F631" s="1">
        <v>10.14</v>
      </c>
      <c r="G631" s="19"/>
      <c r="H631" s="19"/>
      <c r="I631" s="19"/>
      <c r="J631" s="19"/>
      <c r="K631" s="1"/>
      <c r="L631" s="19"/>
      <c r="M631" s="1">
        <v>2014</v>
      </c>
      <c r="P631" s="1" t="s">
        <v>4368</v>
      </c>
      <c r="Q631" s="1" t="s">
        <v>4368</v>
      </c>
      <c r="R631" s="1" t="s">
        <v>4368</v>
      </c>
      <c r="S631" s="1" t="s">
        <v>4368</v>
      </c>
      <c r="T631" s="1" t="s">
        <v>4368</v>
      </c>
      <c r="U631" s="1" t="s">
        <v>4368</v>
      </c>
      <c r="V631" s="1" t="s">
        <v>4368</v>
      </c>
      <c r="W631" s="1">
        <v>0</v>
      </c>
      <c r="X631" s="1">
        <v>0</v>
      </c>
      <c r="Z631" s="3" t="str">
        <f xml:space="preserve"> IFERROR(AVEDEV(Table1[[#This Row],[GP 2012]:[GP 2021]]) / Table1[[#This Row],[Avg GP]], "x")</f>
        <v>x</v>
      </c>
      <c r="AA631" s="2">
        <f xml:space="preserve"> IFERROR(AVERAGE(Table1[[#This Row],[GP 2012]:[GP 2021]]), "x")</f>
        <v>0</v>
      </c>
      <c r="AB631" s="11">
        <f>Table1[Equity]/Table1[Market Capital]</f>
        <v>-9.8619329388560148E-2</v>
      </c>
      <c r="AE631" s="1">
        <v>0.3</v>
      </c>
      <c r="AF631" s="1">
        <v>0.5</v>
      </c>
      <c r="AG631" s="1">
        <v>0.4</v>
      </c>
      <c r="AH631" s="1">
        <v>1</v>
      </c>
      <c r="AI631" s="1">
        <v>4</v>
      </c>
      <c r="AJ631" s="1">
        <v>0.9</v>
      </c>
      <c r="AK631" s="1">
        <v>0.4</v>
      </c>
      <c r="AL631" s="1">
        <v>1.5</v>
      </c>
      <c r="AM631" s="1">
        <v>0.6</v>
      </c>
      <c r="AN631" s="1">
        <v>-1</v>
      </c>
      <c r="AO631" s="3" t="str">
        <f xml:space="preserve"> IFERROR(Table1[[#This Row],[GP 2012]]/Table1[[#This Row],[Total Assets 2012]], "x")</f>
        <v>x</v>
      </c>
      <c r="AP631" s="3" t="str">
        <f xml:space="preserve"> IFERROR(Table1[[#This Row],[GP 2013]]/Table1[[#This Row],[Total Assets 2013]], "x")</f>
        <v>x</v>
      </c>
      <c r="AQ631" s="3" t="str">
        <f xml:space="preserve"> IFERROR(Table1[[#This Row],[GP 2014]]/Table1[[#This Row],[Total Assets 2014]], "x")</f>
        <v>x</v>
      </c>
      <c r="AR631" s="3" t="str">
        <f xml:space="preserve"> IFERROR(Table1[[#This Row],[GP 2015]]/Table1[[#This Row],[Total Assets 2015]], "x")</f>
        <v>x</v>
      </c>
      <c r="AS631" s="3" t="str">
        <f xml:space="preserve"> IFERROR(Table1[[#This Row],[GP 2016]]/Table1[[#This Row],[Total Assets 2016]], "x")</f>
        <v>x</v>
      </c>
      <c r="AT631" s="3" t="str">
        <f xml:space="preserve"> IFERROR(Table1[[#This Row],[GP 2017]]/Table1[[#This Row],[Total Assets 2017]], "x")</f>
        <v>x</v>
      </c>
      <c r="AU631" s="3" t="str">
        <f xml:space="preserve"> IFERROR(Table1[[#This Row],[GP 2018]]/Table1[[#This Row],[Total Assets 2018]], "x")</f>
        <v>x</v>
      </c>
      <c r="AV631" s="3" t="str">
        <f xml:space="preserve"> IFERROR(Table1[[#This Row],[GP 2019]]/Table1[[#This Row],[Total Assets 2019]], "x")</f>
        <v>x</v>
      </c>
      <c r="AW631" s="3" t="str">
        <f xml:space="preserve"> IFERROR(Table1[[#This Row],[GP 2020]]/Table1[[#This Row],[Total Assets 2020]], "x")</f>
        <v>x</v>
      </c>
      <c r="AX631" s="3">
        <f xml:space="preserve"> IFERROR(Table1[[#This Row],[GP 2021]]/Table1[[#This Row],[Total Assets 2021]], "x")</f>
        <v>0</v>
      </c>
      <c r="AY631" s="3">
        <f xml:space="preserve"> IFERROR(Table1[[#This Row],[GP TTM]]/Table1[[#This Row],[Total Assets TTM]], "x")</f>
        <v>0</v>
      </c>
      <c r="BA631" s="3" t="str">
        <f xml:space="preserve"> IFERROR(ABS(Table1[[#This Row],[ROA 2013]]-Table1[[#This Row],[ROA 2012]]), "x")</f>
        <v>x</v>
      </c>
      <c r="BB631" s="3" t="str">
        <f xml:space="preserve"> IFERROR(ABS(Table1[[#This Row],[ROA 2014]]-Table1[[#This Row],[ROA 2013]]), "x")</f>
        <v>x</v>
      </c>
      <c r="BC631" s="3" t="str">
        <f xml:space="preserve"> IFERROR(ABS(Table1[[#This Row],[ROA 2015]]-Table1[[#This Row],[ROA 2014]]), "x")</f>
        <v>x</v>
      </c>
      <c r="BD631" s="3" t="str">
        <f xml:space="preserve"> IFERROR(ABS(Table1[[#This Row],[ROA 2016]]-Table1[[#This Row],[ROA 2015]]), "x")</f>
        <v>x</v>
      </c>
      <c r="BE631" s="3" t="str">
        <f xml:space="preserve"> IFERROR(ABS(Table1[[#This Row],[ROA 2017]]-Table1[[#This Row],[ROA 2016]]), "x")</f>
        <v>x</v>
      </c>
      <c r="BF631" s="3" t="str">
        <f xml:space="preserve"> IFERROR(ABS(Table1[[#This Row],[ROA 2018]]-Table1[[#This Row],[ROA 2017]]), "x")</f>
        <v>x</v>
      </c>
      <c r="BG631" s="3" t="str">
        <f xml:space="preserve"> IFERROR(ABS(Table1[[#This Row],[ROA 2019]]-Table1[[#This Row],[ROA 2018]]), "x")</f>
        <v>x</v>
      </c>
      <c r="BH631" s="3" t="str">
        <f xml:space="preserve"> IFERROR(ABS(Table1[[#This Row],[ROA 2020]]-Table1[[#This Row],[ROA 2019]]), "x")</f>
        <v>x</v>
      </c>
      <c r="BI631" s="3" t="str">
        <f xml:space="preserve"> IFERROR(ABS(Table1[[#This Row],[ROA 2021]]-Table1[[#This Row],[ROA 2020]]), "x")</f>
        <v>x</v>
      </c>
      <c r="BJ631" s="3" t="str">
        <f xml:space="preserve"> IFERROR(AVERAGE(Table1[[#This Row],[ROA 2013-2012]:[ROA 2021-2020]]), "x")</f>
        <v>x</v>
      </c>
      <c r="BK631" s="3">
        <f>IFERROR(AVERAGE(Table1[[#This Row],[ROA 2012]:[ROA 2021]]), "x")</f>
        <v>0</v>
      </c>
      <c r="BN631" s="1">
        <f>SUM(Table1[[#This Row],[B/M Rank]:[ROA Rank]])</f>
        <v>0</v>
      </c>
    </row>
    <row r="632" spans="1:66" x14ac:dyDescent="0.25">
      <c r="A632" s="1" t="s">
        <v>3301</v>
      </c>
      <c r="B632" s="1" t="s">
        <v>1158</v>
      </c>
      <c r="C632" s="1" t="s">
        <v>4417</v>
      </c>
      <c r="D632" s="1" t="s">
        <v>268</v>
      </c>
      <c r="E632" s="1" t="s">
        <v>108</v>
      </c>
      <c r="F632" s="1">
        <v>10.14</v>
      </c>
      <c r="G632" s="19"/>
      <c r="H632" s="19"/>
      <c r="I632" s="19"/>
      <c r="J632" s="19"/>
      <c r="K632" s="1"/>
      <c r="L632" s="19"/>
      <c r="M632" s="1">
        <v>2012</v>
      </c>
      <c r="N632" s="1" t="s">
        <v>4368</v>
      </c>
      <c r="O632" s="1" t="s">
        <v>4368</v>
      </c>
      <c r="P632" s="1" t="s">
        <v>4368</v>
      </c>
      <c r="Q632" s="1" t="s">
        <v>4368</v>
      </c>
      <c r="R632" s="1" t="s">
        <v>4368</v>
      </c>
      <c r="S632" s="1" t="s">
        <v>4368</v>
      </c>
      <c r="T632" s="1" t="s">
        <v>4368</v>
      </c>
      <c r="U632" s="1" t="s">
        <v>4368</v>
      </c>
      <c r="V632" s="1" t="s">
        <v>4368</v>
      </c>
      <c r="W632" s="1" t="s">
        <v>4368</v>
      </c>
      <c r="X632" s="1" t="s">
        <v>4368</v>
      </c>
      <c r="Z632" s="3" t="str">
        <f xml:space="preserve"> IFERROR(AVEDEV(Table1[[#This Row],[GP 2012]:[GP 2021]]) / Table1[[#This Row],[Avg GP]], "x")</f>
        <v>x</v>
      </c>
      <c r="AA632" s="2" t="str">
        <f xml:space="preserve"> IFERROR(AVERAGE(Table1[[#This Row],[GP 2012]:[GP 2021]]), "x")</f>
        <v>x</v>
      </c>
      <c r="AB632" s="11">
        <f>Table1[Equity]/Table1[Market Capital]</f>
        <v>0.90729783037475331</v>
      </c>
      <c r="AC632" s="1">
        <v>12.7</v>
      </c>
      <c r="AD632" s="1">
        <v>12.3</v>
      </c>
      <c r="AE632" s="1">
        <v>11.6</v>
      </c>
      <c r="AF632" s="1">
        <v>11.3</v>
      </c>
      <c r="AG632" s="1">
        <v>8.5</v>
      </c>
      <c r="AH632" s="1">
        <v>8.4</v>
      </c>
      <c r="AI632" s="1">
        <v>7</v>
      </c>
      <c r="AJ632" s="1">
        <v>7.1</v>
      </c>
      <c r="AK632" s="1">
        <v>7.9</v>
      </c>
      <c r="AL632" s="1">
        <v>8</v>
      </c>
      <c r="AM632" s="1">
        <v>9.9</v>
      </c>
      <c r="AN632" s="1">
        <v>9.1999999999999993</v>
      </c>
      <c r="AO632" s="3" t="str">
        <f xml:space="preserve"> IFERROR(Table1[[#This Row],[GP 2012]]/Table1[[#This Row],[Total Assets 2012]], "x")</f>
        <v>x</v>
      </c>
      <c r="AP632" s="3" t="str">
        <f xml:space="preserve"> IFERROR(Table1[[#This Row],[GP 2013]]/Table1[[#This Row],[Total Assets 2013]], "x")</f>
        <v>x</v>
      </c>
      <c r="AQ632" s="3" t="str">
        <f xml:space="preserve"> IFERROR(Table1[[#This Row],[GP 2014]]/Table1[[#This Row],[Total Assets 2014]], "x")</f>
        <v>x</v>
      </c>
      <c r="AR632" s="3" t="str">
        <f xml:space="preserve"> IFERROR(Table1[[#This Row],[GP 2015]]/Table1[[#This Row],[Total Assets 2015]], "x")</f>
        <v>x</v>
      </c>
      <c r="AS632" s="3" t="str">
        <f xml:space="preserve"> IFERROR(Table1[[#This Row],[GP 2016]]/Table1[[#This Row],[Total Assets 2016]], "x")</f>
        <v>x</v>
      </c>
      <c r="AT632" s="3" t="str">
        <f xml:space="preserve"> IFERROR(Table1[[#This Row],[GP 2017]]/Table1[[#This Row],[Total Assets 2017]], "x")</f>
        <v>x</v>
      </c>
      <c r="AU632" s="3" t="str">
        <f xml:space="preserve"> IFERROR(Table1[[#This Row],[GP 2018]]/Table1[[#This Row],[Total Assets 2018]], "x")</f>
        <v>x</v>
      </c>
      <c r="AV632" s="3" t="str">
        <f xml:space="preserve"> IFERROR(Table1[[#This Row],[GP 2019]]/Table1[[#This Row],[Total Assets 2019]], "x")</f>
        <v>x</v>
      </c>
      <c r="AW632" s="3" t="str">
        <f xml:space="preserve"> IFERROR(Table1[[#This Row],[GP 2020]]/Table1[[#This Row],[Total Assets 2020]], "x")</f>
        <v>x</v>
      </c>
      <c r="AX632" s="3" t="str">
        <f xml:space="preserve"> IFERROR(Table1[[#This Row],[GP 2021]]/Table1[[#This Row],[Total Assets 2021]], "x")</f>
        <v>x</v>
      </c>
      <c r="AY632" s="3" t="str">
        <f xml:space="preserve"> IFERROR(Table1[[#This Row],[GP TTM]]/Table1[[#This Row],[Total Assets TTM]], "x")</f>
        <v>x</v>
      </c>
      <c r="BA632" s="3" t="str">
        <f xml:space="preserve"> IFERROR(ABS(Table1[[#This Row],[ROA 2013]]-Table1[[#This Row],[ROA 2012]]), "x")</f>
        <v>x</v>
      </c>
      <c r="BB632" s="3" t="str">
        <f xml:space="preserve"> IFERROR(ABS(Table1[[#This Row],[ROA 2014]]-Table1[[#This Row],[ROA 2013]]), "x")</f>
        <v>x</v>
      </c>
      <c r="BC632" s="3" t="str">
        <f xml:space="preserve"> IFERROR(ABS(Table1[[#This Row],[ROA 2015]]-Table1[[#This Row],[ROA 2014]]), "x")</f>
        <v>x</v>
      </c>
      <c r="BD632" s="3" t="str">
        <f xml:space="preserve"> IFERROR(ABS(Table1[[#This Row],[ROA 2016]]-Table1[[#This Row],[ROA 2015]]), "x")</f>
        <v>x</v>
      </c>
      <c r="BE632" s="3" t="str">
        <f xml:space="preserve"> IFERROR(ABS(Table1[[#This Row],[ROA 2017]]-Table1[[#This Row],[ROA 2016]]), "x")</f>
        <v>x</v>
      </c>
      <c r="BF632" s="3" t="str">
        <f xml:space="preserve"> IFERROR(ABS(Table1[[#This Row],[ROA 2018]]-Table1[[#This Row],[ROA 2017]]), "x")</f>
        <v>x</v>
      </c>
      <c r="BG632" s="3" t="str">
        <f xml:space="preserve"> IFERROR(ABS(Table1[[#This Row],[ROA 2019]]-Table1[[#This Row],[ROA 2018]]), "x")</f>
        <v>x</v>
      </c>
      <c r="BH632" s="3" t="str">
        <f xml:space="preserve"> IFERROR(ABS(Table1[[#This Row],[ROA 2020]]-Table1[[#This Row],[ROA 2019]]), "x")</f>
        <v>x</v>
      </c>
      <c r="BI632" s="3" t="str">
        <f xml:space="preserve"> IFERROR(ABS(Table1[[#This Row],[ROA 2021]]-Table1[[#This Row],[ROA 2020]]), "x")</f>
        <v>x</v>
      </c>
      <c r="BJ632" s="3" t="str">
        <f xml:space="preserve"> IFERROR(AVERAGE(Table1[[#This Row],[ROA 2013-2012]:[ROA 2021-2020]]), "x")</f>
        <v>x</v>
      </c>
      <c r="BK632" s="3" t="str">
        <f>IFERROR(AVERAGE(Table1[[#This Row],[ROA 2012]:[ROA 2021]]), "x")</f>
        <v>x</v>
      </c>
      <c r="BN632" s="1">
        <f>SUM(Table1[[#This Row],[B/M Rank]:[ROA Rank]])</f>
        <v>0</v>
      </c>
    </row>
    <row r="633" spans="1:66" x14ac:dyDescent="0.25">
      <c r="A633" s="1" t="s">
        <v>2996</v>
      </c>
      <c r="B633" s="1" t="s">
        <v>4493</v>
      </c>
      <c r="C633" s="1" t="s">
        <v>4417</v>
      </c>
      <c r="D633" s="1" t="s">
        <v>268</v>
      </c>
      <c r="E633" s="1" t="s">
        <v>108</v>
      </c>
      <c r="F633" s="1">
        <v>10.14</v>
      </c>
      <c r="G633" s="19"/>
      <c r="H633" s="19"/>
      <c r="I633" s="19"/>
      <c r="J633" s="19"/>
      <c r="K633" s="1"/>
      <c r="L633" s="19"/>
      <c r="M633" s="1">
        <v>2020</v>
      </c>
      <c r="V633" s="1" t="s">
        <v>4368</v>
      </c>
      <c r="W633" s="1">
        <v>0</v>
      </c>
      <c r="X633" s="1">
        <v>0</v>
      </c>
      <c r="Z633" s="3" t="str">
        <f xml:space="preserve"> IFERROR(AVEDEV(Table1[[#This Row],[GP 2012]:[GP 2021]]) / Table1[[#This Row],[Avg GP]], "x")</f>
        <v>x</v>
      </c>
      <c r="AA633" s="2">
        <f xml:space="preserve"> IFERROR(AVERAGE(Table1[[#This Row],[GP 2012]:[GP 2021]]), "x")</f>
        <v>0</v>
      </c>
      <c r="AB633" s="11">
        <f>Table1[Equity]/Table1[Market Capital]</f>
        <v>6.9033530571992102E-2</v>
      </c>
      <c r="AK633" s="1">
        <v>0.4</v>
      </c>
      <c r="AL633" s="1">
        <v>1</v>
      </c>
      <c r="AM633" s="1">
        <v>0.9</v>
      </c>
      <c r="AN633" s="1">
        <v>0.7</v>
      </c>
      <c r="AO633" s="3" t="str">
        <f xml:space="preserve"> IFERROR(Table1[[#This Row],[GP 2012]]/Table1[[#This Row],[Total Assets 2012]], "x")</f>
        <v>x</v>
      </c>
      <c r="AP633" s="3" t="str">
        <f xml:space="preserve"> IFERROR(Table1[[#This Row],[GP 2013]]/Table1[[#This Row],[Total Assets 2013]], "x")</f>
        <v>x</v>
      </c>
      <c r="AQ633" s="3" t="str">
        <f xml:space="preserve"> IFERROR(Table1[[#This Row],[GP 2014]]/Table1[[#This Row],[Total Assets 2014]], "x")</f>
        <v>x</v>
      </c>
      <c r="AR633" s="3" t="str">
        <f xml:space="preserve"> IFERROR(Table1[[#This Row],[GP 2015]]/Table1[[#This Row],[Total Assets 2015]], "x")</f>
        <v>x</v>
      </c>
      <c r="AS633" s="3" t="str">
        <f xml:space="preserve"> IFERROR(Table1[[#This Row],[GP 2016]]/Table1[[#This Row],[Total Assets 2016]], "x")</f>
        <v>x</v>
      </c>
      <c r="AT633" s="3" t="str">
        <f xml:space="preserve"> IFERROR(Table1[[#This Row],[GP 2017]]/Table1[[#This Row],[Total Assets 2017]], "x")</f>
        <v>x</v>
      </c>
      <c r="AU633" s="3" t="str">
        <f xml:space="preserve"> IFERROR(Table1[[#This Row],[GP 2018]]/Table1[[#This Row],[Total Assets 2018]], "x")</f>
        <v>x</v>
      </c>
      <c r="AV633" s="3" t="str">
        <f xml:space="preserve"> IFERROR(Table1[[#This Row],[GP 2019]]/Table1[[#This Row],[Total Assets 2019]], "x")</f>
        <v>x</v>
      </c>
      <c r="AW633" s="3" t="str">
        <f xml:space="preserve"> IFERROR(Table1[[#This Row],[GP 2020]]/Table1[[#This Row],[Total Assets 2020]], "x")</f>
        <v>x</v>
      </c>
      <c r="AX633" s="3">
        <f xml:space="preserve"> IFERROR(Table1[[#This Row],[GP 2021]]/Table1[[#This Row],[Total Assets 2021]], "x")</f>
        <v>0</v>
      </c>
      <c r="AY633" s="3">
        <f xml:space="preserve"> IFERROR(Table1[[#This Row],[GP TTM]]/Table1[[#This Row],[Total Assets TTM]], "x")</f>
        <v>0</v>
      </c>
      <c r="BA633" s="3" t="str">
        <f xml:space="preserve"> IFERROR(ABS(Table1[[#This Row],[ROA 2013]]-Table1[[#This Row],[ROA 2012]]), "x")</f>
        <v>x</v>
      </c>
      <c r="BB633" s="3" t="str">
        <f xml:space="preserve"> IFERROR(ABS(Table1[[#This Row],[ROA 2014]]-Table1[[#This Row],[ROA 2013]]), "x")</f>
        <v>x</v>
      </c>
      <c r="BC633" s="3" t="str">
        <f xml:space="preserve"> IFERROR(ABS(Table1[[#This Row],[ROA 2015]]-Table1[[#This Row],[ROA 2014]]), "x")</f>
        <v>x</v>
      </c>
      <c r="BD633" s="3" t="str">
        <f xml:space="preserve"> IFERROR(ABS(Table1[[#This Row],[ROA 2016]]-Table1[[#This Row],[ROA 2015]]), "x")</f>
        <v>x</v>
      </c>
      <c r="BE633" s="3" t="str">
        <f xml:space="preserve"> IFERROR(ABS(Table1[[#This Row],[ROA 2017]]-Table1[[#This Row],[ROA 2016]]), "x")</f>
        <v>x</v>
      </c>
      <c r="BF633" s="3" t="str">
        <f xml:space="preserve"> IFERROR(ABS(Table1[[#This Row],[ROA 2018]]-Table1[[#This Row],[ROA 2017]]), "x")</f>
        <v>x</v>
      </c>
      <c r="BG633" s="3" t="str">
        <f xml:space="preserve"> IFERROR(ABS(Table1[[#This Row],[ROA 2019]]-Table1[[#This Row],[ROA 2018]]), "x")</f>
        <v>x</v>
      </c>
      <c r="BH633" s="3" t="str">
        <f xml:space="preserve"> IFERROR(ABS(Table1[[#This Row],[ROA 2020]]-Table1[[#This Row],[ROA 2019]]), "x")</f>
        <v>x</v>
      </c>
      <c r="BI633" s="3" t="str">
        <f xml:space="preserve"> IFERROR(ABS(Table1[[#This Row],[ROA 2021]]-Table1[[#This Row],[ROA 2020]]), "x")</f>
        <v>x</v>
      </c>
      <c r="BJ633" s="3" t="str">
        <f xml:space="preserve"> IFERROR(AVERAGE(Table1[[#This Row],[ROA 2013-2012]:[ROA 2021-2020]]), "x")</f>
        <v>x</v>
      </c>
      <c r="BK633" s="3">
        <f>IFERROR(AVERAGE(Table1[[#This Row],[ROA 2012]:[ROA 2021]]), "x")</f>
        <v>0</v>
      </c>
      <c r="BN633" s="1">
        <f>SUM(Table1[[#This Row],[B/M Rank]:[ROA Rank]])</f>
        <v>0</v>
      </c>
    </row>
    <row r="634" spans="1:66" x14ac:dyDescent="0.25">
      <c r="A634" s="1" t="s">
        <v>3365</v>
      </c>
      <c r="B634" s="1" t="s">
        <v>4622</v>
      </c>
      <c r="C634" s="1" t="s">
        <v>4417</v>
      </c>
      <c r="D634" s="1" t="s">
        <v>268</v>
      </c>
      <c r="E634" s="1" t="s">
        <v>108</v>
      </c>
      <c r="F634" s="1">
        <v>10.199999999999999</v>
      </c>
      <c r="G634" s="19"/>
      <c r="H634" s="19"/>
      <c r="I634" s="19"/>
      <c r="J634" s="19"/>
      <c r="K634" s="1"/>
      <c r="L634" s="19"/>
      <c r="M634" s="1">
        <v>2012</v>
      </c>
      <c r="O634" s="1" t="s">
        <v>4368</v>
      </c>
      <c r="P634" s="1" t="s">
        <v>4368</v>
      </c>
      <c r="Q634" s="1">
        <v>0</v>
      </c>
      <c r="R634" s="1" t="s">
        <v>4368</v>
      </c>
      <c r="S634" s="1" t="s">
        <v>4368</v>
      </c>
      <c r="T634" s="1" t="s">
        <v>4368</v>
      </c>
      <c r="U634" s="1">
        <v>0</v>
      </c>
      <c r="V634" s="1" t="s">
        <v>4368</v>
      </c>
      <c r="W634" s="1" t="s">
        <v>4368</v>
      </c>
      <c r="X634" s="1" t="s">
        <v>4368</v>
      </c>
      <c r="Z634" s="3" t="str">
        <f xml:space="preserve"> IFERROR(AVEDEV(Table1[[#This Row],[GP 2012]:[GP 2021]]) / Table1[[#This Row],[Avg GP]], "x")</f>
        <v>x</v>
      </c>
      <c r="AA634" s="2">
        <f xml:space="preserve"> IFERROR(AVERAGE(Table1[[#This Row],[GP 2012]:[GP 2021]]), "x")</f>
        <v>0</v>
      </c>
      <c r="AB634" s="11">
        <f>Table1[Equity]/Table1[Market Capital]</f>
        <v>0.24509803921568629</v>
      </c>
      <c r="AD634" s="1">
        <v>10.3</v>
      </c>
      <c r="AE634" s="1">
        <v>8.8000000000000007</v>
      </c>
      <c r="AF634" s="1">
        <v>3.2</v>
      </c>
      <c r="AG634" s="1">
        <v>0.2</v>
      </c>
      <c r="AH634" s="1">
        <v>0.9</v>
      </c>
      <c r="AI634" s="1">
        <v>0.7</v>
      </c>
      <c r="AJ634" s="1">
        <v>0.2</v>
      </c>
      <c r="AK634" s="1">
        <v>0.7</v>
      </c>
      <c r="AL634" s="1">
        <v>1.3</v>
      </c>
      <c r="AM634" s="1">
        <v>2.7</v>
      </c>
      <c r="AN634" s="1">
        <v>2.5</v>
      </c>
      <c r="AO634" s="3" t="str">
        <f xml:space="preserve"> IFERROR(Table1[[#This Row],[GP 2012]]/Table1[[#This Row],[Total Assets 2012]], "x")</f>
        <v>x</v>
      </c>
      <c r="AP634" s="3" t="str">
        <f xml:space="preserve"> IFERROR(Table1[[#This Row],[GP 2013]]/Table1[[#This Row],[Total Assets 2013]], "x")</f>
        <v>x</v>
      </c>
      <c r="AQ634" s="3" t="str">
        <f xml:space="preserve"> IFERROR(Table1[[#This Row],[GP 2014]]/Table1[[#This Row],[Total Assets 2014]], "x")</f>
        <v>x</v>
      </c>
      <c r="AR634" s="3">
        <f xml:space="preserve"> IFERROR(Table1[[#This Row],[GP 2015]]/Table1[[#This Row],[Total Assets 2015]], "x")</f>
        <v>0</v>
      </c>
      <c r="AS634" s="3" t="str">
        <f xml:space="preserve"> IFERROR(Table1[[#This Row],[GP 2016]]/Table1[[#This Row],[Total Assets 2016]], "x")</f>
        <v>x</v>
      </c>
      <c r="AT634" s="3" t="str">
        <f xml:space="preserve"> IFERROR(Table1[[#This Row],[GP 2017]]/Table1[[#This Row],[Total Assets 2017]], "x")</f>
        <v>x</v>
      </c>
      <c r="AU634" s="3" t="str">
        <f xml:space="preserve"> IFERROR(Table1[[#This Row],[GP 2018]]/Table1[[#This Row],[Total Assets 2018]], "x")</f>
        <v>x</v>
      </c>
      <c r="AV634" s="3">
        <f xml:space="preserve"> IFERROR(Table1[[#This Row],[GP 2019]]/Table1[[#This Row],[Total Assets 2019]], "x")</f>
        <v>0</v>
      </c>
      <c r="AW634" s="3" t="str">
        <f xml:space="preserve"> IFERROR(Table1[[#This Row],[GP 2020]]/Table1[[#This Row],[Total Assets 2020]], "x")</f>
        <v>x</v>
      </c>
      <c r="AX634" s="3" t="str">
        <f xml:space="preserve"> IFERROR(Table1[[#This Row],[GP 2021]]/Table1[[#This Row],[Total Assets 2021]], "x")</f>
        <v>x</v>
      </c>
      <c r="AY634" s="3" t="str">
        <f xml:space="preserve"> IFERROR(Table1[[#This Row],[GP TTM]]/Table1[[#This Row],[Total Assets TTM]], "x")</f>
        <v>x</v>
      </c>
      <c r="BA634" s="3" t="str">
        <f xml:space="preserve"> IFERROR(ABS(Table1[[#This Row],[ROA 2013]]-Table1[[#This Row],[ROA 2012]]), "x")</f>
        <v>x</v>
      </c>
      <c r="BB634" s="3" t="str">
        <f xml:space="preserve"> IFERROR(ABS(Table1[[#This Row],[ROA 2014]]-Table1[[#This Row],[ROA 2013]]), "x")</f>
        <v>x</v>
      </c>
      <c r="BC634" s="3" t="str">
        <f xml:space="preserve"> IFERROR(ABS(Table1[[#This Row],[ROA 2015]]-Table1[[#This Row],[ROA 2014]]), "x")</f>
        <v>x</v>
      </c>
      <c r="BD634" s="3" t="str">
        <f xml:space="preserve"> IFERROR(ABS(Table1[[#This Row],[ROA 2016]]-Table1[[#This Row],[ROA 2015]]), "x")</f>
        <v>x</v>
      </c>
      <c r="BE634" s="3" t="str">
        <f xml:space="preserve"> IFERROR(ABS(Table1[[#This Row],[ROA 2017]]-Table1[[#This Row],[ROA 2016]]), "x")</f>
        <v>x</v>
      </c>
      <c r="BF634" s="3" t="str">
        <f xml:space="preserve"> IFERROR(ABS(Table1[[#This Row],[ROA 2018]]-Table1[[#This Row],[ROA 2017]]), "x")</f>
        <v>x</v>
      </c>
      <c r="BG634" s="3" t="str">
        <f xml:space="preserve"> IFERROR(ABS(Table1[[#This Row],[ROA 2019]]-Table1[[#This Row],[ROA 2018]]), "x")</f>
        <v>x</v>
      </c>
      <c r="BH634" s="3" t="str">
        <f xml:space="preserve"> IFERROR(ABS(Table1[[#This Row],[ROA 2020]]-Table1[[#This Row],[ROA 2019]]), "x")</f>
        <v>x</v>
      </c>
      <c r="BI634" s="3" t="str">
        <f xml:space="preserve"> IFERROR(ABS(Table1[[#This Row],[ROA 2021]]-Table1[[#This Row],[ROA 2020]]), "x")</f>
        <v>x</v>
      </c>
      <c r="BJ634" s="3" t="str">
        <f xml:space="preserve"> IFERROR(AVERAGE(Table1[[#This Row],[ROA 2013-2012]:[ROA 2021-2020]]), "x")</f>
        <v>x</v>
      </c>
      <c r="BK634" s="3">
        <f>IFERROR(AVERAGE(Table1[[#This Row],[ROA 2012]:[ROA 2021]]), "x")</f>
        <v>0</v>
      </c>
      <c r="BN634" s="1">
        <f>SUM(Table1[[#This Row],[B/M Rank]:[ROA Rank]])</f>
        <v>0</v>
      </c>
    </row>
    <row r="635" spans="1:66" x14ac:dyDescent="0.25">
      <c r="A635" s="1" t="s">
        <v>4348</v>
      </c>
      <c r="B635" s="1" t="s">
        <v>2049</v>
      </c>
      <c r="C635" s="1" t="s">
        <v>2040</v>
      </c>
      <c r="D635" s="1" t="s">
        <v>107</v>
      </c>
      <c r="E635" s="1" t="s">
        <v>108</v>
      </c>
      <c r="F635" s="1">
        <v>10.199999999999999</v>
      </c>
      <c r="G635" s="19"/>
      <c r="H635" s="19"/>
      <c r="I635" s="19"/>
      <c r="J635" s="19"/>
      <c r="K635" s="1"/>
      <c r="L635" s="19"/>
      <c r="M635" s="1">
        <v>2017</v>
      </c>
      <c r="S635" s="1">
        <v>-0.3</v>
      </c>
      <c r="T635" s="1">
        <v>-1.4</v>
      </c>
      <c r="U635" s="1">
        <v>-0.7</v>
      </c>
      <c r="V635" s="1">
        <v>0.9</v>
      </c>
      <c r="W635" s="1">
        <v>4</v>
      </c>
      <c r="X635" s="1">
        <v>5</v>
      </c>
      <c r="Z635" s="3">
        <f xml:space="preserve"> IFERROR(AVEDEV(Table1[[#This Row],[GP 2012]:[GP 2021]]) / Table1[[#This Row],[Avg GP]], "x")</f>
        <v>3.12</v>
      </c>
      <c r="AA635" s="2">
        <f xml:space="preserve"> IFERROR(AVERAGE(Table1[[#This Row],[GP 2012]:[GP 2021]]), "x")</f>
        <v>0.5</v>
      </c>
      <c r="AB635" s="11">
        <f>Table1[Equity]/Table1[Market Capital]</f>
        <v>0.96078431372549034</v>
      </c>
      <c r="AH635" s="1">
        <v>4.4000000000000004</v>
      </c>
      <c r="AI635" s="1">
        <v>9.1</v>
      </c>
      <c r="AJ635" s="1">
        <v>5.8</v>
      </c>
      <c r="AK635" s="1">
        <v>9.3000000000000007</v>
      </c>
      <c r="AL635" s="1">
        <v>66.099999999999994</v>
      </c>
      <c r="AM635" s="1">
        <v>67.3</v>
      </c>
      <c r="AN635" s="1">
        <v>9.8000000000000007</v>
      </c>
      <c r="AO635" s="3" t="str">
        <f xml:space="preserve"> IFERROR(Table1[[#This Row],[GP 2012]]/Table1[[#This Row],[Total Assets 2012]], "x")</f>
        <v>x</v>
      </c>
      <c r="AP635" s="3" t="str">
        <f xml:space="preserve"> IFERROR(Table1[[#This Row],[GP 2013]]/Table1[[#This Row],[Total Assets 2013]], "x")</f>
        <v>x</v>
      </c>
      <c r="AQ635" s="3" t="str">
        <f xml:space="preserve"> IFERROR(Table1[[#This Row],[GP 2014]]/Table1[[#This Row],[Total Assets 2014]], "x")</f>
        <v>x</v>
      </c>
      <c r="AR635" s="3" t="str">
        <f xml:space="preserve"> IFERROR(Table1[[#This Row],[GP 2015]]/Table1[[#This Row],[Total Assets 2015]], "x")</f>
        <v>x</v>
      </c>
      <c r="AS635" s="3" t="str">
        <f xml:space="preserve"> IFERROR(Table1[[#This Row],[GP 2016]]/Table1[[#This Row],[Total Assets 2016]], "x")</f>
        <v>x</v>
      </c>
      <c r="AT635" s="3">
        <f xml:space="preserve"> IFERROR(Table1[[#This Row],[GP 2017]]/Table1[[#This Row],[Total Assets 2017]], "x")</f>
        <v>-6.8181818181818177E-2</v>
      </c>
      <c r="AU635" s="3">
        <f xml:space="preserve"> IFERROR(Table1[[#This Row],[GP 2018]]/Table1[[#This Row],[Total Assets 2018]], "x")</f>
        <v>-0.15384615384615385</v>
      </c>
      <c r="AV635" s="3">
        <f xml:space="preserve"> IFERROR(Table1[[#This Row],[GP 2019]]/Table1[[#This Row],[Total Assets 2019]], "x")</f>
        <v>-0.12068965517241378</v>
      </c>
      <c r="AW635" s="3">
        <f xml:space="preserve"> IFERROR(Table1[[#This Row],[GP 2020]]/Table1[[#This Row],[Total Assets 2020]], "x")</f>
        <v>9.6774193548387094E-2</v>
      </c>
      <c r="AX635" s="3">
        <f xml:space="preserve"> IFERROR(Table1[[#This Row],[GP 2021]]/Table1[[#This Row],[Total Assets 2021]], "x")</f>
        <v>6.0514372163388813E-2</v>
      </c>
      <c r="AY635" s="3">
        <f xml:space="preserve"> IFERROR(Table1[[#This Row],[GP TTM]]/Table1[[#This Row],[Total Assets TTM]], "x")</f>
        <v>7.4294205052005943E-2</v>
      </c>
      <c r="BA635" s="3" t="str">
        <f xml:space="preserve"> IFERROR(ABS(Table1[[#This Row],[ROA 2013]]-Table1[[#This Row],[ROA 2012]]), "x")</f>
        <v>x</v>
      </c>
      <c r="BB635" s="3" t="str">
        <f xml:space="preserve"> IFERROR(ABS(Table1[[#This Row],[ROA 2014]]-Table1[[#This Row],[ROA 2013]]), "x")</f>
        <v>x</v>
      </c>
      <c r="BC635" s="3" t="str">
        <f xml:space="preserve"> IFERROR(ABS(Table1[[#This Row],[ROA 2015]]-Table1[[#This Row],[ROA 2014]]), "x")</f>
        <v>x</v>
      </c>
      <c r="BD635" s="3" t="str">
        <f xml:space="preserve"> IFERROR(ABS(Table1[[#This Row],[ROA 2016]]-Table1[[#This Row],[ROA 2015]]), "x")</f>
        <v>x</v>
      </c>
      <c r="BE635" s="3" t="str">
        <f xml:space="preserve"> IFERROR(ABS(Table1[[#This Row],[ROA 2017]]-Table1[[#This Row],[ROA 2016]]), "x")</f>
        <v>x</v>
      </c>
      <c r="BF635" s="3">
        <f xml:space="preserve"> IFERROR(ABS(Table1[[#This Row],[ROA 2018]]-Table1[[#This Row],[ROA 2017]]), "x")</f>
        <v>8.5664335664335678E-2</v>
      </c>
      <c r="BG635" s="3">
        <f xml:space="preserve"> IFERROR(ABS(Table1[[#This Row],[ROA 2019]]-Table1[[#This Row],[ROA 2018]]), "x")</f>
        <v>3.315649867374007E-2</v>
      </c>
      <c r="BH635" s="3">
        <f xml:space="preserve"> IFERROR(ABS(Table1[[#This Row],[ROA 2020]]-Table1[[#This Row],[ROA 2019]]), "x")</f>
        <v>0.21746384872080088</v>
      </c>
      <c r="BI635" s="3">
        <f xml:space="preserve"> IFERROR(ABS(Table1[[#This Row],[ROA 2021]]-Table1[[#This Row],[ROA 2020]]), "x")</f>
        <v>3.6259821384998281E-2</v>
      </c>
      <c r="BJ635" s="3">
        <f xml:space="preserve"> IFERROR(AVERAGE(Table1[[#This Row],[ROA 2013-2012]:[ROA 2021-2020]]), "x")</f>
        <v>9.313612611096872E-2</v>
      </c>
      <c r="BK635" s="3">
        <f>IFERROR(AVERAGE(Table1[[#This Row],[ROA 2012]:[ROA 2021]]), "x")</f>
        <v>-3.7085812297721975E-2</v>
      </c>
      <c r="BN635" s="1">
        <f>SUM(Table1[[#This Row],[B/M Rank]:[ROA Rank]])</f>
        <v>0</v>
      </c>
    </row>
    <row r="636" spans="1:66" x14ac:dyDescent="0.25">
      <c r="A636" s="1" t="s">
        <v>3481</v>
      </c>
      <c r="B636" s="1" t="s">
        <v>4661</v>
      </c>
      <c r="C636" s="1" t="s">
        <v>4417</v>
      </c>
      <c r="D636" s="1" t="s">
        <v>268</v>
      </c>
      <c r="E636" s="1" t="s">
        <v>108</v>
      </c>
      <c r="F636" s="1">
        <v>10.220000000000001</v>
      </c>
      <c r="G636" s="19"/>
      <c r="H636" s="19"/>
      <c r="I636" s="19"/>
      <c r="J636" s="19"/>
      <c r="K636" s="1"/>
      <c r="L636" s="19"/>
      <c r="M636" s="1">
        <v>2012</v>
      </c>
      <c r="N636" s="1" t="s">
        <v>4368</v>
      </c>
      <c r="O636" s="1">
        <v>0</v>
      </c>
      <c r="P636" s="1">
        <v>0</v>
      </c>
      <c r="Q636" s="1" t="s">
        <v>4368</v>
      </c>
      <c r="R636" s="1" t="s">
        <v>4368</v>
      </c>
      <c r="S636" s="1" t="s">
        <v>4368</v>
      </c>
      <c r="T636" s="1">
        <v>-0.1</v>
      </c>
      <c r="U636" s="1" t="s">
        <v>4368</v>
      </c>
      <c r="V636" s="1" t="s">
        <v>4368</v>
      </c>
      <c r="W636" s="1" t="s">
        <v>4368</v>
      </c>
      <c r="X636" s="1" t="s">
        <v>4368</v>
      </c>
      <c r="Z636" s="3">
        <f xml:space="preserve"> IFERROR(AVEDEV(Table1[[#This Row],[GP 2012]:[GP 2021]]) / Table1[[#This Row],[Avg GP]], "x")</f>
        <v>-1.3333333333333337</v>
      </c>
      <c r="AA636" s="2">
        <f xml:space="preserve"> IFERROR(AVERAGE(Table1[[#This Row],[GP 2012]:[GP 2021]]), "x")</f>
        <v>-3.3333333333333333E-2</v>
      </c>
      <c r="AB636" s="11">
        <f>Table1[Equity]/Table1[Market Capital]</f>
        <v>0.65557729941291587</v>
      </c>
      <c r="AC636" s="1">
        <v>0.1</v>
      </c>
      <c r="AD636" s="1">
        <v>0.5</v>
      </c>
      <c r="AE636" s="1">
        <v>1</v>
      </c>
      <c r="AF636" s="1">
        <v>0.8</v>
      </c>
      <c r="AG636" s="1">
        <v>0.6</v>
      </c>
      <c r="AH636" s="1">
        <v>0.8</v>
      </c>
      <c r="AI636" s="1">
        <v>2.4</v>
      </c>
      <c r="AJ636" s="1">
        <v>5.8</v>
      </c>
      <c r="AK636" s="1">
        <v>5.3</v>
      </c>
      <c r="AL636" s="1">
        <v>8.1999999999999993</v>
      </c>
      <c r="AM636" s="1">
        <v>8.4</v>
      </c>
      <c r="AN636" s="1">
        <v>6.7</v>
      </c>
      <c r="AO636" s="3" t="str">
        <f xml:space="preserve"> IFERROR(Table1[[#This Row],[GP 2012]]/Table1[[#This Row],[Total Assets 2012]], "x")</f>
        <v>x</v>
      </c>
      <c r="AP636" s="3">
        <f xml:space="preserve"> IFERROR(Table1[[#This Row],[GP 2013]]/Table1[[#This Row],[Total Assets 2013]], "x")</f>
        <v>0</v>
      </c>
      <c r="AQ636" s="3">
        <f xml:space="preserve"> IFERROR(Table1[[#This Row],[GP 2014]]/Table1[[#This Row],[Total Assets 2014]], "x")</f>
        <v>0</v>
      </c>
      <c r="AR636" s="3" t="str">
        <f xml:space="preserve"> IFERROR(Table1[[#This Row],[GP 2015]]/Table1[[#This Row],[Total Assets 2015]], "x")</f>
        <v>x</v>
      </c>
      <c r="AS636" s="3" t="str">
        <f xml:space="preserve"> IFERROR(Table1[[#This Row],[GP 2016]]/Table1[[#This Row],[Total Assets 2016]], "x")</f>
        <v>x</v>
      </c>
      <c r="AT636" s="3" t="str">
        <f xml:space="preserve"> IFERROR(Table1[[#This Row],[GP 2017]]/Table1[[#This Row],[Total Assets 2017]], "x")</f>
        <v>x</v>
      </c>
      <c r="AU636" s="3">
        <f xml:space="preserve"> IFERROR(Table1[[#This Row],[GP 2018]]/Table1[[#This Row],[Total Assets 2018]], "x")</f>
        <v>-4.1666666666666671E-2</v>
      </c>
      <c r="AV636" s="3" t="str">
        <f xml:space="preserve"> IFERROR(Table1[[#This Row],[GP 2019]]/Table1[[#This Row],[Total Assets 2019]], "x")</f>
        <v>x</v>
      </c>
      <c r="AW636" s="3" t="str">
        <f xml:space="preserve"> IFERROR(Table1[[#This Row],[GP 2020]]/Table1[[#This Row],[Total Assets 2020]], "x")</f>
        <v>x</v>
      </c>
      <c r="AX636" s="3" t="str">
        <f xml:space="preserve"> IFERROR(Table1[[#This Row],[GP 2021]]/Table1[[#This Row],[Total Assets 2021]], "x")</f>
        <v>x</v>
      </c>
      <c r="AY636" s="3" t="str">
        <f xml:space="preserve"> IFERROR(Table1[[#This Row],[GP TTM]]/Table1[[#This Row],[Total Assets TTM]], "x")</f>
        <v>x</v>
      </c>
      <c r="BA636" s="3" t="str">
        <f xml:space="preserve"> IFERROR(ABS(Table1[[#This Row],[ROA 2013]]-Table1[[#This Row],[ROA 2012]]), "x")</f>
        <v>x</v>
      </c>
      <c r="BB636" s="3">
        <f xml:space="preserve"> IFERROR(ABS(Table1[[#This Row],[ROA 2014]]-Table1[[#This Row],[ROA 2013]]), "x")</f>
        <v>0</v>
      </c>
      <c r="BC636" s="3" t="str">
        <f xml:space="preserve"> IFERROR(ABS(Table1[[#This Row],[ROA 2015]]-Table1[[#This Row],[ROA 2014]]), "x")</f>
        <v>x</v>
      </c>
      <c r="BD636" s="3" t="str">
        <f xml:space="preserve"> IFERROR(ABS(Table1[[#This Row],[ROA 2016]]-Table1[[#This Row],[ROA 2015]]), "x")</f>
        <v>x</v>
      </c>
      <c r="BE636" s="3" t="str">
        <f xml:space="preserve"> IFERROR(ABS(Table1[[#This Row],[ROA 2017]]-Table1[[#This Row],[ROA 2016]]), "x")</f>
        <v>x</v>
      </c>
      <c r="BF636" s="3" t="str">
        <f xml:space="preserve"> IFERROR(ABS(Table1[[#This Row],[ROA 2018]]-Table1[[#This Row],[ROA 2017]]), "x")</f>
        <v>x</v>
      </c>
      <c r="BG636" s="3" t="str">
        <f xml:space="preserve"> IFERROR(ABS(Table1[[#This Row],[ROA 2019]]-Table1[[#This Row],[ROA 2018]]), "x")</f>
        <v>x</v>
      </c>
      <c r="BH636" s="3" t="str">
        <f xml:space="preserve"> IFERROR(ABS(Table1[[#This Row],[ROA 2020]]-Table1[[#This Row],[ROA 2019]]), "x")</f>
        <v>x</v>
      </c>
      <c r="BI636" s="3" t="str">
        <f xml:space="preserve"> IFERROR(ABS(Table1[[#This Row],[ROA 2021]]-Table1[[#This Row],[ROA 2020]]), "x")</f>
        <v>x</v>
      </c>
      <c r="BJ636" s="3">
        <f xml:space="preserve"> IFERROR(AVERAGE(Table1[[#This Row],[ROA 2013-2012]:[ROA 2021-2020]]), "x")</f>
        <v>0</v>
      </c>
      <c r="BK636" s="3">
        <f>IFERROR(AVERAGE(Table1[[#This Row],[ROA 2012]:[ROA 2021]]), "x")</f>
        <v>-1.388888888888889E-2</v>
      </c>
      <c r="BN636" s="1">
        <f>SUM(Table1[[#This Row],[B/M Rank]:[ROA Rank]])</f>
        <v>0</v>
      </c>
    </row>
    <row r="637" spans="1:66" x14ac:dyDescent="0.25">
      <c r="A637" s="1" t="s">
        <v>3381</v>
      </c>
      <c r="B637" s="1" t="s">
        <v>1218</v>
      </c>
      <c r="C637" s="1" t="s">
        <v>4417</v>
      </c>
      <c r="D637" s="1" t="s">
        <v>268</v>
      </c>
      <c r="E637" s="1" t="s">
        <v>108</v>
      </c>
      <c r="F637" s="1">
        <v>10.220000000000001</v>
      </c>
      <c r="G637" s="19"/>
      <c r="H637" s="19"/>
      <c r="I637" s="19"/>
      <c r="J637" s="19"/>
      <c r="K637" s="1"/>
      <c r="L637" s="19"/>
      <c r="M637" s="1">
        <v>2012</v>
      </c>
      <c r="N637" s="1" t="s">
        <v>4368</v>
      </c>
      <c r="O637" s="1">
        <v>0</v>
      </c>
      <c r="P637" s="1" t="s">
        <v>4368</v>
      </c>
      <c r="Q637" s="1" t="s">
        <v>4368</v>
      </c>
      <c r="R637" s="1" t="s">
        <v>4368</v>
      </c>
      <c r="S637" s="1" t="s">
        <v>4368</v>
      </c>
      <c r="T637" s="1" t="s">
        <v>4368</v>
      </c>
      <c r="U637" s="1" t="s">
        <v>4368</v>
      </c>
      <c r="V637" s="1" t="s">
        <v>4368</v>
      </c>
      <c r="W637" s="1" t="s">
        <v>4368</v>
      </c>
      <c r="X637" s="1" t="s">
        <v>4368</v>
      </c>
      <c r="Z637" s="3" t="str">
        <f xml:space="preserve"> IFERROR(AVEDEV(Table1[[#This Row],[GP 2012]:[GP 2021]]) / Table1[[#This Row],[Avg GP]], "x")</f>
        <v>x</v>
      </c>
      <c r="AA637" s="2">
        <f xml:space="preserve"> IFERROR(AVERAGE(Table1[[#This Row],[GP 2012]:[GP 2021]]), "x")</f>
        <v>0</v>
      </c>
      <c r="AB637" s="11">
        <f>Table1[Equity]/Table1[Market Capital]</f>
        <v>0.26418786692759294</v>
      </c>
      <c r="AC637" s="1">
        <v>16.399999999999999</v>
      </c>
      <c r="AD637" s="1">
        <v>8.8000000000000007</v>
      </c>
      <c r="AE637" s="1">
        <v>5.2</v>
      </c>
      <c r="AF637" s="1">
        <v>3.3</v>
      </c>
      <c r="AG637" s="1">
        <v>2.2999999999999998</v>
      </c>
      <c r="AH637" s="1">
        <v>2.2000000000000002</v>
      </c>
      <c r="AI637" s="1">
        <v>2</v>
      </c>
      <c r="AJ637" s="1">
        <v>1.8</v>
      </c>
      <c r="AK637" s="1">
        <v>3.1</v>
      </c>
      <c r="AL637" s="1">
        <v>5.6</v>
      </c>
      <c r="AM637" s="1">
        <v>4.4000000000000004</v>
      </c>
      <c r="AN637" s="1">
        <v>2.7</v>
      </c>
      <c r="AO637" s="3" t="str">
        <f xml:space="preserve"> IFERROR(Table1[[#This Row],[GP 2012]]/Table1[[#This Row],[Total Assets 2012]], "x")</f>
        <v>x</v>
      </c>
      <c r="AP637" s="3">
        <f xml:space="preserve"> IFERROR(Table1[[#This Row],[GP 2013]]/Table1[[#This Row],[Total Assets 2013]], "x")</f>
        <v>0</v>
      </c>
      <c r="AQ637" s="3" t="str">
        <f xml:space="preserve"> IFERROR(Table1[[#This Row],[GP 2014]]/Table1[[#This Row],[Total Assets 2014]], "x")</f>
        <v>x</v>
      </c>
      <c r="AR637" s="3" t="str">
        <f xml:space="preserve"> IFERROR(Table1[[#This Row],[GP 2015]]/Table1[[#This Row],[Total Assets 2015]], "x")</f>
        <v>x</v>
      </c>
      <c r="AS637" s="3" t="str">
        <f xml:space="preserve"> IFERROR(Table1[[#This Row],[GP 2016]]/Table1[[#This Row],[Total Assets 2016]], "x")</f>
        <v>x</v>
      </c>
      <c r="AT637" s="3" t="str">
        <f xml:space="preserve"> IFERROR(Table1[[#This Row],[GP 2017]]/Table1[[#This Row],[Total Assets 2017]], "x")</f>
        <v>x</v>
      </c>
      <c r="AU637" s="3" t="str">
        <f xml:space="preserve"> IFERROR(Table1[[#This Row],[GP 2018]]/Table1[[#This Row],[Total Assets 2018]], "x")</f>
        <v>x</v>
      </c>
      <c r="AV637" s="3" t="str">
        <f xml:space="preserve"> IFERROR(Table1[[#This Row],[GP 2019]]/Table1[[#This Row],[Total Assets 2019]], "x")</f>
        <v>x</v>
      </c>
      <c r="AW637" s="3" t="str">
        <f xml:space="preserve"> IFERROR(Table1[[#This Row],[GP 2020]]/Table1[[#This Row],[Total Assets 2020]], "x")</f>
        <v>x</v>
      </c>
      <c r="AX637" s="3" t="str">
        <f xml:space="preserve"> IFERROR(Table1[[#This Row],[GP 2021]]/Table1[[#This Row],[Total Assets 2021]], "x")</f>
        <v>x</v>
      </c>
      <c r="AY637" s="3" t="str">
        <f xml:space="preserve"> IFERROR(Table1[[#This Row],[GP TTM]]/Table1[[#This Row],[Total Assets TTM]], "x")</f>
        <v>x</v>
      </c>
      <c r="BA637" s="3" t="str">
        <f xml:space="preserve"> IFERROR(ABS(Table1[[#This Row],[ROA 2013]]-Table1[[#This Row],[ROA 2012]]), "x")</f>
        <v>x</v>
      </c>
      <c r="BB637" s="3" t="str">
        <f xml:space="preserve"> IFERROR(ABS(Table1[[#This Row],[ROA 2014]]-Table1[[#This Row],[ROA 2013]]), "x")</f>
        <v>x</v>
      </c>
      <c r="BC637" s="3" t="str">
        <f xml:space="preserve"> IFERROR(ABS(Table1[[#This Row],[ROA 2015]]-Table1[[#This Row],[ROA 2014]]), "x")</f>
        <v>x</v>
      </c>
      <c r="BD637" s="3" t="str">
        <f xml:space="preserve"> IFERROR(ABS(Table1[[#This Row],[ROA 2016]]-Table1[[#This Row],[ROA 2015]]), "x")</f>
        <v>x</v>
      </c>
      <c r="BE637" s="3" t="str">
        <f xml:space="preserve"> IFERROR(ABS(Table1[[#This Row],[ROA 2017]]-Table1[[#This Row],[ROA 2016]]), "x")</f>
        <v>x</v>
      </c>
      <c r="BF637" s="3" t="str">
        <f xml:space="preserve"> IFERROR(ABS(Table1[[#This Row],[ROA 2018]]-Table1[[#This Row],[ROA 2017]]), "x")</f>
        <v>x</v>
      </c>
      <c r="BG637" s="3" t="str">
        <f xml:space="preserve"> IFERROR(ABS(Table1[[#This Row],[ROA 2019]]-Table1[[#This Row],[ROA 2018]]), "x")</f>
        <v>x</v>
      </c>
      <c r="BH637" s="3" t="str">
        <f xml:space="preserve"> IFERROR(ABS(Table1[[#This Row],[ROA 2020]]-Table1[[#This Row],[ROA 2019]]), "x")</f>
        <v>x</v>
      </c>
      <c r="BI637" s="3" t="str">
        <f xml:space="preserve"> IFERROR(ABS(Table1[[#This Row],[ROA 2021]]-Table1[[#This Row],[ROA 2020]]), "x")</f>
        <v>x</v>
      </c>
      <c r="BJ637" s="3" t="str">
        <f xml:space="preserve"> IFERROR(AVERAGE(Table1[[#This Row],[ROA 2013-2012]:[ROA 2021-2020]]), "x")</f>
        <v>x</v>
      </c>
      <c r="BK637" s="3">
        <f>IFERROR(AVERAGE(Table1[[#This Row],[ROA 2012]:[ROA 2021]]), "x")</f>
        <v>0</v>
      </c>
      <c r="BN637" s="1">
        <f>SUM(Table1[[#This Row],[B/M Rank]:[ROA Rank]])</f>
        <v>0</v>
      </c>
    </row>
    <row r="638" spans="1:66" x14ac:dyDescent="0.25">
      <c r="A638" s="1" t="s">
        <v>3716</v>
      </c>
      <c r="B638" s="1" t="s">
        <v>1446</v>
      </c>
      <c r="C638" s="1" t="s">
        <v>4417</v>
      </c>
      <c r="D638" s="1" t="s">
        <v>268</v>
      </c>
      <c r="E638" s="1" t="s">
        <v>108</v>
      </c>
      <c r="F638" s="1">
        <v>10.23</v>
      </c>
      <c r="G638" s="19"/>
      <c r="H638" s="19"/>
      <c r="I638" s="19"/>
      <c r="J638" s="19"/>
      <c r="K638" s="1"/>
      <c r="L638" s="19"/>
      <c r="M638" s="1">
        <v>2017</v>
      </c>
      <c r="S638" s="1">
        <v>-7.6</v>
      </c>
      <c r="T638" s="1">
        <v>-9.1</v>
      </c>
      <c r="U638" s="1">
        <v>-0.7</v>
      </c>
      <c r="V638" s="1">
        <v>2</v>
      </c>
      <c r="W638" s="1">
        <v>-3.2</v>
      </c>
      <c r="X638" s="1">
        <v>-3</v>
      </c>
      <c r="Z638" s="3">
        <f xml:space="preserve"> IFERROR(AVEDEV(Table1[[#This Row],[GP 2012]:[GP 2021]]) / Table1[[#This Row],[Avg GP]], "x")</f>
        <v>-0.99569892473118282</v>
      </c>
      <c r="AA638" s="2">
        <f xml:space="preserve"> IFERROR(AVERAGE(Table1[[#This Row],[GP 2012]:[GP 2021]]), "x")</f>
        <v>-3.7199999999999998</v>
      </c>
      <c r="AB638" s="11">
        <f>Table1[Equity]/Table1[Market Capital]</f>
        <v>3.3724340175953076</v>
      </c>
      <c r="AH638" s="1">
        <v>74.400000000000006</v>
      </c>
      <c r="AI638" s="1">
        <v>52.3</v>
      </c>
      <c r="AJ638" s="1">
        <v>48.4</v>
      </c>
      <c r="AK638" s="1">
        <v>47.6</v>
      </c>
      <c r="AL638" s="1">
        <v>45.6</v>
      </c>
      <c r="AM638" s="1">
        <v>42.2</v>
      </c>
      <c r="AN638" s="1">
        <v>34.5</v>
      </c>
      <c r="AO638" s="3" t="str">
        <f xml:space="preserve"> IFERROR(Table1[[#This Row],[GP 2012]]/Table1[[#This Row],[Total Assets 2012]], "x")</f>
        <v>x</v>
      </c>
      <c r="AP638" s="3" t="str">
        <f xml:space="preserve"> IFERROR(Table1[[#This Row],[GP 2013]]/Table1[[#This Row],[Total Assets 2013]], "x")</f>
        <v>x</v>
      </c>
      <c r="AQ638" s="3" t="str">
        <f xml:space="preserve"> IFERROR(Table1[[#This Row],[GP 2014]]/Table1[[#This Row],[Total Assets 2014]], "x")</f>
        <v>x</v>
      </c>
      <c r="AR638" s="3" t="str">
        <f xml:space="preserve"> IFERROR(Table1[[#This Row],[GP 2015]]/Table1[[#This Row],[Total Assets 2015]], "x")</f>
        <v>x</v>
      </c>
      <c r="AS638" s="3" t="str">
        <f xml:space="preserve"> IFERROR(Table1[[#This Row],[GP 2016]]/Table1[[#This Row],[Total Assets 2016]], "x")</f>
        <v>x</v>
      </c>
      <c r="AT638" s="3">
        <f xml:space="preserve"> IFERROR(Table1[[#This Row],[GP 2017]]/Table1[[#This Row],[Total Assets 2017]], "x")</f>
        <v>-0.10215053763440859</v>
      </c>
      <c r="AU638" s="3">
        <f xml:space="preserve"> IFERROR(Table1[[#This Row],[GP 2018]]/Table1[[#This Row],[Total Assets 2018]], "x")</f>
        <v>-0.17399617590822181</v>
      </c>
      <c r="AV638" s="3">
        <f xml:space="preserve"> IFERROR(Table1[[#This Row],[GP 2019]]/Table1[[#This Row],[Total Assets 2019]], "x")</f>
        <v>-1.4462809917355371E-2</v>
      </c>
      <c r="AW638" s="3">
        <f xml:space="preserve"> IFERROR(Table1[[#This Row],[GP 2020]]/Table1[[#This Row],[Total Assets 2020]], "x")</f>
        <v>4.2016806722689072E-2</v>
      </c>
      <c r="AX638" s="3">
        <f xml:space="preserve"> IFERROR(Table1[[#This Row],[GP 2021]]/Table1[[#This Row],[Total Assets 2021]], "x")</f>
        <v>-7.0175438596491224E-2</v>
      </c>
      <c r="AY638" s="3">
        <f xml:space="preserve"> IFERROR(Table1[[#This Row],[GP TTM]]/Table1[[#This Row],[Total Assets TTM]], "x")</f>
        <v>-7.1090047393364927E-2</v>
      </c>
      <c r="BA638" s="3" t="str">
        <f xml:space="preserve"> IFERROR(ABS(Table1[[#This Row],[ROA 2013]]-Table1[[#This Row],[ROA 2012]]), "x")</f>
        <v>x</v>
      </c>
      <c r="BB638" s="3" t="str">
        <f xml:space="preserve"> IFERROR(ABS(Table1[[#This Row],[ROA 2014]]-Table1[[#This Row],[ROA 2013]]), "x")</f>
        <v>x</v>
      </c>
      <c r="BC638" s="3" t="str">
        <f xml:space="preserve"> IFERROR(ABS(Table1[[#This Row],[ROA 2015]]-Table1[[#This Row],[ROA 2014]]), "x")</f>
        <v>x</v>
      </c>
      <c r="BD638" s="3" t="str">
        <f xml:space="preserve"> IFERROR(ABS(Table1[[#This Row],[ROA 2016]]-Table1[[#This Row],[ROA 2015]]), "x")</f>
        <v>x</v>
      </c>
      <c r="BE638" s="3" t="str">
        <f xml:space="preserve"> IFERROR(ABS(Table1[[#This Row],[ROA 2017]]-Table1[[#This Row],[ROA 2016]]), "x")</f>
        <v>x</v>
      </c>
      <c r="BF638" s="3">
        <f xml:space="preserve"> IFERROR(ABS(Table1[[#This Row],[ROA 2018]]-Table1[[#This Row],[ROA 2017]]), "x")</f>
        <v>7.1845638273813212E-2</v>
      </c>
      <c r="BG638" s="3">
        <f xml:space="preserve"> IFERROR(ABS(Table1[[#This Row],[ROA 2019]]-Table1[[#This Row],[ROA 2018]]), "x")</f>
        <v>0.15953336599086643</v>
      </c>
      <c r="BH638" s="3">
        <f xml:space="preserve"> IFERROR(ABS(Table1[[#This Row],[ROA 2020]]-Table1[[#This Row],[ROA 2019]]), "x")</f>
        <v>5.6479616640044444E-2</v>
      </c>
      <c r="BI638" s="3">
        <f xml:space="preserve"> IFERROR(ABS(Table1[[#This Row],[ROA 2021]]-Table1[[#This Row],[ROA 2020]]), "x")</f>
        <v>0.11219224531918029</v>
      </c>
      <c r="BJ638" s="3">
        <f xml:space="preserve"> IFERROR(AVERAGE(Table1[[#This Row],[ROA 2013-2012]:[ROA 2021-2020]]), "x")</f>
        <v>0.1000127165559761</v>
      </c>
      <c r="BK638" s="3">
        <f>IFERROR(AVERAGE(Table1[[#This Row],[ROA 2012]:[ROA 2021]]), "x")</f>
        <v>-6.3753631066757604E-2</v>
      </c>
      <c r="BN638" s="1">
        <f>SUM(Table1[[#This Row],[B/M Rank]:[ROA Rank]])</f>
        <v>0</v>
      </c>
    </row>
    <row r="639" spans="1:66" x14ac:dyDescent="0.25">
      <c r="A639" s="1" t="s">
        <v>2290</v>
      </c>
      <c r="B639" s="1" t="s">
        <v>333</v>
      </c>
      <c r="C639" s="1" t="s">
        <v>329</v>
      </c>
      <c r="D639" s="1" t="s">
        <v>330</v>
      </c>
      <c r="E639" s="1" t="s">
        <v>108</v>
      </c>
      <c r="F639" s="1">
        <v>10.28</v>
      </c>
      <c r="G639" s="19"/>
      <c r="H639" s="19"/>
      <c r="I639" s="19"/>
      <c r="J639" s="19"/>
      <c r="K639" s="1"/>
      <c r="L639" s="19"/>
      <c r="M639" s="1">
        <v>2012</v>
      </c>
      <c r="N639" s="1">
        <v>0.1</v>
      </c>
      <c r="O639" s="1">
        <v>0.4</v>
      </c>
      <c r="P639" s="1">
        <v>0.1</v>
      </c>
      <c r="Q639" s="1">
        <v>0</v>
      </c>
      <c r="R639" s="1">
        <v>0.1</v>
      </c>
      <c r="S639" s="1">
        <v>0.1</v>
      </c>
      <c r="T639" s="1">
        <v>0</v>
      </c>
      <c r="U639" s="1">
        <v>0.1</v>
      </c>
      <c r="V639" s="1">
        <v>-0.1</v>
      </c>
      <c r="W639" s="1" t="s">
        <v>4368</v>
      </c>
      <c r="X639" s="1">
        <v>0</v>
      </c>
      <c r="Z639" s="3">
        <f xml:space="preserve"> IFERROR(AVEDEV(Table1[[#This Row],[GP 2012]:[GP 2021]]) / Table1[[#This Row],[Avg GP]], "x")</f>
        <v>0.91666666666666685</v>
      </c>
      <c r="AA639" s="2">
        <f xml:space="preserve"> IFERROR(AVERAGE(Table1[[#This Row],[GP 2012]:[GP 2021]]), "x")</f>
        <v>8.8888888888888878E-2</v>
      </c>
      <c r="AB639" s="11">
        <f>Table1[Equity]/Table1[Market Capital]</f>
        <v>-0.13618677042801555</v>
      </c>
      <c r="AC639" s="1">
        <v>10.6</v>
      </c>
      <c r="AD639" s="1">
        <v>5.0999999999999996</v>
      </c>
      <c r="AE639" s="1">
        <v>3.6</v>
      </c>
      <c r="AF639" s="1">
        <v>2.5</v>
      </c>
      <c r="AG639" s="1">
        <v>1.7</v>
      </c>
      <c r="AH639" s="1">
        <v>1</v>
      </c>
      <c r="AI639" s="1">
        <v>0.9</v>
      </c>
      <c r="AJ639" s="1">
        <v>0.8</v>
      </c>
      <c r="AK639" s="1">
        <v>0.2</v>
      </c>
      <c r="AL639" s="1">
        <v>1.6</v>
      </c>
      <c r="AM639" s="1">
        <v>0.4</v>
      </c>
      <c r="AN639" s="1">
        <v>-1.4</v>
      </c>
      <c r="AO639" s="3">
        <f xml:space="preserve"> IFERROR(Table1[[#This Row],[GP 2012]]/Table1[[#This Row],[Total Assets 2012]], "x")</f>
        <v>9.4339622641509448E-3</v>
      </c>
      <c r="AP639" s="3">
        <f xml:space="preserve"> IFERROR(Table1[[#This Row],[GP 2013]]/Table1[[#This Row],[Total Assets 2013]], "x")</f>
        <v>7.8431372549019621E-2</v>
      </c>
      <c r="AQ639" s="3">
        <f xml:space="preserve"> IFERROR(Table1[[#This Row],[GP 2014]]/Table1[[#This Row],[Total Assets 2014]], "x")</f>
        <v>2.777777777777778E-2</v>
      </c>
      <c r="AR639" s="3">
        <f xml:space="preserve"> IFERROR(Table1[[#This Row],[GP 2015]]/Table1[[#This Row],[Total Assets 2015]], "x")</f>
        <v>0</v>
      </c>
      <c r="AS639" s="3">
        <f xml:space="preserve"> IFERROR(Table1[[#This Row],[GP 2016]]/Table1[[#This Row],[Total Assets 2016]], "x")</f>
        <v>5.8823529411764712E-2</v>
      </c>
      <c r="AT639" s="3">
        <f xml:space="preserve"> IFERROR(Table1[[#This Row],[GP 2017]]/Table1[[#This Row],[Total Assets 2017]], "x")</f>
        <v>0.1</v>
      </c>
      <c r="AU639" s="3">
        <f xml:space="preserve"> IFERROR(Table1[[#This Row],[GP 2018]]/Table1[[#This Row],[Total Assets 2018]], "x")</f>
        <v>0</v>
      </c>
      <c r="AV639" s="3">
        <f xml:space="preserve"> IFERROR(Table1[[#This Row],[GP 2019]]/Table1[[#This Row],[Total Assets 2019]], "x")</f>
        <v>0.125</v>
      </c>
      <c r="AW639" s="3">
        <f xml:space="preserve"> IFERROR(Table1[[#This Row],[GP 2020]]/Table1[[#This Row],[Total Assets 2020]], "x")</f>
        <v>-0.5</v>
      </c>
      <c r="AX639" s="3" t="str">
        <f xml:space="preserve"> IFERROR(Table1[[#This Row],[GP 2021]]/Table1[[#This Row],[Total Assets 2021]], "x")</f>
        <v>x</v>
      </c>
      <c r="AY639" s="3">
        <f xml:space="preserve"> IFERROR(Table1[[#This Row],[GP TTM]]/Table1[[#This Row],[Total Assets TTM]], "x")</f>
        <v>0</v>
      </c>
      <c r="BA639" s="3">
        <f xml:space="preserve"> IFERROR(ABS(Table1[[#This Row],[ROA 2013]]-Table1[[#This Row],[ROA 2012]]), "x")</f>
        <v>6.8997410284868679E-2</v>
      </c>
      <c r="BB639" s="3">
        <f xml:space="preserve"> IFERROR(ABS(Table1[[#This Row],[ROA 2014]]-Table1[[#This Row],[ROA 2013]]), "x")</f>
        <v>5.0653594771241844E-2</v>
      </c>
      <c r="BC639" s="3">
        <f xml:space="preserve"> IFERROR(ABS(Table1[[#This Row],[ROA 2015]]-Table1[[#This Row],[ROA 2014]]), "x")</f>
        <v>2.777777777777778E-2</v>
      </c>
      <c r="BD639" s="3">
        <f xml:space="preserve"> IFERROR(ABS(Table1[[#This Row],[ROA 2016]]-Table1[[#This Row],[ROA 2015]]), "x")</f>
        <v>5.8823529411764712E-2</v>
      </c>
      <c r="BE639" s="3">
        <f xml:space="preserve"> IFERROR(ABS(Table1[[#This Row],[ROA 2017]]-Table1[[#This Row],[ROA 2016]]), "x")</f>
        <v>4.1176470588235294E-2</v>
      </c>
      <c r="BF639" s="3">
        <f xml:space="preserve"> IFERROR(ABS(Table1[[#This Row],[ROA 2018]]-Table1[[#This Row],[ROA 2017]]), "x")</f>
        <v>0.1</v>
      </c>
      <c r="BG639" s="3">
        <f xml:space="preserve"> IFERROR(ABS(Table1[[#This Row],[ROA 2019]]-Table1[[#This Row],[ROA 2018]]), "x")</f>
        <v>0.125</v>
      </c>
      <c r="BH639" s="3">
        <f xml:space="preserve"> IFERROR(ABS(Table1[[#This Row],[ROA 2020]]-Table1[[#This Row],[ROA 2019]]), "x")</f>
        <v>0.625</v>
      </c>
      <c r="BI639" s="3" t="str">
        <f xml:space="preserve"> IFERROR(ABS(Table1[[#This Row],[ROA 2021]]-Table1[[#This Row],[ROA 2020]]), "x")</f>
        <v>x</v>
      </c>
      <c r="BJ639" s="3">
        <f xml:space="preserve"> IFERROR(AVERAGE(Table1[[#This Row],[ROA 2013-2012]:[ROA 2021-2020]]), "x")</f>
        <v>0.13717859785423603</v>
      </c>
      <c r="BK639" s="3">
        <f>IFERROR(AVERAGE(Table1[[#This Row],[ROA 2012]:[ROA 2021]]), "x")</f>
        <v>-1.1170373110809657E-2</v>
      </c>
      <c r="BN639" s="1">
        <f>SUM(Table1[[#This Row],[B/M Rank]:[ROA Rank]])</f>
        <v>0</v>
      </c>
    </row>
    <row r="640" spans="1:66" x14ac:dyDescent="0.25">
      <c r="A640" s="1" t="s">
        <v>3395</v>
      </c>
      <c r="B640" s="1" t="s">
        <v>4632</v>
      </c>
      <c r="C640" s="1" t="s">
        <v>4417</v>
      </c>
      <c r="D640" s="1" t="s">
        <v>268</v>
      </c>
      <c r="E640" s="1" t="s">
        <v>108</v>
      </c>
      <c r="F640" s="1">
        <v>10.28</v>
      </c>
      <c r="G640" s="19"/>
      <c r="H640" s="19"/>
      <c r="I640" s="19"/>
      <c r="J640" s="19"/>
      <c r="K640" s="1"/>
      <c r="L640" s="19"/>
      <c r="M640" s="1">
        <v>2012</v>
      </c>
      <c r="N640" s="1">
        <v>-0.2</v>
      </c>
      <c r="O640" s="1">
        <v>0</v>
      </c>
      <c r="P640" s="1">
        <v>0</v>
      </c>
      <c r="Q640" s="1">
        <v>0</v>
      </c>
      <c r="R640" s="1">
        <v>-0.3</v>
      </c>
      <c r="S640" s="1">
        <v>0</v>
      </c>
      <c r="T640" s="1">
        <v>0</v>
      </c>
      <c r="U640" s="1">
        <v>0</v>
      </c>
      <c r="V640" s="1">
        <v>0</v>
      </c>
      <c r="W640" s="1">
        <v>-0.1</v>
      </c>
      <c r="X640" s="1">
        <v>0</v>
      </c>
      <c r="Z640" s="3">
        <f xml:space="preserve"> IFERROR(AVEDEV(Table1[[#This Row],[GP 2012]:[GP 2021]]) / Table1[[#This Row],[Avg GP]], "x")</f>
        <v>-1.4000000000000006</v>
      </c>
      <c r="AA640" s="2">
        <f xml:space="preserve"> IFERROR(AVERAGE(Table1[[#This Row],[GP 2012]:[GP 2021]]), "x")</f>
        <v>-0.06</v>
      </c>
      <c r="AB640" s="11">
        <f>Table1[Equity]/Table1[Market Capital]</f>
        <v>1.8774319066147862</v>
      </c>
      <c r="AC640" s="1">
        <v>0.9</v>
      </c>
      <c r="AD640" s="1">
        <v>4</v>
      </c>
      <c r="AE640" s="1">
        <v>13.9</v>
      </c>
      <c r="AF640" s="1">
        <v>13</v>
      </c>
      <c r="AG640" s="1">
        <v>13.3</v>
      </c>
      <c r="AH640" s="1">
        <v>12.6</v>
      </c>
      <c r="AI640" s="1">
        <v>17.399999999999999</v>
      </c>
      <c r="AJ640" s="1">
        <v>19.5</v>
      </c>
      <c r="AK640" s="1">
        <v>20</v>
      </c>
      <c r="AL640" s="1">
        <v>20.6</v>
      </c>
      <c r="AM640" s="1">
        <v>21.8</v>
      </c>
      <c r="AN640" s="1">
        <v>19.3</v>
      </c>
      <c r="AO640" s="3">
        <f xml:space="preserve"> IFERROR(Table1[[#This Row],[GP 2012]]/Table1[[#This Row],[Total Assets 2012]], "x")</f>
        <v>-0.22222222222222224</v>
      </c>
      <c r="AP640" s="3">
        <f xml:space="preserve"> IFERROR(Table1[[#This Row],[GP 2013]]/Table1[[#This Row],[Total Assets 2013]], "x")</f>
        <v>0</v>
      </c>
      <c r="AQ640" s="3">
        <f xml:space="preserve"> IFERROR(Table1[[#This Row],[GP 2014]]/Table1[[#This Row],[Total Assets 2014]], "x")</f>
        <v>0</v>
      </c>
      <c r="AR640" s="3">
        <f xml:space="preserve"> IFERROR(Table1[[#This Row],[GP 2015]]/Table1[[#This Row],[Total Assets 2015]], "x")</f>
        <v>0</v>
      </c>
      <c r="AS640" s="3">
        <f xml:space="preserve"> IFERROR(Table1[[#This Row],[GP 2016]]/Table1[[#This Row],[Total Assets 2016]], "x")</f>
        <v>-2.2556390977443608E-2</v>
      </c>
      <c r="AT640" s="3">
        <f xml:space="preserve"> IFERROR(Table1[[#This Row],[GP 2017]]/Table1[[#This Row],[Total Assets 2017]], "x")</f>
        <v>0</v>
      </c>
      <c r="AU640" s="3">
        <f xml:space="preserve"> IFERROR(Table1[[#This Row],[GP 2018]]/Table1[[#This Row],[Total Assets 2018]], "x")</f>
        <v>0</v>
      </c>
      <c r="AV640" s="3">
        <f xml:space="preserve"> IFERROR(Table1[[#This Row],[GP 2019]]/Table1[[#This Row],[Total Assets 2019]], "x")</f>
        <v>0</v>
      </c>
      <c r="AW640" s="3">
        <f xml:space="preserve"> IFERROR(Table1[[#This Row],[GP 2020]]/Table1[[#This Row],[Total Assets 2020]], "x")</f>
        <v>0</v>
      </c>
      <c r="AX640" s="3">
        <f xml:space="preserve"> IFERROR(Table1[[#This Row],[GP 2021]]/Table1[[#This Row],[Total Assets 2021]], "x")</f>
        <v>-4.8543689320388345E-3</v>
      </c>
      <c r="AY640" s="3">
        <f xml:space="preserve"> IFERROR(Table1[[#This Row],[GP TTM]]/Table1[[#This Row],[Total Assets TTM]], "x")</f>
        <v>0</v>
      </c>
      <c r="BA640" s="3">
        <f xml:space="preserve"> IFERROR(ABS(Table1[[#This Row],[ROA 2013]]-Table1[[#This Row],[ROA 2012]]), "x")</f>
        <v>0.22222222222222224</v>
      </c>
      <c r="BB640" s="3">
        <f xml:space="preserve"> IFERROR(ABS(Table1[[#This Row],[ROA 2014]]-Table1[[#This Row],[ROA 2013]]), "x")</f>
        <v>0</v>
      </c>
      <c r="BC640" s="3">
        <f xml:space="preserve"> IFERROR(ABS(Table1[[#This Row],[ROA 2015]]-Table1[[#This Row],[ROA 2014]]), "x")</f>
        <v>0</v>
      </c>
      <c r="BD640" s="3">
        <f xml:space="preserve"> IFERROR(ABS(Table1[[#This Row],[ROA 2016]]-Table1[[#This Row],[ROA 2015]]), "x")</f>
        <v>2.2556390977443608E-2</v>
      </c>
      <c r="BE640" s="3">
        <f xml:space="preserve"> IFERROR(ABS(Table1[[#This Row],[ROA 2017]]-Table1[[#This Row],[ROA 2016]]), "x")</f>
        <v>2.2556390977443608E-2</v>
      </c>
      <c r="BF640" s="3">
        <f xml:space="preserve"> IFERROR(ABS(Table1[[#This Row],[ROA 2018]]-Table1[[#This Row],[ROA 2017]]), "x")</f>
        <v>0</v>
      </c>
      <c r="BG640" s="3">
        <f xml:space="preserve"> IFERROR(ABS(Table1[[#This Row],[ROA 2019]]-Table1[[#This Row],[ROA 2018]]), "x")</f>
        <v>0</v>
      </c>
      <c r="BH640" s="3">
        <f xml:space="preserve"> IFERROR(ABS(Table1[[#This Row],[ROA 2020]]-Table1[[#This Row],[ROA 2019]]), "x")</f>
        <v>0</v>
      </c>
      <c r="BI640" s="3">
        <f xml:space="preserve"> IFERROR(ABS(Table1[[#This Row],[ROA 2021]]-Table1[[#This Row],[ROA 2020]]), "x")</f>
        <v>4.8543689320388345E-3</v>
      </c>
      <c r="BJ640" s="3">
        <f xml:space="preserve"> IFERROR(AVERAGE(Table1[[#This Row],[ROA 2013-2012]:[ROA 2021-2020]]), "x")</f>
        <v>3.0243263678794249E-2</v>
      </c>
      <c r="BK640" s="3">
        <f>IFERROR(AVERAGE(Table1[[#This Row],[ROA 2012]:[ROA 2021]]), "x")</f>
        <v>-2.4963298213170469E-2</v>
      </c>
      <c r="BN640" s="1">
        <f>SUM(Table1[[#This Row],[B/M Rank]:[ROA Rank]])</f>
        <v>0</v>
      </c>
    </row>
    <row r="641" spans="1:66" x14ac:dyDescent="0.25">
      <c r="A641" s="1" t="s">
        <v>3894</v>
      </c>
      <c r="B641" s="1" t="s">
        <v>1608</v>
      </c>
      <c r="C641" s="1" t="s">
        <v>1499</v>
      </c>
      <c r="D641" s="1" t="s">
        <v>440</v>
      </c>
      <c r="E641" s="1" t="s">
        <v>108</v>
      </c>
      <c r="F641" s="1">
        <v>10.29</v>
      </c>
      <c r="G641" s="19"/>
      <c r="H641" s="19"/>
      <c r="I641" s="19"/>
      <c r="J641" s="19"/>
      <c r="K641" s="1"/>
      <c r="L641" s="19"/>
      <c r="M641" s="1">
        <v>2012</v>
      </c>
      <c r="N641" s="1">
        <v>0.7</v>
      </c>
      <c r="O641" s="1">
        <v>-0.2</v>
      </c>
      <c r="P641" s="1">
        <v>0</v>
      </c>
      <c r="Q641" s="1">
        <v>0</v>
      </c>
      <c r="R641" s="1" t="s">
        <v>4368</v>
      </c>
      <c r="S641" s="1">
        <v>0</v>
      </c>
      <c r="T641" s="1">
        <v>0</v>
      </c>
      <c r="U641" s="1">
        <v>0</v>
      </c>
      <c r="V641" s="1" t="s">
        <v>4368</v>
      </c>
      <c r="W641" s="1">
        <v>0.1</v>
      </c>
      <c r="X641" s="1">
        <v>0.1</v>
      </c>
      <c r="Z641" s="3">
        <f xml:space="preserve"> IFERROR(AVEDEV(Table1[[#This Row],[GP 2012]:[GP 2021]]) / Table1[[#This Row],[Avg GP]], "x")</f>
        <v>2.1666666666666665</v>
      </c>
      <c r="AA641" s="2">
        <f xml:space="preserve"> IFERROR(AVERAGE(Table1[[#This Row],[GP 2012]:[GP 2021]]), "x")</f>
        <v>7.4999999999999997E-2</v>
      </c>
      <c r="AB641" s="11">
        <f>Table1[Equity]/Table1[Market Capital]</f>
        <v>0.12633624878522839</v>
      </c>
      <c r="AC641" s="1">
        <v>5.6</v>
      </c>
      <c r="AD641" s="1">
        <v>0.2</v>
      </c>
      <c r="AE641" s="1">
        <v>0.5</v>
      </c>
      <c r="AF641" s="1">
        <v>0.1</v>
      </c>
      <c r="AG641" s="1">
        <v>3.6</v>
      </c>
      <c r="AH641" s="1">
        <v>1.7</v>
      </c>
      <c r="AI641" s="1">
        <v>1.6</v>
      </c>
      <c r="AJ641" s="1">
        <v>1.6</v>
      </c>
      <c r="AK641" s="1">
        <v>1.6</v>
      </c>
      <c r="AL641" s="1">
        <v>1.9</v>
      </c>
      <c r="AM641" s="1">
        <v>1.8</v>
      </c>
      <c r="AN641" s="1">
        <v>1.3</v>
      </c>
      <c r="AO641" s="3">
        <f xml:space="preserve"> IFERROR(Table1[[#This Row],[GP 2012]]/Table1[[#This Row],[Total Assets 2012]], "x")</f>
        <v>0.125</v>
      </c>
      <c r="AP641" s="3">
        <f xml:space="preserve"> IFERROR(Table1[[#This Row],[GP 2013]]/Table1[[#This Row],[Total Assets 2013]], "x")</f>
        <v>-1</v>
      </c>
      <c r="AQ641" s="3">
        <f xml:space="preserve"> IFERROR(Table1[[#This Row],[GP 2014]]/Table1[[#This Row],[Total Assets 2014]], "x")</f>
        <v>0</v>
      </c>
      <c r="AR641" s="3">
        <f xml:space="preserve"> IFERROR(Table1[[#This Row],[GP 2015]]/Table1[[#This Row],[Total Assets 2015]], "x")</f>
        <v>0</v>
      </c>
      <c r="AS641" s="3" t="str">
        <f xml:space="preserve"> IFERROR(Table1[[#This Row],[GP 2016]]/Table1[[#This Row],[Total Assets 2016]], "x")</f>
        <v>x</v>
      </c>
      <c r="AT641" s="3">
        <f xml:space="preserve"> IFERROR(Table1[[#This Row],[GP 2017]]/Table1[[#This Row],[Total Assets 2017]], "x")</f>
        <v>0</v>
      </c>
      <c r="AU641" s="3">
        <f xml:space="preserve"> IFERROR(Table1[[#This Row],[GP 2018]]/Table1[[#This Row],[Total Assets 2018]], "x")</f>
        <v>0</v>
      </c>
      <c r="AV641" s="3">
        <f xml:space="preserve"> IFERROR(Table1[[#This Row],[GP 2019]]/Table1[[#This Row],[Total Assets 2019]], "x")</f>
        <v>0</v>
      </c>
      <c r="AW641" s="3" t="str">
        <f xml:space="preserve"> IFERROR(Table1[[#This Row],[GP 2020]]/Table1[[#This Row],[Total Assets 2020]], "x")</f>
        <v>x</v>
      </c>
      <c r="AX641" s="3">
        <f xml:space="preserve"> IFERROR(Table1[[#This Row],[GP 2021]]/Table1[[#This Row],[Total Assets 2021]], "x")</f>
        <v>5.2631578947368425E-2</v>
      </c>
      <c r="AY641" s="3">
        <f xml:space="preserve"> IFERROR(Table1[[#This Row],[GP TTM]]/Table1[[#This Row],[Total Assets TTM]], "x")</f>
        <v>5.5555555555555559E-2</v>
      </c>
      <c r="BA641" s="3">
        <f xml:space="preserve"> IFERROR(ABS(Table1[[#This Row],[ROA 2013]]-Table1[[#This Row],[ROA 2012]]), "x")</f>
        <v>1.125</v>
      </c>
      <c r="BB641" s="3">
        <f xml:space="preserve"> IFERROR(ABS(Table1[[#This Row],[ROA 2014]]-Table1[[#This Row],[ROA 2013]]), "x")</f>
        <v>1</v>
      </c>
      <c r="BC641" s="3">
        <f xml:space="preserve"> IFERROR(ABS(Table1[[#This Row],[ROA 2015]]-Table1[[#This Row],[ROA 2014]]), "x")</f>
        <v>0</v>
      </c>
      <c r="BD641" s="3" t="str">
        <f xml:space="preserve"> IFERROR(ABS(Table1[[#This Row],[ROA 2016]]-Table1[[#This Row],[ROA 2015]]), "x")</f>
        <v>x</v>
      </c>
      <c r="BE641" s="3" t="str">
        <f xml:space="preserve"> IFERROR(ABS(Table1[[#This Row],[ROA 2017]]-Table1[[#This Row],[ROA 2016]]), "x")</f>
        <v>x</v>
      </c>
      <c r="BF641" s="3">
        <f xml:space="preserve"> IFERROR(ABS(Table1[[#This Row],[ROA 2018]]-Table1[[#This Row],[ROA 2017]]), "x")</f>
        <v>0</v>
      </c>
      <c r="BG641" s="3">
        <f xml:space="preserve"> IFERROR(ABS(Table1[[#This Row],[ROA 2019]]-Table1[[#This Row],[ROA 2018]]), "x")</f>
        <v>0</v>
      </c>
      <c r="BH641" s="3" t="str">
        <f xml:space="preserve"> IFERROR(ABS(Table1[[#This Row],[ROA 2020]]-Table1[[#This Row],[ROA 2019]]), "x")</f>
        <v>x</v>
      </c>
      <c r="BI641" s="3" t="str">
        <f xml:space="preserve"> IFERROR(ABS(Table1[[#This Row],[ROA 2021]]-Table1[[#This Row],[ROA 2020]]), "x")</f>
        <v>x</v>
      </c>
      <c r="BJ641" s="3">
        <f xml:space="preserve"> IFERROR(AVERAGE(Table1[[#This Row],[ROA 2013-2012]:[ROA 2021-2020]]), "x")</f>
        <v>0.42499999999999999</v>
      </c>
      <c r="BK641" s="3">
        <f>IFERROR(AVERAGE(Table1[[#This Row],[ROA 2012]:[ROA 2021]]), "x")</f>
        <v>-0.10279605263157894</v>
      </c>
      <c r="BN641" s="1">
        <f>SUM(Table1[[#This Row],[B/M Rank]:[ROA Rank]])</f>
        <v>0</v>
      </c>
    </row>
    <row r="642" spans="1:66" x14ac:dyDescent="0.25">
      <c r="A642" s="1" t="s">
        <v>4055</v>
      </c>
      <c r="B642" s="1" t="s">
        <v>1765</v>
      </c>
      <c r="C642" s="1" t="s">
        <v>12</v>
      </c>
      <c r="D642" s="1" t="s">
        <v>11</v>
      </c>
      <c r="E642" s="1" t="s">
        <v>108</v>
      </c>
      <c r="F642" s="1">
        <v>10.29</v>
      </c>
      <c r="G642" s="19"/>
      <c r="H642" s="19"/>
      <c r="I642" s="19"/>
      <c r="J642" s="19"/>
      <c r="K642" s="1"/>
      <c r="L642" s="19"/>
      <c r="M642" s="1">
        <v>2019</v>
      </c>
      <c r="U642" s="1" t="s">
        <v>4368</v>
      </c>
      <c r="V642" s="1" t="s">
        <v>4368</v>
      </c>
      <c r="W642" s="1" t="s">
        <v>4368</v>
      </c>
      <c r="X642" s="1" t="s">
        <v>4368</v>
      </c>
      <c r="Z642" s="3" t="str">
        <f xml:space="preserve"> IFERROR(AVEDEV(Table1[[#This Row],[GP 2012]:[GP 2021]]) / Table1[[#This Row],[Avg GP]], "x")</f>
        <v>x</v>
      </c>
      <c r="AA642" s="2" t="str">
        <f xml:space="preserve"> IFERROR(AVERAGE(Table1[[#This Row],[GP 2012]:[GP 2021]]), "x")</f>
        <v>x</v>
      </c>
      <c r="AB642" s="11">
        <f>Table1[Equity]/Table1[Market Capital]</f>
        <v>0.19436345966958213</v>
      </c>
      <c r="AJ642" s="1">
        <v>16.399999999999999</v>
      </c>
      <c r="AK642" s="1">
        <v>28.3</v>
      </c>
      <c r="AL642" s="1">
        <v>4.4000000000000004</v>
      </c>
      <c r="AM642" s="1">
        <v>2.8</v>
      </c>
      <c r="AN642" s="1">
        <v>2</v>
      </c>
      <c r="AO642" s="3" t="str">
        <f xml:space="preserve"> IFERROR(Table1[[#This Row],[GP 2012]]/Table1[[#This Row],[Total Assets 2012]], "x")</f>
        <v>x</v>
      </c>
      <c r="AP642" s="3" t="str">
        <f xml:space="preserve"> IFERROR(Table1[[#This Row],[GP 2013]]/Table1[[#This Row],[Total Assets 2013]], "x")</f>
        <v>x</v>
      </c>
      <c r="AQ642" s="3" t="str">
        <f xml:space="preserve"> IFERROR(Table1[[#This Row],[GP 2014]]/Table1[[#This Row],[Total Assets 2014]], "x")</f>
        <v>x</v>
      </c>
      <c r="AR642" s="3" t="str">
        <f xml:space="preserve"> IFERROR(Table1[[#This Row],[GP 2015]]/Table1[[#This Row],[Total Assets 2015]], "x")</f>
        <v>x</v>
      </c>
      <c r="AS642" s="3" t="str">
        <f xml:space="preserve"> IFERROR(Table1[[#This Row],[GP 2016]]/Table1[[#This Row],[Total Assets 2016]], "x")</f>
        <v>x</v>
      </c>
      <c r="AT642" s="3" t="str">
        <f xml:space="preserve"> IFERROR(Table1[[#This Row],[GP 2017]]/Table1[[#This Row],[Total Assets 2017]], "x")</f>
        <v>x</v>
      </c>
      <c r="AU642" s="3" t="str">
        <f xml:space="preserve"> IFERROR(Table1[[#This Row],[GP 2018]]/Table1[[#This Row],[Total Assets 2018]], "x")</f>
        <v>x</v>
      </c>
      <c r="AV642" s="3" t="str">
        <f xml:space="preserve"> IFERROR(Table1[[#This Row],[GP 2019]]/Table1[[#This Row],[Total Assets 2019]], "x")</f>
        <v>x</v>
      </c>
      <c r="AW642" s="3" t="str">
        <f xml:space="preserve"> IFERROR(Table1[[#This Row],[GP 2020]]/Table1[[#This Row],[Total Assets 2020]], "x")</f>
        <v>x</v>
      </c>
      <c r="AX642" s="3" t="str">
        <f xml:space="preserve"> IFERROR(Table1[[#This Row],[GP 2021]]/Table1[[#This Row],[Total Assets 2021]], "x")</f>
        <v>x</v>
      </c>
      <c r="AY642" s="3" t="str">
        <f xml:space="preserve"> IFERROR(Table1[[#This Row],[GP TTM]]/Table1[[#This Row],[Total Assets TTM]], "x")</f>
        <v>x</v>
      </c>
      <c r="BA642" s="3" t="str">
        <f xml:space="preserve"> IFERROR(ABS(Table1[[#This Row],[ROA 2013]]-Table1[[#This Row],[ROA 2012]]), "x")</f>
        <v>x</v>
      </c>
      <c r="BB642" s="3" t="str">
        <f xml:space="preserve"> IFERROR(ABS(Table1[[#This Row],[ROA 2014]]-Table1[[#This Row],[ROA 2013]]), "x")</f>
        <v>x</v>
      </c>
      <c r="BC642" s="3" t="str">
        <f xml:space="preserve"> IFERROR(ABS(Table1[[#This Row],[ROA 2015]]-Table1[[#This Row],[ROA 2014]]), "x")</f>
        <v>x</v>
      </c>
      <c r="BD642" s="3" t="str">
        <f xml:space="preserve"> IFERROR(ABS(Table1[[#This Row],[ROA 2016]]-Table1[[#This Row],[ROA 2015]]), "x")</f>
        <v>x</v>
      </c>
      <c r="BE642" s="3" t="str">
        <f xml:space="preserve"> IFERROR(ABS(Table1[[#This Row],[ROA 2017]]-Table1[[#This Row],[ROA 2016]]), "x")</f>
        <v>x</v>
      </c>
      <c r="BF642" s="3" t="str">
        <f xml:space="preserve"> IFERROR(ABS(Table1[[#This Row],[ROA 2018]]-Table1[[#This Row],[ROA 2017]]), "x")</f>
        <v>x</v>
      </c>
      <c r="BG642" s="3" t="str">
        <f xml:space="preserve"> IFERROR(ABS(Table1[[#This Row],[ROA 2019]]-Table1[[#This Row],[ROA 2018]]), "x")</f>
        <v>x</v>
      </c>
      <c r="BH642" s="3" t="str">
        <f xml:space="preserve"> IFERROR(ABS(Table1[[#This Row],[ROA 2020]]-Table1[[#This Row],[ROA 2019]]), "x")</f>
        <v>x</v>
      </c>
      <c r="BI642" s="3" t="str">
        <f xml:space="preserve"> IFERROR(ABS(Table1[[#This Row],[ROA 2021]]-Table1[[#This Row],[ROA 2020]]), "x")</f>
        <v>x</v>
      </c>
      <c r="BJ642" s="3" t="str">
        <f xml:space="preserve"> IFERROR(AVERAGE(Table1[[#This Row],[ROA 2013-2012]:[ROA 2021-2020]]), "x")</f>
        <v>x</v>
      </c>
      <c r="BK642" s="3" t="str">
        <f>IFERROR(AVERAGE(Table1[[#This Row],[ROA 2012]:[ROA 2021]]), "x")</f>
        <v>x</v>
      </c>
      <c r="BN642" s="1">
        <f>SUM(Table1[[#This Row],[B/M Rank]:[ROA Rank]])</f>
        <v>0</v>
      </c>
    </row>
    <row r="643" spans="1:66" x14ac:dyDescent="0.25">
      <c r="A643" s="1" t="s">
        <v>3229</v>
      </c>
      <c r="B643" s="1" t="s">
        <v>4577</v>
      </c>
      <c r="C643" s="1" t="s">
        <v>4417</v>
      </c>
      <c r="D643" s="1" t="s">
        <v>268</v>
      </c>
      <c r="E643" s="1" t="s">
        <v>108</v>
      </c>
      <c r="F643" s="1">
        <v>10.31</v>
      </c>
      <c r="G643" s="19"/>
      <c r="H643" s="19"/>
      <c r="I643" s="19"/>
      <c r="J643" s="19"/>
      <c r="K643" s="1"/>
      <c r="L643" s="19"/>
      <c r="M643" s="1">
        <v>2012</v>
      </c>
      <c r="N643" s="1" t="s">
        <v>4368</v>
      </c>
      <c r="O643" s="1" t="s">
        <v>4368</v>
      </c>
      <c r="P643" s="1" t="s">
        <v>4368</v>
      </c>
      <c r="Q643" s="1" t="s">
        <v>4368</v>
      </c>
      <c r="R643" s="1" t="s">
        <v>4368</v>
      </c>
      <c r="S643" s="1" t="s">
        <v>4368</v>
      </c>
      <c r="T643" s="1" t="s">
        <v>4368</v>
      </c>
      <c r="U643" s="1" t="s">
        <v>4368</v>
      </c>
      <c r="V643" s="1" t="s">
        <v>4368</v>
      </c>
      <c r="W643" s="1" t="s">
        <v>4368</v>
      </c>
      <c r="X643" s="1" t="s">
        <v>4368</v>
      </c>
      <c r="Z643" s="3" t="str">
        <f xml:space="preserve"> IFERROR(AVEDEV(Table1[[#This Row],[GP 2012]:[GP 2021]]) / Table1[[#This Row],[Avg GP]], "x")</f>
        <v>x</v>
      </c>
      <c r="AA643" s="2" t="str">
        <f xml:space="preserve"> IFERROR(AVERAGE(Table1[[#This Row],[GP 2012]:[GP 2021]]), "x")</f>
        <v>x</v>
      </c>
      <c r="AB643" s="11">
        <f>Table1[Equity]/Table1[Market Capital]</f>
        <v>0.65955383123181377</v>
      </c>
      <c r="AC643" s="1">
        <v>11.3</v>
      </c>
      <c r="AD643" s="1">
        <v>13.1</v>
      </c>
      <c r="AE643" s="1">
        <v>17.5</v>
      </c>
      <c r="AF643" s="1">
        <v>14.5</v>
      </c>
      <c r="AG643" s="1">
        <v>13.3</v>
      </c>
      <c r="AH643" s="1">
        <v>9.4</v>
      </c>
      <c r="AI643" s="1">
        <v>6.3</v>
      </c>
      <c r="AJ643" s="1">
        <v>4.3</v>
      </c>
      <c r="AK643" s="1">
        <v>3.2</v>
      </c>
      <c r="AL643" s="1">
        <v>8.6</v>
      </c>
      <c r="AM643" s="1">
        <v>6.9</v>
      </c>
      <c r="AN643" s="1">
        <v>6.8</v>
      </c>
      <c r="AO643" s="3" t="str">
        <f xml:space="preserve"> IFERROR(Table1[[#This Row],[GP 2012]]/Table1[[#This Row],[Total Assets 2012]], "x")</f>
        <v>x</v>
      </c>
      <c r="AP643" s="3" t="str">
        <f xml:space="preserve"> IFERROR(Table1[[#This Row],[GP 2013]]/Table1[[#This Row],[Total Assets 2013]], "x")</f>
        <v>x</v>
      </c>
      <c r="AQ643" s="3" t="str">
        <f xml:space="preserve"> IFERROR(Table1[[#This Row],[GP 2014]]/Table1[[#This Row],[Total Assets 2014]], "x")</f>
        <v>x</v>
      </c>
      <c r="AR643" s="3" t="str">
        <f xml:space="preserve"> IFERROR(Table1[[#This Row],[GP 2015]]/Table1[[#This Row],[Total Assets 2015]], "x")</f>
        <v>x</v>
      </c>
      <c r="AS643" s="3" t="str">
        <f xml:space="preserve"> IFERROR(Table1[[#This Row],[GP 2016]]/Table1[[#This Row],[Total Assets 2016]], "x")</f>
        <v>x</v>
      </c>
      <c r="AT643" s="3" t="str">
        <f xml:space="preserve"> IFERROR(Table1[[#This Row],[GP 2017]]/Table1[[#This Row],[Total Assets 2017]], "x")</f>
        <v>x</v>
      </c>
      <c r="AU643" s="3" t="str">
        <f xml:space="preserve"> IFERROR(Table1[[#This Row],[GP 2018]]/Table1[[#This Row],[Total Assets 2018]], "x")</f>
        <v>x</v>
      </c>
      <c r="AV643" s="3" t="str">
        <f xml:space="preserve"> IFERROR(Table1[[#This Row],[GP 2019]]/Table1[[#This Row],[Total Assets 2019]], "x")</f>
        <v>x</v>
      </c>
      <c r="AW643" s="3" t="str">
        <f xml:space="preserve"> IFERROR(Table1[[#This Row],[GP 2020]]/Table1[[#This Row],[Total Assets 2020]], "x")</f>
        <v>x</v>
      </c>
      <c r="AX643" s="3" t="str">
        <f xml:space="preserve"> IFERROR(Table1[[#This Row],[GP 2021]]/Table1[[#This Row],[Total Assets 2021]], "x")</f>
        <v>x</v>
      </c>
      <c r="AY643" s="3" t="str">
        <f xml:space="preserve"> IFERROR(Table1[[#This Row],[GP TTM]]/Table1[[#This Row],[Total Assets TTM]], "x")</f>
        <v>x</v>
      </c>
      <c r="BA643" s="3" t="str">
        <f xml:space="preserve"> IFERROR(ABS(Table1[[#This Row],[ROA 2013]]-Table1[[#This Row],[ROA 2012]]), "x")</f>
        <v>x</v>
      </c>
      <c r="BB643" s="3" t="str">
        <f xml:space="preserve"> IFERROR(ABS(Table1[[#This Row],[ROA 2014]]-Table1[[#This Row],[ROA 2013]]), "x")</f>
        <v>x</v>
      </c>
      <c r="BC643" s="3" t="str">
        <f xml:space="preserve"> IFERROR(ABS(Table1[[#This Row],[ROA 2015]]-Table1[[#This Row],[ROA 2014]]), "x")</f>
        <v>x</v>
      </c>
      <c r="BD643" s="3" t="str">
        <f xml:space="preserve"> IFERROR(ABS(Table1[[#This Row],[ROA 2016]]-Table1[[#This Row],[ROA 2015]]), "x")</f>
        <v>x</v>
      </c>
      <c r="BE643" s="3" t="str">
        <f xml:space="preserve"> IFERROR(ABS(Table1[[#This Row],[ROA 2017]]-Table1[[#This Row],[ROA 2016]]), "x")</f>
        <v>x</v>
      </c>
      <c r="BF643" s="3" t="str">
        <f xml:space="preserve"> IFERROR(ABS(Table1[[#This Row],[ROA 2018]]-Table1[[#This Row],[ROA 2017]]), "x")</f>
        <v>x</v>
      </c>
      <c r="BG643" s="3" t="str">
        <f xml:space="preserve"> IFERROR(ABS(Table1[[#This Row],[ROA 2019]]-Table1[[#This Row],[ROA 2018]]), "x")</f>
        <v>x</v>
      </c>
      <c r="BH643" s="3" t="str">
        <f xml:space="preserve"> IFERROR(ABS(Table1[[#This Row],[ROA 2020]]-Table1[[#This Row],[ROA 2019]]), "x")</f>
        <v>x</v>
      </c>
      <c r="BI643" s="3" t="str">
        <f xml:space="preserve"> IFERROR(ABS(Table1[[#This Row],[ROA 2021]]-Table1[[#This Row],[ROA 2020]]), "x")</f>
        <v>x</v>
      </c>
      <c r="BJ643" s="3" t="str">
        <f xml:space="preserve"> IFERROR(AVERAGE(Table1[[#This Row],[ROA 2013-2012]:[ROA 2021-2020]]), "x")</f>
        <v>x</v>
      </c>
      <c r="BK643" s="3" t="str">
        <f>IFERROR(AVERAGE(Table1[[#This Row],[ROA 2012]:[ROA 2021]]), "x")</f>
        <v>x</v>
      </c>
      <c r="BN643" s="1">
        <f>SUM(Table1[[#This Row],[B/M Rank]:[ROA Rank]])</f>
        <v>0</v>
      </c>
    </row>
    <row r="644" spans="1:66" x14ac:dyDescent="0.25">
      <c r="A644" s="1" t="s">
        <v>4046</v>
      </c>
      <c r="B644" s="1" t="s">
        <v>1756</v>
      </c>
      <c r="C644" s="1" t="s">
        <v>12</v>
      </c>
      <c r="D644" s="1" t="s">
        <v>11</v>
      </c>
      <c r="E644" s="1" t="s">
        <v>108</v>
      </c>
      <c r="F644" s="1">
        <v>10.32</v>
      </c>
      <c r="G644" s="19"/>
      <c r="H644" s="19"/>
      <c r="I644" s="19"/>
      <c r="J644" s="19"/>
      <c r="K644" s="1"/>
      <c r="L644" s="19"/>
      <c r="M644" s="1">
        <v>2015</v>
      </c>
      <c r="Q644" s="1">
        <v>-0.1</v>
      </c>
      <c r="R644" s="1">
        <v>-0.1</v>
      </c>
      <c r="S644" s="1" t="s">
        <v>4368</v>
      </c>
      <c r="T644" s="1" t="s">
        <v>4368</v>
      </c>
      <c r="U644" s="1" t="s">
        <v>4368</v>
      </c>
      <c r="V644" s="1" t="s">
        <v>4368</v>
      </c>
      <c r="W644" s="1" t="s">
        <v>4368</v>
      </c>
      <c r="X644" s="1" t="s">
        <v>4368</v>
      </c>
      <c r="Z644" s="3">
        <f xml:space="preserve"> IFERROR(AVEDEV(Table1[[#This Row],[GP 2012]:[GP 2021]]) / Table1[[#This Row],[Avg GP]], "x")</f>
        <v>0</v>
      </c>
      <c r="AA644" s="2">
        <f xml:space="preserve"> IFERROR(AVERAGE(Table1[[#This Row],[GP 2012]:[GP 2021]]), "x")</f>
        <v>-0.1</v>
      </c>
      <c r="AB644" s="11">
        <f>Table1[Equity]/Table1[Market Capital]</f>
        <v>0.16472868217054262</v>
      </c>
      <c r="AF644" s="1">
        <v>0.2</v>
      </c>
      <c r="AG644" s="1">
        <v>0.2</v>
      </c>
      <c r="AH644" s="1">
        <v>0.9</v>
      </c>
      <c r="AI644" s="1">
        <v>1.3</v>
      </c>
      <c r="AJ644" s="1">
        <v>1.6</v>
      </c>
      <c r="AK644" s="1">
        <v>1.3</v>
      </c>
      <c r="AL644" s="1">
        <v>2.6</v>
      </c>
      <c r="AM644" s="1">
        <v>2.2000000000000002</v>
      </c>
      <c r="AN644" s="1">
        <v>1.7</v>
      </c>
      <c r="AO644" s="3" t="str">
        <f xml:space="preserve"> IFERROR(Table1[[#This Row],[GP 2012]]/Table1[[#This Row],[Total Assets 2012]], "x")</f>
        <v>x</v>
      </c>
      <c r="AP644" s="3" t="str">
        <f xml:space="preserve"> IFERROR(Table1[[#This Row],[GP 2013]]/Table1[[#This Row],[Total Assets 2013]], "x")</f>
        <v>x</v>
      </c>
      <c r="AQ644" s="3" t="str">
        <f xml:space="preserve"> IFERROR(Table1[[#This Row],[GP 2014]]/Table1[[#This Row],[Total Assets 2014]], "x")</f>
        <v>x</v>
      </c>
      <c r="AR644" s="3">
        <f xml:space="preserve"> IFERROR(Table1[[#This Row],[GP 2015]]/Table1[[#This Row],[Total Assets 2015]], "x")</f>
        <v>-0.5</v>
      </c>
      <c r="AS644" s="3">
        <f xml:space="preserve"> IFERROR(Table1[[#This Row],[GP 2016]]/Table1[[#This Row],[Total Assets 2016]], "x")</f>
        <v>-0.5</v>
      </c>
      <c r="AT644" s="3" t="str">
        <f xml:space="preserve"> IFERROR(Table1[[#This Row],[GP 2017]]/Table1[[#This Row],[Total Assets 2017]], "x")</f>
        <v>x</v>
      </c>
      <c r="AU644" s="3" t="str">
        <f xml:space="preserve"> IFERROR(Table1[[#This Row],[GP 2018]]/Table1[[#This Row],[Total Assets 2018]], "x")</f>
        <v>x</v>
      </c>
      <c r="AV644" s="3" t="str">
        <f xml:space="preserve"> IFERROR(Table1[[#This Row],[GP 2019]]/Table1[[#This Row],[Total Assets 2019]], "x")</f>
        <v>x</v>
      </c>
      <c r="AW644" s="3" t="str">
        <f xml:space="preserve"> IFERROR(Table1[[#This Row],[GP 2020]]/Table1[[#This Row],[Total Assets 2020]], "x")</f>
        <v>x</v>
      </c>
      <c r="AX644" s="3" t="str">
        <f xml:space="preserve"> IFERROR(Table1[[#This Row],[GP 2021]]/Table1[[#This Row],[Total Assets 2021]], "x")</f>
        <v>x</v>
      </c>
      <c r="AY644" s="3" t="str">
        <f xml:space="preserve"> IFERROR(Table1[[#This Row],[GP TTM]]/Table1[[#This Row],[Total Assets TTM]], "x")</f>
        <v>x</v>
      </c>
      <c r="BA644" s="3" t="str">
        <f xml:space="preserve"> IFERROR(ABS(Table1[[#This Row],[ROA 2013]]-Table1[[#This Row],[ROA 2012]]), "x")</f>
        <v>x</v>
      </c>
      <c r="BB644" s="3" t="str">
        <f xml:space="preserve"> IFERROR(ABS(Table1[[#This Row],[ROA 2014]]-Table1[[#This Row],[ROA 2013]]), "x")</f>
        <v>x</v>
      </c>
      <c r="BC644" s="3" t="str">
        <f xml:space="preserve"> IFERROR(ABS(Table1[[#This Row],[ROA 2015]]-Table1[[#This Row],[ROA 2014]]), "x")</f>
        <v>x</v>
      </c>
      <c r="BD644" s="3">
        <f xml:space="preserve"> IFERROR(ABS(Table1[[#This Row],[ROA 2016]]-Table1[[#This Row],[ROA 2015]]), "x")</f>
        <v>0</v>
      </c>
      <c r="BE644" s="3" t="str">
        <f xml:space="preserve"> IFERROR(ABS(Table1[[#This Row],[ROA 2017]]-Table1[[#This Row],[ROA 2016]]), "x")</f>
        <v>x</v>
      </c>
      <c r="BF644" s="3" t="str">
        <f xml:space="preserve"> IFERROR(ABS(Table1[[#This Row],[ROA 2018]]-Table1[[#This Row],[ROA 2017]]), "x")</f>
        <v>x</v>
      </c>
      <c r="BG644" s="3" t="str">
        <f xml:space="preserve"> IFERROR(ABS(Table1[[#This Row],[ROA 2019]]-Table1[[#This Row],[ROA 2018]]), "x")</f>
        <v>x</v>
      </c>
      <c r="BH644" s="3" t="str">
        <f xml:space="preserve"> IFERROR(ABS(Table1[[#This Row],[ROA 2020]]-Table1[[#This Row],[ROA 2019]]), "x")</f>
        <v>x</v>
      </c>
      <c r="BI644" s="3" t="str">
        <f xml:space="preserve"> IFERROR(ABS(Table1[[#This Row],[ROA 2021]]-Table1[[#This Row],[ROA 2020]]), "x")</f>
        <v>x</v>
      </c>
      <c r="BJ644" s="3">
        <f xml:space="preserve"> IFERROR(AVERAGE(Table1[[#This Row],[ROA 2013-2012]:[ROA 2021-2020]]), "x")</f>
        <v>0</v>
      </c>
      <c r="BK644" s="3">
        <f>IFERROR(AVERAGE(Table1[[#This Row],[ROA 2012]:[ROA 2021]]), "x")</f>
        <v>-0.5</v>
      </c>
      <c r="BN644" s="1">
        <f>SUM(Table1[[#This Row],[B/M Rank]:[ROA Rank]])</f>
        <v>0</v>
      </c>
    </row>
    <row r="645" spans="1:66" x14ac:dyDescent="0.25">
      <c r="A645" s="1" t="s">
        <v>3405</v>
      </c>
      <c r="B645" s="1" t="s">
        <v>1231</v>
      </c>
      <c r="C645" s="1" t="s">
        <v>4417</v>
      </c>
      <c r="D645" s="1" t="s">
        <v>268</v>
      </c>
      <c r="E645" s="1" t="s">
        <v>108</v>
      </c>
      <c r="F645" s="1">
        <v>10.36</v>
      </c>
      <c r="G645" s="19"/>
      <c r="H645" s="19"/>
      <c r="I645" s="19"/>
      <c r="J645" s="19"/>
      <c r="K645" s="1"/>
      <c r="L645" s="19"/>
      <c r="M645" s="1">
        <v>2012</v>
      </c>
      <c r="N645" s="1" t="s">
        <v>4368</v>
      </c>
      <c r="O645" s="1" t="s">
        <v>4368</v>
      </c>
      <c r="P645" s="1" t="s">
        <v>4368</v>
      </c>
      <c r="Q645" s="1" t="s">
        <v>4368</v>
      </c>
      <c r="R645" s="1" t="s">
        <v>4368</v>
      </c>
      <c r="S645" s="1" t="s">
        <v>4368</v>
      </c>
      <c r="T645" s="1" t="s">
        <v>4368</v>
      </c>
      <c r="U645" s="1" t="s">
        <v>4368</v>
      </c>
      <c r="V645" s="1" t="s">
        <v>4368</v>
      </c>
      <c r="W645" s="1" t="s">
        <v>4368</v>
      </c>
      <c r="X645" s="1" t="s">
        <v>4368</v>
      </c>
      <c r="Z645" s="3" t="str">
        <f xml:space="preserve"> IFERROR(AVEDEV(Table1[[#This Row],[GP 2012]:[GP 2021]]) / Table1[[#This Row],[Avg GP]], "x")</f>
        <v>x</v>
      </c>
      <c r="AA645" s="2" t="str">
        <f xml:space="preserve"> IFERROR(AVERAGE(Table1[[#This Row],[GP 2012]:[GP 2021]]), "x")</f>
        <v>x</v>
      </c>
      <c r="AB645" s="11">
        <f>Table1[Equity]/Table1[Market Capital]</f>
        <v>1.9980694980694982</v>
      </c>
      <c r="AC645" s="1">
        <v>2</v>
      </c>
      <c r="AD645" s="1">
        <v>3.2</v>
      </c>
      <c r="AE645" s="1">
        <v>2.9</v>
      </c>
      <c r="AF645" s="1">
        <v>2.6</v>
      </c>
      <c r="AG645" s="1">
        <v>2.9</v>
      </c>
      <c r="AH645" s="1">
        <v>3.7</v>
      </c>
      <c r="AI645" s="1">
        <v>3.9</v>
      </c>
      <c r="AJ645" s="1">
        <v>8.1</v>
      </c>
      <c r="AK645" s="1">
        <v>8</v>
      </c>
      <c r="AL645" s="1">
        <v>15</v>
      </c>
      <c r="AM645" s="1">
        <v>21.2</v>
      </c>
      <c r="AN645" s="1">
        <v>20.7</v>
      </c>
      <c r="AO645" s="3" t="str">
        <f xml:space="preserve"> IFERROR(Table1[[#This Row],[GP 2012]]/Table1[[#This Row],[Total Assets 2012]], "x")</f>
        <v>x</v>
      </c>
      <c r="AP645" s="3" t="str">
        <f xml:space="preserve"> IFERROR(Table1[[#This Row],[GP 2013]]/Table1[[#This Row],[Total Assets 2013]], "x")</f>
        <v>x</v>
      </c>
      <c r="AQ645" s="3" t="str">
        <f xml:space="preserve"> IFERROR(Table1[[#This Row],[GP 2014]]/Table1[[#This Row],[Total Assets 2014]], "x")</f>
        <v>x</v>
      </c>
      <c r="AR645" s="3" t="str">
        <f xml:space="preserve"> IFERROR(Table1[[#This Row],[GP 2015]]/Table1[[#This Row],[Total Assets 2015]], "x")</f>
        <v>x</v>
      </c>
      <c r="AS645" s="3" t="str">
        <f xml:space="preserve"> IFERROR(Table1[[#This Row],[GP 2016]]/Table1[[#This Row],[Total Assets 2016]], "x")</f>
        <v>x</v>
      </c>
      <c r="AT645" s="3" t="str">
        <f xml:space="preserve"> IFERROR(Table1[[#This Row],[GP 2017]]/Table1[[#This Row],[Total Assets 2017]], "x")</f>
        <v>x</v>
      </c>
      <c r="AU645" s="3" t="str">
        <f xml:space="preserve"> IFERROR(Table1[[#This Row],[GP 2018]]/Table1[[#This Row],[Total Assets 2018]], "x")</f>
        <v>x</v>
      </c>
      <c r="AV645" s="3" t="str">
        <f xml:space="preserve"> IFERROR(Table1[[#This Row],[GP 2019]]/Table1[[#This Row],[Total Assets 2019]], "x")</f>
        <v>x</v>
      </c>
      <c r="AW645" s="3" t="str">
        <f xml:space="preserve"> IFERROR(Table1[[#This Row],[GP 2020]]/Table1[[#This Row],[Total Assets 2020]], "x")</f>
        <v>x</v>
      </c>
      <c r="AX645" s="3" t="str">
        <f xml:space="preserve"> IFERROR(Table1[[#This Row],[GP 2021]]/Table1[[#This Row],[Total Assets 2021]], "x")</f>
        <v>x</v>
      </c>
      <c r="AY645" s="3" t="str">
        <f xml:space="preserve"> IFERROR(Table1[[#This Row],[GP TTM]]/Table1[[#This Row],[Total Assets TTM]], "x")</f>
        <v>x</v>
      </c>
      <c r="BA645" s="3" t="str">
        <f xml:space="preserve"> IFERROR(ABS(Table1[[#This Row],[ROA 2013]]-Table1[[#This Row],[ROA 2012]]), "x")</f>
        <v>x</v>
      </c>
      <c r="BB645" s="3" t="str">
        <f xml:space="preserve"> IFERROR(ABS(Table1[[#This Row],[ROA 2014]]-Table1[[#This Row],[ROA 2013]]), "x")</f>
        <v>x</v>
      </c>
      <c r="BC645" s="3" t="str">
        <f xml:space="preserve"> IFERROR(ABS(Table1[[#This Row],[ROA 2015]]-Table1[[#This Row],[ROA 2014]]), "x")</f>
        <v>x</v>
      </c>
      <c r="BD645" s="3" t="str">
        <f xml:space="preserve"> IFERROR(ABS(Table1[[#This Row],[ROA 2016]]-Table1[[#This Row],[ROA 2015]]), "x")</f>
        <v>x</v>
      </c>
      <c r="BE645" s="3" t="str">
        <f xml:space="preserve"> IFERROR(ABS(Table1[[#This Row],[ROA 2017]]-Table1[[#This Row],[ROA 2016]]), "x")</f>
        <v>x</v>
      </c>
      <c r="BF645" s="3" t="str">
        <f xml:space="preserve"> IFERROR(ABS(Table1[[#This Row],[ROA 2018]]-Table1[[#This Row],[ROA 2017]]), "x")</f>
        <v>x</v>
      </c>
      <c r="BG645" s="3" t="str">
        <f xml:space="preserve"> IFERROR(ABS(Table1[[#This Row],[ROA 2019]]-Table1[[#This Row],[ROA 2018]]), "x")</f>
        <v>x</v>
      </c>
      <c r="BH645" s="3" t="str">
        <f xml:space="preserve"> IFERROR(ABS(Table1[[#This Row],[ROA 2020]]-Table1[[#This Row],[ROA 2019]]), "x")</f>
        <v>x</v>
      </c>
      <c r="BI645" s="3" t="str">
        <f xml:space="preserve"> IFERROR(ABS(Table1[[#This Row],[ROA 2021]]-Table1[[#This Row],[ROA 2020]]), "x")</f>
        <v>x</v>
      </c>
      <c r="BJ645" s="3" t="str">
        <f xml:space="preserve"> IFERROR(AVERAGE(Table1[[#This Row],[ROA 2013-2012]:[ROA 2021-2020]]), "x")</f>
        <v>x</v>
      </c>
      <c r="BK645" s="3" t="str">
        <f>IFERROR(AVERAGE(Table1[[#This Row],[ROA 2012]:[ROA 2021]]), "x")</f>
        <v>x</v>
      </c>
      <c r="BN645" s="1">
        <f>SUM(Table1[[#This Row],[B/M Rank]:[ROA Rank]])</f>
        <v>0</v>
      </c>
    </row>
    <row r="646" spans="1:66" x14ac:dyDescent="0.25">
      <c r="A646" s="1" t="s">
        <v>3669</v>
      </c>
      <c r="B646" s="1" t="s">
        <v>4720</v>
      </c>
      <c r="C646" s="1" t="s">
        <v>4417</v>
      </c>
      <c r="D646" s="1" t="s">
        <v>268</v>
      </c>
      <c r="E646" s="1" t="s">
        <v>108</v>
      </c>
      <c r="F646" s="1">
        <v>10.36</v>
      </c>
      <c r="G646" s="19"/>
      <c r="H646" s="19"/>
      <c r="I646" s="19"/>
      <c r="J646" s="19"/>
      <c r="K646" s="1"/>
      <c r="L646" s="19"/>
      <c r="M646" s="1">
        <v>2012</v>
      </c>
      <c r="N646" s="1" t="s">
        <v>4368</v>
      </c>
      <c r="O646" s="1" t="s">
        <v>4368</v>
      </c>
      <c r="P646" s="1" t="s">
        <v>4368</v>
      </c>
      <c r="Q646" s="1" t="s">
        <v>4368</v>
      </c>
      <c r="R646" s="1" t="s">
        <v>4368</v>
      </c>
      <c r="S646" s="1" t="s">
        <v>4368</v>
      </c>
      <c r="T646" s="1" t="s">
        <v>4368</v>
      </c>
      <c r="U646" s="1">
        <v>0.3</v>
      </c>
      <c r="V646" s="1">
        <v>0.2</v>
      </c>
      <c r="W646" s="1">
        <v>1.1000000000000001</v>
      </c>
      <c r="X646" s="1">
        <v>1.2</v>
      </c>
      <c r="Z646" s="3">
        <f xml:space="preserve"> IFERROR(AVEDEV(Table1[[#This Row],[GP 2012]:[GP 2021]]) / Table1[[#This Row],[Avg GP]], "x")</f>
        <v>0.70833333333333337</v>
      </c>
      <c r="AA646" s="2">
        <f xml:space="preserve"> IFERROR(AVERAGE(Table1[[#This Row],[GP 2012]:[GP 2021]]), "x")</f>
        <v>0.53333333333333333</v>
      </c>
      <c r="AB646" s="11">
        <f>Table1[Equity]/Table1[Market Capital]</f>
        <v>0.10617760617760619</v>
      </c>
      <c r="AC646" s="1">
        <v>3.6</v>
      </c>
      <c r="AD646" s="1">
        <v>1.8</v>
      </c>
      <c r="AE646" s="1">
        <v>6.6</v>
      </c>
      <c r="AF646" s="1">
        <v>3.9</v>
      </c>
      <c r="AG646" s="1">
        <v>3.1</v>
      </c>
      <c r="AH646" s="1">
        <v>2.8</v>
      </c>
      <c r="AI646" s="1">
        <v>2.9</v>
      </c>
      <c r="AJ646" s="1">
        <v>2.2000000000000002</v>
      </c>
      <c r="AK646" s="1">
        <v>2.9</v>
      </c>
      <c r="AL646" s="1">
        <v>2.4</v>
      </c>
      <c r="AM646" s="1">
        <v>2.1</v>
      </c>
      <c r="AN646" s="1">
        <v>1.1000000000000001</v>
      </c>
      <c r="AO646" s="3" t="str">
        <f xml:space="preserve"> IFERROR(Table1[[#This Row],[GP 2012]]/Table1[[#This Row],[Total Assets 2012]], "x")</f>
        <v>x</v>
      </c>
      <c r="AP646" s="3" t="str">
        <f xml:space="preserve"> IFERROR(Table1[[#This Row],[GP 2013]]/Table1[[#This Row],[Total Assets 2013]], "x")</f>
        <v>x</v>
      </c>
      <c r="AQ646" s="3" t="str">
        <f xml:space="preserve"> IFERROR(Table1[[#This Row],[GP 2014]]/Table1[[#This Row],[Total Assets 2014]], "x")</f>
        <v>x</v>
      </c>
      <c r="AR646" s="3" t="str">
        <f xml:space="preserve"> IFERROR(Table1[[#This Row],[GP 2015]]/Table1[[#This Row],[Total Assets 2015]], "x")</f>
        <v>x</v>
      </c>
      <c r="AS646" s="3" t="str">
        <f xml:space="preserve"> IFERROR(Table1[[#This Row],[GP 2016]]/Table1[[#This Row],[Total Assets 2016]], "x")</f>
        <v>x</v>
      </c>
      <c r="AT646" s="3" t="str">
        <f xml:space="preserve"> IFERROR(Table1[[#This Row],[GP 2017]]/Table1[[#This Row],[Total Assets 2017]], "x")</f>
        <v>x</v>
      </c>
      <c r="AU646" s="3" t="str">
        <f xml:space="preserve"> IFERROR(Table1[[#This Row],[GP 2018]]/Table1[[#This Row],[Total Assets 2018]], "x")</f>
        <v>x</v>
      </c>
      <c r="AV646" s="3">
        <f xml:space="preserve"> IFERROR(Table1[[#This Row],[GP 2019]]/Table1[[#This Row],[Total Assets 2019]], "x")</f>
        <v>0.13636363636363635</v>
      </c>
      <c r="AW646" s="3">
        <f xml:space="preserve"> IFERROR(Table1[[#This Row],[GP 2020]]/Table1[[#This Row],[Total Assets 2020]], "x")</f>
        <v>6.8965517241379309E-2</v>
      </c>
      <c r="AX646" s="3">
        <f xml:space="preserve"> IFERROR(Table1[[#This Row],[GP 2021]]/Table1[[#This Row],[Total Assets 2021]], "x")</f>
        <v>0.45833333333333337</v>
      </c>
      <c r="AY646" s="3">
        <f xml:space="preserve"> IFERROR(Table1[[#This Row],[GP TTM]]/Table1[[#This Row],[Total Assets TTM]], "x")</f>
        <v>0.5714285714285714</v>
      </c>
      <c r="BA646" s="3" t="str">
        <f xml:space="preserve"> IFERROR(ABS(Table1[[#This Row],[ROA 2013]]-Table1[[#This Row],[ROA 2012]]), "x")</f>
        <v>x</v>
      </c>
      <c r="BB646" s="3" t="str">
        <f xml:space="preserve"> IFERROR(ABS(Table1[[#This Row],[ROA 2014]]-Table1[[#This Row],[ROA 2013]]), "x")</f>
        <v>x</v>
      </c>
      <c r="BC646" s="3" t="str">
        <f xml:space="preserve"> IFERROR(ABS(Table1[[#This Row],[ROA 2015]]-Table1[[#This Row],[ROA 2014]]), "x")</f>
        <v>x</v>
      </c>
      <c r="BD646" s="3" t="str">
        <f xml:space="preserve"> IFERROR(ABS(Table1[[#This Row],[ROA 2016]]-Table1[[#This Row],[ROA 2015]]), "x")</f>
        <v>x</v>
      </c>
      <c r="BE646" s="3" t="str">
        <f xml:space="preserve"> IFERROR(ABS(Table1[[#This Row],[ROA 2017]]-Table1[[#This Row],[ROA 2016]]), "x")</f>
        <v>x</v>
      </c>
      <c r="BF646" s="3" t="str">
        <f xml:space="preserve"> IFERROR(ABS(Table1[[#This Row],[ROA 2018]]-Table1[[#This Row],[ROA 2017]]), "x")</f>
        <v>x</v>
      </c>
      <c r="BG646" s="3" t="str">
        <f xml:space="preserve"> IFERROR(ABS(Table1[[#This Row],[ROA 2019]]-Table1[[#This Row],[ROA 2018]]), "x")</f>
        <v>x</v>
      </c>
      <c r="BH646" s="3">
        <f xml:space="preserve"> IFERROR(ABS(Table1[[#This Row],[ROA 2020]]-Table1[[#This Row],[ROA 2019]]), "x")</f>
        <v>6.7398119122257044E-2</v>
      </c>
      <c r="BI646" s="3">
        <f xml:space="preserve"> IFERROR(ABS(Table1[[#This Row],[ROA 2021]]-Table1[[#This Row],[ROA 2020]]), "x")</f>
        <v>0.38936781609195403</v>
      </c>
      <c r="BJ646" s="3">
        <f xml:space="preserve"> IFERROR(AVERAGE(Table1[[#This Row],[ROA 2013-2012]:[ROA 2021-2020]]), "x")</f>
        <v>0.22838296760710552</v>
      </c>
      <c r="BK646" s="3">
        <f>IFERROR(AVERAGE(Table1[[#This Row],[ROA 2012]:[ROA 2021]]), "x")</f>
        <v>0.2212208289794497</v>
      </c>
      <c r="BN646" s="1">
        <f>SUM(Table1[[#This Row],[B/M Rank]:[ROA Rank]])</f>
        <v>0</v>
      </c>
    </row>
    <row r="647" spans="1:66" x14ac:dyDescent="0.25">
      <c r="A647" s="1" t="s">
        <v>3371</v>
      </c>
      <c r="B647" s="1" t="s">
        <v>1212</v>
      </c>
      <c r="C647" s="1" t="s">
        <v>4417</v>
      </c>
      <c r="D647" s="1" t="s">
        <v>268</v>
      </c>
      <c r="E647" s="1" t="s">
        <v>108</v>
      </c>
      <c r="F647" s="1">
        <v>10.37</v>
      </c>
      <c r="G647" s="19"/>
      <c r="H647" s="19"/>
      <c r="I647" s="19"/>
      <c r="J647" s="19"/>
      <c r="K647" s="1"/>
      <c r="L647" s="19"/>
      <c r="M647" s="1">
        <v>2017</v>
      </c>
      <c r="S647" s="1" t="s">
        <v>4368</v>
      </c>
      <c r="T647" s="1" t="s">
        <v>4368</v>
      </c>
      <c r="U647" s="1" t="s">
        <v>4368</v>
      </c>
      <c r="V647" s="1" t="s">
        <v>4368</v>
      </c>
      <c r="W647" s="1" t="s">
        <v>4368</v>
      </c>
      <c r="X647" s="1" t="s">
        <v>4368</v>
      </c>
      <c r="Z647" s="3" t="str">
        <f xml:space="preserve"> IFERROR(AVEDEV(Table1[[#This Row],[GP 2012]:[GP 2021]]) / Table1[[#This Row],[Avg GP]], "x")</f>
        <v>x</v>
      </c>
      <c r="AA647" s="2" t="str">
        <f xml:space="preserve"> IFERROR(AVERAGE(Table1[[#This Row],[GP 2012]:[GP 2021]]), "x")</f>
        <v>x</v>
      </c>
      <c r="AB647" s="11">
        <f>Table1[Equity]/Table1[Market Capital]</f>
        <v>-1.9286403085824497E-2</v>
      </c>
      <c r="AH647" s="1">
        <v>0.3</v>
      </c>
      <c r="AI647" s="1">
        <v>0.6</v>
      </c>
      <c r="AJ647" s="1">
        <v>1.5</v>
      </c>
      <c r="AK647" s="1">
        <v>2.7</v>
      </c>
      <c r="AL647" s="1">
        <v>1.8</v>
      </c>
      <c r="AM647" s="1">
        <v>1.1000000000000001</v>
      </c>
      <c r="AN647" s="1">
        <v>-0.2</v>
      </c>
      <c r="AO647" s="3" t="str">
        <f xml:space="preserve"> IFERROR(Table1[[#This Row],[GP 2012]]/Table1[[#This Row],[Total Assets 2012]], "x")</f>
        <v>x</v>
      </c>
      <c r="AP647" s="3" t="str">
        <f xml:space="preserve"> IFERROR(Table1[[#This Row],[GP 2013]]/Table1[[#This Row],[Total Assets 2013]], "x")</f>
        <v>x</v>
      </c>
      <c r="AQ647" s="3" t="str">
        <f xml:space="preserve"> IFERROR(Table1[[#This Row],[GP 2014]]/Table1[[#This Row],[Total Assets 2014]], "x")</f>
        <v>x</v>
      </c>
      <c r="AR647" s="3" t="str">
        <f xml:space="preserve"> IFERROR(Table1[[#This Row],[GP 2015]]/Table1[[#This Row],[Total Assets 2015]], "x")</f>
        <v>x</v>
      </c>
      <c r="AS647" s="3" t="str">
        <f xml:space="preserve"> IFERROR(Table1[[#This Row],[GP 2016]]/Table1[[#This Row],[Total Assets 2016]], "x")</f>
        <v>x</v>
      </c>
      <c r="AT647" s="3" t="str">
        <f xml:space="preserve"> IFERROR(Table1[[#This Row],[GP 2017]]/Table1[[#This Row],[Total Assets 2017]], "x")</f>
        <v>x</v>
      </c>
      <c r="AU647" s="3" t="str">
        <f xml:space="preserve"> IFERROR(Table1[[#This Row],[GP 2018]]/Table1[[#This Row],[Total Assets 2018]], "x")</f>
        <v>x</v>
      </c>
      <c r="AV647" s="3" t="str">
        <f xml:space="preserve"> IFERROR(Table1[[#This Row],[GP 2019]]/Table1[[#This Row],[Total Assets 2019]], "x")</f>
        <v>x</v>
      </c>
      <c r="AW647" s="3" t="str">
        <f xml:space="preserve"> IFERROR(Table1[[#This Row],[GP 2020]]/Table1[[#This Row],[Total Assets 2020]], "x")</f>
        <v>x</v>
      </c>
      <c r="AX647" s="3" t="str">
        <f xml:space="preserve"> IFERROR(Table1[[#This Row],[GP 2021]]/Table1[[#This Row],[Total Assets 2021]], "x")</f>
        <v>x</v>
      </c>
      <c r="AY647" s="3" t="str">
        <f xml:space="preserve"> IFERROR(Table1[[#This Row],[GP TTM]]/Table1[[#This Row],[Total Assets TTM]], "x")</f>
        <v>x</v>
      </c>
      <c r="BA647" s="3" t="str">
        <f xml:space="preserve"> IFERROR(ABS(Table1[[#This Row],[ROA 2013]]-Table1[[#This Row],[ROA 2012]]), "x")</f>
        <v>x</v>
      </c>
      <c r="BB647" s="3" t="str">
        <f xml:space="preserve"> IFERROR(ABS(Table1[[#This Row],[ROA 2014]]-Table1[[#This Row],[ROA 2013]]), "x")</f>
        <v>x</v>
      </c>
      <c r="BC647" s="3" t="str">
        <f xml:space="preserve"> IFERROR(ABS(Table1[[#This Row],[ROA 2015]]-Table1[[#This Row],[ROA 2014]]), "x")</f>
        <v>x</v>
      </c>
      <c r="BD647" s="3" t="str">
        <f xml:space="preserve"> IFERROR(ABS(Table1[[#This Row],[ROA 2016]]-Table1[[#This Row],[ROA 2015]]), "x")</f>
        <v>x</v>
      </c>
      <c r="BE647" s="3" t="str">
        <f xml:space="preserve"> IFERROR(ABS(Table1[[#This Row],[ROA 2017]]-Table1[[#This Row],[ROA 2016]]), "x")</f>
        <v>x</v>
      </c>
      <c r="BF647" s="3" t="str">
        <f xml:space="preserve"> IFERROR(ABS(Table1[[#This Row],[ROA 2018]]-Table1[[#This Row],[ROA 2017]]), "x")</f>
        <v>x</v>
      </c>
      <c r="BG647" s="3" t="str">
        <f xml:space="preserve"> IFERROR(ABS(Table1[[#This Row],[ROA 2019]]-Table1[[#This Row],[ROA 2018]]), "x")</f>
        <v>x</v>
      </c>
      <c r="BH647" s="3" t="str">
        <f xml:space="preserve"> IFERROR(ABS(Table1[[#This Row],[ROA 2020]]-Table1[[#This Row],[ROA 2019]]), "x")</f>
        <v>x</v>
      </c>
      <c r="BI647" s="3" t="str">
        <f xml:space="preserve"> IFERROR(ABS(Table1[[#This Row],[ROA 2021]]-Table1[[#This Row],[ROA 2020]]), "x")</f>
        <v>x</v>
      </c>
      <c r="BJ647" s="3" t="str">
        <f xml:space="preserve"> IFERROR(AVERAGE(Table1[[#This Row],[ROA 2013-2012]:[ROA 2021-2020]]), "x")</f>
        <v>x</v>
      </c>
      <c r="BK647" s="3" t="str">
        <f>IFERROR(AVERAGE(Table1[[#This Row],[ROA 2012]:[ROA 2021]]), "x")</f>
        <v>x</v>
      </c>
      <c r="BN647" s="1">
        <f>SUM(Table1[[#This Row],[B/M Rank]:[ROA Rank]])</f>
        <v>0</v>
      </c>
    </row>
    <row r="648" spans="1:66" x14ac:dyDescent="0.25">
      <c r="A648" s="1" t="s">
        <v>3674</v>
      </c>
      <c r="B648" s="1" t="s">
        <v>4721</v>
      </c>
      <c r="C648" s="1" t="s">
        <v>4417</v>
      </c>
      <c r="D648" s="1" t="s">
        <v>268</v>
      </c>
      <c r="E648" s="1" t="s">
        <v>108</v>
      </c>
      <c r="F648" s="1">
        <v>10.43</v>
      </c>
      <c r="G648" s="19"/>
      <c r="H648" s="19"/>
      <c r="I648" s="19"/>
      <c r="J648" s="19"/>
      <c r="K648" s="1"/>
      <c r="L648" s="19"/>
      <c r="M648" s="1">
        <v>2012</v>
      </c>
      <c r="N648" s="1">
        <v>21.7</v>
      </c>
      <c r="O648" s="1">
        <v>13.3</v>
      </c>
      <c r="P648" s="1">
        <v>14.6</v>
      </c>
      <c r="Q648" s="1">
        <v>7.3</v>
      </c>
      <c r="R648" s="1">
        <v>7.4</v>
      </c>
      <c r="S648" s="1">
        <v>6.4</v>
      </c>
      <c r="T648" s="1">
        <v>-0.4</v>
      </c>
      <c r="U648" s="1">
        <v>3.9</v>
      </c>
      <c r="V648" s="1">
        <v>6.3</v>
      </c>
      <c r="W648" s="1">
        <v>10.8</v>
      </c>
      <c r="X648" s="1">
        <v>7.2</v>
      </c>
      <c r="Z648" s="3">
        <f xml:space="preserve"> IFERROR(AVEDEV(Table1[[#This Row],[GP 2012]:[GP 2021]]) / Table1[[#This Row],[Avg GP]], "x")</f>
        <v>0.52311062431544353</v>
      </c>
      <c r="AA648" s="2">
        <f xml:space="preserve"> IFERROR(AVERAGE(Table1[[#This Row],[GP 2012]:[GP 2021]]), "x")</f>
        <v>9.129999999999999</v>
      </c>
      <c r="AB648" s="11">
        <f>Table1[Equity]/Table1[Market Capital]</f>
        <v>3.585810162991371</v>
      </c>
      <c r="AC648" s="1">
        <v>56.2</v>
      </c>
      <c r="AD648" s="1">
        <v>59.5</v>
      </c>
      <c r="AE648" s="1">
        <v>65.099999999999994</v>
      </c>
      <c r="AF648" s="1">
        <v>69.2</v>
      </c>
      <c r="AG648" s="1">
        <v>78.900000000000006</v>
      </c>
      <c r="AH648" s="1">
        <v>82.1</v>
      </c>
      <c r="AI648" s="1">
        <v>64.5</v>
      </c>
      <c r="AJ648" s="1">
        <v>57</v>
      </c>
      <c r="AK648" s="1">
        <v>54.4</v>
      </c>
      <c r="AL648" s="1">
        <v>46.5</v>
      </c>
      <c r="AM648" s="1">
        <v>48.1</v>
      </c>
      <c r="AN648" s="1">
        <v>37.4</v>
      </c>
      <c r="AO648" s="3">
        <f xml:space="preserve"> IFERROR(Table1[[#This Row],[GP 2012]]/Table1[[#This Row],[Total Assets 2012]], "x")</f>
        <v>0.38612099644128112</v>
      </c>
      <c r="AP648" s="3">
        <f xml:space="preserve"> IFERROR(Table1[[#This Row],[GP 2013]]/Table1[[#This Row],[Total Assets 2013]], "x")</f>
        <v>0.22352941176470589</v>
      </c>
      <c r="AQ648" s="3">
        <f xml:space="preserve"> IFERROR(Table1[[#This Row],[GP 2014]]/Table1[[#This Row],[Total Assets 2014]], "x")</f>
        <v>0.22427035330261139</v>
      </c>
      <c r="AR648" s="3">
        <f xml:space="preserve"> IFERROR(Table1[[#This Row],[GP 2015]]/Table1[[#This Row],[Total Assets 2015]], "x")</f>
        <v>0.10549132947976878</v>
      </c>
      <c r="AS648" s="3">
        <f xml:space="preserve"> IFERROR(Table1[[#This Row],[GP 2016]]/Table1[[#This Row],[Total Assets 2016]], "x")</f>
        <v>9.378960709759189E-2</v>
      </c>
      <c r="AT648" s="3">
        <f xml:space="preserve"> IFERROR(Table1[[#This Row],[GP 2017]]/Table1[[#This Row],[Total Assets 2017]], "x")</f>
        <v>7.7953714981729608E-2</v>
      </c>
      <c r="AU648" s="3">
        <f xml:space="preserve"> IFERROR(Table1[[#This Row],[GP 2018]]/Table1[[#This Row],[Total Assets 2018]], "x")</f>
        <v>-6.2015503875968991E-3</v>
      </c>
      <c r="AV648" s="3">
        <f xml:space="preserve"> IFERROR(Table1[[#This Row],[GP 2019]]/Table1[[#This Row],[Total Assets 2019]], "x")</f>
        <v>6.8421052631578952E-2</v>
      </c>
      <c r="AW648" s="3">
        <f xml:space="preserve"> IFERROR(Table1[[#This Row],[GP 2020]]/Table1[[#This Row],[Total Assets 2020]], "x")</f>
        <v>0.11580882352941177</v>
      </c>
      <c r="AX648" s="3">
        <f xml:space="preserve"> IFERROR(Table1[[#This Row],[GP 2021]]/Table1[[#This Row],[Total Assets 2021]], "x")</f>
        <v>0.23225806451612904</v>
      </c>
      <c r="AY648" s="3">
        <f xml:space="preserve"> IFERROR(Table1[[#This Row],[GP TTM]]/Table1[[#This Row],[Total Assets TTM]], "x")</f>
        <v>0.1496881496881497</v>
      </c>
      <c r="BA648" s="3">
        <f xml:space="preserve"> IFERROR(ABS(Table1[[#This Row],[ROA 2013]]-Table1[[#This Row],[ROA 2012]]), "x")</f>
        <v>0.16259158467657522</v>
      </c>
      <c r="BB648" s="3">
        <f xml:space="preserve"> IFERROR(ABS(Table1[[#This Row],[ROA 2014]]-Table1[[#This Row],[ROA 2013]]), "x")</f>
        <v>7.4094153790549289E-4</v>
      </c>
      <c r="BC648" s="3">
        <f xml:space="preserve"> IFERROR(ABS(Table1[[#This Row],[ROA 2015]]-Table1[[#This Row],[ROA 2014]]), "x")</f>
        <v>0.11877902382284261</v>
      </c>
      <c r="BD648" s="3">
        <f xml:space="preserve"> IFERROR(ABS(Table1[[#This Row],[ROA 2016]]-Table1[[#This Row],[ROA 2015]]), "x")</f>
        <v>1.1701722382176885E-2</v>
      </c>
      <c r="BE648" s="3">
        <f xml:space="preserve"> IFERROR(ABS(Table1[[#This Row],[ROA 2017]]-Table1[[#This Row],[ROA 2016]]), "x")</f>
        <v>1.5835892115862282E-2</v>
      </c>
      <c r="BF648" s="3">
        <f xml:space="preserve"> IFERROR(ABS(Table1[[#This Row],[ROA 2018]]-Table1[[#This Row],[ROA 2017]]), "x")</f>
        <v>8.4155265369326507E-2</v>
      </c>
      <c r="BG648" s="3">
        <f xml:space="preserve"> IFERROR(ABS(Table1[[#This Row],[ROA 2019]]-Table1[[#This Row],[ROA 2018]]), "x")</f>
        <v>7.4622603019175851E-2</v>
      </c>
      <c r="BH648" s="3">
        <f xml:space="preserve"> IFERROR(ABS(Table1[[#This Row],[ROA 2020]]-Table1[[#This Row],[ROA 2019]]), "x")</f>
        <v>4.7387770897832818E-2</v>
      </c>
      <c r="BI648" s="3">
        <f xml:space="preserve"> IFERROR(ABS(Table1[[#This Row],[ROA 2021]]-Table1[[#This Row],[ROA 2020]]), "x")</f>
        <v>0.11644924098671727</v>
      </c>
      <c r="BJ648" s="3">
        <f xml:space="preserve"> IFERROR(AVERAGE(Table1[[#This Row],[ROA 2013-2012]:[ROA 2021-2020]]), "x")</f>
        <v>7.0251560534268329E-2</v>
      </c>
      <c r="BK648" s="3">
        <f>IFERROR(AVERAGE(Table1[[#This Row],[ROA 2012]:[ROA 2021]]), "x")</f>
        <v>0.15214418033572114</v>
      </c>
      <c r="BN648" s="1">
        <f>SUM(Table1[[#This Row],[B/M Rank]:[ROA Rank]])</f>
        <v>0</v>
      </c>
    </row>
    <row r="649" spans="1:66" x14ac:dyDescent="0.25">
      <c r="A649" s="1" t="s">
        <v>3574</v>
      </c>
      <c r="B649" s="1" t="s">
        <v>1348</v>
      </c>
      <c r="C649" s="1" t="s">
        <v>4417</v>
      </c>
      <c r="D649" s="1" t="s">
        <v>268</v>
      </c>
      <c r="E649" s="1" t="s">
        <v>108</v>
      </c>
      <c r="F649" s="1">
        <v>10.44</v>
      </c>
      <c r="G649" s="19"/>
      <c r="H649" s="19"/>
      <c r="I649" s="19"/>
      <c r="J649" s="19"/>
      <c r="K649" s="1"/>
      <c r="L649" s="19"/>
      <c r="M649" s="1">
        <v>2012</v>
      </c>
      <c r="N649" s="1" t="s">
        <v>4368</v>
      </c>
      <c r="O649" s="1" t="s">
        <v>4368</v>
      </c>
      <c r="P649" s="1" t="s">
        <v>4368</v>
      </c>
      <c r="Q649" s="1" t="s">
        <v>4368</v>
      </c>
      <c r="R649" s="1" t="s">
        <v>4368</v>
      </c>
      <c r="S649" s="1" t="s">
        <v>4368</v>
      </c>
      <c r="T649" s="1" t="s">
        <v>4368</v>
      </c>
      <c r="U649" s="1" t="s">
        <v>4368</v>
      </c>
      <c r="V649" s="1" t="s">
        <v>4368</v>
      </c>
      <c r="W649" s="1" t="s">
        <v>4368</v>
      </c>
      <c r="X649" s="1" t="s">
        <v>4368</v>
      </c>
      <c r="Z649" s="3" t="str">
        <f xml:space="preserve"> IFERROR(AVEDEV(Table1[[#This Row],[GP 2012]:[GP 2021]]) / Table1[[#This Row],[Avg GP]], "x")</f>
        <v>x</v>
      </c>
      <c r="AA649" s="2" t="str">
        <f xml:space="preserve"> IFERROR(AVERAGE(Table1[[#This Row],[GP 2012]:[GP 2021]]), "x")</f>
        <v>x</v>
      </c>
      <c r="AB649" s="11">
        <f>Table1[Equity]/Table1[Market Capital]</f>
        <v>1.1015325670498084</v>
      </c>
      <c r="AC649" s="1">
        <v>12.7</v>
      </c>
      <c r="AD649" s="1">
        <v>6</v>
      </c>
      <c r="AE649" s="1">
        <v>3.3</v>
      </c>
      <c r="AF649" s="1">
        <v>2.8</v>
      </c>
      <c r="AG649" s="1">
        <v>3.1</v>
      </c>
      <c r="AH649" s="1">
        <v>5.8</v>
      </c>
      <c r="AI649" s="1">
        <v>5.3</v>
      </c>
      <c r="AJ649" s="1">
        <v>5.5</v>
      </c>
      <c r="AK649" s="1">
        <v>6.9</v>
      </c>
      <c r="AL649" s="1">
        <v>10.8</v>
      </c>
      <c r="AM649" s="1">
        <v>11.6</v>
      </c>
      <c r="AN649" s="1">
        <v>11.5</v>
      </c>
      <c r="AO649" s="3" t="str">
        <f xml:space="preserve"> IFERROR(Table1[[#This Row],[GP 2012]]/Table1[[#This Row],[Total Assets 2012]], "x")</f>
        <v>x</v>
      </c>
      <c r="AP649" s="3" t="str">
        <f xml:space="preserve"> IFERROR(Table1[[#This Row],[GP 2013]]/Table1[[#This Row],[Total Assets 2013]], "x")</f>
        <v>x</v>
      </c>
      <c r="AQ649" s="3" t="str">
        <f xml:space="preserve"> IFERROR(Table1[[#This Row],[GP 2014]]/Table1[[#This Row],[Total Assets 2014]], "x")</f>
        <v>x</v>
      </c>
      <c r="AR649" s="3" t="str">
        <f xml:space="preserve"> IFERROR(Table1[[#This Row],[GP 2015]]/Table1[[#This Row],[Total Assets 2015]], "x")</f>
        <v>x</v>
      </c>
      <c r="AS649" s="3" t="str">
        <f xml:space="preserve"> IFERROR(Table1[[#This Row],[GP 2016]]/Table1[[#This Row],[Total Assets 2016]], "x")</f>
        <v>x</v>
      </c>
      <c r="AT649" s="3" t="str">
        <f xml:space="preserve"> IFERROR(Table1[[#This Row],[GP 2017]]/Table1[[#This Row],[Total Assets 2017]], "x")</f>
        <v>x</v>
      </c>
      <c r="AU649" s="3" t="str">
        <f xml:space="preserve"> IFERROR(Table1[[#This Row],[GP 2018]]/Table1[[#This Row],[Total Assets 2018]], "x")</f>
        <v>x</v>
      </c>
      <c r="AV649" s="3" t="str">
        <f xml:space="preserve"> IFERROR(Table1[[#This Row],[GP 2019]]/Table1[[#This Row],[Total Assets 2019]], "x")</f>
        <v>x</v>
      </c>
      <c r="AW649" s="3" t="str">
        <f xml:space="preserve"> IFERROR(Table1[[#This Row],[GP 2020]]/Table1[[#This Row],[Total Assets 2020]], "x")</f>
        <v>x</v>
      </c>
      <c r="AX649" s="3" t="str">
        <f xml:space="preserve"> IFERROR(Table1[[#This Row],[GP 2021]]/Table1[[#This Row],[Total Assets 2021]], "x")</f>
        <v>x</v>
      </c>
      <c r="AY649" s="3" t="str">
        <f xml:space="preserve"> IFERROR(Table1[[#This Row],[GP TTM]]/Table1[[#This Row],[Total Assets TTM]], "x")</f>
        <v>x</v>
      </c>
      <c r="BA649" s="3" t="str">
        <f xml:space="preserve"> IFERROR(ABS(Table1[[#This Row],[ROA 2013]]-Table1[[#This Row],[ROA 2012]]), "x")</f>
        <v>x</v>
      </c>
      <c r="BB649" s="3" t="str">
        <f xml:space="preserve"> IFERROR(ABS(Table1[[#This Row],[ROA 2014]]-Table1[[#This Row],[ROA 2013]]), "x")</f>
        <v>x</v>
      </c>
      <c r="BC649" s="3" t="str">
        <f xml:space="preserve"> IFERROR(ABS(Table1[[#This Row],[ROA 2015]]-Table1[[#This Row],[ROA 2014]]), "x")</f>
        <v>x</v>
      </c>
      <c r="BD649" s="3" t="str">
        <f xml:space="preserve"> IFERROR(ABS(Table1[[#This Row],[ROA 2016]]-Table1[[#This Row],[ROA 2015]]), "x")</f>
        <v>x</v>
      </c>
      <c r="BE649" s="3" t="str">
        <f xml:space="preserve"> IFERROR(ABS(Table1[[#This Row],[ROA 2017]]-Table1[[#This Row],[ROA 2016]]), "x")</f>
        <v>x</v>
      </c>
      <c r="BF649" s="3" t="str">
        <f xml:space="preserve"> IFERROR(ABS(Table1[[#This Row],[ROA 2018]]-Table1[[#This Row],[ROA 2017]]), "x")</f>
        <v>x</v>
      </c>
      <c r="BG649" s="3" t="str">
        <f xml:space="preserve"> IFERROR(ABS(Table1[[#This Row],[ROA 2019]]-Table1[[#This Row],[ROA 2018]]), "x")</f>
        <v>x</v>
      </c>
      <c r="BH649" s="3" t="str">
        <f xml:space="preserve"> IFERROR(ABS(Table1[[#This Row],[ROA 2020]]-Table1[[#This Row],[ROA 2019]]), "x")</f>
        <v>x</v>
      </c>
      <c r="BI649" s="3" t="str">
        <f xml:space="preserve"> IFERROR(ABS(Table1[[#This Row],[ROA 2021]]-Table1[[#This Row],[ROA 2020]]), "x")</f>
        <v>x</v>
      </c>
      <c r="BJ649" s="3" t="str">
        <f xml:space="preserve"> IFERROR(AVERAGE(Table1[[#This Row],[ROA 2013-2012]:[ROA 2021-2020]]), "x")</f>
        <v>x</v>
      </c>
      <c r="BK649" s="3" t="str">
        <f>IFERROR(AVERAGE(Table1[[#This Row],[ROA 2012]:[ROA 2021]]), "x")</f>
        <v>x</v>
      </c>
      <c r="BN649" s="1">
        <f>SUM(Table1[[#This Row],[B/M Rank]:[ROA Rank]])</f>
        <v>0</v>
      </c>
    </row>
    <row r="650" spans="1:66" x14ac:dyDescent="0.25">
      <c r="A650" s="1" t="s">
        <v>2686</v>
      </c>
      <c r="B650" s="1" t="s">
        <v>738</v>
      </c>
      <c r="C650" s="1" t="s">
        <v>730</v>
      </c>
      <c r="D650" s="1" t="s">
        <v>330</v>
      </c>
      <c r="E650" s="1" t="s">
        <v>108</v>
      </c>
      <c r="F650" s="1">
        <v>10.45</v>
      </c>
      <c r="G650" s="19"/>
      <c r="H650" s="19"/>
      <c r="I650" s="19"/>
      <c r="J650" s="19"/>
      <c r="K650" s="1"/>
      <c r="L650" s="19"/>
      <c r="M650" s="1">
        <v>2017</v>
      </c>
      <c r="S650" s="1">
        <v>1.5</v>
      </c>
      <c r="T650" s="1">
        <v>1.8</v>
      </c>
      <c r="U650" s="1">
        <v>1.6</v>
      </c>
      <c r="V650" s="1">
        <v>1.9</v>
      </c>
      <c r="W650" s="1">
        <v>1.1000000000000001</v>
      </c>
      <c r="X650" s="1" t="s">
        <v>4368</v>
      </c>
      <c r="Z650" s="3">
        <f xml:space="preserve"> IFERROR(AVEDEV(Table1[[#This Row],[GP 2012]:[GP 2021]]) / Table1[[#This Row],[Avg GP]], "x")</f>
        <v>0.14177215189873416</v>
      </c>
      <c r="AA650" s="2">
        <f xml:space="preserve"> IFERROR(AVERAGE(Table1[[#This Row],[GP 2012]:[GP 2021]]), "x")</f>
        <v>1.58</v>
      </c>
      <c r="AB650" s="11">
        <f>Table1[Equity]/Table1[Market Capital]</f>
        <v>1.9808612440191389</v>
      </c>
      <c r="AH650" s="1">
        <v>11.5</v>
      </c>
      <c r="AI650" s="1">
        <v>20.6</v>
      </c>
      <c r="AJ650" s="1">
        <v>18.399999999999999</v>
      </c>
      <c r="AK650" s="1">
        <v>19.3</v>
      </c>
      <c r="AL650" s="1">
        <v>39.1</v>
      </c>
      <c r="AM650" s="1">
        <v>29</v>
      </c>
      <c r="AN650" s="1">
        <v>20.7</v>
      </c>
      <c r="AO650" s="3" t="str">
        <f xml:space="preserve"> IFERROR(Table1[[#This Row],[GP 2012]]/Table1[[#This Row],[Total Assets 2012]], "x")</f>
        <v>x</v>
      </c>
      <c r="AP650" s="3" t="str">
        <f xml:space="preserve"> IFERROR(Table1[[#This Row],[GP 2013]]/Table1[[#This Row],[Total Assets 2013]], "x")</f>
        <v>x</v>
      </c>
      <c r="AQ650" s="3" t="str">
        <f xml:space="preserve"> IFERROR(Table1[[#This Row],[GP 2014]]/Table1[[#This Row],[Total Assets 2014]], "x")</f>
        <v>x</v>
      </c>
      <c r="AR650" s="3" t="str">
        <f xml:space="preserve"> IFERROR(Table1[[#This Row],[GP 2015]]/Table1[[#This Row],[Total Assets 2015]], "x")</f>
        <v>x</v>
      </c>
      <c r="AS650" s="3" t="str">
        <f xml:space="preserve"> IFERROR(Table1[[#This Row],[GP 2016]]/Table1[[#This Row],[Total Assets 2016]], "x")</f>
        <v>x</v>
      </c>
      <c r="AT650" s="3">
        <f xml:space="preserve"> IFERROR(Table1[[#This Row],[GP 2017]]/Table1[[#This Row],[Total Assets 2017]], "x")</f>
        <v>0.13043478260869565</v>
      </c>
      <c r="AU650" s="3">
        <f xml:space="preserve"> IFERROR(Table1[[#This Row],[GP 2018]]/Table1[[#This Row],[Total Assets 2018]], "x")</f>
        <v>8.7378640776699032E-2</v>
      </c>
      <c r="AV650" s="3">
        <f xml:space="preserve"> IFERROR(Table1[[#This Row],[GP 2019]]/Table1[[#This Row],[Total Assets 2019]], "x")</f>
        <v>8.6956521739130446E-2</v>
      </c>
      <c r="AW650" s="3">
        <f xml:space="preserve"> IFERROR(Table1[[#This Row],[GP 2020]]/Table1[[#This Row],[Total Assets 2020]], "x")</f>
        <v>9.8445595854922269E-2</v>
      </c>
      <c r="AX650" s="3">
        <f xml:space="preserve"> IFERROR(Table1[[#This Row],[GP 2021]]/Table1[[#This Row],[Total Assets 2021]], "x")</f>
        <v>2.8132992327365731E-2</v>
      </c>
      <c r="AY650" s="3" t="str">
        <f xml:space="preserve"> IFERROR(Table1[[#This Row],[GP TTM]]/Table1[[#This Row],[Total Assets TTM]], "x")</f>
        <v>x</v>
      </c>
      <c r="BA650" s="3" t="str">
        <f xml:space="preserve"> IFERROR(ABS(Table1[[#This Row],[ROA 2013]]-Table1[[#This Row],[ROA 2012]]), "x")</f>
        <v>x</v>
      </c>
      <c r="BB650" s="3" t="str">
        <f xml:space="preserve"> IFERROR(ABS(Table1[[#This Row],[ROA 2014]]-Table1[[#This Row],[ROA 2013]]), "x")</f>
        <v>x</v>
      </c>
      <c r="BC650" s="3" t="str">
        <f xml:space="preserve"> IFERROR(ABS(Table1[[#This Row],[ROA 2015]]-Table1[[#This Row],[ROA 2014]]), "x")</f>
        <v>x</v>
      </c>
      <c r="BD650" s="3" t="str">
        <f xml:space="preserve"> IFERROR(ABS(Table1[[#This Row],[ROA 2016]]-Table1[[#This Row],[ROA 2015]]), "x")</f>
        <v>x</v>
      </c>
      <c r="BE650" s="3" t="str">
        <f xml:space="preserve"> IFERROR(ABS(Table1[[#This Row],[ROA 2017]]-Table1[[#This Row],[ROA 2016]]), "x")</f>
        <v>x</v>
      </c>
      <c r="BF650" s="3">
        <f xml:space="preserve"> IFERROR(ABS(Table1[[#This Row],[ROA 2018]]-Table1[[#This Row],[ROA 2017]]), "x")</f>
        <v>4.3056141831996617E-2</v>
      </c>
      <c r="BG650" s="3">
        <f xml:space="preserve"> IFERROR(ABS(Table1[[#This Row],[ROA 2019]]-Table1[[#This Row],[ROA 2018]]), "x")</f>
        <v>4.2211903756858571E-4</v>
      </c>
      <c r="BH650" s="3">
        <f xml:space="preserve"> IFERROR(ABS(Table1[[#This Row],[ROA 2020]]-Table1[[#This Row],[ROA 2019]]), "x")</f>
        <v>1.1489074115791822E-2</v>
      </c>
      <c r="BI650" s="3">
        <f xml:space="preserve"> IFERROR(ABS(Table1[[#This Row],[ROA 2021]]-Table1[[#This Row],[ROA 2020]]), "x")</f>
        <v>7.0312603527556541E-2</v>
      </c>
      <c r="BJ650" s="3">
        <f xml:space="preserve"> IFERROR(AVERAGE(Table1[[#This Row],[ROA 2013-2012]:[ROA 2021-2020]]), "x")</f>
        <v>3.1319984628228395E-2</v>
      </c>
      <c r="BK650" s="3">
        <f>IFERROR(AVERAGE(Table1[[#This Row],[ROA 2012]:[ROA 2021]]), "x")</f>
        <v>8.6269706661362605E-2</v>
      </c>
      <c r="BN650" s="1">
        <f>SUM(Table1[[#This Row],[B/M Rank]:[ROA Rank]])</f>
        <v>0</v>
      </c>
    </row>
    <row r="651" spans="1:66" x14ac:dyDescent="0.25">
      <c r="A651" s="1" t="s">
        <v>3116</v>
      </c>
      <c r="B651" s="1" t="s">
        <v>4529</v>
      </c>
      <c r="C651" s="1" t="s">
        <v>4417</v>
      </c>
      <c r="D651" s="1" t="s">
        <v>268</v>
      </c>
      <c r="E651" s="1" t="s">
        <v>108</v>
      </c>
      <c r="F651" s="1">
        <v>10.46</v>
      </c>
      <c r="G651" s="19"/>
      <c r="H651" s="19"/>
      <c r="I651" s="19"/>
      <c r="J651" s="19"/>
      <c r="K651" s="1"/>
      <c r="L651" s="19"/>
      <c r="M651" s="1">
        <v>2012</v>
      </c>
      <c r="N651" s="1">
        <v>0</v>
      </c>
      <c r="O651" s="1" t="s">
        <v>4368</v>
      </c>
      <c r="P651" s="1" t="s">
        <v>4368</v>
      </c>
      <c r="Q651" s="1">
        <v>0</v>
      </c>
      <c r="R651" s="1" t="s">
        <v>4368</v>
      </c>
      <c r="S651" s="1">
        <v>-0.7</v>
      </c>
      <c r="T651" s="1">
        <v>0</v>
      </c>
      <c r="U651" s="1" t="s">
        <v>4368</v>
      </c>
      <c r="V651" s="1" t="s">
        <v>4368</v>
      </c>
      <c r="W651" s="1" t="s">
        <v>4368</v>
      </c>
      <c r="X651" s="1" t="s">
        <v>4368</v>
      </c>
      <c r="Z651" s="3">
        <f xml:space="preserve"> IFERROR(AVEDEV(Table1[[#This Row],[GP 2012]:[GP 2021]]) / Table1[[#This Row],[Avg GP]], "x")</f>
        <v>-1.4999999999999998</v>
      </c>
      <c r="AA651" s="2">
        <f xml:space="preserve"> IFERROR(AVERAGE(Table1[[#This Row],[GP 2012]:[GP 2021]]), "x")</f>
        <v>-0.17499999999999999</v>
      </c>
      <c r="AB651" s="11">
        <f>Table1[Equity]/Table1[Market Capital]</f>
        <v>0.72657743785850848</v>
      </c>
      <c r="AC651" s="1">
        <v>1</v>
      </c>
      <c r="AD651" s="1">
        <v>0.9</v>
      </c>
      <c r="AE651" s="1">
        <v>0.5</v>
      </c>
      <c r="AF651" s="1">
        <v>0.4</v>
      </c>
      <c r="AG651" s="1">
        <v>0.5</v>
      </c>
      <c r="AH651" s="1">
        <v>4</v>
      </c>
      <c r="AI651" s="1">
        <v>0.2</v>
      </c>
      <c r="AJ651" s="1">
        <v>0.2</v>
      </c>
      <c r="AK651" s="1">
        <v>11.9</v>
      </c>
      <c r="AL651" s="1">
        <v>8.6</v>
      </c>
      <c r="AM651" s="1">
        <v>7.8</v>
      </c>
      <c r="AN651" s="1">
        <v>7.6</v>
      </c>
      <c r="AO651" s="3">
        <f xml:space="preserve"> IFERROR(Table1[[#This Row],[GP 2012]]/Table1[[#This Row],[Total Assets 2012]], "x")</f>
        <v>0</v>
      </c>
      <c r="AP651" s="3" t="str">
        <f xml:space="preserve"> IFERROR(Table1[[#This Row],[GP 2013]]/Table1[[#This Row],[Total Assets 2013]], "x")</f>
        <v>x</v>
      </c>
      <c r="AQ651" s="3" t="str">
        <f xml:space="preserve"> IFERROR(Table1[[#This Row],[GP 2014]]/Table1[[#This Row],[Total Assets 2014]], "x")</f>
        <v>x</v>
      </c>
      <c r="AR651" s="3">
        <f xml:space="preserve"> IFERROR(Table1[[#This Row],[GP 2015]]/Table1[[#This Row],[Total Assets 2015]], "x")</f>
        <v>0</v>
      </c>
      <c r="AS651" s="3" t="str">
        <f xml:space="preserve"> IFERROR(Table1[[#This Row],[GP 2016]]/Table1[[#This Row],[Total Assets 2016]], "x")</f>
        <v>x</v>
      </c>
      <c r="AT651" s="3">
        <f xml:space="preserve"> IFERROR(Table1[[#This Row],[GP 2017]]/Table1[[#This Row],[Total Assets 2017]], "x")</f>
        <v>-0.17499999999999999</v>
      </c>
      <c r="AU651" s="3">
        <f xml:space="preserve"> IFERROR(Table1[[#This Row],[GP 2018]]/Table1[[#This Row],[Total Assets 2018]], "x")</f>
        <v>0</v>
      </c>
      <c r="AV651" s="3" t="str">
        <f xml:space="preserve"> IFERROR(Table1[[#This Row],[GP 2019]]/Table1[[#This Row],[Total Assets 2019]], "x")</f>
        <v>x</v>
      </c>
      <c r="AW651" s="3" t="str">
        <f xml:space="preserve"> IFERROR(Table1[[#This Row],[GP 2020]]/Table1[[#This Row],[Total Assets 2020]], "x")</f>
        <v>x</v>
      </c>
      <c r="AX651" s="3" t="str">
        <f xml:space="preserve"> IFERROR(Table1[[#This Row],[GP 2021]]/Table1[[#This Row],[Total Assets 2021]], "x")</f>
        <v>x</v>
      </c>
      <c r="AY651" s="3" t="str">
        <f xml:space="preserve"> IFERROR(Table1[[#This Row],[GP TTM]]/Table1[[#This Row],[Total Assets TTM]], "x")</f>
        <v>x</v>
      </c>
      <c r="BA651" s="3" t="str">
        <f xml:space="preserve"> IFERROR(ABS(Table1[[#This Row],[ROA 2013]]-Table1[[#This Row],[ROA 2012]]), "x")</f>
        <v>x</v>
      </c>
      <c r="BB651" s="3" t="str">
        <f xml:space="preserve"> IFERROR(ABS(Table1[[#This Row],[ROA 2014]]-Table1[[#This Row],[ROA 2013]]), "x")</f>
        <v>x</v>
      </c>
      <c r="BC651" s="3" t="str">
        <f xml:space="preserve"> IFERROR(ABS(Table1[[#This Row],[ROA 2015]]-Table1[[#This Row],[ROA 2014]]), "x")</f>
        <v>x</v>
      </c>
      <c r="BD651" s="3" t="str">
        <f xml:space="preserve"> IFERROR(ABS(Table1[[#This Row],[ROA 2016]]-Table1[[#This Row],[ROA 2015]]), "x")</f>
        <v>x</v>
      </c>
      <c r="BE651" s="3" t="str">
        <f xml:space="preserve"> IFERROR(ABS(Table1[[#This Row],[ROA 2017]]-Table1[[#This Row],[ROA 2016]]), "x")</f>
        <v>x</v>
      </c>
      <c r="BF651" s="3">
        <f xml:space="preserve"> IFERROR(ABS(Table1[[#This Row],[ROA 2018]]-Table1[[#This Row],[ROA 2017]]), "x")</f>
        <v>0.17499999999999999</v>
      </c>
      <c r="BG651" s="3" t="str">
        <f xml:space="preserve"> IFERROR(ABS(Table1[[#This Row],[ROA 2019]]-Table1[[#This Row],[ROA 2018]]), "x")</f>
        <v>x</v>
      </c>
      <c r="BH651" s="3" t="str">
        <f xml:space="preserve"> IFERROR(ABS(Table1[[#This Row],[ROA 2020]]-Table1[[#This Row],[ROA 2019]]), "x")</f>
        <v>x</v>
      </c>
      <c r="BI651" s="3" t="str">
        <f xml:space="preserve"> IFERROR(ABS(Table1[[#This Row],[ROA 2021]]-Table1[[#This Row],[ROA 2020]]), "x")</f>
        <v>x</v>
      </c>
      <c r="BJ651" s="3">
        <f xml:space="preserve"> IFERROR(AVERAGE(Table1[[#This Row],[ROA 2013-2012]:[ROA 2021-2020]]), "x")</f>
        <v>0.17499999999999999</v>
      </c>
      <c r="BK651" s="3">
        <f>IFERROR(AVERAGE(Table1[[#This Row],[ROA 2012]:[ROA 2021]]), "x")</f>
        <v>-4.3749999999999997E-2</v>
      </c>
      <c r="BN651" s="1">
        <f>SUM(Table1[[#This Row],[B/M Rank]:[ROA Rank]])</f>
        <v>0</v>
      </c>
    </row>
    <row r="652" spans="1:66" x14ac:dyDescent="0.25">
      <c r="A652" s="1" t="s">
        <v>3305</v>
      </c>
      <c r="B652" s="1" t="s">
        <v>1162</v>
      </c>
      <c r="C652" s="1" t="s">
        <v>4417</v>
      </c>
      <c r="D652" s="1" t="s">
        <v>268</v>
      </c>
      <c r="E652" s="1" t="s">
        <v>108</v>
      </c>
      <c r="F652" s="1">
        <v>10.52</v>
      </c>
      <c r="G652" s="19"/>
      <c r="H652" s="19"/>
      <c r="I652" s="19"/>
      <c r="J652" s="19"/>
      <c r="K652" s="1"/>
      <c r="L652" s="19"/>
      <c r="M652" s="1">
        <v>2020</v>
      </c>
      <c r="V652" s="1" t="s">
        <v>4368</v>
      </c>
      <c r="W652" s="1" t="s">
        <v>4368</v>
      </c>
      <c r="X652" s="1" t="s">
        <v>4368</v>
      </c>
      <c r="Z652" s="3" t="str">
        <f xml:space="preserve"> IFERROR(AVEDEV(Table1[[#This Row],[GP 2012]:[GP 2021]]) / Table1[[#This Row],[Avg GP]], "x")</f>
        <v>x</v>
      </c>
      <c r="AA652" s="2" t="str">
        <f xml:space="preserve"> IFERROR(AVERAGE(Table1[[#This Row],[GP 2012]:[GP 2021]]), "x")</f>
        <v>x</v>
      </c>
      <c r="AB652" s="11">
        <f>Table1[Equity]/Table1[Market Capital]</f>
        <v>0.30418250950570347</v>
      </c>
      <c r="AK652" s="1">
        <v>1.6</v>
      </c>
      <c r="AL652" s="1">
        <v>5.4</v>
      </c>
      <c r="AM652" s="1">
        <v>5.0999999999999996</v>
      </c>
      <c r="AN652" s="1">
        <v>3.2</v>
      </c>
      <c r="AO652" s="3" t="str">
        <f xml:space="preserve"> IFERROR(Table1[[#This Row],[GP 2012]]/Table1[[#This Row],[Total Assets 2012]], "x")</f>
        <v>x</v>
      </c>
      <c r="AP652" s="3" t="str">
        <f xml:space="preserve"> IFERROR(Table1[[#This Row],[GP 2013]]/Table1[[#This Row],[Total Assets 2013]], "x")</f>
        <v>x</v>
      </c>
      <c r="AQ652" s="3" t="str">
        <f xml:space="preserve"> IFERROR(Table1[[#This Row],[GP 2014]]/Table1[[#This Row],[Total Assets 2014]], "x")</f>
        <v>x</v>
      </c>
      <c r="AR652" s="3" t="str">
        <f xml:space="preserve"> IFERROR(Table1[[#This Row],[GP 2015]]/Table1[[#This Row],[Total Assets 2015]], "x")</f>
        <v>x</v>
      </c>
      <c r="AS652" s="3" t="str">
        <f xml:space="preserve"> IFERROR(Table1[[#This Row],[GP 2016]]/Table1[[#This Row],[Total Assets 2016]], "x")</f>
        <v>x</v>
      </c>
      <c r="AT652" s="3" t="str">
        <f xml:space="preserve"> IFERROR(Table1[[#This Row],[GP 2017]]/Table1[[#This Row],[Total Assets 2017]], "x")</f>
        <v>x</v>
      </c>
      <c r="AU652" s="3" t="str">
        <f xml:space="preserve"> IFERROR(Table1[[#This Row],[GP 2018]]/Table1[[#This Row],[Total Assets 2018]], "x")</f>
        <v>x</v>
      </c>
      <c r="AV652" s="3" t="str">
        <f xml:space="preserve"> IFERROR(Table1[[#This Row],[GP 2019]]/Table1[[#This Row],[Total Assets 2019]], "x")</f>
        <v>x</v>
      </c>
      <c r="AW652" s="3" t="str">
        <f xml:space="preserve"> IFERROR(Table1[[#This Row],[GP 2020]]/Table1[[#This Row],[Total Assets 2020]], "x")</f>
        <v>x</v>
      </c>
      <c r="AX652" s="3" t="str">
        <f xml:space="preserve"> IFERROR(Table1[[#This Row],[GP 2021]]/Table1[[#This Row],[Total Assets 2021]], "x")</f>
        <v>x</v>
      </c>
      <c r="AY652" s="3" t="str">
        <f xml:space="preserve"> IFERROR(Table1[[#This Row],[GP TTM]]/Table1[[#This Row],[Total Assets TTM]], "x")</f>
        <v>x</v>
      </c>
      <c r="BA652" s="3" t="str">
        <f xml:space="preserve"> IFERROR(ABS(Table1[[#This Row],[ROA 2013]]-Table1[[#This Row],[ROA 2012]]), "x")</f>
        <v>x</v>
      </c>
      <c r="BB652" s="3" t="str">
        <f xml:space="preserve"> IFERROR(ABS(Table1[[#This Row],[ROA 2014]]-Table1[[#This Row],[ROA 2013]]), "x")</f>
        <v>x</v>
      </c>
      <c r="BC652" s="3" t="str">
        <f xml:space="preserve"> IFERROR(ABS(Table1[[#This Row],[ROA 2015]]-Table1[[#This Row],[ROA 2014]]), "x")</f>
        <v>x</v>
      </c>
      <c r="BD652" s="3" t="str">
        <f xml:space="preserve"> IFERROR(ABS(Table1[[#This Row],[ROA 2016]]-Table1[[#This Row],[ROA 2015]]), "x")</f>
        <v>x</v>
      </c>
      <c r="BE652" s="3" t="str">
        <f xml:space="preserve"> IFERROR(ABS(Table1[[#This Row],[ROA 2017]]-Table1[[#This Row],[ROA 2016]]), "x")</f>
        <v>x</v>
      </c>
      <c r="BF652" s="3" t="str">
        <f xml:space="preserve"> IFERROR(ABS(Table1[[#This Row],[ROA 2018]]-Table1[[#This Row],[ROA 2017]]), "x")</f>
        <v>x</v>
      </c>
      <c r="BG652" s="3" t="str">
        <f xml:space="preserve"> IFERROR(ABS(Table1[[#This Row],[ROA 2019]]-Table1[[#This Row],[ROA 2018]]), "x")</f>
        <v>x</v>
      </c>
      <c r="BH652" s="3" t="str">
        <f xml:space="preserve"> IFERROR(ABS(Table1[[#This Row],[ROA 2020]]-Table1[[#This Row],[ROA 2019]]), "x")</f>
        <v>x</v>
      </c>
      <c r="BI652" s="3" t="str">
        <f xml:space="preserve"> IFERROR(ABS(Table1[[#This Row],[ROA 2021]]-Table1[[#This Row],[ROA 2020]]), "x")</f>
        <v>x</v>
      </c>
      <c r="BJ652" s="3" t="str">
        <f xml:space="preserve"> IFERROR(AVERAGE(Table1[[#This Row],[ROA 2013-2012]:[ROA 2021-2020]]), "x")</f>
        <v>x</v>
      </c>
      <c r="BK652" s="3" t="str">
        <f>IFERROR(AVERAGE(Table1[[#This Row],[ROA 2012]:[ROA 2021]]), "x")</f>
        <v>x</v>
      </c>
      <c r="BN652" s="1">
        <f>SUM(Table1[[#This Row],[B/M Rank]:[ROA Rank]])</f>
        <v>0</v>
      </c>
    </row>
    <row r="653" spans="1:66" x14ac:dyDescent="0.25">
      <c r="A653" s="1" t="s">
        <v>3036</v>
      </c>
      <c r="B653" s="1" t="s">
        <v>995</v>
      </c>
      <c r="C653" s="1" t="s">
        <v>4417</v>
      </c>
      <c r="D653" s="1" t="s">
        <v>268</v>
      </c>
      <c r="E653" s="1" t="s">
        <v>108</v>
      </c>
      <c r="F653" s="1">
        <v>10.55</v>
      </c>
      <c r="G653" s="19"/>
      <c r="H653" s="19"/>
      <c r="I653" s="19"/>
      <c r="J653" s="19"/>
      <c r="K653" s="1"/>
      <c r="L653" s="19"/>
      <c r="M653" s="1">
        <v>2016</v>
      </c>
      <c r="R653" s="1" t="s">
        <v>4368</v>
      </c>
      <c r="S653" s="1" t="s">
        <v>4368</v>
      </c>
      <c r="T653" s="1" t="s">
        <v>4368</v>
      </c>
      <c r="U653" s="1" t="s">
        <v>4368</v>
      </c>
      <c r="V653" s="1" t="s">
        <v>4368</v>
      </c>
      <c r="W653" s="1" t="s">
        <v>4368</v>
      </c>
      <c r="X653" s="1" t="s">
        <v>4368</v>
      </c>
      <c r="Z653" s="3" t="str">
        <f xml:space="preserve"> IFERROR(AVEDEV(Table1[[#This Row],[GP 2012]:[GP 2021]]) / Table1[[#This Row],[Avg GP]], "x")</f>
        <v>x</v>
      </c>
      <c r="AA653" s="2" t="str">
        <f xml:space="preserve"> IFERROR(AVERAGE(Table1[[#This Row],[GP 2012]:[GP 2021]]), "x")</f>
        <v>x</v>
      </c>
      <c r="AB653" s="11">
        <f>Table1[Equity]/Table1[Market Capital]</f>
        <v>2.8815165876777247</v>
      </c>
      <c r="AG653" s="1">
        <v>0.7</v>
      </c>
      <c r="AH653" s="1">
        <v>45.4</v>
      </c>
      <c r="AI653" s="1">
        <v>42.9</v>
      </c>
      <c r="AJ653" s="1">
        <v>39.700000000000003</v>
      </c>
      <c r="AK653" s="1">
        <v>34.5</v>
      </c>
      <c r="AL653" s="1">
        <v>32.1</v>
      </c>
      <c r="AM653" s="1">
        <v>30.9</v>
      </c>
      <c r="AN653" s="1">
        <v>30.4</v>
      </c>
      <c r="AO653" s="3" t="str">
        <f xml:space="preserve"> IFERROR(Table1[[#This Row],[GP 2012]]/Table1[[#This Row],[Total Assets 2012]], "x")</f>
        <v>x</v>
      </c>
      <c r="AP653" s="3" t="str">
        <f xml:space="preserve"> IFERROR(Table1[[#This Row],[GP 2013]]/Table1[[#This Row],[Total Assets 2013]], "x")</f>
        <v>x</v>
      </c>
      <c r="AQ653" s="3" t="str">
        <f xml:space="preserve"> IFERROR(Table1[[#This Row],[GP 2014]]/Table1[[#This Row],[Total Assets 2014]], "x")</f>
        <v>x</v>
      </c>
      <c r="AR653" s="3" t="str">
        <f xml:space="preserve"> IFERROR(Table1[[#This Row],[GP 2015]]/Table1[[#This Row],[Total Assets 2015]], "x")</f>
        <v>x</v>
      </c>
      <c r="AS653" s="3" t="str">
        <f xml:space="preserve"> IFERROR(Table1[[#This Row],[GP 2016]]/Table1[[#This Row],[Total Assets 2016]], "x")</f>
        <v>x</v>
      </c>
      <c r="AT653" s="3" t="str">
        <f xml:space="preserve"> IFERROR(Table1[[#This Row],[GP 2017]]/Table1[[#This Row],[Total Assets 2017]], "x")</f>
        <v>x</v>
      </c>
      <c r="AU653" s="3" t="str">
        <f xml:space="preserve"> IFERROR(Table1[[#This Row],[GP 2018]]/Table1[[#This Row],[Total Assets 2018]], "x")</f>
        <v>x</v>
      </c>
      <c r="AV653" s="3" t="str">
        <f xml:space="preserve"> IFERROR(Table1[[#This Row],[GP 2019]]/Table1[[#This Row],[Total Assets 2019]], "x")</f>
        <v>x</v>
      </c>
      <c r="AW653" s="3" t="str">
        <f xml:space="preserve"> IFERROR(Table1[[#This Row],[GP 2020]]/Table1[[#This Row],[Total Assets 2020]], "x")</f>
        <v>x</v>
      </c>
      <c r="AX653" s="3" t="str">
        <f xml:space="preserve"> IFERROR(Table1[[#This Row],[GP 2021]]/Table1[[#This Row],[Total Assets 2021]], "x")</f>
        <v>x</v>
      </c>
      <c r="AY653" s="3" t="str">
        <f xml:space="preserve"> IFERROR(Table1[[#This Row],[GP TTM]]/Table1[[#This Row],[Total Assets TTM]], "x")</f>
        <v>x</v>
      </c>
      <c r="BA653" s="3" t="str">
        <f xml:space="preserve"> IFERROR(ABS(Table1[[#This Row],[ROA 2013]]-Table1[[#This Row],[ROA 2012]]), "x")</f>
        <v>x</v>
      </c>
      <c r="BB653" s="3" t="str">
        <f xml:space="preserve"> IFERROR(ABS(Table1[[#This Row],[ROA 2014]]-Table1[[#This Row],[ROA 2013]]), "x")</f>
        <v>x</v>
      </c>
      <c r="BC653" s="3" t="str">
        <f xml:space="preserve"> IFERROR(ABS(Table1[[#This Row],[ROA 2015]]-Table1[[#This Row],[ROA 2014]]), "x")</f>
        <v>x</v>
      </c>
      <c r="BD653" s="3" t="str">
        <f xml:space="preserve"> IFERROR(ABS(Table1[[#This Row],[ROA 2016]]-Table1[[#This Row],[ROA 2015]]), "x")</f>
        <v>x</v>
      </c>
      <c r="BE653" s="3" t="str">
        <f xml:space="preserve"> IFERROR(ABS(Table1[[#This Row],[ROA 2017]]-Table1[[#This Row],[ROA 2016]]), "x")</f>
        <v>x</v>
      </c>
      <c r="BF653" s="3" t="str">
        <f xml:space="preserve"> IFERROR(ABS(Table1[[#This Row],[ROA 2018]]-Table1[[#This Row],[ROA 2017]]), "x")</f>
        <v>x</v>
      </c>
      <c r="BG653" s="3" t="str">
        <f xml:space="preserve"> IFERROR(ABS(Table1[[#This Row],[ROA 2019]]-Table1[[#This Row],[ROA 2018]]), "x")</f>
        <v>x</v>
      </c>
      <c r="BH653" s="3" t="str">
        <f xml:space="preserve"> IFERROR(ABS(Table1[[#This Row],[ROA 2020]]-Table1[[#This Row],[ROA 2019]]), "x")</f>
        <v>x</v>
      </c>
      <c r="BI653" s="3" t="str">
        <f xml:space="preserve"> IFERROR(ABS(Table1[[#This Row],[ROA 2021]]-Table1[[#This Row],[ROA 2020]]), "x")</f>
        <v>x</v>
      </c>
      <c r="BJ653" s="3" t="str">
        <f xml:space="preserve"> IFERROR(AVERAGE(Table1[[#This Row],[ROA 2013-2012]:[ROA 2021-2020]]), "x")</f>
        <v>x</v>
      </c>
      <c r="BK653" s="3" t="str">
        <f>IFERROR(AVERAGE(Table1[[#This Row],[ROA 2012]:[ROA 2021]]), "x")</f>
        <v>x</v>
      </c>
      <c r="BN653" s="1">
        <f>SUM(Table1[[#This Row],[B/M Rank]:[ROA Rank]])</f>
        <v>0</v>
      </c>
    </row>
    <row r="654" spans="1:66" x14ac:dyDescent="0.25">
      <c r="A654" s="1" t="s">
        <v>4323</v>
      </c>
      <c r="B654" s="1" t="s">
        <v>2027</v>
      </c>
      <c r="C654" s="1" t="s">
        <v>2024</v>
      </c>
      <c r="D654" s="1" t="s">
        <v>133</v>
      </c>
      <c r="E654" s="1" t="s">
        <v>108</v>
      </c>
      <c r="F654" s="1">
        <v>10.57</v>
      </c>
      <c r="G654" s="19"/>
      <c r="H654" s="19"/>
      <c r="I654" s="19"/>
      <c r="J654" s="19"/>
      <c r="K654" s="1"/>
      <c r="L654" s="19"/>
      <c r="M654" s="1">
        <v>2012</v>
      </c>
      <c r="N654" s="1">
        <v>-1.1000000000000001</v>
      </c>
      <c r="O654" s="1">
        <v>-0.1</v>
      </c>
      <c r="P654" s="1">
        <v>-1.1000000000000001</v>
      </c>
      <c r="Q654" s="1">
        <v>0.1</v>
      </c>
      <c r="R654" s="1">
        <v>0.6</v>
      </c>
      <c r="S654" s="1">
        <v>1.4</v>
      </c>
      <c r="T654" s="1">
        <v>2.4</v>
      </c>
      <c r="U654" s="1">
        <v>1.7</v>
      </c>
      <c r="V654" s="1">
        <v>0.7</v>
      </c>
      <c r="W654" s="1">
        <v>0</v>
      </c>
      <c r="X654" s="1">
        <v>0.1</v>
      </c>
      <c r="Z654" s="3">
        <f xml:space="preserve"> IFERROR(AVEDEV(Table1[[#This Row],[GP 2012]:[GP 2021]]) / Table1[[#This Row],[Avg GP]], "x")</f>
        <v>1.956521739130435</v>
      </c>
      <c r="AA654" s="2">
        <f xml:space="preserve"> IFERROR(AVERAGE(Table1[[#This Row],[GP 2012]:[GP 2021]]), "x")</f>
        <v>0.45999999999999996</v>
      </c>
      <c r="AB654" s="11">
        <f>Table1[Equity]/Table1[Market Capital]</f>
        <v>-0.61494796594134338</v>
      </c>
      <c r="AC654" s="1">
        <v>2.2999999999999998</v>
      </c>
      <c r="AD654" s="1">
        <v>2.8</v>
      </c>
      <c r="AE654" s="1">
        <v>0.8</v>
      </c>
      <c r="AF654" s="1">
        <v>2.6</v>
      </c>
      <c r="AG654" s="1">
        <v>3.8</v>
      </c>
      <c r="AH654" s="1">
        <v>7</v>
      </c>
      <c r="AI654" s="1">
        <v>13.4</v>
      </c>
      <c r="AJ654" s="1">
        <v>2.8</v>
      </c>
      <c r="AK654" s="1">
        <v>5.8</v>
      </c>
      <c r="AL654" s="1">
        <v>3</v>
      </c>
      <c r="AM654" s="1">
        <v>2.6</v>
      </c>
      <c r="AN654" s="1">
        <v>-6.5</v>
      </c>
      <c r="AO654" s="3">
        <f xml:space="preserve"> IFERROR(Table1[[#This Row],[GP 2012]]/Table1[[#This Row],[Total Assets 2012]], "x")</f>
        <v>-0.47826086956521746</v>
      </c>
      <c r="AP654" s="3">
        <f xml:space="preserve"> IFERROR(Table1[[#This Row],[GP 2013]]/Table1[[#This Row],[Total Assets 2013]], "x")</f>
        <v>-3.5714285714285719E-2</v>
      </c>
      <c r="AQ654" s="3">
        <f xml:space="preserve"> IFERROR(Table1[[#This Row],[GP 2014]]/Table1[[#This Row],[Total Assets 2014]], "x")</f>
        <v>-1.375</v>
      </c>
      <c r="AR654" s="3">
        <f xml:space="preserve"> IFERROR(Table1[[#This Row],[GP 2015]]/Table1[[#This Row],[Total Assets 2015]], "x")</f>
        <v>3.8461538461538464E-2</v>
      </c>
      <c r="AS654" s="3">
        <f xml:space="preserve"> IFERROR(Table1[[#This Row],[GP 2016]]/Table1[[#This Row],[Total Assets 2016]], "x")</f>
        <v>0.15789473684210525</v>
      </c>
      <c r="AT654" s="3">
        <f xml:space="preserve"> IFERROR(Table1[[#This Row],[GP 2017]]/Table1[[#This Row],[Total Assets 2017]], "x")</f>
        <v>0.19999999999999998</v>
      </c>
      <c r="AU654" s="3">
        <f xml:space="preserve"> IFERROR(Table1[[#This Row],[GP 2018]]/Table1[[#This Row],[Total Assets 2018]], "x")</f>
        <v>0.17910447761194029</v>
      </c>
      <c r="AV654" s="3">
        <f xml:space="preserve"> IFERROR(Table1[[#This Row],[GP 2019]]/Table1[[#This Row],[Total Assets 2019]], "x")</f>
        <v>0.60714285714285721</v>
      </c>
      <c r="AW654" s="3">
        <f xml:space="preserve"> IFERROR(Table1[[#This Row],[GP 2020]]/Table1[[#This Row],[Total Assets 2020]], "x")</f>
        <v>0.12068965517241378</v>
      </c>
      <c r="AX654" s="3">
        <f xml:space="preserve"> IFERROR(Table1[[#This Row],[GP 2021]]/Table1[[#This Row],[Total Assets 2021]], "x")</f>
        <v>0</v>
      </c>
      <c r="AY654" s="3">
        <f xml:space="preserve"> IFERROR(Table1[[#This Row],[GP TTM]]/Table1[[#This Row],[Total Assets TTM]], "x")</f>
        <v>3.8461538461538464E-2</v>
      </c>
      <c r="BA654" s="3">
        <f xml:space="preserve"> IFERROR(ABS(Table1[[#This Row],[ROA 2013]]-Table1[[#This Row],[ROA 2012]]), "x")</f>
        <v>0.44254658385093176</v>
      </c>
      <c r="BB654" s="3">
        <f xml:space="preserve"> IFERROR(ABS(Table1[[#This Row],[ROA 2014]]-Table1[[#This Row],[ROA 2013]]), "x")</f>
        <v>1.3392857142857142</v>
      </c>
      <c r="BC654" s="3">
        <f xml:space="preserve"> IFERROR(ABS(Table1[[#This Row],[ROA 2015]]-Table1[[#This Row],[ROA 2014]]), "x")</f>
        <v>1.4134615384615385</v>
      </c>
      <c r="BD654" s="3">
        <f xml:space="preserve"> IFERROR(ABS(Table1[[#This Row],[ROA 2016]]-Table1[[#This Row],[ROA 2015]]), "x")</f>
        <v>0.11943319838056679</v>
      </c>
      <c r="BE654" s="3">
        <f xml:space="preserve"> IFERROR(ABS(Table1[[#This Row],[ROA 2017]]-Table1[[#This Row],[ROA 2016]]), "x")</f>
        <v>4.2105263157894729E-2</v>
      </c>
      <c r="BF654" s="3">
        <f xml:space="preserve"> IFERROR(ABS(Table1[[#This Row],[ROA 2018]]-Table1[[#This Row],[ROA 2017]]), "x")</f>
        <v>2.0895522388059695E-2</v>
      </c>
      <c r="BG654" s="3">
        <f xml:space="preserve"> IFERROR(ABS(Table1[[#This Row],[ROA 2019]]-Table1[[#This Row],[ROA 2018]]), "x")</f>
        <v>0.42803837953091695</v>
      </c>
      <c r="BH654" s="3">
        <f xml:space="preserve"> IFERROR(ABS(Table1[[#This Row],[ROA 2020]]-Table1[[#This Row],[ROA 2019]]), "x")</f>
        <v>0.48645320197044339</v>
      </c>
      <c r="BI654" s="3">
        <f xml:space="preserve"> IFERROR(ABS(Table1[[#This Row],[ROA 2021]]-Table1[[#This Row],[ROA 2020]]), "x")</f>
        <v>0.12068965517241378</v>
      </c>
      <c r="BJ654" s="3">
        <f xml:space="preserve"> IFERROR(AVERAGE(Table1[[#This Row],[ROA 2013-2012]:[ROA 2021-2020]]), "x")</f>
        <v>0.49032322857760885</v>
      </c>
      <c r="BK654" s="3">
        <f>IFERROR(AVERAGE(Table1[[#This Row],[ROA 2012]:[ROA 2021]]), "x")</f>
        <v>-5.856818900486481E-2</v>
      </c>
      <c r="BN654" s="1">
        <f>SUM(Table1[[#This Row],[B/M Rank]:[ROA Rank]])</f>
        <v>0</v>
      </c>
    </row>
    <row r="655" spans="1:66" x14ac:dyDescent="0.25">
      <c r="A655" s="1" t="s">
        <v>4074</v>
      </c>
      <c r="B655" s="1" t="s">
        <v>1781</v>
      </c>
      <c r="C655" s="1" t="s">
        <v>12</v>
      </c>
      <c r="D655" s="1" t="s">
        <v>11</v>
      </c>
      <c r="E655" s="1" t="s">
        <v>108</v>
      </c>
      <c r="F655" s="1">
        <v>10.6</v>
      </c>
      <c r="G655" s="19"/>
      <c r="H655" s="19"/>
      <c r="I655" s="19"/>
      <c r="J655" s="19"/>
      <c r="K655" s="1"/>
      <c r="L655" s="19"/>
      <c r="M655" s="1">
        <v>2016</v>
      </c>
      <c r="R655" s="1" t="s">
        <v>4368</v>
      </c>
      <c r="S655" s="1" t="s">
        <v>4368</v>
      </c>
      <c r="T655" s="1" t="s">
        <v>4368</v>
      </c>
      <c r="U655" s="1">
        <v>0.3</v>
      </c>
      <c r="V655" s="1">
        <v>0.2</v>
      </c>
      <c r="W655" s="1">
        <v>0.1</v>
      </c>
      <c r="X655" s="1">
        <v>0.1</v>
      </c>
      <c r="Z655" s="3">
        <f xml:space="preserve"> IFERROR(AVEDEV(Table1[[#This Row],[GP 2012]:[GP 2021]]) / Table1[[#This Row],[Avg GP]], "x")</f>
        <v>0.33333333333333337</v>
      </c>
      <c r="AA655" s="2">
        <f xml:space="preserve"> IFERROR(AVERAGE(Table1[[#This Row],[GP 2012]:[GP 2021]]), "x")</f>
        <v>0.19999999999999998</v>
      </c>
      <c r="AB655" s="11">
        <f>Table1[Equity]/Table1[Market Capital]</f>
        <v>0</v>
      </c>
      <c r="AO655" s="3" t="str">
        <f xml:space="preserve"> IFERROR(Table1[[#This Row],[GP 2012]]/Table1[[#This Row],[Total Assets 2012]], "x")</f>
        <v>x</v>
      </c>
      <c r="AP655" s="3" t="str">
        <f xml:space="preserve"> IFERROR(Table1[[#This Row],[GP 2013]]/Table1[[#This Row],[Total Assets 2013]], "x")</f>
        <v>x</v>
      </c>
      <c r="AQ655" s="3" t="str">
        <f xml:space="preserve"> IFERROR(Table1[[#This Row],[GP 2014]]/Table1[[#This Row],[Total Assets 2014]], "x")</f>
        <v>x</v>
      </c>
      <c r="AR655" s="3" t="str">
        <f xml:space="preserve"> IFERROR(Table1[[#This Row],[GP 2015]]/Table1[[#This Row],[Total Assets 2015]], "x")</f>
        <v>x</v>
      </c>
      <c r="AS655" s="3" t="str">
        <f xml:space="preserve"> IFERROR(Table1[[#This Row],[GP 2016]]/Table1[[#This Row],[Total Assets 2016]], "x")</f>
        <v>x</v>
      </c>
      <c r="AT655" s="3" t="str">
        <f xml:space="preserve"> IFERROR(Table1[[#This Row],[GP 2017]]/Table1[[#This Row],[Total Assets 2017]], "x")</f>
        <v>x</v>
      </c>
      <c r="AU655" s="3" t="str">
        <f xml:space="preserve"> IFERROR(Table1[[#This Row],[GP 2018]]/Table1[[#This Row],[Total Assets 2018]], "x")</f>
        <v>x</v>
      </c>
      <c r="AV655" s="3" t="str">
        <f xml:space="preserve"> IFERROR(Table1[[#This Row],[GP 2019]]/Table1[[#This Row],[Total Assets 2019]], "x")</f>
        <v>x</v>
      </c>
      <c r="AW655" s="3" t="str">
        <f xml:space="preserve"> IFERROR(Table1[[#This Row],[GP 2020]]/Table1[[#This Row],[Total Assets 2020]], "x")</f>
        <v>x</v>
      </c>
      <c r="AX655" s="3" t="str">
        <f xml:space="preserve"> IFERROR(Table1[[#This Row],[GP 2021]]/Table1[[#This Row],[Total Assets 2021]], "x")</f>
        <v>x</v>
      </c>
      <c r="AY655" s="3" t="str">
        <f xml:space="preserve"> IFERROR(Table1[[#This Row],[GP TTM]]/Table1[[#This Row],[Total Assets TTM]], "x")</f>
        <v>x</v>
      </c>
      <c r="BA655" s="3" t="str">
        <f xml:space="preserve"> IFERROR(ABS(Table1[[#This Row],[ROA 2013]]-Table1[[#This Row],[ROA 2012]]), "x")</f>
        <v>x</v>
      </c>
      <c r="BB655" s="3" t="str">
        <f xml:space="preserve"> IFERROR(ABS(Table1[[#This Row],[ROA 2014]]-Table1[[#This Row],[ROA 2013]]), "x")</f>
        <v>x</v>
      </c>
      <c r="BC655" s="3" t="str">
        <f xml:space="preserve"> IFERROR(ABS(Table1[[#This Row],[ROA 2015]]-Table1[[#This Row],[ROA 2014]]), "x")</f>
        <v>x</v>
      </c>
      <c r="BD655" s="3" t="str">
        <f xml:space="preserve"> IFERROR(ABS(Table1[[#This Row],[ROA 2016]]-Table1[[#This Row],[ROA 2015]]), "x")</f>
        <v>x</v>
      </c>
      <c r="BE655" s="3" t="str">
        <f xml:space="preserve"> IFERROR(ABS(Table1[[#This Row],[ROA 2017]]-Table1[[#This Row],[ROA 2016]]), "x")</f>
        <v>x</v>
      </c>
      <c r="BF655" s="3" t="str">
        <f xml:space="preserve"> IFERROR(ABS(Table1[[#This Row],[ROA 2018]]-Table1[[#This Row],[ROA 2017]]), "x")</f>
        <v>x</v>
      </c>
      <c r="BG655" s="3" t="str">
        <f xml:space="preserve"> IFERROR(ABS(Table1[[#This Row],[ROA 2019]]-Table1[[#This Row],[ROA 2018]]), "x")</f>
        <v>x</v>
      </c>
      <c r="BH655" s="3" t="str">
        <f xml:space="preserve"> IFERROR(ABS(Table1[[#This Row],[ROA 2020]]-Table1[[#This Row],[ROA 2019]]), "x")</f>
        <v>x</v>
      </c>
      <c r="BI655" s="3" t="str">
        <f xml:space="preserve"> IFERROR(ABS(Table1[[#This Row],[ROA 2021]]-Table1[[#This Row],[ROA 2020]]), "x")</f>
        <v>x</v>
      </c>
      <c r="BJ655" s="3" t="str">
        <f xml:space="preserve"> IFERROR(AVERAGE(Table1[[#This Row],[ROA 2013-2012]:[ROA 2021-2020]]), "x")</f>
        <v>x</v>
      </c>
      <c r="BK655" s="3" t="str">
        <f>IFERROR(AVERAGE(Table1[[#This Row],[ROA 2012]:[ROA 2021]]), "x")</f>
        <v>x</v>
      </c>
      <c r="BN655" s="1">
        <f>SUM(Table1[[#This Row],[B/M Rank]:[ROA Rank]])</f>
        <v>0</v>
      </c>
    </row>
    <row r="656" spans="1:66" x14ac:dyDescent="0.25">
      <c r="A656" s="1" t="s">
        <v>4099</v>
      </c>
      <c r="B656" s="1" t="s">
        <v>1806</v>
      </c>
      <c r="C656" s="1" t="s">
        <v>12</v>
      </c>
      <c r="D656" s="1" t="s">
        <v>11</v>
      </c>
      <c r="E656" s="1" t="s">
        <v>108</v>
      </c>
      <c r="F656" s="1">
        <v>10.61</v>
      </c>
      <c r="G656" s="19"/>
      <c r="H656" s="19"/>
      <c r="I656" s="19"/>
      <c r="J656" s="19"/>
      <c r="K656" s="1"/>
      <c r="L656" s="19"/>
      <c r="M656" s="1">
        <v>2013</v>
      </c>
      <c r="O656" s="1" t="s">
        <v>4368</v>
      </c>
      <c r="P656" s="1" t="s">
        <v>4368</v>
      </c>
      <c r="Q656" s="1" t="s">
        <v>4368</v>
      </c>
      <c r="R656" s="1">
        <v>0.7</v>
      </c>
      <c r="S656" s="1">
        <v>1.1000000000000001</v>
      </c>
      <c r="T656" s="1">
        <v>1.4</v>
      </c>
      <c r="U656" s="1">
        <v>1.6</v>
      </c>
      <c r="V656" s="1">
        <v>2.6</v>
      </c>
      <c r="W656" s="1">
        <v>2.7</v>
      </c>
      <c r="X656" s="1">
        <v>2.5</v>
      </c>
      <c r="Z656" s="3">
        <f xml:space="preserve"> IFERROR(AVEDEV(Table1[[#This Row],[GP 2012]:[GP 2021]]) / Table1[[#This Row],[Avg GP]], "x")</f>
        <v>0.38283828382838281</v>
      </c>
      <c r="AA656" s="2">
        <f xml:space="preserve"> IFERROR(AVERAGE(Table1[[#This Row],[GP 2012]:[GP 2021]]), "x")</f>
        <v>1.6833333333333336</v>
      </c>
      <c r="AB656" s="11">
        <f>Table1[Equity]/Table1[Market Capital]</f>
        <v>8.4825636192271445E-2</v>
      </c>
      <c r="AD656" s="1">
        <v>0.3</v>
      </c>
      <c r="AE656" s="1">
        <v>3.7</v>
      </c>
      <c r="AF656" s="1">
        <v>2.4</v>
      </c>
      <c r="AG656" s="1">
        <v>2</v>
      </c>
      <c r="AH656" s="1">
        <v>2.7</v>
      </c>
      <c r="AI656" s="1">
        <v>2</v>
      </c>
      <c r="AJ656" s="1">
        <v>1.7</v>
      </c>
      <c r="AK656" s="1">
        <v>3.1</v>
      </c>
      <c r="AL656" s="1">
        <v>4.3</v>
      </c>
      <c r="AM656" s="1">
        <v>3.5</v>
      </c>
      <c r="AN656" s="1">
        <v>0.9</v>
      </c>
      <c r="AO656" s="3" t="str">
        <f xml:space="preserve"> IFERROR(Table1[[#This Row],[GP 2012]]/Table1[[#This Row],[Total Assets 2012]], "x")</f>
        <v>x</v>
      </c>
      <c r="AP656" s="3" t="str">
        <f xml:space="preserve"> IFERROR(Table1[[#This Row],[GP 2013]]/Table1[[#This Row],[Total Assets 2013]], "x")</f>
        <v>x</v>
      </c>
      <c r="AQ656" s="3" t="str">
        <f xml:space="preserve"> IFERROR(Table1[[#This Row],[GP 2014]]/Table1[[#This Row],[Total Assets 2014]], "x")</f>
        <v>x</v>
      </c>
      <c r="AR656" s="3" t="str">
        <f xml:space="preserve"> IFERROR(Table1[[#This Row],[GP 2015]]/Table1[[#This Row],[Total Assets 2015]], "x")</f>
        <v>x</v>
      </c>
      <c r="AS656" s="3">
        <f xml:space="preserve"> IFERROR(Table1[[#This Row],[GP 2016]]/Table1[[#This Row],[Total Assets 2016]], "x")</f>
        <v>0.35</v>
      </c>
      <c r="AT656" s="3">
        <f xml:space="preserve"> IFERROR(Table1[[#This Row],[GP 2017]]/Table1[[#This Row],[Total Assets 2017]], "x")</f>
        <v>0.40740740740740744</v>
      </c>
      <c r="AU656" s="3">
        <f xml:space="preserve"> IFERROR(Table1[[#This Row],[GP 2018]]/Table1[[#This Row],[Total Assets 2018]], "x")</f>
        <v>0.7</v>
      </c>
      <c r="AV656" s="3">
        <f xml:space="preserve"> IFERROR(Table1[[#This Row],[GP 2019]]/Table1[[#This Row],[Total Assets 2019]], "x")</f>
        <v>0.94117647058823539</v>
      </c>
      <c r="AW656" s="3">
        <f xml:space="preserve"> IFERROR(Table1[[#This Row],[GP 2020]]/Table1[[#This Row],[Total Assets 2020]], "x")</f>
        <v>0.83870967741935487</v>
      </c>
      <c r="AX656" s="3">
        <f xml:space="preserve"> IFERROR(Table1[[#This Row],[GP 2021]]/Table1[[#This Row],[Total Assets 2021]], "x")</f>
        <v>0.62790697674418616</v>
      </c>
      <c r="AY656" s="3">
        <f xml:space="preserve"> IFERROR(Table1[[#This Row],[GP TTM]]/Table1[[#This Row],[Total Assets TTM]], "x")</f>
        <v>0.7142857142857143</v>
      </c>
      <c r="BA656" s="3" t="str">
        <f xml:space="preserve"> IFERROR(ABS(Table1[[#This Row],[ROA 2013]]-Table1[[#This Row],[ROA 2012]]), "x")</f>
        <v>x</v>
      </c>
      <c r="BB656" s="3" t="str">
        <f xml:space="preserve"> IFERROR(ABS(Table1[[#This Row],[ROA 2014]]-Table1[[#This Row],[ROA 2013]]), "x")</f>
        <v>x</v>
      </c>
      <c r="BC656" s="3" t="str">
        <f xml:space="preserve"> IFERROR(ABS(Table1[[#This Row],[ROA 2015]]-Table1[[#This Row],[ROA 2014]]), "x")</f>
        <v>x</v>
      </c>
      <c r="BD656" s="3" t="str">
        <f xml:space="preserve"> IFERROR(ABS(Table1[[#This Row],[ROA 2016]]-Table1[[#This Row],[ROA 2015]]), "x")</f>
        <v>x</v>
      </c>
      <c r="BE656" s="3">
        <f xml:space="preserve"> IFERROR(ABS(Table1[[#This Row],[ROA 2017]]-Table1[[#This Row],[ROA 2016]]), "x")</f>
        <v>5.7407407407407463E-2</v>
      </c>
      <c r="BF656" s="3">
        <f xml:space="preserve"> IFERROR(ABS(Table1[[#This Row],[ROA 2018]]-Table1[[#This Row],[ROA 2017]]), "x")</f>
        <v>0.29259259259259252</v>
      </c>
      <c r="BG656" s="3">
        <f xml:space="preserve"> IFERROR(ABS(Table1[[#This Row],[ROA 2019]]-Table1[[#This Row],[ROA 2018]]), "x")</f>
        <v>0.24117647058823544</v>
      </c>
      <c r="BH656" s="3">
        <f xml:space="preserve"> IFERROR(ABS(Table1[[#This Row],[ROA 2020]]-Table1[[#This Row],[ROA 2019]]), "x")</f>
        <v>0.10246679316888052</v>
      </c>
      <c r="BI656" s="3">
        <f xml:space="preserve"> IFERROR(ABS(Table1[[#This Row],[ROA 2021]]-Table1[[#This Row],[ROA 2020]]), "x")</f>
        <v>0.21080270067516871</v>
      </c>
      <c r="BJ656" s="3">
        <f xml:space="preserve"> IFERROR(AVERAGE(Table1[[#This Row],[ROA 2013-2012]:[ROA 2021-2020]]), "x")</f>
        <v>0.18088919288645694</v>
      </c>
      <c r="BK656" s="3">
        <f>IFERROR(AVERAGE(Table1[[#This Row],[ROA 2012]:[ROA 2021]]), "x")</f>
        <v>0.64420008869319734</v>
      </c>
      <c r="BN656" s="1">
        <f>SUM(Table1[[#This Row],[B/M Rank]:[ROA Rank]])</f>
        <v>0</v>
      </c>
    </row>
    <row r="657" spans="1:66" x14ac:dyDescent="0.25">
      <c r="A657" s="1" t="s">
        <v>2568</v>
      </c>
      <c r="B657" s="1" t="s">
        <v>615</v>
      </c>
      <c r="C657" s="1" t="s">
        <v>616</v>
      </c>
      <c r="D657" s="1" t="s">
        <v>11</v>
      </c>
      <c r="E657" s="1" t="s">
        <v>108</v>
      </c>
      <c r="F657" s="1">
        <v>10.63</v>
      </c>
      <c r="G657" s="19"/>
      <c r="H657" s="19"/>
      <c r="I657" s="19"/>
      <c r="J657" s="19"/>
      <c r="K657" s="1"/>
      <c r="L657" s="19"/>
      <c r="M657" s="1">
        <v>2012</v>
      </c>
      <c r="N657" s="1" t="s">
        <v>4368</v>
      </c>
      <c r="O657" s="1" t="s">
        <v>4368</v>
      </c>
      <c r="P657" s="1" t="s">
        <v>4368</v>
      </c>
      <c r="Q657" s="1">
        <v>1</v>
      </c>
      <c r="R657" s="1">
        <v>2.2000000000000002</v>
      </c>
      <c r="S657" s="1">
        <v>0.4</v>
      </c>
      <c r="T657" s="1">
        <v>0.3</v>
      </c>
      <c r="U657" s="1">
        <v>0</v>
      </c>
      <c r="V657" s="1">
        <v>0.3</v>
      </c>
      <c r="W657" s="1">
        <v>0.2</v>
      </c>
      <c r="X657" s="1">
        <v>-0.2</v>
      </c>
      <c r="Z657" s="3">
        <f xml:space="preserve"> IFERROR(AVEDEV(Table1[[#This Row],[GP 2012]:[GP 2021]]) / Table1[[#This Row],[Avg GP]], "x")</f>
        <v>0.88311688311688319</v>
      </c>
      <c r="AA657" s="2">
        <f xml:space="preserve"> IFERROR(AVERAGE(Table1[[#This Row],[GP 2012]:[GP 2021]]), "x")</f>
        <v>0.62857142857142867</v>
      </c>
      <c r="AB657" s="11">
        <f>Table1[Equity]/Table1[Market Capital]</f>
        <v>-1.0348071495766697</v>
      </c>
      <c r="AC657" s="1">
        <v>9.3000000000000007</v>
      </c>
      <c r="AD657" s="1">
        <v>0.1</v>
      </c>
      <c r="AE657" s="1">
        <v>0.5</v>
      </c>
      <c r="AF657" s="1">
        <v>5.6</v>
      </c>
      <c r="AG657" s="1">
        <v>7.7</v>
      </c>
      <c r="AH657" s="1">
        <v>4</v>
      </c>
      <c r="AI657" s="1">
        <v>1.3</v>
      </c>
      <c r="AJ657" s="1">
        <v>1.3</v>
      </c>
      <c r="AK657" s="1">
        <v>1.2</v>
      </c>
      <c r="AL657" s="1">
        <v>0.9</v>
      </c>
      <c r="AM657" s="1">
        <v>1.2</v>
      </c>
      <c r="AN657" s="1">
        <v>-11</v>
      </c>
      <c r="AO657" s="3" t="str">
        <f xml:space="preserve"> IFERROR(Table1[[#This Row],[GP 2012]]/Table1[[#This Row],[Total Assets 2012]], "x")</f>
        <v>x</v>
      </c>
      <c r="AP657" s="3" t="str">
        <f xml:space="preserve"> IFERROR(Table1[[#This Row],[GP 2013]]/Table1[[#This Row],[Total Assets 2013]], "x")</f>
        <v>x</v>
      </c>
      <c r="AQ657" s="3" t="str">
        <f xml:space="preserve"> IFERROR(Table1[[#This Row],[GP 2014]]/Table1[[#This Row],[Total Assets 2014]], "x")</f>
        <v>x</v>
      </c>
      <c r="AR657" s="3">
        <f xml:space="preserve"> IFERROR(Table1[[#This Row],[GP 2015]]/Table1[[#This Row],[Total Assets 2015]], "x")</f>
        <v>0.17857142857142858</v>
      </c>
      <c r="AS657" s="3">
        <f xml:space="preserve"> IFERROR(Table1[[#This Row],[GP 2016]]/Table1[[#This Row],[Total Assets 2016]], "x")</f>
        <v>0.28571428571428575</v>
      </c>
      <c r="AT657" s="3">
        <f xml:space="preserve"> IFERROR(Table1[[#This Row],[GP 2017]]/Table1[[#This Row],[Total Assets 2017]], "x")</f>
        <v>0.1</v>
      </c>
      <c r="AU657" s="3">
        <f xml:space="preserve"> IFERROR(Table1[[#This Row],[GP 2018]]/Table1[[#This Row],[Total Assets 2018]], "x")</f>
        <v>0.23076923076923075</v>
      </c>
      <c r="AV657" s="3">
        <f xml:space="preserve"> IFERROR(Table1[[#This Row],[GP 2019]]/Table1[[#This Row],[Total Assets 2019]], "x")</f>
        <v>0</v>
      </c>
      <c r="AW657" s="3">
        <f xml:space="preserve"> IFERROR(Table1[[#This Row],[GP 2020]]/Table1[[#This Row],[Total Assets 2020]], "x")</f>
        <v>0.25</v>
      </c>
      <c r="AX657" s="3">
        <f xml:space="preserve"> IFERROR(Table1[[#This Row],[GP 2021]]/Table1[[#This Row],[Total Assets 2021]], "x")</f>
        <v>0.22222222222222224</v>
      </c>
      <c r="AY657" s="3">
        <f xml:space="preserve"> IFERROR(Table1[[#This Row],[GP TTM]]/Table1[[#This Row],[Total Assets TTM]], "x")</f>
        <v>-0.16666666666666669</v>
      </c>
      <c r="BA657" s="3" t="str">
        <f xml:space="preserve"> IFERROR(ABS(Table1[[#This Row],[ROA 2013]]-Table1[[#This Row],[ROA 2012]]), "x")</f>
        <v>x</v>
      </c>
      <c r="BB657" s="3" t="str">
        <f xml:space="preserve"> IFERROR(ABS(Table1[[#This Row],[ROA 2014]]-Table1[[#This Row],[ROA 2013]]), "x")</f>
        <v>x</v>
      </c>
      <c r="BC657" s="3" t="str">
        <f xml:space="preserve"> IFERROR(ABS(Table1[[#This Row],[ROA 2015]]-Table1[[#This Row],[ROA 2014]]), "x")</f>
        <v>x</v>
      </c>
      <c r="BD657" s="3">
        <f xml:space="preserve"> IFERROR(ABS(Table1[[#This Row],[ROA 2016]]-Table1[[#This Row],[ROA 2015]]), "x")</f>
        <v>0.10714285714285718</v>
      </c>
      <c r="BE657" s="3">
        <f xml:space="preserve"> IFERROR(ABS(Table1[[#This Row],[ROA 2017]]-Table1[[#This Row],[ROA 2016]]), "x")</f>
        <v>0.18571428571428575</v>
      </c>
      <c r="BF657" s="3">
        <f xml:space="preserve"> IFERROR(ABS(Table1[[#This Row],[ROA 2018]]-Table1[[#This Row],[ROA 2017]]), "x")</f>
        <v>0.13076923076923075</v>
      </c>
      <c r="BG657" s="3">
        <f xml:space="preserve"> IFERROR(ABS(Table1[[#This Row],[ROA 2019]]-Table1[[#This Row],[ROA 2018]]), "x")</f>
        <v>0.23076923076923075</v>
      </c>
      <c r="BH657" s="3">
        <f xml:space="preserve"> IFERROR(ABS(Table1[[#This Row],[ROA 2020]]-Table1[[#This Row],[ROA 2019]]), "x")</f>
        <v>0.25</v>
      </c>
      <c r="BI657" s="3">
        <f xml:space="preserve"> IFERROR(ABS(Table1[[#This Row],[ROA 2021]]-Table1[[#This Row],[ROA 2020]]), "x")</f>
        <v>2.7777777777777762E-2</v>
      </c>
      <c r="BJ657" s="3">
        <f xml:space="preserve"> IFERROR(AVERAGE(Table1[[#This Row],[ROA 2013-2012]:[ROA 2021-2020]]), "x")</f>
        <v>0.15536223036223037</v>
      </c>
      <c r="BK657" s="3">
        <f>IFERROR(AVERAGE(Table1[[#This Row],[ROA 2012]:[ROA 2021]]), "x")</f>
        <v>0.18103959532530961</v>
      </c>
      <c r="BN657" s="1">
        <f>SUM(Table1[[#This Row],[B/M Rank]:[ROA Rank]])</f>
        <v>0</v>
      </c>
    </row>
    <row r="658" spans="1:66" x14ac:dyDescent="0.25">
      <c r="A658" s="1" t="s">
        <v>4124</v>
      </c>
      <c r="B658" s="1" t="s">
        <v>1830</v>
      </c>
      <c r="C658" s="1" t="s">
        <v>12</v>
      </c>
      <c r="D658" s="1" t="s">
        <v>11</v>
      </c>
      <c r="E658" s="1" t="s">
        <v>108</v>
      </c>
      <c r="F658" s="1">
        <v>10.67</v>
      </c>
      <c r="G658" s="19"/>
      <c r="H658" s="19"/>
      <c r="I658" s="19"/>
      <c r="J658" s="19"/>
      <c r="K658" s="1"/>
      <c r="L658" s="19"/>
      <c r="M658" s="1">
        <v>2013</v>
      </c>
      <c r="O658" s="1" t="s">
        <v>4368</v>
      </c>
      <c r="P658" s="1" t="s">
        <v>4368</v>
      </c>
      <c r="Q658" s="1">
        <v>-0.2</v>
      </c>
      <c r="R658" s="1">
        <v>-0.3</v>
      </c>
      <c r="S658" s="1">
        <v>-0.3</v>
      </c>
      <c r="T658" s="1">
        <v>-0.3</v>
      </c>
      <c r="U658" s="1">
        <v>-10.8</v>
      </c>
      <c r="V658" s="1">
        <v>-9.1999999999999993</v>
      </c>
      <c r="W658" s="1">
        <v>-6.5</v>
      </c>
      <c r="X658" s="1">
        <v>-6.5</v>
      </c>
      <c r="Z658" s="3">
        <f xml:space="preserve"> IFERROR(AVEDEV(Table1[[#This Row],[GP 2012]:[GP 2021]]) / Table1[[#This Row],[Avg GP]], "x")</f>
        <v>-1.0631469979296067</v>
      </c>
      <c r="AA658" s="2">
        <f xml:space="preserve"> IFERROR(AVERAGE(Table1[[#This Row],[GP 2012]:[GP 2021]]), "x")</f>
        <v>-3.9428571428571431</v>
      </c>
      <c r="AB658" s="11">
        <f>Table1[Equity]/Table1[Market Capital]</f>
        <v>2.8397375820056232</v>
      </c>
      <c r="AD658" s="1">
        <v>0</v>
      </c>
      <c r="AE658" s="1">
        <v>2</v>
      </c>
      <c r="AF658" s="1">
        <v>0.8</v>
      </c>
      <c r="AG658" s="1">
        <v>4.2</v>
      </c>
      <c r="AH658" s="1">
        <v>73.7</v>
      </c>
      <c r="AI658" s="1">
        <v>207</v>
      </c>
      <c r="AJ658" s="1">
        <v>156.6</v>
      </c>
      <c r="AK658" s="1">
        <v>98.3</v>
      </c>
      <c r="AL658" s="1">
        <v>40.9</v>
      </c>
      <c r="AM658" s="1">
        <v>39.299999999999997</v>
      </c>
      <c r="AN658" s="1">
        <v>30.3</v>
      </c>
      <c r="AO658" s="3" t="str">
        <f xml:space="preserve"> IFERROR(Table1[[#This Row],[GP 2012]]/Table1[[#This Row],[Total Assets 2012]], "x")</f>
        <v>x</v>
      </c>
      <c r="AP658" s="3" t="str">
        <f xml:space="preserve"> IFERROR(Table1[[#This Row],[GP 2013]]/Table1[[#This Row],[Total Assets 2013]], "x")</f>
        <v>x</v>
      </c>
      <c r="AQ658" s="3" t="str">
        <f xml:space="preserve"> IFERROR(Table1[[#This Row],[GP 2014]]/Table1[[#This Row],[Total Assets 2014]], "x")</f>
        <v>x</v>
      </c>
      <c r="AR658" s="3">
        <f xml:space="preserve"> IFERROR(Table1[[#This Row],[GP 2015]]/Table1[[#This Row],[Total Assets 2015]], "x")</f>
        <v>-0.25</v>
      </c>
      <c r="AS658" s="3">
        <f xml:space="preserve"> IFERROR(Table1[[#This Row],[GP 2016]]/Table1[[#This Row],[Total Assets 2016]], "x")</f>
        <v>-7.1428571428571425E-2</v>
      </c>
      <c r="AT658" s="3">
        <f xml:space="preserve"> IFERROR(Table1[[#This Row],[GP 2017]]/Table1[[#This Row],[Total Assets 2017]], "x")</f>
        <v>-4.0705563093622792E-3</v>
      </c>
      <c r="AU658" s="3">
        <f xml:space="preserve"> IFERROR(Table1[[#This Row],[GP 2018]]/Table1[[#This Row],[Total Assets 2018]], "x")</f>
        <v>-1.4492753623188406E-3</v>
      </c>
      <c r="AV658" s="3">
        <f xml:space="preserve"> IFERROR(Table1[[#This Row],[GP 2019]]/Table1[[#This Row],[Total Assets 2019]], "x")</f>
        <v>-6.8965517241379323E-2</v>
      </c>
      <c r="AW658" s="3">
        <f xml:space="preserve"> IFERROR(Table1[[#This Row],[GP 2020]]/Table1[[#This Row],[Total Assets 2020]], "x")</f>
        <v>-9.3591047812817893E-2</v>
      </c>
      <c r="AX658" s="3">
        <f xml:space="preserve"> IFERROR(Table1[[#This Row],[GP 2021]]/Table1[[#This Row],[Total Assets 2021]], "x")</f>
        <v>-0.15892420537897312</v>
      </c>
      <c r="AY658" s="3">
        <f xml:space="preserve"> IFERROR(Table1[[#This Row],[GP TTM]]/Table1[[#This Row],[Total Assets TTM]], "x")</f>
        <v>-0.16539440203562342</v>
      </c>
      <c r="BA658" s="3" t="str">
        <f xml:space="preserve"> IFERROR(ABS(Table1[[#This Row],[ROA 2013]]-Table1[[#This Row],[ROA 2012]]), "x")</f>
        <v>x</v>
      </c>
      <c r="BB658" s="3" t="str">
        <f xml:space="preserve"> IFERROR(ABS(Table1[[#This Row],[ROA 2014]]-Table1[[#This Row],[ROA 2013]]), "x")</f>
        <v>x</v>
      </c>
      <c r="BC658" s="3" t="str">
        <f xml:space="preserve"> IFERROR(ABS(Table1[[#This Row],[ROA 2015]]-Table1[[#This Row],[ROA 2014]]), "x")</f>
        <v>x</v>
      </c>
      <c r="BD658" s="3">
        <f xml:space="preserve"> IFERROR(ABS(Table1[[#This Row],[ROA 2016]]-Table1[[#This Row],[ROA 2015]]), "x")</f>
        <v>0.17857142857142858</v>
      </c>
      <c r="BE658" s="3">
        <f xml:space="preserve"> IFERROR(ABS(Table1[[#This Row],[ROA 2017]]-Table1[[#This Row],[ROA 2016]]), "x")</f>
        <v>6.735801511920915E-2</v>
      </c>
      <c r="BF658" s="3">
        <f xml:space="preserve"> IFERROR(ABS(Table1[[#This Row],[ROA 2018]]-Table1[[#This Row],[ROA 2017]]), "x")</f>
        <v>2.6212809470434386E-3</v>
      </c>
      <c r="BG658" s="3">
        <f xml:space="preserve"> IFERROR(ABS(Table1[[#This Row],[ROA 2019]]-Table1[[#This Row],[ROA 2018]]), "x")</f>
        <v>6.7516241879060482E-2</v>
      </c>
      <c r="BH658" s="3">
        <f xml:space="preserve"> IFERROR(ABS(Table1[[#This Row],[ROA 2020]]-Table1[[#This Row],[ROA 2019]]), "x")</f>
        <v>2.462553057143857E-2</v>
      </c>
      <c r="BI658" s="3">
        <f xml:space="preserve"> IFERROR(ABS(Table1[[#This Row],[ROA 2021]]-Table1[[#This Row],[ROA 2020]]), "x")</f>
        <v>6.5333157566155223E-2</v>
      </c>
      <c r="BJ658" s="3">
        <f xml:space="preserve"> IFERROR(AVERAGE(Table1[[#This Row],[ROA 2013-2012]:[ROA 2021-2020]]), "x")</f>
        <v>6.7670942442389234E-2</v>
      </c>
      <c r="BK658" s="3">
        <f>IFERROR(AVERAGE(Table1[[#This Row],[ROA 2012]:[ROA 2021]]), "x")</f>
        <v>-9.2632739076203272E-2</v>
      </c>
      <c r="BN658" s="1">
        <f>SUM(Table1[[#This Row],[B/M Rank]:[ROA Rank]])</f>
        <v>0</v>
      </c>
    </row>
    <row r="659" spans="1:66" x14ac:dyDescent="0.25">
      <c r="A659" s="1" t="s">
        <v>4307</v>
      </c>
      <c r="B659" s="1" t="s">
        <v>2009</v>
      </c>
      <c r="C659" s="1" t="s">
        <v>2004</v>
      </c>
      <c r="D659" s="1" t="s">
        <v>133</v>
      </c>
      <c r="E659" s="1" t="s">
        <v>108</v>
      </c>
      <c r="F659" s="1">
        <v>10.67</v>
      </c>
      <c r="G659" s="19"/>
      <c r="H659" s="19"/>
      <c r="I659" s="19"/>
      <c r="J659" s="19"/>
      <c r="K659" s="1"/>
      <c r="L659" s="19"/>
      <c r="M659" s="1">
        <v>2014</v>
      </c>
      <c r="P659" s="1">
        <v>3.6</v>
      </c>
      <c r="Q659" s="1">
        <v>4.3</v>
      </c>
      <c r="R659" s="1">
        <v>6.9</v>
      </c>
      <c r="S659" s="1">
        <v>8.4</v>
      </c>
      <c r="T659" s="1">
        <v>9.8000000000000007</v>
      </c>
      <c r="U659" s="1">
        <v>12.4</v>
      </c>
      <c r="V659" s="1">
        <v>4.3</v>
      </c>
      <c r="W659" s="1">
        <v>6.3</v>
      </c>
      <c r="X659" s="1">
        <v>6.9</v>
      </c>
      <c r="Z659" s="3">
        <f xml:space="preserve"> IFERROR(AVEDEV(Table1[[#This Row],[GP 2012]:[GP 2021]]) / Table1[[#This Row],[Avg GP]], "x")</f>
        <v>0.34285714285714286</v>
      </c>
      <c r="AA659" s="2">
        <f xml:space="preserve"> IFERROR(AVERAGE(Table1[[#This Row],[GP 2012]:[GP 2021]]), "x")</f>
        <v>6.9999999999999991</v>
      </c>
      <c r="AB659" s="11">
        <f>Table1[Equity]/Table1[Market Capital]</f>
        <v>-3.7488284910965328E-2</v>
      </c>
      <c r="AE659" s="1">
        <v>5</v>
      </c>
      <c r="AF659" s="1">
        <v>6</v>
      </c>
      <c r="AG659" s="1">
        <v>12</v>
      </c>
      <c r="AH659" s="1">
        <v>32.4</v>
      </c>
      <c r="AI659" s="1">
        <v>19.5</v>
      </c>
      <c r="AJ659" s="1">
        <v>18.3</v>
      </c>
      <c r="AK659" s="1">
        <v>13.9</v>
      </c>
      <c r="AL659" s="1">
        <v>13.2</v>
      </c>
      <c r="AM659" s="1">
        <v>12.7</v>
      </c>
      <c r="AN659" s="1">
        <v>-0.4</v>
      </c>
      <c r="AO659" s="3" t="str">
        <f xml:space="preserve"> IFERROR(Table1[[#This Row],[GP 2012]]/Table1[[#This Row],[Total Assets 2012]], "x")</f>
        <v>x</v>
      </c>
      <c r="AP659" s="3" t="str">
        <f xml:space="preserve"> IFERROR(Table1[[#This Row],[GP 2013]]/Table1[[#This Row],[Total Assets 2013]], "x")</f>
        <v>x</v>
      </c>
      <c r="AQ659" s="3">
        <f xml:space="preserve"> IFERROR(Table1[[#This Row],[GP 2014]]/Table1[[#This Row],[Total Assets 2014]], "x")</f>
        <v>0.72</v>
      </c>
      <c r="AR659" s="3">
        <f xml:space="preserve"> IFERROR(Table1[[#This Row],[GP 2015]]/Table1[[#This Row],[Total Assets 2015]], "x")</f>
        <v>0.71666666666666667</v>
      </c>
      <c r="AS659" s="3">
        <f xml:space="preserve"> IFERROR(Table1[[#This Row],[GP 2016]]/Table1[[#This Row],[Total Assets 2016]], "x")</f>
        <v>0.57500000000000007</v>
      </c>
      <c r="AT659" s="3">
        <f xml:space="preserve"> IFERROR(Table1[[#This Row],[GP 2017]]/Table1[[#This Row],[Total Assets 2017]], "x")</f>
        <v>0.2592592592592593</v>
      </c>
      <c r="AU659" s="3">
        <f xml:space="preserve"> IFERROR(Table1[[#This Row],[GP 2018]]/Table1[[#This Row],[Total Assets 2018]], "x")</f>
        <v>0.50256410256410255</v>
      </c>
      <c r="AV659" s="3">
        <f xml:space="preserve"> IFERROR(Table1[[#This Row],[GP 2019]]/Table1[[#This Row],[Total Assets 2019]], "x")</f>
        <v>0.67759562841530052</v>
      </c>
      <c r="AW659" s="3">
        <f xml:space="preserve"> IFERROR(Table1[[#This Row],[GP 2020]]/Table1[[#This Row],[Total Assets 2020]], "x")</f>
        <v>0.30935251798561147</v>
      </c>
      <c r="AX659" s="3">
        <f xml:space="preserve"> IFERROR(Table1[[#This Row],[GP 2021]]/Table1[[#This Row],[Total Assets 2021]], "x")</f>
        <v>0.47727272727272729</v>
      </c>
      <c r="AY659" s="3">
        <f xml:space="preserve"> IFERROR(Table1[[#This Row],[GP TTM]]/Table1[[#This Row],[Total Assets TTM]], "x")</f>
        <v>0.54330708661417326</v>
      </c>
      <c r="BA659" s="3" t="str">
        <f xml:space="preserve"> IFERROR(ABS(Table1[[#This Row],[ROA 2013]]-Table1[[#This Row],[ROA 2012]]), "x")</f>
        <v>x</v>
      </c>
      <c r="BB659" s="3" t="str">
        <f xml:space="preserve"> IFERROR(ABS(Table1[[#This Row],[ROA 2014]]-Table1[[#This Row],[ROA 2013]]), "x")</f>
        <v>x</v>
      </c>
      <c r="BC659" s="3">
        <f xml:space="preserve"> IFERROR(ABS(Table1[[#This Row],[ROA 2015]]-Table1[[#This Row],[ROA 2014]]), "x")</f>
        <v>3.3333333333332993E-3</v>
      </c>
      <c r="BD659" s="3">
        <f xml:space="preserve"> IFERROR(ABS(Table1[[#This Row],[ROA 2016]]-Table1[[#This Row],[ROA 2015]]), "x")</f>
        <v>0.14166666666666661</v>
      </c>
      <c r="BE659" s="3">
        <f xml:space="preserve"> IFERROR(ABS(Table1[[#This Row],[ROA 2017]]-Table1[[#This Row],[ROA 2016]]), "x")</f>
        <v>0.31574074074074077</v>
      </c>
      <c r="BF659" s="3">
        <f xml:space="preserve"> IFERROR(ABS(Table1[[#This Row],[ROA 2018]]-Table1[[#This Row],[ROA 2017]]), "x")</f>
        <v>0.24330484330484325</v>
      </c>
      <c r="BG659" s="3">
        <f xml:space="preserve"> IFERROR(ABS(Table1[[#This Row],[ROA 2019]]-Table1[[#This Row],[ROA 2018]]), "x")</f>
        <v>0.17503152585119797</v>
      </c>
      <c r="BH659" s="3">
        <f xml:space="preserve"> IFERROR(ABS(Table1[[#This Row],[ROA 2020]]-Table1[[#This Row],[ROA 2019]]), "x")</f>
        <v>0.36824311042968905</v>
      </c>
      <c r="BI659" s="3">
        <f xml:space="preserve"> IFERROR(ABS(Table1[[#This Row],[ROA 2021]]-Table1[[#This Row],[ROA 2020]]), "x")</f>
        <v>0.16792020928711582</v>
      </c>
      <c r="BJ659" s="3">
        <f xml:space="preserve"> IFERROR(AVERAGE(Table1[[#This Row],[ROA 2013-2012]:[ROA 2021-2020]]), "x")</f>
        <v>0.20217720423051239</v>
      </c>
      <c r="BK659" s="3">
        <f>IFERROR(AVERAGE(Table1[[#This Row],[ROA 2012]:[ROA 2021]]), "x")</f>
        <v>0.52971386277045851</v>
      </c>
      <c r="BN659" s="1">
        <f>SUM(Table1[[#This Row],[B/M Rank]:[ROA Rank]])</f>
        <v>0</v>
      </c>
    </row>
    <row r="660" spans="1:66" x14ac:dyDescent="0.25">
      <c r="A660" s="1" t="s">
        <v>3754</v>
      </c>
      <c r="B660" s="1" t="s">
        <v>1473</v>
      </c>
      <c r="C660" s="1" t="s">
        <v>4417</v>
      </c>
      <c r="D660" s="1" t="s">
        <v>268</v>
      </c>
      <c r="E660" s="1" t="s">
        <v>108</v>
      </c>
      <c r="F660" s="1">
        <v>10.7</v>
      </c>
      <c r="G660" s="19"/>
      <c r="H660" s="19"/>
      <c r="I660" s="19"/>
      <c r="J660" s="19"/>
      <c r="K660" s="1"/>
      <c r="L660" s="19"/>
      <c r="M660" s="1" t="s">
        <v>4362</v>
      </c>
      <c r="N660" s="1">
        <v>-2.2000000000000002</v>
      </c>
      <c r="O660" s="1">
        <v>-0.1</v>
      </c>
      <c r="P660" s="1">
        <v>-0.1</v>
      </c>
      <c r="Q660" s="1">
        <v>0</v>
      </c>
      <c r="R660" s="1">
        <v>0</v>
      </c>
      <c r="S660" s="1" t="s">
        <v>4368</v>
      </c>
      <c r="T660" s="1" t="s">
        <v>4368</v>
      </c>
      <c r="U660" s="1">
        <v>0</v>
      </c>
      <c r="V660" s="1" t="s">
        <v>4368</v>
      </c>
      <c r="W660" s="1" t="s">
        <v>4368</v>
      </c>
      <c r="X660" s="1" t="s">
        <v>4368</v>
      </c>
      <c r="Z660" s="3">
        <f xml:space="preserve"> IFERROR(AVEDEV(Table1[[#This Row],[GP 2012]:[GP 2021]]) / Table1[[#This Row],[Avg GP]], "x")</f>
        <v>-1.4999999999999996</v>
      </c>
      <c r="AA660" s="2">
        <f xml:space="preserve"> IFERROR(AVERAGE(Table1[[#This Row],[GP 2012]:[GP 2021]]), "x")</f>
        <v>-0.40000000000000008</v>
      </c>
      <c r="AB660" s="11">
        <f>Table1[Equity]/Table1[Market Capital]</f>
        <v>1.2616822429906542</v>
      </c>
      <c r="AC660" s="1">
        <v>5.8</v>
      </c>
      <c r="AD660" s="1">
        <v>5.7</v>
      </c>
      <c r="AE660" s="1">
        <v>2.8</v>
      </c>
      <c r="AF660" s="1">
        <v>0</v>
      </c>
      <c r="AG660" s="1">
        <v>2</v>
      </c>
      <c r="AH660" s="1">
        <v>2.8</v>
      </c>
      <c r="AI660" s="1">
        <v>3.2</v>
      </c>
      <c r="AJ660" s="1">
        <v>7.1</v>
      </c>
      <c r="AK660" s="1">
        <v>15.4</v>
      </c>
      <c r="AL660" s="1">
        <v>14.1</v>
      </c>
      <c r="AM660" s="1">
        <v>13.7</v>
      </c>
      <c r="AN660" s="1">
        <v>13.5</v>
      </c>
      <c r="AO660" s="3">
        <f xml:space="preserve"> IFERROR(Table1[[#This Row],[GP 2012]]/Table1[[#This Row],[Total Assets 2012]], "x")</f>
        <v>-0.37931034482758624</v>
      </c>
      <c r="AP660" s="3">
        <f xml:space="preserve"> IFERROR(Table1[[#This Row],[GP 2013]]/Table1[[#This Row],[Total Assets 2013]], "x")</f>
        <v>-1.7543859649122806E-2</v>
      </c>
      <c r="AQ660" s="3">
        <f xml:space="preserve"> IFERROR(Table1[[#This Row],[GP 2014]]/Table1[[#This Row],[Total Assets 2014]], "x")</f>
        <v>-3.5714285714285719E-2</v>
      </c>
      <c r="AR660" s="3" t="str">
        <f xml:space="preserve"> IFERROR(Table1[[#This Row],[GP 2015]]/Table1[[#This Row],[Total Assets 2015]], "x")</f>
        <v>x</v>
      </c>
      <c r="AS660" s="3">
        <f xml:space="preserve"> IFERROR(Table1[[#This Row],[GP 2016]]/Table1[[#This Row],[Total Assets 2016]], "x")</f>
        <v>0</v>
      </c>
      <c r="AT660" s="3" t="str">
        <f xml:space="preserve"> IFERROR(Table1[[#This Row],[GP 2017]]/Table1[[#This Row],[Total Assets 2017]], "x")</f>
        <v>x</v>
      </c>
      <c r="AU660" s="3" t="str">
        <f xml:space="preserve"> IFERROR(Table1[[#This Row],[GP 2018]]/Table1[[#This Row],[Total Assets 2018]], "x")</f>
        <v>x</v>
      </c>
      <c r="AV660" s="3">
        <f xml:space="preserve"> IFERROR(Table1[[#This Row],[GP 2019]]/Table1[[#This Row],[Total Assets 2019]], "x")</f>
        <v>0</v>
      </c>
      <c r="AW660" s="3" t="str">
        <f xml:space="preserve"> IFERROR(Table1[[#This Row],[GP 2020]]/Table1[[#This Row],[Total Assets 2020]], "x")</f>
        <v>x</v>
      </c>
      <c r="AX660" s="3" t="str">
        <f xml:space="preserve"> IFERROR(Table1[[#This Row],[GP 2021]]/Table1[[#This Row],[Total Assets 2021]], "x")</f>
        <v>x</v>
      </c>
      <c r="AY660" s="3" t="str">
        <f xml:space="preserve"> IFERROR(Table1[[#This Row],[GP TTM]]/Table1[[#This Row],[Total Assets TTM]], "x")</f>
        <v>x</v>
      </c>
      <c r="BA660" s="3">
        <f xml:space="preserve"> IFERROR(ABS(Table1[[#This Row],[ROA 2013]]-Table1[[#This Row],[ROA 2012]]), "x")</f>
        <v>0.36176648517846344</v>
      </c>
      <c r="BB660" s="3">
        <f xml:space="preserve"> IFERROR(ABS(Table1[[#This Row],[ROA 2014]]-Table1[[#This Row],[ROA 2013]]), "x")</f>
        <v>1.8170426065162913E-2</v>
      </c>
      <c r="BC660" s="3" t="str">
        <f xml:space="preserve"> IFERROR(ABS(Table1[[#This Row],[ROA 2015]]-Table1[[#This Row],[ROA 2014]]), "x")</f>
        <v>x</v>
      </c>
      <c r="BD660" s="3" t="str">
        <f xml:space="preserve"> IFERROR(ABS(Table1[[#This Row],[ROA 2016]]-Table1[[#This Row],[ROA 2015]]), "x")</f>
        <v>x</v>
      </c>
      <c r="BE660" s="3" t="str">
        <f xml:space="preserve"> IFERROR(ABS(Table1[[#This Row],[ROA 2017]]-Table1[[#This Row],[ROA 2016]]), "x")</f>
        <v>x</v>
      </c>
      <c r="BF660" s="3" t="str">
        <f xml:space="preserve"> IFERROR(ABS(Table1[[#This Row],[ROA 2018]]-Table1[[#This Row],[ROA 2017]]), "x")</f>
        <v>x</v>
      </c>
      <c r="BG660" s="3" t="str">
        <f xml:space="preserve"> IFERROR(ABS(Table1[[#This Row],[ROA 2019]]-Table1[[#This Row],[ROA 2018]]), "x")</f>
        <v>x</v>
      </c>
      <c r="BH660" s="3" t="str">
        <f xml:space="preserve"> IFERROR(ABS(Table1[[#This Row],[ROA 2020]]-Table1[[#This Row],[ROA 2019]]), "x")</f>
        <v>x</v>
      </c>
      <c r="BI660" s="3" t="str">
        <f xml:space="preserve"> IFERROR(ABS(Table1[[#This Row],[ROA 2021]]-Table1[[#This Row],[ROA 2020]]), "x")</f>
        <v>x</v>
      </c>
      <c r="BJ660" s="3">
        <f xml:space="preserve"> IFERROR(AVERAGE(Table1[[#This Row],[ROA 2013-2012]:[ROA 2021-2020]]), "x")</f>
        <v>0.18996845562181316</v>
      </c>
      <c r="BK660" s="3">
        <f>IFERROR(AVERAGE(Table1[[#This Row],[ROA 2012]:[ROA 2021]]), "x")</f>
        <v>-8.6513698038198944E-2</v>
      </c>
      <c r="BN660" s="1">
        <f>SUM(Table1[[#This Row],[B/M Rank]:[ROA Rank]])</f>
        <v>0</v>
      </c>
    </row>
    <row r="661" spans="1:66" x14ac:dyDescent="0.25">
      <c r="A661" s="1" t="s">
        <v>2506</v>
      </c>
      <c r="B661" s="1" t="s">
        <v>4396</v>
      </c>
      <c r="C661" s="1" t="s">
        <v>523</v>
      </c>
      <c r="D661" s="1" t="s">
        <v>152</v>
      </c>
      <c r="E661" s="1" t="s">
        <v>108</v>
      </c>
      <c r="F661" s="1">
        <v>10.71</v>
      </c>
      <c r="G661" s="19"/>
      <c r="H661" s="19"/>
      <c r="I661" s="19"/>
      <c r="J661" s="19"/>
      <c r="K661" s="1"/>
      <c r="L661" s="19"/>
      <c r="M661" s="1">
        <v>2012</v>
      </c>
      <c r="N661" s="1">
        <v>2.7</v>
      </c>
      <c r="O661" s="1">
        <v>3.3</v>
      </c>
      <c r="P661" s="1">
        <v>3.6</v>
      </c>
      <c r="Q661" s="1">
        <v>4.2</v>
      </c>
      <c r="R661" s="1">
        <v>8.3000000000000007</v>
      </c>
      <c r="S661" s="1">
        <v>11.8</v>
      </c>
      <c r="T661" s="1">
        <v>11.6</v>
      </c>
      <c r="U661" s="1">
        <v>12.1</v>
      </c>
      <c r="V661" s="1">
        <v>10.5</v>
      </c>
      <c r="W661" s="1">
        <v>10.5</v>
      </c>
      <c r="X661" s="1">
        <v>10.6</v>
      </c>
      <c r="Z661" s="3">
        <f xml:space="preserve"> IFERROR(AVEDEV(Table1[[#This Row],[GP 2012]:[GP 2021]]) / Table1[[#This Row],[Avg GP]], "x")</f>
        <v>0.44885496183206103</v>
      </c>
      <c r="AA661" s="2">
        <f xml:space="preserve"> IFERROR(AVERAGE(Table1[[#This Row],[GP 2012]:[GP 2021]]), "x")</f>
        <v>7.8600000000000012</v>
      </c>
      <c r="AB661" s="11">
        <f>Table1[Equity]/Table1[Market Capital]</f>
        <v>0.91503267973856206</v>
      </c>
      <c r="AC661" s="1">
        <v>7.9</v>
      </c>
      <c r="AD661" s="1">
        <v>7.9</v>
      </c>
      <c r="AE661" s="1">
        <v>8.5</v>
      </c>
      <c r="AF661" s="1">
        <v>10</v>
      </c>
      <c r="AG661" s="1">
        <v>22.9</v>
      </c>
      <c r="AH661" s="1">
        <v>21.5</v>
      </c>
      <c r="AI661" s="1">
        <v>22.2</v>
      </c>
      <c r="AJ661" s="1">
        <v>24.5</v>
      </c>
      <c r="AK661" s="1">
        <v>27.3</v>
      </c>
      <c r="AL661" s="1">
        <v>28.5</v>
      </c>
      <c r="AM661" s="1">
        <v>26.9</v>
      </c>
      <c r="AN661" s="1">
        <v>9.8000000000000007</v>
      </c>
      <c r="AO661" s="3">
        <f xml:space="preserve"> IFERROR(Table1[[#This Row],[GP 2012]]/Table1[[#This Row],[Total Assets 2012]], "x")</f>
        <v>0.34177215189873417</v>
      </c>
      <c r="AP661" s="3">
        <f xml:space="preserve"> IFERROR(Table1[[#This Row],[GP 2013]]/Table1[[#This Row],[Total Assets 2013]], "x")</f>
        <v>0.41772151898734172</v>
      </c>
      <c r="AQ661" s="3">
        <f xml:space="preserve"> IFERROR(Table1[[#This Row],[GP 2014]]/Table1[[#This Row],[Total Assets 2014]], "x")</f>
        <v>0.42352941176470588</v>
      </c>
      <c r="AR661" s="3">
        <f xml:space="preserve"> IFERROR(Table1[[#This Row],[GP 2015]]/Table1[[#This Row],[Total Assets 2015]], "x")</f>
        <v>0.42000000000000004</v>
      </c>
      <c r="AS661" s="3">
        <f xml:space="preserve"> IFERROR(Table1[[#This Row],[GP 2016]]/Table1[[#This Row],[Total Assets 2016]], "x")</f>
        <v>0.36244541484716164</v>
      </c>
      <c r="AT661" s="3">
        <f xml:space="preserve"> IFERROR(Table1[[#This Row],[GP 2017]]/Table1[[#This Row],[Total Assets 2017]], "x")</f>
        <v>0.5488372093023256</v>
      </c>
      <c r="AU661" s="3">
        <f xml:space="preserve"> IFERROR(Table1[[#This Row],[GP 2018]]/Table1[[#This Row],[Total Assets 2018]], "x")</f>
        <v>0.52252252252252251</v>
      </c>
      <c r="AV661" s="3">
        <f xml:space="preserve"> IFERROR(Table1[[#This Row],[GP 2019]]/Table1[[#This Row],[Total Assets 2019]], "x")</f>
        <v>0.49387755102040815</v>
      </c>
      <c r="AW661" s="3">
        <f xml:space="preserve"> IFERROR(Table1[[#This Row],[GP 2020]]/Table1[[#This Row],[Total Assets 2020]], "x")</f>
        <v>0.38461538461538458</v>
      </c>
      <c r="AX661" s="3">
        <f xml:space="preserve"> IFERROR(Table1[[#This Row],[GP 2021]]/Table1[[#This Row],[Total Assets 2021]], "x")</f>
        <v>0.36842105263157893</v>
      </c>
      <c r="AY661" s="3">
        <f xml:space="preserve"> IFERROR(Table1[[#This Row],[GP TTM]]/Table1[[#This Row],[Total Assets TTM]], "x")</f>
        <v>0.39405204460966542</v>
      </c>
      <c r="BA661" s="3">
        <f xml:space="preserve"> IFERROR(ABS(Table1[[#This Row],[ROA 2013]]-Table1[[#This Row],[ROA 2012]]), "x")</f>
        <v>7.5949367088607556E-2</v>
      </c>
      <c r="BB661" s="3">
        <f xml:space="preserve"> IFERROR(ABS(Table1[[#This Row],[ROA 2014]]-Table1[[#This Row],[ROA 2013]]), "x")</f>
        <v>5.8078927773641542E-3</v>
      </c>
      <c r="BC661" s="3">
        <f xml:space="preserve"> IFERROR(ABS(Table1[[#This Row],[ROA 2015]]-Table1[[#This Row],[ROA 2014]]), "x")</f>
        <v>3.5294117647058365E-3</v>
      </c>
      <c r="BD661" s="3">
        <f xml:space="preserve"> IFERROR(ABS(Table1[[#This Row],[ROA 2016]]-Table1[[#This Row],[ROA 2015]]), "x")</f>
        <v>5.75545851528384E-2</v>
      </c>
      <c r="BE661" s="3">
        <f xml:space="preserve"> IFERROR(ABS(Table1[[#This Row],[ROA 2017]]-Table1[[#This Row],[ROA 2016]]), "x")</f>
        <v>0.18639179445516396</v>
      </c>
      <c r="BF661" s="3">
        <f xml:space="preserve"> IFERROR(ABS(Table1[[#This Row],[ROA 2018]]-Table1[[#This Row],[ROA 2017]]), "x")</f>
        <v>2.6314686779803087E-2</v>
      </c>
      <c r="BG661" s="3">
        <f xml:space="preserve"> IFERROR(ABS(Table1[[#This Row],[ROA 2019]]-Table1[[#This Row],[ROA 2018]]), "x")</f>
        <v>2.8644971502114369E-2</v>
      </c>
      <c r="BH661" s="3">
        <f xml:space="preserve"> IFERROR(ABS(Table1[[#This Row],[ROA 2020]]-Table1[[#This Row],[ROA 2019]]), "x")</f>
        <v>0.10926216640502356</v>
      </c>
      <c r="BI661" s="3">
        <f xml:space="preserve"> IFERROR(ABS(Table1[[#This Row],[ROA 2021]]-Table1[[#This Row],[ROA 2020]]), "x")</f>
        <v>1.6194331983805654E-2</v>
      </c>
      <c r="BJ661" s="3">
        <f xml:space="preserve"> IFERROR(AVERAGE(Table1[[#This Row],[ROA 2013-2012]:[ROA 2021-2020]]), "x")</f>
        <v>5.6627689767714068E-2</v>
      </c>
      <c r="BK661" s="3">
        <f>IFERROR(AVERAGE(Table1[[#This Row],[ROA 2012]:[ROA 2021]]), "x")</f>
        <v>0.42837422175901629</v>
      </c>
      <c r="BN661" s="1">
        <f>SUM(Table1[[#This Row],[B/M Rank]:[ROA Rank]])</f>
        <v>0</v>
      </c>
    </row>
    <row r="662" spans="1:66" x14ac:dyDescent="0.25">
      <c r="A662" s="1" t="s">
        <v>2527</v>
      </c>
      <c r="B662" s="1" t="s">
        <v>4402</v>
      </c>
      <c r="C662" s="1" t="s">
        <v>567</v>
      </c>
      <c r="D662" s="1" t="s">
        <v>11</v>
      </c>
      <c r="E662" s="1" t="s">
        <v>108</v>
      </c>
      <c r="F662" s="1">
        <v>10.74</v>
      </c>
      <c r="G662" s="19"/>
      <c r="H662" s="19"/>
      <c r="I662" s="19"/>
      <c r="J662" s="19"/>
      <c r="K662" s="1"/>
      <c r="L662" s="19"/>
      <c r="M662" s="1">
        <v>2017</v>
      </c>
      <c r="S662" s="1" t="s">
        <v>4368</v>
      </c>
      <c r="T662" s="1" t="s">
        <v>4368</v>
      </c>
      <c r="U662" s="1" t="s">
        <v>4368</v>
      </c>
      <c r="V662" s="1">
        <v>0</v>
      </c>
      <c r="W662" s="1">
        <v>0.1</v>
      </c>
      <c r="X662" s="1">
        <v>0.1</v>
      </c>
      <c r="Z662" s="3">
        <f xml:space="preserve"> IFERROR(AVEDEV(Table1[[#This Row],[GP 2012]:[GP 2021]]) / Table1[[#This Row],[Avg GP]], "x")</f>
        <v>1</v>
      </c>
      <c r="AA662" s="2">
        <f xml:space="preserve"> IFERROR(AVERAGE(Table1[[#This Row],[GP 2012]:[GP 2021]]), "x")</f>
        <v>0.05</v>
      </c>
      <c r="AB662" s="11">
        <f>Table1[Equity]/Table1[Market Capital]</f>
        <v>7.4487895716946001E-2</v>
      </c>
      <c r="AH662" s="1">
        <v>0.9</v>
      </c>
      <c r="AI662" s="1">
        <v>2.2000000000000002</v>
      </c>
      <c r="AJ662" s="1">
        <v>0.5</v>
      </c>
      <c r="AK662" s="1">
        <v>14.6</v>
      </c>
      <c r="AL662" s="1">
        <v>8.8000000000000007</v>
      </c>
      <c r="AM662" s="1">
        <v>7.5</v>
      </c>
      <c r="AN662" s="1">
        <v>0.8</v>
      </c>
      <c r="AO662" s="3" t="str">
        <f xml:space="preserve"> IFERROR(Table1[[#This Row],[GP 2012]]/Table1[[#This Row],[Total Assets 2012]], "x")</f>
        <v>x</v>
      </c>
      <c r="AP662" s="3" t="str">
        <f xml:space="preserve"> IFERROR(Table1[[#This Row],[GP 2013]]/Table1[[#This Row],[Total Assets 2013]], "x")</f>
        <v>x</v>
      </c>
      <c r="AQ662" s="3" t="str">
        <f xml:space="preserve"> IFERROR(Table1[[#This Row],[GP 2014]]/Table1[[#This Row],[Total Assets 2014]], "x")</f>
        <v>x</v>
      </c>
      <c r="AR662" s="3" t="str">
        <f xml:space="preserve"> IFERROR(Table1[[#This Row],[GP 2015]]/Table1[[#This Row],[Total Assets 2015]], "x")</f>
        <v>x</v>
      </c>
      <c r="AS662" s="3" t="str">
        <f xml:space="preserve"> IFERROR(Table1[[#This Row],[GP 2016]]/Table1[[#This Row],[Total Assets 2016]], "x")</f>
        <v>x</v>
      </c>
      <c r="AT662" s="3" t="str">
        <f xml:space="preserve"> IFERROR(Table1[[#This Row],[GP 2017]]/Table1[[#This Row],[Total Assets 2017]], "x")</f>
        <v>x</v>
      </c>
      <c r="AU662" s="3" t="str">
        <f xml:space="preserve"> IFERROR(Table1[[#This Row],[GP 2018]]/Table1[[#This Row],[Total Assets 2018]], "x")</f>
        <v>x</v>
      </c>
      <c r="AV662" s="3" t="str">
        <f xml:space="preserve"> IFERROR(Table1[[#This Row],[GP 2019]]/Table1[[#This Row],[Total Assets 2019]], "x")</f>
        <v>x</v>
      </c>
      <c r="AW662" s="3">
        <f xml:space="preserve"> IFERROR(Table1[[#This Row],[GP 2020]]/Table1[[#This Row],[Total Assets 2020]], "x")</f>
        <v>0</v>
      </c>
      <c r="AX662" s="3">
        <f xml:space="preserve"> IFERROR(Table1[[#This Row],[GP 2021]]/Table1[[#This Row],[Total Assets 2021]], "x")</f>
        <v>1.1363636363636364E-2</v>
      </c>
      <c r="AY662" s="3">
        <f xml:space="preserve"> IFERROR(Table1[[#This Row],[GP TTM]]/Table1[[#This Row],[Total Assets TTM]], "x")</f>
        <v>1.3333333333333334E-2</v>
      </c>
      <c r="BA662" s="3" t="str">
        <f xml:space="preserve"> IFERROR(ABS(Table1[[#This Row],[ROA 2013]]-Table1[[#This Row],[ROA 2012]]), "x")</f>
        <v>x</v>
      </c>
      <c r="BB662" s="3" t="str">
        <f xml:space="preserve"> IFERROR(ABS(Table1[[#This Row],[ROA 2014]]-Table1[[#This Row],[ROA 2013]]), "x")</f>
        <v>x</v>
      </c>
      <c r="BC662" s="3" t="str">
        <f xml:space="preserve"> IFERROR(ABS(Table1[[#This Row],[ROA 2015]]-Table1[[#This Row],[ROA 2014]]), "x")</f>
        <v>x</v>
      </c>
      <c r="BD662" s="3" t="str">
        <f xml:space="preserve"> IFERROR(ABS(Table1[[#This Row],[ROA 2016]]-Table1[[#This Row],[ROA 2015]]), "x")</f>
        <v>x</v>
      </c>
      <c r="BE662" s="3" t="str">
        <f xml:space="preserve"> IFERROR(ABS(Table1[[#This Row],[ROA 2017]]-Table1[[#This Row],[ROA 2016]]), "x")</f>
        <v>x</v>
      </c>
      <c r="BF662" s="3" t="str">
        <f xml:space="preserve"> IFERROR(ABS(Table1[[#This Row],[ROA 2018]]-Table1[[#This Row],[ROA 2017]]), "x")</f>
        <v>x</v>
      </c>
      <c r="BG662" s="3" t="str">
        <f xml:space="preserve"> IFERROR(ABS(Table1[[#This Row],[ROA 2019]]-Table1[[#This Row],[ROA 2018]]), "x")</f>
        <v>x</v>
      </c>
      <c r="BH662" s="3" t="str">
        <f xml:space="preserve"> IFERROR(ABS(Table1[[#This Row],[ROA 2020]]-Table1[[#This Row],[ROA 2019]]), "x")</f>
        <v>x</v>
      </c>
      <c r="BI662" s="3">
        <f xml:space="preserve"> IFERROR(ABS(Table1[[#This Row],[ROA 2021]]-Table1[[#This Row],[ROA 2020]]), "x")</f>
        <v>1.1363636363636364E-2</v>
      </c>
      <c r="BJ662" s="3">
        <f xml:space="preserve"> IFERROR(AVERAGE(Table1[[#This Row],[ROA 2013-2012]:[ROA 2021-2020]]), "x")</f>
        <v>1.1363636363636364E-2</v>
      </c>
      <c r="BK662" s="3">
        <f>IFERROR(AVERAGE(Table1[[#This Row],[ROA 2012]:[ROA 2021]]), "x")</f>
        <v>5.681818181818182E-3</v>
      </c>
      <c r="BN662" s="1">
        <f>SUM(Table1[[#This Row],[B/M Rank]:[ROA Rank]])</f>
        <v>0</v>
      </c>
    </row>
    <row r="663" spans="1:66" x14ac:dyDescent="0.25">
      <c r="A663" s="1" t="s">
        <v>4277</v>
      </c>
      <c r="B663" s="1" t="s">
        <v>1980</v>
      </c>
      <c r="C663" s="1" t="s">
        <v>1889</v>
      </c>
      <c r="D663" s="1" t="s">
        <v>330</v>
      </c>
      <c r="E663" s="1" t="s">
        <v>108</v>
      </c>
      <c r="F663" s="1">
        <v>10.74</v>
      </c>
      <c r="G663" s="19"/>
      <c r="H663" s="19"/>
      <c r="I663" s="19"/>
      <c r="J663" s="19"/>
      <c r="K663" s="1"/>
      <c r="L663" s="19"/>
      <c r="M663" s="1">
        <v>2012</v>
      </c>
      <c r="N663" s="1">
        <v>1.5</v>
      </c>
      <c r="O663" s="1">
        <v>2.5</v>
      </c>
      <c r="P663" s="1">
        <v>1.6</v>
      </c>
      <c r="Q663" s="1">
        <v>1.9</v>
      </c>
      <c r="R663" s="1">
        <v>1.7</v>
      </c>
      <c r="S663" s="1">
        <v>1.4</v>
      </c>
      <c r="T663" s="1">
        <v>1.5</v>
      </c>
      <c r="U663" s="1">
        <v>1.1000000000000001</v>
      </c>
      <c r="V663" s="1">
        <v>1.9</v>
      </c>
      <c r="W663" s="1">
        <v>2.2000000000000002</v>
      </c>
      <c r="X663" s="1">
        <v>3.3</v>
      </c>
      <c r="Z663" s="3">
        <f xml:space="preserve"> IFERROR(AVEDEV(Table1[[#This Row],[GP 2012]:[GP 2021]]) / Table1[[#This Row],[Avg GP]], "x")</f>
        <v>0.18265895953757222</v>
      </c>
      <c r="AA663" s="2">
        <f xml:space="preserve"> IFERROR(AVERAGE(Table1[[#This Row],[GP 2012]:[GP 2021]]), "x")</f>
        <v>1.73</v>
      </c>
      <c r="AB663" s="11">
        <f>Table1[Equity]/Table1[Market Capital]</f>
        <v>-0.148975791433892</v>
      </c>
      <c r="AC663" s="1">
        <v>2.4</v>
      </c>
      <c r="AD663" s="1">
        <v>2.7</v>
      </c>
      <c r="AE663" s="1">
        <v>3.5</v>
      </c>
      <c r="AF663" s="1">
        <v>4.3</v>
      </c>
      <c r="AG663" s="1">
        <v>4.4000000000000004</v>
      </c>
      <c r="AH663" s="1">
        <v>2.5</v>
      </c>
      <c r="AI663" s="1">
        <v>2</v>
      </c>
      <c r="AJ663" s="1">
        <v>2</v>
      </c>
      <c r="AK663" s="1">
        <v>2.6</v>
      </c>
      <c r="AL663" s="1">
        <v>3.7</v>
      </c>
      <c r="AM663" s="1">
        <v>2.6</v>
      </c>
      <c r="AN663" s="1">
        <v>-1.6</v>
      </c>
      <c r="AO663" s="3">
        <f xml:space="preserve"> IFERROR(Table1[[#This Row],[GP 2012]]/Table1[[#This Row],[Total Assets 2012]], "x")</f>
        <v>0.625</v>
      </c>
      <c r="AP663" s="3">
        <f xml:space="preserve"> IFERROR(Table1[[#This Row],[GP 2013]]/Table1[[#This Row],[Total Assets 2013]], "x")</f>
        <v>0.92592592592592582</v>
      </c>
      <c r="AQ663" s="3">
        <f xml:space="preserve"> IFERROR(Table1[[#This Row],[GP 2014]]/Table1[[#This Row],[Total Assets 2014]], "x")</f>
        <v>0.45714285714285718</v>
      </c>
      <c r="AR663" s="3">
        <f xml:space="preserve"> IFERROR(Table1[[#This Row],[GP 2015]]/Table1[[#This Row],[Total Assets 2015]], "x")</f>
        <v>0.44186046511627908</v>
      </c>
      <c r="AS663" s="3">
        <f xml:space="preserve"> IFERROR(Table1[[#This Row],[GP 2016]]/Table1[[#This Row],[Total Assets 2016]], "x")</f>
        <v>0.3863636363636363</v>
      </c>
      <c r="AT663" s="3">
        <f xml:space="preserve"> IFERROR(Table1[[#This Row],[GP 2017]]/Table1[[#This Row],[Total Assets 2017]], "x")</f>
        <v>0.55999999999999994</v>
      </c>
      <c r="AU663" s="3">
        <f xml:space="preserve"> IFERROR(Table1[[#This Row],[GP 2018]]/Table1[[#This Row],[Total Assets 2018]], "x")</f>
        <v>0.75</v>
      </c>
      <c r="AV663" s="3">
        <f xml:space="preserve"> IFERROR(Table1[[#This Row],[GP 2019]]/Table1[[#This Row],[Total Assets 2019]], "x")</f>
        <v>0.55000000000000004</v>
      </c>
      <c r="AW663" s="3">
        <f xml:space="preserve"> IFERROR(Table1[[#This Row],[GP 2020]]/Table1[[#This Row],[Total Assets 2020]], "x")</f>
        <v>0.73076923076923073</v>
      </c>
      <c r="AX663" s="3">
        <f xml:space="preserve"> IFERROR(Table1[[#This Row],[GP 2021]]/Table1[[#This Row],[Total Assets 2021]], "x")</f>
        <v>0.59459459459459463</v>
      </c>
      <c r="AY663" s="3">
        <f xml:space="preserve"> IFERROR(Table1[[#This Row],[GP TTM]]/Table1[[#This Row],[Total Assets TTM]], "x")</f>
        <v>1.2692307692307692</v>
      </c>
      <c r="BA663" s="3">
        <f xml:space="preserve"> IFERROR(ABS(Table1[[#This Row],[ROA 2013]]-Table1[[#This Row],[ROA 2012]]), "x")</f>
        <v>0.30092592592592582</v>
      </c>
      <c r="BB663" s="3">
        <f xml:space="preserve"> IFERROR(ABS(Table1[[#This Row],[ROA 2014]]-Table1[[#This Row],[ROA 2013]]), "x")</f>
        <v>0.46878306878306863</v>
      </c>
      <c r="BC663" s="3">
        <f xml:space="preserve"> IFERROR(ABS(Table1[[#This Row],[ROA 2015]]-Table1[[#This Row],[ROA 2014]]), "x")</f>
        <v>1.5282392026578107E-2</v>
      </c>
      <c r="BD663" s="3">
        <f xml:space="preserve"> IFERROR(ABS(Table1[[#This Row],[ROA 2016]]-Table1[[#This Row],[ROA 2015]]), "x")</f>
        <v>5.5496828752642779E-2</v>
      </c>
      <c r="BE663" s="3">
        <f xml:space="preserve"> IFERROR(ABS(Table1[[#This Row],[ROA 2017]]-Table1[[#This Row],[ROA 2016]]), "x")</f>
        <v>0.17363636363636364</v>
      </c>
      <c r="BF663" s="3">
        <f xml:space="preserve"> IFERROR(ABS(Table1[[#This Row],[ROA 2018]]-Table1[[#This Row],[ROA 2017]]), "x")</f>
        <v>0.19000000000000006</v>
      </c>
      <c r="BG663" s="3">
        <f xml:space="preserve"> IFERROR(ABS(Table1[[#This Row],[ROA 2019]]-Table1[[#This Row],[ROA 2018]]), "x")</f>
        <v>0.19999999999999996</v>
      </c>
      <c r="BH663" s="3">
        <f xml:space="preserve"> IFERROR(ABS(Table1[[#This Row],[ROA 2020]]-Table1[[#This Row],[ROA 2019]]), "x")</f>
        <v>0.18076923076923068</v>
      </c>
      <c r="BI663" s="3">
        <f xml:space="preserve"> IFERROR(ABS(Table1[[#This Row],[ROA 2021]]-Table1[[#This Row],[ROA 2020]]), "x")</f>
        <v>0.1361746361746361</v>
      </c>
      <c r="BJ663" s="3">
        <f xml:space="preserve"> IFERROR(AVERAGE(Table1[[#This Row],[ROA 2013-2012]:[ROA 2021-2020]]), "x")</f>
        <v>0.19122982734093844</v>
      </c>
      <c r="BK663" s="3">
        <f>IFERROR(AVERAGE(Table1[[#This Row],[ROA 2012]:[ROA 2021]]), "x")</f>
        <v>0.6021656709912524</v>
      </c>
      <c r="BN663" s="1">
        <f>SUM(Table1[[#This Row],[B/M Rank]:[ROA Rank]])</f>
        <v>0</v>
      </c>
    </row>
    <row r="664" spans="1:66" x14ac:dyDescent="0.25">
      <c r="A664" s="1" t="s">
        <v>4220</v>
      </c>
      <c r="B664" s="1" t="s">
        <v>1924</v>
      </c>
      <c r="C664" s="1" t="s">
        <v>1889</v>
      </c>
      <c r="D664" s="1" t="s">
        <v>330</v>
      </c>
      <c r="E664" s="1" t="s">
        <v>108</v>
      </c>
      <c r="F664" s="1">
        <v>10.76</v>
      </c>
      <c r="G664" s="19"/>
      <c r="H664" s="19"/>
      <c r="I664" s="19"/>
      <c r="J664" s="19"/>
      <c r="K664" s="1"/>
      <c r="L664" s="19"/>
      <c r="M664" s="1">
        <v>2012</v>
      </c>
      <c r="O664" s="1" t="s">
        <v>4368</v>
      </c>
      <c r="P664" s="1">
        <v>0.3</v>
      </c>
      <c r="Q664" s="1" t="s">
        <v>4368</v>
      </c>
      <c r="R664" s="1" t="s">
        <v>4368</v>
      </c>
      <c r="S664" s="1" t="s">
        <v>4368</v>
      </c>
      <c r="T664" s="1" t="s">
        <v>4368</v>
      </c>
      <c r="U664" s="1" t="s">
        <v>4368</v>
      </c>
      <c r="V664" s="1">
        <v>0.1</v>
      </c>
      <c r="W664" s="1">
        <v>0.1</v>
      </c>
      <c r="X664" s="1">
        <v>0.1</v>
      </c>
      <c r="Z664" s="3">
        <f xml:space="preserve"> IFERROR(AVEDEV(Table1[[#This Row],[GP 2012]:[GP 2021]]) / Table1[[#This Row],[Avg GP]], "x")</f>
        <v>0.53333333333333321</v>
      </c>
      <c r="AA664" s="2">
        <f xml:space="preserve"> IFERROR(AVERAGE(Table1[[#This Row],[GP 2012]:[GP 2021]]), "x")</f>
        <v>0.16666666666666666</v>
      </c>
      <c r="AB664" s="11">
        <f>Table1[Equity]/Table1[Market Capital]</f>
        <v>1.6263940520446096</v>
      </c>
      <c r="AD664" s="1">
        <v>11.5</v>
      </c>
      <c r="AE664" s="1">
        <v>17.2</v>
      </c>
      <c r="AF664" s="1">
        <v>16.899999999999999</v>
      </c>
      <c r="AG664" s="1">
        <v>7</v>
      </c>
      <c r="AH664" s="1">
        <v>1.6</v>
      </c>
      <c r="AI664" s="1">
        <v>1.6</v>
      </c>
      <c r="AJ664" s="1">
        <v>1</v>
      </c>
      <c r="AK664" s="1">
        <v>1.7</v>
      </c>
      <c r="AL664" s="1">
        <v>2.9</v>
      </c>
      <c r="AM664" s="1">
        <v>18</v>
      </c>
      <c r="AN664" s="1">
        <v>17.5</v>
      </c>
      <c r="AO664" s="3" t="str">
        <f xml:space="preserve"> IFERROR(Table1[[#This Row],[GP 2012]]/Table1[[#This Row],[Total Assets 2012]], "x")</f>
        <v>x</v>
      </c>
      <c r="AP664" s="3" t="str">
        <f xml:space="preserve"> IFERROR(Table1[[#This Row],[GP 2013]]/Table1[[#This Row],[Total Assets 2013]], "x")</f>
        <v>x</v>
      </c>
      <c r="AQ664" s="3">
        <f xml:space="preserve"> IFERROR(Table1[[#This Row],[GP 2014]]/Table1[[#This Row],[Total Assets 2014]], "x")</f>
        <v>1.7441860465116279E-2</v>
      </c>
      <c r="AR664" s="3" t="str">
        <f xml:space="preserve"> IFERROR(Table1[[#This Row],[GP 2015]]/Table1[[#This Row],[Total Assets 2015]], "x")</f>
        <v>x</v>
      </c>
      <c r="AS664" s="3" t="str">
        <f xml:space="preserve"> IFERROR(Table1[[#This Row],[GP 2016]]/Table1[[#This Row],[Total Assets 2016]], "x")</f>
        <v>x</v>
      </c>
      <c r="AT664" s="3" t="str">
        <f xml:space="preserve"> IFERROR(Table1[[#This Row],[GP 2017]]/Table1[[#This Row],[Total Assets 2017]], "x")</f>
        <v>x</v>
      </c>
      <c r="AU664" s="3" t="str">
        <f xml:space="preserve"> IFERROR(Table1[[#This Row],[GP 2018]]/Table1[[#This Row],[Total Assets 2018]], "x")</f>
        <v>x</v>
      </c>
      <c r="AV664" s="3" t="str">
        <f xml:space="preserve"> IFERROR(Table1[[#This Row],[GP 2019]]/Table1[[#This Row],[Total Assets 2019]], "x")</f>
        <v>x</v>
      </c>
      <c r="AW664" s="3">
        <f xml:space="preserve"> IFERROR(Table1[[#This Row],[GP 2020]]/Table1[[#This Row],[Total Assets 2020]], "x")</f>
        <v>5.8823529411764712E-2</v>
      </c>
      <c r="AX664" s="3">
        <f xml:space="preserve"> IFERROR(Table1[[#This Row],[GP 2021]]/Table1[[#This Row],[Total Assets 2021]], "x")</f>
        <v>3.4482758620689655E-2</v>
      </c>
      <c r="AY664" s="3">
        <f xml:space="preserve"> IFERROR(Table1[[#This Row],[GP TTM]]/Table1[[#This Row],[Total Assets TTM]], "x")</f>
        <v>5.5555555555555558E-3</v>
      </c>
      <c r="BA664" s="3" t="str">
        <f xml:space="preserve"> IFERROR(ABS(Table1[[#This Row],[ROA 2013]]-Table1[[#This Row],[ROA 2012]]), "x")</f>
        <v>x</v>
      </c>
      <c r="BB664" s="3" t="str">
        <f xml:space="preserve"> IFERROR(ABS(Table1[[#This Row],[ROA 2014]]-Table1[[#This Row],[ROA 2013]]), "x")</f>
        <v>x</v>
      </c>
      <c r="BC664" s="3" t="str">
        <f xml:space="preserve"> IFERROR(ABS(Table1[[#This Row],[ROA 2015]]-Table1[[#This Row],[ROA 2014]]), "x")</f>
        <v>x</v>
      </c>
      <c r="BD664" s="3" t="str">
        <f xml:space="preserve"> IFERROR(ABS(Table1[[#This Row],[ROA 2016]]-Table1[[#This Row],[ROA 2015]]), "x")</f>
        <v>x</v>
      </c>
      <c r="BE664" s="3" t="str">
        <f xml:space="preserve"> IFERROR(ABS(Table1[[#This Row],[ROA 2017]]-Table1[[#This Row],[ROA 2016]]), "x")</f>
        <v>x</v>
      </c>
      <c r="BF664" s="3" t="str">
        <f xml:space="preserve"> IFERROR(ABS(Table1[[#This Row],[ROA 2018]]-Table1[[#This Row],[ROA 2017]]), "x")</f>
        <v>x</v>
      </c>
      <c r="BG664" s="3" t="str">
        <f xml:space="preserve"> IFERROR(ABS(Table1[[#This Row],[ROA 2019]]-Table1[[#This Row],[ROA 2018]]), "x")</f>
        <v>x</v>
      </c>
      <c r="BH664" s="3" t="str">
        <f xml:space="preserve"> IFERROR(ABS(Table1[[#This Row],[ROA 2020]]-Table1[[#This Row],[ROA 2019]]), "x")</f>
        <v>x</v>
      </c>
      <c r="BI664" s="3">
        <f xml:space="preserve"> IFERROR(ABS(Table1[[#This Row],[ROA 2021]]-Table1[[#This Row],[ROA 2020]]), "x")</f>
        <v>2.4340770791075057E-2</v>
      </c>
      <c r="BJ664" s="3">
        <f xml:space="preserve"> IFERROR(AVERAGE(Table1[[#This Row],[ROA 2013-2012]:[ROA 2021-2020]]), "x")</f>
        <v>2.4340770791075057E-2</v>
      </c>
      <c r="BK664" s="3">
        <f>IFERROR(AVERAGE(Table1[[#This Row],[ROA 2012]:[ROA 2021]]), "x")</f>
        <v>3.6916049499190216E-2</v>
      </c>
      <c r="BN664" s="1">
        <f>SUM(Table1[[#This Row],[B/M Rank]:[ROA Rank]])</f>
        <v>0</v>
      </c>
    </row>
    <row r="665" spans="1:66" x14ac:dyDescent="0.25">
      <c r="A665" s="1" t="s">
        <v>3046</v>
      </c>
      <c r="B665" s="1" t="s">
        <v>1004</v>
      </c>
      <c r="C665" s="1" t="s">
        <v>4417</v>
      </c>
      <c r="D665" s="1" t="s">
        <v>268</v>
      </c>
      <c r="E665" s="1" t="s">
        <v>108</v>
      </c>
      <c r="F665" s="1">
        <v>10.79</v>
      </c>
      <c r="G665" s="19"/>
      <c r="H665" s="19"/>
      <c r="I665" s="19"/>
      <c r="J665" s="19"/>
      <c r="K665" s="1"/>
      <c r="L665" s="19"/>
      <c r="M665" s="1">
        <v>2012</v>
      </c>
      <c r="O665" s="1" t="s">
        <v>4368</v>
      </c>
      <c r="P665" s="1" t="s">
        <v>4368</v>
      </c>
      <c r="Q665" s="1" t="s">
        <v>4368</v>
      </c>
      <c r="R665" s="1" t="s">
        <v>4368</v>
      </c>
      <c r="S665" s="1" t="s">
        <v>4368</v>
      </c>
      <c r="T665" s="1" t="s">
        <v>4368</v>
      </c>
      <c r="U665" s="1" t="s">
        <v>4368</v>
      </c>
      <c r="V665" s="1" t="s">
        <v>4368</v>
      </c>
      <c r="W665" s="1" t="s">
        <v>4368</v>
      </c>
      <c r="X665" s="1" t="s">
        <v>4368</v>
      </c>
      <c r="Z665" s="3" t="str">
        <f xml:space="preserve"> IFERROR(AVEDEV(Table1[[#This Row],[GP 2012]:[GP 2021]]) / Table1[[#This Row],[Avg GP]], "x")</f>
        <v>x</v>
      </c>
      <c r="AA665" s="2" t="str">
        <f xml:space="preserve"> IFERROR(AVERAGE(Table1[[#This Row],[GP 2012]:[GP 2021]]), "x")</f>
        <v>x</v>
      </c>
      <c r="AB665" s="11">
        <f>Table1[Equity]/Table1[Market Capital]</f>
        <v>0.46339202965708992</v>
      </c>
      <c r="AD665" s="1">
        <v>0.3</v>
      </c>
      <c r="AE665" s="1">
        <v>0.2</v>
      </c>
      <c r="AF665" s="1">
        <v>0.2</v>
      </c>
      <c r="AG665" s="1">
        <v>0.3</v>
      </c>
      <c r="AH665" s="1">
        <v>0.3</v>
      </c>
      <c r="AI665" s="1">
        <v>0.3</v>
      </c>
      <c r="AJ665" s="1">
        <v>0.8</v>
      </c>
      <c r="AK665" s="1">
        <v>0.2</v>
      </c>
      <c r="AL665" s="1">
        <v>0</v>
      </c>
      <c r="AM665" s="1">
        <v>5.8</v>
      </c>
      <c r="AN665" s="1">
        <v>5</v>
      </c>
      <c r="AO665" s="3" t="str">
        <f xml:space="preserve"> IFERROR(Table1[[#This Row],[GP 2012]]/Table1[[#This Row],[Total Assets 2012]], "x")</f>
        <v>x</v>
      </c>
      <c r="AP665" s="3" t="str">
        <f xml:space="preserve"> IFERROR(Table1[[#This Row],[GP 2013]]/Table1[[#This Row],[Total Assets 2013]], "x")</f>
        <v>x</v>
      </c>
      <c r="AQ665" s="3" t="str">
        <f xml:space="preserve"> IFERROR(Table1[[#This Row],[GP 2014]]/Table1[[#This Row],[Total Assets 2014]], "x")</f>
        <v>x</v>
      </c>
      <c r="AR665" s="3" t="str">
        <f xml:space="preserve"> IFERROR(Table1[[#This Row],[GP 2015]]/Table1[[#This Row],[Total Assets 2015]], "x")</f>
        <v>x</v>
      </c>
      <c r="AS665" s="3" t="str">
        <f xml:space="preserve"> IFERROR(Table1[[#This Row],[GP 2016]]/Table1[[#This Row],[Total Assets 2016]], "x")</f>
        <v>x</v>
      </c>
      <c r="AT665" s="3" t="str">
        <f xml:space="preserve"> IFERROR(Table1[[#This Row],[GP 2017]]/Table1[[#This Row],[Total Assets 2017]], "x")</f>
        <v>x</v>
      </c>
      <c r="AU665" s="3" t="str">
        <f xml:space="preserve"> IFERROR(Table1[[#This Row],[GP 2018]]/Table1[[#This Row],[Total Assets 2018]], "x")</f>
        <v>x</v>
      </c>
      <c r="AV665" s="3" t="str">
        <f xml:space="preserve"> IFERROR(Table1[[#This Row],[GP 2019]]/Table1[[#This Row],[Total Assets 2019]], "x")</f>
        <v>x</v>
      </c>
      <c r="AW665" s="3" t="str">
        <f xml:space="preserve"> IFERROR(Table1[[#This Row],[GP 2020]]/Table1[[#This Row],[Total Assets 2020]], "x")</f>
        <v>x</v>
      </c>
      <c r="AX665" s="3" t="str">
        <f xml:space="preserve"> IFERROR(Table1[[#This Row],[GP 2021]]/Table1[[#This Row],[Total Assets 2021]], "x")</f>
        <v>x</v>
      </c>
      <c r="AY665" s="3" t="str">
        <f xml:space="preserve"> IFERROR(Table1[[#This Row],[GP TTM]]/Table1[[#This Row],[Total Assets TTM]], "x")</f>
        <v>x</v>
      </c>
      <c r="BA665" s="3" t="str">
        <f xml:space="preserve"> IFERROR(ABS(Table1[[#This Row],[ROA 2013]]-Table1[[#This Row],[ROA 2012]]), "x")</f>
        <v>x</v>
      </c>
      <c r="BB665" s="3" t="str">
        <f xml:space="preserve"> IFERROR(ABS(Table1[[#This Row],[ROA 2014]]-Table1[[#This Row],[ROA 2013]]), "x")</f>
        <v>x</v>
      </c>
      <c r="BC665" s="3" t="str">
        <f xml:space="preserve"> IFERROR(ABS(Table1[[#This Row],[ROA 2015]]-Table1[[#This Row],[ROA 2014]]), "x")</f>
        <v>x</v>
      </c>
      <c r="BD665" s="3" t="str">
        <f xml:space="preserve"> IFERROR(ABS(Table1[[#This Row],[ROA 2016]]-Table1[[#This Row],[ROA 2015]]), "x")</f>
        <v>x</v>
      </c>
      <c r="BE665" s="3" t="str">
        <f xml:space="preserve"> IFERROR(ABS(Table1[[#This Row],[ROA 2017]]-Table1[[#This Row],[ROA 2016]]), "x")</f>
        <v>x</v>
      </c>
      <c r="BF665" s="3" t="str">
        <f xml:space="preserve"> IFERROR(ABS(Table1[[#This Row],[ROA 2018]]-Table1[[#This Row],[ROA 2017]]), "x")</f>
        <v>x</v>
      </c>
      <c r="BG665" s="3" t="str">
        <f xml:space="preserve"> IFERROR(ABS(Table1[[#This Row],[ROA 2019]]-Table1[[#This Row],[ROA 2018]]), "x")</f>
        <v>x</v>
      </c>
      <c r="BH665" s="3" t="str">
        <f xml:space="preserve"> IFERROR(ABS(Table1[[#This Row],[ROA 2020]]-Table1[[#This Row],[ROA 2019]]), "x")</f>
        <v>x</v>
      </c>
      <c r="BI665" s="3" t="str">
        <f xml:space="preserve"> IFERROR(ABS(Table1[[#This Row],[ROA 2021]]-Table1[[#This Row],[ROA 2020]]), "x")</f>
        <v>x</v>
      </c>
      <c r="BJ665" s="3" t="str">
        <f xml:space="preserve"> IFERROR(AVERAGE(Table1[[#This Row],[ROA 2013-2012]:[ROA 2021-2020]]), "x")</f>
        <v>x</v>
      </c>
      <c r="BK665" s="3" t="str">
        <f>IFERROR(AVERAGE(Table1[[#This Row],[ROA 2012]:[ROA 2021]]), "x")</f>
        <v>x</v>
      </c>
      <c r="BN665" s="1">
        <f>SUM(Table1[[#This Row],[B/M Rank]:[ROA Rank]])</f>
        <v>0</v>
      </c>
    </row>
    <row r="666" spans="1:66" x14ac:dyDescent="0.25">
      <c r="A666" s="1" t="s">
        <v>2575</v>
      </c>
      <c r="B666" s="1" t="s">
        <v>623</v>
      </c>
      <c r="C666" s="1" t="s">
        <v>616</v>
      </c>
      <c r="D666" s="1" t="s">
        <v>11</v>
      </c>
      <c r="E666" s="1" t="s">
        <v>108</v>
      </c>
      <c r="F666" s="1">
        <v>10.8</v>
      </c>
      <c r="G666" s="19"/>
      <c r="H666" s="19"/>
      <c r="I666" s="19"/>
      <c r="J666" s="19"/>
      <c r="K666" s="1"/>
      <c r="L666" s="19"/>
      <c r="M666" s="1">
        <v>2018</v>
      </c>
      <c r="T666" s="1">
        <v>0.1</v>
      </c>
      <c r="U666" s="1">
        <v>1</v>
      </c>
      <c r="V666" s="1">
        <v>0.4</v>
      </c>
      <c r="W666" s="1">
        <v>0.4</v>
      </c>
      <c r="X666" s="1">
        <v>0.4</v>
      </c>
      <c r="Z666" s="3">
        <f xml:space="preserve"> IFERROR(AVEDEV(Table1[[#This Row],[GP 2012]:[GP 2021]]) / Table1[[#This Row],[Avg GP]], "x")</f>
        <v>0.55263157894736836</v>
      </c>
      <c r="AA666" s="2">
        <f xml:space="preserve"> IFERROR(AVERAGE(Table1[[#This Row],[GP 2012]:[GP 2021]]), "x")</f>
        <v>0.47499999999999998</v>
      </c>
      <c r="AB666" s="11">
        <f>Table1[Equity]/Table1[Market Capital]</f>
        <v>-0.37037037037037035</v>
      </c>
      <c r="AI666" s="1">
        <v>2</v>
      </c>
      <c r="AJ666" s="1">
        <v>1.9</v>
      </c>
      <c r="AK666" s="1">
        <v>3.8</v>
      </c>
      <c r="AL666" s="1">
        <v>3.2</v>
      </c>
      <c r="AM666" s="1">
        <v>3.5</v>
      </c>
      <c r="AN666" s="1">
        <v>-4</v>
      </c>
      <c r="AO666" s="3" t="str">
        <f xml:space="preserve"> IFERROR(Table1[[#This Row],[GP 2012]]/Table1[[#This Row],[Total Assets 2012]], "x")</f>
        <v>x</v>
      </c>
      <c r="AP666" s="3" t="str">
        <f xml:space="preserve"> IFERROR(Table1[[#This Row],[GP 2013]]/Table1[[#This Row],[Total Assets 2013]], "x")</f>
        <v>x</v>
      </c>
      <c r="AQ666" s="3" t="str">
        <f xml:space="preserve"> IFERROR(Table1[[#This Row],[GP 2014]]/Table1[[#This Row],[Total Assets 2014]], "x")</f>
        <v>x</v>
      </c>
      <c r="AR666" s="3" t="str">
        <f xml:space="preserve"> IFERROR(Table1[[#This Row],[GP 2015]]/Table1[[#This Row],[Total Assets 2015]], "x")</f>
        <v>x</v>
      </c>
      <c r="AS666" s="3" t="str">
        <f xml:space="preserve"> IFERROR(Table1[[#This Row],[GP 2016]]/Table1[[#This Row],[Total Assets 2016]], "x")</f>
        <v>x</v>
      </c>
      <c r="AT666" s="3" t="str">
        <f xml:space="preserve"> IFERROR(Table1[[#This Row],[GP 2017]]/Table1[[#This Row],[Total Assets 2017]], "x")</f>
        <v>x</v>
      </c>
      <c r="AU666" s="3">
        <f xml:space="preserve"> IFERROR(Table1[[#This Row],[GP 2018]]/Table1[[#This Row],[Total Assets 2018]], "x")</f>
        <v>0.05</v>
      </c>
      <c r="AV666" s="3">
        <f xml:space="preserve"> IFERROR(Table1[[#This Row],[GP 2019]]/Table1[[#This Row],[Total Assets 2019]], "x")</f>
        <v>0.52631578947368418</v>
      </c>
      <c r="AW666" s="3">
        <f xml:space="preserve"> IFERROR(Table1[[#This Row],[GP 2020]]/Table1[[#This Row],[Total Assets 2020]], "x")</f>
        <v>0.10526315789473685</v>
      </c>
      <c r="AX666" s="3">
        <f xml:space="preserve"> IFERROR(Table1[[#This Row],[GP 2021]]/Table1[[#This Row],[Total Assets 2021]], "x")</f>
        <v>0.125</v>
      </c>
      <c r="AY666" s="3">
        <f xml:space="preserve"> IFERROR(Table1[[#This Row],[GP TTM]]/Table1[[#This Row],[Total Assets TTM]], "x")</f>
        <v>0.1142857142857143</v>
      </c>
      <c r="BA666" s="3" t="str">
        <f xml:space="preserve"> IFERROR(ABS(Table1[[#This Row],[ROA 2013]]-Table1[[#This Row],[ROA 2012]]), "x")</f>
        <v>x</v>
      </c>
      <c r="BB666" s="3" t="str">
        <f xml:space="preserve"> IFERROR(ABS(Table1[[#This Row],[ROA 2014]]-Table1[[#This Row],[ROA 2013]]), "x")</f>
        <v>x</v>
      </c>
      <c r="BC666" s="3" t="str">
        <f xml:space="preserve"> IFERROR(ABS(Table1[[#This Row],[ROA 2015]]-Table1[[#This Row],[ROA 2014]]), "x")</f>
        <v>x</v>
      </c>
      <c r="BD666" s="3" t="str">
        <f xml:space="preserve"> IFERROR(ABS(Table1[[#This Row],[ROA 2016]]-Table1[[#This Row],[ROA 2015]]), "x")</f>
        <v>x</v>
      </c>
      <c r="BE666" s="3" t="str">
        <f xml:space="preserve"> IFERROR(ABS(Table1[[#This Row],[ROA 2017]]-Table1[[#This Row],[ROA 2016]]), "x")</f>
        <v>x</v>
      </c>
      <c r="BF666" s="3" t="str">
        <f xml:space="preserve"> IFERROR(ABS(Table1[[#This Row],[ROA 2018]]-Table1[[#This Row],[ROA 2017]]), "x")</f>
        <v>x</v>
      </c>
      <c r="BG666" s="3">
        <f xml:space="preserve"> IFERROR(ABS(Table1[[#This Row],[ROA 2019]]-Table1[[#This Row],[ROA 2018]]), "x")</f>
        <v>0.47631578947368419</v>
      </c>
      <c r="BH666" s="3">
        <f xml:space="preserve"> IFERROR(ABS(Table1[[#This Row],[ROA 2020]]-Table1[[#This Row],[ROA 2019]]), "x")</f>
        <v>0.42105263157894735</v>
      </c>
      <c r="BI666" s="3">
        <f xml:space="preserve"> IFERROR(ABS(Table1[[#This Row],[ROA 2021]]-Table1[[#This Row],[ROA 2020]]), "x")</f>
        <v>1.973684210526315E-2</v>
      </c>
      <c r="BJ666" s="3">
        <f xml:space="preserve"> IFERROR(AVERAGE(Table1[[#This Row],[ROA 2013-2012]:[ROA 2021-2020]]), "x")</f>
        <v>0.30570175438596492</v>
      </c>
      <c r="BK666" s="3">
        <f>IFERROR(AVERAGE(Table1[[#This Row],[ROA 2012]:[ROA 2021]]), "x")</f>
        <v>0.20164473684210527</v>
      </c>
      <c r="BN666" s="1">
        <f>SUM(Table1[[#This Row],[B/M Rank]:[ROA Rank]])</f>
        <v>0</v>
      </c>
    </row>
    <row r="667" spans="1:66" x14ac:dyDescent="0.25">
      <c r="A667" s="1" t="s">
        <v>4112</v>
      </c>
      <c r="B667" s="1" t="s">
        <v>1818</v>
      </c>
      <c r="C667" s="1" t="s">
        <v>12</v>
      </c>
      <c r="D667" s="1" t="s">
        <v>11</v>
      </c>
      <c r="E667" s="1" t="s">
        <v>108</v>
      </c>
      <c r="F667" s="1">
        <v>10.8</v>
      </c>
      <c r="G667" s="19"/>
      <c r="H667" s="19"/>
      <c r="I667" s="19"/>
      <c r="J667" s="19"/>
      <c r="K667" s="1"/>
      <c r="L667" s="19"/>
      <c r="M667" s="1">
        <v>2012</v>
      </c>
      <c r="N667" s="1">
        <v>-0.7</v>
      </c>
      <c r="O667" s="1">
        <v>-0.5</v>
      </c>
      <c r="P667" s="1">
        <v>-1.2</v>
      </c>
      <c r="Q667" s="1">
        <v>-1.5</v>
      </c>
      <c r="R667" s="1">
        <v>-0.8</v>
      </c>
      <c r="S667" s="1">
        <v>-0.7</v>
      </c>
      <c r="T667" s="1">
        <v>-1.3</v>
      </c>
      <c r="U667" s="1">
        <v>-3.2</v>
      </c>
      <c r="V667" s="1">
        <v>-8.9</v>
      </c>
      <c r="W667" s="1">
        <v>-9.1</v>
      </c>
      <c r="X667" s="1">
        <v>-2.8</v>
      </c>
      <c r="Z667" s="3">
        <f xml:space="preserve"> IFERROR(AVEDEV(Table1[[#This Row],[GP 2012]:[GP 2021]]) / Table1[[#This Row],[Avg GP]], "x")</f>
        <v>-0.91971326164874545</v>
      </c>
      <c r="AA667" s="2">
        <f xml:space="preserve"> IFERROR(AVERAGE(Table1[[#This Row],[GP 2012]:[GP 2021]]), "x")</f>
        <v>-2.79</v>
      </c>
      <c r="AB667" s="11">
        <f>Table1[Equity]/Table1[Market Capital]</f>
        <v>-0.72222222222222221</v>
      </c>
      <c r="AC667" s="1">
        <v>7.3</v>
      </c>
      <c r="AD667" s="1">
        <v>9.6999999999999993</v>
      </c>
      <c r="AE667" s="1">
        <v>12.5</v>
      </c>
      <c r="AF667" s="1">
        <v>5.4</v>
      </c>
      <c r="AG667" s="1">
        <v>5.2</v>
      </c>
      <c r="AH667" s="1">
        <v>15.1</v>
      </c>
      <c r="AI667" s="1">
        <v>30</v>
      </c>
      <c r="AJ667" s="1">
        <v>61</v>
      </c>
      <c r="AK667" s="1">
        <v>57.9</v>
      </c>
      <c r="AL667" s="1">
        <v>29.3</v>
      </c>
      <c r="AM667" s="1">
        <v>28.9</v>
      </c>
      <c r="AN667" s="1">
        <v>-7.8</v>
      </c>
      <c r="AO667" s="3">
        <f xml:space="preserve"> IFERROR(Table1[[#This Row],[GP 2012]]/Table1[[#This Row],[Total Assets 2012]], "x")</f>
        <v>-9.5890410958904104E-2</v>
      </c>
      <c r="AP667" s="3">
        <f xml:space="preserve"> IFERROR(Table1[[#This Row],[GP 2013]]/Table1[[#This Row],[Total Assets 2013]], "x")</f>
        <v>-5.1546391752577324E-2</v>
      </c>
      <c r="AQ667" s="3">
        <f xml:space="preserve"> IFERROR(Table1[[#This Row],[GP 2014]]/Table1[[#This Row],[Total Assets 2014]], "x")</f>
        <v>-9.6000000000000002E-2</v>
      </c>
      <c r="AR667" s="3">
        <f xml:space="preserve"> IFERROR(Table1[[#This Row],[GP 2015]]/Table1[[#This Row],[Total Assets 2015]], "x")</f>
        <v>-0.27777777777777773</v>
      </c>
      <c r="AS667" s="3">
        <f xml:space="preserve"> IFERROR(Table1[[#This Row],[GP 2016]]/Table1[[#This Row],[Total Assets 2016]], "x")</f>
        <v>-0.15384615384615385</v>
      </c>
      <c r="AT667" s="3">
        <f xml:space="preserve"> IFERROR(Table1[[#This Row],[GP 2017]]/Table1[[#This Row],[Total Assets 2017]], "x")</f>
        <v>-4.6357615894039736E-2</v>
      </c>
      <c r="AU667" s="3">
        <f xml:space="preserve"> IFERROR(Table1[[#This Row],[GP 2018]]/Table1[[#This Row],[Total Assets 2018]], "x")</f>
        <v>-4.3333333333333335E-2</v>
      </c>
      <c r="AV667" s="3">
        <f xml:space="preserve"> IFERROR(Table1[[#This Row],[GP 2019]]/Table1[[#This Row],[Total Assets 2019]], "x")</f>
        <v>-5.2459016393442623E-2</v>
      </c>
      <c r="AW667" s="3">
        <f xml:space="preserve"> IFERROR(Table1[[#This Row],[GP 2020]]/Table1[[#This Row],[Total Assets 2020]], "x")</f>
        <v>-0.153713298791019</v>
      </c>
      <c r="AX667" s="3">
        <f xml:space="preserve"> IFERROR(Table1[[#This Row],[GP 2021]]/Table1[[#This Row],[Total Assets 2021]], "x")</f>
        <v>-0.31058020477815695</v>
      </c>
      <c r="AY667" s="3">
        <f xml:space="preserve"> IFERROR(Table1[[#This Row],[GP TTM]]/Table1[[#This Row],[Total Assets TTM]], "x")</f>
        <v>-9.6885813148788927E-2</v>
      </c>
      <c r="BA667" s="3">
        <f xml:space="preserve"> IFERROR(ABS(Table1[[#This Row],[ROA 2013]]-Table1[[#This Row],[ROA 2012]]), "x")</f>
        <v>4.434401920632678E-2</v>
      </c>
      <c r="BB667" s="3">
        <f xml:space="preserve"> IFERROR(ABS(Table1[[#This Row],[ROA 2014]]-Table1[[#This Row],[ROA 2013]]), "x")</f>
        <v>4.4453608247422678E-2</v>
      </c>
      <c r="BC667" s="3">
        <f xml:space="preserve"> IFERROR(ABS(Table1[[#This Row],[ROA 2015]]-Table1[[#This Row],[ROA 2014]]), "x")</f>
        <v>0.18177777777777773</v>
      </c>
      <c r="BD667" s="3">
        <f xml:space="preserve"> IFERROR(ABS(Table1[[#This Row],[ROA 2016]]-Table1[[#This Row],[ROA 2015]]), "x")</f>
        <v>0.12393162393162388</v>
      </c>
      <c r="BE667" s="3">
        <f xml:space="preserve"> IFERROR(ABS(Table1[[#This Row],[ROA 2017]]-Table1[[#This Row],[ROA 2016]]), "x")</f>
        <v>0.10748853795211412</v>
      </c>
      <c r="BF667" s="3">
        <f xml:space="preserve"> IFERROR(ABS(Table1[[#This Row],[ROA 2018]]-Table1[[#This Row],[ROA 2017]]), "x")</f>
        <v>3.0242825607064011E-3</v>
      </c>
      <c r="BG667" s="3">
        <f xml:space="preserve"> IFERROR(ABS(Table1[[#This Row],[ROA 2019]]-Table1[[#This Row],[ROA 2018]]), "x")</f>
        <v>9.1256830601092881E-3</v>
      </c>
      <c r="BH667" s="3">
        <f xml:space="preserve"> IFERROR(ABS(Table1[[#This Row],[ROA 2020]]-Table1[[#This Row],[ROA 2019]]), "x")</f>
        <v>0.10125428239757638</v>
      </c>
      <c r="BI667" s="3">
        <f xml:space="preserve"> IFERROR(ABS(Table1[[#This Row],[ROA 2021]]-Table1[[#This Row],[ROA 2020]]), "x")</f>
        <v>0.15686690598713796</v>
      </c>
      <c r="BJ667" s="3">
        <f xml:space="preserve"> IFERROR(AVERAGE(Table1[[#This Row],[ROA 2013-2012]:[ROA 2021-2020]]), "x")</f>
        <v>8.5807413457866133E-2</v>
      </c>
      <c r="BK667" s="3">
        <f>IFERROR(AVERAGE(Table1[[#This Row],[ROA 2012]:[ROA 2021]]), "x")</f>
        <v>-0.12815042035254048</v>
      </c>
      <c r="BN667" s="1">
        <f>SUM(Table1[[#This Row],[B/M Rank]:[ROA Rank]])</f>
        <v>0</v>
      </c>
    </row>
    <row r="668" spans="1:66" x14ac:dyDescent="0.25">
      <c r="A668" s="1" t="s">
        <v>2951</v>
      </c>
      <c r="B668" s="1" t="s">
        <v>4480</v>
      </c>
      <c r="C668" s="1" t="s">
        <v>4417</v>
      </c>
      <c r="D668" s="1" t="s">
        <v>268</v>
      </c>
      <c r="E668" s="1" t="s">
        <v>108</v>
      </c>
      <c r="F668" s="1">
        <v>10.82</v>
      </c>
      <c r="G668" s="19"/>
      <c r="H668" s="19"/>
      <c r="I668" s="19"/>
      <c r="J668" s="19"/>
      <c r="K668" s="1"/>
      <c r="L668" s="19"/>
      <c r="M668" s="1">
        <v>2012</v>
      </c>
      <c r="N668" s="1" t="s">
        <v>4368</v>
      </c>
      <c r="O668" s="1" t="s">
        <v>4368</v>
      </c>
      <c r="P668" s="1" t="s">
        <v>4368</v>
      </c>
      <c r="Q668" s="1" t="s">
        <v>4368</v>
      </c>
      <c r="R668" s="1" t="s">
        <v>4368</v>
      </c>
      <c r="S668" s="1" t="s">
        <v>4368</v>
      </c>
      <c r="T668" s="1" t="s">
        <v>4368</v>
      </c>
      <c r="U668" s="1" t="s">
        <v>4368</v>
      </c>
      <c r="V668" s="1" t="s">
        <v>4368</v>
      </c>
      <c r="W668" s="1" t="s">
        <v>4368</v>
      </c>
      <c r="X668" s="1" t="s">
        <v>4368</v>
      </c>
      <c r="Z668" s="3" t="str">
        <f xml:space="preserve"> IFERROR(AVEDEV(Table1[[#This Row],[GP 2012]:[GP 2021]]) / Table1[[#This Row],[Avg GP]], "x")</f>
        <v>x</v>
      </c>
      <c r="AA668" s="2" t="str">
        <f xml:space="preserve"> IFERROR(AVERAGE(Table1[[#This Row],[GP 2012]:[GP 2021]]), "x")</f>
        <v>x</v>
      </c>
      <c r="AB668" s="11">
        <f>Table1[Equity]/Table1[Market Capital]</f>
        <v>3.2624768946395561</v>
      </c>
      <c r="AC668" s="1">
        <v>39.299999999999997</v>
      </c>
      <c r="AD668" s="1">
        <v>37.299999999999997</v>
      </c>
      <c r="AE668" s="1">
        <v>50.5</v>
      </c>
      <c r="AF668" s="1">
        <v>44.6</v>
      </c>
      <c r="AG668" s="1">
        <v>50.5</v>
      </c>
      <c r="AH668" s="1">
        <v>57.8</v>
      </c>
      <c r="AI668" s="1">
        <v>41.8</v>
      </c>
      <c r="AJ668" s="1">
        <v>37.9</v>
      </c>
      <c r="AK668" s="1">
        <v>44.4</v>
      </c>
      <c r="AL668" s="1">
        <v>40.1</v>
      </c>
      <c r="AM668" s="1">
        <v>35.9</v>
      </c>
      <c r="AN668" s="1">
        <v>35.299999999999997</v>
      </c>
      <c r="AO668" s="3" t="str">
        <f xml:space="preserve"> IFERROR(Table1[[#This Row],[GP 2012]]/Table1[[#This Row],[Total Assets 2012]], "x")</f>
        <v>x</v>
      </c>
      <c r="AP668" s="3" t="str">
        <f xml:space="preserve"> IFERROR(Table1[[#This Row],[GP 2013]]/Table1[[#This Row],[Total Assets 2013]], "x")</f>
        <v>x</v>
      </c>
      <c r="AQ668" s="3" t="str">
        <f xml:space="preserve"> IFERROR(Table1[[#This Row],[GP 2014]]/Table1[[#This Row],[Total Assets 2014]], "x")</f>
        <v>x</v>
      </c>
      <c r="AR668" s="3" t="str">
        <f xml:space="preserve"> IFERROR(Table1[[#This Row],[GP 2015]]/Table1[[#This Row],[Total Assets 2015]], "x")</f>
        <v>x</v>
      </c>
      <c r="AS668" s="3" t="str">
        <f xml:space="preserve"> IFERROR(Table1[[#This Row],[GP 2016]]/Table1[[#This Row],[Total Assets 2016]], "x")</f>
        <v>x</v>
      </c>
      <c r="AT668" s="3" t="str">
        <f xml:space="preserve"> IFERROR(Table1[[#This Row],[GP 2017]]/Table1[[#This Row],[Total Assets 2017]], "x")</f>
        <v>x</v>
      </c>
      <c r="AU668" s="3" t="str">
        <f xml:space="preserve"> IFERROR(Table1[[#This Row],[GP 2018]]/Table1[[#This Row],[Total Assets 2018]], "x")</f>
        <v>x</v>
      </c>
      <c r="AV668" s="3" t="str">
        <f xml:space="preserve"> IFERROR(Table1[[#This Row],[GP 2019]]/Table1[[#This Row],[Total Assets 2019]], "x")</f>
        <v>x</v>
      </c>
      <c r="AW668" s="3" t="str">
        <f xml:space="preserve"> IFERROR(Table1[[#This Row],[GP 2020]]/Table1[[#This Row],[Total Assets 2020]], "x")</f>
        <v>x</v>
      </c>
      <c r="AX668" s="3" t="str">
        <f xml:space="preserve"> IFERROR(Table1[[#This Row],[GP 2021]]/Table1[[#This Row],[Total Assets 2021]], "x")</f>
        <v>x</v>
      </c>
      <c r="AY668" s="3" t="str">
        <f xml:space="preserve"> IFERROR(Table1[[#This Row],[GP TTM]]/Table1[[#This Row],[Total Assets TTM]], "x")</f>
        <v>x</v>
      </c>
      <c r="BA668" s="3" t="str">
        <f xml:space="preserve"> IFERROR(ABS(Table1[[#This Row],[ROA 2013]]-Table1[[#This Row],[ROA 2012]]), "x")</f>
        <v>x</v>
      </c>
      <c r="BB668" s="3" t="str">
        <f xml:space="preserve"> IFERROR(ABS(Table1[[#This Row],[ROA 2014]]-Table1[[#This Row],[ROA 2013]]), "x")</f>
        <v>x</v>
      </c>
      <c r="BC668" s="3" t="str">
        <f xml:space="preserve"> IFERROR(ABS(Table1[[#This Row],[ROA 2015]]-Table1[[#This Row],[ROA 2014]]), "x")</f>
        <v>x</v>
      </c>
      <c r="BD668" s="3" t="str">
        <f xml:space="preserve"> IFERROR(ABS(Table1[[#This Row],[ROA 2016]]-Table1[[#This Row],[ROA 2015]]), "x")</f>
        <v>x</v>
      </c>
      <c r="BE668" s="3" t="str">
        <f xml:space="preserve"> IFERROR(ABS(Table1[[#This Row],[ROA 2017]]-Table1[[#This Row],[ROA 2016]]), "x")</f>
        <v>x</v>
      </c>
      <c r="BF668" s="3" t="str">
        <f xml:space="preserve"> IFERROR(ABS(Table1[[#This Row],[ROA 2018]]-Table1[[#This Row],[ROA 2017]]), "x")</f>
        <v>x</v>
      </c>
      <c r="BG668" s="3" t="str">
        <f xml:space="preserve"> IFERROR(ABS(Table1[[#This Row],[ROA 2019]]-Table1[[#This Row],[ROA 2018]]), "x")</f>
        <v>x</v>
      </c>
      <c r="BH668" s="3" t="str">
        <f xml:space="preserve"> IFERROR(ABS(Table1[[#This Row],[ROA 2020]]-Table1[[#This Row],[ROA 2019]]), "x")</f>
        <v>x</v>
      </c>
      <c r="BI668" s="3" t="str">
        <f xml:space="preserve"> IFERROR(ABS(Table1[[#This Row],[ROA 2021]]-Table1[[#This Row],[ROA 2020]]), "x")</f>
        <v>x</v>
      </c>
      <c r="BJ668" s="3" t="str">
        <f xml:space="preserve"> IFERROR(AVERAGE(Table1[[#This Row],[ROA 2013-2012]:[ROA 2021-2020]]), "x")</f>
        <v>x</v>
      </c>
      <c r="BK668" s="3" t="str">
        <f>IFERROR(AVERAGE(Table1[[#This Row],[ROA 2012]:[ROA 2021]]), "x")</f>
        <v>x</v>
      </c>
      <c r="BN668" s="1">
        <f>SUM(Table1[[#This Row],[B/M Rank]:[ROA Rank]])</f>
        <v>0</v>
      </c>
    </row>
    <row r="669" spans="1:66" x14ac:dyDescent="0.25">
      <c r="A669" s="1" t="s">
        <v>4092</v>
      </c>
      <c r="B669" s="1" t="s">
        <v>1799</v>
      </c>
      <c r="C669" s="1" t="s">
        <v>12</v>
      </c>
      <c r="D669" s="1" t="s">
        <v>11</v>
      </c>
      <c r="E669" s="1" t="s">
        <v>108</v>
      </c>
      <c r="F669" s="1">
        <v>10.84</v>
      </c>
      <c r="G669" s="19"/>
      <c r="H669" s="19"/>
      <c r="I669" s="19"/>
      <c r="J669" s="19"/>
      <c r="K669" s="1"/>
      <c r="L669" s="19"/>
      <c r="M669" s="1">
        <v>2016</v>
      </c>
      <c r="R669" s="1" t="s">
        <v>4368</v>
      </c>
      <c r="S669" s="1">
        <v>-0.3</v>
      </c>
      <c r="T669" s="1">
        <v>-0.3</v>
      </c>
      <c r="U669" s="1">
        <v>-8.6</v>
      </c>
      <c r="V669" s="1">
        <v>-13.8</v>
      </c>
      <c r="W669" s="1">
        <v>-9.6999999999999993</v>
      </c>
      <c r="X669" s="1">
        <v>-10.7</v>
      </c>
      <c r="Z669" s="3">
        <f xml:space="preserve"> IFERROR(AVEDEV(Table1[[#This Row],[GP 2012]:[GP 2021]]) / Table1[[#This Row],[Avg GP]], "x")</f>
        <v>-0.76330275229357791</v>
      </c>
      <c r="AA669" s="2">
        <f xml:space="preserve"> IFERROR(AVERAGE(Table1[[#This Row],[GP 2012]:[GP 2021]]), "x")</f>
        <v>-6.5400000000000009</v>
      </c>
      <c r="AB669" s="11">
        <f>Table1[Equity]/Table1[Market Capital]</f>
        <v>3.6162361623616239</v>
      </c>
      <c r="AG669" s="1">
        <v>4.4000000000000004</v>
      </c>
      <c r="AH669" s="1">
        <v>21.5</v>
      </c>
      <c r="AI669" s="1">
        <v>67.099999999999994</v>
      </c>
      <c r="AJ669" s="1">
        <v>214.5</v>
      </c>
      <c r="AK669" s="1">
        <v>181</v>
      </c>
      <c r="AL669" s="1">
        <v>87.1</v>
      </c>
      <c r="AM669" s="1">
        <v>82.4</v>
      </c>
      <c r="AN669" s="1">
        <v>39.200000000000003</v>
      </c>
      <c r="AO669" s="3" t="str">
        <f xml:space="preserve"> IFERROR(Table1[[#This Row],[GP 2012]]/Table1[[#This Row],[Total Assets 2012]], "x")</f>
        <v>x</v>
      </c>
      <c r="AP669" s="3" t="str">
        <f xml:space="preserve"> IFERROR(Table1[[#This Row],[GP 2013]]/Table1[[#This Row],[Total Assets 2013]], "x")</f>
        <v>x</v>
      </c>
      <c r="AQ669" s="3" t="str">
        <f xml:space="preserve"> IFERROR(Table1[[#This Row],[GP 2014]]/Table1[[#This Row],[Total Assets 2014]], "x")</f>
        <v>x</v>
      </c>
      <c r="AR669" s="3" t="str">
        <f xml:space="preserve"> IFERROR(Table1[[#This Row],[GP 2015]]/Table1[[#This Row],[Total Assets 2015]], "x")</f>
        <v>x</v>
      </c>
      <c r="AS669" s="3" t="str">
        <f xml:space="preserve"> IFERROR(Table1[[#This Row],[GP 2016]]/Table1[[#This Row],[Total Assets 2016]], "x")</f>
        <v>x</v>
      </c>
      <c r="AT669" s="3">
        <f xml:space="preserve"> IFERROR(Table1[[#This Row],[GP 2017]]/Table1[[#This Row],[Total Assets 2017]], "x")</f>
        <v>-1.3953488372093023E-2</v>
      </c>
      <c r="AU669" s="3">
        <f xml:space="preserve"> IFERROR(Table1[[#This Row],[GP 2018]]/Table1[[#This Row],[Total Assets 2018]], "x")</f>
        <v>-4.4709388971684054E-3</v>
      </c>
      <c r="AV669" s="3">
        <f xml:space="preserve"> IFERROR(Table1[[#This Row],[GP 2019]]/Table1[[#This Row],[Total Assets 2019]], "x")</f>
        <v>-4.0093240093240091E-2</v>
      </c>
      <c r="AW669" s="3">
        <f xml:space="preserve"> IFERROR(Table1[[#This Row],[GP 2020]]/Table1[[#This Row],[Total Assets 2020]], "x")</f>
        <v>-7.6243093922651939E-2</v>
      </c>
      <c r="AX669" s="3">
        <f xml:space="preserve"> IFERROR(Table1[[#This Row],[GP 2021]]/Table1[[#This Row],[Total Assets 2021]], "x")</f>
        <v>-0.1113662456946039</v>
      </c>
      <c r="AY669" s="3">
        <f xml:space="preserve"> IFERROR(Table1[[#This Row],[GP TTM]]/Table1[[#This Row],[Total Assets TTM]], "x")</f>
        <v>-0.12985436893203881</v>
      </c>
      <c r="BA669" s="3" t="str">
        <f xml:space="preserve"> IFERROR(ABS(Table1[[#This Row],[ROA 2013]]-Table1[[#This Row],[ROA 2012]]), "x")</f>
        <v>x</v>
      </c>
      <c r="BB669" s="3" t="str">
        <f xml:space="preserve"> IFERROR(ABS(Table1[[#This Row],[ROA 2014]]-Table1[[#This Row],[ROA 2013]]), "x")</f>
        <v>x</v>
      </c>
      <c r="BC669" s="3" t="str">
        <f xml:space="preserve"> IFERROR(ABS(Table1[[#This Row],[ROA 2015]]-Table1[[#This Row],[ROA 2014]]), "x")</f>
        <v>x</v>
      </c>
      <c r="BD669" s="3" t="str">
        <f xml:space="preserve"> IFERROR(ABS(Table1[[#This Row],[ROA 2016]]-Table1[[#This Row],[ROA 2015]]), "x")</f>
        <v>x</v>
      </c>
      <c r="BE669" s="3" t="str">
        <f xml:space="preserve"> IFERROR(ABS(Table1[[#This Row],[ROA 2017]]-Table1[[#This Row],[ROA 2016]]), "x")</f>
        <v>x</v>
      </c>
      <c r="BF669" s="3">
        <f xml:space="preserve"> IFERROR(ABS(Table1[[#This Row],[ROA 2018]]-Table1[[#This Row],[ROA 2017]]), "x")</f>
        <v>9.4825494749246168E-3</v>
      </c>
      <c r="BG669" s="3">
        <f xml:space="preserve"> IFERROR(ABS(Table1[[#This Row],[ROA 2019]]-Table1[[#This Row],[ROA 2018]]), "x")</f>
        <v>3.5622301196071689E-2</v>
      </c>
      <c r="BH669" s="3">
        <f xml:space="preserve"> IFERROR(ABS(Table1[[#This Row],[ROA 2020]]-Table1[[#This Row],[ROA 2019]]), "x")</f>
        <v>3.6149853829411847E-2</v>
      </c>
      <c r="BI669" s="3">
        <f xml:space="preserve"> IFERROR(ABS(Table1[[#This Row],[ROA 2021]]-Table1[[#This Row],[ROA 2020]]), "x")</f>
        <v>3.5123151771951966E-2</v>
      </c>
      <c r="BJ669" s="3">
        <f xml:space="preserve"> IFERROR(AVERAGE(Table1[[#This Row],[ROA 2013-2012]:[ROA 2021-2020]]), "x")</f>
        <v>2.9094464068090027E-2</v>
      </c>
      <c r="BK669" s="3">
        <f>IFERROR(AVERAGE(Table1[[#This Row],[ROA 2012]:[ROA 2021]]), "x")</f>
        <v>-4.9225401395951475E-2</v>
      </c>
      <c r="BN669" s="1">
        <f>SUM(Table1[[#This Row],[B/M Rank]:[ROA Rank]])</f>
        <v>0</v>
      </c>
    </row>
    <row r="670" spans="1:66" x14ac:dyDescent="0.25">
      <c r="A670" s="1" t="s">
        <v>4191</v>
      </c>
      <c r="B670" s="1" t="s">
        <v>1896</v>
      </c>
      <c r="C670" s="1" t="s">
        <v>1889</v>
      </c>
      <c r="D670" s="1" t="s">
        <v>330</v>
      </c>
      <c r="E670" s="1" t="s">
        <v>108</v>
      </c>
      <c r="F670" s="1">
        <v>10.84</v>
      </c>
      <c r="G670" s="19"/>
      <c r="H670" s="19"/>
      <c r="I670" s="19"/>
      <c r="J670" s="19"/>
      <c r="K670" s="1"/>
      <c r="L670" s="19"/>
      <c r="M670" s="1">
        <v>2018</v>
      </c>
      <c r="T670" s="1" t="s">
        <v>4368</v>
      </c>
      <c r="U670" s="1" t="s">
        <v>4368</v>
      </c>
      <c r="V670" s="1">
        <v>0</v>
      </c>
      <c r="W670" s="1">
        <v>0.6</v>
      </c>
      <c r="X670" s="1">
        <v>8.6</v>
      </c>
      <c r="Z670" s="3">
        <f xml:space="preserve"> IFERROR(AVEDEV(Table1[[#This Row],[GP 2012]:[GP 2021]]) / Table1[[#This Row],[Avg GP]], "x")</f>
        <v>1</v>
      </c>
      <c r="AA670" s="2">
        <f xml:space="preserve"> IFERROR(AVERAGE(Table1[[#This Row],[GP 2012]:[GP 2021]]), "x")</f>
        <v>0.3</v>
      </c>
      <c r="AB670" s="11">
        <f>Table1[Equity]/Table1[Market Capital]</f>
        <v>1.9372693726937269</v>
      </c>
      <c r="AI670" s="1">
        <v>1.2</v>
      </c>
      <c r="AJ670" s="1">
        <v>0.2</v>
      </c>
      <c r="AK670" s="1">
        <v>0.1</v>
      </c>
      <c r="AL670" s="1">
        <v>23.4</v>
      </c>
      <c r="AM670" s="1">
        <v>40.5</v>
      </c>
      <c r="AN670" s="1">
        <v>21</v>
      </c>
      <c r="AO670" s="3" t="str">
        <f xml:space="preserve"> IFERROR(Table1[[#This Row],[GP 2012]]/Table1[[#This Row],[Total Assets 2012]], "x")</f>
        <v>x</v>
      </c>
      <c r="AP670" s="3" t="str">
        <f xml:space="preserve"> IFERROR(Table1[[#This Row],[GP 2013]]/Table1[[#This Row],[Total Assets 2013]], "x")</f>
        <v>x</v>
      </c>
      <c r="AQ670" s="3" t="str">
        <f xml:space="preserve"> IFERROR(Table1[[#This Row],[GP 2014]]/Table1[[#This Row],[Total Assets 2014]], "x")</f>
        <v>x</v>
      </c>
      <c r="AR670" s="3" t="str">
        <f xml:space="preserve"> IFERROR(Table1[[#This Row],[GP 2015]]/Table1[[#This Row],[Total Assets 2015]], "x")</f>
        <v>x</v>
      </c>
      <c r="AS670" s="3" t="str">
        <f xml:space="preserve"> IFERROR(Table1[[#This Row],[GP 2016]]/Table1[[#This Row],[Total Assets 2016]], "x")</f>
        <v>x</v>
      </c>
      <c r="AT670" s="3" t="str">
        <f xml:space="preserve"> IFERROR(Table1[[#This Row],[GP 2017]]/Table1[[#This Row],[Total Assets 2017]], "x")</f>
        <v>x</v>
      </c>
      <c r="AU670" s="3" t="str">
        <f xml:space="preserve"> IFERROR(Table1[[#This Row],[GP 2018]]/Table1[[#This Row],[Total Assets 2018]], "x")</f>
        <v>x</v>
      </c>
      <c r="AV670" s="3" t="str">
        <f xml:space="preserve"> IFERROR(Table1[[#This Row],[GP 2019]]/Table1[[#This Row],[Total Assets 2019]], "x")</f>
        <v>x</v>
      </c>
      <c r="AW670" s="3">
        <f xml:space="preserve"> IFERROR(Table1[[#This Row],[GP 2020]]/Table1[[#This Row],[Total Assets 2020]], "x")</f>
        <v>0</v>
      </c>
      <c r="AX670" s="3">
        <f xml:space="preserve"> IFERROR(Table1[[#This Row],[GP 2021]]/Table1[[#This Row],[Total Assets 2021]], "x")</f>
        <v>2.564102564102564E-2</v>
      </c>
      <c r="AY670" s="3">
        <f xml:space="preserve"> IFERROR(Table1[[#This Row],[GP TTM]]/Table1[[#This Row],[Total Assets TTM]], "x")</f>
        <v>0.21234567901234566</v>
      </c>
      <c r="BA670" s="3" t="str">
        <f xml:space="preserve"> IFERROR(ABS(Table1[[#This Row],[ROA 2013]]-Table1[[#This Row],[ROA 2012]]), "x")</f>
        <v>x</v>
      </c>
      <c r="BB670" s="3" t="str">
        <f xml:space="preserve"> IFERROR(ABS(Table1[[#This Row],[ROA 2014]]-Table1[[#This Row],[ROA 2013]]), "x")</f>
        <v>x</v>
      </c>
      <c r="BC670" s="3" t="str">
        <f xml:space="preserve"> IFERROR(ABS(Table1[[#This Row],[ROA 2015]]-Table1[[#This Row],[ROA 2014]]), "x")</f>
        <v>x</v>
      </c>
      <c r="BD670" s="3" t="str">
        <f xml:space="preserve"> IFERROR(ABS(Table1[[#This Row],[ROA 2016]]-Table1[[#This Row],[ROA 2015]]), "x")</f>
        <v>x</v>
      </c>
      <c r="BE670" s="3" t="str">
        <f xml:space="preserve"> IFERROR(ABS(Table1[[#This Row],[ROA 2017]]-Table1[[#This Row],[ROA 2016]]), "x")</f>
        <v>x</v>
      </c>
      <c r="BF670" s="3" t="str">
        <f xml:space="preserve"> IFERROR(ABS(Table1[[#This Row],[ROA 2018]]-Table1[[#This Row],[ROA 2017]]), "x")</f>
        <v>x</v>
      </c>
      <c r="BG670" s="3" t="str">
        <f xml:space="preserve"> IFERROR(ABS(Table1[[#This Row],[ROA 2019]]-Table1[[#This Row],[ROA 2018]]), "x")</f>
        <v>x</v>
      </c>
      <c r="BH670" s="3" t="str">
        <f xml:space="preserve"> IFERROR(ABS(Table1[[#This Row],[ROA 2020]]-Table1[[#This Row],[ROA 2019]]), "x")</f>
        <v>x</v>
      </c>
      <c r="BI670" s="3">
        <f xml:space="preserve"> IFERROR(ABS(Table1[[#This Row],[ROA 2021]]-Table1[[#This Row],[ROA 2020]]), "x")</f>
        <v>2.564102564102564E-2</v>
      </c>
      <c r="BJ670" s="3">
        <f xml:space="preserve"> IFERROR(AVERAGE(Table1[[#This Row],[ROA 2013-2012]:[ROA 2021-2020]]), "x")</f>
        <v>2.564102564102564E-2</v>
      </c>
      <c r="BK670" s="3">
        <f>IFERROR(AVERAGE(Table1[[#This Row],[ROA 2012]:[ROA 2021]]), "x")</f>
        <v>1.282051282051282E-2</v>
      </c>
      <c r="BN670" s="1">
        <f>SUM(Table1[[#This Row],[B/M Rank]:[ROA Rank]])</f>
        <v>0</v>
      </c>
    </row>
    <row r="671" spans="1:66" x14ac:dyDescent="0.25">
      <c r="A671" s="1" t="s">
        <v>3230</v>
      </c>
      <c r="B671" s="1" t="s">
        <v>1117</v>
      </c>
      <c r="C671" s="1" t="s">
        <v>4417</v>
      </c>
      <c r="D671" s="1" t="s">
        <v>268</v>
      </c>
      <c r="E671" s="1" t="s">
        <v>108</v>
      </c>
      <c r="F671" s="1">
        <v>10.85</v>
      </c>
      <c r="G671" s="19"/>
      <c r="H671" s="19"/>
      <c r="I671" s="19"/>
      <c r="J671" s="19"/>
      <c r="K671" s="1"/>
      <c r="L671" s="19"/>
      <c r="M671" s="1">
        <v>2018</v>
      </c>
      <c r="S671" s="1">
        <v>0</v>
      </c>
      <c r="T671" s="1">
        <v>0</v>
      </c>
      <c r="U671" s="1">
        <v>-0.1</v>
      </c>
      <c r="V671" s="1">
        <v>0</v>
      </c>
      <c r="W671" s="1">
        <v>0</v>
      </c>
      <c r="X671" s="1">
        <v>0</v>
      </c>
      <c r="Z671" s="3">
        <f xml:space="preserve"> IFERROR(AVEDEV(Table1[[#This Row],[GP 2012]:[GP 2021]]) / Table1[[#This Row],[Avg GP]], "x")</f>
        <v>-1.5999999999999996</v>
      </c>
      <c r="AA671" s="2">
        <f xml:space="preserve"> IFERROR(AVERAGE(Table1[[#This Row],[GP 2012]:[GP 2021]]), "x")</f>
        <v>-0.02</v>
      </c>
      <c r="AB671" s="11">
        <f>Table1[Equity]/Table1[Market Capital]</f>
        <v>0.56221198156682028</v>
      </c>
      <c r="AH671" s="1">
        <v>0.4</v>
      </c>
      <c r="AI671" s="1">
        <v>0.5</v>
      </c>
      <c r="AJ671" s="1">
        <v>1.7</v>
      </c>
      <c r="AK671" s="1">
        <v>3.3</v>
      </c>
      <c r="AL671" s="1">
        <v>6.5</v>
      </c>
      <c r="AM671" s="1">
        <v>6.5</v>
      </c>
      <c r="AN671" s="1">
        <v>6.1</v>
      </c>
      <c r="AO671" s="3" t="str">
        <f xml:space="preserve"> IFERROR(Table1[[#This Row],[GP 2012]]/Table1[[#This Row],[Total Assets 2012]], "x")</f>
        <v>x</v>
      </c>
      <c r="AP671" s="3" t="str">
        <f xml:space="preserve"> IFERROR(Table1[[#This Row],[GP 2013]]/Table1[[#This Row],[Total Assets 2013]], "x")</f>
        <v>x</v>
      </c>
      <c r="AQ671" s="3" t="str">
        <f xml:space="preserve"> IFERROR(Table1[[#This Row],[GP 2014]]/Table1[[#This Row],[Total Assets 2014]], "x")</f>
        <v>x</v>
      </c>
      <c r="AR671" s="3" t="str">
        <f xml:space="preserve"> IFERROR(Table1[[#This Row],[GP 2015]]/Table1[[#This Row],[Total Assets 2015]], "x")</f>
        <v>x</v>
      </c>
      <c r="AS671" s="3" t="str">
        <f xml:space="preserve"> IFERROR(Table1[[#This Row],[GP 2016]]/Table1[[#This Row],[Total Assets 2016]], "x")</f>
        <v>x</v>
      </c>
      <c r="AT671" s="3">
        <f xml:space="preserve"> IFERROR(Table1[[#This Row],[GP 2017]]/Table1[[#This Row],[Total Assets 2017]], "x")</f>
        <v>0</v>
      </c>
      <c r="AU671" s="3">
        <f xml:space="preserve"> IFERROR(Table1[[#This Row],[GP 2018]]/Table1[[#This Row],[Total Assets 2018]], "x")</f>
        <v>0</v>
      </c>
      <c r="AV671" s="3">
        <f xml:space="preserve"> IFERROR(Table1[[#This Row],[GP 2019]]/Table1[[#This Row],[Total Assets 2019]], "x")</f>
        <v>-5.8823529411764712E-2</v>
      </c>
      <c r="AW671" s="3">
        <f xml:space="preserve"> IFERROR(Table1[[#This Row],[GP 2020]]/Table1[[#This Row],[Total Assets 2020]], "x")</f>
        <v>0</v>
      </c>
      <c r="AX671" s="3">
        <f xml:space="preserve"> IFERROR(Table1[[#This Row],[GP 2021]]/Table1[[#This Row],[Total Assets 2021]], "x")</f>
        <v>0</v>
      </c>
      <c r="AY671" s="3">
        <f xml:space="preserve"> IFERROR(Table1[[#This Row],[GP TTM]]/Table1[[#This Row],[Total Assets TTM]], "x")</f>
        <v>0</v>
      </c>
      <c r="BA671" s="3" t="str">
        <f xml:space="preserve"> IFERROR(ABS(Table1[[#This Row],[ROA 2013]]-Table1[[#This Row],[ROA 2012]]), "x")</f>
        <v>x</v>
      </c>
      <c r="BB671" s="3" t="str">
        <f xml:space="preserve"> IFERROR(ABS(Table1[[#This Row],[ROA 2014]]-Table1[[#This Row],[ROA 2013]]), "x")</f>
        <v>x</v>
      </c>
      <c r="BC671" s="3" t="str">
        <f xml:space="preserve"> IFERROR(ABS(Table1[[#This Row],[ROA 2015]]-Table1[[#This Row],[ROA 2014]]), "x")</f>
        <v>x</v>
      </c>
      <c r="BD671" s="3" t="str">
        <f xml:space="preserve"> IFERROR(ABS(Table1[[#This Row],[ROA 2016]]-Table1[[#This Row],[ROA 2015]]), "x")</f>
        <v>x</v>
      </c>
      <c r="BE671" s="3" t="str">
        <f xml:space="preserve"> IFERROR(ABS(Table1[[#This Row],[ROA 2017]]-Table1[[#This Row],[ROA 2016]]), "x")</f>
        <v>x</v>
      </c>
      <c r="BF671" s="3">
        <f xml:space="preserve"> IFERROR(ABS(Table1[[#This Row],[ROA 2018]]-Table1[[#This Row],[ROA 2017]]), "x")</f>
        <v>0</v>
      </c>
      <c r="BG671" s="3">
        <f xml:space="preserve"> IFERROR(ABS(Table1[[#This Row],[ROA 2019]]-Table1[[#This Row],[ROA 2018]]), "x")</f>
        <v>5.8823529411764712E-2</v>
      </c>
      <c r="BH671" s="3">
        <f xml:space="preserve"> IFERROR(ABS(Table1[[#This Row],[ROA 2020]]-Table1[[#This Row],[ROA 2019]]), "x")</f>
        <v>5.8823529411764712E-2</v>
      </c>
      <c r="BI671" s="3">
        <f xml:space="preserve"> IFERROR(ABS(Table1[[#This Row],[ROA 2021]]-Table1[[#This Row],[ROA 2020]]), "x")</f>
        <v>0</v>
      </c>
      <c r="BJ671" s="3">
        <f xml:space="preserve"> IFERROR(AVERAGE(Table1[[#This Row],[ROA 2013-2012]:[ROA 2021-2020]]), "x")</f>
        <v>2.9411764705882356E-2</v>
      </c>
      <c r="BK671" s="3">
        <f>IFERROR(AVERAGE(Table1[[#This Row],[ROA 2012]:[ROA 2021]]), "x")</f>
        <v>-1.1764705882352943E-2</v>
      </c>
      <c r="BN671" s="1">
        <f>SUM(Table1[[#This Row],[B/M Rank]:[ROA Rank]])</f>
        <v>0</v>
      </c>
    </row>
    <row r="672" spans="1:66" x14ac:dyDescent="0.25">
      <c r="A672" s="1" t="s">
        <v>3247</v>
      </c>
      <c r="B672" s="1" t="s">
        <v>4584</v>
      </c>
      <c r="C672" s="1" t="s">
        <v>4417</v>
      </c>
      <c r="D672" s="1" t="s">
        <v>268</v>
      </c>
      <c r="E672" s="1" t="s">
        <v>108</v>
      </c>
      <c r="F672" s="1">
        <v>10.87</v>
      </c>
      <c r="G672" s="19"/>
      <c r="H672" s="19"/>
      <c r="I672" s="19"/>
      <c r="J672" s="19"/>
      <c r="K672" s="1"/>
      <c r="L672" s="19"/>
      <c r="M672" s="1">
        <v>2012</v>
      </c>
      <c r="N672" s="1" t="s">
        <v>4368</v>
      </c>
      <c r="O672" s="1" t="s">
        <v>4368</v>
      </c>
      <c r="P672" s="1" t="s">
        <v>4368</v>
      </c>
      <c r="Q672" s="1" t="s">
        <v>4368</v>
      </c>
      <c r="R672" s="1" t="s">
        <v>4368</v>
      </c>
      <c r="S672" s="1" t="s">
        <v>4368</v>
      </c>
      <c r="T672" s="1" t="s">
        <v>4368</v>
      </c>
      <c r="U672" s="1" t="s">
        <v>4368</v>
      </c>
      <c r="V672" s="1" t="s">
        <v>4368</v>
      </c>
      <c r="W672" s="1" t="s">
        <v>4368</v>
      </c>
      <c r="X672" s="1" t="s">
        <v>4368</v>
      </c>
      <c r="Z672" s="3" t="str">
        <f xml:space="preserve"> IFERROR(AVEDEV(Table1[[#This Row],[GP 2012]:[GP 2021]]) / Table1[[#This Row],[Avg GP]], "x")</f>
        <v>x</v>
      </c>
      <c r="AA672" s="2" t="str">
        <f xml:space="preserve"> IFERROR(AVERAGE(Table1[[#This Row],[GP 2012]:[GP 2021]]), "x")</f>
        <v>x</v>
      </c>
      <c r="AB672" s="11">
        <f>Table1[Equity]/Table1[Market Capital]</f>
        <v>0.33118675252989882</v>
      </c>
      <c r="AC672" s="1">
        <v>1.8</v>
      </c>
      <c r="AD672" s="1">
        <v>0.8</v>
      </c>
      <c r="AE672" s="1">
        <v>0.4</v>
      </c>
      <c r="AF672" s="1">
        <v>0.4</v>
      </c>
      <c r="AG672" s="1">
        <v>0.7</v>
      </c>
      <c r="AH672" s="1">
        <v>0.7</v>
      </c>
      <c r="AI672" s="1">
        <v>0.7</v>
      </c>
      <c r="AJ672" s="1">
        <v>1.1000000000000001</v>
      </c>
      <c r="AK672" s="1">
        <v>2.5</v>
      </c>
      <c r="AL672" s="1">
        <v>3.9</v>
      </c>
      <c r="AM672" s="1">
        <v>4</v>
      </c>
      <c r="AN672" s="1">
        <v>3.6</v>
      </c>
      <c r="AO672" s="3" t="str">
        <f xml:space="preserve"> IFERROR(Table1[[#This Row],[GP 2012]]/Table1[[#This Row],[Total Assets 2012]], "x")</f>
        <v>x</v>
      </c>
      <c r="AP672" s="3" t="str">
        <f xml:space="preserve"> IFERROR(Table1[[#This Row],[GP 2013]]/Table1[[#This Row],[Total Assets 2013]], "x")</f>
        <v>x</v>
      </c>
      <c r="AQ672" s="3" t="str">
        <f xml:space="preserve"> IFERROR(Table1[[#This Row],[GP 2014]]/Table1[[#This Row],[Total Assets 2014]], "x")</f>
        <v>x</v>
      </c>
      <c r="AR672" s="3" t="str">
        <f xml:space="preserve"> IFERROR(Table1[[#This Row],[GP 2015]]/Table1[[#This Row],[Total Assets 2015]], "x")</f>
        <v>x</v>
      </c>
      <c r="AS672" s="3" t="str">
        <f xml:space="preserve"> IFERROR(Table1[[#This Row],[GP 2016]]/Table1[[#This Row],[Total Assets 2016]], "x")</f>
        <v>x</v>
      </c>
      <c r="AT672" s="3" t="str">
        <f xml:space="preserve"> IFERROR(Table1[[#This Row],[GP 2017]]/Table1[[#This Row],[Total Assets 2017]], "x")</f>
        <v>x</v>
      </c>
      <c r="AU672" s="3" t="str">
        <f xml:space="preserve"> IFERROR(Table1[[#This Row],[GP 2018]]/Table1[[#This Row],[Total Assets 2018]], "x")</f>
        <v>x</v>
      </c>
      <c r="AV672" s="3" t="str">
        <f xml:space="preserve"> IFERROR(Table1[[#This Row],[GP 2019]]/Table1[[#This Row],[Total Assets 2019]], "x")</f>
        <v>x</v>
      </c>
      <c r="AW672" s="3" t="str">
        <f xml:space="preserve"> IFERROR(Table1[[#This Row],[GP 2020]]/Table1[[#This Row],[Total Assets 2020]], "x")</f>
        <v>x</v>
      </c>
      <c r="AX672" s="3" t="str">
        <f xml:space="preserve"> IFERROR(Table1[[#This Row],[GP 2021]]/Table1[[#This Row],[Total Assets 2021]], "x")</f>
        <v>x</v>
      </c>
      <c r="AY672" s="3" t="str">
        <f xml:space="preserve"> IFERROR(Table1[[#This Row],[GP TTM]]/Table1[[#This Row],[Total Assets TTM]], "x")</f>
        <v>x</v>
      </c>
      <c r="BA672" s="3" t="str">
        <f xml:space="preserve"> IFERROR(ABS(Table1[[#This Row],[ROA 2013]]-Table1[[#This Row],[ROA 2012]]), "x")</f>
        <v>x</v>
      </c>
      <c r="BB672" s="3" t="str">
        <f xml:space="preserve"> IFERROR(ABS(Table1[[#This Row],[ROA 2014]]-Table1[[#This Row],[ROA 2013]]), "x")</f>
        <v>x</v>
      </c>
      <c r="BC672" s="3" t="str">
        <f xml:space="preserve"> IFERROR(ABS(Table1[[#This Row],[ROA 2015]]-Table1[[#This Row],[ROA 2014]]), "x")</f>
        <v>x</v>
      </c>
      <c r="BD672" s="3" t="str">
        <f xml:space="preserve"> IFERROR(ABS(Table1[[#This Row],[ROA 2016]]-Table1[[#This Row],[ROA 2015]]), "x")</f>
        <v>x</v>
      </c>
      <c r="BE672" s="3" t="str">
        <f xml:space="preserve"> IFERROR(ABS(Table1[[#This Row],[ROA 2017]]-Table1[[#This Row],[ROA 2016]]), "x")</f>
        <v>x</v>
      </c>
      <c r="BF672" s="3" t="str">
        <f xml:space="preserve"> IFERROR(ABS(Table1[[#This Row],[ROA 2018]]-Table1[[#This Row],[ROA 2017]]), "x")</f>
        <v>x</v>
      </c>
      <c r="BG672" s="3" t="str">
        <f xml:space="preserve"> IFERROR(ABS(Table1[[#This Row],[ROA 2019]]-Table1[[#This Row],[ROA 2018]]), "x")</f>
        <v>x</v>
      </c>
      <c r="BH672" s="3" t="str">
        <f xml:space="preserve"> IFERROR(ABS(Table1[[#This Row],[ROA 2020]]-Table1[[#This Row],[ROA 2019]]), "x")</f>
        <v>x</v>
      </c>
      <c r="BI672" s="3" t="str">
        <f xml:space="preserve"> IFERROR(ABS(Table1[[#This Row],[ROA 2021]]-Table1[[#This Row],[ROA 2020]]), "x")</f>
        <v>x</v>
      </c>
      <c r="BJ672" s="3" t="str">
        <f xml:space="preserve"> IFERROR(AVERAGE(Table1[[#This Row],[ROA 2013-2012]:[ROA 2021-2020]]), "x")</f>
        <v>x</v>
      </c>
      <c r="BK672" s="3" t="str">
        <f>IFERROR(AVERAGE(Table1[[#This Row],[ROA 2012]:[ROA 2021]]), "x")</f>
        <v>x</v>
      </c>
      <c r="BN672" s="1">
        <f>SUM(Table1[[#This Row],[B/M Rank]:[ROA Rank]])</f>
        <v>0</v>
      </c>
    </row>
    <row r="673" spans="1:66" x14ac:dyDescent="0.25">
      <c r="A673" s="1" t="s">
        <v>2196</v>
      </c>
      <c r="B673" s="1" t="s">
        <v>240</v>
      </c>
      <c r="C673" s="1" t="s">
        <v>4374</v>
      </c>
      <c r="D673" s="1" t="s">
        <v>142</v>
      </c>
      <c r="E673" s="1" t="s">
        <v>108</v>
      </c>
      <c r="F673" s="1">
        <v>10.91</v>
      </c>
      <c r="G673" s="19"/>
      <c r="H673" s="19"/>
      <c r="I673" s="19"/>
      <c r="J673" s="19"/>
      <c r="K673" s="1"/>
      <c r="L673" s="19"/>
      <c r="M673" s="1">
        <v>2015</v>
      </c>
      <c r="Q673" s="1" t="s">
        <v>4368</v>
      </c>
      <c r="R673" s="1" t="s">
        <v>4368</v>
      </c>
      <c r="S673" s="1">
        <v>0.1</v>
      </c>
      <c r="T673" s="1">
        <v>0.2</v>
      </c>
      <c r="U673" s="1">
        <v>1.2</v>
      </c>
      <c r="V673" s="1">
        <v>-2.5</v>
      </c>
      <c r="W673" s="1">
        <v>1.4</v>
      </c>
      <c r="X673" s="1">
        <v>1.1000000000000001</v>
      </c>
      <c r="Z673" s="3">
        <f xml:space="preserve"> IFERROR(AVEDEV(Table1[[#This Row],[GP 2012]:[GP 2021]]) / Table1[[#This Row],[Avg GP]], "x")</f>
        <v>12.900000000000002</v>
      </c>
      <c r="AA673" s="2">
        <f xml:space="preserve"> IFERROR(AVERAGE(Table1[[#This Row],[GP 2012]:[GP 2021]]), "x")</f>
        <v>7.9999999999999988E-2</v>
      </c>
      <c r="AB673" s="11">
        <f>Table1[Equity]/Table1[Market Capital]</f>
        <v>1.1824014665444547</v>
      </c>
      <c r="AF673" s="1">
        <v>0.5</v>
      </c>
      <c r="AG673" s="1">
        <v>4.0999999999999996</v>
      </c>
      <c r="AH673" s="1">
        <v>20</v>
      </c>
      <c r="AI673" s="1">
        <v>17.8</v>
      </c>
      <c r="AJ673" s="1">
        <v>22.6</v>
      </c>
      <c r="AK673" s="1">
        <v>19</v>
      </c>
      <c r="AL673" s="1">
        <v>19.5</v>
      </c>
      <c r="AM673" s="1">
        <v>18.399999999999999</v>
      </c>
      <c r="AN673" s="1">
        <v>12.9</v>
      </c>
      <c r="AO673" s="3" t="str">
        <f xml:space="preserve"> IFERROR(Table1[[#This Row],[GP 2012]]/Table1[[#This Row],[Total Assets 2012]], "x")</f>
        <v>x</v>
      </c>
      <c r="AP673" s="3" t="str">
        <f xml:space="preserve"> IFERROR(Table1[[#This Row],[GP 2013]]/Table1[[#This Row],[Total Assets 2013]], "x")</f>
        <v>x</v>
      </c>
      <c r="AQ673" s="3" t="str">
        <f xml:space="preserve"> IFERROR(Table1[[#This Row],[GP 2014]]/Table1[[#This Row],[Total Assets 2014]], "x")</f>
        <v>x</v>
      </c>
      <c r="AR673" s="3" t="str">
        <f xml:space="preserve"> IFERROR(Table1[[#This Row],[GP 2015]]/Table1[[#This Row],[Total Assets 2015]], "x")</f>
        <v>x</v>
      </c>
      <c r="AS673" s="3" t="str">
        <f xml:space="preserve"> IFERROR(Table1[[#This Row],[GP 2016]]/Table1[[#This Row],[Total Assets 2016]], "x")</f>
        <v>x</v>
      </c>
      <c r="AT673" s="3">
        <f xml:space="preserve"> IFERROR(Table1[[#This Row],[GP 2017]]/Table1[[#This Row],[Total Assets 2017]], "x")</f>
        <v>5.0000000000000001E-3</v>
      </c>
      <c r="AU673" s="3">
        <f xml:space="preserve"> IFERROR(Table1[[#This Row],[GP 2018]]/Table1[[#This Row],[Total Assets 2018]], "x")</f>
        <v>1.1235955056179775E-2</v>
      </c>
      <c r="AV673" s="3">
        <f xml:space="preserve"> IFERROR(Table1[[#This Row],[GP 2019]]/Table1[[#This Row],[Total Assets 2019]], "x")</f>
        <v>5.3097345132743355E-2</v>
      </c>
      <c r="AW673" s="3">
        <f xml:space="preserve"> IFERROR(Table1[[#This Row],[GP 2020]]/Table1[[#This Row],[Total Assets 2020]], "x")</f>
        <v>-0.13157894736842105</v>
      </c>
      <c r="AX673" s="3">
        <f xml:space="preserve"> IFERROR(Table1[[#This Row],[GP 2021]]/Table1[[#This Row],[Total Assets 2021]], "x")</f>
        <v>7.179487179487179E-2</v>
      </c>
      <c r="AY673" s="3">
        <f xml:space="preserve"> IFERROR(Table1[[#This Row],[GP TTM]]/Table1[[#This Row],[Total Assets TTM]], "x")</f>
        <v>5.9782608695652183E-2</v>
      </c>
      <c r="BA673" s="3" t="str">
        <f xml:space="preserve"> IFERROR(ABS(Table1[[#This Row],[ROA 2013]]-Table1[[#This Row],[ROA 2012]]), "x")</f>
        <v>x</v>
      </c>
      <c r="BB673" s="3" t="str">
        <f xml:space="preserve"> IFERROR(ABS(Table1[[#This Row],[ROA 2014]]-Table1[[#This Row],[ROA 2013]]), "x")</f>
        <v>x</v>
      </c>
      <c r="BC673" s="3" t="str">
        <f xml:space="preserve"> IFERROR(ABS(Table1[[#This Row],[ROA 2015]]-Table1[[#This Row],[ROA 2014]]), "x")</f>
        <v>x</v>
      </c>
      <c r="BD673" s="3" t="str">
        <f xml:space="preserve"> IFERROR(ABS(Table1[[#This Row],[ROA 2016]]-Table1[[#This Row],[ROA 2015]]), "x")</f>
        <v>x</v>
      </c>
      <c r="BE673" s="3" t="str">
        <f xml:space="preserve"> IFERROR(ABS(Table1[[#This Row],[ROA 2017]]-Table1[[#This Row],[ROA 2016]]), "x")</f>
        <v>x</v>
      </c>
      <c r="BF673" s="3">
        <f xml:space="preserve"> IFERROR(ABS(Table1[[#This Row],[ROA 2018]]-Table1[[#This Row],[ROA 2017]]), "x")</f>
        <v>6.2359550561797749E-3</v>
      </c>
      <c r="BG673" s="3">
        <f xml:space="preserve"> IFERROR(ABS(Table1[[#This Row],[ROA 2019]]-Table1[[#This Row],[ROA 2018]]), "x")</f>
        <v>4.186139007656358E-2</v>
      </c>
      <c r="BH673" s="3">
        <f xml:space="preserve"> IFERROR(ABS(Table1[[#This Row],[ROA 2020]]-Table1[[#This Row],[ROA 2019]]), "x")</f>
        <v>0.18467629250116441</v>
      </c>
      <c r="BI673" s="3">
        <f xml:space="preserve"> IFERROR(ABS(Table1[[#This Row],[ROA 2021]]-Table1[[#This Row],[ROA 2020]]), "x")</f>
        <v>0.20337381916329283</v>
      </c>
      <c r="BJ673" s="3">
        <f xml:space="preserve"> IFERROR(AVERAGE(Table1[[#This Row],[ROA 2013-2012]:[ROA 2021-2020]]), "x")</f>
        <v>0.10903686419930014</v>
      </c>
      <c r="BK673" s="3">
        <f>IFERROR(AVERAGE(Table1[[#This Row],[ROA 2012]:[ROA 2021]]), "x")</f>
        <v>1.9098449230747743E-3</v>
      </c>
      <c r="BN673" s="1">
        <f>SUM(Table1[[#This Row],[B/M Rank]:[ROA Rank]])</f>
        <v>0</v>
      </c>
    </row>
    <row r="674" spans="1:66" x14ac:dyDescent="0.25">
      <c r="A674" s="1" t="s">
        <v>2632</v>
      </c>
      <c r="B674" s="1" t="s">
        <v>682</v>
      </c>
      <c r="C674" s="1" t="s">
        <v>665</v>
      </c>
      <c r="D674" s="1" t="s">
        <v>399</v>
      </c>
      <c r="E674" s="1" t="s">
        <v>108</v>
      </c>
      <c r="F674" s="1">
        <v>10.92</v>
      </c>
      <c r="G674" s="19"/>
      <c r="H674" s="19"/>
      <c r="I674" s="19"/>
      <c r="J674" s="19"/>
      <c r="K674" s="1"/>
      <c r="L674" s="19"/>
      <c r="M674" s="1">
        <v>2016</v>
      </c>
      <c r="R674" s="1">
        <v>0.2</v>
      </c>
      <c r="S674" s="1">
        <v>0.1</v>
      </c>
      <c r="T674" s="1">
        <v>0.9</v>
      </c>
      <c r="U674" s="1">
        <v>0.8</v>
      </c>
      <c r="V674" s="1">
        <v>1.3</v>
      </c>
      <c r="W674" s="1">
        <v>2.1</v>
      </c>
      <c r="X674" s="1">
        <v>1.9</v>
      </c>
      <c r="Z674" s="3">
        <f xml:space="preserve"> IFERROR(AVEDEV(Table1[[#This Row],[GP 2012]:[GP 2021]]) / Table1[[#This Row],[Avg GP]], "x")</f>
        <v>0.59259259259259256</v>
      </c>
      <c r="AA674" s="2">
        <f xml:space="preserve"> IFERROR(AVERAGE(Table1[[#This Row],[GP 2012]:[GP 2021]]), "x")</f>
        <v>0.9</v>
      </c>
      <c r="AB674" s="11">
        <f>Table1[Equity]/Table1[Market Capital]</f>
        <v>-0.13736263736263737</v>
      </c>
      <c r="AG674" s="1">
        <v>2.5</v>
      </c>
      <c r="AH674" s="1">
        <v>3.7</v>
      </c>
      <c r="AI674" s="1">
        <v>4.5</v>
      </c>
      <c r="AJ674" s="1">
        <v>5.3</v>
      </c>
      <c r="AK674" s="1">
        <v>8.4</v>
      </c>
      <c r="AL674" s="1">
        <v>11.2</v>
      </c>
      <c r="AM674" s="1">
        <v>10</v>
      </c>
      <c r="AN674" s="1">
        <v>-1.5</v>
      </c>
      <c r="AO674" s="3" t="str">
        <f xml:space="preserve"> IFERROR(Table1[[#This Row],[GP 2012]]/Table1[[#This Row],[Total Assets 2012]], "x")</f>
        <v>x</v>
      </c>
      <c r="AP674" s="3" t="str">
        <f xml:space="preserve"> IFERROR(Table1[[#This Row],[GP 2013]]/Table1[[#This Row],[Total Assets 2013]], "x")</f>
        <v>x</v>
      </c>
      <c r="AQ674" s="3" t="str">
        <f xml:space="preserve"> IFERROR(Table1[[#This Row],[GP 2014]]/Table1[[#This Row],[Total Assets 2014]], "x")</f>
        <v>x</v>
      </c>
      <c r="AR674" s="3" t="str">
        <f xml:space="preserve"> IFERROR(Table1[[#This Row],[GP 2015]]/Table1[[#This Row],[Total Assets 2015]], "x")</f>
        <v>x</v>
      </c>
      <c r="AS674" s="3">
        <f xml:space="preserve"> IFERROR(Table1[[#This Row],[GP 2016]]/Table1[[#This Row],[Total Assets 2016]], "x")</f>
        <v>0.08</v>
      </c>
      <c r="AT674" s="3">
        <f xml:space="preserve"> IFERROR(Table1[[#This Row],[GP 2017]]/Table1[[#This Row],[Total Assets 2017]], "x")</f>
        <v>2.7027027027027029E-2</v>
      </c>
      <c r="AU674" s="3">
        <f xml:space="preserve"> IFERROR(Table1[[#This Row],[GP 2018]]/Table1[[#This Row],[Total Assets 2018]], "x")</f>
        <v>0.2</v>
      </c>
      <c r="AV674" s="3">
        <f xml:space="preserve"> IFERROR(Table1[[#This Row],[GP 2019]]/Table1[[#This Row],[Total Assets 2019]], "x")</f>
        <v>0.15094339622641512</v>
      </c>
      <c r="AW674" s="3">
        <f xml:space="preserve"> IFERROR(Table1[[#This Row],[GP 2020]]/Table1[[#This Row],[Total Assets 2020]], "x")</f>
        <v>0.15476190476190477</v>
      </c>
      <c r="AX674" s="3">
        <f xml:space="preserve"> IFERROR(Table1[[#This Row],[GP 2021]]/Table1[[#This Row],[Total Assets 2021]], "x")</f>
        <v>0.18750000000000003</v>
      </c>
      <c r="AY674" s="3">
        <f xml:space="preserve"> IFERROR(Table1[[#This Row],[GP TTM]]/Table1[[#This Row],[Total Assets TTM]], "x")</f>
        <v>0.19</v>
      </c>
      <c r="BA674" s="3" t="str">
        <f xml:space="preserve"> IFERROR(ABS(Table1[[#This Row],[ROA 2013]]-Table1[[#This Row],[ROA 2012]]), "x")</f>
        <v>x</v>
      </c>
      <c r="BB674" s="3" t="str">
        <f xml:space="preserve"> IFERROR(ABS(Table1[[#This Row],[ROA 2014]]-Table1[[#This Row],[ROA 2013]]), "x")</f>
        <v>x</v>
      </c>
      <c r="BC674" s="3" t="str">
        <f xml:space="preserve"> IFERROR(ABS(Table1[[#This Row],[ROA 2015]]-Table1[[#This Row],[ROA 2014]]), "x")</f>
        <v>x</v>
      </c>
      <c r="BD674" s="3" t="str">
        <f xml:space="preserve"> IFERROR(ABS(Table1[[#This Row],[ROA 2016]]-Table1[[#This Row],[ROA 2015]]), "x")</f>
        <v>x</v>
      </c>
      <c r="BE674" s="3">
        <f xml:space="preserve"> IFERROR(ABS(Table1[[#This Row],[ROA 2017]]-Table1[[#This Row],[ROA 2016]]), "x")</f>
        <v>5.2972972972972973E-2</v>
      </c>
      <c r="BF674" s="3">
        <f xml:space="preserve"> IFERROR(ABS(Table1[[#This Row],[ROA 2018]]-Table1[[#This Row],[ROA 2017]]), "x")</f>
        <v>0.17297297297297298</v>
      </c>
      <c r="BG674" s="3">
        <f xml:space="preserve"> IFERROR(ABS(Table1[[#This Row],[ROA 2019]]-Table1[[#This Row],[ROA 2018]]), "x")</f>
        <v>4.9056603773584895E-2</v>
      </c>
      <c r="BH674" s="3">
        <f xml:space="preserve"> IFERROR(ABS(Table1[[#This Row],[ROA 2020]]-Table1[[#This Row],[ROA 2019]]), "x")</f>
        <v>3.8185085354896509E-3</v>
      </c>
      <c r="BI674" s="3">
        <f xml:space="preserve"> IFERROR(ABS(Table1[[#This Row],[ROA 2021]]-Table1[[#This Row],[ROA 2020]]), "x")</f>
        <v>3.2738095238095261E-2</v>
      </c>
      <c r="BJ674" s="3">
        <f xml:space="preserve"> IFERROR(AVERAGE(Table1[[#This Row],[ROA 2013-2012]:[ROA 2021-2020]]), "x")</f>
        <v>6.2311830698623158E-2</v>
      </c>
      <c r="BK674" s="3">
        <f>IFERROR(AVERAGE(Table1[[#This Row],[ROA 2012]:[ROA 2021]]), "x")</f>
        <v>0.1333720546692245</v>
      </c>
      <c r="BN674" s="1">
        <f>SUM(Table1[[#This Row],[B/M Rank]:[ROA Rank]])</f>
        <v>0</v>
      </c>
    </row>
    <row r="675" spans="1:66" x14ac:dyDescent="0.25">
      <c r="A675" s="1" t="s">
        <v>3961</v>
      </c>
      <c r="B675" s="1" t="s">
        <v>1672</v>
      </c>
      <c r="C675" s="1" t="s">
        <v>1663</v>
      </c>
      <c r="D675" s="1" t="s">
        <v>268</v>
      </c>
      <c r="E675" s="1" t="s">
        <v>108</v>
      </c>
      <c r="F675" s="1">
        <v>11.04</v>
      </c>
      <c r="G675" s="19"/>
      <c r="H675" s="19"/>
      <c r="I675" s="19"/>
      <c r="J675" s="19"/>
      <c r="K675" s="1"/>
      <c r="L675" s="19"/>
      <c r="M675" s="1">
        <v>2012</v>
      </c>
      <c r="O675" s="1">
        <v>1.4</v>
      </c>
      <c r="P675" s="1">
        <v>1.3</v>
      </c>
      <c r="Q675" s="1">
        <v>1.4</v>
      </c>
      <c r="R675" s="1">
        <v>1.4</v>
      </c>
      <c r="S675" s="1">
        <v>1.8</v>
      </c>
      <c r="T675" s="1">
        <v>2.1</v>
      </c>
      <c r="U675" s="1">
        <v>2.4</v>
      </c>
      <c r="V675" s="1">
        <v>2.7</v>
      </c>
      <c r="W675" s="1">
        <v>5.3</v>
      </c>
      <c r="X675" s="1">
        <v>2.9</v>
      </c>
      <c r="Z675" s="3">
        <f xml:space="preserve"> IFERROR(AVEDEV(Table1[[#This Row],[GP 2012]:[GP 2021]]) / Table1[[#This Row],[Avg GP]], "x")</f>
        <v>0.38383838383838387</v>
      </c>
      <c r="AA675" s="2">
        <f xml:space="preserve"> IFERROR(AVERAGE(Table1[[#This Row],[GP 2012]:[GP 2021]]), "x")</f>
        <v>2.2000000000000002</v>
      </c>
      <c r="AB675" s="11">
        <f>Table1[Equity]/Table1[Market Capital]</f>
        <v>0.70652173913043481</v>
      </c>
      <c r="AD675" s="1">
        <v>4.7</v>
      </c>
      <c r="AE675" s="1">
        <v>6.2</v>
      </c>
      <c r="AF675" s="1">
        <v>10.1</v>
      </c>
      <c r="AG675" s="1">
        <v>11.4</v>
      </c>
      <c r="AH675" s="1">
        <v>11</v>
      </c>
      <c r="AI675" s="1">
        <v>10.8</v>
      </c>
      <c r="AJ675" s="1">
        <v>13.9</v>
      </c>
      <c r="AK675" s="1">
        <v>13.6</v>
      </c>
      <c r="AL675" s="1">
        <v>15.5</v>
      </c>
      <c r="AM675" s="1">
        <v>14.3</v>
      </c>
      <c r="AN675" s="1">
        <v>7.8</v>
      </c>
      <c r="AO675" s="3" t="str">
        <f xml:space="preserve"> IFERROR(Table1[[#This Row],[GP 2012]]/Table1[[#This Row],[Total Assets 2012]], "x")</f>
        <v>x</v>
      </c>
      <c r="AP675" s="3">
        <f xml:space="preserve"> IFERROR(Table1[[#This Row],[GP 2013]]/Table1[[#This Row],[Total Assets 2013]], "x")</f>
        <v>0.2978723404255319</v>
      </c>
      <c r="AQ675" s="3">
        <f xml:space="preserve"> IFERROR(Table1[[#This Row],[GP 2014]]/Table1[[#This Row],[Total Assets 2014]], "x")</f>
        <v>0.20967741935483872</v>
      </c>
      <c r="AR675" s="3">
        <f xml:space="preserve"> IFERROR(Table1[[#This Row],[GP 2015]]/Table1[[#This Row],[Total Assets 2015]], "x")</f>
        <v>0.1386138613861386</v>
      </c>
      <c r="AS675" s="3">
        <f xml:space="preserve"> IFERROR(Table1[[#This Row],[GP 2016]]/Table1[[#This Row],[Total Assets 2016]], "x")</f>
        <v>0.12280701754385964</v>
      </c>
      <c r="AT675" s="3">
        <f xml:space="preserve"> IFERROR(Table1[[#This Row],[GP 2017]]/Table1[[#This Row],[Total Assets 2017]], "x")</f>
        <v>0.16363636363636364</v>
      </c>
      <c r="AU675" s="3">
        <f xml:space="preserve"> IFERROR(Table1[[#This Row],[GP 2018]]/Table1[[#This Row],[Total Assets 2018]], "x")</f>
        <v>0.19444444444444445</v>
      </c>
      <c r="AV675" s="3">
        <f xml:space="preserve"> IFERROR(Table1[[#This Row],[GP 2019]]/Table1[[#This Row],[Total Assets 2019]], "x")</f>
        <v>0.1726618705035971</v>
      </c>
      <c r="AW675" s="3">
        <f xml:space="preserve"> IFERROR(Table1[[#This Row],[GP 2020]]/Table1[[#This Row],[Total Assets 2020]], "x")</f>
        <v>0.1985294117647059</v>
      </c>
      <c r="AX675" s="3">
        <f xml:space="preserve"> IFERROR(Table1[[#This Row],[GP 2021]]/Table1[[#This Row],[Total Assets 2021]], "x")</f>
        <v>0.34193548387096773</v>
      </c>
      <c r="AY675" s="3">
        <f xml:space="preserve"> IFERROR(Table1[[#This Row],[GP TTM]]/Table1[[#This Row],[Total Assets TTM]], "x")</f>
        <v>0.20279720279720279</v>
      </c>
      <c r="BA675" s="3" t="str">
        <f xml:space="preserve"> IFERROR(ABS(Table1[[#This Row],[ROA 2013]]-Table1[[#This Row],[ROA 2012]]), "x")</f>
        <v>x</v>
      </c>
      <c r="BB675" s="3">
        <f xml:space="preserve"> IFERROR(ABS(Table1[[#This Row],[ROA 2014]]-Table1[[#This Row],[ROA 2013]]), "x")</f>
        <v>8.8194921070693183E-2</v>
      </c>
      <c r="BC675" s="3">
        <f xml:space="preserve"> IFERROR(ABS(Table1[[#This Row],[ROA 2015]]-Table1[[#This Row],[ROA 2014]]), "x")</f>
        <v>7.106355796870012E-2</v>
      </c>
      <c r="BD675" s="3">
        <f xml:space="preserve"> IFERROR(ABS(Table1[[#This Row],[ROA 2016]]-Table1[[#This Row],[ROA 2015]]), "x")</f>
        <v>1.5806843842278956E-2</v>
      </c>
      <c r="BE675" s="3">
        <f xml:space="preserve"> IFERROR(ABS(Table1[[#This Row],[ROA 2017]]-Table1[[#This Row],[ROA 2016]]), "x")</f>
        <v>4.0829346092503993E-2</v>
      </c>
      <c r="BF675" s="3">
        <f xml:space="preserve"> IFERROR(ABS(Table1[[#This Row],[ROA 2018]]-Table1[[#This Row],[ROA 2017]]), "x")</f>
        <v>3.0808080808080812E-2</v>
      </c>
      <c r="BG675" s="3">
        <f xml:space="preserve"> IFERROR(ABS(Table1[[#This Row],[ROA 2019]]-Table1[[#This Row],[ROA 2018]]), "x")</f>
        <v>2.1782573940847344E-2</v>
      </c>
      <c r="BH675" s="3">
        <f xml:space="preserve"> IFERROR(ABS(Table1[[#This Row],[ROA 2020]]-Table1[[#This Row],[ROA 2019]]), "x")</f>
        <v>2.5867541261108795E-2</v>
      </c>
      <c r="BI675" s="3">
        <f xml:space="preserve"> IFERROR(ABS(Table1[[#This Row],[ROA 2021]]-Table1[[#This Row],[ROA 2020]]), "x")</f>
        <v>0.14340607210626183</v>
      </c>
      <c r="BJ675" s="3">
        <f xml:space="preserve"> IFERROR(AVERAGE(Table1[[#This Row],[ROA 2013-2012]:[ROA 2021-2020]]), "x")</f>
        <v>5.4719867136309379E-2</v>
      </c>
      <c r="BK675" s="3">
        <f>IFERROR(AVERAGE(Table1[[#This Row],[ROA 2012]:[ROA 2021]]), "x")</f>
        <v>0.20446424588116086</v>
      </c>
      <c r="BN675" s="1">
        <f>SUM(Table1[[#This Row],[B/M Rank]:[ROA Rank]])</f>
        <v>0</v>
      </c>
    </row>
    <row r="676" spans="1:66" x14ac:dyDescent="0.25">
      <c r="A676" s="1" t="s">
        <v>3348</v>
      </c>
      <c r="B676" s="1" t="s">
        <v>1193</v>
      </c>
      <c r="C676" s="1" t="s">
        <v>4417</v>
      </c>
      <c r="D676" s="1" t="s">
        <v>268</v>
      </c>
      <c r="E676" s="1" t="s">
        <v>108</v>
      </c>
      <c r="F676" s="1">
        <v>11.08</v>
      </c>
      <c r="G676" s="19"/>
      <c r="H676" s="19"/>
      <c r="I676" s="19"/>
      <c r="J676" s="19"/>
      <c r="K676" s="1"/>
      <c r="L676" s="19"/>
      <c r="M676" s="1">
        <v>2015</v>
      </c>
      <c r="Q676" s="1">
        <v>-0.5</v>
      </c>
      <c r="R676" s="1">
        <v>-0.7</v>
      </c>
      <c r="S676" s="1">
        <v>-2</v>
      </c>
      <c r="T676" s="1">
        <v>-3.7</v>
      </c>
      <c r="U676" s="1">
        <v>-1.5</v>
      </c>
      <c r="V676" s="1">
        <v>0</v>
      </c>
      <c r="W676" s="1" t="s">
        <v>4368</v>
      </c>
      <c r="X676" s="1" t="s">
        <v>4368</v>
      </c>
      <c r="Z676" s="3">
        <f xml:space="preserve"> IFERROR(AVEDEV(Table1[[#This Row],[GP 2012]:[GP 2021]]) / Table1[[#This Row],[Avg GP]], "x")</f>
        <v>-0.71428571428571419</v>
      </c>
      <c r="AA676" s="2">
        <f xml:space="preserve"> IFERROR(AVERAGE(Table1[[#This Row],[GP 2012]:[GP 2021]]), "x")</f>
        <v>-1.4000000000000001</v>
      </c>
      <c r="AB676" s="11">
        <f>Table1[Equity]/Table1[Market Capital]</f>
        <v>1.1732851985559567</v>
      </c>
      <c r="AF676" s="1">
        <v>1.2</v>
      </c>
      <c r="AG676" s="1">
        <v>2</v>
      </c>
      <c r="AH676" s="1">
        <v>18.399999999999999</v>
      </c>
      <c r="AI676" s="1">
        <v>11.4</v>
      </c>
      <c r="AJ676" s="1">
        <v>6.6</v>
      </c>
      <c r="AK676" s="1">
        <v>7.1</v>
      </c>
      <c r="AL676" s="1">
        <v>9</v>
      </c>
      <c r="AM676" s="1">
        <v>13.3</v>
      </c>
      <c r="AN676" s="1">
        <v>13</v>
      </c>
      <c r="AO676" s="3" t="str">
        <f xml:space="preserve"> IFERROR(Table1[[#This Row],[GP 2012]]/Table1[[#This Row],[Total Assets 2012]], "x")</f>
        <v>x</v>
      </c>
      <c r="AP676" s="3" t="str">
        <f xml:space="preserve"> IFERROR(Table1[[#This Row],[GP 2013]]/Table1[[#This Row],[Total Assets 2013]], "x")</f>
        <v>x</v>
      </c>
      <c r="AQ676" s="3" t="str">
        <f xml:space="preserve"> IFERROR(Table1[[#This Row],[GP 2014]]/Table1[[#This Row],[Total Assets 2014]], "x")</f>
        <v>x</v>
      </c>
      <c r="AR676" s="3">
        <f xml:space="preserve"> IFERROR(Table1[[#This Row],[GP 2015]]/Table1[[#This Row],[Total Assets 2015]], "x")</f>
        <v>-0.41666666666666669</v>
      </c>
      <c r="AS676" s="3">
        <f xml:space="preserve"> IFERROR(Table1[[#This Row],[GP 2016]]/Table1[[#This Row],[Total Assets 2016]], "x")</f>
        <v>-0.35</v>
      </c>
      <c r="AT676" s="3">
        <f xml:space="preserve"> IFERROR(Table1[[#This Row],[GP 2017]]/Table1[[#This Row],[Total Assets 2017]], "x")</f>
        <v>-0.10869565217391305</v>
      </c>
      <c r="AU676" s="3">
        <f xml:space="preserve"> IFERROR(Table1[[#This Row],[GP 2018]]/Table1[[#This Row],[Total Assets 2018]], "x")</f>
        <v>-0.32456140350877194</v>
      </c>
      <c r="AV676" s="3">
        <f xml:space="preserve"> IFERROR(Table1[[#This Row],[GP 2019]]/Table1[[#This Row],[Total Assets 2019]], "x")</f>
        <v>-0.22727272727272729</v>
      </c>
      <c r="AW676" s="3">
        <f xml:space="preserve"> IFERROR(Table1[[#This Row],[GP 2020]]/Table1[[#This Row],[Total Assets 2020]], "x")</f>
        <v>0</v>
      </c>
      <c r="AX676" s="3" t="str">
        <f xml:space="preserve"> IFERROR(Table1[[#This Row],[GP 2021]]/Table1[[#This Row],[Total Assets 2021]], "x")</f>
        <v>x</v>
      </c>
      <c r="AY676" s="3" t="str">
        <f xml:space="preserve"> IFERROR(Table1[[#This Row],[GP TTM]]/Table1[[#This Row],[Total Assets TTM]], "x")</f>
        <v>x</v>
      </c>
      <c r="BA676" s="3" t="str">
        <f xml:space="preserve"> IFERROR(ABS(Table1[[#This Row],[ROA 2013]]-Table1[[#This Row],[ROA 2012]]), "x")</f>
        <v>x</v>
      </c>
      <c r="BB676" s="3" t="str">
        <f xml:space="preserve"> IFERROR(ABS(Table1[[#This Row],[ROA 2014]]-Table1[[#This Row],[ROA 2013]]), "x")</f>
        <v>x</v>
      </c>
      <c r="BC676" s="3" t="str">
        <f xml:space="preserve"> IFERROR(ABS(Table1[[#This Row],[ROA 2015]]-Table1[[#This Row],[ROA 2014]]), "x")</f>
        <v>x</v>
      </c>
      <c r="BD676" s="3">
        <f xml:space="preserve"> IFERROR(ABS(Table1[[#This Row],[ROA 2016]]-Table1[[#This Row],[ROA 2015]]), "x")</f>
        <v>6.6666666666666707E-2</v>
      </c>
      <c r="BE676" s="3">
        <f xml:space="preserve"> IFERROR(ABS(Table1[[#This Row],[ROA 2017]]-Table1[[#This Row],[ROA 2016]]), "x")</f>
        <v>0.24130434782608692</v>
      </c>
      <c r="BF676" s="3">
        <f xml:space="preserve"> IFERROR(ABS(Table1[[#This Row],[ROA 2018]]-Table1[[#This Row],[ROA 2017]]), "x")</f>
        <v>0.21586575133485889</v>
      </c>
      <c r="BG676" s="3">
        <f xml:space="preserve"> IFERROR(ABS(Table1[[#This Row],[ROA 2019]]-Table1[[#This Row],[ROA 2018]]), "x")</f>
        <v>9.7288676236044647E-2</v>
      </c>
      <c r="BH676" s="3">
        <f xml:space="preserve"> IFERROR(ABS(Table1[[#This Row],[ROA 2020]]-Table1[[#This Row],[ROA 2019]]), "x")</f>
        <v>0.22727272727272729</v>
      </c>
      <c r="BI676" s="3" t="str">
        <f xml:space="preserve"> IFERROR(ABS(Table1[[#This Row],[ROA 2021]]-Table1[[#This Row],[ROA 2020]]), "x")</f>
        <v>x</v>
      </c>
      <c r="BJ676" s="3">
        <f xml:space="preserve"> IFERROR(AVERAGE(Table1[[#This Row],[ROA 2013-2012]:[ROA 2021-2020]]), "x")</f>
        <v>0.16967963386727689</v>
      </c>
      <c r="BK676" s="3">
        <f>IFERROR(AVERAGE(Table1[[#This Row],[ROA 2012]:[ROA 2021]]), "x")</f>
        <v>-0.23786607493701314</v>
      </c>
      <c r="BN676" s="1">
        <f>SUM(Table1[[#This Row],[B/M Rank]:[ROA Rank]])</f>
        <v>0</v>
      </c>
    </row>
    <row r="677" spans="1:66" x14ac:dyDescent="0.25">
      <c r="A677" s="1" t="s">
        <v>2140</v>
      </c>
      <c r="B677" s="1" t="s">
        <v>189</v>
      </c>
      <c r="C677" s="1" t="s">
        <v>166</v>
      </c>
      <c r="D677" s="1" t="s">
        <v>11</v>
      </c>
      <c r="E677" s="1" t="s">
        <v>108</v>
      </c>
      <c r="F677" s="1">
        <v>11.12</v>
      </c>
      <c r="G677" s="19"/>
      <c r="H677" s="19"/>
      <c r="I677" s="19"/>
      <c r="J677" s="19"/>
      <c r="K677" s="1"/>
      <c r="L677" s="19"/>
      <c r="M677" s="1">
        <v>2012</v>
      </c>
      <c r="O677" s="1" t="s">
        <v>4368</v>
      </c>
      <c r="P677" s="1" t="s">
        <v>4368</v>
      </c>
      <c r="Q677" s="1" t="s">
        <v>4368</v>
      </c>
      <c r="R677" s="1">
        <v>-0.1</v>
      </c>
      <c r="S677" s="1">
        <v>0.1</v>
      </c>
      <c r="T677" s="1">
        <v>0.1</v>
      </c>
      <c r="U677" s="1">
        <v>1.4</v>
      </c>
      <c r="V677" s="1">
        <v>0.6</v>
      </c>
      <c r="W677" s="1">
        <v>4.0999999999999996</v>
      </c>
      <c r="X677" s="1">
        <v>0</v>
      </c>
      <c r="Z677" s="3">
        <f xml:space="preserve"> IFERROR(AVEDEV(Table1[[#This Row],[GP 2012]:[GP 2021]]) / Table1[[#This Row],[Avg GP]], "x")</f>
        <v>1.10752688172043</v>
      </c>
      <c r="AA677" s="2">
        <f xml:space="preserve"> IFERROR(AVERAGE(Table1[[#This Row],[GP 2012]:[GP 2021]]), "x")</f>
        <v>1.0333333333333332</v>
      </c>
      <c r="AB677" s="11">
        <f>Table1[Equity]/Table1[Market Capital]</f>
        <v>-0.17086330935251798</v>
      </c>
      <c r="AD677" s="1">
        <v>3.8</v>
      </c>
      <c r="AE677" s="1">
        <v>2.6</v>
      </c>
      <c r="AF677" s="1">
        <v>2.2000000000000002</v>
      </c>
      <c r="AG677" s="1">
        <v>2.2000000000000002</v>
      </c>
      <c r="AH677" s="1">
        <v>1.1000000000000001</v>
      </c>
      <c r="AI677" s="1">
        <v>1.2</v>
      </c>
      <c r="AJ677" s="1">
        <v>1.7</v>
      </c>
      <c r="AK677" s="1">
        <v>0.9</v>
      </c>
      <c r="AL677" s="1">
        <v>3.3</v>
      </c>
      <c r="AM677" s="1">
        <v>2.2999999999999998</v>
      </c>
      <c r="AN677" s="1">
        <v>-1.9</v>
      </c>
      <c r="AO677" s="3" t="str">
        <f xml:space="preserve"> IFERROR(Table1[[#This Row],[GP 2012]]/Table1[[#This Row],[Total Assets 2012]], "x")</f>
        <v>x</v>
      </c>
      <c r="AP677" s="3" t="str">
        <f xml:space="preserve"> IFERROR(Table1[[#This Row],[GP 2013]]/Table1[[#This Row],[Total Assets 2013]], "x")</f>
        <v>x</v>
      </c>
      <c r="AQ677" s="3" t="str">
        <f xml:space="preserve"> IFERROR(Table1[[#This Row],[GP 2014]]/Table1[[#This Row],[Total Assets 2014]], "x")</f>
        <v>x</v>
      </c>
      <c r="AR677" s="3" t="str">
        <f xml:space="preserve"> IFERROR(Table1[[#This Row],[GP 2015]]/Table1[[#This Row],[Total Assets 2015]], "x")</f>
        <v>x</v>
      </c>
      <c r="AS677" s="3">
        <f xml:space="preserve"> IFERROR(Table1[[#This Row],[GP 2016]]/Table1[[#This Row],[Total Assets 2016]], "x")</f>
        <v>-4.5454545454545456E-2</v>
      </c>
      <c r="AT677" s="3">
        <f xml:space="preserve"> IFERROR(Table1[[#This Row],[GP 2017]]/Table1[[#This Row],[Total Assets 2017]], "x")</f>
        <v>9.0909090909090912E-2</v>
      </c>
      <c r="AU677" s="3">
        <f xml:space="preserve"> IFERROR(Table1[[#This Row],[GP 2018]]/Table1[[#This Row],[Total Assets 2018]], "x")</f>
        <v>8.3333333333333343E-2</v>
      </c>
      <c r="AV677" s="3">
        <f xml:space="preserve"> IFERROR(Table1[[#This Row],[GP 2019]]/Table1[[#This Row],[Total Assets 2019]], "x")</f>
        <v>0.82352941176470584</v>
      </c>
      <c r="AW677" s="3">
        <f xml:space="preserve"> IFERROR(Table1[[#This Row],[GP 2020]]/Table1[[#This Row],[Total Assets 2020]], "x")</f>
        <v>0.66666666666666663</v>
      </c>
      <c r="AX677" s="3">
        <f xml:space="preserve"> IFERROR(Table1[[#This Row],[GP 2021]]/Table1[[#This Row],[Total Assets 2021]], "x")</f>
        <v>1.2424242424242424</v>
      </c>
      <c r="AY677" s="3">
        <f xml:space="preserve"> IFERROR(Table1[[#This Row],[GP TTM]]/Table1[[#This Row],[Total Assets TTM]], "x")</f>
        <v>0</v>
      </c>
      <c r="BA677" s="3" t="str">
        <f xml:space="preserve"> IFERROR(ABS(Table1[[#This Row],[ROA 2013]]-Table1[[#This Row],[ROA 2012]]), "x")</f>
        <v>x</v>
      </c>
      <c r="BB677" s="3" t="str">
        <f xml:space="preserve"> IFERROR(ABS(Table1[[#This Row],[ROA 2014]]-Table1[[#This Row],[ROA 2013]]), "x")</f>
        <v>x</v>
      </c>
      <c r="BC677" s="3" t="str">
        <f xml:space="preserve"> IFERROR(ABS(Table1[[#This Row],[ROA 2015]]-Table1[[#This Row],[ROA 2014]]), "x")</f>
        <v>x</v>
      </c>
      <c r="BD677" s="3" t="str">
        <f xml:space="preserve"> IFERROR(ABS(Table1[[#This Row],[ROA 2016]]-Table1[[#This Row],[ROA 2015]]), "x")</f>
        <v>x</v>
      </c>
      <c r="BE677" s="3">
        <f xml:space="preserve"> IFERROR(ABS(Table1[[#This Row],[ROA 2017]]-Table1[[#This Row],[ROA 2016]]), "x")</f>
        <v>0.13636363636363635</v>
      </c>
      <c r="BF677" s="3">
        <f xml:space="preserve"> IFERROR(ABS(Table1[[#This Row],[ROA 2018]]-Table1[[#This Row],[ROA 2017]]), "x")</f>
        <v>7.575757575757569E-3</v>
      </c>
      <c r="BG677" s="3">
        <f xml:space="preserve"> IFERROR(ABS(Table1[[#This Row],[ROA 2019]]-Table1[[#This Row],[ROA 2018]]), "x")</f>
        <v>0.74019607843137247</v>
      </c>
      <c r="BH677" s="3">
        <f xml:space="preserve"> IFERROR(ABS(Table1[[#This Row],[ROA 2020]]-Table1[[#This Row],[ROA 2019]]), "x")</f>
        <v>0.15686274509803921</v>
      </c>
      <c r="BI677" s="3">
        <f xml:space="preserve"> IFERROR(ABS(Table1[[#This Row],[ROA 2021]]-Table1[[#This Row],[ROA 2020]]), "x")</f>
        <v>0.5757575757575758</v>
      </c>
      <c r="BJ677" s="3">
        <f xml:space="preserve"> IFERROR(AVERAGE(Table1[[#This Row],[ROA 2013-2012]:[ROA 2021-2020]]), "x")</f>
        <v>0.3233511586452763</v>
      </c>
      <c r="BK677" s="3">
        <f>IFERROR(AVERAGE(Table1[[#This Row],[ROA 2012]:[ROA 2021]]), "x")</f>
        <v>0.47690136660724897</v>
      </c>
      <c r="BN677" s="1">
        <f>SUM(Table1[[#This Row],[B/M Rank]:[ROA Rank]])</f>
        <v>0</v>
      </c>
    </row>
    <row r="678" spans="1:66" x14ac:dyDescent="0.25">
      <c r="A678" s="1" t="s">
        <v>2381</v>
      </c>
      <c r="B678" s="1" t="s">
        <v>432</v>
      </c>
      <c r="C678" s="1" t="s">
        <v>415</v>
      </c>
      <c r="D678" s="1" t="s">
        <v>330</v>
      </c>
      <c r="E678" s="1" t="s">
        <v>108</v>
      </c>
      <c r="F678" s="1">
        <v>11.13</v>
      </c>
      <c r="G678" s="19"/>
      <c r="H678" s="19"/>
      <c r="I678" s="19"/>
      <c r="J678" s="19"/>
      <c r="K678" s="1"/>
      <c r="L678" s="19"/>
      <c r="M678" s="1">
        <v>2017</v>
      </c>
      <c r="S678" s="1">
        <v>2.9</v>
      </c>
      <c r="T678" s="1">
        <v>5</v>
      </c>
      <c r="U678" s="1">
        <v>5.3</v>
      </c>
      <c r="V678" s="1">
        <v>5.2</v>
      </c>
      <c r="W678" s="1">
        <v>5.8</v>
      </c>
      <c r="X678" s="1">
        <v>7.3</v>
      </c>
      <c r="Z678" s="3">
        <f xml:space="preserve"> IFERROR(AVEDEV(Table1[[#This Row],[GP 2012]:[GP 2021]]) / Table1[[#This Row],[Avg GP]], "x")</f>
        <v>0.16033057851239671</v>
      </c>
      <c r="AA678" s="2">
        <f xml:space="preserve"> IFERROR(AVERAGE(Table1[[#This Row],[GP 2012]:[GP 2021]]), "x")</f>
        <v>4.84</v>
      </c>
      <c r="AB678" s="11">
        <f>Table1[Equity]/Table1[Market Capital]</f>
        <v>9.8831985624438456E-2</v>
      </c>
      <c r="AH678" s="1">
        <v>2.4</v>
      </c>
      <c r="AI678" s="1">
        <v>7.7</v>
      </c>
      <c r="AJ678" s="1">
        <v>6.6</v>
      </c>
      <c r="AK678" s="1">
        <v>5.7</v>
      </c>
      <c r="AL678" s="1">
        <v>12.8</v>
      </c>
      <c r="AM678" s="1">
        <v>11.1</v>
      </c>
      <c r="AN678" s="1">
        <v>1.1000000000000001</v>
      </c>
      <c r="AO678" s="3" t="str">
        <f xml:space="preserve"> IFERROR(Table1[[#This Row],[GP 2012]]/Table1[[#This Row],[Total Assets 2012]], "x")</f>
        <v>x</v>
      </c>
      <c r="AP678" s="3" t="str">
        <f xml:space="preserve"> IFERROR(Table1[[#This Row],[GP 2013]]/Table1[[#This Row],[Total Assets 2013]], "x")</f>
        <v>x</v>
      </c>
      <c r="AQ678" s="3" t="str">
        <f xml:space="preserve"> IFERROR(Table1[[#This Row],[GP 2014]]/Table1[[#This Row],[Total Assets 2014]], "x")</f>
        <v>x</v>
      </c>
      <c r="AR678" s="3" t="str">
        <f xml:space="preserve"> IFERROR(Table1[[#This Row],[GP 2015]]/Table1[[#This Row],[Total Assets 2015]], "x")</f>
        <v>x</v>
      </c>
      <c r="AS678" s="3" t="str">
        <f xml:space="preserve"> IFERROR(Table1[[#This Row],[GP 2016]]/Table1[[#This Row],[Total Assets 2016]], "x")</f>
        <v>x</v>
      </c>
      <c r="AT678" s="3">
        <f xml:space="preserve"> IFERROR(Table1[[#This Row],[GP 2017]]/Table1[[#This Row],[Total Assets 2017]], "x")</f>
        <v>1.2083333333333333</v>
      </c>
      <c r="AU678" s="3">
        <f xml:space="preserve"> IFERROR(Table1[[#This Row],[GP 2018]]/Table1[[#This Row],[Total Assets 2018]], "x")</f>
        <v>0.64935064935064934</v>
      </c>
      <c r="AV678" s="3">
        <f xml:space="preserve"> IFERROR(Table1[[#This Row],[GP 2019]]/Table1[[#This Row],[Total Assets 2019]], "x")</f>
        <v>0.80303030303030309</v>
      </c>
      <c r="AW678" s="3">
        <f xml:space="preserve"> IFERROR(Table1[[#This Row],[GP 2020]]/Table1[[#This Row],[Total Assets 2020]], "x")</f>
        <v>0.91228070175438591</v>
      </c>
      <c r="AX678" s="3">
        <f xml:space="preserve"> IFERROR(Table1[[#This Row],[GP 2021]]/Table1[[#This Row],[Total Assets 2021]], "x")</f>
        <v>0.45312499999999994</v>
      </c>
      <c r="AY678" s="3">
        <f xml:space="preserve"> IFERROR(Table1[[#This Row],[GP TTM]]/Table1[[#This Row],[Total Assets TTM]], "x")</f>
        <v>0.65765765765765771</v>
      </c>
      <c r="BA678" s="3" t="str">
        <f xml:space="preserve"> IFERROR(ABS(Table1[[#This Row],[ROA 2013]]-Table1[[#This Row],[ROA 2012]]), "x")</f>
        <v>x</v>
      </c>
      <c r="BB678" s="3" t="str">
        <f xml:space="preserve"> IFERROR(ABS(Table1[[#This Row],[ROA 2014]]-Table1[[#This Row],[ROA 2013]]), "x")</f>
        <v>x</v>
      </c>
      <c r="BC678" s="3" t="str">
        <f xml:space="preserve"> IFERROR(ABS(Table1[[#This Row],[ROA 2015]]-Table1[[#This Row],[ROA 2014]]), "x")</f>
        <v>x</v>
      </c>
      <c r="BD678" s="3" t="str">
        <f xml:space="preserve"> IFERROR(ABS(Table1[[#This Row],[ROA 2016]]-Table1[[#This Row],[ROA 2015]]), "x")</f>
        <v>x</v>
      </c>
      <c r="BE678" s="3" t="str">
        <f xml:space="preserve"> IFERROR(ABS(Table1[[#This Row],[ROA 2017]]-Table1[[#This Row],[ROA 2016]]), "x")</f>
        <v>x</v>
      </c>
      <c r="BF678" s="3">
        <f xml:space="preserve"> IFERROR(ABS(Table1[[#This Row],[ROA 2018]]-Table1[[#This Row],[ROA 2017]]), "x")</f>
        <v>0.55898268398268391</v>
      </c>
      <c r="BG678" s="3">
        <f xml:space="preserve"> IFERROR(ABS(Table1[[#This Row],[ROA 2019]]-Table1[[#This Row],[ROA 2018]]), "x")</f>
        <v>0.15367965367965375</v>
      </c>
      <c r="BH678" s="3">
        <f xml:space="preserve"> IFERROR(ABS(Table1[[#This Row],[ROA 2020]]-Table1[[#This Row],[ROA 2019]]), "x")</f>
        <v>0.10925039872408282</v>
      </c>
      <c r="BI678" s="3">
        <f xml:space="preserve"> IFERROR(ABS(Table1[[#This Row],[ROA 2021]]-Table1[[#This Row],[ROA 2020]]), "x")</f>
        <v>0.45915570175438597</v>
      </c>
      <c r="BJ678" s="3">
        <f xml:space="preserve"> IFERROR(AVERAGE(Table1[[#This Row],[ROA 2013-2012]:[ROA 2021-2020]]), "x")</f>
        <v>0.3202671095352016</v>
      </c>
      <c r="BK678" s="3">
        <f>IFERROR(AVERAGE(Table1[[#This Row],[ROA 2012]:[ROA 2021]]), "x")</f>
        <v>0.8052239974937343</v>
      </c>
      <c r="BN678" s="1">
        <f>SUM(Table1[[#This Row],[B/M Rank]:[ROA Rank]])</f>
        <v>0</v>
      </c>
    </row>
    <row r="679" spans="1:66" x14ac:dyDescent="0.25">
      <c r="A679" s="1" t="s">
        <v>3584</v>
      </c>
      <c r="B679" s="1" t="s">
        <v>1354</v>
      </c>
      <c r="C679" s="1" t="s">
        <v>4417</v>
      </c>
      <c r="D679" s="1" t="s">
        <v>268</v>
      </c>
      <c r="E679" s="1" t="s">
        <v>108</v>
      </c>
      <c r="F679" s="1">
        <v>11.17</v>
      </c>
      <c r="G679" s="19"/>
      <c r="H679" s="19"/>
      <c r="I679" s="19"/>
      <c r="J679" s="19"/>
      <c r="K679" s="1"/>
      <c r="L679" s="19"/>
      <c r="M679" s="1">
        <v>2012</v>
      </c>
      <c r="N679" s="1" t="s">
        <v>4368</v>
      </c>
      <c r="O679" s="1" t="s">
        <v>4368</v>
      </c>
      <c r="P679" s="1" t="s">
        <v>4368</v>
      </c>
      <c r="Q679" s="1" t="s">
        <v>4368</v>
      </c>
      <c r="R679" s="1" t="s">
        <v>4368</v>
      </c>
      <c r="S679" s="1" t="s">
        <v>4368</v>
      </c>
      <c r="T679" s="1" t="s">
        <v>4368</v>
      </c>
      <c r="U679" s="1" t="s">
        <v>4368</v>
      </c>
      <c r="V679" s="1" t="s">
        <v>4368</v>
      </c>
      <c r="W679" s="1" t="s">
        <v>4368</v>
      </c>
      <c r="X679" s="1" t="s">
        <v>4368</v>
      </c>
      <c r="Z679" s="3" t="str">
        <f xml:space="preserve"> IFERROR(AVEDEV(Table1[[#This Row],[GP 2012]:[GP 2021]]) / Table1[[#This Row],[Avg GP]], "x")</f>
        <v>x</v>
      </c>
      <c r="AA679" s="2" t="str">
        <f xml:space="preserve"> IFERROR(AVERAGE(Table1[[#This Row],[GP 2012]:[GP 2021]]), "x")</f>
        <v>x</v>
      </c>
      <c r="AB679" s="11">
        <f>Table1[Equity]/Table1[Market Capital]</f>
        <v>0.67144136078782457</v>
      </c>
      <c r="AC679" s="1">
        <v>17.100000000000001</v>
      </c>
      <c r="AD679" s="1">
        <v>16.399999999999999</v>
      </c>
      <c r="AE679" s="1">
        <v>16.399999999999999</v>
      </c>
      <c r="AF679" s="1">
        <v>0.3</v>
      </c>
      <c r="AG679" s="1">
        <v>1.4</v>
      </c>
      <c r="AH679" s="1">
        <v>0.7</v>
      </c>
      <c r="AI679" s="1">
        <v>20.5</v>
      </c>
      <c r="AJ679" s="1">
        <v>0.1</v>
      </c>
      <c r="AK679" s="1">
        <v>0.4</v>
      </c>
      <c r="AL679" s="1">
        <v>9.6999999999999993</v>
      </c>
      <c r="AM679" s="1">
        <v>8.1</v>
      </c>
      <c r="AN679" s="1">
        <v>7.5</v>
      </c>
      <c r="AO679" s="3" t="str">
        <f xml:space="preserve"> IFERROR(Table1[[#This Row],[GP 2012]]/Table1[[#This Row],[Total Assets 2012]], "x")</f>
        <v>x</v>
      </c>
      <c r="AP679" s="3" t="str">
        <f xml:space="preserve"> IFERROR(Table1[[#This Row],[GP 2013]]/Table1[[#This Row],[Total Assets 2013]], "x")</f>
        <v>x</v>
      </c>
      <c r="AQ679" s="3" t="str">
        <f xml:space="preserve"> IFERROR(Table1[[#This Row],[GP 2014]]/Table1[[#This Row],[Total Assets 2014]], "x")</f>
        <v>x</v>
      </c>
      <c r="AR679" s="3" t="str">
        <f xml:space="preserve"> IFERROR(Table1[[#This Row],[GP 2015]]/Table1[[#This Row],[Total Assets 2015]], "x")</f>
        <v>x</v>
      </c>
      <c r="AS679" s="3" t="str">
        <f xml:space="preserve"> IFERROR(Table1[[#This Row],[GP 2016]]/Table1[[#This Row],[Total Assets 2016]], "x")</f>
        <v>x</v>
      </c>
      <c r="AT679" s="3" t="str">
        <f xml:space="preserve"> IFERROR(Table1[[#This Row],[GP 2017]]/Table1[[#This Row],[Total Assets 2017]], "x")</f>
        <v>x</v>
      </c>
      <c r="AU679" s="3" t="str">
        <f xml:space="preserve"> IFERROR(Table1[[#This Row],[GP 2018]]/Table1[[#This Row],[Total Assets 2018]], "x")</f>
        <v>x</v>
      </c>
      <c r="AV679" s="3" t="str">
        <f xml:space="preserve"> IFERROR(Table1[[#This Row],[GP 2019]]/Table1[[#This Row],[Total Assets 2019]], "x")</f>
        <v>x</v>
      </c>
      <c r="AW679" s="3" t="str">
        <f xml:space="preserve"> IFERROR(Table1[[#This Row],[GP 2020]]/Table1[[#This Row],[Total Assets 2020]], "x")</f>
        <v>x</v>
      </c>
      <c r="AX679" s="3" t="str">
        <f xml:space="preserve"> IFERROR(Table1[[#This Row],[GP 2021]]/Table1[[#This Row],[Total Assets 2021]], "x")</f>
        <v>x</v>
      </c>
      <c r="AY679" s="3" t="str">
        <f xml:space="preserve"> IFERROR(Table1[[#This Row],[GP TTM]]/Table1[[#This Row],[Total Assets TTM]], "x")</f>
        <v>x</v>
      </c>
      <c r="BA679" s="3" t="str">
        <f xml:space="preserve"> IFERROR(ABS(Table1[[#This Row],[ROA 2013]]-Table1[[#This Row],[ROA 2012]]), "x")</f>
        <v>x</v>
      </c>
      <c r="BB679" s="3" t="str">
        <f xml:space="preserve"> IFERROR(ABS(Table1[[#This Row],[ROA 2014]]-Table1[[#This Row],[ROA 2013]]), "x")</f>
        <v>x</v>
      </c>
      <c r="BC679" s="3" t="str">
        <f xml:space="preserve"> IFERROR(ABS(Table1[[#This Row],[ROA 2015]]-Table1[[#This Row],[ROA 2014]]), "x")</f>
        <v>x</v>
      </c>
      <c r="BD679" s="3" t="str">
        <f xml:space="preserve"> IFERROR(ABS(Table1[[#This Row],[ROA 2016]]-Table1[[#This Row],[ROA 2015]]), "x")</f>
        <v>x</v>
      </c>
      <c r="BE679" s="3" t="str">
        <f xml:space="preserve"> IFERROR(ABS(Table1[[#This Row],[ROA 2017]]-Table1[[#This Row],[ROA 2016]]), "x")</f>
        <v>x</v>
      </c>
      <c r="BF679" s="3" t="str">
        <f xml:space="preserve"> IFERROR(ABS(Table1[[#This Row],[ROA 2018]]-Table1[[#This Row],[ROA 2017]]), "x")</f>
        <v>x</v>
      </c>
      <c r="BG679" s="3" t="str">
        <f xml:space="preserve"> IFERROR(ABS(Table1[[#This Row],[ROA 2019]]-Table1[[#This Row],[ROA 2018]]), "x")</f>
        <v>x</v>
      </c>
      <c r="BH679" s="3" t="str">
        <f xml:space="preserve"> IFERROR(ABS(Table1[[#This Row],[ROA 2020]]-Table1[[#This Row],[ROA 2019]]), "x")</f>
        <v>x</v>
      </c>
      <c r="BI679" s="3" t="str">
        <f xml:space="preserve"> IFERROR(ABS(Table1[[#This Row],[ROA 2021]]-Table1[[#This Row],[ROA 2020]]), "x")</f>
        <v>x</v>
      </c>
      <c r="BJ679" s="3" t="str">
        <f xml:space="preserve"> IFERROR(AVERAGE(Table1[[#This Row],[ROA 2013-2012]:[ROA 2021-2020]]), "x")</f>
        <v>x</v>
      </c>
      <c r="BK679" s="3" t="str">
        <f>IFERROR(AVERAGE(Table1[[#This Row],[ROA 2012]:[ROA 2021]]), "x")</f>
        <v>x</v>
      </c>
      <c r="BN679" s="1">
        <f>SUM(Table1[[#This Row],[B/M Rank]:[ROA Rank]])</f>
        <v>0</v>
      </c>
    </row>
    <row r="680" spans="1:66" x14ac:dyDescent="0.25">
      <c r="A680" s="1" t="s">
        <v>3496</v>
      </c>
      <c r="B680" s="1" t="s">
        <v>1297</v>
      </c>
      <c r="C680" s="1" t="s">
        <v>4417</v>
      </c>
      <c r="D680" s="1" t="s">
        <v>268</v>
      </c>
      <c r="E680" s="1" t="s">
        <v>108</v>
      </c>
      <c r="F680" s="1">
        <v>11.22</v>
      </c>
      <c r="G680" s="19"/>
      <c r="H680" s="19"/>
      <c r="I680" s="19"/>
      <c r="J680" s="19"/>
      <c r="K680" s="1"/>
      <c r="L680" s="19"/>
      <c r="M680" s="1">
        <v>2012</v>
      </c>
      <c r="N680" s="1" t="s">
        <v>4368</v>
      </c>
      <c r="O680" s="1" t="s">
        <v>4368</v>
      </c>
      <c r="P680" s="1" t="s">
        <v>4368</v>
      </c>
      <c r="Q680" s="1" t="s">
        <v>4368</v>
      </c>
      <c r="R680" s="1" t="s">
        <v>4368</v>
      </c>
      <c r="S680" s="1" t="s">
        <v>4368</v>
      </c>
      <c r="T680" s="1" t="s">
        <v>4368</v>
      </c>
      <c r="U680" s="1" t="s">
        <v>4368</v>
      </c>
      <c r="V680" s="1" t="s">
        <v>4368</v>
      </c>
      <c r="W680" s="1" t="s">
        <v>4368</v>
      </c>
      <c r="X680" s="1" t="s">
        <v>4368</v>
      </c>
      <c r="Z680" s="3" t="str">
        <f xml:space="preserve"> IFERROR(AVEDEV(Table1[[#This Row],[GP 2012]:[GP 2021]]) / Table1[[#This Row],[Avg GP]], "x")</f>
        <v>x</v>
      </c>
      <c r="AA680" s="2" t="str">
        <f xml:space="preserve"> IFERROR(AVERAGE(Table1[[#This Row],[GP 2012]:[GP 2021]]), "x")</f>
        <v>x</v>
      </c>
      <c r="AB680" s="11">
        <f>Table1[Equity]/Table1[Market Capital]</f>
        <v>0.15151515151515149</v>
      </c>
      <c r="AC680" s="1">
        <v>0.2</v>
      </c>
      <c r="AD680" s="1">
        <v>0.3</v>
      </c>
      <c r="AE680" s="1">
        <v>0.5</v>
      </c>
      <c r="AF680" s="1">
        <v>0.2</v>
      </c>
      <c r="AG680" s="1">
        <v>0.2</v>
      </c>
      <c r="AH680" s="1">
        <v>0.1</v>
      </c>
      <c r="AI680" s="1">
        <v>0.9</v>
      </c>
      <c r="AJ680" s="1">
        <v>2.5</v>
      </c>
      <c r="AK680" s="1">
        <v>2.4</v>
      </c>
      <c r="AL680" s="1">
        <v>2.4</v>
      </c>
      <c r="AM680" s="1">
        <v>2.4</v>
      </c>
      <c r="AN680" s="1">
        <v>1.7</v>
      </c>
      <c r="AO680" s="3" t="str">
        <f xml:space="preserve"> IFERROR(Table1[[#This Row],[GP 2012]]/Table1[[#This Row],[Total Assets 2012]], "x")</f>
        <v>x</v>
      </c>
      <c r="AP680" s="3" t="str">
        <f xml:space="preserve"> IFERROR(Table1[[#This Row],[GP 2013]]/Table1[[#This Row],[Total Assets 2013]], "x")</f>
        <v>x</v>
      </c>
      <c r="AQ680" s="3" t="str">
        <f xml:space="preserve"> IFERROR(Table1[[#This Row],[GP 2014]]/Table1[[#This Row],[Total Assets 2014]], "x")</f>
        <v>x</v>
      </c>
      <c r="AR680" s="3" t="str">
        <f xml:space="preserve"> IFERROR(Table1[[#This Row],[GP 2015]]/Table1[[#This Row],[Total Assets 2015]], "x")</f>
        <v>x</v>
      </c>
      <c r="AS680" s="3" t="str">
        <f xml:space="preserve"> IFERROR(Table1[[#This Row],[GP 2016]]/Table1[[#This Row],[Total Assets 2016]], "x")</f>
        <v>x</v>
      </c>
      <c r="AT680" s="3" t="str">
        <f xml:space="preserve"> IFERROR(Table1[[#This Row],[GP 2017]]/Table1[[#This Row],[Total Assets 2017]], "x")</f>
        <v>x</v>
      </c>
      <c r="AU680" s="3" t="str">
        <f xml:space="preserve"> IFERROR(Table1[[#This Row],[GP 2018]]/Table1[[#This Row],[Total Assets 2018]], "x")</f>
        <v>x</v>
      </c>
      <c r="AV680" s="3" t="str">
        <f xml:space="preserve"> IFERROR(Table1[[#This Row],[GP 2019]]/Table1[[#This Row],[Total Assets 2019]], "x")</f>
        <v>x</v>
      </c>
      <c r="AW680" s="3" t="str">
        <f xml:space="preserve"> IFERROR(Table1[[#This Row],[GP 2020]]/Table1[[#This Row],[Total Assets 2020]], "x")</f>
        <v>x</v>
      </c>
      <c r="AX680" s="3" t="str">
        <f xml:space="preserve"> IFERROR(Table1[[#This Row],[GP 2021]]/Table1[[#This Row],[Total Assets 2021]], "x")</f>
        <v>x</v>
      </c>
      <c r="AY680" s="3" t="str">
        <f xml:space="preserve"> IFERROR(Table1[[#This Row],[GP TTM]]/Table1[[#This Row],[Total Assets TTM]], "x")</f>
        <v>x</v>
      </c>
      <c r="BA680" s="3" t="str">
        <f xml:space="preserve"> IFERROR(ABS(Table1[[#This Row],[ROA 2013]]-Table1[[#This Row],[ROA 2012]]), "x")</f>
        <v>x</v>
      </c>
      <c r="BB680" s="3" t="str">
        <f xml:space="preserve"> IFERROR(ABS(Table1[[#This Row],[ROA 2014]]-Table1[[#This Row],[ROA 2013]]), "x")</f>
        <v>x</v>
      </c>
      <c r="BC680" s="3" t="str">
        <f xml:space="preserve"> IFERROR(ABS(Table1[[#This Row],[ROA 2015]]-Table1[[#This Row],[ROA 2014]]), "x")</f>
        <v>x</v>
      </c>
      <c r="BD680" s="3" t="str">
        <f xml:space="preserve"> IFERROR(ABS(Table1[[#This Row],[ROA 2016]]-Table1[[#This Row],[ROA 2015]]), "x")</f>
        <v>x</v>
      </c>
      <c r="BE680" s="3" t="str">
        <f xml:space="preserve"> IFERROR(ABS(Table1[[#This Row],[ROA 2017]]-Table1[[#This Row],[ROA 2016]]), "x")</f>
        <v>x</v>
      </c>
      <c r="BF680" s="3" t="str">
        <f xml:space="preserve"> IFERROR(ABS(Table1[[#This Row],[ROA 2018]]-Table1[[#This Row],[ROA 2017]]), "x")</f>
        <v>x</v>
      </c>
      <c r="BG680" s="3" t="str">
        <f xml:space="preserve"> IFERROR(ABS(Table1[[#This Row],[ROA 2019]]-Table1[[#This Row],[ROA 2018]]), "x")</f>
        <v>x</v>
      </c>
      <c r="BH680" s="3" t="str">
        <f xml:space="preserve"> IFERROR(ABS(Table1[[#This Row],[ROA 2020]]-Table1[[#This Row],[ROA 2019]]), "x")</f>
        <v>x</v>
      </c>
      <c r="BI680" s="3" t="str">
        <f xml:space="preserve"> IFERROR(ABS(Table1[[#This Row],[ROA 2021]]-Table1[[#This Row],[ROA 2020]]), "x")</f>
        <v>x</v>
      </c>
      <c r="BJ680" s="3" t="str">
        <f xml:space="preserve"> IFERROR(AVERAGE(Table1[[#This Row],[ROA 2013-2012]:[ROA 2021-2020]]), "x")</f>
        <v>x</v>
      </c>
      <c r="BK680" s="3" t="str">
        <f>IFERROR(AVERAGE(Table1[[#This Row],[ROA 2012]:[ROA 2021]]), "x")</f>
        <v>x</v>
      </c>
      <c r="BN680" s="1">
        <f>SUM(Table1[[#This Row],[B/M Rank]:[ROA Rank]])</f>
        <v>0</v>
      </c>
    </row>
    <row r="681" spans="1:66" x14ac:dyDescent="0.25">
      <c r="A681" s="1" t="s">
        <v>2148</v>
      </c>
      <c r="B681" s="1" t="s">
        <v>196</v>
      </c>
      <c r="C681" s="1" t="s">
        <v>166</v>
      </c>
      <c r="D681" s="1" t="s">
        <v>11</v>
      </c>
      <c r="E681" s="1" t="s">
        <v>108</v>
      </c>
      <c r="F681" s="1">
        <v>11.23</v>
      </c>
      <c r="G681" s="19"/>
      <c r="H681" s="19"/>
      <c r="I681" s="19"/>
      <c r="J681" s="19"/>
      <c r="K681" s="1"/>
      <c r="L681" s="19"/>
      <c r="M681" s="1">
        <v>2012</v>
      </c>
      <c r="N681" s="1" t="s">
        <v>4368</v>
      </c>
      <c r="O681" s="1" t="s">
        <v>4368</v>
      </c>
      <c r="P681" s="1">
        <v>0</v>
      </c>
      <c r="Q681" s="1">
        <v>0.1</v>
      </c>
      <c r="R681" s="1">
        <v>0.3</v>
      </c>
      <c r="S681" s="1">
        <v>-0.1</v>
      </c>
      <c r="T681" s="1">
        <v>0.1</v>
      </c>
      <c r="U681" s="1">
        <v>0.6</v>
      </c>
      <c r="V681" s="1">
        <v>0.5</v>
      </c>
      <c r="W681" s="1">
        <v>0.6</v>
      </c>
      <c r="X681" s="1">
        <v>0.6</v>
      </c>
      <c r="Z681" s="3">
        <f xml:space="preserve"> IFERROR(AVEDEV(Table1[[#This Row],[GP 2012]:[GP 2021]]) / Table1[[#This Row],[Avg GP]], "x")</f>
        <v>0.90476190476190466</v>
      </c>
      <c r="AA681" s="2">
        <f xml:space="preserve"> IFERROR(AVERAGE(Table1[[#This Row],[GP 2012]:[GP 2021]]), "x")</f>
        <v>0.26250000000000001</v>
      </c>
      <c r="AB681" s="11">
        <f>Table1[Equity]/Table1[Market Capital]</f>
        <v>-0.23152270703472841</v>
      </c>
      <c r="AC681" s="1">
        <v>2.5</v>
      </c>
      <c r="AD681" s="1">
        <v>1.9</v>
      </c>
      <c r="AE681" s="1">
        <v>2</v>
      </c>
      <c r="AF681" s="1">
        <v>1.2</v>
      </c>
      <c r="AG681" s="1">
        <v>2.1</v>
      </c>
      <c r="AH681" s="1">
        <v>3.4</v>
      </c>
      <c r="AI681" s="1">
        <v>1.6</v>
      </c>
      <c r="AJ681" s="1">
        <v>2.8</v>
      </c>
      <c r="AK681" s="1">
        <v>5</v>
      </c>
      <c r="AL681" s="1">
        <v>6.1</v>
      </c>
      <c r="AM681" s="1">
        <v>5.7</v>
      </c>
      <c r="AN681" s="1">
        <v>-2.6</v>
      </c>
      <c r="AO681" s="3" t="str">
        <f xml:space="preserve"> IFERROR(Table1[[#This Row],[GP 2012]]/Table1[[#This Row],[Total Assets 2012]], "x")</f>
        <v>x</v>
      </c>
      <c r="AP681" s="3" t="str">
        <f xml:space="preserve"> IFERROR(Table1[[#This Row],[GP 2013]]/Table1[[#This Row],[Total Assets 2013]], "x")</f>
        <v>x</v>
      </c>
      <c r="AQ681" s="3">
        <f xml:space="preserve"> IFERROR(Table1[[#This Row],[GP 2014]]/Table1[[#This Row],[Total Assets 2014]], "x")</f>
        <v>0</v>
      </c>
      <c r="AR681" s="3">
        <f xml:space="preserve"> IFERROR(Table1[[#This Row],[GP 2015]]/Table1[[#This Row],[Total Assets 2015]], "x")</f>
        <v>8.3333333333333343E-2</v>
      </c>
      <c r="AS681" s="3">
        <f xml:space="preserve"> IFERROR(Table1[[#This Row],[GP 2016]]/Table1[[#This Row],[Total Assets 2016]], "x")</f>
        <v>0.14285714285714285</v>
      </c>
      <c r="AT681" s="3">
        <f xml:space="preserve"> IFERROR(Table1[[#This Row],[GP 2017]]/Table1[[#This Row],[Total Assets 2017]], "x")</f>
        <v>-2.9411764705882356E-2</v>
      </c>
      <c r="AU681" s="3">
        <f xml:space="preserve"> IFERROR(Table1[[#This Row],[GP 2018]]/Table1[[#This Row],[Total Assets 2018]], "x")</f>
        <v>6.25E-2</v>
      </c>
      <c r="AV681" s="3">
        <f xml:space="preserve"> IFERROR(Table1[[#This Row],[GP 2019]]/Table1[[#This Row],[Total Assets 2019]], "x")</f>
        <v>0.2142857142857143</v>
      </c>
      <c r="AW681" s="3">
        <f xml:space="preserve"> IFERROR(Table1[[#This Row],[GP 2020]]/Table1[[#This Row],[Total Assets 2020]], "x")</f>
        <v>0.1</v>
      </c>
      <c r="AX681" s="3">
        <f xml:space="preserve"> IFERROR(Table1[[#This Row],[GP 2021]]/Table1[[#This Row],[Total Assets 2021]], "x")</f>
        <v>9.8360655737704916E-2</v>
      </c>
      <c r="AY681" s="3">
        <f xml:space="preserve"> IFERROR(Table1[[#This Row],[GP TTM]]/Table1[[#This Row],[Total Assets TTM]], "x")</f>
        <v>0.10526315789473684</v>
      </c>
      <c r="BA681" s="3" t="str">
        <f xml:space="preserve"> IFERROR(ABS(Table1[[#This Row],[ROA 2013]]-Table1[[#This Row],[ROA 2012]]), "x")</f>
        <v>x</v>
      </c>
      <c r="BB681" s="3" t="str">
        <f xml:space="preserve"> IFERROR(ABS(Table1[[#This Row],[ROA 2014]]-Table1[[#This Row],[ROA 2013]]), "x")</f>
        <v>x</v>
      </c>
      <c r="BC681" s="3">
        <f xml:space="preserve"> IFERROR(ABS(Table1[[#This Row],[ROA 2015]]-Table1[[#This Row],[ROA 2014]]), "x")</f>
        <v>8.3333333333333343E-2</v>
      </c>
      <c r="BD681" s="3">
        <f xml:space="preserve"> IFERROR(ABS(Table1[[#This Row],[ROA 2016]]-Table1[[#This Row],[ROA 2015]]), "x")</f>
        <v>5.9523809523809507E-2</v>
      </c>
      <c r="BE681" s="3">
        <f xml:space="preserve"> IFERROR(ABS(Table1[[#This Row],[ROA 2017]]-Table1[[#This Row],[ROA 2016]]), "x")</f>
        <v>0.17226890756302521</v>
      </c>
      <c r="BF681" s="3">
        <f xml:space="preserve"> IFERROR(ABS(Table1[[#This Row],[ROA 2018]]-Table1[[#This Row],[ROA 2017]]), "x")</f>
        <v>9.1911764705882359E-2</v>
      </c>
      <c r="BG681" s="3">
        <f xml:space="preserve"> IFERROR(ABS(Table1[[#This Row],[ROA 2019]]-Table1[[#This Row],[ROA 2018]]), "x")</f>
        <v>0.1517857142857143</v>
      </c>
      <c r="BH681" s="3">
        <f xml:space="preserve"> IFERROR(ABS(Table1[[#This Row],[ROA 2020]]-Table1[[#This Row],[ROA 2019]]), "x")</f>
        <v>0.1142857142857143</v>
      </c>
      <c r="BI681" s="3">
        <f xml:space="preserve"> IFERROR(ABS(Table1[[#This Row],[ROA 2021]]-Table1[[#This Row],[ROA 2020]]), "x")</f>
        <v>1.6393442622950893E-3</v>
      </c>
      <c r="BJ681" s="3">
        <f xml:space="preserve"> IFERROR(AVERAGE(Table1[[#This Row],[ROA 2013-2012]:[ROA 2021-2020]]), "x")</f>
        <v>9.6392655422824866E-2</v>
      </c>
      <c r="BK681" s="3">
        <f>IFERROR(AVERAGE(Table1[[#This Row],[ROA 2012]:[ROA 2021]]), "x")</f>
        <v>8.3990635188501625E-2</v>
      </c>
      <c r="BN681" s="1">
        <f>SUM(Table1[[#This Row],[B/M Rank]:[ROA Rank]])</f>
        <v>0</v>
      </c>
    </row>
    <row r="682" spans="1:66" x14ac:dyDescent="0.25">
      <c r="A682" s="1" t="s">
        <v>3475</v>
      </c>
      <c r="B682" s="1" t="s">
        <v>1280</v>
      </c>
      <c r="C682" s="1" t="s">
        <v>4417</v>
      </c>
      <c r="D682" s="1" t="s">
        <v>268</v>
      </c>
      <c r="E682" s="1" t="s">
        <v>108</v>
      </c>
      <c r="F682" s="1">
        <v>11.26</v>
      </c>
      <c r="G682" s="19"/>
      <c r="H682" s="19"/>
      <c r="I682" s="19"/>
      <c r="J682" s="19"/>
      <c r="K682" s="1"/>
      <c r="L682" s="19"/>
      <c r="M682" s="1">
        <v>2020</v>
      </c>
      <c r="V682" s="1" t="s">
        <v>4368</v>
      </c>
      <c r="W682" s="1" t="s">
        <v>4368</v>
      </c>
      <c r="X682" s="1" t="s">
        <v>4368</v>
      </c>
      <c r="Z682" s="3" t="str">
        <f xml:space="preserve"> IFERROR(AVEDEV(Table1[[#This Row],[GP 2012]:[GP 2021]]) / Table1[[#This Row],[Avg GP]], "x")</f>
        <v>x</v>
      </c>
      <c r="AA682" s="2" t="str">
        <f xml:space="preserve"> IFERROR(AVERAGE(Table1[[#This Row],[GP 2012]:[GP 2021]]), "x")</f>
        <v>x</v>
      </c>
      <c r="AB682" s="11">
        <f>Table1[Equity]/Table1[Market Capital]</f>
        <v>0.8792184724689166</v>
      </c>
      <c r="AK682" s="1">
        <v>6.7</v>
      </c>
      <c r="AL682" s="1">
        <v>6.9</v>
      </c>
      <c r="AM682" s="1">
        <v>10.4</v>
      </c>
      <c r="AN682" s="1">
        <v>9.9</v>
      </c>
      <c r="AO682" s="3" t="str">
        <f xml:space="preserve"> IFERROR(Table1[[#This Row],[GP 2012]]/Table1[[#This Row],[Total Assets 2012]], "x")</f>
        <v>x</v>
      </c>
      <c r="AP682" s="3" t="str">
        <f xml:space="preserve"> IFERROR(Table1[[#This Row],[GP 2013]]/Table1[[#This Row],[Total Assets 2013]], "x")</f>
        <v>x</v>
      </c>
      <c r="AQ682" s="3" t="str">
        <f xml:space="preserve"> IFERROR(Table1[[#This Row],[GP 2014]]/Table1[[#This Row],[Total Assets 2014]], "x")</f>
        <v>x</v>
      </c>
      <c r="AR682" s="3" t="str">
        <f xml:space="preserve"> IFERROR(Table1[[#This Row],[GP 2015]]/Table1[[#This Row],[Total Assets 2015]], "x")</f>
        <v>x</v>
      </c>
      <c r="AS682" s="3" t="str">
        <f xml:space="preserve"> IFERROR(Table1[[#This Row],[GP 2016]]/Table1[[#This Row],[Total Assets 2016]], "x")</f>
        <v>x</v>
      </c>
      <c r="AT682" s="3" t="str">
        <f xml:space="preserve"> IFERROR(Table1[[#This Row],[GP 2017]]/Table1[[#This Row],[Total Assets 2017]], "x")</f>
        <v>x</v>
      </c>
      <c r="AU682" s="3" t="str">
        <f xml:space="preserve"> IFERROR(Table1[[#This Row],[GP 2018]]/Table1[[#This Row],[Total Assets 2018]], "x")</f>
        <v>x</v>
      </c>
      <c r="AV682" s="3" t="str">
        <f xml:space="preserve"> IFERROR(Table1[[#This Row],[GP 2019]]/Table1[[#This Row],[Total Assets 2019]], "x")</f>
        <v>x</v>
      </c>
      <c r="AW682" s="3" t="str">
        <f xml:space="preserve"> IFERROR(Table1[[#This Row],[GP 2020]]/Table1[[#This Row],[Total Assets 2020]], "x")</f>
        <v>x</v>
      </c>
      <c r="AX682" s="3" t="str">
        <f xml:space="preserve"> IFERROR(Table1[[#This Row],[GP 2021]]/Table1[[#This Row],[Total Assets 2021]], "x")</f>
        <v>x</v>
      </c>
      <c r="AY682" s="3" t="str">
        <f xml:space="preserve"> IFERROR(Table1[[#This Row],[GP TTM]]/Table1[[#This Row],[Total Assets TTM]], "x")</f>
        <v>x</v>
      </c>
      <c r="BA682" s="3" t="str">
        <f xml:space="preserve"> IFERROR(ABS(Table1[[#This Row],[ROA 2013]]-Table1[[#This Row],[ROA 2012]]), "x")</f>
        <v>x</v>
      </c>
      <c r="BB682" s="3" t="str">
        <f xml:space="preserve"> IFERROR(ABS(Table1[[#This Row],[ROA 2014]]-Table1[[#This Row],[ROA 2013]]), "x")</f>
        <v>x</v>
      </c>
      <c r="BC682" s="3" t="str">
        <f xml:space="preserve"> IFERROR(ABS(Table1[[#This Row],[ROA 2015]]-Table1[[#This Row],[ROA 2014]]), "x")</f>
        <v>x</v>
      </c>
      <c r="BD682" s="3" t="str">
        <f xml:space="preserve"> IFERROR(ABS(Table1[[#This Row],[ROA 2016]]-Table1[[#This Row],[ROA 2015]]), "x")</f>
        <v>x</v>
      </c>
      <c r="BE682" s="3" t="str">
        <f xml:space="preserve"> IFERROR(ABS(Table1[[#This Row],[ROA 2017]]-Table1[[#This Row],[ROA 2016]]), "x")</f>
        <v>x</v>
      </c>
      <c r="BF682" s="3" t="str">
        <f xml:space="preserve"> IFERROR(ABS(Table1[[#This Row],[ROA 2018]]-Table1[[#This Row],[ROA 2017]]), "x")</f>
        <v>x</v>
      </c>
      <c r="BG682" s="3" t="str">
        <f xml:space="preserve"> IFERROR(ABS(Table1[[#This Row],[ROA 2019]]-Table1[[#This Row],[ROA 2018]]), "x")</f>
        <v>x</v>
      </c>
      <c r="BH682" s="3" t="str">
        <f xml:space="preserve"> IFERROR(ABS(Table1[[#This Row],[ROA 2020]]-Table1[[#This Row],[ROA 2019]]), "x")</f>
        <v>x</v>
      </c>
      <c r="BI682" s="3" t="str">
        <f xml:space="preserve"> IFERROR(ABS(Table1[[#This Row],[ROA 2021]]-Table1[[#This Row],[ROA 2020]]), "x")</f>
        <v>x</v>
      </c>
      <c r="BJ682" s="3" t="str">
        <f xml:space="preserve"> IFERROR(AVERAGE(Table1[[#This Row],[ROA 2013-2012]:[ROA 2021-2020]]), "x")</f>
        <v>x</v>
      </c>
      <c r="BK682" s="3" t="str">
        <f>IFERROR(AVERAGE(Table1[[#This Row],[ROA 2012]:[ROA 2021]]), "x")</f>
        <v>x</v>
      </c>
      <c r="BN682" s="1">
        <f>SUM(Table1[[#This Row],[B/M Rank]:[ROA Rank]])</f>
        <v>0</v>
      </c>
    </row>
    <row r="683" spans="1:66" x14ac:dyDescent="0.25">
      <c r="A683" s="1" t="s">
        <v>2893</v>
      </c>
      <c r="B683" s="1" t="s">
        <v>893</v>
      </c>
      <c r="C683" s="1" t="s">
        <v>4417</v>
      </c>
      <c r="D683" s="1" t="s">
        <v>268</v>
      </c>
      <c r="E683" s="1" t="s">
        <v>108</v>
      </c>
      <c r="F683" s="1">
        <v>11.28</v>
      </c>
      <c r="G683" s="19"/>
      <c r="H683" s="19"/>
      <c r="I683" s="19"/>
      <c r="J683" s="19"/>
      <c r="K683" s="1"/>
      <c r="L683" s="19"/>
      <c r="M683" s="1">
        <v>2012</v>
      </c>
      <c r="N683" s="1">
        <v>-0.2</v>
      </c>
      <c r="O683" s="1">
        <v>-0.2</v>
      </c>
      <c r="P683" s="1">
        <v>-0.3</v>
      </c>
      <c r="Q683" s="1">
        <v>-0.5</v>
      </c>
      <c r="R683" s="1">
        <v>-1.3</v>
      </c>
      <c r="S683" s="1">
        <v>-2.5</v>
      </c>
      <c r="T683" s="1">
        <v>-2.2999999999999998</v>
      </c>
      <c r="U683" s="1" t="s">
        <v>4368</v>
      </c>
      <c r="V683" s="1" t="s">
        <v>4368</v>
      </c>
      <c r="W683" s="1" t="s">
        <v>4368</v>
      </c>
      <c r="X683" s="1" t="s">
        <v>4368</v>
      </c>
      <c r="Z683" s="3">
        <f xml:space="preserve"> IFERROR(AVEDEV(Table1[[#This Row],[GP 2012]:[GP 2021]]) / Table1[[#This Row],[Avg GP]], "x")</f>
        <v>-0.81409001956947169</v>
      </c>
      <c r="AA683" s="2">
        <f xml:space="preserve"> IFERROR(AVERAGE(Table1[[#This Row],[GP 2012]:[GP 2021]]), "x")</f>
        <v>-1.0428571428571429</v>
      </c>
      <c r="AB683" s="11">
        <f>Table1[Equity]/Table1[Market Capital]</f>
        <v>0.15070921985815602</v>
      </c>
      <c r="AC683" s="1">
        <v>0.9</v>
      </c>
      <c r="AD683" s="1">
        <v>0.8</v>
      </c>
      <c r="AE683" s="1">
        <v>0</v>
      </c>
      <c r="AF683" s="1">
        <v>0</v>
      </c>
      <c r="AG683" s="1">
        <v>0.3</v>
      </c>
      <c r="AH683" s="1">
        <v>2</v>
      </c>
      <c r="AI683" s="1">
        <v>2.1</v>
      </c>
      <c r="AJ683" s="1">
        <v>2.1</v>
      </c>
      <c r="AK683" s="1">
        <v>2</v>
      </c>
      <c r="AL683" s="1">
        <v>3.1</v>
      </c>
      <c r="AM683" s="1">
        <v>3.2</v>
      </c>
      <c r="AN683" s="1">
        <v>1.7</v>
      </c>
      <c r="AO683" s="3">
        <f xml:space="preserve"> IFERROR(Table1[[#This Row],[GP 2012]]/Table1[[#This Row],[Total Assets 2012]], "x")</f>
        <v>-0.22222222222222224</v>
      </c>
      <c r="AP683" s="3">
        <f xml:space="preserve"> IFERROR(Table1[[#This Row],[GP 2013]]/Table1[[#This Row],[Total Assets 2013]], "x")</f>
        <v>-0.25</v>
      </c>
      <c r="AQ683" s="3" t="str">
        <f xml:space="preserve"> IFERROR(Table1[[#This Row],[GP 2014]]/Table1[[#This Row],[Total Assets 2014]], "x")</f>
        <v>x</v>
      </c>
      <c r="AR683" s="3" t="str">
        <f xml:space="preserve"> IFERROR(Table1[[#This Row],[GP 2015]]/Table1[[#This Row],[Total Assets 2015]], "x")</f>
        <v>x</v>
      </c>
      <c r="AS683" s="3">
        <f xml:space="preserve"> IFERROR(Table1[[#This Row],[GP 2016]]/Table1[[#This Row],[Total Assets 2016]], "x")</f>
        <v>-4.3333333333333339</v>
      </c>
      <c r="AT683" s="3">
        <f xml:space="preserve"> IFERROR(Table1[[#This Row],[GP 2017]]/Table1[[#This Row],[Total Assets 2017]], "x")</f>
        <v>-1.25</v>
      </c>
      <c r="AU683" s="3">
        <f xml:space="preserve"> IFERROR(Table1[[#This Row],[GP 2018]]/Table1[[#This Row],[Total Assets 2018]], "x")</f>
        <v>-1.0952380952380951</v>
      </c>
      <c r="AV683" s="3" t="str">
        <f xml:space="preserve"> IFERROR(Table1[[#This Row],[GP 2019]]/Table1[[#This Row],[Total Assets 2019]], "x")</f>
        <v>x</v>
      </c>
      <c r="AW683" s="3" t="str">
        <f xml:space="preserve"> IFERROR(Table1[[#This Row],[GP 2020]]/Table1[[#This Row],[Total Assets 2020]], "x")</f>
        <v>x</v>
      </c>
      <c r="AX683" s="3" t="str">
        <f xml:space="preserve"> IFERROR(Table1[[#This Row],[GP 2021]]/Table1[[#This Row],[Total Assets 2021]], "x")</f>
        <v>x</v>
      </c>
      <c r="AY683" s="3" t="str">
        <f xml:space="preserve"> IFERROR(Table1[[#This Row],[GP TTM]]/Table1[[#This Row],[Total Assets TTM]], "x")</f>
        <v>x</v>
      </c>
      <c r="BA683" s="3">
        <f xml:space="preserve"> IFERROR(ABS(Table1[[#This Row],[ROA 2013]]-Table1[[#This Row],[ROA 2012]]), "x")</f>
        <v>2.7777777777777762E-2</v>
      </c>
      <c r="BB683" s="3" t="str">
        <f xml:space="preserve"> IFERROR(ABS(Table1[[#This Row],[ROA 2014]]-Table1[[#This Row],[ROA 2013]]), "x")</f>
        <v>x</v>
      </c>
      <c r="BC683" s="3" t="str">
        <f xml:space="preserve"> IFERROR(ABS(Table1[[#This Row],[ROA 2015]]-Table1[[#This Row],[ROA 2014]]), "x")</f>
        <v>x</v>
      </c>
      <c r="BD683" s="3" t="str">
        <f xml:space="preserve"> IFERROR(ABS(Table1[[#This Row],[ROA 2016]]-Table1[[#This Row],[ROA 2015]]), "x")</f>
        <v>x</v>
      </c>
      <c r="BE683" s="3">
        <f xml:space="preserve"> IFERROR(ABS(Table1[[#This Row],[ROA 2017]]-Table1[[#This Row],[ROA 2016]]), "x")</f>
        <v>3.0833333333333339</v>
      </c>
      <c r="BF683" s="3">
        <f xml:space="preserve"> IFERROR(ABS(Table1[[#This Row],[ROA 2018]]-Table1[[#This Row],[ROA 2017]]), "x")</f>
        <v>0.15476190476190488</v>
      </c>
      <c r="BG683" s="3" t="str">
        <f xml:space="preserve"> IFERROR(ABS(Table1[[#This Row],[ROA 2019]]-Table1[[#This Row],[ROA 2018]]), "x")</f>
        <v>x</v>
      </c>
      <c r="BH683" s="3" t="str">
        <f xml:space="preserve"> IFERROR(ABS(Table1[[#This Row],[ROA 2020]]-Table1[[#This Row],[ROA 2019]]), "x")</f>
        <v>x</v>
      </c>
      <c r="BI683" s="3" t="str">
        <f xml:space="preserve"> IFERROR(ABS(Table1[[#This Row],[ROA 2021]]-Table1[[#This Row],[ROA 2020]]), "x")</f>
        <v>x</v>
      </c>
      <c r="BJ683" s="3">
        <f xml:space="preserve"> IFERROR(AVERAGE(Table1[[#This Row],[ROA 2013-2012]:[ROA 2021-2020]]), "x")</f>
        <v>1.0886243386243388</v>
      </c>
      <c r="BK683" s="3">
        <f>IFERROR(AVERAGE(Table1[[#This Row],[ROA 2012]:[ROA 2021]]), "x")</f>
        <v>-1.4301587301587302</v>
      </c>
      <c r="BN683" s="1">
        <f>SUM(Table1[[#This Row],[B/M Rank]:[ROA Rank]])</f>
        <v>0</v>
      </c>
    </row>
    <row r="684" spans="1:66" x14ac:dyDescent="0.25">
      <c r="A684" s="1" t="s">
        <v>3722</v>
      </c>
      <c r="B684" s="1" t="s">
        <v>1450</v>
      </c>
      <c r="C684" s="1" t="s">
        <v>4417</v>
      </c>
      <c r="D684" s="1" t="s">
        <v>268</v>
      </c>
      <c r="E684" s="1" t="s">
        <v>108</v>
      </c>
      <c r="F684" s="1">
        <v>11.35</v>
      </c>
      <c r="G684" s="19"/>
      <c r="H684" s="19"/>
      <c r="I684" s="19"/>
      <c r="J684" s="19"/>
      <c r="K684" s="1"/>
      <c r="L684" s="19"/>
      <c r="M684" s="1" t="s">
        <v>1494</v>
      </c>
      <c r="N684" s="1" t="s">
        <v>1494</v>
      </c>
      <c r="O684" s="1" t="s">
        <v>1494</v>
      </c>
      <c r="P684" s="1" t="s">
        <v>1494</v>
      </c>
      <c r="Q684" s="1" t="s">
        <v>1494</v>
      </c>
      <c r="R684" s="1" t="s">
        <v>1494</v>
      </c>
      <c r="S684" s="1" t="s">
        <v>1494</v>
      </c>
      <c r="T684" s="1" t="s">
        <v>1494</v>
      </c>
      <c r="U684" s="1" t="s">
        <v>1494</v>
      </c>
      <c r="V684" s="1" t="s">
        <v>1494</v>
      </c>
      <c r="W684" s="1" t="s">
        <v>1494</v>
      </c>
      <c r="X684" s="1" t="s">
        <v>1494</v>
      </c>
      <c r="Z684" s="3" t="str">
        <f xml:space="preserve"> IFERROR(AVEDEV(Table1[[#This Row],[GP 2012]:[GP 2021]]) / Table1[[#This Row],[Avg GP]], "x")</f>
        <v>x</v>
      </c>
      <c r="AA684" s="2" t="str">
        <f xml:space="preserve"> IFERROR(AVERAGE(Table1[[#This Row],[GP 2012]:[GP 2021]]), "x")</f>
        <v>x</v>
      </c>
      <c r="AB684" s="11" t="e">
        <f>Table1[Equity]/Table1[Market Capital]</f>
        <v>#VALUE!</v>
      </c>
      <c r="AC684" s="1" t="s">
        <v>1494</v>
      </c>
      <c r="AD684" s="1" t="s">
        <v>1494</v>
      </c>
      <c r="AE684" s="1" t="s">
        <v>1494</v>
      </c>
      <c r="AF684" s="1" t="s">
        <v>1494</v>
      </c>
      <c r="AG684" s="1" t="s">
        <v>1494</v>
      </c>
      <c r="AH684" s="1" t="s">
        <v>1494</v>
      </c>
      <c r="AI684" s="1" t="s">
        <v>1494</v>
      </c>
      <c r="AJ684" s="1" t="s">
        <v>1494</v>
      </c>
      <c r="AK684" s="1" t="s">
        <v>1494</v>
      </c>
      <c r="AL684" s="1" t="s">
        <v>1494</v>
      </c>
      <c r="AM684" s="1" t="s">
        <v>1494</v>
      </c>
      <c r="AN684" s="1" t="s">
        <v>1494</v>
      </c>
      <c r="AO684" s="3" t="str">
        <f xml:space="preserve"> IFERROR(Table1[[#This Row],[GP 2012]]/Table1[[#This Row],[Total Assets 2012]], "x")</f>
        <v>x</v>
      </c>
      <c r="AP684" s="3" t="str">
        <f xml:space="preserve"> IFERROR(Table1[[#This Row],[GP 2013]]/Table1[[#This Row],[Total Assets 2013]], "x")</f>
        <v>x</v>
      </c>
      <c r="AQ684" s="3" t="str">
        <f xml:space="preserve"> IFERROR(Table1[[#This Row],[GP 2014]]/Table1[[#This Row],[Total Assets 2014]], "x")</f>
        <v>x</v>
      </c>
      <c r="AR684" s="3" t="str">
        <f xml:space="preserve"> IFERROR(Table1[[#This Row],[GP 2015]]/Table1[[#This Row],[Total Assets 2015]], "x")</f>
        <v>x</v>
      </c>
      <c r="AS684" s="3" t="str">
        <f xml:space="preserve"> IFERROR(Table1[[#This Row],[GP 2016]]/Table1[[#This Row],[Total Assets 2016]], "x")</f>
        <v>x</v>
      </c>
      <c r="AT684" s="3" t="str">
        <f xml:space="preserve"> IFERROR(Table1[[#This Row],[GP 2017]]/Table1[[#This Row],[Total Assets 2017]], "x")</f>
        <v>x</v>
      </c>
      <c r="AU684" s="3" t="str">
        <f xml:space="preserve"> IFERROR(Table1[[#This Row],[GP 2018]]/Table1[[#This Row],[Total Assets 2018]], "x")</f>
        <v>x</v>
      </c>
      <c r="AV684" s="3" t="str">
        <f xml:space="preserve"> IFERROR(Table1[[#This Row],[GP 2019]]/Table1[[#This Row],[Total Assets 2019]], "x")</f>
        <v>x</v>
      </c>
      <c r="AW684" s="3" t="str">
        <f xml:space="preserve"> IFERROR(Table1[[#This Row],[GP 2020]]/Table1[[#This Row],[Total Assets 2020]], "x")</f>
        <v>x</v>
      </c>
      <c r="AX684" s="3" t="str">
        <f xml:space="preserve"> IFERROR(Table1[[#This Row],[GP 2021]]/Table1[[#This Row],[Total Assets 2021]], "x")</f>
        <v>x</v>
      </c>
      <c r="AY684" s="3" t="str">
        <f xml:space="preserve"> IFERROR(Table1[[#This Row],[GP TTM]]/Table1[[#This Row],[Total Assets TTM]], "x")</f>
        <v>x</v>
      </c>
      <c r="BA684" s="3" t="str">
        <f xml:space="preserve"> IFERROR(ABS(Table1[[#This Row],[ROA 2013]]-Table1[[#This Row],[ROA 2012]]), "x")</f>
        <v>x</v>
      </c>
      <c r="BB684" s="3" t="str">
        <f xml:space="preserve"> IFERROR(ABS(Table1[[#This Row],[ROA 2014]]-Table1[[#This Row],[ROA 2013]]), "x")</f>
        <v>x</v>
      </c>
      <c r="BC684" s="3" t="str">
        <f xml:space="preserve"> IFERROR(ABS(Table1[[#This Row],[ROA 2015]]-Table1[[#This Row],[ROA 2014]]), "x")</f>
        <v>x</v>
      </c>
      <c r="BD684" s="3" t="str">
        <f xml:space="preserve"> IFERROR(ABS(Table1[[#This Row],[ROA 2016]]-Table1[[#This Row],[ROA 2015]]), "x")</f>
        <v>x</v>
      </c>
      <c r="BE684" s="3" t="str">
        <f xml:space="preserve"> IFERROR(ABS(Table1[[#This Row],[ROA 2017]]-Table1[[#This Row],[ROA 2016]]), "x")</f>
        <v>x</v>
      </c>
      <c r="BF684" s="3" t="str">
        <f xml:space="preserve"> IFERROR(ABS(Table1[[#This Row],[ROA 2018]]-Table1[[#This Row],[ROA 2017]]), "x")</f>
        <v>x</v>
      </c>
      <c r="BG684" s="3" t="str">
        <f xml:space="preserve"> IFERROR(ABS(Table1[[#This Row],[ROA 2019]]-Table1[[#This Row],[ROA 2018]]), "x")</f>
        <v>x</v>
      </c>
      <c r="BH684" s="3" t="str">
        <f xml:space="preserve"> IFERROR(ABS(Table1[[#This Row],[ROA 2020]]-Table1[[#This Row],[ROA 2019]]), "x")</f>
        <v>x</v>
      </c>
      <c r="BI684" s="3" t="str">
        <f xml:space="preserve"> IFERROR(ABS(Table1[[#This Row],[ROA 2021]]-Table1[[#This Row],[ROA 2020]]), "x")</f>
        <v>x</v>
      </c>
      <c r="BJ684" s="3" t="str">
        <f xml:space="preserve"> IFERROR(AVERAGE(Table1[[#This Row],[ROA 2013-2012]:[ROA 2021-2020]]), "x")</f>
        <v>x</v>
      </c>
      <c r="BK684" s="3" t="str">
        <f>IFERROR(AVERAGE(Table1[[#This Row],[ROA 2012]:[ROA 2021]]), "x")</f>
        <v>x</v>
      </c>
      <c r="BN684" s="1">
        <f>SUM(Table1[[#This Row],[B/M Rank]:[ROA Rank]])</f>
        <v>0</v>
      </c>
    </row>
    <row r="685" spans="1:66" x14ac:dyDescent="0.25">
      <c r="A685" s="1" t="s">
        <v>3844</v>
      </c>
      <c r="B685" s="1" t="s">
        <v>1562</v>
      </c>
      <c r="C685" s="1" t="s">
        <v>1499</v>
      </c>
      <c r="D685" s="1" t="s">
        <v>440</v>
      </c>
      <c r="E685" s="1" t="s">
        <v>108</v>
      </c>
      <c r="F685" s="1">
        <v>11.35</v>
      </c>
      <c r="G685" s="19"/>
      <c r="H685" s="19"/>
      <c r="I685" s="19"/>
      <c r="J685" s="19"/>
      <c r="K685" s="1"/>
      <c r="L685" s="19"/>
      <c r="M685" s="1">
        <v>2012</v>
      </c>
      <c r="N685" s="1" t="s">
        <v>4368</v>
      </c>
      <c r="O685" s="1" t="s">
        <v>4368</v>
      </c>
      <c r="P685" s="1">
        <v>0</v>
      </c>
      <c r="Q685" s="1" t="s">
        <v>4368</v>
      </c>
      <c r="R685" s="1" t="s">
        <v>4368</v>
      </c>
      <c r="S685" s="1" t="s">
        <v>4368</v>
      </c>
      <c r="T685" s="1">
        <v>-0.1</v>
      </c>
      <c r="U685" s="1">
        <v>-0.1</v>
      </c>
      <c r="V685" s="1" t="s">
        <v>4368</v>
      </c>
      <c r="W685" s="1" t="s">
        <v>4368</v>
      </c>
      <c r="X685" s="1">
        <v>0</v>
      </c>
      <c r="Z685" s="3">
        <f xml:space="preserve"> IFERROR(AVEDEV(Table1[[#This Row],[GP 2012]:[GP 2021]]) / Table1[[#This Row],[Avg GP]], "x")</f>
        <v>-0.66666666666666685</v>
      </c>
      <c r="AA685" s="2">
        <f xml:space="preserve"> IFERROR(AVERAGE(Table1[[#This Row],[GP 2012]:[GP 2021]]), "x")</f>
        <v>-6.6666666666666666E-2</v>
      </c>
      <c r="AB685" s="11">
        <f>Table1[Equity]/Table1[Market Capital]</f>
        <v>1.4977973568281939</v>
      </c>
      <c r="AC685" s="1">
        <v>0.7</v>
      </c>
      <c r="AD685" s="1">
        <v>2.1</v>
      </c>
      <c r="AE685" s="1">
        <v>5.4</v>
      </c>
      <c r="AF685" s="1">
        <v>0.9</v>
      </c>
      <c r="AG685" s="1">
        <v>0.8</v>
      </c>
      <c r="AH685" s="1">
        <v>2.7</v>
      </c>
      <c r="AI685" s="1">
        <v>3.9</v>
      </c>
      <c r="AJ685" s="1">
        <v>4</v>
      </c>
      <c r="AK685" s="1">
        <v>3.5</v>
      </c>
      <c r="AL685" s="1">
        <v>14.9</v>
      </c>
      <c r="AM685" s="1">
        <v>18.5</v>
      </c>
      <c r="AN685" s="1">
        <v>17</v>
      </c>
      <c r="AO685" s="3" t="str">
        <f xml:space="preserve"> IFERROR(Table1[[#This Row],[GP 2012]]/Table1[[#This Row],[Total Assets 2012]], "x")</f>
        <v>x</v>
      </c>
      <c r="AP685" s="3" t="str">
        <f xml:space="preserve"> IFERROR(Table1[[#This Row],[GP 2013]]/Table1[[#This Row],[Total Assets 2013]], "x")</f>
        <v>x</v>
      </c>
      <c r="AQ685" s="3">
        <f xml:space="preserve"> IFERROR(Table1[[#This Row],[GP 2014]]/Table1[[#This Row],[Total Assets 2014]], "x")</f>
        <v>0</v>
      </c>
      <c r="AR685" s="3" t="str">
        <f xml:space="preserve"> IFERROR(Table1[[#This Row],[GP 2015]]/Table1[[#This Row],[Total Assets 2015]], "x")</f>
        <v>x</v>
      </c>
      <c r="AS685" s="3" t="str">
        <f xml:space="preserve"> IFERROR(Table1[[#This Row],[GP 2016]]/Table1[[#This Row],[Total Assets 2016]], "x")</f>
        <v>x</v>
      </c>
      <c r="AT685" s="3" t="str">
        <f xml:space="preserve"> IFERROR(Table1[[#This Row],[GP 2017]]/Table1[[#This Row],[Total Assets 2017]], "x")</f>
        <v>x</v>
      </c>
      <c r="AU685" s="3">
        <f xml:space="preserve"> IFERROR(Table1[[#This Row],[GP 2018]]/Table1[[#This Row],[Total Assets 2018]], "x")</f>
        <v>-2.5641025641025644E-2</v>
      </c>
      <c r="AV685" s="3">
        <f xml:space="preserve"> IFERROR(Table1[[#This Row],[GP 2019]]/Table1[[#This Row],[Total Assets 2019]], "x")</f>
        <v>-2.5000000000000001E-2</v>
      </c>
      <c r="AW685" s="3" t="str">
        <f xml:space="preserve"> IFERROR(Table1[[#This Row],[GP 2020]]/Table1[[#This Row],[Total Assets 2020]], "x")</f>
        <v>x</v>
      </c>
      <c r="AX685" s="3" t="str">
        <f xml:space="preserve"> IFERROR(Table1[[#This Row],[GP 2021]]/Table1[[#This Row],[Total Assets 2021]], "x")</f>
        <v>x</v>
      </c>
      <c r="AY685" s="3">
        <f xml:space="preserve"> IFERROR(Table1[[#This Row],[GP TTM]]/Table1[[#This Row],[Total Assets TTM]], "x")</f>
        <v>0</v>
      </c>
      <c r="BA685" s="3" t="str">
        <f xml:space="preserve"> IFERROR(ABS(Table1[[#This Row],[ROA 2013]]-Table1[[#This Row],[ROA 2012]]), "x")</f>
        <v>x</v>
      </c>
      <c r="BB685" s="3" t="str">
        <f xml:space="preserve"> IFERROR(ABS(Table1[[#This Row],[ROA 2014]]-Table1[[#This Row],[ROA 2013]]), "x")</f>
        <v>x</v>
      </c>
      <c r="BC685" s="3" t="str">
        <f xml:space="preserve"> IFERROR(ABS(Table1[[#This Row],[ROA 2015]]-Table1[[#This Row],[ROA 2014]]), "x")</f>
        <v>x</v>
      </c>
      <c r="BD685" s="3" t="str">
        <f xml:space="preserve"> IFERROR(ABS(Table1[[#This Row],[ROA 2016]]-Table1[[#This Row],[ROA 2015]]), "x")</f>
        <v>x</v>
      </c>
      <c r="BE685" s="3" t="str">
        <f xml:space="preserve"> IFERROR(ABS(Table1[[#This Row],[ROA 2017]]-Table1[[#This Row],[ROA 2016]]), "x")</f>
        <v>x</v>
      </c>
      <c r="BF685" s="3" t="str">
        <f xml:space="preserve"> IFERROR(ABS(Table1[[#This Row],[ROA 2018]]-Table1[[#This Row],[ROA 2017]]), "x")</f>
        <v>x</v>
      </c>
      <c r="BG685" s="3">
        <f xml:space="preserve"> IFERROR(ABS(Table1[[#This Row],[ROA 2019]]-Table1[[#This Row],[ROA 2018]]), "x")</f>
        <v>6.4102564102564222E-4</v>
      </c>
      <c r="BH685" s="3" t="str">
        <f xml:space="preserve"> IFERROR(ABS(Table1[[#This Row],[ROA 2020]]-Table1[[#This Row],[ROA 2019]]), "x")</f>
        <v>x</v>
      </c>
      <c r="BI685" s="3" t="str">
        <f xml:space="preserve"> IFERROR(ABS(Table1[[#This Row],[ROA 2021]]-Table1[[#This Row],[ROA 2020]]), "x")</f>
        <v>x</v>
      </c>
      <c r="BJ685" s="3">
        <f xml:space="preserve"> IFERROR(AVERAGE(Table1[[#This Row],[ROA 2013-2012]:[ROA 2021-2020]]), "x")</f>
        <v>6.4102564102564222E-4</v>
      </c>
      <c r="BK685" s="3">
        <f>IFERROR(AVERAGE(Table1[[#This Row],[ROA 2012]:[ROA 2021]]), "x")</f>
        <v>-1.6880341880341879E-2</v>
      </c>
      <c r="BN685" s="1">
        <f>SUM(Table1[[#This Row],[B/M Rank]:[ROA Rank]])</f>
        <v>0</v>
      </c>
    </row>
    <row r="686" spans="1:66" x14ac:dyDescent="0.25">
      <c r="A686" s="1" t="s">
        <v>2626</v>
      </c>
      <c r="B686" s="1" t="s">
        <v>676</v>
      </c>
      <c r="C686" s="1" t="s">
        <v>665</v>
      </c>
      <c r="D686" s="1" t="s">
        <v>399</v>
      </c>
      <c r="E686" s="1" t="s">
        <v>108</v>
      </c>
      <c r="F686" s="1">
        <v>11.4</v>
      </c>
      <c r="G686" s="19"/>
      <c r="H686" s="19"/>
      <c r="I686" s="19"/>
      <c r="J686" s="19"/>
      <c r="K686" s="1"/>
      <c r="L686" s="19"/>
      <c r="M686" s="1">
        <v>2019</v>
      </c>
      <c r="U686" s="1" t="s">
        <v>4368</v>
      </c>
      <c r="V686" s="1" t="s">
        <v>4368</v>
      </c>
      <c r="W686" s="1" t="s">
        <v>4368</v>
      </c>
      <c r="X686" s="1">
        <v>0</v>
      </c>
      <c r="Z686" s="3" t="str">
        <f xml:space="preserve"> IFERROR(AVEDEV(Table1[[#This Row],[GP 2012]:[GP 2021]]) / Table1[[#This Row],[Avg GP]], "x")</f>
        <v>x</v>
      </c>
      <c r="AA686" s="2" t="str">
        <f xml:space="preserve"> IFERROR(AVERAGE(Table1[[#This Row],[GP 2012]:[GP 2021]]), "x")</f>
        <v>x</v>
      </c>
      <c r="AB686" s="11">
        <f>Table1[Equity]/Table1[Market Capital]</f>
        <v>-0.46491228070175433</v>
      </c>
      <c r="AJ686" s="1">
        <v>0.3</v>
      </c>
      <c r="AK686" s="1">
        <v>0.2</v>
      </c>
      <c r="AL686" s="1">
        <v>0</v>
      </c>
      <c r="AM686" s="1">
        <v>2.9</v>
      </c>
      <c r="AN686" s="1">
        <v>-5.3</v>
      </c>
      <c r="AO686" s="3" t="str">
        <f xml:space="preserve"> IFERROR(Table1[[#This Row],[GP 2012]]/Table1[[#This Row],[Total Assets 2012]], "x")</f>
        <v>x</v>
      </c>
      <c r="AP686" s="3" t="str">
        <f xml:space="preserve"> IFERROR(Table1[[#This Row],[GP 2013]]/Table1[[#This Row],[Total Assets 2013]], "x")</f>
        <v>x</v>
      </c>
      <c r="AQ686" s="3" t="str">
        <f xml:space="preserve"> IFERROR(Table1[[#This Row],[GP 2014]]/Table1[[#This Row],[Total Assets 2014]], "x")</f>
        <v>x</v>
      </c>
      <c r="AR686" s="3" t="str">
        <f xml:space="preserve"> IFERROR(Table1[[#This Row],[GP 2015]]/Table1[[#This Row],[Total Assets 2015]], "x")</f>
        <v>x</v>
      </c>
      <c r="AS686" s="3" t="str">
        <f xml:space="preserve"> IFERROR(Table1[[#This Row],[GP 2016]]/Table1[[#This Row],[Total Assets 2016]], "x")</f>
        <v>x</v>
      </c>
      <c r="AT686" s="3" t="str">
        <f xml:space="preserve"> IFERROR(Table1[[#This Row],[GP 2017]]/Table1[[#This Row],[Total Assets 2017]], "x")</f>
        <v>x</v>
      </c>
      <c r="AU686" s="3" t="str">
        <f xml:space="preserve"> IFERROR(Table1[[#This Row],[GP 2018]]/Table1[[#This Row],[Total Assets 2018]], "x")</f>
        <v>x</v>
      </c>
      <c r="AV686" s="3" t="str">
        <f xml:space="preserve"> IFERROR(Table1[[#This Row],[GP 2019]]/Table1[[#This Row],[Total Assets 2019]], "x")</f>
        <v>x</v>
      </c>
      <c r="AW686" s="3" t="str">
        <f xml:space="preserve"> IFERROR(Table1[[#This Row],[GP 2020]]/Table1[[#This Row],[Total Assets 2020]], "x")</f>
        <v>x</v>
      </c>
      <c r="AX686" s="3" t="str">
        <f xml:space="preserve"> IFERROR(Table1[[#This Row],[GP 2021]]/Table1[[#This Row],[Total Assets 2021]], "x")</f>
        <v>x</v>
      </c>
      <c r="AY686" s="3">
        <f xml:space="preserve"> IFERROR(Table1[[#This Row],[GP TTM]]/Table1[[#This Row],[Total Assets TTM]], "x")</f>
        <v>0</v>
      </c>
      <c r="BA686" s="3" t="str">
        <f xml:space="preserve"> IFERROR(ABS(Table1[[#This Row],[ROA 2013]]-Table1[[#This Row],[ROA 2012]]), "x")</f>
        <v>x</v>
      </c>
      <c r="BB686" s="3" t="str">
        <f xml:space="preserve"> IFERROR(ABS(Table1[[#This Row],[ROA 2014]]-Table1[[#This Row],[ROA 2013]]), "x")</f>
        <v>x</v>
      </c>
      <c r="BC686" s="3" t="str">
        <f xml:space="preserve"> IFERROR(ABS(Table1[[#This Row],[ROA 2015]]-Table1[[#This Row],[ROA 2014]]), "x")</f>
        <v>x</v>
      </c>
      <c r="BD686" s="3" t="str">
        <f xml:space="preserve"> IFERROR(ABS(Table1[[#This Row],[ROA 2016]]-Table1[[#This Row],[ROA 2015]]), "x")</f>
        <v>x</v>
      </c>
      <c r="BE686" s="3" t="str">
        <f xml:space="preserve"> IFERROR(ABS(Table1[[#This Row],[ROA 2017]]-Table1[[#This Row],[ROA 2016]]), "x")</f>
        <v>x</v>
      </c>
      <c r="BF686" s="3" t="str">
        <f xml:space="preserve"> IFERROR(ABS(Table1[[#This Row],[ROA 2018]]-Table1[[#This Row],[ROA 2017]]), "x")</f>
        <v>x</v>
      </c>
      <c r="BG686" s="3" t="str">
        <f xml:space="preserve"> IFERROR(ABS(Table1[[#This Row],[ROA 2019]]-Table1[[#This Row],[ROA 2018]]), "x")</f>
        <v>x</v>
      </c>
      <c r="BH686" s="3" t="str">
        <f xml:space="preserve"> IFERROR(ABS(Table1[[#This Row],[ROA 2020]]-Table1[[#This Row],[ROA 2019]]), "x")</f>
        <v>x</v>
      </c>
      <c r="BI686" s="3" t="str">
        <f xml:space="preserve"> IFERROR(ABS(Table1[[#This Row],[ROA 2021]]-Table1[[#This Row],[ROA 2020]]), "x")</f>
        <v>x</v>
      </c>
      <c r="BJ686" s="3" t="str">
        <f xml:space="preserve"> IFERROR(AVERAGE(Table1[[#This Row],[ROA 2013-2012]:[ROA 2021-2020]]), "x")</f>
        <v>x</v>
      </c>
      <c r="BK686" s="3" t="str">
        <f>IFERROR(AVERAGE(Table1[[#This Row],[ROA 2012]:[ROA 2021]]), "x")</f>
        <v>x</v>
      </c>
      <c r="BN686" s="1">
        <f>SUM(Table1[[#This Row],[B/M Rank]:[ROA Rank]])</f>
        <v>0</v>
      </c>
    </row>
    <row r="687" spans="1:66" x14ac:dyDescent="0.25">
      <c r="A687" s="1" t="s">
        <v>2898</v>
      </c>
      <c r="B687" s="1" t="s">
        <v>896</v>
      </c>
      <c r="C687" s="1" t="s">
        <v>4417</v>
      </c>
      <c r="D687" s="1" t="s">
        <v>268</v>
      </c>
      <c r="E687" s="1" t="s">
        <v>108</v>
      </c>
      <c r="F687" s="1">
        <v>11.4</v>
      </c>
      <c r="G687" s="19"/>
      <c r="H687" s="19"/>
      <c r="I687" s="19"/>
      <c r="J687" s="19"/>
      <c r="K687" s="1"/>
      <c r="L687" s="19"/>
      <c r="M687" s="1">
        <v>2012</v>
      </c>
      <c r="N687" s="1" t="s">
        <v>4368</v>
      </c>
      <c r="O687" s="1" t="s">
        <v>4368</v>
      </c>
      <c r="P687" s="1" t="s">
        <v>4368</v>
      </c>
      <c r="Q687" s="1" t="s">
        <v>4368</v>
      </c>
      <c r="R687" s="1" t="s">
        <v>4368</v>
      </c>
      <c r="S687" s="1">
        <v>-4.2</v>
      </c>
      <c r="T687" s="1">
        <v>-1.8</v>
      </c>
      <c r="U687" s="1">
        <v>-1</v>
      </c>
      <c r="V687" s="1">
        <v>-0.8</v>
      </c>
      <c r="W687" s="1" t="s">
        <v>4368</v>
      </c>
      <c r="X687" s="1" t="s">
        <v>4368</v>
      </c>
      <c r="Z687" s="3">
        <f xml:space="preserve"> IFERROR(AVEDEV(Table1[[#This Row],[GP 2012]:[GP 2021]]) / Table1[[#This Row],[Avg GP]], "x")</f>
        <v>-0.57692307692307698</v>
      </c>
      <c r="AA687" s="2">
        <f xml:space="preserve"> IFERROR(AVERAGE(Table1[[#This Row],[GP 2012]:[GP 2021]]), "x")</f>
        <v>-1.95</v>
      </c>
      <c r="AB687" s="11">
        <f>Table1[Equity]/Table1[Market Capital]</f>
        <v>0.46491228070175433</v>
      </c>
      <c r="AC687" s="1">
        <v>1.7</v>
      </c>
      <c r="AD687" s="1">
        <v>0.9</v>
      </c>
      <c r="AE687" s="1">
        <v>0.4</v>
      </c>
      <c r="AF687" s="1">
        <v>0.2</v>
      </c>
      <c r="AG687" s="1">
        <v>1</v>
      </c>
      <c r="AH687" s="1">
        <v>5.6</v>
      </c>
      <c r="AI687" s="1">
        <v>0.6</v>
      </c>
      <c r="AJ687" s="1">
        <v>0.6</v>
      </c>
      <c r="AK687" s="1">
        <v>6.4</v>
      </c>
      <c r="AL687" s="1">
        <v>6.3</v>
      </c>
      <c r="AM687" s="1">
        <v>6</v>
      </c>
      <c r="AN687" s="1">
        <v>5.3</v>
      </c>
      <c r="AO687" s="3" t="str">
        <f xml:space="preserve"> IFERROR(Table1[[#This Row],[GP 2012]]/Table1[[#This Row],[Total Assets 2012]], "x")</f>
        <v>x</v>
      </c>
      <c r="AP687" s="3" t="str">
        <f xml:space="preserve"> IFERROR(Table1[[#This Row],[GP 2013]]/Table1[[#This Row],[Total Assets 2013]], "x")</f>
        <v>x</v>
      </c>
      <c r="AQ687" s="3" t="str">
        <f xml:space="preserve"> IFERROR(Table1[[#This Row],[GP 2014]]/Table1[[#This Row],[Total Assets 2014]], "x")</f>
        <v>x</v>
      </c>
      <c r="AR687" s="3" t="str">
        <f xml:space="preserve"> IFERROR(Table1[[#This Row],[GP 2015]]/Table1[[#This Row],[Total Assets 2015]], "x")</f>
        <v>x</v>
      </c>
      <c r="AS687" s="3" t="str">
        <f xml:space="preserve"> IFERROR(Table1[[#This Row],[GP 2016]]/Table1[[#This Row],[Total Assets 2016]], "x")</f>
        <v>x</v>
      </c>
      <c r="AT687" s="3">
        <f xml:space="preserve"> IFERROR(Table1[[#This Row],[GP 2017]]/Table1[[#This Row],[Total Assets 2017]], "x")</f>
        <v>-0.75000000000000011</v>
      </c>
      <c r="AU687" s="3">
        <f xml:space="preserve"> IFERROR(Table1[[#This Row],[GP 2018]]/Table1[[#This Row],[Total Assets 2018]], "x")</f>
        <v>-3</v>
      </c>
      <c r="AV687" s="3">
        <f xml:space="preserve"> IFERROR(Table1[[#This Row],[GP 2019]]/Table1[[#This Row],[Total Assets 2019]], "x")</f>
        <v>-1.6666666666666667</v>
      </c>
      <c r="AW687" s="3">
        <f xml:space="preserve"> IFERROR(Table1[[#This Row],[GP 2020]]/Table1[[#This Row],[Total Assets 2020]], "x")</f>
        <v>-0.125</v>
      </c>
      <c r="AX687" s="3" t="str">
        <f xml:space="preserve"> IFERROR(Table1[[#This Row],[GP 2021]]/Table1[[#This Row],[Total Assets 2021]], "x")</f>
        <v>x</v>
      </c>
      <c r="AY687" s="3" t="str">
        <f xml:space="preserve"> IFERROR(Table1[[#This Row],[GP TTM]]/Table1[[#This Row],[Total Assets TTM]], "x")</f>
        <v>x</v>
      </c>
      <c r="BA687" s="3" t="str">
        <f xml:space="preserve"> IFERROR(ABS(Table1[[#This Row],[ROA 2013]]-Table1[[#This Row],[ROA 2012]]), "x")</f>
        <v>x</v>
      </c>
      <c r="BB687" s="3" t="str">
        <f xml:space="preserve"> IFERROR(ABS(Table1[[#This Row],[ROA 2014]]-Table1[[#This Row],[ROA 2013]]), "x")</f>
        <v>x</v>
      </c>
      <c r="BC687" s="3" t="str">
        <f xml:space="preserve"> IFERROR(ABS(Table1[[#This Row],[ROA 2015]]-Table1[[#This Row],[ROA 2014]]), "x")</f>
        <v>x</v>
      </c>
      <c r="BD687" s="3" t="str">
        <f xml:space="preserve"> IFERROR(ABS(Table1[[#This Row],[ROA 2016]]-Table1[[#This Row],[ROA 2015]]), "x")</f>
        <v>x</v>
      </c>
      <c r="BE687" s="3" t="str">
        <f xml:space="preserve"> IFERROR(ABS(Table1[[#This Row],[ROA 2017]]-Table1[[#This Row],[ROA 2016]]), "x")</f>
        <v>x</v>
      </c>
      <c r="BF687" s="3">
        <f xml:space="preserve"> IFERROR(ABS(Table1[[#This Row],[ROA 2018]]-Table1[[#This Row],[ROA 2017]]), "x")</f>
        <v>2.25</v>
      </c>
      <c r="BG687" s="3">
        <f xml:space="preserve"> IFERROR(ABS(Table1[[#This Row],[ROA 2019]]-Table1[[#This Row],[ROA 2018]]), "x")</f>
        <v>1.3333333333333333</v>
      </c>
      <c r="BH687" s="3">
        <f xml:space="preserve"> IFERROR(ABS(Table1[[#This Row],[ROA 2020]]-Table1[[#This Row],[ROA 2019]]), "x")</f>
        <v>1.5416666666666667</v>
      </c>
      <c r="BI687" s="3" t="str">
        <f xml:space="preserve"> IFERROR(ABS(Table1[[#This Row],[ROA 2021]]-Table1[[#This Row],[ROA 2020]]), "x")</f>
        <v>x</v>
      </c>
      <c r="BJ687" s="3">
        <f xml:space="preserve"> IFERROR(AVERAGE(Table1[[#This Row],[ROA 2013-2012]:[ROA 2021-2020]]), "x")</f>
        <v>1.7083333333333333</v>
      </c>
      <c r="BK687" s="3">
        <f>IFERROR(AVERAGE(Table1[[#This Row],[ROA 2012]:[ROA 2021]]), "x")</f>
        <v>-1.3854166666666667</v>
      </c>
      <c r="BN687" s="1">
        <f>SUM(Table1[[#This Row],[B/M Rank]:[ROA Rank]])</f>
        <v>0</v>
      </c>
    </row>
    <row r="688" spans="1:66" x14ac:dyDescent="0.25">
      <c r="A688" s="1" t="s">
        <v>3449</v>
      </c>
      <c r="B688" s="1" t="s">
        <v>1261</v>
      </c>
      <c r="C688" s="1" t="s">
        <v>4417</v>
      </c>
      <c r="D688" s="1" t="s">
        <v>268</v>
      </c>
      <c r="E688" s="1" t="s">
        <v>108</v>
      </c>
      <c r="F688" s="1">
        <v>11.44</v>
      </c>
      <c r="G688" s="19"/>
      <c r="H688" s="19"/>
      <c r="I688" s="19"/>
      <c r="J688" s="19"/>
      <c r="K688" s="1"/>
      <c r="L688" s="19"/>
      <c r="M688" s="1">
        <v>2017</v>
      </c>
      <c r="S688" s="1" t="s">
        <v>4368</v>
      </c>
      <c r="T688" s="1" t="s">
        <v>4368</v>
      </c>
      <c r="U688" s="1" t="s">
        <v>4368</v>
      </c>
      <c r="V688" s="1" t="s">
        <v>4368</v>
      </c>
      <c r="W688" s="1" t="s">
        <v>4368</v>
      </c>
      <c r="X688" s="1" t="s">
        <v>4368</v>
      </c>
      <c r="Z688" s="3" t="str">
        <f xml:space="preserve"> IFERROR(AVEDEV(Table1[[#This Row],[GP 2012]:[GP 2021]]) / Table1[[#This Row],[Avg GP]], "x")</f>
        <v>x</v>
      </c>
      <c r="AA688" s="2" t="str">
        <f xml:space="preserve"> IFERROR(AVERAGE(Table1[[#This Row],[GP 2012]:[GP 2021]]), "x")</f>
        <v>x</v>
      </c>
      <c r="AB688" s="11">
        <f>Table1[Equity]/Table1[Market Capital]</f>
        <v>0.45454545454545459</v>
      </c>
      <c r="AH688" s="1">
        <v>0.3</v>
      </c>
      <c r="AI688" s="1">
        <v>0.2</v>
      </c>
      <c r="AJ688" s="1">
        <v>1.3</v>
      </c>
      <c r="AK688" s="1">
        <v>2.8</v>
      </c>
      <c r="AL688" s="1">
        <v>6.5</v>
      </c>
      <c r="AM688" s="1">
        <v>5.9</v>
      </c>
      <c r="AN688" s="1">
        <v>5.2</v>
      </c>
      <c r="AO688" s="3" t="str">
        <f xml:space="preserve"> IFERROR(Table1[[#This Row],[GP 2012]]/Table1[[#This Row],[Total Assets 2012]], "x")</f>
        <v>x</v>
      </c>
      <c r="AP688" s="3" t="str">
        <f xml:space="preserve"> IFERROR(Table1[[#This Row],[GP 2013]]/Table1[[#This Row],[Total Assets 2013]], "x")</f>
        <v>x</v>
      </c>
      <c r="AQ688" s="3" t="str">
        <f xml:space="preserve"> IFERROR(Table1[[#This Row],[GP 2014]]/Table1[[#This Row],[Total Assets 2014]], "x")</f>
        <v>x</v>
      </c>
      <c r="AR688" s="3" t="str">
        <f xml:space="preserve"> IFERROR(Table1[[#This Row],[GP 2015]]/Table1[[#This Row],[Total Assets 2015]], "x")</f>
        <v>x</v>
      </c>
      <c r="AS688" s="3" t="str">
        <f xml:space="preserve"> IFERROR(Table1[[#This Row],[GP 2016]]/Table1[[#This Row],[Total Assets 2016]], "x")</f>
        <v>x</v>
      </c>
      <c r="AT688" s="3" t="str">
        <f xml:space="preserve"> IFERROR(Table1[[#This Row],[GP 2017]]/Table1[[#This Row],[Total Assets 2017]], "x")</f>
        <v>x</v>
      </c>
      <c r="AU688" s="3" t="str">
        <f xml:space="preserve"> IFERROR(Table1[[#This Row],[GP 2018]]/Table1[[#This Row],[Total Assets 2018]], "x")</f>
        <v>x</v>
      </c>
      <c r="AV688" s="3" t="str">
        <f xml:space="preserve"> IFERROR(Table1[[#This Row],[GP 2019]]/Table1[[#This Row],[Total Assets 2019]], "x")</f>
        <v>x</v>
      </c>
      <c r="AW688" s="3" t="str">
        <f xml:space="preserve"> IFERROR(Table1[[#This Row],[GP 2020]]/Table1[[#This Row],[Total Assets 2020]], "x")</f>
        <v>x</v>
      </c>
      <c r="AX688" s="3" t="str">
        <f xml:space="preserve"> IFERROR(Table1[[#This Row],[GP 2021]]/Table1[[#This Row],[Total Assets 2021]], "x")</f>
        <v>x</v>
      </c>
      <c r="AY688" s="3" t="str">
        <f xml:space="preserve"> IFERROR(Table1[[#This Row],[GP TTM]]/Table1[[#This Row],[Total Assets TTM]], "x")</f>
        <v>x</v>
      </c>
      <c r="BA688" s="3" t="str">
        <f xml:space="preserve"> IFERROR(ABS(Table1[[#This Row],[ROA 2013]]-Table1[[#This Row],[ROA 2012]]), "x")</f>
        <v>x</v>
      </c>
      <c r="BB688" s="3" t="str">
        <f xml:space="preserve"> IFERROR(ABS(Table1[[#This Row],[ROA 2014]]-Table1[[#This Row],[ROA 2013]]), "x")</f>
        <v>x</v>
      </c>
      <c r="BC688" s="3" t="str">
        <f xml:space="preserve"> IFERROR(ABS(Table1[[#This Row],[ROA 2015]]-Table1[[#This Row],[ROA 2014]]), "x")</f>
        <v>x</v>
      </c>
      <c r="BD688" s="3" t="str">
        <f xml:space="preserve"> IFERROR(ABS(Table1[[#This Row],[ROA 2016]]-Table1[[#This Row],[ROA 2015]]), "x")</f>
        <v>x</v>
      </c>
      <c r="BE688" s="3" t="str">
        <f xml:space="preserve"> IFERROR(ABS(Table1[[#This Row],[ROA 2017]]-Table1[[#This Row],[ROA 2016]]), "x")</f>
        <v>x</v>
      </c>
      <c r="BF688" s="3" t="str">
        <f xml:space="preserve"> IFERROR(ABS(Table1[[#This Row],[ROA 2018]]-Table1[[#This Row],[ROA 2017]]), "x")</f>
        <v>x</v>
      </c>
      <c r="BG688" s="3" t="str">
        <f xml:space="preserve"> IFERROR(ABS(Table1[[#This Row],[ROA 2019]]-Table1[[#This Row],[ROA 2018]]), "x")</f>
        <v>x</v>
      </c>
      <c r="BH688" s="3" t="str">
        <f xml:space="preserve"> IFERROR(ABS(Table1[[#This Row],[ROA 2020]]-Table1[[#This Row],[ROA 2019]]), "x")</f>
        <v>x</v>
      </c>
      <c r="BI688" s="3" t="str">
        <f xml:space="preserve"> IFERROR(ABS(Table1[[#This Row],[ROA 2021]]-Table1[[#This Row],[ROA 2020]]), "x")</f>
        <v>x</v>
      </c>
      <c r="BJ688" s="3" t="str">
        <f xml:space="preserve"> IFERROR(AVERAGE(Table1[[#This Row],[ROA 2013-2012]:[ROA 2021-2020]]), "x")</f>
        <v>x</v>
      </c>
      <c r="BK688" s="3" t="str">
        <f>IFERROR(AVERAGE(Table1[[#This Row],[ROA 2012]:[ROA 2021]]), "x")</f>
        <v>x</v>
      </c>
      <c r="BN688" s="1">
        <f>SUM(Table1[[#This Row],[B/M Rank]:[ROA Rank]])</f>
        <v>0</v>
      </c>
    </row>
    <row r="689" spans="1:66" x14ac:dyDescent="0.25">
      <c r="A689" s="1" t="s">
        <v>2242</v>
      </c>
      <c r="B689" s="1" t="s">
        <v>4383</v>
      </c>
      <c r="C689" s="1" t="s">
        <v>267</v>
      </c>
      <c r="D689" s="1" t="s">
        <v>268</v>
      </c>
      <c r="E689" s="1" t="s">
        <v>108</v>
      </c>
      <c r="F689" s="1">
        <v>11.46</v>
      </c>
      <c r="G689" s="19"/>
      <c r="H689" s="19"/>
      <c r="I689" s="19"/>
      <c r="J689" s="19"/>
      <c r="K689" s="1"/>
      <c r="L689" s="19"/>
      <c r="M689" s="1">
        <v>2014</v>
      </c>
      <c r="P689" s="1" t="s">
        <v>4368</v>
      </c>
      <c r="Q689" s="1">
        <v>0</v>
      </c>
      <c r="R689" s="1">
        <v>0.2</v>
      </c>
      <c r="S689" s="1">
        <v>0.7</v>
      </c>
      <c r="T689" s="1">
        <v>0.8</v>
      </c>
      <c r="U689" s="1">
        <v>0.8</v>
      </c>
      <c r="V689" s="1">
        <v>0.3</v>
      </c>
      <c r="W689" s="1">
        <v>0.6</v>
      </c>
      <c r="X689" s="1">
        <v>0.3</v>
      </c>
      <c r="Z689" s="3">
        <f xml:space="preserve"> IFERROR(AVEDEV(Table1[[#This Row],[GP 2012]:[GP 2021]]) / Table1[[#This Row],[Avg GP]], "x")</f>
        <v>0.56302521008403361</v>
      </c>
      <c r="AA689" s="2">
        <f xml:space="preserve"> IFERROR(AVERAGE(Table1[[#This Row],[GP 2012]:[GP 2021]]), "x")</f>
        <v>0.48571428571428571</v>
      </c>
      <c r="AB689" s="11">
        <f>Table1[Equity]/Table1[Market Capital]</f>
        <v>0.71553228621291431</v>
      </c>
      <c r="AE689" s="1">
        <v>0.1</v>
      </c>
      <c r="AF689" s="1">
        <v>1.3</v>
      </c>
      <c r="AG689" s="1">
        <v>1.7</v>
      </c>
      <c r="AH689" s="1">
        <v>1.4</v>
      </c>
      <c r="AI689" s="1">
        <v>1.9</v>
      </c>
      <c r="AJ689" s="1">
        <v>1.4</v>
      </c>
      <c r="AK689" s="1">
        <v>1.6</v>
      </c>
      <c r="AL689" s="1">
        <v>7.1</v>
      </c>
      <c r="AM689" s="1">
        <v>8.8000000000000007</v>
      </c>
      <c r="AN689" s="1">
        <v>8.1999999999999993</v>
      </c>
      <c r="AO689" s="3" t="str">
        <f xml:space="preserve"> IFERROR(Table1[[#This Row],[GP 2012]]/Table1[[#This Row],[Total Assets 2012]], "x")</f>
        <v>x</v>
      </c>
      <c r="AP689" s="3" t="str">
        <f xml:space="preserve"> IFERROR(Table1[[#This Row],[GP 2013]]/Table1[[#This Row],[Total Assets 2013]], "x")</f>
        <v>x</v>
      </c>
      <c r="AQ689" s="3" t="str">
        <f xml:space="preserve"> IFERROR(Table1[[#This Row],[GP 2014]]/Table1[[#This Row],[Total Assets 2014]], "x")</f>
        <v>x</v>
      </c>
      <c r="AR689" s="3">
        <f xml:space="preserve"> IFERROR(Table1[[#This Row],[GP 2015]]/Table1[[#This Row],[Total Assets 2015]], "x")</f>
        <v>0</v>
      </c>
      <c r="AS689" s="3">
        <f xml:space="preserve"> IFERROR(Table1[[#This Row],[GP 2016]]/Table1[[#This Row],[Total Assets 2016]], "x")</f>
        <v>0.11764705882352942</v>
      </c>
      <c r="AT689" s="3">
        <f xml:space="preserve"> IFERROR(Table1[[#This Row],[GP 2017]]/Table1[[#This Row],[Total Assets 2017]], "x")</f>
        <v>0.5</v>
      </c>
      <c r="AU689" s="3">
        <f xml:space="preserve"> IFERROR(Table1[[#This Row],[GP 2018]]/Table1[[#This Row],[Total Assets 2018]], "x")</f>
        <v>0.4210526315789474</v>
      </c>
      <c r="AV689" s="3">
        <f xml:space="preserve"> IFERROR(Table1[[#This Row],[GP 2019]]/Table1[[#This Row],[Total Assets 2019]], "x")</f>
        <v>0.57142857142857151</v>
      </c>
      <c r="AW689" s="3">
        <f xml:space="preserve"> IFERROR(Table1[[#This Row],[GP 2020]]/Table1[[#This Row],[Total Assets 2020]], "x")</f>
        <v>0.18749999999999997</v>
      </c>
      <c r="AX689" s="3">
        <f xml:space="preserve"> IFERROR(Table1[[#This Row],[GP 2021]]/Table1[[#This Row],[Total Assets 2021]], "x")</f>
        <v>8.4507042253521125E-2</v>
      </c>
      <c r="AY689" s="3">
        <f xml:space="preserve"> IFERROR(Table1[[#This Row],[GP TTM]]/Table1[[#This Row],[Total Assets TTM]], "x")</f>
        <v>3.4090909090909088E-2</v>
      </c>
      <c r="BA689" s="3" t="str">
        <f xml:space="preserve"> IFERROR(ABS(Table1[[#This Row],[ROA 2013]]-Table1[[#This Row],[ROA 2012]]), "x")</f>
        <v>x</v>
      </c>
      <c r="BB689" s="3" t="str">
        <f xml:space="preserve"> IFERROR(ABS(Table1[[#This Row],[ROA 2014]]-Table1[[#This Row],[ROA 2013]]), "x")</f>
        <v>x</v>
      </c>
      <c r="BC689" s="3" t="str">
        <f xml:space="preserve"> IFERROR(ABS(Table1[[#This Row],[ROA 2015]]-Table1[[#This Row],[ROA 2014]]), "x")</f>
        <v>x</v>
      </c>
      <c r="BD689" s="3">
        <f xml:space="preserve"> IFERROR(ABS(Table1[[#This Row],[ROA 2016]]-Table1[[#This Row],[ROA 2015]]), "x")</f>
        <v>0.11764705882352942</v>
      </c>
      <c r="BE689" s="3">
        <f xml:space="preserve"> IFERROR(ABS(Table1[[#This Row],[ROA 2017]]-Table1[[#This Row],[ROA 2016]]), "x")</f>
        <v>0.38235294117647056</v>
      </c>
      <c r="BF689" s="3">
        <f xml:space="preserve"> IFERROR(ABS(Table1[[#This Row],[ROA 2018]]-Table1[[#This Row],[ROA 2017]]), "x")</f>
        <v>7.8947368421052599E-2</v>
      </c>
      <c r="BG689" s="3">
        <f xml:space="preserve"> IFERROR(ABS(Table1[[#This Row],[ROA 2019]]-Table1[[#This Row],[ROA 2018]]), "x")</f>
        <v>0.15037593984962411</v>
      </c>
      <c r="BH689" s="3">
        <f xml:space="preserve"> IFERROR(ABS(Table1[[#This Row],[ROA 2020]]-Table1[[#This Row],[ROA 2019]]), "x")</f>
        <v>0.38392857142857151</v>
      </c>
      <c r="BI689" s="3">
        <f xml:space="preserve"> IFERROR(ABS(Table1[[#This Row],[ROA 2021]]-Table1[[#This Row],[ROA 2020]]), "x")</f>
        <v>0.10299295774647885</v>
      </c>
      <c r="BJ689" s="3">
        <f xml:space="preserve"> IFERROR(AVERAGE(Table1[[#This Row],[ROA 2013-2012]:[ROA 2021-2020]]), "x")</f>
        <v>0.20270747290762114</v>
      </c>
      <c r="BK689" s="3">
        <f>IFERROR(AVERAGE(Table1[[#This Row],[ROA 2012]:[ROA 2021]]), "x")</f>
        <v>0.26887647201208137</v>
      </c>
      <c r="BN689" s="1">
        <f>SUM(Table1[[#This Row],[B/M Rank]:[ROA Rank]])</f>
        <v>0</v>
      </c>
    </row>
    <row r="690" spans="1:66" x14ac:dyDescent="0.25">
      <c r="A690" s="1" t="s">
        <v>4208</v>
      </c>
      <c r="B690" s="1" t="s">
        <v>1912</v>
      </c>
      <c r="C690" s="1" t="s">
        <v>1889</v>
      </c>
      <c r="D690" s="1" t="s">
        <v>330</v>
      </c>
      <c r="E690" s="1" t="s">
        <v>108</v>
      </c>
      <c r="F690" s="1">
        <v>11.48</v>
      </c>
      <c r="G690" s="19"/>
      <c r="H690" s="19"/>
      <c r="I690" s="19"/>
      <c r="J690" s="19"/>
      <c r="K690" s="1"/>
      <c r="L690" s="19"/>
      <c r="M690" s="1">
        <v>2012</v>
      </c>
      <c r="N690" s="1" t="s">
        <v>4368</v>
      </c>
      <c r="O690" s="1" t="s">
        <v>4368</v>
      </c>
      <c r="P690" s="1" t="s">
        <v>4368</v>
      </c>
      <c r="Q690" s="1" t="s">
        <v>4368</v>
      </c>
      <c r="R690" s="1" t="s">
        <v>4368</v>
      </c>
      <c r="S690" s="1" t="s">
        <v>4368</v>
      </c>
      <c r="T690" s="1" t="s">
        <v>4368</v>
      </c>
      <c r="U690" s="1" t="s">
        <v>4368</v>
      </c>
      <c r="V690" s="1" t="s">
        <v>4368</v>
      </c>
      <c r="W690" s="1" t="s">
        <v>4368</v>
      </c>
      <c r="X690" s="1" t="s">
        <v>4368</v>
      </c>
      <c r="Z690" s="3" t="str">
        <f xml:space="preserve"> IFERROR(AVEDEV(Table1[[#This Row],[GP 2012]:[GP 2021]]) / Table1[[#This Row],[Avg GP]], "x")</f>
        <v>x</v>
      </c>
      <c r="AA690" s="2" t="str">
        <f xml:space="preserve"> IFERROR(AVERAGE(Table1[[#This Row],[GP 2012]:[GP 2021]]), "x")</f>
        <v>x</v>
      </c>
      <c r="AB690" s="11">
        <f>Table1[Equity]/Table1[Market Capital]</f>
        <v>0.10452961672473866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0.1</v>
      </c>
      <c r="AK690" s="1">
        <v>0.3</v>
      </c>
      <c r="AL690" s="1">
        <v>0.3</v>
      </c>
      <c r="AM690" s="1">
        <v>1.2</v>
      </c>
      <c r="AN690" s="1">
        <v>1.2</v>
      </c>
      <c r="AO690" s="3" t="str">
        <f xml:space="preserve"> IFERROR(Table1[[#This Row],[GP 2012]]/Table1[[#This Row],[Total Assets 2012]], "x")</f>
        <v>x</v>
      </c>
      <c r="AP690" s="3" t="str">
        <f xml:space="preserve"> IFERROR(Table1[[#This Row],[GP 2013]]/Table1[[#This Row],[Total Assets 2013]], "x")</f>
        <v>x</v>
      </c>
      <c r="AQ690" s="3" t="str">
        <f xml:space="preserve"> IFERROR(Table1[[#This Row],[GP 2014]]/Table1[[#This Row],[Total Assets 2014]], "x")</f>
        <v>x</v>
      </c>
      <c r="AR690" s="3" t="str">
        <f xml:space="preserve"> IFERROR(Table1[[#This Row],[GP 2015]]/Table1[[#This Row],[Total Assets 2015]], "x")</f>
        <v>x</v>
      </c>
      <c r="AS690" s="3" t="str">
        <f xml:space="preserve"> IFERROR(Table1[[#This Row],[GP 2016]]/Table1[[#This Row],[Total Assets 2016]], "x")</f>
        <v>x</v>
      </c>
      <c r="AT690" s="3" t="str">
        <f xml:space="preserve"> IFERROR(Table1[[#This Row],[GP 2017]]/Table1[[#This Row],[Total Assets 2017]], "x")</f>
        <v>x</v>
      </c>
      <c r="AU690" s="3" t="str">
        <f xml:space="preserve"> IFERROR(Table1[[#This Row],[GP 2018]]/Table1[[#This Row],[Total Assets 2018]], "x")</f>
        <v>x</v>
      </c>
      <c r="AV690" s="3" t="str">
        <f xml:space="preserve"> IFERROR(Table1[[#This Row],[GP 2019]]/Table1[[#This Row],[Total Assets 2019]], "x")</f>
        <v>x</v>
      </c>
      <c r="AW690" s="3" t="str">
        <f xml:space="preserve"> IFERROR(Table1[[#This Row],[GP 2020]]/Table1[[#This Row],[Total Assets 2020]], "x")</f>
        <v>x</v>
      </c>
      <c r="AX690" s="3" t="str">
        <f xml:space="preserve"> IFERROR(Table1[[#This Row],[GP 2021]]/Table1[[#This Row],[Total Assets 2021]], "x")</f>
        <v>x</v>
      </c>
      <c r="AY690" s="3" t="str">
        <f xml:space="preserve"> IFERROR(Table1[[#This Row],[GP TTM]]/Table1[[#This Row],[Total Assets TTM]], "x")</f>
        <v>x</v>
      </c>
      <c r="BA690" s="3" t="str">
        <f xml:space="preserve"> IFERROR(ABS(Table1[[#This Row],[ROA 2013]]-Table1[[#This Row],[ROA 2012]]), "x")</f>
        <v>x</v>
      </c>
      <c r="BB690" s="3" t="str">
        <f xml:space="preserve"> IFERROR(ABS(Table1[[#This Row],[ROA 2014]]-Table1[[#This Row],[ROA 2013]]), "x")</f>
        <v>x</v>
      </c>
      <c r="BC690" s="3" t="str">
        <f xml:space="preserve"> IFERROR(ABS(Table1[[#This Row],[ROA 2015]]-Table1[[#This Row],[ROA 2014]]), "x")</f>
        <v>x</v>
      </c>
      <c r="BD690" s="3" t="str">
        <f xml:space="preserve"> IFERROR(ABS(Table1[[#This Row],[ROA 2016]]-Table1[[#This Row],[ROA 2015]]), "x")</f>
        <v>x</v>
      </c>
      <c r="BE690" s="3" t="str">
        <f xml:space="preserve"> IFERROR(ABS(Table1[[#This Row],[ROA 2017]]-Table1[[#This Row],[ROA 2016]]), "x")</f>
        <v>x</v>
      </c>
      <c r="BF690" s="3" t="str">
        <f xml:space="preserve"> IFERROR(ABS(Table1[[#This Row],[ROA 2018]]-Table1[[#This Row],[ROA 2017]]), "x")</f>
        <v>x</v>
      </c>
      <c r="BG690" s="3" t="str">
        <f xml:space="preserve"> IFERROR(ABS(Table1[[#This Row],[ROA 2019]]-Table1[[#This Row],[ROA 2018]]), "x")</f>
        <v>x</v>
      </c>
      <c r="BH690" s="3" t="str">
        <f xml:space="preserve"> IFERROR(ABS(Table1[[#This Row],[ROA 2020]]-Table1[[#This Row],[ROA 2019]]), "x")</f>
        <v>x</v>
      </c>
      <c r="BI690" s="3" t="str">
        <f xml:space="preserve"> IFERROR(ABS(Table1[[#This Row],[ROA 2021]]-Table1[[#This Row],[ROA 2020]]), "x")</f>
        <v>x</v>
      </c>
      <c r="BJ690" s="3" t="str">
        <f xml:space="preserve"> IFERROR(AVERAGE(Table1[[#This Row],[ROA 2013-2012]:[ROA 2021-2020]]), "x")</f>
        <v>x</v>
      </c>
      <c r="BK690" s="3" t="str">
        <f>IFERROR(AVERAGE(Table1[[#This Row],[ROA 2012]:[ROA 2021]]), "x")</f>
        <v>x</v>
      </c>
      <c r="BN690" s="1">
        <f>SUM(Table1[[#This Row],[B/M Rank]:[ROA Rank]])</f>
        <v>0</v>
      </c>
    </row>
    <row r="691" spans="1:66" x14ac:dyDescent="0.25">
      <c r="A691" s="1" t="s">
        <v>4236</v>
      </c>
      <c r="B691" s="1" t="s">
        <v>1940</v>
      </c>
      <c r="C691" s="1" t="s">
        <v>1889</v>
      </c>
      <c r="D691" s="1" t="s">
        <v>330</v>
      </c>
      <c r="E691" s="1" t="s">
        <v>108</v>
      </c>
      <c r="F691" s="1">
        <v>11.5</v>
      </c>
      <c r="G691" s="19"/>
      <c r="H691" s="19"/>
      <c r="I691" s="19"/>
      <c r="J691" s="19"/>
      <c r="K691" s="1"/>
      <c r="L691" s="19"/>
      <c r="M691" s="1">
        <v>2017</v>
      </c>
      <c r="R691" s="1" t="s">
        <v>4368</v>
      </c>
      <c r="S691" s="1">
        <v>-4.3</v>
      </c>
      <c r="T691" s="1">
        <v>-0.9</v>
      </c>
      <c r="U691" s="1">
        <v>-0.6</v>
      </c>
      <c r="V691" s="1">
        <v>0.5</v>
      </c>
      <c r="W691" s="1">
        <v>-1</v>
      </c>
      <c r="X691" s="1">
        <v>-1</v>
      </c>
      <c r="Z691" s="3">
        <f xml:space="preserve"> IFERROR(AVEDEV(Table1[[#This Row],[GP 2012]:[GP 2021]]) / Table1[[#This Row],[Avg GP]], "x")</f>
        <v>-0.96507936507936487</v>
      </c>
      <c r="AA691" s="2">
        <f xml:space="preserve"> IFERROR(AVERAGE(Table1[[#This Row],[GP 2012]:[GP 2021]]), "x")</f>
        <v>-1.26</v>
      </c>
      <c r="AB691" s="11">
        <f>Table1[Equity]/Table1[Market Capital]</f>
        <v>1.4000000000000001</v>
      </c>
      <c r="AG691" s="1">
        <v>0</v>
      </c>
      <c r="AH691" s="1">
        <v>1.5</v>
      </c>
      <c r="AI691" s="1">
        <v>0.3</v>
      </c>
      <c r="AJ691" s="1">
        <v>0.3</v>
      </c>
      <c r="AK691" s="1">
        <v>0.9</v>
      </c>
      <c r="AL691" s="1">
        <v>16.5</v>
      </c>
      <c r="AM691" s="1">
        <v>16.5</v>
      </c>
      <c r="AN691" s="1">
        <v>16.100000000000001</v>
      </c>
      <c r="AO691" s="3" t="str">
        <f xml:space="preserve"> IFERROR(Table1[[#This Row],[GP 2012]]/Table1[[#This Row],[Total Assets 2012]], "x")</f>
        <v>x</v>
      </c>
      <c r="AP691" s="3" t="str">
        <f xml:space="preserve"> IFERROR(Table1[[#This Row],[GP 2013]]/Table1[[#This Row],[Total Assets 2013]], "x")</f>
        <v>x</v>
      </c>
      <c r="AQ691" s="3" t="str">
        <f xml:space="preserve"> IFERROR(Table1[[#This Row],[GP 2014]]/Table1[[#This Row],[Total Assets 2014]], "x")</f>
        <v>x</v>
      </c>
      <c r="AR691" s="3" t="str">
        <f xml:space="preserve"> IFERROR(Table1[[#This Row],[GP 2015]]/Table1[[#This Row],[Total Assets 2015]], "x")</f>
        <v>x</v>
      </c>
      <c r="AS691" s="3" t="str">
        <f xml:space="preserve"> IFERROR(Table1[[#This Row],[GP 2016]]/Table1[[#This Row],[Total Assets 2016]], "x")</f>
        <v>x</v>
      </c>
      <c r="AT691" s="3">
        <f xml:space="preserve"> IFERROR(Table1[[#This Row],[GP 2017]]/Table1[[#This Row],[Total Assets 2017]], "x")</f>
        <v>-2.8666666666666667</v>
      </c>
      <c r="AU691" s="3">
        <f xml:space="preserve"> IFERROR(Table1[[#This Row],[GP 2018]]/Table1[[#This Row],[Total Assets 2018]], "x")</f>
        <v>-3</v>
      </c>
      <c r="AV691" s="3">
        <f xml:space="preserve"> IFERROR(Table1[[#This Row],[GP 2019]]/Table1[[#This Row],[Total Assets 2019]], "x")</f>
        <v>-2</v>
      </c>
      <c r="AW691" s="3">
        <f xml:space="preserve"> IFERROR(Table1[[#This Row],[GP 2020]]/Table1[[#This Row],[Total Assets 2020]], "x")</f>
        <v>0.55555555555555558</v>
      </c>
      <c r="AX691" s="3">
        <f xml:space="preserve"> IFERROR(Table1[[#This Row],[GP 2021]]/Table1[[#This Row],[Total Assets 2021]], "x")</f>
        <v>-6.0606060606060608E-2</v>
      </c>
      <c r="AY691" s="3">
        <f xml:space="preserve"> IFERROR(Table1[[#This Row],[GP TTM]]/Table1[[#This Row],[Total Assets TTM]], "x")</f>
        <v>-6.0606060606060608E-2</v>
      </c>
      <c r="BA691" s="3" t="str">
        <f xml:space="preserve"> IFERROR(ABS(Table1[[#This Row],[ROA 2013]]-Table1[[#This Row],[ROA 2012]]), "x")</f>
        <v>x</v>
      </c>
      <c r="BB691" s="3" t="str">
        <f xml:space="preserve"> IFERROR(ABS(Table1[[#This Row],[ROA 2014]]-Table1[[#This Row],[ROA 2013]]), "x")</f>
        <v>x</v>
      </c>
      <c r="BC691" s="3" t="str">
        <f xml:space="preserve"> IFERROR(ABS(Table1[[#This Row],[ROA 2015]]-Table1[[#This Row],[ROA 2014]]), "x")</f>
        <v>x</v>
      </c>
      <c r="BD691" s="3" t="str">
        <f xml:space="preserve"> IFERROR(ABS(Table1[[#This Row],[ROA 2016]]-Table1[[#This Row],[ROA 2015]]), "x")</f>
        <v>x</v>
      </c>
      <c r="BE691" s="3" t="str">
        <f xml:space="preserve"> IFERROR(ABS(Table1[[#This Row],[ROA 2017]]-Table1[[#This Row],[ROA 2016]]), "x")</f>
        <v>x</v>
      </c>
      <c r="BF691" s="3">
        <f xml:space="preserve"> IFERROR(ABS(Table1[[#This Row],[ROA 2018]]-Table1[[#This Row],[ROA 2017]]), "x")</f>
        <v>0.1333333333333333</v>
      </c>
      <c r="BG691" s="3">
        <f xml:space="preserve"> IFERROR(ABS(Table1[[#This Row],[ROA 2019]]-Table1[[#This Row],[ROA 2018]]), "x")</f>
        <v>1</v>
      </c>
      <c r="BH691" s="3">
        <f xml:space="preserve"> IFERROR(ABS(Table1[[#This Row],[ROA 2020]]-Table1[[#This Row],[ROA 2019]]), "x")</f>
        <v>2.5555555555555554</v>
      </c>
      <c r="BI691" s="3">
        <f xml:space="preserve"> IFERROR(ABS(Table1[[#This Row],[ROA 2021]]-Table1[[#This Row],[ROA 2020]]), "x")</f>
        <v>0.61616161616161613</v>
      </c>
      <c r="BJ691" s="3">
        <f xml:space="preserve"> IFERROR(AVERAGE(Table1[[#This Row],[ROA 2013-2012]:[ROA 2021-2020]]), "x")</f>
        <v>1.0762626262626263</v>
      </c>
      <c r="BK691" s="3">
        <f>IFERROR(AVERAGE(Table1[[#This Row],[ROA 2012]:[ROA 2021]]), "x")</f>
        <v>-1.4743434343434345</v>
      </c>
      <c r="BN691" s="1">
        <f>SUM(Table1[[#This Row],[B/M Rank]:[ROA Rank]])</f>
        <v>0</v>
      </c>
    </row>
    <row r="692" spans="1:66" x14ac:dyDescent="0.25">
      <c r="A692" s="1" t="s">
        <v>4090</v>
      </c>
      <c r="B692" s="1" t="s">
        <v>1797</v>
      </c>
      <c r="C692" s="1" t="s">
        <v>12</v>
      </c>
      <c r="D692" s="1" t="s">
        <v>11</v>
      </c>
      <c r="E692" s="1" t="s">
        <v>108</v>
      </c>
      <c r="F692" s="1">
        <v>11.51</v>
      </c>
      <c r="G692" s="19"/>
      <c r="H692" s="19"/>
      <c r="I692" s="19"/>
      <c r="J692" s="19"/>
      <c r="K692" s="1"/>
      <c r="L692" s="19"/>
      <c r="M692" s="1">
        <v>2019</v>
      </c>
      <c r="U692" s="1">
        <v>0</v>
      </c>
      <c r="V692" s="1">
        <v>0.4</v>
      </c>
      <c r="W692" s="1">
        <v>4.5999999999999996</v>
      </c>
      <c r="X692" s="1">
        <v>5</v>
      </c>
      <c r="Z692" s="3">
        <f xml:space="preserve"> IFERROR(AVEDEV(Table1[[#This Row],[GP 2012]:[GP 2021]]) / Table1[[#This Row],[Avg GP]], "x")</f>
        <v>1.1733333333333333</v>
      </c>
      <c r="AA692" s="2">
        <f xml:space="preserve"> IFERROR(AVERAGE(Table1[[#This Row],[GP 2012]:[GP 2021]]), "x")</f>
        <v>1.6666666666666667</v>
      </c>
      <c r="AB692" s="11">
        <f>Table1[Equity]/Table1[Market Capital]</f>
        <v>0.53866203301476978</v>
      </c>
      <c r="AJ692" s="1">
        <v>0.8</v>
      </c>
      <c r="AK692" s="1">
        <v>1.5</v>
      </c>
      <c r="AL692" s="1">
        <v>6.7</v>
      </c>
      <c r="AM692" s="1">
        <v>8.4</v>
      </c>
      <c r="AN692" s="1">
        <v>6.2</v>
      </c>
      <c r="AO692" s="3" t="str">
        <f xml:space="preserve"> IFERROR(Table1[[#This Row],[GP 2012]]/Table1[[#This Row],[Total Assets 2012]], "x")</f>
        <v>x</v>
      </c>
      <c r="AP692" s="3" t="str">
        <f xml:space="preserve"> IFERROR(Table1[[#This Row],[GP 2013]]/Table1[[#This Row],[Total Assets 2013]], "x")</f>
        <v>x</v>
      </c>
      <c r="AQ692" s="3" t="str">
        <f xml:space="preserve"> IFERROR(Table1[[#This Row],[GP 2014]]/Table1[[#This Row],[Total Assets 2014]], "x")</f>
        <v>x</v>
      </c>
      <c r="AR692" s="3" t="str">
        <f xml:space="preserve"> IFERROR(Table1[[#This Row],[GP 2015]]/Table1[[#This Row],[Total Assets 2015]], "x")</f>
        <v>x</v>
      </c>
      <c r="AS692" s="3" t="str">
        <f xml:space="preserve"> IFERROR(Table1[[#This Row],[GP 2016]]/Table1[[#This Row],[Total Assets 2016]], "x")</f>
        <v>x</v>
      </c>
      <c r="AT692" s="3" t="str">
        <f xml:space="preserve"> IFERROR(Table1[[#This Row],[GP 2017]]/Table1[[#This Row],[Total Assets 2017]], "x")</f>
        <v>x</v>
      </c>
      <c r="AU692" s="3" t="str">
        <f xml:space="preserve"> IFERROR(Table1[[#This Row],[GP 2018]]/Table1[[#This Row],[Total Assets 2018]], "x")</f>
        <v>x</v>
      </c>
      <c r="AV692" s="3">
        <f xml:space="preserve"> IFERROR(Table1[[#This Row],[GP 2019]]/Table1[[#This Row],[Total Assets 2019]], "x")</f>
        <v>0</v>
      </c>
      <c r="AW692" s="3">
        <f xml:space="preserve"> IFERROR(Table1[[#This Row],[GP 2020]]/Table1[[#This Row],[Total Assets 2020]], "x")</f>
        <v>0.26666666666666666</v>
      </c>
      <c r="AX692" s="3">
        <f xml:space="preserve"> IFERROR(Table1[[#This Row],[GP 2021]]/Table1[[#This Row],[Total Assets 2021]], "x")</f>
        <v>0.68656716417910446</v>
      </c>
      <c r="AY692" s="3">
        <f xml:space="preserve"> IFERROR(Table1[[#This Row],[GP TTM]]/Table1[[#This Row],[Total Assets TTM]], "x")</f>
        <v>0.59523809523809523</v>
      </c>
      <c r="BA692" s="3" t="str">
        <f xml:space="preserve"> IFERROR(ABS(Table1[[#This Row],[ROA 2013]]-Table1[[#This Row],[ROA 2012]]), "x")</f>
        <v>x</v>
      </c>
      <c r="BB692" s="3" t="str">
        <f xml:space="preserve"> IFERROR(ABS(Table1[[#This Row],[ROA 2014]]-Table1[[#This Row],[ROA 2013]]), "x")</f>
        <v>x</v>
      </c>
      <c r="BC692" s="3" t="str">
        <f xml:space="preserve"> IFERROR(ABS(Table1[[#This Row],[ROA 2015]]-Table1[[#This Row],[ROA 2014]]), "x")</f>
        <v>x</v>
      </c>
      <c r="BD692" s="3" t="str">
        <f xml:space="preserve"> IFERROR(ABS(Table1[[#This Row],[ROA 2016]]-Table1[[#This Row],[ROA 2015]]), "x")</f>
        <v>x</v>
      </c>
      <c r="BE692" s="3" t="str">
        <f xml:space="preserve"> IFERROR(ABS(Table1[[#This Row],[ROA 2017]]-Table1[[#This Row],[ROA 2016]]), "x")</f>
        <v>x</v>
      </c>
      <c r="BF692" s="3" t="str">
        <f xml:space="preserve"> IFERROR(ABS(Table1[[#This Row],[ROA 2018]]-Table1[[#This Row],[ROA 2017]]), "x")</f>
        <v>x</v>
      </c>
      <c r="BG692" s="3" t="str">
        <f xml:space="preserve"> IFERROR(ABS(Table1[[#This Row],[ROA 2019]]-Table1[[#This Row],[ROA 2018]]), "x")</f>
        <v>x</v>
      </c>
      <c r="BH692" s="3">
        <f xml:space="preserve"> IFERROR(ABS(Table1[[#This Row],[ROA 2020]]-Table1[[#This Row],[ROA 2019]]), "x")</f>
        <v>0.26666666666666666</v>
      </c>
      <c r="BI692" s="3">
        <f xml:space="preserve"> IFERROR(ABS(Table1[[#This Row],[ROA 2021]]-Table1[[#This Row],[ROA 2020]]), "x")</f>
        <v>0.4199004975124378</v>
      </c>
      <c r="BJ692" s="3">
        <f xml:space="preserve"> IFERROR(AVERAGE(Table1[[#This Row],[ROA 2013-2012]:[ROA 2021-2020]]), "x")</f>
        <v>0.34328358208955223</v>
      </c>
      <c r="BK692" s="3">
        <f>IFERROR(AVERAGE(Table1[[#This Row],[ROA 2012]:[ROA 2021]]), "x")</f>
        <v>0.31774461028192369</v>
      </c>
      <c r="BN692" s="1">
        <f>SUM(Table1[[#This Row],[B/M Rank]:[ROA Rank]])</f>
        <v>0</v>
      </c>
    </row>
    <row r="693" spans="1:66" x14ac:dyDescent="0.25">
      <c r="A693" s="1" t="s">
        <v>3317</v>
      </c>
      <c r="B693" s="1" t="s">
        <v>1170</v>
      </c>
      <c r="C693" s="1" t="s">
        <v>4417</v>
      </c>
      <c r="D693" s="1" t="s">
        <v>268</v>
      </c>
      <c r="E693" s="1" t="s">
        <v>108</v>
      </c>
      <c r="F693" s="1">
        <v>11.54</v>
      </c>
      <c r="G693" s="19"/>
      <c r="H693" s="19"/>
      <c r="I693" s="19"/>
      <c r="J693" s="19"/>
      <c r="K693" s="1"/>
      <c r="L693" s="19"/>
      <c r="M693" s="1">
        <v>2012</v>
      </c>
      <c r="N693" s="1" t="s">
        <v>4368</v>
      </c>
      <c r="O693" s="1" t="s">
        <v>4368</v>
      </c>
      <c r="P693" s="1">
        <v>0</v>
      </c>
      <c r="Q693" s="1" t="s">
        <v>4368</v>
      </c>
      <c r="R693" s="1" t="s">
        <v>4368</v>
      </c>
      <c r="S693" s="1" t="s">
        <v>4368</v>
      </c>
      <c r="T693" s="1" t="s">
        <v>4368</v>
      </c>
      <c r="U693" s="1" t="s">
        <v>4368</v>
      </c>
      <c r="V693" s="1" t="s">
        <v>4368</v>
      </c>
      <c r="W693" s="1" t="s">
        <v>4368</v>
      </c>
      <c r="X693" s="1" t="s">
        <v>4368</v>
      </c>
      <c r="Z693" s="3" t="str">
        <f xml:space="preserve"> IFERROR(AVEDEV(Table1[[#This Row],[GP 2012]:[GP 2021]]) / Table1[[#This Row],[Avg GP]], "x")</f>
        <v>x</v>
      </c>
      <c r="AA693" s="2">
        <f xml:space="preserve"> IFERROR(AVERAGE(Table1[[#This Row],[GP 2012]:[GP 2021]]), "x")</f>
        <v>0</v>
      </c>
      <c r="AB693" s="11">
        <f>Table1[Equity]/Table1[Market Capital]</f>
        <v>0.81455805892547672</v>
      </c>
      <c r="AC693" s="1">
        <v>5.2</v>
      </c>
      <c r="AD693" s="1">
        <v>6.5</v>
      </c>
      <c r="AE693" s="1">
        <v>6.1</v>
      </c>
      <c r="AF693" s="1">
        <v>6.8</v>
      </c>
      <c r="AG693" s="1">
        <v>7.9</v>
      </c>
      <c r="AH693" s="1">
        <v>8.1</v>
      </c>
      <c r="AI693" s="1">
        <v>9</v>
      </c>
      <c r="AJ693" s="1">
        <v>9.6</v>
      </c>
      <c r="AK693" s="1">
        <v>9.8000000000000007</v>
      </c>
      <c r="AL693" s="1">
        <v>10.199999999999999</v>
      </c>
      <c r="AM693" s="1">
        <v>10.1</v>
      </c>
      <c r="AN693" s="1">
        <v>9.4</v>
      </c>
      <c r="AO693" s="3" t="str">
        <f xml:space="preserve"> IFERROR(Table1[[#This Row],[GP 2012]]/Table1[[#This Row],[Total Assets 2012]], "x")</f>
        <v>x</v>
      </c>
      <c r="AP693" s="3" t="str">
        <f xml:space="preserve"> IFERROR(Table1[[#This Row],[GP 2013]]/Table1[[#This Row],[Total Assets 2013]], "x")</f>
        <v>x</v>
      </c>
      <c r="AQ693" s="3">
        <f xml:space="preserve"> IFERROR(Table1[[#This Row],[GP 2014]]/Table1[[#This Row],[Total Assets 2014]], "x")</f>
        <v>0</v>
      </c>
      <c r="AR693" s="3" t="str">
        <f xml:space="preserve"> IFERROR(Table1[[#This Row],[GP 2015]]/Table1[[#This Row],[Total Assets 2015]], "x")</f>
        <v>x</v>
      </c>
      <c r="AS693" s="3" t="str">
        <f xml:space="preserve"> IFERROR(Table1[[#This Row],[GP 2016]]/Table1[[#This Row],[Total Assets 2016]], "x")</f>
        <v>x</v>
      </c>
      <c r="AT693" s="3" t="str">
        <f xml:space="preserve"> IFERROR(Table1[[#This Row],[GP 2017]]/Table1[[#This Row],[Total Assets 2017]], "x")</f>
        <v>x</v>
      </c>
      <c r="AU693" s="3" t="str">
        <f xml:space="preserve"> IFERROR(Table1[[#This Row],[GP 2018]]/Table1[[#This Row],[Total Assets 2018]], "x")</f>
        <v>x</v>
      </c>
      <c r="AV693" s="3" t="str">
        <f xml:space="preserve"> IFERROR(Table1[[#This Row],[GP 2019]]/Table1[[#This Row],[Total Assets 2019]], "x")</f>
        <v>x</v>
      </c>
      <c r="AW693" s="3" t="str">
        <f xml:space="preserve"> IFERROR(Table1[[#This Row],[GP 2020]]/Table1[[#This Row],[Total Assets 2020]], "x")</f>
        <v>x</v>
      </c>
      <c r="AX693" s="3" t="str">
        <f xml:space="preserve"> IFERROR(Table1[[#This Row],[GP 2021]]/Table1[[#This Row],[Total Assets 2021]], "x")</f>
        <v>x</v>
      </c>
      <c r="AY693" s="3" t="str">
        <f xml:space="preserve"> IFERROR(Table1[[#This Row],[GP TTM]]/Table1[[#This Row],[Total Assets TTM]], "x")</f>
        <v>x</v>
      </c>
      <c r="BA693" s="3" t="str">
        <f xml:space="preserve"> IFERROR(ABS(Table1[[#This Row],[ROA 2013]]-Table1[[#This Row],[ROA 2012]]), "x")</f>
        <v>x</v>
      </c>
      <c r="BB693" s="3" t="str">
        <f xml:space="preserve"> IFERROR(ABS(Table1[[#This Row],[ROA 2014]]-Table1[[#This Row],[ROA 2013]]), "x")</f>
        <v>x</v>
      </c>
      <c r="BC693" s="3" t="str">
        <f xml:space="preserve"> IFERROR(ABS(Table1[[#This Row],[ROA 2015]]-Table1[[#This Row],[ROA 2014]]), "x")</f>
        <v>x</v>
      </c>
      <c r="BD693" s="3" t="str">
        <f xml:space="preserve"> IFERROR(ABS(Table1[[#This Row],[ROA 2016]]-Table1[[#This Row],[ROA 2015]]), "x")</f>
        <v>x</v>
      </c>
      <c r="BE693" s="3" t="str">
        <f xml:space="preserve"> IFERROR(ABS(Table1[[#This Row],[ROA 2017]]-Table1[[#This Row],[ROA 2016]]), "x")</f>
        <v>x</v>
      </c>
      <c r="BF693" s="3" t="str">
        <f xml:space="preserve"> IFERROR(ABS(Table1[[#This Row],[ROA 2018]]-Table1[[#This Row],[ROA 2017]]), "x")</f>
        <v>x</v>
      </c>
      <c r="BG693" s="3" t="str">
        <f xml:space="preserve"> IFERROR(ABS(Table1[[#This Row],[ROA 2019]]-Table1[[#This Row],[ROA 2018]]), "x")</f>
        <v>x</v>
      </c>
      <c r="BH693" s="3" t="str">
        <f xml:space="preserve"> IFERROR(ABS(Table1[[#This Row],[ROA 2020]]-Table1[[#This Row],[ROA 2019]]), "x")</f>
        <v>x</v>
      </c>
      <c r="BI693" s="3" t="str">
        <f xml:space="preserve"> IFERROR(ABS(Table1[[#This Row],[ROA 2021]]-Table1[[#This Row],[ROA 2020]]), "x")</f>
        <v>x</v>
      </c>
      <c r="BJ693" s="3" t="str">
        <f xml:space="preserve"> IFERROR(AVERAGE(Table1[[#This Row],[ROA 2013-2012]:[ROA 2021-2020]]), "x")</f>
        <v>x</v>
      </c>
      <c r="BK693" s="3">
        <f>IFERROR(AVERAGE(Table1[[#This Row],[ROA 2012]:[ROA 2021]]), "x")</f>
        <v>0</v>
      </c>
      <c r="BN693" s="1">
        <f>SUM(Table1[[#This Row],[B/M Rank]:[ROA Rank]])</f>
        <v>0</v>
      </c>
    </row>
    <row r="694" spans="1:66" x14ac:dyDescent="0.25">
      <c r="A694" s="1" t="s">
        <v>3733</v>
      </c>
      <c r="B694" s="1" t="s">
        <v>1458</v>
      </c>
      <c r="C694" s="1" t="s">
        <v>4417</v>
      </c>
      <c r="D694" s="1" t="s">
        <v>268</v>
      </c>
      <c r="E694" s="1" t="s">
        <v>108</v>
      </c>
      <c r="F694" s="1">
        <v>11.57</v>
      </c>
      <c r="G694" s="19"/>
      <c r="H694" s="19"/>
      <c r="I694" s="19"/>
      <c r="J694" s="19"/>
      <c r="K694" s="1"/>
      <c r="L694" s="19"/>
      <c r="M694" s="1" t="s">
        <v>1494</v>
      </c>
      <c r="N694" s="1" t="s">
        <v>1494</v>
      </c>
      <c r="O694" s="1" t="s">
        <v>1494</v>
      </c>
      <c r="P694" s="1" t="s">
        <v>1494</v>
      </c>
      <c r="Q694" s="1" t="s">
        <v>1494</v>
      </c>
      <c r="R694" s="1" t="s">
        <v>1494</v>
      </c>
      <c r="S694" s="1" t="s">
        <v>1494</v>
      </c>
      <c r="T694" s="1" t="s">
        <v>1494</v>
      </c>
      <c r="U694" s="1" t="s">
        <v>1494</v>
      </c>
      <c r="V694" s="1" t="s">
        <v>1494</v>
      </c>
      <c r="W694" s="1" t="s">
        <v>1494</v>
      </c>
      <c r="X694" s="1" t="s">
        <v>1494</v>
      </c>
      <c r="Z694" s="3" t="str">
        <f xml:space="preserve"> IFERROR(AVEDEV(Table1[[#This Row],[GP 2012]:[GP 2021]]) / Table1[[#This Row],[Avg GP]], "x")</f>
        <v>x</v>
      </c>
      <c r="AA694" s="2" t="str">
        <f xml:space="preserve"> IFERROR(AVERAGE(Table1[[#This Row],[GP 2012]:[GP 2021]]), "x")</f>
        <v>x</v>
      </c>
      <c r="AB694" s="11" t="e">
        <f>Table1[Equity]/Table1[Market Capital]</f>
        <v>#VALUE!</v>
      </c>
      <c r="AC694" s="1" t="s">
        <v>1494</v>
      </c>
      <c r="AD694" s="1" t="s">
        <v>1494</v>
      </c>
      <c r="AE694" s="1" t="s">
        <v>1494</v>
      </c>
      <c r="AF694" s="1" t="s">
        <v>1494</v>
      </c>
      <c r="AG694" s="1" t="s">
        <v>1494</v>
      </c>
      <c r="AH694" s="1" t="s">
        <v>1494</v>
      </c>
      <c r="AI694" s="1" t="s">
        <v>1494</v>
      </c>
      <c r="AJ694" s="1" t="s">
        <v>1494</v>
      </c>
      <c r="AK694" s="1" t="s">
        <v>1494</v>
      </c>
      <c r="AL694" s="1" t="s">
        <v>1494</v>
      </c>
      <c r="AM694" s="1" t="s">
        <v>1494</v>
      </c>
      <c r="AN694" s="1" t="s">
        <v>1494</v>
      </c>
      <c r="AO694" s="3" t="str">
        <f xml:space="preserve"> IFERROR(Table1[[#This Row],[GP 2012]]/Table1[[#This Row],[Total Assets 2012]], "x")</f>
        <v>x</v>
      </c>
      <c r="AP694" s="3" t="str">
        <f xml:space="preserve"> IFERROR(Table1[[#This Row],[GP 2013]]/Table1[[#This Row],[Total Assets 2013]], "x")</f>
        <v>x</v>
      </c>
      <c r="AQ694" s="3" t="str">
        <f xml:space="preserve"> IFERROR(Table1[[#This Row],[GP 2014]]/Table1[[#This Row],[Total Assets 2014]], "x")</f>
        <v>x</v>
      </c>
      <c r="AR694" s="3" t="str">
        <f xml:space="preserve"> IFERROR(Table1[[#This Row],[GP 2015]]/Table1[[#This Row],[Total Assets 2015]], "x")</f>
        <v>x</v>
      </c>
      <c r="AS694" s="3" t="str">
        <f xml:space="preserve"> IFERROR(Table1[[#This Row],[GP 2016]]/Table1[[#This Row],[Total Assets 2016]], "x")</f>
        <v>x</v>
      </c>
      <c r="AT694" s="3" t="str">
        <f xml:space="preserve"> IFERROR(Table1[[#This Row],[GP 2017]]/Table1[[#This Row],[Total Assets 2017]], "x")</f>
        <v>x</v>
      </c>
      <c r="AU694" s="3" t="str">
        <f xml:space="preserve"> IFERROR(Table1[[#This Row],[GP 2018]]/Table1[[#This Row],[Total Assets 2018]], "x")</f>
        <v>x</v>
      </c>
      <c r="AV694" s="3" t="str">
        <f xml:space="preserve"> IFERROR(Table1[[#This Row],[GP 2019]]/Table1[[#This Row],[Total Assets 2019]], "x")</f>
        <v>x</v>
      </c>
      <c r="AW694" s="3" t="str">
        <f xml:space="preserve"> IFERROR(Table1[[#This Row],[GP 2020]]/Table1[[#This Row],[Total Assets 2020]], "x")</f>
        <v>x</v>
      </c>
      <c r="AX694" s="3" t="str">
        <f xml:space="preserve"> IFERROR(Table1[[#This Row],[GP 2021]]/Table1[[#This Row],[Total Assets 2021]], "x")</f>
        <v>x</v>
      </c>
      <c r="AY694" s="3" t="str">
        <f xml:space="preserve"> IFERROR(Table1[[#This Row],[GP TTM]]/Table1[[#This Row],[Total Assets TTM]], "x")</f>
        <v>x</v>
      </c>
      <c r="BA694" s="3" t="str">
        <f xml:space="preserve"> IFERROR(ABS(Table1[[#This Row],[ROA 2013]]-Table1[[#This Row],[ROA 2012]]), "x")</f>
        <v>x</v>
      </c>
      <c r="BB694" s="3" t="str">
        <f xml:space="preserve"> IFERROR(ABS(Table1[[#This Row],[ROA 2014]]-Table1[[#This Row],[ROA 2013]]), "x")</f>
        <v>x</v>
      </c>
      <c r="BC694" s="3" t="str">
        <f xml:space="preserve"> IFERROR(ABS(Table1[[#This Row],[ROA 2015]]-Table1[[#This Row],[ROA 2014]]), "x")</f>
        <v>x</v>
      </c>
      <c r="BD694" s="3" t="str">
        <f xml:space="preserve"> IFERROR(ABS(Table1[[#This Row],[ROA 2016]]-Table1[[#This Row],[ROA 2015]]), "x")</f>
        <v>x</v>
      </c>
      <c r="BE694" s="3" t="str">
        <f xml:space="preserve"> IFERROR(ABS(Table1[[#This Row],[ROA 2017]]-Table1[[#This Row],[ROA 2016]]), "x")</f>
        <v>x</v>
      </c>
      <c r="BF694" s="3" t="str">
        <f xml:space="preserve"> IFERROR(ABS(Table1[[#This Row],[ROA 2018]]-Table1[[#This Row],[ROA 2017]]), "x")</f>
        <v>x</v>
      </c>
      <c r="BG694" s="3" t="str">
        <f xml:space="preserve"> IFERROR(ABS(Table1[[#This Row],[ROA 2019]]-Table1[[#This Row],[ROA 2018]]), "x")</f>
        <v>x</v>
      </c>
      <c r="BH694" s="3" t="str">
        <f xml:space="preserve"> IFERROR(ABS(Table1[[#This Row],[ROA 2020]]-Table1[[#This Row],[ROA 2019]]), "x")</f>
        <v>x</v>
      </c>
      <c r="BI694" s="3" t="str">
        <f xml:space="preserve"> IFERROR(ABS(Table1[[#This Row],[ROA 2021]]-Table1[[#This Row],[ROA 2020]]), "x")</f>
        <v>x</v>
      </c>
      <c r="BJ694" s="3" t="str">
        <f xml:space="preserve"> IFERROR(AVERAGE(Table1[[#This Row],[ROA 2013-2012]:[ROA 2021-2020]]), "x")</f>
        <v>x</v>
      </c>
      <c r="BK694" s="3" t="str">
        <f>IFERROR(AVERAGE(Table1[[#This Row],[ROA 2012]:[ROA 2021]]), "x")</f>
        <v>x</v>
      </c>
      <c r="BN694" s="1">
        <f>SUM(Table1[[#This Row],[B/M Rank]:[ROA Rank]])</f>
        <v>0</v>
      </c>
    </row>
    <row r="695" spans="1:66" x14ac:dyDescent="0.25">
      <c r="A695" s="1" t="s">
        <v>3898</v>
      </c>
      <c r="B695" s="1" t="s">
        <v>1612</v>
      </c>
      <c r="C695" s="1" t="s">
        <v>1499</v>
      </c>
      <c r="D695" s="1" t="s">
        <v>440</v>
      </c>
      <c r="E695" s="1" t="s">
        <v>108</v>
      </c>
      <c r="F695" s="1">
        <v>11.58</v>
      </c>
      <c r="G695" s="19"/>
      <c r="H695" s="19"/>
      <c r="I695" s="19"/>
      <c r="J695" s="19"/>
      <c r="K695" s="1"/>
      <c r="L695" s="19"/>
      <c r="M695" s="1">
        <v>2012</v>
      </c>
      <c r="N695" s="1">
        <v>-0.2</v>
      </c>
      <c r="O695" s="1">
        <v>-0.1</v>
      </c>
      <c r="P695" s="1">
        <v>0.3</v>
      </c>
      <c r="Q695" s="1">
        <v>0.2</v>
      </c>
      <c r="R695" s="1">
        <v>0.5</v>
      </c>
      <c r="S695" s="1">
        <v>0.9</v>
      </c>
      <c r="T695" s="1">
        <v>0.9</v>
      </c>
      <c r="U695" s="1">
        <v>0.3</v>
      </c>
      <c r="V695" s="1">
        <v>0.2</v>
      </c>
      <c r="W695" s="1">
        <v>0.5</v>
      </c>
      <c r="X695" s="1">
        <v>0.7</v>
      </c>
      <c r="Z695" s="3">
        <f xml:space="preserve"> IFERROR(AVEDEV(Table1[[#This Row],[GP 2012]:[GP 2021]]) / Table1[[#This Row],[Avg GP]], "x")</f>
        <v>0.79999999999999993</v>
      </c>
      <c r="AA695" s="2">
        <f xml:space="preserve"> IFERROR(AVERAGE(Table1[[#This Row],[GP 2012]:[GP 2021]]), "x")</f>
        <v>0.35</v>
      </c>
      <c r="AB695" s="11">
        <f>Table1[Equity]/Table1[Market Capital]</f>
        <v>0.18998272884283249</v>
      </c>
      <c r="AC695" s="1">
        <v>0.4</v>
      </c>
      <c r="AD695" s="1">
        <v>1.1000000000000001</v>
      </c>
      <c r="AE695" s="1">
        <v>3.2</v>
      </c>
      <c r="AF695" s="1">
        <v>4</v>
      </c>
      <c r="AG695" s="1">
        <v>4.7</v>
      </c>
      <c r="AH695" s="1">
        <v>5.3</v>
      </c>
      <c r="AI695" s="1">
        <v>6.9</v>
      </c>
      <c r="AJ695" s="1">
        <v>4.0999999999999996</v>
      </c>
      <c r="AK695" s="1">
        <v>2.9</v>
      </c>
      <c r="AL695" s="1">
        <v>4.5</v>
      </c>
      <c r="AM695" s="1">
        <v>4.3</v>
      </c>
      <c r="AN695" s="1">
        <v>2.2000000000000002</v>
      </c>
      <c r="AO695" s="3">
        <f xml:space="preserve"> IFERROR(Table1[[#This Row],[GP 2012]]/Table1[[#This Row],[Total Assets 2012]], "x")</f>
        <v>-0.5</v>
      </c>
      <c r="AP695" s="3">
        <f xml:space="preserve"> IFERROR(Table1[[#This Row],[GP 2013]]/Table1[[#This Row],[Total Assets 2013]], "x")</f>
        <v>-9.0909090909090912E-2</v>
      </c>
      <c r="AQ695" s="3">
        <f xml:space="preserve"> IFERROR(Table1[[#This Row],[GP 2014]]/Table1[[#This Row],[Total Assets 2014]], "x")</f>
        <v>9.3749999999999986E-2</v>
      </c>
      <c r="AR695" s="3">
        <f xml:space="preserve"> IFERROR(Table1[[#This Row],[GP 2015]]/Table1[[#This Row],[Total Assets 2015]], "x")</f>
        <v>0.05</v>
      </c>
      <c r="AS695" s="3">
        <f xml:space="preserve"> IFERROR(Table1[[#This Row],[GP 2016]]/Table1[[#This Row],[Total Assets 2016]], "x")</f>
        <v>0.10638297872340426</v>
      </c>
      <c r="AT695" s="3">
        <f xml:space="preserve"> IFERROR(Table1[[#This Row],[GP 2017]]/Table1[[#This Row],[Total Assets 2017]], "x")</f>
        <v>0.169811320754717</v>
      </c>
      <c r="AU695" s="3">
        <f xml:space="preserve"> IFERROR(Table1[[#This Row],[GP 2018]]/Table1[[#This Row],[Total Assets 2018]], "x")</f>
        <v>0.13043478260869565</v>
      </c>
      <c r="AV695" s="3">
        <f xml:space="preserve"> IFERROR(Table1[[#This Row],[GP 2019]]/Table1[[#This Row],[Total Assets 2019]], "x")</f>
        <v>7.3170731707317083E-2</v>
      </c>
      <c r="AW695" s="3">
        <f xml:space="preserve"> IFERROR(Table1[[#This Row],[GP 2020]]/Table1[[#This Row],[Total Assets 2020]], "x")</f>
        <v>6.8965517241379309E-2</v>
      </c>
      <c r="AX695" s="3">
        <f xml:space="preserve"> IFERROR(Table1[[#This Row],[GP 2021]]/Table1[[#This Row],[Total Assets 2021]], "x")</f>
        <v>0.1111111111111111</v>
      </c>
      <c r="AY695" s="3">
        <f xml:space="preserve"> IFERROR(Table1[[#This Row],[GP TTM]]/Table1[[#This Row],[Total Assets TTM]], "x")</f>
        <v>0.16279069767441859</v>
      </c>
      <c r="BA695" s="3">
        <f xml:space="preserve"> IFERROR(ABS(Table1[[#This Row],[ROA 2013]]-Table1[[#This Row],[ROA 2012]]), "x")</f>
        <v>0.40909090909090906</v>
      </c>
      <c r="BB695" s="3">
        <f xml:space="preserve"> IFERROR(ABS(Table1[[#This Row],[ROA 2014]]-Table1[[#This Row],[ROA 2013]]), "x")</f>
        <v>0.18465909090909088</v>
      </c>
      <c r="BC695" s="3">
        <f xml:space="preserve"> IFERROR(ABS(Table1[[#This Row],[ROA 2015]]-Table1[[#This Row],[ROA 2014]]), "x")</f>
        <v>4.3749999999999983E-2</v>
      </c>
      <c r="BD695" s="3">
        <f xml:space="preserve"> IFERROR(ABS(Table1[[#This Row],[ROA 2016]]-Table1[[#This Row],[ROA 2015]]), "x")</f>
        <v>5.6382978723404253E-2</v>
      </c>
      <c r="BE695" s="3">
        <f xml:space="preserve"> IFERROR(ABS(Table1[[#This Row],[ROA 2017]]-Table1[[#This Row],[ROA 2016]]), "x")</f>
        <v>6.3428342031312743E-2</v>
      </c>
      <c r="BF695" s="3">
        <f xml:space="preserve"> IFERROR(ABS(Table1[[#This Row],[ROA 2018]]-Table1[[#This Row],[ROA 2017]]), "x")</f>
        <v>3.937653814602135E-2</v>
      </c>
      <c r="BG695" s="3">
        <f xml:space="preserve"> IFERROR(ABS(Table1[[#This Row],[ROA 2019]]-Table1[[#This Row],[ROA 2018]]), "x")</f>
        <v>5.7264050901378566E-2</v>
      </c>
      <c r="BH695" s="3">
        <f xml:space="preserve"> IFERROR(ABS(Table1[[#This Row],[ROA 2020]]-Table1[[#This Row],[ROA 2019]]), "x")</f>
        <v>4.2052144659377733E-3</v>
      </c>
      <c r="BI695" s="3">
        <f xml:space="preserve"> IFERROR(ABS(Table1[[#This Row],[ROA 2021]]-Table1[[#This Row],[ROA 2020]]), "x")</f>
        <v>4.2145593869731796E-2</v>
      </c>
      <c r="BJ695" s="3">
        <f xml:space="preserve"> IFERROR(AVERAGE(Table1[[#This Row],[ROA 2013-2012]:[ROA 2021-2020]]), "x")</f>
        <v>0.10003363534864294</v>
      </c>
      <c r="BK695" s="3">
        <f>IFERROR(AVERAGE(Table1[[#This Row],[ROA 2012]:[ROA 2021]]), "x")</f>
        <v>2.1271735123753344E-2</v>
      </c>
      <c r="BN695" s="1">
        <f>SUM(Table1[[#This Row],[B/M Rank]:[ROA Rank]])</f>
        <v>0</v>
      </c>
    </row>
    <row r="696" spans="1:66" x14ac:dyDescent="0.25">
      <c r="A696" s="1" t="s">
        <v>3670</v>
      </c>
      <c r="B696" s="1" t="s">
        <v>1414</v>
      </c>
      <c r="C696" s="1" t="s">
        <v>4417</v>
      </c>
      <c r="D696" s="1" t="s">
        <v>268</v>
      </c>
      <c r="E696" s="1" t="s">
        <v>108</v>
      </c>
      <c r="F696" s="1">
        <v>11.6</v>
      </c>
      <c r="G696" s="19"/>
      <c r="H696" s="19"/>
      <c r="I696" s="19"/>
      <c r="J696" s="19"/>
      <c r="K696" s="1"/>
      <c r="L696" s="19"/>
      <c r="M696" s="1">
        <v>2012</v>
      </c>
      <c r="N696" s="1">
        <v>27.1</v>
      </c>
      <c r="O696" s="1">
        <v>28.8</v>
      </c>
      <c r="P696" s="1">
        <v>16.399999999999999</v>
      </c>
      <c r="Q696" s="1">
        <v>18.399999999999999</v>
      </c>
      <c r="R696" s="1">
        <v>15</v>
      </c>
      <c r="S696" s="1">
        <v>4.9000000000000004</v>
      </c>
      <c r="T696" s="1">
        <v>4.0999999999999996</v>
      </c>
      <c r="U696" s="1">
        <v>0.4</v>
      </c>
      <c r="V696" s="1">
        <v>0.4</v>
      </c>
      <c r="W696" s="1">
        <v>-2.2999999999999998</v>
      </c>
      <c r="X696" s="1">
        <v>-2</v>
      </c>
      <c r="Z696" s="3">
        <f xml:space="preserve"> IFERROR(AVEDEV(Table1[[#This Row],[GP 2012]:[GP 2021]]) / Table1[[#This Row],[Avg GP]], "x")</f>
        <v>0.86749116607773824</v>
      </c>
      <c r="AA696" s="2">
        <f xml:space="preserve"> IFERROR(AVERAGE(Table1[[#This Row],[GP 2012]:[GP 2021]]), "x")</f>
        <v>11.320000000000004</v>
      </c>
      <c r="AB696" s="11">
        <f>Table1[Equity]/Table1[Market Capital]</f>
        <v>0.63793103448275867</v>
      </c>
      <c r="AC696" s="1">
        <v>88.1</v>
      </c>
      <c r="AD696" s="1">
        <v>81.3</v>
      </c>
      <c r="AE696" s="1">
        <v>47.4</v>
      </c>
      <c r="AF696" s="1">
        <v>38.1</v>
      </c>
      <c r="AG696" s="1">
        <v>36.9</v>
      </c>
      <c r="AH696" s="1">
        <v>22.3</v>
      </c>
      <c r="AI696" s="1">
        <v>22.8</v>
      </c>
      <c r="AJ696" s="1">
        <v>20.100000000000001</v>
      </c>
      <c r="AK696" s="1">
        <v>24.1</v>
      </c>
      <c r="AL696" s="1">
        <v>17.399999999999999</v>
      </c>
      <c r="AM696" s="1">
        <v>16.8</v>
      </c>
      <c r="AN696" s="1">
        <v>7.4</v>
      </c>
      <c r="AO696" s="3">
        <f xml:space="preserve"> IFERROR(Table1[[#This Row],[GP 2012]]/Table1[[#This Row],[Total Assets 2012]], "x")</f>
        <v>0.30760499432463112</v>
      </c>
      <c r="AP696" s="3">
        <f xml:space="preserve"> IFERROR(Table1[[#This Row],[GP 2013]]/Table1[[#This Row],[Total Assets 2013]], "x")</f>
        <v>0.35424354243542439</v>
      </c>
      <c r="AQ696" s="3">
        <f xml:space="preserve"> IFERROR(Table1[[#This Row],[GP 2014]]/Table1[[#This Row],[Total Assets 2014]], "x")</f>
        <v>0.34599156118143459</v>
      </c>
      <c r="AR696" s="3">
        <f xml:space="preserve"> IFERROR(Table1[[#This Row],[GP 2015]]/Table1[[#This Row],[Total Assets 2015]], "x")</f>
        <v>0.4829396325459317</v>
      </c>
      <c r="AS696" s="3">
        <f xml:space="preserve"> IFERROR(Table1[[#This Row],[GP 2016]]/Table1[[#This Row],[Total Assets 2016]], "x")</f>
        <v>0.4065040650406504</v>
      </c>
      <c r="AT696" s="3">
        <f xml:space="preserve"> IFERROR(Table1[[#This Row],[GP 2017]]/Table1[[#This Row],[Total Assets 2017]], "x")</f>
        <v>0.21973094170403587</v>
      </c>
      <c r="AU696" s="3">
        <f xml:space="preserve"> IFERROR(Table1[[#This Row],[GP 2018]]/Table1[[#This Row],[Total Assets 2018]], "x")</f>
        <v>0.17982456140350875</v>
      </c>
      <c r="AV696" s="3">
        <f xml:space="preserve"> IFERROR(Table1[[#This Row],[GP 2019]]/Table1[[#This Row],[Total Assets 2019]], "x")</f>
        <v>1.9900497512437811E-2</v>
      </c>
      <c r="AW696" s="3">
        <f xml:space="preserve"> IFERROR(Table1[[#This Row],[GP 2020]]/Table1[[#This Row],[Total Assets 2020]], "x")</f>
        <v>1.6597510373443983E-2</v>
      </c>
      <c r="AX696" s="3">
        <f xml:space="preserve"> IFERROR(Table1[[#This Row],[GP 2021]]/Table1[[#This Row],[Total Assets 2021]], "x")</f>
        <v>-0.13218390804597702</v>
      </c>
      <c r="AY696" s="3">
        <f xml:space="preserve"> IFERROR(Table1[[#This Row],[GP TTM]]/Table1[[#This Row],[Total Assets TTM]], "x")</f>
        <v>-0.11904761904761904</v>
      </c>
      <c r="BA696" s="3">
        <f xml:space="preserve"> IFERROR(ABS(Table1[[#This Row],[ROA 2013]]-Table1[[#This Row],[ROA 2012]]), "x")</f>
        <v>4.6638548110793265E-2</v>
      </c>
      <c r="BB696" s="3">
        <f xml:space="preserve"> IFERROR(ABS(Table1[[#This Row],[ROA 2014]]-Table1[[#This Row],[ROA 2013]]), "x")</f>
        <v>8.251981253989793E-3</v>
      </c>
      <c r="BC696" s="3">
        <f xml:space="preserve"> IFERROR(ABS(Table1[[#This Row],[ROA 2015]]-Table1[[#This Row],[ROA 2014]]), "x")</f>
        <v>0.1369480713644971</v>
      </c>
      <c r="BD696" s="3">
        <f xml:space="preserve"> IFERROR(ABS(Table1[[#This Row],[ROA 2016]]-Table1[[#This Row],[ROA 2015]]), "x")</f>
        <v>7.6435567505281299E-2</v>
      </c>
      <c r="BE696" s="3">
        <f xml:space="preserve"> IFERROR(ABS(Table1[[#This Row],[ROA 2017]]-Table1[[#This Row],[ROA 2016]]), "x")</f>
        <v>0.18677312333661453</v>
      </c>
      <c r="BF696" s="3">
        <f xml:space="preserve"> IFERROR(ABS(Table1[[#This Row],[ROA 2018]]-Table1[[#This Row],[ROA 2017]]), "x")</f>
        <v>3.9906380300527122E-2</v>
      </c>
      <c r="BG696" s="3">
        <f xml:space="preserve"> IFERROR(ABS(Table1[[#This Row],[ROA 2019]]-Table1[[#This Row],[ROA 2018]]), "x")</f>
        <v>0.15992406389107094</v>
      </c>
      <c r="BH696" s="3">
        <f xml:space="preserve"> IFERROR(ABS(Table1[[#This Row],[ROA 2020]]-Table1[[#This Row],[ROA 2019]]), "x")</f>
        <v>3.3029871389938271E-3</v>
      </c>
      <c r="BI696" s="3">
        <f xml:space="preserve"> IFERROR(ABS(Table1[[#This Row],[ROA 2021]]-Table1[[#This Row],[ROA 2020]]), "x")</f>
        <v>0.148781418419421</v>
      </c>
      <c r="BJ696" s="3">
        <f xml:space="preserve"> IFERROR(AVERAGE(Table1[[#This Row],[ROA 2013-2012]:[ROA 2021-2020]]), "x")</f>
        <v>8.9662460146798739E-2</v>
      </c>
      <c r="BK696" s="3">
        <f>IFERROR(AVERAGE(Table1[[#This Row],[ROA 2012]:[ROA 2021]]), "x")</f>
        <v>0.22011533984755211</v>
      </c>
      <c r="BN696" s="1">
        <f>SUM(Table1[[#This Row],[B/M Rank]:[ROA Rank]])</f>
        <v>0</v>
      </c>
    </row>
    <row r="697" spans="1:66" x14ac:dyDescent="0.25">
      <c r="A697" s="1" t="s">
        <v>2423</v>
      </c>
      <c r="B697" s="1" t="s">
        <v>475</v>
      </c>
      <c r="C697" s="1" t="s">
        <v>471</v>
      </c>
      <c r="D697" s="1" t="s">
        <v>392</v>
      </c>
      <c r="E697" s="1" t="s">
        <v>108</v>
      </c>
      <c r="F697" s="1">
        <v>11.63</v>
      </c>
      <c r="G697" s="19"/>
      <c r="H697" s="19"/>
      <c r="I697" s="19"/>
      <c r="J697" s="19"/>
      <c r="K697" s="1"/>
      <c r="L697" s="19"/>
      <c r="M697" s="1">
        <v>2019</v>
      </c>
      <c r="U697" s="1">
        <v>0.3</v>
      </c>
      <c r="V697" s="1">
        <v>0.2</v>
      </c>
      <c r="W697" s="1">
        <v>0.2</v>
      </c>
      <c r="X697" s="1">
        <v>0.1</v>
      </c>
      <c r="Z697" s="3">
        <f xml:space="preserve"> IFERROR(AVEDEV(Table1[[#This Row],[GP 2012]:[GP 2021]]) / Table1[[#This Row],[Avg GP]], "x")</f>
        <v>0.19047619047619041</v>
      </c>
      <c r="AA697" s="2">
        <f xml:space="preserve"> IFERROR(AVERAGE(Table1[[#This Row],[GP 2012]:[GP 2021]]), "x")</f>
        <v>0.23333333333333331</v>
      </c>
      <c r="AB697" s="11">
        <f>Table1[Equity]/Table1[Market Capital]</f>
        <v>0.1977644024075666</v>
      </c>
      <c r="AJ697" s="1">
        <v>1</v>
      </c>
      <c r="AK697" s="1">
        <v>0.1</v>
      </c>
      <c r="AL697" s="1">
        <v>6.1</v>
      </c>
      <c r="AM697" s="1">
        <v>3.1</v>
      </c>
      <c r="AN697" s="1">
        <v>2.2999999999999998</v>
      </c>
      <c r="AO697" s="3" t="str">
        <f xml:space="preserve"> IFERROR(Table1[[#This Row],[GP 2012]]/Table1[[#This Row],[Total Assets 2012]], "x")</f>
        <v>x</v>
      </c>
      <c r="AP697" s="3" t="str">
        <f xml:space="preserve"> IFERROR(Table1[[#This Row],[GP 2013]]/Table1[[#This Row],[Total Assets 2013]], "x")</f>
        <v>x</v>
      </c>
      <c r="AQ697" s="3" t="str">
        <f xml:space="preserve"> IFERROR(Table1[[#This Row],[GP 2014]]/Table1[[#This Row],[Total Assets 2014]], "x")</f>
        <v>x</v>
      </c>
      <c r="AR697" s="3" t="str">
        <f xml:space="preserve"> IFERROR(Table1[[#This Row],[GP 2015]]/Table1[[#This Row],[Total Assets 2015]], "x")</f>
        <v>x</v>
      </c>
      <c r="AS697" s="3" t="str">
        <f xml:space="preserve"> IFERROR(Table1[[#This Row],[GP 2016]]/Table1[[#This Row],[Total Assets 2016]], "x")</f>
        <v>x</v>
      </c>
      <c r="AT697" s="3" t="str">
        <f xml:space="preserve"> IFERROR(Table1[[#This Row],[GP 2017]]/Table1[[#This Row],[Total Assets 2017]], "x")</f>
        <v>x</v>
      </c>
      <c r="AU697" s="3" t="str">
        <f xml:space="preserve"> IFERROR(Table1[[#This Row],[GP 2018]]/Table1[[#This Row],[Total Assets 2018]], "x")</f>
        <v>x</v>
      </c>
      <c r="AV697" s="3">
        <f xml:space="preserve"> IFERROR(Table1[[#This Row],[GP 2019]]/Table1[[#This Row],[Total Assets 2019]], "x")</f>
        <v>0.3</v>
      </c>
      <c r="AW697" s="3">
        <f xml:space="preserve"> IFERROR(Table1[[#This Row],[GP 2020]]/Table1[[#This Row],[Total Assets 2020]], "x")</f>
        <v>2</v>
      </c>
      <c r="AX697" s="3">
        <f xml:space="preserve"> IFERROR(Table1[[#This Row],[GP 2021]]/Table1[[#This Row],[Total Assets 2021]], "x")</f>
        <v>3.2786885245901641E-2</v>
      </c>
      <c r="AY697" s="3">
        <f xml:space="preserve"> IFERROR(Table1[[#This Row],[GP TTM]]/Table1[[#This Row],[Total Assets TTM]], "x")</f>
        <v>3.2258064516129031E-2</v>
      </c>
      <c r="BA697" s="3" t="str">
        <f xml:space="preserve"> IFERROR(ABS(Table1[[#This Row],[ROA 2013]]-Table1[[#This Row],[ROA 2012]]), "x")</f>
        <v>x</v>
      </c>
      <c r="BB697" s="3" t="str">
        <f xml:space="preserve"> IFERROR(ABS(Table1[[#This Row],[ROA 2014]]-Table1[[#This Row],[ROA 2013]]), "x")</f>
        <v>x</v>
      </c>
      <c r="BC697" s="3" t="str">
        <f xml:space="preserve"> IFERROR(ABS(Table1[[#This Row],[ROA 2015]]-Table1[[#This Row],[ROA 2014]]), "x")</f>
        <v>x</v>
      </c>
      <c r="BD697" s="3" t="str">
        <f xml:space="preserve"> IFERROR(ABS(Table1[[#This Row],[ROA 2016]]-Table1[[#This Row],[ROA 2015]]), "x")</f>
        <v>x</v>
      </c>
      <c r="BE697" s="3" t="str">
        <f xml:space="preserve"> IFERROR(ABS(Table1[[#This Row],[ROA 2017]]-Table1[[#This Row],[ROA 2016]]), "x")</f>
        <v>x</v>
      </c>
      <c r="BF697" s="3" t="str">
        <f xml:space="preserve"> IFERROR(ABS(Table1[[#This Row],[ROA 2018]]-Table1[[#This Row],[ROA 2017]]), "x")</f>
        <v>x</v>
      </c>
      <c r="BG697" s="3" t="str">
        <f xml:space="preserve"> IFERROR(ABS(Table1[[#This Row],[ROA 2019]]-Table1[[#This Row],[ROA 2018]]), "x")</f>
        <v>x</v>
      </c>
      <c r="BH697" s="3">
        <f xml:space="preserve"> IFERROR(ABS(Table1[[#This Row],[ROA 2020]]-Table1[[#This Row],[ROA 2019]]), "x")</f>
        <v>1.7</v>
      </c>
      <c r="BI697" s="3">
        <f xml:space="preserve"> IFERROR(ABS(Table1[[#This Row],[ROA 2021]]-Table1[[#This Row],[ROA 2020]]), "x")</f>
        <v>1.9672131147540983</v>
      </c>
      <c r="BJ697" s="3">
        <f xml:space="preserve"> IFERROR(AVERAGE(Table1[[#This Row],[ROA 2013-2012]:[ROA 2021-2020]]), "x")</f>
        <v>1.833606557377049</v>
      </c>
      <c r="BK697" s="3">
        <f>IFERROR(AVERAGE(Table1[[#This Row],[ROA 2012]:[ROA 2021]]), "x")</f>
        <v>0.7775956284153005</v>
      </c>
      <c r="BN697" s="1">
        <f>SUM(Table1[[#This Row],[B/M Rank]:[ROA Rank]])</f>
        <v>0</v>
      </c>
    </row>
    <row r="698" spans="1:66" x14ac:dyDescent="0.25">
      <c r="A698" s="1" t="s">
        <v>3672</v>
      </c>
      <c r="B698" s="1" t="s">
        <v>1416</v>
      </c>
      <c r="C698" s="1" t="s">
        <v>4417</v>
      </c>
      <c r="D698" s="1" t="s">
        <v>268</v>
      </c>
      <c r="E698" s="1" t="s">
        <v>108</v>
      </c>
      <c r="F698" s="1">
        <v>11.66</v>
      </c>
      <c r="G698" s="19"/>
      <c r="H698" s="19"/>
      <c r="I698" s="19"/>
      <c r="J698" s="19"/>
      <c r="K698" s="1"/>
      <c r="L698" s="19"/>
      <c r="M698" s="1">
        <v>2012</v>
      </c>
      <c r="N698" s="1" t="s">
        <v>4368</v>
      </c>
      <c r="O698" s="1">
        <v>2.9</v>
      </c>
      <c r="P698" s="1">
        <v>16.100000000000001</v>
      </c>
      <c r="Q698" s="1">
        <v>-5</v>
      </c>
      <c r="R698" s="1">
        <v>20.399999999999999</v>
      </c>
      <c r="S698" s="1">
        <v>19.100000000000001</v>
      </c>
      <c r="T698" s="1">
        <v>4.7</v>
      </c>
      <c r="U698" s="1">
        <v>6.2</v>
      </c>
      <c r="V698" s="1">
        <v>8.4</v>
      </c>
      <c r="W698" s="1">
        <v>4.9000000000000004</v>
      </c>
      <c r="X698" s="1">
        <v>2.4</v>
      </c>
      <c r="Z698" s="3">
        <f xml:space="preserve"> IFERROR(AVEDEV(Table1[[#This Row],[GP 2012]:[GP 2021]]) / Table1[[#This Row],[Avg GP]], "x")</f>
        <v>0.76447876447876451</v>
      </c>
      <c r="AA698" s="2">
        <f xml:space="preserve"> IFERROR(AVERAGE(Table1[[#This Row],[GP 2012]:[GP 2021]]), "x")</f>
        <v>8.6333333333333346</v>
      </c>
      <c r="AB698" s="11">
        <f>Table1[Equity]/Table1[Market Capital]</f>
        <v>1.5608919382504287</v>
      </c>
      <c r="AC698" s="1">
        <v>43.6</v>
      </c>
      <c r="AD698" s="1">
        <v>52</v>
      </c>
      <c r="AE698" s="1">
        <v>55.1</v>
      </c>
      <c r="AF698" s="1">
        <v>41.8</v>
      </c>
      <c r="AG698" s="1">
        <v>74.2</v>
      </c>
      <c r="AH698" s="1">
        <v>92.4</v>
      </c>
      <c r="AI698" s="1">
        <v>64.400000000000006</v>
      </c>
      <c r="AJ698" s="1">
        <v>83.7</v>
      </c>
      <c r="AK698" s="1">
        <v>76.400000000000006</v>
      </c>
      <c r="AL698" s="1">
        <v>73</v>
      </c>
      <c r="AM698" s="1">
        <v>70.900000000000006</v>
      </c>
      <c r="AN698" s="1">
        <v>18.2</v>
      </c>
      <c r="AO698" s="3" t="str">
        <f xml:space="preserve"> IFERROR(Table1[[#This Row],[GP 2012]]/Table1[[#This Row],[Total Assets 2012]], "x")</f>
        <v>x</v>
      </c>
      <c r="AP698" s="3">
        <f xml:space="preserve"> IFERROR(Table1[[#This Row],[GP 2013]]/Table1[[#This Row],[Total Assets 2013]], "x")</f>
        <v>5.5769230769230765E-2</v>
      </c>
      <c r="AQ698" s="3">
        <f xml:space="preserve"> IFERROR(Table1[[#This Row],[GP 2014]]/Table1[[#This Row],[Total Assets 2014]], "x")</f>
        <v>0.29219600725952816</v>
      </c>
      <c r="AR698" s="3">
        <f xml:space="preserve"> IFERROR(Table1[[#This Row],[GP 2015]]/Table1[[#This Row],[Total Assets 2015]], "x")</f>
        <v>-0.11961722488038279</v>
      </c>
      <c r="AS698" s="3">
        <f xml:space="preserve"> IFERROR(Table1[[#This Row],[GP 2016]]/Table1[[#This Row],[Total Assets 2016]], "x")</f>
        <v>0.27493261455525603</v>
      </c>
      <c r="AT698" s="3">
        <f xml:space="preserve"> IFERROR(Table1[[#This Row],[GP 2017]]/Table1[[#This Row],[Total Assets 2017]], "x")</f>
        <v>0.2067099567099567</v>
      </c>
      <c r="AU698" s="3">
        <f xml:space="preserve"> IFERROR(Table1[[#This Row],[GP 2018]]/Table1[[#This Row],[Total Assets 2018]], "x")</f>
        <v>7.2981366459627328E-2</v>
      </c>
      <c r="AV698" s="3">
        <f xml:space="preserve"> IFERROR(Table1[[#This Row],[GP 2019]]/Table1[[#This Row],[Total Assets 2019]], "x")</f>
        <v>7.407407407407407E-2</v>
      </c>
      <c r="AW698" s="3">
        <f xml:space="preserve"> IFERROR(Table1[[#This Row],[GP 2020]]/Table1[[#This Row],[Total Assets 2020]], "x")</f>
        <v>0.10994764397905758</v>
      </c>
      <c r="AX698" s="3">
        <f xml:space="preserve"> IFERROR(Table1[[#This Row],[GP 2021]]/Table1[[#This Row],[Total Assets 2021]], "x")</f>
        <v>6.7123287671232879E-2</v>
      </c>
      <c r="AY698" s="3">
        <f xml:space="preserve"> IFERROR(Table1[[#This Row],[GP TTM]]/Table1[[#This Row],[Total Assets TTM]], "x")</f>
        <v>3.3850493653032436E-2</v>
      </c>
      <c r="BA698" s="3" t="str">
        <f xml:space="preserve"> IFERROR(ABS(Table1[[#This Row],[ROA 2013]]-Table1[[#This Row],[ROA 2012]]), "x")</f>
        <v>x</v>
      </c>
      <c r="BB698" s="3">
        <f xml:space="preserve"> IFERROR(ABS(Table1[[#This Row],[ROA 2014]]-Table1[[#This Row],[ROA 2013]]), "x")</f>
        <v>0.23642677649029739</v>
      </c>
      <c r="BC698" s="3">
        <f xml:space="preserve"> IFERROR(ABS(Table1[[#This Row],[ROA 2015]]-Table1[[#This Row],[ROA 2014]]), "x")</f>
        <v>0.41181323213991095</v>
      </c>
      <c r="BD698" s="3">
        <f xml:space="preserve"> IFERROR(ABS(Table1[[#This Row],[ROA 2016]]-Table1[[#This Row],[ROA 2015]]), "x")</f>
        <v>0.39454983943563882</v>
      </c>
      <c r="BE698" s="3">
        <f xml:space="preserve"> IFERROR(ABS(Table1[[#This Row],[ROA 2017]]-Table1[[#This Row],[ROA 2016]]), "x")</f>
        <v>6.8222657845299323E-2</v>
      </c>
      <c r="BF698" s="3">
        <f xml:space="preserve"> IFERROR(ABS(Table1[[#This Row],[ROA 2018]]-Table1[[#This Row],[ROA 2017]]), "x")</f>
        <v>0.13372859025032938</v>
      </c>
      <c r="BG698" s="3">
        <f xml:space="preserve"> IFERROR(ABS(Table1[[#This Row],[ROA 2019]]-Table1[[#This Row],[ROA 2018]]), "x")</f>
        <v>1.0927076144467418E-3</v>
      </c>
      <c r="BH698" s="3">
        <f xml:space="preserve"> IFERROR(ABS(Table1[[#This Row],[ROA 2020]]-Table1[[#This Row],[ROA 2019]]), "x")</f>
        <v>3.5873569904983513E-2</v>
      </c>
      <c r="BI698" s="3">
        <f xml:space="preserve"> IFERROR(ABS(Table1[[#This Row],[ROA 2021]]-Table1[[#This Row],[ROA 2020]]), "x")</f>
        <v>4.2824356307824704E-2</v>
      </c>
      <c r="BJ698" s="3">
        <f xml:space="preserve"> IFERROR(AVERAGE(Table1[[#This Row],[ROA 2013-2012]:[ROA 2021-2020]]), "x")</f>
        <v>0.16556646624859137</v>
      </c>
      <c r="BK698" s="3">
        <f>IFERROR(AVERAGE(Table1[[#This Row],[ROA 2012]:[ROA 2021]]), "x")</f>
        <v>0.11490188406639786</v>
      </c>
      <c r="BN698" s="1">
        <f>SUM(Table1[[#This Row],[B/M Rank]:[ROA Rank]])</f>
        <v>0</v>
      </c>
    </row>
    <row r="699" spans="1:66" x14ac:dyDescent="0.25">
      <c r="A699" s="1" t="s">
        <v>2746</v>
      </c>
      <c r="B699" s="1" t="s">
        <v>795</v>
      </c>
      <c r="C699" s="1" t="s">
        <v>769</v>
      </c>
      <c r="D699" s="1" t="s">
        <v>107</v>
      </c>
      <c r="E699" s="1" t="s">
        <v>108</v>
      </c>
      <c r="F699" s="1">
        <v>11.71</v>
      </c>
      <c r="G699" s="19"/>
      <c r="H699" s="19"/>
      <c r="I699" s="19"/>
      <c r="J699" s="19"/>
      <c r="K699" s="1"/>
      <c r="L699" s="19"/>
      <c r="M699" s="1">
        <v>2012</v>
      </c>
      <c r="N699" s="1">
        <v>3</v>
      </c>
      <c r="O699" s="1">
        <v>3.1</v>
      </c>
      <c r="P699" s="1">
        <v>3.7</v>
      </c>
      <c r="Q699" s="1">
        <v>5.9</v>
      </c>
      <c r="R699" s="1">
        <v>5.6</v>
      </c>
      <c r="S699" s="1">
        <v>4.5</v>
      </c>
      <c r="T699" s="1">
        <v>0.9</v>
      </c>
      <c r="U699" s="1">
        <v>2.6</v>
      </c>
      <c r="V699" s="1">
        <v>0</v>
      </c>
      <c r="W699" s="1">
        <v>0</v>
      </c>
      <c r="X699" s="1">
        <v>-0.1</v>
      </c>
      <c r="Z699" s="3">
        <f xml:space="preserve"> IFERROR(AVEDEV(Table1[[#This Row],[GP 2012]:[GP 2021]]) / Table1[[#This Row],[Avg GP]], "x")</f>
        <v>0.56109215017064851</v>
      </c>
      <c r="AA699" s="2">
        <f xml:space="preserve"> IFERROR(AVERAGE(Table1[[#This Row],[GP 2012]:[GP 2021]]), "x")</f>
        <v>2.93</v>
      </c>
      <c r="AB699" s="11">
        <f>Table1[Equity]/Table1[Market Capital]</f>
        <v>1.5627668659265583</v>
      </c>
      <c r="AC699" s="1">
        <v>22.4</v>
      </c>
      <c r="AD699" s="1">
        <v>23.7</v>
      </c>
      <c r="AE699" s="1">
        <v>25.3</v>
      </c>
      <c r="AF699" s="1">
        <v>30.5</v>
      </c>
      <c r="AG699" s="1">
        <v>29.1</v>
      </c>
      <c r="AH699" s="1">
        <v>26.9</v>
      </c>
      <c r="AI699" s="1">
        <v>23.5</v>
      </c>
      <c r="AJ699" s="1">
        <v>22.1</v>
      </c>
      <c r="AK699" s="1">
        <v>18.899999999999999</v>
      </c>
      <c r="AL699" s="1">
        <v>29.3</v>
      </c>
      <c r="AM699" s="1">
        <v>28.9</v>
      </c>
      <c r="AN699" s="1">
        <v>18.3</v>
      </c>
      <c r="AO699" s="3">
        <f xml:space="preserve"> IFERROR(Table1[[#This Row],[GP 2012]]/Table1[[#This Row],[Total Assets 2012]], "x")</f>
        <v>0.13392857142857142</v>
      </c>
      <c r="AP699" s="3">
        <f xml:space="preserve"> IFERROR(Table1[[#This Row],[GP 2013]]/Table1[[#This Row],[Total Assets 2013]], "x")</f>
        <v>0.13080168776371309</v>
      </c>
      <c r="AQ699" s="3">
        <f xml:space="preserve"> IFERROR(Table1[[#This Row],[GP 2014]]/Table1[[#This Row],[Total Assets 2014]], "x")</f>
        <v>0.14624505928853757</v>
      </c>
      <c r="AR699" s="3">
        <f xml:space="preserve"> IFERROR(Table1[[#This Row],[GP 2015]]/Table1[[#This Row],[Total Assets 2015]], "x")</f>
        <v>0.19344262295081968</v>
      </c>
      <c r="AS699" s="3">
        <f xml:space="preserve"> IFERROR(Table1[[#This Row],[GP 2016]]/Table1[[#This Row],[Total Assets 2016]], "x")</f>
        <v>0.19243986254295531</v>
      </c>
      <c r="AT699" s="3">
        <f xml:space="preserve"> IFERROR(Table1[[#This Row],[GP 2017]]/Table1[[#This Row],[Total Assets 2017]], "x")</f>
        <v>0.16728624535315986</v>
      </c>
      <c r="AU699" s="3">
        <f xml:space="preserve"> IFERROR(Table1[[#This Row],[GP 2018]]/Table1[[#This Row],[Total Assets 2018]], "x")</f>
        <v>3.8297872340425532E-2</v>
      </c>
      <c r="AV699" s="3">
        <f xml:space="preserve"> IFERROR(Table1[[#This Row],[GP 2019]]/Table1[[#This Row],[Total Assets 2019]], "x")</f>
        <v>0.11764705882352941</v>
      </c>
      <c r="AW699" s="3">
        <f xml:space="preserve"> IFERROR(Table1[[#This Row],[GP 2020]]/Table1[[#This Row],[Total Assets 2020]], "x")</f>
        <v>0</v>
      </c>
      <c r="AX699" s="3">
        <f xml:space="preserve"> IFERROR(Table1[[#This Row],[GP 2021]]/Table1[[#This Row],[Total Assets 2021]], "x")</f>
        <v>0</v>
      </c>
      <c r="AY699" s="3">
        <f xml:space="preserve"> IFERROR(Table1[[#This Row],[GP TTM]]/Table1[[#This Row],[Total Assets TTM]], "x")</f>
        <v>-3.4602076124567479E-3</v>
      </c>
      <c r="BA699" s="3">
        <f xml:space="preserve"> IFERROR(ABS(Table1[[#This Row],[ROA 2013]]-Table1[[#This Row],[ROA 2012]]), "x")</f>
        <v>3.126883664858332E-3</v>
      </c>
      <c r="BB699" s="3">
        <f xml:space="preserve"> IFERROR(ABS(Table1[[#This Row],[ROA 2014]]-Table1[[#This Row],[ROA 2013]]), "x")</f>
        <v>1.5443371524824473E-2</v>
      </c>
      <c r="BC699" s="3">
        <f xml:space="preserve"> IFERROR(ABS(Table1[[#This Row],[ROA 2015]]-Table1[[#This Row],[ROA 2014]]), "x")</f>
        <v>4.7197563662282116E-2</v>
      </c>
      <c r="BD699" s="3">
        <f xml:space="preserve"> IFERROR(ABS(Table1[[#This Row],[ROA 2016]]-Table1[[#This Row],[ROA 2015]]), "x")</f>
        <v>1.0027604078643726E-3</v>
      </c>
      <c r="BE699" s="3">
        <f xml:space="preserve"> IFERROR(ABS(Table1[[#This Row],[ROA 2017]]-Table1[[#This Row],[ROA 2016]]), "x")</f>
        <v>2.5153617189795446E-2</v>
      </c>
      <c r="BF699" s="3">
        <f xml:space="preserve"> IFERROR(ABS(Table1[[#This Row],[ROA 2018]]-Table1[[#This Row],[ROA 2017]]), "x")</f>
        <v>0.12898837301273433</v>
      </c>
      <c r="BG699" s="3">
        <f xml:space="preserve"> IFERROR(ABS(Table1[[#This Row],[ROA 2019]]-Table1[[#This Row],[ROA 2018]]), "x")</f>
        <v>7.9349186483103878E-2</v>
      </c>
      <c r="BH699" s="3">
        <f xml:space="preserve"> IFERROR(ABS(Table1[[#This Row],[ROA 2020]]-Table1[[#This Row],[ROA 2019]]), "x")</f>
        <v>0.11764705882352941</v>
      </c>
      <c r="BI699" s="3">
        <f xml:space="preserve"> IFERROR(ABS(Table1[[#This Row],[ROA 2021]]-Table1[[#This Row],[ROA 2020]]), "x")</f>
        <v>0</v>
      </c>
      <c r="BJ699" s="3">
        <f xml:space="preserve"> IFERROR(AVERAGE(Table1[[#This Row],[ROA 2013-2012]:[ROA 2021-2020]]), "x")</f>
        <v>4.6434312752110261E-2</v>
      </c>
      <c r="BK699" s="3">
        <f>IFERROR(AVERAGE(Table1[[#This Row],[ROA 2012]:[ROA 2021]]), "x")</f>
        <v>0.1120088980491712</v>
      </c>
      <c r="BN699" s="1">
        <f>SUM(Table1[[#This Row],[B/M Rank]:[ROA Rank]])</f>
        <v>0</v>
      </c>
    </row>
    <row r="700" spans="1:66" x14ac:dyDescent="0.25">
      <c r="A700" s="1" t="s">
        <v>3048</v>
      </c>
      <c r="B700" s="1" t="s">
        <v>1006</v>
      </c>
      <c r="C700" s="1" t="s">
        <v>4417</v>
      </c>
      <c r="D700" s="1" t="s">
        <v>268</v>
      </c>
      <c r="E700" s="1" t="s">
        <v>108</v>
      </c>
      <c r="F700" s="1">
        <v>11.74</v>
      </c>
      <c r="G700" s="19"/>
      <c r="H700" s="19"/>
      <c r="I700" s="19"/>
      <c r="J700" s="19"/>
      <c r="K700" s="1"/>
      <c r="L700" s="19"/>
      <c r="M700" s="1">
        <v>2012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-0.1</v>
      </c>
      <c r="Z700" s="3" t="str">
        <f xml:space="preserve"> IFERROR(AVEDEV(Table1[[#This Row],[GP 2012]:[GP 2021]]) / Table1[[#This Row],[Avg GP]], "x")</f>
        <v>x</v>
      </c>
      <c r="AA700" s="2">
        <f xml:space="preserve"> IFERROR(AVERAGE(Table1[[#This Row],[GP 2012]:[GP 2021]]), "x")</f>
        <v>0</v>
      </c>
      <c r="AB700" s="11">
        <f>Table1[Equity]/Table1[Market Capital]</f>
        <v>1.31175468483816</v>
      </c>
      <c r="AC700" s="1">
        <v>10.4</v>
      </c>
      <c r="AD700" s="1">
        <v>10.1</v>
      </c>
      <c r="AE700" s="1">
        <v>10.1</v>
      </c>
      <c r="AF700" s="1">
        <v>10.5</v>
      </c>
      <c r="AG700" s="1">
        <v>11</v>
      </c>
      <c r="AH700" s="1">
        <v>11.6</v>
      </c>
      <c r="AI700" s="1">
        <v>11.7</v>
      </c>
      <c r="AJ700" s="1">
        <v>12.8</v>
      </c>
      <c r="AK700" s="1">
        <v>13.8</v>
      </c>
      <c r="AL700" s="1">
        <v>17.600000000000001</v>
      </c>
      <c r="AM700" s="1">
        <v>18</v>
      </c>
      <c r="AN700" s="1">
        <v>15.4</v>
      </c>
      <c r="AO700" s="3">
        <f xml:space="preserve"> IFERROR(Table1[[#This Row],[GP 2012]]/Table1[[#This Row],[Total Assets 2012]], "x")</f>
        <v>0</v>
      </c>
      <c r="AP700" s="3">
        <f xml:space="preserve"> IFERROR(Table1[[#This Row],[GP 2013]]/Table1[[#This Row],[Total Assets 2013]], "x")</f>
        <v>0</v>
      </c>
      <c r="AQ700" s="3">
        <f xml:space="preserve"> IFERROR(Table1[[#This Row],[GP 2014]]/Table1[[#This Row],[Total Assets 2014]], "x")</f>
        <v>0</v>
      </c>
      <c r="AR700" s="3">
        <f xml:space="preserve"> IFERROR(Table1[[#This Row],[GP 2015]]/Table1[[#This Row],[Total Assets 2015]], "x")</f>
        <v>0</v>
      </c>
      <c r="AS700" s="3">
        <f xml:space="preserve"> IFERROR(Table1[[#This Row],[GP 2016]]/Table1[[#This Row],[Total Assets 2016]], "x")</f>
        <v>0</v>
      </c>
      <c r="AT700" s="3">
        <f xml:space="preserve"> IFERROR(Table1[[#This Row],[GP 2017]]/Table1[[#This Row],[Total Assets 2017]], "x")</f>
        <v>0</v>
      </c>
      <c r="AU700" s="3">
        <f xml:space="preserve"> IFERROR(Table1[[#This Row],[GP 2018]]/Table1[[#This Row],[Total Assets 2018]], "x")</f>
        <v>0</v>
      </c>
      <c r="AV700" s="3">
        <f xml:space="preserve"> IFERROR(Table1[[#This Row],[GP 2019]]/Table1[[#This Row],[Total Assets 2019]], "x")</f>
        <v>0</v>
      </c>
      <c r="AW700" s="3">
        <f xml:space="preserve"> IFERROR(Table1[[#This Row],[GP 2020]]/Table1[[#This Row],[Total Assets 2020]], "x")</f>
        <v>0</v>
      </c>
      <c r="AX700" s="3">
        <f xml:space="preserve"> IFERROR(Table1[[#This Row],[GP 2021]]/Table1[[#This Row],[Total Assets 2021]], "x")</f>
        <v>0</v>
      </c>
      <c r="AY700" s="3">
        <f xml:space="preserve"> IFERROR(Table1[[#This Row],[GP TTM]]/Table1[[#This Row],[Total Assets TTM]], "x")</f>
        <v>-5.5555555555555558E-3</v>
      </c>
      <c r="BA700" s="3">
        <f xml:space="preserve"> IFERROR(ABS(Table1[[#This Row],[ROA 2013]]-Table1[[#This Row],[ROA 2012]]), "x")</f>
        <v>0</v>
      </c>
      <c r="BB700" s="3">
        <f xml:space="preserve"> IFERROR(ABS(Table1[[#This Row],[ROA 2014]]-Table1[[#This Row],[ROA 2013]]), "x")</f>
        <v>0</v>
      </c>
      <c r="BC700" s="3">
        <f xml:space="preserve"> IFERROR(ABS(Table1[[#This Row],[ROA 2015]]-Table1[[#This Row],[ROA 2014]]), "x")</f>
        <v>0</v>
      </c>
      <c r="BD700" s="3">
        <f xml:space="preserve"> IFERROR(ABS(Table1[[#This Row],[ROA 2016]]-Table1[[#This Row],[ROA 2015]]), "x")</f>
        <v>0</v>
      </c>
      <c r="BE700" s="3">
        <f xml:space="preserve"> IFERROR(ABS(Table1[[#This Row],[ROA 2017]]-Table1[[#This Row],[ROA 2016]]), "x")</f>
        <v>0</v>
      </c>
      <c r="BF700" s="3">
        <f xml:space="preserve"> IFERROR(ABS(Table1[[#This Row],[ROA 2018]]-Table1[[#This Row],[ROA 2017]]), "x")</f>
        <v>0</v>
      </c>
      <c r="BG700" s="3">
        <f xml:space="preserve"> IFERROR(ABS(Table1[[#This Row],[ROA 2019]]-Table1[[#This Row],[ROA 2018]]), "x")</f>
        <v>0</v>
      </c>
      <c r="BH700" s="3">
        <f xml:space="preserve"> IFERROR(ABS(Table1[[#This Row],[ROA 2020]]-Table1[[#This Row],[ROA 2019]]), "x")</f>
        <v>0</v>
      </c>
      <c r="BI700" s="3">
        <f xml:space="preserve"> IFERROR(ABS(Table1[[#This Row],[ROA 2021]]-Table1[[#This Row],[ROA 2020]]), "x")</f>
        <v>0</v>
      </c>
      <c r="BJ700" s="3">
        <f xml:space="preserve"> IFERROR(AVERAGE(Table1[[#This Row],[ROA 2013-2012]:[ROA 2021-2020]]), "x")</f>
        <v>0</v>
      </c>
      <c r="BK700" s="3">
        <f>IFERROR(AVERAGE(Table1[[#This Row],[ROA 2012]:[ROA 2021]]), "x")</f>
        <v>0</v>
      </c>
      <c r="BN700" s="1">
        <f>SUM(Table1[[#This Row],[B/M Rank]:[ROA Rank]])</f>
        <v>0</v>
      </c>
    </row>
    <row r="701" spans="1:66" x14ac:dyDescent="0.25">
      <c r="A701" s="1" t="s">
        <v>2954</v>
      </c>
      <c r="B701" s="1" t="s">
        <v>937</v>
      </c>
      <c r="C701" s="1" t="s">
        <v>4417</v>
      </c>
      <c r="D701" s="1" t="s">
        <v>268</v>
      </c>
      <c r="E701" s="1" t="s">
        <v>108</v>
      </c>
      <c r="F701" s="1">
        <v>11.75</v>
      </c>
      <c r="G701" s="19"/>
      <c r="H701" s="19"/>
      <c r="I701" s="19"/>
      <c r="J701" s="19"/>
      <c r="K701" s="1"/>
      <c r="L701" s="19"/>
      <c r="M701" s="1">
        <v>2020</v>
      </c>
      <c r="V701" s="1" t="s">
        <v>4368</v>
      </c>
      <c r="W701" s="1">
        <v>0</v>
      </c>
      <c r="X701" s="1">
        <v>0</v>
      </c>
      <c r="Z701" s="3" t="str">
        <f xml:space="preserve"> IFERROR(AVEDEV(Table1[[#This Row],[GP 2012]:[GP 2021]]) / Table1[[#This Row],[Avg GP]], "x")</f>
        <v>x</v>
      </c>
      <c r="AA701" s="2">
        <f xml:space="preserve"> IFERROR(AVERAGE(Table1[[#This Row],[GP 2012]:[GP 2021]]), "x")</f>
        <v>0</v>
      </c>
      <c r="AB701" s="11">
        <f>Table1[Equity]/Table1[Market Capital]</f>
        <v>0.44255319148936173</v>
      </c>
      <c r="AK701" s="1">
        <v>1.9</v>
      </c>
      <c r="AL701" s="1">
        <v>8.6999999999999993</v>
      </c>
      <c r="AM701" s="1">
        <v>6.3</v>
      </c>
      <c r="AN701" s="1">
        <v>5.2</v>
      </c>
      <c r="AO701" s="3" t="str">
        <f xml:space="preserve"> IFERROR(Table1[[#This Row],[GP 2012]]/Table1[[#This Row],[Total Assets 2012]], "x")</f>
        <v>x</v>
      </c>
      <c r="AP701" s="3" t="str">
        <f xml:space="preserve"> IFERROR(Table1[[#This Row],[GP 2013]]/Table1[[#This Row],[Total Assets 2013]], "x")</f>
        <v>x</v>
      </c>
      <c r="AQ701" s="3" t="str">
        <f xml:space="preserve"> IFERROR(Table1[[#This Row],[GP 2014]]/Table1[[#This Row],[Total Assets 2014]], "x")</f>
        <v>x</v>
      </c>
      <c r="AR701" s="3" t="str">
        <f xml:space="preserve"> IFERROR(Table1[[#This Row],[GP 2015]]/Table1[[#This Row],[Total Assets 2015]], "x")</f>
        <v>x</v>
      </c>
      <c r="AS701" s="3" t="str">
        <f xml:space="preserve"> IFERROR(Table1[[#This Row],[GP 2016]]/Table1[[#This Row],[Total Assets 2016]], "x")</f>
        <v>x</v>
      </c>
      <c r="AT701" s="3" t="str">
        <f xml:space="preserve"> IFERROR(Table1[[#This Row],[GP 2017]]/Table1[[#This Row],[Total Assets 2017]], "x")</f>
        <v>x</v>
      </c>
      <c r="AU701" s="3" t="str">
        <f xml:space="preserve"> IFERROR(Table1[[#This Row],[GP 2018]]/Table1[[#This Row],[Total Assets 2018]], "x")</f>
        <v>x</v>
      </c>
      <c r="AV701" s="3" t="str">
        <f xml:space="preserve"> IFERROR(Table1[[#This Row],[GP 2019]]/Table1[[#This Row],[Total Assets 2019]], "x")</f>
        <v>x</v>
      </c>
      <c r="AW701" s="3" t="str">
        <f xml:space="preserve"> IFERROR(Table1[[#This Row],[GP 2020]]/Table1[[#This Row],[Total Assets 2020]], "x")</f>
        <v>x</v>
      </c>
      <c r="AX701" s="3">
        <f xml:space="preserve"> IFERROR(Table1[[#This Row],[GP 2021]]/Table1[[#This Row],[Total Assets 2021]], "x")</f>
        <v>0</v>
      </c>
      <c r="AY701" s="3">
        <f xml:space="preserve"> IFERROR(Table1[[#This Row],[GP TTM]]/Table1[[#This Row],[Total Assets TTM]], "x")</f>
        <v>0</v>
      </c>
      <c r="BA701" s="3" t="str">
        <f xml:space="preserve"> IFERROR(ABS(Table1[[#This Row],[ROA 2013]]-Table1[[#This Row],[ROA 2012]]), "x")</f>
        <v>x</v>
      </c>
      <c r="BB701" s="3" t="str">
        <f xml:space="preserve"> IFERROR(ABS(Table1[[#This Row],[ROA 2014]]-Table1[[#This Row],[ROA 2013]]), "x")</f>
        <v>x</v>
      </c>
      <c r="BC701" s="3" t="str">
        <f xml:space="preserve"> IFERROR(ABS(Table1[[#This Row],[ROA 2015]]-Table1[[#This Row],[ROA 2014]]), "x")</f>
        <v>x</v>
      </c>
      <c r="BD701" s="3" t="str">
        <f xml:space="preserve"> IFERROR(ABS(Table1[[#This Row],[ROA 2016]]-Table1[[#This Row],[ROA 2015]]), "x")</f>
        <v>x</v>
      </c>
      <c r="BE701" s="3" t="str">
        <f xml:space="preserve"> IFERROR(ABS(Table1[[#This Row],[ROA 2017]]-Table1[[#This Row],[ROA 2016]]), "x")</f>
        <v>x</v>
      </c>
      <c r="BF701" s="3" t="str">
        <f xml:space="preserve"> IFERROR(ABS(Table1[[#This Row],[ROA 2018]]-Table1[[#This Row],[ROA 2017]]), "x")</f>
        <v>x</v>
      </c>
      <c r="BG701" s="3" t="str">
        <f xml:space="preserve"> IFERROR(ABS(Table1[[#This Row],[ROA 2019]]-Table1[[#This Row],[ROA 2018]]), "x")</f>
        <v>x</v>
      </c>
      <c r="BH701" s="3" t="str">
        <f xml:space="preserve"> IFERROR(ABS(Table1[[#This Row],[ROA 2020]]-Table1[[#This Row],[ROA 2019]]), "x")</f>
        <v>x</v>
      </c>
      <c r="BI701" s="3" t="str">
        <f xml:space="preserve"> IFERROR(ABS(Table1[[#This Row],[ROA 2021]]-Table1[[#This Row],[ROA 2020]]), "x")</f>
        <v>x</v>
      </c>
      <c r="BJ701" s="3" t="str">
        <f xml:space="preserve"> IFERROR(AVERAGE(Table1[[#This Row],[ROA 2013-2012]:[ROA 2021-2020]]), "x")</f>
        <v>x</v>
      </c>
      <c r="BK701" s="3">
        <f>IFERROR(AVERAGE(Table1[[#This Row],[ROA 2012]:[ROA 2021]]), "x")</f>
        <v>0</v>
      </c>
      <c r="BN701" s="1">
        <f>SUM(Table1[[#This Row],[B/M Rank]:[ROA Rank]])</f>
        <v>0</v>
      </c>
    </row>
    <row r="702" spans="1:66" x14ac:dyDescent="0.25">
      <c r="A702" s="1" t="s">
        <v>3808</v>
      </c>
      <c r="B702" s="1" t="s">
        <v>4749</v>
      </c>
      <c r="C702" s="1" t="s">
        <v>1499</v>
      </c>
      <c r="D702" s="1" t="s">
        <v>440</v>
      </c>
      <c r="E702" s="1" t="s">
        <v>108</v>
      </c>
      <c r="F702" s="1">
        <v>11.8</v>
      </c>
      <c r="G702" s="19"/>
      <c r="H702" s="19"/>
      <c r="I702" s="19"/>
      <c r="J702" s="19"/>
      <c r="K702" s="1"/>
      <c r="L702" s="19"/>
      <c r="M702" s="1">
        <v>2012</v>
      </c>
      <c r="N702" s="1">
        <v>-0.4</v>
      </c>
      <c r="O702" s="1" t="s">
        <v>4368</v>
      </c>
      <c r="P702" s="1">
        <v>-0.5</v>
      </c>
      <c r="Q702" s="1">
        <v>-0.9</v>
      </c>
      <c r="R702" s="1" t="s">
        <v>4368</v>
      </c>
      <c r="S702" s="1" t="s">
        <v>4368</v>
      </c>
      <c r="T702" s="1" t="s">
        <v>4368</v>
      </c>
      <c r="U702" s="1" t="s">
        <v>4368</v>
      </c>
      <c r="V702" s="1" t="s">
        <v>4368</v>
      </c>
      <c r="W702" s="1" t="s">
        <v>4368</v>
      </c>
      <c r="X702" s="1" t="s">
        <v>4368</v>
      </c>
      <c r="Z702" s="3">
        <f xml:space="preserve"> IFERROR(AVEDEV(Table1[[#This Row],[GP 2012]:[GP 2021]]) / Table1[[#This Row],[Avg GP]], "x")</f>
        <v>-0.33333333333333331</v>
      </c>
      <c r="AA702" s="2">
        <f xml:space="preserve"> IFERROR(AVERAGE(Table1[[#This Row],[GP 2012]:[GP 2021]]), "x")</f>
        <v>-0.6</v>
      </c>
      <c r="AB702" s="11">
        <f>Table1[Equity]/Table1[Market Capital]</f>
        <v>3.5762711864406782</v>
      </c>
      <c r="AC702" s="1">
        <v>62.4</v>
      </c>
      <c r="AD702" s="1">
        <v>34.4</v>
      </c>
      <c r="AE702" s="1">
        <v>21.3</v>
      </c>
      <c r="AF702" s="1">
        <v>27.3</v>
      </c>
      <c r="AG702" s="1">
        <v>27.8</v>
      </c>
      <c r="AH702" s="1">
        <v>18.399999999999999</v>
      </c>
      <c r="AI702" s="1">
        <v>9.3000000000000007</v>
      </c>
      <c r="AJ702" s="1">
        <v>27.4</v>
      </c>
      <c r="AK702" s="1">
        <v>39.799999999999997</v>
      </c>
      <c r="AL702" s="1">
        <v>62</v>
      </c>
      <c r="AM702" s="1">
        <v>47.3</v>
      </c>
      <c r="AN702" s="1">
        <v>42.2</v>
      </c>
      <c r="AO702" s="3">
        <f xml:space="preserve"> IFERROR(Table1[[#This Row],[GP 2012]]/Table1[[#This Row],[Total Assets 2012]], "x")</f>
        <v>-6.4102564102564109E-3</v>
      </c>
      <c r="AP702" s="3" t="str">
        <f xml:space="preserve"> IFERROR(Table1[[#This Row],[GP 2013]]/Table1[[#This Row],[Total Assets 2013]], "x")</f>
        <v>x</v>
      </c>
      <c r="AQ702" s="3">
        <f xml:space="preserve"> IFERROR(Table1[[#This Row],[GP 2014]]/Table1[[#This Row],[Total Assets 2014]], "x")</f>
        <v>-2.3474178403755867E-2</v>
      </c>
      <c r="AR702" s="3">
        <f xml:space="preserve"> IFERROR(Table1[[#This Row],[GP 2015]]/Table1[[#This Row],[Total Assets 2015]], "x")</f>
        <v>-3.2967032967032968E-2</v>
      </c>
      <c r="AS702" s="3" t="str">
        <f xml:space="preserve"> IFERROR(Table1[[#This Row],[GP 2016]]/Table1[[#This Row],[Total Assets 2016]], "x")</f>
        <v>x</v>
      </c>
      <c r="AT702" s="3" t="str">
        <f xml:space="preserve"> IFERROR(Table1[[#This Row],[GP 2017]]/Table1[[#This Row],[Total Assets 2017]], "x")</f>
        <v>x</v>
      </c>
      <c r="AU702" s="3" t="str">
        <f xml:space="preserve"> IFERROR(Table1[[#This Row],[GP 2018]]/Table1[[#This Row],[Total Assets 2018]], "x")</f>
        <v>x</v>
      </c>
      <c r="AV702" s="3" t="str">
        <f xml:space="preserve"> IFERROR(Table1[[#This Row],[GP 2019]]/Table1[[#This Row],[Total Assets 2019]], "x")</f>
        <v>x</v>
      </c>
      <c r="AW702" s="3" t="str">
        <f xml:space="preserve"> IFERROR(Table1[[#This Row],[GP 2020]]/Table1[[#This Row],[Total Assets 2020]], "x")</f>
        <v>x</v>
      </c>
      <c r="AX702" s="3" t="str">
        <f xml:space="preserve"> IFERROR(Table1[[#This Row],[GP 2021]]/Table1[[#This Row],[Total Assets 2021]], "x")</f>
        <v>x</v>
      </c>
      <c r="AY702" s="3" t="str">
        <f xml:space="preserve"> IFERROR(Table1[[#This Row],[GP TTM]]/Table1[[#This Row],[Total Assets TTM]], "x")</f>
        <v>x</v>
      </c>
      <c r="BA702" s="3" t="str">
        <f xml:space="preserve"> IFERROR(ABS(Table1[[#This Row],[ROA 2013]]-Table1[[#This Row],[ROA 2012]]), "x")</f>
        <v>x</v>
      </c>
      <c r="BB702" s="3" t="str">
        <f xml:space="preserve"> IFERROR(ABS(Table1[[#This Row],[ROA 2014]]-Table1[[#This Row],[ROA 2013]]), "x")</f>
        <v>x</v>
      </c>
      <c r="BC702" s="3">
        <f xml:space="preserve"> IFERROR(ABS(Table1[[#This Row],[ROA 2015]]-Table1[[#This Row],[ROA 2014]]), "x")</f>
        <v>9.4928545632771005E-3</v>
      </c>
      <c r="BD702" s="3" t="str">
        <f xml:space="preserve"> IFERROR(ABS(Table1[[#This Row],[ROA 2016]]-Table1[[#This Row],[ROA 2015]]), "x")</f>
        <v>x</v>
      </c>
      <c r="BE702" s="3" t="str">
        <f xml:space="preserve"> IFERROR(ABS(Table1[[#This Row],[ROA 2017]]-Table1[[#This Row],[ROA 2016]]), "x")</f>
        <v>x</v>
      </c>
      <c r="BF702" s="3" t="str">
        <f xml:space="preserve"> IFERROR(ABS(Table1[[#This Row],[ROA 2018]]-Table1[[#This Row],[ROA 2017]]), "x")</f>
        <v>x</v>
      </c>
      <c r="BG702" s="3" t="str">
        <f xml:space="preserve"> IFERROR(ABS(Table1[[#This Row],[ROA 2019]]-Table1[[#This Row],[ROA 2018]]), "x")</f>
        <v>x</v>
      </c>
      <c r="BH702" s="3" t="str">
        <f xml:space="preserve"> IFERROR(ABS(Table1[[#This Row],[ROA 2020]]-Table1[[#This Row],[ROA 2019]]), "x")</f>
        <v>x</v>
      </c>
      <c r="BI702" s="3" t="str">
        <f xml:space="preserve"> IFERROR(ABS(Table1[[#This Row],[ROA 2021]]-Table1[[#This Row],[ROA 2020]]), "x")</f>
        <v>x</v>
      </c>
      <c r="BJ702" s="3">
        <f xml:space="preserve"> IFERROR(AVERAGE(Table1[[#This Row],[ROA 2013-2012]:[ROA 2021-2020]]), "x")</f>
        <v>9.4928545632771005E-3</v>
      </c>
      <c r="BK702" s="3">
        <f>IFERROR(AVERAGE(Table1[[#This Row],[ROA 2012]:[ROA 2021]]), "x")</f>
        <v>-2.0950489260348416E-2</v>
      </c>
      <c r="BN702" s="1">
        <f>SUM(Table1[[#This Row],[B/M Rank]:[ROA Rank]])</f>
        <v>0</v>
      </c>
    </row>
    <row r="703" spans="1:66" x14ac:dyDescent="0.25">
      <c r="A703" s="1" t="s">
        <v>2573</v>
      </c>
      <c r="B703" s="1" t="s">
        <v>621</v>
      </c>
      <c r="C703" s="1" t="s">
        <v>616</v>
      </c>
      <c r="D703" s="1" t="s">
        <v>11</v>
      </c>
      <c r="E703" s="1" t="s">
        <v>108</v>
      </c>
      <c r="F703" s="1">
        <v>11.81</v>
      </c>
      <c r="G703" s="19"/>
      <c r="H703" s="19"/>
      <c r="I703" s="19"/>
      <c r="J703" s="19"/>
      <c r="K703" s="1"/>
      <c r="L703" s="19"/>
      <c r="M703" s="1">
        <v>2012</v>
      </c>
      <c r="O703" s="1">
        <v>0.5</v>
      </c>
      <c r="P703" s="1">
        <v>0.5</v>
      </c>
      <c r="Q703" s="1">
        <v>-0.5</v>
      </c>
      <c r="R703" s="1">
        <v>-0.3</v>
      </c>
      <c r="S703" s="1">
        <v>0.6</v>
      </c>
      <c r="T703" s="1">
        <v>0</v>
      </c>
      <c r="U703" s="1">
        <v>-0.8</v>
      </c>
      <c r="V703" s="1">
        <v>-0.5</v>
      </c>
      <c r="W703" s="1">
        <v>-0.3</v>
      </c>
      <c r="X703" s="1">
        <v>-0.4</v>
      </c>
      <c r="Z703" s="3">
        <f xml:space="preserve"> IFERROR(AVEDEV(Table1[[#This Row],[GP 2012]:[GP 2021]]) / Table1[[#This Row],[Avg GP]], "x")</f>
        <v>-4.8888888888888893</v>
      </c>
      <c r="AA703" s="2">
        <f xml:space="preserve"> IFERROR(AVERAGE(Table1[[#This Row],[GP 2012]:[GP 2021]]), "x")</f>
        <v>-8.8888888888888892E-2</v>
      </c>
      <c r="AB703" s="11">
        <f>Table1[Equity]/Table1[Market Capital]</f>
        <v>-8.4674005080440304E-3</v>
      </c>
      <c r="AD703" s="1">
        <v>2.2000000000000002</v>
      </c>
      <c r="AE703" s="1">
        <v>1.6</v>
      </c>
      <c r="AF703" s="1">
        <v>1.2</v>
      </c>
      <c r="AG703" s="1">
        <v>1.3</v>
      </c>
      <c r="AH703" s="1">
        <v>1.3</v>
      </c>
      <c r="AI703" s="1">
        <v>1.5</v>
      </c>
      <c r="AJ703" s="1">
        <v>1.2</v>
      </c>
      <c r="AK703" s="1">
        <v>2.4</v>
      </c>
      <c r="AL703" s="1">
        <v>2</v>
      </c>
      <c r="AM703" s="1">
        <v>1.5</v>
      </c>
      <c r="AN703" s="1">
        <v>-0.1</v>
      </c>
      <c r="AO703" s="3" t="str">
        <f xml:space="preserve"> IFERROR(Table1[[#This Row],[GP 2012]]/Table1[[#This Row],[Total Assets 2012]], "x")</f>
        <v>x</v>
      </c>
      <c r="AP703" s="3">
        <f xml:space="preserve"> IFERROR(Table1[[#This Row],[GP 2013]]/Table1[[#This Row],[Total Assets 2013]], "x")</f>
        <v>0.22727272727272727</v>
      </c>
      <c r="AQ703" s="3">
        <f xml:space="preserve"> IFERROR(Table1[[#This Row],[GP 2014]]/Table1[[#This Row],[Total Assets 2014]], "x")</f>
        <v>0.3125</v>
      </c>
      <c r="AR703" s="3">
        <f xml:space="preserve"> IFERROR(Table1[[#This Row],[GP 2015]]/Table1[[#This Row],[Total Assets 2015]], "x")</f>
        <v>-0.41666666666666669</v>
      </c>
      <c r="AS703" s="3">
        <f xml:space="preserve"> IFERROR(Table1[[#This Row],[GP 2016]]/Table1[[#This Row],[Total Assets 2016]], "x")</f>
        <v>-0.23076923076923075</v>
      </c>
      <c r="AT703" s="3">
        <f xml:space="preserve"> IFERROR(Table1[[#This Row],[GP 2017]]/Table1[[#This Row],[Total Assets 2017]], "x")</f>
        <v>0.46153846153846151</v>
      </c>
      <c r="AU703" s="3">
        <f xml:space="preserve"> IFERROR(Table1[[#This Row],[GP 2018]]/Table1[[#This Row],[Total Assets 2018]], "x")</f>
        <v>0</v>
      </c>
      <c r="AV703" s="3">
        <f xml:space="preserve"> IFERROR(Table1[[#This Row],[GP 2019]]/Table1[[#This Row],[Total Assets 2019]], "x")</f>
        <v>-0.66666666666666674</v>
      </c>
      <c r="AW703" s="3">
        <f xml:space="preserve"> IFERROR(Table1[[#This Row],[GP 2020]]/Table1[[#This Row],[Total Assets 2020]], "x")</f>
        <v>-0.20833333333333334</v>
      </c>
      <c r="AX703" s="3">
        <f xml:space="preserve"> IFERROR(Table1[[#This Row],[GP 2021]]/Table1[[#This Row],[Total Assets 2021]], "x")</f>
        <v>-0.15</v>
      </c>
      <c r="AY703" s="3">
        <f xml:space="preserve"> IFERROR(Table1[[#This Row],[GP TTM]]/Table1[[#This Row],[Total Assets TTM]], "x")</f>
        <v>-0.26666666666666666</v>
      </c>
      <c r="BA703" s="3" t="str">
        <f xml:space="preserve"> IFERROR(ABS(Table1[[#This Row],[ROA 2013]]-Table1[[#This Row],[ROA 2012]]), "x")</f>
        <v>x</v>
      </c>
      <c r="BB703" s="3">
        <f xml:space="preserve"> IFERROR(ABS(Table1[[#This Row],[ROA 2014]]-Table1[[#This Row],[ROA 2013]]), "x")</f>
        <v>8.5227272727272735E-2</v>
      </c>
      <c r="BC703" s="3">
        <f xml:space="preserve"> IFERROR(ABS(Table1[[#This Row],[ROA 2015]]-Table1[[#This Row],[ROA 2014]]), "x")</f>
        <v>0.72916666666666674</v>
      </c>
      <c r="BD703" s="3">
        <f xml:space="preserve"> IFERROR(ABS(Table1[[#This Row],[ROA 2016]]-Table1[[#This Row],[ROA 2015]]), "x")</f>
        <v>0.18589743589743593</v>
      </c>
      <c r="BE703" s="3">
        <f xml:space="preserve"> IFERROR(ABS(Table1[[#This Row],[ROA 2017]]-Table1[[#This Row],[ROA 2016]]), "x")</f>
        <v>0.69230769230769229</v>
      </c>
      <c r="BF703" s="3">
        <f xml:space="preserve"> IFERROR(ABS(Table1[[#This Row],[ROA 2018]]-Table1[[#This Row],[ROA 2017]]), "x")</f>
        <v>0.46153846153846151</v>
      </c>
      <c r="BG703" s="3">
        <f xml:space="preserve"> IFERROR(ABS(Table1[[#This Row],[ROA 2019]]-Table1[[#This Row],[ROA 2018]]), "x")</f>
        <v>0.66666666666666674</v>
      </c>
      <c r="BH703" s="3">
        <f xml:space="preserve"> IFERROR(ABS(Table1[[#This Row],[ROA 2020]]-Table1[[#This Row],[ROA 2019]]), "x")</f>
        <v>0.45833333333333337</v>
      </c>
      <c r="BI703" s="3">
        <f xml:space="preserve"> IFERROR(ABS(Table1[[#This Row],[ROA 2021]]-Table1[[#This Row],[ROA 2020]]), "x")</f>
        <v>5.8333333333333348E-2</v>
      </c>
      <c r="BJ703" s="3">
        <f xml:space="preserve"> IFERROR(AVERAGE(Table1[[#This Row],[ROA 2013-2012]:[ROA 2021-2020]]), "x")</f>
        <v>0.41718385780885781</v>
      </c>
      <c r="BK703" s="3">
        <f>IFERROR(AVERAGE(Table1[[#This Row],[ROA 2012]:[ROA 2021]]), "x")</f>
        <v>-7.4569412069412089E-2</v>
      </c>
      <c r="BN703" s="1">
        <f>SUM(Table1[[#This Row],[B/M Rank]:[ROA Rank]])</f>
        <v>0</v>
      </c>
    </row>
    <row r="704" spans="1:66" x14ac:dyDescent="0.25">
      <c r="A704" s="1" t="s">
        <v>3714</v>
      </c>
      <c r="B704" s="1" t="s">
        <v>1444</v>
      </c>
      <c r="C704" s="1" t="s">
        <v>4417</v>
      </c>
      <c r="D704" s="1" t="s">
        <v>268</v>
      </c>
      <c r="E704" s="1" t="s">
        <v>108</v>
      </c>
      <c r="F704" s="1">
        <v>11.82</v>
      </c>
      <c r="G704" s="19"/>
      <c r="H704" s="19"/>
      <c r="I704" s="19"/>
      <c r="J704" s="19"/>
      <c r="K704" s="1"/>
      <c r="L704" s="19"/>
      <c r="M704" s="1">
        <v>2012</v>
      </c>
      <c r="O704" s="1" t="s">
        <v>4368</v>
      </c>
      <c r="P704" s="1" t="s">
        <v>4368</v>
      </c>
      <c r="Q704" s="1" t="s">
        <v>4368</v>
      </c>
      <c r="R704" s="1">
        <v>0</v>
      </c>
      <c r="S704" s="1">
        <v>0.2</v>
      </c>
      <c r="T704" s="1">
        <v>0.8</v>
      </c>
      <c r="U704" s="1">
        <v>1.3</v>
      </c>
      <c r="V704" s="1">
        <v>1.9</v>
      </c>
      <c r="W704" s="1">
        <v>2</v>
      </c>
      <c r="X704" s="1">
        <v>1.9</v>
      </c>
      <c r="Z704" s="3">
        <f xml:space="preserve"> IFERROR(AVEDEV(Table1[[#This Row],[GP 2012]:[GP 2021]]) / Table1[[#This Row],[Avg GP]], "x")</f>
        <v>0.67741935483870963</v>
      </c>
      <c r="AA704" s="2">
        <f xml:space="preserve"> IFERROR(AVERAGE(Table1[[#This Row],[GP 2012]:[GP 2021]]), "x")</f>
        <v>1.0333333333333332</v>
      </c>
      <c r="AB704" s="11">
        <f>Table1[Equity]/Table1[Market Capital]</f>
        <v>1.8358714043993232</v>
      </c>
      <c r="AD704" s="1">
        <v>151.4</v>
      </c>
      <c r="AE704" s="1">
        <v>148.19999999999999</v>
      </c>
      <c r="AF704" s="1">
        <v>126.4</v>
      </c>
      <c r="AG704" s="1">
        <v>44.4</v>
      </c>
      <c r="AH704" s="1">
        <v>38.700000000000003</v>
      </c>
      <c r="AI704" s="1">
        <v>35.200000000000003</v>
      </c>
      <c r="AJ704" s="1">
        <v>30.4</v>
      </c>
      <c r="AK704" s="1">
        <v>27.8</v>
      </c>
      <c r="AL704" s="1">
        <v>25.4</v>
      </c>
      <c r="AM704" s="1">
        <v>24.3</v>
      </c>
      <c r="AN704" s="1">
        <v>21.7</v>
      </c>
      <c r="AO704" s="3" t="str">
        <f xml:space="preserve"> IFERROR(Table1[[#This Row],[GP 2012]]/Table1[[#This Row],[Total Assets 2012]], "x")</f>
        <v>x</v>
      </c>
      <c r="AP704" s="3" t="str">
        <f xml:space="preserve"> IFERROR(Table1[[#This Row],[GP 2013]]/Table1[[#This Row],[Total Assets 2013]], "x")</f>
        <v>x</v>
      </c>
      <c r="AQ704" s="3" t="str">
        <f xml:space="preserve"> IFERROR(Table1[[#This Row],[GP 2014]]/Table1[[#This Row],[Total Assets 2014]], "x")</f>
        <v>x</v>
      </c>
      <c r="AR704" s="3" t="str">
        <f xml:space="preserve"> IFERROR(Table1[[#This Row],[GP 2015]]/Table1[[#This Row],[Total Assets 2015]], "x")</f>
        <v>x</v>
      </c>
      <c r="AS704" s="3">
        <f xml:space="preserve"> IFERROR(Table1[[#This Row],[GP 2016]]/Table1[[#This Row],[Total Assets 2016]], "x")</f>
        <v>0</v>
      </c>
      <c r="AT704" s="3">
        <f xml:space="preserve"> IFERROR(Table1[[#This Row],[GP 2017]]/Table1[[#This Row],[Total Assets 2017]], "x")</f>
        <v>5.1679586563307496E-3</v>
      </c>
      <c r="AU704" s="3">
        <f xml:space="preserve"> IFERROR(Table1[[#This Row],[GP 2018]]/Table1[[#This Row],[Total Assets 2018]], "x")</f>
        <v>2.2727272727272728E-2</v>
      </c>
      <c r="AV704" s="3">
        <f xml:space="preserve"> IFERROR(Table1[[#This Row],[GP 2019]]/Table1[[#This Row],[Total Assets 2019]], "x")</f>
        <v>4.2763157894736843E-2</v>
      </c>
      <c r="AW704" s="3">
        <f xml:space="preserve"> IFERROR(Table1[[#This Row],[GP 2020]]/Table1[[#This Row],[Total Assets 2020]], "x")</f>
        <v>6.8345323741007186E-2</v>
      </c>
      <c r="AX704" s="3">
        <f xml:space="preserve"> IFERROR(Table1[[#This Row],[GP 2021]]/Table1[[#This Row],[Total Assets 2021]], "x")</f>
        <v>7.874015748031496E-2</v>
      </c>
      <c r="AY704" s="3">
        <f xml:space="preserve"> IFERROR(Table1[[#This Row],[GP TTM]]/Table1[[#This Row],[Total Assets TTM]], "x")</f>
        <v>7.8189300411522625E-2</v>
      </c>
      <c r="BA704" s="3" t="str">
        <f xml:space="preserve"> IFERROR(ABS(Table1[[#This Row],[ROA 2013]]-Table1[[#This Row],[ROA 2012]]), "x")</f>
        <v>x</v>
      </c>
      <c r="BB704" s="3" t="str">
        <f xml:space="preserve"> IFERROR(ABS(Table1[[#This Row],[ROA 2014]]-Table1[[#This Row],[ROA 2013]]), "x")</f>
        <v>x</v>
      </c>
      <c r="BC704" s="3" t="str">
        <f xml:space="preserve"> IFERROR(ABS(Table1[[#This Row],[ROA 2015]]-Table1[[#This Row],[ROA 2014]]), "x")</f>
        <v>x</v>
      </c>
      <c r="BD704" s="3" t="str">
        <f xml:space="preserve"> IFERROR(ABS(Table1[[#This Row],[ROA 2016]]-Table1[[#This Row],[ROA 2015]]), "x")</f>
        <v>x</v>
      </c>
      <c r="BE704" s="3">
        <f xml:space="preserve"> IFERROR(ABS(Table1[[#This Row],[ROA 2017]]-Table1[[#This Row],[ROA 2016]]), "x")</f>
        <v>5.1679586563307496E-3</v>
      </c>
      <c r="BF704" s="3">
        <f xml:space="preserve"> IFERROR(ABS(Table1[[#This Row],[ROA 2018]]-Table1[[#This Row],[ROA 2017]]), "x")</f>
        <v>1.7559314070941977E-2</v>
      </c>
      <c r="BG704" s="3">
        <f xml:space="preserve"> IFERROR(ABS(Table1[[#This Row],[ROA 2019]]-Table1[[#This Row],[ROA 2018]]), "x")</f>
        <v>2.0035885167464115E-2</v>
      </c>
      <c r="BH704" s="3">
        <f xml:space="preserve"> IFERROR(ABS(Table1[[#This Row],[ROA 2020]]-Table1[[#This Row],[ROA 2019]]), "x")</f>
        <v>2.5582165846270342E-2</v>
      </c>
      <c r="BI704" s="3">
        <f xml:space="preserve"> IFERROR(ABS(Table1[[#This Row],[ROA 2021]]-Table1[[#This Row],[ROA 2020]]), "x")</f>
        <v>1.0394833739307774E-2</v>
      </c>
      <c r="BJ704" s="3">
        <f xml:space="preserve"> IFERROR(AVERAGE(Table1[[#This Row],[ROA 2013-2012]:[ROA 2021-2020]]), "x")</f>
        <v>1.5748031496062992E-2</v>
      </c>
      <c r="BK704" s="3">
        <f>IFERROR(AVERAGE(Table1[[#This Row],[ROA 2012]:[ROA 2021]]), "x")</f>
        <v>3.6290645083277076E-2</v>
      </c>
      <c r="BN704" s="1">
        <f>SUM(Table1[[#This Row],[B/M Rank]:[ROA Rank]])</f>
        <v>0</v>
      </c>
    </row>
    <row r="705" spans="1:66" x14ac:dyDescent="0.25">
      <c r="A705" s="1" t="s">
        <v>4053</v>
      </c>
      <c r="B705" s="1" t="s">
        <v>1763</v>
      </c>
      <c r="C705" s="1" t="s">
        <v>12</v>
      </c>
      <c r="D705" s="1" t="s">
        <v>11</v>
      </c>
      <c r="E705" s="1" t="s">
        <v>108</v>
      </c>
      <c r="F705" s="1">
        <v>11.82</v>
      </c>
      <c r="G705" s="19"/>
      <c r="H705" s="19"/>
      <c r="I705" s="19"/>
      <c r="J705" s="19"/>
      <c r="K705" s="1"/>
      <c r="L705" s="19"/>
      <c r="M705" s="1">
        <v>2020</v>
      </c>
      <c r="V705" s="1" t="s">
        <v>4368</v>
      </c>
      <c r="W705" s="1" t="s">
        <v>4368</v>
      </c>
      <c r="X705" s="1" t="s">
        <v>4368</v>
      </c>
      <c r="Z705" s="3" t="str">
        <f xml:space="preserve"> IFERROR(AVEDEV(Table1[[#This Row],[GP 2012]:[GP 2021]]) / Table1[[#This Row],[Avg GP]], "x")</f>
        <v>x</v>
      </c>
      <c r="AA705" s="2" t="str">
        <f xml:space="preserve"> IFERROR(AVERAGE(Table1[[#This Row],[GP 2012]:[GP 2021]]), "x")</f>
        <v>x</v>
      </c>
      <c r="AB705" s="11">
        <f>Table1[Equity]/Table1[Market Capital]</f>
        <v>0.97292724196277491</v>
      </c>
      <c r="AK705" s="1">
        <v>0.4</v>
      </c>
      <c r="AL705" s="1">
        <v>5.9</v>
      </c>
      <c r="AM705" s="1">
        <v>11.9</v>
      </c>
      <c r="AN705" s="1">
        <v>11.5</v>
      </c>
      <c r="AO705" s="3" t="str">
        <f xml:space="preserve"> IFERROR(Table1[[#This Row],[GP 2012]]/Table1[[#This Row],[Total Assets 2012]], "x")</f>
        <v>x</v>
      </c>
      <c r="AP705" s="3" t="str">
        <f xml:space="preserve"> IFERROR(Table1[[#This Row],[GP 2013]]/Table1[[#This Row],[Total Assets 2013]], "x")</f>
        <v>x</v>
      </c>
      <c r="AQ705" s="3" t="str">
        <f xml:space="preserve"> IFERROR(Table1[[#This Row],[GP 2014]]/Table1[[#This Row],[Total Assets 2014]], "x")</f>
        <v>x</v>
      </c>
      <c r="AR705" s="3" t="str">
        <f xml:space="preserve"> IFERROR(Table1[[#This Row],[GP 2015]]/Table1[[#This Row],[Total Assets 2015]], "x")</f>
        <v>x</v>
      </c>
      <c r="AS705" s="3" t="str">
        <f xml:space="preserve"> IFERROR(Table1[[#This Row],[GP 2016]]/Table1[[#This Row],[Total Assets 2016]], "x")</f>
        <v>x</v>
      </c>
      <c r="AT705" s="3" t="str">
        <f xml:space="preserve"> IFERROR(Table1[[#This Row],[GP 2017]]/Table1[[#This Row],[Total Assets 2017]], "x")</f>
        <v>x</v>
      </c>
      <c r="AU705" s="3" t="str">
        <f xml:space="preserve"> IFERROR(Table1[[#This Row],[GP 2018]]/Table1[[#This Row],[Total Assets 2018]], "x")</f>
        <v>x</v>
      </c>
      <c r="AV705" s="3" t="str">
        <f xml:space="preserve"> IFERROR(Table1[[#This Row],[GP 2019]]/Table1[[#This Row],[Total Assets 2019]], "x")</f>
        <v>x</v>
      </c>
      <c r="AW705" s="3" t="str">
        <f xml:space="preserve"> IFERROR(Table1[[#This Row],[GP 2020]]/Table1[[#This Row],[Total Assets 2020]], "x")</f>
        <v>x</v>
      </c>
      <c r="AX705" s="3" t="str">
        <f xml:space="preserve"> IFERROR(Table1[[#This Row],[GP 2021]]/Table1[[#This Row],[Total Assets 2021]], "x")</f>
        <v>x</v>
      </c>
      <c r="AY705" s="3" t="str">
        <f xml:space="preserve"> IFERROR(Table1[[#This Row],[GP TTM]]/Table1[[#This Row],[Total Assets TTM]], "x")</f>
        <v>x</v>
      </c>
      <c r="BA705" s="3" t="str">
        <f xml:space="preserve"> IFERROR(ABS(Table1[[#This Row],[ROA 2013]]-Table1[[#This Row],[ROA 2012]]), "x")</f>
        <v>x</v>
      </c>
      <c r="BB705" s="3" t="str">
        <f xml:space="preserve"> IFERROR(ABS(Table1[[#This Row],[ROA 2014]]-Table1[[#This Row],[ROA 2013]]), "x")</f>
        <v>x</v>
      </c>
      <c r="BC705" s="3" t="str">
        <f xml:space="preserve"> IFERROR(ABS(Table1[[#This Row],[ROA 2015]]-Table1[[#This Row],[ROA 2014]]), "x")</f>
        <v>x</v>
      </c>
      <c r="BD705" s="3" t="str">
        <f xml:space="preserve"> IFERROR(ABS(Table1[[#This Row],[ROA 2016]]-Table1[[#This Row],[ROA 2015]]), "x")</f>
        <v>x</v>
      </c>
      <c r="BE705" s="3" t="str">
        <f xml:space="preserve"> IFERROR(ABS(Table1[[#This Row],[ROA 2017]]-Table1[[#This Row],[ROA 2016]]), "x")</f>
        <v>x</v>
      </c>
      <c r="BF705" s="3" t="str">
        <f xml:space="preserve"> IFERROR(ABS(Table1[[#This Row],[ROA 2018]]-Table1[[#This Row],[ROA 2017]]), "x")</f>
        <v>x</v>
      </c>
      <c r="BG705" s="3" t="str">
        <f xml:space="preserve"> IFERROR(ABS(Table1[[#This Row],[ROA 2019]]-Table1[[#This Row],[ROA 2018]]), "x")</f>
        <v>x</v>
      </c>
      <c r="BH705" s="3" t="str">
        <f xml:space="preserve"> IFERROR(ABS(Table1[[#This Row],[ROA 2020]]-Table1[[#This Row],[ROA 2019]]), "x")</f>
        <v>x</v>
      </c>
      <c r="BI705" s="3" t="str">
        <f xml:space="preserve"> IFERROR(ABS(Table1[[#This Row],[ROA 2021]]-Table1[[#This Row],[ROA 2020]]), "x")</f>
        <v>x</v>
      </c>
      <c r="BJ705" s="3" t="str">
        <f xml:space="preserve"> IFERROR(AVERAGE(Table1[[#This Row],[ROA 2013-2012]:[ROA 2021-2020]]), "x")</f>
        <v>x</v>
      </c>
      <c r="BK705" s="3" t="str">
        <f>IFERROR(AVERAGE(Table1[[#This Row],[ROA 2012]:[ROA 2021]]), "x")</f>
        <v>x</v>
      </c>
      <c r="BN705" s="1">
        <f>SUM(Table1[[#This Row],[B/M Rank]:[ROA Rank]])</f>
        <v>0</v>
      </c>
    </row>
    <row r="706" spans="1:66" x14ac:dyDescent="0.25">
      <c r="A706" s="1" t="s">
        <v>2890</v>
      </c>
      <c r="B706" s="1" t="s">
        <v>890</v>
      </c>
      <c r="C706" s="1" t="s">
        <v>4417</v>
      </c>
      <c r="D706" s="1" t="s">
        <v>268</v>
      </c>
      <c r="E706" s="1" t="s">
        <v>108</v>
      </c>
      <c r="F706" s="1">
        <v>11.83</v>
      </c>
      <c r="G706" s="19"/>
      <c r="H706" s="19"/>
      <c r="I706" s="19"/>
      <c r="J706" s="19"/>
      <c r="K706" s="1"/>
      <c r="L706" s="19"/>
      <c r="M706" s="1">
        <v>2017</v>
      </c>
      <c r="S706" s="1" t="s">
        <v>4368</v>
      </c>
      <c r="T706" s="1" t="s">
        <v>4368</v>
      </c>
      <c r="U706" s="1" t="s">
        <v>4368</v>
      </c>
      <c r="V706" s="1" t="s">
        <v>4368</v>
      </c>
      <c r="W706" s="1" t="s">
        <v>4368</v>
      </c>
      <c r="X706" s="1" t="s">
        <v>4368</v>
      </c>
      <c r="Z706" s="3" t="str">
        <f xml:space="preserve"> IFERROR(AVEDEV(Table1[[#This Row],[GP 2012]:[GP 2021]]) / Table1[[#This Row],[Avg GP]], "x")</f>
        <v>x</v>
      </c>
      <c r="AA706" s="2" t="str">
        <f xml:space="preserve"> IFERROR(AVERAGE(Table1[[#This Row],[GP 2012]:[GP 2021]]), "x")</f>
        <v>x</v>
      </c>
      <c r="AB706" s="11">
        <f>Table1[Equity]/Table1[Market Capital]</f>
        <v>0.21132713440405748</v>
      </c>
      <c r="AH706" s="1">
        <v>0.8</v>
      </c>
      <c r="AI706" s="1">
        <v>0.1</v>
      </c>
      <c r="AJ706" s="1">
        <v>0</v>
      </c>
      <c r="AK706" s="1">
        <v>5.7</v>
      </c>
      <c r="AL706" s="1">
        <v>3.9</v>
      </c>
      <c r="AM706" s="1">
        <v>3</v>
      </c>
      <c r="AN706" s="1">
        <v>2.5</v>
      </c>
      <c r="AO706" s="3" t="str">
        <f xml:space="preserve"> IFERROR(Table1[[#This Row],[GP 2012]]/Table1[[#This Row],[Total Assets 2012]], "x")</f>
        <v>x</v>
      </c>
      <c r="AP706" s="3" t="str">
        <f xml:space="preserve"> IFERROR(Table1[[#This Row],[GP 2013]]/Table1[[#This Row],[Total Assets 2013]], "x")</f>
        <v>x</v>
      </c>
      <c r="AQ706" s="3" t="str">
        <f xml:space="preserve"> IFERROR(Table1[[#This Row],[GP 2014]]/Table1[[#This Row],[Total Assets 2014]], "x")</f>
        <v>x</v>
      </c>
      <c r="AR706" s="3" t="str">
        <f xml:space="preserve"> IFERROR(Table1[[#This Row],[GP 2015]]/Table1[[#This Row],[Total Assets 2015]], "x")</f>
        <v>x</v>
      </c>
      <c r="AS706" s="3" t="str">
        <f xml:space="preserve"> IFERROR(Table1[[#This Row],[GP 2016]]/Table1[[#This Row],[Total Assets 2016]], "x")</f>
        <v>x</v>
      </c>
      <c r="AT706" s="3" t="str">
        <f xml:space="preserve"> IFERROR(Table1[[#This Row],[GP 2017]]/Table1[[#This Row],[Total Assets 2017]], "x")</f>
        <v>x</v>
      </c>
      <c r="AU706" s="3" t="str">
        <f xml:space="preserve"> IFERROR(Table1[[#This Row],[GP 2018]]/Table1[[#This Row],[Total Assets 2018]], "x")</f>
        <v>x</v>
      </c>
      <c r="AV706" s="3" t="str">
        <f xml:space="preserve"> IFERROR(Table1[[#This Row],[GP 2019]]/Table1[[#This Row],[Total Assets 2019]], "x")</f>
        <v>x</v>
      </c>
      <c r="AW706" s="3" t="str">
        <f xml:space="preserve"> IFERROR(Table1[[#This Row],[GP 2020]]/Table1[[#This Row],[Total Assets 2020]], "x")</f>
        <v>x</v>
      </c>
      <c r="AX706" s="3" t="str">
        <f xml:space="preserve"> IFERROR(Table1[[#This Row],[GP 2021]]/Table1[[#This Row],[Total Assets 2021]], "x")</f>
        <v>x</v>
      </c>
      <c r="AY706" s="3" t="str">
        <f xml:space="preserve"> IFERROR(Table1[[#This Row],[GP TTM]]/Table1[[#This Row],[Total Assets TTM]], "x")</f>
        <v>x</v>
      </c>
      <c r="BA706" s="3" t="str">
        <f xml:space="preserve"> IFERROR(ABS(Table1[[#This Row],[ROA 2013]]-Table1[[#This Row],[ROA 2012]]), "x")</f>
        <v>x</v>
      </c>
      <c r="BB706" s="3" t="str">
        <f xml:space="preserve"> IFERROR(ABS(Table1[[#This Row],[ROA 2014]]-Table1[[#This Row],[ROA 2013]]), "x")</f>
        <v>x</v>
      </c>
      <c r="BC706" s="3" t="str">
        <f xml:space="preserve"> IFERROR(ABS(Table1[[#This Row],[ROA 2015]]-Table1[[#This Row],[ROA 2014]]), "x")</f>
        <v>x</v>
      </c>
      <c r="BD706" s="3" t="str">
        <f xml:space="preserve"> IFERROR(ABS(Table1[[#This Row],[ROA 2016]]-Table1[[#This Row],[ROA 2015]]), "x")</f>
        <v>x</v>
      </c>
      <c r="BE706" s="3" t="str">
        <f xml:space="preserve"> IFERROR(ABS(Table1[[#This Row],[ROA 2017]]-Table1[[#This Row],[ROA 2016]]), "x")</f>
        <v>x</v>
      </c>
      <c r="BF706" s="3" t="str">
        <f xml:space="preserve"> IFERROR(ABS(Table1[[#This Row],[ROA 2018]]-Table1[[#This Row],[ROA 2017]]), "x")</f>
        <v>x</v>
      </c>
      <c r="BG706" s="3" t="str">
        <f xml:space="preserve"> IFERROR(ABS(Table1[[#This Row],[ROA 2019]]-Table1[[#This Row],[ROA 2018]]), "x")</f>
        <v>x</v>
      </c>
      <c r="BH706" s="3" t="str">
        <f xml:space="preserve"> IFERROR(ABS(Table1[[#This Row],[ROA 2020]]-Table1[[#This Row],[ROA 2019]]), "x")</f>
        <v>x</v>
      </c>
      <c r="BI706" s="3" t="str">
        <f xml:space="preserve"> IFERROR(ABS(Table1[[#This Row],[ROA 2021]]-Table1[[#This Row],[ROA 2020]]), "x")</f>
        <v>x</v>
      </c>
      <c r="BJ706" s="3" t="str">
        <f xml:space="preserve"> IFERROR(AVERAGE(Table1[[#This Row],[ROA 2013-2012]:[ROA 2021-2020]]), "x")</f>
        <v>x</v>
      </c>
      <c r="BK706" s="3" t="str">
        <f>IFERROR(AVERAGE(Table1[[#This Row],[ROA 2012]:[ROA 2021]]), "x")</f>
        <v>x</v>
      </c>
      <c r="BN706" s="1">
        <f>SUM(Table1[[#This Row],[B/M Rank]:[ROA Rank]])</f>
        <v>0</v>
      </c>
    </row>
    <row r="707" spans="1:66" x14ac:dyDescent="0.25">
      <c r="A707" s="1" t="s">
        <v>2908</v>
      </c>
      <c r="B707" s="1" t="s">
        <v>900</v>
      </c>
      <c r="C707" s="1" t="s">
        <v>4417</v>
      </c>
      <c r="D707" s="1" t="s">
        <v>268</v>
      </c>
      <c r="E707" s="1" t="s">
        <v>108</v>
      </c>
      <c r="F707" s="1">
        <v>11.86</v>
      </c>
      <c r="G707" s="19"/>
      <c r="H707" s="19"/>
      <c r="I707" s="19"/>
      <c r="J707" s="19"/>
      <c r="K707" s="1"/>
      <c r="L707" s="19"/>
      <c r="M707" s="1">
        <v>2012</v>
      </c>
      <c r="N707" s="1" t="s">
        <v>4368</v>
      </c>
      <c r="O707" s="1" t="s">
        <v>4368</v>
      </c>
      <c r="P707" s="1" t="s">
        <v>4368</v>
      </c>
      <c r="Q707" s="1" t="s">
        <v>4368</v>
      </c>
      <c r="R707" s="1" t="s">
        <v>4368</v>
      </c>
      <c r="S707" s="1" t="s">
        <v>4368</v>
      </c>
      <c r="T707" s="1" t="s">
        <v>4368</v>
      </c>
      <c r="U707" s="1" t="s">
        <v>4368</v>
      </c>
      <c r="V707" s="1" t="s">
        <v>4368</v>
      </c>
      <c r="W707" s="1" t="s">
        <v>4368</v>
      </c>
      <c r="X707" s="1" t="s">
        <v>4368</v>
      </c>
      <c r="Z707" s="3" t="str">
        <f xml:space="preserve"> IFERROR(AVEDEV(Table1[[#This Row],[GP 2012]:[GP 2021]]) / Table1[[#This Row],[Avg GP]], "x")</f>
        <v>x</v>
      </c>
      <c r="AA707" s="2" t="str">
        <f xml:space="preserve"> IFERROR(AVERAGE(Table1[[#This Row],[GP 2012]:[GP 2021]]), "x")</f>
        <v>x</v>
      </c>
      <c r="AB707" s="11">
        <f>Table1[Equity]/Table1[Market Capital]</f>
        <v>1.3406408094435076</v>
      </c>
      <c r="AC707" s="1">
        <v>13.6</v>
      </c>
      <c r="AD707" s="1">
        <v>18.100000000000001</v>
      </c>
      <c r="AE707" s="1">
        <v>13.6</v>
      </c>
      <c r="AF707" s="1">
        <v>8.9</v>
      </c>
      <c r="AG707" s="1">
        <v>8.5</v>
      </c>
      <c r="AH707" s="1">
        <v>6.5</v>
      </c>
      <c r="AI707" s="1">
        <v>8.9</v>
      </c>
      <c r="AJ707" s="1">
        <v>7.7</v>
      </c>
      <c r="AK707" s="1">
        <v>12.8</v>
      </c>
      <c r="AL707" s="1">
        <v>15.6</v>
      </c>
      <c r="AM707" s="1">
        <v>16.8</v>
      </c>
      <c r="AN707" s="1">
        <v>15.9</v>
      </c>
      <c r="AO707" s="3" t="str">
        <f xml:space="preserve"> IFERROR(Table1[[#This Row],[GP 2012]]/Table1[[#This Row],[Total Assets 2012]], "x")</f>
        <v>x</v>
      </c>
      <c r="AP707" s="3" t="str">
        <f xml:space="preserve"> IFERROR(Table1[[#This Row],[GP 2013]]/Table1[[#This Row],[Total Assets 2013]], "x")</f>
        <v>x</v>
      </c>
      <c r="AQ707" s="3" t="str">
        <f xml:space="preserve"> IFERROR(Table1[[#This Row],[GP 2014]]/Table1[[#This Row],[Total Assets 2014]], "x")</f>
        <v>x</v>
      </c>
      <c r="AR707" s="3" t="str">
        <f xml:space="preserve"> IFERROR(Table1[[#This Row],[GP 2015]]/Table1[[#This Row],[Total Assets 2015]], "x")</f>
        <v>x</v>
      </c>
      <c r="AS707" s="3" t="str">
        <f xml:space="preserve"> IFERROR(Table1[[#This Row],[GP 2016]]/Table1[[#This Row],[Total Assets 2016]], "x")</f>
        <v>x</v>
      </c>
      <c r="AT707" s="3" t="str">
        <f xml:space="preserve"> IFERROR(Table1[[#This Row],[GP 2017]]/Table1[[#This Row],[Total Assets 2017]], "x")</f>
        <v>x</v>
      </c>
      <c r="AU707" s="3" t="str">
        <f xml:space="preserve"> IFERROR(Table1[[#This Row],[GP 2018]]/Table1[[#This Row],[Total Assets 2018]], "x")</f>
        <v>x</v>
      </c>
      <c r="AV707" s="3" t="str">
        <f xml:space="preserve"> IFERROR(Table1[[#This Row],[GP 2019]]/Table1[[#This Row],[Total Assets 2019]], "x")</f>
        <v>x</v>
      </c>
      <c r="AW707" s="3" t="str">
        <f xml:space="preserve"> IFERROR(Table1[[#This Row],[GP 2020]]/Table1[[#This Row],[Total Assets 2020]], "x")</f>
        <v>x</v>
      </c>
      <c r="AX707" s="3" t="str">
        <f xml:space="preserve"> IFERROR(Table1[[#This Row],[GP 2021]]/Table1[[#This Row],[Total Assets 2021]], "x")</f>
        <v>x</v>
      </c>
      <c r="AY707" s="3" t="str">
        <f xml:space="preserve"> IFERROR(Table1[[#This Row],[GP TTM]]/Table1[[#This Row],[Total Assets TTM]], "x")</f>
        <v>x</v>
      </c>
      <c r="BA707" s="3" t="str">
        <f xml:space="preserve"> IFERROR(ABS(Table1[[#This Row],[ROA 2013]]-Table1[[#This Row],[ROA 2012]]), "x")</f>
        <v>x</v>
      </c>
      <c r="BB707" s="3" t="str">
        <f xml:space="preserve"> IFERROR(ABS(Table1[[#This Row],[ROA 2014]]-Table1[[#This Row],[ROA 2013]]), "x")</f>
        <v>x</v>
      </c>
      <c r="BC707" s="3" t="str">
        <f xml:space="preserve"> IFERROR(ABS(Table1[[#This Row],[ROA 2015]]-Table1[[#This Row],[ROA 2014]]), "x")</f>
        <v>x</v>
      </c>
      <c r="BD707" s="3" t="str">
        <f xml:space="preserve"> IFERROR(ABS(Table1[[#This Row],[ROA 2016]]-Table1[[#This Row],[ROA 2015]]), "x")</f>
        <v>x</v>
      </c>
      <c r="BE707" s="3" t="str">
        <f xml:space="preserve"> IFERROR(ABS(Table1[[#This Row],[ROA 2017]]-Table1[[#This Row],[ROA 2016]]), "x")</f>
        <v>x</v>
      </c>
      <c r="BF707" s="3" t="str">
        <f xml:space="preserve"> IFERROR(ABS(Table1[[#This Row],[ROA 2018]]-Table1[[#This Row],[ROA 2017]]), "x")</f>
        <v>x</v>
      </c>
      <c r="BG707" s="3" t="str">
        <f xml:space="preserve"> IFERROR(ABS(Table1[[#This Row],[ROA 2019]]-Table1[[#This Row],[ROA 2018]]), "x")</f>
        <v>x</v>
      </c>
      <c r="BH707" s="3" t="str">
        <f xml:space="preserve"> IFERROR(ABS(Table1[[#This Row],[ROA 2020]]-Table1[[#This Row],[ROA 2019]]), "x")</f>
        <v>x</v>
      </c>
      <c r="BI707" s="3" t="str">
        <f xml:space="preserve"> IFERROR(ABS(Table1[[#This Row],[ROA 2021]]-Table1[[#This Row],[ROA 2020]]), "x")</f>
        <v>x</v>
      </c>
      <c r="BJ707" s="3" t="str">
        <f xml:space="preserve"> IFERROR(AVERAGE(Table1[[#This Row],[ROA 2013-2012]:[ROA 2021-2020]]), "x")</f>
        <v>x</v>
      </c>
      <c r="BK707" s="3" t="str">
        <f>IFERROR(AVERAGE(Table1[[#This Row],[ROA 2012]:[ROA 2021]]), "x")</f>
        <v>x</v>
      </c>
      <c r="BN707" s="1">
        <f>SUM(Table1[[#This Row],[B/M Rank]:[ROA Rank]])</f>
        <v>0</v>
      </c>
    </row>
    <row r="708" spans="1:66" x14ac:dyDescent="0.25">
      <c r="A708" s="1" t="s">
        <v>2552</v>
      </c>
      <c r="B708" s="1" t="s">
        <v>600</v>
      </c>
      <c r="C708" s="1" t="s">
        <v>587</v>
      </c>
      <c r="D708" s="1" t="s">
        <v>11</v>
      </c>
      <c r="E708" s="1" t="s">
        <v>108</v>
      </c>
      <c r="F708" s="1">
        <v>11.91</v>
      </c>
      <c r="G708" s="19"/>
      <c r="H708" s="19"/>
      <c r="I708" s="19"/>
      <c r="J708" s="19"/>
      <c r="K708" s="1"/>
      <c r="L708" s="19"/>
      <c r="M708" s="1">
        <v>2020</v>
      </c>
      <c r="V708" s="1" t="s">
        <v>4368</v>
      </c>
      <c r="W708" s="1">
        <v>0.1</v>
      </c>
      <c r="X708" s="1">
        <v>0.3</v>
      </c>
      <c r="Z708" s="3">
        <f xml:space="preserve"> IFERROR(AVEDEV(Table1[[#This Row],[GP 2012]:[GP 2021]]) / Table1[[#This Row],[Avg GP]], "x")</f>
        <v>0</v>
      </c>
      <c r="AA708" s="2">
        <f xml:space="preserve"> IFERROR(AVERAGE(Table1[[#This Row],[GP 2012]:[GP 2021]]), "x")</f>
        <v>0.1</v>
      </c>
      <c r="AB708" s="11">
        <f>Table1[Equity]/Table1[Market Capital]</f>
        <v>1.0747271200671704</v>
      </c>
      <c r="AK708" s="1">
        <v>3.1</v>
      </c>
      <c r="AL708" s="1">
        <v>18.5</v>
      </c>
      <c r="AM708" s="1">
        <v>15.4</v>
      </c>
      <c r="AN708" s="1">
        <v>12.8</v>
      </c>
      <c r="AO708" s="3" t="str">
        <f xml:space="preserve"> IFERROR(Table1[[#This Row],[GP 2012]]/Table1[[#This Row],[Total Assets 2012]], "x")</f>
        <v>x</v>
      </c>
      <c r="AP708" s="3" t="str">
        <f xml:space="preserve"> IFERROR(Table1[[#This Row],[GP 2013]]/Table1[[#This Row],[Total Assets 2013]], "x")</f>
        <v>x</v>
      </c>
      <c r="AQ708" s="3" t="str">
        <f xml:space="preserve"> IFERROR(Table1[[#This Row],[GP 2014]]/Table1[[#This Row],[Total Assets 2014]], "x")</f>
        <v>x</v>
      </c>
      <c r="AR708" s="3" t="str">
        <f xml:space="preserve"> IFERROR(Table1[[#This Row],[GP 2015]]/Table1[[#This Row],[Total Assets 2015]], "x")</f>
        <v>x</v>
      </c>
      <c r="AS708" s="3" t="str">
        <f xml:space="preserve"> IFERROR(Table1[[#This Row],[GP 2016]]/Table1[[#This Row],[Total Assets 2016]], "x")</f>
        <v>x</v>
      </c>
      <c r="AT708" s="3" t="str">
        <f xml:space="preserve"> IFERROR(Table1[[#This Row],[GP 2017]]/Table1[[#This Row],[Total Assets 2017]], "x")</f>
        <v>x</v>
      </c>
      <c r="AU708" s="3" t="str">
        <f xml:space="preserve"> IFERROR(Table1[[#This Row],[GP 2018]]/Table1[[#This Row],[Total Assets 2018]], "x")</f>
        <v>x</v>
      </c>
      <c r="AV708" s="3" t="str">
        <f xml:space="preserve"> IFERROR(Table1[[#This Row],[GP 2019]]/Table1[[#This Row],[Total Assets 2019]], "x")</f>
        <v>x</v>
      </c>
      <c r="AW708" s="3" t="str">
        <f xml:space="preserve"> IFERROR(Table1[[#This Row],[GP 2020]]/Table1[[#This Row],[Total Assets 2020]], "x")</f>
        <v>x</v>
      </c>
      <c r="AX708" s="3">
        <f xml:space="preserve"> IFERROR(Table1[[#This Row],[GP 2021]]/Table1[[#This Row],[Total Assets 2021]], "x")</f>
        <v>5.4054054054054057E-3</v>
      </c>
      <c r="AY708" s="3">
        <f xml:space="preserve"> IFERROR(Table1[[#This Row],[GP TTM]]/Table1[[#This Row],[Total Assets TTM]], "x")</f>
        <v>1.948051948051948E-2</v>
      </c>
      <c r="BA708" s="3" t="str">
        <f xml:space="preserve"> IFERROR(ABS(Table1[[#This Row],[ROA 2013]]-Table1[[#This Row],[ROA 2012]]), "x")</f>
        <v>x</v>
      </c>
      <c r="BB708" s="3" t="str">
        <f xml:space="preserve"> IFERROR(ABS(Table1[[#This Row],[ROA 2014]]-Table1[[#This Row],[ROA 2013]]), "x")</f>
        <v>x</v>
      </c>
      <c r="BC708" s="3" t="str">
        <f xml:space="preserve"> IFERROR(ABS(Table1[[#This Row],[ROA 2015]]-Table1[[#This Row],[ROA 2014]]), "x")</f>
        <v>x</v>
      </c>
      <c r="BD708" s="3" t="str">
        <f xml:space="preserve"> IFERROR(ABS(Table1[[#This Row],[ROA 2016]]-Table1[[#This Row],[ROA 2015]]), "x")</f>
        <v>x</v>
      </c>
      <c r="BE708" s="3" t="str">
        <f xml:space="preserve"> IFERROR(ABS(Table1[[#This Row],[ROA 2017]]-Table1[[#This Row],[ROA 2016]]), "x")</f>
        <v>x</v>
      </c>
      <c r="BF708" s="3" t="str">
        <f xml:space="preserve"> IFERROR(ABS(Table1[[#This Row],[ROA 2018]]-Table1[[#This Row],[ROA 2017]]), "x")</f>
        <v>x</v>
      </c>
      <c r="BG708" s="3" t="str">
        <f xml:space="preserve"> IFERROR(ABS(Table1[[#This Row],[ROA 2019]]-Table1[[#This Row],[ROA 2018]]), "x")</f>
        <v>x</v>
      </c>
      <c r="BH708" s="3" t="str">
        <f xml:space="preserve"> IFERROR(ABS(Table1[[#This Row],[ROA 2020]]-Table1[[#This Row],[ROA 2019]]), "x")</f>
        <v>x</v>
      </c>
      <c r="BI708" s="3" t="str">
        <f xml:space="preserve"> IFERROR(ABS(Table1[[#This Row],[ROA 2021]]-Table1[[#This Row],[ROA 2020]]), "x")</f>
        <v>x</v>
      </c>
      <c r="BJ708" s="3" t="str">
        <f xml:space="preserve"> IFERROR(AVERAGE(Table1[[#This Row],[ROA 2013-2012]:[ROA 2021-2020]]), "x")</f>
        <v>x</v>
      </c>
      <c r="BK708" s="3">
        <f>IFERROR(AVERAGE(Table1[[#This Row],[ROA 2012]:[ROA 2021]]), "x")</f>
        <v>5.4054054054054057E-3</v>
      </c>
      <c r="BN708" s="1">
        <f>SUM(Table1[[#This Row],[B/M Rank]:[ROA Rank]])</f>
        <v>0</v>
      </c>
    </row>
    <row r="709" spans="1:66" x14ac:dyDescent="0.25">
      <c r="A709" s="1" t="s">
        <v>3437</v>
      </c>
      <c r="B709" s="1" t="s">
        <v>1253</v>
      </c>
      <c r="C709" s="1" t="s">
        <v>4417</v>
      </c>
      <c r="D709" s="1" t="s">
        <v>268</v>
      </c>
      <c r="E709" s="1" t="s">
        <v>108</v>
      </c>
      <c r="F709" s="1">
        <v>11.93</v>
      </c>
      <c r="G709" s="19"/>
      <c r="H709" s="19"/>
      <c r="I709" s="19"/>
      <c r="J709" s="19"/>
      <c r="K709" s="1"/>
      <c r="L709" s="19"/>
      <c r="M709" s="1">
        <v>2012</v>
      </c>
      <c r="N709" s="1" t="s">
        <v>4368</v>
      </c>
      <c r="O709" s="1" t="s">
        <v>4368</v>
      </c>
      <c r="P709" s="1" t="s">
        <v>4368</v>
      </c>
      <c r="Q709" s="1" t="s">
        <v>4368</v>
      </c>
      <c r="R709" s="1" t="s">
        <v>4368</v>
      </c>
      <c r="S709" s="1" t="s">
        <v>4368</v>
      </c>
      <c r="T709" s="1" t="s">
        <v>4368</v>
      </c>
      <c r="U709" s="1" t="s">
        <v>4368</v>
      </c>
      <c r="V709" s="1" t="s">
        <v>4368</v>
      </c>
      <c r="W709" s="1" t="s">
        <v>4368</v>
      </c>
      <c r="X709" s="1" t="s">
        <v>4368</v>
      </c>
      <c r="Z709" s="3" t="str">
        <f xml:space="preserve"> IFERROR(AVEDEV(Table1[[#This Row],[GP 2012]:[GP 2021]]) / Table1[[#This Row],[Avg GP]], "x")</f>
        <v>x</v>
      </c>
      <c r="AA709" s="2" t="str">
        <f xml:space="preserve"> IFERROR(AVERAGE(Table1[[#This Row],[GP 2012]:[GP 2021]]), "x")</f>
        <v>x</v>
      </c>
      <c r="AB709" s="11">
        <f>Table1[Equity]/Table1[Market Capital]</f>
        <v>1.6764459346186086E-2</v>
      </c>
      <c r="AC709" s="1">
        <v>20.399999999999999</v>
      </c>
      <c r="AD709" s="1">
        <v>2.4</v>
      </c>
      <c r="AE709" s="1">
        <v>2.2999999999999998</v>
      </c>
      <c r="AF709" s="1">
        <v>1.1000000000000001</v>
      </c>
      <c r="AG709" s="1">
        <v>1.1000000000000001</v>
      </c>
      <c r="AH709" s="1">
        <v>1.5</v>
      </c>
      <c r="AI709" s="1">
        <v>1.2</v>
      </c>
      <c r="AJ709" s="1">
        <v>1.1000000000000001</v>
      </c>
      <c r="AK709" s="1">
        <v>5.9</v>
      </c>
      <c r="AL709" s="1">
        <v>2.4</v>
      </c>
      <c r="AM709" s="1">
        <v>2.8</v>
      </c>
      <c r="AN709" s="1">
        <v>0.2</v>
      </c>
      <c r="AO709" s="3" t="str">
        <f xml:space="preserve"> IFERROR(Table1[[#This Row],[GP 2012]]/Table1[[#This Row],[Total Assets 2012]], "x")</f>
        <v>x</v>
      </c>
      <c r="AP709" s="3" t="str">
        <f xml:space="preserve"> IFERROR(Table1[[#This Row],[GP 2013]]/Table1[[#This Row],[Total Assets 2013]], "x")</f>
        <v>x</v>
      </c>
      <c r="AQ709" s="3" t="str">
        <f xml:space="preserve"> IFERROR(Table1[[#This Row],[GP 2014]]/Table1[[#This Row],[Total Assets 2014]], "x")</f>
        <v>x</v>
      </c>
      <c r="AR709" s="3" t="str">
        <f xml:space="preserve"> IFERROR(Table1[[#This Row],[GP 2015]]/Table1[[#This Row],[Total Assets 2015]], "x")</f>
        <v>x</v>
      </c>
      <c r="AS709" s="3" t="str">
        <f xml:space="preserve"> IFERROR(Table1[[#This Row],[GP 2016]]/Table1[[#This Row],[Total Assets 2016]], "x")</f>
        <v>x</v>
      </c>
      <c r="AT709" s="3" t="str">
        <f xml:space="preserve"> IFERROR(Table1[[#This Row],[GP 2017]]/Table1[[#This Row],[Total Assets 2017]], "x")</f>
        <v>x</v>
      </c>
      <c r="AU709" s="3" t="str">
        <f xml:space="preserve"> IFERROR(Table1[[#This Row],[GP 2018]]/Table1[[#This Row],[Total Assets 2018]], "x")</f>
        <v>x</v>
      </c>
      <c r="AV709" s="3" t="str">
        <f xml:space="preserve"> IFERROR(Table1[[#This Row],[GP 2019]]/Table1[[#This Row],[Total Assets 2019]], "x")</f>
        <v>x</v>
      </c>
      <c r="AW709" s="3" t="str">
        <f xml:space="preserve"> IFERROR(Table1[[#This Row],[GP 2020]]/Table1[[#This Row],[Total Assets 2020]], "x")</f>
        <v>x</v>
      </c>
      <c r="AX709" s="3" t="str">
        <f xml:space="preserve"> IFERROR(Table1[[#This Row],[GP 2021]]/Table1[[#This Row],[Total Assets 2021]], "x")</f>
        <v>x</v>
      </c>
      <c r="AY709" s="3" t="str">
        <f xml:space="preserve"> IFERROR(Table1[[#This Row],[GP TTM]]/Table1[[#This Row],[Total Assets TTM]], "x")</f>
        <v>x</v>
      </c>
      <c r="BA709" s="3" t="str">
        <f xml:space="preserve"> IFERROR(ABS(Table1[[#This Row],[ROA 2013]]-Table1[[#This Row],[ROA 2012]]), "x")</f>
        <v>x</v>
      </c>
      <c r="BB709" s="3" t="str">
        <f xml:space="preserve"> IFERROR(ABS(Table1[[#This Row],[ROA 2014]]-Table1[[#This Row],[ROA 2013]]), "x")</f>
        <v>x</v>
      </c>
      <c r="BC709" s="3" t="str">
        <f xml:space="preserve"> IFERROR(ABS(Table1[[#This Row],[ROA 2015]]-Table1[[#This Row],[ROA 2014]]), "x")</f>
        <v>x</v>
      </c>
      <c r="BD709" s="3" t="str">
        <f xml:space="preserve"> IFERROR(ABS(Table1[[#This Row],[ROA 2016]]-Table1[[#This Row],[ROA 2015]]), "x")</f>
        <v>x</v>
      </c>
      <c r="BE709" s="3" t="str">
        <f xml:space="preserve"> IFERROR(ABS(Table1[[#This Row],[ROA 2017]]-Table1[[#This Row],[ROA 2016]]), "x")</f>
        <v>x</v>
      </c>
      <c r="BF709" s="3" t="str">
        <f xml:space="preserve"> IFERROR(ABS(Table1[[#This Row],[ROA 2018]]-Table1[[#This Row],[ROA 2017]]), "x")</f>
        <v>x</v>
      </c>
      <c r="BG709" s="3" t="str">
        <f xml:space="preserve"> IFERROR(ABS(Table1[[#This Row],[ROA 2019]]-Table1[[#This Row],[ROA 2018]]), "x")</f>
        <v>x</v>
      </c>
      <c r="BH709" s="3" t="str">
        <f xml:space="preserve"> IFERROR(ABS(Table1[[#This Row],[ROA 2020]]-Table1[[#This Row],[ROA 2019]]), "x")</f>
        <v>x</v>
      </c>
      <c r="BI709" s="3" t="str">
        <f xml:space="preserve"> IFERROR(ABS(Table1[[#This Row],[ROA 2021]]-Table1[[#This Row],[ROA 2020]]), "x")</f>
        <v>x</v>
      </c>
      <c r="BJ709" s="3" t="str">
        <f xml:space="preserve"> IFERROR(AVERAGE(Table1[[#This Row],[ROA 2013-2012]:[ROA 2021-2020]]), "x")</f>
        <v>x</v>
      </c>
      <c r="BK709" s="3" t="str">
        <f>IFERROR(AVERAGE(Table1[[#This Row],[ROA 2012]:[ROA 2021]]), "x")</f>
        <v>x</v>
      </c>
      <c r="BN709" s="1">
        <f>SUM(Table1[[#This Row],[B/M Rank]:[ROA Rank]])</f>
        <v>0</v>
      </c>
    </row>
    <row r="710" spans="1:66" x14ac:dyDescent="0.25">
      <c r="A710" s="1" t="s">
        <v>3453</v>
      </c>
      <c r="B710" s="1" t="s">
        <v>4653</v>
      </c>
      <c r="C710" s="1" t="s">
        <v>4417</v>
      </c>
      <c r="D710" s="1" t="s">
        <v>268</v>
      </c>
      <c r="E710" s="1" t="s">
        <v>108</v>
      </c>
      <c r="F710" s="1">
        <v>11.95</v>
      </c>
      <c r="G710" s="19"/>
      <c r="H710" s="19"/>
      <c r="I710" s="19"/>
      <c r="J710" s="19"/>
      <c r="K710" s="1"/>
      <c r="L710" s="19"/>
      <c r="M710" s="1">
        <v>2012</v>
      </c>
      <c r="N710" s="1" t="s">
        <v>4368</v>
      </c>
      <c r="O710" s="1" t="s">
        <v>4368</v>
      </c>
      <c r="P710" s="1">
        <v>0.4</v>
      </c>
      <c r="Q710" s="1" t="s">
        <v>4368</v>
      </c>
      <c r="R710" s="1" t="s">
        <v>4368</v>
      </c>
      <c r="S710" s="1" t="s">
        <v>4368</v>
      </c>
      <c r="T710" s="1" t="s">
        <v>4368</v>
      </c>
      <c r="U710" s="1" t="s">
        <v>4368</v>
      </c>
      <c r="V710" s="1" t="s">
        <v>4368</v>
      </c>
      <c r="W710" s="1" t="s">
        <v>4368</v>
      </c>
      <c r="X710" s="1" t="s">
        <v>4368</v>
      </c>
      <c r="Z710" s="3">
        <f xml:space="preserve"> IFERROR(AVEDEV(Table1[[#This Row],[GP 2012]:[GP 2021]]) / Table1[[#This Row],[Avg GP]], "x")</f>
        <v>0</v>
      </c>
      <c r="AA710" s="2">
        <f xml:space="preserve"> IFERROR(AVERAGE(Table1[[#This Row],[GP 2012]:[GP 2021]]), "x")</f>
        <v>0.4</v>
      </c>
      <c r="AB710" s="11">
        <f>Table1[Equity]/Table1[Market Capital]</f>
        <v>2.1338912133891212</v>
      </c>
      <c r="AC710" s="1">
        <v>12.2</v>
      </c>
      <c r="AD710" s="1">
        <v>11.6</v>
      </c>
      <c r="AE710" s="1">
        <v>4.5</v>
      </c>
      <c r="AF710" s="1">
        <v>0.8</v>
      </c>
      <c r="AG710" s="1">
        <v>1.3</v>
      </c>
      <c r="AH710" s="1">
        <v>4.7</v>
      </c>
      <c r="AI710" s="1">
        <v>4.3</v>
      </c>
      <c r="AJ710" s="1">
        <v>4.5999999999999996</v>
      </c>
      <c r="AK710" s="1">
        <v>9.6999999999999993</v>
      </c>
      <c r="AL710" s="1">
        <v>14.6</v>
      </c>
      <c r="AM710" s="1">
        <v>26.2</v>
      </c>
      <c r="AN710" s="1">
        <v>25.5</v>
      </c>
      <c r="AO710" s="3" t="str">
        <f xml:space="preserve"> IFERROR(Table1[[#This Row],[GP 2012]]/Table1[[#This Row],[Total Assets 2012]], "x")</f>
        <v>x</v>
      </c>
      <c r="AP710" s="3" t="str">
        <f xml:space="preserve"> IFERROR(Table1[[#This Row],[GP 2013]]/Table1[[#This Row],[Total Assets 2013]], "x")</f>
        <v>x</v>
      </c>
      <c r="AQ710" s="3">
        <f xml:space="preserve"> IFERROR(Table1[[#This Row],[GP 2014]]/Table1[[#This Row],[Total Assets 2014]], "x")</f>
        <v>8.8888888888888892E-2</v>
      </c>
      <c r="AR710" s="3" t="str">
        <f xml:space="preserve"> IFERROR(Table1[[#This Row],[GP 2015]]/Table1[[#This Row],[Total Assets 2015]], "x")</f>
        <v>x</v>
      </c>
      <c r="AS710" s="3" t="str">
        <f xml:space="preserve"> IFERROR(Table1[[#This Row],[GP 2016]]/Table1[[#This Row],[Total Assets 2016]], "x")</f>
        <v>x</v>
      </c>
      <c r="AT710" s="3" t="str">
        <f xml:space="preserve"> IFERROR(Table1[[#This Row],[GP 2017]]/Table1[[#This Row],[Total Assets 2017]], "x")</f>
        <v>x</v>
      </c>
      <c r="AU710" s="3" t="str">
        <f xml:space="preserve"> IFERROR(Table1[[#This Row],[GP 2018]]/Table1[[#This Row],[Total Assets 2018]], "x")</f>
        <v>x</v>
      </c>
      <c r="AV710" s="3" t="str">
        <f xml:space="preserve"> IFERROR(Table1[[#This Row],[GP 2019]]/Table1[[#This Row],[Total Assets 2019]], "x")</f>
        <v>x</v>
      </c>
      <c r="AW710" s="3" t="str">
        <f xml:space="preserve"> IFERROR(Table1[[#This Row],[GP 2020]]/Table1[[#This Row],[Total Assets 2020]], "x")</f>
        <v>x</v>
      </c>
      <c r="AX710" s="3" t="str">
        <f xml:space="preserve"> IFERROR(Table1[[#This Row],[GP 2021]]/Table1[[#This Row],[Total Assets 2021]], "x")</f>
        <v>x</v>
      </c>
      <c r="AY710" s="3" t="str">
        <f xml:space="preserve"> IFERROR(Table1[[#This Row],[GP TTM]]/Table1[[#This Row],[Total Assets TTM]], "x")</f>
        <v>x</v>
      </c>
      <c r="BA710" s="3" t="str">
        <f xml:space="preserve"> IFERROR(ABS(Table1[[#This Row],[ROA 2013]]-Table1[[#This Row],[ROA 2012]]), "x")</f>
        <v>x</v>
      </c>
      <c r="BB710" s="3" t="str">
        <f xml:space="preserve"> IFERROR(ABS(Table1[[#This Row],[ROA 2014]]-Table1[[#This Row],[ROA 2013]]), "x")</f>
        <v>x</v>
      </c>
      <c r="BC710" s="3" t="str">
        <f xml:space="preserve"> IFERROR(ABS(Table1[[#This Row],[ROA 2015]]-Table1[[#This Row],[ROA 2014]]), "x")</f>
        <v>x</v>
      </c>
      <c r="BD710" s="3" t="str">
        <f xml:space="preserve"> IFERROR(ABS(Table1[[#This Row],[ROA 2016]]-Table1[[#This Row],[ROA 2015]]), "x")</f>
        <v>x</v>
      </c>
      <c r="BE710" s="3" t="str">
        <f xml:space="preserve"> IFERROR(ABS(Table1[[#This Row],[ROA 2017]]-Table1[[#This Row],[ROA 2016]]), "x")</f>
        <v>x</v>
      </c>
      <c r="BF710" s="3" t="str">
        <f xml:space="preserve"> IFERROR(ABS(Table1[[#This Row],[ROA 2018]]-Table1[[#This Row],[ROA 2017]]), "x")</f>
        <v>x</v>
      </c>
      <c r="BG710" s="3" t="str">
        <f xml:space="preserve"> IFERROR(ABS(Table1[[#This Row],[ROA 2019]]-Table1[[#This Row],[ROA 2018]]), "x")</f>
        <v>x</v>
      </c>
      <c r="BH710" s="3" t="str">
        <f xml:space="preserve"> IFERROR(ABS(Table1[[#This Row],[ROA 2020]]-Table1[[#This Row],[ROA 2019]]), "x")</f>
        <v>x</v>
      </c>
      <c r="BI710" s="3" t="str">
        <f xml:space="preserve"> IFERROR(ABS(Table1[[#This Row],[ROA 2021]]-Table1[[#This Row],[ROA 2020]]), "x")</f>
        <v>x</v>
      </c>
      <c r="BJ710" s="3" t="str">
        <f xml:space="preserve"> IFERROR(AVERAGE(Table1[[#This Row],[ROA 2013-2012]:[ROA 2021-2020]]), "x")</f>
        <v>x</v>
      </c>
      <c r="BK710" s="3">
        <f>IFERROR(AVERAGE(Table1[[#This Row],[ROA 2012]:[ROA 2021]]), "x")</f>
        <v>8.8888888888888892E-2</v>
      </c>
      <c r="BN710" s="1">
        <f>SUM(Table1[[#This Row],[B/M Rank]:[ROA Rank]])</f>
        <v>0</v>
      </c>
    </row>
    <row r="711" spans="1:66" x14ac:dyDescent="0.25">
      <c r="A711" s="1" t="s">
        <v>3579</v>
      </c>
      <c r="B711" s="1" t="s">
        <v>4692</v>
      </c>
      <c r="C711" s="1" t="s">
        <v>4417</v>
      </c>
      <c r="D711" s="1" t="s">
        <v>268</v>
      </c>
      <c r="E711" s="1" t="s">
        <v>108</v>
      </c>
      <c r="F711" s="1">
        <v>12</v>
      </c>
      <c r="G711" s="19"/>
      <c r="H711" s="19"/>
      <c r="I711" s="19"/>
      <c r="J711" s="19"/>
      <c r="K711" s="1"/>
      <c r="L711" s="19"/>
      <c r="M711" s="1">
        <v>2012</v>
      </c>
      <c r="N711" s="1">
        <v>0</v>
      </c>
      <c r="O711" s="1" t="s">
        <v>4368</v>
      </c>
      <c r="P711" s="1">
        <v>-0.2</v>
      </c>
      <c r="Q711" s="1">
        <v>0</v>
      </c>
      <c r="R711" s="1" t="s">
        <v>4368</v>
      </c>
      <c r="S711" s="1" t="s">
        <v>4368</v>
      </c>
      <c r="T711" s="1" t="s">
        <v>4368</v>
      </c>
      <c r="U711" s="1" t="s">
        <v>4368</v>
      </c>
      <c r="V711" s="1" t="s">
        <v>4368</v>
      </c>
      <c r="W711" s="1" t="s">
        <v>4368</v>
      </c>
      <c r="X711" s="1" t="s">
        <v>4368</v>
      </c>
      <c r="Z711" s="3">
        <f xml:space="preserve"> IFERROR(AVEDEV(Table1[[#This Row],[GP 2012]:[GP 2021]]) / Table1[[#This Row],[Avg GP]], "x")</f>
        <v>-1.3333333333333335</v>
      </c>
      <c r="AA711" s="2">
        <f xml:space="preserve"> IFERROR(AVERAGE(Table1[[#This Row],[GP 2012]:[GP 2021]]), "x")</f>
        <v>-6.6666666666666666E-2</v>
      </c>
      <c r="AB711" s="11">
        <f>Table1[Equity]/Table1[Market Capital]</f>
        <v>0.26666666666666666</v>
      </c>
      <c r="AC711" s="1">
        <v>0.2</v>
      </c>
      <c r="AD711" s="1">
        <v>0.2</v>
      </c>
      <c r="AE711" s="1">
        <v>0</v>
      </c>
      <c r="AF711" s="1">
        <v>0.8</v>
      </c>
      <c r="AG711" s="1">
        <v>2.6</v>
      </c>
      <c r="AH711" s="1">
        <v>5.2</v>
      </c>
      <c r="AI711" s="1">
        <v>3</v>
      </c>
      <c r="AJ711" s="1">
        <v>6.1</v>
      </c>
      <c r="AK711" s="1">
        <v>6.2</v>
      </c>
      <c r="AL711" s="1">
        <v>6.3</v>
      </c>
      <c r="AM711" s="1">
        <v>6.2</v>
      </c>
      <c r="AN711" s="1">
        <v>3.2</v>
      </c>
      <c r="AO711" s="3">
        <f xml:space="preserve"> IFERROR(Table1[[#This Row],[GP 2012]]/Table1[[#This Row],[Total Assets 2012]], "x")</f>
        <v>0</v>
      </c>
      <c r="AP711" s="3" t="str">
        <f xml:space="preserve"> IFERROR(Table1[[#This Row],[GP 2013]]/Table1[[#This Row],[Total Assets 2013]], "x")</f>
        <v>x</v>
      </c>
      <c r="AQ711" s="3" t="str">
        <f xml:space="preserve"> IFERROR(Table1[[#This Row],[GP 2014]]/Table1[[#This Row],[Total Assets 2014]], "x")</f>
        <v>x</v>
      </c>
      <c r="AR711" s="3">
        <f xml:space="preserve"> IFERROR(Table1[[#This Row],[GP 2015]]/Table1[[#This Row],[Total Assets 2015]], "x")</f>
        <v>0</v>
      </c>
      <c r="AS711" s="3" t="str">
        <f xml:space="preserve"> IFERROR(Table1[[#This Row],[GP 2016]]/Table1[[#This Row],[Total Assets 2016]], "x")</f>
        <v>x</v>
      </c>
      <c r="AT711" s="3" t="str">
        <f xml:space="preserve"> IFERROR(Table1[[#This Row],[GP 2017]]/Table1[[#This Row],[Total Assets 2017]], "x")</f>
        <v>x</v>
      </c>
      <c r="AU711" s="3" t="str">
        <f xml:space="preserve"> IFERROR(Table1[[#This Row],[GP 2018]]/Table1[[#This Row],[Total Assets 2018]], "x")</f>
        <v>x</v>
      </c>
      <c r="AV711" s="3" t="str">
        <f xml:space="preserve"> IFERROR(Table1[[#This Row],[GP 2019]]/Table1[[#This Row],[Total Assets 2019]], "x")</f>
        <v>x</v>
      </c>
      <c r="AW711" s="3" t="str">
        <f xml:space="preserve"> IFERROR(Table1[[#This Row],[GP 2020]]/Table1[[#This Row],[Total Assets 2020]], "x")</f>
        <v>x</v>
      </c>
      <c r="AX711" s="3" t="str">
        <f xml:space="preserve"> IFERROR(Table1[[#This Row],[GP 2021]]/Table1[[#This Row],[Total Assets 2021]], "x")</f>
        <v>x</v>
      </c>
      <c r="AY711" s="3" t="str">
        <f xml:space="preserve"> IFERROR(Table1[[#This Row],[GP TTM]]/Table1[[#This Row],[Total Assets TTM]], "x")</f>
        <v>x</v>
      </c>
      <c r="BA711" s="3" t="str">
        <f xml:space="preserve"> IFERROR(ABS(Table1[[#This Row],[ROA 2013]]-Table1[[#This Row],[ROA 2012]]), "x")</f>
        <v>x</v>
      </c>
      <c r="BB711" s="3" t="str">
        <f xml:space="preserve"> IFERROR(ABS(Table1[[#This Row],[ROA 2014]]-Table1[[#This Row],[ROA 2013]]), "x")</f>
        <v>x</v>
      </c>
      <c r="BC711" s="3" t="str">
        <f xml:space="preserve"> IFERROR(ABS(Table1[[#This Row],[ROA 2015]]-Table1[[#This Row],[ROA 2014]]), "x")</f>
        <v>x</v>
      </c>
      <c r="BD711" s="3" t="str">
        <f xml:space="preserve"> IFERROR(ABS(Table1[[#This Row],[ROA 2016]]-Table1[[#This Row],[ROA 2015]]), "x")</f>
        <v>x</v>
      </c>
      <c r="BE711" s="3" t="str">
        <f xml:space="preserve"> IFERROR(ABS(Table1[[#This Row],[ROA 2017]]-Table1[[#This Row],[ROA 2016]]), "x")</f>
        <v>x</v>
      </c>
      <c r="BF711" s="3" t="str">
        <f xml:space="preserve"> IFERROR(ABS(Table1[[#This Row],[ROA 2018]]-Table1[[#This Row],[ROA 2017]]), "x")</f>
        <v>x</v>
      </c>
      <c r="BG711" s="3" t="str">
        <f xml:space="preserve"> IFERROR(ABS(Table1[[#This Row],[ROA 2019]]-Table1[[#This Row],[ROA 2018]]), "x")</f>
        <v>x</v>
      </c>
      <c r="BH711" s="3" t="str">
        <f xml:space="preserve"> IFERROR(ABS(Table1[[#This Row],[ROA 2020]]-Table1[[#This Row],[ROA 2019]]), "x")</f>
        <v>x</v>
      </c>
      <c r="BI711" s="3" t="str">
        <f xml:space="preserve"> IFERROR(ABS(Table1[[#This Row],[ROA 2021]]-Table1[[#This Row],[ROA 2020]]), "x")</f>
        <v>x</v>
      </c>
      <c r="BJ711" s="3" t="str">
        <f xml:space="preserve"> IFERROR(AVERAGE(Table1[[#This Row],[ROA 2013-2012]:[ROA 2021-2020]]), "x")</f>
        <v>x</v>
      </c>
      <c r="BK711" s="3">
        <f>IFERROR(AVERAGE(Table1[[#This Row],[ROA 2012]:[ROA 2021]]), "x")</f>
        <v>0</v>
      </c>
      <c r="BN711" s="1">
        <f>SUM(Table1[[#This Row],[B/M Rank]:[ROA Rank]])</f>
        <v>0</v>
      </c>
    </row>
    <row r="712" spans="1:66" x14ac:dyDescent="0.25">
      <c r="A712" s="1" t="s">
        <v>2214</v>
      </c>
      <c r="B712" s="1" t="s">
        <v>256</v>
      </c>
      <c r="C712" s="1" t="s">
        <v>4374</v>
      </c>
      <c r="D712" s="1" t="s">
        <v>142</v>
      </c>
      <c r="E712" s="1" t="s">
        <v>108</v>
      </c>
      <c r="F712" s="1">
        <v>12.01</v>
      </c>
      <c r="G712" s="19"/>
      <c r="H712" s="19"/>
      <c r="I712" s="19"/>
      <c r="J712" s="19"/>
      <c r="K712" s="1"/>
      <c r="L712" s="19"/>
      <c r="M712" s="1">
        <v>2012</v>
      </c>
      <c r="N712" s="1">
        <v>0</v>
      </c>
      <c r="O712" s="1" t="s">
        <v>4368</v>
      </c>
      <c r="P712" s="1" t="s">
        <v>4368</v>
      </c>
      <c r="Q712" s="1" t="s">
        <v>4368</v>
      </c>
      <c r="R712" s="1">
        <v>0.1</v>
      </c>
      <c r="S712" s="1">
        <v>0.1</v>
      </c>
      <c r="T712" s="1">
        <v>1.4</v>
      </c>
      <c r="U712" s="1">
        <v>-2.2000000000000002</v>
      </c>
      <c r="V712" s="1">
        <v>0.6</v>
      </c>
      <c r="W712" s="1">
        <v>0.4</v>
      </c>
      <c r="X712" s="1">
        <v>5.3</v>
      </c>
      <c r="Z712" s="3">
        <f xml:space="preserve"> IFERROR(AVEDEV(Table1[[#This Row],[GP 2012]:[GP 2021]]) / Table1[[#This Row],[Avg GP]], "x")</f>
        <v>11.571428571428578</v>
      </c>
      <c r="AA712" s="2">
        <f xml:space="preserve"> IFERROR(AVERAGE(Table1[[#This Row],[GP 2012]:[GP 2021]]), "x")</f>
        <v>5.7142857142857099E-2</v>
      </c>
      <c r="AB712" s="11">
        <f>Table1[Equity]/Table1[Market Capital]</f>
        <v>2.6810990840965863</v>
      </c>
      <c r="AC712" s="1">
        <v>7</v>
      </c>
      <c r="AD712" s="1">
        <v>3.5</v>
      </c>
      <c r="AE712" s="1">
        <v>1.4</v>
      </c>
      <c r="AF712" s="1">
        <v>2</v>
      </c>
      <c r="AG712" s="1">
        <v>85.4</v>
      </c>
      <c r="AH712" s="1">
        <v>7.2</v>
      </c>
      <c r="AI712" s="1">
        <v>8.4</v>
      </c>
      <c r="AJ712" s="1">
        <v>5.5</v>
      </c>
      <c r="AK712" s="1">
        <v>6.9</v>
      </c>
      <c r="AL712" s="1">
        <v>31.2</v>
      </c>
      <c r="AM712" s="1">
        <v>34.299999999999997</v>
      </c>
      <c r="AN712" s="1">
        <v>32.200000000000003</v>
      </c>
      <c r="AO712" s="3">
        <f xml:space="preserve"> IFERROR(Table1[[#This Row],[GP 2012]]/Table1[[#This Row],[Total Assets 2012]], "x")</f>
        <v>0</v>
      </c>
      <c r="AP712" s="3" t="str">
        <f xml:space="preserve"> IFERROR(Table1[[#This Row],[GP 2013]]/Table1[[#This Row],[Total Assets 2013]], "x")</f>
        <v>x</v>
      </c>
      <c r="AQ712" s="3" t="str">
        <f xml:space="preserve"> IFERROR(Table1[[#This Row],[GP 2014]]/Table1[[#This Row],[Total Assets 2014]], "x")</f>
        <v>x</v>
      </c>
      <c r="AR712" s="3" t="str">
        <f xml:space="preserve"> IFERROR(Table1[[#This Row],[GP 2015]]/Table1[[#This Row],[Total Assets 2015]], "x")</f>
        <v>x</v>
      </c>
      <c r="AS712" s="3">
        <f xml:space="preserve"> IFERROR(Table1[[#This Row],[GP 2016]]/Table1[[#This Row],[Total Assets 2016]], "x")</f>
        <v>1.17096018735363E-3</v>
      </c>
      <c r="AT712" s="3">
        <f xml:space="preserve"> IFERROR(Table1[[#This Row],[GP 2017]]/Table1[[#This Row],[Total Assets 2017]], "x")</f>
        <v>1.388888888888889E-2</v>
      </c>
      <c r="AU712" s="3">
        <f xml:space="preserve"> IFERROR(Table1[[#This Row],[GP 2018]]/Table1[[#This Row],[Total Assets 2018]], "x")</f>
        <v>0.16666666666666666</v>
      </c>
      <c r="AV712" s="3">
        <f xml:space="preserve"> IFERROR(Table1[[#This Row],[GP 2019]]/Table1[[#This Row],[Total Assets 2019]], "x")</f>
        <v>-0.4</v>
      </c>
      <c r="AW712" s="3">
        <f xml:space="preserve"> IFERROR(Table1[[#This Row],[GP 2020]]/Table1[[#This Row],[Total Assets 2020]], "x")</f>
        <v>8.6956521739130432E-2</v>
      </c>
      <c r="AX712" s="3">
        <f xml:space="preserve"> IFERROR(Table1[[#This Row],[GP 2021]]/Table1[[#This Row],[Total Assets 2021]], "x")</f>
        <v>1.2820512820512822E-2</v>
      </c>
      <c r="AY712" s="3">
        <f xml:space="preserve"> IFERROR(Table1[[#This Row],[GP TTM]]/Table1[[#This Row],[Total Assets TTM]], "x")</f>
        <v>0.15451895043731778</v>
      </c>
      <c r="BA712" s="3" t="str">
        <f xml:space="preserve"> IFERROR(ABS(Table1[[#This Row],[ROA 2013]]-Table1[[#This Row],[ROA 2012]]), "x")</f>
        <v>x</v>
      </c>
      <c r="BB712" s="3" t="str">
        <f xml:space="preserve"> IFERROR(ABS(Table1[[#This Row],[ROA 2014]]-Table1[[#This Row],[ROA 2013]]), "x")</f>
        <v>x</v>
      </c>
      <c r="BC712" s="3" t="str">
        <f xml:space="preserve"> IFERROR(ABS(Table1[[#This Row],[ROA 2015]]-Table1[[#This Row],[ROA 2014]]), "x")</f>
        <v>x</v>
      </c>
      <c r="BD712" s="3" t="str">
        <f xml:space="preserve"> IFERROR(ABS(Table1[[#This Row],[ROA 2016]]-Table1[[#This Row],[ROA 2015]]), "x")</f>
        <v>x</v>
      </c>
      <c r="BE712" s="3">
        <f xml:space="preserve"> IFERROR(ABS(Table1[[#This Row],[ROA 2017]]-Table1[[#This Row],[ROA 2016]]), "x")</f>
        <v>1.271792870153526E-2</v>
      </c>
      <c r="BF712" s="3">
        <f xml:space="preserve"> IFERROR(ABS(Table1[[#This Row],[ROA 2018]]-Table1[[#This Row],[ROA 2017]]), "x")</f>
        <v>0.15277777777777776</v>
      </c>
      <c r="BG712" s="3">
        <f xml:space="preserve"> IFERROR(ABS(Table1[[#This Row],[ROA 2019]]-Table1[[#This Row],[ROA 2018]]), "x")</f>
        <v>0.56666666666666665</v>
      </c>
      <c r="BH712" s="3">
        <f xml:space="preserve"> IFERROR(ABS(Table1[[#This Row],[ROA 2020]]-Table1[[#This Row],[ROA 2019]]), "x")</f>
        <v>0.48695652173913045</v>
      </c>
      <c r="BI712" s="3">
        <f xml:space="preserve"> IFERROR(ABS(Table1[[#This Row],[ROA 2021]]-Table1[[#This Row],[ROA 2020]]), "x")</f>
        <v>7.4136008918617616E-2</v>
      </c>
      <c r="BJ712" s="3">
        <f xml:space="preserve"> IFERROR(AVERAGE(Table1[[#This Row],[ROA 2013-2012]:[ROA 2021-2020]]), "x")</f>
        <v>0.25865098076074555</v>
      </c>
      <c r="BK712" s="3">
        <f>IFERROR(AVERAGE(Table1[[#This Row],[ROA 2012]:[ROA 2021]]), "x")</f>
        <v>-1.6928064242492512E-2</v>
      </c>
      <c r="BN712" s="1">
        <f>SUM(Table1[[#This Row],[B/M Rank]:[ROA Rank]])</f>
        <v>0</v>
      </c>
    </row>
    <row r="713" spans="1:66" x14ac:dyDescent="0.25">
      <c r="A713" s="1" t="s">
        <v>3001</v>
      </c>
      <c r="B713" s="1" t="s">
        <v>971</v>
      </c>
      <c r="C713" s="1" t="s">
        <v>4417</v>
      </c>
      <c r="D713" s="1" t="s">
        <v>268</v>
      </c>
      <c r="E713" s="1" t="s">
        <v>108</v>
      </c>
      <c r="F713" s="1">
        <v>12.03</v>
      </c>
      <c r="G713" s="19"/>
      <c r="H713" s="19"/>
      <c r="I713" s="19"/>
      <c r="J713" s="19"/>
      <c r="K713" s="1"/>
      <c r="L713" s="19"/>
      <c r="M713" s="1">
        <v>2012</v>
      </c>
      <c r="N713" s="1" t="s">
        <v>4368</v>
      </c>
      <c r="O713" s="1" t="s">
        <v>4368</v>
      </c>
      <c r="P713" s="1" t="s">
        <v>4368</v>
      </c>
      <c r="Q713" s="1" t="s">
        <v>4368</v>
      </c>
      <c r="R713" s="1" t="s">
        <v>4368</v>
      </c>
      <c r="S713" s="1" t="s">
        <v>4368</v>
      </c>
      <c r="T713" s="1" t="s">
        <v>4368</v>
      </c>
      <c r="U713" s="1" t="s">
        <v>4368</v>
      </c>
      <c r="V713" s="1" t="s">
        <v>4368</v>
      </c>
      <c r="W713" s="1" t="s">
        <v>4368</v>
      </c>
      <c r="X713" s="1" t="s">
        <v>4368</v>
      </c>
      <c r="Z713" s="3" t="str">
        <f xml:space="preserve"> IFERROR(AVEDEV(Table1[[#This Row],[GP 2012]:[GP 2021]]) / Table1[[#This Row],[Avg GP]], "x")</f>
        <v>x</v>
      </c>
      <c r="AA713" s="2" t="str">
        <f xml:space="preserve"> IFERROR(AVERAGE(Table1[[#This Row],[GP 2012]:[GP 2021]]), "x")</f>
        <v>x</v>
      </c>
      <c r="AB713" s="11">
        <f>Table1[Equity]/Table1[Market Capital]</f>
        <v>-0.20781379883624274</v>
      </c>
      <c r="AC713" s="1">
        <v>15.3</v>
      </c>
      <c r="AD713" s="1">
        <v>14.1</v>
      </c>
      <c r="AE713" s="1">
        <v>11.2</v>
      </c>
      <c r="AF713" s="1">
        <v>12.5</v>
      </c>
      <c r="AG713" s="1">
        <v>11</v>
      </c>
      <c r="AH713" s="1">
        <v>11.5</v>
      </c>
      <c r="AI713" s="1">
        <v>11</v>
      </c>
      <c r="AJ713" s="1">
        <v>0.5</v>
      </c>
      <c r="AK713" s="1">
        <v>0.4</v>
      </c>
      <c r="AL713" s="1">
        <v>0.4</v>
      </c>
      <c r="AM713" s="1">
        <v>0.9</v>
      </c>
      <c r="AN713" s="1">
        <v>-2.5</v>
      </c>
      <c r="AO713" s="3" t="str">
        <f xml:space="preserve"> IFERROR(Table1[[#This Row],[GP 2012]]/Table1[[#This Row],[Total Assets 2012]], "x")</f>
        <v>x</v>
      </c>
      <c r="AP713" s="3" t="str">
        <f xml:space="preserve"> IFERROR(Table1[[#This Row],[GP 2013]]/Table1[[#This Row],[Total Assets 2013]], "x")</f>
        <v>x</v>
      </c>
      <c r="AQ713" s="3" t="str">
        <f xml:space="preserve"> IFERROR(Table1[[#This Row],[GP 2014]]/Table1[[#This Row],[Total Assets 2014]], "x")</f>
        <v>x</v>
      </c>
      <c r="AR713" s="3" t="str">
        <f xml:space="preserve"> IFERROR(Table1[[#This Row],[GP 2015]]/Table1[[#This Row],[Total Assets 2015]], "x")</f>
        <v>x</v>
      </c>
      <c r="AS713" s="3" t="str">
        <f xml:space="preserve"> IFERROR(Table1[[#This Row],[GP 2016]]/Table1[[#This Row],[Total Assets 2016]], "x")</f>
        <v>x</v>
      </c>
      <c r="AT713" s="3" t="str">
        <f xml:space="preserve"> IFERROR(Table1[[#This Row],[GP 2017]]/Table1[[#This Row],[Total Assets 2017]], "x")</f>
        <v>x</v>
      </c>
      <c r="AU713" s="3" t="str">
        <f xml:space="preserve"> IFERROR(Table1[[#This Row],[GP 2018]]/Table1[[#This Row],[Total Assets 2018]], "x")</f>
        <v>x</v>
      </c>
      <c r="AV713" s="3" t="str">
        <f xml:space="preserve"> IFERROR(Table1[[#This Row],[GP 2019]]/Table1[[#This Row],[Total Assets 2019]], "x")</f>
        <v>x</v>
      </c>
      <c r="AW713" s="3" t="str">
        <f xml:space="preserve"> IFERROR(Table1[[#This Row],[GP 2020]]/Table1[[#This Row],[Total Assets 2020]], "x")</f>
        <v>x</v>
      </c>
      <c r="AX713" s="3" t="str">
        <f xml:space="preserve"> IFERROR(Table1[[#This Row],[GP 2021]]/Table1[[#This Row],[Total Assets 2021]], "x")</f>
        <v>x</v>
      </c>
      <c r="AY713" s="3" t="str">
        <f xml:space="preserve"> IFERROR(Table1[[#This Row],[GP TTM]]/Table1[[#This Row],[Total Assets TTM]], "x")</f>
        <v>x</v>
      </c>
      <c r="BA713" s="3" t="str">
        <f xml:space="preserve"> IFERROR(ABS(Table1[[#This Row],[ROA 2013]]-Table1[[#This Row],[ROA 2012]]), "x")</f>
        <v>x</v>
      </c>
      <c r="BB713" s="3" t="str">
        <f xml:space="preserve"> IFERROR(ABS(Table1[[#This Row],[ROA 2014]]-Table1[[#This Row],[ROA 2013]]), "x")</f>
        <v>x</v>
      </c>
      <c r="BC713" s="3" t="str">
        <f xml:space="preserve"> IFERROR(ABS(Table1[[#This Row],[ROA 2015]]-Table1[[#This Row],[ROA 2014]]), "x")</f>
        <v>x</v>
      </c>
      <c r="BD713" s="3" t="str">
        <f xml:space="preserve"> IFERROR(ABS(Table1[[#This Row],[ROA 2016]]-Table1[[#This Row],[ROA 2015]]), "x")</f>
        <v>x</v>
      </c>
      <c r="BE713" s="3" t="str">
        <f xml:space="preserve"> IFERROR(ABS(Table1[[#This Row],[ROA 2017]]-Table1[[#This Row],[ROA 2016]]), "x")</f>
        <v>x</v>
      </c>
      <c r="BF713" s="3" t="str">
        <f xml:space="preserve"> IFERROR(ABS(Table1[[#This Row],[ROA 2018]]-Table1[[#This Row],[ROA 2017]]), "x")</f>
        <v>x</v>
      </c>
      <c r="BG713" s="3" t="str">
        <f xml:space="preserve"> IFERROR(ABS(Table1[[#This Row],[ROA 2019]]-Table1[[#This Row],[ROA 2018]]), "x")</f>
        <v>x</v>
      </c>
      <c r="BH713" s="3" t="str">
        <f xml:space="preserve"> IFERROR(ABS(Table1[[#This Row],[ROA 2020]]-Table1[[#This Row],[ROA 2019]]), "x")</f>
        <v>x</v>
      </c>
      <c r="BI713" s="3" t="str">
        <f xml:space="preserve"> IFERROR(ABS(Table1[[#This Row],[ROA 2021]]-Table1[[#This Row],[ROA 2020]]), "x")</f>
        <v>x</v>
      </c>
      <c r="BJ713" s="3" t="str">
        <f xml:space="preserve"> IFERROR(AVERAGE(Table1[[#This Row],[ROA 2013-2012]:[ROA 2021-2020]]), "x")</f>
        <v>x</v>
      </c>
      <c r="BK713" s="3" t="str">
        <f>IFERROR(AVERAGE(Table1[[#This Row],[ROA 2012]:[ROA 2021]]), "x")</f>
        <v>x</v>
      </c>
      <c r="BN713" s="1">
        <f>SUM(Table1[[#This Row],[B/M Rank]:[ROA Rank]])</f>
        <v>0</v>
      </c>
    </row>
    <row r="714" spans="1:66" x14ac:dyDescent="0.25">
      <c r="A714" s="1" t="s">
        <v>3412</v>
      </c>
      <c r="B714" s="1" t="s">
        <v>1236</v>
      </c>
      <c r="C714" s="1" t="s">
        <v>4417</v>
      </c>
      <c r="D714" s="1" t="s">
        <v>268</v>
      </c>
      <c r="E714" s="1" t="s">
        <v>108</v>
      </c>
      <c r="F714" s="1">
        <v>12.04</v>
      </c>
      <c r="G714" s="19"/>
      <c r="H714" s="19"/>
      <c r="I714" s="19"/>
      <c r="J714" s="19"/>
      <c r="K714" s="1"/>
      <c r="L714" s="19"/>
      <c r="M714" s="1">
        <v>2012</v>
      </c>
      <c r="N714" s="1" t="s">
        <v>4368</v>
      </c>
      <c r="O714" s="1" t="s">
        <v>4368</v>
      </c>
      <c r="P714" s="1" t="s">
        <v>4368</v>
      </c>
      <c r="Q714" s="1" t="s">
        <v>4368</v>
      </c>
      <c r="R714" s="1" t="s">
        <v>4368</v>
      </c>
      <c r="S714" s="1">
        <v>0</v>
      </c>
      <c r="T714" s="1">
        <v>0</v>
      </c>
      <c r="U714" s="1" t="s">
        <v>4368</v>
      </c>
      <c r="V714" s="1">
        <v>0</v>
      </c>
      <c r="W714" s="1" t="s">
        <v>4368</v>
      </c>
      <c r="X714" s="1" t="s">
        <v>4368</v>
      </c>
      <c r="Z714" s="3" t="str">
        <f xml:space="preserve"> IFERROR(AVEDEV(Table1[[#This Row],[GP 2012]:[GP 2021]]) / Table1[[#This Row],[Avg GP]], "x")</f>
        <v>x</v>
      </c>
      <c r="AA714" s="2">
        <f xml:space="preserve"> IFERROR(AVERAGE(Table1[[#This Row],[GP 2012]:[GP 2021]]), "x")</f>
        <v>0</v>
      </c>
      <c r="AB714" s="11">
        <f>Table1[Equity]/Table1[Market Capital]</f>
        <v>4.1528239202657809E-2</v>
      </c>
      <c r="AC714" s="1">
        <v>1.1000000000000001</v>
      </c>
      <c r="AD714" s="1">
        <v>2</v>
      </c>
      <c r="AE714" s="1">
        <v>1.2</v>
      </c>
      <c r="AF714" s="1">
        <v>0.9</v>
      </c>
      <c r="AG714" s="1">
        <v>0.9</v>
      </c>
      <c r="AH714" s="1">
        <v>0.9</v>
      </c>
      <c r="AI714" s="1">
        <v>1.1000000000000001</v>
      </c>
      <c r="AJ714" s="1">
        <v>0.9</v>
      </c>
      <c r="AK714" s="1">
        <v>0.9</v>
      </c>
      <c r="AL714" s="1">
        <v>2.2000000000000002</v>
      </c>
      <c r="AM714" s="1">
        <v>4.4000000000000004</v>
      </c>
      <c r="AN714" s="1">
        <v>0.5</v>
      </c>
      <c r="AO714" s="3" t="str">
        <f xml:space="preserve"> IFERROR(Table1[[#This Row],[GP 2012]]/Table1[[#This Row],[Total Assets 2012]], "x")</f>
        <v>x</v>
      </c>
      <c r="AP714" s="3" t="str">
        <f xml:space="preserve"> IFERROR(Table1[[#This Row],[GP 2013]]/Table1[[#This Row],[Total Assets 2013]], "x")</f>
        <v>x</v>
      </c>
      <c r="AQ714" s="3" t="str">
        <f xml:space="preserve"> IFERROR(Table1[[#This Row],[GP 2014]]/Table1[[#This Row],[Total Assets 2014]], "x")</f>
        <v>x</v>
      </c>
      <c r="AR714" s="3" t="str">
        <f xml:space="preserve"> IFERROR(Table1[[#This Row],[GP 2015]]/Table1[[#This Row],[Total Assets 2015]], "x")</f>
        <v>x</v>
      </c>
      <c r="AS714" s="3" t="str">
        <f xml:space="preserve"> IFERROR(Table1[[#This Row],[GP 2016]]/Table1[[#This Row],[Total Assets 2016]], "x")</f>
        <v>x</v>
      </c>
      <c r="AT714" s="3">
        <f xml:space="preserve"> IFERROR(Table1[[#This Row],[GP 2017]]/Table1[[#This Row],[Total Assets 2017]], "x")</f>
        <v>0</v>
      </c>
      <c r="AU714" s="3">
        <f xml:space="preserve"> IFERROR(Table1[[#This Row],[GP 2018]]/Table1[[#This Row],[Total Assets 2018]], "x")</f>
        <v>0</v>
      </c>
      <c r="AV714" s="3" t="str">
        <f xml:space="preserve"> IFERROR(Table1[[#This Row],[GP 2019]]/Table1[[#This Row],[Total Assets 2019]], "x")</f>
        <v>x</v>
      </c>
      <c r="AW714" s="3">
        <f xml:space="preserve"> IFERROR(Table1[[#This Row],[GP 2020]]/Table1[[#This Row],[Total Assets 2020]], "x")</f>
        <v>0</v>
      </c>
      <c r="AX714" s="3" t="str">
        <f xml:space="preserve"> IFERROR(Table1[[#This Row],[GP 2021]]/Table1[[#This Row],[Total Assets 2021]], "x")</f>
        <v>x</v>
      </c>
      <c r="AY714" s="3" t="str">
        <f xml:space="preserve"> IFERROR(Table1[[#This Row],[GP TTM]]/Table1[[#This Row],[Total Assets TTM]], "x")</f>
        <v>x</v>
      </c>
      <c r="BA714" s="3" t="str">
        <f xml:space="preserve"> IFERROR(ABS(Table1[[#This Row],[ROA 2013]]-Table1[[#This Row],[ROA 2012]]), "x")</f>
        <v>x</v>
      </c>
      <c r="BB714" s="3" t="str">
        <f xml:space="preserve"> IFERROR(ABS(Table1[[#This Row],[ROA 2014]]-Table1[[#This Row],[ROA 2013]]), "x")</f>
        <v>x</v>
      </c>
      <c r="BC714" s="3" t="str">
        <f xml:space="preserve"> IFERROR(ABS(Table1[[#This Row],[ROA 2015]]-Table1[[#This Row],[ROA 2014]]), "x")</f>
        <v>x</v>
      </c>
      <c r="BD714" s="3" t="str">
        <f xml:space="preserve"> IFERROR(ABS(Table1[[#This Row],[ROA 2016]]-Table1[[#This Row],[ROA 2015]]), "x")</f>
        <v>x</v>
      </c>
      <c r="BE714" s="3" t="str">
        <f xml:space="preserve"> IFERROR(ABS(Table1[[#This Row],[ROA 2017]]-Table1[[#This Row],[ROA 2016]]), "x")</f>
        <v>x</v>
      </c>
      <c r="BF714" s="3">
        <f xml:space="preserve"> IFERROR(ABS(Table1[[#This Row],[ROA 2018]]-Table1[[#This Row],[ROA 2017]]), "x")</f>
        <v>0</v>
      </c>
      <c r="BG714" s="3" t="str">
        <f xml:space="preserve"> IFERROR(ABS(Table1[[#This Row],[ROA 2019]]-Table1[[#This Row],[ROA 2018]]), "x")</f>
        <v>x</v>
      </c>
      <c r="BH714" s="3" t="str">
        <f xml:space="preserve"> IFERROR(ABS(Table1[[#This Row],[ROA 2020]]-Table1[[#This Row],[ROA 2019]]), "x")</f>
        <v>x</v>
      </c>
      <c r="BI714" s="3" t="str">
        <f xml:space="preserve"> IFERROR(ABS(Table1[[#This Row],[ROA 2021]]-Table1[[#This Row],[ROA 2020]]), "x")</f>
        <v>x</v>
      </c>
      <c r="BJ714" s="3">
        <f xml:space="preserve"> IFERROR(AVERAGE(Table1[[#This Row],[ROA 2013-2012]:[ROA 2021-2020]]), "x")</f>
        <v>0</v>
      </c>
      <c r="BK714" s="3">
        <f>IFERROR(AVERAGE(Table1[[#This Row],[ROA 2012]:[ROA 2021]]), "x")</f>
        <v>0</v>
      </c>
      <c r="BN714" s="1">
        <f>SUM(Table1[[#This Row],[B/M Rank]:[ROA Rank]])</f>
        <v>0</v>
      </c>
    </row>
    <row r="715" spans="1:66" x14ac:dyDescent="0.25">
      <c r="A715" s="1" t="s">
        <v>3311</v>
      </c>
      <c r="B715" s="1" t="s">
        <v>1167</v>
      </c>
      <c r="C715" s="1" t="s">
        <v>4417</v>
      </c>
      <c r="D715" s="1" t="s">
        <v>268</v>
      </c>
      <c r="E715" s="1" t="s">
        <v>108</v>
      </c>
      <c r="F715" s="1">
        <v>12.05</v>
      </c>
      <c r="G715" s="19"/>
      <c r="H715" s="19"/>
      <c r="I715" s="19"/>
      <c r="J715" s="19"/>
      <c r="K715" s="1"/>
      <c r="L715" s="19"/>
      <c r="M715" s="1">
        <v>2016</v>
      </c>
      <c r="R715" s="1" t="s">
        <v>4368</v>
      </c>
      <c r="S715" s="1" t="s">
        <v>4368</v>
      </c>
      <c r="T715" s="1" t="s">
        <v>4368</v>
      </c>
      <c r="U715" s="1" t="s">
        <v>4368</v>
      </c>
      <c r="V715" s="1" t="s">
        <v>4368</v>
      </c>
      <c r="W715" s="1" t="s">
        <v>4368</v>
      </c>
      <c r="X715" s="1" t="s">
        <v>4368</v>
      </c>
      <c r="Z715" s="3" t="str">
        <f xml:space="preserve"> IFERROR(AVEDEV(Table1[[#This Row],[GP 2012]:[GP 2021]]) / Table1[[#This Row],[Avg GP]], "x")</f>
        <v>x</v>
      </c>
      <c r="AA715" s="2" t="str">
        <f xml:space="preserve"> IFERROR(AVERAGE(Table1[[#This Row],[GP 2012]:[GP 2021]]), "x")</f>
        <v>x</v>
      </c>
      <c r="AB715" s="11">
        <f>Table1[Equity]/Table1[Market Capital]</f>
        <v>4.1493775933609957E-2</v>
      </c>
      <c r="AG715" s="1">
        <v>1.1000000000000001</v>
      </c>
      <c r="AH715" s="1">
        <v>0.8</v>
      </c>
      <c r="AI715" s="1">
        <v>1.2</v>
      </c>
      <c r="AJ715" s="1">
        <v>0.9</v>
      </c>
      <c r="AK715" s="1">
        <v>0.6</v>
      </c>
      <c r="AL715" s="1">
        <v>2.5</v>
      </c>
      <c r="AM715" s="1">
        <v>0.6</v>
      </c>
      <c r="AN715" s="1">
        <v>0.5</v>
      </c>
      <c r="AO715" s="3" t="str">
        <f xml:space="preserve"> IFERROR(Table1[[#This Row],[GP 2012]]/Table1[[#This Row],[Total Assets 2012]], "x")</f>
        <v>x</v>
      </c>
      <c r="AP715" s="3" t="str">
        <f xml:space="preserve"> IFERROR(Table1[[#This Row],[GP 2013]]/Table1[[#This Row],[Total Assets 2013]], "x")</f>
        <v>x</v>
      </c>
      <c r="AQ715" s="3" t="str">
        <f xml:space="preserve"> IFERROR(Table1[[#This Row],[GP 2014]]/Table1[[#This Row],[Total Assets 2014]], "x")</f>
        <v>x</v>
      </c>
      <c r="AR715" s="3" t="str">
        <f xml:space="preserve"> IFERROR(Table1[[#This Row],[GP 2015]]/Table1[[#This Row],[Total Assets 2015]], "x")</f>
        <v>x</v>
      </c>
      <c r="AS715" s="3" t="str">
        <f xml:space="preserve"> IFERROR(Table1[[#This Row],[GP 2016]]/Table1[[#This Row],[Total Assets 2016]], "x")</f>
        <v>x</v>
      </c>
      <c r="AT715" s="3" t="str">
        <f xml:space="preserve"> IFERROR(Table1[[#This Row],[GP 2017]]/Table1[[#This Row],[Total Assets 2017]], "x")</f>
        <v>x</v>
      </c>
      <c r="AU715" s="3" t="str">
        <f xml:space="preserve"> IFERROR(Table1[[#This Row],[GP 2018]]/Table1[[#This Row],[Total Assets 2018]], "x")</f>
        <v>x</v>
      </c>
      <c r="AV715" s="3" t="str">
        <f xml:space="preserve"> IFERROR(Table1[[#This Row],[GP 2019]]/Table1[[#This Row],[Total Assets 2019]], "x")</f>
        <v>x</v>
      </c>
      <c r="AW715" s="3" t="str">
        <f xml:space="preserve"> IFERROR(Table1[[#This Row],[GP 2020]]/Table1[[#This Row],[Total Assets 2020]], "x")</f>
        <v>x</v>
      </c>
      <c r="AX715" s="3" t="str">
        <f xml:space="preserve"> IFERROR(Table1[[#This Row],[GP 2021]]/Table1[[#This Row],[Total Assets 2021]], "x")</f>
        <v>x</v>
      </c>
      <c r="AY715" s="3" t="str">
        <f xml:space="preserve"> IFERROR(Table1[[#This Row],[GP TTM]]/Table1[[#This Row],[Total Assets TTM]], "x")</f>
        <v>x</v>
      </c>
      <c r="BA715" s="3" t="str">
        <f xml:space="preserve"> IFERROR(ABS(Table1[[#This Row],[ROA 2013]]-Table1[[#This Row],[ROA 2012]]), "x")</f>
        <v>x</v>
      </c>
      <c r="BB715" s="3" t="str">
        <f xml:space="preserve"> IFERROR(ABS(Table1[[#This Row],[ROA 2014]]-Table1[[#This Row],[ROA 2013]]), "x")</f>
        <v>x</v>
      </c>
      <c r="BC715" s="3" t="str">
        <f xml:space="preserve"> IFERROR(ABS(Table1[[#This Row],[ROA 2015]]-Table1[[#This Row],[ROA 2014]]), "x")</f>
        <v>x</v>
      </c>
      <c r="BD715" s="3" t="str">
        <f xml:space="preserve"> IFERROR(ABS(Table1[[#This Row],[ROA 2016]]-Table1[[#This Row],[ROA 2015]]), "x")</f>
        <v>x</v>
      </c>
      <c r="BE715" s="3" t="str">
        <f xml:space="preserve"> IFERROR(ABS(Table1[[#This Row],[ROA 2017]]-Table1[[#This Row],[ROA 2016]]), "x")</f>
        <v>x</v>
      </c>
      <c r="BF715" s="3" t="str">
        <f xml:space="preserve"> IFERROR(ABS(Table1[[#This Row],[ROA 2018]]-Table1[[#This Row],[ROA 2017]]), "x")</f>
        <v>x</v>
      </c>
      <c r="BG715" s="3" t="str">
        <f xml:space="preserve"> IFERROR(ABS(Table1[[#This Row],[ROA 2019]]-Table1[[#This Row],[ROA 2018]]), "x")</f>
        <v>x</v>
      </c>
      <c r="BH715" s="3" t="str">
        <f xml:space="preserve"> IFERROR(ABS(Table1[[#This Row],[ROA 2020]]-Table1[[#This Row],[ROA 2019]]), "x")</f>
        <v>x</v>
      </c>
      <c r="BI715" s="3" t="str">
        <f xml:space="preserve"> IFERROR(ABS(Table1[[#This Row],[ROA 2021]]-Table1[[#This Row],[ROA 2020]]), "x")</f>
        <v>x</v>
      </c>
      <c r="BJ715" s="3" t="str">
        <f xml:space="preserve"> IFERROR(AVERAGE(Table1[[#This Row],[ROA 2013-2012]:[ROA 2021-2020]]), "x")</f>
        <v>x</v>
      </c>
      <c r="BK715" s="3" t="str">
        <f>IFERROR(AVERAGE(Table1[[#This Row],[ROA 2012]:[ROA 2021]]), "x")</f>
        <v>x</v>
      </c>
      <c r="BN715" s="1">
        <f>SUM(Table1[[#This Row],[B/M Rank]:[ROA Rank]])</f>
        <v>0</v>
      </c>
    </row>
    <row r="716" spans="1:66" x14ac:dyDescent="0.25">
      <c r="A716" s="1" t="s">
        <v>2915</v>
      </c>
      <c r="B716" s="1" t="s">
        <v>907</v>
      </c>
      <c r="C716" s="1" t="s">
        <v>4417</v>
      </c>
      <c r="D716" s="1" t="s">
        <v>268</v>
      </c>
      <c r="E716" s="1" t="s">
        <v>108</v>
      </c>
      <c r="F716" s="1">
        <v>12.06</v>
      </c>
      <c r="G716" s="19"/>
      <c r="H716" s="19"/>
      <c r="I716" s="19"/>
      <c r="J716" s="19"/>
      <c r="K716" s="1"/>
      <c r="L716" s="19"/>
      <c r="M716" s="1">
        <v>2012</v>
      </c>
      <c r="N716" s="1">
        <v>0</v>
      </c>
      <c r="O716" s="1">
        <v>0</v>
      </c>
      <c r="P716" s="1">
        <v>0</v>
      </c>
      <c r="Q716" s="1">
        <v>0</v>
      </c>
      <c r="R716" s="1" t="s">
        <v>4368</v>
      </c>
      <c r="S716" s="1" t="s">
        <v>4368</v>
      </c>
      <c r="T716" s="1" t="s">
        <v>4368</v>
      </c>
      <c r="U716" s="1" t="s">
        <v>4368</v>
      </c>
      <c r="V716" s="1" t="s">
        <v>4368</v>
      </c>
      <c r="W716" s="1" t="s">
        <v>4368</v>
      </c>
      <c r="X716" s="1" t="s">
        <v>4368</v>
      </c>
      <c r="Z716" s="3" t="str">
        <f xml:space="preserve"> IFERROR(AVEDEV(Table1[[#This Row],[GP 2012]:[GP 2021]]) / Table1[[#This Row],[Avg GP]], "x")</f>
        <v>x</v>
      </c>
      <c r="AA716" s="2">
        <f xml:space="preserve"> IFERROR(AVERAGE(Table1[[#This Row],[GP 2012]:[GP 2021]]), "x")</f>
        <v>0</v>
      </c>
      <c r="AB716" s="11">
        <f>Table1[Equity]/Table1[Market Capital]</f>
        <v>0.1077943615257048</v>
      </c>
      <c r="AC716" s="1">
        <v>15.8</v>
      </c>
      <c r="AD716" s="1">
        <v>1.5</v>
      </c>
      <c r="AE716" s="1">
        <v>0.9</v>
      </c>
      <c r="AF716" s="1">
        <v>0.3</v>
      </c>
      <c r="AG716" s="1">
        <v>0.3</v>
      </c>
      <c r="AH716" s="1">
        <v>1.1000000000000001</v>
      </c>
      <c r="AI716" s="1">
        <v>0.7</v>
      </c>
      <c r="AJ716" s="1">
        <v>2.9</v>
      </c>
      <c r="AK716" s="1">
        <v>3.7</v>
      </c>
      <c r="AL716" s="1">
        <v>2.7</v>
      </c>
      <c r="AM716" s="1">
        <v>1.8</v>
      </c>
      <c r="AN716" s="1">
        <v>1.3</v>
      </c>
      <c r="AO716" s="3">
        <f xml:space="preserve"> IFERROR(Table1[[#This Row],[GP 2012]]/Table1[[#This Row],[Total Assets 2012]], "x")</f>
        <v>0</v>
      </c>
      <c r="AP716" s="3">
        <f xml:space="preserve"> IFERROR(Table1[[#This Row],[GP 2013]]/Table1[[#This Row],[Total Assets 2013]], "x")</f>
        <v>0</v>
      </c>
      <c r="AQ716" s="3">
        <f xml:space="preserve"> IFERROR(Table1[[#This Row],[GP 2014]]/Table1[[#This Row],[Total Assets 2014]], "x")</f>
        <v>0</v>
      </c>
      <c r="AR716" s="3">
        <f xml:space="preserve"> IFERROR(Table1[[#This Row],[GP 2015]]/Table1[[#This Row],[Total Assets 2015]], "x")</f>
        <v>0</v>
      </c>
      <c r="AS716" s="3" t="str">
        <f xml:space="preserve"> IFERROR(Table1[[#This Row],[GP 2016]]/Table1[[#This Row],[Total Assets 2016]], "x")</f>
        <v>x</v>
      </c>
      <c r="AT716" s="3" t="str">
        <f xml:space="preserve"> IFERROR(Table1[[#This Row],[GP 2017]]/Table1[[#This Row],[Total Assets 2017]], "x")</f>
        <v>x</v>
      </c>
      <c r="AU716" s="3" t="str">
        <f xml:space="preserve"> IFERROR(Table1[[#This Row],[GP 2018]]/Table1[[#This Row],[Total Assets 2018]], "x")</f>
        <v>x</v>
      </c>
      <c r="AV716" s="3" t="str">
        <f xml:space="preserve"> IFERROR(Table1[[#This Row],[GP 2019]]/Table1[[#This Row],[Total Assets 2019]], "x")</f>
        <v>x</v>
      </c>
      <c r="AW716" s="3" t="str">
        <f xml:space="preserve"> IFERROR(Table1[[#This Row],[GP 2020]]/Table1[[#This Row],[Total Assets 2020]], "x")</f>
        <v>x</v>
      </c>
      <c r="AX716" s="3" t="str">
        <f xml:space="preserve"> IFERROR(Table1[[#This Row],[GP 2021]]/Table1[[#This Row],[Total Assets 2021]], "x")</f>
        <v>x</v>
      </c>
      <c r="AY716" s="3" t="str">
        <f xml:space="preserve"> IFERROR(Table1[[#This Row],[GP TTM]]/Table1[[#This Row],[Total Assets TTM]], "x")</f>
        <v>x</v>
      </c>
      <c r="BA716" s="3">
        <f xml:space="preserve"> IFERROR(ABS(Table1[[#This Row],[ROA 2013]]-Table1[[#This Row],[ROA 2012]]), "x")</f>
        <v>0</v>
      </c>
      <c r="BB716" s="3">
        <f xml:space="preserve"> IFERROR(ABS(Table1[[#This Row],[ROA 2014]]-Table1[[#This Row],[ROA 2013]]), "x")</f>
        <v>0</v>
      </c>
      <c r="BC716" s="3">
        <f xml:space="preserve"> IFERROR(ABS(Table1[[#This Row],[ROA 2015]]-Table1[[#This Row],[ROA 2014]]), "x")</f>
        <v>0</v>
      </c>
      <c r="BD716" s="3" t="str">
        <f xml:space="preserve"> IFERROR(ABS(Table1[[#This Row],[ROA 2016]]-Table1[[#This Row],[ROA 2015]]), "x")</f>
        <v>x</v>
      </c>
      <c r="BE716" s="3" t="str">
        <f xml:space="preserve"> IFERROR(ABS(Table1[[#This Row],[ROA 2017]]-Table1[[#This Row],[ROA 2016]]), "x")</f>
        <v>x</v>
      </c>
      <c r="BF716" s="3" t="str">
        <f xml:space="preserve"> IFERROR(ABS(Table1[[#This Row],[ROA 2018]]-Table1[[#This Row],[ROA 2017]]), "x")</f>
        <v>x</v>
      </c>
      <c r="BG716" s="3" t="str">
        <f xml:space="preserve"> IFERROR(ABS(Table1[[#This Row],[ROA 2019]]-Table1[[#This Row],[ROA 2018]]), "x")</f>
        <v>x</v>
      </c>
      <c r="BH716" s="3" t="str">
        <f xml:space="preserve"> IFERROR(ABS(Table1[[#This Row],[ROA 2020]]-Table1[[#This Row],[ROA 2019]]), "x")</f>
        <v>x</v>
      </c>
      <c r="BI716" s="3" t="str">
        <f xml:space="preserve"> IFERROR(ABS(Table1[[#This Row],[ROA 2021]]-Table1[[#This Row],[ROA 2020]]), "x")</f>
        <v>x</v>
      </c>
      <c r="BJ716" s="3">
        <f xml:space="preserve"> IFERROR(AVERAGE(Table1[[#This Row],[ROA 2013-2012]:[ROA 2021-2020]]), "x")</f>
        <v>0</v>
      </c>
      <c r="BK716" s="3">
        <f>IFERROR(AVERAGE(Table1[[#This Row],[ROA 2012]:[ROA 2021]]), "x")</f>
        <v>0</v>
      </c>
      <c r="BN716" s="1">
        <f>SUM(Table1[[#This Row],[B/M Rank]:[ROA Rank]])</f>
        <v>0</v>
      </c>
    </row>
    <row r="717" spans="1:66" x14ac:dyDescent="0.25">
      <c r="A717" s="1" t="s">
        <v>3186</v>
      </c>
      <c r="B717" s="1" t="s">
        <v>4559</v>
      </c>
      <c r="C717" s="1" t="s">
        <v>4417</v>
      </c>
      <c r="D717" s="1" t="s">
        <v>268</v>
      </c>
      <c r="E717" s="1" t="s">
        <v>108</v>
      </c>
      <c r="F717" s="1">
        <v>12.06</v>
      </c>
      <c r="G717" s="19"/>
      <c r="H717" s="19"/>
      <c r="I717" s="19"/>
      <c r="J717" s="19"/>
      <c r="K717" s="1"/>
      <c r="L717" s="19"/>
      <c r="M717" s="1">
        <v>2017</v>
      </c>
      <c r="S717" s="1" t="s">
        <v>4368</v>
      </c>
      <c r="T717" s="1" t="s">
        <v>4368</v>
      </c>
      <c r="U717" s="1" t="s">
        <v>4368</v>
      </c>
      <c r="V717" s="1" t="s">
        <v>4368</v>
      </c>
      <c r="W717" s="1" t="s">
        <v>4368</v>
      </c>
      <c r="X717" s="1" t="s">
        <v>4368</v>
      </c>
      <c r="Z717" s="3" t="str">
        <f xml:space="preserve"> IFERROR(AVEDEV(Table1[[#This Row],[GP 2012]:[GP 2021]]) / Table1[[#This Row],[Avg GP]], "x")</f>
        <v>x</v>
      </c>
      <c r="AA717" s="2" t="str">
        <f xml:space="preserve"> IFERROR(AVERAGE(Table1[[#This Row],[GP 2012]:[GP 2021]]), "x")</f>
        <v>x</v>
      </c>
      <c r="AB717" s="11">
        <f>Table1[Equity]/Table1[Market Capital]</f>
        <v>8.2918739635157543E-2</v>
      </c>
      <c r="AH717" s="1">
        <v>0.2</v>
      </c>
      <c r="AI717" s="1">
        <v>2.6</v>
      </c>
      <c r="AJ717" s="1">
        <v>2.5</v>
      </c>
      <c r="AK717" s="1">
        <v>4.2</v>
      </c>
      <c r="AL717" s="1">
        <v>1.9</v>
      </c>
      <c r="AM717" s="1">
        <v>1.4</v>
      </c>
      <c r="AN717" s="1">
        <v>1</v>
      </c>
      <c r="AO717" s="3" t="str">
        <f xml:space="preserve"> IFERROR(Table1[[#This Row],[GP 2012]]/Table1[[#This Row],[Total Assets 2012]], "x")</f>
        <v>x</v>
      </c>
      <c r="AP717" s="3" t="str">
        <f xml:space="preserve"> IFERROR(Table1[[#This Row],[GP 2013]]/Table1[[#This Row],[Total Assets 2013]], "x")</f>
        <v>x</v>
      </c>
      <c r="AQ717" s="3" t="str">
        <f xml:space="preserve"> IFERROR(Table1[[#This Row],[GP 2014]]/Table1[[#This Row],[Total Assets 2014]], "x")</f>
        <v>x</v>
      </c>
      <c r="AR717" s="3" t="str">
        <f xml:space="preserve"> IFERROR(Table1[[#This Row],[GP 2015]]/Table1[[#This Row],[Total Assets 2015]], "x")</f>
        <v>x</v>
      </c>
      <c r="AS717" s="3" t="str">
        <f xml:space="preserve"> IFERROR(Table1[[#This Row],[GP 2016]]/Table1[[#This Row],[Total Assets 2016]], "x")</f>
        <v>x</v>
      </c>
      <c r="AT717" s="3" t="str">
        <f xml:space="preserve"> IFERROR(Table1[[#This Row],[GP 2017]]/Table1[[#This Row],[Total Assets 2017]], "x")</f>
        <v>x</v>
      </c>
      <c r="AU717" s="3" t="str">
        <f xml:space="preserve"> IFERROR(Table1[[#This Row],[GP 2018]]/Table1[[#This Row],[Total Assets 2018]], "x")</f>
        <v>x</v>
      </c>
      <c r="AV717" s="3" t="str">
        <f xml:space="preserve"> IFERROR(Table1[[#This Row],[GP 2019]]/Table1[[#This Row],[Total Assets 2019]], "x")</f>
        <v>x</v>
      </c>
      <c r="AW717" s="3" t="str">
        <f xml:space="preserve"> IFERROR(Table1[[#This Row],[GP 2020]]/Table1[[#This Row],[Total Assets 2020]], "x")</f>
        <v>x</v>
      </c>
      <c r="AX717" s="3" t="str">
        <f xml:space="preserve"> IFERROR(Table1[[#This Row],[GP 2021]]/Table1[[#This Row],[Total Assets 2021]], "x")</f>
        <v>x</v>
      </c>
      <c r="AY717" s="3" t="str">
        <f xml:space="preserve"> IFERROR(Table1[[#This Row],[GP TTM]]/Table1[[#This Row],[Total Assets TTM]], "x")</f>
        <v>x</v>
      </c>
      <c r="BA717" s="3" t="str">
        <f xml:space="preserve"> IFERROR(ABS(Table1[[#This Row],[ROA 2013]]-Table1[[#This Row],[ROA 2012]]), "x")</f>
        <v>x</v>
      </c>
      <c r="BB717" s="3" t="str">
        <f xml:space="preserve"> IFERROR(ABS(Table1[[#This Row],[ROA 2014]]-Table1[[#This Row],[ROA 2013]]), "x")</f>
        <v>x</v>
      </c>
      <c r="BC717" s="3" t="str">
        <f xml:space="preserve"> IFERROR(ABS(Table1[[#This Row],[ROA 2015]]-Table1[[#This Row],[ROA 2014]]), "x")</f>
        <v>x</v>
      </c>
      <c r="BD717" s="3" t="str">
        <f xml:space="preserve"> IFERROR(ABS(Table1[[#This Row],[ROA 2016]]-Table1[[#This Row],[ROA 2015]]), "x")</f>
        <v>x</v>
      </c>
      <c r="BE717" s="3" t="str">
        <f xml:space="preserve"> IFERROR(ABS(Table1[[#This Row],[ROA 2017]]-Table1[[#This Row],[ROA 2016]]), "x")</f>
        <v>x</v>
      </c>
      <c r="BF717" s="3" t="str">
        <f xml:space="preserve"> IFERROR(ABS(Table1[[#This Row],[ROA 2018]]-Table1[[#This Row],[ROA 2017]]), "x")</f>
        <v>x</v>
      </c>
      <c r="BG717" s="3" t="str">
        <f xml:space="preserve"> IFERROR(ABS(Table1[[#This Row],[ROA 2019]]-Table1[[#This Row],[ROA 2018]]), "x")</f>
        <v>x</v>
      </c>
      <c r="BH717" s="3" t="str">
        <f xml:space="preserve"> IFERROR(ABS(Table1[[#This Row],[ROA 2020]]-Table1[[#This Row],[ROA 2019]]), "x")</f>
        <v>x</v>
      </c>
      <c r="BI717" s="3" t="str">
        <f xml:space="preserve"> IFERROR(ABS(Table1[[#This Row],[ROA 2021]]-Table1[[#This Row],[ROA 2020]]), "x")</f>
        <v>x</v>
      </c>
      <c r="BJ717" s="3" t="str">
        <f xml:space="preserve"> IFERROR(AVERAGE(Table1[[#This Row],[ROA 2013-2012]:[ROA 2021-2020]]), "x")</f>
        <v>x</v>
      </c>
      <c r="BK717" s="3" t="str">
        <f>IFERROR(AVERAGE(Table1[[#This Row],[ROA 2012]:[ROA 2021]]), "x")</f>
        <v>x</v>
      </c>
      <c r="BN717" s="1">
        <f>SUM(Table1[[#This Row],[B/M Rank]:[ROA Rank]])</f>
        <v>0</v>
      </c>
    </row>
    <row r="718" spans="1:66" x14ac:dyDescent="0.25">
      <c r="A718" s="1" t="s">
        <v>2108</v>
      </c>
      <c r="B718" s="1" t="s">
        <v>158</v>
      </c>
      <c r="C718" s="1" t="s">
        <v>151</v>
      </c>
      <c r="D718" s="1" t="s">
        <v>152</v>
      </c>
      <c r="E718" s="1" t="s">
        <v>108</v>
      </c>
      <c r="F718" s="1">
        <v>12.1</v>
      </c>
      <c r="G718" s="19"/>
      <c r="H718" s="19"/>
      <c r="I718" s="19"/>
      <c r="J718" s="19"/>
      <c r="K718" s="1"/>
      <c r="L718" s="19"/>
      <c r="M718" s="1">
        <v>2017</v>
      </c>
      <c r="T718" s="1" t="s">
        <v>4368</v>
      </c>
      <c r="U718" s="1" t="s">
        <v>4368</v>
      </c>
      <c r="V718" s="1" t="s">
        <v>4368</v>
      </c>
      <c r="W718" s="1">
        <v>-0.1</v>
      </c>
      <c r="X718" s="1">
        <v>0.3</v>
      </c>
      <c r="Z718" s="3">
        <f xml:space="preserve"> IFERROR(AVEDEV(Table1[[#This Row],[GP 2012]:[GP 2021]]) / Table1[[#This Row],[Avg GP]], "x")</f>
        <v>0</v>
      </c>
      <c r="AA718" s="2">
        <f xml:space="preserve"> IFERROR(AVERAGE(Table1[[#This Row],[GP 2012]:[GP 2021]]), "x")</f>
        <v>-0.1</v>
      </c>
      <c r="AB718" s="11">
        <f>Table1[Equity]/Table1[Market Capital]</f>
        <v>6.0991735537190079</v>
      </c>
      <c r="AI718" s="1">
        <v>1.3</v>
      </c>
      <c r="AJ718" s="1">
        <v>18.5</v>
      </c>
      <c r="AK718" s="1">
        <v>16.2</v>
      </c>
      <c r="AL718" s="1">
        <v>24.3</v>
      </c>
      <c r="AM718" s="1">
        <v>83.6</v>
      </c>
      <c r="AN718" s="1">
        <v>73.8</v>
      </c>
      <c r="AO718" s="3" t="str">
        <f xml:space="preserve"> IFERROR(Table1[[#This Row],[GP 2012]]/Table1[[#This Row],[Total Assets 2012]], "x")</f>
        <v>x</v>
      </c>
      <c r="AP718" s="3" t="str">
        <f xml:space="preserve"> IFERROR(Table1[[#This Row],[GP 2013]]/Table1[[#This Row],[Total Assets 2013]], "x")</f>
        <v>x</v>
      </c>
      <c r="AQ718" s="3" t="str">
        <f xml:space="preserve"> IFERROR(Table1[[#This Row],[GP 2014]]/Table1[[#This Row],[Total Assets 2014]], "x")</f>
        <v>x</v>
      </c>
      <c r="AR718" s="3" t="str">
        <f xml:space="preserve"> IFERROR(Table1[[#This Row],[GP 2015]]/Table1[[#This Row],[Total Assets 2015]], "x")</f>
        <v>x</v>
      </c>
      <c r="AS718" s="3" t="str">
        <f xml:space="preserve"> IFERROR(Table1[[#This Row],[GP 2016]]/Table1[[#This Row],[Total Assets 2016]], "x")</f>
        <v>x</v>
      </c>
      <c r="AT718" s="3" t="str">
        <f xml:space="preserve"> IFERROR(Table1[[#This Row],[GP 2017]]/Table1[[#This Row],[Total Assets 2017]], "x")</f>
        <v>x</v>
      </c>
      <c r="AU718" s="3" t="str">
        <f xml:space="preserve"> IFERROR(Table1[[#This Row],[GP 2018]]/Table1[[#This Row],[Total Assets 2018]], "x")</f>
        <v>x</v>
      </c>
      <c r="AV718" s="3" t="str">
        <f xml:space="preserve"> IFERROR(Table1[[#This Row],[GP 2019]]/Table1[[#This Row],[Total Assets 2019]], "x")</f>
        <v>x</v>
      </c>
      <c r="AW718" s="3" t="str">
        <f xml:space="preserve"> IFERROR(Table1[[#This Row],[GP 2020]]/Table1[[#This Row],[Total Assets 2020]], "x")</f>
        <v>x</v>
      </c>
      <c r="AX718" s="3">
        <f xml:space="preserve"> IFERROR(Table1[[#This Row],[GP 2021]]/Table1[[#This Row],[Total Assets 2021]], "x")</f>
        <v>-4.11522633744856E-3</v>
      </c>
      <c r="AY718" s="3">
        <f xml:space="preserve"> IFERROR(Table1[[#This Row],[GP TTM]]/Table1[[#This Row],[Total Assets TTM]], "x")</f>
        <v>3.5885167464114833E-3</v>
      </c>
      <c r="BA718" s="3" t="str">
        <f xml:space="preserve"> IFERROR(ABS(Table1[[#This Row],[ROA 2013]]-Table1[[#This Row],[ROA 2012]]), "x")</f>
        <v>x</v>
      </c>
      <c r="BB718" s="3" t="str">
        <f xml:space="preserve"> IFERROR(ABS(Table1[[#This Row],[ROA 2014]]-Table1[[#This Row],[ROA 2013]]), "x")</f>
        <v>x</v>
      </c>
      <c r="BC718" s="3" t="str">
        <f xml:space="preserve"> IFERROR(ABS(Table1[[#This Row],[ROA 2015]]-Table1[[#This Row],[ROA 2014]]), "x")</f>
        <v>x</v>
      </c>
      <c r="BD718" s="3" t="str">
        <f xml:space="preserve"> IFERROR(ABS(Table1[[#This Row],[ROA 2016]]-Table1[[#This Row],[ROA 2015]]), "x")</f>
        <v>x</v>
      </c>
      <c r="BE718" s="3" t="str">
        <f xml:space="preserve"> IFERROR(ABS(Table1[[#This Row],[ROA 2017]]-Table1[[#This Row],[ROA 2016]]), "x")</f>
        <v>x</v>
      </c>
      <c r="BF718" s="3" t="str">
        <f xml:space="preserve"> IFERROR(ABS(Table1[[#This Row],[ROA 2018]]-Table1[[#This Row],[ROA 2017]]), "x")</f>
        <v>x</v>
      </c>
      <c r="BG718" s="3" t="str">
        <f xml:space="preserve"> IFERROR(ABS(Table1[[#This Row],[ROA 2019]]-Table1[[#This Row],[ROA 2018]]), "x")</f>
        <v>x</v>
      </c>
      <c r="BH718" s="3" t="str">
        <f xml:space="preserve"> IFERROR(ABS(Table1[[#This Row],[ROA 2020]]-Table1[[#This Row],[ROA 2019]]), "x")</f>
        <v>x</v>
      </c>
      <c r="BI718" s="3" t="str">
        <f xml:space="preserve"> IFERROR(ABS(Table1[[#This Row],[ROA 2021]]-Table1[[#This Row],[ROA 2020]]), "x")</f>
        <v>x</v>
      </c>
      <c r="BJ718" s="3" t="str">
        <f xml:space="preserve"> IFERROR(AVERAGE(Table1[[#This Row],[ROA 2013-2012]:[ROA 2021-2020]]), "x")</f>
        <v>x</v>
      </c>
      <c r="BK718" s="3">
        <f>IFERROR(AVERAGE(Table1[[#This Row],[ROA 2012]:[ROA 2021]]), "x")</f>
        <v>-4.11522633744856E-3</v>
      </c>
      <c r="BN718" s="1">
        <f>SUM(Table1[[#This Row],[B/M Rank]:[ROA Rank]])</f>
        <v>0</v>
      </c>
    </row>
    <row r="719" spans="1:66" x14ac:dyDescent="0.25">
      <c r="A719" s="1" t="s">
        <v>3380</v>
      </c>
      <c r="B719" s="1" t="s">
        <v>4627</v>
      </c>
      <c r="C719" s="1" t="s">
        <v>4417</v>
      </c>
      <c r="D719" s="1" t="s">
        <v>268</v>
      </c>
      <c r="E719" s="1" t="s">
        <v>108</v>
      </c>
      <c r="F719" s="1">
        <v>12.11</v>
      </c>
      <c r="G719" s="19"/>
      <c r="H719" s="19"/>
      <c r="I719" s="19"/>
      <c r="J719" s="19"/>
      <c r="K719" s="1"/>
      <c r="L719" s="19"/>
      <c r="M719" s="1">
        <v>2013</v>
      </c>
      <c r="N719" s="1" t="s">
        <v>4368</v>
      </c>
      <c r="O719" s="1" t="s">
        <v>4368</v>
      </c>
      <c r="P719" s="1" t="s">
        <v>4368</v>
      </c>
      <c r="Q719" s="1" t="s">
        <v>4368</v>
      </c>
      <c r="R719" s="1" t="s">
        <v>4368</v>
      </c>
      <c r="S719" s="1" t="s">
        <v>4368</v>
      </c>
      <c r="T719" s="1" t="s">
        <v>4368</v>
      </c>
      <c r="U719" s="1" t="s">
        <v>4368</v>
      </c>
      <c r="V719" s="1" t="s">
        <v>4368</v>
      </c>
      <c r="W719" s="1" t="s">
        <v>4368</v>
      </c>
      <c r="X719" s="1" t="s">
        <v>4368</v>
      </c>
      <c r="Z719" s="3" t="str">
        <f xml:space="preserve"> IFERROR(AVEDEV(Table1[[#This Row],[GP 2012]:[GP 2021]]) / Table1[[#This Row],[Avg GP]], "x")</f>
        <v>x</v>
      </c>
      <c r="AA719" s="2" t="str">
        <f xml:space="preserve"> IFERROR(AVERAGE(Table1[[#This Row],[GP 2012]:[GP 2021]]), "x")</f>
        <v>x</v>
      </c>
      <c r="AB719" s="11">
        <f>Table1[Equity]/Table1[Market Capital]</f>
        <v>9.9091659785301406E-2</v>
      </c>
      <c r="AC719" s="1">
        <v>30.9</v>
      </c>
      <c r="AD719" s="1">
        <v>30.3</v>
      </c>
      <c r="AE719" s="1">
        <v>29.7</v>
      </c>
      <c r="AF719" s="1">
        <v>29.8</v>
      </c>
      <c r="AG719" s="1">
        <v>30</v>
      </c>
      <c r="AH719" s="1">
        <v>30.6</v>
      </c>
      <c r="AI719" s="1">
        <v>30.5</v>
      </c>
      <c r="AJ719" s="1">
        <v>31.9</v>
      </c>
      <c r="AK719" s="1">
        <v>31.4</v>
      </c>
      <c r="AL719" s="1">
        <v>1.3</v>
      </c>
      <c r="AM719" s="1">
        <v>1.2</v>
      </c>
      <c r="AN719" s="1">
        <v>1.2</v>
      </c>
      <c r="AO719" s="3" t="str">
        <f xml:space="preserve"> IFERROR(Table1[[#This Row],[GP 2012]]/Table1[[#This Row],[Total Assets 2012]], "x")</f>
        <v>x</v>
      </c>
      <c r="AP719" s="3" t="str">
        <f xml:space="preserve"> IFERROR(Table1[[#This Row],[GP 2013]]/Table1[[#This Row],[Total Assets 2013]], "x")</f>
        <v>x</v>
      </c>
      <c r="AQ719" s="3" t="str">
        <f xml:space="preserve"> IFERROR(Table1[[#This Row],[GP 2014]]/Table1[[#This Row],[Total Assets 2014]], "x")</f>
        <v>x</v>
      </c>
      <c r="AR719" s="3" t="str">
        <f xml:space="preserve"> IFERROR(Table1[[#This Row],[GP 2015]]/Table1[[#This Row],[Total Assets 2015]], "x")</f>
        <v>x</v>
      </c>
      <c r="AS719" s="3" t="str">
        <f xml:space="preserve"> IFERROR(Table1[[#This Row],[GP 2016]]/Table1[[#This Row],[Total Assets 2016]], "x")</f>
        <v>x</v>
      </c>
      <c r="AT719" s="3" t="str">
        <f xml:space="preserve"> IFERROR(Table1[[#This Row],[GP 2017]]/Table1[[#This Row],[Total Assets 2017]], "x")</f>
        <v>x</v>
      </c>
      <c r="AU719" s="3" t="str">
        <f xml:space="preserve"> IFERROR(Table1[[#This Row],[GP 2018]]/Table1[[#This Row],[Total Assets 2018]], "x")</f>
        <v>x</v>
      </c>
      <c r="AV719" s="3" t="str">
        <f xml:space="preserve"> IFERROR(Table1[[#This Row],[GP 2019]]/Table1[[#This Row],[Total Assets 2019]], "x")</f>
        <v>x</v>
      </c>
      <c r="AW719" s="3" t="str">
        <f xml:space="preserve"> IFERROR(Table1[[#This Row],[GP 2020]]/Table1[[#This Row],[Total Assets 2020]], "x")</f>
        <v>x</v>
      </c>
      <c r="AX719" s="3" t="str">
        <f xml:space="preserve"> IFERROR(Table1[[#This Row],[GP 2021]]/Table1[[#This Row],[Total Assets 2021]], "x")</f>
        <v>x</v>
      </c>
      <c r="AY719" s="3" t="str">
        <f xml:space="preserve"> IFERROR(Table1[[#This Row],[GP TTM]]/Table1[[#This Row],[Total Assets TTM]], "x")</f>
        <v>x</v>
      </c>
      <c r="BA719" s="3" t="str">
        <f xml:space="preserve"> IFERROR(ABS(Table1[[#This Row],[ROA 2013]]-Table1[[#This Row],[ROA 2012]]), "x")</f>
        <v>x</v>
      </c>
      <c r="BB719" s="3" t="str">
        <f xml:space="preserve"> IFERROR(ABS(Table1[[#This Row],[ROA 2014]]-Table1[[#This Row],[ROA 2013]]), "x")</f>
        <v>x</v>
      </c>
      <c r="BC719" s="3" t="str">
        <f xml:space="preserve"> IFERROR(ABS(Table1[[#This Row],[ROA 2015]]-Table1[[#This Row],[ROA 2014]]), "x")</f>
        <v>x</v>
      </c>
      <c r="BD719" s="3" t="str">
        <f xml:space="preserve"> IFERROR(ABS(Table1[[#This Row],[ROA 2016]]-Table1[[#This Row],[ROA 2015]]), "x")</f>
        <v>x</v>
      </c>
      <c r="BE719" s="3" t="str">
        <f xml:space="preserve"> IFERROR(ABS(Table1[[#This Row],[ROA 2017]]-Table1[[#This Row],[ROA 2016]]), "x")</f>
        <v>x</v>
      </c>
      <c r="BF719" s="3" t="str">
        <f xml:space="preserve"> IFERROR(ABS(Table1[[#This Row],[ROA 2018]]-Table1[[#This Row],[ROA 2017]]), "x")</f>
        <v>x</v>
      </c>
      <c r="BG719" s="3" t="str">
        <f xml:space="preserve"> IFERROR(ABS(Table1[[#This Row],[ROA 2019]]-Table1[[#This Row],[ROA 2018]]), "x")</f>
        <v>x</v>
      </c>
      <c r="BH719" s="3" t="str">
        <f xml:space="preserve"> IFERROR(ABS(Table1[[#This Row],[ROA 2020]]-Table1[[#This Row],[ROA 2019]]), "x")</f>
        <v>x</v>
      </c>
      <c r="BI719" s="3" t="str">
        <f xml:space="preserve"> IFERROR(ABS(Table1[[#This Row],[ROA 2021]]-Table1[[#This Row],[ROA 2020]]), "x")</f>
        <v>x</v>
      </c>
      <c r="BJ719" s="3" t="str">
        <f xml:space="preserve"> IFERROR(AVERAGE(Table1[[#This Row],[ROA 2013-2012]:[ROA 2021-2020]]), "x")</f>
        <v>x</v>
      </c>
      <c r="BK719" s="3" t="str">
        <f>IFERROR(AVERAGE(Table1[[#This Row],[ROA 2012]:[ROA 2021]]), "x")</f>
        <v>x</v>
      </c>
      <c r="BN719" s="1">
        <f>SUM(Table1[[#This Row],[B/M Rank]:[ROA Rank]])</f>
        <v>0</v>
      </c>
    </row>
    <row r="720" spans="1:66" x14ac:dyDescent="0.25">
      <c r="A720" s="1" t="s">
        <v>2671</v>
      </c>
      <c r="B720" s="1" t="s">
        <v>721</v>
      </c>
      <c r="C720" s="1" t="s">
        <v>4409</v>
      </c>
      <c r="D720" s="1" t="s">
        <v>133</v>
      </c>
      <c r="E720" s="1" t="s">
        <v>108</v>
      </c>
      <c r="F720" s="1">
        <v>12.14</v>
      </c>
      <c r="G720" s="19"/>
      <c r="H720" s="19"/>
      <c r="I720" s="19"/>
      <c r="J720" s="19"/>
      <c r="K720" s="1"/>
      <c r="L720" s="19"/>
      <c r="M720" s="1">
        <v>2020</v>
      </c>
      <c r="U720" s="1">
        <v>0</v>
      </c>
      <c r="V720" s="1">
        <v>-0.2</v>
      </c>
      <c r="W720" s="1">
        <v>-0.1</v>
      </c>
      <c r="X720" s="1">
        <v>-0.2</v>
      </c>
      <c r="Z720" s="3">
        <f xml:space="preserve"> IFERROR(AVEDEV(Table1[[#This Row],[GP 2012]:[GP 2021]]) / Table1[[#This Row],[Avg GP]], "x")</f>
        <v>-0.66666666666666652</v>
      </c>
      <c r="AA720" s="2">
        <f xml:space="preserve"> IFERROR(AVERAGE(Table1[[#This Row],[GP 2012]:[GP 2021]]), "x")</f>
        <v>-0.10000000000000002</v>
      </c>
      <c r="AB720" s="11">
        <f>Table1[Equity]/Table1[Market Capital]</f>
        <v>0.35420098846787479</v>
      </c>
      <c r="AJ720" s="1">
        <v>5.5</v>
      </c>
      <c r="AK720" s="1">
        <v>6.3</v>
      </c>
      <c r="AL720" s="1">
        <v>7.2</v>
      </c>
      <c r="AM720" s="1">
        <v>5.8</v>
      </c>
      <c r="AN720" s="1">
        <v>4.3</v>
      </c>
      <c r="AO720" s="3" t="str">
        <f xml:space="preserve"> IFERROR(Table1[[#This Row],[GP 2012]]/Table1[[#This Row],[Total Assets 2012]], "x")</f>
        <v>x</v>
      </c>
      <c r="AP720" s="3" t="str">
        <f xml:space="preserve"> IFERROR(Table1[[#This Row],[GP 2013]]/Table1[[#This Row],[Total Assets 2013]], "x")</f>
        <v>x</v>
      </c>
      <c r="AQ720" s="3" t="str">
        <f xml:space="preserve"> IFERROR(Table1[[#This Row],[GP 2014]]/Table1[[#This Row],[Total Assets 2014]], "x")</f>
        <v>x</v>
      </c>
      <c r="AR720" s="3" t="str">
        <f xml:space="preserve"> IFERROR(Table1[[#This Row],[GP 2015]]/Table1[[#This Row],[Total Assets 2015]], "x")</f>
        <v>x</v>
      </c>
      <c r="AS720" s="3" t="str">
        <f xml:space="preserve"> IFERROR(Table1[[#This Row],[GP 2016]]/Table1[[#This Row],[Total Assets 2016]], "x")</f>
        <v>x</v>
      </c>
      <c r="AT720" s="3" t="str">
        <f xml:space="preserve"> IFERROR(Table1[[#This Row],[GP 2017]]/Table1[[#This Row],[Total Assets 2017]], "x")</f>
        <v>x</v>
      </c>
      <c r="AU720" s="3" t="str">
        <f xml:space="preserve"> IFERROR(Table1[[#This Row],[GP 2018]]/Table1[[#This Row],[Total Assets 2018]], "x")</f>
        <v>x</v>
      </c>
      <c r="AV720" s="3">
        <f xml:space="preserve"> IFERROR(Table1[[#This Row],[GP 2019]]/Table1[[#This Row],[Total Assets 2019]], "x")</f>
        <v>0</v>
      </c>
      <c r="AW720" s="3">
        <f xml:space="preserve"> IFERROR(Table1[[#This Row],[GP 2020]]/Table1[[#This Row],[Total Assets 2020]], "x")</f>
        <v>-3.1746031746031751E-2</v>
      </c>
      <c r="AX720" s="3">
        <f xml:space="preserve"> IFERROR(Table1[[#This Row],[GP 2021]]/Table1[[#This Row],[Total Assets 2021]], "x")</f>
        <v>-1.388888888888889E-2</v>
      </c>
      <c r="AY720" s="3">
        <f xml:space="preserve"> IFERROR(Table1[[#This Row],[GP TTM]]/Table1[[#This Row],[Total Assets TTM]], "x")</f>
        <v>-3.4482758620689655E-2</v>
      </c>
      <c r="BA720" s="3" t="str">
        <f xml:space="preserve"> IFERROR(ABS(Table1[[#This Row],[ROA 2013]]-Table1[[#This Row],[ROA 2012]]), "x")</f>
        <v>x</v>
      </c>
      <c r="BB720" s="3" t="str">
        <f xml:space="preserve"> IFERROR(ABS(Table1[[#This Row],[ROA 2014]]-Table1[[#This Row],[ROA 2013]]), "x")</f>
        <v>x</v>
      </c>
      <c r="BC720" s="3" t="str">
        <f xml:space="preserve"> IFERROR(ABS(Table1[[#This Row],[ROA 2015]]-Table1[[#This Row],[ROA 2014]]), "x")</f>
        <v>x</v>
      </c>
      <c r="BD720" s="3" t="str">
        <f xml:space="preserve"> IFERROR(ABS(Table1[[#This Row],[ROA 2016]]-Table1[[#This Row],[ROA 2015]]), "x")</f>
        <v>x</v>
      </c>
      <c r="BE720" s="3" t="str">
        <f xml:space="preserve"> IFERROR(ABS(Table1[[#This Row],[ROA 2017]]-Table1[[#This Row],[ROA 2016]]), "x")</f>
        <v>x</v>
      </c>
      <c r="BF720" s="3" t="str">
        <f xml:space="preserve"> IFERROR(ABS(Table1[[#This Row],[ROA 2018]]-Table1[[#This Row],[ROA 2017]]), "x")</f>
        <v>x</v>
      </c>
      <c r="BG720" s="3" t="str">
        <f xml:space="preserve"> IFERROR(ABS(Table1[[#This Row],[ROA 2019]]-Table1[[#This Row],[ROA 2018]]), "x")</f>
        <v>x</v>
      </c>
      <c r="BH720" s="3">
        <f xml:space="preserve"> IFERROR(ABS(Table1[[#This Row],[ROA 2020]]-Table1[[#This Row],[ROA 2019]]), "x")</f>
        <v>3.1746031746031751E-2</v>
      </c>
      <c r="BI720" s="3">
        <f xml:space="preserve"> IFERROR(ABS(Table1[[#This Row],[ROA 2021]]-Table1[[#This Row],[ROA 2020]]), "x")</f>
        <v>1.7857142857142863E-2</v>
      </c>
      <c r="BJ720" s="3">
        <f xml:space="preserve"> IFERROR(AVERAGE(Table1[[#This Row],[ROA 2013-2012]:[ROA 2021-2020]]), "x")</f>
        <v>2.4801587301587307E-2</v>
      </c>
      <c r="BK720" s="3">
        <f>IFERROR(AVERAGE(Table1[[#This Row],[ROA 2012]:[ROA 2021]]), "x")</f>
        <v>-1.5211640211640213E-2</v>
      </c>
      <c r="BN720" s="1">
        <f>SUM(Table1[[#This Row],[B/M Rank]:[ROA Rank]])</f>
        <v>0</v>
      </c>
    </row>
    <row r="721" spans="1:66" x14ac:dyDescent="0.25">
      <c r="A721" s="1" t="s">
        <v>3209</v>
      </c>
      <c r="B721" s="1" t="s">
        <v>1103</v>
      </c>
      <c r="C721" s="1" t="s">
        <v>4417</v>
      </c>
      <c r="D721" s="1" t="s">
        <v>268</v>
      </c>
      <c r="E721" s="1" t="s">
        <v>108</v>
      </c>
      <c r="F721" s="1">
        <v>12.14</v>
      </c>
      <c r="G721" s="19"/>
      <c r="H721" s="19"/>
      <c r="I721" s="19"/>
      <c r="J721" s="19"/>
      <c r="K721" s="1"/>
      <c r="L721" s="19"/>
      <c r="M721" s="1">
        <v>2012</v>
      </c>
      <c r="N721" s="1" t="s">
        <v>4368</v>
      </c>
      <c r="O721" s="1" t="s">
        <v>4368</v>
      </c>
      <c r="P721" s="1" t="s">
        <v>4368</v>
      </c>
      <c r="Q721" s="1" t="s">
        <v>4368</v>
      </c>
      <c r="R721" s="1" t="s">
        <v>4368</v>
      </c>
      <c r="S721" s="1" t="s">
        <v>4368</v>
      </c>
      <c r="T721" s="1" t="s">
        <v>4368</v>
      </c>
      <c r="U721" s="1" t="s">
        <v>4368</v>
      </c>
      <c r="V721" s="1" t="s">
        <v>4368</v>
      </c>
      <c r="W721" s="1" t="s">
        <v>4368</v>
      </c>
      <c r="X721" s="1" t="s">
        <v>4368</v>
      </c>
      <c r="Z721" s="3" t="str">
        <f xml:space="preserve"> IFERROR(AVEDEV(Table1[[#This Row],[GP 2012]:[GP 2021]]) / Table1[[#This Row],[Avg GP]], "x")</f>
        <v>x</v>
      </c>
      <c r="AA721" s="2" t="str">
        <f xml:space="preserve"> IFERROR(AVERAGE(Table1[[#This Row],[GP 2012]:[GP 2021]]), "x")</f>
        <v>x</v>
      </c>
      <c r="AB721" s="11">
        <f>Table1[Equity]/Table1[Market Capital]</f>
        <v>2.7594728171334428</v>
      </c>
      <c r="AC721" s="1">
        <v>33.6</v>
      </c>
      <c r="AD721" s="1">
        <v>34.4</v>
      </c>
      <c r="AE721" s="1">
        <v>30.1</v>
      </c>
      <c r="AF721" s="1">
        <v>27.3</v>
      </c>
      <c r="AG721" s="1">
        <v>28.8</v>
      </c>
      <c r="AH721" s="1">
        <v>28.5</v>
      </c>
      <c r="AI721" s="1">
        <v>33.1</v>
      </c>
      <c r="AJ721" s="1">
        <v>34.700000000000003</v>
      </c>
      <c r="AK721" s="1">
        <v>28.7</v>
      </c>
      <c r="AL721" s="1">
        <v>35.6</v>
      </c>
      <c r="AM721" s="1">
        <v>41.2</v>
      </c>
      <c r="AN721" s="1">
        <v>33.5</v>
      </c>
      <c r="AO721" s="3" t="str">
        <f xml:space="preserve"> IFERROR(Table1[[#This Row],[GP 2012]]/Table1[[#This Row],[Total Assets 2012]], "x")</f>
        <v>x</v>
      </c>
      <c r="AP721" s="3" t="str">
        <f xml:space="preserve"> IFERROR(Table1[[#This Row],[GP 2013]]/Table1[[#This Row],[Total Assets 2013]], "x")</f>
        <v>x</v>
      </c>
      <c r="AQ721" s="3" t="str">
        <f xml:space="preserve"> IFERROR(Table1[[#This Row],[GP 2014]]/Table1[[#This Row],[Total Assets 2014]], "x")</f>
        <v>x</v>
      </c>
      <c r="AR721" s="3" t="str">
        <f xml:space="preserve"> IFERROR(Table1[[#This Row],[GP 2015]]/Table1[[#This Row],[Total Assets 2015]], "x")</f>
        <v>x</v>
      </c>
      <c r="AS721" s="3" t="str">
        <f xml:space="preserve"> IFERROR(Table1[[#This Row],[GP 2016]]/Table1[[#This Row],[Total Assets 2016]], "x")</f>
        <v>x</v>
      </c>
      <c r="AT721" s="3" t="str">
        <f xml:space="preserve"> IFERROR(Table1[[#This Row],[GP 2017]]/Table1[[#This Row],[Total Assets 2017]], "x")</f>
        <v>x</v>
      </c>
      <c r="AU721" s="3" t="str">
        <f xml:space="preserve"> IFERROR(Table1[[#This Row],[GP 2018]]/Table1[[#This Row],[Total Assets 2018]], "x")</f>
        <v>x</v>
      </c>
      <c r="AV721" s="3" t="str">
        <f xml:space="preserve"> IFERROR(Table1[[#This Row],[GP 2019]]/Table1[[#This Row],[Total Assets 2019]], "x")</f>
        <v>x</v>
      </c>
      <c r="AW721" s="3" t="str">
        <f xml:space="preserve"> IFERROR(Table1[[#This Row],[GP 2020]]/Table1[[#This Row],[Total Assets 2020]], "x")</f>
        <v>x</v>
      </c>
      <c r="AX721" s="3" t="str">
        <f xml:space="preserve"> IFERROR(Table1[[#This Row],[GP 2021]]/Table1[[#This Row],[Total Assets 2021]], "x")</f>
        <v>x</v>
      </c>
      <c r="AY721" s="3" t="str">
        <f xml:space="preserve"> IFERROR(Table1[[#This Row],[GP TTM]]/Table1[[#This Row],[Total Assets TTM]], "x")</f>
        <v>x</v>
      </c>
      <c r="BA721" s="3" t="str">
        <f xml:space="preserve"> IFERROR(ABS(Table1[[#This Row],[ROA 2013]]-Table1[[#This Row],[ROA 2012]]), "x")</f>
        <v>x</v>
      </c>
      <c r="BB721" s="3" t="str">
        <f xml:space="preserve"> IFERROR(ABS(Table1[[#This Row],[ROA 2014]]-Table1[[#This Row],[ROA 2013]]), "x")</f>
        <v>x</v>
      </c>
      <c r="BC721" s="3" t="str">
        <f xml:space="preserve"> IFERROR(ABS(Table1[[#This Row],[ROA 2015]]-Table1[[#This Row],[ROA 2014]]), "x")</f>
        <v>x</v>
      </c>
      <c r="BD721" s="3" t="str">
        <f xml:space="preserve"> IFERROR(ABS(Table1[[#This Row],[ROA 2016]]-Table1[[#This Row],[ROA 2015]]), "x")</f>
        <v>x</v>
      </c>
      <c r="BE721" s="3" t="str">
        <f xml:space="preserve"> IFERROR(ABS(Table1[[#This Row],[ROA 2017]]-Table1[[#This Row],[ROA 2016]]), "x")</f>
        <v>x</v>
      </c>
      <c r="BF721" s="3" t="str">
        <f xml:space="preserve"> IFERROR(ABS(Table1[[#This Row],[ROA 2018]]-Table1[[#This Row],[ROA 2017]]), "x")</f>
        <v>x</v>
      </c>
      <c r="BG721" s="3" t="str">
        <f xml:space="preserve"> IFERROR(ABS(Table1[[#This Row],[ROA 2019]]-Table1[[#This Row],[ROA 2018]]), "x")</f>
        <v>x</v>
      </c>
      <c r="BH721" s="3" t="str">
        <f xml:space="preserve"> IFERROR(ABS(Table1[[#This Row],[ROA 2020]]-Table1[[#This Row],[ROA 2019]]), "x")</f>
        <v>x</v>
      </c>
      <c r="BI721" s="3" t="str">
        <f xml:space="preserve"> IFERROR(ABS(Table1[[#This Row],[ROA 2021]]-Table1[[#This Row],[ROA 2020]]), "x")</f>
        <v>x</v>
      </c>
      <c r="BJ721" s="3" t="str">
        <f xml:space="preserve"> IFERROR(AVERAGE(Table1[[#This Row],[ROA 2013-2012]:[ROA 2021-2020]]), "x")</f>
        <v>x</v>
      </c>
      <c r="BK721" s="3" t="str">
        <f>IFERROR(AVERAGE(Table1[[#This Row],[ROA 2012]:[ROA 2021]]), "x")</f>
        <v>x</v>
      </c>
      <c r="BN721" s="1">
        <f>SUM(Table1[[#This Row],[B/M Rank]:[ROA Rank]])</f>
        <v>0</v>
      </c>
    </row>
    <row r="722" spans="1:66" x14ac:dyDescent="0.25">
      <c r="A722" s="1" t="s">
        <v>3422</v>
      </c>
      <c r="B722" s="1" t="s">
        <v>1245</v>
      </c>
      <c r="C722" s="1" t="s">
        <v>4417</v>
      </c>
      <c r="D722" s="1" t="s">
        <v>268</v>
      </c>
      <c r="E722" s="1" t="s">
        <v>108</v>
      </c>
      <c r="F722" s="1">
        <v>12.15</v>
      </c>
      <c r="G722" s="19"/>
      <c r="H722" s="19"/>
      <c r="I722" s="19"/>
      <c r="J722" s="19"/>
      <c r="K722" s="1"/>
      <c r="L722" s="19"/>
      <c r="M722" s="1">
        <v>2012</v>
      </c>
      <c r="N722" s="1">
        <v>-0.2</v>
      </c>
      <c r="O722" s="1">
        <v>-1</v>
      </c>
      <c r="P722" s="1">
        <v>0</v>
      </c>
      <c r="Q722" s="1">
        <v>-0.2</v>
      </c>
      <c r="R722" s="1">
        <v>-0.5</v>
      </c>
      <c r="S722" s="1">
        <v>-0.1</v>
      </c>
      <c r="T722" s="1">
        <v>0</v>
      </c>
      <c r="U722" s="1">
        <v>0</v>
      </c>
      <c r="V722" s="1">
        <v>-0.3</v>
      </c>
      <c r="W722" s="1">
        <v>-0.3</v>
      </c>
      <c r="X722" s="1">
        <v>-0.4</v>
      </c>
      <c r="Z722" s="3">
        <f xml:space="preserve"> IFERROR(AVEDEV(Table1[[#This Row],[GP 2012]:[GP 2021]]) / Table1[[#This Row],[Avg GP]], "x")</f>
        <v>-0.81538461538461537</v>
      </c>
      <c r="AA722" s="2">
        <f xml:space="preserve"> IFERROR(AVERAGE(Table1[[#This Row],[GP 2012]:[GP 2021]]), "x")</f>
        <v>-0.25999999999999995</v>
      </c>
      <c r="AB722" s="11">
        <f>Table1[Equity]/Table1[Market Capital]</f>
        <v>0.51028806584362141</v>
      </c>
      <c r="AC722" s="1">
        <v>4.0999999999999996</v>
      </c>
      <c r="AD722" s="1">
        <v>5.4</v>
      </c>
      <c r="AE722" s="1">
        <v>5.6</v>
      </c>
      <c r="AF722" s="1">
        <v>13.9</v>
      </c>
      <c r="AG722" s="1">
        <v>8.3000000000000007</v>
      </c>
      <c r="AH722" s="1">
        <v>9.1</v>
      </c>
      <c r="AI722" s="1">
        <v>9.1999999999999993</v>
      </c>
      <c r="AJ722" s="1">
        <v>7.1</v>
      </c>
      <c r="AK722" s="1">
        <v>5.0999999999999996</v>
      </c>
      <c r="AL722" s="1">
        <v>9.5</v>
      </c>
      <c r="AM722" s="1">
        <v>8.6</v>
      </c>
      <c r="AN722" s="1">
        <v>6.2</v>
      </c>
      <c r="AO722" s="3">
        <f xml:space="preserve"> IFERROR(Table1[[#This Row],[GP 2012]]/Table1[[#This Row],[Total Assets 2012]], "x")</f>
        <v>-4.8780487804878057E-2</v>
      </c>
      <c r="AP722" s="3">
        <f xml:space="preserve"> IFERROR(Table1[[#This Row],[GP 2013]]/Table1[[#This Row],[Total Assets 2013]], "x")</f>
        <v>-0.18518518518518517</v>
      </c>
      <c r="AQ722" s="3">
        <f xml:space="preserve"> IFERROR(Table1[[#This Row],[GP 2014]]/Table1[[#This Row],[Total Assets 2014]], "x")</f>
        <v>0</v>
      </c>
      <c r="AR722" s="3">
        <f xml:space="preserve"> IFERROR(Table1[[#This Row],[GP 2015]]/Table1[[#This Row],[Total Assets 2015]], "x")</f>
        <v>-1.4388489208633094E-2</v>
      </c>
      <c r="AS722" s="3">
        <f xml:space="preserve"> IFERROR(Table1[[#This Row],[GP 2016]]/Table1[[#This Row],[Total Assets 2016]], "x")</f>
        <v>-6.0240963855421679E-2</v>
      </c>
      <c r="AT722" s="3">
        <f xml:space="preserve"> IFERROR(Table1[[#This Row],[GP 2017]]/Table1[[#This Row],[Total Assets 2017]], "x")</f>
        <v>-1.098901098901099E-2</v>
      </c>
      <c r="AU722" s="3">
        <f xml:space="preserve"> IFERROR(Table1[[#This Row],[GP 2018]]/Table1[[#This Row],[Total Assets 2018]], "x")</f>
        <v>0</v>
      </c>
      <c r="AV722" s="3">
        <f xml:space="preserve"> IFERROR(Table1[[#This Row],[GP 2019]]/Table1[[#This Row],[Total Assets 2019]], "x")</f>
        <v>0</v>
      </c>
      <c r="AW722" s="3">
        <f xml:space="preserve"> IFERROR(Table1[[#This Row],[GP 2020]]/Table1[[#This Row],[Total Assets 2020]], "x")</f>
        <v>-5.8823529411764705E-2</v>
      </c>
      <c r="AX722" s="3">
        <f xml:space="preserve"> IFERROR(Table1[[#This Row],[GP 2021]]/Table1[[#This Row],[Total Assets 2021]], "x")</f>
        <v>-3.1578947368421054E-2</v>
      </c>
      <c r="AY722" s="3">
        <f xml:space="preserve"> IFERROR(Table1[[#This Row],[GP TTM]]/Table1[[#This Row],[Total Assets TTM]], "x")</f>
        <v>-4.651162790697675E-2</v>
      </c>
      <c r="BA722" s="3">
        <f xml:space="preserve"> IFERROR(ABS(Table1[[#This Row],[ROA 2013]]-Table1[[#This Row],[ROA 2012]]), "x")</f>
        <v>0.13640469738030711</v>
      </c>
      <c r="BB722" s="3">
        <f xml:space="preserve"> IFERROR(ABS(Table1[[#This Row],[ROA 2014]]-Table1[[#This Row],[ROA 2013]]), "x")</f>
        <v>0.18518518518518517</v>
      </c>
      <c r="BC722" s="3">
        <f xml:space="preserve"> IFERROR(ABS(Table1[[#This Row],[ROA 2015]]-Table1[[#This Row],[ROA 2014]]), "x")</f>
        <v>1.4388489208633094E-2</v>
      </c>
      <c r="BD722" s="3">
        <f xml:space="preserve"> IFERROR(ABS(Table1[[#This Row],[ROA 2016]]-Table1[[#This Row],[ROA 2015]]), "x")</f>
        <v>4.5852474646788585E-2</v>
      </c>
      <c r="BE722" s="3">
        <f xml:space="preserve"> IFERROR(ABS(Table1[[#This Row],[ROA 2017]]-Table1[[#This Row],[ROA 2016]]), "x")</f>
        <v>4.9251952866410688E-2</v>
      </c>
      <c r="BF722" s="3">
        <f xml:space="preserve"> IFERROR(ABS(Table1[[#This Row],[ROA 2018]]-Table1[[#This Row],[ROA 2017]]), "x")</f>
        <v>1.098901098901099E-2</v>
      </c>
      <c r="BG722" s="3">
        <f xml:space="preserve"> IFERROR(ABS(Table1[[#This Row],[ROA 2019]]-Table1[[#This Row],[ROA 2018]]), "x")</f>
        <v>0</v>
      </c>
      <c r="BH722" s="3">
        <f xml:space="preserve"> IFERROR(ABS(Table1[[#This Row],[ROA 2020]]-Table1[[#This Row],[ROA 2019]]), "x")</f>
        <v>5.8823529411764705E-2</v>
      </c>
      <c r="BI722" s="3">
        <f xml:space="preserve"> IFERROR(ABS(Table1[[#This Row],[ROA 2021]]-Table1[[#This Row],[ROA 2020]]), "x")</f>
        <v>2.7244582043343651E-2</v>
      </c>
      <c r="BJ722" s="3">
        <f xml:space="preserve"> IFERROR(AVERAGE(Table1[[#This Row],[ROA 2013-2012]:[ROA 2021-2020]]), "x")</f>
        <v>5.8682213525716009E-2</v>
      </c>
      <c r="BK722" s="3">
        <f>IFERROR(AVERAGE(Table1[[#This Row],[ROA 2012]:[ROA 2021]]), "x")</f>
        <v>-4.0998661382331478E-2</v>
      </c>
      <c r="BN722" s="1">
        <f>SUM(Table1[[#This Row],[B/M Rank]:[ROA Rank]])</f>
        <v>0</v>
      </c>
    </row>
    <row r="723" spans="1:66" x14ac:dyDescent="0.25">
      <c r="A723" s="1" t="s">
        <v>2509</v>
      </c>
      <c r="B723" s="1" t="s">
        <v>560</v>
      </c>
      <c r="C723" s="1" t="s">
        <v>523</v>
      </c>
      <c r="D723" s="1" t="s">
        <v>152</v>
      </c>
      <c r="E723" s="1" t="s">
        <v>108</v>
      </c>
      <c r="F723" s="1">
        <v>12.16</v>
      </c>
      <c r="G723" s="19"/>
      <c r="H723" s="19"/>
      <c r="I723" s="19"/>
      <c r="J723" s="19"/>
      <c r="K723" s="1"/>
      <c r="L723" s="19"/>
      <c r="M723" s="1" t="s">
        <v>1494</v>
      </c>
      <c r="N723" s="1" t="s">
        <v>1494</v>
      </c>
      <c r="O723" s="1" t="s">
        <v>1494</v>
      </c>
      <c r="P723" s="1" t="s">
        <v>1494</v>
      </c>
      <c r="Q723" s="1" t="s">
        <v>1494</v>
      </c>
      <c r="R723" s="1" t="s">
        <v>1494</v>
      </c>
      <c r="S723" s="1" t="s">
        <v>1494</v>
      </c>
      <c r="T723" s="1" t="s">
        <v>1494</v>
      </c>
      <c r="U723" s="1" t="s">
        <v>1494</v>
      </c>
      <c r="V723" s="1" t="s">
        <v>1494</v>
      </c>
      <c r="W723" s="1" t="s">
        <v>1494</v>
      </c>
      <c r="X723" s="1" t="s">
        <v>1494</v>
      </c>
      <c r="Z723" s="3" t="str">
        <f xml:space="preserve"> IFERROR(AVEDEV(Table1[[#This Row],[GP 2012]:[GP 2021]]) / Table1[[#This Row],[Avg GP]], "x")</f>
        <v>x</v>
      </c>
      <c r="AA723" s="2" t="str">
        <f xml:space="preserve"> IFERROR(AVERAGE(Table1[[#This Row],[GP 2012]:[GP 2021]]), "x")</f>
        <v>x</v>
      </c>
      <c r="AB723" s="11" t="e">
        <f>Table1[Equity]/Table1[Market Capital]</f>
        <v>#VALUE!</v>
      </c>
      <c r="AC723" s="1" t="s">
        <v>1494</v>
      </c>
      <c r="AD723" s="1" t="s">
        <v>1494</v>
      </c>
      <c r="AE723" s="1" t="s">
        <v>1494</v>
      </c>
      <c r="AF723" s="1" t="s">
        <v>1494</v>
      </c>
      <c r="AG723" s="1" t="s">
        <v>1494</v>
      </c>
      <c r="AH723" s="1" t="s">
        <v>1494</v>
      </c>
      <c r="AI723" s="1" t="s">
        <v>1494</v>
      </c>
      <c r="AJ723" s="1" t="s">
        <v>1494</v>
      </c>
      <c r="AK723" s="1" t="s">
        <v>1494</v>
      </c>
      <c r="AL723" s="1" t="s">
        <v>1494</v>
      </c>
      <c r="AM723" s="1" t="s">
        <v>1494</v>
      </c>
      <c r="AN723" s="1" t="s">
        <v>1494</v>
      </c>
      <c r="AO723" s="3" t="str">
        <f xml:space="preserve"> IFERROR(Table1[[#This Row],[GP 2012]]/Table1[[#This Row],[Total Assets 2012]], "x")</f>
        <v>x</v>
      </c>
      <c r="AP723" s="3" t="str">
        <f xml:space="preserve"> IFERROR(Table1[[#This Row],[GP 2013]]/Table1[[#This Row],[Total Assets 2013]], "x")</f>
        <v>x</v>
      </c>
      <c r="AQ723" s="3" t="str">
        <f xml:space="preserve"> IFERROR(Table1[[#This Row],[GP 2014]]/Table1[[#This Row],[Total Assets 2014]], "x")</f>
        <v>x</v>
      </c>
      <c r="AR723" s="3" t="str">
        <f xml:space="preserve"> IFERROR(Table1[[#This Row],[GP 2015]]/Table1[[#This Row],[Total Assets 2015]], "x")</f>
        <v>x</v>
      </c>
      <c r="AS723" s="3" t="str">
        <f xml:space="preserve"> IFERROR(Table1[[#This Row],[GP 2016]]/Table1[[#This Row],[Total Assets 2016]], "x")</f>
        <v>x</v>
      </c>
      <c r="AT723" s="3" t="str">
        <f xml:space="preserve"> IFERROR(Table1[[#This Row],[GP 2017]]/Table1[[#This Row],[Total Assets 2017]], "x")</f>
        <v>x</v>
      </c>
      <c r="AU723" s="3" t="str">
        <f xml:space="preserve"> IFERROR(Table1[[#This Row],[GP 2018]]/Table1[[#This Row],[Total Assets 2018]], "x")</f>
        <v>x</v>
      </c>
      <c r="AV723" s="3" t="str">
        <f xml:space="preserve"> IFERROR(Table1[[#This Row],[GP 2019]]/Table1[[#This Row],[Total Assets 2019]], "x")</f>
        <v>x</v>
      </c>
      <c r="AW723" s="3" t="str">
        <f xml:space="preserve"> IFERROR(Table1[[#This Row],[GP 2020]]/Table1[[#This Row],[Total Assets 2020]], "x")</f>
        <v>x</v>
      </c>
      <c r="AX723" s="3" t="str">
        <f xml:space="preserve"> IFERROR(Table1[[#This Row],[GP 2021]]/Table1[[#This Row],[Total Assets 2021]], "x")</f>
        <v>x</v>
      </c>
      <c r="AY723" s="3" t="str">
        <f xml:space="preserve"> IFERROR(Table1[[#This Row],[GP TTM]]/Table1[[#This Row],[Total Assets TTM]], "x")</f>
        <v>x</v>
      </c>
      <c r="BA723" s="3" t="str">
        <f xml:space="preserve"> IFERROR(ABS(Table1[[#This Row],[ROA 2013]]-Table1[[#This Row],[ROA 2012]]), "x")</f>
        <v>x</v>
      </c>
      <c r="BB723" s="3" t="str">
        <f xml:space="preserve"> IFERROR(ABS(Table1[[#This Row],[ROA 2014]]-Table1[[#This Row],[ROA 2013]]), "x")</f>
        <v>x</v>
      </c>
      <c r="BC723" s="3" t="str">
        <f xml:space="preserve"> IFERROR(ABS(Table1[[#This Row],[ROA 2015]]-Table1[[#This Row],[ROA 2014]]), "x")</f>
        <v>x</v>
      </c>
      <c r="BD723" s="3" t="str">
        <f xml:space="preserve"> IFERROR(ABS(Table1[[#This Row],[ROA 2016]]-Table1[[#This Row],[ROA 2015]]), "x")</f>
        <v>x</v>
      </c>
      <c r="BE723" s="3" t="str">
        <f xml:space="preserve"> IFERROR(ABS(Table1[[#This Row],[ROA 2017]]-Table1[[#This Row],[ROA 2016]]), "x")</f>
        <v>x</v>
      </c>
      <c r="BF723" s="3" t="str">
        <f xml:space="preserve"> IFERROR(ABS(Table1[[#This Row],[ROA 2018]]-Table1[[#This Row],[ROA 2017]]), "x")</f>
        <v>x</v>
      </c>
      <c r="BG723" s="3" t="str">
        <f xml:space="preserve"> IFERROR(ABS(Table1[[#This Row],[ROA 2019]]-Table1[[#This Row],[ROA 2018]]), "x")</f>
        <v>x</v>
      </c>
      <c r="BH723" s="3" t="str">
        <f xml:space="preserve"> IFERROR(ABS(Table1[[#This Row],[ROA 2020]]-Table1[[#This Row],[ROA 2019]]), "x")</f>
        <v>x</v>
      </c>
      <c r="BI723" s="3" t="str">
        <f xml:space="preserve"> IFERROR(ABS(Table1[[#This Row],[ROA 2021]]-Table1[[#This Row],[ROA 2020]]), "x")</f>
        <v>x</v>
      </c>
      <c r="BJ723" s="3" t="str">
        <f xml:space="preserve"> IFERROR(AVERAGE(Table1[[#This Row],[ROA 2013-2012]:[ROA 2021-2020]]), "x")</f>
        <v>x</v>
      </c>
      <c r="BK723" s="3" t="str">
        <f>IFERROR(AVERAGE(Table1[[#This Row],[ROA 2012]:[ROA 2021]]), "x")</f>
        <v>x</v>
      </c>
      <c r="BN723" s="1">
        <f>SUM(Table1[[#This Row],[B/M Rank]:[ROA Rank]])</f>
        <v>0</v>
      </c>
    </row>
    <row r="724" spans="1:66" x14ac:dyDescent="0.25">
      <c r="A724" s="1" t="s">
        <v>2916</v>
      </c>
      <c r="B724" s="1" t="s">
        <v>908</v>
      </c>
      <c r="C724" s="1" t="s">
        <v>4417</v>
      </c>
      <c r="D724" s="1" t="s">
        <v>268</v>
      </c>
      <c r="E724" s="1" t="s">
        <v>108</v>
      </c>
      <c r="F724" s="1">
        <v>12.17</v>
      </c>
      <c r="G724" s="19"/>
      <c r="H724" s="19"/>
      <c r="I724" s="19"/>
      <c r="J724" s="19"/>
      <c r="K724" s="1"/>
      <c r="L724" s="19"/>
      <c r="M724" s="1">
        <v>2012</v>
      </c>
      <c r="N724" s="1" t="s">
        <v>4368</v>
      </c>
      <c r="O724" s="1" t="s">
        <v>4368</v>
      </c>
      <c r="P724" s="1" t="s">
        <v>4368</v>
      </c>
      <c r="Q724" s="1" t="s">
        <v>4368</v>
      </c>
      <c r="R724" s="1" t="s">
        <v>4368</v>
      </c>
      <c r="S724" s="1" t="s">
        <v>4368</v>
      </c>
      <c r="T724" s="1" t="s">
        <v>4368</v>
      </c>
      <c r="U724" s="1" t="s">
        <v>4368</v>
      </c>
      <c r="V724" s="1" t="s">
        <v>4368</v>
      </c>
      <c r="W724" s="1" t="s">
        <v>4368</v>
      </c>
      <c r="X724" s="1" t="s">
        <v>4368</v>
      </c>
      <c r="Z724" s="3" t="str">
        <f xml:space="preserve"> IFERROR(AVEDEV(Table1[[#This Row],[GP 2012]:[GP 2021]]) / Table1[[#This Row],[Avg GP]], "x")</f>
        <v>x</v>
      </c>
      <c r="AA724" s="2" t="str">
        <f xml:space="preserve"> IFERROR(AVERAGE(Table1[[#This Row],[GP 2012]:[GP 2021]]), "x")</f>
        <v>x</v>
      </c>
      <c r="AB724" s="11">
        <f>Table1[Equity]/Table1[Market Capital]</f>
        <v>3.2867707477403453E-2</v>
      </c>
      <c r="AC724" s="1">
        <v>4</v>
      </c>
      <c r="AD724" s="1">
        <v>1.9</v>
      </c>
      <c r="AE724" s="1">
        <v>0.4</v>
      </c>
      <c r="AF724" s="1">
        <v>0.4</v>
      </c>
      <c r="AG724" s="1">
        <v>0.2</v>
      </c>
      <c r="AH724" s="1">
        <v>0.7</v>
      </c>
      <c r="AI724" s="1">
        <v>0.2</v>
      </c>
      <c r="AJ724" s="1">
        <v>0.3</v>
      </c>
      <c r="AK724" s="1">
        <v>5.0999999999999996</v>
      </c>
      <c r="AL724" s="1">
        <v>1.9</v>
      </c>
      <c r="AM724" s="1">
        <v>0.8</v>
      </c>
      <c r="AN724" s="1">
        <v>0.4</v>
      </c>
      <c r="AO724" s="3" t="str">
        <f xml:space="preserve"> IFERROR(Table1[[#This Row],[GP 2012]]/Table1[[#This Row],[Total Assets 2012]], "x")</f>
        <v>x</v>
      </c>
      <c r="AP724" s="3" t="str">
        <f xml:space="preserve"> IFERROR(Table1[[#This Row],[GP 2013]]/Table1[[#This Row],[Total Assets 2013]], "x")</f>
        <v>x</v>
      </c>
      <c r="AQ724" s="3" t="str">
        <f xml:space="preserve"> IFERROR(Table1[[#This Row],[GP 2014]]/Table1[[#This Row],[Total Assets 2014]], "x")</f>
        <v>x</v>
      </c>
      <c r="AR724" s="3" t="str">
        <f xml:space="preserve"> IFERROR(Table1[[#This Row],[GP 2015]]/Table1[[#This Row],[Total Assets 2015]], "x")</f>
        <v>x</v>
      </c>
      <c r="AS724" s="3" t="str">
        <f xml:space="preserve"> IFERROR(Table1[[#This Row],[GP 2016]]/Table1[[#This Row],[Total Assets 2016]], "x")</f>
        <v>x</v>
      </c>
      <c r="AT724" s="3" t="str">
        <f xml:space="preserve"> IFERROR(Table1[[#This Row],[GP 2017]]/Table1[[#This Row],[Total Assets 2017]], "x")</f>
        <v>x</v>
      </c>
      <c r="AU724" s="3" t="str">
        <f xml:space="preserve"> IFERROR(Table1[[#This Row],[GP 2018]]/Table1[[#This Row],[Total Assets 2018]], "x")</f>
        <v>x</v>
      </c>
      <c r="AV724" s="3" t="str">
        <f xml:space="preserve"> IFERROR(Table1[[#This Row],[GP 2019]]/Table1[[#This Row],[Total Assets 2019]], "x")</f>
        <v>x</v>
      </c>
      <c r="AW724" s="3" t="str">
        <f xml:space="preserve"> IFERROR(Table1[[#This Row],[GP 2020]]/Table1[[#This Row],[Total Assets 2020]], "x")</f>
        <v>x</v>
      </c>
      <c r="AX724" s="3" t="str">
        <f xml:space="preserve"> IFERROR(Table1[[#This Row],[GP 2021]]/Table1[[#This Row],[Total Assets 2021]], "x")</f>
        <v>x</v>
      </c>
      <c r="AY724" s="3" t="str">
        <f xml:space="preserve"> IFERROR(Table1[[#This Row],[GP TTM]]/Table1[[#This Row],[Total Assets TTM]], "x")</f>
        <v>x</v>
      </c>
      <c r="BA724" s="3" t="str">
        <f xml:space="preserve"> IFERROR(ABS(Table1[[#This Row],[ROA 2013]]-Table1[[#This Row],[ROA 2012]]), "x")</f>
        <v>x</v>
      </c>
      <c r="BB724" s="3" t="str">
        <f xml:space="preserve"> IFERROR(ABS(Table1[[#This Row],[ROA 2014]]-Table1[[#This Row],[ROA 2013]]), "x")</f>
        <v>x</v>
      </c>
      <c r="BC724" s="3" t="str">
        <f xml:space="preserve"> IFERROR(ABS(Table1[[#This Row],[ROA 2015]]-Table1[[#This Row],[ROA 2014]]), "x")</f>
        <v>x</v>
      </c>
      <c r="BD724" s="3" t="str">
        <f xml:space="preserve"> IFERROR(ABS(Table1[[#This Row],[ROA 2016]]-Table1[[#This Row],[ROA 2015]]), "x")</f>
        <v>x</v>
      </c>
      <c r="BE724" s="3" t="str">
        <f xml:space="preserve"> IFERROR(ABS(Table1[[#This Row],[ROA 2017]]-Table1[[#This Row],[ROA 2016]]), "x")</f>
        <v>x</v>
      </c>
      <c r="BF724" s="3" t="str">
        <f xml:space="preserve"> IFERROR(ABS(Table1[[#This Row],[ROA 2018]]-Table1[[#This Row],[ROA 2017]]), "x")</f>
        <v>x</v>
      </c>
      <c r="BG724" s="3" t="str">
        <f xml:space="preserve"> IFERROR(ABS(Table1[[#This Row],[ROA 2019]]-Table1[[#This Row],[ROA 2018]]), "x")</f>
        <v>x</v>
      </c>
      <c r="BH724" s="3" t="str">
        <f xml:space="preserve"> IFERROR(ABS(Table1[[#This Row],[ROA 2020]]-Table1[[#This Row],[ROA 2019]]), "x")</f>
        <v>x</v>
      </c>
      <c r="BI724" s="3" t="str">
        <f xml:space="preserve"> IFERROR(ABS(Table1[[#This Row],[ROA 2021]]-Table1[[#This Row],[ROA 2020]]), "x")</f>
        <v>x</v>
      </c>
      <c r="BJ724" s="3" t="str">
        <f xml:space="preserve"> IFERROR(AVERAGE(Table1[[#This Row],[ROA 2013-2012]:[ROA 2021-2020]]), "x")</f>
        <v>x</v>
      </c>
      <c r="BK724" s="3" t="str">
        <f>IFERROR(AVERAGE(Table1[[#This Row],[ROA 2012]:[ROA 2021]]), "x")</f>
        <v>x</v>
      </c>
      <c r="BN724" s="1">
        <f>SUM(Table1[[#This Row],[B/M Rank]:[ROA Rank]])</f>
        <v>0</v>
      </c>
    </row>
    <row r="725" spans="1:66" x14ac:dyDescent="0.25">
      <c r="A725" s="1" t="s">
        <v>3169</v>
      </c>
      <c r="B725" s="1" t="s">
        <v>1084</v>
      </c>
      <c r="C725" s="1" t="s">
        <v>4417</v>
      </c>
      <c r="D725" s="1" t="s">
        <v>268</v>
      </c>
      <c r="E725" s="1" t="s">
        <v>108</v>
      </c>
      <c r="F725" s="1">
        <v>12.17</v>
      </c>
      <c r="G725" s="19"/>
      <c r="H725" s="19"/>
      <c r="I725" s="19"/>
      <c r="J725" s="19"/>
      <c r="K725" s="1"/>
      <c r="L725" s="19"/>
      <c r="M725" s="1">
        <v>2012</v>
      </c>
      <c r="N725" s="1" t="s">
        <v>4368</v>
      </c>
      <c r="O725" s="1" t="s">
        <v>4368</v>
      </c>
      <c r="P725" s="1" t="s">
        <v>4368</v>
      </c>
      <c r="Q725" s="1" t="s">
        <v>4368</v>
      </c>
      <c r="R725" s="1" t="s">
        <v>4368</v>
      </c>
      <c r="S725" s="1" t="s">
        <v>4368</v>
      </c>
      <c r="T725" s="1" t="s">
        <v>4368</v>
      </c>
      <c r="U725" s="1" t="s">
        <v>4368</v>
      </c>
      <c r="V725" s="1" t="s">
        <v>4368</v>
      </c>
      <c r="W725" s="1" t="s">
        <v>4368</v>
      </c>
      <c r="X725" s="1" t="s">
        <v>4368</v>
      </c>
      <c r="Z725" s="3" t="str">
        <f xml:space="preserve"> IFERROR(AVEDEV(Table1[[#This Row],[GP 2012]:[GP 2021]]) / Table1[[#This Row],[Avg GP]], "x")</f>
        <v>x</v>
      </c>
      <c r="AA725" s="2" t="str">
        <f xml:space="preserve"> IFERROR(AVERAGE(Table1[[#This Row],[GP 2012]:[GP 2021]]), "x")</f>
        <v>x</v>
      </c>
      <c r="AB725" s="11">
        <f>Table1[Equity]/Table1[Market Capital]</f>
        <v>0.20542317173377156</v>
      </c>
      <c r="AC725" s="1">
        <v>37.6</v>
      </c>
      <c r="AD725" s="1">
        <v>40.799999999999997</v>
      </c>
      <c r="AE725" s="1">
        <v>38.299999999999997</v>
      </c>
      <c r="AF725" s="1">
        <v>38.799999999999997</v>
      </c>
      <c r="AG725" s="1">
        <v>42.5</v>
      </c>
      <c r="AH725" s="1">
        <v>41.8</v>
      </c>
      <c r="AI725" s="1">
        <v>41.4</v>
      </c>
      <c r="AJ725" s="1">
        <v>1.7</v>
      </c>
      <c r="AK725" s="1">
        <v>5.3</v>
      </c>
      <c r="AL725" s="1">
        <v>4.4000000000000004</v>
      </c>
      <c r="AM725" s="1">
        <v>3</v>
      </c>
      <c r="AN725" s="1">
        <v>2.5</v>
      </c>
      <c r="AO725" s="3" t="str">
        <f xml:space="preserve"> IFERROR(Table1[[#This Row],[GP 2012]]/Table1[[#This Row],[Total Assets 2012]], "x")</f>
        <v>x</v>
      </c>
      <c r="AP725" s="3" t="str">
        <f xml:space="preserve"> IFERROR(Table1[[#This Row],[GP 2013]]/Table1[[#This Row],[Total Assets 2013]], "x")</f>
        <v>x</v>
      </c>
      <c r="AQ725" s="3" t="str">
        <f xml:space="preserve"> IFERROR(Table1[[#This Row],[GP 2014]]/Table1[[#This Row],[Total Assets 2014]], "x")</f>
        <v>x</v>
      </c>
      <c r="AR725" s="3" t="str">
        <f xml:space="preserve"> IFERROR(Table1[[#This Row],[GP 2015]]/Table1[[#This Row],[Total Assets 2015]], "x")</f>
        <v>x</v>
      </c>
      <c r="AS725" s="3" t="str">
        <f xml:space="preserve"> IFERROR(Table1[[#This Row],[GP 2016]]/Table1[[#This Row],[Total Assets 2016]], "x")</f>
        <v>x</v>
      </c>
      <c r="AT725" s="3" t="str">
        <f xml:space="preserve"> IFERROR(Table1[[#This Row],[GP 2017]]/Table1[[#This Row],[Total Assets 2017]], "x")</f>
        <v>x</v>
      </c>
      <c r="AU725" s="3" t="str">
        <f xml:space="preserve"> IFERROR(Table1[[#This Row],[GP 2018]]/Table1[[#This Row],[Total Assets 2018]], "x")</f>
        <v>x</v>
      </c>
      <c r="AV725" s="3" t="str">
        <f xml:space="preserve"> IFERROR(Table1[[#This Row],[GP 2019]]/Table1[[#This Row],[Total Assets 2019]], "x")</f>
        <v>x</v>
      </c>
      <c r="AW725" s="3" t="str">
        <f xml:space="preserve"> IFERROR(Table1[[#This Row],[GP 2020]]/Table1[[#This Row],[Total Assets 2020]], "x")</f>
        <v>x</v>
      </c>
      <c r="AX725" s="3" t="str">
        <f xml:space="preserve"> IFERROR(Table1[[#This Row],[GP 2021]]/Table1[[#This Row],[Total Assets 2021]], "x")</f>
        <v>x</v>
      </c>
      <c r="AY725" s="3" t="str">
        <f xml:space="preserve"> IFERROR(Table1[[#This Row],[GP TTM]]/Table1[[#This Row],[Total Assets TTM]], "x")</f>
        <v>x</v>
      </c>
      <c r="BA725" s="3" t="str">
        <f xml:space="preserve"> IFERROR(ABS(Table1[[#This Row],[ROA 2013]]-Table1[[#This Row],[ROA 2012]]), "x")</f>
        <v>x</v>
      </c>
      <c r="BB725" s="3" t="str">
        <f xml:space="preserve"> IFERROR(ABS(Table1[[#This Row],[ROA 2014]]-Table1[[#This Row],[ROA 2013]]), "x")</f>
        <v>x</v>
      </c>
      <c r="BC725" s="3" t="str">
        <f xml:space="preserve"> IFERROR(ABS(Table1[[#This Row],[ROA 2015]]-Table1[[#This Row],[ROA 2014]]), "x")</f>
        <v>x</v>
      </c>
      <c r="BD725" s="3" t="str">
        <f xml:space="preserve"> IFERROR(ABS(Table1[[#This Row],[ROA 2016]]-Table1[[#This Row],[ROA 2015]]), "x")</f>
        <v>x</v>
      </c>
      <c r="BE725" s="3" t="str">
        <f xml:space="preserve"> IFERROR(ABS(Table1[[#This Row],[ROA 2017]]-Table1[[#This Row],[ROA 2016]]), "x")</f>
        <v>x</v>
      </c>
      <c r="BF725" s="3" t="str">
        <f xml:space="preserve"> IFERROR(ABS(Table1[[#This Row],[ROA 2018]]-Table1[[#This Row],[ROA 2017]]), "x")</f>
        <v>x</v>
      </c>
      <c r="BG725" s="3" t="str">
        <f xml:space="preserve"> IFERROR(ABS(Table1[[#This Row],[ROA 2019]]-Table1[[#This Row],[ROA 2018]]), "x")</f>
        <v>x</v>
      </c>
      <c r="BH725" s="3" t="str">
        <f xml:space="preserve"> IFERROR(ABS(Table1[[#This Row],[ROA 2020]]-Table1[[#This Row],[ROA 2019]]), "x")</f>
        <v>x</v>
      </c>
      <c r="BI725" s="3" t="str">
        <f xml:space="preserve"> IFERROR(ABS(Table1[[#This Row],[ROA 2021]]-Table1[[#This Row],[ROA 2020]]), "x")</f>
        <v>x</v>
      </c>
      <c r="BJ725" s="3" t="str">
        <f xml:space="preserve"> IFERROR(AVERAGE(Table1[[#This Row],[ROA 2013-2012]:[ROA 2021-2020]]), "x")</f>
        <v>x</v>
      </c>
      <c r="BK725" s="3" t="str">
        <f>IFERROR(AVERAGE(Table1[[#This Row],[ROA 2012]:[ROA 2021]]), "x")</f>
        <v>x</v>
      </c>
      <c r="BN725" s="1">
        <f>SUM(Table1[[#This Row],[B/M Rank]:[ROA Rank]])</f>
        <v>0</v>
      </c>
    </row>
    <row r="726" spans="1:66" x14ac:dyDescent="0.25">
      <c r="A726" s="1" t="s">
        <v>3289</v>
      </c>
      <c r="B726" s="1" t="s">
        <v>4604</v>
      </c>
      <c r="C726" s="1" t="s">
        <v>4417</v>
      </c>
      <c r="D726" s="1" t="s">
        <v>268</v>
      </c>
      <c r="E726" s="1" t="s">
        <v>108</v>
      </c>
      <c r="F726" s="1">
        <v>12.19</v>
      </c>
      <c r="G726" s="19"/>
      <c r="H726" s="19"/>
      <c r="I726" s="19"/>
      <c r="J726" s="19"/>
      <c r="K726" s="1"/>
      <c r="L726" s="19"/>
      <c r="M726" s="1">
        <v>2017</v>
      </c>
      <c r="S726" s="1">
        <v>-0.2</v>
      </c>
      <c r="T726" s="1" t="s">
        <v>4368</v>
      </c>
      <c r="U726" s="1" t="s">
        <v>4368</v>
      </c>
      <c r="V726" s="1" t="s">
        <v>4368</v>
      </c>
      <c r="W726" s="1" t="s">
        <v>4368</v>
      </c>
      <c r="X726" s="1" t="s">
        <v>4368</v>
      </c>
      <c r="Z726" s="3">
        <f xml:space="preserve"> IFERROR(AVEDEV(Table1[[#This Row],[GP 2012]:[GP 2021]]) / Table1[[#This Row],[Avg GP]], "x")</f>
        <v>0</v>
      </c>
      <c r="AA726" s="2">
        <f xml:space="preserve"> IFERROR(AVERAGE(Table1[[#This Row],[GP 2012]:[GP 2021]]), "x")</f>
        <v>-0.2</v>
      </c>
      <c r="AB726" s="11">
        <f>Table1[Equity]/Table1[Market Capital]</f>
        <v>1.0172272354388845</v>
      </c>
      <c r="AH726" s="1">
        <v>0.2</v>
      </c>
      <c r="AI726" s="1">
        <v>1.1000000000000001</v>
      </c>
      <c r="AJ726" s="1">
        <v>15.4</v>
      </c>
      <c r="AK726" s="1">
        <v>13.1</v>
      </c>
      <c r="AL726" s="1">
        <v>12.9</v>
      </c>
      <c r="AM726" s="1">
        <v>12.6</v>
      </c>
      <c r="AN726" s="1">
        <v>12.4</v>
      </c>
      <c r="AO726" s="3" t="str">
        <f xml:space="preserve"> IFERROR(Table1[[#This Row],[GP 2012]]/Table1[[#This Row],[Total Assets 2012]], "x")</f>
        <v>x</v>
      </c>
      <c r="AP726" s="3" t="str">
        <f xml:space="preserve"> IFERROR(Table1[[#This Row],[GP 2013]]/Table1[[#This Row],[Total Assets 2013]], "x")</f>
        <v>x</v>
      </c>
      <c r="AQ726" s="3" t="str">
        <f xml:space="preserve"> IFERROR(Table1[[#This Row],[GP 2014]]/Table1[[#This Row],[Total Assets 2014]], "x")</f>
        <v>x</v>
      </c>
      <c r="AR726" s="3" t="str">
        <f xml:space="preserve"> IFERROR(Table1[[#This Row],[GP 2015]]/Table1[[#This Row],[Total Assets 2015]], "x")</f>
        <v>x</v>
      </c>
      <c r="AS726" s="3" t="str">
        <f xml:space="preserve"> IFERROR(Table1[[#This Row],[GP 2016]]/Table1[[#This Row],[Total Assets 2016]], "x")</f>
        <v>x</v>
      </c>
      <c r="AT726" s="3">
        <f xml:space="preserve"> IFERROR(Table1[[#This Row],[GP 2017]]/Table1[[#This Row],[Total Assets 2017]], "x")</f>
        <v>-1</v>
      </c>
      <c r="AU726" s="3" t="str">
        <f xml:space="preserve"> IFERROR(Table1[[#This Row],[GP 2018]]/Table1[[#This Row],[Total Assets 2018]], "x")</f>
        <v>x</v>
      </c>
      <c r="AV726" s="3" t="str">
        <f xml:space="preserve"> IFERROR(Table1[[#This Row],[GP 2019]]/Table1[[#This Row],[Total Assets 2019]], "x")</f>
        <v>x</v>
      </c>
      <c r="AW726" s="3" t="str">
        <f xml:space="preserve"> IFERROR(Table1[[#This Row],[GP 2020]]/Table1[[#This Row],[Total Assets 2020]], "x")</f>
        <v>x</v>
      </c>
      <c r="AX726" s="3" t="str">
        <f xml:space="preserve"> IFERROR(Table1[[#This Row],[GP 2021]]/Table1[[#This Row],[Total Assets 2021]], "x")</f>
        <v>x</v>
      </c>
      <c r="AY726" s="3" t="str">
        <f xml:space="preserve"> IFERROR(Table1[[#This Row],[GP TTM]]/Table1[[#This Row],[Total Assets TTM]], "x")</f>
        <v>x</v>
      </c>
      <c r="BA726" s="3" t="str">
        <f xml:space="preserve"> IFERROR(ABS(Table1[[#This Row],[ROA 2013]]-Table1[[#This Row],[ROA 2012]]), "x")</f>
        <v>x</v>
      </c>
      <c r="BB726" s="3" t="str">
        <f xml:space="preserve"> IFERROR(ABS(Table1[[#This Row],[ROA 2014]]-Table1[[#This Row],[ROA 2013]]), "x")</f>
        <v>x</v>
      </c>
      <c r="BC726" s="3" t="str">
        <f xml:space="preserve"> IFERROR(ABS(Table1[[#This Row],[ROA 2015]]-Table1[[#This Row],[ROA 2014]]), "x")</f>
        <v>x</v>
      </c>
      <c r="BD726" s="3" t="str">
        <f xml:space="preserve"> IFERROR(ABS(Table1[[#This Row],[ROA 2016]]-Table1[[#This Row],[ROA 2015]]), "x")</f>
        <v>x</v>
      </c>
      <c r="BE726" s="3" t="str">
        <f xml:space="preserve"> IFERROR(ABS(Table1[[#This Row],[ROA 2017]]-Table1[[#This Row],[ROA 2016]]), "x")</f>
        <v>x</v>
      </c>
      <c r="BF726" s="3" t="str">
        <f xml:space="preserve"> IFERROR(ABS(Table1[[#This Row],[ROA 2018]]-Table1[[#This Row],[ROA 2017]]), "x")</f>
        <v>x</v>
      </c>
      <c r="BG726" s="3" t="str">
        <f xml:space="preserve"> IFERROR(ABS(Table1[[#This Row],[ROA 2019]]-Table1[[#This Row],[ROA 2018]]), "x")</f>
        <v>x</v>
      </c>
      <c r="BH726" s="3" t="str">
        <f xml:space="preserve"> IFERROR(ABS(Table1[[#This Row],[ROA 2020]]-Table1[[#This Row],[ROA 2019]]), "x")</f>
        <v>x</v>
      </c>
      <c r="BI726" s="3" t="str">
        <f xml:space="preserve"> IFERROR(ABS(Table1[[#This Row],[ROA 2021]]-Table1[[#This Row],[ROA 2020]]), "x")</f>
        <v>x</v>
      </c>
      <c r="BJ726" s="3" t="str">
        <f xml:space="preserve"> IFERROR(AVERAGE(Table1[[#This Row],[ROA 2013-2012]:[ROA 2021-2020]]), "x")</f>
        <v>x</v>
      </c>
      <c r="BK726" s="3">
        <f>IFERROR(AVERAGE(Table1[[#This Row],[ROA 2012]:[ROA 2021]]), "x")</f>
        <v>-1</v>
      </c>
      <c r="BN726" s="1">
        <f>SUM(Table1[[#This Row],[B/M Rank]:[ROA Rank]])</f>
        <v>0</v>
      </c>
    </row>
    <row r="727" spans="1:66" x14ac:dyDescent="0.25">
      <c r="A727" s="1" t="s">
        <v>2117</v>
      </c>
      <c r="B727" s="1" t="s">
        <v>4371</v>
      </c>
      <c r="C727" s="1" t="s">
        <v>166</v>
      </c>
      <c r="D727" s="1" t="s">
        <v>11</v>
      </c>
      <c r="E727" s="1" t="s">
        <v>108</v>
      </c>
      <c r="F727" s="1">
        <v>12.23</v>
      </c>
      <c r="G727" s="19"/>
      <c r="H727" s="19"/>
      <c r="I727" s="19"/>
      <c r="J727" s="19"/>
      <c r="K727" s="1"/>
      <c r="L727" s="19"/>
      <c r="M727" s="1">
        <v>2019</v>
      </c>
      <c r="U727" s="1" t="s">
        <v>4368</v>
      </c>
      <c r="V727" s="1" t="s">
        <v>4368</v>
      </c>
      <c r="W727" s="1" t="s">
        <v>4368</v>
      </c>
      <c r="X727" s="1" t="s">
        <v>4368</v>
      </c>
      <c r="Z727" s="3" t="str">
        <f xml:space="preserve"> IFERROR(AVEDEV(Table1[[#This Row],[GP 2012]:[GP 2021]]) / Table1[[#This Row],[Avg GP]], "x")</f>
        <v>x</v>
      </c>
      <c r="AA727" s="2" t="str">
        <f xml:space="preserve"> IFERROR(AVERAGE(Table1[[#This Row],[GP 2012]:[GP 2021]]), "x")</f>
        <v>x</v>
      </c>
      <c r="AB727" s="11">
        <f>Table1[Equity]/Table1[Market Capital]</f>
        <v>0.88307440719542107</v>
      </c>
      <c r="AJ727" s="1">
        <v>0.1</v>
      </c>
      <c r="AK727" s="1">
        <v>0.9</v>
      </c>
      <c r="AL727" s="1">
        <v>20</v>
      </c>
      <c r="AM727" s="1">
        <v>11.8</v>
      </c>
      <c r="AN727" s="1">
        <v>10.8</v>
      </c>
      <c r="AO727" s="3" t="str">
        <f xml:space="preserve"> IFERROR(Table1[[#This Row],[GP 2012]]/Table1[[#This Row],[Total Assets 2012]], "x")</f>
        <v>x</v>
      </c>
      <c r="AP727" s="3" t="str">
        <f xml:space="preserve"> IFERROR(Table1[[#This Row],[GP 2013]]/Table1[[#This Row],[Total Assets 2013]], "x")</f>
        <v>x</v>
      </c>
      <c r="AQ727" s="3" t="str">
        <f xml:space="preserve"> IFERROR(Table1[[#This Row],[GP 2014]]/Table1[[#This Row],[Total Assets 2014]], "x")</f>
        <v>x</v>
      </c>
      <c r="AR727" s="3" t="str">
        <f xml:space="preserve"> IFERROR(Table1[[#This Row],[GP 2015]]/Table1[[#This Row],[Total Assets 2015]], "x")</f>
        <v>x</v>
      </c>
      <c r="AS727" s="3" t="str">
        <f xml:space="preserve"> IFERROR(Table1[[#This Row],[GP 2016]]/Table1[[#This Row],[Total Assets 2016]], "x")</f>
        <v>x</v>
      </c>
      <c r="AT727" s="3" t="str">
        <f xml:space="preserve"> IFERROR(Table1[[#This Row],[GP 2017]]/Table1[[#This Row],[Total Assets 2017]], "x")</f>
        <v>x</v>
      </c>
      <c r="AU727" s="3" t="str">
        <f xml:space="preserve"> IFERROR(Table1[[#This Row],[GP 2018]]/Table1[[#This Row],[Total Assets 2018]], "x")</f>
        <v>x</v>
      </c>
      <c r="AV727" s="3" t="str">
        <f xml:space="preserve"> IFERROR(Table1[[#This Row],[GP 2019]]/Table1[[#This Row],[Total Assets 2019]], "x")</f>
        <v>x</v>
      </c>
      <c r="AW727" s="3" t="str">
        <f xml:space="preserve"> IFERROR(Table1[[#This Row],[GP 2020]]/Table1[[#This Row],[Total Assets 2020]], "x")</f>
        <v>x</v>
      </c>
      <c r="AX727" s="3" t="str">
        <f xml:space="preserve"> IFERROR(Table1[[#This Row],[GP 2021]]/Table1[[#This Row],[Total Assets 2021]], "x")</f>
        <v>x</v>
      </c>
      <c r="AY727" s="3" t="str">
        <f xml:space="preserve"> IFERROR(Table1[[#This Row],[GP TTM]]/Table1[[#This Row],[Total Assets TTM]], "x")</f>
        <v>x</v>
      </c>
      <c r="BA727" s="3" t="str">
        <f xml:space="preserve"> IFERROR(ABS(Table1[[#This Row],[ROA 2013]]-Table1[[#This Row],[ROA 2012]]), "x")</f>
        <v>x</v>
      </c>
      <c r="BB727" s="3" t="str">
        <f xml:space="preserve"> IFERROR(ABS(Table1[[#This Row],[ROA 2014]]-Table1[[#This Row],[ROA 2013]]), "x")</f>
        <v>x</v>
      </c>
      <c r="BC727" s="3" t="str">
        <f xml:space="preserve"> IFERROR(ABS(Table1[[#This Row],[ROA 2015]]-Table1[[#This Row],[ROA 2014]]), "x")</f>
        <v>x</v>
      </c>
      <c r="BD727" s="3" t="str">
        <f xml:space="preserve"> IFERROR(ABS(Table1[[#This Row],[ROA 2016]]-Table1[[#This Row],[ROA 2015]]), "x")</f>
        <v>x</v>
      </c>
      <c r="BE727" s="3" t="str">
        <f xml:space="preserve"> IFERROR(ABS(Table1[[#This Row],[ROA 2017]]-Table1[[#This Row],[ROA 2016]]), "x")</f>
        <v>x</v>
      </c>
      <c r="BF727" s="3" t="str">
        <f xml:space="preserve"> IFERROR(ABS(Table1[[#This Row],[ROA 2018]]-Table1[[#This Row],[ROA 2017]]), "x")</f>
        <v>x</v>
      </c>
      <c r="BG727" s="3" t="str">
        <f xml:space="preserve"> IFERROR(ABS(Table1[[#This Row],[ROA 2019]]-Table1[[#This Row],[ROA 2018]]), "x")</f>
        <v>x</v>
      </c>
      <c r="BH727" s="3" t="str">
        <f xml:space="preserve"> IFERROR(ABS(Table1[[#This Row],[ROA 2020]]-Table1[[#This Row],[ROA 2019]]), "x")</f>
        <v>x</v>
      </c>
      <c r="BI727" s="3" t="str">
        <f xml:space="preserve"> IFERROR(ABS(Table1[[#This Row],[ROA 2021]]-Table1[[#This Row],[ROA 2020]]), "x")</f>
        <v>x</v>
      </c>
      <c r="BJ727" s="3" t="str">
        <f xml:space="preserve"> IFERROR(AVERAGE(Table1[[#This Row],[ROA 2013-2012]:[ROA 2021-2020]]), "x")</f>
        <v>x</v>
      </c>
      <c r="BK727" s="3" t="str">
        <f>IFERROR(AVERAGE(Table1[[#This Row],[ROA 2012]:[ROA 2021]]), "x")</f>
        <v>x</v>
      </c>
      <c r="BN727" s="1">
        <f>SUM(Table1[[#This Row],[B/M Rank]:[ROA Rank]])</f>
        <v>0</v>
      </c>
    </row>
    <row r="728" spans="1:66" x14ac:dyDescent="0.25">
      <c r="A728" s="1" t="s">
        <v>3197</v>
      </c>
      <c r="B728" s="1" t="s">
        <v>4565</v>
      </c>
      <c r="C728" s="1" t="s">
        <v>4417</v>
      </c>
      <c r="D728" s="1" t="s">
        <v>268</v>
      </c>
      <c r="E728" s="1" t="s">
        <v>108</v>
      </c>
      <c r="F728" s="1">
        <v>12.23</v>
      </c>
      <c r="G728" s="19"/>
      <c r="H728" s="19"/>
      <c r="I728" s="19"/>
      <c r="J728" s="19"/>
      <c r="K728" s="1"/>
      <c r="L728" s="19"/>
      <c r="M728" s="1">
        <v>2012</v>
      </c>
      <c r="N728" s="1">
        <v>0</v>
      </c>
      <c r="O728" s="1">
        <v>-0.1</v>
      </c>
      <c r="P728" s="1">
        <v>-0.1</v>
      </c>
      <c r="Q728" s="1">
        <v>0</v>
      </c>
      <c r="R728" s="1">
        <v>0</v>
      </c>
      <c r="S728" s="1" t="s">
        <v>4368</v>
      </c>
      <c r="T728" s="1">
        <v>-0.1</v>
      </c>
      <c r="U728" s="1">
        <v>-0.4</v>
      </c>
      <c r="V728" s="1">
        <v>-0.2</v>
      </c>
      <c r="W728" s="1">
        <v>-0.2</v>
      </c>
      <c r="X728" s="1">
        <v>-0.2</v>
      </c>
      <c r="Z728" s="3">
        <f xml:space="preserve"> IFERROR(AVEDEV(Table1[[#This Row],[GP 2012]:[GP 2021]]) / Table1[[#This Row],[Avg GP]], "x")</f>
        <v>-0.78787878787878785</v>
      </c>
      <c r="AA728" s="2">
        <f xml:space="preserve"> IFERROR(AVERAGE(Table1[[#This Row],[GP 2012]:[GP 2021]]), "x")</f>
        <v>-0.12222222222222223</v>
      </c>
      <c r="AB728" s="11">
        <f>Table1[Equity]/Table1[Market Capital]</f>
        <v>0.64595257563368769</v>
      </c>
      <c r="AC728" s="1">
        <v>14</v>
      </c>
      <c r="AD728" s="1">
        <v>1.8</v>
      </c>
      <c r="AE728" s="1">
        <v>2.4</v>
      </c>
      <c r="AF728" s="1">
        <v>2.2000000000000002</v>
      </c>
      <c r="AG728" s="1">
        <v>1.4</v>
      </c>
      <c r="AH728" s="1">
        <v>2.2999999999999998</v>
      </c>
      <c r="AI728" s="1">
        <v>4.8</v>
      </c>
      <c r="AJ728" s="1">
        <v>5.0999999999999996</v>
      </c>
      <c r="AK728" s="1">
        <v>5.6</v>
      </c>
      <c r="AL728" s="1">
        <v>7.9</v>
      </c>
      <c r="AM728" s="1">
        <v>9.4</v>
      </c>
      <c r="AN728" s="1">
        <v>7.9</v>
      </c>
      <c r="AO728" s="3">
        <f xml:space="preserve"> IFERROR(Table1[[#This Row],[GP 2012]]/Table1[[#This Row],[Total Assets 2012]], "x")</f>
        <v>0</v>
      </c>
      <c r="AP728" s="3">
        <f xml:space="preserve"> IFERROR(Table1[[#This Row],[GP 2013]]/Table1[[#This Row],[Total Assets 2013]], "x")</f>
        <v>-5.5555555555555559E-2</v>
      </c>
      <c r="AQ728" s="3">
        <f xml:space="preserve"> IFERROR(Table1[[#This Row],[GP 2014]]/Table1[[#This Row],[Total Assets 2014]], "x")</f>
        <v>-4.1666666666666671E-2</v>
      </c>
      <c r="AR728" s="3">
        <f xml:space="preserve"> IFERROR(Table1[[#This Row],[GP 2015]]/Table1[[#This Row],[Total Assets 2015]], "x")</f>
        <v>0</v>
      </c>
      <c r="AS728" s="3">
        <f xml:space="preserve"> IFERROR(Table1[[#This Row],[GP 2016]]/Table1[[#This Row],[Total Assets 2016]], "x")</f>
        <v>0</v>
      </c>
      <c r="AT728" s="3" t="str">
        <f xml:space="preserve"> IFERROR(Table1[[#This Row],[GP 2017]]/Table1[[#This Row],[Total Assets 2017]], "x")</f>
        <v>x</v>
      </c>
      <c r="AU728" s="3">
        <f xml:space="preserve"> IFERROR(Table1[[#This Row],[GP 2018]]/Table1[[#This Row],[Total Assets 2018]], "x")</f>
        <v>-2.0833333333333336E-2</v>
      </c>
      <c r="AV728" s="3">
        <f xml:space="preserve"> IFERROR(Table1[[#This Row],[GP 2019]]/Table1[[#This Row],[Total Assets 2019]], "x")</f>
        <v>-7.8431372549019621E-2</v>
      </c>
      <c r="AW728" s="3">
        <f xml:space="preserve"> IFERROR(Table1[[#This Row],[GP 2020]]/Table1[[#This Row],[Total Assets 2020]], "x")</f>
        <v>-3.5714285714285719E-2</v>
      </c>
      <c r="AX728" s="3">
        <f xml:space="preserve"> IFERROR(Table1[[#This Row],[GP 2021]]/Table1[[#This Row],[Total Assets 2021]], "x")</f>
        <v>-2.5316455696202531E-2</v>
      </c>
      <c r="AY728" s="3">
        <f xml:space="preserve"> IFERROR(Table1[[#This Row],[GP TTM]]/Table1[[#This Row],[Total Assets TTM]], "x")</f>
        <v>-2.1276595744680851E-2</v>
      </c>
      <c r="BA728" s="3">
        <f xml:space="preserve"> IFERROR(ABS(Table1[[#This Row],[ROA 2013]]-Table1[[#This Row],[ROA 2012]]), "x")</f>
        <v>5.5555555555555559E-2</v>
      </c>
      <c r="BB728" s="3">
        <f xml:space="preserve"> IFERROR(ABS(Table1[[#This Row],[ROA 2014]]-Table1[[#This Row],[ROA 2013]]), "x")</f>
        <v>1.3888888888888888E-2</v>
      </c>
      <c r="BC728" s="3">
        <f xml:space="preserve"> IFERROR(ABS(Table1[[#This Row],[ROA 2015]]-Table1[[#This Row],[ROA 2014]]), "x")</f>
        <v>4.1666666666666671E-2</v>
      </c>
      <c r="BD728" s="3">
        <f xml:space="preserve"> IFERROR(ABS(Table1[[#This Row],[ROA 2016]]-Table1[[#This Row],[ROA 2015]]), "x")</f>
        <v>0</v>
      </c>
      <c r="BE728" s="3" t="str">
        <f xml:space="preserve"> IFERROR(ABS(Table1[[#This Row],[ROA 2017]]-Table1[[#This Row],[ROA 2016]]), "x")</f>
        <v>x</v>
      </c>
      <c r="BF728" s="3" t="str">
        <f xml:space="preserve"> IFERROR(ABS(Table1[[#This Row],[ROA 2018]]-Table1[[#This Row],[ROA 2017]]), "x")</f>
        <v>x</v>
      </c>
      <c r="BG728" s="3">
        <f xml:space="preserve"> IFERROR(ABS(Table1[[#This Row],[ROA 2019]]-Table1[[#This Row],[ROA 2018]]), "x")</f>
        <v>5.7598039215686285E-2</v>
      </c>
      <c r="BH728" s="3">
        <f xml:space="preserve"> IFERROR(ABS(Table1[[#This Row],[ROA 2020]]-Table1[[#This Row],[ROA 2019]]), "x")</f>
        <v>4.2717086834733901E-2</v>
      </c>
      <c r="BI728" s="3">
        <f xml:space="preserve"> IFERROR(ABS(Table1[[#This Row],[ROA 2021]]-Table1[[#This Row],[ROA 2020]]), "x")</f>
        <v>1.0397830018083188E-2</v>
      </c>
      <c r="BJ728" s="3">
        <f xml:space="preserve"> IFERROR(AVERAGE(Table1[[#This Row],[ROA 2013-2012]:[ROA 2021-2020]]), "x")</f>
        <v>3.1689152454230644E-2</v>
      </c>
      <c r="BK728" s="3">
        <f>IFERROR(AVERAGE(Table1[[#This Row],[ROA 2012]:[ROA 2021]]), "x")</f>
        <v>-2.8613074390562605E-2</v>
      </c>
      <c r="BN728" s="1">
        <f>SUM(Table1[[#This Row],[B/M Rank]:[ROA Rank]])</f>
        <v>0</v>
      </c>
    </row>
    <row r="729" spans="1:66" x14ac:dyDescent="0.25">
      <c r="A729" s="1" t="s">
        <v>2630</v>
      </c>
      <c r="B729" s="1" t="s">
        <v>680</v>
      </c>
      <c r="C729" s="1" t="s">
        <v>665</v>
      </c>
      <c r="D729" s="1" t="s">
        <v>399</v>
      </c>
      <c r="E729" s="1" t="s">
        <v>108</v>
      </c>
      <c r="F729" s="1">
        <v>12.28</v>
      </c>
      <c r="G729" s="19"/>
      <c r="H729" s="19"/>
      <c r="I729" s="19"/>
      <c r="J729" s="19"/>
      <c r="K729" s="1"/>
      <c r="L729" s="19"/>
      <c r="M729" s="1">
        <v>2012</v>
      </c>
      <c r="N729" s="1">
        <v>5.0999999999999996</v>
      </c>
      <c r="O729" s="1">
        <v>5.2</v>
      </c>
      <c r="P729" s="1">
        <v>5.0999999999999996</v>
      </c>
      <c r="Q729" s="1">
        <v>3.9</v>
      </c>
      <c r="R729" s="1">
        <v>3.7</v>
      </c>
      <c r="S729" s="1">
        <v>4.0999999999999996</v>
      </c>
      <c r="T729" s="1">
        <v>3.2</v>
      </c>
      <c r="U729" s="1">
        <v>2.7</v>
      </c>
      <c r="V729" s="1">
        <v>3.2</v>
      </c>
      <c r="W729" s="1">
        <v>3.3</v>
      </c>
      <c r="X729" s="1">
        <v>3.1</v>
      </c>
      <c r="Z729" s="3">
        <f xml:space="preserve"> IFERROR(AVEDEV(Table1[[#This Row],[GP 2012]:[GP 2021]]) / Table1[[#This Row],[Avg GP]], "x")</f>
        <v>0.18734177215189871</v>
      </c>
      <c r="AA729" s="2">
        <f xml:space="preserve"> IFERROR(AVERAGE(Table1[[#This Row],[GP 2012]:[GP 2021]]), "x")</f>
        <v>3.95</v>
      </c>
      <c r="AB729" s="11">
        <f>Table1[Equity]/Table1[Market Capital]</f>
        <v>0.43973941368078179</v>
      </c>
      <c r="AC729" s="1">
        <v>37.299999999999997</v>
      </c>
      <c r="AD729" s="1">
        <v>36.1</v>
      </c>
      <c r="AE729" s="1">
        <v>35.200000000000003</v>
      </c>
      <c r="AF729" s="1">
        <v>34</v>
      </c>
      <c r="AG729" s="1">
        <v>33.200000000000003</v>
      </c>
      <c r="AH729" s="1">
        <v>33.200000000000003</v>
      </c>
      <c r="AI729" s="1">
        <v>32.700000000000003</v>
      </c>
      <c r="AJ729" s="1">
        <v>22.5</v>
      </c>
      <c r="AK729" s="1">
        <v>21.8</v>
      </c>
      <c r="AL729" s="1">
        <v>23.1</v>
      </c>
      <c r="AM729" s="1">
        <v>22.6</v>
      </c>
      <c r="AN729" s="1">
        <v>5.4</v>
      </c>
      <c r="AO729" s="3">
        <f xml:space="preserve"> IFERROR(Table1[[#This Row],[GP 2012]]/Table1[[#This Row],[Total Assets 2012]], "x")</f>
        <v>0.13672922252010725</v>
      </c>
      <c r="AP729" s="3">
        <f xml:space="preserve"> IFERROR(Table1[[#This Row],[GP 2013]]/Table1[[#This Row],[Total Assets 2013]], "x")</f>
        <v>0.1440443213296399</v>
      </c>
      <c r="AQ729" s="3">
        <f xml:space="preserve"> IFERROR(Table1[[#This Row],[GP 2014]]/Table1[[#This Row],[Total Assets 2014]], "x")</f>
        <v>0.14488636363636362</v>
      </c>
      <c r="AR729" s="3">
        <f xml:space="preserve"> IFERROR(Table1[[#This Row],[GP 2015]]/Table1[[#This Row],[Total Assets 2015]], "x")</f>
        <v>0.11470588235294117</v>
      </c>
      <c r="AS729" s="3">
        <f xml:space="preserve"> IFERROR(Table1[[#This Row],[GP 2016]]/Table1[[#This Row],[Total Assets 2016]], "x")</f>
        <v>0.11144578313253012</v>
      </c>
      <c r="AT729" s="3">
        <f xml:space="preserve"> IFERROR(Table1[[#This Row],[GP 2017]]/Table1[[#This Row],[Total Assets 2017]], "x")</f>
        <v>0.12349397590361444</v>
      </c>
      <c r="AU729" s="3">
        <f xml:space="preserve"> IFERROR(Table1[[#This Row],[GP 2018]]/Table1[[#This Row],[Total Assets 2018]], "x")</f>
        <v>9.7859327217125383E-2</v>
      </c>
      <c r="AV729" s="3">
        <f xml:space="preserve"> IFERROR(Table1[[#This Row],[GP 2019]]/Table1[[#This Row],[Total Assets 2019]], "x")</f>
        <v>0.12000000000000001</v>
      </c>
      <c r="AW729" s="3">
        <f xml:space="preserve"> IFERROR(Table1[[#This Row],[GP 2020]]/Table1[[#This Row],[Total Assets 2020]], "x")</f>
        <v>0.14678899082568808</v>
      </c>
      <c r="AX729" s="3">
        <f xml:space="preserve"> IFERROR(Table1[[#This Row],[GP 2021]]/Table1[[#This Row],[Total Assets 2021]], "x")</f>
        <v>0.14285714285714285</v>
      </c>
      <c r="AY729" s="3">
        <f xml:space="preserve"> IFERROR(Table1[[#This Row],[GP TTM]]/Table1[[#This Row],[Total Assets TTM]], "x")</f>
        <v>0.13716814159292035</v>
      </c>
      <c r="BA729" s="3">
        <f xml:space="preserve"> IFERROR(ABS(Table1[[#This Row],[ROA 2013]]-Table1[[#This Row],[ROA 2012]]), "x")</f>
        <v>7.3150988095326552E-3</v>
      </c>
      <c r="BB729" s="3">
        <f xml:space="preserve"> IFERROR(ABS(Table1[[#This Row],[ROA 2014]]-Table1[[#This Row],[ROA 2013]]), "x")</f>
        <v>8.4204230672371705E-4</v>
      </c>
      <c r="BC729" s="3">
        <f xml:space="preserve"> IFERROR(ABS(Table1[[#This Row],[ROA 2015]]-Table1[[#This Row],[ROA 2014]]), "x")</f>
        <v>3.0180481283422447E-2</v>
      </c>
      <c r="BD729" s="3">
        <f xml:space="preserve"> IFERROR(ABS(Table1[[#This Row],[ROA 2016]]-Table1[[#This Row],[ROA 2015]]), "x")</f>
        <v>3.2600992204110529E-3</v>
      </c>
      <c r="BE729" s="3">
        <f xml:space="preserve"> IFERROR(ABS(Table1[[#This Row],[ROA 2017]]-Table1[[#This Row],[ROA 2016]]), "x")</f>
        <v>1.2048192771084321E-2</v>
      </c>
      <c r="BF729" s="3">
        <f xml:space="preserve"> IFERROR(ABS(Table1[[#This Row],[ROA 2018]]-Table1[[#This Row],[ROA 2017]]), "x")</f>
        <v>2.5634648686489056E-2</v>
      </c>
      <c r="BG729" s="3">
        <f xml:space="preserve"> IFERROR(ABS(Table1[[#This Row],[ROA 2019]]-Table1[[#This Row],[ROA 2018]]), "x")</f>
        <v>2.2140672782874626E-2</v>
      </c>
      <c r="BH729" s="3">
        <f xml:space="preserve"> IFERROR(ABS(Table1[[#This Row],[ROA 2020]]-Table1[[#This Row],[ROA 2019]]), "x")</f>
        <v>2.6788990825688072E-2</v>
      </c>
      <c r="BI729" s="3">
        <f xml:space="preserve"> IFERROR(ABS(Table1[[#This Row],[ROA 2021]]-Table1[[#This Row],[ROA 2020]]), "x")</f>
        <v>3.9318479685452323E-3</v>
      </c>
      <c r="BJ729" s="3">
        <f xml:space="preserve"> IFERROR(AVERAGE(Table1[[#This Row],[ROA 2013-2012]:[ROA 2021-2020]]), "x")</f>
        <v>1.4682452739419019E-2</v>
      </c>
      <c r="BK729" s="3">
        <f>IFERROR(AVERAGE(Table1[[#This Row],[ROA 2012]:[ROA 2021]]), "x")</f>
        <v>0.12828110097751527</v>
      </c>
      <c r="BN729" s="1">
        <f>SUM(Table1[[#This Row],[B/M Rank]:[ROA Rank]])</f>
        <v>0</v>
      </c>
    </row>
    <row r="730" spans="1:66" x14ac:dyDescent="0.25">
      <c r="A730" s="1" t="s">
        <v>4006</v>
      </c>
      <c r="B730" s="1" t="s">
        <v>1718</v>
      </c>
      <c r="C730" s="1" t="s">
        <v>12</v>
      </c>
      <c r="D730" s="1" t="s">
        <v>11</v>
      </c>
      <c r="E730" s="1" t="s">
        <v>108</v>
      </c>
      <c r="F730" s="1">
        <v>12.28</v>
      </c>
      <c r="G730" s="19"/>
      <c r="H730" s="19"/>
      <c r="I730" s="19"/>
      <c r="J730" s="19"/>
      <c r="K730" s="1"/>
      <c r="L730" s="19"/>
      <c r="M730" s="1">
        <v>2016</v>
      </c>
      <c r="R730" s="1" t="s">
        <v>4368</v>
      </c>
      <c r="S730" s="1">
        <v>0</v>
      </c>
      <c r="T730" s="1">
        <v>0.1</v>
      </c>
      <c r="U730" s="1">
        <v>0.1</v>
      </c>
      <c r="V730" s="1">
        <v>-0.6</v>
      </c>
      <c r="W730" s="1">
        <v>2.8</v>
      </c>
      <c r="X730" s="1">
        <v>4.2</v>
      </c>
      <c r="Z730" s="3">
        <f xml:space="preserve"> IFERROR(AVEDEV(Table1[[#This Row],[GP 2012]:[GP 2021]]) / Table1[[#This Row],[Avg GP]], "x")</f>
        <v>1.9333333333333338</v>
      </c>
      <c r="AA730" s="2">
        <f xml:space="preserve"> IFERROR(AVERAGE(Table1[[#This Row],[GP 2012]:[GP 2021]]), "x")</f>
        <v>0.48</v>
      </c>
      <c r="AB730" s="11">
        <f>Table1[Equity]/Table1[Market Capital]</f>
        <v>0.84690553745928343</v>
      </c>
      <c r="AG730" s="1">
        <v>0.1</v>
      </c>
      <c r="AH730" s="1">
        <v>2.1</v>
      </c>
      <c r="AI730" s="1">
        <v>31.4</v>
      </c>
      <c r="AJ730" s="1">
        <v>45.2</v>
      </c>
      <c r="AK730" s="1">
        <v>30.2</v>
      </c>
      <c r="AL730" s="1">
        <v>22.3</v>
      </c>
      <c r="AM730" s="1">
        <v>26.3</v>
      </c>
      <c r="AN730" s="1">
        <v>10.4</v>
      </c>
      <c r="AO730" s="3" t="str">
        <f xml:space="preserve"> IFERROR(Table1[[#This Row],[GP 2012]]/Table1[[#This Row],[Total Assets 2012]], "x")</f>
        <v>x</v>
      </c>
      <c r="AP730" s="3" t="str">
        <f xml:space="preserve"> IFERROR(Table1[[#This Row],[GP 2013]]/Table1[[#This Row],[Total Assets 2013]], "x")</f>
        <v>x</v>
      </c>
      <c r="AQ730" s="3" t="str">
        <f xml:space="preserve"> IFERROR(Table1[[#This Row],[GP 2014]]/Table1[[#This Row],[Total Assets 2014]], "x")</f>
        <v>x</v>
      </c>
      <c r="AR730" s="3" t="str">
        <f xml:space="preserve"> IFERROR(Table1[[#This Row],[GP 2015]]/Table1[[#This Row],[Total Assets 2015]], "x")</f>
        <v>x</v>
      </c>
      <c r="AS730" s="3" t="str">
        <f xml:space="preserve"> IFERROR(Table1[[#This Row],[GP 2016]]/Table1[[#This Row],[Total Assets 2016]], "x")</f>
        <v>x</v>
      </c>
      <c r="AT730" s="3">
        <f xml:space="preserve"> IFERROR(Table1[[#This Row],[GP 2017]]/Table1[[#This Row],[Total Assets 2017]], "x")</f>
        <v>0</v>
      </c>
      <c r="AU730" s="3">
        <f xml:space="preserve"> IFERROR(Table1[[#This Row],[GP 2018]]/Table1[[#This Row],[Total Assets 2018]], "x")</f>
        <v>3.1847133757961785E-3</v>
      </c>
      <c r="AV730" s="3">
        <f xml:space="preserve"> IFERROR(Table1[[#This Row],[GP 2019]]/Table1[[#This Row],[Total Assets 2019]], "x")</f>
        <v>2.2123893805309734E-3</v>
      </c>
      <c r="AW730" s="3">
        <f xml:space="preserve"> IFERROR(Table1[[#This Row],[GP 2020]]/Table1[[#This Row],[Total Assets 2020]], "x")</f>
        <v>-1.9867549668874173E-2</v>
      </c>
      <c r="AX730" s="3">
        <f xml:space="preserve"> IFERROR(Table1[[#This Row],[GP 2021]]/Table1[[#This Row],[Total Assets 2021]], "x")</f>
        <v>0.12556053811659193</v>
      </c>
      <c r="AY730" s="3">
        <f xml:space="preserve"> IFERROR(Table1[[#This Row],[GP TTM]]/Table1[[#This Row],[Total Assets TTM]], "x")</f>
        <v>0.1596958174904943</v>
      </c>
      <c r="BA730" s="3" t="str">
        <f xml:space="preserve"> IFERROR(ABS(Table1[[#This Row],[ROA 2013]]-Table1[[#This Row],[ROA 2012]]), "x")</f>
        <v>x</v>
      </c>
      <c r="BB730" s="3" t="str">
        <f xml:space="preserve"> IFERROR(ABS(Table1[[#This Row],[ROA 2014]]-Table1[[#This Row],[ROA 2013]]), "x")</f>
        <v>x</v>
      </c>
      <c r="BC730" s="3" t="str">
        <f xml:space="preserve"> IFERROR(ABS(Table1[[#This Row],[ROA 2015]]-Table1[[#This Row],[ROA 2014]]), "x")</f>
        <v>x</v>
      </c>
      <c r="BD730" s="3" t="str">
        <f xml:space="preserve"> IFERROR(ABS(Table1[[#This Row],[ROA 2016]]-Table1[[#This Row],[ROA 2015]]), "x")</f>
        <v>x</v>
      </c>
      <c r="BE730" s="3" t="str">
        <f xml:space="preserve"> IFERROR(ABS(Table1[[#This Row],[ROA 2017]]-Table1[[#This Row],[ROA 2016]]), "x")</f>
        <v>x</v>
      </c>
      <c r="BF730" s="3">
        <f xml:space="preserve"> IFERROR(ABS(Table1[[#This Row],[ROA 2018]]-Table1[[#This Row],[ROA 2017]]), "x")</f>
        <v>3.1847133757961785E-3</v>
      </c>
      <c r="BG730" s="3">
        <f xml:space="preserve"> IFERROR(ABS(Table1[[#This Row],[ROA 2019]]-Table1[[#This Row],[ROA 2018]]), "x")</f>
        <v>9.7232399526520508E-4</v>
      </c>
      <c r="BH730" s="3">
        <f xml:space="preserve"> IFERROR(ABS(Table1[[#This Row],[ROA 2020]]-Table1[[#This Row],[ROA 2019]]), "x")</f>
        <v>2.2079939049405146E-2</v>
      </c>
      <c r="BI730" s="3">
        <f xml:space="preserve"> IFERROR(ABS(Table1[[#This Row],[ROA 2021]]-Table1[[#This Row],[ROA 2020]]), "x")</f>
        <v>0.14542808778546609</v>
      </c>
      <c r="BJ730" s="3">
        <f xml:space="preserve"> IFERROR(AVERAGE(Table1[[#This Row],[ROA 2013-2012]:[ROA 2021-2020]]), "x")</f>
        <v>4.291626605148316E-2</v>
      </c>
      <c r="BK730" s="3">
        <f>IFERROR(AVERAGE(Table1[[#This Row],[ROA 2012]:[ROA 2021]]), "x")</f>
        <v>2.2218018240808983E-2</v>
      </c>
      <c r="BN730" s="1">
        <f>SUM(Table1[[#This Row],[B/M Rank]:[ROA Rank]])</f>
        <v>0</v>
      </c>
    </row>
    <row r="731" spans="1:66" x14ac:dyDescent="0.25">
      <c r="A731" s="1" t="s">
        <v>3043</v>
      </c>
      <c r="B731" s="1" t="s">
        <v>1001</v>
      </c>
      <c r="C731" s="1" t="s">
        <v>4417</v>
      </c>
      <c r="D731" s="1" t="s">
        <v>268</v>
      </c>
      <c r="E731" s="1" t="s">
        <v>108</v>
      </c>
      <c r="F731" s="1">
        <v>12.33</v>
      </c>
      <c r="G731" s="19"/>
      <c r="H731" s="19"/>
      <c r="I731" s="19"/>
      <c r="J731" s="19"/>
      <c r="K731" s="1"/>
      <c r="L731" s="19"/>
      <c r="M731" s="1">
        <v>2012</v>
      </c>
      <c r="O731" s="1" t="s">
        <v>4368</v>
      </c>
      <c r="P731" s="1" t="s">
        <v>4368</v>
      </c>
      <c r="Q731" s="1" t="s">
        <v>4368</v>
      </c>
      <c r="R731" s="1" t="s">
        <v>4368</v>
      </c>
      <c r="S731" s="1" t="s">
        <v>4368</v>
      </c>
      <c r="T731" s="1" t="s">
        <v>4368</v>
      </c>
      <c r="U731" s="1" t="s">
        <v>4368</v>
      </c>
      <c r="V731" s="1" t="s">
        <v>4368</v>
      </c>
      <c r="W731" s="1" t="s">
        <v>4368</v>
      </c>
      <c r="X731" s="1" t="s">
        <v>4368</v>
      </c>
      <c r="Z731" s="3" t="str">
        <f xml:space="preserve"> IFERROR(AVEDEV(Table1[[#This Row],[GP 2012]:[GP 2021]]) / Table1[[#This Row],[Avg GP]], "x")</f>
        <v>x</v>
      </c>
      <c r="AA731" s="2" t="str">
        <f xml:space="preserve"> IFERROR(AVERAGE(Table1[[#This Row],[GP 2012]:[GP 2021]]), "x")</f>
        <v>x</v>
      </c>
      <c r="AB731" s="11">
        <f>Table1[Equity]/Table1[Market Capital]</f>
        <v>0.44606650446066504</v>
      </c>
      <c r="AD731" s="1">
        <v>1.2</v>
      </c>
      <c r="AE731" s="1">
        <v>1.6</v>
      </c>
      <c r="AF731" s="1">
        <v>0.2</v>
      </c>
      <c r="AG731" s="1">
        <v>0.2</v>
      </c>
      <c r="AH731" s="1">
        <v>0.1</v>
      </c>
      <c r="AI731" s="1">
        <v>1</v>
      </c>
      <c r="AJ731" s="1">
        <v>2.2000000000000002</v>
      </c>
      <c r="AK731" s="1">
        <v>1.9</v>
      </c>
      <c r="AL731" s="1">
        <v>2.2000000000000002</v>
      </c>
      <c r="AM731" s="1">
        <v>5.6</v>
      </c>
      <c r="AN731" s="1">
        <v>5.5</v>
      </c>
      <c r="AO731" s="3" t="str">
        <f xml:space="preserve"> IFERROR(Table1[[#This Row],[GP 2012]]/Table1[[#This Row],[Total Assets 2012]], "x")</f>
        <v>x</v>
      </c>
      <c r="AP731" s="3" t="str">
        <f xml:space="preserve"> IFERROR(Table1[[#This Row],[GP 2013]]/Table1[[#This Row],[Total Assets 2013]], "x")</f>
        <v>x</v>
      </c>
      <c r="AQ731" s="3" t="str">
        <f xml:space="preserve"> IFERROR(Table1[[#This Row],[GP 2014]]/Table1[[#This Row],[Total Assets 2014]], "x")</f>
        <v>x</v>
      </c>
      <c r="AR731" s="3" t="str">
        <f xml:space="preserve"> IFERROR(Table1[[#This Row],[GP 2015]]/Table1[[#This Row],[Total Assets 2015]], "x")</f>
        <v>x</v>
      </c>
      <c r="AS731" s="3" t="str">
        <f xml:space="preserve"> IFERROR(Table1[[#This Row],[GP 2016]]/Table1[[#This Row],[Total Assets 2016]], "x")</f>
        <v>x</v>
      </c>
      <c r="AT731" s="3" t="str">
        <f xml:space="preserve"> IFERROR(Table1[[#This Row],[GP 2017]]/Table1[[#This Row],[Total Assets 2017]], "x")</f>
        <v>x</v>
      </c>
      <c r="AU731" s="3" t="str">
        <f xml:space="preserve"> IFERROR(Table1[[#This Row],[GP 2018]]/Table1[[#This Row],[Total Assets 2018]], "x")</f>
        <v>x</v>
      </c>
      <c r="AV731" s="3" t="str">
        <f xml:space="preserve"> IFERROR(Table1[[#This Row],[GP 2019]]/Table1[[#This Row],[Total Assets 2019]], "x")</f>
        <v>x</v>
      </c>
      <c r="AW731" s="3" t="str">
        <f xml:space="preserve"> IFERROR(Table1[[#This Row],[GP 2020]]/Table1[[#This Row],[Total Assets 2020]], "x")</f>
        <v>x</v>
      </c>
      <c r="AX731" s="3" t="str">
        <f xml:space="preserve"> IFERROR(Table1[[#This Row],[GP 2021]]/Table1[[#This Row],[Total Assets 2021]], "x")</f>
        <v>x</v>
      </c>
      <c r="AY731" s="3" t="str">
        <f xml:space="preserve"> IFERROR(Table1[[#This Row],[GP TTM]]/Table1[[#This Row],[Total Assets TTM]], "x")</f>
        <v>x</v>
      </c>
      <c r="BA731" s="3" t="str">
        <f xml:space="preserve"> IFERROR(ABS(Table1[[#This Row],[ROA 2013]]-Table1[[#This Row],[ROA 2012]]), "x")</f>
        <v>x</v>
      </c>
      <c r="BB731" s="3" t="str">
        <f xml:space="preserve"> IFERROR(ABS(Table1[[#This Row],[ROA 2014]]-Table1[[#This Row],[ROA 2013]]), "x")</f>
        <v>x</v>
      </c>
      <c r="BC731" s="3" t="str">
        <f xml:space="preserve"> IFERROR(ABS(Table1[[#This Row],[ROA 2015]]-Table1[[#This Row],[ROA 2014]]), "x")</f>
        <v>x</v>
      </c>
      <c r="BD731" s="3" t="str">
        <f xml:space="preserve"> IFERROR(ABS(Table1[[#This Row],[ROA 2016]]-Table1[[#This Row],[ROA 2015]]), "x")</f>
        <v>x</v>
      </c>
      <c r="BE731" s="3" t="str">
        <f xml:space="preserve"> IFERROR(ABS(Table1[[#This Row],[ROA 2017]]-Table1[[#This Row],[ROA 2016]]), "x")</f>
        <v>x</v>
      </c>
      <c r="BF731" s="3" t="str">
        <f xml:space="preserve"> IFERROR(ABS(Table1[[#This Row],[ROA 2018]]-Table1[[#This Row],[ROA 2017]]), "x")</f>
        <v>x</v>
      </c>
      <c r="BG731" s="3" t="str">
        <f xml:space="preserve"> IFERROR(ABS(Table1[[#This Row],[ROA 2019]]-Table1[[#This Row],[ROA 2018]]), "x")</f>
        <v>x</v>
      </c>
      <c r="BH731" s="3" t="str">
        <f xml:space="preserve"> IFERROR(ABS(Table1[[#This Row],[ROA 2020]]-Table1[[#This Row],[ROA 2019]]), "x")</f>
        <v>x</v>
      </c>
      <c r="BI731" s="3" t="str">
        <f xml:space="preserve"> IFERROR(ABS(Table1[[#This Row],[ROA 2021]]-Table1[[#This Row],[ROA 2020]]), "x")</f>
        <v>x</v>
      </c>
      <c r="BJ731" s="3" t="str">
        <f xml:space="preserve"> IFERROR(AVERAGE(Table1[[#This Row],[ROA 2013-2012]:[ROA 2021-2020]]), "x")</f>
        <v>x</v>
      </c>
      <c r="BK731" s="3" t="str">
        <f>IFERROR(AVERAGE(Table1[[#This Row],[ROA 2012]:[ROA 2021]]), "x")</f>
        <v>x</v>
      </c>
      <c r="BN731" s="1">
        <f>SUM(Table1[[#This Row],[B/M Rank]:[ROA Rank]])</f>
        <v>0</v>
      </c>
    </row>
    <row r="732" spans="1:66" x14ac:dyDescent="0.25">
      <c r="A732" s="1" t="s">
        <v>3847</v>
      </c>
      <c r="B732" s="1" t="s">
        <v>1565</v>
      </c>
      <c r="C732" s="1" t="s">
        <v>1499</v>
      </c>
      <c r="D732" s="1" t="s">
        <v>440</v>
      </c>
      <c r="E732" s="1" t="s">
        <v>108</v>
      </c>
      <c r="F732" s="1">
        <v>12.35</v>
      </c>
      <c r="G732" s="19"/>
      <c r="H732" s="19"/>
      <c r="I732" s="19"/>
      <c r="J732" s="19"/>
      <c r="K732" s="1"/>
      <c r="L732" s="19"/>
      <c r="M732" s="1">
        <v>2014</v>
      </c>
      <c r="P732" s="1">
        <v>1.1000000000000001</v>
      </c>
      <c r="Q732" s="1">
        <v>4</v>
      </c>
      <c r="R732" s="1">
        <v>1.8</v>
      </c>
      <c r="S732" s="1">
        <v>2.8</v>
      </c>
      <c r="T732" s="1">
        <v>4.5999999999999996</v>
      </c>
      <c r="U732" s="1" t="s">
        <v>4368</v>
      </c>
      <c r="V732" s="1" t="s">
        <v>4368</v>
      </c>
      <c r="W732" s="1" t="s">
        <v>4368</v>
      </c>
      <c r="X732" s="1" t="s">
        <v>4368</v>
      </c>
      <c r="Z732" s="3">
        <f xml:space="preserve"> IFERROR(AVEDEV(Table1[[#This Row],[GP 2012]:[GP 2021]]) / Table1[[#This Row],[Avg GP]], "x")</f>
        <v>0.40279720279720277</v>
      </c>
      <c r="AA732" s="2">
        <f xml:space="preserve"> IFERROR(AVERAGE(Table1[[#This Row],[GP 2012]:[GP 2021]]), "x")</f>
        <v>2.86</v>
      </c>
      <c r="AB732" s="11">
        <f>Table1[Equity]/Table1[Market Capital]</f>
        <v>-2.4291497975708502E-2</v>
      </c>
      <c r="AE732" s="1">
        <v>10</v>
      </c>
      <c r="AF732" s="1">
        <v>14.8</v>
      </c>
      <c r="AG732" s="1">
        <v>13.9</v>
      </c>
      <c r="AH732" s="1">
        <v>22.9</v>
      </c>
      <c r="AI732" s="1">
        <v>13.3</v>
      </c>
      <c r="AJ732" s="1">
        <v>12.2</v>
      </c>
      <c r="AK732" s="1">
        <v>0.1</v>
      </c>
      <c r="AL732" s="1">
        <v>0</v>
      </c>
      <c r="AM732" s="1">
        <v>0</v>
      </c>
      <c r="AN732" s="1">
        <v>-0.3</v>
      </c>
      <c r="AO732" s="3" t="str">
        <f xml:space="preserve"> IFERROR(Table1[[#This Row],[GP 2012]]/Table1[[#This Row],[Total Assets 2012]], "x")</f>
        <v>x</v>
      </c>
      <c r="AP732" s="3" t="str">
        <f xml:space="preserve"> IFERROR(Table1[[#This Row],[GP 2013]]/Table1[[#This Row],[Total Assets 2013]], "x")</f>
        <v>x</v>
      </c>
      <c r="AQ732" s="3">
        <f xml:space="preserve"> IFERROR(Table1[[#This Row],[GP 2014]]/Table1[[#This Row],[Total Assets 2014]], "x")</f>
        <v>0.11000000000000001</v>
      </c>
      <c r="AR732" s="3">
        <f xml:space="preserve"> IFERROR(Table1[[#This Row],[GP 2015]]/Table1[[#This Row],[Total Assets 2015]], "x")</f>
        <v>0.27027027027027023</v>
      </c>
      <c r="AS732" s="3">
        <f xml:space="preserve"> IFERROR(Table1[[#This Row],[GP 2016]]/Table1[[#This Row],[Total Assets 2016]], "x")</f>
        <v>0.12949640287769784</v>
      </c>
      <c r="AT732" s="3">
        <f xml:space="preserve"> IFERROR(Table1[[#This Row],[GP 2017]]/Table1[[#This Row],[Total Assets 2017]], "x")</f>
        <v>0.1222707423580786</v>
      </c>
      <c r="AU732" s="3">
        <f xml:space="preserve"> IFERROR(Table1[[#This Row],[GP 2018]]/Table1[[#This Row],[Total Assets 2018]], "x")</f>
        <v>0.34586466165413532</v>
      </c>
      <c r="AV732" s="3" t="str">
        <f xml:space="preserve"> IFERROR(Table1[[#This Row],[GP 2019]]/Table1[[#This Row],[Total Assets 2019]], "x")</f>
        <v>x</v>
      </c>
      <c r="AW732" s="3" t="str">
        <f xml:space="preserve"> IFERROR(Table1[[#This Row],[GP 2020]]/Table1[[#This Row],[Total Assets 2020]], "x")</f>
        <v>x</v>
      </c>
      <c r="AX732" s="3" t="str">
        <f xml:space="preserve"> IFERROR(Table1[[#This Row],[GP 2021]]/Table1[[#This Row],[Total Assets 2021]], "x")</f>
        <v>x</v>
      </c>
      <c r="AY732" s="3" t="str">
        <f xml:space="preserve"> IFERROR(Table1[[#This Row],[GP TTM]]/Table1[[#This Row],[Total Assets TTM]], "x")</f>
        <v>x</v>
      </c>
      <c r="BA732" s="3" t="str">
        <f xml:space="preserve"> IFERROR(ABS(Table1[[#This Row],[ROA 2013]]-Table1[[#This Row],[ROA 2012]]), "x")</f>
        <v>x</v>
      </c>
      <c r="BB732" s="3" t="str">
        <f xml:space="preserve"> IFERROR(ABS(Table1[[#This Row],[ROA 2014]]-Table1[[#This Row],[ROA 2013]]), "x")</f>
        <v>x</v>
      </c>
      <c r="BC732" s="3">
        <f xml:space="preserve"> IFERROR(ABS(Table1[[#This Row],[ROA 2015]]-Table1[[#This Row],[ROA 2014]]), "x")</f>
        <v>0.16027027027027022</v>
      </c>
      <c r="BD732" s="3">
        <f xml:space="preserve"> IFERROR(ABS(Table1[[#This Row],[ROA 2016]]-Table1[[#This Row],[ROA 2015]]), "x")</f>
        <v>0.14077386739257239</v>
      </c>
      <c r="BE732" s="3">
        <f xml:space="preserve"> IFERROR(ABS(Table1[[#This Row],[ROA 2017]]-Table1[[#This Row],[ROA 2016]]), "x")</f>
        <v>7.2256605196192453E-3</v>
      </c>
      <c r="BF732" s="3">
        <f xml:space="preserve"> IFERROR(ABS(Table1[[#This Row],[ROA 2018]]-Table1[[#This Row],[ROA 2017]]), "x")</f>
        <v>0.22359391929605671</v>
      </c>
      <c r="BG732" s="3" t="str">
        <f xml:space="preserve"> IFERROR(ABS(Table1[[#This Row],[ROA 2019]]-Table1[[#This Row],[ROA 2018]]), "x")</f>
        <v>x</v>
      </c>
      <c r="BH732" s="3" t="str">
        <f xml:space="preserve"> IFERROR(ABS(Table1[[#This Row],[ROA 2020]]-Table1[[#This Row],[ROA 2019]]), "x")</f>
        <v>x</v>
      </c>
      <c r="BI732" s="3" t="str">
        <f xml:space="preserve"> IFERROR(ABS(Table1[[#This Row],[ROA 2021]]-Table1[[#This Row],[ROA 2020]]), "x")</f>
        <v>x</v>
      </c>
      <c r="BJ732" s="3">
        <f xml:space="preserve"> IFERROR(AVERAGE(Table1[[#This Row],[ROA 2013-2012]:[ROA 2021-2020]]), "x")</f>
        <v>0.13296592936962964</v>
      </c>
      <c r="BK732" s="3">
        <f>IFERROR(AVERAGE(Table1[[#This Row],[ROA 2012]:[ROA 2021]]), "x")</f>
        <v>0.19558041543203639</v>
      </c>
      <c r="BN732" s="1">
        <f>SUM(Table1[[#This Row],[B/M Rank]:[ROA Rank]])</f>
        <v>0</v>
      </c>
    </row>
    <row r="733" spans="1:66" x14ac:dyDescent="0.25">
      <c r="A733" s="1" t="s">
        <v>2567</v>
      </c>
      <c r="B733" s="1" t="s">
        <v>614</v>
      </c>
      <c r="C733" s="1" t="s">
        <v>587</v>
      </c>
      <c r="D733" s="1" t="s">
        <v>11</v>
      </c>
      <c r="E733" s="1" t="s">
        <v>108</v>
      </c>
      <c r="F733" s="1">
        <v>12.37</v>
      </c>
      <c r="G733" s="19"/>
      <c r="H733" s="19"/>
      <c r="I733" s="19"/>
      <c r="J733" s="19"/>
      <c r="K733" s="1"/>
      <c r="L733" s="19"/>
      <c r="M733" s="1">
        <v>2012</v>
      </c>
      <c r="N733" s="1" t="s">
        <v>4368</v>
      </c>
      <c r="O733" s="1" t="s">
        <v>4368</v>
      </c>
      <c r="P733" s="1" t="s">
        <v>4368</v>
      </c>
      <c r="Q733" s="1" t="s">
        <v>4368</v>
      </c>
      <c r="R733" s="1" t="s">
        <v>4368</v>
      </c>
      <c r="S733" s="1" t="s">
        <v>4368</v>
      </c>
      <c r="T733" s="1">
        <v>0</v>
      </c>
      <c r="U733" s="1" t="s">
        <v>4368</v>
      </c>
      <c r="V733" s="1">
        <v>4.5999999999999996</v>
      </c>
      <c r="W733" s="1">
        <v>36.6</v>
      </c>
      <c r="X733" s="1">
        <v>42</v>
      </c>
      <c r="Z733" s="3">
        <f xml:space="preserve"> IFERROR(AVEDEV(Table1[[#This Row],[GP 2012]:[GP 2021]]) / Table1[[#This Row],[Avg GP]], "x")</f>
        <v>1.110032362459547</v>
      </c>
      <c r="AA733" s="2">
        <f xml:space="preserve"> IFERROR(AVERAGE(Table1[[#This Row],[GP 2012]:[GP 2021]]), "x")</f>
        <v>13.733333333333334</v>
      </c>
      <c r="AB733" s="11">
        <f>Table1[Equity]/Table1[Market Capital]</f>
        <v>1.2934518997574778</v>
      </c>
      <c r="AC733" s="1">
        <v>10.8</v>
      </c>
      <c r="AD733" s="1">
        <v>2.7</v>
      </c>
      <c r="AE733" s="1">
        <v>1.3</v>
      </c>
      <c r="AF733" s="1">
        <v>1</v>
      </c>
      <c r="AG733" s="1">
        <v>2.2000000000000002</v>
      </c>
      <c r="AH733" s="1">
        <v>5.3</v>
      </c>
      <c r="AI733" s="1">
        <v>4.5999999999999996</v>
      </c>
      <c r="AJ733" s="1">
        <v>2.2999999999999998</v>
      </c>
      <c r="AK733" s="1">
        <v>19.100000000000001</v>
      </c>
      <c r="AL733" s="1">
        <v>59.3</v>
      </c>
      <c r="AM733" s="1">
        <v>49.6</v>
      </c>
      <c r="AN733" s="1">
        <v>16</v>
      </c>
      <c r="AO733" s="3" t="str">
        <f xml:space="preserve"> IFERROR(Table1[[#This Row],[GP 2012]]/Table1[[#This Row],[Total Assets 2012]], "x")</f>
        <v>x</v>
      </c>
      <c r="AP733" s="3" t="str">
        <f xml:space="preserve"> IFERROR(Table1[[#This Row],[GP 2013]]/Table1[[#This Row],[Total Assets 2013]], "x")</f>
        <v>x</v>
      </c>
      <c r="AQ733" s="3" t="str">
        <f xml:space="preserve"> IFERROR(Table1[[#This Row],[GP 2014]]/Table1[[#This Row],[Total Assets 2014]], "x")</f>
        <v>x</v>
      </c>
      <c r="AR733" s="3" t="str">
        <f xml:space="preserve"> IFERROR(Table1[[#This Row],[GP 2015]]/Table1[[#This Row],[Total Assets 2015]], "x")</f>
        <v>x</v>
      </c>
      <c r="AS733" s="3" t="str">
        <f xml:space="preserve"> IFERROR(Table1[[#This Row],[GP 2016]]/Table1[[#This Row],[Total Assets 2016]], "x")</f>
        <v>x</v>
      </c>
      <c r="AT733" s="3" t="str">
        <f xml:space="preserve"> IFERROR(Table1[[#This Row],[GP 2017]]/Table1[[#This Row],[Total Assets 2017]], "x")</f>
        <v>x</v>
      </c>
      <c r="AU733" s="3">
        <f xml:space="preserve"> IFERROR(Table1[[#This Row],[GP 2018]]/Table1[[#This Row],[Total Assets 2018]], "x")</f>
        <v>0</v>
      </c>
      <c r="AV733" s="3" t="str">
        <f xml:space="preserve"> IFERROR(Table1[[#This Row],[GP 2019]]/Table1[[#This Row],[Total Assets 2019]], "x")</f>
        <v>x</v>
      </c>
      <c r="AW733" s="3">
        <f xml:space="preserve"> IFERROR(Table1[[#This Row],[GP 2020]]/Table1[[#This Row],[Total Assets 2020]], "x")</f>
        <v>0.24083769633507851</v>
      </c>
      <c r="AX733" s="3">
        <f xml:space="preserve"> IFERROR(Table1[[#This Row],[GP 2021]]/Table1[[#This Row],[Total Assets 2021]], "x")</f>
        <v>0.61720067453625638</v>
      </c>
      <c r="AY733" s="3">
        <f xml:space="preserve"> IFERROR(Table1[[#This Row],[GP TTM]]/Table1[[#This Row],[Total Assets TTM]], "x")</f>
        <v>0.84677419354838712</v>
      </c>
      <c r="BA733" s="3" t="str">
        <f xml:space="preserve"> IFERROR(ABS(Table1[[#This Row],[ROA 2013]]-Table1[[#This Row],[ROA 2012]]), "x")</f>
        <v>x</v>
      </c>
      <c r="BB733" s="3" t="str">
        <f xml:space="preserve"> IFERROR(ABS(Table1[[#This Row],[ROA 2014]]-Table1[[#This Row],[ROA 2013]]), "x")</f>
        <v>x</v>
      </c>
      <c r="BC733" s="3" t="str">
        <f xml:space="preserve"> IFERROR(ABS(Table1[[#This Row],[ROA 2015]]-Table1[[#This Row],[ROA 2014]]), "x")</f>
        <v>x</v>
      </c>
      <c r="BD733" s="3" t="str">
        <f xml:space="preserve"> IFERROR(ABS(Table1[[#This Row],[ROA 2016]]-Table1[[#This Row],[ROA 2015]]), "x")</f>
        <v>x</v>
      </c>
      <c r="BE733" s="3" t="str">
        <f xml:space="preserve"> IFERROR(ABS(Table1[[#This Row],[ROA 2017]]-Table1[[#This Row],[ROA 2016]]), "x")</f>
        <v>x</v>
      </c>
      <c r="BF733" s="3" t="str">
        <f xml:space="preserve"> IFERROR(ABS(Table1[[#This Row],[ROA 2018]]-Table1[[#This Row],[ROA 2017]]), "x")</f>
        <v>x</v>
      </c>
      <c r="BG733" s="3" t="str">
        <f xml:space="preserve"> IFERROR(ABS(Table1[[#This Row],[ROA 2019]]-Table1[[#This Row],[ROA 2018]]), "x")</f>
        <v>x</v>
      </c>
      <c r="BH733" s="3" t="str">
        <f xml:space="preserve"> IFERROR(ABS(Table1[[#This Row],[ROA 2020]]-Table1[[#This Row],[ROA 2019]]), "x")</f>
        <v>x</v>
      </c>
      <c r="BI733" s="3">
        <f xml:space="preserve"> IFERROR(ABS(Table1[[#This Row],[ROA 2021]]-Table1[[#This Row],[ROA 2020]]), "x")</f>
        <v>0.37636297820117787</v>
      </c>
      <c r="BJ733" s="3">
        <f xml:space="preserve"> IFERROR(AVERAGE(Table1[[#This Row],[ROA 2013-2012]:[ROA 2021-2020]]), "x")</f>
        <v>0.37636297820117787</v>
      </c>
      <c r="BK733" s="3">
        <f>IFERROR(AVERAGE(Table1[[#This Row],[ROA 2012]:[ROA 2021]]), "x")</f>
        <v>0.28601279029044496</v>
      </c>
      <c r="BN733" s="1">
        <f>SUM(Table1[[#This Row],[B/M Rank]:[ROA Rank]])</f>
        <v>0</v>
      </c>
    </row>
    <row r="734" spans="1:66" x14ac:dyDescent="0.25">
      <c r="A734" s="1" t="s">
        <v>3939</v>
      </c>
      <c r="B734" s="1" t="s">
        <v>1649</v>
      </c>
      <c r="C734" s="1" t="s">
        <v>1499</v>
      </c>
      <c r="D734" s="1" t="s">
        <v>440</v>
      </c>
      <c r="E734" s="1" t="s">
        <v>108</v>
      </c>
      <c r="F734" s="1">
        <v>12.4</v>
      </c>
      <c r="G734" s="19"/>
      <c r="H734" s="19"/>
      <c r="I734" s="19"/>
      <c r="J734" s="19"/>
      <c r="K734" s="1"/>
      <c r="L734" s="19"/>
      <c r="M734" s="1">
        <v>2012</v>
      </c>
      <c r="N734" s="1">
        <v>1.1000000000000001</v>
      </c>
      <c r="O734" s="1">
        <v>1.1000000000000001</v>
      </c>
      <c r="P734" s="1">
        <v>2.6</v>
      </c>
      <c r="Q734" s="1">
        <v>0.8</v>
      </c>
      <c r="R734" s="1">
        <v>0.6</v>
      </c>
      <c r="S734" s="1">
        <v>0.6</v>
      </c>
      <c r="T734" s="1">
        <v>0.7</v>
      </c>
      <c r="U734" s="1">
        <v>1.5</v>
      </c>
      <c r="V734" s="1">
        <v>-1.3</v>
      </c>
      <c r="W734" s="1">
        <v>-1.1000000000000001</v>
      </c>
      <c r="X734" s="1">
        <v>-0.1</v>
      </c>
      <c r="Z734" s="3">
        <f xml:space="preserve"> IFERROR(AVEDEV(Table1[[#This Row],[GP 2012]:[GP 2021]]) / Table1[[#This Row],[Avg GP]], "x")</f>
        <v>1.1636363636363638</v>
      </c>
      <c r="AA734" s="2">
        <f xml:space="preserve"> IFERROR(AVERAGE(Table1[[#This Row],[GP 2012]:[GP 2021]]), "x")</f>
        <v>0.65999999999999992</v>
      </c>
      <c r="AB734" s="11">
        <f>Table1[Equity]/Table1[Market Capital]</f>
        <v>-0.97580645161290314</v>
      </c>
      <c r="AC734" s="1">
        <v>3.8</v>
      </c>
      <c r="AD734" s="1">
        <v>4.5</v>
      </c>
      <c r="AE734" s="1">
        <v>10.9</v>
      </c>
      <c r="AF734" s="1">
        <v>8.5</v>
      </c>
      <c r="AG734" s="1">
        <v>7.6</v>
      </c>
      <c r="AH734" s="1">
        <v>7.1</v>
      </c>
      <c r="AI734" s="1">
        <v>11.4</v>
      </c>
      <c r="AJ734" s="1">
        <v>15.6</v>
      </c>
      <c r="AK734" s="1">
        <v>5.6</v>
      </c>
      <c r="AL734" s="1">
        <v>26.1</v>
      </c>
      <c r="AM734" s="1">
        <v>28</v>
      </c>
      <c r="AN734" s="1">
        <v>-12.1</v>
      </c>
      <c r="AO734" s="3">
        <f xml:space="preserve"> IFERROR(Table1[[#This Row],[GP 2012]]/Table1[[#This Row],[Total Assets 2012]], "x")</f>
        <v>0.28947368421052633</v>
      </c>
      <c r="AP734" s="3">
        <f xml:space="preserve"> IFERROR(Table1[[#This Row],[GP 2013]]/Table1[[#This Row],[Total Assets 2013]], "x")</f>
        <v>0.24444444444444446</v>
      </c>
      <c r="AQ734" s="3">
        <f xml:space="preserve"> IFERROR(Table1[[#This Row],[GP 2014]]/Table1[[#This Row],[Total Assets 2014]], "x")</f>
        <v>0.23853211009174313</v>
      </c>
      <c r="AR734" s="3">
        <f xml:space="preserve"> IFERROR(Table1[[#This Row],[GP 2015]]/Table1[[#This Row],[Total Assets 2015]], "x")</f>
        <v>9.4117647058823528E-2</v>
      </c>
      <c r="AS734" s="3">
        <f xml:space="preserve"> IFERROR(Table1[[#This Row],[GP 2016]]/Table1[[#This Row],[Total Assets 2016]], "x")</f>
        <v>7.8947368421052627E-2</v>
      </c>
      <c r="AT734" s="3">
        <f xml:space="preserve"> IFERROR(Table1[[#This Row],[GP 2017]]/Table1[[#This Row],[Total Assets 2017]], "x")</f>
        <v>8.4507042253521125E-2</v>
      </c>
      <c r="AU734" s="3">
        <f xml:space="preserve"> IFERROR(Table1[[#This Row],[GP 2018]]/Table1[[#This Row],[Total Assets 2018]], "x")</f>
        <v>6.1403508771929821E-2</v>
      </c>
      <c r="AV734" s="3">
        <f xml:space="preserve"> IFERROR(Table1[[#This Row],[GP 2019]]/Table1[[#This Row],[Total Assets 2019]], "x")</f>
        <v>9.6153846153846159E-2</v>
      </c>
      <c r="AW734" s="3">
        <f xml:space="preserve"> IFERROR(Table1[[#This Row],[GP 2020]]/Table1[[#This Row],[Total Assets 2020]], "x")</f>
        <v>-0.23214285714285718</v>
      </c>
      <c r="AX734" s="3">
        <f xml:space="preserve"> IFERROR(Table1[[#This Row],[GP 2021]]/Table1[[#This Row],[Total Assets 2021]], "x")</f>
        <v>-4.2145593869731802E-2</v>
      </c>
      <c r="AY734" s="3">
        <f xml:space="preserve"> IFERROR(Table1[[#This Row],[GP TTM]]/Table1[[#This Row],[Total Assets TTM]], "x")</f>
        <v>-3.5714285714285718E-3</v>
      </c>
      <c r="BA734" s="3">
        <f xml:space="preserve"> IFERROR(ABS(Table1[[#This Row],[ROA 2013]]-Table1[[#This Row],[ROA 2012]]), "x")</f>
        <v>4.5029239766081863E-2</v>
      </c>
      <c r="BB734" s="3">
        <f xml:space="preserve"> IFERROR(ABS(Table1[[#This Row],[ROA 2014]]-Table1[[#This Row],[ROA 2013]]), "x")</f>
        <v>5.9123343527013317E-3</v>
      </c>
      <c r="BC734" s="3">
        <f xml:space="preserve"> IFERROR(ABS(Table1[[#This Row],[ROA 2015]]-Table1[[#This Row],[ROA 2014]]), "x")</f>
        <v>0.1444144630329196</v>
      </c>
      <c r="BD734" s="3">
        <f xml:space="preserve"> IFERROR(ABS(Table1[[#This Row],[ROA 2016]]-Table1[[#This Row],[ROA 2015]]), "x")</f>
        <v>1.5170278637770901E-2</v>
      </c>
      <c r="BE734" s="3">
        <f xml:space="preserve"> IFERROR(ABS(Table1[[#This Row],[ROA 2017]]-Table1[[#This Row],[ROA 2016]]), "x")</f>
        <v>5.559673832468498E-3</v>
      </c>
      <c r="BF734" s="3">
        <f xml:space="preserve"> IFERROR(ABS(Table1[[#This Row],[ROA 2018]]-Table1[[#This Row],[ROA 2017]]), "x")</f>
        <v>2.3103533481591304E-2</v>
      </c>
      <c r="BG734" s="3">
        <f xml:space="preserve"> IFERROR(ABS(Table1[[#This Row],[ROA 2019]]-Table1[[#This Row],[ROA 2018]]), "x")</f>
        <v>3.4750337381916338E-2</v>
      </c>
      <c r="BH734" s="3">
        <f xml:space="preserve"> IFERROR(ABS(Table1[[#This Row],[ROA 2020]]-Table1[[#This Row],[ROA 2019]]), "x")</f>
        <v>0.32829670329670335</v>
      </c>
      <c r="BI734" s="3">
        <f xml:space="preserve"> IFERROR(ABS(Table1[[#This Row],[ROA 2021]]-Table1[[#This Row],[ROA 2020]]), "x")</f>
        <v>0.18999726327312538</v>
      </c>
      <c r="BJ734" s="3">
        <f xml:space="preserve"> IFERROR(AVERAGE(Table1[[#This Row],[ROA 2013-2012]:[ROA 2021-2020]]), "x")</f>
        <v>8.8025980783919835E-2</v>
      </c>
      <c r="BK734" s="3">
        <f>IFERROR(AVERAGE(Table1[[#This Row],[ROA 2012]:[ROA 2021]]), "x")</f>
        <v>9.1329120039329831E-2</v>
      </c>
      <c r="BN734" s="1">
        <f>SUM(Table1[[#This Row],[B/M Rank]:[ROA Rank]])</f>
        <v>0</v>
      </c>
    </row>
    <row r="735" spans="1:66" x14ac:dyDescent="0.25">
      <c r="A735" s="1" t="s">
        <v>3571</v>
      </c>
      <c r="B735" s="1" t="s">
        <v>1345</v>
      </c>
      <c r="C735" s="1" t="s">
        <v>4417</v>
      </c>
      <c r="D735" s="1" t="s">
        <v>268</v>
      </c>
      <c r="E735" s="1" t="s">
        <v>108</v>
      </c>
      <c r="F735" s="1">
        <v>12.41</v>
      </c>
      <c r="G735" s="19"/>
      <c r="H735" s="19"/>
      <c r="I735" s="19"/>
      <c r="J735" s="19"/>
      <c r="K735" s="1"/>
      <c r="L735" s="19"/>
      <c r="M735" s="1">
        <v>2012</v>
      </c>
      <c r="N735" s="1" t="s">
        <v>4368</v>
      </c>
      <c r="O735" s="1" t="s">
        <v>4368</v>
      </c>
      <c r="P735" s="1" t="s">
        <v>4368</v>
      </c>
      <c r="Q735" s="1" t="s">
        <v>4368</v>
      </c>
      <c r="R735" s="1" t="s">
        <v>4368</v>
      </c>
      <c r="S735" s="1" t="s">
        <v>4368</v>
      </c>
      <c r="T735" s="1" t="s">
        <v>4368</v>
      </c>
      <c r="U735" s="1" t="s">
        <v>4368</v>
      </c>
      <c r="V735" s="1" t="s">
        <v>4368</v>
      </c>
      <c r="W735" s="1" t="s">
        <v>4368</v>
      </c>
      <c r="X735" s="1" t="s">
        <v>4368</v>
      </c>
      <c r="Z735" s="3" t="str">
        <f xml:space="preserve"> IFERROR(AVEDEV(Table1[[#This Row],[GP 2012]:[GP 2021]]) / Table1[[#This Row],[Avg GP]], "x")</f>
        <v>x</v>
      </c>
      <c r="AA735" s="2" t="str">
        <f xml:space="preserve"> IFERROR(AVERAGE(Table1[[#This Row],[GP 2012]:[GP 2021]]), "x")</f>
        <v>x</v>
      </c>
      <c r="AB735" s="11">
        <f>Table1[Equity]/Table1[Market Capital]</f>
        <v>0.17727639000805803</v>
      </c>
      <c r="AC735" s="1">
        <v>0.8</v>
      </c>
      <c r="AD735" s="1">
        <v>0.1</v>
      </c>
      <c r="AE735" s="1">
        <v>0.3</v>
      </c>
      <c r="AF735" s="1">
        <v>0.2</v>
      </c>
      <c r="AG735" s="1">
        <v>0.4</v>
      </c>
      <c r="AH735" s="1">
        <v>0.3</v>
      </c>
      <c r="AI735" s="1">
        <v>0.6</v>
      </c>
      <c r="AJ735" s="1">
        <v>0.3</v>
      </c>
      <c r="AK735" s="1">
        <v>1.4</v>
      </c>
      <c r="AL735" s="1">
        <v>1.9</v>
      </c>
      <c r="AM735" s="1">
        <v>2.2999999999999998</v>
      </c>
      <c r="AN735" s="1">
        <v>2.2000000000000002</v>
      </c>
      <c r="AO735" s="3" t="str">
        <f xml:space="preserve"> IFERROR(Table1[[#This Row],[GP 2012]]/Table1[[#This Row],[Total Assets 2012]], "x")</f>
        <v>x</v>
      </c>
      <c r="AP735" s="3" t="str">
        <f xml:space="preserve"> IFERROR(Table1[[#This Row],[GP 2013]]/Table1[[#This Row],[Total Assets 2013]], "x")</f>
        <v>x</v>
      </c>
      <c r="AQ735" s="3" t="str">
        <f xml:space="preserve"> IFERROR(Table1[[#This Row],[GP 2014]]/Table1[[#This Row],[Total Assets 2014]], "x")</f>
        <v>x</v>
      </c>
      <c r="AR735" s="3" t="str">
        <f xml:space="preserve"> IFERROR(Table1[[#This Row],[GP 2015]]/Table1[[#This Row],[Total Assets 2015]], "x")</f>
        <v>x</v>
      </c>
      <c r="AS735" s="3" t="str">
        <f xml:space="preserve"> IFERROR(Table1[[#This Row],[GP 2016]]/Table1[[#This Row],[Total Assets 2016]], "x")</f>
        <v>x</v>
      </c>
      <c r="AT735" s="3" t="str">
        <f xml:space="preserve"> IFERROR(Table1[[#This Row],[GP 2017]]/Table1[[#This Row],[Total Assets 2017]], "x")</f>
        <v>x</v>
      </c>
      <c r="AU735" s="3" t="str">
        <f xml:space="preserve"> IFERROR(Table1[[#This Row],[GP 2018]]/Table1[[#This Row],[Total Assets 2018]], "x")</f>
        <v>x</v>
      </c>
      <c r="AV735" s="3" t="str">
        <f xml:space="preserve"> IFERROR(Table1[[#This Row],[GP 2019]]/Table1[[#This Row],[Total Assets 2019]], "x")</f>
        <v>x</v>
      </c>
      <c r="AW735" s="3" t="str">
        <f xml:space="preserve"> IFERROR(Table1[[#This Row],[GP 2020]]/Table1[[#This Row],[Total Assets 2020]], "x")</f>
        <v>x</v>
      </c>
      <c r="AX735" s="3" t="str">
        <f xml:space="preserve"> IFERROR(Table1[[#This Row],[GP 2021]]/Table1[[#This Row],[Total Assets 2021]], "x")</f>
        <v>x</v>
      </c>
      <c r="AY735" s="3" t="str">
        <f xml:space="preserve"> IFERROR(Table1[[#This Row],[GP TTM]]/Table1[[#This Row],[Total Assets TTM]], "x")</f>
        <v>x</v>
      </c>
      <c r="BA735" s="3" t="str">
        <f xml:space="preserve"> IFERROR(ABS(Table1[[#This Row],[ROA 2013]]-Table1[[#This Row],[ROA 2012]]), "x")</f>
        <v>x</v>
      </c>
      <c r="BB735" s="3" t="str">
        <f xml:space="preserve"> IFERROR(ABS(Table1[[#This Row],[ROA 2014]]-Table1[[#This Row],[ROA 2013]]), "x")</f>
        <v>x</v>
      </c>
      <c r="BC735" s="3" t="str">
        <f xml:space="preserve"> IFERROR(ABS(Table1[[#This Row],[ROA 2015]]-Table1[[#This Row],[ROA 2014]]), "x")</f>
        <v>x</v>
      </c>
      <c r="BD735" s="3" t="str">
        <f xml:space="preserve"> IFERROR(ABS(Table1[[#This Row],[ROA 2016]]-Table1[[#This Row],[ROA 2015]]), "x")</f>
        <v>x</v>
      </c>
      <c r="BE735" s="3" t="str">
        <f xml:space="preserve"> IFERROR(ABS(Table1[[#This Row],[ROA 2017]]-Table1[[#This Row],[ROA 2016]]), "x")</f>
        <v>x</v>
      </c>
      <c r="BF735" s="3" t="str">
        <f xml:space="preserve"> IFERROR(ABS(Table1[[#This Row],[ROA 2018]]-Table1[[#This Row],[ROA 2017]]), "x")</f>
        <v>x</v>
      </c>
      <c r="BG735" s="3" t="str">
        <f xml:space="preserve"> IFERROR(ABS(Table1[[#This Row],[ROA 2019]]-Table1[[#This Row],[ROA 2018]]), "x")</f>
        <v>x</v>
      </c>
      <c r="BH735" s="3" t="str">
        <f xml:space="preserve"> IFERROR(ABS(Table1[[#This Row],[ROA 2020]]-Table1[[#This Row],[ROA 2019]]), "x")</f>
        <v>x</v>
      </c>
      <c r="BI735" s="3" t="str">
        <f xml:space="preserve"> IFERROR(ABS(Table1[[#This Row],[ROA 2021]]-Table1[[#This Row],[ROA 2020]]), "x")</f>
        <v>x</v>
      </c>
      <c r="BJ735" s="3" t="str">
        <f xml:space="preserve"> IFERROR(AVERAGE(Table1[[#This Row],[ROA 2013-2012]:[ROA 2021-2020]]), "x")</f>
        <v>x</v>
      </c>
      <c r="BK735" s="3" t="str">
        <f>IFERROR(AVERAGE(Table1[[#This Row],[ROA 2012]:[ROA 2021]]), "x")</f>
        <v>x</v>
      </c>
      <c r="BN735" s="1">
        <f>SUM(Table1[[#This Row],[B/M Rank]:[ROA Rank]])</f>
        <v>0</v>
      </c>
    </row>
    <row r="736" spans="1:66" x14ac:dyDescent="0.25">
      <c r="A736" s="1" t="s">
        <v>3551</v>
      </c>
      <c r="B736" s="1" t="s">
        <v>1328</v>
      </c>
      <c r="C736" s="1" t="s">
        <v>4417</v>
      </c>
      <c r="D736" s="1" t="s">
        <v>268</v>
      </c>
      <c r="E736" s="1" t="s">
        <v>108</v>
      </c>
      <c r="F736" s="1">
        <v>12.47</v>
      </c>
      <c r="G736" s="19"/>
      <c r="H736" s="19"/>
      <c r="I736" s="19"/>
      <c r="J736" s="19"/>
      <c r="K736" s="1"/>
      <c r="L736" s="19"/>
      <c r="M736" s="1">
        <v>2020</v>
      </c>
      <c r="V736" s="1" t="s">
        <v>4368</v>
      </c>
      <c r="W736" s="1">
        <v>-5.3</v>
      </c>
      <c r="X736" s="1">
        <v>-0.7</v>
      </c>
      <c r="Z736" s="3">
        <f xml:space="preserve"> IFERROR(AVEDEV(Table1[[#This Row],[GP 2012]:[GP 2021]]) / Table1[[#This Row],[Avg GP]], "x")</f>
        <v>0</v>
      </c>
      <c r="AA736" s="2">
        <f xml:space="preserve"> IFERROR(AVERAGE(Table1[[#This Row],[GP 2012]:[GP 2021]]), "x")</f>
        <v>-5.3</v>
      </c>
      <c r="AB736" s="11">
        <f>Table1[Equity]/Table1[Market Capital]</f>
        <v>0.11226944667201282</v>
      </c>
      <c r="AK736" s="1">
        <v>1.3</v>
      </c>
      <c r="AL736" s="1">
        <v>1.9</v>
      </c>
      <c r="AM736" s="1">
        <v>1.5</v>
      </c>
      <c r="AN736" s="1">
        <v>1.4</v>
      </c>
      <c r="AO736" s="3" t="str">
        <f xml:space="preserve"> IFERROR(Table1[[#This Row],[GP 2012]]/Table1[[#This Row],[Total Assets 2012]], "x")</f>
        <v>x</v>
      </c>
      <c r="AP736" s="3" t="str">
        <f xml:space="preserve"> IFERROR(Table1[[#This Row],[GP 2013]]/Table1[[#This Row],[Total Assets 2013]], "x")</f>
        <v>x</v>
      </c>
      <c r="AQ736" s="3" t="str">
        <f xml:space="preserve"> IFERROR(Table1[[#This Row],[GP 2014]]/Table1[[#This Row],[Total Assets 2014]], "x")</f>
        <v>x</v>
      </c>
      <c r="AR736" s="3" t="str">
        <f xml:space="preserve"> IFERROR(Table1[[#This Row],[GP 2015]]/Table1[[#This Row],[Total Assets 2015]], "x")</f>
        <v>x</v>
      </c>
      <c r="AS736" s="3" t="str">
        <f xml:space="preserve"> IFERROR(Table1[[#This Row],[GP 2016]]/Table1[[#This Row],[Total Assets 2016]], "x")</f>
        <v>x</v>
      </c>
      <c r="AT736" s="3" t="str">
        <f xml:space="preserve"> IFERROR(Table1[[#This Row],[GP 2017]]/Table1[[#This Row],[Total Assets 2017]], "x")</f>
        <v>x</v>
      </c>
      <c r="AU736" s="3" t="str">
        <f xml:space="preserve"> IFERROR(Table1[[#This Row],[GP 2018]]/Table1[[#This Row],[Total Assets 2018]], "x")</f>
        <v>x</v>
      </c>
      <c r="AV736" s="3" t="str">
        <f xml:space="preserve"> IFERROR(Table1[[#This Row],[GP 2019]]/Table1[[#This Row],[Total Assets 2019]], "x")</f>
        <v>x</v>
      </c>
      <c r="AW736" s="3" t="str">
        <f xml:space="preserve"> IFERROR(Table1[[#This Row],[GP 2020]]/Table1[[#This Row],[Total Assets 2020]], "x")</f>
        <v>x</v>
      </c>
      <c r="AX736" s="3">
        <f xml:space="preserve"> IFERROR(Table1[[#This Row],[GP 2021]]/Table1[[#This Row],[Total Assets 2021]], "x")</f>
        <v>-2.7894736842105265</v>
      </c>
      <c r="AY736" s="3">
        <f xml:space="preserve"> IFERROR(Table1[[#This Row],[GP TTM]]/Table1[[#This Row],[Total Assets TTM]], "x")</f>
        <v>-0.46666666666666662</v>
      </c>
      <c r="BA736" s="3" t="str">
        <f xml:space="preserve"> IFERROR(ABS(Table1[[#This Row],[ROA 2013]]-Table1[[#This Row],[ROA 2012]]), "x")</f>
        <v>x</v>
      </c>
      <c r="BB736" s="3" t="str">
        <f xml:space="preserve"> IFERROR(ABS(Table1[[#This Row],[ROA 2014]]-Table1[[#This Row],[ROA 2013]]), "x")</f>
        <v>x</v>
      </c>
      <c r="BC736" s="3" t="str">
        <f xml:space="preserve"> IFERROR(ABS(Table1[[#This Row],[ROA 2015]]-Table1[[#This Row],[ROA 2014]]), "x")</f>
        <v>x</v>
      </c>
      <c r="BD736" s="3" t="str">
        <f xml:space="preserve"> IFERROR(ABS(Table1[[#This Row],[ROA 2016]]-Table1[[#This Row],[ROA 2015]]), "x")</f>
        <v>x</v>
      </c>
      <c r="BE736" s="3" t="str">
        <f xml:space="preserve"> IFERROR(ABS(Table1[[#This Row],[ROA 2017]]-Table1[[#This Row],[ROA 2016]]), "x")</f>
        <v>x</v>
      </c>
      <c r="BF736" s="3" t="str">
        <f xml:space="preserve"> IFERROR(ABS(Table1[[#This Row],[ROA 2018]]-Table1[[#This Row],[ROA 2017]]), "x")</f>
        <v>x</v>
      </c>
      <c r="BG736" s="3" t="str">
        <f xml:space="preserve"> IFERROR(ABS(Table1[[#This Row],[ROA 2019]]-Table1[[#This Row],[ROA 2018]]), "x")</f>
        <v>x</v>
      </c>
      <c r="BH736" s="3" t="str">
        <f xml:space="preserve"> IFERROR(ABS(Table1[[#This Row],[ROA 2020]]-Table1[[#This Row],[ROA 2019]]), "x")</f>
        <v>x</v>
      </c>
      <c r="BI736" s="3" t="str">
        <f xml:space="preserve"> IFERROR(ABS(Table1[[#This Row],[ROA 2021]]-Table1[[#This Row],[ROA 2020]]), "x")</f>
        <v>x</v>
      </c>
      <c r="BJ736" s="3" t="str">
        <f xml:space="preserve"> IFERROR(AVERAGE(Table1[[#This Row],[ROA 2013-2012]:[ROA 2021-2020]]), "x")</f>
        <v>x</v>
      </c>
      <c r="BK736" s="3">
        <f>IFERROR(AVERAGE(Table1[[#This Row],[ROA 2012]:[ROA 2021]]), "x")</f>
        <v>-2.7894736842105265</v>
      </c>
      <c r="BN736" s="1">
        <f>SUM(Table1[[#This Row],[B/M Rank]:[ROA Rank]])</f>
        <v>0</v>
      </c>
    </row>
    <row r="737" spans="1:66" x14ac:dyDescent="0.25">
      <c r="A737" s="1" t="s">
        <v>3306</v>
      </c>
      <c r="B737" s="1" t="s">
        <v>4608</v>
      </c>
      <c r="C737" s="1" t="s">
        <v>4417</v>
      </c>
      <c r="D737" s="1" t="s">
        <v>268</v>
      </c>
      <c r="E737" s="1" t="s">
        <v>108</v>
      </c>
      <c r="F737" s="1">
        <v>12.49</v>
      </c>
      <c r="G737" s="19"/>
      <c r="H737" s="19"/>
      <c r="I737" s="19"/>
      <c r="J737" s="19"/>
      <c r="K737" s="1"/>
      <c r="L737" s="19"/>
      <c r="M737" s="1">
        <v>2012</v>
      </c>
      <c r="N737" s="1" t="s">
        <v>4368</v>
      </c>
      <c r="O737" s="1" t="s">
        <v>4368</v>
      </c>
      <c r="P737" s="1" t="s">
        <v>4368</v>
      </c>
      <c r="Q737" s="1" t="s">
        <v>4368</v>
      </c>
      <c r="R737" s="1" t="s">
        <v>4368</v>
      </c>
      <c r="S737" s="1" t="s">
        <v>4368</v>
      </c>
      <c r="T737" s="1" t="s">
        <v>4368</v>
      </c>
      <c r="U737" s="1" t="s">
        <v>4368</v>
      </c>
      <c r="V737" s="1" t="s">
        <v>4368</v>
      </c>
      <c r="W737" s="1" t="s">
        <v>4368</v>
      </c>
      <c r="X737" s="1" t="s">
        <v>4368</v>
      </c>
      <c r="Z737" s="3" t="str">
        <f xml:space="preserve"> IFERROR(AVEDEV(Table1[[#This Row],[GP 2012]:[GP 2021]]) / Table1[[#This Row],[Avg GP]], "x")</f>
        <v>x</v>
      </c>
      <c r="AA737" s="2" t="str">
        <f xml:space="preserve"> IFERROR(AVERAGE(Table1[[#This Row],[GP 2012]:[GP 2021]]), "x")</f>
        <v>x</v>
      </c>
      <c r="AB737" s="11">
        <f>Table1[Equity]/Table1[Market Capital]</f>
        <v>0.99279423538831069</v>
      </c>
      <c r="AC737" s="1">
        <v>1.2</v>
      </c>
      <c r="AD737" s="1">
        <v>1.5</v>
      </c>
      <c r="AE737" s="1">
        <v>6.3</v>
      </c>
      <c r="AF737" s="1">
        <v>8.6</v>
      </c>
      <c r="AG737" s="1">
        <v>7.1</v>
      </c>
      <c r="AH737" s="1">
        <v>6.8</v>
      </c>
      <c r="AI737" s="1">
        <v>3.5</v>
      </c>
      <c r="AJ737" s="1">
        <v>3.7</v>
      </c>
      <c r="AK737" s="1">
        <v>3.8</v>
      </c>
      <c r="AL737" s="1">
        <v>11.5</v>
      </c>
      <c r="AM737" s="1">
        <v>13</v>
      </c>
      <c r="AN737" s="1">
        <v>12.4</v>
      </c>
      <c r="AO737" s="3" t="str">
        <f xml:space="preserve"> IFERROR(Table1[[#This Row],[GP 2012]]/Table1[[#This Row],[Total Assets 2012]], "x")</f>
        <v>x</v>
      </c>
      <c r="AP737" s="3" t="str">
        <f xml:space="preserve"> IFERROR(Table1[[#This Row],[GP 2013]]/Table1[[#This Row],[Total Assets 2013]], "x")</f>
        <v>x</v>
      </c>
      <c r="AQ737" s="3" t="str">
        <f xml:space="preserve"> IFERROR(Table1[[#This Row],[GP 2014]]/Table1[[#This Row],[Total Assets 2014]], "x")</f>
        <v>x</v>
      </c>
      <c r="AR737" s="3" t="str">
        <f xml:space="preserve"> IFERROR(Table1[[#This Row],[GP 2015]]/Table1[[#This Row],[Total Assets 2015]], "x")</f>
        <v>x</v>
      </c>
      <c r="AS737" s="3" t="str">
        <f xml:space="preserve"> IFERROR(Table1[[#This Row],[GP 2016]]/Table1[[#This Row],[Total Assets 2016]], "x")</f>
        <v>x</v>
      </c>
      <c r="AT737" s="3" t="str">
        <f xml:space="preserve"> IFERROR(Table1[[#This Row],[GP 2017]]/Table1[[#This Row],[Total Assets 2017]], "x")</f>
        <v>x</v>
      </c>
      <c r="AU737" s="3" t="str">
        <f xml:space="preserve"> IFERROR(Table1[[#This Row],[GP 2018]]/Table1[[#This Row],[Total Assets 2018]], "x")</f>
        <v>x</v>
      </c>
      <c r="AV737" s="3" t="str">
        <f xml:space="preserve"> IFERROR(Table1[[#This Row],[GP 2019]]/Table1[[#This Row],[Total Assets 2019]], "x")</f>
        <v>x</v>
      </c>
      <c r="AW737" s="3" t="str">
        <f xml:space="preserve"> IFERROR(Table1[[#This Row],[GP 2020]]/Table1[[#This Row],[Total Assets 2020]], "x")</f>
        <v>x</v>
      </c>
      <c r="AX737" s="3" t="str">
        <f xml:space="preserve"> IFERROR(Table1[[#This Row],[GP 2021]]/Table1[[#This Row],[Total Assets 2021]], "x")</f>
        <v>x</v>
      </c>
      <c r="AY737" s="3" t="str">
        <f xml:space="preserve"> IFERROR(Table1[[#This Row],[GP TTM]]/Table1[[#This Row],[Total Assets TTM]], "x")</f>
        <v>x</v>
      </c>
      <c r="BA737" s="3" t="str">
        <f xml:space="preserve"> IFERROR(ABS(Table1[[#This Row],[ROA 2013]]-Table1[[#This Row],[ROA 2012]]), "x")</f>
        <v>x</v>
      </c>
      <c r="BB737" s="3" t="str">
        <f xml:space="preserve"> IFERROR(ABS(Table1[[#This Row],[ROA 2014]]-Table1[[#This Row],[ROA 2013]]), "x")</f>
        <v>x</v>
      </c>
      <c r="BC737" s="3" t="str">
        <f xml:space="preserve"> IFERROR(ABS(Table1[[#This Row],[ROA 2015]]-Table1[[#This Row],[ROA 2014]]), "x")</f>
        <v>x</v>
      </c>
      <c r="BD737" s="3" t="str">
        <f xml:space="preserve"> IFERROR(ABS(Table1[[#This Row],[ROA 2016]]-Table1[[#This Row],[ROA 2015]]), "x")</f>
        <v>x</v>
      </c>
      <c r="BE737" s="3" t="str">
        <f xml:space="preserve"> IFERROR(ABS(Table1[[#This Row],[ROA 2017]]-Table1[[#This Row],[ROA 2016]]), "x")</f>
        <v>x</v>
      </c>
      <c r="BF737" s="3" t="str">
        <f xml:space="preserve"> IFERROR(ABS(Table1[[#This Row],[ROA 2018]]-Table1[[#This Row],[ROA 2017]]), "x")</f>
        <v>x</v>
      </c>
      <c r="BG737" s="3" t="str">
        <f xml:space="preserve"> IFERROR(ABS(Table1[[#This Row],[ROA 2019]]-Table1[[#This Row],[ROA 2018]]), "x")</f>
        <v>x</v>
      </c>
      <c r="BH737" s="3" t="str">
        <f xml:space="preserve"> IFERROR(ABS(Table1[[#This Row],[ROA 2020]]-Table1[[#This Row],[ROA 2019]]), "x")</f>
        <v>x</v>
      </c>
      <c r="BI737" s="3" t="str">
        <f xml:space="preserve"> IFERROR(ABS(Table1[[#This Row],[ROA 2021]]-Table1[[#This Row],[ROA 2020]]), "x")</f>
        <v>x</v>
      </c>
      <c r="BJ737" s="3" t="str">
        <f xml:space="preserve"> IFERROR(AVERAGE(Table1[[#This Row],[ROA 2013-2012]:[ROA 2021-2020]]), "x")</f>
        <v>x</v>
      </c>
      <c r="BK737" s="3" t="str">
        <f>IFERROR(AVERAGE(Table1[[#This Row],[ROA 2012]:[ROA 2021]]), "x")</f>
        <v>x</v>
      </c>
      <c r="BN737" s="1">
        <f>SUM(Table1[[#This Row],[B/M Rank]:[ROA Rank]])</f>
        <v>0</v>
      </c>
    </row>
    <row r="738" spans="1:66" x14ac:dyDescent="0.25">
      <c r="A738" s="1" t="s">
        <v>2130</v>
      </c>
      <c r="B738" s="1" t="s">
        <v>179</v>
      </c>
      <c r="C738" s="1" t="s">
        <v>166</v>
      </c>
      <c r="D738" s="1" t="s">
        <v>11</v>
      </c>
      <c r="E738" s="1" t="s">
        <v>108</v>
      </c>
      <c r="F738" s="1">
        <v>12.5</v>
      </c>
      <c r="G738" s="19"/>
      <c r="H738" s="19"/>
      <c r="I738" s="19"/>
      <c r="J738" s="19"/>
      <c r="K738" s="1"/>
      <c r="L738" s="19"/>
      <c r="M738" s="1">
        <v>2016</v>
      </c>
      <c r="Q738" s="1" t="s">
        <v>4368</v>
      </c>
      <c r="R738" s="1" t="s">
        <v>4368</v>
      </c>
      <c r="S738" s="1" t="s">
        <v>4368</v>
      </c>
      <c r="T738" s="1" t="s">
        <v>4368</v>
      </c>
      <c r="U738" s="1" t="s">
        <v>4368</v>
      </c>
      <c r="V738" s="1" t="s">
        <v>4368</v>
      </c>
      <c r="W738" s="1" t="s">
        <v>4368</v>
      </c>
      <c r="X738" s="1" t="s">
        <v>4368</v>
      </c>
      <c r="Z738" s="3" t="str">
        <f xml:space="preserve"> IFERROR(AVEDEV(Table1[[#This Row],[GP 2012]:[GP 2021]]) / Table1[[#This Row],[Avg GP]], "x")</f>
        <v>x</v>
      </c>
      <c r="AA738" s="2" t="str">
        <f xml:space="preserve"> IFERROR(AVERAGE(Table1[[#This Row],[GP 2012]:[GP 2021]]), "x")</f>
        <v>x</v>
      </c>
      <c r="AB738" s="11">
        <f>Table1[Equity]/Table1[Market Capital]</f>
        <v>-0.38400000000000001</v>
      </c>
      <c r="AF738" s="1">
        <v>1.8</v>
      </c>
      <c r="AG738" s="1">
        <v>0.7</v>
      </c>
      <c r="AH738" s="1">
        <v>1.5</v>
      </c>
      <c r="AI738" s="1">
        <v>1.6</v>
      </c>
      <c r="AJ738" s="1">
        <v>1.3</v>
      </c>
      <c r="AK738" s="1">
        <v>3.3</v>
      </c>
      <c r="AL738" s="1">
        <v>1.1000000000000001</v>
      </c>
      <c r="AM738" s="1">
        <v>3</v>
      </c>
      <c r="AN738" s="1">
        <v>-4.8</v>
      </c>
      <c r="AO738" s="3" t="str">
        <f xml:space="preserve"> IFERROR(Table1[[#This Row],[GP 2012]]/Table1[[#This Row],[Total Assets 2012]], "x")</f>
        <v>x</v>
      </c>
      <c r="AP738" s="3" t="str">
        <f xml:space="preserve"> IFERROR(Table1[[#This Row],[GP 2013]]/Table1[[#This Row],[Total Assets 2013]], "x")</f>
        <v>x</v>
      </c>
      <c r="AQ738" s="3" t="str">
        <f xml:space="preserve"> IFERROR(Table1[[#This Row],[GP 2014]]/Table1[[#This Row],[Total Assets 2014]], "x")</f>
        <v>x</v>
      </c>
      <c r="AR738" s="3" t="str">
        <f xml:space="preserve"> IFERROR(Table1[[#This Row],[GP 2015]]/Table1[[#This Row],[Total Assets 2015]], "x")</f>
        <v>x</v>
      </c>
      <c r="AS738" s="3" t="str">
        <f xml:space="preserve"> IFERROR(Table1[[#This Row],[GP 2016]]/Table1[[#This Row],[Total Assets 2016]], "x")</f>
        <v>x</v>
      </c>
      <c r="AT738" s="3" t="str">
        <f xml:space="preserve"> IFERROR(Table1[[#This Row],[GP 2017]]/Table1[[#This Row],[Total Assets 2017]], "x")</f>
        <v>x</v>
      </c>
      <c r="AU738" s="3" t="str">
        <f xml:space="preserve"> IFERROR(Table1[[#This Row],[GP 2018]]/Table1[[#This Row],[Total Assets 2018]], "x")</f>
        <v>x</v>
      </c>
      <c r="AV738" s="3" t="str">
        <f xml:space="preserve"> IFERROR(Table1[[#This Row],[GP 2019]]/Table1[[#This Row],[Total Assets 2019]], "x")</f>
        <v>x</v>
      </c>
      <c r="AW738" s="3" t="str">
        <f xml:space="preserve"> IFERROR(Table1[[#This Row],[GP 2020]]/Table1[[#This Row],[Total Assets 2020]], "x")</f>
        <v>x</v>
      </c>
      <c r="AX738" s="3" t="str">
        <f xml:space="preserve"> IFERROR(Table1[[#This Row],[GP 2021]]/Table1[[#This Row],[Total Assets 2021]], "x")</f>
        <v>x</v>
      </c>
      <c r="AY738" s="3" t="str">
        <f xml:space="preserve"> IFERROR(Table1[[#This Row],[GP TTM]]/Table1[[#This Row],[Total Assets TTM]], "x")</f>
        <v>x</v>
      </c>
      <c r="BA738" s="3" t="str">
        <f xml:space="preserve"> IFERROR(ABS(Table1[[#This Row],[ROA 2013]]-Table1[[#This Row],[ROA 2012]]), "x")</f>
        <v>x</v>
      </c>
      <c r="BB738" s="3" t="str">
        <f xml:space="preserve"> IFERROR(ABS(Table1[[#This Row],[ROA 2014]]-Table1[[#This Row],[ROA 2013]]), "x")</f>
        <v>x</v>
      </c>
      <c r="BC738" s="3" t="str">
        <f xml:space="preserve"> IFERROR(ABS(Table1[[#This Row],[ROA 2015]]-Table1[[#This Row],[ROA 2014]]), "x")</f>
        <v>x</v>
      </c>
      <c r="BD738" s="3" t="str">
        <f xml:space="preserve"> IFERROR(ABS(Table1[[#This Row],[ROA 2016]]-Table1[[#This Row],[ROA 2015]]), "x")</f>
        <v>x</v>
      </c>
      <c r="BE738" s="3" t="str">
        <f xml:space="preserve"> IFERROR(ABS(Table1[[#This Row],[ROA 2017]]-Table1[[#This Row],[ROA 2016]]), "x")</f>
        <v>x</v>
      </c>
      <c r="BF738" s="3" t="str">
        <f xml:space="preserve"> IFERROR(ABS(Table1[[#This Row],[ROA 2018]]-Table1[[#This Row],[ROA 2017]]), "x")</f>
        <v>x</v>
      </c>
      <c r="BG738" s="3" t="str">
        <f xml:space="preserve"> IFERROR(ABS(Table1[[#This Row],[ROA 2019]]-Table1[[#This Row],[ROA 2018]]), "x")</f>
        <v>x</v>
      </c>
      <c r="BH738" s="3" t="str">
        <f xml:space="preserve"> IFERROR(ABS(Table1[[#This Row],[ROA 2020]]-Table1[[#This Row],[ROA 2019]]), "x")</f>
        <v>x</v>
      </c>
      <c r="BI738" s="3" t="str">
        <f xml:space="preserve"> IFERROR(ABS(Table1[[#This Row],[ROA 2021]]-Table1[[#This Row],[ROA 2020]]), "x")</f>
        <v>x</v>
      </c>
      <c r="BJ738" s="3" t="str">
        <f xml:space="preserve"> IFERROR(AVERAGE(Table1[[#This Row],[ROA 2013-2012]:[ROA 2021-2020]]), "x")</f>
        <v>x</v>
      </c>
      <c r="BK738" s="3" t="str">
        <f>IFERROR(AVERAGE(Table1[[#This Row],[ROA 2012]:[ROA 2021]]), "x")</f>
        <v>x</v>
      </c>
      <c r="BN738" s="1">
        <f>SUM(Table1[[#This Row],[B/M Rank]:[ROA Rank]])</f>
        <v>0</v>
      </c>
    </row>
    <row r="739" spans="1:66" x14ac:dyDescent="0.25">
      <c r="A739" s="1" t="s">
        <v>4262</v>
      </c>
      <c r="B739" s="1" t="s">
        <v>1965</v>
      </c>
      <c r="C739" s="1" t="s">
        <v>1889</v>
      </c>
      <c r="D739" s="1" t="s">
        <v>330</v>
      </c>
      <c r="E739" s="1" t="s">
        <v>108</v>
      </c>
      <c r="F739" s="1">
        <v>12.51</v>
      </c>
      <c r="G739" s="19"/>
      <c r="H739" s="19"/>
      <c r="I739" s="19"/>
      <c r="J739" s="19"/>
      <c r="K739" s="1"/>
      <c r="L739" s="19"/>
      <c r="M739" s="1">
        <v>2018</v>
      </c>
      <c r="U739" s="1">
        <v>0.6</v>
      </c>
      <c r="V739" s="1">
        <v>0.6</v>
      </c>
      <c r="W739" s="1">
        <v>0.4</v>
      </c>
      <c r="X739" s="1">
        <v>1.4</v>
      </c>
      <c r="Z739" s="3">
        <f xml:space="preserve"> IFERROR(AVEDEV(Table1[[#This Row],[GP 2012]:[GP 2021]]) / Table1[[#This Row],[Avg GP]], "x")</f>
        <v>0.16666666666666663</v>
      </c>
      <c r="AA739" s="2">
        <f xml:space="preserve"> IFERROR(AVERAGE(Table1[[#This Row],[GP 2012]:[GP 2021]]), "x")</f>
        <v>0.53333333333333333</v>
      </c>
      <c r="AB739" s="11">
        <f>Table1[Equity]/Table1[Market Capital]</f>
        <v>0.32773780975219824</v>
      </c>
      <c r="AJ739" s="1">
        <v>0.9</v>
      </c>
      <c r="AK739" s="1">
        <v>1</v>
      </c>
      <c r="AL739" s="1">
        <v>2.2000000000000002</v>
      </c>
      <c r="AM739" s="1">
        <v>14.2</v>
      </c>
      <c r="AN739" s="1">
        <v>4.0999999999999996</v>
      </c>
      <c r="AO739" s="3" t="str">
        <f xml:space="preserve"> IFERROR(Table1[[#This Row],[GP 2012]]/Table1[[#This Row],[Total Assets 2012]], "x")</f>
        <v>x</v>
      </c>
      <c r="AP739" s="3" t="str">
        <f xml:space="preserve"> IFERROR(Table1[[#This Row],[GP 2013]]/Table1[[#This Row],[Total Assets 2013]], "x")</f>
        <v>x</v>
      </c>
      <c r="AQ739" s="3" t="str">
        <f xml:space="preserve"> IFERROR(Table1[[#This Row],[GP 2014]]/Table1[[#This Row],[Total Assets 2014]], "x")</f>
        <v>x</v>
      </c>
      <c r="AR739" s="3" t="str">
        <f xml:space="preserve"> IFERROR(Table1[[#This Row],[GP 2015]]/Table1[[#This Row],[Total Assets 2015]], "x")</f>
        <v>x</v>
      </c>
      <c r="AS739" s="3" t="str">
        <f xml:space="preserve"> IFERROR(Table1[[#This Row],[GP 2016]]/Table1[[#This Row],[Total Assets 2016]], "x")</f>
        <v>x</v>
      </c>
      <c r="AT739" s="3" t="str">
        <f xml:space="preserve"> IFERROR(Table1[[#This Row],[GP 2017]]/Table1[[#This Row],[Total Assets 2017]], "x")</f>
        <v>x</v>
      </c>
      <c r="AU739" s="3" t="str">
        <f xml:space="preserve"> IFERROR(Table1[[#This Row],[GP 2018]]/Table1[[#This Row],[Total Assets 2018]], "x")</f>
        <v>x</v>
      </c>
      <c r="AV739" s="3">
        <f xml:space="preserve"> IFERROR(Table1[[#This Row],[GP 2019]]/Table1[[#This Row],[Total Assets 2019]], "x")</f>
        <v>0.66666666666666663</v>
      </c>
      <c r="AW739" s="3">
        <f xml:space="preserve"> IFERROR(Table1[[#This Row],[GP 2020]]/Table1[[#This Row],[Total Assets 2020]], "x")</f>
        <v>0.6</v>
      </c>
      <c r="AX739" s="3">
        <f xml:space="preserve"> IFERROR(Table1[[#This Row],[GP 2021]]/Table1[[#This Row],[Total Assets 2021]], "x")</f>
        <v>0.18181818181818182</v>
      </c>
      <c r="AY739" s="3">
        <f xml:space="preserve"> IFERROR(Table1[[#This Row],[GP TTM]]/Table1[[#This Row],[Total Assets TTM]], "x")</f>
        <v>9.8591549295774641E-2</v>
      </c>
      <c r="BA739" s="3" t="str">
        <f xml:space="preserve"> IFERROR(ABS(Table1[[#This Row],[ROA 2013]]-Table1[[#This Row],[ROA 2012]]), "x")</f>
        <v>x</v>
      </c>
      <c r="BB739" s="3" t="str">
        <f xml:space="preserve"> IFERROR(ABS(Table1[[#This Row],[ROA 2014]]-Table1[[#This Row],[ROA 2013]]), "x")</f>
        <v>x</v>
      </c>
      <c r="BC739" s="3" t="str">
        <f xml:space="preserve"> IFERROR(ABS(Table1[[#This Row],[ROA 2015]]-Table1[[#This Row],[ROA 2014]]), "x")</f>
        <v>x</v>
      </c>
      <c r="BD739" s="3" t="str">
        <f xml:space="preserve"> IFERROR(ABS(Table1[[#This Row],[ROA 2016]]-Table1[[#This Row],[ROA 2015]]), "x")</f>
        <v>x</v>
      </c>
      <c r="BE739" s="3" t="str">
        <f xml:space="preserve"> IFERROR(ABS(Table1[[#This Row],[ROA 2017]]-Table1[[#This Row],[ROA 2016]]), "x")</f>
        <v>x</v>
      </c>
      <c r="BF739" s="3" t="str">
        <f xml:space="preserve"> IFERROR(ABS(Table1[[#This Row],[ROA 2018]]-Table1[[#This Row],[ROA 2017]]), "x")</f>
        <v>x</v>
      </c>
      <c r="BG739" s="3" t="str">
        <f xml:space="preserve"> IFERROR(ABS(Table1[[#This Row],[ROA 2019]]-Table1[[#This Row],[ROA 2018]]), "x")</f>
        <v>x</v>
      </c>
      <c r="BH739" s="3">
        <f xml:space="preserve"> IFERROR(ABS(Table1[[#This Row],[ROA 2020]]-Table1[[#This Row],[ROA 2019]]), "x")</f>
        <v>6.6666666666666652E-2</v>
      </c>
      <c r="BI739" s="3">
        <f xml:space="preserve"> IFERROR(ABS(Table1[[#This Row],[ROA 2021]]-Table1[[#This Row],[ROA 2020]]), "x")</f>
        <v>0.41818181818181815</v>
      </c>
      <c r="BJ739" s="3">
        <f xml:space="preserve"> IFERROR(AVERAGE(Table1[[#This Row],[ROA 2013-2012]:[ROA 2021-2020]]), "x")</f>
        <v>0.2424242424242424</v>
      </c>
      <c r="BK739" s="3">
        <f>IFERROR(AVERAGE(Table1[[#This Row],[ROA 2012]:[ROA 2021]]), "x")</f>
        <v>0.48282828282828283</v>
      </c>
      <c r="BN739" s="1">
        <f>SUM(Table1[[#This Row],[B/M Rank]:[ROA Rank]])</f>
        <v>0</v>
      </c>
    </row>
    <row r="740" spans="1:66" x14ac:dyDescent="0.25">
      <c r="A740" s="1" t="s">
        <v>2070</v>
      </c>
      <c r="B740" s="1" t="s">
        <v>4369</v>
      </c>
      <c r="C740" s="1" t="s">
        <v>106</v>
      </c>
      <c r="D740" s="1" t="s">
        <v>107</v>
      </c>
      <c r="E740" s="1" t="s">
        <v>108</v>
      </c>
      <c r="F740" s="1">
        <v>12.52</v>
      </c>
      <c r="G740" s="19"/>
      <c r="H740" s="19"/>
      <c r="I740" s="19"/>
      <c r="J740" s="19"/>
      <c r="K740" s="1"/>
      <c r="L740" s="19"/>
      <c r="M740" s="1">
        <v>2018</v>
      </c>
      <c r="T740" s="1">
        <v>0.1</v>
      </c>
      <c r="U740" s="1">
        <v>0.4</v>
      </c>
      <c r="V740" s="1">
        <v>0.6</v>
      </c>
      <c r="W740" s="1">
        <v>0.5</v>
      </c>
      <c r="X740" s="1">
        <v>0.3</v>
      </c>
      <c r="Z740" s="3">
        <f xml:space="preserve"> IFERROR(AVEDEV(Table1[[#This Row],[GP 2012]:[GP 2021]]) / Table1[[#This Row],[Avg GP]], "x")</f>
        <v>0.37499999999999994</v>
      </c>
      <c r="AA740" s="2">
        <f xml:space="preserve"> IFERROR(AVERAGE(Table1[[#This Row],[GP 2012]:[GP 2021]]), "x")</f>
        <v>0.4</v>
      </c>
      <c r="AB740" s="11">
        <f>Table1[Equity]/Table1[Market Capital]</f>
        <v>0.24760383386581472</v>
      </c>
      <c r="AI740" s="1">
        <v>0.5</v>
      </c>
      <c r="AJ740" s="1">
        <v>0.7</v>
      </c>
      <c r="AK740" s="1">
        <v>5.3</v>
      </c>
      <c r="AL740" s="1">
        <v>8.6999999999999993</v>
      </c>
      <c r="AM740" s="1">
        <v>7.7</v>
      </c>
      <c r="AN740" s="1">
        <v>3.1</v>
      </c>
      <c r="AO740" s="3" t="str">
        <f xml:space="preserve"> IFERROR(Table1[[#This Row],[GP 2012]]/Table1[[#This Row],[Total Assets 2012]], "x")</f>
        <v>x</v>
      </c>
      <c r="AP740" s="3" t="str">
        <f xml:space="preserve"> IFERROR(Table1[[#This Row],[GP 2013]]/Table1[[#This Row],[Total Assets 2013]], "x")</f>
        <v>x</v>
      </c>
      <c r="AQ740" s="3" t="str">
        <f xml:space="preserve"> IFERROR(Table1[[#This Row],[GP 2014]]/Table1[[#This Row],[Total Assets 2014]], "x")</f>
        <v>x</v>
      </c>
      <c r="AR740" s="3" t="str">
        <f xml:space="preserve"> IFERROR(Table1[[#This Row],[GP 2015]]/Table1[[#This Row],[Total Assets 2015]], "x")</f>
        <v>x</v>
      </c>
      <c r="AS740" s="3" t="str">
        <f xml:space="preserve"> IFERROR(Table1[[#This Row],[GP 2016]]/Table1[[#This Row],[Total Assets 2016]], "x")</f>
        <v>x</v>
      </c>
      <c r="AT740" s="3" t="str">
        <f xml:space="preserve"> IFERROR(Table1[[#This Row],[GP 2017]]/Table1[[#This Row],[Total Assets 2017]], "x")</f>
        <v>x</v>
      </c>
      <c r="AU740" s="3">
        <f xml:space="preserve"> IFERROR(Table1[[#This Row],[GP 2018]]/Table1[[#This Row],[Total Assets 2018]], "x")</f>
        <v>0.2</v>
      </c>
      <c r="AV740" s="3">
        <f xml:space="preserve"> IFERROR(Table1[[#This Row],[GP 2019]]/Table1[[#This Row],[Total Assets 2019]], "x")</f>
        <v>0.57142857142857151</v>
      </c>
      <c r="AW740" s="3">
        <f xml:space="preserve"> IFERROR(Table1[[#This Row],[GP 2020]]/Table1[[#This Row],[Total Assets 2020]], "x")</f>
        <v>0.11320754716981132</v>
      </c>
      <c r="AX740" s="3">
        <f xml:space="preserve"> IFERROR(Table1[[#This Row],[GP 2021]]/Table1[[#This Row],[Total Assets 2021]], "x")</f>
        <v>5.7471264367816098E-2</v>
      </c>
      <c r="AY740" s="3">
        <f xml:space="preserve"> IFERROR(Table1[[#This Row],[GP TTM]]/Table1[[#This Row],[Total Assets TTM]], "x")</f>
        <v>3.896103896103896E-2</v>
      </c>
      <c r="BA740" s="3" t="str">
        <f xml:space="preserve"> IFERROR(ABS(Table1[[#This Row],[ROA 2013]]-Table1[[#This Row],[ROA 2012]]), "x")</f>
        <v>x</v>
      </c>
      <c r="BB740" s="3" t="str">
        <f xml:space="preserve"> IFERROR(ABS(Table1[[#This Row],[ROA 2014]]-Table1[[#This Row],[ROA 2013]]), "x")</f>
        <v>x</v>
      </c>
      <c r="BC740" s="3" t="str">
        <f xml:space="preserve"> IFERROR(ABS(Table1[[#This Row],[ROA 2015]]-Table1[[#This Row],[ROA 2014]]), "x")</f>
        <v>x</v>
      </c>
      <c r="BD740" s="3" t="str">
        <f xml:space="preserve"> IFERROR(ABS(Table1[[#This Row],[ROA 2016]]-Table1[[#This Row],[ROA 2015]]), "x")</f>
        <v>x</v>
      </c>
      <c r="BE740" s="3" t="str">
        <f xml:space="preserve"> IFERROR(ABS(Table1[[#This Row],[ROA 2017]]-Table1[[#This Row],[ROA 2016]]), "x")</f>
        <v>x</v>
      </c>
      <c r="BF740" s="3" t="str">
        <f xml:space="preserve"> IFERROR(ABS(Table1[[#This Row],[ROA 2018]]-Table1[[#This Row],[ROA 2017]]), "x")</f>
        <v>x</v>
      </c>
      <c r="BG740" s="3">
        <f xml:space="preserve"> IFERROR(ABS(Table1[[#This Row],[ROA 2019]]-Table1[[#This Row],[ROA 2018]]), "x")</f>
        <v>0.3714285714285715</v>
      </c>
      <c r="BH740" s="3">
        <f xml:space="preserve"> IFERROR(ABS(Table1[[#This Row],[ROA 2020]]-Table1[[#This Row],[ROA 2019]]), "x")</f>
        <v>0.45822102425876021</v>
      </c>
      <c r="BI740" s="3">
        <f xml:space="preserve"> IFERROR(ABS(Table1[[#This Row],[ROA 2021]]-Table1[[#This Row],[ROA 2020]]), "x")</f>
        <v>5.5736282801995225E-2</v>
      </c>
      <c r="BJ740" s="3">
        <f xml:space="preserve"> IFERROR(AVERAGE(Table1[[#This Row],[ROA 2013-2012]:[ROA 2021-2020]]), "x")</f>
        <v>0.29512862616310903</v>
      </c>
      <c r="BK740" s="3">
        <f>IFERROR(AVERAGE(Table1[[#This Row],[ROA 2012]:[ROA 2021]]), "x")</f>
        <v>0.23552684574154975</v>
      </c>
      <c r="BN740" s="1">
        <f>SUM(Table1[[#This Row],[B/M Rank]:[ROA Rank]])</f>
        <v>0</v>
      </c>
    </row>
    <row r="741" spans="1:66" x14ac:dyDescent="0.25">
      <c r="A741" s="1" t="s">
        <v>3225</v>
      </c>
      <c r="B741" s="1" t="s">
        <v>4575</v>
      </c>
      <c r="C741" s="1" t="s">
        <v>4417</v>
      </c>
      <c r="D741" s="1" t="s">
        <v>268</v>
      </c>
      <c r="E741" s="1" t="s">
        <v>108</v>
      </c>
      <c r="F741" s="1">
        <v>12.64</v>
      </c>
      <c r="G741" s="19"/>
      <c r="H741" s="19"/>
      <c r="I741" s="19"/>
      <c r="J741" s="19"/>
      <c r="K741" s="1"/>
      <c r="L741" s="19"/>
      <c r="M741" s="1">
        <v>2012</v>
      </c>
      <c r="N741" s="1">
        <v>-0.1</v>
      </c>
      <c r="O741" s="1" t="s">
        <v>4368</v>
      </c>
      <c r="P741" s="1" t="s">
        <v>4368</v>
      </c>
      <c r="Q741" s="1" t="s">
        <v>4368</v>
      </c>
      <c r="R741" s="1" t="s">
        <v>4368</v>
      </c>
      <c r="S741" s="1" t="s">
        <v>4368</v>
      </c>
      <c r="T741" s="1" t="s">
        <v>4368</v>
      </c>
      <c r="U741" s="1" t="s">
        <v>4368</v>
      </c>
      <c r="V741" s="1" t="s">
        <v>4368</v>
      </c>
      <c r="W741" s="1" t="s">
        <v>4368</v>
      </c>
      <c r="X741" s="1" t="s">
        <v>4368</v>
      </c>
      <c r="Z741" s="3">
        <f xml:space="preserve"> IFERROR(AVEDEV(Table1[[#This Row],[GP 2012]:[GP 2021]]) / Table1[[#This Row],[Avg GP]], "x")</f>
        <v>0</v>
      </c>
      <c r="AA741" s="2">
        <f xml:space="preserve"> IFERROR(AVERAGE(Table1[[#This Row],[GP 2012]:[GP 2021]]), "x")</f>
        <v>-0.1</v>
      </c>
      <c r="AB741" s="11">
        <f>Table1[Equity]/Table1[Market Capital]</f>
        <v>0.27689873417721517</v>
      </c>
      <c r="AC741" s="1">
        <v>0.3</v>
      </c>
      <c r="AD741" s="1">
        <v>0.1</v>
      </c>
      <c r="AE741" s="1">
        <v>0.8</v>
      </c>
      <c r="AF741" s="1">
        <v>0.2</v>
      </c>
      <c r="AG741" s="1">
        <v>0.2</v>
      </c>
      <c r="AH741" s="1">
        <v>0.5</v>
      </c>
      <c r="AI741" s="1">
        <v>0.4</v>
      </c>
      <c r="AJ741" s="1">
        <v>2.8</v>
      </c>
      <c r="AK741" s="1">
        <v>4.0999999999999996</v>
      </c>
      <c r="AL741" s="1">
        <v>3.2</v>
      </c>
      <c r="AM741" s="1">
        <v>4.5</v>
      </c>
      <c r="AN741" s="1">
        <v>3.5</v>
      </c>
      <c r="AO741" s="3">
        <f xml:space="preserve"> IFERROR(Table1[[#This Row],[GP 2012]]/Table1[[#This Row],[Total Assets 2012]], "x")</f>
        <v>-0.33333333333333337</v>
      </c>
      <c r="AP741" s="3" t="str">
        <f xml:space="preserve"> IFERROR(Table1[[#This Row],[GP 2013]]/Table1[[#This Row],[Total Assets 2013]], "x")</f>
        <v>x</v>
      </c>
      <c r="AQ741" s="3" t="str">
        <f xml:space="preserve"> IFERROR(Table1[[#This Row],[GP 2014]]/Table1[[#This Row],[Total Assets 2014]], "x")</f>
        <v>x</v>
      </c>
      <c r="AR741" s="3" t="str">
        <f xml:space="preserve"> IFERROR(Table1[[#This Row],[GP 2015]]/Table1[[#This Row],[Total Assets 2015]], "x")</f>
        <v>x</v>
      </c>
      <c r="AS741" s="3" t="str">
        <f xml:space="preserve"> IFERROR(Table1[[#This Row],[GP 2016]]/Table1[[#This Row],[Total Assets 2016]], "x")</f>
        <v>x</v>
      </c>
      <c r="AT741" s="3" t="str">
        <f xml:space="preserve"> IFERROR(Table1[[#This Row],[GP 2017]]/Table1[[#This Row],[Total Assets 2017]], "x")</f>
        <v>x</v>
      </c>
      <c r="AU741" s="3" t="str">
        <f xml:space="preserve"> IFERROR(Table1[[#This Row],[GP 2018]]/Table1[[#This Row],[Total Assets 2018]], "x")</f>
        <v>x</v>
      </c>
      <c r="AV741" s="3" t="str">
        <f xml:space="preserve"> IFERROR(Table1[[#This Row],[GP 2019]]/Table1[[#This Row],[Total Assets 2019]], "x")</f>
        <v>x</v>
      </c>
      <c r="AW741" s="3" t="str">
        <f xml:space="preserve"> IFERROR(Table1[[#This Row],[GP 2020]]/Table1[[#This Row],[Total Assets 2020]], "x")</f>
        <v>x</v>
      </c>
      <c r="AX741" s="3" t="str">
        <f xml:space="preserve"> IFERROR(Table1[[#This Row],[GP 2021]]/Table1[[#This Row],[Total Assets 2021]], "x")</f>
        <v>x</v>
      </c>
      <c r="AY741" s="3" t="str">
        <f xml:space="preserve"> IFERROR(Table1[[#This Row],[GP TTM]]/Table1[[#This Row],[Total Assets TTM]], "x")</f>
        <v>x</v>
      </c>
      <c r="BA741" s="3" t="str">
        <f xml:space="preserve"> IFERROR(ABS(Table1[[#This Row],[ROA 2013]]-Table1[[#This Row],[ROA 2012]]), "x")</f>
        <v>x</v>
      </c>
      <c r="BB741" s="3" t="str">
        <f xml:space="preserve"> IFERROR(ABS(Table1[[#This Row],[ROA 2014]]-Table1[[#This Row],[ROA 2013]]), "x")</f>
        <v>x</v>
      </c>
      <c r="BC741" s="3" t="str">
        <f xml:space="preserve"> IFERROR(ABS(Table1[[#This Row],[ROA 2015]]-Table1[[#This Row],[ROA 2014]]), "x")</f>
        <v>x</v>
      </c>
      <c r="BD741" s="3" t="str">
        <f xml:space="preserve"> IFERROR(ABS(Table1[[#This Row],[ROA 2016]]-Table1[[#This Row],[ROA 2015]]), "x")</f>
        <v>x</v>
      </c>
      <c r="BE741" s="3" t="str">
        <f xml:space="preserve"> IFERROR(ABS(Table1[[#This Row],[ROA 2017]]-Table1[[#This Row],[ROA 2016]]), "x")</f>
        <v>x</v>
      </c>
      <c r="BF741" s="3" t="str">
        <f xml:space="preserve"> IFERROR(ABS(Table1[[#This Row],[ROA 2018]]-Table1[[#This Row],[ROA 2017]]), "x")</f>
        <v>x</v>
      </c>
      <c r="BG741" s="3" t="str">
        <f xml:space="preserve"> IFERROR(ABS(Table1[[#This Row],[ROA 2019]]-Table1[[#This Row],[ROA 2018]]), "x")</f>
        <v>x</v>
      </c>
      <c r="BH741" s="3" t="str">
        <f xml:space="preserve"> IFERROR(ABS(Table1[[#This Row],[ROA 2020]]-Table1[[#This Row],[ROA 2019]]), "x")</f>
        <v>x</v>
      </c>
      <c r="BI741" s="3" t="str">
        <f xml:space="preserve"> IFERROR(ABS(Table1[[#This Row],[ROA 2021]]-Table1[[#This Row],[ROA 2020]]), "x")</f>
        <v>x</v>
      </c>
      <c r="BJ741" s="3" t="str">
        <f xml:space="preserve"> IFERROR(AVERAGE(Table1[[#This Row],[ROA 2013-2012]:[ROA 2021-2020]]), "x")</f>
        <v>x</v>
      </c>
      <c r="BK741" s="3">
        <f>IFERROR(AVERAGE(Table1[[#This Row],[ROA 2012]:[ROA 2021]]), "x")</f>
        <v>-0.33333333333333337</v>
      </c>
      <c r="BN741" s="1">
        <f>SUM(Table1[[#This Row],[B/M Rank]:[ROA Rank]])</f>
        <v>0</v>
      </c>
    </row>
    <row r="742" spans="1:66" x14ac:dyDescent="0.25">
      <c r="A742" s="1" t="s">
        <v>3587</v>
      </c>
      <c r="B742" s="1" t="s">
        <v>1357</v>
      </c>
      <c r="C742" s="1" t="s">
        <v>4417</v>
      </c>
      <c r="D742" s="1" t="s">
        <v>268</v>
      </c>
      <c r="E742" s="1" t="s">
        <v>108</v>
      </c>
      <c r="F742" s="1">
        <v>12.66</v>
      </c>
      <c r="G742" s="19"/>
      <c r="H742" s="19"/>
      <c r="I742" s="19"/>
      <c r="J742" s="19"/>
      <c r="K742" s="1"/>
      <c r="L742" s="19"/>
      <c r="M742" s="1">
        <v>2015</v>
      </c>
      <c r="Q742" s="1" t="s">
        <v>4368</v>
      </c>
      <c r="R742" s="1" t="s">
        <v>4368</v>
      </c>
      <c r="S742" s="1" t="s">
        <v>4368</v>
      </c>
      <c r="T742" s="1" t="s">
        <v>4368</v>
      </c>
      <c r="U742" s="1" t="s">
        <v>4368</v>
      </c>
      <c r="V742" s="1" t="s">
        <v>4368</v>
      </c>
      <c r="W742" s="1" t="s">
        <v>4368</v>
      </c>
      <c r="X742" s="1" t="s">
        <v>4368</v>
      </c>
      <c r="Z742" s="3" t="str">
        <f xml:space="preserve"> IFERROR(AVEDEV(Table1[[#This Row],[GP 2012]:[GP 2021]]) / Table1[[#This Row],[Avg GP]], "x")</f>
        <v>x</v>
      </c>
      <c r="AA742" s="2" t="str">
        <f xml:space="preserve"> IFERROR(AVERAGE(Table1[[#This Row],[GP 2012]:[GP 2021]]), "x")</f>
        <v>x</v>
      </c>
      <c r="AB742" s="11">
        <f>Table1[Equity]/Table1[Market Capital]</f>
        <v>0.89257503949447081</v>
      </c>
      <c r="AF742" s="1">
        <v>0.1</v>
      </c>
      <c r="AG742" s="1">
        <v>1.7</v>
      </c>
      <c r="AH742" s="1">
        <v>14.2</v>
      </c>
      <c r="AI742" s="1">
        <v>11</v>
      </c>
      <c r="AJ742" s="1">
        <v>9.9</v>
      </c>
      <c r="AK742" s="1">
        <v>11.3</v>
      </c>
      <c r="AL742" s="1">
        <v>9.9</v>
      </c>
      <c r="AM742" s="1">
        <v>12.1</v>
      </c>
      <c r="AN742" s="1">
        <v>11.3</v>
      </c>
      <c r="AO742" s="3" t="str">
        <f xml:space="preserve"> IFERROR(Table1[[#This Row],[GP 2012]]/Table1[[#This Row],[Total Assets 2012]], "x")</f>
        <v>x</v>
      </c>
      <c r="AP742" s="3" t="str">
        <f xml:space="preserve"> IFERROR(Table1[[#This Row],[GP 2013]]/Table1[[#This Row],[Total Assets 2013]], "x")</f>
        <v>x</v>
      </c>
      <c r="AQ742" s="3" t="str">
        <f xml:space="preserve"> IFERROR(Table1[[#This Row],[GP 2014]]/Table1[[#This Row],[Total Assets 2014]], "x")</f>
        <v>x</v>
      </c>
      <c r="AR742" s="3" t="str">
        <f xml:space="preserve"> IFERROR(Table1[[#This Row],[GP 2015]]/Table1[[#This Row],[Total Assets 2015]], "x")</f>
        <v>x</v>
      </c>
      <c r="AS742" s="3" t="str">
        <f xml:space="preserve"> IFERROR(Table1[[#This Row],[GP 2016]]/Table1[[#This Row],[Total Assets 2016]], "x")</f>
        <v>x</v>
      </c>
      <c r="AT742" s="3" t="str">
        <f xml:space="preserve"> IFERROR(Table1[[#This Row],[GP 2017]]/Table1[[#This Row],[Total Assets 2017]], "x")</f>
        <v>x</v>
      </c>
      <c r="AU742" s="3" t="str">
        <f xml:space="preserve"> IFERROR(Table1[[#This Row],[GP 2018]]/Table1[[#This Row],[Total Assets 2018]], "x")</f>
        <v>x</v>
      </c>
      <c r="AV742" s="3" t="str">
        <f xml:space="preserve"> IFERROR(Table1[[#This Row],[GP 2019]]/Table1[[#This Row],[Total Assets 2019]], "x")</f>
        <v>x</v>
      </c>
      <c r="AW742" s="3" t="str">
        <f xml:space="preserve"> IFERROR(Table1[[#This Row],[GP 2020]]/Table1[[#This Row],[Total Assets 2020]], "x")</f>
        <v>x</v>
      </c>
      <c r="AX742" s="3" t="str">
        <f xml:space="preserve"> IFERROR(Table1[[#This Row],[GP 2021]]/Table1[[#This Row],[Total Assets 2021]], "x")</f>
        <v>x</v>
      </c>
      <c r="AY742" s="3" t="str">
        <f xml:space="preserve"> IFERROR(Table1[[#This Row],[GP TTM]]/Table1[[#This Row],[Total Assets TTM]], "x")</f>
        <v>x</v>
      </c>
      <c r="BA742" s="3" t="str">
        <f xml:space="preserve"> IFERROR(ABS(Table1[[#This Row],[ROA 2013]]-Table1[[#This Row],[ROA 2012]]), "x")</f>
        <v>x</v>
      </c>
      <c r="BB742" s="3" t="str">
        <f xml:space="preserve"> IFERROR(ABS(Table1[[#This Row],[ROA 2014]]-Table1[[#This Row],[ROA 2013]]), "x")</f>
        <v>x</v>
      </c>
      <c r="BC742" s="3" t="str">
        <f xml:space="preserve"> IFERROR(ABS(Table1[[#This Row],[ROA 2015]]-Table1[[#This Row],[ROA 2014]]), "x")</f>
        <v>x</v>
      </c>
      <c r="BD742" s="3" t="str">
        <f xml:space="preserve"> IFERROR(ABS(Table1[[#This Row],[ROA 2016]]-Table1[[#This Row],[ROA 2015]]), "x")</f>
        <v>x</v>
      </c>
      <c r="BE742" s="3" t="str">
        <f xml:space="preserve"> IFERROR(ABS(Table1[[#This Row],[ROA 2017]]-Table1[[#This Row],[ROA 2016]]), "x")</f>
        <v>x</v>
      </c>
      <c r="BF742" s="3" t="str">
        <f xml:space="preserve"> IFERROR(ABS(Table1[[#This Row],[ROA 2018]]-Table1[[#This Row],[ROA 2017]]), "x")</f>
        <v>x</v>
      </c>
      <c r="BG742" s="3" t="str">
        <f xml:space="preserve"> IFERROR(ABS(Table1[[#This Row],[ROA 2019]]-Table1[[#This Row],[ROA 2018]]), "x")</f>
        <v>x</v>
      </c>
      <c r="BH742" s="3" t="str">
        <f xml:space="preserve"> IFERROR(ABS(Table1[[#This Row],[ROA 2020]]-Table1[[#This Row],[ROA 2019]]), "x")</f>
        <v>x</v>
      </c>
      <c r="BI742" s="3" t="str">
        <f xml:space="preserve"> IFERROR(ABS(Table1[[#This Row],[ROA 2021]]-Table1[[#This Row],[ROA 2020]]), "x")</f>
        <v>x</v>
      </c>
      <c r="BJ742" s="3" t="str">
        <f xml:space="preserve"> IFERROR(AVERAGE(Table1[[#This Row],[ROA 2013-2012]:[ROA 2021-2020]]), "x")</f>
        <v>x</v>
      </c>
      <c r="BK742" s="3" t="str">
        <f>IFERROR(AVERAGE(Table1[[#This Row],[ROA 2012]:[ROA 2021]]), "x")</f>
        <v>x</v>
      </c>
      <c r="BN742" s="1">
        <f>SUM(Table1[[#This Row],[B/M Rank]:[ROA Rank]])</f>
        <v>0</v>
      </c>
    </row>
    <row r="743" spans="1:66" x14ac:dyDescent="0.25">
      <c r="A743" s="1" t="s">
        <v>3897</v>
      </c>
      <c r="B743" s="1" t="s">
        <v>1611</v>
      </c>
      <c r="C743" s="1" t="s">
        <v>1499</v>
      </c>
      <c r="D743" s="1" t="s">
        <v>440</v>
      </c>
      <c r="E743" s="1" t="s">
        <v>108</v>
      </c>
      <c r="F743" s="1">
        <v>12.66</v>
      </c>
      <c r="G743" s="19"/>
      <c r="H743" s="19"/>
      <c r="I743" s="19"/>
      <c r="J743" s="19"/>
      <c r="K743" s="1"/>
      <c r="L743" s="19"/>
      <c r="M743" s="1">
        <v>2012</v>
      </c>
      <c r="P743" s="1">
        <v>0</v>
      </c>
      <c r="Q743" s="1">
        <v>0.2</v>
      </c>
      <c r="R743" s="1" t="s">
        <v>4368</v>
      </c>
      <c r="S743" s="1" t="s">
        <v>4368</v>
      </c>
      <c r="T743" s="1" t="s">
        <v>4368</v>
      </c>
      <c r="U743" s="1" t="s">
        <v>4368</v>
      </c>
      <c r="V743" s="1" t="s">
        <v>4368</v>
      </c>
      <c r="W743" s="1">
        <v>0.2</v>
      </c>
      <c r="X743" s="1">
        <v>0.3</v>
      </c>
      <c r="Z743" s="3">
        <f xml:space="preserve"> IFERROR(AVEDEV(Table1[[#This Row],[GP 2012]:[GP 2021]]) / Table1[[#This Row],[Avg GP]], "x")</f>
        <v>0.66666666666666685</v>
      </c>
      <c r="AA743" s="2">
        <f xml:space="preserve"> IFERROR(AVERAGE(Table1[[#This Row],[GP 2012]:[GP 2021]]), "x")</f>
        <v>0.13333333333333333</v>
      </c>
      <c r="AB743" s="11">
        <f>Table1[Equity]/Table1[Market Capital]</f>
        <v>0.2132701421800948</v>
      </c>
      <c r="AE743" s="1">
        <v>2.6</v>
      </c>
      <c r="AF743" s="1">
        <v>2.1</v>
      </c>
      <c r="AG743" s="1" t="s">
        <v>4368</v>
      </c>
      <c r="AH743" s="1" t="s">
        <v>4368</v>
      </c>
      <c r="AI743" s="1">
        <v>0</v>
      </c>
      <c r="AJ743" s="1">
        <v>1.1000000000000001</v>
      </c>
      <c r="AK743" s="1">
        <v>2.7</v>
      </c>
      <c r="AL743" s="1">
        <v>4.5999999999999996</v>
      </c>
      <c r="AM743" s="1">
        <v>4.5999999999999996</v>
      </c>
      <c r="AN743" s="1">
        <v>2.7</v>
      </c>
      <c r="AO743" s="3" t="str">
        <f xml:space="preserve"> IFERROR(Table1[[#This Row],[GP 2012]]/Table1[[#This Row],[Total Assets 2012]], "x")</f>
        <v>x</v>
      </c>
      <c r="AP743" s="3" t="str">
        <f xml:space="preserve"> IFERROR(Table1[[#This Row],[GP 2013]]/Table1[[#This Row],[Total Assets 2013]], "x")</f>
        <v>x</v>
      </c>
      <c r="AQ743" s="3">
        <f xml:space="preserve"> IFERROR(Table1[[#This Row],[GP 2014]]/Table1[[#This Row],[Total Assets 2014]], "x")</f>
        <v>0</v>
      </c>
      <c r="AR743" s="3">
        <f xml:space="preserve"> IFERROR(Table1[[#This Row],[GP 2015]]/Table1[[#This Row],[Total Assets 2015]], "x")</f>
        <v>9.5238095238095233E-2</v>
      </c>
      <c r="AS743" s="3" t="str">
        <f xml:space="preserve"> IFERROR(Table1[[#This Row],[GP 2016]]/Table1[[#This Row],[Total Assets 2016]], "x")</f>
        <v>x</v>
      </c>
      <c r="AT743" s="3" t="str">
        <f xml:space="preserve"> IFERROR(Table1[[#This Row],[GP 2017]]/Table1[[#This Row],[Total Assets 2017]], "x")</f>
        <v>x</v>
      </c>
      <c r="AU743" s="3" t="str">
        <f xml:space="preserve"> IFERROR(Table1[[#This Row],[GP 2018]]/Table1[[#This Row],[Total Assets 2018]], "x")</f>
        <v>x</v>
      </c>
      <c r="AV743" s="3" t="str">
        <f xml:space="preserve"> IFERROR(Table1[[#This Row],[GP 2019]]/Table1[[#This Row],[Total Assets 2019]], "x")</f>
        <v>x</v>
      </c>
      <c r="AW743" s="3" t="str">
        <f xml:space="preserve"> IFERROR(Table1[[#This Row],[GP 2020]]/Table1[[#This Row],[Total Assets 2020]], "x")</f>
        <v>x</v>
      </c>
      <c r="AX743" s="3">
        <f xml:space="preserve"> IFERROR(Table1[[#This Row],[GP 2021]]/Table1[[#This Row],[Total Assets 2021]], "x")</f>
        <v>4.3478260869565223E-2</v>
      </c>
      <c r="AY743" s="3">
        <f xml:space="preserve"> IFERROR(Table1[[#This Row],[GP TTM]]/Table1[[#This Row],[Total Assets TTM]], "x")</f>
        <v>6.5217391304347824E-2</v>
      </c>
      <c r="BA743" s="3" t="str">
        <f xml:space="preserve"> IFERROR(ABS(Table1[[#This Row],[ROA 2013]]-Table1[[#This Row],[ROA 2012]]), "x")</f>
        <v>x</v>
      </c>
      <c r="BB743" s="3" t="str">
        <f xml:space="preserve"> IFERROR(ABS(Table1[[#This Row],[ROA 2014]]-Table1[[#This Row],[ROA 2013]]), "x")</f>
        <v>x</v>
      </c>
      <c r="BC743" s="3">
        <f xml:space="preserve"> IFERROR(ABS(Table1[[#This Row],[ROA 2015]]-Table1[[#This Row],[ROA 2014]]), "x")</f>
        <v>9.5238095238095233E-2</v>
      </c>
      <c r="BD743" s="3" t="str">
        <f xml:space="preserve"> IFERROR(ABS(Table1[[#This Row],[ROA 2016]]-Table1[[#This Row],[ROA 2015]]), "x")</f>
        <v>x</v>
      </c>
      <c r="BE743" s="3" t="str">
        <f xml:space="preserve"> IFERROR(ABS(Table1[[#This Row],[ROA 2017]]-Table1[[#This Row],[ROA 2016]]), "x")</f>
        <v>x</v>
      </c>
      <c r="BF743" s="3" t="str">
        <f xml:space="preserve"> IFERROR(ABS(Table1[[#This Row],[ROA 2018]]-Table1[[#This Row],[ROA 2017]]), "x")</f>
        <v>x</v>
      </c>
      <c r="BG743" s="3" t="str">
        <f xml:space="preserve"> IFERROR(ABS(Table1[[#This Row],[ROA 2019]]-Table1[[#This Row],[ROA 2018]]), "x")</f>
        <v>x</v>
      </c>
      <c r="BH743" s="3" t="str">
        <f xml:space="preserve"> IFERROR(ABS(Table1[[#This Row],[ROA 2020]]-Table1[[#This Row],[ROA 2019]]), "x")</f>
        <v>x</v>
      </c>
      <c r="BI743" s="3" t="str">
        <f xml:space="preserve"> IFERROR(ABS(Table1[[#This Row],[ROA 2021]]-Table1[[#This Row],[ROA 2020]]), "x")</f>
        <v>x</v>
      </c>
      <c r="BJ743" s="3">
        <f xml:space="preserve"> IFERROR(AVERAGE(Table1[[#This Row],[ROA 2013-2012]:[ROA 2021-2020]]), "x")</f>
        <v>9.5238095238095233E-2</v>
      </c>
      <c r="BK743" s="3">
        <f>IFERROR(AVERAGE(Table1[[#This Row],[ROA 2012]:[ROA 2021]]), "x")</f>
        <v>4.6238785369220152E-2</v>
      </c>
      <c r="BN743" s="1">
        <f>SUM(Table1[[#This Row],[B/M Rank]:[ROA Rank]])</f>
        <v>0</v>
      </c>
    </row>
    <row r="744" spans="1:66" x14ac:dyDescent="0.25">
      <c r="A744" s="1" t="s">
        <v>2483</v>
      </c>
      <c r="B744" s="1" t="s">
        <v>535</v>
      </c>
      <c r="C744" s="1" t="s">
        <v>523</v>
      </c>
      <c r="D744" s="1" t="s">
        <v>152</v>
      </c>
      <c r="E744" s="1" t="s">
        <v>108</v>
      </c>
      <c r="F744" s="1">
        <v>12.73</v>
      </c>
      <c r="G744" s="19"/>
      <c r="H744" s="19"/>
      <c r="I744" s="19"/>
      <c r="J744" s="19"/>
      <c r="K744" s="1"/>
      <c r="L744" s="19"/>
      <c r="M744" s="1">
        <v>2012</v>
      </c>
      <c r="O744" s="1">
        <v>0.5</v>
      </c>
      <c r="P744" s="1">
        <v>0.3</v>
      </c>
      <c r="Q744" s="1">
        <v>0.5</v>
      </c>
      <c r="R744" s="1">
        <v>1.8</v>
      </c>
      <c r="S744" s="1">
        <v>8.3000000000000007</v>
      </c>
      <c r="T744" s="1">
        <v>11.4</v>
      </c>
      <c r="U744" s="1">
        <v>13.1</v>
      </c>
      <c r="V744" s="1">
        <v>7.3</v>
      </c>
      <c r="W744" s="1">
        <v>2.8</v>
      </c>
      <c r="X744" s="1" t="s">
        <v>4368</v>
      </c>
      <c r="Z744" s="3">
        <f xml:space="preserve"> IFERROR(AVEDEV(Table1[[#This Row],[GP 2012]:[GP 2021]]) / Table1[[#This Row],[Avg GP]], "x")</f>
        <v>0.8545893719806763</v>
      </c>
      <c r="AA744" s="2">
        <f xml:space="preserve"> IFERROR(AVERAGE(Table1[[#This Row],[GP 2012]:[GP 2021]]), "x")</f>
        <v>5.1111111111111107</v>
      </c>
      <c r="AB744" s="11" t="e">
        <f>Table1[Equity]/Table1[Market Capital]</f>
        <v>#VALUE!</v>
      </c>
      <c r="AD744" s="1">
        <v>0.4</v>
      </c>
      <c r="AE744" s="1">
        <v>0.6</v>
      </c>
      <c r="AF744" s="1">
        <v>1.5</v>
      </c>
      <c r="AG744" s="1">
        <v>33.9</v>
      </c>
      <c r="AH744" s="1">
        <v>47.1</v>
      </c>
      <c r="AI744" s="1">
        <v>78.5</v>
      </c>
      <c r="AJ744" s="1">
        <v>64.900000000000006</v>
      </c>
      <c r="AK744" s="1">
        <v>31.1</v>
      </c>
      <c r="AL744" s="1">
        <v>22.4</v>
      </c>
      <c r="AM744" s="1" t="s">
        <v>4368</v>
      </c>
      <c r="AN744" s="1" t="s">
        <v>4368</v>
      </c>
      <c r="AO744" s="3" t="str">
        <f xml:space="preserve"> IFERROR(Table1[[#This Row],[GP 2012]]/Table1[[#This Row],[Total Assets 2012]], "x")</f>
        <v>x</v>
      </c>
      <c r="AP744" s="3">
        <f xml:space="preserve"> IFERROR(Table1[[#This Row],[GP 2013]]/Table1[[#This Row],[Total Assets 2013]], "x")</f>
        <v>1.25</v>
      </c>
      <c r="AQ744" s="3">
        <f xml:space="preserve"> IFERROR(Table1[[#This Row],[GP 2014]]/Table1[[#This Row],[Total Assets 2014]], "x")</f>
        <v>0.5</v>
      </c>
      <c r="AR744" s="3">
        <f xml:space="preserve"> IFERROR(Table1[[#This Row],[GP 2015]]/Table1[[#This Row],[Total Assets 2015]], "x")</f>
        <v>0.33333333333333331</v>
      </c>
      <c r="AS744" s="3">
        <f xml:space="preserve"> IFERROR(Table1[[#This Row],[GP 2016]]/Table1[[#This Row],[Total Assets 2016]], "x")</f>
        <v>5.3097345132743369E-2</v>
      </c>
      <c r="AT744" s="3">
        <f xml:space="preserve"> IFERROR(Table1[[#This Row],[GP 2017]]/Table1[[#This Row],[Total Assets 2017]], "x")</f>
        <v>0.17622080679405522</v>
      </c>
      <c r="AU744" s="3">
        <f xml:space="preserve"> IFERROR(Table1[[#This Row],[GP 2018]]/Table1[[#This Row],[Total Assets 2018]], "x")</f>
        <v>0.14522292993630573</v>
      </c>
      <c r="AV744" s="3">
        <f xml:space="preserve"> IFERROR(Table1[[#This Row],[GP 2019]]/Table1[[#This Row],[Total Assets 2019]], "x")</f>
        <v>0.20184899845916793</v>
      </c>
      <c r="AW744" s="3">
        <f xml:space="preserve"> IFERROR(Table1[[#This Row],[GP 2020]]/Table1[[#This Row],[Total Assets 2020]], "x")</f>
        <v>0.23472668810289388</v>
      </c>
      <c r="AX744" s="3">
        <f xml:space="preserve"> IFERROR(Table1[[#This Row],[GP 2021]]/Table1[[#This Row],[Total Assets 2021]], "x")</f>
        <v>0.125</v>
      </c>
      <c r="AY744" s="3" t="str">
        <f xml:space="preserve"> IFERROR(Table1[[#This Row],[GP TTM]]/Table1[[#This Row],[Total Assets TTM]], "x")</f>
        <v>x</v>
      </c>
      <c r="BA744" s="3" t="str">
        <f xml:space="preserve"> IFERROR(ABS(Table1[[#This Row],[ROA 2013]]-Table1[[#This Row],[ROA 2012]]), "x")</f>
        <v>x</v>
      </c>
      <c r="BB744" s="3">
        <f xml:space="preserve"> IFERROR(ABS(Table1[[#This Row],[ROA 2014]]-Table1[[#This Row],[ROA 2013]]), "x")</f>
        <v>0.75</v>
      </c>
      <c r="BC744" s="3">
        <f xml:space="preserve"> IFERROR(ABS(Table1[[#This Row],[ROA 2015]]-Table1[[#This Row],[ROA 2014]]), "x")</f>
        <v>0.16666666666666669</v>
      </c>
      <c r="BD744" s="3">
        <f xml:space="preserve"> IFERROR(ABS(Table1[[#This Row],[ROA 2016]]-Table1[[#This Row],[ROA 2015]]), "x")</f>
        <v>0.28023598820058992</v>
      </c>
      <c r="BE744" s="3">
        <f xml:space="preserve"> IFERROR(ABS(Table1[[#This Row],[ROA 2017]]-Table1[[#This Row],[ROA 2016]]), "x")</f>
        <v>0.12312346166131186</v>
      </c>
      <c r="BF744" s="3">
        <f xml:space="preserve"> IFERROR(ABS(Table1[[#This Row],[ROA 2018]]-Table1[[#This Row],[ROA 2017]]), "x")</f>
        <v>3.099787685774949E-2</v>
      </c>
      <c r="BG744" s="3">
        <f xml:space="preserve"> IFERROR(ABS(Table1[[#This Row],[ROA 2019]]-Table1[[#This Row],[ROA 2018]]), "x")</f>
        <v>5.66260685228622E-2</v>
      </c>
      <c r="BH744" s="3">
        <f xml:space="preserve"> IFERROR(ABS(Table1[[#This Row],[ROA 2020]]-Table1[[#This Row],[ROA 2019]]), "x")</f>
        <v>3.2877689643725949E-2</v>
      </c>
      <c r="BI744" s="3">
        <f xml:space="preserve"> IFERROR(ABS(Table1[[#This Row],[ROA 2021]]-Table1[[#This Row],[ROA 2020]]), "x")</f>
        <v>0.10972668810289388</v>
      </c>
      <c r="BJ744" s="3">
        <f xml:space="preserve"> IFERROR(AVERAGE(Table1[[#This Row],[ROA 2013-2012]:[ROA 2021-2020]]), "x")</f>
        <v>0.193781804956975</v>
      </c>
      <c r="BK744" s="3">
        <f>IFERROR(AVERAGE(Table1[[#This Row],[ROA 2012]:[ROA 2021]]), "x")</f>
        <v>0.33549445575094444</v>
      </c>
      <c r="BN744" s="1">
        <f>SUM(Table1[[#This Row],[B/M Rank]:[ROA Rank]])</f>
        <v>0</v>
      </c>
    </row>
    <row r="745" spans="1:66" x14ac:dyDescent="0.25">
      <c r="A745" s="1" t="s">
        <v>4177</v>
      </c>
      <c r="B745" s="1" t="s">
        <v>1882</v>
      </c>
      <c r="C745" s="1" t="s">
        <v>1878</v>
      </c>
      <c r="D745" s="1" t="s">
        <v>107</v>
      </c>
      <c r="E745" s="1" t="s">
        <v>108</v>
      </c>
      <c r="F745" s="1">
        <v>12.75</v>
      </c>
      <c r="G745" s="19"/>
      <c r="H745" s="19"/>
      <c r="I745" s="19"/>
      <c r="J745" s="19"/>
      <c r="K745" s="1"/>
      <c r="L745" s="19"/>
      <c r="M745" s="1">
        <v>2012</v>
      </c>
      <c r="N745" s="1" t="s">
        <v>4368</v>
      </c>
      <c r="O745" s="1" t="s">
        <v>4368</v>
      </c>
      <c r="P745" s="1" t="s">
        <v>4368</v>
      </c>
      <c r="Q745" s="1" t="s">
        <v>4368</v>
      </c>
      <c r="R745" s="1" t="s">
        <v>4368</v>
      </c>
      <c r="S745" s="1" t="s">
        <v>4368</v>
      </c>
      <c r="T745" s="1">
        <v>-0.3</v>
      </c>
      <c r="U745" s="1">
        <v>0</v>
      </c>
      <c r="V745" s="1" t="s">
        <v>4368</v>
      </c>
      <c r="W745" s="1" t="s">
        <v>4368</v>
      </c>
      <c r="X745" s="1" t="s">
        <v>4368</v>
      </c>
      <c r="Z745" s="3">
        <f xml:space="preserve"> IFERROR(AVEDEV(Table1[[#This Row],[GP 2012]:[GP 2021]]) / Table1[[#This Row],[Avg GP]], "x")</f>
        <v>-1</v>
      </c>
      <c r="AA745" s="2">
        <f xml:space="preserve"> IFERROR(AVERAGE(Table1[[#This Row],[GP 2012]:[GP 2021]]), "x")</f>
        <v>-0.15</v>
      </c>
      <c r="AB745" s="11">
        <f>Table1[Equity]/Table1[Market Capital]</f>
        <v>0.48627450980392156</v>
      </c>
      <c r="AC745" s="1">
        <v>0.5</v>
      </c>
      <c r="AD745" s="1">
        <v>0.5</v>
      </c>
      <c r="AE745" s="1">
        <v>0.4</v>
      </c>
      <c r="AF745" s="1">
        <v>0.4</v>
      </c>
      <c r="AG745" s="1">
        <v>0.4</v>
      </c>
      <c r="AH745" s="1">
        <v>0.3</v>
      </c>
      <c r="AI745" s="1">
        <v>0.3</v>
      </c>
      <c r="AJ745" s="1">
        <v>0.1</v>
      </c>
      <c r="AK745" s="1">
        <v>0</v>
      </c>
      <c r="AL745" s="1">
        <v>6.4</v>
      </c>
      <c r="AM745" s="1">
        <v>6.3</v>
      </c>
      <c r="AN745" s="1">
        <v>6.2</v>
      </c>
      <c r="AO745" s="3" t="str">
        <f xml:space="preserve"> IFERROR(Table1[[#This Row],[GP 2012]]/Table1[[#This Row],[Total Assets 2012]], "x")</f>
        <v>x</v>
      </c>
      <c r="AP745" s="3" t="str">
        <f xml:space="preserve"> IFERROR(Table1[[#This Row],[GP 2013]]/Table1[[#This Row],[Total Assets 2013]], "x")</f>
        <v>x</v>
      </c>
      <c r="AQ745" s="3" t="str">
        <f xml:space="preserve"> IFERROR(Table1[[#This Row],[GP 2014]]/Table1[[#This Row],[Total Assets 2014]], "x")</f>
        <v>x</v>
      </c>
      <c r="AR745" s="3" t="str">
        <f xml:space="preserve"> IFERROR(Table1[[#This Row],[GP 2015]]/Table1[[#This Row],[Total Assets 2015]], "x")</f>
        <v>x</v>
      </c>
      <c r="AS745" s="3" t="str">
        <f xml:space="preserve"> IFERROR(Table1[[#This Row],[GP 2016]]/Table1[[#This Row],[Total Assets 2016]], "x")</f>
        <v>x</v>
      </c>
      <c r="AT745" s="3" t="str">
        <f xml:space="preserve"> IFERROR(Table1[[#This Row],[GP 2017]]/Table1[[#This Row],[Total Assets 2017]], "x")</f>
        <v>x</v>
      </c>
      <c r="AU745" s="3">
        <f xml:space="preserve"> IFERROR(Table1[[#This Row],[GP 2018]]/Table1[[#This Row],[Total Assets 2018]], "x")</f>
        <v>-1</v>
      </c>
      <c r="AV745" s="3">
        <f xml:space="preserve"> IFERROR(Table1[[#This Row],[GP 2019]]/Table1[[#This Row],[Total Assets 2019]], "x")</f>
        <v>0</v>
      </c>
      <c r="AW745" s="3" t="str">
        <f xml:space="preserve"> IFERROR(Table1[[#This Row],[GP 2020]]/Table1[[#This Row],[Total Assets 2020]], "x")</f>
        <v>x</v>
      </c>
      <c r="AX745" s="3" t="str">
        <f xml:space="preserve"> IFERROR(Table1[[#This Row],[GP 2021]]/Table1[[#This Row],[Total Assets 2021]], "x")</f>
        <v>x</v>
      </c>
      <c r="AY745" s="3" t="str">
        <f xml:space="preserve"> IFERROR(Table1[[#This Row],[GP TTM]]/Table1[[#This Row],[Total Assets TTM]], "x")</f>
        <v>x</v>
      </c>
      <c r="BA745" s="3" t="str">
        <f xml:space="preserve"> IFERROR(ABS(Table1[[#This Row],[ROA 2013]]-Table1[[#This Row],[ROA 2012]]), "x")</f>
        <v>x</v>
      </c>
      <c r="BB745" s="3" t="str">
        <f xml:space="preserve"> IFERROR(ABS(Table1[[#This Row],[ROA 2014]]-Table1[[#This Row],[ROA 2013]]), "x")</f>
        <v>x</v>
      </c>
      <c r="BC745" s="3" t="str">
        <f xml:space="preserve"> IFERROR(ABS(Table1[[#This Row],[ROA 2015]]-Table1[[#This Row],[ROA 2014]]), "x")</f>
        <v>x</v>
      </c>
      <c r="BD745" s="3" t="str">
        <f xml:space="preserve"> IFERROR(ABS(Table1[[#This Row],[ROA 2016]]-Table1[[#This Row],[ROA 2015]]), "x")</f>
        <v>x</v>
      </c>
      <c r="BE745" s="3" t="str">
        <f xml:space="preserve"> IFERROR(ABS(Table1[[#This Row],[ROA 2017]]-Table1[[#This Row],[ROA 2016]]), "x")</f>
        <v>x</v>
      </c>
      <c r="BF745" s="3" t="str">
        <f xml:space="preserve"> IFERROR(ABS(Table1[[#This Row],[ROA 2018]]-Table1[[#This Row],[ROA 2017]]), "x")</f>
        <v>x</v>
      </c>
      <c r="BG745" s="3">
        <f xml:space="preserve"> IFERROR(ABS(Table1[[#This Row],[ROA 2019]]-Table1[[#This Row],[ROA 2018]]), "x")</f>
        <v>1</v>
      </c>
      <c r="BH745" s="3" t="str">
        <f xml:space="preserve"> IFERROR(ABS(Table1[[#This Row],[ROA 2020]]-Table1[[#This Row],[ROA 2019]]), "x")</f>
        <v>x</v>
      </c>
      <c r="BI745" s="3" t="str">
        <f xml:space="preserve"> IFERROR(ABS(Table1[[#This Row],[ROA 2021]]-Table1[[#This Row],[ROA 2020]]), "x")</f>
        <v>x</v>
      </c>
      <c r="BJ745" s="3">
        <f xml:space="preserve"> IFERROR(AVERAGE(Table1[[#This Row],[ROA 2013-2012]:[ROA 2021-2020]]), "x")</f>
        <v>1</v>
      </c>
      <c r="BK745" s="3">
        <f>IFERROR(AVERAGE(Table1[[#This Row],[ROA 2012]:[ROA 2021]]), "x")</f>
        <v>-0.5</v>
      </c>
      <c r="BN745" s="1">
        <f>SUM(Table1[[#This Row],[B/M Rank]:[ROA Rank]])</f>
        <v>0</v>
      </c>
    </row>
    <row r="746" spans="1:66" x14ac:dyDescent="0.25">
      <c r="A746" s="1" t="s">
        <v>4130</v>
      </c>
      <c r="B746" s="1" t="s">
        <v>1836</v>
      </c>
      <c r="C746" s="1" t="s">
        <v>12</v>
      </c>
      <c r="D746" s="1" t="s">
        <v>11</v>
      </c>
      <c r="E746" s="1" t="s">
        <v>108</v>
      </c>
      <c r="F746" s="1">
        <v>12.77</v>
      </c>
      <c r="G746" s="19"/>
      <c r="H746" s="19"/>
      <c r="I746" s="19"/>
      <c r="J746" s="19"/>
      <c r="K746" s="1"/>
      <c r="L746" s="19"/>
      <c r="M746" s="1" t="s">
        <v>1494</v>
      </c>
      <c r="N746" s="1" t="s">
        <v>1494</v>
      </c>
      <c r="O746" s="1" t="s">
        <v>1494</v>
      </c>
      <c r="P746" s="1" t="s">
        <v>1494</v>
      </c>
      <c r="Q746" s="1" t="s">
        <v>1494</v>
      </c>
      <c r="R746" s="1" t="s">
        <v>1494</v>
      </c>
      <c r="S746" s="1" t="s">
        <v>1494</v>
      </c>
      <c r="T746" s="1" t="s">
        <v>1494</v>
      </c>
      <c r="U746" s="1" t="s">
        <v>1494</v>
      </c>
      <c r="V746" s="1" t="s">
        <v>1494</v>
      </c>
      <c r="W746" s="1" t="s">
        <v>1494</v>
      </c>
      <c r="X746" s="1" t="s">
        <v>1494</v>
      </c>
      <c r="Z746" s="3" t="str">
        <f xml:space="preserve"> IFERROR(AVEDEV(Table1[[#This Row],[GP 2012]:[GP 2021]]) / Table1[[#This Row],[Avg GP]], "x")</f>
        <v>x</v>
      </c>
      <c r="AA746" s="2" t="str">
        <f xml:space="preserve"> IFERROR(AVERAGE(Table1[[#This Row],[GP 2012]:[GP 2021]]), "x")</f>
        <v>x</v>
      </c>
      <c r="AB746" s="11" t="e">
        <f>Table1[Equity]/Table1[Market Capital]</f>
        <v>#VALUE!</v>
      </c>
      <c r="AC746" s="1" t="s">
        <v>1494</v>
      </c>
      <c r="AD746" s="1" t="s">
        <v>1494</v>
      </c>
      <c r="AE746" s="1" t="s">
        <v>1494</v>
      </c>
      <c r="AF746" s="1" t="s">
        <v>1494</v>
      </c>
      <c r="AG746" s="1" t="s">
        <v>1494</v>
      </c>
      <c r="AH746" s="1" t="s">
        <v>1494</v>
      </c>
      <c r="AI746" s="1" t="s">
        <v>1494</v>
      </c>
      <c r="AJ746" s="1" t="s">
        <v>1494</v>
      </c>
      <c r="AK746" s="1" t="s">
        <v>1494</v>
      </c>
      <c r="AL746" s="1" t="s">
        <v>1494</v>
      </c>
      <c r="AM746" s="1" t="s">
        <v>1494</v>
      </c>
      <c r="AN746" s="1" t="s">
        <v>1494</v>
      </c>
      <c r="AO746" s="3" t="str">
        <f xml:space="preserve"> IFERROR(Table1[[#This Row],[GP 2012]]/Table1[[#This Row],[Total Assets 2012]], "x")</f>
        <v>x</v>
      </c>
      <c r="AP746" s="3" t="str">
        <f xml:space="preserve"> IFERROR(Table1[[#This Row],[GP 2013]]/Table1[[#This Row],[Total Assets 2013]], "x")</f>
        <v>x</v>
      </c>
      <c r="AQ746" s="3" t="str">
        <f xml:space="preserve"> IFERROR(Table1[[#This Row],[GP 2014]]/Table1[[#This Row],[Total Assets 2014]], "x")</f>
        <v>x</v>
      </c>
      <c r="AR746" s="3" t="str">
        <f xml:space="preserve"> IFERROR(Table1[[#This Row],[GP 2015]]/Table1[[#This Row],[Total Assets 2015]], "x")</f>
        <v>x</v>
      </c>
      <c r="AS746" s="3" t="str">
        <f xml:space="preserve"> IFERROR(Table1[[#This Row],[GP 2016]]/Table1[[#This Row],[Total Assets 2016]], "x")</f>
        <v>x</v>
      </c>
      <c r="AT746" s="3" t="str">
        <f xml:space="preserve"> IFERROR(Table1[[#This Row],[GP 2017]]/Table1[[#This Row],[Total Assets 2017]], "x")</f>
        <v>x</v>
      </c>
      <c r="AU746" s="3" t="str">
        <f xml:space="preserve"> IFERROR(Table1[[#This Row],[GP 2018]]/Table1[[#This Row],[Total Assets 2018]], "x")</f>
        <v>x</v>
      </c>
      <c r="AV746" s="3" t="str">
        <f xml:space="preserve"> IFERROR(Table1[[#This Row],[GP 2019]]/Table1[[#This Row],[Total Assets 2019]], "x")</f>
        <v>x</v>
      </c>
      <c r="AW746" s="3" t="str">
        <f xml:space="preserve"> IFERROR(Table1[[#This Row],[GP 2020]]/Table1[[#This Row],[Total Assets 2020]], "x")</f>
        <v>x</v>
      </c>
      <c r="AX746" s="3" t="str">
        <f xml:space="preserve"> IFERROR(Table1[[#This Row],[GP 2021]]/Table1[[#This Row],[Total Assets 2021]], "x")</f>
        <v>x</v>
      </c>
      <c r="AY746" s="3" t="str">
        <f xml:space="preserve"> IFERROR(Table1[[#This Row],[GP TTM]]/Table1[[#This Row],[Total Assets TTM]], "x")</f>
        <v>x</v>
      </c>
      <c r="BA746" s="3" t="str">
        <f xml:space="preserve"> IFERROR(ABS(Table1[[#This Row],[ROA 2013]]-Table1[[#This Row],[ROA 2012]]), "x")</f>
        <v>x</v>
      </c>
      <c r="BB746" s="3" t="str">
        <f xml:space="preserve"> IFERROR(ABS(Table1[[#This Row],[ROA 2014]]-Table1[[#This Row],[ROA 2013]]), "x")</f>
        <v>x</v>
      </c>
      <c r="BC746" s="3" t="str">
        <f xml:space="preserve"> IFERROR(ABS(Table1[[#This Row],[ROA 2015]]-Table1[[#This Row],[ROA 2014]]), "x")</f>
        <v>x</v>
      </c>
      <c r="BD746" s="3" t="str">
        <f xml:space="preserve"> IFERROR(ABS(Table1[[#This Row],[ROA 2016]]-Table1[[#This Row],[ROA 2015]]), "x")</f>
        <v>x</v>
      </c>
      <c r="BE746" s="3" t="str">
        <f xml:space="preserve"> IFERROR(ABS(Table1[[#This Row],[ROA 2017]]-Table1[[#This Row],[ROA 2016]]), "x")</f>
        <v>x</v>
      </c>
      <c r="BF746" s="3" t="str">
        <f xml:space="preserve"> IFERROR(ABS(Table1[[#This Row],[ROA 2018]]-Table1[[#This Row],[ROA 2017]]), "x")</f>
        <v>x</v>
      </c>
      <c r="BG746" s="3" t="str">
        <f xml:space="preserve"> IFERROR(ABS(Table1[[#This Row],[ROA 2019]]-Table1[[#This Row],[ROA 2018]]), "x")</f>
        <v>x</v>
      </c>
      <c r="BH746" s="3" t="str">
        <f xml:space="preserve"> IFERROR(ABS(Table1[[#This Row],[ROA 2020]]-Table1[[#This Row],[ROA 2019]]), "x")</f>
        <v>x</v>
      </c>
      <c r="BI746" s="3" t="str">
        <f xml:space="preserve"> IFERROR(ABS(Table1[[#This Row],[ROA 2021]]-Table1[[#This Row],[ROA 2020]]), "x")</f>
        <v>x</v>
      </c>
      <c r="BJ746" s="3" t="str">
        <f xml:space="preserve"> IFERROR(AVERAGE(Table1[[#This Row],[ROA 2013-2012]:[ROA 2021-2020]]), "x")</f>
        <v>x</v>
      </c>
      <c r="BK746" s="3" t="str">
        <f>IFERROR(AVERAGE(Table1[[#This Row],[ROA 2012]:[ROA 2021]]), "x")</f>
        <v>x</v>
      </c>
      <c r="BN746" s="1">
        <f>SUM(Table1[[#This Row],[B/M Rank]:[ROA Rank]])</f>
        <v>0</v>
      </c>
    </row>
    <row r="747" spans="1:66" x14ac:dyDescent="0.25">
      <c r="A747" s="1" t="s">
        <v>3299</v>
      </c>
      <c r="B747" s="1" t="s">
        <v>1156</v>
      </c>
      <c r="C747" s="1" t="s">
        <v>4417</v>
      </c>
      <c r="D747" s="1" t="s">
        <v>268</v>
      </c>
      <c r="E747" s="1" t="s">
        <v>108</v>
      </c>
      <c r="F747" s="1">
        <v>12.8</v>
      </c>
      <c r="G747" s="19"/>
      <c r="H747" s="19"/>
      <c r="I747" s="19"/>
      <c r="J747" s="19"/>
      <c r="K747" s="1"/>
      <c r="L747" s="19"/>
      <c r="M747" s="1">
        <v>2012</v>
      </c>
      <c r="N747" s="1">
        <v>0</v>
      </c>
      <c r="O747" s="1" t="s">
        <v>4368</v>
      </c>
      <c r="P747" s="1" t="s">
        <v>4368</v>
      </c>
      <c r="Q747" s="1" t="s">
        <v>4368</v>
      </c>
      <c r="R747" s="1" t="s">
        <v>4368</v>
      </c>
      <c r="S747" s="1" t="s">
        <v>4368</v>
      </c>
      <c r="T747" s="1" t="s">
        <v>4368</v>
      </c>
      <c r="U747" s="1" t="s">
        <v>4368</v>
      </c>
      <c r="V747" s="1" t="s">
        <v>4368</v>
      </c>
      <c r="W747" s="1" t="s">
        <v>4368</v>
      </c>
      <c r="X747" s="1" t="s">
        <v>4368</v>
      </c>
      <c r="Z747" s="3" t="str">
        <f xml:space="preserve"> IFERROR(AVEDEV(Table1[[#This Row],[GP 2012]:[GP 2021]]) / Table1[[#This Row],[Avg GP]], "x")</f>
        <v>x</v>
      </c>
      <c r="AA747" s="2">
        <f xml:space="preserve"> IFERROR(AVERAGE(Table1[[#This Row],[GP 2012]:[GP 2021]]), "x")</f>
        <v>0</v>
      </c>
      <c r="AB747" s="11">
        <f>Table1[Equity]/Table1[Market Capital]</f>
        <v>0.5078125</v>
      </c>
      <c r="AC747" s="1">
        <v>12.8</v>
      </c>
      <c r="AD747" s="1">
        <v>12.2</v>
      </c>
      <c r="AE747" s="1">
        <v>3.2</v>
      </c>
      <c r="AF747" s="1">
        <v>0.9</v>
      </c>
      <c r="AG747" s="1">
        <v>0.9</v>
      </c>
      <c r="AH747" s="1">
        <v>1.6</v>
      </c>
      <c r="AI747" s="1">
        <v>2.2999999999999998</v>
      </c>
      <c r="AJ747" s="1">
        <v>3.4</v>
      </c>
      <c r="AK747" s="1">
        <v>3.5</v>
      </c>
      <c r="AL747" s="1">
        <v>3.9</v>
      </c>
      <c r="AM747" s="1">
        <v>6.6</v>
      </c>
      <c r="AN747" s="1">
        <v>6.5</v>
      </c>
      <c r="AO747" s="3">
        <f xml:space="preserve"> IFERROR(Table1[[#This Row],[GP 2012]]/Table1[[#This Row],[Total Assets 2012]], "x")</f>
        <v>0</v>
      </c>
      <c r="AP747" s="3" t="str">
        <f xml:space="preserve"> IFERROR(Table1[[#This Row],[GP 2013]]/Table1[[#This Row],[Total Assets 2013]], "x")</f>
        <v>x</v>
      </c>
      <c r="AQ747" s="3" t="str">
        <f xml:space="preserve"> IFERROR(Table1[[#This Row],[GP 2014]]/Table1[[#This Row],[Total Assets 2014]], "x")</f>
        <v>x</v>
      </c>
      <c r="AR747" s="3" t="str">
        <f xml:space="preserve"> IFERROR(Table1[[#This Row],[GP 2015]]/Table1[[#This Row],[Total Assets 2015]], "x")</f>
        <v>x</v>
      </c>
      <c r="AS747" s="3" t="str">
        <f xml:space="preserve"> IFERROR(Table1[[#This Row],[GP 2016]]/Table1[[#This Row],[Total Assets 2016]], "x")</f>
        <v>x</v>
      </c>
      <c r="AT747" s="3" t="str">
        <f xml:space="preserve"> IFERROR(Table1[[#This Row],[GP 2017]]/Table1[[#This Row],[Total Assets 2017]], "x")</f>
        <v>x</v>
      </c>
      <c r="AU747" s="3" t="str">
        <f xml:space="preserve"> IFERROR(Table1[[#This Row],[GP 2018]]/Table1[[#This Row],[Total Assets 2018]], "x")</f>
        <v>x</v>
      </c>
      <c r="AV747" s="3" t="str">
        <f xml:space="preserve"> IFERROR(Table1[[#This Row],[GP 2019]]/Table1[[#This Row],[Total Assets 2019]], "x")</f>
        <v>x</v>
      </c>
      <c r="AW747" s="3" t="str">
        <f xml:space="preserve"> IFERROR(Table1[[#This Row],[GP 2020]]/Table1[[#This Row],[Total Assets 2020]], "x")</f>
        <v>x</v>
      </c>
      <c r="AX747" s="3" t="str">
        <f xml:space="preserve"> IFERROR(Table1[[#This Row],[GP 2021]]/Table1[[#This Row],[Total Assets 2021]], "x")</f>
        <v>x</v>
      </c>
      <c r="AY747" s="3" t="str">
        <f xml:space="preserve"> IFERROR(Table1[[#This Row],[GP TTM]]/Table1[[#This Row],[Total Assets TTM]], "x")</f>
        <v>x</v>
      </c>
      <c r="BA747" s="3" t="str">
        <f xml:space="preserve"> IFERROR(ABS(Table1[[#This Row],[ROA 2013]]-Table1[[#This Row],[ROA 2012]]), "x")</f>
        <v>x</v>
      </c>
      <c r="BB747" s="3" t="str">
        <f xml:space="preserve"> IFERROR(ABS(Table1[[#This Row],[ROA 2014]]-Table1[[#This Row],[ROA 2013]]), "x")</f>
        <v>x</v>
      </c>
      <c r="BC747" s="3" t="str">
        <f xml:space="preserve"> IFERROR(ABS(Table1[[#This Row],[ROA 2015]]-Table1[[#This Row],[ROA 2014]]), "x")</f>
        <v>x</v>
      </c>
      <c r="BD747" s="3" t="str">
        <f xml:space="preserve"> IFERROR(ABS(Table1[[#This Row],[ROA 2016]]-Table1[[#This Row],[ROA 2015]]), "x")</f>
        <v>x</v>
      </c>
      <c r="BE747" s="3" t="str">
        <f xml:space="preserve"> IFERROR(ABS(Table1[[#This Row],[ROA 2017]]-Table1[[#This Row],[ROA 2016]]), "x")</f>
        <v>x</v>
      </c>
      <c r="BF747" s="3" t="str">
        <f xml:space="preserve"> IFERROR(ABS(Table1[[#This Row],[ROA 2018]]-Table1[[#This Row],[ROA 2017]]), "x")</f>
        <v>x</v>
      </c>
      <c r="BG747" s="3" t="str">
        <f xml:space="preserve"> IFERROR(ABS(Table1[[#This Row],[ROA 2019]]-Table1[[#This Row],[ROA 2018]]), "x")</f>
        <v>x</v>
      </c>
      <c r="BH747" s="3" t="str">
        <f xml:space="preserve"> IFERROR(ABS(Table1[[#This Row],[ROA 2020]]-Table1[[#This Row],[ROA 2019]]), "x")</f>
        <v>x</v>
      </c>
      <c r="BI747" s="3" t="str">
        <f xml:space="preserve"> IFERROR(ABS(Table1[[#This Row],[ROA 2021]]-Table1[[#This Row],[ROA 2020]]), "x")</f>
        <v>x</v>
      </c>
      <c r="BJ747" s="3" t="str">
        <f xml:space="preserve"> IFERROR(AVERAGE(Table1[[#This Row],[ROA 2013-2012]:[ROA 2021-2020]]), "x")</f>
        <v>x</v>
      </c>
      <c r="BK747" s="3">
        <f>IFERROR(AVERAGE(Table1[[#This Row],[ROA 2012]:[ROA 2021]]), "x")</f>
        <v>0</v>
      </c>
      <c r="BN747" s="1">
        <f>SUM(Table1[[#This Row],[B/M Rank]:[ROA Rank]])</f>
        <v>0</v>
      </c>
    </row>
    <row r="748" spans="1:66" x14ac:dyDescent="0.25">
      <c r="A748" s="1" t="s">
        <v>4013</v>
      </c>
      <c r="B748" s="1" t="s">
        <v>1725</v>
      </c>
      <c r="C748" s="1" t="s">
        <v>12</v>
      </c>
      <c r="D748" s="1" t="s">
        <v>11</v>
      </c>
      <c r="E748" s="1" t="s">
        <v>108</v>
      </c>
      <c r="F748" s="1">
        <v>12.8</v>
      </c>
      <c r="G748" s="19"/>
      <c r="H748" s="19"/>
      <c r="I748" s="19"/>
      <c r="J748" s="19"/>
      <c r="K748" s="1"/>
      <c r="L748" s="19"/>
      <c r="M748" s="1">
        <v>2012</v>
      </c>
      <c r="N748" s="1" t="s">
        <v>4368</v>
      </c>
      <c r="O748" s="1" t="s">
        <v>4368</v>
      </c>
      <c r="P748" s="1" t="s">
        <v>4368</v>
      </c>
      <c r="Q748" s="1" t="s">
        <v>4368</v>
      </c>
      <c r="R748" s="1" t="s">
        <v>4368</v>
      </c>
      <c r="S748" s="1" t="s">
        <v>4368</v>
      </c>
      <c r="T748" s="1" t="s">
        <v>4368</v>
      </c>
      <c r="U748" s="1" t="s">
        <v>4368</v>
      </c>
      <c r="V748" s="1" t="s">
        <v>4368</v>
      </c>
      <c r="W748" s="1" t="s">
        <v>4368</v>
      </c>
      <c r="X748" s="1">
        <v>0.4</v>
      </c>
      <c r="Z748" s="3" t="str">
        <f xml:space="preserve"> IFERROR(AVEDEV(Table1[[#This Row],[GP 2012]:[GP 2021]]) / Table1[[#This Row],[Avg GP]], "x")</f>
        <v>x</v>
      </c>
      <c r="AA748" s="2" t="str">
        <f xml:space="preserve"> IFERROR(AVERAGE(Table1[[#This Row],[GP 2012]:[GP 2021]]), "x")</f>
        <v>x</v>
      </c>
      <c r="AB748" s="11">
        <f>Table1[Equity]/Table1[Market Capital]</f>
        <v>1.0625</v>
      </c>
      <c r="AC748" s="1">
        <v>0</v>
      </c>
      <c r="AD748" s="1">
        <v>0</v>
      </c>
      <c r="AE748" s="1">
        <v>1.7</v>
      </c>
      <c r="AF748" s="1">
        <v>1.7</v>
      </c>
      <c r="AG748" s="1">
        <v>1.7</v>
      </c>
      <c r="AH748" s="1">
        <v>8.3000000000000007</v>
      </c>
      <c r="AI748" s="1">
        <v>28.1</v>
      </c>
      <c r="AJ748" s="1">
        <v>19.8</v>
      </c>
      <c r="AK748" s="1">
        <v>10.6</v>
      </c>
      <c r="AL748" s="1">
        <v>12.1</v>
      </c>
      <c r="AM748" s="1">
        <v>19.399999999999999</v>
      </c>
      <c r="AN748" s="1">
        <v>13.6</v>
      </c>
      <c r="AO748" s="3" t="str">
        <f xml:space="preserve"> IFERROR(Table1[[#This Row],[GP 2012]]/Table1[[#This Row],[Total Assets 2012]], "x")</f>
        <v>x</v>
      </c>
      <c r="AP748" s="3" t="str">
        <f xml:space="preserve"> IFERROR(Table1[[#This Row],[GP 2013]]/Table1[[#This Row],[Total Assets 2013]], "x")</f>
        <v>x</v>
      </c>
      <c r="AQ748" s="3" t="str">
        <f xml:space="preserve"> IFERROR(Table1[[#This Row],[GP 2014]]/Table1[[#This Row],[Total Assets 2014]], "x")</f>
        <v>x</v>
      </c>
      <c r="AR748" s="3" t="str">
        <f xml:space="preserve"> IFERROR(Table1[[#This Row],[GP 2015]]/Table1[[#This Row],[Total Assets 2015]], "x")</f>
        <v>x</v>
      </c>
      <c r="AS748" s="3" t="str">
        <f xml:space="preserve"> IFERROR(Table1[[#This Row],[GP 2016]]/Table1[[#This Row],[Total Assets 2016]], "x")</f>
        <v>x</v>
      </c>
      <c r="AT748" s="3" t="str">
        <f xml:space="preserve"> IFERROR(Table1[[#This Row],[GP 2017]]/Table1[[#This Row],[Total Assets 2017]], "x")</f>
        <v>x</v>
      </c>
      <c r="AU748" s="3" t="str">
        <f xml:space="preserve"> IFERROR(Table1[[#This Row],[GP 2018]]/Table1[[#This Row],[Total Assets 2018]], "x")</f>
        <v>x</v>
      </c>
      <c r="AV748" s="3" t="str">
        <f xml:space="preserve"> IFERROR(Table1[[#This Row],[GP 2019]]/Table1[[#This Row],[Total Assets 2019]], "x")</f>
        <v>x</v>
      </c>
      <c r="AW748" s="3" t="str">
        <f xml:space="preserve"> IFERROR(Table1[[#This Row],[GP 2020]]/Table1[[#This Row],[Total Assets 2020]], "x")</f>
        <v>x</v>
      </c>
      <c r="AX748" s="3" t="str">
        <f xml:space="preserve"> IFERROR(Table1[[#This Row],[GP 2021]]/Table1[[#This Row],[Total Assets 2021]], "x")</f>
        <v>x</v>
      </c>
      <c r="AY748" s="3">
        <f xml:space="preserve"> IFERROR(Table1[[#This Row],[GP TTM]]/Table1[[#This Row],[Total Assets TTM]], "x")</f>
        <v>2.0618556701030931E-2</v>
      </c>
      <c r="BA748" s="3" t="str">
        <f xml:space="preserve"> IFERROR(ABS(Table1[[#This Row],[ROA 2013]]-Table1[[#This Row],[ROA 2012]]), "x")</f>
        <v>x</v>
      </c>
      <c r="BB748" s="3" t="str">
        <f xml:space="preserve"> IFERROR(ABS(Table1[[#This Row],[ROA 2014]]-Table1[[#This Row],[ROA 2013]]), "x")</f>
        <v>x</v>
      </c>
      <c r="BC748" s="3" t="str">
        <f xml:space="preserve"> IFERROR(ABS(Table1[[#This Row],[ROA 2015]]-Table1[[#This Row],[ROA 2014]]), "x")</f>
        <v>x</v>
      </c>
      <c r="BD748" s="3" t="str">
        <f xml:space="preserve"> IFERROR(ABS(Table1[[#This Row],[ROA 2016]]-Table1[[#This Row],[ROA 2015]]), "x")</f>
        <v>x</v>
      </c>
      <c r="BE748" s="3" t="str">
        <f xml:space="preserve"> IFERROR(ABS(Table1[[#This Row],[ROA 2017]]-Table1[[#This Row],[ROA 2016]]), "x")</f>
        <v>x</v>
      </c>
      <c r="BF748" s="3" t="str">
        <f xml:space="preserve"> IFERROR(ABS(Table1[[#This Row],[ROA 2018]]-Table1[[#This Row],[ROA 2017]]), "x")</f>
        <v>x</v>
      </c>
      <c r="BG748" s="3" t="str">
        <f xml:space="preserve"> IFERROR(ABS(Table1[[#This Row],[ROA 2019]]-Table1[[#This Row],[ROA 2018]]), "x")</f>
        <v>x</v>
      </c>
      <c r="BH748" s="3" t="str">
        <f xml:space="preserve"> IFERROR(ABS(Table1[[#This Row],[ROA 2020]]-Table1[[#This Row],[ROA 2019]]), "x")</f>
        <v>x</v>
      </c>
      <c r="BI748" s="3" t="str">
        <f xml:space="preserve"> IFERROR(ABS(Table1[[#This Row],[ROA 2021]]-Table1[[#This Row],[ROA 2020]]), "x")</f>
        <v>x</v>
      </c>
      <c r="BJ748" s="3" t="str">
        <f xml:space="preserve"> IFERROR(AVERAGE(Table1[[#This Row],[ROA 2013-2012]:[ROA 2021-2020]]), "x")</f>
        <v>x</v>
      </c>
      <c r="BK748" s="3" t="str">
        <f>IFERROR(AVERAGE(Table1[[#This Row],[ROA 2012]:[ROA 2021]]), "x")</f>
        <v>x</v>
      </c>
      <c r="BN748" s="1">
        <f>SUM(Table1[[#This Row],[B/M Rank]:[ROA Rank]])</f>
        <v>0</v>
      </c>
    </row>
    <row r="749" spans="1:66" x14ac:dyDescent="0.25">
      <c r="A749" s="1" t="s">
        <v>3028</v>
      </c>
      <c r="B749" s="1" t="s">
        <v>4504</v>
      </c>
      <c r="C749" s="1" t="s">
        <v>4417</v>
      </c>
      <c r="D749" s="1" t="s">
        <v>268</v>
      </c>
      <c r="E749" s="1" t="s">
        <v>108</v>
      </c>
      <c r="F749" s="1">
        <v>12.81</v>
      </c>
      <c r="G749" s="19"/>
      <c r="H749" s="19"/>
      <c r="I749" s="19"/>
      <c r="J749" s="19"/>
      <c r="K749" s="1"/>
      <c r="L749" s="19"/>
      <c r="M749" s="1">
        <v>2012</v>
      </c>
      <c r="N749" s="1" t="s">
        <v>4368</v>
      </c>
      <c r="O749" s="1" t="s">
        <v>4368</v>
      </c>
      <c r="P749" s="1" t="s">
        <v>4368</v>
      </c>
      <c r="Q749" s="1" t="s">
        <v>4368</v>
      </c>
      <c r="R749" s="1" t="s">
        <v>4368</v>
      </c>
      <c r="S749" s="1" t="s">
        <v>4368</v>
      </c>
      <c r="T749" s="1" t="s">
        <v>4368</v>
      </c>
      <c r="U749" s="1" t="s">
        <v>4368</v>
      </c>
      <c r="V749" s="1" t="s">
        <v>4368</v>
      </c>
      <c r="W749" s="1" t="s">
        <v>4368</v>
      </c>
      <c r="X749" s="1" t="s">
        <v>4368</v>
      </c>
      <c r="Z749" s="3" t="str">
        <f xml:space="preserve"> IFERROR(AVEDEV(Table1[[#This Row],[GP 2012]:[GP 2021]]) / Table1[[#This Row],[Avg GP]], "x")</f>
        <v>x</v>
      </c>
      <c r="AA749" s="2" t="str">
        <f xml:space="preserve"> IFERROR(AVERAGE(Table1[[#This Row],[GP 2012]:[GP 2021]]), "x")</f>
        <v>x</v>
      </c>
      <c r="AB749" s="11">
        <f>Table1[Equity]/Table1[Market Capital]</f>
        <v>-0.38251366120218583</v>
      </c>
      <c r="AC749" s="1">
        <v>20.7</v>
      </c>
      <c r="AD749" s="1">
        <v>1</v>
      </c>
      <c r="AE749" s="1">
        <v>0.1</v>
      </c>
      <c r="AF749" s="1">
        <v>7.7</v>
      </c>
      <c r="AG749" s="1">
        <v>8.3000000000000007</v>
      </c>
      <c r="AH749" s="1">
        <v>9.1</v>
      </c>
      <c r="AI749" s="1">
        <v>12.1</v>
      </c>
      <c r="AJ749" s="1">
        <v>13.7</v>
      </c>
      <c r="AK749" s="1">
        <v>13.4</v>
      </c>
      <c r="AL749" s="1">
        <v>10.4</v>
      </c>
      <c r="AM749" s="1">
        <v>9.5</v>
      </c>
      <c r="AN749" s="1">
        <v>-4.9000000000000004</v>
      </c>
      <c r="AO749" s="3" t="str">
        <f xml:space="preserve"> IFERROR(Table1[[#This Row],[GP 2012]]/Table1[[#This Row],[Total Assets 2012]], "x")</f>
        <v>x</v>
      </c>
      <c r="AP749" s="3" t="str">
        <f xml:space="preserve"> IFERROR(Table1[[#This Row],[GP 2013]]/Table1[[#This Row],[Total Assets 2013]], "x")</f>
        <v>x</v>
      </c>
      <c r="AQ749" s="3" t="str">
        <f xml:space="preserve"> IFERROR(Table1[[#This Row],[GP 2014]]/Table1[[#This Row],[Total Assets 2014]], "x")</f>
        <v>x</v>
      </c>
      <c r="AR749" s="3" t="str">
        <f xml:space="preserve"> IFERROR(Table1[[#This Row],[GP 2015]]/Table1[[#This Row],[Total Assets 2015]], "x")</f>
        <v>x</v>
      </c>
      <c r="AS749" s="3" t="str">
        <f xml:space="preserve"> IFERROR(Table1[[#This Row],[GP 2016]]/Table1[[#This Row],[Total Assets 2016]], "x")</f>
        <v>x</v>
      </c>
      <c r="AT749" s="3" t="str">
        <f xml:space="preserve"> IFERROR(Table1[[#This Row],[GP 2017]]/Table1[[#This Row],[Total Assets 2017]], "x")</f>
        <v>x</v>
      </c>
      <c r="AU749" s="3" t="str">
        <f xml:space="preserve"> IFERROR(Table1[[#This Row],[GP 2018]]/Table1[[#This Row],[Total Assets 2018]], "x")</f>
        <v>x</v>
      </c>
      <c r="AV749" s="3" t="str">
        <f xml:space="preserve"> IFERROR(Table1[[#This Row],[GP 2019]]/Table1[[#This Row],[Total Assets 2019]], "x")</f>
        <v>x</v>
      </c>
      <c r="AW749" s="3" t="str">
        <f xml:space="preserve"> IFERROR(Table1[[#This Row],[GP 2020]]/Table1[[#This Row],[Total Assets 2020]], "x")</f>
        <v>x</v>
      </c>
      <c r="AX749" s="3" t="str">
        <f xml:space="preserve"> IFERROR(Table1[[#This Row],[GP 2021]]/Table1[[#This Row],[Total Assets 2021]], "x")</f>
        <v>x</v>
      </c>
      <c r="AY749" s="3" t="str">
        <f xml:space="preserve"> IFERROR(Table1[[#This Row],[GP TTM]]/Table1[[#This Row],[Total Assets TTM]], "x")</f>
        <v>x</v>
      </c>
      <c r="BA749" s="3" t="str">
        <f xml:space="preserve"> IFERROR(ABS(Table1[[#This Row],[ROA 2013]]-Table1[[#This Row],[ROA 2012]]), "x")</f>
        <v>x</v>
      </c>
      <c r="BB749" s="3" t="str">
        <f xml:space="preserve"> IFERROR(ABS(Table1[[#This Row],[ROA 2014]]-Table1[[#This Row],[ROA 2013]]), "x")</f>
        <v>x</v>
      </c>
      <c r="BC749" s="3" t="str">
        <f xml:space="preserve"> IFERROR(ABS(Table1[[#This Row],[ROA 2015]]-Table1[[#This Row],[ROA 2014]]), "x")</f>
        <v>x</v>
      </c>
      <c r="BD749" s="3" t="str">
        <f xml:space="preserve"> IFERROR(ABS(Table1[[#This Row],[ROA 2016]]-Table1[[#This Row],[ROA 2015]]), "x")</f>
        <v>x</v>
      </c>
      <c r="BE749" s="3" t="str">
        <f xml:space="preserve"> IFERROR(ABS(Table1[[#This Row],[ROA 2017]]-Table1[[#This Row],[ROA 2016]]), "x")</f>
        <v>x</v>
      </c>
      <c r="BF749" s="3" t="str">
        <f xml:space="preserve"> IFERROR(ABS(Table1[[#This Row],[ROA 2018]]-Table1[[#This Row],[ROA 2017]]), "x")</f>
        <v>x</v>
      </c>
      <c r="BG749" s="3" t="str">
        <f xml:space="preserve"> IFERROR(ABS(Table1[[#This Row],[ROA 2019]]-Table1[[#This Row],[ROA 2018]]), "x")</f>
        <v>x</v>
      </c>
      <c r="BH749" s="3" t="str">
        <f xml:space="preserve"> IFERROR(ABS(Table1[[#This Row],[ROA 2020]]-Table1[[#This Row],[ROA 2019]]), "x")</f>
        <v>x</v>
      </c>
      <c r="BI749" s="3" t="str">
        <f xml:space="preserve"> IFERROR(ABS(Table1[[#This Row],[ROA 2021]]-Table1[[#This Row],[ROA 2020]]), "x")</f>
        <v>x</v>
      </c>
      <c r="BJ749" s="3" t="str">
        <f xml:space="preserve"> IFERROR(AVERAGE(Table1[[#This Row],[ROA 2013-2012]:[ROA 2021-2020]]), "x")</f>
        <v>x</v>
      </c>
      <c r="BK749" s="3" t="str">
        <f>IFERROR(AVERAGE(Table1[[#This Row],[ROA 2012]:[ROA 2021]]), "x")</f>
        <v>x</v>
      </c>
      <c r="BN749" s="1">
        <f>SUM(Table1[[#This Row],[B/M Rank]:[ROA Rank]])</f>
        <v>0</v>
      </c>
    </row>
    <row r="750" spans="1:66" x14ac:dyDescent="0.25">
      <c r="A750" s="1" t="s">
        <v>3990</v>
      </c>
      <c r="B750" s="1" t="s">
        <v>1702</v>
      </c>
      <c r="C750" s="1" t="s">
        <v>12</v>
      </c>
      <c r="D750" s="1" t="s">
        <v>11</v>
      </c>
      <c r="E750" s="1" t="s">
        <v>108</v>
      </c>
      <c r="F750" s="1">
        <v>12.81</v>
      </c>
      <c r="G750" s="19"/>
      <c r="H750" s="19"/>
      <c r="I750" s="19"/>
      <c r="J750" s="19"/>
      <c r="K750" s="1"/>
      <c r="L750" s="19"/>
      <c r="M750" s="1">
        <v>2012</v>
      </c>
      <c r="O750" s="1" t="s">
        <v>4368</v>
      </c>
      <c r="P750" s="1">
        <v>0</v>
      </c>
      <c r="Q750" s="1" t="s">
        <v>4368</v>
      </c>
      <c r="R750" s="1">
        <v>-0.1</v>
      </c>
      <c r="S750" s="1">
        <v>0</v>
      </c>
      <c r="T750" s="1">
        <v>0.2</v>
      </c>
      <c r="U750" s="1">
        <v>-1.7</v>
      </c>
      <c r="V750" s="1" t="s">
        <v>4368</v>
      </c>
      <c r="W750" s="1" t="s">
        <v>4368</v>
      </c>
      <c r="X750" s="1" t="s">
        <v>4368</v>
      </c>
      <c r="Z750" s="3">
        <f xml:space="preserve"> IFERROR(AVEDEV(Table1[[#This Row],[GP 2012]:[GP 2021]]) / Table1[[#This Row],[Avg GP]], "x")</f>
        <v>-1.7250000000000001</v>
      </c>
      <c r="AA750" s="2">
        <f xml:space="preserve"> IFERROR(AVERAGE(Table1[[#This Row],[GP 2012]:[GP 2021]]), "x")</f>
        <v>-0.31999999999999995</v>
      </c>
      <c r="AB750" s="11">
        <f>Table1[Equity]/Table1[Market Capital]</f>
        <v>0.33567525370804058</v>
      </c>
      <c r="AD750" s="1">
        <v>0.5</v>
      </c>
      <c r="AE750" s="1">
        <v>0.1</v>
      </c>
      <c r="AF750" s="1">
        <v>0.4</v>
      </c>
      <c r="AG750" s="1">
        <v>1.4</v>
      </c>
      <c r="AH750" s="1">
        <v>1.7</v>
      </c>
      <c r="AI750" s="1">
        <v>13.1</v>
      </c>
      <c r="AJ750" s="1">
        <v>21.1</v>
      </c>
      <c r="AK750" s="1">
        <v>17.8</v>
      </c>
      <c r="AL750" s="1">
        <v>9.5</v>
      </c>
      <c r="AM750" s="1">
        <v>7.9</v>
      </c>
      <c r="AN750" s="1">
        <v>4.3</v>
      </c>
      <c r="AO750" s="3" t="str">
        <f xml:space="preserve"> IFERROR(Table1[[#This Row],[GP 2012]]/Table1[[#This Row],[Total Assets 2012]], "x")</f>
        <v>x</v>
      </c>
      <c r="AP750" s="3" t="str">
        <f xml:space="preserve"> IFERROR(Table1[[#This Row],[GP 2013]]/Table1[[#This Row],[Total Assets 2013]], "x")</f>
        <v>x</v>
      </c>
      <c r="AQ750" s="3">
        <f xml:space="preserve"> IFERROR(Table1[[#This Row],[GP 2014]]/Table1[[#This Row],[Total Assets 2014]], "x")</f>
        <v>0</v>
      </c>
      <c r="AR750" s="3" t="str">
        <f xml:space="preserve"> IFERROR(Table1[[#This Row],[GP 2015]]/Table1[[#This Row],[Total Assets 2015]], "x")</f>
        <v>x</v>
      </c>
      <c r="AS750" s="3">
        <f xml:space="preserve"> IFERROR(Table1[[#This Row],[GP 2016]]/Table1[[#This Row],[Total Assets 2016]], "x")</f>
        <v>-7.1428571428571438E-2</v>
      </c>
      <c r="AT750" s="3">
        <f xml:space="preserve"> IFERROR(Table1[[#This Row],[GP 2017]]/Table1[[#This Row],[Total Assets 2017]], "x")</f>
        <v>0</v>
      </c>
      <c r="AU750" s="3">
        <f xml:space="preserve"> IFERROR(Table1[[#This Row],[GP 2018]]/Table1[[#This Row],[Total Assets 2018]], "x")</f>
        <v>1.5267175572519085E-2</v>
      </c>
      <c r="AV750" s="3">
        <f xml:space="preserve"> IFERROR(Table1[[#This Row],[GP 2019]]/Table1[[#This Row],[Total Assets 2019]], "x")</f>
        <v>-8.0568720379146919E-2</v>
      </c>
      <c r="AW750" s="3" t="str">
        <f xml:space="preserve"> IFERROR(Table1[[#This Row],[GP 2020]]/Table1[[#This Row],[Total Assets 2020]], "x")</f>
        <v>x</v>
      </c>
      <c r="AX750" s="3" t="str">
        <f xml:space="preserve"> IFERROR(Table1[[#This Row],[GP 2021]]/Table1[[#This Row],[Total Assets 2021]], "x")</f>
        <v>x</v>
      </c>
      <c r="AY750" s="3" t="str">
        <f xml:space="preserve"> IFERROR(Table1[[#This Row],[GP TTM]]/Table1[[#This Row],[Total Assets TTM]], "x")</f>
        <v>x</v>
      </c>
      <c r="BA750" s="3" t="str">
        <f xml:space="preserve"> IFERROR(ABS(Table1[[#This Row],[ROA 2013]]-Table1[[#This Row],[ROA 2012]]), "x")</f>
        <v>x</v>
      </c>
      <c r="BB750" s="3" t="str">
        <f xml:space="preserve"> IFERROR(ABS(Table1[[#This Row],[ROA 2014]]-Table1[[#This Row],[ROA 2013]]), "x")</f>
        <v>x</v>
      </c>
      <c r="BC750" s="3" t="str">
        <f xml:space="preserve"> IFERROR(ABS(Table1[[#This Row],[ROA 2015]]-Table1[[#This Row],[ROA 2014]]), "x")</f>
        <v>x</v>
      </c>
      <c r="BD750" s="3" t="str">
        <f xml:space="preserve"> IFERROR(ABS(Table1[[#This Row],[ROA 2016]]-Table1[[#This Row],[ROA 2015]]), "x")</f>
        <v>x</v>
      </c>
      <c r="BE750" s="3">
        <f xml:space="preserve"> IFERROR(ABS(Table1[[#This Row],[ROA 2017]]-Table1[[#This Row],[ROA 2016]]), "x")</f>
        <v>7.1428571428571438E-2</v>
      </c>
      <c r="BF750" s="3">
        <f xml:space="preserve"> IFERROR(ABS(Table1[[#This Row],[ROA 2018]]-Table1[[#This Row],[ROA 2017]]), "x")</f>
        <v>1.5267175572519085E-2</v>
      </c>
      <c r="BG750" s="3">
        <f xml:space="preserve"> IFERROR(ABS(Table1[[#This Row],[ROA 2019]]-Table1[[#This Row],[ROA 2018]]), "x")</f>
        <v>9.5835895951666E-2</v>
      </c>
      <c r="BH750" s="3" t="str">
        <f xml:space="preserve"> IFERROR(ABS(Table1[[#This Row],[ROA 2020]]-Table1[[#This Row],[ROA 2019]]), "x")</f>
        <v>x</v>
      </c>
      <c r="BI750" s="3" t="str">
        <f xml:space="preserve"> IFERROR(ABS(Table1[[#This Row],[ROA 2021]]-Table1[[#This Row],[ROA 2020]]), "x")</f>
        <v>x</v>
      </c>
      <c r="BJ750" s="3">
        <f xml:space="preserve"> IFERROR(AVERAGE(Table1[[#This Row],[ROA 2013-2012]:[ROA 2021-2020]]), "x")</f>
        <v>6.0843880984252176E-2</v>
      </c>
      <c r="BK750" s="3">
        <f>IFERROR(AVERAGE(Table1[[#This Row],[ROA 2012]:[ROA 2021]]), "x")</f>
        <v>-2.7346023247039851E-2</v>
      </c>
      <c r="BN750" s="1">
        <f>SUM(Table1[[#This Row],[B/M Rank]:[ROA Rank]])</f>
        <v>0</v>
      </c>
    </row>
    <row r="751" spans="1:66" x14ac:dyDescent="0.25">
      <c r="A751" s="1" t="s">
        <v>4251</v>
      </c>
      <c r="B751" s="1" t="s">
        <v>1954</v>
      </c>
      <c r="C751" s="1" t="s">
        <v>1889</v>
      </c>
      <c r="D751" s="1" t="s">
        <v>330</v>
      </c>
      <c r="E751" s="1" t="s">
        <v>108</v>
      </c>
      <c r="F751" s="1">
        <v>12.81</v>
      </c>
      <c r="G751" s="19"/>
      <c r="H751" s="19"/>
      <c r="I751" s="19"/>
      <c r="J751" s="19"/>
      <c r="K751" s="1"/>
      <c r="L751" s="19"/>
      <c r="M751" s="1">
        <v>2012</v>
      </c>
      <c r="N751" s="1">
        <v>15.1</v>
      </c>
      <c r="O751" s="1">
        <v>12.2</v>
      </c>
      <c r="P751" s="1">
        <v>12.7</v>
      </c>
      <c r="Q751" s="1">
        <v>16.3</v>
      </c>
      <c r="R751" s="1">
        <v>21.7</v>
      </c>
      <c r="S751" s="1">
        <v>17</v>
      </c>
      <c r="T751" s="1">
        <v>14.7</v>
      </c>
      <c r="U751" s="1">
        <v>10.9</v>
      </c>
      <c r="V751" s="1">
        <v>12.7</v>
      </c>
      <c r="W751" s="1">
        <v>11.7</v>
      </c>
      <c r="X751" s="1">
        <v>11.7</v>
      </c>
      <c r="Z751" s="3">
        <f xml:space="preserve"> IFERROR(AVEDEV(Table1[[#This Row],[GP 2012]:[GP 2021]]) / Table1[[#This Row],[Avg GP]], "x")</f>
        <v>0.1696551724137931</v>
      </c>
      <c r="AA751" s="2">
        <f xml:space="preserve"> IFERROR(AVERAGE(Table1[[#This Row],[GP 2012]:[GP 2021]]), "x")</f>
        <v>14.5</v>
      </c>
      <c r="AB751" s="11">
        <f>Table1[Equity]/Table1[Market Capital]</f>
        <v>0.38251366120218583</v>
      </c>
      <c r="AC751" s="1">
        <v>67.099999999999994</v>
      </c>
      <c r="AD751" s="1">
        <v>46.8</v>
      </c>
      <c r="AE751" s="1">
        <v>34.700000000000003</v>
      </c>
      <c r="AF751" s="1">
        <v>29</v>
      </c>
      <c r="AG751" s="1">
        <v>32.299999999999997</v>
      </c>
      <c r="AH751" s="1">
        <v>25.1</v>
      </c>
      <c r="AI751" s="1">
        <v>20.9</v>
      </c>
      <c r="AJ751" s="1">
        <v>17.899999999999999</v>
      </c>
      <c r="AK751" s="1">
        <v>14.8</v>
      </c>
      <c r="AL751" s="1">
        <v>15.7</v>
      </c>
      <c r="AM751" s="1">
        <v>13.6</v>
      </c>
      <c r="AN751" s="1">
        <v>4.9000000000000004</v>
      </c>
      <c r="AO751" s="3">
        <f xml:space="preserve"> IFERROR(Table1[[#This Row],[GP 2012]]/Table1[[#This Row],[Total Assets 2012]], "x")</f>
        <v>0.22503725782414308</v>
      </c>
      <c r="AP751" s="3">
        <f xml:space="preserve"> IFERROR(Table1[[#This Row],[GP 2013]]/Table1[[#This Row],[Total Assets 2013]], "x")</f>
        <v>0.2606837606837607</v>
      </c>
      <c r="AQ751" s="3">
        <f xml:space="preserve"> IFERROR(Table1[[#This Row],[GP 2014]]/Table1[[#This Row],[Total Assets 2014]], "x")</f>
        <v>0.36599423631123912</v>
      </c>
      <c r="AR751" s="3">
        <f xml:space="preserve"> IFERROR(Table1[[#This Row],[GP 2015]]/Table1[[#This Row],[Total Assets 2015]], "x")</f>
        <v>0.56206896551724139</v>
      </c>
      <c r="AS751" s="3">
        <f xml:space="preserve"> IFERROR(Table1[[#This Row],[GP 2016]]/Table1[[#This Row],[Total Assets 2016]], "x")</f>
        <v>0.67182662538699689</v>
      </c>
      <c r="AT751" s="3">
        <f xml:space="preserve"> IFERROR(Table1[[#This Row],[GP 2017]]/Table1[[#This Row],[Total Assets 2017]], "x")</f>
        <v>0.67729083665338641</v>
      </c>
      <c r="AU751" s="3">
        <f xml:space="preserve"> IFERROR(Table1[[#This Row],[GP 2018]]/Table1[[#This Row],[Total Assets 2018]], "x")</f>
        <v>0.70334928229665072</v>
      </c>
      <c r="AV751" s="3">
        <f xml:space="preserve"> IFERROR(Table1[[#This Row],[GP 2019]]/Table1[[#This Row],[Total Assets 2019]], "x")</f>
        <v>0.6089385474860336</v>
      </c>
      <c r="AW751" s="3">
        <f xml:space="preserve"> IFERROR(Table1[[#This Row],[GP 2020]]/Table1[[#This Row],[Total Assets 2020]], "x")</f>
        <v>0.858108108108108</v>
      </c>
      <c r="AX751" s="3">
        <f xml:space="preserve"> IFERROR(Table1[[#This Row],[GP 2021]]/Table1[[#This Row],[Total Assets 2021]], "x")</f>
        <v>0.74522292993630568</v>
      </c>
      <c r="AY751" s="3">
        <f xml:space="preserve"> IFERROR(Table1[[#This Row],[GP TTM]]/Table1[[#This Row],[Total Assets TTM]], "x")</f>
        <v>0.86029411764705876</v>
      </c>
      <c r="BA751" s="3">
        <f xml:space="preserve"> IFERROR(ABS(Table1[[#This Row],[ROA 2013]]-Table1[[#This Row],[ROA 2012]]), "x")</f>
        <v>3.5646502859617624E-2</v>
      </c>
      <c r="BB751" s="3">
        <f xml:space="preserve"> IFERROR(ABS(Table1[[#This Row],[ROA 2014]]-Table1[[#This Row],[ROA 2013]]), "x")</f>
        <v>0.10531047562747842</v>
      </c>
      <c r="BC751" s="3">
        <f xml:space="preserve"> IFERROR(ABS(Table1[[#This Row],[ROA 2015]]-Table1[[#This Row],[ROA 2014]]), "x")</f>
        <v>0.19607472920600227</v>
      </c>
      <c r="BD751" s="3">
        <f xml:space="preserve"> IFERROR(ABS(Table1[[#This Row],[ROA 2016]]-Table1[[#This Row],[ROA 2015]]), "x")</f>
        <v>0.1097576598697555</v>
      </c>
      <c r="BE751" s="3">
        <f xml:space="preserve"> IFERROR(ABS(Table1[[#This Row],[ROA 2017]]-Table1[[#This Row],[ROA 2016]]), "x")</f>
        <v>5.4642112663895182E-3</v>
      </c>
      <c r="BF751" s="3">
        <f xml:space="preserve"> IFERROR(ABS(Table1[[#This Row],[ROA 2018]]-Table1[[#This Row],[ROA 2017]]), "x")</f>
        <v>2.6058445643264316E-2</v>
      </c>
      <c r="BG751" s="3">
        <f xml:space="preserve"> IFERROR(ABS(Table1[[#This Row],[ROA 2019]]-Table1[[#This Row],[ROA 2018]]), "x")</f>
        <v>9.4410734810617125E-2</v>
      </c>
      <c r="BH751" s="3">
        <f xml:space="preserve"> IFERROR(ABS(Table1[[#This Row],[ROA 2020]]-Table1[[#This Row],[ROA 2019]]), "x")</f>
        <v>0.2491695606220744</v>
      </c>
      <c r="BI751" s="3">
        <f xml:space="preserve"> IFERROR(ABS(Table1[[#This Row],[ROA 2021]]-Table1[[#This Row],[ROA 2020]]), "x")</f>
        <v>0.11288517817180233</v>
      </c>
      <c r="BJ751" s="3">
        <f xml:space="preserve"> IFERROR(AVERAGE(Table1[[#This Row],[ROA 2013-2012]:[ROA 2021-2020]]), "x")</f>
        <v>0.10386416645300017</v>
      </c>
      <c r="BK751" s="3">
        <f>IFERROR(AVERAGE(Table1[[#This Row],[ROA 2012]:[ROA 2021]]), "x")</f>
        <v>0.56785205502038649</v>
      </c>
      <c r="BN751" s="1">
        <f>SUM(Table1[[#This Row],[B/M Rank]:[ROA Rank]])</f>
        <v>0</v>
      </c>
    </row>
    <row r="752" spans="1:66" x14ac:dyDescent="0.25">
      <c r="A752" s="1" t="s">
        <v>2867</v>
      </c>
      <c r="B752" s="1" t="s">
        <v>873</v>
      </c>
      <c r="C752" s="1" t="s">
        <v>4417</v>
      </c>
      <c r="D752" s="1" t="s">
        <v>268</v>
      </c>
      <c r="E752" s="1" t="s">
        <v>108</v>
      </c>
      <c r="F752" s="1">
        <v>12.82</v>
      </c>
      <c r="G752" s="19"/>
      <c r="H752" s="19"/>
      <c r="I752" s="19"/>
      <c r="J752" s="19"/>
      <c r="K752" s="1"/>
      <c r="L752" s="19"/>
      <c r="M752" s="1">
        <v>2012</v>
      </c>
      <c r="N752" s="1" t="s">
        <v>4368</v>
      </c>
      <c r="O752" s="1">
        <v>-0.1</v>
      </c>
      <c r="P752" s="1">
        <v>-0.2</v>
      </c>
      <c r="Q752" s="1">
        <v>0</v>
      </c>
      <c r="R752" s="1" t="s">
        <v>4368</v>
      </c>
      <c r="S752" s="1" t="s">
        <v>4368</v>
      </c>
      <c r="T752" s="1">
        <v>-0.4</v>
      </c>
      <c r="U752" s="1">
        <v>0.3</v>
      </c>
      <c r="V752" s="1">
        <v>-1.1000000000000001</v>
      </c>
      <c r="W752" s="1">
        <v>-0.9</v>
      </c>
      <c r="X752" s="1">
        <v>-0.7</v>
      </c>
      <c r="Z752" s="3">
        <f xml:space="preserve"> IFERROR(AVEDEV(Table1[[#This Row],[GP 2012]:[GP 2021]]) / Table1[[#This Row],[Avg GP]], "x")</f>
        <v>-1.1428571428571426</v>
      </c>
      <c r="AA752" s="2">
        <f xml:space="preserve"> IFERROR(AVERAGE(Table1[[#This Row],[GP 2012]:[GP 2021]]), "x")</f>
        <v>-0.34285714285714292</v>
      </c>
      <c r="AB752" s="11">
        <f>Table1[Equity]/Table1[Market Capital]</f>
        <v>3.5101404056162244</v>
      </c>
      <c r="AC752" s="1">
        <v>88.5</v>
      </c>
      <c r="AD752" s="1">
        <v>92.7</v>
      </c>
      <c r="AE752" s="1">
        <v>92.6</v>
      </c>
      <c r="AF752" s="1">
        <v>123.4</v>
      </c>
      <c r="AG752" s="1">
        <v>111.9</v>
      </c>
      <c r="AH752" s="1">
        <v>109.6</v>
      </c>
      <c r="AI752" s="1">
        <v>112.1</v>
      </c>
      <c r="AJ752" s="1">
        <v>46.3</v>
      </c>
      <c r="AK752" s="1">
        <v>47.1</v>
      </c>
      <c r="AL752" s="1">
        <v>48.8</v>
      </c>
      <c r="AM752" s="1">
        <v>48.7</v>
      </c>
      <c r="AN752" s="1">
        <v>45</v>
      </c>
      <c r="AO752" s="3" t="str">
        <f xml:space="preserve"> IFERROR(Table1[[#This Row],[GP 2012]]/Table1[[#This Row],[Total Assets 2012]], "x")</f>
        <v>x</v>
      </c>
      <c r="AP752" s="3">
        <f xml:space="preserve"> IFERROR(Table1[[#This Row],[GP 2013]]/Table1[[#This Row],[Total Assets 2013]], "x")</f>
        <v>-1.0787486515641857E-3</v>
      </c>
      <c r="AQ752" s="3">
        <f xml:space="preserve"> IFERROR(Table1[[#This Row],[GP 2014]]/Table1[[#This Row],[Total Assets 2014]], "x")</f>
        <v>-2.1598272138228943E-3</v>
      </c>
      <c r="AR752" s="3">
        <f xml:space="preserve"> IFERROR(Table1[[#This Row],[GP 2015]]/Table1[[#This Row],[Total Assets 2015]], "x")</f>
        <v>0</v>
      </c>
      <c r="AS752" s="3" t="str">
        <f xml:space="preserve"> IFERROR(Table1[[#This Row],[GP 2016]]/Table1[[#This Row],[Total Assets 2016]], "x")</f>
        <v>x</v>
      </c>
      <c r="AT752" s="3" t="str">
        <f xml:space="preserve"> IFERROR(Table1[[#This Row],[GP 2017]]/Table1[[#This Row],[Total Assets 2017]], "x")</f>
        <v>x</v>
      </c>
      <c r="AU752" s="3">
        <f xml:space="preserve"> IFERROR(Table1[[#This Row],[GP 2018]]/Table1[[#This Row],[Total Assets 2018]], "x")</f>
        <v>-3.5682426404995546E-3</v>
      </c>
      <c r="AV752" s="3">
        <f xml:space="preserve"> IFERROR(Table1[[#This Row],[GP 2019]]/Table1[[#This Row],[Total Assets 2019]], "x")</f>
        <v>6.4794816414686825E-3</v>
      </c>
      <c r="AW752" s="3">
        <f xml:space="preserve"> IFERROR(Table1[[#This Row],[GP 2020]]/Table1[[#This Row],[Total Assets 2020]], "x")</f>
        <v>-2.3354564755838643E-2</v>
      </c>
      <c r="AX752" s="3">
        <f xml:space="preserve"> IFERROR(Table1[[#This Row],[GP 2021]]/Table1[[#This Row],[Total Assets 2021]], "x")</f>
        <v>-1.8442622950819675E-2</v>
      </c>
      <c r="AY752" s="3">
        <f xml:space="preserve"> IFERROR(Table1[[#This Row],[GP TTM]]/Table1[[#This Row],[Total Assets TTM]], "x")</f>
        <v>-1.437371663244353E-2</v>
      </c>
      <c r="BA752" s="3" t="str">
        <f xml:space="preserve"> IFERROR(ABS(Table1[[#This Row],[ROA 2013]]-Table1[[#This Row],[ROA 2012]]), "x")</f>
        <v>x</v>
      </c>
      <c r="BB752" s="3">
        <f xml:space="preserve"> IFERROR(ABS(Table1[[#This Row],[ROA 2014]]-Table1[[#This Row],[ROA 2013]]), "x")</f>
        <v>1.0810785622587086E-3</v>
      </c>
      <c r="BC752" s="3">
        <f xml:space="preserve"> IFERROR(ABS(Table1[[#This Row],[ROA 2015]]-Table1[[#This Row],[ROA 2014]]), "x")</f>
        <v>2.1598272138228943E-3</v>
      </c>
      <c r="BD752" s="3" t="str">
        <f xml:space="preserve"> IFERROR(ABS(Table1[[#This Row],[ROA 2016]]-Table1[[#This Row],[ROA 2015]]), "x")</f>
        <v>x</v>
      </c>
      <c r="BE752" s="3" t="str">
        <f xml:space="preserve"> IFERROR(ABS(Table1[[#This Row],[ROA 2017]]-Table1[[#This Row],[ROA 2016]]), "x")</f>
        <v>x</v>
      </c>
      <c r="BF752" s="3" t="str">
        <f xml:space="preserve"> IFERROR(ABS(Table1[[#This Row],[ROA 2018]]-Table1[[#This Row],[ROA 2017]]), "x")</f>
        <v>x</v>
      </c>
      <c r="BG752" s="3">
        <f xml:space="preserve"> IFERROR(ABS(Table1[[#This Row],[ROA 2019]]-Table1[[#This Row],[ROA 2018]]), "x")</f>
        <v>1.0047724281968238E-2</v>
      </c>
      <c r="BH752" s="3">
        <f xml:space="preserve"> IFERROR(ABS(Table1[[#This Row],[ROA 2020]]-Table1[[#This Row],[ROA 2019]]), "x")</f>
        <v>2.9834046397307325E-2</v>
      </c>
      <c r="BI752" s="3">
        <f xml:space="preserve"> IFERROR(ABS(Table1[[#This Row],[ROA 2021]]-Table1[[#This Row],[ROA 2020]]), "x")</f>
        <v>4.9119418050189677E-3</v>
      </c>
      <c r="BJ752" s="3">
        <f xml:space="preserve"> IFERROR(AVERAGE(Table1[[#This Row],[ROA 2013-2012]:[ROA 2021-2020]]), "x")</f>
        <v>9.606923652075227E-3</v>
      </c>
      <c r="BK752" s="3">
        <f>IFERROR(AVERAGE(Table1[[#This Row],[ROA 2012]:[ROA 2021]]), "x")</f>
        <v>-6.017789224439467E-3</v>
      </c>
      <c r="BN752" s="1">
        <f>SUM(Table1[[#This Row],[B/M Rank]:[ROA Rank]])</f>
        <v>0</v>
      </c>
    </row>
    <row r="753" spans="1:66" x14ac:dyDescent="0.25">
      <c r="A753" s="1" t="s">
        <v>3104</v>
      </c>
      <c r="B753" s="1" t="s">
        <v>1044</v>
      </c>
      <c r="C753" s="1" t="s">
        <v>4417</v>
      </c>
      <c r="D753" s="1" t="s">
        <v>268</v>
      </c>
      <c r="E753" s="1" t="s">
        <v>108</v>
      </c>
      <c r="F753" s="1">
        <v>12.91</v>
      </c>
      <c r="G753" s="19"/>
      <c r="H753" s="19"/>
      <c r="I753" s="19"/>
      <c r="J753" s="19"/>
      <c r="K753" s="1"/>
      <c r="L753" s="19"/>
      <c r="M753" s="1">
        <v>2017</v>
      </c>
      <c r="S753" s="1">
        <v>-0.1</v>
      </c>
      <c r="T753" s="1" t="s">
        <v>4368</v>
      </c>
      <c r="U753" s="1" t="s">
        <v>4368</v>
      </c>
      <c r="V753" s="1" t="s">
        <v>4368</v>
      </c>
      <c r="W753" s="1" t="s">
        <v>4368</v>
      </c>
      <c r="X753" s="1" t="s">
        <v>4368</v>
      </c>
      <c r="Z753" s="3">
        <f xml:space="preserve"> IFERROR(AVEDEV(Table1[[#This Row],[GP 2012]:[GP 2021]]) / Table1[[#This Row],[Avg GP]], "x")</f>
        <v>0</v>
      </c>
      <c r="AA753" s="2">
        <f xml:space="preserve"> IFERROR(AVERAGE(Table1[[#This Row],[GP 2012]:[GP 2021]]), "x")</f>
        <v>-0.1</v>
      </c>
      <c r="AB753" s="11">
        <f>Table1[Equity]/Table1[Market Capital]</f>
        <v>0.10844306738962044</v>
      </c>
      <c r="AH753" s="1">
        <v>0.7</v>
      </c>
      <c r="AI753" s="1">
        <v>1.7</v>
      </c>
      <c r="AJ753" s="1">
        <v>1.2</v>
      </c>
      <c r="AK753" s="1">
        <v>3.2</v>
      </c>
      <c r="AL753" s="1">
        <v>3.1</v>
      </c>
      <c r="AM753" s="1">
        <v>2.1</v>
      </c>
      <c r="AN753" s="1">
        <v>1.4</v>
      </c>
      <c r="AO753" s="3" t="str">
        <f xml:space="preserve"> IFERROR(Table1[[#This Row],[GP 2012]]/Table1[[#This Row],[Total Assets 2012]], "x")</f>
        <v>x</v>
      </c>
      <c r="AP753" s="3" t="str">
        <f xml:space="preserve"> IFERROR(Table1[[#This Row],[GP 2013]]/Table1[[#This Row],[Total Assets 2013]], "x")</f>
        <v>x</v>
      </c>
      <c r="AQ753" s="3" t="str">
        <f xml:space="preserve"> IFERROR(Table1[[#This Row],[GP 2014]]/Table1[[#This Row],[Total Assets 2014]], "x")</f>
        <v>x</v>
      </c>
      <c r="AR753" s="3" t="str">
        <f xml:space="preserve"> IFERROR(Table1[[#This Row],[GP 2015]]/Table1[[#This Row],[Total Assets 2015]], "x")</f>
        <v>x</v>
      </c>
      <c r="AS753" s="3" t="str">
        <f xml:space="preserve"> IFERROR(Table1[[#This Row],[GP 2016]]/Table1[[#This Row],[Total Assets 2016]], "x")</f>
        <v>x</v>
      </c>
      <c r="AT753" s="3">
        <f xml:space="preserve"> IFERROR(Table1[[#This Row],[GP 2017]]/Table1[[#This Row],[Total Assets 2017]], "x")</f>
        <v>-0.14285714285714288</v>
      </c>
      <c r="AU753" s="3" t="str">
        <f xml:space="preserve"> IFERROR(Table1[[#This Row],[GP 2018]]/Table1[[#This Row],[Total Assets 2018]], "x")</f>
        <v>x</v>
      </c>
      <c r="AV753" s="3" t="str">
        <f xml:space="preserve"> IFERROR(Table1[[#This Row],[GP 2019]]/Table1[[#This Row],[Total Assets 2019]], "x")</f>
        <v>x</v>
      </c>
      <c r="AW753" s="3" t="str">
        <f xml:space="preserve"> IFERROR(Table1[[#This Row],[GP 2020]]/Table1[[#This Row],[Total Assets 2020]], "x")</f>
        <v>x</v>
      </c>
      <c r="AX753" s="3" t="str">
        <f xml:space="preserve"> IFERROR(Table1[[#This Row],[GP 2021]]/Table1[[#This Row],[Total Assets 2021]], "x")</f>
        <v>x</v>
      </c>
      <c r="AY753" s="3" t="str">
        <f xml:space="preserve"> IFERROR(Table1[[#This Row],[GP TTM]]/Table1[[#This Row],[Total Assets TTM]], "x")</f>
        <v>x</v>
      </c>
      <c r="BA753" s="3" t="str">
        <f xml:space="preserve"> IFERROR(ABS(Table1[[#This Row],[ROA 2013]]-Table1[[#This Row],[ROA 2012]]), "x")</f>
        <v>x</v>
      </c>
      <c r="BB753" s="3" t="str">
        <f xml:space="preserve"> IFERROR(ABS(Table1[[#This Row],[ROA 2014]]-Table1[[#This Row],[ROA 2013]]), "x")</f>
        <v>x</v>
      </c>
      <c r="BC753" s="3" t="str">
        <f xml:space="preserve"> IFERROR(ABS(Table1[[#This Row],[ROA 2015]]-Table1[[#This Row],[ROA 2014]]), "x")</f>
        <v>x</v>
      </c>
      <c r="BD753" s="3" t="str">
        <f xml:space="preserve"> IFERROR(ABS(Table1[[#This Row],[ROA 2016]]-Table1[[#This Row],[ROA 2015]]), "x")</f>
        <v>x</v>
      </c>
      <c r="BE753" s="3" t="str">
        <f xml:space="preserve"> IFERROR(ABS(Table1[[#This Row],[ROA 2017]]-Table1[[#This Row],[ROA 2016]]), "x")</f>
        <v>x</v>
      </c>
      <c r="BF753" s="3" t="str">
        <f xml:space="preserve"> IFERROR(ABS(Table1[[#This Row],[ROA 2018]]-Table1[[#This Row],[ROA 2017]]), "x")</f>
        <v>x</v>
      </c>
      <c r="BG753" s="3" t="str">
        <f xml:space="preserve"> IFERROR(ABS(Table1[[#This Row],[ROA 2019]]-Table1[[#This Row],[ROA 2018]]), "x")</f>
        <v>x</v>
      </c>
      <c r="BH753" s="3" t="str">
        <f xml:space="preserve"> IFERROR(ABS(Table1[[#This Row],[ROA 2020]]-Table1[[#This Row],[ROA 2019]]), "x")</f>
        <v>x</v>
      </c>
      <c r="BI753" s="3" t="str">
        <f xml:space="preserve"> IFERROR(ABS(Table1[[#This Row],[ROA 2021]]-Table1[[#This Row],[ROA 2020]]), "x")</f>
        <v>x</v>
      </c>
      <c r="BJ753" s="3" t="str">
        <f xml:space="preserve"> IFERROR(AVERAGE(Table1[[#This Row],[ROA 2013-2012]:[ROA 2021-2020]]), "x")</f>
        <v>x</v>
      </c>
      <c r="BK753" s="3">
        <f>IFERROR(AVERAGE(Table1[[#This Row],[ROA 2012]:[ROA 2021]]), "x")</f>
        <v>-0.14285714285714288</v>
      </c>
      <c r="BN753" s="1">
        <f>SUM(Table1[[#This Row],[B/M Rank]:[ROA Rank]])</f>
        <v>0</v>
      </c>
    </row>
    <row r="754" spans="1:66" x14ac:dyDescent="0.25">
      <c r="A754" s="1" t="s">
        <v>3352</v>
      </c>
      <c r="B754" s="1" t="s">
        <v>4620</v>
      </c>
      <c r="C754" s="1" t="s">
        <v>4417</v>
      </c>
      <c r="D754" s="1" t="s">
        <v>268</v>
      </c>
      <c r="E754" s="1" t="s">
        <v>108</v>
      </c>
      <c r="F754" s="1">
        <v>12.94</v>
      </c>
      <c r="G754" s="19"/>
      <c r="H754" s="19"/>
      <c r="I754" s="19"/>
      <c r="J754" s="19"/>
      <c r="K754" s="1"/>
      <c r="L754" s="19"/>
      <c r="M754" s="1">
        <v>2012</v>
      </c>
      <c r="N754" s="1" t="s">
        <v>4368</v>
      </c>
      <c r="O754" s="1" t="s">
        <v>4368</v>
      </c>
      <c r="P754" s="1" t="s">
        <v>4368</v>
      </c>
      <c r="Q754" s="1" t="s">
        <v>4368</v>
      </c>
      <c r="R754" s="1" t="s">
        <v>4368</v>
      </c>
      <c r="S754" s="1" t="s">
        <v>4368</v>
      </c>
      <c r="T754" s="1" t="s">
        <v>4368</v>
      </c>
      <c r="U754" s="1" t="s">
        <v>4368</v>
      </c>
      <c r="V754" s="1" t="s">
        <v>4368</v>
      </c>
      <c r="W754" s="1" t="s">
        <v>4368</v>
      </c>
      <c r="X754" s="1" t="s">
        <v>4368</v>
      </c>
      <c r="Z754" s="3" t="str">
        <f xml:space="preserve"> IFERROR(AVEDEV(Table1[[#This Row],[GP 2012]:[GP 2021]]) / Table1[[#This Row],[Avg GP]], "x")</f>
        <v>x</v>
      </c>
      <c r="AA754" s="2" t="str">
        <f xml:space="preserve"> IFERROR(AVERAGE(Table1[[#This Row],[GP 2012]:[GP 2021]]), "x")</f>
        <v>x</v>
      </c>
      <c r="AB754" s="11">
        <f>Table1[Equity]/Table1[Market Capital]</f>
        <v>0.27047913446676974</v>
      </c>
      <c r="AC754" s="1">
        <v>11.5</v>
      </c>
      <c r="AD754" s="1">
        <v>8.1</v>
      </c>
      <c r="AE754" s="1">
        <v>4.5</v>
      </c>
      <c r="AF754" s="1">
        <v>3.7</v>
      </c>
      <c r="AG754" s="1">
        <v>3.9</v>
      </c>
      <c r="AH754" s="1">
        <v>3.3</v>
      </c>
      <c r="AI754" s="1">
        <v>2.2999999999999998</v>
      </c>
      <c r="AJ754" s="1">
        <v>20.6</v>
      </c>
      <c r="AK754" s="1">
        <v>13.6</v>
      </c>
      <c r="AL754" s="1">
        <v>4.5999999999999996</v>
      </c>
      <c r="AM754" s="1">
        <v>3.8</v>
      </c>
      <c r="AN754" s="1">
        <v>3.5</v>
      </c>
      <c r="AO754" s="3" t="str">
        <f xml:space="preserve"> IFERROR(Table1[[#This Row],[GP 2012]]/Table1[[#This Row],[Total Assets 2012]], "x")</f>
        <v>x</v>
      </c>
      <c r="AP754" s="3" t="str">
        <f xml:space="preserve"> IFERROR(Table1[[#This Row],[GP 2013]]/Table1[[#This Row],[Total Assets 2013]], "x")</f>
        <v>x</v>
      </c>
      <c r="AQ754" s="3" t="str">
        <f xml:space="preserve"> IFERROR(Table1[[#This Row],[GP 2014]]/Table1[[#This Row],[Total Assets 2014]], "x")</f>
        <v>x</v>
      </c>
      <c r="AR754" s="3" t="str">
        <f xml:space="preserve"> IFERROR(Table1[[#This Row],[GP 2015]]/Table1[[#This Row],[Total Assets 2015]], "x")</f>
        <v>x</v>
      </c>
      <c r="AS754" s="3" t="str">
        <f xml:space="preserve"> IFERROR(Table1[[#This Row],[GP 2016]]/Table1[[#This Row],[Total Assets 2016]], "x")</f>
        <v>x</v>
      </c>
      <c r="AT754" s="3" t="str">
        <f xml:space="preserve"> IFERROR(Table1[[#This Row],[GP 2017]]/Table1[[#This Row],[Total Assets 2017]], "x")</f>
        <v>x</v>
      </c>
      <c r="AU754" s="3" t="str">
        <f xml:space="preserve"> IFERROR(Table1[[#This Row],[GP 2018]]/Table1[[#This Row],[Total Assets 2018]], "x")</f>
        <v>x</v>
      </c>
      <c r="AV754" s="3" t="str">
        <f xml:space="preserve"> IFERROR(Table1[[#This Row],[GP 2019]]/Table1[[#This Row],[Total Assets 2019]], "x")</f>
        <v>x</v>
      </c>
      <c r="AW754" s="3" t="str">
        <f xml:space="preserve"> IFERROR(Table1[[#This Row],[GP 2020]]/Table1[[#This Row],[Total Assets 2020]], "x")</f>
        <v>x</v>
      </c>
      <c r="AX754" s="3" t="str">
        <f xml:space="preserve"> IFERROR(Table1[[#This Row],[GP 2021]]/Table1[[#This Row],[Total Assets 2021]], "x")</f>
        <v>x</v>
      </c>
      <c r="AY754" s="3" t="str">
        <f xml:space="preserve"> IFERROR(Table1[[#This Row],[GP TTM]]/Table1[[#This Row],[Total Assets TTM]], "x")</f>
        <v>x</v>
      </c>
      <c r="BA754" s="3" t="str">
        <f xml:space="preserve"> IFERROR(ABS(Table1[[#This Row],[ROA 2013]]-Table1[[#This Row],[ROA 2012]]), "x")</f>
        <v>x</v>
      </c>
      <c r="BB754" s="3" t="str">
        <f xml:space="preserve"> IFERROR(ABS(Table1[[#This Row],[ROA 2014]]-Table1[[#This Row],[ROA 2013]]), "x")</f>
        <v>x</v>
      </c>
      <c r="BC754" s="3" t="str">
        <f xml:space="preserve"> IFERROR(ABS(Table1[[#This Row],[ROA 2015]]-Table1[[#This Row],[ROA 2014]]), "x")</f>
        <v>x</v>
      </c>
      <c r="BD754" s="3" t="str">
        <f xml:space="preserve"> IFERROR(ABS(Table1[[#This Row],[ROA 2016]]-Table1[[#This Row],[ROA 2015]]), "x")</f>
        <v>x</v>
      </c>
      <c r="BE754" s="3" t="str">
        <f xml:space="preserve"> IFERROR(ABS(Table1[[#This Row],[ROA 2017]]-Table1[[#This Row],[ROA 2016]]), "x")</f>
        <v>x</v>
      </c>
      <c r="BF754" s="3" t="str">
        <f xml:space="preserve"> IFERROR(ABS(Table1[[#This Row],[ROA 2018]]-Table1[[#This Row],[ROA 2017]]), "x")</f>
        <v>x</v>
      </c>
      <c r="BG754" s="3" t="str">
        <f xml:space="preserve"> IFERROR(ABS(Table1[[#This Row],[ROA 2019]]-Table1[[#This Row],[ROA 2018]]), "x")</f>
        <v>x</v>
      </c>
      <c r="BH754" s="3" t="str">
        <f xml:space="preserve"> IFERROR(ABS(Table1[[#This Row],[ROA 2020]]-Table1[[#This Row],[ROA 2019]]), "x")</f>
        <v>x</v>
      </c>
      <c r="BI754" s="3" t="str">
        <f xml:space="preserve"> IFERROR(ABS(Table1[[#This Row],[ROA 2021]]-Table1[[#This Row],[ROA 2020]]), "x")</f>
        <v>x</v>
      </c>
      <c r="BJ754" s="3" t="str">
        <f xml:space="preserve"> IFERROR(AVERAGE(Table1[[#This Row],[ROA 2013-2012]:[ROA 2021-2020]]), "x")</f>
        <v>x</v>
      </c>
      <c r="BK754" s="3" t="str">
        <f>IFERROR(AVERAGE(Table1[[#This Row],[ROA 2012]:[ROA 2021]]), "x")</f>
        <v>x</v>
      </c>
      <c r="BN754" s="1">
        <f>SUM(Table1[[#This Row],[B/M Rank]:[ROA Rank]])</f>
        <v>0</v>
      </c>
    </row>
    <row r="755" spans="1:66" x14ac:dyDescent="0.25">
      <c r="A755" s="1" t="s">
        <v>2931</v>
      </c>
      <c r="B755" s="1" t="s">
        <v>920</v>
      </c>
      <c r="C755" s="1" t="s">
        <v>4417</v>
      </c>
      <c r="D755" s="1" t="s">
        <v>268</v>
      </c>
      <c r="E755" s="1" t="s">
        <v>108</v>
      </c>
      <c r="F755" s="1">
        <v>13.02</v>
      </c>
      <c r="G755" s="19"/>
      <c r="H755" s="19"/>
      <c r="I755" s="19"/>
      <c r="J755" s="19"/>
      <c r="K755" s="1"/>
      <c r="L755" s="19"/>
      <c r="M755" s="1">
        <v>2020</v>
      </c>
      <c r="V755" s="1" t="s">
        <v>4368</v>
      </c>
      <c r="W755" s="1" t="s">
        <v>4368</v>
      </c>
      <c r="X755" s="1" t="s">
        <v>4368</v>
      </c>
      <c r="Z755" s="3" t="str">
        <f xml:space="preserve"> IFERROR(AVEDEV(Table1[[#This Row],[GP 2012]:[GP 2021]]) / Table1[[#This Row],[Avg GP]], "x")</f>
        <v>x</v>
      </c>
      <c r="AA755" s="2" t="str">
        <f xml:space="preserve"> IFERROR(AVERAGE(Table1[[#This Row],[GP 2012]:[GP 2021]]), "x")</f>
        <v>x</v>
      </c>
      <c r="AB755" s="11">
        <f>Table1[Equity]/Table1[Market Capital]</f>
        <v>1.5514592933947773</v>
      </c>
      <c r="AK755" s="1">
        <v>0.3</v>
      </c>
      <c r="AL755" s="1">
        <v>13.7</v>
      </c>
      <c r="AM755" s="1">
        <v>20.399999999999999</v>
      </c>
      <c r="AN755" s="1">
        <v>20.2</v>
      </c>
      <c r="AO755" s="3" t="str">
        <f xml:space="preserve"> IFERROR(Table1[[#This Row],[GP 2012]]/Table1[[#This Row],[Total Assets 2012]], "x")</f>
        <v>x</v>
      </c>
      <c r="AP755" s="3" t="str">
        <f xml:space="preserve"> IFERROR(Table1[[#This Row],[GP 2013]]/Table1[[#This Row],[Total Assets 2013]], "x")</f>
        <v>x</v>
      </c>
      <c r="AQ755" s="3" t="str">
        <f xml:space="preserve"> IFERROR(Table1[[#This Row],[GP 2014]]/Table1[[#This Row],[Total Assets 2014]], "x")</f>
        <v>x</v>
      </c>
      <c r="AR755" s="3" t="str">
        <f xml:space="preserve"> IFERROR(Table1[[#This Row],[GP 2015]]/Table1[[#This Row],[Total Assets 2015]], "x")</f>
        <v>x</v>
      </c>
      <c r="AS755" s="3" t="str">
        <f xml:space="preserve"> IFERROR(Table1[[#This Row],[GP 2016]]/Table1[[#This Row],[Total Assets 2016]], "x")</f>
        <v>x</v>
      </c>
      <c r="AT755" s="3" t="str">
        <f xml:space="preserve"> IFERROR(Table1[[#This Row],[GP 2017]]/Table1[[#This Row],[Total Assets 2017]], "x")</f>
        <v>x</v>
      </c>
      <c r="AU755" s="3" t="str">
        <f xml:space="preserve"> IFERROR(Table1[[#This Row],[GP 2018]]/Table1[[#This Row],[Total Assets 2018]], "x")</f>
        <v>x</v>
      </c>
      <c r="AV755" s="3" t="str">
        <f xml:space="preserve"> IFERROR(Table1[[#This Row],[GP 2019]]/Table1[[#This Row],[Total Assets 2019]], "x")</f>
        <v>x</v>
      </c>
      <c r="AW755" s="3" t="str">
        <f xml:space="preserve"> IFERROR(Table1[[#This Row],[GP 2020]]/Table1[[#This Row],[Total Assets 2020]], "x")</f>
        <v>x</v>
      </c>
      <c r="AX755" s="3" t="str">
        <f xml:space="preserve"> IFERROR(Table1[[#This Row],[GP 2021]]/Table1[[#This Row],[Total Assets 2021]], "x")</f>
        <v>x</v>
      </c>
      <c r="AY755" s="3" t="str">
        <f xml:space="preserve"> IFERROR(Table1[[#This Row],[GP TTM]]/Table1[[#This Row],[Total Assets TTM]], "x")</f>
        <v>x</v>
      </c>
      <c r="BA755" s="3" t="str">
        <f xml:space="preserve"> IFERROR(ABS(Table1[[#This Row],[ROA 2013]]-Table1[[#This Row],[ROA 2012]]), "x")</f>
        <v>x</v>
      </c>
      <c r="BB755" s="3" t="str">
        <f xml:space="preserve"> IFERROR(ABS(Table1[[#This Row],[ROA 2014]]-Table1[[#This Row],[ROA 2013]]), "x")</f>
        <v>x</v>
      </c>
      <c r="BC755" s="3" t="str">
        <f xml:space="preserve"> IFERROR(ABS(Table1[[#This Row],[ROA 2015]]-Table1[[#This Row],[ROA 2014]]), "x")</f>
        <v>x</v>
      </c>
      <c r="BD755" s="3" t="str">
        <f xml:space="preserve"> IFERROR(ABS(Table1[[#This Row],[ROA 2016]]-Table1[[#This Row],[ROA 2015]]), "x")</f>
        <v>x</v>
      </c>
      <c r="BE755" s="3" t="str">
        <f xml:space="preserve"> IFERROR(ABS(Table1[[#This Row],[ROA 2017]]-Table1[[#This Row],[ROA 2016]]), "x")</f>
        <v>x</v>
      </c>
      <c r="BF755" s="3" t="str">
        <f xml:space="preserve"> IFERROR(ABS(Table1[[#This Row],[ROA 2018]]-Table1[[#This Row],[ROA 2017]]), "x")</f>
        <v>x</v>
      </c>
      <c r="BG755" s="3" t="str">
        <f xml:space="preserve"> IFERROR(ABS(Table1[[#This Row],[ROA 2019]]-Table1[[#This Row],[ROA 2018]]), "x")</f>
        <v>x</v>
      </c>
      <c r="BH755" s="3" t="str">
        <f xml:space="preserve"> IFERROR(ABS(Table1[[#This Row],[ROA 2020]]-Table1[[#This Row],[ROA 2019]]), "x")</f>
        <v>x</v>
      </c>
      <c r="BI755" s="3" t="str">
        <f xml:space="preserve"> IFERROR(ABS(Table1[[#This Row],[ROA 2021]]-Table1[[#This Row],[ROA 2020]]), "x")</f>
        <v>x</v>
      </c>
      <c r="BJ755" s="3" t="str">
        <f xml:space="preserve"> IFERROR(AVERAGE(Table1[[#This Row],[ROA 2013-2012]:[ROA 2021-2020]]), "x")</f>
        <v>x</v>
      </c>
      <c r="BK755" s="3" t="str">
        <f>IFERROR(AVERAGE(Table1[[#This Row],[ROA 2012]:[ROA 2021]]), "x")</f>
        <v>x</v>
      </c>
      <c r="BN755" s="1">
        <f>SUM(Table1[[#This Row],[B/M Rank]:[ROA Rank]])</f>
        <v>0</v>
      </c>
    </row>
    <row r="756" spans="1:66" x14ac:dyDescent="0.25">
      <c r="A756" s="1" t="s">
        <v>2961</v>
      </c>
      <c r="B756" s="1" t="s">
        <v>943</v>
      </c>
      <c r="C756" s="1" t="s">
        <v>4417</v>
      </c>
      <c r="D756" s="1" t="s">
        <v>268</v>
      </c>
      <c r="E756" s="1" t="s">
        <v>108</v>
      </c>
      <c r="F756" s="1">
        <v>13.02</v>
      </c>
      <c r="G756" s="19"/>
      <c r="H756" s="19"/>
      <c r="I756" s="19"/>
      <c r="J756" s="19"/>
      <c r="K756" s="1"/>
      <c r="L756" s="19"/>
      <c r="M756" s="1">
        <v>2018</v>
      </c>
      <c r="T756" s="1" t="s">
        <v>4368</v>
      </c>
      <c r="U756" s="1" t="s">
        <v>4368</v>
      </c>
      <c r="V756" s="1" t="s">
        <v>4368</v>
      </c>
      <c r="W756" s="1" t="s">
        <v>4368</v>
      </c>
      <c r="X756" s="1" t="s">
        <v>4368</v>
      </c>
      <c r="Z756" s="3" t="str">
        <f xml:space="preserve"> IFERROR(AVEDEV(Table1[[#This Row],[GP 2012]:[GP 2021]]) / Table1[[#This Row],[Avg GP]], "x")</f>
        <v>x</v>
      </c>
      <c r="AA756" s="2" t="str">
        <f xml:space="preserve"> IFERROR(AVERAGE(Table1[[#This Row],[GP 2012]:[GP 2021]]), "x")</f>
        <v>x</v>
      </c>
      <c r="AB756" s="11">
        <f>Table1[Equity]/Table1[Market Capital]</f>
        <v>1.1136712749615976</v>
      </c>
      <c r="AI756" s="1">
        <v>0.4</v>
      </c>
      <c r="AJ756" s="1">
        <v>0.6</v>
      </c>
      <c r="AK756" s="1">
        <v>2.4</v>
      </c>
      <c r="AL756" s="1">
        <v>15.2</v>
      </c>
      <c r="AM756" s="1">
        <v>14.6</v>
      </c>
      <c r="AN756" s="1">
        <v>14.5</v>
      </c>
      <c r="AO756" s="3" t="str">
        <f xml:space="preserve"> IFERROR(Table1[[#This Row],[GP 2012]]/Table1[[#This Row],[Total Assets 2012]], "x")</f>
        <v>x</v>
      </c>
      <c r="AP756" s="3" t="str">
        <f xml:space="preserve"> IFERROR(Table1[[#This Row],[GP 2013]]/Table1[[#This Row],[Total Assets 2013]], "x")</f>
        <v>x</v>
      </c>
      <c r="AQ756" s="3" t="str">
        <f xml:space="preserve"> IFERROR(Table1[[#This Row],[GP 2014]]/Table1[[#This Row],[Total Assets 2014]], "x")</f>
        <v>x</v>
      </c>
      <c r="AR756" s="3" t="str">
        <f xml:space="preserve"> IFERROR(Table1[[#This Row],[GP 2015]]/Table1[[#This Row],[Total Assets 2015]], "x")</f>
        <v>x</v>
      </c>
      <c r="AS756" s="3" t="str">
        <f xml:space="preserve"> IFERROR(Table1[[#This Row],[GP 2016]]/Table1[[#This Row],[Total Assets 2016]], "x")</f>
        <v>x</v>
      </c>
      <c r="AT756" s="3" t="str">
        <f xml:space="preserve"> IFERROR(Table1[[#This Row],[GP 2017]]/Table1[[#This Row],[Total Assets 2017]], "x")</f>
        <v>x</v>
      </c>
      <c r="AU756" s="3" t="str">
        <f xml:space="preserve"> IFERROR(Table1[[#This Row],[GP 2018]]/Table1[[#This Row],[Total Assets 2018]], "x")</f>
        <v>x</v>
      </c>
      <c r="AV756" s="3" t="str">
        <f xml:space="preserve"> IFERROR(Table1[[#This Row],[GP 2019]]/Table1[[#This Row],[Total Assets 2019]], "x")</f>
        <v>x</v>
      </c>
      <c r="AW756" s="3" t="str">
        <f xml:space="preserve"> IFERROR(Table1[[#This Row],[GP 2020]]/Table1[[#This Row],[Total Assets 2020]], "x")</f>
        <v>x</v>
      </c>
      <c r="AX756" s="3" t="str">
        <f xml:space="preserve"> IFERROR(Table1[[#This Row],[GP 2021]]/Table1[[#This Row],[Total Assets 2021]], "x")</f>
        <v>x</v>
      </c>
      <c r="AY756" s="3" t="str">
        <f xml:space="preserve"> IFERROR(Table1[[#This Row],[GP TTM]]/Table1[[#This Row],[Total Assets TTM]], "x")</f>
        <v>x</v>
      </c>
      <c r="BA756" s="3" t="str">
        <f xml:space="preserve"> IFERROR(ABS(Table1[[#This Row],[ROA 2013]]-Table1[[#This Row],[ROA 2012]]), "x")</f>
        <v>x</v>
      </c>
      <c r="BB756" s="3" t="str">
        <f xml:space="preserve"> IFERROR(ABS(Table1[[#This Row],[ROA 2014]]-Table1[[#This Row],[ROA 2013]]), "x")</f>
        <v>x</v>
      </c>
      <c r="BC756" s="3" t="str">
        <f xml:space="preserve"> IFERROR(ABS(Table1[[#This Row],[ROA 2015]]-Table1[[#This Row],[ROA 2014]]), "x")</f>
        <v>x</v>
      </c>
      <c r="BD756" s="3" t="str">
        <f xml:space="preserve"> IFERROR(ABS(Table1[[#This Row],[ROA 2016]]-Table1[[#This Row],[ROA 2015]]), "x")</f>
        <v>x</v>
      </c>
      <c r="BE756" s="3" t="str">
        <f xml:space="preserve"> IFERROR(ABS(Table1[[#This Row],[ROA 2017]]-Table1[[#This Row],[ROA 2016]]), "x")</f>
        <v>x</v>
      </c>
      <c r="BF756" s="3" t="str">
        <f xml:space="preserve"> IFERROR(ABS(Table1[[#This Row],[ROA 2018]]-Table1[[#This Row],[ROA 2017]]), "x")</f>
        <v>x</v>
      </c>
      <c r="BG756" s="3" t="str">
        <f xml:space="preserve"> IFERROR(ABS(Table1[[#This Row],[ROA 2019]]-Table1[[#This Row],[ROA 2018]]), "x")</f>
        <v>x</v>
      </c>
      <c r="BH756" s="3" t="str">
        <f xml:space="preserve"> IFERROR(ABS(Table1[[#This Row],[ROA 2020]]-Table1[[#This Row],[ROA 2019]]), "x")</f>
        <v>x</v>
      </c>
      <c r="BI756" s="3" t="str">
        <f xml:space="preserve"> IFERROR(ABS(Table1[[#This Row],[ROA 2021]]-Table1[[#This Row],[ROA 2020]]), "x")</f>
        <v>x</v>
      </c>
      <c r="BJ756" s="3" t="str">
        <f xml:space="preserve"> IFERROR(AVERAGE(Table1[[#This Row],[ROA 2013-2012]:[ROA 2021-2020]]), "x")</f>
        <v>x</v>
      </c>
      <c r="BK756" s="3" t="str">
        <f>IFERROR(AVERAGE(Table1[[#This Row],[ROA 2012]:[ROA 2021]]), "x")</f>
        <v>x</v>
      </c>
      <c r="BN756" s="1">
        <f>SUM(Table1[[#This Row],[B/M Rank]:[ROA Rank]])</f>
        <v>0</v>
      </c>
    </row>
    <row r="757" spans="1:66" x14ac:dyDescent="0.25">
      <c r="A757" s="1" t="s">
        <v>4042</v>
      </c>
      <c r="B757" s="1" t="s">
        <v>1752</v>
      </c>
      <c r="C757" s="1" t="s">
        <v>12</v>
      </c>
      <c r="D757" s="1" t="s">
        <v>11</v>
      </c>
      <c r="E757" s="1" t="s">
        <v>108</v>
      </c>
      <c r="F757" s="1">
        <v>13.02</v>
      </c>
      <c r="G757" s="19"/>
      <c r="H757" s="19"/>
      <c r="I757" s="19"/>
      <c r="J757" s="19"/>
      <c r="K757" s="1"/>
      <c r="L757" s="19"/>
      <c r="M757" s="1">
        <v>2020</v>
      </c>
      <c r="V757" s="1" t="s">
        <v>4368</v>
      </c>
      <c r="W757" s="1" t="s">
        <v>4368</v>
      </c>
      <c r="X757" s="1" t="s">
        <v>4368</v>
      </c>
      <c r="Z757" s="3" t="str">
        <f xml:space="preserve"> IFERROR(AVEDEV(Table1[[#This Row],[GP 2012]:[GP 2021]]) / Table1[[#This Row],[Avg GP]], "x")</f>
        <v>x</v>
      </c>
      <c r="AA757" s="2" t="str">
        <f xml:space="preserve"> IFERROR(AVERAGE(Table1[[#This Row],[GP 2012]:[GP 2021]]), "x")</f>
        <v>x</v>
      </c>
      <c r="AB757" s="11">
        <f>Table1[Equity]/Table1[Market Capital]</f>
        <v>6.9124423963133647E-2</v>
      </c>
      <c r="AK757" s="1">
        <v>2</v>
      </c>
      <c r="AL757" s="1">
        <v>4.0999999999999996</v>
      </c>
      <c r="AM757" s="1">
        <v>2.5</v>
      </c>
      <c r="AN757" s="1">
        <v>0.9</v>
      </c>
      <c r="AO757" s="3" t="str">
        <f xml:space="preserve"> IFERROR(Table1[[#This Row],[GP 2012]]/Table1[[#This Row],[Total Assets 2012]], "x")</f>
        <v>x</v>
      </c>
      <c r="AP757" s="3" t="str">
        <f xml:space="preserve"> IFERROR(Table1[[#This Row],[GP 2013]]/Table1[[#This Row],[Total Assets 2013]], "x")</f>
        <v>x</v>
      </c>
      <c r="AQ757" s="3" t="str">
        <f xml:space="preserve"> IFERROR(Table1[[#This Row],[GP 2014]]/Table1[[#This Row],[Total Assets 2014]], "x")</f>
        <v>x</v>
      </c>
      <c r="AR757" s="3" t="str">
        <f xml:space="preserve"> IFERROR(Table1[[#This Row],[GP 2015]]/Table1[[#This Row],[Total Assets 2015]], "x")</f>
        <v>x</v>
      </c>
      <c r="AS757" s="3" t="str">
        <f xml:space="preserve"> IFERROR(Table1[[#This Row],[GP 2016]]/Table1[[#This Row],[Total Assets 2016]], "x")</f>
        <v>x</v>
      </c>
      <c r="AT757" s="3" t="str">
        <f xml:space="preserve"> IFERROR(Table1[[#This Row],[GP 2017]]/Table1[[#This Row],[Total Assets 2017]], "x")</f>
        <v>x</v>
      </c>
      <c r="AU757" s="3" t="str">
        <f xml:space="preserve"> IFERROR(Table1[[#This Row],[GP 2018]]/Table1[[#This Row],[Total Assets 2018]], "x")</f>
        <v>x</v>
      </c>
      <c r="AV757" s="3" t="str">
        <f xml:space="preserve"> IFERROR(Table1[[#This Row],[GP 2019]]/Table1[[#This Row],[Total Assets 2019]], "x")</f>
        <v>x</v>
      </c>
      <c r="AW757" s="3" t="str">
        <f xml:space="preserve"> IFERROR(Table1[[#This Row],[GP 2020]]/Table1[[#This Row],[Total Assets 2020]], "x")</f>
        <v>x</v>
      </c>
      <c r="AX757" s="3" t="str">
        <f xml:space="preserve"> IFERROR(Table1[[#This Row],[GP 2021]]/Table1[[#This Row],[Total Assets 2021]], "x")</f>
        <v>x</v>
      </c>
      <c r="AY757" s="3" t="str">
        <f xml:space="preserve"> IFERROR(Table1[[#This Row],[GP TTM]]/Table1[[#This Row],[Total Assets TTM]], "x")</f>
        <v>x</v>
      </c>
      <c r="BA757" s="3" t="str">
        <f xml:space="preserve"> IFERROR(ABS(Table1[[#This Row],[ROA 2013]]-Table1[[#This Row],[ROA 2012]]), "x")</f>
        <v>x</v>
      </c>
      <c r="BB757" s="3" t="str">
        <f xml:space="preserve"> IFERROR(ABS(Table1[[#This Row],[ROA 2014]]-Table1[[#This Row],[ROA 2013]]), "x")</f>
        <v>x</v>
      </c>
      <c r="BC757" s="3" t="str">
        <f xml:space="preserve"> IFERROR(ABS(Table1[[#This Row],[ROA 2015]]-Table1[[#This Row],[ROA 2014]]), "x")</f>
        <v>x</v>
      </c>
      <c r="BD757" s="3" t="str">
        <f xml:space="preserve"> IFERROR(ABS(Table1[[#This Row],[ROA 2016]]-Table1[[#This Row],[ROA 2015]]), "x")</f>
        <v>x</v>
      </c>
      <c r="BE757" s="3" t="str">
        <f xml:space="preserve"> IFERROR(ABS(Table1[[#This Row],[ROA 2017]]-Table1[[#This Row],[ROA 2016]]), "x")</f>
        <v>x</v>
      </c>
      <c r="BF757" s="3" t="str">
        <f xml:space="preserve"> IFERROR(ABS(Table1[[#This Row],[ROA 2018]]-Table1[[#This Row],[ROA 2017]]), "x")</f>
        <v>x</v>
      </c>
      <c r="BG757" s="3" t="str">
        <f xml:space="preserve"> IFERROR(ABS(Table1[[#This Row],[ROA 2019]]-Table1[[#This Row],[ROA 2018]]), "x")</f>
        <v>x</v>
      </c>
      <c r="BH757" s="3" t="str">
        <f xml:space="preserve"> IFERROR(ABS(Table1[[#This Row],[ROA 2020]]-Table1[[#This Row],[ROA 2019]]), "x")</f>
        <v>x</v>
      </c>
      <c r="BI757" s="3" t="str">
        <f xml:space="preserve"> IFERROR(ABS(Table1[[#This Row],[ROA 2021]]-Table1[[#This Row],[ROA 2020]]), "x")</f>
        <v>x</v>
      </c>
      <c r="BJ757" s="3" t="str">
        <f xml:space="preserve"> IFERROR(AVERAGE(Table1[[#This Row],[ROA 2013-2012]:[ROA 2021-2020]]), "x")</f>
        <v>x</v>
      </c>
      <c r="BK757" s="3" t="str">
        <f>IFERROR(AVERAGE(Table1[[#This Row],[ROA 2012]:[ROA 2021]]), "x")</f>
        <v>x</v>
      </c>
      <c r="BN757" s="1">
        <f>SUM(Table1[[#This Row],[B/M Rank]:[ROA Rank]])</f>
        <v>0</v>
      </c>
    </row>
    <row r="758" spans="1:66" x14ac:dyDescent="0.25">
      <c r="A758" s="1" t="s">
        <v>2371</v>
      </c>
      <c r="B758" s="1" t="s">
        <v>423</v>
      </c>
      <c r="C758" s="1" t="s">
        <v>415</v>
      </c>
      <c r="D758" s="1" t="s">
        <v>330</v>
      </c>
      <c r="E758" s="1" t="s">
        <v>108</v>
      </c>
      <c r="F758" s="1">
        <v>13.05</v>
      </c>
      <c r="G758" s="19"/>
      <c r="H758" s="19"/>
      <c r="I758" s="19"/>
      <c r="J758" s="19"/>
      <c r="K758" s="1"/>
      <c r="L758" s="19"/>
      <c r="M758" s="1">
        <v>2012</v>
      </c>
      <c r="N758" s="1">
        <v>-0.1</v>
      </c>
      <c r="O758" s="1">
        <v>0</v>
      </c>
      <c r="P758" s="1">
        <v>-0.1</v>
      </c>
      <c r="Q758" s="1">
        <v>0.1</v>
      </c>
      <c r="R758" s="1">
        <v>0.1</v>
      </c>
      <c r="S758" s="1">
        <v>0.6</v>
      </c>
      <c r="T758" s="1">
        <v>1.5</v>
      </c>
      <c r="U758" s="1">
        <v>0.1</v>
      </c>
      <c r="V758" s="1">
        <v>1.8</v>
      </c>
      <c r="W758" s="1">
        <v>0.5</v>
      </c>
      <c r="X758" s="1">
        <v>-0.1</v>
      </c>
      <c r="Z758" s="3">
        <f xml:space="preserve"> IFERROR(AVEDEV(Table1[[#This Row],[GP 2012]:[GP 2021]]) / Table1[[#This Row],[Avg GP]], "x")</f>
        <v>1.1555555555555557</v>
      </c>
      <c r="AA758" s="2">
        <f xml:space="preserve"> IFERROR(AVERAGE(Table1[[#This Row],[GP 2012]:[GP 2021]]), "x")</f>
        <v>0.45</v>
      </c>
      <c r="AB758" s="11">
        <f>Table1[Equity]/Table1[Market Capital]</f>
        <v>0.26819923371647508</v>
      </c>
      <c r="AC758" s="1">
        <v>0.6</v>
      </c>
      <c r="AD758" s="1">
        <v>1.1000000000000001</v>
      </c>
      <c r="AE758" s="1">
        <v>0.8</v>
      </c>
      <c r="AF758" s="1">
        <v>0.8</v>
      </c>
      <c r="AG758" s="1">
        <v>0.8</v>
      </c>
      <c r="AH758" s="1">
        <v>2.2999999999999998</v>
      </c>
      <c r="AI758" s="1">
        <v>2.2000000000000002</v>
      </c>
      <c r="AJ758" s="1">
        <v>1.8</v>
      </c>
      <c r="AK758" s="1">
        <v>3.6</v>
      </c>
      <c r="AL758" s="1">
        <v>3.8</v>
      </c>
      <c r="AM758" s="1">
        <v>4.3</v>
      </c>
      <c r="AN758" s="1">
        <v>3.5</v>
      </c>
      <c r="AO758" s="3">
        <f xml:space="preserve"> IFERROR(Table1[[#This Row],[GP 2012]]/Table1[[#This Row],[Total Assets 2012]], "x")</f>
        <v>-0.16666666666666669</v>
      </c>
      <c r="AP758" s="3">
        <f xml:space="preserve"> IFERROR(Table1[[#This Row],[GP 2013]]/Table1[[#This Row],[Total Assets 2013]], "x")</f>
        <v>0</v>
      </c>
      <c r="AQ758" s="3">
        <f xml:space="preserve"> IFERROR(Table1[[#This Row],[GP 2014]]/Table1[[#This Row],[Total Assets 2014]], "x")</f>
        <v>-0.125</v>
      </c>
      <c r="AR758" s="3">
        <f xml:space="preserve"> IFERROR(Table1[[#This Row],[GP 2015]]/Table1[[#This Row],[Total Assets 2015]], "x")</f>
        <v>0.125</v>
      </c>
      <c r="AS758" s="3">
        <f xml:space="preserve"> IFERROR(Table1[[#This Row],[GP 2016]]/Table1[[#This Row],[Total Assets 2016]], "x")</f>
        <v>0.125</v>
      </c>
      <c r="AT758" s="3">
        <f xml:space="preserve"> IFERROR(Table1[[#This Row],[GP 2017]]/Table1[[#This Row],[Total Assets 2017]], "x")</f>
        <v>0.2608695652173913</v>
      </c>
      <c r="AU758" s="3">
        <f xml:space="preserve"> IFERROR(Table1[[#This Row],[GP 2018]]/Table1[[#This Row],[Total Assets 2018]], "x")</f>
        <v>0.68181818181818177</v>
      </c>
      <c r="AV758" s="3">
        <f xml:space="preserve"> IFERROR(Table1[[#This Row],[GP 2019]]/Table1[[#This Row],[Total Assets 2019]], "x")</f>
        <v>5.5555555555555559E-2</v>
      </c>
      <c r="AW758" s="3">
        <f xml:space="preserve"> IFERROR(Table1[[#This Row],[GP 2020]]/Table1[[#This Row],[Total Assets 2020]], "x")</f>
        <v>0.5</v>
      </c>
      <c r="AX758" s="3">
        <f xml:space="preserve"> IFERROR(Table1[[#This Row],[GP 2021]]/Table1[[#This Row],[Total Assets 2021]], "x")</f>
        <v>0.13157894736842105</v>
      </c>
      <c r="AY758" s="3">
        <f xml:space="preserve"> IFERROR(Table1[[#This Row],[GP TTM]]/Table1[[#This Row],[Total Assets TTM]], "x")</f>
        <v>-2.3255813953488375E-2</v>
      </c>
      <c r="BA758" s="3">
        <f xml:space="preserve"> IFERROR(ABS(Table1[[#This Row],[ROA 2013]]-Table1[[#This Row],[ROA 2012]]), "x")</f>
        <v>0.16666666666666669</v>
      </c>
      <c r="BB758" s="3">
        <f xml:space="preserve"> IFERROR(ABS(Table1[[#This Row],[ROA 2014]]-Table1[[#This Row],[ROA 2013]]), "x")</f>
        <v>0.125</v>
      </c>
      <c r="BC758" s="3">
        <f xml:space="preserve"> IFERROR(ABS(Table1[[#This Row],[ROA 2015]]-Table1[[#This Row],[ROA 2014]]), "x")</f>
        <v>0.25</v>
      </c>
      <c r="BD758" s="3">
        <f xml:space="preserve"> IFERROR(ABS(Table1[[#This Row],[ROA 2016]]-Table1[[#This Row],[ROA 2015]]), "x")</f>
        <v>0</v>
      </c>
      <c r="BE758" s="3">
        <f xml:space="preserve"> IFERROR(ABS(Table1[[#This Row],[ROA 2017]]-Table1[[#This Row],[ROA 2016]]), "x")</f>
        <v>0.1358695652173913</v>
      </c>
      <c r="BF758" s="3">
        <f xml:space="preserve"> IFERROR(ABS(Table1[[#This Row],[ROA 2018]]-Table1[[#This Row],[ROA 2017]]), "x")</f>
        <v>0.42094861660079047</v>
      </c>
      <c r="BG758" s="3">
        <f xml:space="preserve"> IFERROR(ABS(Table1[[#This Row],[ROA 2019]]-Table1[[#This Row],[ROA 2018]]), "x")</f>
        <v>0.62626262626262619</v>
      </c>
      <c r="BH758" s="3">
        <f xml:space="preserve"> IFERROR(ABS(Table1[[#This Row],[ROA 2020]]-Table1[[#This Row],[ROA 2019]]), "x")</f>
        <v>0.44444444444444442</v>
      </c>
      <c r="BI758" s="3">
        <f xml:space="preserve"> IFERROR(ABS(Table1[[#This Row],[ROA 2021]]-Table1[[#This Row],[ROA 2020]]), "x")</f>
        <v>0.36842105263157898</v>
      </c>
      <c r="BJ758" s="3">
        <f xml:space="preserve"> IFERROR(AVERAGE(Table1[[#This Row],[ROA 2013-2012]:[ROA 2021-2020]]), "x")</f>
        <v>0.28195699686927761</v>
      </c>
      <c r="BK758" s="3">
        <f>IFERROR(AVERAGE(Table1[[#This Row],[ROA 2012]:[ROA 2021]]), "x")</f>
        <v>0.15881555832928831</v>
      </c>
      <c r="BN758" s="1">
        <f>SUM(Table1[[#This Row],[B/M Rank]:[ROA Rank]])</f>
        <v>0</v>
      </c>
    </row>
    <row r="759" spans="1:66" x14ac:dyDescent="0.25">
      <c r="A759" s="1" t="s">
        <v>3612</v>
      </c>
      <c r="B759" s="1" t="s">
        <v>4703</v>
      </c>
      <c r="C759" s="1" t="s">
        <v>4417</v>
      </c>
      <c r="D759" s="1" t="s">
        <v>268</v>
      </c>
      <c r="E759" s="1" t="s">
        <v>108</v>
      </c>
      <c r="F759" s="1">
        <v>13.08</v>
      </c>
      <c r="G759" s="19"/>
      <c r="H759" s="19"/>
      <c r="I759" s="19"/>
      <c r="J759" s="19"/>
      <c r="K759" s="1"/>
      <c r="L759" s="19"/>
      <c r="M759" s="1">
        <v>2012</v>
      </c>
      <c r="N759" s="1" t="s">
        <v>4368</v>
      </c>
      <c r="O759" s="1" t="s">
        <v>4368</v>
      </c>
      <c r="P759" s="1" t="s">
        <v>4368</v>
      </c>
      <c r="Q759" s="1" t="s">
        <v>4368</v>
      </c>
      <c r="R759" s="1" t="s">
        <v>4368</v>
      </c>
      <c r="S759" s="1" t="s">
        <v>4368</v>
      </c>
      <c r="T759" s="1" t="s">
        <v>4368</v>
      </c>
      <c r="U759" s="1" t="s">
        <v>4368</v>
      </c>
      <c r="V759" s="1" t="s">
        <v>4368</v>
      </c>
      <c r="W759" s="1" t="s">
        <v>4368</v>
      </c>
      <c r="X759" s="1" t="s">
        <v>4368</v>
      </c>
      <c r="Z759" s="3" t="str">
        <f xml:space="preserve"> IFERROR(AVEDEV(Table1[[#This Row],[GP 2012]:[GP 2021]]) / Table1[[#This Row],[Avg GP]], "x")</f>
        <v>x</v>
      </c>
      <c r="AA759" s="2" t="str">
        <f xml:space="preserve"> IFERROR(AVERAGE(Table1[[#This Row],[GP 2012]:[GP 2021]]), "x")</f>
        <v>x</v>
      </c>
      <c r="AB759" s="11">
        <f>Table1[Equity]/Table1[Market Capital]</f>
        <v>0.42048929663608564</v>
      </c>
      <c r="AC759" s="1">
        <v>30.2</v>
      </c>
      <c r="AD759" s="1">
        <v>30</v>
      </c>
      <c r="AE759" s="1">
        <v>29.9</v>
      </c>
      <c r="AF759" s="1">
        <v>28</v>
      </c>
      <c r="AG759" s="1">
        <v>27.8</v>
      </c>
      <c r="AH759" s="1">
        <v>30.4</v>
      </c>
      <c r="AI759" s="1">
        <v>29.2</v>
      </c>
      <c r="AJ759" s="1">
        <v>28.9</v>
      </c>
      <c r="AK759" s="1">
        <v>3.2</v>
      </c>
      <c r="AL759" s="1">
        <v>3</v>
      </c>
      <c r="AM759" s="1">
        <v>6.6</v>
      </c>
      <c r="AN759" s="1">
        <v>5.5</v>
      </c>
      <c r="AO759" s="3" t="str">
        <f xml:space="preserve"> IFERROR(Table1[[#This Row],[GP 2012]]/Table1[[#This Row],[Total Assets 2012]], "x")</f>
        <v>x</v>
      </c>
      <c r="AP759" s="3" t="str">
        <f xml:space="preserve"> IFERROR(Table1[[#This Row],[GP 2013]]/Table1[[#This Row],[Total Assets 2013]], "x")</f>
        <v>x</v>
      </c>
      <c r="AQ759" s="3" t="str">
        <f xml:space="preserve"> IFERROR(Table1[[#This Row],[GP 2014]]/Table1[[#This Row],[Total Assets 2014]], "x")</f>
        <v>x</v>
      </c>
      <c r="AR759" s="3" t="str">
        <f xml:space="preserve"> IFERROR(Table1[[#This Row],[GP 2015]]/Table1[[#This Row],[Total Assets 2015]], "x")</f>
        <v>x</v>
      </c>
      <c r="AS759" s="3" t="str">
        <f xml:space="preserve"> IFERROR(Table1[[#This Row],[GP 2016]]/Table1[[#This Row],[Total Assets 2016]], "x")</f>
        <v>x</v>
      </c>
      <c r="AT759" s="3" t="str">
        <f xml:space="preserve"> IFERROR(Table1[[#This Row],[GP 2017]]/Table1[[#This Row],[Total Assets 2017]], "x")</f>
        <v>x</v>
      </c>
      <c r="AU759" s="3" t="str">
        <f xml:space="preserve"> IFERROR(Table1[[#This Row],[GP 2018]]/Table1[[#This Row],[Total Assets 2018]], "x")</f>
        <v>x</v>
      </c>
      <c r="AV759" s="3" t="str">
        <f xml:space="preserve"> IFERROR(Table1[[#This Row],[GP 2019]]/Table1[[#This Row],[Total Assets 2019]], "x")</f>
        <v>x</v>
      </c>
      <c r="AW759" s="3" t="str">
        <f xml:space="preserve"> IFERROR(Table1[[#This Row],[GP 2020]]/Table1[[#This Row],[Total Assets 2020]], "x")</f>
        <v>x</v>
      </c>
      <c r="AX759" s="3" t="str">
        <f xml:space="preserve"> IFERROR(Table1[[#This Row],[GP 2021]]/Table1[[#This Row],[Total Assets 2021]], "x")</f>
        <v>x</v>
      </c>
      <c r="AY759" s="3" t="str">
        <f xml:space="preserve"> IFERROR(Table1[[#This Row],[GP TTM]]/Table1[[#This Row],[Total Assets TTM]], "x")</f>
        <v>x</v>
      </c>
      <c r="BA759" s="3" t="str">
        <f xml:space="preserve"> IFERROR(ABS(Table1[[#This Row],[ROA 2013]]-Table1[[#This Row],[ROA 2012]]), "x")</f>
        <v>x</v>
      </c>
      <c r="BB759" s="3" t="str">
        <f xml:space="preserve"> IFERROR(ABS(Table1[[#This Row],[ROA 2014]]-Table1[[#This Row],[ROA 2013]]), "x")</f>
        <v>x</v>
      </c>
      <c r="BC759" s="3" t="str">
        <f xml:space="preserve"> IFERROR(ABS(Table1[[#This Row],[ROA 2015]]-Table1[[#This Row],[ROA 2014]]), "x")</f>
        <v>x</v>
      </c>
      <c r="BD759" s="3" t="str">
        <f xml:space="preserve"> IFERROR(ABS(Table1[[#This Row],[ROA 2016]]-Table1[[#This Row],[ROA 2015]]), "x")</f>
        <v>x</v>
      </c>
      <c r="BE759" s="3" t="str">
        <f xml:space="preserve"> IFERROR(ABS(Table1[[#This Row],[ROA 2017]]-Table1[[#This Row],[ROA 2016]]), "x")</f>
        <v>x</v>
      </c>
      <c r="BF759" s="3" t="str">
        <f xml:space="preserve"> IFERROR(ABS(Table1[[#This Row],[ROA 2018]]-Table1[[#This Row],[ROA 2017]]), "x")</f>
        <v>x</v>
      </c>
      <c r="BG759" s="3" t="str">
        <f xml:space="preserve"> IFERROR(ABS(Table1[[#This Row],[ROA 2019]]-Table1[[#This Row],[ROA 2018]]), "x")</f>
        <v>x</v>
      </c>
      <c r="BH759" s="3" t="str">
        <f xml:space="preserve"> IFERROR(ABS(Table1[[#This Row],[ROA 2020]]-Table1[[#This Row],[ROA 2019]]), "x")</f>
        <v>x</v>
      </c>
      <c r="BI759" s="3" t="str">
        <f xml:space="preserve"> IFERROR(ABS(Table1[[#This Row],[ROA 2021]]-Table1[[#This Row],[ROA 2020]]), "x")</f>
        <v>x</v>
      </c>
      <c r="BJ759" s="3" t="str">
        <f xml:space="preserve"> IFERROR(AVERAGE(Table1[[#This Row],[ROA 2013-2012]:[ROA 2021-2020]]), "x")</f>
        <v>x</v>
      </c>
      <c r="BK759" s="3" t="str">
        <f>IFERROR(AVERAGE(Table1[[#This Row],[ROA 2012]:[ROA 2021]]), "x")</f>
        <v>x</v>
      </c>
      <c r="BN759" s="1">
        <f>SUM(Table1[[#This Row],[B/M Rank]:[ROA Rank]])</f>
        <v>0</v>
      </c>
    </row>
    <row r="760" spans="1:66" x14ac:dyDescent="0.25">
      <c r="A760" s="1" t="s">
        <v>4057</v>
      </c>
      <c r="B760" s="1" t="s">
        <v>4762</v>
      </c>
      <c r="C760" s="1" t="s">
        <v>12</v>
      </c>
      <c r="D760" s="1" t="s">
        <v>11</v>
      </c>
      <c r="E760" s="1" t="s">
        <v>108</v>
      </c>
      <c r="F760" s="1">
        <v>13.08</v>
      </c>
      <c r="G760" s="19"/>
      <c r="H760" s="19"/>
      <c r="I760" s="19"/>
      <c r="J760" s="19"/>
      <c r="K760" s="1"/>
      <c r="L760" s="19"/>
      <c r="M760" s="1">
        <v>2015</v>
      </c>
      <c r="Q760" s="1" t="s">
        <v>4368</v>
      </c>
      <c r="R760" s="1">
        <v>0</v>
      </c>
      <c r="S760" s="1">
        <v>0</v>
      </c>
      <c r="T760" s="1">
        <v>0</v>
      </c>
      <c r="U760" s="1">
        <v>0</v>
      </c>
      <c r="V760" s="1" t="s">
        <v>4368</v>
      </c>
      <c r="W760" s="1" t="s">
        <v>4368</v>
      </c>
      <c r="X760" s="1" t="s">
        <v>4368</v>
      </c>
      <c r="Z760" s="3" t="str">
        <f xml:space="preserve"> IFERROR(AVEDEV(Table1[[#This Row],[GP 2012]:[GP 2021]]) / Table1[[#This Row],[Avg GP]], "x")</f>
        <v>x</v>
      </c>
      <c r="AA760" s="2">
        <f xml:space="preserve"> IFERROR(AVERAGE(Table1[[#This Row],[GP 2012]:[GP 2021]]), "x")</f>
        <v>0</v>
      </c>
      <c r="AB760" s="11">
        <f>Table1[Equity]/Table1[Market Capital]</f>
        <v>-0.31345565749235471</v>
      </c>
      <c r="AF760" s="1">
        <v>0.1</v>
      </c>
      <c r="AG760" s="1">
        <v>0.2</v>
      </c>
      <c r="AH760" s="1">
        <v>2.6</v>
      </c>
      <c r="AI760" s="1">
        <v>1.9</v>
      </c>
      <c r="AJ760" s="1">
        <v>0.9</v>
      </c>
      <c r="AK760" s="1">
        <v>0.3</v>
      </c>
      <c r="AL760" s="1">
        <v>0.2</v>
      </c>
      <c r="AM760" s="1">
        <v>0.2</v>
      </c>
      <c r="AN760" s="1">
        <v>-4.0999999999999996</v>
      </c>
      <c r="AO760" s="3" t="str">
        <f xml:space="preserve"> IFERROR(Table1[[#This Row],[GP 2012]]/Table1[[#This Row],[Total Assets 2012]], "x")</f>
        <v>x</v>
      </c>
      <c r="AP760" s="3" t="str">
        <f xml:space="preserve"> IFERROR(Table1[[#This Row],[GP 2013]]/Table1[[#This Row],[Total Assets 2013]], "x")</f>
        <v>x</v>
      </c>
      <c r="AQ760" s="3" t="str">
        <f xml:space="preserve"> IFERROR(Table1[[#This Row],[GP 2014]]/Table1[[#This Row],[Total Assets 2014]], "x")</f>
        <v>x</v>
      </c>
      <c r="AR760" s="3" t="str">
        <f xml:space="preserve"> IFERROR(Table1[[#This Row],[GP 2015]]/Table1[[#This Row],[Total Assets 2015]], "x")</f>
        <v>x</v>
      </c>
      <c r="AS760" s="3">
        <f xml:space="preserve"> IFERROR(Table1[[#This Row],[GP 2016]]/Table1[[#This Row],[Total Assets 2016]], "x")</f>
        <v>0</v>
      </c>
      <c r="AT760" s="3">
        <f xml:space="preserve"> IFERROR(Table1[[#This Row],[GP 2017]]/Table1[[#This Row],[Total Assets 2017]], "x")</f>
        <v>0</v>
      </c>
      <c r="AU760" s="3">
        <f xml:space="preserve"> IFERROR(Table1[[#This Row],[GP 2018]]/Table1[[#This Row],[Total Assets 2018]], "x")</f>
        <v>0</v>
      </c>
      <c r="AV760" s="3">
        <f xml:space="preserve"> IFERROR(Table1[[#This Row],[GP 2019]]/Table1[[#This Row],[Total Assets 2019]], "x")</f>
        <v>0</v>
      </c>
      <c r="AW760" s="3" t="str">
        <f xml:space="preserve"> IFERROR(Table1[[#This Row],[GP 2020]]/Table1[[#This Row],[Total Assets 2020]], "x")</f>
        <v>x</v>
      </c>
      <c r="AX760" s="3" t="str">
        <f xml:space="preserve"> IFERROR(Table1[[#This Row],[GP 2021]]/Table1[[#This Row],[Total Assets 2021]], "x")</f>
        <v>x</v>
      </c>
      <c r="AY760" s="3" t="str">
        <f xml:space="preserve"> IFERROR(Table1[[#This Row],[GP TTM]]/Table1[[#This Row],[Total Assets TTM]], "x")</f>
        <v>x</v>
      </c>
      <c r="BA760" s="3" t="str">
        <f xml:space="preserve"> IFERROR(ABS(Table1[[#This Row],[ROA 2013]]-Table1[[#This Row],[ROA 2012]]), "x")</f>
        <v>x</v>
      </c>
      <c r="BB760" s="3" t="str">
        <f xml:space="preserve"> IFERROR(ABS(Table1[[#This Row],[ROA 2014]]-Table1[[#This Row],[ROA 2013]]), "x")</f>
        <v>x</v>
      </c>
      <c r="BC760" s="3" t="str">
        <f xml:space="preserve"> IFERROR(ABS(Table1[[#This Row],[ROA 2015]]-Table1[[#This Row],[ROA 2014]]), "x")</f>
        <v>x</v>
      </c>
      <c r="BD760" s="3" t="str">
        <f xml:space="preserve"> IFERROR(ABS(Table1[[#This Row],[ROA 2016]]-Table1[[#This Row],[ROA 2015]]), "x")</f>
        <v>x</v>
      </c>
      <c r="BE760" s="3">
        <f xml:space="preserve"> IFERROR(ABS(Table1[[#This Row],[ROA 2017]]-Table1[[#This Row],[ROA 2016]]), "x")</f>
        <v>0</v>
      </c>
      <c r="BF760" s="3">
        <f xml:space="preserve"> IFERROR(ABS(Table1[[#This Row],[ROA 2018]]-Table1[[#This Row],[ROA 2017]]), "x")</f>
        <v>0</v>
      </c>
      <c r="BG760" s="3">
        <f xml:space="preserve"> IFERROR(ABS(Table1[[#This Row],[ROA 2019]]-Table1[[#This Row],[ROA 2018]]), "x")</f>
        <v>0</v>
      </c>
      <c r="BH760" s="3" t="str">
        <f xml:space="preserve"> IFERROR(ABS(Table1[[#This Row],[ROA 2020]]-Table1[[#This Row],[ROA 2019]]), "x")</f>
        <v>x</v>
      </c>
      <c r="BI760" s="3" t="str">
        <f xml:space="preserve"> IFERROR(ABS(Table1[[#This Row],[ROA 2021]]-Table1[[#This Row],[ROA 2020]]), "x")</f>
        <v>x</v>
      </c>
      <c r="BJ760" s="3">
        <f xml:space="preserve"> IFERROR(AVERAGE(Table1[[#This Row],[ROA 2013-2012]:[ROA 2021-2020]]), "x")</f>
        <v>0</v>
      </c>
      <c r="BK760" s="3">
        <f>IFERROR(AVERAGE(Table1[[#This Row],[ROA 2012]:[ROA 2021]]), "x")</f>
        <v>0</v>
      </c>
      <c r="BN760" s="1">
        <f>SUM(Table1[[#This Row],[B/M Rank]:[ROA Rank]])</f>
        <v>0</v>
      </c>
    </row>
    <row r="761" spans="1:66" x14ac:dyDescent="0.25">
      <c r="A761" s="1" t="s">
        <v>3291</v>
      </c>
      <c r="B761" s="1" t="s">
        <v>4605</v>
      </c>
      <c r="C761" s="1" t="s">
        <v>4417</v>
      </c>
      <c r="D761" s="1" t="s">
        <v>268</v>
      </c>
      <c r="E761" s="1" t="s">
        <v>108</v>
      </c>
      <c r="F761" s="1">
        <v>13.1</v>
      </c>
      <c r="G761" s="19"/>
      <c r="H761" s="19"/>
      <c r="I761" s="19"/>
      <c r="J761" s="19"/>
      <c r="K761" s="1"/>
      <c r="L761" s="19"/>
      <c r="M761" s="1">
        <v>2019</v>
      </c>
      <c r="U761" s="1" t="s">
        <v>4368</v>
      </c>
      <c r="V761" s="1" t="s">
        <v>4368</v>
      </c>
      <c r="W761" s="1" t="s">
        <v>4368</v>
      </c>
      <c r="X761" s="1" t="s">
        <v>4368</v>
      </c>
      <c r="Z761" s="3" t="str">
        <f xml:space="preserve"> IFERROR(AVEDEV(Table1[[#This Row],[GP 2012]:[GP 2021]]) / Table1[[#This Row],[Avg GP]], "x")</f>
        <v>x</v>
      </c>
      <c r="AA761" s="2" t="str">
        <f xml:space="preserve"> IFERROR(AVERAGE(Table1[[#This Row],[GP 2012]:[GP 2021]]), "x")</f>
        <v>x</v>
      </c>
      <c r="AB761" s="11">
        <f>Table1[Equity]/Table1[Market Capital]</f>
        <v>0.80152671755725191</v>
      </c>
      <c r="AJ761" s="1">
        <v>3.2</v>
      </c>
      <c r="AK761" s="1">
        <v>8.5</v>
      </c>
      <c r="AL761" s="1">
        <v>10.9</v>
      </c>
      <c r="AM761" s="1">
        <v>10.8</v>
      </c>
      <c r="AN761" s="1">
        <v>10.5</v>
      </c>
      <c r="AO761" s="3" t="str">
        <f xml:space="preserve"> IFERROR(Table1[[#This Row],[GP 2012]]/Table1[[#This Row],[Total Assets 2012]], "x")</f>
        <v>x</v>
      </c>
      <c r="AP761" s="3" t="str">
        <f xml:space="preserve"> IFERROR(Table1[[#This Row],[GP 2013]]/Table1[[#This Row],[Total Assets 2013]], "x")</f>
        <v>x</v>
      </c>
      <c r="AQ761" s="3" t="str">
        <f xml:space="preserve"> IFERROR(Table1[[#This Row],[GP 2014]]/Table1[[#This Row],[Total Assets 2014]], "x")</f>
        <v>x</v>
      </c>
      <c r="AR761" s="3" t="str">
        <f xml:space="preserve"> IFERROR(Table1[[#This Row],[GP 2015]]/Table1[[#This Row],[Total Assets 2015]], "x")</f>
        <v>x</v>
      </c>
      <c r="AS761" s="3" t="str">
        <f xml:space="preserve"> IFERROR(Table1[[#This Row],[GP 2016]]/Table1[[#This Row],[Total Assets 2016]], "x")</f>
        <v>x</v>
      </c>
      <c r="AT761" s="3" t="str">
        <f xml:space="preserve"> IFERROR(Table1[[#This Row],[GP 2017]]/Table1[[#This Row],[Total Assets 2017]], "x")</f>
        <v>x</v>
      </c>
      <c r="AU761" s="3" t="str">
        <f xml:space="preserve"> IFERROR(Table1[[#This Row],[GP 2018]]/Table1[[#This Row],[Total Assets 2018]], "x")</f>
        <v>x</v>
      </c>
      <c r="AV761" s="3" t="str">
        <f xml:space="preserve"> IFERROR(Table1[[#This Row],[GP 2019]]/Table1[[#This Row],[Total Assets 2019]], "x")</f>
        <v>x</v>
      </c>
      <c r="AW761" s="3" t="str">
        <f xml:space="preserve"> IFERROR(Table1[[#This Row],[GP 2020]]/Table1[[#This Row],[Total Assets 2020]], "x")</f>
        <v>x</v>
      </c>
      <c r="AX761" s="3" t="str">
        <f xml:space="preserve"> IFERROR(Table1[[#This Row],[GP 2021]]/Table1[[#This Row],[Total Assets 2021]], "x")</f>
        <v>x</v>
      </c>
      <c r="AY761" s="3" t="str">
        <f xml:space="preserve"> IFERROR(Table1[[#This Row],[GP TTM]]/Table1[[#This Row],[Total Assets TTM]], "x")</f>
        <v>x</v>
      </c>
      <c r="BA761" s="3" t="str">
        <f xml:space="preserve"> IFERROR(ABS(Table1[[#This Row],[ROA 2013]]-Table1[[#This Row],[ROA 2012]]), "x")</f>
        <v>x</v>
      </c>
      <c r="BB761" s="3" t="str">
        <f xml:space="preserve"> IFERROR(ABS(Table1[[#This Row],[ROA 2014]]-Table1[[#This Row],[ROA 2013]]), "x")</f>
        <v>x</v>
      </c>
      <c r="BC761" s="3" t="str">
        <f xml:space="preserve"> IFERROR(ABS(Table1[[#This Row],[ROA 2015]]-Table1[[#This Row],[ROA 2014]]), "x")</f>
        <v>x</v>
      </c>
      <c r="BD761" s="3" t="str">
        <f xml:space="preserve"> IFERROR(ABS(Table1[[#This Row],[ROA 2016]]-Table1[[#This Row],[ROA 2015]]), "x")</f>
        <v>x</v>
      </c>
      <c r="BE761" s="3" t="str">
        <f xml:space="preserve"> IFERROR(ABS(Table1[[#This Row],[ROA 2017]]-Table1[[#This Row],[ROA 2016]]), "x")</f>
        <v>x</v>
      </c>
      <c r="BF761" s="3" t="str">
        <f xml:space="preserve"> IFERROR(ABS(Table1[[#This Row],[ROA 2018]]-Table1[[#This Row],[ROA 2017]]), "x")</f>
        <v>x</v>
      </c>
      <c r="BG761" s="3" t="str">
        <f xml:space="preserve"> IFERROR(ABS(Table1[[#This Row],[ROA 2019]]-Table1[[#This Row],[ROA 2018]]), "x")</f>
        <v>x</v>
      </c>
      <c r="BH761" s="3" t="str">
        <f xml:space="preserve"> IFERROR(ABS(Table1[[#This Row],[ROA 2020]]-Table1[[#This Row],[ROA 2019]]), "x")</f>
        <v>x</v>
      </c>
      <c r="BI761" s="3" t="str">
        <f xml:space="preserve"> IFERROR(ABS(Table1[[#This Row],[ROA 2021]]-Table1[[#This Row],[ROA 2020]]), "x")</f>
        <v>x</v>
      </c>
      <c r="BJ761" s="3" t="str">
        <f xml:space="preserve"> IFERROR(AVERAGE(Table1[[#This Row],[ROA 2013-2012]:[ROA 2021-2020]]), "x")</f>
        <v>x</v>
      </c>
      <c r="BK761" s="3" t="str">
        <f>IFERROR(AVERAGE(Table1[[#This Row],[ROA 2012]:[ROA 2021]]), "x")</f>
        <v>x</v>
      </c>
      <c r="BN761" s="1">
        <f>SUM(Table1[[#This Row],[B/M Rank]:[ROA Rank]])</f>
        <v>0</v>
      </c>
    </row>
    <row r="762" spans="1:66" x14ac:dyDescent="0.25">
      <c r="A762" s="1" t="s">
        <v>2383</v>
      </c>
      <c r="B762" s="1" t="s">
        <v>434</v>
      </c>
      <c r="C762" s="1" t="s">
        <v>415</v>
      </c>
      <c r="D762" s="1" t="s">
        <v>330</v>
      </c>
      <c r="E762" s="1" t="s">
        <v>108</v>
      </c>
      <c r="F762" s="1">
        <v>13.13</v>
      </c>
      <c r="G762" s="19"/>
      <c r="H762" s="19"/>
      <c r="I762" s="19"/>
      <c r="J762" s="19"/>
      <c r="K762" s="1"/>
      <c r="L762" s="19"/>
      <c r="M762" s="1">
        <v>2012</v>
      </c>
      <c r="N762" s="1">
        <v>9.4</v>
      </c>
      <c r="O762" s="1">
        <v>8.6999999999999993</v>
      </c>
      <c r="P762" s="1">
        <v>8.8000000000000007</v>
      </c>
      <c r="Q762" s="1">
        <v>6.5</v>
      </c>
      <c r="R762" s="1">
        <v>0.9</v>
      </c>
      <c r="S762" s="1">
        <v>1.2</v>
      </c>
      <c r="T762" s="1">
        <v>2.2000000000000002</v>
      </c>
      <c r="U762" s="1">
        <v>2.9</v>
      </c>
      <c r="V762" s="1">
        <v>2.2000000000000002</v>
      </c>
      <c r="W762" s="1">
        <v>1.8</v>
      </c>
      <c r="X762" s="1">
        <v>2.1</v>
      </c>
      <c r="Z762" s="3">
        <f xml:space="preserve"> IFERROR(AVEDEV(Table1[[#This Row],[GP 2012]:[GP 2021]]) / Table1[[#This Row],[Avg GP]], "x")</f>
        <v>0.69775784753363224</v>
      </c>
      <c r="AA762" s="2">
        <f xml:space="preserve"> IFERROR(AVERAGE(Table1[[#This Row],[GP 2012]:[GP 2021]]), "x")</f>
        <v>4.4600000000000009</v>
      </c>
      <c r="AB762" s="11">
        <f>Table1[Equity]/Table1[Market Capital]</f>
        <v>1.1652703731911653</v>
      </c>
      <c r="AC762" s="1">
        <v>13.4</v>
      </c>
      <c r="AD762" s="1">
        <v>16.8</v>
      </c>
      <c r="AE762" s="1">
        <v>20</v>
      </c>
      <c r="AF762" s="1">
        <v>20.5</v>
      </c>
      <c r="AG762" s="1">
        <v>17.7</v>
      </c>
      <c r="AH762" s="1">
        <v>16.7</v>
      </c>
      <c r="AI762" s="1">
        <v>16.8</v>
      </c>
      <c r="AJ762" s="1">
        <v>16.899999999999999</v>
      </c>
      <c r="AK762" s="1">
        <v>16.7</v>
      </c>
      <c r="AL762" s="1">
        <v>16.3</v>
      </c>
      <c r="AM762" s="1">
        <v>16</v>
      </c>
      <c r="AN762" s="1">
        <v>15.3</v>
      </c>
      <c r="AO762" s="3">
        <f xml:space="preserve"> IFERROR(Table1[[#This Row],[GP 2012]]/Table1[[#This Row],[Total Assets 2012]], "x")</f>
        <v>0.70149253731343286</v>
      </c>
      <c r="AP762" s="3">
        <f xml:space="preserve"> IFERROR(Table1[[#This Row],[GP 2013]]/Table1[[#This Row],[Total Assets 2013]], "x")</f>
        <v>0.51785714285714279</v>
      </c>
      <c r="AQ762" s="3">
        <f xml:space="preserve"> IFERROR(Table1[[#This Row],[GP 2014]]/Table1[[#This Row],[Total Assets 2014]], "x")</f>
        <v>0.44000000000000006</v>
      </c>
      <c r="AR762" s="3">
        <f xml:space="preserve"> IFERROR(Table1[[#This Row],[GP 2015]]/Table1[[#This Row],[Total Assets 2015]], "x")</f>
        <v>0.31707317073170732</v>
      </c>
      <c r="AS762" s="3">
        <f xml:space="preserve"> IFERROR(Table1[[#This Row],[GP 2016]]/Table1[[#This Row],[Total Assets 2016]], "x")</f>
        <v>5.0847457627118647E-2</v>
      </c>
      <c r="AT762" s="3">
        <f xml:space="preserve"> IFERROR(Table1[[#This Row],[GP 2017]]/Table1[[#This Row],[Total Assets 2017]], "x")</f>
        <v>7.1856287425149698E-2</v>
      </c>
      <c r="AU762" s="3">
        <f xml:space="preserve"> IFERROR(Table1[[#This Row],[GP 2018]]/Table1[[#This Row],[Total Assets 2018]], "x")</f>
        <v>0.13095238095238096</v>
      </c>
      <c r="AV762" s="3">
        <f xml:space="preserve"> IFERROR(Table1[[#This Row],[GP 2019]]/Table1[[#This Row],[Total Assets 2019]], "x")</f>
        <v>0.17159763313609469</v>
      </c>
      <c r="AW762" s="3">
        <f xml:space="preserve"> IFERROR(Table1[[#This Row],[GP 2020]]/Table1[[#This Row],[Total Assets 2020]], "x")</f>
        <v>0.1317365269461078</v>
      </c>
      <c r="AX762" s="3">
        <f xml:space="preserve"> IFERROR(Table1[[#This Row],[GP 2021]]/Table1[[#This Row],[Total Assets 2021]], "x")</f>
        <v>0.11042944785276074</v>
      </c>
      <c r="AY762" s="3">
        <f xml:space="preserve"> IFERROR(Table1[[#This Row],[GP TTM]]/Table1[[#This Row],[Total Assets TTM]], "x")</f>
        <v>0.13125000000000001</v>
      </c>
      <c r="BA762" s="3">
        <f xml:space="preserve"> IFERROR(ABS(Table1[[#This Row],[ROA 2013]]-Table1[[#This Row],[ROA 2012]]), "x")</f>
        <v>0.18363539445629007</v>
      </c>
      <c r="BB762" s="3">
        <f xml:space="preserve"> IFERROR(ABS(Table1[[#This Row],[ROA 2014]]-Table1[[#This Row],[ROA 2013]]), "x")</f>
        <v>7.7857142857142736E-2</v>
      </c>
      <c r="BC762" s="3">
        <f xml:space="preserve"> IFERROR(ABS(Table1[[#This Row],[ROA 2015]]-Table1[[#This Row],[ROA 2014]]), "x")</f>
        <v>0.12292682926829274</v>
      </c>
      <c r="BD762" s="3">
        <f xml:space="preserve"> IFERROR(ABS(Table1[[#This Row],[ROA 2016]]-Table1[[#This Row],[ROA 2015]]), "x")</f>
        <v>0.26622571310458865</v>
      </c>
      <c r="BE762" s="3">
        <f xml:space="preserve"> IFERROR(ABS(Table1[[#This Row],[ROA 2017]]-Table1[[#This Row],[ROA 2016]]), "x")</f>
        <v>2.1008829798031051E-2</v>
      </c>
      <c r="BF762" s="3">
        <f xml:space="preserve"> IFERROR(ABS(Table1[[#This Row],[ROA 2018]]-Table1[[#This Row],[ROA 2017]]), "x")</f>
        <v>5.9096093527231261E-2</v>
      </c>
      <c r="BG762" s="3">
        <f xml:space="preserve"> IFERROR(ABS(Table1[[#This Row],[ROA 2019]]-Table1[[#This Row],[ROA 2018]]), "x")</f>
        <v>4.0645252183713731E-2</v>
      </c>
      <c r="BH762" s="3">
        <f xml:space="preserve"> IFERROR(ABS(Table1[[#This Row],[ROA 2020]]-Table1[[#This Row],[ROA 2019]]), "x")</f>
        <v>3.9861106189986895E-2</v>
      </c>
      <c r="BI762" s="3">
        <f xml:space="preserve"> IFERROR(ABS(Table1[[#This Row],[ROA 2021]]-Table1[[#This Row],[ROA 2020]]), "x")</f>
        <v>2.1307079093347059E-2</v>
      </c>
      <c r="BJ762" s="3">
        <f xml:space="preserve"> IFERROR(AVERAGE(Table1[[#This Row],[ROA 2013-2012]:[ROA 2021-2020]]), "x")</f>
        <v>9.2507048942069348E-2</v>
      </c>
      <c r="BK762" s="3">
        <f>IFERROR(AVERAGE(Table1[[#This Row],[ROA 2012]:[ROA 2021]]), "x")</f>
        <v>0.26438425848418956</v>
      </c>
      <c r="BN762" s="1">
        <f>SUM(Table1[[#This Row],[B/M Rank]:[ROA Rank]])</f>
        <v>0</v>
      </c>
    </row>
    <row r="763" spans="1:66" x14ac:dyDescent="0.25">
      <c r="A763" s="1" t="s">
        <v>2736</v>
      </c>
      <c r="B763" s="1" t="s">
        <v>787</v>
      </c>
      <c r="C763" s="1" t="s">
        <v>769</v>
      </c>
      <c r="D763" s="1" t="s">
        <v>107</v>
      </c>
      <c r="E763" s="1" t="s">
        <v>108</v>
      </c>
      <c r="F763" s="1">
        <v>13.13</v>
      </c>
      <c r="G763" s="19"/>
      <c r="H763" s="19"/>
      <c r="I763" s="19"/>
      <c r="J763" s="19"/>
      <c r="K763" s="1"/>
      <c r="L763" s="19"/>
      <c r="M763" s="1">
        <v>2012</v>
      </c>
      <c r="N763" s="1">
        <v>5.6</v>
      </c>
      <c r="O763" s="1">
        <v>5</v>
      </c>
      <c r="P763" s="1">
        <v>7</v>
      </c>
      <c r="Q763" s="1">
        <v>3.6</v>
      </c>
      <c r="R763" s="1">
        <v>6.8</v>
      </c>
      <c r="S763" s="1">
        <v>7.4</v>
      </c>
      <c r="T763" s="1">
        <v>8.3000000000000007</v>
      </c>
      <c r="U763" s="1">
        <v>8</v>
      </c>
      <c r="V763" s="1">
        <v>9</v>
      </c>
      <c r="W763" s="1">
        <v>6.8</v>
      </c>
      <c r="X763" s="1">
        <v>6.2</v>
      </c>
      <c r="Z763" s="3">
        <f xml:space="preserve"> IFERROR(AVEDEV(Table1[[#This Row],[GP 2012]:[GP 2021]]) / Table1[[#This Row],[Avg GP]], "x")</f>
        <v>0.17925925925925928</v>
      </c>
      <c r="AA763" s="2">
        <f xml:space="preserve"> IFERROR(AVERAGE(Table1[[#This Row],[GP 2012]:[GP 2021]]), "x")</f>
        <v>6.75</v>
      </c>
      <c r="AB763" s="11">
        <f>Table1[Equity]/Table1[Market Capital]</f>
        <v>9.9009900990099001E-2</v>
      </c>
      <c r="AK763" s="1">
        <v>10.4</v>
      </c>
      <c r="AL763" s="1">
        <v>11.5</v>
      </c>
      <c r="AM763" s="1">
        <v>9.9</v>
      </c>
      <c r="AN763" s="1">
        <v>1.3</v>
      </c>
      <c r="AO763" s="3" t="str">
        <f xml:space="preserve"> IFERROR(Table1[[#This Row],[GP 2012]]/Table1[[#This Row],[Total Assets 2012]], "x")</f>
        <v>x</v>
      </c>
      <c r="AP763" s="3" t="str">
        <f xml:space="preserve"> IFERROR(Table1[[#This Row],[GP 2013]]/Table1[[#This Row],[Total Assets 2013]], "x")</f>
        <v>x</v>
      </c>
      <c r="AQ763" s="3" t="str">
        <f xml:space="preserve"> IFERROR(Table1[[#This Row],[GP 2014]]/Table1[[#This Row],[Total Assets 2014]], "x")</f>
        <v>x</v>
      </c>
      <c r="AR763" s="3" t="str">
        <f xml:space="preserve"> IFERROR(Table1[[#This Row],[GP 2015]]/Table1[[#This Row],[Total Assets 2015]], "x")</f>
        <v>x</v>
      </c>
      <c r="AS763" s="3" t="str">
        <f xml:space="preserve"> IFERROR(Table1[[#This Row],[GP 2016]]/Table1[[#This Row],[Total Assets 2016]], "x")</f>
        <v>x</v>
      </c>
      <c r="AT763" s="3" t="str">
        <f xml:space="preserve"> IFERROR(Table1[[#This Row],[GP 2017]]/Table1[[#This Row],[Total Assets 2017]], "x")</f>
        <v>x</v>
      </c>
      <c r="AU763" s="3" t="str">
        <f xml:space="preserve"> IFERROR(Table1[[#This Row],[GP 2018]]/Table1[[#This Row],[Total Assets 2018]], "x")</f>
        <v>x</v>
      </c>
      <c r="AV763" s="3" t="str">
        <f xml:space="preserve"> IFERROR(Table1[[#This Row],[GP 2019]]/Table1[[#This Row],[Total Assets 2019]], "x")</f>
        <v>x</v>
      </c>
      <c r="AW763" s="3">
        <f xml:space="preserve"> IFERROR(Table1[[#This Row],[GP 2020]]/Table1[[#This Row],[Total Assets 2020]], "x")</f>
        <v>0.86538461538461531</v>
      </c>
      <c r="AX763" s="3">
        <f xml:space="preserve"> IFERROR(Table1[[#This Row],[GP 2021]]/Table1[[#This Row],[Total Assets 2021]], "x")</f>
        <v>0.59130434782608698</v>
      </c>
      <c r="AY763" s="3">
        <f xml:space="preserve"> IFERROR(Table1[[#This Row],[GP TTM]]/Table1[[#This Row],[Total Assets TTM]], "x")</f>
        <v>0.6262626262626263</v>
      </c>
      <c r="BA763" s="3" t="str">
        <f xml:space="preserve"> IFERROR(ABS(Table1[[#This Row],[ROA 2013]]-Table1[[#This Row],[ROA 2012]]), "x")</f>
        <v>x</v>
      </c>
      <c r="BB763" s="3" t="str">
        <f xml:space="preserve"> IFERROR(ABS(Table1[[#This Row],[ROA 2014]]-Table1[[#This Row],[ROA 2013]]), "x")</f>
        <v>x</v>
      </c>
      <c r="BC763" s="3" t="str">
        <f xml:space="preserve"> IFERROR(ABS(Table1[[#This Row],[ROA 2015]]-Table1[[#This Row],[ROA 2014]]), "x")</f>
        <v>x</v>
      </c>
      <c r="BD763" s="3" t="str">
        <f xml:space="preserve"> IFERROR(ABS(Table1[[#This Row],[ROA 2016]]-Table1[[#This Row],[ROA 2015]]), "x")</f>
        <v>x</v>
      </c>
      <c r="BE763" s="3" t="str">
        <f xml:space="preserve"> IFERROR(ABS(Table1[[#This Row],[ROA 2017]]-Table1[[#This Row],[ROA 2016]]), "x")</f>
        <v>x</v>
      </c>
      <c r="BF763" s="3" t="str">
        <f xml:space="preserve"> IFERROR(ABS(Table1[[#This Row],[ROA 2018]]-Table1[[#This Row],[ROA 2017]]), "x")</f>
        <v>x</v>
      </c>
      <c r="BG763" s="3" t="str">
        <f xml:space="preserve"> IFERROR(ABS(Table1[[#This Row],[ROA 2019]]-Table1[[#This Row],[ROA 2018]]), "x")</f>
        <v>x</v>
      </c>
      <c r="BH763" s="3" t="str">
        <f xml:space="preserve"> IFERROR(ABS(Table1[[#This Row],[ROA 2020]]-Table1[[#This Row],[ROA 2019]]), "x")</f>
        <v>x</v>
      </c>
      <c r="BI763" s="3">
        <f xml:space="preserve"> IFERROR(ABS(Table1[[#This Row],[ROA 2021]]-Table1[[#This Row],[ROA 2020]]), "x")</f>
        <v>0.27408026755852832</v>
      </c>
      <c r="BJ763" s="3">
        <f xml:space="preserve"> IFERROR(AVERAGE(Table1[[#This Row],[ROA 2013-2012]:[ROA 2021-2020]]), "x")</f>
        <v>0.27408026755852832</v>
      </c>
      <c r="BK763" s="3">
        <f>IFERROR(AVERAGE(Table1[[#This Row],[ROA 2012]:[ROA 2021]]), "x")</f>
        <v>0.72834448160535115</v>
      </c>
      <c r="BN763" s="1">
        <f>SUM(Table1[[#This Row],[B/M Rank]:[ROA Rank]])</f>
        <v>0</v>
      </c>
    </row>
    <row r="764" spans="1:66" x14ac:dyDescent="0.25">
      <c r="A764" s="1" t="s">
        <v>2572</v>
      </c>
      <c r="B764" s="1" t="s">
        <v>620</v>
      </c>
      <c r="C764" s="1" t="s">
        <v>616</v>
      </c>
      <c r="D764" s="1" t="s">
        <v>11</v>
      </c>
      <c r="E764" s="1" t="s">
        <v>108</v>
      </c>
      <c r="F764" s="1">
        <v>13.19</v>
      </c>
      <c r="G764" s="19"/>
      <c r="H764" s="19"/>
      <c r="I764" s="19"/>
      <c r="J764" s="19"/>
      <c r="K764" s="1"/>
      <c r="L764" s="19"/>
      <c r="M764" s="1">
        <v>2012</v>
      </c>
      <c r="N764" s="1">
        <v>0</v>
      </c>
      <c r="O764" s="1" t="s">
        <v>4368</v>
      </c>
      <c r="P764" s="1" t="s">
        <v>4368</v>
      </c>
      <c r="Q764" s="1">
        <v>0</v>
      </c>
      <c r="R764" s="1">
        <v>0.1</v>
      </c>
      <c r="S764" s="1">
        <v>0</v>
      </c>
      <c r="T764" s="1">
        <v>-0.5</v>
      </c>
      <c r="U764" s="1">
        <v>0</v>
      </c>
      <c r="V764" s="1">
        <v>0</v>
      </c>
      <c r="W764" s="1">
        <v>-0.2</v>
      </c>
      <c r="X764" s="1">
        <v>0</v>
      </c>
      <c r="Z764" s="3">
        <f xml:space="preserve"> IFERROR(AVEDEV(Table1[[#This Row],[GP 2012]:[GP 2021]]) / Table1[[#This Row],[Avg GP]], "x")</f>
        <v>-1.8333333333333333</v>
      </c>
      <c r="AA764" s="2">
        <f xml:space="preserve"> IFERROR(AVERAGE(Table1[[#This Row],[GP 2012]:[GP 2021]]), "x")</f>
        <v>-7.5000000000000011E-2</v>
      </c>
      <c r="AB764" s="11">
        <f>Table1[Equity]/Table1[Market Capital]</f>
        <v>0.16679302501895377</v>
      </c>
      <c r="AC764" s="1">
        <v>0</v>
      </c>
      <c r="AD764" s="1">
        <v>0.8</v>
      </c>
      <c r="AE764" s="1">
        <v>0.8</v>
      </c>
      <c r="AF764" s="1">
        <v>3.5</v>
      </c>
      <c r="AG764" s="1">
        <v>3.5</v>
      </c>
      <c r="AH764" s="1">
        <v>2.2999999999999998</v>
      </c>
      <c r="AI764" s="1">
        <v>2.9</v>
      </c>
      <c r="AJ764" s="1">
        <v>1.2</v>
      </c>
      <c r="AK764" s="1">
        <v>0.2</v>
      </c>
      <c r="AL764" s="1">
        <v>0.4</v>
      </c>
      <c r="AM764" s="1">
        <v>2.2999999999999998</v>
      </c>
      <c r="AN764" s="1">
        <v>2.2000000000000002</v>
      </c>
      <c r="AO764" s="3" t="str">
        <f xml:space="preserve"> IFERROR(Table1[[#This Row],[GP 2012]]/Table1[[#This Row],[Total Assets 2012]], "x")</f>
        <v>x</v>
      </c>
      <c r="AP764" s="3" t="str">
        <f xml:space="preserve"> IFERROR(Table1[[#This Row],[GP 2013]]/Table1[[#This Row],[Total Assets 2013]], "x")</f>
        <v>x</v>
      </c>
      <c r="AQ764" s="3" t="str">
        <f xml:space="preserve"> IFERROR(Table1[[#This Row],[GP 2014]]/Table1[[#This Row],[Total Assets 2014]], "x")</f>
        <v>x</v>
      </c>
      <c r="AR764" s="3">
        <f xml:space="preserve"> IFERROR(Table1[[#This Row],[GP 2015]]/Table1[[#This Row],[Total Assets 2015]], "x")</f>
        <v>0</v>
      </c>
      <c r="AS764" s="3">
        <f xml:space="preserve"> IFERROR(Table1[[#This Row],[GP 2016]]/Table1[[#This Row],[Total Assets 2016]], "x")</f>
        <v>2.8571428571428574E-2</v>
      </c>
      <c r="AT764" s="3">
        <f xml:space="preserve"> IFERROR(Table1[[#This Row],[GP 2017]]/Table1[[#This Row],[Total Assets 2017]], "x")</f>
        <v>0</v>
      </c>
      <c r="AU764" s="3">
        <f xml:space="preserve"> IFERROR(Table1[[#This Row],[GP 2018]]/Table1[[#This Row],[Total Assets 2018]], "x")</f>
        <v>-0.17241379310344829</v>
      </c>
      <c r="AV764" s="3">
        <f xml:space="preserve"> IFERROR(Table1[[#This Row],[GP 2019]]/Table1[[#This Row],[Total Assets 2019]], "x")</f>
        <v>0</v>
      </c>
      <c r="AW764" s="3">
        <f xml:space="preserve"> IFERROR(Table1[[#This Row],[GP 2020]]/Table1[[#This Row],[Total Assets 2020]], "x")</f>
        <v>0</v>
      </c>
      <c r="AX764" s="3">
        <f xml:space="preserve"> IFERROR(Table1[[#This Row],[GP 2021]]/Table1[[#This Row],[Total Assets 2021]], "x")</f>
        <v>-0.5</v>
      </c>
      <c r="AY764" s="3">
        <f xml:space="preserve"> IFERROR(Table1[[#This Row],[GP TTM]]/Table1[[#This Row],[Total Assets TTM]], "x")</f>
        <v>0</v>
      </c>
      <c r="BA764" s="3" t="str">
        <f xml:space="preserve"> IFERROR(ABS(Table1[[#This Row],[ROA 2013]]-Table1[[#This Row],[ROA 2012]]), "x")</f>
        <v>x</v>
      </c>
      <c r="BB764" s="3" t="str">
        <f xml:space="preserve"> IFERROR(ABS(Table1[[#This Row],[ROA 2014]]-Table1[[#This Row],[ROA 2013]]), "x")</f>
        <v>x</v>
      </c>
      <c r="BC764" s="3" t="str">
        <f xml:space="preserve"> IFERROR(ABS(Table1[[#This Row],[ROA 2015]]-Table1[[#This Row],[ROA 2014]]), "x")</f>
        <v>x</v>
      </c>
      <c r="BD764" s="3">
        <f xml:space="preserve"> IFERROR(ABS(Table1[[#This Row],[ROA 2016]]-Table1[[#This Row],[ROA 2015]]), "x")</f>
        <v>2.8571428571428574E-2</v>
      </c>
      <c r="BE764" s="3">
        <f xml:space="preserve"> IFERROR(ABS(Table1[[#This Row],[ROA 2017]]-Table1[[#This Row],[ROA 2016]]), "x")</f>
        <v>2.8571428571428574E-2</v>
      </c>
      <c r="BF764" s="3">
        <f xml:space="preserve"> IFERROR(ABS(Table1[[#This Row],[ROA 2018]]-Table1[[#This Row],[ROA 2017]]), "x")</f>
        <v>0.17241379310344829</v>
      </c>
      <c r="BG764" s="3">
        <f xml:space="preserve"> IFERROR(ABS(Table1[[#This Row],[ROA 2019]]-Table1[[#This Row],[ROA 2018]]), "x")</f>
        <v>0.17241379310344829</v>
      </c>
      <c r="BH764" s="3">
        <f xml:space="preserve"> IFERROR(ABS(Table1[[#This Row],[ROA 2020]]-Table1[[#This Row],[ROA 2019]]), "x")</f>
        <v>0</v>
      </c>
      <c r="BI764" s="3">
        <f xml:space="preserve"> IFERROR(ABS(Table1[[#This Row],[ROA 2021]]-Table1[[#This Row],[ROA 2020]]), "x")</f>
        <v>0.5</v>
      </c>
      <c r="BJ764" s="3">
        <f xml:space="preserve"> IFERROR(AVERAGE(Table1[[#This Row],[ROA 2013-2012]:[ROA 2021-2020]]), "x")</f>
        <v>0.15032840722495897</v>
      </c>
      <c r="BK764" s="3">
        <f>IFERROR(AVERAGE(Table1[[#This Row],[ROA 2012]:[ROA 2021]]), "x")</f>
        <v>-9.1977480647431387E-2</v>
      </c>
      <c r="BN764" s="1">
        <f>SUM(Table1[[#This Row],[B/M Rank]:[ROA Rank]])</f>
        <v>0</v>
      </c>
    </row>
    <row r="765" spans="1:66" x14ac:dyDescent="0.25">
      <c r="A765" s="1" t="s">
        <v>2156</v>
      </c>
      <c r="B765" s="1" t="s">
        <v>204</v>
      </c>
      <c r="C765" s="1" t="s">
        <v>4374</v>
      </c>
      <c r="D765" s="1" t="s">
        <v>142</v>
      </c>
      <c r="E765" s="1" t="s">
        <v>108</v>
      </c>
      <c r="F765" s="1">
        <v>13.22</v>
      </c>
      <c r="G765" s="19"/>
      <c r="H765" s="19"/>
      <c r="I765" s="19"/>
      <c r="J765" s="19"/>
      <c r="K765" s="1"/>
      <c r="L765" s="19"/>
      <c r="M765" s="1">
        <v>2014</v>
      </c>
      <c r="P765" s="1">
        <v>0</v>
      </c>
      <c r="Q765" s="1">
        <v>0</v>
      </c>
      <c r="R765" s="1">
        <v>-0.1</v>
      </c>
      <c r="S765" s="1">
        <v>0</v>
      </c>
      <c r="T765" s="1">
        <v>2.9</v>
      </c>
      <c r="U765" s="1">
        <v>1.1000000000000001</v>
      </c>
      <c r="V765" s="1">
        <v>0.5</v>
      </c>
      <c r="W765" s="1">
        <v>0.9</v>
      </c>
      <c r="X765" s="1">
        <v>1.3</v>
      </c>
      <c r="Z765" s="3">
        <f xml:space="preserve"> IFERROR(AVEDEV(Table1[[#This Row],[GP 2012]:[GP 2021]]) / Table1[[#This Row],[Avg GP]], "x")</f>
        <v>1.0990566037735847</v>
      </c>
      <c r="AA765" s="2">
        <f xml:space="preserve"> IFERROR(AVERAGE(Table1[[#This Row],[GP 2012]:[GP 2021]]), "x")</f>
        <v>0.66250000000000009</v>
      </c>
      <c r="AB765" s="11">
        <f>Table1[Equity]/Table1[Market Capital]</f>
        <v>2.2844175491679271</v>
      </c>
      <c r="AE765" s="1">
        <v>0.1</v>
      </c>
      <c r="AF765" s="1">
        <v>0.7</v>
      </c>
      <c r="AG765" s="1">
        <v>2.6</v>
      </c>
      <c r="AH765" s="1">
        <v>11.7</v>
      </c>
      <c r="AI765" s="1">
        <v>18.100000000000001</v>
      </c>
      <c r="AJ765" s="1">
        <v>13.6</v>
      </c>
      <c r="AK765" s="1">
        <v>42.7</v>
      </c>
      <c r="AL765" s="1">
        <v>37.299999999999997</v>
      </c>
      <c r="AM765" s="1">
        <v>36.6</v>
      </c>
      <c r="AN765" s="1">
        <v>30.2</v>
      </c>
      <c r="AO765" s="3" t="str">
        <f xml:space="preserve"> IFERROR(Table1[[#This Row],[GP 2012]]/Table1[[#This Row],[Total Assets 2012]], "x")</f>
        <v>x</v>
      </c>
      <c r="AP765" s="3" t="str">
        <f xml:space="preserve"> IFERROR(Table1[[#This Row],[GP 2013]]/Table1[[#This Row],[Total Assets 2013]], "x")</f>
        <v>x</v>
      </c>
      <c r="AQ765" s="3">
        <f xml:space="preserve"> IFERROR(Table1[[#This Row],[GP 2014]]/Table1[[#This Row],[Total Assets 2014]], "x")</f>
        <v>0</v>
      </c>
      <c r="AR765" s="3">
        <f xml:space="preserve"> IFERROR(Table1[[#This Row],[GP 2015]]/Table1[[#This Row],[Total Assets 2015]], "x")</f>
        <v>0</v>
      </c>
      <c r="AS765" s="3">
        <f xml:space="preserve"> IFERROR(Table1[[#This Row],[GP 2016]]/Table1[[#This Row],[Total Assets 2016]], "x")</f>
        <v>-3.8461538461538464E-2</v>
      </c>
      <c r="AT765" s="3">
        <f xml:space="preserve"> IFERROR(Table1[[#This Row],[GP 2017]]/Table1[[#This Row],[Total Assets 2017]], "x")</f>
        <v>0</v>
      </c>
      <c r="AU765" s="3">
        <f xml:space="preserve"> IFERROR(Table1[[#This Row],[GP 2018]]/Table1[[#This Row],[Total Assets 2018]], "x")</f>
        <v>0.1602209944751381</v>
      </c>
      <c r="AV765" s="3">
        <f xml:space="preserve"> IFERROR(Table1[[#This Row],[GP 2019]]/Table1[[#This Row],[Total Assets 2019]], "x")</f>
        <v>8.0882352941176475E-2</v>
      </c>
      <c r="AW765" s="3">
        <f xml:space="preserve"> IFERROR(Table1[[#This Row],[GP 2020]]/Table1[[#This Row],[Total Assets 2020]], "x")</f>
        <v>1.1709601873536299E-2</v>
      </c>
      <c r="AX765" s="3">
        <f xml:space="preserve"> IFERROR(Table1[[#This Row],[GP 2021]]/Table1[[#This Row],[Total Assets 2021]], "x")</f>
        <v>2.412868632707775E-2</v>
      </c>
      <c r="AY765" s="3">
        <f xml:space="preserve"> IFERROR(Table1[[#This Row],[GP TTM]]/Table1[[#This Row],[Total Assets TTM]], "x")</f>
        <v>3.5519125683060107E-2</v>
      </c>
      <c r="BA765" s="3" t="str">
        <f xml:space="preserve"> IFERROR(ABS(Table1[[#This Row],[ROA 2013]]-Table1[[#This Row],[ROA 2012]]), "x")</f>
        <v>x</v>
      </c>
      <c r="BB765" s="3" t="str">
        <f xml:space="preserve"> IFERROR(ABS(Table1[[#This Row],[ROA 2014]]-Table1[[#This Row],[ROA 2013]]), "x")</f>
        <v>x</v>
      </c>
      <c r="BC765" s="3">
        <f xml:space="preserve"> IFERROR(ABS(Table1[[#This Row],[ROA 2015]]-Table1[[#This Row],[ROA 2014]]), "x")</f>
        <v>0</v>
      </c>
      <c r="BD765" s="3">
        <f xml:space="preserve"> IFERROR(ABS(Table1[[#This Row],[ROA 2016]]-Table1[[#This Row],[ROA 2015]]), "x")</f>
        <v>3.8461538461538464E-2</v>
      </c>
      <c r="BE765" s="3">
        <f xml:space="preserve"> IFERROR(ABS(Table1[[#This Row],[ROA 2017]]-Table1[[#This Row],[ROA 2016]]), "x")</f>
        <v>3.8461538461538464E-2</v>
      </c>
      <c r="BF765" s="3">
        <f xml:space="preserve"> IFERROR(ABS(Table1[[#This Row],[ROA 2018]]-Table1[[#This Row],[ROA 2017]]), "x")</f>
        <v>0.1602209944751381</v>
      </c>
      <c r="BG765" s="3">
        <f xml:space="preserve"> IFERROR(ABS(Table1[[#This Row],[ROA 2019]]-Table1[[#This Row],[ROA 2018]]), "x")</f>
        <v>7.9338641533961626E-2</v>
      </c>
      <c r="BH765" s="3">
        <f xml:space="preserve"> IFERROR(ABS(Table1[[#This Row],[ROA 2020]]-Table1[[#This Row],[ROA 2019]]), "x")</f>
        <v>6.9172751067640176E-2</v>
      </c>
      <c r="BI765" s="3">
        <f xml:space="preserve"> IFERROR(ABS(Table1[[#This Row],[ROA 2021]]-Table1[[#This Row],[ROA 2020]]), "x")</f>
        <v>1.2419084453541451E-2</v>
      </c>
      <c r="BJ765" s="3">
        <f xml:space="preserve"> IFERROR(AVERAGE(Table1[[#This Row],[ROA 2013-2012]:[ROA 2021-2020]]), "x")</f>
        <v>5.6867792636194049E-2</v>
      </c>
      <c r="BK765" s="3">
        <f>IFERROR(AVERAGE(Table1[[#This Row],[ROA 2012]:[ROA 2021]]), "x")</f>
        <v>2.9810012144423775E-2</v>
      </c>
      <c r="BN765" s="1">
        <f>SUM(Table1[[#This Row],[B/M Rank]:[ROA Rank]])</f>
        <v>0</v>
      </c>
    </row>
    <row r="766" spans="1:66" x14ac:dyDescent="0.25">
      <c r="A766" s="1" t="s">
        <v>2609</v>
      </c>
      <c r="B766" s="1" t="s">
        <v>4404</v>
      </c>
      <c r="C766" s="1" t="s">
        <v>658</v>
      </c>
      <c r="D766" s="1" t="s">
        <v>133</v>
      </c>
      <c r="E766" s="1" t="s">
        <v>108</v>
      </c>
      <c r="F766" s="1">
        <v>13.26</v>
      </c>
      <c r="G766" s="19"/>
      <c r="H766" s="19"/>
      <c r="I766" s="19"/>
      <c r="J766" s="19"/>
      <c r="K766" s="1"/>
      <c r="L766" s="19"/>
      <c r="M766" s="1">
        <v>2020</v>
      </c>
      <c r="V766" s="1" t="s">
        <v>4368</v>
      </c>
      <c r="W766" s="1">
        <v>0</v>
      </c>
      <c r="X766" s="1">
        <v>0.6</v>
      </c>
      <c r="Z766" s="3" t="str">
        <f xml:space="preserve"> IFERROR(AVEDEV(Table1[[#This Row],[GP 2012]:[GP 2021]]) / Table1[[#This Row],[Avg GP]], "x")</f>
        <v>x</v>
      </c>
      <c r="AA766" s="2">
        <f xml:space="preserve"> IFERROR(AVERAGE(Table1[[#This Row],[GP 2012]:[GP 2021]]), "x")</f>
        <v>0</v>
      </c>
      <c r="AB766" s="11">
        <f>Table1[Equity]/Table1[Market Capital]</f>
        <v>0.21116138763197587</v>
      </c>
      <c r="AK766" s="1">
        <v>0.5</v>
      </c>
      <c r="AL766" s="1">
        <v>3.4</v>
      </c>
      <c r="AM766" s="1">
        <v>3.6</v>
      </c>
      <c r="AN766" s="1">
        <v>2.8</v>
      </c>
      <c r="AO766" s="3" t="str">
        <f xml:space="preserve"> IFERROR(Table1[[#This Row],[GP 2012]]/Table1[[#This Row],[Total Assets 2012]], "x")</f>
        <v>x</v>
      </c>
      <c r="AP766" s="3" t="str">
        <f xml:space="preserve"> IFERROR(Table1[[#This Row],[GP 2013]]/Table1[[#This Row],[Total Assets 2013]], "x")</f>
        <v>x</v>
      </c>
      <c r="AQ766" s="3" t="str">
        <f xml:space="preserve"> IFERROR(Table1[[#This Row],[GP 2014]]/Table1[[#This Row],[Total Assets 2014]], "x")</f>
        <v>x</v>
      </c>
      <c r="AR766" s="3" t="str">
        <f xml:space="preserve"> IFERROR(Table1[[#This Row],[GP 2015]]/Table1[[#This Row],[Total Assets 2015]], "x")</f>
        <v>x</v>
      </c>
      <c r="AS766" s="3" t="str">
        <f xml:space="preserve"> IFERROR(Table1[[#This Row],[GP 2016]]/Table1[[#This Row],[Total Assets 2016]], "x")</f>
        <v>x</v>
      </c>
      <c r="AT766" s="3" t="str">
        <f xml:space="preserve"> IFERROR(Table1[[#This Row],[GP 2017]]/Table1[[#This Row],[Total Assets 2017]], "x")</f>
        <v>x</v>
      </c>
      <c r="AU766" s="3" t="str">
        <f xml:space="preserve"> IFERROR(Table1[[#This Row],[GP 2018]]/Table1[[#This Row],[Total Assets 2018]], "x")</f>
        <v>x</v>
      </c>
      <c r="AV766" s="3" t="str">
        <f xml:space="preserve"> IFERROR(Table1[[#This Row],[GP 2019]]/Table1[[#This Row],[Total Assets 2019]], "x")</f>
        <v>x</v>
      </c>
      <c r="AW766" s="3" t="str">
        <f xml:space="preserve"> IFERROR(Table1[[#This Row],[GP 2020]]/Table1[[#This Row],[Total Assets 2020]], "x")</f>
        <v>x</v>
      </c>
      <c r="AX766" s="3">
        <f xml:space="preserve"> IFERROR(Table1[[#This Row],[GP 2021]]/Table1[[#This Row],[Total Assets 2021]], "x")</f>
        <v>0</v>
      </c>
      <c r="AY766" s="3">
        <f xml:space="preserve"> IFERROR(Table1[[#This Row],[GP TTM]]/Table1[[#This Row],[Total Assets TTM]], "x")</f>
        <v>0.16666666666666666</v>
      </c>
      <c r="BA766" s="3" t="str">
        <f xml:space="preserve"> IFERROR(ABS(Table1[[#This Row],[ROA 2013]]-Table1[[#This Row],[ROA 2012]]), "x")</f>
        <v>x</v>
      </c>
      <c r="BB766" s="3" t="str">
        <f xml:space="preserve"> IFERROR(ABS(Table1[[#This Row],[ROA 2014]]-Table1[[#This Row],[ROA 2013]]), "x")</f>
        <v>x</v>
      </c>
      <c r="BC766" s="3" t="str">
        <f xml:space="preserve"> IFERROR(ABS(Table1[[#This Row],[ROA 2015]]-Table1[[#This Row],[ROA 2014]]), "x")</f>
        <v>x</v>
      </c>
      <c r="BD766" s="3" t="str">
        <f xml:space="preserve"> IFERROR(ABS(Table1[[#This Row],[ROA 2016]]-Table1[[#This Row],[ROA 2015]]), "x")</f>
        <v>x</v>
      </c>
      <c r="BE766" s="3" t="str">
        <f xml:space="preserve"> IFERROR(ABS(Table1[[#This Row],[ROA 2017]]-Table1[[#This Row],[ROA 2016]]), "x")</f>
        <v>x</v>
      </c>
      <c r="BF766" s="3" t="str">
        <f xml:space="preserve"> IFERROR(ABS(Table1[[#This Row],[ROA 2018]]-Table1[[#This Row],[ROA 2017]]), "x")</f>
        <v>x</v>
      </c>
      <c r="BG766" s="3" t="str">
        <f xml:space="preserve"> IFERROR(ABS(Table1[[#This Row],[ROA 2019]]-Table1[[#This Row],[ROA 2018]]), "x")</f>
        <v>x</v>
      </c>
      <c r="BH766" s="3" t="str">
        <f xml:space="preserve"> IFERROR(ABS(Table1[[#This Row],[ROA 2020]]-Table1[[#This Row],[ROA 2019]]), "x")</f>
        <v>x</v>
      </c>
      <c r="BI766" s="3" t="str">
        <f xml:space="preserve"> IFERROR(ABS(Table1[[#This Row],[ROA 2021]]-Table1[[#This Row],[ROA 2020]]), "x")</f>
        <v>x</v>
      </c>
      <c r="BJ766" s="3" t="str">
        <f xml:space="preserve"> IFERROR(AVERAGE(Table1[[#This Row],[ROA 2013-2012]:[ROA 2021-2020]]), "x")</f>
        <v>x</v>
      </c>
      <c r="BK766" s="3">
        <f>IFERROR(AVERAGE(Table1[[#This Row],[ROA 2012]:[ROA 2021]]), "x")</f>
        <v>0</v>
      </c>
      <c r="BN766" s="1">
        <f>SUM(Table1[[#This Row],[B/M Rank]:[ROA Rank]])</f>
        <v>0</v>
      </c>
    </row>
    <row r="767" spans="1:66" x14ac:dyDescent="0.25">
      <c r="A767" s="1" t="s">
        <v>3514</v>
      </c>
      <c r="B767" s="1" t="s">
        <v>1305</v>
      </c>
      <c r="C767" s="1" t="s">
        <v>4417</v>
      </c>
      <c r="D767" s="1" t="s">
        <v>268</v>
      </c>
      <c r="E767" s="1" t="s">
        <v>108</v>
      </c>
      <c r="F767" s="1">
        <v>13.27</v>
      </c>
      <c r="G767" s="19"/>
      <c r="H767" s="19"/>
      <c r="I767" s="19"/>
      <c r="J767" s="19"/>
      <c r="K767" s="1"/>
      <c r="L767" s="19"/>
      <c r="M767" s="1">
        <v>2012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-0.1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Z767" s="3">
        <f xml:space="preserve"> IFERROR(AVEDEV(Table1[[#This Row],[GP 2012]:[GP 2021]]) / Table1[[#This Row],[Avg GP]], "x")</f>
        <v>-1.8000000000000005</v>
      </c>
      <c r="AA767" s="2">
        <f xml:space="preserve"> IFERROR(AVERAGE(Table1[[#This Row],[GP 2012]:[GP 2021]]), "x")</f>
        <v>-0.01</v>
      </c>
      <c r="AB767" s="11">
        <f>Table1[Equity]/Table1[Market Capital]</f>
        <v>0.39186134137151474</v>
      </c>
      <c r="AC767" s="1">
        <v>5.6</v>
      </c>
      <c r="AD767" s="1">
        <v>5.9</v>
      </c>
      <c r="AE767" s="1">
        <v>3.9</v>
      </c>
      <c r="AF767" s="1">
        <v>3.7</v>
      </c>
      <c r="AG767" s="1">
        <v>4.3</v>
      </c>
      <c r="AH767" s="1">
        <v>4.8</v>
      </c>
      <c r="AI767" s="1">
        <v>5.2</v>
      </c>
      <c r="AJ767" s="1">
        <v>5.5</v>
      </c>
      <c r="AK767" s="1">
        <v>5.8</v>
      </c>
      <c r="AL767" s="1">
        <v>6.2</v>
      </c>
      <c r="AM767" s="1">
        <v>6.3</v>
      </c>
      <c r="AN767" s="1">
        <v>5.2</v>
      </c>
      <c r="AO767" s="3">
        <f xml:space="preserve"> IFERROR(Table1[[#This Row],[GP 2012]]/Table1[[#This Row],[Total Assets 2012]], "x")</f>
        <v>0</v>
      </c>
      <c r="AP767" s="3">
        <f xml:space="preserve"> IFERROR(Table1[[#This Row],[GP 2013]]/Table1[[#This Row],[Total Assets 2013]], "x")</f>
        <v>0</v>
      </c>
      <c r="AQ767" s="3">
        <f xml:space="preserve"> IFERROR(Table1[[#This Row],[GP 2014]]/Table1[[#This Row],[Total Assets 2014]], "x")</f>
        <v>0</v>
      </c>
      <c r="AR767" s="3">
        <f xml:space="preserve"> IFERROR(Table1[[#This Row],[GP 2015]]/Table1[[#This Row],[Total Assets 2015]], "x")</f>
        <v>0</v>
      </c>
      <c r="AS767" s="3">
        <f xml:space="preserve"> IFERROR(Table1[[#This Row],[GP 2016]]/Table1[[#This Row],[Total Assets 2016]], "x")</f>
        <v>0</v>
      </c>
      <c r="AT767" s="3">
        <f xml:space="preserve"> IFERROR(Table1[[#This Row],[GP 2017]]/Table1[[#This Row],[Total Assets 2017]], "x")</f>
        <v>-2.0833333333333336E-2</v>
      </c>
      <c r="AU767" s="3">
        <f xml:space="preserve"> IFERROR(Table1[[#This Row],[GP 2018]]/Table1[[#This Row],[Total Assets 2018]], "x")</f>
        <v>0</v>
      </c>
      <c r="AV767" s="3">
        <f xml:space="preserve"> IFERROR(Table1[[#This Row],[GP 2019]]/Table1[[#This Row],[Total Assets 2019]], "x")</f>
        <v>0</v>
      </c>
      <c r="AW767" s="3">
        <f xml:space="preserve"> IFERROR(Table1[[#This Row],[GP 2020]]/Table1[[#This Row],[Total Assets 2020]], "x")</f>
        <v>0</v>
      </c>
      <c r="AX767" s="3">
        <f xml:space="preserve"> IFERROR(Table1[[#This Row],[GP 2021]]/Table1[[#This Row],[Total Assets 2021]], "x")</f>
        <v>0</v>
      </c>
      <c r="AY767" s="3">
        <f xml:space="preserve"> IFERROR(Table1[[#This Row],[GP TTM]]/Table1[[#This Row],[Total Assets TTM]], "x")</f>
        <v>0</v>
      </c>
      <c r="BA767" s="3">
        <f xml:space="preserve"> IFERROR(ABS(Table1[[#This Row],[ROA 2013]]-Table1[[#This Row],[ROA 2012]]), "x")</f>
        <v>0</v>
      </c>
      <c r="BB767" s="3">
        <f xml:space="preserve"> IFERROR(ABS(Table1[[#This Row],[ROA 2014]]-Table1[[#This Row],[ROA 2013]]), "x")</f>
        <v>0</v>
      </c>
      <c r="BC767" s="3">
        <f xml:space="preserve"> IFERROR(ABS(Table1[[#This Row],[ROA 2015]]-Table1[[#This Row],[ROA 2014]]), "x")</f>
        <v>0</v>
      </c>
      <c r="BD767" s="3">
        <f xml:space="preserve"> IFERROR(ABS(Table1[[#This Row],[ROA 2016]]-Table1[[#This Row],[ROA 2015]]), "x")</f>
        <v>0</v>
      </c>
      <c r="BE767" s="3">
        <f xml:space="preserve"> IFERROR(ABS(Table1[[#This Row],[ROA 2017]]-Table1[[#This Row],[ROA 2016]]), "x")</f>
        <v>2.0833333333333336E-2</v>
      </c>
      <c r="BF767" s="3">
        <f xml:space="preserve"> IFERROR(ABS(Table1[[#This Row],[ROA 2018]]-Table1[[#This Row],[ROA 2017]]), "x")</f>
        <v>2.0833333333333336E-2</v>
      </c>
      <c r="BG767" s="3">
        <f xml:space="preserve"> IFERROR(ABS(Table1[[#This Row],[ROA 2019]]-Table1[[#This Row],[ROA 2018]]), "x")</f>
        <v>0</v>
      </c>
      <c r="BH767" s="3">
        <f xml:space="preserve"> IFERROR(ABS(Table1[[#This Row],[ROA 2020]]-Table1[[#This Row],[ROA 2019]]), "x")</f>
        <v>0</v>
      </c>
      <c r="BI767" s="3">
        <f xml:space="preserve"> IFERROR(ABS(Table1[[#This Row],[ROA 2021]]-Table1[[#This Row],[ROA 2020]]), "x")</f>
        <v>0</v>
      </c>
      <c r="BJ767" s="3">
        <f xml:space="preserve"> IFERROR(AVERAGE(Table1[[#This Row],[ROA 2013-2012]:[ROA 2021-2020]]), "x")</f>
        <v>4.6296296296296302E-3</v>
      </c>
      <c r="BK767" s="3">
        <f>IFERROR(AVERAGE(Table1[[#This Row],[ROA 2012]:[ROA 2021]]), "x")</f>
        <v>-2.0833333333333337E-3</v>
      </c>
      <c r="BN767" s="1">
        <f>SUM(Table1[[#This Row],[B/M Rank]:[ROA Rank]])</f>
        <v>0</v>
      </c>
    </row>
    <row r="768" spans="1:66" x14ac:dyDescent="0.25">
      <c r="A768" s="1" t="s">
        <v>3868</v>
      </c>
      <c r="B768" s="1" t="s">
        <v>1584</v>
      </c>
      <c r="C768" s="1" t="s">
        <v>1499</v>
      </c>
      <c r="D768" s="1" t="s">
        <v>440</v>
      </c>
      <c r="E768" s="1" t="s">
        <v>108</v>
      </c>
      <c r="F768" s="1">
        <v>13.31</v>
      </c>
      <c r="G768" s="19"/>
      <c r="H768" s="19"/>
      <c r="I768" s="19"/>
      <c r="J768" s="19"/>
      <c r="K768" s="1"/>
      <c r="L768" s="19"/>
      <c r="M768" s="1">
        <v>2018</v>
      </c>
      <c r="T768" s="1" t="s">
        <v>4368</v>
      </c>
      <c r="U768" s="1" t="s">
        <v>4368</v>
      </c>
      <c r="V768" s="1" t="s">
        <v>4368</v>
      </c>
      <c r="W768" s="1" t="s">
        <v>4368</v>
      </c>
      <c r="X768" s="1" t="s">
        <v>4368</v>
      </c>
      <c r="Z768" s="3" t="str">
        <f xml:space="preserve"> IFERROR(AVEDEV(Table1[[#This Row],[GP 2012]:[GP 2021]]) / Table1[[#This Row],[Avg GP]], "x")</f>
        <v>x</v>
      </c>
      <c r="AA768" s="2" t="str">
        <f xml:space="preserve"> IFERROR(AVERAGE(Table1[[#This Row],[GP 2012]:[GP 2021]]), "x")</f>
        <v>x</v>
      </c>
      <c r="AB768" s="11">
        <f>Table1[Equity]/Table1[Market Capital]</f>
        <v>0.93163035311795639</v>
      </c>
      <c r="AI768" s="1">
        <v>0.3</v>
      </c>
      <c r="AJ768" s="1">
        <v>0.7</v>
      </c>
      <c r="AK768" s="1">
        <v>1.3</v>
      </c>
      <c r="AL768" s="1">
        <v>7.5</v>
      </c>
      <c r="AM768" s="1">
        <v>12.8</v>
      </c>
      <c r="AN768" s="1">
        <v>12.4</v>
      </c>
      <c r="AO768" s="3" t="str">
        <f xml:space="preserve"> IFERROR(Table1[[#This Row],[GP 2012]]/Table1[[#This Row],[Total Assets 2012]], "x")</f>
        <v>x</v>
      </c>
      <c r="AP768" s="3" t="str">
        <f xml:space="preserve"> IFERROR(Table1[[#This Row],[GP 2013]]/Table1[[#This Row],[Total Assets 2013]], "x")</f>
        <v>x</v>
      </c>
      <c r="AQ768" s="3" t="str">
        <f xml:space="preserve"> IFERROR(Table1[[#This Row],[GP 2014]]/Table1[[#This Row],[Total Assets 2014]], "x")</f>
        <v>x</v>
      </c>
      <c r="AR768" s="3" t="str">
        <f xml:space="preserve"> IFERROR(Table1[[#This Row],[GP 2015]]/Table1[[#This Row],[Total Assets 2015]], "x")</f>
        <v>x</v>
      </c>
      <c r="AS768" s="3" t="str">
        <f xml:space="preserve"> IFERROR(Table1[[#This Row],[GP 2016]]/Table1[[#This Row],[Total Assets 2016]], "x")</f>
        <v>x</v>
      </c>
      <c r="AT768" s="3" t="str">
        <f xml:space="preserve"> IFERROR(Table1[[#This Row],[GP 2017]]/Table1[[#This Row],[Total Assets 2017]], "x")</f>
        <v>x</v>
      </c>
      <c r="AU768" s="3" t="str">
        <f xml:space="preserve"> IFERROR(Table1[[#This Row],[GP 2018]]/Table1[[#This Row],[Total Assets 2018]], "x")</f>
        <v>x</v>
      </c>
      <c r="AV768" s="3" t="str">
        <f xml:space="preserve"> IFERROR(Table1[[#This Row],[GP 2019]]/Table1[[#This Row],[Total Assets 2019]], "x")</f>
        <v>x</v>
      </c>
      <c r="AW768" s="3" t="str">
        <f xml:space="preserve"> IFERROR(Table1[[#This Row],[GP 2020]]/Table1[[#This Row],[Total Assets 2020]], "x")</f>
        <v>x</v>
      </c>
      <c r="AX768" s="3" t="str">
        <f xml:space="preserve"> IFERROR(Table1[[#This Row],[GP 2021]]/Table1[[#This Row],[Total Assets 2021]], "x")</f>
        <v>x</v>
      </c>
      <c r="AY768" s="3" t="str">
        <f xml:space="preserve"> IFERROR(Table1[[#This Row],[GP TTM]]/Table1[[#This Row],[Total Assets TTM]], "x")</f>
        <v>x</v>
      </c>
      <c r="BA768" s="3" t="str">
        <f xml:space="preserve"> IFERROR(ABS(Table1[[#This Row],[ROA 2013]]-Table1[[#This Row],[ROA 2012]]), "x")</f>
        <v>x</v>
      </c>
      <c r="BB768" s="3" t="str">
        <f xml:space="preserve"> IFERROR(ABS(Table1[[#This Row],[ROA 2014]]-Table1[[#This Row],[ROA 2013]]), "x")</f>
        <v>x</v>
      </c>
      <c r="BC768" s="3" t="str">
        <f xml:space="preserve"> IFERROR(ABS(Table1[[#This Row],[ROA 2015]]-Table1[[#This Row],[ROA 2014]]), "x")</f>
        <v>x</v>
      </c>
      <c r="BD768" s="3" t="str">
        <f xml:space="preserve"> IFERROR(ABS(Table1[[#This Row],[ROA 2016]]-Table1[[#This Row],[ROA 2015]]), "x")</f>
        <v>x</v>
      </c>
      <c r="BE768" s="3" t="str">
        <f xml:space="preserve"> IFERROR(ABS(Table1[[#This Row],[ROA 2017]]-Table1[[#This Row],[ROA 2016]]), "x")</f>
        <v>x</v>
      </c>
      <c r="BF768" s="3" t="str">
        <f xml:space="preserve"> IFERROR(ABS(Table1[[#This Row],[ROA 2018]]-Table1[[#This Row],[ROA 2017]]), "x")</f>
        <v>x</v>
      </c>
      <c r="BG768" s="3" t="str">
        <f xml:space="preserve"> IFERROR(ABS(Table1[[#This Row],[ROA 2019]]-Table1[[#This Row],[ROA 2018]]), "x")</f>
        <v>x</v>
      </c>
      <c r="BH768" s="3" t="str">
        <f xml:space="preserve"> IFERROR(ABS(Table1[[#This Row],[ROA 2020]]-Table1[[#This Row],[ROA 2019]]), "x")</f>
        <v>x</v>
      </c>
      <c r="BI768" s="3" t="str">
        <f xml:space="preserve"> IFERROR(ABS(Table1[[#This Row],[ROA 2021]]-Table1[[#This Row],[ROA 2020]]), "x")</f>
        <v>x</v>
      </c>
      <c r="BJ768" s="3" t="str">
        <f xml:space="preserve"> IFERROR(AVERAGE(Table1[[#This Row],[ROA 2013-2012]:[ROA 2021-2020]]), "x")</f>
        <v>x</v>
      </c>
      <c r="BK768" s="3" t="str">
        <f>IFERROR(AVERAGE(Table1[[#This Row],[ROA 2012]:[ROA 2021]]), "x")</f>
        <v>x</v>
      </c>
      <c r="BN768" s="1">
        <f>SUM(Table1[[#This Row],[B/M Rank]:[ROA Rank]])</f>
        <v>0</v>
      </c>
    </row>
    <row r="769" spans="1:66" x14ac:dyDescent="0.25">
      <c r="A769" s="1" t="s">
        <v>3346</v>
      </c>
      <c r="B769" s="1" t="s">
        <v>1191</v>
      </c>
      <c r="C769" s="1" t="s">
        <v>4417</v>
      </c>
      <c r="D769" s="1" t="s">
        <v>268</v>
      </c>
      <c r="E769" s="1" t="s">
        <v>108</v>
      </c>
      <c r="F769" s="1">
        <v>13.32</v>
      </c>
      <c r="G769" s="19"/>
      <c r="H769" s="19"/>
      <c r="I769" s="19"/>
      <c r="J769" s="19"/>
      <c r="K769" s="1"/>
      <c r="L769" s="19"/>
      <c r="M769" s="1">
        <v>2012</v>
      </c>
      <c r="O769" s="1">
        <v>-0.1</v>
      </c>
      <c r="P769" s="1">
        <v>-0.1</v>
      </c>
      <c r="Q769" s="1">
        <v>-0.1</v>
      </c>
      <c r="R769" s="1">
        <v>-0.1</v>
      </c>
      <c r="S769" s="1">
        <v>0</v>
      </c>
      <c r="T769" s="1">
        <v>-0.1</v>
      </c>
      <c r="U769" s="1">
        <v>-0.1</v>
      </c>
      <c r="V769" s="1">
        <v>0</v>
      </c>
      <c r="W769" s="1">
        <v>-0.1</v>
      </c>
      <c r="X769" s="1">
        <v>-0.1</v>
      </c>
      <c r="Z769" s="3">
        <f xml:space="preserve"> IFERROR(AVEDEV(Table1[[#This Row],[GP 2012]:[GP 2021]]) / Table1[[#This Row],[Avg GP]], "x")</f>
        <v>-0.44444444444444448</v>
      </c>
      <c r="AA769" s="2">
        <f xml:space="preserve"> IFERROR(AVERAGE(Table1[[#This Row],[GP 2012]:[GP 2021]]), "x")</f>
        <v>-7.7777777777777779E-2</v>
      </c>
      <c r="AB769" s="11">
        <f>Table1[Equity]/Table1[Market Capital]</f>
        <v>0.46546546546546547</v>
      </c>
      <c r="AD769" s="1">
        <v>4</v>
      </c>
      <c r="AE769" s="1">
        <v>3.8</v>
      </c>
      <c r="AF769" s="1">
        <v>3.1</v>
      </c>
      <c r="AG769" s="1">
        <v>1.8</v>
      </c>
      <c r="AH769" s="1">
        <v>2.5</v>
      </c>
      <c r="AI769" s="1">
        <v>2.2000000000000002</v>
      </c>
      <c r="AJ769" s="1">
        <v>2.1</v>
      </c>
      <c r="AK769" s="1">
        <v>2.2000000000000002</v>
      </c>
      <c r="AL769" s="1">
        <v>6</v>
      </c>
      <c r="AM769" s="1">
        <v>6.3</v>
      </c>
      <c r="AN769" s="1">
        <v>6.2</v>
      </c>
      <c r="AO769" s="3" t="str">
        <f xml:space="preserve"> IFERROR(Table1[[#This Row],[GP 2012]]/Table1[[#This Row],[Total Assets 2012]], "x")</f>
        <v>x</v>
      </c>
      <c r="AP769" s="3">
        <f xml:space="preserve"> IFERROR(Table1[[#This Row],[GP 2013]]/Table1[[#This Row],[Total Assets 2013]], "x")</f>
        <v>-2.5000000000000001E-2</v>
      </c>
      <c r="AQ769" s="3">
        <f xml:space="preserve"> IFERROR(Table1[[#This Row],[GP 2014]]/Table1[[#This Row],[Total Assets 2014]], "x")</f>
        <v>-2.6315789473684213E-2</v>
      </c>
      <c r="AR769" s="3">
        <f xml:space="preserve"> IFERROR(Table1[[#This Row],[GP 2015]]/Table1[[#This Row],[Total Assets 2015]], "x")</f>
        <v>-3.2258064516129031E-2</v>
      </c>
      <c r="AS769" s="3">
        <f xml:space="preserve"> IFERROR(Table1[[#This Row],[GP 2016]]/Table1[[#This Row],[Total Assets 2016]], "x")</f>
        <v>-5.5555555555555559E-2</v>
      </c>
      <c r="AT769" s="3">
        <f xml:space="preserve"> IFERROR(Table1[[#This Row],[GP 2017]]/Table1[[#This Row],[Total Assets 2017]], "x")</f>
        <v>0</v>
      </c>
      <c r="AU769" s="3">
        <f xml:space="preserve"> IFERROR(Table1[[#This Row],[GP 2018]]/Table1[[#This Row],[Total Assets 2018]], "x")</f>
        <v>-4.5454545454545456E-2</v>
      </c>
      <c r="AV769" s="3">
        <f xml:space="preserve"> IFERROR(Table1[[#This Row],[GP 2019]]/Table1[[#This Row],[Total Assets 2019]], "x")</f>
        <v>-4.7619047619047616E-2</v>
      </c>
      <c r="AW769" s="3">
        <f xml:space="preserve"> IFERROR(Table1[[#This Row],[GP 2020]]/Table1[[#This Row],[Total Assets 2020]], "x")</f>
        <v>0</v>
      </c>
      <c r="AX769" s="3">
        <f xml:space="preserve"> IFERROR(Table1[[#This Row],[GP 2021]]/Table1[[#This Row],[Total Assets 2021]], "x")</f>
        <v>-1.6666666666666666E-2</v>
      </c>
      <c r="AY769" s="3">
        <f xml:space="preserve"> IFERROR(Table1[[#This Row],[GP TTM]]/Table1[[#This Row],[Total Assets TTM]], "x")</f>
        <v>-1.5873015873015876E-2</v>
      </c>
      <c r="BA769" s="3" t="str">
        <f xml:space="preserve"> IFERROR(ABS(Table1[[#This Row],[ROA 2013]]-Table1[[#This Row],[ROA 2012]]), "x")</f>
        <v>x</v>
      </c>
      <c r="BB769" s="3">
        <f xml:space="preserve"> IFERROR(ABS(Table1[[#This Row],[ROA 2014]]-Table1[[#This Row],[ROA 2013]]), "x")</f>
        <v>1.3157894736842111E-3</v>
      </c>
      <c r="BC769" s="3">
        <f xml:space="preserve"> IFERROR(ABS(Table1[[#This Row],[ROA 2015]]-Table1[[#This Row],[ROA 2014]]), "x")</f>
        <v>5.9422750424448188E-3</v>
      </c>
      <c r="BD769" s="3">
        <f xml:space="preserve"> IFERROR(ABS(Table1[[#This Row],[ROA 2016]]-Table1[[#This Row],[ROA 2015]]), "x")</f>
        <v>2.3297491039426528E-2</v>
      </c>
      <c r="BE769" s="3">
        <f xml:space="preserve"> IFERROR(ABS(Table1[[#This Row],[ROA 2017]]-Table1[[#This Row],[ROA 2016]]), "x")</f>
        <v>5.5555555555555559E-2</v>
      </c>
      <c r="BF769" s="3">
        <f xml:space="preserve"> IFERROR(ABS(Table1[[#This Row],[ROA 2018]]-Table1[[#This Row],[ROA 2017]]), "x")</f>
        <v>4.5454545454545456E-2</v>
      </c>
      <c r="BG769" s="3">
        <f xml:space="preserve"> IFERROR(ABS(Table1[[#This Row],[ROA 2019]]-Table1[[#This Row],[ROA 2018]]), "x")</f>
        <v>2.1645021645021606E-3</v>
      </c>
      <c r="BH769" s="3">
        <f xml:space="preserve"> IFERROR(ABS(Table1[[#This Row],[ROA 2020]]-Table1[[#This Row],[ROA 2019]]), "x")</f>
        <v>4.7619047619047616E-2</v>
      </c>
      <c r="BI769" s="3">
        <f xml:space="preserve"> IFERROR(ABS(Table1[[#This Row],[ROA 2021]]-Table1[[#This Row],[ROA 2020]]), "x")</f>
        <v>1.6666666666666666E-2</v>
      </c>
      <c r="BJ769" s="3">
        <f xml:space="preserve"> IFERROR(AVERAGE(Table1[[#This Row],[ROA 2013-2012]:[ROA 2021-2020]]), "x")</f>
        <v>2.4751984126984122E-2</v>
      </c>
      <c r="BK769" s="3">
        <f>IFERROR(AVERAGE(Table1[[#This Row],[ROA 2012]:[ROA 2021]]), "x")</f>
        <v>-2.7652185476180948E-2</v>
      </c>
      <c r="BN769" s="1">
        <f>SUM(Table1[[#This Row],[B/M Rank]:[ROA Rank]])</f>
        <v>0</v>
      </c>
    </row>
    <row r="770" spans="1:66" x14ac:dyDescent="0.25">
      <c r="A770" s="1" t="s">
        <v>3562</v>
      </c>
      <c r="B770" s="1" t="s">
        <v>1338</v>
      </c>
      <c r="C770" s="1" t="s">
        <v>4417</v>
      </c>
      <c r="D770" s="1" t="s">
        <v>268</v>
      </c>
      <c r="E770" s="1" t="s">
        <v>108</v>
      </c>
      <c r="F770" s="1">
        <v>13.38</v>
      </c>
      <c r="G770" s="19"/>
      <c r="H770" s="19"/>
      <c r="I770" s="19"/>
      <c r="J770" s="19"/>
      <c r="K770" s="1"/>
      <c r="L770" s="19"/>
      <c r="M770" s="1">
        <v>2016</v>
      </c>
      <c r="Q770" s="1" t="s">
        <v>4368</v>
      </c>
      <c r="R770" s="1" t="s">
        <v>4368</v>
      </c>
      <c r="S770" s="1" t="s">
        <v>4368</v>
      </c>
      <c r="T770" s="1" t="s">
        <v>4368</v>
      </c>
      <c r="U770" s="1" t="s">
        <v>4368</v>
      </c>
      <c r="V770" s="1">
        <v>0</v>
      </c>
      <c r="W770" s="1">
        <v>0</v>
      </c>
      <c r="X770" s="1">
        <v>0</v>
      </c>
      <c r="Z770" s="3" t="str">
        <f xml:space="preserve"> IFERROR(AVEDEV(Table1[[#This Row],[GP 2012]:[GP 2021]]) / Table1[[#This Row],[Avg GP]], "x")</f>
        <v>x</v>
      </c>
      <c r="AA770" s="2">
        <f xml:space="preserve"> IFERROR(AVERAGE(Table1[[#This Row],[GP 2012]:[GP 2021]]), "x")</f>
        <v>0</v>
      </c>
      <c r="AB770" s="11">
        <f>Table1[Equity]/Table1[Market Capital]</f>
        <v>0.39611360239162924</v>
      </c>
      <c r="AF770" s="1">
        <v>0</v>
      </c>
      <c r="AG770" s="1">
        <v>8.1999999999999993</v>
      </c>
      <c r="AH770" s="1">
        <v>8.5</v>
      </c>
      <c r="AI770" s="1">
        <v>8.3000000000000007</v>
      </c>
      <c r="AJ770" s="1">
        <v>0.2</v>
      </c>
      <c r="AK770" s="1">
        <v>2.8</v>
      </c>
      <c r="AL770" s="1">
        <v>6</v>
      </c>
      <c r="AM770" s="1">
        <v>5.5</v>
      </c>
      <c r="AN770" s="1">
        <v>5.3</v>
      </c>
      <c r="AO770" s="3" t="str">
        <f xml:space="preserve"> IFERROR(Table1[[#This Row],[GP 2012]]/Table1[[#This Row],[Total Assets 2012]], "x")</f>
        <v>x</v>
      </c>
      <c r="AP770" s="3" t="str">
        <f xml:space="preserve"> IFERROR(Table1[[#This Row],[GP 2013]]/Table1[[#This Row],[Total Assets 2013]], "x")</f>
        <v>x</v>
      </c>
      <c r="AQ770" s="3" t="str">
        <f xml:space="preserve"> IFERROR(Table1[[#This Row],[GP 2014]]/Table1[[#This Row],[Total Assets 2014]], "x")</f>
        <v>x</v>
      </c>
      <c r="AR770" s="3" t="str">
        <f xml:space="preserve"> IFERROR(Table1[[#This Row],[GP 2015]]/Table1[[#This Row],[Total Assets 2015]], "x")</f>
        <v>x</v>
      </c>
      <c r="AS770" s="3" t="str">
        <f xml:space="preserve"> IFERROR(Table1[[#This Row],[GP 2016]]/Table1[[#This Row],[Total Assets 2016]], "x")</f>
        <v>x</v>
      </c>
      <c r="AT770" s="3" t="str">
        <f xml:space="preserve"> IFERROR(Table1[[#This Row],[GP 2017]]/Table1[[#This Row],[Total Assets 2017]], "x")</f>
        <v>x</v>
      </c>
      <c r="AU770" s="3" t="str">
        <f xml:space="preserve"> IFERROR(Table1[[#This Row],[GP 2018]]/Table1[[#This Row],[Total Assets 2018]], "x")</f>
        <v>x</v>
      </c>
      <c r="AV770" s="3" t="str">
        <f xml:space="preserve"> IFERROR(Table1[[#This Row],[GP 2019]]/Table1[[#This Row],[Total Assets 2019]], "x")</f>
        <v>x</v>
      </c>
      <c r="AW770" s="3">
        <f xml:space="preserve"> IFERROR(Table1[[#This Row],[GP 2020]]/Table1[[#This Row],[Total Assets 2020]], "x")</f>
        <v>0</v>
      </c>
      <c r="AX770" s="3">
        <f xml:space="preserve"> IFERROR(Table1[[#This Row],[GP 2021]]/Table1[[#This Row],[Total Assets 2021]], "x")</f>
        <v>0</v>
      </c>
      <c r="AY770" s="3">
        <f xml:space="preserve"> IFERROR(Table1[[#This Row],[GP TTM]]/Table1[[#This Row],[Total Assets TTM]], "x")</f>
        <v>0</v>
      </c>
      <c r="BA770" s="3" t="str">
        <f xml:space="preserve"> IFERROR(ABS(Table1[[#This Row],[ROA 2013]]-Table1[[#This Row],[ROA 2012]]), "x")</f>
        <v>x</v>
      </c>
      <c r="BB770" s="3" t="str">
        <f xml:space="preserve"> IFERROR(ABS(Table1[[#This Row],[ROA 2014]]-Table1[[#This Row],[ROA 2013]]), "x")</f>
        <v>x</v>
      </c>
      <c r="BC770" s="3" t="str">
        <f xml:space="preserve"> IFERROR(ABS(Table1[[#This Row],[ROA 2015]]-Table1[[#This Row],[ROA 2014]]), "x")</f>
        <v>x</v>
      </c>
      <c r="BD770" s="3" t="str">
        <f xml:space="preserve"> IFERROR(ABS(Table1[[#This Row],[ROA 2016]]-Table1[[#This Row],[ROA 2015]]), "x")</f>
        <v>x</v>
      </c>
      <c r="BE770" s="3" t="str">
        <f xml:space="preserve"> IFERROR(ABS(Table1[[#This Row],[ROA 2017]]-Table1[[#This Row],[ROA 2016]]), "x")</f>
        <v>x</v>
      </c>
      <c r="BF770" s="3" t="str">
        <f xml:space="preserve"> IFERROR(ABS(Table1[[#This Row],[ROA 2018]]-Table1[[#This Row],[ROA 2017]]), "x")</f>
        <v>x</v>
      </c>
      <c r="BG770" s="3" t="str">
        <f xml:space="preserve"> IFERROR(ABS(Table1[[#This Row],[ROA 2019]]-Table1[[#This Row],[ROA 2018]]), "x")</f>
        <v>x</v>
      </c>
      <c r="BH770" s="3" t="str">
        <f xml:space="preserve"> IFERROR(ABS(Table1[[#This Row],[ROA 2020]]-Table1[[#This Row],[ROA 2019]]), "x")</f>
        <v>x</v>
      </c>
      <c r="BI770" s="3">
        <f xml:space="preserve"> IFERROR(ABS(Table1[[#This Row],[ROA 2021]]-Table1[[#This Row],[ROA 2020]]), "x")</f>
        <v>0</v>
      </c>
      <c r="BJ770" s="3">
        <f xml:space="preserve"> IFERROR(AVERAGE(Table1[[#This Row],[ROA 2013-2012]:[ROA 2021-2020]]), "x")</f>
        <v>0</v>
      </c>
      <c r="BK770" s="3">
        <f>IFERROR(AVERAGE(Table1[[#This Row],[ROA 2012]:[ROA 2021]]), "x")</f>
        <v>0</v>
      </c>
      <c r="BN770" s="1">
        <f>SUM(Table1[[#This Row],[B/M Rank]:[ROA Rank]])</f>
        <v>0</v>
      </c>
    </row>
    <row r="771" spans="1:66" x14ac:dyDescent="0.25">
      <c r="A771" s="1" t="s">
        <v>2574</v>
      </c>
      <c r="B771" s="1" t="s">
        <v>622</v>
      </c>
      <c r="C771" s="1" t="s">
        <v>616</v>
      </c>
      <c r="D771" s="1" t="s">
        <v>11</v>
      </c>
      <c r="E771" s="1" t="s">
        <v>108</v>
      </c>
      <c r="F771" s="1">
        <v>13.41</v>
      </c>
      <c r="G771" s="19"/>
      <c r="H771" s="19"/>
      <c r="I771" s="19"/>
      <c r="J771" s="19"/>
      <c r="K771" s="1"/>
      <c r="L771" s="19"/>
      <c r="M771" s="1">
        <v>2020</v>
      </c>
      <c r="V771" s="1" t="s">
        <v>4368</v>
      </c>
      <c r="W771" s="1">
        <v>0.2</v>
      </c>
      <c r="X771" s="1">
        <v>0.7</v>
      </c>
      <c r="Z771" s="3">
        <f xml:space="preserve"> IFERROR(AVEDEV(Table1[[#This Row],[GP 2012]:[GP 2021]]) / Table1[[#This Row],[Avg GP]], "x")</f>
        <v>0</v>
      </c>
      <c r="AA771" s="2">
        <f xml:space="preserve"> IFERROR(AVERAGE(Table1[[#This Row],[GP 2012]:[GP 2021]]), "x")</f>
        <v>0.2</v>
      </c>
      <c r="AB771" s="11">
        <f>Table1[Equity]/Table1[Market Capital]</f>
        <v>-0.61894108873974651</v>
      </c>
      <c r="AK771" s="1">
        <v>0</v>
      </c>
      <c r="AL771" s="1">
        <v>0.3</v>
      </c>
      <c r="AM771" s="1">
        <v>0.6</v>
      </c>
      <c r="AN771" s="1">
        <v>-8.3000000000000007</v>
      </c>
      <c r="AO771" s="3" t="str">
        <f xml:space="preserve"> IFERROR(Table1[[#This Row],[GP 2012]]/Table1[[#This Row],[Total Assets 2012]], "x")</f>
        <v>x</v>
      </c>
      <c r="AP771" s="3" t="str">
        <f xml:space="preserve"> IFERROR(Table1[[#This Row],[GP 2013]]/Table1[[#This Row],[Total Assets 2013]], "x")</f>
        <v>x</v>
      </c>
      <c r="AQ771" s="3" t="str">
        <f xml:space="preserve"> IFERROR(Table1[[#This Row],[GP 2014]]/Table1[[#This Row],[Total Assets 2014]], "x")</f>
        <v>x</v>
      </c>
      <c r="AR771" s="3" t="str">
        <f xml:space="preserve"> IFERROR(Table1[[#This Row],[GP 2015]]/Table1[[#This Row],[Total Assets 2015]], "x")</f>
        <v>x</v>
      </c>
      <c r="AS771" s="3" t="str">
        <f xml:space="preserve"> IFERROR(Table1[[#This Row],[GP 2016]]/Table1[[#This Row],[Total Assets 2016]], "x")</f>
        <v>x</v>
      </c>
      <c r="AT771" s="3" t="str">
        <f xml:space="preserve"> IFERROR(Table1[[#This Row],[GP 2017]]/Table1[[#This Row],[Total Assets 2017]], "x")</f>
        <v>x</v>
      </c>
      <c r="AU771" s="3" t="str">
        <f xml:space="preserve"> IFERROR(Table1[[#This Row],[GP 2018]]/Table1[[#This Row],[Total Assets 2018]], "x")</f>
        <v>x</v>
      </c>
      <c r="AV771" s="3" t="str">
        <f xml:space="preserve"> IFERROR(Table1[[#This Row],[GP 2019]]/Table1[[#This Row],[Total Assets 2019]], "x")</f>
        <v>x</v>
      </c>
      <c r="AW771" s="3" t="str">
        <f xml:space="preserve"> IFERROR(Table1[[#This Row],[GP 2020]]/Table1[[#This Row],[Total Assets 2020]], "x")</f>
        <v>x</v>
      </c>
      <c r="AX771" s="3">
        <f xml:space="preserve"> IFERROR(Table1[[#This Row],[GP 2021]]/Table1[[#This Row],[Total Assets 2021]], "x")</f>
        <v>0.66666666666666674</v>
      </c>
      <c r="AY771" s="3">
        <f xml:space="preserve"> IFERROR(Table1[[#This Row],[GP TTM]]/Table1[[#This Row],[Total Assets TTM]], "x")</f>
        <v>1.1666666666666667</v>
      </c>
      <c r="BA771" s="3" t="str">
        <f xml:space="preserve"> IFERROR(ABS(Table1[[#This Row],[ROA 2013]]-Table1[[#This Row],[ROA 2012]]), "x")</f>
        <v>x</v>
      </c>
      <c r="BB771" s="3" t="str">
        <f xml:space="preserve"> IFERROR(ABS(Table1[[#This Row],[ROA 2014]]-Table1[[#This Row],[ROA 2013]]), "x")</f>
        <v>x</v>
      </c>
      <c r="BC771" s="3" t="str">
        <f xml:space="preserve"> IFERROR(ABS(Table1[[#This Row],[ROA 2015]]-Table1[[#This Row],[ROA 2014]]), "x")</f>
        <v>x</v>
      </c>
      <c r="BD771" s="3" t="str">
        <f xml:space="preserve"> IFERROR(ABS(Table1[[#This Row],[ROA 2016]]-Table1[[#This Row],[ROA 2015]]), "x")</f>
        <v>x</v>
      </c>
      <c r="BE771" s="3" t="str">
        <f xml:space="preserve"> IFERROR(ABS(Table1[[#This Row],[ROA 2017]]-Table1[[#This Row],[ROA 2016]]), "x")</f>
        <v>x</v>
      </c>
      <c r="BF771" s="3" t="str">
        <f xml:space="preserve"> IFERROR(ABS(Table1[[#This Row],[ROA 2018]]-Table1[[#This Row],[ROA 2017]]), "x")</f>
        <v>x</v>
      </c>
      <c r="BG771" s="3" t="str">
        <f xml:space="preserve"> IFERROR(ABS(Table1[[#This Row],[ROA 2019]]-Table1[[#This Row],[ROA 2018]]), "x")</f>
        <v>x</v>
      </c>
      <c r="BH771" s="3" t="str">
        <f xml:space="preserve"> IFERROR(ABS(Table1[[#This Row],[ROA 2020]]-Table1[[#This Row],[ROA 2019]]), "x")</f>
        <v>x</v>
      </c>
      <c r="BI771" s="3" t="str">
        <f xml:space="preserve"> IFERROR(ABS(Table1[[#This Row],[ROA 2021]]-Table1[[#This Row],[ROA 2020]]), "x")</f>
        <v>x</v>
      </c>
      <c r="BJ771" s="3" t="str">
        <f xml:space="preserve"> IFERROR(AVERAGE(Table1[[#This Row],[ROA 2013-2012]:[ROA 2021-2020]]), "x")</f>
        <v>x</v>
      </c>
      <c r="BK771" s="3">
        <f>IFERROR(AVERAGE(Table1[[#This Row],[ROA 2012]:[ROA 2021]]), "x")</f>
        <v>0.66666666666666674</v>
      </c>
      <c r="BN771" s="1">
        <f>SUM(Table1[[#This Row],[B/M Rank]:[ROA Rank]])</f>
        <v>0</v>
      </c>
    </row>
    <row r="772" spans="1:66" x14ac:dyDescent="0.25">
      <c r="A772" s="1" t="s">
        <v>4232</v>
      </c>
      <c r="B772" s="1" t="s">
        <v>1936</v>
      </c>
      <c r="C772" s="1" t="s">
        <v>1889</v>
      </c>
      <c r="D772" s="1" t="s">
        <v>330</v>
      </c>
      <c r="E772" s="1" t="s">
        <v>108</v>
      </c>
      <c r="F772" s="1">
        <v>13.42</v>
      </c>
      <c r="G772" s="19"/>
      <c r="H772" s="19"/>
      <c r="I772" s="19"/>
      <c r="J772" s="19"/>
      <c r="K772" s="1"/>
      <c r="L772" s="19"/>
      <c r="M772" s="1">
        <v>2018</v>
      </c>
      <c r="T772" s="1">
        <v>1.7</v>
      </c>
      <c r="U772" s="1">
        <v>1.4</v>
      </c>
      <c r="V772" s="1">
        <v>1.2</v>
      </c>
      <c r="W772" s="1">
        <v>0.8</v>
      </c>
      <c r="X772" s="1">
        <v>0.8</v>
      </c>
      <c r="Z772" s="3">
        <f xml:space="preserve"> IFERROR(AVEDEV(Table1[[#This Row],[GP 2012]:[GP 2021]]) / Table1[[#This Row],[Avg GP]], "x")</f>
        <v>0.2156862745098039</v>
      </c>
      <c r="AA772" s="2">
        <f xml:space="preserve"> IFERROR(AVERAGE(Table1[[#This Row],[GP 2012]:[GP 2021]]), "x")</f>
        <v>1.2749999999999999</v>
      </c>
      <c r="AB772" s="11">
        <f>Table1[Equity]/Table1[Market Capital]</f>
        <v>0.51415797317436662</v>
      </c>
      <c r="AI772" s="1">
        <v>0.5</v>
      </c>
      <c r="AJ772" s="1">
        <v>0.3</v>
      </c>
      <c r="AK772" s="1">
        <v>4.5</v>
      </c>
      <c r="AL772" s="1">
        <v>9.3000000000000007</v>
      </c>
      <c r="AM772" s="1">
        <v>7.7</v>
      </c>
      <c r="AN772" s="1">
        <v>6.9</v>
      </c>
      <c r="AO772" s="3" t="str">
        <f xml:space="preserve"> IFERROR(Table1[[#This Row],[GP 2012]]/Table1[[#This Row],[Total Assets 2012]], "x")</f>
        <v>x</v>
      </c>
      <c r="AP772" s="3" t="str">
        <f xml:space="preserve"> IFERROR(Table1[[#This Row],[GP 2013]]/Table1[[#This Row],[Total Assets 2013]], "x")</f>
        <v>x</v>
      </c>
      <c r="AQ772" s="3" t="str">
        <f xml:space="preserve"> IFERROR(Table1[[#This Row],[GP 2014]]/Table1[[#This Row],[Total Assets 2014]], "x")</f>
        <v>x</v>
      </c>
      <c r="AR772" s="3" t="str">
        <f xml:space="preserve"> IFERROR(Table1[[#This Row],[GP 2015]]/Table1[[#This Row],[Total Assets 2015]], "x")</f>
        <v>x</v>
      </c>
      <c r="AS772" s="3" t="str">
        <f xml:space="preserve"> IFERROR(Table1[[#This Row],[GP 2016]]/Table1[[#This Row],[Total Assets 2016]], "x")</f>
        <v>x</v>
      </c>
      <c r="AT772" s="3" t="str">
        <f xml:space="preserve"> IFERROR(Table1[[#This Row],[GP 2017]]/Table1[[#This Row],[Total Assets 2017]], "x")</f>
        <v>x</v>
      </c>
      <c r="AU772" s="3">
        <f xml:space="preserve"> IFERROR(Table1[[#This Row],[GP 2018]]/Table1[[#This Row],[Total Assets 2018]], "x")</f>
        <v>3.4</v>
      </c>
      <c r="AV772" s="3">
        <f xml:space="preserve"> IFERROR(Table1[[#This Row],[GP 2019]]/Table1[[#This Row],[Total Assets 2019]], "x")</f>
        <v>4.666666666666667</v>
      </c>
      <c r="AW772" s="3">
        <f xml:space="preserve"> IFERROR(Table1[[#This Row],[GP 2020]]/Table1[[#This Row],[Total Assets 2020]], "x")</f>
        <v>0.26666666666666666</v>
      </c>
      <c r="AX772" s="3">
        <f xml:space="preserve"> IFERROR(Table1[[#This Row],[GP 2021]]/Table1[[#This Row],[Total Assets 2021]], "x")</f>
        <v>8.6021505376344079E-2</v>
      </c>
      <c r="AY772" s="3">
        <f xml:space="preserve"> IFERROR(Table1[[#This Row],[GP TTM]]/Table1[[#This Row],[Total Assets TTM]], "x")</f>
        <v>0.1038961038961039</v>
      </c>
      <c r="BA772" s="3" t="str">
        <f xml:space="preserve"> IFERROR(ABS(Table1[[#This Row],[ROA 2013]]-Table1[[#This Row],[ROA 2012]]), "x")</f>
        <v>x</v>
      </c>
      <c r="BB772" s="3" t="str">
        <f xml:space="preserve"> IFERROR(ABS(Table1[[#This Row],[ROA 2014]]-Table1[[#This Row],[ROA 2013]]), "x")</f>
        <v>x</v>
      </c>
      <c r="BC772" s="3" t="str">
        <f xml:space="preserve"> IFERROR(ABS(Table1[[#This Row],[ROA 2015]]-Table1[[#This Row],[ROA 2014]]), "x")</f>
        <v>x</v>
      </c>
      <c r="BD772" s="3" t="str">
        <f xml:space="preserve"> IFERROR(ABS(Table1[[#This Row],[ROA 2016]]-Table1[[#This Row],[ROA 2015]]), "x")</f>
        <v>x</v>
      </c>
      <c r="BE772" s="3" t="str">
        <f xml:space="preserve"> IFERROR(ABS(Table1[[#This Row],[ROA 2017]]-Table1[[#This Row],[ROA 2016]]), "x")</f>
        <v>x</v>
      </c>
      <c r="BF772" s="3" t="str">
        <f xml:space="preserve"> IFERROR(ABS(Table1[[#This Row],[ROA 2018]]-Table1[[#This Row],[ROA 2017]]), "x")</f>
        <v>x</v>
      </c>
      <c r="BG772" s="3">
        <f xml:space="preserve"> IFERROR(ABS(Table1[[#This Row],[ROA 2019]]-Table1[[#This Row],[ROA 2018]]), "x")</f>
        <v>1.2666666666666671</v>
      </c>
      <c r="BH772" s="3">
        <f xml:space="preserve"> IFERROR(ABS(Table1[[#This Row],[ROA 2020]]-Table1[[#This Row],[ROA 2019]]), "x")</f>
        <v>4.4000000000000004</v>
      </c>
      <c r="BI772" s="3">
        <f xml:space="preserve"> IFERROR(ABS(Table1[[#This Row],[ROA 2021]]-Table1[[#This Row],[ROA 2020]]), "x")</f>
        <v>0.1806451612903226</v>
      </c>
      <c r="BJ772" s="3">
        <f xml:space="preserve"> IFERROR(AVERAGE(Table1[[#This Row],[ROA 2013-2012]:[ROA 2021-2020]]), "x")</f>
        <v>1.9491039426523302</v>
      </c>
      <c r="BK772" s="3">
        <f>IFERROR(AVERAGE(Table1[[#This Row],[ROA 2012]:[ROA 2021]]), "x")</f>
        <v>2.1048387096774195</v>
      </c>
      <c r="BN772" s="1">
        <f>SUM(Table1[[#This Row],[B/M Rank]:[ROA Rank]])</f>
        <v>0</v>
      </c>
    </row>
    <row r="773" spans="1:66" x14ac:dyDescent="0.25">
      <c r="A773" s="1" t="s">
        <v>3178</v>
      </c>
      <c r="B773" s="1" t="s">
        <v>1088</v>
      </c>
      <c r="C773" s="1" t="s">
        <v>4417</v>
      </c>
      <c r="D773" s="1" t="s">
        <v>268</v>
      </c>
      <c r="E773" s="1" t="s">
        <v>108</v>
      </c>
      <c r="F773" s="1">
        <v>13.49</v>
      </c>
      <c r="G773" s="19"/>
      <c r="H773" s="19"/>
      <c r="I773" s="19"/>
      <c r="J773" s="19"/>
      <c r="K773" s="1"/>
      <c r="L773" s="19"/>
      <c r="M773" s="1">
        <v>2019</v>
      </c>
      <c r="U773" s="1">
        <v>-0.3</v>
      </c>
      <c r="V773" s="1">
        <v>-0.1</v>
      </c>
      <c r="W773" s="1">
        <v>-0.3</v>
      </c>
      <c r="X773" s="1">
        <v>-2.2000000000000002</v>
      </c>
      <c r="Z773" s="3">
        <f xml:space="preserve"> IFERROR(AVEDEV(Table1[[#This Row],[GP 2012]:[GP 2021]]) / Table1[[#This Row],[Avg GP]], "x")</f>
        <v>-0.38095238095238099</v>
      </c>
      <c r="AA773" s="2">
        <f xml:space="preserve"> IFERROR(AVERAGE(Table1[[#This Row],[GP 2012]:[GP 2021]]), "x")</f>
        <v>-0.23333333333333331</v>
      </c>
      <c r="AB773" s="11">
        <f>Table1[Equity]/Table1[Market Capital]</f>
        <v>0.99332839140103779</v>
      </c>
      <c r="AJ773" s="1">
        <v>0.1</v>
      </c>
      <c r="AK773" s="1">
        <v>1.9</v>
      </c>
      <c r="AL773" s="1">
        <v>12.3</v>
      </c>
      <c r="AM773" s="1">
        <v>17</v>
      </c>
      <c r="AN773" s="1">
        <v>13.4</v>
      </c>
      <c r="AO773" s="3" t="str">
        <f xml:space="preserve"> IFERROR(Table1[[#This Row],[GP 2012]]/Table1[[#This Row],[Total Assets 2012]], "x")</f>
        <v>x</v>
      </c>
      <c r="AP773" s="3" t="str">
        <f xml:space="preserve"> IFERROR(Table1[[#This Row],[GP 2013]]/Table1[[#This Row],[Total Assets 2013]], "x")</f>
        <v>x</v>
      </c>
      <c r="AQ773" s="3" t="str">
        <f xml:space="preserve"> IFERROR(Table1[[#This Row],[GP 2014]]/Table1[[#This Row],[Total Assets 2014]], "x")</f>
        <v>x</v>
      </c>
      <c r="AR773" s="3" t="str">
        <f xml:space="preserve"> IFERROR(Table1[[#This Row],[GP 2015]]/Table1[[#This Row],[Total Assets 2015]], "x")</f>
        <v>x</v>
      </c>
      <c r="AS773" s="3" t="str">
        <f xml:space="preserve"> IFERROR(Table1[[#This Row],[GP 2016]]/Table1[[#This Row],[Total Assets 2016]], "x")</f>
        <v>x</v>
      </c>
      <c r="AT773" s="3" t="str">
        <f xml:space="preserve"> IFERROR(Table1[[#This Row],[GP 2017]]/Table1[[#This Row],[Total Assets 2017]], "x")</f>
        <v>x</v>
      </c>
      <c r="AU773" s="3" t="str">
        <f xml:space="preserve"> IFERROR(Table1[[#This Row],[GP 2018]]/Table1[[#This Row],[Total Assets 2018]], "x")</f>
        <v>x</v>
      </c>
      <c r="AV773" s="3">
        <f xml:space="preserve"> IFERROR(Table1[[#This Row],[GP 2019]]/Table1[[#This Row],[Total Assets 2019]], "x")</f>
        <v>-2.9999999999999996</v>
      </c>
      <c r="AW773" s="3">
        <f xml:space="preserve"> IFERROR(Table1[[#This Row],[GP 2020]]/Table1[[#This Row],[Total Assets 2020]], "x")</f>
        <v>-5.2631578947368425E-2</v>
      </c>
      <c r="AX773" s="3">
        <f xml:space="preserve"> IFERROR(Table1[[#This Row],[GP 2021]]/Table1[[#This Row],[Total Assets 2021]], "x")</f>
        <v>-2.4390243902439022E-2</v>
      </c>
      <c r="AY773" s="3">
        <f xml:space="preserve"> IFERROR(Table1[[#This Row],[GP TTM]]/Table1[[#This Row],[Total Assets TTM]], "x")</f>
        <v>-0.12941176470588237</v>
      </c>
      <c r="BA773" s="3" t="str">
        <f xml:space="preserve"> IFERROR(ABS(Table1[[#This Row],[ROA 2013]]-Table1[[#This Row],[ROA 2012]]), "x")</f>
        <v>x</v>
      </c>
      <c r="BB773" s="3" t="str">
        <f xml:space="preserve"> IFERROR(ABS(Table1[[#This Row],[ROA 2014]]-Table1[[#This Row],[ROA 2013]]), "x")</f>
        <v>x</v>
      </c>
      <c r="BC773" s="3" t="str">
        <f xml:space="preserve"> IFERROR(ABS(Table1[[#This Row],[ROA 2015]]-Table1[[#This Row],[ROA 2014]]), "x")</f>
        <v>x</v>
      </c>
      <c r="BD773" s="3" t="str">
        <f xml:space="preserve"> IFERROR(ABS(Table1[[#This Row],[ROA 2016]]-Table1[[#This Row],[ROA 2015]]), "x")</f>
        <v>x</v>
      </c>
      <c r="BE773" s="3" t="str">
        <f xml:space="preserve"> IFERROR(ABS(Table1[[#This Row],[ROA 2017]]-Table1[[#This Row],[ROA 2016]]), "x")</f>
        <v>x</v>
      </c>
      <c r="BF773" s="3" t="str">
        <f xml:space="preserve"> IFERROR(ABS(Table1[[#This Row],[ROA 2018]]-Table1[[#This Row],[ROA 2017]]), "x")</f>
        <v>x</v>
      </c>
      <c r="BG773" s="3" t="str">
        <f xml:space="preserve"> IFERROR(ABS(Table1[[#This Row],[ROA 2019]]-Table1[[#This Row],[ROA 2018]]), "x")</f>
        <v>x</v>
      </c>
      <c r="BH773" s="3">
        <f xml:space="preserve"> IFERROR(ABS(Table1[[#This Row],[ROA 2020]]-Table1[[#This Row],[ROA 2019]]), "x")</f>
        <v>2.947368421052631</v>
      </c>
      <c r="BI773" s="3">
        <f xml:space="preserve"> IFERROR(ABS(Table1[[#This Row],[ROA 2021]]-Table1[[#This Row],[ROA 2020]]), "x")</f>
        <v>2.8241335044929403E-2</v>
      </c>
      <c r="BJ773" s="3">
        <f xml:space="preserve"> IFERROR(AVERAGE(Table1[[#This Row],[ROA 2013-2012]:[ROA 2021-2020]]), "x")</f>
        <v>1.4878048780487803</v>
      </c>
      <c r="BK773" s="3">
        <f>IFERROR(AVERAGE(Table1[[#This Row],[ROA 2012]:[ROA 2021]]), "x")</f>
        <v>-1.0256739409499358</v>
      </c>
      <c r="BN773" s="1">
        <f>SUM(Table1[[#This Row],[B/M Rank]:[ROA Rank]])</f>
        <v>0</v>
      </c>
    </row>
    <row r="774" spans="1:66" x14ac:dyDescent="0.25">
      <c r="A774" s="1" t="s">
        <v>2137</v>
      </c>
      <c r="B774" s="1" t="s">
        <v>186</v>
      </c>
      <c r="C774" s="1" t="s">
        <v>166</v>
      </c>
      <c r="D774" s="1" t="s">
        <v>11</v>
      </c>
      <c r="E774" s="1" t="s">
        <v>108</v>
      </c>
      <c r="F774" s="1">
        <v>13.51</v>
      </c>
      <c r="G774" s="19"/>
      <c r="H774" s="19"/>
      <c r="I774" s="19"/>
      <c r="J774" s="19"/>
      <c r="K774" s="1"/>
      <c r="L774" s="19"/>
      <c r="M774" s="1">
        <v>2013</v>
      </c>
      <c r="N774" s="1" t="s">
        <v>4368</v>
      </c>
      <c r="O774" s="1" t="s">
        <v>4368</v>
      </c>
      <c r="P774" s="1" t="s">
        <v>4368</v>
      </c>
      <c r="Q774" s="1" t="s">
        <v>4368</v>
      </c>
      <c r="R774" s="1">
        <v>0</v>
      </c>
      <c r="S774" s="1" t="s">
        <v>4368</v>
      </c>
      <c r="T774" s="1" t="s">
        <v>4368</v>
      </c>
      <c r="U774" s="1" t="s">
        <v>4368</v>
      </c>
      <c r="V774" s="1" t="s">
        <v>4368</v>
      </c>
      <c r="W774" s="1" t="s">
        <v>4368</v>
      </c>
      <c r="X774" s="1" t="s">
        <v>4368</v>
      </c>
      <c r="Z774" s="3" t="str">
        <f xml:space="preserve"> IFERROR(AVEDEV(Table1[[#This Row],[GP 2012]:[GP 2021]]) / Table1[[#This Row],[Avg GP]], "x")</f>
        <v>x</v>
      </c>
      <c r="AA774" s="2">
        <f xml:space="preserve"> IFERROR(AVERAGE(Table1[[#This Row],[GP 2012]:[GP 2021]]), "x")</f>
        <v>0</v>
      </c>
      <c r="AB774" s="11">
        <f>Table1[Equity]/Table1[Market Capital]</f>
        <v>6.6247224278312364</v>
      </c>
      <c r="AC774" s="1">
        <v>0.2</v>
      </c>
      <c r="AD774" s="1">
        <v>0.9</v>
      </c>
      <c r="AE774" s="1">
        <v>0.3</v>
      </c>
      <c r="AF774" s="1">
        <v>10.9</v>
      </c>
      <c r="AG774" s="1">
        <v>11.4</v>
      </c>
      <c r="AH774" s="1">
        <v>12.8</v>
      </c>
      <c r="AI774" s="1">
        <v>5.8</v>
      </c>
      <c r="AJ774" s="1">
        <v>4.5</v>
      </c>
      <c r="AK774" s="1">
        <v>175.6</v>
      </c>
      <c r="AL774" s="1">
        <v>91</v>
      </c>
      <c r="AM774" s="1">
        <v>90.5</v>
      </c>
      <c r="AN774" s="1">
        <v>89.5</v>
      </c>
      <c r="AO774" s="3" t="str">
        <f xml:space="preserve"> IFERROR(Table1[[#This Row],[GP 2012]]/Table1[[#This Row],[Total Assets 2012]], "x")</f>
        <v>x</v>
      </c>
      <c r="AP774" s="3" t="str">
        <f xml:space="preserve"> IFERROR(Table1[[#This Row],[GP 2013]]/Table1[[#This Row],[Total Assets 2013]], "x")</f>
        <v>x</v>
      </c>
      <c r="AQ774" s="3" t="str">
        <f xml:space="preserve"> IFERROR(Table1[[#This Row],[GP 2014]]/Table1[[#This Row],[Total Assets 2014]], "x")</f>
        <v>x</v>
      </c>
      <c r="AR774" s="3" t="str">
        <f xml:space="preserve"> IFERROR(Table1[[#This Row],[GP 2015]]/Table1[[#This Row],[Total Assets 2015]], "x")</f>
        <v>x</v>
      </c>
      <c r="AS774" s="3">
        <f xml:space="preserve"> IFERROR(Table1[[#This Row],[GP 2016]]/Table1[[#This Row],[Total Assets 2016]], "x")</f>
        <v>0</v>
      </c>
      <c r="AT774" s="3" t="str">
        <f xml:space="preserve"> IFERROR(Table1[[#This Row],[GP 2017]]/Table1[[#This Row],[Total Assets 2017]], "x")</f>
        <v>x</v>
      </c>
      <c r="AU774" s="3" t="str">
        <f xml:space="preserve"> IFERROR(Table1[[#This Row],[GP 2018]]/Table1[[#This Row],[Total Assets 2018]], "x")</f>
        <v>x</v>
      </c>
      <c r="AV774" s="3" t="str">
        <f xml:space="preserve"> IFERROR(Table1[[#This Row],[GP 2019]]/Table1[[#This Row],[Total Assets 2019]], "x")</f>
        <v>x</v>
      </c>
      <c r="AW774" s="3" t="str">
        <f xml:space="preserve"> IFERROR(Table1[[#This Row],[GP 2020]]/Table1[[#This Row],[Total Assets 2020]], "x")</f>
        <v>x</v>
      </c>
      <c r="AX774" s="3" t="str">
        <f xml:space="preserve"> IFERROR(Table1[[#This Row],[GP 2021]]/Table1[[#This Row],[Total Assets 2021]], "x")</f>
        <v>x</v>
      </c>
      <c r="AY774" s="3" t="str">
        <f xml:space="preserve"> IFERROR(Table1[[#This Row],[GP TTM]]/Table1[[#This Row],[Total Assets TTM]], "x")</f>
        <v>x</v>
      </c>
      <c r="BA774" s="3" t="str">
        <f xml:space="preserve"> IFERROR(ABS(Table1[[#This Row],[ROA 2013]]-Table1[[#This Row],[ROA 2012]]), "x")</f>
        <v>x</v>
      </c>
      <c r="BB774" s="3" t="str">
        <f xml:space="preserve"> IFERROR(ABS(Table1[[#This Row],[ROA 2014]]-Table1[[#This Row],[ROA 2013]]), "x")</f>
        <v>x</v>
      </c>
      <c r="BC774" s="3" t="str">
        <f xml:space="preserve"> IFERROR(ABS(Table1[[#This Row],[ROA 2015]]-Table1[[#This Row],[ROA 2014]]), "x")</f>
        <v>x</v>
      </c>
      <c r="BD774" s="3" t="str">
        <f xml:space="preserve"> IFERROR(ABS(Table1[[#This Row],[ROA 2016]]-Table1[[#This Row],[ROA 2015]]), "x")</f>
        <v>x</v>
      </c>
      <c r="BE774" s="3" t="str">
        <f xml:space="preserve"> IFERROR(ABS(Table1[[#This Row],[ROA 2017]]-Table1[[#This Row],[ROA 2016]]), "x")</f>
        <v>x</v>
      </c>
      <c r="BF774" s="3" t="str">
        <f xml:space="preserve"> IFERROR(ABS(Table1[[#This Row],[ROA 2018]]-Table1[[#This Row],[ROA 2017]]), "x")</f>
        <v>x</v>
      </c>
      <c r="BG774" s="3" t="str">
        <f xml:space="preserve"> IFERROR(ABS(Table1[[#This Row],[ROA 2019]]-Table1[[#This Row],[ROA 2018]]), "x")</f>
        <v>x</v>
      </c>
      <c r="BH774" s="3" t="str">
        <f xml:space="preserve"> IFERROR(ABS(Table1[[#This Row],[ROA 2020]]-Table1[[#This Row],[ROA 2019]]), "x")</f>
        <v>x</v>
      </c>
      <c r="BI774" s="3" t="str">
        <f xml:space="preserve"> IFERROR(ABS(Table1[[#This Row],[ROA 2021]]-Table1[[#This Row],[ROA 2020]]), "x")</f>
        <v>x</v>
      </c>
      <c r="BJ774" s="3" t="str">
        <f xml:space="preserve"> IFERROR(AVERAGE(Table1[[#This Row],[ROA 2013-2012]:[ROA 2021-2020]]), "x")</f>
        <v>x</v>
      </c>
      <c r="BK774" s="3">
        <f>IFERROR(AVERAGE(Table1[[#This Row],[ROA 2012]:[ROA 2021]]), "x")</f>
        <v>0</v>
      </c>
      <c r="BN774" s="1">
        <f>SUM(Table1[[#This Row],[B/M Rank]:[ROA Rank]])</f>
        <v>0</v>
      </c>
    </row>
    <row r="775" spans="1:66" x14ac:dyDescent="0.25">
      <c r="A775" s="1" t="s">
        <v>2969</v>
      </c>
      <c r="B775" s="1" t="s">
        <v>4483</v>
      </c>
      <c r="C775" s="1" t="s">
        <v>4417</v>
      </c>
      <c r="D775" s="1" t="s">
        <v>268</v>
      </c>
      <c r="E775" s="1" t="s">
        <v>108</v>
      </c>
      <c r="F775" s="1">
        <v>13.52</v>
      </c>
      <c r="G775" s="19"/>
      <c r="H775" s="19"/>
      <c r="I775" s="19"/>
      <c r="J775" s="19"/>
      <c r="K775" s="1"/>
      <c r="L775" s="19"/>
      <c r="M775" s="1">
        <v>2012</v>
      </c>
      <c r="N775" s="1" t="s">
        <v>4368</v>
      </c>
      <c r="O775" s="1" t="s">
        <v>4368</v>
      </c>
      <c r="P775" s="1" t="s">
        <v>4368</v>
      </c>
      <c r="Q775" s="1" t="s">
        <v>4368</v>
      </c>
      <c r="R775" s="1" t="s">
        <v>4368</v>
      </c>
      <c r="S775" s="1">
        <v>-0.1</v>
      </c>
      <c r="T775" s="1">
        <v>0</v>
      </c>
      <c r="U775" s="1" t="s">
        <v>4368</v>
      </c>
      <c r="V775" s="1" t="s">
        <v>4368</v>
      </c>
      <c r="W775" s="1" t="s">
        <v>4368</v>
      </c>
      <c r="X775" s="1" t="s">
        <v>4368</v>
      </c>
      <c r="Z775" s="3">
        <f xml:space="preserve"> IFERROR(AVEDEV(Table1[[#This Row],[GP 2012]:[GP 2021]]) / Table1[[#This Row],[Avg GP]], "x")</f>
        <v>-1</v>
      </c>
      <c r="AA775" s="2">
        <f xml:space="preserve"> IFERROR(AVERAGE(Table1[[#This Row],[GP 2012]:[GP 2021]]), "x")</f>
        <v>-0.05</v>
      </c>
      <c r="AB775" s="11">
        <f>Table1[Equity]/Table1[Market Capital]</f>
        <v>0.60650887573964496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0.2</v>
      </c>
      <c r="AI775" s="1">
        <v>7.2</v>
      </c>
      <c r="AJ775" s="1">
        <v>5.9</v>
      </c>
      <c r="AK775" s="1">
        <v>5.8</v>
      </c>
      <c r="AL775" s="1">
        <v>9.4</v>
      </c>
      <c r="AM775" s="1">
        <v>10.3</v>
      </c>
      <c r="AN775" s="1">
        <v>8.1999999999999993</v>
      </c>
      <c r="AO775" s="3" t="str">
        <f xml:space="preserve"> IFERROR(Table1[[#This Row],[GP 2012]]/Table1[[#This Row],[Total Assets 2012]], "x")</f>
        <v>x</v>
      </c>
      <c r="AP775" s="3" t="str">
        <f xml:space="preserve"> IFERROR(Table1[[#This Row],[GP 2013]]/Table1[[#This Row],[Total Assets 2013]], "x")</f>
        <v>x</v>
      </c>
      <c r="AQ775" s="3" t="str">
        <f xml:space="preserve"> IFERROR(Table1[[#This Row],[GP 2014]]/Table1[[#This Row],[Total Assets 2014]], "x")</f>
        <v>x</v>
      </c>
      <c r="AR775" s="3" t="str">
        <f xml:space="preserve"> IFERROR(Table1[[#This Row],[GP 2015]]/Table1[[#This Row],[Total Assets 2015]], "x")</f>
        <v>x</v>
      </c>
      <c r="AS775" s="3" t="str">
        <f xml:space="preserve"> IFERROR(Table1[[#This Row],[GP 2016]]/Table1[[#This Row],[Total Assets 2016]], "x")</f>
        <v>x</v>
      </c>
      <c r="AT775" s="3">
        <f xml:space="preserve"> IFERROR(Table1[[#This Row],[GP 2017]]/Table1[[#This Row],[Total Assets 2017]], "x")</f>
        <v>-0.5</v>
      </c>
      <c r="AU775" s="3">
        <f xml:space="preserve"> IFERROR(Table1[[#This Row],[GP 2018]]/Table1[[#This Row],[Total Assets 2018]], "x")</f>
        <v>0</v>
      </c>
      <c r="AV775" s="3" t="str">
        <f xml:space="preserve"> IFERROR(Table1[[#This Row],[GP 2019]]/Table1[[#This Row],[Total Assets 2019]], "x")</f>
        <v>x</v>
      </c>
      <c r="AW775" s="3" t="str">
        <f xml:space="preserve"> IFERROR(Table1[[#This Row],[GP 2020]]/Table1[[#This Row],[Total Assets 2020]], "x")</f>
        <v>x</v>
      </c>
      <c r="AX775" s="3" t="str">
        <f xml:space="preserve"> IFERROR(Table1[[#This Row],[GP 2021]]/Table1[[#This Row],[Total Assets 2021]], "x")</f>
        <v>x</v>
      </c>
      <c r="AY775" s="3" t="str">
        <f xml:space="preserve"> IFERROR(Table1[[#This Row],[GP TTM]]/Table1[[#This Row],[Total Assets TTM]], "x")</f>
        <v>x</v>
      </c>
      <c r="BA775" s="3" t="str">
        <f xml:space="preserve"> IFERROR(ABS(Table1[[#This Row],[ROA 2013]]-Table1[[#This Row],[ROA 2012]]), "x")</f>
        <v>x</v>
      </c>
      <c r="BB775" s="3" t="str">
        <f xml:space="preserve"> IFERROR(ABS(Table1[[#This Row],[ROA 2014]]-Table1[[#This Row],[ROA 2013]]), "x")</f>
        <v>x</v>
      </c>
      <c r="BC775" s="3" t="str">
        <f xml:space="preserve"> IFERROR(ABS(Table1[[#This Row],[ROA 2015]]-Table1[[#This Row],[ROA 2014]]), "x")</f>
        <v>x</v>
      </c>
      <c r="BD775" s="3" t="str">
        <f xml:space="preserve"> IFERROR(ABS(Table1[[#This Row],[ROA 2016]]-Table1[[#This Row],[ROA 2015]]), "x")</f>
        <v>x</v>
      </c>
      <c r="BE775" s="3" t="str">
        <f xml:space="preserve"> IFERROR(ABS(Table1[[#This Row],[ROA 2017]]-Table1[[#This Row],[ROA 2016]]), "x")</f>
        <v>x</v>
      </c>
      <c r="BF775" s="3">
        <f xml:space="preserve"> IFERROR(ABS(Table1[[#This Row],[ROA 2018]]-Table1[[#This Row],[ROA 2017]]), "x")</f>
        <v>0.5</v>
      </c>
      <c r="BG775" s="3" t="str">
        <f xml:space="preserve"> IFERROR(ABS(Table1[[#This Row],[ROA 2019]]-Table1[[#This Row],[ROA 2018]]), "x")</f>
        <v>x</v>
      </c>
      <c r="BH775" s="3" t="str">
        <f xml:space="preserve"> IFERROR(ABS(Table1[[#This Row],[ROA 2020]]-Table1[[#This Row],[ROA 2019]]), "x")</f>
        <v>x</v>
      </c>
      <c r="BI775" s="3" t="str">
        <f xml:space="preserve"> IFERROR(ABS(Table1[[#This Row],[ROA 2021]]-Table1[[#This Row],[ROA 2020]]), "x")</f>
        <v>x</v>
      </c>
      <c r="BJ775" s="3">
        <f xml:space="preserve"> IFERROR(AVERAGE(Table1[[#This Row],[ROA 2013-2012]:[ROA 2021-2020]]), "x")</f>
        <v>0.5</v>
      </c>
      <c r="BK775" s="3">
        <f>IFERROR(AVERAGE(Table1[[#This Row],[ROA 2012]:[ROA 2021]]), "x")</f>
        <v>-0.25</v>
      </c>
      <c r="BN775" s="1">
        <f>SUM(Table1[[#This Row],[B/M Rank]:[ROA Rank]])</f>
        <v>0</v>
      </c>
    </row>
    <row r="776" spans="1:66" x14ac:dyDescent="0.25">
      <c r="A776" s="1" t="s">
        <v>3992</v>
      </c>
      <c r="B776" s="1" t="s">
        <v>1704</v>
      </c>
      <c r="C776" s="1" t="s">
        <v>12</v>
      </c>
      <c r="D776" s="1" t="s">
        <v>11</v>
      </c>
      <c r="E776" s="1" t="s">
        <v>108</v>
      </c>
      <c r="F776" s="1">
        <v>13.52</v>
      </c>
      <c r="G776" s="19"/>
      <c r="H776" s="19"/>
      <c r="I776" s="19"/>
      <c r="J776" s="19"/>
      <c r="K776" s="1"/>
      <c r="L776" s="19"/>
      <c r="M776" s="1">
        <v>2015</v>
      </c>
      <c r="Q776" s="1" t="s">
        <v>4368</v>
      </c>
      <c r="R776" s="1" t="s">
        <v>4368</v>
      </c>
      <c r="S776" s="1">
        <v>0.2</v>
      </c>
      <c r="T776" s="1">
        <v>6.4</v>
      </c>
      <c r="U776" s="1">
        <v>5.3</v>
      </c>
      <c r="V776" s="1">
        <v>2.2999999999999998</v>
      </c>
      <c r="W776" s="1">
        <v>4.8</v>
      </c>
      <c r="X776" s="1">
        <v>4.5999999999999996</v>
      </c>
      <c r="Z776" s="3">
        <f xml:space="preserve"> IFERROR(AVEDEV(Table1[[#This Row],[GP 2012]:[GP 2021]]) / Table1[[#This Row],[Avg GP]], "x")</f>
        <v>0.5368421052631579</v>
      </c>
      <c r="AA776" s="2">
        <f xml:space="preserve"> IFERROR(AVERAGE(Table1[[#This Row],[GP 2012]:[GP 2021]]), "x")</f>
        <v>3.8</v>
      </c>
      <c r="AB776" s="11">
        <f>Table1[Equity]/Table1[Market Capital]</f>
        <v>1.7381656804733729</v>
      </c>
      <c r="AF776" s="1">
        <v>0.4</v>
      </c>
      <c r="AG776" s="1">
        <v>0.4</v>
      </c>
      <c r="AH776" s="1">
        <v>18.899999999999999</v>
      </c>
      <c r="AI776" s="1">
        <v>41.3</v>
      </c>
      <c r="AJ776" s="1">
        <v>61.7</v>
      </c>
      <c r="AK776" s="1">
        <v>46.6</v>
      </c>
      <c r="AL776" s="1">
        <v>45.4</v>
      </c>
      <c r="AM776" s="1">
        <v>44.6</v>
      </c>
      <c r="AN776" s="1">
        <v>23.5</v>
      </c>
      <c r="AO776" s="3" t="str">
        <f xml:space="preserve"> IFERROR(Table1[[#This Row],[GP 2012]]/Table1[[#This Row],[Total Assets 2012]], "x")</f>
        <v>x</v>
      </c>
      <c r="AP776" s="3" t="str">
        <f xml:space="preserve"> IFERROR(Table1[[#This Row],[GP 2013]]/Table1[[#This Row],[Total Assets 2013]], "x")</f>
        <v>x</v>
      </c>
      <c r="AQ776" s="3" t="str">
        <f xml:space="preserve"> IFERROR(Table1[[#This Row],[GP 2014]]/Table1[[#This Row],[Total Assets 2014]], "x")</f>
        <v>x</v>
      </c>
      <c r="AR776" s="3" t="str">
        <f xml:space="preserve"> IFERROR(Table1[[#This Row],[GP 2015]]/Table1[[#This Row],[Total Assets 2015]], "x")</f>
        <v>x</v>
      </c>
      <c r="AS776" s="3" t="str">
        <f xml:space="preserve"> IFERROR(Table1[[#This Row],[GP 2016]]/Table1[[#This Row],[Total Assets 2016]], "x")</f>
        <v>x</v>
      </c>
      <c r="AT776" s="3">
        <f xml:space="preserve"> IFERROR(Table1[[#This Row],[GP 2017]]/Table1[[#This Row],[Total Assets 2017]], "x")</f>
        <v>1.0582010582010583E-2</v>
      </c>
      <c r="AU776" s="3">
        <f xml:space="preserve"> IFERROR(Table1[[#This Row],[GP 2018]]/Table1[[#This Row],[Total Assets 2018]], "x")</f>
        <v>0.15496368038740921</v>
      </c>
      <c r="AV776" s="3">
        <f xml:space="preserve"> IFERROR(Table1[[#This Row],[GP 2019]]/Table1[[#This Row],[Total Assets 2019]], "x")</f>
        <v>8.5899513776337102E-2</v>
      </c>
      <c r="AW776" s="3">
        <f xml:space="preserve"> IFERROR(Table1[[#This Row],[GP 2020]]/Table1[[#This Row],[Total Assets 2020]], "x")</f>
        <v>4.9356223175965663E-2</v>
      </c>
      <c r="AX776" s="3">
        <f xml:space="preserve"> IFERROR(Table1[[#This Row],[GP 2021]]/Table1[[#This Row],[Total Assets 2021]], "x")</f>
        <v>0.10572687224669604</v>
      </c>
      <c r="AY776" s="3">
        <f xml:space="preserve"> IFERROR(Table1[[#This Row],[GP TTM]]/Table1[[#This Row],[Total Assets TTM]], "x")</f>
        <v>0.10313901345291479</v>
      </c>
      <c r="BA776" s="3" t="str">
        <f xml:space="preserve"> IFERROR(ABS(Table1[[#This Row],[ROA 2013]]-Table1[[#This Row],[ROA 2012]]), "x")</f>
        <v>x</v>
      </c>
      <c r="BB776" s="3" t="str">
        <f xml:space="preserve"> IFERROR(ABS(Table1[[#This Row],[ROA 2014]]-Table1[[#This Row],[ROA 2013]]), "x")</f>
        <v>x</v>
      </c>
      <c r="BC776" s="3" t="str">
        <f xml:space="preserve"> IFERROR(ABS(Table1[[#This Row],[ROA 2015]]-Table1[[#This Row],[ROA 2014]]), "x")</f>
        <v>x</v>
      </c>
      <c r="BD776" s="3" t="str">
        <f xml:space="preserve"> IFERROR(ABS(Table1[[#This Row],[ROA 2016]]-Table1[[#This Row],[ROA 2015]]), "x")</f>
        <v>x</v>
      </c>
      <c r="BE776" s="3" t="str">
        <f xml:space="preserve"> IFERROR(ABS(Table1[[#This Row],[ROA 2017]]-Table1[[#This Row],[ROA 2016]]), "x")</f>
        <v>x</v>
      </c>
      <c r="BF776" s="3">
        <f xml:space="preserve"> IFERROR(ABS(Table1[[#This Row],[ROA 2018]]-Table1[[#This Row],[ROA 2017]]), "x")</f>
        <v>0.14438166980539863</v>
      </c>
      <c r="BG776" s="3">
        <f xml:space="preserve"> IFERROR(ABS(Table1[[#This Row],[ROA 2019]]-Table1[[#This Row],[ROA 2018]]), "x")</f>
        <v>6.9064166611072106E-2</v>
      </c>
      <c r="BH776" s="3">
        <f xml:space="preserve"> IFERROR(ABS(Table1[[#This Row],[ROA 2020]]-Table1[[#This Row],[ROA 2019]]), "x")</f>
        <v>3.6543290600371439E-2</v>
      </c>
      <c r="BI776" s="3">
        <f xml:space="preserve"> IFERROR(ABS(Table1[[#This Row],[ROA 2021]]-Table1[[#This Row],[ROA 2020]]), "x")</f>
        <v>5.6370649070730375E-2</v>
      </c>
      <c r="BJ776" s="3">
        <f xml:space="preserve"> IFERROR(AVERAGE(Table1[[#This Row],[ROA 2013-2012]:[ROA 2021-2020]]), "x")</f>
        <v>7.6589944021893133E-2</v>
      </c>
      <c r="BK776" s="3">
        <f>IFERROR(AVERAGE(Table1[[#This Row],[ROA 2012]:[ROA 2021]]), "x")</f>
        <v>8.130566003368371E-2</v>
      </c>
      <c r="BN776" s="1">
        <f>SUM(Table1[[#This Row],[B/M Rank]:[ROA Rank]])</f>
        <v>0</v>
      </c>
    </row>
    <row r="777" spans="1:66" x14ac:dyDescent="0.25">
      <c r="A777" s="1" t="s">
        <v>4094</v>
      </c>
      <c r="B777" s="1" t="s">
        <v>1801</v>
      </c>
      <c r="C777" s="1" t="s">
        <v>12</v>
      </c>
      <c r="D777" s="1" t="s">
        <v>11</v>
      </c>
      <c r="E777" s="1" t="s">
        <v>108</v>
      </c>
      <c r="F777" s="1">
        <v>13.53</v>
      </c>
      <c r="G777" s="19"/>
      <c r="H777" s="19"/>
      <c r="I777" s="19"/>
      <c r="J777" s="19"/>
      <c r="K777" s="1"/>
      <c r="L777" s="19"/>
      <c r="M777" s="1">
        <v>2014</v>
      </c>
      <c r="P777" s="1">
        <v>-6.4</v>
      </c>
      <c r="Q777" s="1">
        <v>-1.3</v>
      </c>
      <c r="R777" s="1">
        <v>-0.1</v>
      </c>
      <c r="S777" s="1">
        <v>7.7</v>
      </c>
      <c r="T777" s="1">
        <v>11.1</v>
      </c>
      <c r="U777" s="1">
        <v>16.5</v>
      </c>
      <c r="V777" s="1">
        <v>11.3</v>
      </c>
      <c r="W777" s="1">
        <v>10</v>
      </c>
      <c r="X777" s="1">
        <v>10.6</v>
      </c>
      <c r="Z777" s="3">
        <f xml:space="preserve"> IFERROR(AVEDEV(Table1[[#This Row],[GP 2012]:[GP 2021]]) / Table1[[#This Row],[Avg GP]], "x")</f>
        <v>1.069672131147541</v>
      </c>
      <c r="AA777" s="2">
        <f xml:space="preserve"> IFERROR(AVERAGE(Table1[[#This Row],[GP 2012]:[GP 2021]]), "x")</f>
        <v>6.1</v>
      </c>
      <c r="AB777" s="11">
        <f>Table1[Equity]/Table1[Market Capital]</f>
        <v>1.4781966001478197</v>
      </c>
      <c r="AE777" s="1">
        <v>1.6</v>
      </c>
      <c r="AF777" s="1">
        <v>1.2</v>
      </c>
      <c r="AG777" s="1">
        <v>40.200000000000003</v>
      </c>
      <c r="AH777" s="1">
        <v>22.6</v>
      </c>
      <c r="AI777" s="1">
        <v>27.6</v>
      </c>
      <c r="AJ777" s="1">
        <v>26.8</v>
      </c>
      <c r="AK777" s="1">
        <v>26.8</v>
      </c>
      <c r="AL777" s="1">
        <v>28.9</v>
      </c>
      <c r="AM777" s="1">
        <v>29.4</v>
      </c>
      <c r="AN777" s="1">
        <v>20</v>
      </c>
      <c r="AO777" s="3" t="str">
        <f xml:space="preserve"> IFERROR(Table1[[#This Row],[GP 2012]]/Table1[[#This Row],[Total Assets 2012]], "x")</f>
        <v>x</v>
      </c>
      <c r="AP777" s="3" t="str">
        <f xml:space="preserve"> IFERROR(Table1[[#This Row],[GP 2013]]/Table1[[#This Row],[Total Assets 2013]], "x")</f>
        <v>x</v>
      </c>
      <c r="AQ777" s="3">
        <f xml:space="preserve"> IFERROR(Table1[[#This Row],[GP 2014]]/Table1[[#This Row],[Total Assets 2014]], "x")</f>
        <v>-4</v>
      </c>
      <c r="AR777" s="3">
        <f xml:space="preserve"> IFERROR(Table1[[#This Row],[GP 2015]]/Table1[[#This Row],[Total Assets 2015]], "x")</f>
        <v>-1.0833333333333335</v>
      </c>
      <c r="AS777" s="3">
        <f xml:space="preserve"> IFERROR(Table1[[#This Row],[GP 2016]]/Table1[[#This Row],[Total Assets 2016]], "x")</f>
        <v>-2.4875621890547263E-3</v>
      </c>
      <c r="AT777" s="3">
        <f xml:space="preserve"> IFERROR(Table1[[#This Row],[GP 2017]]/Table1[[#This Row],[Total Assets 2017]], "x")</f>
        <v>0.34070796460176989</v>
      </c>
      <c r="AU777" s="3">
        <f xml:space="preserve"> IFERROR(Table1[[#This Row],[GP 2018]]/Table1[[#This Row],[Total Assets 2018]], "x")</f>
        <v>0.40217391304347822</v>
      </c>
      <c r="AV777" s="3">
        <f xml:space="preserve"> IFERROR(Table1[[#This Row],[GP 2019]]/Table1[[#This Row],[Total Assets 2019]], "x")</f>
        <v>0.61567164179104472</v>
      </c>
      <c r="AW777" s="3">
        <f xml:space="preserve"> IFERROR(Table1[[#This Row],[GP 2020]]/Table1[[#This Row],[Total Assets 2020]], "x")</f>
        <v>0.42164179104477612</v>
      </c>
      <c r="AX777" s="3">
        <f xml:space="preserve"> IFERROR(Table1[[#This Row],[GP 2021]]/Table1[[#This Row],[Total Assets 2021]], "x")</f>
        <v>0.34602076124567477</v>
      </c>
      <c r="AY777" s="3">
        <f xml:space="preserve"> IFERROR(Table1[[#This Row],[GP TTM]]/Table1[[#This Row],[Total Assets TTM]], "x")</f>
        <v>0.36054421768707484</v>
      </c>
      <c r="BA777" s="3" t="str">
        <f xml:space="preserve"> IFERROR(ABS(Table1[[#This Row],[ROA 2013]]-Table1[[#This Row],[ROA 2012]]), "x")</f>
        <v>x</v>
      </c>
      <c r="BB777" s="3" t="str">
        <f xml:space="preserve"> IFERROR(ABS(Table1[[#This Row],[ROA 2014]]-Table1[[#This Row],[ROA 2013]]), "x")</f>
        <v>x</v>
      </c>
      <c r="BC777" s="3">
        <f xml:space="preserve"> IFERROR(ABS(Table1[[#This Row],[ROA 2015]]-Table1[[#This Row],[ROA 2014]]), "x")</f>
        <v>2.9166666666666665</v>
      </c>
      <c r="BD777" s="3">
        <f xml:space="preserve"> IFERROR(ABS(Table1[[#This Row],[ROA 2016]]-Table1[[#This Row],[ROA 2015]]), "x")</f>
        <v>1.0808457711442787</v>
      </c>
      <c r="BE777" s="3">
        <f xml:space="preserve"> IFERROR(ABS(Table1[[#This Row],[ROA 2017]]-Table1[[#This Row],[ROA 2016]]), "x")</f>
        <v>0.3431955267908246</v>
      </c>
      <c r="BF777" s="3">
        <f xml:space="preserve"> IFERROR(ABS(Table1[[#This Row],[ROA 2018]]-Table1[[#This Row],[ROA 2017]]), "x")</f>
        <v>6.1465948441708329E-2</v>
      </c>
      <c r="BG777" s="3">
        <f xml:space="preserve"> IFERROR(ABS(Table1[[#This Row],[ROA 2019]]-Table1[[#This Row],[ROA 2018]]), "x")</f>
        <v>0.21349772874756651</v>
      </c>
      <c r="BH777" s="3">
        <f xml:space="preserve"> IFERROR(ABS(Table1[[#This Row],[ROA 2020]]-Table1[[#This Row],[ROA 2019]]), "x")</f>
        <v>0.19402985074626861</v>
      </c>
      <c r="BI777" s="3">
        <f xml:space="preserve"> IFERROR(ABS(Table1[[#This Row],[ROA 2021]]-Table1[[#This Row],[ROA 2020]]), "x")</f>
        <v>7.5621029799101347E-2</v>
      </c>
      <c r="BJ777" s="3">
        <f xml:space="preserve"> IFERROR(AVERAGE(Table1[[#This Row],[ROA 2013-2012]:[ROA 2021-2020]]), "x")</f>
        <v>0.69790321747663064</v>
      </c>
      <c r="BK777" s="3">
        <f>IFERROR(AVERAGE(Table1[[#This Row],[ROA 2012]:[ROA 2021]]), "x")</f>
        <v>-0.36995060297445559</v>
      </c>
      <c r="BN777" s="1">
        <f>SUM(Table1[[#This Row],[B/M Rank]:[ROA Rank]])</f>
        <v>0</v>
      </c>
    </row>
    <row r="778" spans="1:66" x14ac:dyDescent="0.25">
      <c r="A778" s="1" t="s">
        <v>2570</v>
      </c>
      <c r="B778" s="1" t="s">
        <v>618</v>
      </c>
      <c r="C778" s="1" t="s">
        <v>616</v>
      </c>
      <c r="D778" s="1" t="s">
        <v>11</v>
      </c>
      <c r="E778" s="1" t="s">
        <v>108</v>
      </c>
      <c r="F778" s="1">
        <v>13.57</v>
      </c>
      <c r="G778" s="19"/>
      <c r="H778" s="19"/>
      <c r="I778" s="19"/>
      <c r="J778" s="19"/>
      <c r="K778" s="1"/>
      <c r="L778" s="19"/>
      <c r="M778" s="1">
        <v>2017</v>
      </c>
      <c r="S778" s="1" t="s">
        <v>4368</v>
      </c>
      <c r="T778" s="1" t="s">
        <v>4368</v>
      </c>
      <c r="U778" s="1" t="s">
        <v>4368</v>
      </c>
      <c r="V778" s="1">
        <v>-0.3</v>
      </c>
      <c r="W778" s="1">
        <v>-0.7</v>
      </c>
      <c r="X778" s="1">
        <v>-0.7</v>
      </c>
      <c r="Z778" s="3">
        <f xml:space="preserve"> IFERROR(AVEDEV(Table1[[#This Row],[GP 2012]:[GP 2021]]) / Table1[[#This Row],[Avg GP]], "x")</f>
        <v>-0.39999999999999997</v>
      </c>
      <c r="AA778" s="2">
        <f xml:space="preserve"> IFERROR(AVERAGE(Table1[[#This Row],[GP 2012]:[GP 2021]]), "x")</f>
        <v>-0.5</v>
      </c>
      <c r="AB778" s="11">
        <f>Table1[Equity]/Table1[Market Capital]</f>
        <v>-5.8953574060427415E-2</v>
      </c>
      <c r="AH778" s="1">
        <v>0</v>
      </c>
      <c r="AI778" s="1">
        <v>0.1</v>
      </c>
      <c r="AJ778" s="1">
        <v>0.5</v>
      </c>
      <c r="AK778" s="1">
        <v>0.3</v>
      </c>
      <c r="AL778" s="1">
        <v>0.9</v>
      </c>
      <c r="AM778" s="1">
        <v>0.3</v>
      </c>
      <c r="AN778" s="1">
        <v>-0.8</v>
      </c>
      <c r="AO778" s="3" t="str">
        <f xml:space="preserve"> IFERROR(Table1[[#This Row],[GP 2012]]/Table1[[#This Row],[Total Assets 2012]], "x")</f>
        <v>x</v>
      </c>
      <c r="AP778" s="3" t="str">
        <f xml:space="preserve"> IFERROR(Table1[[#This Row],[GP 2013]]/Table1[[#This Row],[Total Assets 2013]], "x")</f>
        <v>x</v>
      </c>
      <c r="AQ778" s="3" t="str">
        <f xml:space="preserve"> IFERROR(Table1[[#This Row],[GP 2014]]/Table1[[#This Row],[Total Assets 2014]], "x")</f>
        <v>x</v>
      </c>
      <c r="AR778" s="3" t="str">
        <f xml:space="preserve"> IFERROR(Table1[[#This Row],[GP 2015]]/Table1[[#This Row],[Total Assets 2015]], "x")</f>
        <v>x</v>
      </c>
      <c r="AS778" s="3" t="str">
        <f xml:space="preserve"> IFERROR(Table1[[#This Row],[GP 2016]]/Table1[[#This Row],[Total Assets 2016]], "x")</f>
        <v>x</v>
      </c>
      <c r="AT778" s="3" t="str">
        <f xml:space="preserve"> IFERROR(Table1[[#This Row],[GP 2017]]/Table1[[#This Row],[Total Assets 2017]], "x")</f>
        <v>x</v>
      </c>
      <c r="AU778" s="3" t="str">
        <f xml:space="preserve"> IFERROR(Table1[[#This Row],[GP 2018]]/Table1[[#This Row],[Total Assets 2018]], "x")</f>
        <v>x</v>
      </c>
      <c r="AV778" s="3" t="str">
        <f xml:space="preserve"> IFERROR(Table1[[#This Row],[GP 2019]]/Table1[[#This Row],[Total Assets 2019]], "x")</f>
        <v>x</v>
      </c>
      <c r="AW778" s="3">
        <f xml:space="preserve"> IFERROR(Table1[[#This Row],[GP 2020]]/Table1[[#This Row],[Total Assets 2020]], "x")</f>
        <v>-1</v>
      </c>
      <c r="AX778" s="3">
        <f xml:space="preserve"> IFERROR(Table1[[#This Row],[GP 2021]]/Table1[[#This Row],[Total Assets 2021]], "x")</f>
        <v>-0.77777777777777768</v>
      </c>
      <c r="AY778" s="3">
        <f xml:space="preserve"> IFERROR(Table1[[#This Row],[GP TTM]]/Table1[[#This Row],[Total Assets TTM]], "x")</f>
        <v>-2.3333333333333335</v>
      </c>
      <c r="BA778" s="3" t="str">
        <f xml:space="preserve"> IFERROR(ABS(Table1[[#This Row],[ROA 2013]]-Table1[[#This Row],[ROA 2012]]), "x")</f>
        <v>x</v>
      </c>
      <c r="BB778" s="3" t="str">
        <f xml:space="preserve"> IFERROR(ABS(Table1[[#This Row],[ROA 2014]]-Table1[[#This Row],[ROA 2013]]), "x")</f>
        <v>x</v>
      </c>
      <c r="BC778" s="3" t="str">
        <f xml:space="preserve"> IFERROR(ABS(Table1[[#This Row],[ROA 2015]]-Table1[[#This Row],[ROA 2014]]), "x")</f>
        <v>x</v>
      </c>
      <c r="BD778" s="3" t="str">
        <f xml:space="preserve"> IFERROR(ABS(Table1[[#This Row],[ROA 2016]]-Table1[[#This Row],[ROA 2015]]), "x")</f>
        <v>x</v>
      </c>
      <c r="BE778" s="3" t="str">
        <f xml:space="preserve"> IFERROR(ABS(Table1[[#This Row],[ROA 2017]]-Table1[[#This Row],[ROA 2016]]), "x")</f>
        <v>x</v>
      </c>
      <c r="BF778" s="3" t="str">
        <f xml:space="preserve"> IFERROR(ABS(Table1[[#This Row],[ROA 2018]]-Table1[[#This Row],[ROA 2017]]), "x")</f>
        <v>x</v>
      </c>
      <c r="BG778" s="3" t="str">
        <f xml:space="preserve"> IFERROR(ABS(Table1[[#This Row],[ROA 2019]]-Table1[[#This Row],[ROA 2018]]), "x")</f>
        <v>x</v>
      </c>
      <c r="BH778" s="3" t="str">
        <f xml:space="preserve"> IFERROR(ABS(Table1[[#This Row],[ROA 2020]]-Table1[[#This Row],[ROA 2019]]), "x")</f>
        <v>x</v>
      </c>
      <c r="BI778" s="3">
        <f xml:space="preserve"> IFERROR(ABS(Table1[[#This Row],[ROA 2021]]-Table1[[#This Row],[ROA 2020]]), "x")</f>
        <v>0.22222222222222232</v>
      </c>
      <c r="BJ778" s="3">
        <f xml:space="preserve"> IFERROR(AVERAGE(Table1[[#This Row],[ROA 2013-2012]:[ROA 2021-2020]]), "x")</f>
        <v>0.22222222222222232</v>
      </c>
      <c r="BK778" s="3">
        <f>IFERROR(AVERAGE(Table1[[#This Row],[ROA 2012]:[ROA 2021]]), "x")</f>
        <v>-0.88888888888888884</v>
      </c>
      <c r="BN778" s="1">
        <f>SUM(Table1[[#This Row],[B/M Rank]:[ROA Rank]])</f>
        <v>0</v>
      </c>
    </row>
    <row r="779" spans="1:66" x14ac:dyDescent="0.25">
      <c r="A779" s="1" t="s">
        <v>4107</v>
      </c>
      <c r="B779" s="1" t="s">
        <v>1814</v>
      </c>
      <c r="C779" s="1" t="s">
        <v>12</v>
      </c>
      <c r="D779" s="1" t="s">
        <v>11</v>
      </c>
      <c r="E779" s="1" t="s">
        <v>108</v>
      </c>
      <c r="F779" s="1">
        <v>13.58</v>
      </c>
      <c r="G779" s="19"/>
      <c r="H779" s="19"/>
      <c r="I779" s="19"/>
      <c r="J779" s="19"/>
      <c r="K779" s="1"/>
      <c r="L779" s="19"/>
      <c r="M779" s="1">
        <v>2018</v>
      </c>
      <c r="T779" s="1">
        <v>13.7</v>
      </c>
      <c r="U779" s="1">
        <v>21.8</v>
      </c>
      <c r="V779" s="1">
        <v>11.4</v>
      </c>
      <c r="W779" s="1">
        <v>12.3</v>
      </c>
      <c r="X779" s="1">
        <v>20.2</v>
      </c>
      <c r="Z779" s="3">
        <f xml:space="preserve"> IFERROR(AVEDEV(Table1[[#This Row],[GP 2012]:[GP 2021]]) / Table1[[#This Row],[Avg GP]], "x")</f>
        <v>0.23648648648648651</v>
      </c>
      <c r="AA779" s="2">
        <f xml:space="preserve"> IFERROR(AVERAGE(Table1[[#This Row],[GP 2012]:[GP 2021]]), "x")</f>
        <v>14.8</v>
      </c>
      <c r="AB779" s="11">
        <f>Table1[Equity]/Table1[Market Capital]</f>
        <v>0.34609720176730485</v>
      </c>
      <c r="AI779" s="1">
        <v>4.4000000000000004</v>
      </c>
      <c r="AJ779" s="1">
        <v>4.8</v>
      </c>
      <c r="AK779" s="1">
        <v>15.4</v>
      </c>
      <c r="AL779" s="1">
        <v>27.6</v>
      </c>
      <c r="AM779" s="1">
        <v>36.4</v>
      </c>
      <c r="AN779" s="1">
        <v>4.7</v>
      </c>
      <c r="AO779" s="3" t="str">
        <f xml:space="preserve"> IFERROR(Table1[[#This Row],[GP 2012]]/Table1[[#This Row],[Total Assets 2012]], "x")</f>
        <v>x</v>
      </c>
      <c r="AP779" s="3" t="str">
        <f xml:space="preserve"> IFERROR(Table1[[#This Row],[GP 2013]]/Table1[[#This Row],[Total Assets 2013]], "x")</f>
        <v>x</v>
      </c>
      <c r="AQ779" s="3" t="str">
        <f xml:space="preserve"> IFERROR(Table1[[#This Row],[GP 2014]]/Table1[[#This Row],[Total Assets 2014]], "x")</f>
        <v>x</v>
      </c>
      <c r="AR779" s="3" t="str">
        <f xml:space="preserve"> IFERROR(Table1[[#This Row],[GP 2015]]/Table1[[#This Row],[Total Assets 2015]], "x")</f>
        <v>x</v>
      </c>
      <c r="AS779" s="3" t="str">
        <f xml:space="preserve"> IFERROR(Table1[[#This Row],[GP 2016]]/Table1[[#This Row],[Total Assets 2016]], "x")</f>
        <v>x</v>
      </c>
      <c r="AT779" s="3" t="str">
        <f xml:space="preserve"> IFERROR(Table1[[#This Row],[GP 2017]]/Table1[[#This Row],[Total Assets 2017]], "x")</f>
        <v>x</v>
      </c>
      <c r="AU779" s="3">
        <f xml:space="preserve"> IFERROR(Table1[[#This Row],[GP 2018]]/Table1[[#This Row],[Total Assets 2018]], "x")</f>
        <v>3.1136363636363633</v>
      </c>
      <c r="AV779" s="3">
        <f xml:space="preserve"> IFERROR(Table1[[#This Row],[GP 2019]]/Table1[[#This Row],[Total Assets 2019]], "x")</f>
        <v>4.541666666666667</v>
      </c>
      <c r="AW779" s="3">
        <f xml:space="preserve"> IFERROR(Table1[[#This Row],[GP 2020]]/Table1[[#This Row],[Total Assets 2020]], "x")</f>
        <v>0.74025974025974028</v>
      </c>
      <c r="AX779" s="3">
        <f xml:space="preserve"> IFERROR(Table1[[#This Row],[GP 2021]]/Table1[[#This Row],[Total Assets 2021]], "x")</f>
        <v>0.44565217391304346</v>
      </c>
      <c r="AY779" s="3">
        <f xml:space="preserve"> IFERROR(Table1[[#This Row],[GP TTM]]/Table1[[#This Row],[Total Assets TTM]], "x")</f>
        <v>0.55494505494505497</v>
      </c>
      <c r="BA779" s="3" t="str">
        <f xml:space="preserve"> IFERROR(ABS(Table1[[#This Row],[ROA 2013]]-Table1[[#This Row],[ROA 2012]]), "x")</f>
        <v>x</v>
      </c>
      <c r="BB779" s="3" t="str">
        <f xml:space="preserve"> IFERROR(ABS(Table1[[#This Row],[ROA 2014]]-Table1[[#This Row],[ROA 2013]]), "x")</f>
        <v>x</v>
      </c>
      <c r="BC779" s="3" t="str">
        <f xml:space="preserve"> IFERROR(ABS(Table1[[#This Row],[ROA 2015]]-Table1[[#This Row],[ROA 2014]]), "x")</f>
        <v>x</v>
      </c>
      <c r="BD779" s="3" t="str">
        <f xml:space="preserve"> IFERROR(ABS(Table1[[#This Row],[ROA 2016]]-Table1[[#This Row],[ROA 2015]]), "x")</f>
        <v>x</v>
      </c>
      <c r="BE779" s="3" t="str">
        <f xml:space="preserve"> IFERROR(ABS(Table1[[#This Row],[ROA 2017]]-Table1[[#This Row],[ROA 2016]]), "x")</f>
        <v>x</v>
      </c>
      <c r="BF779" s="3" t="str">
        <f xml:space="preserve"> IFERROR(ABS(Table1[[#This Row],[ROA 2018]]-Table1[[#This Row],[ROA 2017]]), "x")</f>
        <v>x</v>
      </c>
      <c r="BG779" s="3">
        <f xml:space="preserve"> IFERROR(ABS(Table1[[#This Row],[ROA 2019]]-Table1[[#This Row],[ROA 2018]]), "x")</f>
        <v>1.4280303030303036</v>
      </c>
      <c r="BH779" s="3">
        <f xml:space="preserve"> IFERROR(ABS(Table1[[#This Row],[ROA 2020]]-Table1[[#This Row],[ROA 2019]]), "x")</f>
        <v>3.8014069264069268</v>
      </c>
      <c r="BI779" s="3">
        <f xml:space="preserve"> IFERROR(ABS(Table1[[#This Row],[ROA 2021]]-Table1[[#This Row],[ROA 2020]]), "x")</f>
        <v>0.29460756634669683</v>
      </c>
      <c r="BJ779" s="3">
        <f xml:space="preserve"> IFERROR(AVERAGE(Table1[[#This Row],[ROA 2013-2012]:[ROA 2021-2020]]), "x")</f>
        <v>1.8413482652613091</v>
      </c>
      <c r="BK779" s="3">
        <f>IFERROR(AVERAGE(Table1[[#This Row],[ROA 2012]:[ROA 2021]]), "x")</f>
        <v>2.2103037361189535</v>
      </c>
      <c r="BN779" s="1">
        <f>SUM(Table1[[#This Row],[B/M Rank]:[ROA Rank]])</f>
        <v>0</v>
      </c>
    </row>
    <row r="780" spans="1:66" x14ac:dyDescent="0.25">
      <c r="A780" s="1" t="s">
        <v>3517</v>
      </c>
      <c r="B780" s="1" t="s">
        <v>1308</v>
      </c>
      <c r="C780" s="1" t="s">
        <v>4417</v>
      </c>
      <c r="D780" s="1" t="s">
        <v>268</v>
      </c>
      <c r="E780" s="1" t="s">
        <v>108</v>
      </c>
      <c r="F780" s="1">
        <v>13.59</v>
      </c>
      <c r="G780" s="19"/>
      <c r="H780" s="19"/>
      <c r="I780" s="19"/>
      <c r="J780" s="19"/>
      <c r="K780" s="1"/>
      <c r="L780" s="19"/>
      <c r="M780" s="1">
        <v>2012</v>
      </c>
      <c r="N780" s="1" t="s">
        <v>4368</v>
      </c>
      <c r="O780" s="1" t="s">
        <v>4368</v>
      </c>
      <c r="P780" s="1" t="s">
        <v>4368</v>
      </c>
      <c r="Q780" s="1" t="s">
        <v>4368</v>
      </c>
      <c r="R780" s="1" t="s">
        <v>4368</v>
      </c>
      <c r="S780" s="1" t="s">
        <v>4368</v>
      </c>
      <c r="T780" s="1" t="s">
        <v>4368</v>
      </c>
      <c r="U780" s="1" t="s">
        <v>4368</v>
      </c>
      <c r="V780" s="1" t="s">
        <v>4368</v>
      </c>
      <c r="W780" s="1" t="s">
        <v>4368</v>
      </c>
      <c r="X780" s="1" t="s">
        <v>4368</v>
      </c>
      <c r="Z780" s="3" t="str">
        <f xml:space="preserve"> IFERROR(AVEDEV(Table1[[#This Row],[GP 2012]:[GP 2021]]) / Table1[[#This Row],[Avg GP]], "x")</f>
        <v>x</v>
      </c>
      <c r="AA780" s="2" t="str">
        <f xml:space="preserve"> IFERROR(AVERAGE(Table1[[#This Row],[GP 2012]:[GP 2021]]), "x")</f>
        <v>x</v>
      </c>
      <c r="AB780" s="11">
        <f>Table1[Equity]/Table1[Market Capital]</f>
        <v>0.64753495217071377</v>
      </c>
      <c r="AC780" s="1">
        <v>1.4</v>
      </c>
      <c r="AD780" s="1">
        <v>1</v>
      </c>
      <c r="AE780" s="1">
        <v>0.1</v>
      </c>
      <c r="AF780" s="1">
        <v>0</v>
      </c>
      <c r="AG780" s="1">
        <v>0.1</v>
      </c>
      <c r="AH780" s="1">
        <v>1.4</v>
      </c>
      <c r="AI780" s="1">
        <v>2.6</v>
      </c>
      <c r="AJ780" s="1">
        <v>2.1</v>
      </c>
      <c r="AK780" s="1">
        <v>2.8</v>
      </c>
      <c r="AL780" s="1">
        <v>4.5</v>
      </c>
      <c r="AM780" s="1">
        <v>9</v>
      </c>
      <c r="AN780" s="1">
        <v>8.8000000000000007</v>
      </c>
      <c r="AO780" s="3" t="str">
        <f xml:space="preserve"> IFERROR(Table1[[#This Row],[GP 2012]]/Table1[[#This Row],[Total Assets 2012]], "x")</f>
        <v>x</v>
      </c>
      <c r="AP780" s="3" t="str">
        <f xml:space="preserve"> IFERROR(Table1[[#This Row],[GP 2013]]/Table1[[#This Row],[Total Assets 2013]], "x")</f>
        <v>x</v>
      </c>
      <c r="AQ780" s="3" t="str">
        <f xml:space="preserve"> IFERROR(Table1[[#This Row],[GP 2014]]/Table1[[#This Row],[Total Assets 2014]], "x")</f>
        <v>x</v>
      </c>
      <c r="AR780" s="3" t="str">
        <f xml:space="preserve"> IFERROR(Table1[[#This Row],[GP 2015]]/Table1[[#This Row],[Total Assets 2015]], "x")</f>
        <v>x</v>
      </c>
      <c r="AS780" s="3" t="str">
        <f xml:space="preserve"> IFERROR(Table1[[#This Row],[GP 2016]]/Table1[[#This Row],[Total Assets 2016]], "x")</f>
        <v>x</v>
      </c>
      <c r="AT780" s="3" t="str">
        <f xml:space="preserve"> IFERROR(Table1[[#This Row],[GP 2017]]/Table1[[#This Row],[Total Assets 2017]], "x")</f>
        <v>x</v>
      </c>
      <c r="AU780" s="3" t="str">
        <f xml:space="preserve"> IFERROR(Table1[[#This Row],[GP 2018]]/Table1[[#This Row],[Total Assets 2018]], "x")</f>
        <v>x</v>
      </c>
      <c r="AV780" s="3" t="str">
        <f xml:space="preserve"> IFERROR(Table1[[#This Row],[GP 2019]]/Table1[[#This Row],[Total Assets 2019]], "x")</f>
        <v>x</v>
      </c>
      <c r="AW780" s="3" t="str">
        <f xml:space="preserve"> IFERROR(Table1[[#This Row],[GP 2020]]/Table1[[#This Row],[Total Assets 2020]], "x")</f>
        <v>x</v>
      </c>
      <c r="AX780" s="3" t="str">
        <f xml:space="preserve"> IFERROR(Table1[[#This Row],[GP 2021]]/Table1[[#This Row],[Total Assets 2021]], "x")</f>
        <v>x</v>
      </c>
      <c r="AY780" s="3" t="str">
        <f xml:space="preserve"> IFERROR(Table1[[#This Row],[GP TTM]]/Table1[[#This Row],[Total Assets TTM]], "x")</f>
        <v>x</v>
      </c>
      <c r="BA780" s="3" t="str">
        <f xml:space="preserve"> IFERROR(ABS(Table1[[#This Row],[ROA 2013]]-Table1[[#This Row],[ROA 2012]]), "x")</f>
        <v>x</v>
      </c>
      <c r="BB780" s="3" t="str">
        <f xml:space="preserve"> IFERROR(ABS(Table1[[#This Row],[ROA 2014]]-Table1[[#This Row],[ROA 2013]]), "x")</f>
        <v>x</v>
      </c>
      <c r="BC780" s="3" t="str">
        <f xml:space="preserve"> IFERROR(ABS(Table1[[#This Row],[ROA 2015]]-Table1[[#This Row],[ROA 2014]]), "x")</f>
        <v>x</v>
      </c>
      <c r="BD780" s="3" t="str">
        <f xml:space="preserve"> IFERROR(ABS(Table1[[#This Row],[ROA 2016]]-Table1[[#This Row],[ROA 2015]]), "x")</f>
        <v>x</v>
      </c>
      <c r="BE780" s="3" t="str">
        <f xml:space="preserve"> IFERROR(ABS(Table1[[#This Row],[ROA 2017]]-Table1[[#This Row],[ROA 2016]]), "x")</f>
        <v>x</v>
      </c>
      <c r="BF780" s="3" t="str">
        <f xml:space="preserve"> IFERROR(ABS(Table1[[#This Row],[ROA 2018]]-Table1[[#This Row],[ROA 2017]]), "x")</f>
        <v>x</v>
      </c>
      <c r="BG780" s="3" t="str">
        <f xml:space="preserve"> IFERROR(ABS(Table1[[#This Row],[ROA 2019]]-Table1[[#This Row],[ROA 2018]]), "x")</f>
        <v>x</v>
      </c>
      <c r="BH780" s="3" t="str">
        <f xml:space="preserve"> IFERROR(ABS(Table1[[#This Row],[ROA 2020]]-Table1[[#This Row],[ROA 2019]]), "x")</f>
        <v>x</v>
      </c>
      <c r="BI780" s="3" t="str">
        <f xml:space="preserve"> IFERROR(ABS(Table1[[#This Row],[ROA 2021]]-Table1[[#This Row],[ROA 2020]]), "x")</f>
        <v>x</v>
      </c>
      <c r="BJ780" s="3" t="str">
        <f xml:space="preserve"> IFERROR(AVERAGE(Table1[[#This Row],[ROA 2013-2012]:[ROA 2021-2020]]), "x")</f>
        <v>x</v>
      </c>
      <c r="BK780" s="3" t="str">
        <f>IFERROR(AVERAGE(Table1[[#This Row],[ROA 2012]:[ROA 2021]]), "x")</f>
        <v>x</v>
      </c>
      <c r="BN780" s="1">
        <f>SUM(Table1[[#This Row],[B/M Rank]:[ROA Rank]])</f>
        <v>0</v>
      </c>
    </row>
    <row r="781" spans="1:66" x14ac:dyDescent="0.25">
      <c r="A781" s="1" t="s">
        <v>2212</v>
      </c>
      <c r="B781" s="1" t="s">
        <v>254</v>
      </c>
      <c r="C781" s="1" t="s">
        <v>4374</v>
      </c>
      <c r="D781" s="1" t="s">
        <v>142</v>
      </c>
      <c r="E781" s="1" t="s">
        <v>108</v>
      </c>
      <c r="F781" s="1">
        <v>13.66</v>
      </c>
      <c r="G781" s="19"/>
      <c r="H781" s="19"/>
      <c r="I781" s="19"/>
      <c r="J781" s="19"/>
      <c r="K781" s="1"/>
      <c r="L781" s="19"/>
      <c r="M781" s="1">
        <v>2020</v>
      </c>
      <c r="V781" s="1" t="s">
        <v>4368</v>
      </c>
      <c r="W781" s="1">
        <v>2</v>
      </c>
      <c r="X781" s="1">
        <v>2.9</v>
      </c>
      <c r="Z781" s="3">
        <f xml:space="preserve"> IFERROR(AVEDEV(Table1[[#This Row],[GP 2012]:[GP 2021]]) / Table1[[#This Row],[Avg GP]], "x")</f>
        <v>0</v>
      </c>
      <c r="AA781" s="2">
        <f xml:space="preserve"> IFERROR(AVERAGE(Table1[[#This Row],[GP 2012]:[GP 2021]]), "x")</f>
        <v>2</v>
      </c>
      <c r="AB781" s="11">
        <f>Table1[Equity]/Table1[Market Capital]</f>
        <v>1.295754026354319</v>
      </c>
      <c r="AK781" s="1">
        <v>0.5</v>
      </c>
      <c r="AL781" s="1">
        <v>91.4</v>
      </c>
      <c r="AM781" s="1">
        <v>94.5</v>
      </c>
      <c r="AN781" s="1">
        <v>17.7</v>
      </c>
      <c r="AO781" s="3" t="str">
        <f xml:space="preserve"> IFERROR(Table1[[#This Row],[GP 2012]]/Table1[[#This Row],[Total Assets 2012]], "x")</f>
        <v>x</v>
      </c>
      <c r="AP781" s="3" t="str">
        <f xml:space="preserve"> IFERROR(Table1[[#This Row],[GP 2013]]/Table1[[#This Row],[Total Assets 2013]], "x")</f>
        <v>x</v>
      </c>
      <c r="AQ781" s="3" t="str">
        <f xml:space="preserve"> IFERROR(Table1[[#This Row],[GP 2014]]/Table1[[#This Row],[Total Assets 2014]], "x")</f>
        <v>x</v>
      </c>
      <c r="AR781" s="3" t="str">
        <f xml:space="preserve"> IFERROR(Table1[[#This Row],[GP 2015]]/Table1[[#This Row],[Total Assets 2015]], "x")</f>
        <v>x</v>
      </c>
      <c r="AS781" s="3" t="str">
        <f xml:space="preserve"> IFERROR(Table1[[#This Row],[GP 2016]]/Table1[[#This Row],[Total Assets 2016]], "x")</f>
        <v>x</v>
      </c>
      <c r="AT781" s="3" t="str">
        <f xml:space="preserve"> IFERROR(Table1[[#This Row],[GP 2017]]/Table1[[#This Row],[Total Assets 2017]], "x")</f>
        <v>x</v>
      </c>
      <c r="AU781" s="3" t="str">
        <f xml:space="preserve"> IFERROR(Table1[[#This Row],[GP 2018]]/Table1[[#This Row],[Total Assets 2018]], "x")</f>
        <v>x</v>
      </c>
      <c r="AV781" s="3" t="str">
        <f xml:space="preserve"> IFERROR(Table1[[#This Row],[GP 2019]]/Table1[[#This Row],[Total Assets 2019]], "x")</f>
        <v>x</v>
      </c>
      <c r="AW781" s="3" t="str">
        <f xml:space="preserve"> IFERROR(Table1[[#This Row],[GP 2020]]/Table1[[#This Row],[Total Assets 2020]], "x")</f>
        <v>x</v>
      </c>
      <c r="AX781" s="3">
        <f xml:space="preserve"> IFERROR(Table1[[#This Row],[GP 2021]]/Table1[[#This Row],[Total Assets 2021]], "x")</f>
        <v>2.1881838074398249E-2</v>
      </c>
      <c r="AY781" s="3">
        <f xml:space="preserve"> IFERROR(Table1[[#This Row],[GP TTM]]/Table1[[#This Row],[Total Assets TTM]], "x")</f>
        <v>3.0687830687830688E-2</v>
      </c>
      <c r="BA781" s="3" t="str">
        <f xml:space="preserve"> IFERROR(ABS(Table1[[#This Row],[ROA 2013]]-Table1[[#This Row],[ROA 2012]]), "x")</f>
        <v>x</v>
      </c>
      <c r="BB781" s="3" t="str">
        <f xml:space="preserve"> IFERROR(ABS(Table1[[#This Row],[ROA 2014]]-Table1[[#This Row],[ROA 2013]]), "x")</f>
        <v>x</v>
      </c>
      <c r="BC781" s="3" t="str">
        <f xml:space="preserve"> IFERROR(ABS(Table1[[#This Row],[ROA 2015]]-Table1[[#This Row],[ROA 2014]]), "x")</f>
        <v>x</v>
      </c>
      <c r="BD781" s="3" t="str">
        <f xml:space="preserve"> IFERROR(ABS(Table1[[#This Row],[ROA 2016]]-Table1[[#This Row],[ROA 2015]]), "x")</f>
        <v>x</v>
      </c>
      <c r="BE781" s="3" t="str">
        <f xml:space="preserve"> IFERROR(ABS(Table1[[#This Row],[ROA 2017]]-Table1[[#This Row],[ROA 2016]]), "x")</f>
        <v>x</v>
      </c>
      <c r="BF781" s="3" t="str">
        <f xml:space="preserve"> IFERROR(ABS(Table1[[#This Row],[ROA 2018]]-Table1[[#This Row],[ROA 2017]]), "x")</f>
        <v>x</v>
      </c>
      <c r="BG781" s="3" t="str">
        <f xml:space="preserve"> IFERROR(ABS(Table1[[#This Row],[ROA 2019]]-Table1[[#This Row],[ROA 2018]]), "x")</f>
        <v>x</v>
      </c>
      <c r="BH781" s="3" t="str">
        <f xml:space="preserve"> IFERROR(ABS(Table1[[#This Row],[ROA 2020]]-Table1[[#This Row],[ROA 2019]]), "x")</f>
        <v>x</v>
      </c>
      <c r="BI781" s="3" t="str">
        <f xml:space="preserve"> IFERROR(ABS(Table1[[#This Row],[ROA 2021]]-Table1[[#This Row],[ROA 2020]]), "x")</f>
        <v>x</v>
      </c>
      <c r="BJ781" s="3" t="str">
        <f xml:space="preserve"> IFERROR(AVERAGE(Table1[[#This Row],[ROA 2013-2012]:[ROA 2021-2020]]), "x")</f>
        <v>x</v>
      </c>
      <c r="BK781" s="3">
        <f>IFERROR(AVERAGE(Table1[[#This Row],[ROA 2012]:[ROA 2021]]), "x")</f>
        <v>2.1881838074398249E-2</v>
      </c>
      <c r="BN781" s="1">
        <f>SUM(Table1[[#This Row],[B/M Rank]:[ROA Rank]])</f>
        <v>0</v>
      </c>
    </row>
    <row r="782" spans="1:66" x14ac:dyDescent="0.25">
      <c r="A782" s="1" t="s">
        <v>4269</v>
      </c>
      <c r="B782" s="1" t="s">
        <v>1972</v>
      </c>
      <c r="C782" s="1" t="s">
        <v>1889</v>
      </c>
      <c r="D782" s="1" t="s">
        <v>330</v>
      </c>
      <c r="E782" s="1" t="s">
        <v>108</v>
      </c>
      <c r="F782" s="1">
        <v>13.67</v>
      </c>
      <c r="G782" s="19"/>
      <c r="H782" s="19"/>
      <c r="I782" s="19"/>
      <c r="J782" s="19"/>
      <c r="K782" s="1"/>
      <c r="L782" s="19"/>
      <c r="M782" s="1">
        <v>2017</v>
      </c>
      <c r="S782" s="1">
        <v>12.2</v>
      </c>
      <c r="T782" s="1">
        <v>6.5</v>
      </c>
      <c r="U782" s="1">
        <v>9.5</v>
      </c>
      <c r="V782" s="1">
        <v>8.6999999999999993</v>
      </c>
      <c r="W782" s="1">
        <v>10.7</v>
      </c>
      <c r="X782" s="1">
        <v>10.6</v>
      </c>
      <c r="Z782" s="3">
        <f xml:space="preserve"> IFERROR(AVEDEV(Table1[[#This Row],[GP 2012]:[GP 2021]]) / Table1[[#This Row],[Avg GP]], "x")</f>
        <v>0.16218487394957981</v>
      </c>
      <c r="AA782" s="2">
        <f xml:space="preserve"> IFERROR(AVERAGE(Table1[[#This Row],[GP 2012]:[GP 2021]]), "x")</f>
        <v>9.52</v>
      </c>
      <c r="AB782" s="11">
        <f>Table1[Equity]/Table1[Market Capital]</f>
        <v>1.0680321872713971</v>
      </c>
      <c r="AH782" s="1">
        <v>3.9</v>
      </c>
      <c r="AI782" s="1">
        <v>6</v>
      </c>
      <c r="AJ782" s="1">
        <v>10.1</v>
      </c>
      <c r="AK782" s="1">
        <v>16.2</v>
      </c>
      <c r="AL782" s="1">
        <v>21.9</v>
      </c>
      <c r="AM782" s="1">
        <v>18</v>
      </c>
      <c r="AN782" s="1">
        <v>14.6</v>
      </c>
      <c r="AO782" s="3" t="str">
        <f xml:space="preserve"> IFERROR(Table1[[#This Row],[GP 2012]]/Table1[[#This Row],[Total Assets 2012]], "x")</f>
        <v>x</v>
      </c>
      <c r="AP782" s="3" t="str">
        <f xml:space="preserve"> IFERROR(Table1[[#This Row],[GP 2013]]/Table1[[#This Row],[Total Assets 2013]], "x")</f>
        <v>x</v>
      </c>
      <c r="AQ782" s="3" t="str">
        <f xml:space="preserve"> IFERROR(Table1[[#This Row],[GP 2014]]/Table1[[#This Row],[Total Assets 2014]], "x")</f>
        <v>x</v>
      </c>
      <c r="AR782" s="3" t="str">
        <f xml:space="preserve"> IFERROR(Table1[[#This Row],[GP 2015]]/Table1[[#This Row],[Total Assets 2015]], "x")</f>
        <v>x</v>
      </c>
      <c r="AS782" s="3" t="str">
        <f xml:space="preserve"> IFERROR(Table1[[#This Row],[GP 2016]]/Table1[[#This Row],[Total Assets 2016]], "x")</f>
        <v>x</v>
      </c>
      <c r="AT782" s="3">
        <f xml:space="preserve"> IFERROR(Table1[[#This Row],[GP 2017]]/Table1[[#This Row],[Total Assets 2017]], "x")</f>
        <v>3.1282051282051282</v>
      </c>
      <c r="AU782" s="3">
        <f xml:space="preserve"> IFERROR(Table1[[#This Row],[GP 2018]]/Table1[[#This Row],[Total Assets 2018]], "x")</f>
        <v>1.0833333333333333</v>
      </c>
      <c r="AV782" s="3">
        <f xml:space="preserve"> IFERROR(Table1[[#This Row],[GP 2019]]/Table1[[#This Row],[Total Assets 2019]], "x")</f>
        <v>0.94059405940594065</v>
      </c>
      <c r="AW782" s="3">
        <f xml:space="preserve"> IFERROR(Table1[[#This Row],[GP 2020]]/Table1[[#This Row],[Total Assets 2020]], "x")</f>
        <v>0.53703703703703698</v>
      </c>
      <c r="AX782" s="3">
        <f xml:space="preserve"> IFERROR(Table1[[#This Row],[GP 2021]]/Table1[[#This Row],[Total Assets 2021]], "x")</f>
        <v>0.48858447488584472</v>
      </c>
      <c r="AY782" s="3">
        <f xml:space="preserve"> IFERROR(Table1[[#This Row],[GP TTM]]/Table1[[#This Row],[Total Assets TTM]], "x")</f>
        <v>0.58888888888888891</v>
      </c>
      <c r="BA782" s="3" t="str">
        <f xml:space="preserve"> IFERROR(ABS(Table1[[#This Row],[ROA 2013]]-Table1[[#This Row],[ROA 2012]]), "x")</f>
        <v>x</v>
      </c>
      <c r="BB782" s="3" t="str">
        <f xml:space="preserve"> IFERROR(ABS(Table1[[#This Row],[ROA 2014]]-Table1[[#This Row],[ROA 2013]]), "x")</f>
        <v>x</v>
      </c>
      <c r="BC782" s="3" t="str">
        <f xml:space="preserve"> IFERROR(ABS(Table1[[#This Row],[ROA 2015]]-Table1[[#This Row],[ROA 2014]]), "x")</f>
        <v>x</v>
      </c>
      <c r="BD782" s="3" t="str">
        <f xml:space="preserve"> IFERROR(ABS(Table1[[#This Row],[ROA 2016]]-Table1[[#This Row],[ROA 2015]]), "x")</f>
        <v>x</v>
      </c>
      <c r="BE782" s="3" t="str">
        <f xml:space="preserve"> IFERROR(ABS(Table1[[#This Row],[ROA 2017]]-Table1[[#This Row],[ROA 2016]]), "x")</f>
        <v>x</v>
      </c>
      <c r="BF782" s="3">
        <f xml:space="preserve"> IFERROR(ABS(Table1[[#This Row],[ROA 2018]]-Table1[[#This Row],[ROA 2017]]), "x")</f>
        <v>2.0448717948717947</v>
      </c>
      <c r="BG782" s="3">
        <f xml:space="preserve"> IFERROR(ABS(Table1[[#This Row],[ROA 2019]]-Table1[[#This Row],[ROA 2018]]), "x")</f>
        <v>0.14273927392739261</v>
      </c>
      <c r="BH782" s="3">
        <f xml:space="preserve"> IFERROR(ABS(Table1[[#This Row],[ROA 2020]]-Table1[[#This Row],[ROA 2019]]), "x")</f>
        <v>0.40355702236890367</v>
      </c>
      <c r="BI782" s="3">
        <f xml:space="preserve"> IFERROR(ABS(Table1[[#This Row],[ROA 2021]]-Table1[[#This Row],[ROA 2020]]), "x")</f>
        <v>4.8452562151192258E-2</v>
      </c>
      <c r="BJ782" s="3">
        <f xml:space="preserve"> IFERROR(AVERAGE(Table1[[#This Row],[ROA 2013-2012]:[ROA 2021-2020]]), "x")</f>
        <v>0.65990516332982085</v>
      </c>
      <c r="BK782" s="3">
        <f>IFERROR(AVERAGE(Table1[[#This Row],[ROA 2012]:[ROA 2021]]), "x")</f>
        <v>1.2355508065734568</v>
      </c>
      <c r="BN782" s="1">
        <f>SUM(Table1[[#This Row],[B/M Rank]:[ROA Rank]])</f>
        <v>0</v>
      </c>
    </row>
    <row r="783" spans="1:66" x14ac:dyDescent="0.25">
      <c r="A783" s="1" t="s">
        <v>3160</v>
      </c>
      <c r="B783" s="1" t="s">
        <v>1078</v>
      </c>
      <c r="C783" s="1" t="s">
        <v>4417</v>
      </c>
      <c r="D783" s="1" t="s">
        <v>268</v>
      </c>
      <c r="E783" s="1" t="s">
        <v>108</v>
      </c>
      <c r="F783" s="1">
        <v>13.68</v>
      </c>
      <c r="G783" s="19"/>
      <c r="H783" s="19"/>
      <c r="I783" s="19"/>
      <c r="J783" s="19"/>
      <c r="K783" s="1"/>
      <c r="L783" s="19"/>
      <c r="M783" s="1">
        <v>2017</v>
      </c>
      <c r="S783" s="1" t="s">
        <v>4368</v>
      </c>
      <c r="T783" s="1">
        <v>0</v>
      </c>
      <c r="U783" s="1" t="s">
        <v>4368</v>
      </c>
      <c r="V783" s="1">
        <v>0</v>
      </c>
      <c r="W783" s="1">
        <v>-0.2</v>
      </c>
      <c r="X783" s="1">
        <v>-0.9</v>
      </c>
      <c r="Z783" s="3">
        <f xml:space="preserve"> IFERROR(AVEDEV(Table1[[#This Row],[GP 2012]:[GP 2021]]) / Table1[[#This Row],[Avg GP]], "x")</f>
        <v>-1.3333333333333337</v>
      </c>
      <c r="AA783" s="2">
        <f xml:space="preserve"> IFERROR(AVERAGE(Table1[[#This Row],[GP 2012]:[GP 2021]]), "x")</f>
        <v>-6.6666666666666666E-2</v>
      </c>
      <c r="AB783" s="11">
        <f>Table1[Equity]/Table1[Market Capital]</f>
        <v>1.118421052631579</v>
      </c>
      <c r="AH783" s="1">
        <v>0.4</v>
      </c>
      <c r="AI783" s="1">
        <v>1.2</v>
      </c>
      <c r="AJ783" s="1">
        <v>0.1</v>
      </c>
      <c r="AK783" s="1">
        <v>0.1</v>
      </c>
      <c r="AL783" s="1">
        <v>18.8</v>
      </c>
      <c r="AM783" s="1">
        <v>16.100000000000001</v>
      </c>
      <c r="AN783" s="1">
        <v>15.3</v>
      </c>
      <c r="AO783" s="3" t="str">
        <f xml:space="preserve"> IFERROR(Table1[[#This Row],[GP 2012]]/Table1[[#This Row],[Total Assets 2012]], "x")</f>
        <v>x</v>
      </c>
      <c r="AP783" s="3" t="str">
        <f xml:space="preserve"> IFERROR(Table1[[#This Row],[GP 2013]]/Table1[[#This Row],[Total Assets 2013]], "x")</f>
        <v>x</v>
      </c>
      <c r="AQ783" s="3" t="str">
        <f xml:space="preserve"> IFERROR(Table1[[#This Row],[GP 2014]]/Table1[[#This Row],[Total Assets 2014]], "x")</f>
        <v>x</v>
      </c>
      <c r="AR783" s="3" t="str">
        <f xml:space="preserve"> IFERROR(Table1[[#This Row],[GP 2015]]/Table1[[#This Row],[Total Assets 2015]], "x")</f>
        <v>x</v>
      </c>
      <c r="AS783" s="3" t="str">
        <f xml:space="preserve"> IFERROR(Table1[[#This Row],[GP 2016]]/Table1[[#This Row],[Total Assets 2016]], "x")</f>
        <v>x</v>
      </c>
      <c r="AT783" s="3" t="str">
        <f xml:space="preserve"> IFERROR(Table1[[#This Row],[GP 2017]]/Table1[[#This Row],[Total Assets 2017]], "x")</f>
        <v>x</v>
      </c>
      <c r="AU783" s="3">
        <f xml:space="preserve"> IFERROR(Table1[[#This Row],[GP 2018]]/Table1[[#This Row],[Total Assets 2018]], "x")</f>
        <v>0</v>
      </c>
      <c r="AV783" s="3" t="str">
        <f xml:space="preserve"> IFERROR(Table1[[#This Row],[GP 2019]]/Table1[[#This Row],[Total Assets 2019]], "x")</f>
        <v>x</v>
      </c>
      <c r="AW783" s="3">
        <f xml:space="preserve"> IFERROR(Table1[[#This Row],[GP 2020]]/Table1[[#This Row],[Total Assets 2020]], "x")</f>
        <v>0</v>
      </c>
      <c r="AX783" s="3">
        <f xml:space="preserve"> IFERROR(Table1[[#This Row],[GP 2021]]/Table1[[#This Row],[Total Assets 2021]], "x")</f>
        <v>-1.0638297872340425E-2</v>
      </c>
      <c r="AY783" s="3">
        <f xml:space="preserve"> IFERROR(Table1[[#This Row],[GP TTM]]/Table1[[#This Row],[Total Assets TTM]], "x")</f>
        <v>-5.5900621118012417E-2</v>
      </c>
      <c r="BA783" s="3" t="str">
        <f xml:space="preserve"> IFERROR(ABS(Table1[[#This Row],[ROA 2013]]-Table1[[#This Row],[ROA 2012]]), "x")</f>
        <v>x</v>
      </c>
      <c r="BB783" s="3" t="str">
        <f xml:space="preserve"> IFERROR(ABS(Table1[[#This Row],[ROA 2014]]-Table1[[#This Row],[ROA 2013]]), "x")</f>
        <v>x</v>
      </c>
      <c r="BC783" s="3" t="str">
        <f xml:space="preserve"> IFERROR(ABS(Table1[[#This Row],[ROA 2015]]-Table1[[#This Row],[ROA 2014]]), "x")</f>
        <v>x</v>
      </c>
      <c r="BD783" s="3" t="str">
        <f xml:space="preserve"> IFERROR(ABS(Table1[[#This Row],[ROA 2016]]-Table1[[#This Row],[ROA 2015]]), "x")</f>
        <v>x</v>
      </c>
      <c r="BE783" s="3" t="str">
        <f xml:space="preserve"> IFERROR(ABS(Table1[[#This Row],[ROA 2017]]-Table1[[#This Row],[ROA 2016]]), "x")</f>
        <v>x</v>
      </c>
      <c r="BF783" s="3" t="str">
        <f xml:space="preserve"> IFERROR(ABS(Table1[[#This Row],[ROA 2018]]-Table1[[#This Row],[ROA 2017]]), "x")</f>
        <v>x</v>
      </c>
      <c r="BG783" s="3" t="str">
        <f xml:space="preserve"> IFERROR(ABS(Table1[[#This Row],[ROA 2019]]-Table1[[#This Row],[ROA 2018]]), "x")</f>
        <v>x</v>
      </c>
      <c r="BH783" s="3" t="str">
        <f xml:space="preserve"> IFERROR(ABS(Table1[[#This Row],[ROA 2020]]-Table1[[#This Row],[ROA 2019]]), "x")</f>
        <v>x</v>
      </c>
      <c r="BI783" s="3">
        <f xml:space="preserve"> IFERROR(ABS(Table1[[#This Row],[ROA 2021]]-Table1[[#This Row],[ROA 2020]]), "x")</f>
        <v>1.0638297872340425E-2</v>
      </c>
      <c r="BJ783" s="3">
        <f xml:space="preserve"> IFERROR(AVERAGE(Table1[[#This Row],[ROA 2013-2012]:[ROA 2021-2020]]), "x")</f>
        <v>1.0638297872340425E-2</v>
      </c>
      <c r="BK783" s="3">
        <f>IFERROR(AVERAGE(Table1[[#This Row],[ROA 2012]:[ROA 2021]]), "x")</f>
        <v>-3.5460992907801418E-3</v>
      </c>
      <c r="BN783" s="1">
        <f>SUM(Table1[[#This Row],[B/M Rank]:[ROA Rank]])</f>
        <v>0</v>
      </c>
    </row>
    <row r="784" spans="1:66" x14ac:dyDescent="0.25">
      <c r="A784" s="1" t="s">
        <v>3638</v>
      </c>
      <c r="B784" s="1" t="s">
        <v>1394</v>
      </c>
      <c r="C784" s="1" t="s">
        <v>4417</v>
      </c>
      <c r="D784" s="1" t="s">
        <v>268</v>
      </c>
      <c r="E784" s="1" t="s">
        <v>108</v>
      </c>
      <c r="F784" s="1">
        <v>13.7</v>
      </c>
      <c r="G784" s="19"/>
      <c r="H784" s="19"/>
      <c r="I784" s="19"/>
      <c r="J784" s="19"/>
      <c r="K784" s="1"/>
      <c r="L784" s="19"/>
      <c r="M784" s="1">
        <v>2012</v>
      </c>
      <c r="N784" s="1">
        <v>0</v>
      </c>
      <c r="O784" s="1">
        <v>0.1</v>
      </c>
      <c r="P784" s="1">
        <v>0.1</v>
      </c>
      <c r="Q784" s="1">
        <v>-0.1</v>
      </c>
      <c r="R784" s="1">
        <v>-0.1</v>
      </c>
      <c r="S784" s="1">
        <v>2.2999999999999998</v>
      </c>
      <c r="T784" s="1">
        <v>-0.1</v>
      </c>
      <c r="U784" s="1">
        <v>0</v>
      </c>
      <c r="V784" s="1">
        <v>0.1</v>
      </c>
      <c r="W784" s="1">
        <v>0</v>
      </c>
      <c r="X784" s="1">
        <v>0</v>
      </c>
      <c r="Z784" s="3">
        <f xml:space="preserve"> IFERROR(AVEDEV(Table1[[#This Row],[GP 2012]:[GP 2021]]) / Table1[[#This Row],[Avg GP]], "x")</f>
        <v>1.8</v>
      </c>
      <c r="AA784" s="2">
        <f xml:space="preserve"> IFERROR(AVERAGE(Table1[[#This Row],[GP 2012]:[GP 2021]]), "x")</f>
        <v>0.22999999999999998</v>
      </c>
      <c r="AB784" s="11">
        <f>Table1[Equity]/Table1[Market Capital]</f>
        <v>1.9927007299270074</v>
      </c>
      <c r="AC784" s="1">
        <v>18.5</v>
      </c>
      <c r="AD784" s="1">
        <v>19.399999999999999</v>
      </c>
      <c r="AE784" s="1">
        <v>21</v>
      </c>
      <c r="AF784" s="1">
        <v>22.9</v>
      </c>
      <c r="AG784" s="1">
        <v>26.1</v>
      </c>
      <c r="AH784" s="1">
        <v>28.4</v>
      </c>
      <c r="AI784" s="1">
        <v>28.2</v>
      </c>
      <c r="AJ784" s="1">
        <v>27.9</v>
      </c>
      <c r="AK784" s="1">
        <v>28.1</v>
      </c>
      <c r="AL784" s="1">
        <v>28.3</v>
      </c>
      <c r="AM784" s="1">
        <v>28.2</v>
      </c>
      <c r="AN784" s="1">
        <v>27.3</v>
      </c>
      <c r="AO784" s="3">
        <f xml:space="preserve"> IFERROR(Table1[[#This Row],[GP 2012]]/Table1[[#This Row],[Total Assets 2012]], "x")</f>
        <v>0</v>
      </c>
      <c r="AP784" s="3">
        <f xml:space="preserve"> IFERROR(Table1[[#This Row],[GP 2013]]/Table1[[#This Row],[Total Assets 2013]], "x")</f>
        <v>5.1546391752577327E-3</v>
      </c>
      <c r="AQ784" s="3">
        <f xml:space="preserve"> IFERROR(Table1[[#This Row],[GP 2014]]/Table1[[#This Row],[Total Assets 2014]], "x")</f>
        <v>4.7619047619047623E-3</v>
      </c>
      <c r="AR784" s="3">
        <f xml:space="preserve"> IFERROR(Table1[[#This Row],[GP 2015]]/Table1[[#This Row],[Total Assets 2015]], "x")</f>
        <v>-4.3668122270742364E-3</v>
      </c>
      <c r="AS784" s="3">
        <f xml:space="preserve"> IFERROR(Table1[[#This Row],[GP 2016]]/Table1[[#This Row],[Total Assets 2016]], "x")</f>
        <v>-3.8314176245210726E-3</v>
      </c>
      <c r="AT784" s="3">
        <f xml:space="preserve"> IFERROR(Table1[[#This Row],[GP 2017]]/Table1[[#This Row],[Total Assets 2017]], "x")</f>
        <v>8.098591549295775E-2</v>
      </c>
      <c r="AU784" s="3">
        <f xml:space="preserve"> IFERROR(Table1[[#This Row],[GP 2018]]/Table1[[#This Row],[Total Assets 2018]], "x")</f>
        <v>-3.5460992907801422E-3</v>
      </c>
      <c r="AV784" s="3">
        <f xml:space="preserve"> IFERROR(Table1[[#This Row],[GP 2019]]/Table1[[#This Row],[Total Assets 2019]], "x")</f>
        <v>0</v>
      </c>
      <c r="AW784" s="3">
        <f xml:space="preserve"> IFERROR(Table1[[#This Row],[GP 2020]]/Table1[[#This Row],[Total Assets 2020]], "x")</f>
        <v>3.5587188612099642E-3</v>
      </c>
      <c r="AX784" s="3">
        <f xml:space="preserve"> IFERROR(Table1[[#This Row],[GP 2021]]/Table1[[#This Row],[Total Assets 2021]], "x")</f>
        <v>0</v>
      </c>
      <c r="AY784" s="3">
        <f xml:space="preserve"> IFERROR(Table1[[#This Row],[GP TTM]]/Table1[[#This Row],[Total Assets TTM]], "x")</f>
        <v>0</v>
      </c>
      <c r="BA784" s="3">
        <f xml:space="preserve"> IFERROR(ABS(Table1[[#This Row],[ROA 2013]]-Table1[[#This Row],[ROA 2012]]), "x")</f>
        <v>5.1546391752577327E-3</v>
      </c>
      <c r="BB784" s="3">
        <f xml:space="preserve"> IFERROR(ABS(Table1[[#This Row],[ROA 2014]]-Table1[[#This Row],[ROA 2013]]), "x")</f>
        <v>3.9273441335297039E-4</v>
      </c>
      <c r="BC784" s="3">
        <f xml:space="preserve"> IFERROR(ABS(Table1[[#This Row],[ROA 2015]]-Table1[[#This Row],[ROA 2014]]), "x")</f>
        <v>9.1287169889789979E-3</v>
      </c>
      <c r="BD784" s="3">
        <f xml:space="preserve"> IFERROR(ABS(Table1[[#This Row],[ROA 2016]]-Table1[[#This Row],[ROA 2015]]), "x")</f>
        <v>5.3539460255316385E-4</v>
      </c>
      <c r="BE784" s="3">
        <f xml:space="preserve"> IFERROR(ABS(Table1[[#This Row],[ROA 2017]]-Table1[[#This Row],[ROA 2016]]), "x")</f>
        <v>8.4817333117478827E-2</v>
      </c>
      <c r="BF784" s="3">
        <f xml:space="preserve"> IFERROR(ABS(Table1[[#This Row],[ROA 2018]]-Table1[[#This Row],[ROA 2017]]), "x")</f>
        <v>8.4532014783737897E-2</v>
      </c>
      <c r="BG784" s="3">
        <f xml:space="preserve"> IFERROR(ABS(Table1[[#This Row],[ROA 2019]]-Table1[[#This Row],[ROA 2018]]), "x")</f>
        <v>3.5460992907801422E-3</v>
      </c>
      <c r="BH784" s="3">
        <f xml:space="preserve"> IFERROR(ABS(Table1[[#This Row],[ROA 2020]]-Table1[[#This Row],[ROA 2019]]), "x")</f>
        <v>3.5587188612099642E-3</v>
      </c>
      <c r="BI784" s="3">
        <f xml:space="preserve"> IFERROR(ABS(Table1[[#This Row],[ROA 2021]]-Table1[[#This Row],[ROA 2020]]), "x")</f>
        <v>3.5587188612099642E-3</v>
      </c>
      <c r="BJ784" s="3">
        <f xml:space="preserve"> IFERROR(AVERAGE(Table1[[#This Row],[ROA 2013-2012]:[ROA 2021-2020]]), "x")</f>
        <v>2.1691596677173294E-2</v>
      </c>
      <c r="BK784" s="3">
        <f>IFERROR(AVERAGE(Table1[[#This Row],[ROA 2012]:[ROA 2021]]), "x")</f>
        <v>8.2716849148954767E-3</v>
      </c>
      <c r="BN784" s="1">
        <f>SUM(Table1[[#This Row],[B/M Rank]:[ROA Rank]])</f>
        <v>0</v>
      </c>
    </row>
    <row r="785" spans="1:66" x14ac:dyDescent="0.25">
      <c r="A785" s="1" t="s">
        <v>3219</v>
      </c>
      <c r="B785" s="1" t="s">
        <v>1111</v>
      </c>
      <c r="C785" s="1" t="s">
        <v>4417</v>
      </c>
      <c r="D785" s="1" t="s">
        <v>268</v>
      </c>
      <c r="E785" s="1" t="s">
        <v>108</v>
      </c>
      <c r="F785" s="1">
        <v>13.71</v>
      </c>
      <c r="G785" s="19"/>
      <c r="H785" s="19"/>
      <c r="I785" s="19"/>
      <c r="J785" s="19"/>
      <c r="K785" s="1"/>
      <c r="L785" s="19"/>
      <c r="M785" s="1">
        <v>2012</v>
      </c>
      <c r="N785" s="1" t="s">
        <v>4368</v>
      </c>
      <c r="O785" s="1" t="s">
        <v>4368</v>
      </c>
      <c r="P785" s="1" t="s">
        <v>4368</v>
      </c>
      <c r="Q785" s="1" t="s">
        <v>4368</v>
      </c>
      <c r="R785" s="1">
        <v>0.1</v>
      </c>
      <c r="S785" s="1">
        <v>0</v>
      </c>
      <c r="T785" s="1">
        <v>0</v>
      </c>
      <c r="U785" s="1">
        <v>0</v>
      </c>
      <c r="V785" s="1">
        <v>0</v>
      </c>
      <c r="W785" s="1" t="s">
        <v>4368</v>
      </c>
      <c r="X785" s="1" t="s">
        <v>4368</v>
      </c>
      <c r="Z785" s="3">
        <f xml:space="preserve"> IFERROR(AVEDEV(Table1[[#This Row],[GP 2012]:[GP 2021]]) / Table1[[#This Row],[Avg GP]], "x")</f>
        <v>1.6</v>
      </c>
      <c r="AA785" s="2">
        <f xml:space="preserve"> IFERROR(AVERAGE(Table1[[#This Row],[GP 2012]:[GP 2021]]), "x")</f>
        <v>0.02</v>
      </c>
      <c r="AB785" s="11">
        <f>Table1[Equity]/Table1[Market Capital]</f>
        <v>2.9175784099197667E-2</v>
      </c>
      <c r="AC785" s="1">
        <v>10.6</v>
      </c>
      <c r="AD785" s="1">
        <v>11</v>
      </c>
      <c r="AE785" s="1">
        <v>2.6</v>
      </c>
      <c r="AF785" s="1">
        <v>0.5</v>
      </c>
      <c r="AG785" s="1">
        <v>0.7</v>
      </c>
      <c r="AH785" s="1">
        <v>0.1</v>
      </c>
      <c r="AI785" s="1">
        <v>1.8</v>
      </c>
      <c r="AJ785" s="1">
        <v>0.3</v>
      </c>
      <c r="AK785" s="1">
        <v>4</v>
      </c>
      <c r="AL785" s="1">
        <v>1.1000000000000001</v>
      </c>
      <c r="AM785" s="1">
        <v>0.6</v>
      </c>
      <c r="AN785" s="1">
        <v>0.4</v>
      </c>
      <c r="AO785" s="3" t="str">
        <f xml:space="preserve"> IFERROR(Table1[[#This Row],[GP 2012]]/Table1[[#This Row],[Total Assets 2012]], "x")</f>
        <v>x</v>
      </c>
      <c r="AP785" s="3" t="str">
        <f xml:space="preserve"> IFERROR(Table1[[#This Row],[GP 2013]]/Table1[[#This Row],[Total Assets 2013]], "x")</f>
        <v>x</v>
      </c>
      <c r="AQ785" s="3" t="str">
        <f xml:space="preserve"> IFERROR(Table1[[#This Row],[GP 2014]]/Table1[[#This Row],[Total Assets 2014]], "x")</f>
        <v>x</v>
      </c>
      <c r="AR785" s="3" t="str">
        <f xml:space="preserve"> IFERROR(Table1[[#This Row],[GP 2015]]/Table1[[#This Row],[Total Assets 2015]], "x")</f>
        <v>x</v>
      </c>
      <c r="AS785" s="3">
        <f xml:space="preserve"> IFERROR(Table1[[#This Row],[GP 2016]]/Table1[[#This Row],[Total Assets 2016]], "x")</f>
        <v>0.14285714285714288</v>
      </c>
      <c r="AT785" s="3">
        <f xml:space="preserve"> IFERROR(Table1[[#This Row],[GP 2017]]/Table1[[#This Row],[Total Assets 2017]], "x")</f>
        <v>0</v>
      </c>
      <c r="AU785" s="3">
        <f xml:space="preserve"> IFERROR(Table1[[#This Row],[GP 2018]]/Table1[[#This Row],[Total Assets 2018]], "x")</f>
        <v>0</v>
      </c>
      <c r="AV785" s="3">
        <f xml:space="preserve"> IFERROR(Table1[[#This Row],[GP 2019]]/Table1[[#This Row],[Total Assets 2019]], "x")</f>
        <v>0</v>
      </c>
      <c r="AW785" s="3">
        <f xml:space="preserve"> IFERROR(Table1[[#This Row],[GP 2020]]/Table1[[#This Row],[Total Assets 2020]], "x")</f>
        <v>0</v>
      </c>
      <c r="AX785" s="3" t="str">
        <f xml:space="preserve"> IFERROR(Table1[[#This Row],[GP 2021]]/Table1[[#This Row],[Total Assets 2021]], "x")</f>
        <v>x</v>
      </c>
      <c r="AY785" s="3" t="str">
        <f xml:space="preserve"> IFERROR(Table1[[#This Row],[GP TTM]]/Table1[[#This Row],[Total Assets TTM]], "x")</f>
        <v>x</v>
      </c>
      <c r="BA785" s="3" t="str">
        <f xml:space="preserve"> IFERROR(ABS(Table1[[#This Row],[ROA 2013]]-Table1[[#This Row],[ROA 2012]]), "x")</f>
        <v>x</v>
      </c>
      <c r="BB785" s="3" t="str">
        <f xml:space="preserve"> IFERROR(ABS(Table1[[#This Row],[ROA 2014]]-Table1[[#This Row],[ROA 2013]]), "x")</f>
        <v>x</v>
      </c>
      <c r="BC785" s="3" t="str">
        <f xml:space="preserve"> IFERROR(ABS(Table1[[#This Row],[ROA 2015]]-Table1[[#This Row],[ROA 2014]]), "x")</f>
        <v>x</v>
      </c>
      <c r="BD785" s="3" t="str">
        <f xml:space="preserve"> IFERROR(ABS(Table1[[#This Row],[ROA 2016]]-Table1[[#This Row],[ROA 2015]]), "x")</f>
        <v>x</v>
      </c>
      <c r="BE785" s="3">
        <f xml:space="preserve"> IFERROR(ABS(Table1[[#This Row],[ROA 2017]]-Table1[[#This Row],[ROA 2016]]), "x")</f>
        <v>0.14285714285714288</v>
      </c>
      <c r="BF785" s="3">
        <f xml:space="preserve"> IFERROR(ABS(Table1[[#This Row],[ROA 2018]]-Table1[[#This Row],[ROA 2017]]), "x")</f>
        <v>0</v>
      </c>
      <c r="BG785" s="3">
        <f xml:space="preserve"> IFERROR(ABS(Table1[[#This Row],[ROA 2019]]-Table1[[#This Row],[ROA 2018]]), "x")</f>
        <v>0</v>
      </c>
      <c r="BH785" s="3">
        <f xml:space="preserve"> IFERROR(ABS(Table1[[#This Row],[ROA 2020]]-Table1[[#This Row],[ROA 2019]]), "x")</f>
        <v>0</v>
      </c>
      <c r="BI785" s="3" t="str">
        <f xml:space="preserve"> IFERROR(ABS(Table1[[#This Row],[ROA 2021]]-Table1[[#This Row],[ROA 2020]]), "x")</f>
        <v>x</v>
      </c>
      <c r="BJ785" s="3">
        <f xml:space="preserve"> IFERROR(AVERAGE(Table1[[#This Row],[ROA 2013-2012]:[ROA 2021-2020]]), "x")</f>
        <v>3.5714285714285719E-2</v>
      </c>
      <c r="BK785" s="3">
        <f>IFERROR(AVERAGE(Table1[[#This Row],[ROA 2012]:[ROA 2021]]), "x")</f>
        <v>2.8571428571428574E-2</v>
      </c>
      <c r="BN785" s="1">
        <f>SUM(Table1[[#This Row],[B/M Rank]:[ROA Rank]])</f>
        <v>0</v>
      </c>
    </row>
    <row r="786" spans="1:66" x14ac:dyDescent="0.25">
      <c r="A786" s="1" t="s">
        <v>3737</v>
      </c>
      <c r="B786" s="1" t="s">
        <v>1461</v>
      </c>
      <c r="C786" s="1" t="s">
        <v>4417</v>
      </c>
      <c r="D786" s="1" t="s">
        <v>268</v>
      </c>
      <c r="E786" s="1" t="s">
        <v>108</v>
      </c>
      <c r="F786" s="1">
        <v>13.77</v>
      </c>
      <c r="G786" s="19"/>
      <c r="H786" s="19"/>
      <c r="I786" s="19"/>
      <c r="J786" s="19"/>
      <c r="K786" s="1"/>
      <c r="L786" s="19"/>
      <c r="M786" s="1" t="s">
        <v>1494</v>
      </c>
      <c r="N786" s="1" t="s">
        <v>1494</v>
      </c>
      <c r="O786" s="1" t="s">
        <v>1494</v>
      </c>
      <c r="P786" s="1" t="s">
        <v>1494</v>
      </c>
      <c r="Q786" s="1" t="s">
        <v>1494</v>
      </c>
      <c r="R786" s="1" t="s">
        <v>1494</v>
      </c>
      <c r="S786" s="1" t="s">
        <v>1494</v>
      </c>
      <c r="T786" s="1" t="s">
        <v>1494</v>
      </c>
      <c r="U786" s="1" t="s">
        <v>1494</v>
      </c>
      <c r="V786" s="1" t="s">
        <v>1494</v>
      </c>
      <c r="W786" s="1" t="s">
        <v>1494</v>
      </c>
      <c r="X786" s="1" t="s">
        <v>1494</v>
      </c>
      <c r="Z786" s="3" t="str">
        <f xml:space="preserve"> IFERROR(AVEDEV(Table1[[#This Row],[GP 2012]:[GP 2021]]) / Table1[[#This Row],[Avg GP]], "x")</f>
        <v>x</v>
      </c>
      <c r="AA786" s="2" t="str">
        <f xml:space="preserve"> IFERROR(AVERAGE(Table1[[#This Row],[GP 2012]:[GP 2021]]), "x")</f>
        <v>x</v>
      </c>
      <c r="AB786" s="11" t="e">
        <f>Table1[Equity]/Table1[Market Capital]</f>
        <v>#VALUE!</v>
      </c>
      <c r="AC786" s="1" t="s">
        <v>1494</v>
      </c>
      <c r="AD786" s="1" t="s">
        <v>1494</v>
      </c>
      <c r="AE786" s="1" t="s">
        <v>1494</v>
      </c>
      <c r="AF786" s="1" t="s">
        <v>1494</v>
      </c>
      <c r="AG786" s="1" t="s">
        <v>1494</v>
      </c>
      <c r="AH786" s="1" t="s">
        <v>1494</v>
      </c>
      <c r="AI786" s="1" t="s">
        <v>1494</v>
      </c>
      <c r="AJ786" s="1" t="s">
        <v>1494</v>
      </c>
      <c r="AK786" s="1" t="s">
        <v>1494</v>
      </c>
      <c r="AL786" s="1" t="s">
        <v>1494</v>
      </c>
      <c r="AM786" s="1" t="s">
        <v>1494</v>
      </c>
      <c r="AN786" s="1" t="s">
        <v>1494</v>
      </c>
      <c r="AO786" s="3" t="str">
        <f xml:space="preserve"> IFERROR(Table1[[#This Row],[GP 2012]]/Table1[[#This Row],[Total Assets 2012]], "x")</f>
        <v>x</v>
      </c>
      <c r="AP786" s="3" t="str">
        <f xml:space="preserve"> IFERROR(Table1[[#This Row],[GP 2013]]/Table1[[#This Row],[Total Assets 2013]], "x")</f>
        <v>x</v>
      </c>
      <c r="AQ786" s="3" t="str">
        <f xml:space="preserve"> IFERROR(Table1[[#This Row],[GP 2014]]/Table1[[#This Row],[Total Assets 2014]], "x")</f>
        <v>x</v>
      </c>
      <c r="AR786" s="3" t="str">
        <f xml:space="preserve"> IFERROR(Table1[[#This Row],[GP 2015]]/Table1[[#This Row],[Total Assets 2015]], "x")</f>
        <v>x</v>
      </c>
      <c r="AS786" s="3" t="str">
        <f xml:space="preserve"> IFERROR(Table1[[#This Row],[GP 2016]]/Table1[[#This Row],[Total Assets 2016]], "x")</f>
        <v>x</v>
      </c>
      <c r="AT786" s="3" t="str">
        <f xml:space="preserve"> IFERROR(Table1[[#This Row],[GP 2017]]/Table1[[#This Row],[Total Assets 2017]], "x")</f>
        <v>x</v>
      </c>
      <c r="AU786" s="3" t="str">
        <f xml:space="preserve"> IFERROR(Table1[[#This Row],[GP 2018]]/Table1[[#This Row],[Total Assets 2018]], "x")</f>
        <v>x</v>
      </c>
      <c r="AV786" s="3" t="str">
        <f xml:space="preserve"> IFERROR(Table1[[#This Row],[GP 2019]]/Table1[[#This Row],[Total Assets 2019]], "x")</f>
        <v>x</v>
      </c>
      <c r="AW786" s="3" t="str">
        <f xml:space="preserve"> IFERROR(Table1[[#This Row],[GP 2020]]/Table1[[#This Row],[Total Assets 2020]], "x")</f>
        <v>x</v>
      </c>
      <c r="AX786" s="3" t="str">
        <f xml:space="preserve"> IFERROR(Table1[[#This Row],[GP 2021]]/Table1[[#This Row],[Total Assets 2021]], "x")</f>
        <v>x</v>
      </c>
      <c r="AY786" s="3" t="str">
        <f xml:space="preserve"> IFERROR(Table1[[#This Row],[GP TTM]]/Table1[[#This Row],[Total Assets TTM]], "x")</f>
        <v>x</v>
      </c>
      <c r="BA786" s="3" t="str">
        <f xml:space="preserve"> IFERROR(ABS(Table1[[#This Row],[ROA 2013]]-Table1[[#This Row],[ROA 2012]]), "x")</f>
        <v>x</v>
      </c>
      <c r="BB786" s="3" t="str">
        <f xml:space="preserve"> IFERROR(ABS(Table1[[#This Row],[ROA 2014]]-Table1[[#This Row],[ROA 2013]]), "x")</f>
        <v>x</v>
      </c>
      <c r="BC786" s="3" t="str">
        <f xml:space="preserve"> IFERROR(ABS(Table1[[#This Row],[ROA 2015]]-Table1[[#This Row],[ROA 2014]]), "x")</f>
        <v>x</v>
      </c>
      <c r="BD786" s="3" t="str">
        <f xml:space="preserve"> IFERROR(ABS(Table1[[#This Row],[ROA 2016]]-Table1[[#This Row],[ROA 2015]]), "x")</f>
        <v>x</v>
      </c>
      <c r="BE786" s="3" t="str">
        <f xml:space="preserve"> IFERROR(ABS(Table1[[#This Row],[ROA 2017]]-Table1[[#This Row],[ROA 2016]]), "x")</f>
        <v>x</v>
      </c>
      <c r="BF786" s="3" t="str">
        <f xml:space="preserve"> IFERROR(ABS(Table1[[#This Row],[ROA 2018]]-Table1[[#This Row],[ROA 2017]]), "x")</f>
        <v>x</v>
      </c>
      <c r="BG786" s="3" t="str">
        <f xml:space="preserve"> IFERROR(ABS(Table1[[#This Row],[ROA 2019]]-Table1[[#This Row],[ROA 2018]]), "x")</f>
        <v>x</v>
      </c>
      <c r="BH786" s="3" t="str">
        <f xml:space="preserve"> IFERROR(ABS(Table1[[#This Row],[ROA 2020]]-Table1[[#This Row],[ROA 2019]]), "x")</f>
        <v>x</v>
      </c>
      <c r="BI786" s="3" t="str">
        <f xml:space="preserve"> IFERROR(ABS(Table1[[#This Row],[ROA 2021]]-Table1[[#This Row],[ROA 2020]]), "x")</f>
        <v>x</v>
      </c>
      <c r="BJ786" s="3" t="str">
        <f xml:space="preserve"> IFERROR(AVERAGE(Table1[[#This Row],[ROA 2013-2012]:[ROA 2021-2020]]), "x")</f>
        <v>x</v>
      </c>
      <c r="BK786" s="3" t="str">
        <f>IFERROR(AVERAGE(Table1[[#This Row],[ROA 2012]:[ROA 2021]]), "x")</f>
        <v>x</v>
      </c>
      <c r="BN786" s="1">
        <f>SUM(Table1[[#This Row],[B/M Rank]:[ROA Rank]])</f>
        <v>0</v>
      </c>
    </row>
    <row r="787" spans="1:66" x14ac:dyDescent="0.25">
      <c r="A787" s="1" t="s">
        <v>4025</v>
      </c>
      <c r="B787" s="1" t="s">
        <v>1736</v>
      </c>
      <c r="C787" s="1" t="s">
        <v>12</v>
      </c>
      <c r="D787" s="1" t="s">
        <v>11</v>
      </c>
      <c r="E787" s="1" t="s">
        <v>108</v>
      </c>
      <c r="F787" s="1">
        <v>13.79</v>
      </c>
      <c r="G787" s="19"/>
      <c r="H787" s="19"/>
      <c r="I787" s="19"/>
      <c r="J787" s="19"/>
      <c r="K787" s="1"/>
      <c r="L787" s="19"/>
      <c r="M787" s="1">
        <v>2018</v>
      </c>
      <c r="U787" s="1">
        <v>0.6</v>
      </c>
      <c r="V787" s="1">
        <v>39.799999999999997</v>
      </c>
      <c r="W787" s="1">
        <v>-51.3</v>
      </c>
      <c r="X787" s="1">
        <v>-13.3</v>
      </c>
      <c r="Z787" s="3">
        <f xml:space="preserve"> IFERROR(AVEDEV(Table1[[#This Row],[GP 2012]:[GP 2021]]) / Table1[[#This Row],[Avg GP]], "x")</f>
        <v>-8.7461773700305816</v>
      </c>
      <c r="AA787" s="2">
        <f xml:space="preserve"> IFERROR(AVERAGE(Table1[[#This Row],[GP 2012]:[GP 2021]]), "x")</f>
        <v>-3.6333333333333329</v>
      </c>
      <c r="AB787" s="11">
        <f>Table1[Equity]/Table1[Market Capital]</f>
        <v>0.23930384336475707</v>
      </c>
      <c r="AJ787" s="1">
        <v>157.80000000000001</v>
      </c>
      <c r="AK787" s="1">
        <v>287.39999999999998</v>
      </c>
      <c r="AL787" s="1">
        <v>165.7</v>
      </c>
      <c r="AM787" s="1">
        <v>155.30000000000001</v>
      </c>
      <c r="AN787" s="1">
        <v>3.3</v>
      </c>
      <c r="AO787" s="3" t="str">
        <f xml:space="preserve"> IFERROR(Table1[[#This Row],[GP 2012]]/Table1[[#This Row],[Total Assets 2012]], "x")</f>
        <v>x</v>
      </c>
      <c r="AP787" s="3" t="str">
        <f xml:space="preserve"> IFERROR(Table1[[#This Row],[GP 2013]]/Table1[[#This Row],[Total Assets 2013]], "x")</f>
        <v>x</v>
      </c>
      <c r="AQ787" s="3" t="str">
        <f xml:space="preserve"> IFERROR(Table1[[#This Row],[GP 2014]]/Table1[[#This Row],[Total Assets 2014]], "x")</f>
        <v>x</v>
      </c>
      <c r="AR787" s="3" t="str">
        <f xml:space="preserve"> IFERROR(Table1[[#This Row],[GP 2015]]/Table1[[#This Row],[Total Assets 2015]], "x")</f>
        <v>x</v>
      </c>
      <c r="AS787" s="3" t="str">
        <f xml:space="preserve"> IFERROR(Table1[[#This Row],[GP 2016]]/Table1[[#This Row],[Total Assets 2016]], "x")</f>
        <v>x</v>
      </c>
      <c r="AT787" s="3" t="str">
        <f xml:space="preserve"> IFERROR(Table1[[#This Row],[GP 2017]]/Table1[[#This Row],[Total Assets 2017]], "x")</f>
        <v>x</v>
      </c>
      <c r="AU787" s="3" t="str">
        <f xml:space="preserve"> IFERROR(Table1[[#This Row],[GP 2018]]/Table1[[#This Row],[Total Assets 2018]], "x")</f>
        <v>x</v>
      </c>
      <c r="AV787" s="3">
        <f xml:space="preserve"> IFERROR(Table1[[#This Row],[GP 2019]]/Table1[[#This Row],[Total Assets 2019]], "x")</f>
        <v>3.8022813688212923E-3</v>
      </c>
      <c r="AW787" s="3">
        <f xml:space="preserve"> IFERROR(Table1[[#This Row],[GP 2020]]/Table1[[#This Row],[Total Assets 2020]], "x")</f>
        <v>0.13848295059151008</v>
      </c>
      <c r="AX787" s="3">
        <f xml:space="preserve"> IFERROR(Table1[[#This Row],[GP 2021]]/Table1[[#This Row],[Total Assets 2021]], "x")</f>
        <v>-0.30959565479782741</v>
      </c>
      <c r="AY787" s="3">
        <f xml:space="preserve"> IFERROR(Table1[[#This Row],[GP TTM]]/Table1[[#This Row],[Total Assets TTM]], "x")</f>
        <v>-8.5640695428203475E-2</v>
      </c>
      <c r="BA787" s="3" t="str">
        <f xml:space="preserve"> IFERROR(ABS(Table1[[#This Row],[ROA 2013]]-Table1[[#This Row],[ROA 2012]]), "x")</f>
        <v>x</v>
      </c>
      <c r="BB787" s="3" t="str">
        <f xml:space="preserve"> IFERROR(ABS(Table1[[#This Row],[ROA 2014]]-Table1[[#This Row],[ROA 2013]]), "x")</f>
        <v>x</v>
      </c>
      <c r="BC787" s="3" t="str">
        <f xml:space="preserve"> IFERROR(ABS(Table1[[#This Row],[ROA 2015]]-Table1[[#This Row],[ROA 2014]]), "x")</f>
        <v>x</v>
      </c>
      <c r="BD787" s="3" t="str">
        <f xml:space="preserve"> IFERROR(ABS(Table1[[#This Row],[ROA 2016]]-Table1[[#This Row],[ROA 2015]]), "x")</f>
        <v>x</v>
      </c>
      <c r="BE787" s="3" t="str">
        <f xml:space="preserve"> IFERROR(ABS(Table1[[#This Row],[ROA 2017]]-Table1[[#This Row],[ROA 2016]]), "x")</f>
        <v>x</v>
      </c>
      <c r="BF787" s="3" t="str">
        <f xml:space="preserve"> IFERROR(ABS(Table1[[#This Row],[ROA 2018]]-Table1[[#This Row],[ROA 2017]]), "x")</f>
        <v>x</v>
      </c>
      <c r="BG787" s="3" t="str">
        <f xml:space="preserve"> IFERROR(ABS(Table1[[#This Row],[ROA 2019]]-Table1[[#This Row],[ROA 2018]]), "x")</f>
        <v>x</v>
      </c>
      <c r="BH787" s="3">
        <f xml:space="preserve"> IFERROR(ABS(Table1[[#This Row],[ROA 2020]]-Table1[[#This Row],[ROA 2019]]), "x")</f>
        <v>0.13468066922268879</v>
      </c>
      <c r="BI787" s="3">
        <f xml:space="preserve"> IFERROR(ABS(Table1[[#This Row],[ROA 2021]]-Table1[[#This Row],[ROA 2020]]), "x")</f>
        <v>0.44807860538933753</v>
      </c>
      <c r="BJ787" s="3">
        <f xml:space="preserve"> IFERROR(AVERAGE(Table1[[#This Row],[ROA 2013-2012]:[ROA 2021-2020]]), "x")</f>
        <v>0.29137963730601313</v>
      </c>
      <c r="BK787" s="3">
        <f>IFERROR(AVERAGE(Table1[[#This Row],[ROA 2012]:[ROA 2021]]), "x")</f>
        <v>-5.5770140945832013E-2</v>
      </c>
      <c r="BN787" s="1">
        <f>SUM(Table1[[#This Row],[B/M Rank]:[ROA Rank]])</f>
        <v>0</v>
      </c>
    </row>
    <row r="788" spans="1:66" x14ac:dyDescent="0.25">
      <c r="A788" s="1" t="s">
        <v>2880</v>
      </c>
      <c r="B788" s="1" t="s">
        <v>883</v>
      </c>
      <c r="C788" s="1" t="s">
        <v>4417</v>
      </c>
      <c r="D788" s="1" t="s">
        <v>268</v>
      </c>
      <c r="E788" s="1" t="s">
        <v>108</v>
      </c>
      <c r="F788" s="1">
        <v>13.88</v>
      </c>
      <c r="G788" s="19"/>
      <c r="H788" s="19"/>
      <c r="I788" s="19"/>
      <c r="J788" s="19"/>
      <c r="K788" s="1"/>
      <c r="L788" s="19"/>
      <c r="M788" s="1">
        <v>2020</v>
      </c>
      <c r="V788" s="1" t="s">
        <v>4368</v>
      </c>
      <c r="W788" s="1" t="s">
        <v>4368</v>
      </c>
      <c r="X788" s="1" t="s">
        <v>4368</v>
      </c>
      <c r="Z788" s="3" t="str">
        <f xml:space="preserve"> IFERROR(AVEDEV(Table1[[#This Row],[GP 2012]:[GP 2021]]) / Table1[[#This Row],[Avg GP]], "x")</f>
        <v>x</v>
      </c>
      <c r="AA788" s="2" t="str">
        <f xml:space="preserve"> IFERROR(AVERAGE(Table1[[#This Row],[GP 2012]:[GP 2021]]), "x")</f>
        <v>x</v>
      </c>
      <c r="AB788" s="11">
        <f>Table1[Equity]/Table1[Market Capital]</f>
        <v>0.15129682997118155</v>
      </c>
      <c r="AK788" s="1">
        <v>0.5</v>
      </c>
      <c r="AL788" s="1">
        <v>1.5</v>
      </c>
      <c r="AM788" s="1">
        <v>2.4</v>
      </c>
      <c r="AN788" s="1">
        <v>2.1</v>
      </c>
      <c r="AO788" s="3" t="str">
        <f xml:space="preserve"> IFERROR(Table1[[#This Row],[GP 2012]]/Table1[[#This Row],[Total Assets 2012]], "x")</f>
        <v>x</v>
      </c>
      <c r="AP788" s="3" t="str">
        <f xml:space="preserve"> IFERROR(Table1[[#This Row],[GP 2013]]/Table1[[#This Row],[Total Assets 2013]], "x")</f>
        <v>x</v>
      </c>
      <c r="AQ788" s="3" t="str">
        <f xml:space="preserve"> IFERROR(Table1[[#This Row],[GP 2014]]/Table1[[#This Row],[Total Assets 2014]], "x")</f>
        <v>x</v>
      </c>
      <c r="AR788" s="3" t="str">
        <f xml:space="preserve"> IFERROR(Table1[[#This Row],[GP 2015]]/Table1[[#This Row],[Total Assets 2015]], "x")</f>
        <v>x</v>
      </c>
      <c r="AS788" s="3" t="str">
        <f xml:space="preserve"> IFERROR(Table1[[#This Row],[GP 2016]]/Table1[[#This Row],[Total Assets 2016]], "x")</f>
        <v>x</v>
      </c>
      <c r="AT788" s="3" t="str">
        <f xml:space="preserve"> IFERROR(Table1[[#This Row],[GP 2017]]/Table1[[#This Row],[Total Assets 2017]], "x")</f>
        <v>x</v>
      </c>
      <c r="AU788" s="3" t="str">
        <f xml:space="preserve"> IFERROR(Table1[[#This Row],[GP 2018]]/Table1[[#This Row],[Total Assets 2018]], "x")</f>
        <v>x</v>
      </c>
      <c r="AV788" s="3" t="str">
        <f xml:space="preserve"> IFERROR(Table1[[#This Row],[GP 2019]]/Table1[[#This Row],[Total Assets 2019]], "x")</f>
        <v>x</v>
      </c>
      <c r="AW788" s="3" t="str">
        <f xml:space="preserve"> IFERROR(Table1[[#This Row],[GP 2020]]/Table1[[#This Row],[Total Assets 2020]], "x")</f>
        <v>x</v>
      </c>
      <c r="AX788" s="3" t="str">
        <f xml:space="preserve"> IFERROR(Table1[[#This Row],[GP 2021]]/Table1[[#This Row],[Total Assets 2021]], "x")</f>
        <v>x</v>
      </c>
      <c r="AY788" s="3" t="str">
        <f xml:space="preserve"> IFERROR(Table1[[#This Row],[GP TTM]]/Table1[[#This Row],[Total Assets TTM]], "x")</f>
        <v>x</v>
      </c>
      <c r="BA788" s="3" t="str">
        <f xml:space="preserve"> IFERROR(ABS(Table1[[#This Row],[ROA 2013]]-Table1[[#This Row],[ROA 2012]]), "x")</f>
        <v>x</v>
      </c>
      <c r="BB788" s="3" t="str">
        <f xml:space="preserve"> IFERROR(ABS(Table1[[#This Row],[ROA 2014]]-Table1[[#This Row],[ROA 2013]]), "x")</f>
        <v>x</v>
      </c>
      <c r="BC788" s="3" t="str">
        <f xml:space="preserve"> IFERROR(ABS(Table1[[#This Row],[ROA 2015]]-Table1[[#This Row],[ROA 2014]]), "x")</f>
        <v>x</v>
      </c>
      <c r="BD788" s="3" t="str">
        <f xml:space="preserve"> IFERROR(ABS(Table1[[#This Row],[ROA 2016]]-Table1[[#This Row],[ROA 2015]]), "x")</f>
        <v>x</v>
      </c>
      <c r="BE788" s="3" t="str">
        <f xml:space="preserve"> IFERROR(ABS(Table1[[#This Row],[ROA 2017]]-Table1[[#This Row],[ROA 2016]]), "x")</f>
        <v>x</v>
      </c>
      <c r="BF788" s="3" t="str">
        <f xml:space="preserve"> IFERROR(ABS(Table1[[#This Row],[ROA 2018]]-Table1[[#This Row],[ROA 2017]]), "x")</f>
        <v>x</v>
      </c>
      <c r="BG788" s="3" t="str">
        <f xml:space="preserve"> IFERROR(ABS(Table1[[#This Row],[ROA 2019]]-Table1[[#This Row],[ROA 2018]]), "x")</f>
        <v>x</v>
      </c>
      <c r="BH788" s="3" t="str">
        <f xml:space="preserve"> IFERROR(ABS(Table1[[#This Row],[ROA 2020]]-Table1[[#This Row],[ROA 2019]]), "x")</f>
        <v>x</v>
      </c>
      <c r="BI788" s="3" t="str">
        <f xml:space="preserve"> IFERROR(ABS(Table1[[#This Row],[ROA 2021]]-Table1[[#This Row],[ROA 2020]]), "x")</f>
        <v>x</v>
      </c>
      <c r="BJ788" s="3" t="str">
        <f xml:space="preserve"> IFERROR(AVERAGE(Table1[[#This Row],[ROA 2013-2012]:[ROA 2021-2020]]), "x")</f>
        <v>x</v>
      </c>
      <c r="BK788" s="3" t="str">
        <f>IFERROR(AVERAGE(Table1[[#This Row],[ROA 2012]:[ROA 2021]]), "x")</f>
        <v>x</v>
      </c>
      <c r="BN788" s="1">
        <f>SUM(Table1[[#This Row],[B/M Rank]:[ROA Rank]])</f>
        <v>0</v>
      </c>
    </row>
    <row r="789" spans="1:66" x14ac:dyDescent="0.25">
      <c r="A789" s="1" t="s">
        <v>3000</v>
      </c>
      <c r="B789" s="1" t="s">
        <v>970</v>
      </c>
      <c r="C789" s="1" t="s">
        <v>4417</v>
      </c>
      <c r="D789" s="1" t="s">
        <v>268</v>
      </c>
      <c r="E789" s="1" t="s">
        <v>108</v>
      </c>
      <c r="F789" s="1">
        <v>13.9</v>
      </c>
      <c r="G789" s="19"/>
      <c r="H789" s="19"/>
      <c r="I789" s="19"/>
      <c r="J789" s="19"/>
      <c r="K789" s="1"/>
      <c r="L789" s="19"/>
      <c r="M789" s="1">
        <v>2019</v>
      </c>
      <c r="U789" s="1" t="s">
        <v>4368</v>
      </c>
      <c r="V789" s="1" t="s">
        <v>4368</v>
      </c>
      <c r="W789" s="1" t="s">
        <v>4368</v>
      </c>
      <c r="X789" s="1" t="s">
        <v>4368</v>
      </c>
      <c r="Z789" s="3" t="str">
        <f xml:space="preserve"> IFERROR(AVEDEV(Table1[[#This Row],[GP 2012]:[GP 2021]]) / Table1[[#This Row],[Avg GP]], "x")</f>
        <v>x</v>
      </c>
      <c r="AA789" s="2" t="str">
        <f xml:space="preserve"> IFERROR(AVERAGE(Table1[[#This Row],[GP 2012]:[GP 2021]]), "x")</f>
        <v>x</v>
      </c>
      <c r="AB789" s="11">
        <f>Table1[Equity]/Table1[Market Capital]</f>
        <v>1.4172661870503596</v>
      </c>
      <c r="AJ789" s="1">
        <v>6.9</v>
      </c>
      <c r="AK789" s="1">
        <v>13.1</v>
      </c>
      <c r="AL789" s="1">
        <v>17.899999999999999</v>
      </c>
      <c r="AM789" s="1">
        <v>21.5</v>
      </c>
      <c r="AN789" s="1">
        <v>19.7</v>
      </c>
      <c r="AO789" s="3" t="str">
        <f xml:space="preserve"> IFERROR(Table1[[#This Row],[GP 2012]]/Table1[[#This Row],[Total Assets 2012]], "x")</f>
        <v>x</v>
      </c>
      <c r="AP789" s="3" t="str">
        <f xml:space="preserve"> IFERROR(Table1[[#This Row],[GP 2013]]/Table1[[#This Row],[Total Assets 2013]], "x")</f>
        <v>x</v>
      </c>
      <c r="AQ789" s="3" t="str">
        <f xml:space="preserve"> IFERROR(Table1[[#This Row],[GP 2014]]/Table1[[#This Row],[Total Assets 2014]], "x")</f>
        <v>x</v>
      </c>
      <c r="AR789" s="3" t="str">
        <f xml:space="preserve"> IFERROR(Table1[[#This Row],[GP 2015]]/Table1[[#This Row],[Total Assets 2015]], "x")</f>
        <v>x</v>
      </c>
      <c r="AS789" s="3" t="str">
        <f xml:space="preserve"> IFERROR(Table1[[#This Row],[GP 2016]]/Table1[[#This Row],[Total Assets 2016]], "x")</f>
        <v>x</v>
      </c>
      <c r="AT789" s="3" t="str">
        <f xml:space="preserve"> IFERROR(Table1[[#This Row],[GP 2017]]/Table1[[#This Row],[Total Assets 2017]], "x")</f>
        <v>x</v>
      </c>
      <c r="AU789" s="3" t="str">
        <f xml:space="preserve"> IFERROR(Table1[[#This Row],[GP 2018]]/Table1[[#This Row],[Total Assets 2018]], "x")</f>
        <v>x</v>
      </c>
      <c r="AV789" s="3" t="str">
        <f xml:space="preserve"> IFERROR(Table1[[#This Row],[GP 2019]]/Table1[[#This Row],[Total Assets 2019]], "x")</f>
        <v>x</v>
      </c>
      <c r="AW789" s="3" t="str">
        <f xml:space="preserve"> IFERROR(Table1[[#This Row],[GP 2020]]/Table1[[#This Row],[Total Assets 2020]], "x")</f>
        <v>x</v>
      </c>
      <c r="AX789" s="3" t="str">
        <f xml:space="preserve"> IFERROR(Table1[[#This Row],[GP 2021]]/Table1[[#This Row],[Total Assets 2021]], "x")</f>
        <v>x</v>
      </c>
      <c r="AY789" s="3" t="str">
        <f xml:space="preserve"> IFERROR(Table1[[#This Row],[GP TTM]]/Table1[[#This Row],[Total Assets TTM]], "x")</f>
        <v>x</v>
      </c>
      <c r="BA789" s="3" t="str">
        <f xml:space="preserve"> IFERROR(ABS(Table1[[#This Row],[ROA 2013]]-Table1[[#This Row],[ROA 2012]]), "x")</f>
        <v>x</v>
      </c>
      <c r="BB789" s="3" t="str">
        <f xml:space="preserve"> IFERROR(ABS(Table1[[#This Row],[ROA 2014]]-Table1[[#This Row],[ROA 2013]]), "x")</f>
        <v>x</v>
      </c>
      <c r="BC789" s="3" t="str">
        <f xml:space="preserve"> IFERROR(ABS(Table1[[#This Row],[ROA 2015]]-Table1[[#This Row],[ROA 2014]]), "x")</f>
        <v>x</v>
      </c>
      <c r="BD789" s="3" t="str">
        <f xml:space="preserve"> IFERROR(ABS(Table1[[#This Row],[ROA 2016]]-Table1[[#This Row],[ROA 2015]]), "x")</f>
        <v>x</v>
      </c>
      <c r="BE789" s="3" t="str">
        <f xml:space="preserve"> IFERROR(ABS(Table1[[#This Row],[ROA 2017]]-Table1[[#This Row],[ROA 2016]]), "x")</f>
        <v>x</v>
      </c>
      <c r="BF789" s="3" t="str">
        <f xml:space="preserve"> IFERROR(ABS(Table1[[#This Row],[ROA 2018]]-Table1[[#This Row],[ROA 2017]]), "x")</f>
        <v>x</v>
      </c>
      <c r="BG789" s="3" t="str">
        <f xml:space="preserve"> IFERROR(ABS(Table1[[#This Row],[ROA 2019]]-Table1[[#This Row],[ROA 2018]]), "x")</f>
        <v>x</v>
      </c>
      <c r="BH789" s="3" t="str">
        <f xml:space="preserve"> IFERROR(ABS(Table1[[#This Row],[ROA 2020]]-Table1[[#This Row],[ROA 2019]]), "x")</f>
        <v>x</v>
      </c>
      <c r="BI789" s="3" t="str">
        <f xml:space="preserve"> IFERROR(ABS(Table1[[#This Row],[ROA 2021]]-Table1[[#This Row],[ROA 2020]]), "x")</f>
        <v>x</v>
      </c>
      <c r="BJ789" s="3" t="str">
        <f xml:space="preserve"> IFERROR(AVERAGE(Table1[[#This Row],[ROA 2013-2012]:[ROA 2021-2020]]), "x")</f>
        <v>x</v>
      </c>
      <c r="BK789" s="3" t="str">
        <f>IFERROR(AVERAGE(Table1[[#This Row],[ROA 2012]:[ROA 2021]]), "x")</f>
        <v>x</v>
      </c>
      <c r="BN789" s="1">
        <f>SUM(Table1[[#This Row],[B/M Rank]:[ROA Rank]])</f>
        <v>0</v>
      </c>
    </row>
    <row r="790" spans="1:66" x14ac:dyDescent="0.25">
      <c r="A790" s="1" t="s">
        <v>2234</v>
      </c>
      <c r="B790" s="1" t="s">
        <v>277</v>
      </c>
      <c r="C790" s="1" t="s">
        <v>267</v>
      </c>
      <c r="D790" s="1" t="s">
        <v>268</v>
      </c>
      <c r="E790" s="1" t="s">
        <v>108</v>
      </c>
      <c r="F790" s="1">
        <v>13.92</v>
      </c>
      <c r="G790" s="19"/>
      <c r="H790" s="19"/>
      <c r="I790" s="19"/>
      <c r="J790" s="19"/>
      <c r="K790" s="1"/>
      <c r="L790" s="19"/>
      <c r="M790" s="1">
        <v>2012</v>
      </c>
      <c r="N790" s="1" t="s">
        <v>4368</v>
      </c>
      <c r="O790" s="1" t="s">
        <v>4368</v>
      </c>
      <c r="P790" s="1" t="s">
        <v>4368</v>
      </c>
      <c r="Q790" s="1" t="s">
        <v>4368</v>
      </c>
      <c r="R790" s="1" t="s">
        <v>4368</v>
      </c>
      <c r="S790" s="1" t="s">
        <v>4368</v>
      </c>
      <c r="T790" s="1" t="s">
        <v>4368</v>
      </c>
      <c r="U790" s="1" t="s">
        <v>4368</v>
      </c>
      <c r="V790" s="1" t="s">
        <v>4368</v>
      </c>
      <c r="W790" s="1" t="s">
        <v>4368</v>
      </c>
      <c r="X790" s="1" t="s">
        <v>4368</v>
      </c>
      <c r="Z790" s="3" t="str">
        <f xml:space="preserve"> IFERROR(AVEDEV(Table1[[#This Row],[GP 2012]:[GP 2021]]) / Table1[[#This Row],[Avg GP]], "x")</f>
        <v>x</v>
      </c>
      <c r="AA790" s="2" t="str">
        <f xml:space="preserve"> IFERROR(AVERAGE(Table1[[#This Row],[GP 2012]:[GP 2021]]), "x")</f>
        <v>x</v>
      </c>
      <c r="AB790" s="11">
        <f>Table1[Equity]/Table1[Market Capital]</f>
        <v>0.38793103448275867</v>
      </c>
      <c r="AC790" s="1">
        <v>76.3</v>
      </c>
      <c r="AD790" s="1">
        <v>111.5</v>
      </c>
      <c r="AE790" s="1">
        <v>45.4</v>
      </c>
      <c r="AF790" s="1">
        <v>32</v>
      </c>
      <c r="AG790" s="1">
        <v>23</v>
      </c>
      <c r="AH790" s="1">
        <v>18.600000000000001</v>
      </c>
      <c r="AI790" s="1">
        <v>16.899999999999999</v>
      </c>
      <c r="AJ790" s="1">
        <v>13.9</v>
      </c>
      <c r="AK790" s="1">
        <v>11.2</v>
      </c>
      <c r="AL790" s="1">
        <v>8.4</v>
      </c>
      <c r="AM790" s="1">
        <v>7.8</v>
      </c>
      <c r="AN790" s="1">
        <v>5.4</v>
      </c>
      <c r="AO790" s="3" t="str">
        <f xml:space="preserve"> IFERROR(Table1[[#This Row],[GP 2012]]/Table1[[#This Row],[Total Assets 2012]], "x")</f>
        <v>x</v>
      </c>
      <c r="AP790" s="3" t="str">
        <f xml:space="preserve"> IFERROR(Table1[[#This Row],[GP 2013]]/Table1[[#This Row],[Total Assets 2013]], "x")</f>
        <v>x</v>
      </c>
      <c r="AQ790" s="3" t="str">
        <f xml:space="preserve"> IFERROR(Table1[[#This Row],[GP 2014]]/Table1[[#This Row],[Total Assets 2014]], "x")</f>
        <v>x</v>
      </c>
      <c r="AR790" s="3" t="str">
        <f xml:space="preserve"> IFERROR(Table1[[#This Row],[GP 2015]]/Table1[[#This Row],[Total Assets 2015]], "x")</f>
        <v>x</v>
      </c>
      <c r="AS790" s="3" t="str">
        <f xml:space="preserve"> IFERROR(Table1[[#This Row],[GP 2016]]/Table1[[#This Row],[Total Assets 2016]], "x")</f>
        <v>x</v>
      </c>
      <c r="AT790" s="3" t="str">
        <f xml:space="preserve"> IFERROR(Table1[[#This Row],[GP 2017]]/Table1[[#This Row],[Total Assets 2017]], "x")</f>
        <v>x</v>
      </c>
      <c r="AU790" s="3" t="str">
        <f xml:space="preserve"> IFERROR(Table1[[#This Row],[GP 2018]]/Table1[[#This Row],[Total Assets 2018]], "x")</f>
        <v>x</v>
      </c>
      <c r="AV790" s="3" t="str">
        <f xml:space="preserve"> IFERROR(Table1[[#This Row],[GP 2019]]/Table1[[#This Row],[Total Assets 2019]], "x")</f>
        <v>x</v>
      </c>
      <c r="AW790" s="3" t="str">
        <f xml:space="preserve"> IFERROR(Table1[[#This Row],[GP 2020]]/Table1[[#This Row],[Total Assets 2020]], "x")</f>
        <v>x</v>
      </c>
      <c r="AX790" s="3" t="str">
        <f xml:space="preserve"> IFERROR(Table1[[#This Row],[GP 2021]]/Table1[[#This Row],[Total Assets 2021]], "x")</f>
        <v>x</v>
      </c>
      <c r="AY790" s="3" t="str">
        <f xml:space="preserve"> IFERROR(Table1[[#This Row],[GP TTM]]/Table1[[#This Row],[Total Assets TTM]], "x")</f>
        <v>x</v>
      </c>
      <c r="BA790" s="3" t="str">
        <f xml:space="preserve"> IFERROR(ABS(Table1[[#This Row],[ROA 2013]]-Table1[[#This Row],[ROA 2012]]), "x")</f>
        <v>x</v>
      </c>
      <c r="BB790" s="3" t="str">
        <f xml:space="preserve"> IFERROR(ABS(Table1[[#This Row],[ROA 2014]]-Table1[[#This Row],[ROA 2013]]), "x")</f>
        <v>x</v>
      </c>
      <c r="BC790" s="3" t="str">
        <f xml:space="preserve"> IFERROR(ABS(Table1[[#This Row],[ROA 2015]]-Table1[[#This Row],[ROA 2014]]), "x")</f>
        <v>x</v>
      </c>
      <c r="BD790" s="3" t="str">
        <f xml:space="preserve"> IFERROR(ABS(Table1[[#This Row],[ROA 2016]]-Table1[[#This Row],[ROA 2015]]), "x")</f>
        <v>x</v>
      </c>
      <c r="BE790" s="3" t="str">
        <f xml:space="preserve"> IFERROR(ABS(Table1[[#This Row],[ROA 2017]]-Table1[[#This Row],[ROA 2016]]), "x")</f>
        <v>x</v>
      </c>
      <c r="BF790" s="3" t="str">
        <f xml:space="preserve"> IFERROR(ABS(Table1[[#This Row],[ROA 2018]]-Table1[[#This Row],[ROA 2017]]), "x")</f>
        <v>x</v>
      </c>
      <c r="BG790" s="3" t="str">
        <f xml:space="preserve"> IFERROR(ABS(Table1[[#This Row],[ROA 2019]]-Table1[[#This Row],[ROA 2018]]), "x")</f>
        <v>x</v>
      </c>
      <c r="BH790" s="3" t="str">
        <f xml:space="preserve"> IFERROR(ABS(Table1[[#This Row],[ROA 2020]]-Table1[[#This Row],[ROA 2019]]), "x")</f>
        <v>x</v>
      </c>
      <c r="BI790" s="3" t="str">
        <f xml:space="preserve"> IFERROR(ABS(Table1[[#This Row],[ROA 2021]]-Table1[[#This Row],[ROA 2020]]), "x")</f>
        <v>x</v>
      </c>
      <c r="BJ790" s="3" t="str">
        <f xml:space="preserve"> IFERROR(AVERAGE(Table1[[#This Row],[ROA 2013-2012]:[ROA 2021-2020]]), "x")</f>
        <v>x</v>
      </c>
      <c r="BK790" s="3" t="str">
        <f>IFERROR(AVERAGE(Table1[[#This Row],[ROA 2012]:[ROA 2021]]), "x")</f>
        <v>x</v>
      </c>
      <c r="BN790" s="1">
        <f>SUM(Table1[[#This Row],[B/M Rank]:[ROA Rank]])</f>
        <v>0</v>
      </c>
    </row>
    <row r="791" spans="1:66" x14ac:dyDescent="0.25">
      <c r="A791" s="1" t="s">
        <v>3379</v>
      </c>
      <c r="B791" s="1" t="s">
        <v>4626</v>
      </c>
      <c r="C791" s="1" t="s">
        <v>4417</v>
      </c>
      <c r="D791" s="1" t="s">
        <v>268</v>
      </c>
      <c r="E791" s="1" t="s">
        <v>108</v>
      </c>
      <c r="F791" s="1">
        <v>13.94</v>
      </c>
      <c r="G791" s="19"/>
      <c r="H791" s="19"/>
      <c r="I791" s="19"/>
      <c r="J791" s="19"/>
      <c r="K791" s="1"/>
      <c r="L791" s="19"/>
      <c r="M791" s="1">
        <v>2012</v>
      </c>
      <c r="N791" s="1" t="s">
        <v>4368</v>
      </c>
      <c r="O791" s="1" t="s">
        <v>4368</v>
      </c>
      <c r="P791" s="1" t="s">
        <v>4368</v>
      </c>
      <c r="Q791" s="1" t="s">
        <v>4368</v>
      </c>
      <c r="R791" s="1" t="s">
        <v>4368</v>
      </c>
      <c r="S791" s="1" t="s">
        <v>4368</v>
      </c>
      <c r="T791" s="1" t="s">
        <v>4368</v>
      </c>
      <c r="U791" s="1" t="s">
        <v>4368</v>
      </c>
      <c r="V791" s="1" t="s">
        <v>4368</v>
      </c>
      <c r="W791" s="1" t="s">
        <v>4368</v>
      </c>
      <c r="X791" s="1" t="s">
        <v>4368</v>
      </c>
      <c r="Z791" s="3" t="str">
        <f xml:space="preserve"> IFERROR(AVEDEV(Table1[[#This Row],[GP 2012]:[GP 2021]]) / Table1[[#This Row],[Avg GP]], "x")</f>
        <v>x</v>
      </c>
      <c r="AA791" s="2" t="str">
        <f xml:space="preserve"> IFERROR(AVERAGE(Table1[[#This Row],[GP 2012]:[GP 2021]]), "x")</f>
        <v>x</v>
      </c>
      <c r="AB791" s="11">
        <f>Table1[Equity]/Table1[Market Capital]</f>
        <v>0.1793400286944046</v>
      </c>
      <c r="AC791" s="1">
        <v>3.6</v>
      </c>
      <c r="AD791" s="1">
        <v>4.0999999999999996</v>
      </c>
      <c r="AE791" s="1">
        <v>4.2</v>
      </c>
      <c r="AF791" s="1">
        <v>4.5999999999999996</v>
      </c>
      <c r="AG791" s="1">
        <v>3.2</v>
      </c>
      <c r="AH791" s="1">
        <v>3.5</v>
      </c>
      <c r="AI791" s="1">
        <v>4.2</v>
      </c>
      <c r="AJ791" s="1">
        <v>3.5</v>
      </c>
      <c r="AK791" s="1">
        <v>4.5999999999999996</v>
      </c>
      <c r="AL791" s="1">
        <v>7</v>
      </c>
      <c r="AM791" s="1">
        <v>12</v>
      </c>
      <c r="AN791" s="1">
        <v>2.5</v>
      </c>
      <c r="AO791" s="3" t="str">
        <f xml:space="preserve"> IFERROR(Table1[[#This Row],[GP 2012]]/Table1[[#This Row],[Total Assets 2012]], "x")</f>
        <v>x</v>
      </c>
      <c r="AP791" s="3" t="str">
        <f xml:space="preserve"> IFERROR(Table1[[#This Row],[GP 2013]]/Table1[[#This Row],[Total Assets 2013]], "x")</f>
        <v>x</v>
      </c>
      <c r="AQ791" s="3" t="str">
        <f xml:space="preserve"> IFERROR(Table1[[#This Row],[GP 2014]]/Table1[[#This Row],[Total Assets 2014]], "x")</f>
        <v>x</v>
      </c>
      <c r="AR791" s="3" t="str">
        <f xml:space="preserve"> IFERROR(Table1[[#This Row],[GP 2015]]/Table1[[#This Row],[Total Assets 2015]], "x")</f>
        <v>x</v>
      </c>
      <c r="AS791" s="3" t="str">
        <f xml:space="preserve"> IFERROR(Table1[[#This Row],[GP 2016]]/Table1[[#This Row],[Total Assets 2016]], "x")</f>
        <v>x</v>
      </c>
      <c r="AT791" s="3" t="str">
        <f xml:space="preserve"> IFERROR(Table1[[#This Row],[GP 2017]]/Table1[[#This Row],[Total Assets 2017]], "x")</f>
        <v>x</v>
      </c>
      <c r="AU791" s="3" t="str">
        <f xml:space="preserve"> IFERROR(Table1[[#This Row],[GP 2018]]/Table1[[#This Row],[Total Assets 2018]], "x")</f>
        <v>x</v>
      </c>
      <c r="AV791" s="3" t="str">
        <f xml:space="preserve"> IFERROR(Table1[[#This Row],[GP 2019]]/Table1[[#This Row],[Total Assets 2019]], "x")</f>
        <v>x</v>
      </c>
      <c r="AW791" s="3" t="str">
        <f xml:space="preserve"> IFERROR(Table1[[#This Row],[GP 2020]]/Table1[[#This Row],[Total Assets 2020]], "x")</f>
        <v>x</v>
      </c>
      <c r="AX791" s="3" t="str">
        <f xml:space="preserve"> IFERROR(Table1[[#This Row],[GP 2021]]/Table1[[#This Row],[Total Assets 2021]], "x")</f>
        <v>x</v>
      </c>
      <c r="AY791" s="3" t="str">
        <f xml:space="preserve"> IFERROR(Table1[[#This Row],[GP TTM]]/Table1[[#This Row],[Total Assets TTM]], "x")</f>
        <v>x</v>
      </c>
      <c r="BA791" s="3" t="str">
        <f xml:space="preserve"> IFERROR(ABS(Table1[[#This Row],[ROA 2013]]-Table1[[#This Row],[ROA 2012]]), "x")</f>
        <v>x</v>
      </c>
      <c r="BB791" s="3" t="str">
        <f xml:space="preserve"> IFERROR(ABS(Table1[[#This Row],[ROA 2014]]-Table1[[#This Row],[ROA 2013]]), "x")</f>
        <v>x</v>
      </c>
      <c r="BC791" s="3" t="str">
        <f xml:space="preserve"> IFERROR(ABS(Table1[[#This Row],[ROA 2015]]-Table1[[#This Row],[ROA 2014]]), "x")</f>
        <v>x</v>
      </c>
      <c r="BD791" s="3" t="str">
        <f xml:space="preserve"> IFERROR(ABS(Table1[[#This Row],[ROA 2016]]-Table1[[#This Row],[ROA 2015]]), "x")</f>
        <v>x</v>
      </c>
      <c r="BE791" s="3" t="str">
        <f xml:space="preserve"> IFERROR(ABS(Table1[[#This Row],[ROA 2017]]-Table1[[#This Row],[ROA 2016]]), "x")</f>
        <v>x</v>
      </c>
      <c r="BF791" s="3" t="str">
        <f xml:space="preserve"> IFERROR(ABS(Table1[[#This Row],[ROA 2018]]-Table1[[#This Row],[ROA 2017]]), "x")</f>
        <v>x</v>
      </c>
      <c r="BG791" s="3" t="str">
        <f xml:space="preserve"> IFERROR(ABS(Table1[[#This Row],[ROA 2019]]-Table1[[#This Row],[ROA 2018]]), "x")</f>
        <v>x</v>
      </c>
      <c r="BH791" s="3" t="str">
        <f xml:space="preserve"> IFERROR(ABS(Table1[[#This Row],[ROA 2020]]-Table1[[#This Row],[ROA 2019]]), "x")</f>
        <v>x</v>
      </c>
      <c r="BI791" s="3" t="str">
        <f xml:space="preserve"> IFERROR(ABS(Table1[[#This Row],[ROA 2021]]-Table1[[#This Row],[ROA 2020]]), "x")</f>
        <v>x</v>
      </c>
      <c r="BJ791" s="3" t="str">
        <f xml:space="preserve"> IFERROR(AVERAGE(Table1[[#This Row],[ROA 2013-2012]:[ROA 2021-2020]]), "x")</f>
        <v>x</v>
      </c>
      <c r="BK791" s="3" t="str">
        <f>IFERROR(AVERAGE(Table1[[#This Row],[ROA 2012]:[ROA 2021]]), "x")</f>
        <v>x</v>
      </c>
      <c r="BN791" s="1">
        <f>SUM(Table1[[#This Row],[B/M Rank]:[ROA Rank]])</f>
        <v>0</v>
      </c>
    </row>
    <row r="792" spans="1:66" x14ac:dyDescent="0.25">
      <c r="A792" s="1" t="s">
        <v>2415</v>
      </c>
      <c r="B792" s="1" t="s">
        <v>467</v>
      </c>
      <c r="C792" s="1" t="s">
        <v>439</v>
      </c>
      <c r="D792" s="1" t="s">
        <v>440</v>
      </c>
      <c r="E792" s="1" t="s">
        <v>108</v>
      </c>
      <c r="F792" s="1">
        <v>13.95</v>
      </c>
      <c r="G792" s="19"/>
      <c r="H792" s="19"/>
      <c r="I792" s="19"/>
      <c r="J792" s="19"/>
      <c r="K792" s="1"/>
      <c r="L792" s="19"/>
      <c r="M792" s="1">
        <v>2017</v>
      </c>
      <c r="S792" s="1">
        <v>11.5</v>
      </c>
      <c r="T792" s="1">
        <v>19.600000000000001</v>
      </c>
      <c r="U792" s="1">
        <v>25.9</v>
      </c>
      <c r="V792" s="1">
        <v>172.3</v>
      </c>
      <c r="W792" s="1">
        <v>87.3</v>
      </c>
      <c r="X792" s="1">
        <v>49.5</v>
      </c>
      <c r="Z792" s="3">
        <f xml:space="preserve"> IFERROR(AVEDEV(Table1[[#This Row],[GP 2012]:[GP 2021]]) / Table1[[#This Row],[Avg GP]], "x")</f>
        <v>0.8399241945672774</v>
      </c>
      <c r="AA792" s="2">
        <f xml:space="preserve"> IFERROR(AVERAGE(Table1[[#This Row],[GP 2012]:[GP 2021]]), "x")</f>
        <v>63.320000000000007</v>
      </c>
      <c r="AB792" s="11">
        <f>Table1[Equity]/Table1[Market Capital]</f>
        <v>3.0250896057347676</v>
      </c>
      <c r="AH792" s="1">
        <v>40.700000000000003</v>
      </c>
      <c r="AI792" s="1">
        <v>59.8</v>
      </c>
      <c r="AJ792" s="1">
        <v>179.7</v>
      </c>
      <c r="AK792" s="1">
        <v>257.2</v>
      </c>
      <c r="AL792" s="1">
        <v>230.9</v>
      </c>
      <c r="AM792" s="1">
        <v>182</v>
      </c>
      <c r="AN792" s="1">
        <v>42.2</v>
      </c>
      <c r="AO792" s="3" t="str">
        <f xml:space="preserve"> IFERROR(Table1[[#This Row],[GP 2012]]/Table1[[#This Row],[Total Assets 2012]], "x")</f>
        <v>x</v>
      </c>
      <c r="AP792" s="3" t="str">
        <f xml:space="preserve"> IFERROR(Table1[[#This Row],[GP 2013]]/Table1[[#This Row],[Total Assets 2013]], "x")</f>
        <v>x</v>
      </c>
      <c r="AQ792" s="3" t="str">
        <f xml:space="preserve"> IFERROR(Table1[[#This Row],[GP 2014]]/Table1[[#This Row],[Total Assets 2014]], "x")</f>
        <v>x</v>
      </c>
      <c r="AR792" s="3" t="str">
        <f xml:space="preserve"> IFERROR(Table1[[#This Row],[GP 2015]]/Table1[[#This Row],[Total Assets 2015]], "x")</f>
        <v>x</v>
      </c>
      <c r="AS792" s="3" t="str">
        <f xml:space="preserve"> IFERROR(Table1[[#This Row],[GP 2016]]/Table1[[#This Row],[Total Assets 2016]], "x")</f>
        <v>x</v>
      </c>
      <c r="AT792" s="3">
        <f xml:space="preserve"> IFERROR(Table1[[#This Row],[GP 2017]]/Table1[[#This Row],[Total Assets 2017]], "x")</f>
        <v>0.28255528255528256</v>
      </c>
      <c r="AU792" s="3">
        <f xml:space="preserve"> IFERROR(Table1[[#This Row],[GP 2018]]/Table1[[#This Row],[Total Assets 2018]], "x")</f>
        <v>0.32775919732441477</v>
      </c>
      <c r="AV792" s="3">
        <f xml:space="preserve"> IFERROR(Table1[[#This Row],[GP 2019]]/Table1[[#This Row],[Total Assets 2019]], "x")</f>
        <v>0.1441291040623261</v>
      </c>
      <c r="AW792" s="3">
        <f xml:space="preserve"> IFERROR(Table1[[#This Row],[GP 2020]]/Table1[[#This Row],[Total Assets 2020]], "x")</f>
        <v>0.66990668740279946</v>
      </c>
      <c r="AX792" s="3">
        <f xml:space="preserve"> IFERROR(Table1[[#This Row],[GP 2021]]/Table1[[#This Row],[Total Assets 2021]], "x")</f>
        <v>0.3780857514075357</v>
      </c>
      <c r="AY792" s="3">
        <f xml:space="preserve"> IFERROR(Table1[[#This Row],[GP TTM]]/Table1[[#This Row],[Total Assets TTM]], "x")</f>
        <v>0.27197802197802196</v>
      </c>
      <c r="BA792" s="3" t="str">
        <f xml:space="preserve"> IFERROR(ABS(Table1[[#This Row],[ROA 2013]]-Table1[[#This Row],[ROA 2012]]), "x")</f>
        <v>x</v>
      </c>
      <c r="BB792" s="3" t="str">
        <f xml:space="preserve"> IFERROR(ABS(Table1[[#This Row],[ROA 2014]]-Table1[[#This Row],[ROA 2013]]), "x")</f>
        <v>x</v>
      </c>
      <c r="BC792" s="3" t="str">
        <f xml:space="preserve"> IFERROR(ABS(Table1[[#This Row],[ROA 2015]]-Table1[[#This Row],[ROA 2014]]), "x")</f>
        <v>x</v>
      </c>
      <c r="BD792" s="3" t="str">
        <f xml:space="preserve"> IFERROR(ABS(Table1[[#This Row],[ROA 2016]]-Table1[[#This Row],[ROA 2015]]), "x")</f>
        <v>x</v>
      </c>
      <c r="BE792" s="3" t="str">
        <f xml:space="preserve"> IFERROR(ABS(Table1[[#This Row],[ROA 2017]]-Table1[[#This Row],[ROA 2016]]), "x")</f>
        <v>x</v>
      </c>
      <c r="BF792" s="3">
        <f xml:space="preserve"> IFERROR(ABS(Table1[[#This Row],[ROA 2018]]-Table1[[#This Row],[ROA 2017]]), "x")</f>
        <v>4.5203914769132214E-2</v>
      </c>
      <c r="BG792" s="3">
        <f xml:space="preserve"> IFERROR(ABS(Table1[[#This Row],[ROA 2019]]-Table1[[#This Row],[ROA 2018]]), "x")</f>
        <v>0.18363009326208868</v>
      </c>
      <c r="BH792" s="3">
        <f xml:space="preserve"> IFERROR(ABS(Table1[[#This Row],[ROA 2020]]-Table1[[#This Row],[ROA 2019]]), "x")</f>
        <v>0.52577758334047342</v>
      </c>
      <c r="BI792" s="3">
        <f xml:space="preserve"> IFERROR(ABS(Table1[[#This Row],[ROA 2021]]-Table1[[#This Row],[ROA 2020]]), "x")</f>
        <v>0.29182093599526376</v>
      </c>
      <c r="BJ792" s="3">
        <f xml:space="preserve"> IFERROR(AVERAGE(Table1[[#This Row],[ROA 2013-2012]:[ROA 2021-2020]]), "x")</f>
        <v>0.26160813184173953</v>
      </c>
      <c r="BK792" s="3">
        <f>IFERROR(AVERAGE(Table1[[#This Row],[ROA 2012]:[ROA 2021]]), "x")</f>
        <v>0.36048720455047173</v>
      </c>
      <c r="BN792" s="1">
        <f>SUM(Table1[[#This Row],[B/M Rank]:[ROA Rank]])</f>
        <v>0</v>
      </c>
    </row>
    <row r="793" spans="1:66" x14ac:dyDescent="0.25">
      <c r="A793" s="1" t="s">
        <v>3695</v>
      </c>
      <c r="B793" s="1" t="s">
        <v>1431</v>
      </c>
      <c r="C793" s="1" t="s">
        <v>4417</v>
      </c>
      <c r="D793" s="1" t="s">
        <v>268</v>
      </c>
      <c r="E793" s="1" t="s">
        <v>108</v>
      </c>
      <c r="F793" s="1">
        <v>14.03</v>
      </c>
      <c r="G793" s="19"/>
      <c r="H793" s="19"/>
      <c r="I793" s="19"/>
      <c r="J793" s="19"/>
      <c r="K793" s="1"/>
      <c r="L793" s="19"/>
      <c r="M793" s="1">
        <v>2016</v>
      </c>
      <c r="R793" s="1">
        <v>-0.1</v>
      </c>
      <c r="S793" s="1">
        <v>-0.7</v>
      </c>
      <c r="T793" s="1">
        <v>-1.2</v>
      </c>
      <c r="U793" s="1">
        <v>-1.8</v>
      </c>
      <c r="V793" s="1">
        <v>-0.5</v>
      </c>
      <c r="W793" s="1">
        <v>-0.6</v>
      </c>
      <c r="X793" s="1">
        <v>-0.4</v>
      </c>
      <c r="Z793" s="3">
        <f xml:space="preserve"> IFERROR(AVEDEV(Table1[[#This Row],[GP 2012]:[GP 2021]]) / Table1[[#This Row],[Avg GP]], "x")</f>
        <v>-0.55782312925170074</v>
      </c>
      <c r="AA793" s="2">
        <f xml:space="preserve"> IFERROR(AVERAGE(Table1[[#This Row],[GP 2012]:[GP 2021]]), "x")</f>
        <v>-0.81666666666666654</v>
      </c>
      <c r="AB793" s="11">
        <f>Table1[Equity]/Table1[Market Capital]</f>
        <v>0.31361368496079833</v>
      </c>
      <c r="AG793" s="1">
        <v>2</v>
      </c>
      <c r="AH793" s="1">
        <v>11.1</v>
      </c>
      <c r="AI793" s="1">
        <v>17.3</v>
      </c>
      <c r="AJ793" s="1">
        <v>13</v>
      </c>
      <c r="AK793" s="1">
        <v>16.600000000000001</v>
      </c>
      <c r="AL793" s="1">
        <v>8.1999999999999993</v>
      </c>
      <c r="AM793" s="1">
        <v>6.8</v>
      </c>
      <c r="AN793" s="1">
        <v>4.4000000000000004</v>
      </c>
      <c r="AO793" s="3" t="str">
        <f xml:space="preserve"> IFERROR(Table1[[#This Row],[GP 2012]]/Table1[[#This Row],[Total Assets 2012]], "x")</f>
        <v>x</v>
      </c>
      <c r="AP793" s="3" t="str">
        <f xml:space="preserve"> IFERROR(Table1[[#This Row],[GP 2013]]/Table1[[#This Row],[Total Assets 2013]], "x")</f>
        <v>x</v>
      </c>
      <c r="AQ793" s="3" t="str">
        <f xml:space="preserve"> IFERROR(Table1[[#This Row],[GP 2014]]/Table1[[#This Row],[Total Assets 2014]], "x")</f>
        <v>x</v>
      </c>
      <c r="AR793" s="3" t="str">
        <f xml:space="preserve"> IFERROR(Table1[[#This Row],[GP 2015]]/Table1[[#This Row],[Total Assets 2015]], "x")</f>
        <v>x</v>
      </c>
      <c r="AS793" s="3">
        <f xml:space="preserve"> IFERROR(Table1[[#This Row],[GP 2016]]/Table1[[#This Row],[Total Assets 2016]], "x")</f>
        <v>-0.05</v>
      </c>
      <c r="AT793" s="3">
        <f xml:space="preserve"> IFERROR(Table1[[#This Row],[GP 2017]]/Table1[[#This Row],[Total Assets 2017]], "x")</f>
        <v>-6.3063063063063057E-2</v>
      </c>
      <c r="AU793" s="3">
        <f xml:space="preserve"> IFERROR(Table1[[#This Row],[GP 2018]]/Table1[[#This Row],[Total Assets 2018]], "x")</f>
        <v>-6.9364161849710976E-2</v>
      </c>
      <c r="AV793" s="3">
        <f xml:space="preserve"> IFERROR(Table1[[#This Row],[GP 2019]]/Table1[[#This Row],[Total Assets 2019]], "x")</f>
        <v>-0.13846153846153847</v>
      </c>
      <c r="AW793" s="3">
        <f xml:space="preserve"> IFERROR(Table1[[#This Row],[GP 2020]]/Table1[[#This Row],[Total Assets 2020]], "x")</f>
        <v>-3.012048192771084E-2</v>
      </c>
      <c r="AX793" s="3">
        <f xml:space="preserve"> IFERROR(Table1[[#This Row],[GP 2021]]/Table1[[#This Row],[Total Assets 2021]], "x")</f>
        <v>-7.3170731707317083E-2</v>
      </c>
      <c r="AY793" s="3">
        <f xml:space="preserve"> IFERROR(Table1[[#This Row],[GP TTM]]/Table1[[#This Row],[Total Assets TTM]], "x")</f>
        <v>-5.8823529411764712E-2</v>
      </c>
      <c r="BA793" s="3" t="str">
        <f xml:space="preserve"> IFERROR(ABS(Table1[[#This Row],[ROA 2013]]-Table1[[#This Row],[ROA 2012]]), "x")</f>
        <v>x</v>
      </c>
      <c r="BB793" s="3" t="str">
        <f xml:space="preserve"> IFERROR(ABS(Table1[[#This Row],[ROA 2014]]-Table1[[#This Row],[ROA 2013]]), "x")</f>
        <v>x</v>
      </c>
      <c r="BC793" s="3" t="str">
        <f xml:space="preserve"> IFERROR(ABS(Table1[[#This Row],[ROA 2015]]-Table1[[#This Row],[ROA 2014]]), "x")</f>
        <v>x</v>
      </c>
      <c r="BD793" s="3" t="str">
        <f xml:space="preserve"> IFERROR(ABS(Table1[[#This Row],[ROA 2016]]-Table1[[#This Row],[ROA 2015]]), "x")</f>
        <v>x</v>
      </c>
      <c r="BE793" s="3">
        <f xml:space="preserve"> IFERROR(ABS(Table1[[#This Row],[ROA 2017]]-Table1[[#This Row],[ROA 2016]]), "x")</f>
        <v>1.3063063063063055E-2</v>
      </c>
      <c r="BF793" s="3">
        <f xml:space="preserve"> IFERROR(ABS(Table1[[#This Row],[ROA 2018]]-Table1[[#This Row],[ROA 2017]]), "x")</f>
        <v>6.3010987866479184E-3</v>
      </c>
      <c r="BG793" s="3">
        <f xml:space="preserve"> IFERROR(ABS(Table1[[#This Row],[ROA 2019]]-Table1[[#This Row],[ROA 2018]]), "x")</f>
        <v>6.9097376611827493E-2</v>
      </c>
      <c r="BH793" s="3">
        <f xml:space="preserve"> IFERROR(ABS(Table1[[#This Row],[ROA 2020]]-Table1[[#This Row],[ROA 2019]]), "x")</f>
        <v>0.10834105653382763</v>
      </c>
      <c r="BI793" s="3">
        <f xml:space="preserve"> IFERROR(ABS(Table1[[#This Row],[ROA 2021]]-Table1[[#This Row],[ROA 2020]]), "x")</f>
        <v>4.3050249779606239E-2</v>
      </c>
      <c r="BJ793" s="3">
        <f xml:space="preserve"> IFERROR(AVERAGE(Table1[[#This Row],[ROA 2013-2012]:[ROA 2021-2020]]), "x")</f>
        <v>4.7970568954994464E-2</v>
      </c>
      <c r="BK793" s="3">
        <f>IFERROR(AVERAGE(Table1[[#This Row],[ROA 2012]:[ROA 2021]]), "x")</f>
        <v>-7.0696662834890067E-2</v>
      </c>
      <c r="BN793" s="1">
        <f>SUM(Table1[[#This Row],[B/M Rank]:[ROA Rank]])</f>
        <v>0</v>
      </c>
    </row>
    <row r="794" spans="1:66" x14ac:dyDescent="0.25">
      <c r="A794" s="1" t="s">
        <v>4285</v>
      </c>
      <c r="B794" s="1" t="s">
        <v>1987</v>
      </c>
      <c r="C794" s="1" t="s">
        <v>1889</v>
      </c>
      <c r="D794" s="1" t="s">
        <v>330</v>
      </c>
      <c r="E794" s="1" t="s">
        <v>108</v>
      </c>
      <c r="F794" s="1">
        <v>14.03</v>
      </c>
      <c r="G794" s="19"/>
      <c r="H794" s="19"/>
      <c r="I794" s="19"/>
      <c r="J794" s="19"/>
      <c r="K794" s="1"/>
      <c r="L794" s="19"/>
      <c r="M794" s="1">
        <v>2012</v>
      </c>
      <c r="N794" s="1">
        <v>1</v>
      </c>
      <c r="O794" s="1">
        <v>1.5</v>
      </c>
      <c r="P794" s="1">
        <v>1.7</v>
      </c>
      <c r="Q794" s="1">
        <v>1.6</v>
      </c>
      <c r="R794" s="1">
        <v>2.1</v>
      </c>
      <c r="S794" s="1">
        <v>2.2000000000000002</v>
      </c>
      <c r="T794" s="1">
        <v>2.6</v>
      </c>
      <c r="U794" s="1">
        <v>2.9</v>
      </c>
      <c r="V794" s="1">
        <v>3.5</v>
      </c>
      <c r="W794" s="1">
        <v>3.5</v>
      </c>
      <c r="X794" s="1">
        <v>3.4</v>
      </c>
      <c r="Z794" s="3">
        <f xml:space="preserve"> IFERROR(AVEDEV(Table1[[#This Row],[GP 2012]:[GP 2021]]) / Table1[[#This Row],[Avg GP]], "x")</f>
        <v>0.30619469026548679</v>
      </c>
      <c r="AA794" s="2">
        <f xml:space="preserve"> IFERROR(AVERAGE(Table1[[#This Row],[GP 2012]:[GP 2021]]), "x")</f>
        <v>2.2600000000000002</v>
      </c>
      <c r="AB794" s="11">
        <f>Table1[Equity]/Table1[Market Capital]</f>
        <v>2.1382751247327157E-2</v>
      </c>
      <c r="AC794" s="1">
        <v>0.6</v>
      </c>
      <c r="AD794" s="1">
        <v>0.6</v>
      </c>
      <c r="AE794" s="1">
        <v>0.7</v>
      </c>
      <c r="AF794" s="1">
        <v>0.8</v>
      </c>
      <c r="AG794" s="1">
        <v>1.8</v>
      </c>
      <c r="AH794" s="1">
        <v>1.5</v>
      </c>
      <c r="AI794" s="1">
        <v>1.2</v>
      </c>
      <c r="AJ794" s="1">
        <v>1.4</v>
      </c>
      <c r="AK794" s="1">
        <v>1.5</v>
      </c>
      <c r="AL794" s="1">
        <v>2.2000000000000002</v>
      </c>
      <c r="AM794" s="1">
        <v>1.8</v>
      </c>
      <c r="AN794" s="1">
        <v>0.3</v>
      </c>
      <c r="AO794" s="3">
        <f xml:space="preserve"> IFERROR(Table1[[#This Row],[GP 2012]]/Table1[[#This Row],[Total Assets 2012]], "x")</f>
        <v>1.6666666666666667</v>
      </c>
      <c r="AP794" s="3">
        <f xml:space="preserve"> IFERROR(Table1[[#This Row],[GP 2013]]/Table1[[#This Row],[Total Assets 2013]], "x")</f>
        <v>2.5</v>
      </c>
      <c r="AQ794" s="3">
        <f xml:space="preserve"> IFERROR(Table1[[#This Row],[GP 2014]]/Table1[[#This Row],[Total Assets 2014]], "x")</f>
        <v>2.4285714285714288</v>
      </c>
      <c r="AR794" s="3">
        <f xml:space="preserve"> IFERROR(Table1[[#This Row],[GP 2015]]/Table1[[#This Row],[Total Assets 2015]], "x")</f>
        <v>2</v>
      </c>
      <c r="AS794" s="3">
        <f xml:space="preserve"> IFERROR(Table1[[#This Row],[GP 2016]]/Table1[[#This Row],[Total Assets 2016]], "x")</f>
        <v>1.1666666666666667</v>
      </c>
      <c r="AT794" s="3">
        <f xml:space="preserve"> IFERROR(Table1[[#This Row],[GP 2017]]/Table1[[#This Row],[Total Assets 2017]], "x")</f>
        <v>1.4666666666666668</v>
      </c>
      <c r="AU794" s="3">
        <f xml:space="preserve"> IFERROR(Table1[[#This Row],[GP 2018]]/Table1[[#This Row],[Total Assets 2018]], "x")</f>
        <v>2.166666666666667</v>
      </c>
      <c r="AV794" s="3">
        <f xml:space="preserve"> IFERROR(Table1[[#This Row],[GP 2019]]/Table1[[#This Row],[Total Assets 2019]], "x")</f>
        <v>2.0714285714285716</v>
      </c>
      <c r="AW794" s="3">
        <f xml:space="preserve"> IFERROR(Table1[[#This Row],[GP 2020]]/Table1[[#This Row],[Total Assets 2020]], "x")</f>
        <v>2.3333333333333335</v>
      </c>
      <c r="AX794" s="3">
        <f xml:space="preserve"> IFERROR(Table1[[#This Row],[GP 2021]]/Table1[[#This Row],[Total Assets 2021]], "x")</f>
        <v>1.5909090909090908</v>
      </c>
      <c r="AY794" s="3">
        <f xml:space="preserve"> IFERROR(Table1[[#This Row],[GP TTM]]/Table1[[#This Row],[Total Assets TTM]], "x")</f>
        <v>1.8888888888888888</v>
      </c>
      <c r="BA794" s="3">
        <f xml:space="preserve"> IFERROR(ABS(Table1[[#This Row],[ROA 2013]]-Table1[[#This Row],[ROA 2012]]), "x")</f>
        <v>0.83333333333333326</v>
      </c>
      <c r="BB794" s="3">
        <f xml:space="preserve"> IFERROR(ABS(Table1[[#This Row],[ROA 2014]]-Table1[[#This Row],[ROA 2013]]), "x")</f>
        <v>7.1428571428571175E-2</v>
      </c>
      <c r="BC794" s="3">
        <f xml:space="preserve"> IFERROR(ABS(Table1[[#This Row],[ROA 2015]]-Table1[[#This Row],[ROA 2014]]), "x")</f>
        <v>0.42857142857142883</v>
      </c>
      <c r="BD794" s="3">
        <f xml:space="preserve"> IFERROR(ABS(Table1[[#This Row],[ROA 2016]]-Table1[[#This Row],[ROA 2015]]), "x")</f>
        <v>0.83333333333333326</v>
      </c>
      <c r="BE794" s="3">
        <f xml:space="preserve"> IFERROR(ABS(Table1[[#This Row],[ROA 2017]]-Table1[[#This Row],[ROA 2016]]), "x")</f>
        <v>0.30000000000000004</v>
      </c>
      <c r="BF794" s="3">
        <f xml:space="preserve"> IFERROR(ABS(Table1[[#This Row],[ROA 2018]]-Table1[[#This Row],[ROA 2017]]), "x")</f>
        <v>0.70000000000000018</v>
      </c>
      <c r="BG794" s="3">
        <f xml:space="preserve"> IFERROR(ABS(Table1[[#This Row],[ROA 2019]]-Table1[[#This Row],[ROA 2018]]), "x")</f>
        <v>9.5238095238095344E-2</v>
      </c>
      <c r="BH794" s="3">
        <f xml:space="preserve"> IFERROR(ABS(Table1[[#This Row],[ROA 2020]]-Table1[[#This Row],[ROA 2019]]), "x")</f>
        <v>0.26190476190476186</v>
      </c>
      <c r="BI794" s="3">
        <f xml:space="preserve"> IFERROR(ABS(Table1[[#This Row],[ROA 2021]]-Table1[[#This Row],[ROA 2020]]), "x")</f>
        <v>0.74242424242424265</v>
      </c>
      <c r="BJ794" s="3">
        <f xml:space="preserve"> IFERROR(AVERAGE(Table1[[#This Row],[ROA 2013-2012]:[ROA 2021-2020]]), "x")</f>
        <v>0.47402597402597407</v>
      </c>
      <c r="BK794" s="3">
        <f>IFERROR(AVERAGE(Table1[[#This Row],[ROA 2012]:[ROA 2021]]), "x")</f>
        <v>1.939090909090909</v>
      </c>
      <c r="BN794" s="1">
        <f>SUM(Table1[[#This Row],[B/M Rank]:[ROA Rank]])</f>
        <v>0</v>
      </c>
    </row>
    <row r="795" spans="1:66" x14ac:dyDescent="0.25">
      <c r="A795" s="1" t="s">
        <v>3015</v>
      </c>
      <c r="B795" s="1" t="s">
        <v>4498</v>
      </c>
      <c r="C795" s="1" t="s">
        <v>4417</v>
      </c>
      <c r="D795" s="1" t="s">
        <v>268</v>
      </c>
      <c r="E795" s="1" t="s">
        <v>108</v>
      </c>
      <c r="F795" s="1">
        <v>14.05</v>
      </c>
      <c r="G795" s="19"/>
      <c r="H795" s="19"/>
      <c r="I795" s="19"/>
      <c r="J795" s="19"/>
      <c r="K795" s="1"/>
      <c r="L795" s="19"/>
      <c r="M795" s="1">
        <v>2012</v>
      </c>
      <c r="N795" s="1" t="s">
        <v>4368</v>
      </c>
      <c r="O795" s="1" t="s">
        <v>4368</v>
      </c>
      <c r="P795" s="1" t="s">
        <v>4368</v>
      </c>
      <c r="Q795" s="1" t="s">
        <v>4368</v>
      </c>
      <c r="R795" s="1" t="s">
        <v>4368</v>
      </c>
      <c r="S795" s="1">
        <v>-0.1</v>
      </c>
      <c r="T795" s="1">
        <v>-0.1</v>
      </c>
      <c r="U795" s="1">
        <v>0</v>
      </c>
      <c r="V795" s="1">
        <v>0</v>
      </c>
      <c r="W795" s="1" t="s">
        <v>4368</v>
      </c>
      <c r="X795" s="1" t="s">
        <v>4368</v>
      </c>
      <c r="Z795" s="3">
        <f xml:space="preserve"> IFERROR(AVEDEV(Table1[[#This Row],[GP 2012]:[GP 2021]]) / Table1[[#This Row],[Avg GP]], "x")</f>
        <v>-1</v>
      </c>
      <c r="AA795" s="2">
        <f xml:space="preserve"> IFERROR(AVERAGE(Table1[[#This Row],[GP 2012]:[GP 2021]]), "x")</f>
        <v>-0.05</v>
      </c>
      <c r="AB795" s="11">
        <f>Table1[Equity]/Table1[Market Capital]</f>
        <v>1.0106761565836297</v>
      </c>
      <c r="AC795" s="1">
        <v>18.399999999999999</v>
      </c>
      <c r="AD795" s="1">
        <v>15.1</v>
      </c>
      <c r="AE795" s="1">
        <v>13.3</v>
      </c>
      <c r="AF795" s="1">
        <v>13</v>
      </c>
      <c r="AG795" s="1">
        <v>0.1</v>
      </c>
      <c r="AH795" s="1">
        <v>0.3</v>
      </c>
      <c r="AI795" s="1">
        <v>0.6</v>
      </c>
      <c r="AJ795" s="1">
        <v>1.6</v>
      </c>
      <c r="AK795" s="1">
        <v>6.3</v>
      </c>
      <c r="AL795" s="1">
        <v>16.899999999999999</v>
      </c>
      <c r="AM795" s="1">
        <v>16.3</v>
      </c>
      <c r="AN795" s="1">
        <v>14.2</v>
      </c>
      <c r="AO795" s="3" t="str">
        <f xml:space="preserve"> IFERROR(Table1[[#This Row],[GP 2012]]/Table1[[#This Row],[Total Assets 2012]], "x")</f>
        <v>x</v>
      </c>
      <c r="AP795" s="3" t="str">
        <f xml:space="preserve"> IFERROR(Table1[[#This Row],[GP 2013]]/Table1[[#This Row],[Total Assets 2013]], "x")</f>
        <v>x</v>
      </c>
      <c r="AQ795" s="3" t="str">
        <f xml:space="preserve"> IFERROR(Table1[[#This Row],[GP 2014]]/Table1[[#This Row],[Total Assets 2014]], "x")</f>
        <v>x</v>
      </c>
      <c r="AR795" s="3" t="str">
        <f xml:space="preserve"> IFERROR(Table1[[#This Row],[GP 2015]]/Table1[[#This Row],[Total Assets 2015]], "x")</f>
        <v>x</v>
      </c>
      <c r="AS795" s="3" t="str">
        <f xml:space="preserve"> IFERROR(Table1[[#This Row],[GP 2016]]/Table1[[#This Row],[Total Assets 2016]], "x")</f>
        <v>x</v>
      </c>
      <c r="AT795" s="3">
        <f xml:space="preserve"> IFERROR(Table1[[#This Row],[GP 2017]]/Table1[[#This Row],[Total Assets 2017]], "x")</f>
        <v>-0.33333333333333337</v>
      </c>
      <c r="AU795" s="3">
        <f xml:space="preserve"> IFERROR(Table1[[#This Row],[GP 2018]]/Table1[[#This Row],[Total Assets 2018]], "x")</f>
        <v>-0.16666666666666669</v>
      </c>
      <c r="AV795" s="3">
        <f xml:space="preserve"> IFERROR(Table1[[#This Row],[GP 2019]]/Table1[[#This Row],[Total Assets 2019]], "x")</f>
        <v>0</v>
      </c>
      <c r="AW795" s="3">
        <f xml:space="preserve"> IFERROR(Table1[[#This Row],[GP 2020]]/Table1[[#This Row],[Total Assets 2020]], "x")</f>
        <v>0</v>
      </c>
      <c r="AX795" s="3" t="str">
        <f xml:space="preserve"> IFERROR(Table1[[#This Row],[GP 2021]]/Table1[[#This Row],[Total Assets 2021]], "x")</f>
        <v>x</v>
      </c>
      <c r="AY795" s="3" t="str">
        <f xml:space="preserve"> IFERROR(Table1[[#This Row],[GP TTM]]/Table1[[#This Row],[Total Assets TTM]], "x")</f>
        <v>x</v>
      </c>
      <c r="BA795" s="3" t="str">
        <f xml:space="preserve"> IFERROR(ABS(Table1[[#This Row],[ROA 2013]]-Table1[[#This Row],[ROA 2012]]), "x")</f>
        <v>x</v>
      </c>
      <c r="BB795" s="3" t="str">
        <f xml:space="preserve"> IFERROR(ABS(Table1[[#This Row],[ROA 2014]]-Table1[[#This Row],[ROA 2013]]), "x")</f>
        <v>x</v>
      </c>
      <c r="BC795" s="3" t="str">
        <f xml:space="preserve"> IFERROR(ABS(Table1[[#This Row],[ROA 2015]]-Table1[[#This Row],[ROA 2014]]), "x")</f>
        <v>x</v>
      </c>
      <c r="BD795" s="3" t="str">
        <f xml:space="preserve"> IFERROR(ABS(Table1[[#This Row],[ROA 2016]]-Table1[[#This Row],[ROA 2015]]), "x")</f>
        <v>x</v>
      </c>
      <c r="BE795" s="3" t="str">
        <f xml:space="preserve"> IFERROR(ABS(Table1[[#This Row],[ROA 2017]]-Table1[[#This Row],[ROA 2016]]), "x")</f>
        <v>x</v>
      </c>
      <c r="BF795" s="3">
        <f xml:space="preserve"> IFERROR(ABS(Table1[[#This Row],[ROA 2018]]-Table1[[#This Row],[ROA 2017]]), "x")</f>
        <v>0.16666666666666669</v>
      </c>
      <c r="BG795" s="3">
        <f xml:space="preserve"> IFERROR(ABS(Table1[[#This Row],[ROA 2019]]-Table1[[#This Row],[ROA 2018]]), "x")</f>
        <v>0.16666666666666669</v>
      </c>
      <c r="BH795" s="3">
        <f xml:space="preserve"> IFERROR(ABS(Table1[[#This Row],[ROA 2020]]-Table1[[#This Row],[ROA 2019]]), "x")</f>
        <v>0</v>
      </c>
      <c r="BI795" s="3" t="str">
        <f xml:space="preserve"> IFERROR(ABS(Table1[[#This Row],[ROA 2021]]-Table1[[#This Row],[ROA 2020]]), "x")</f>
        <v>x</v>
      </c>
      <c r="BJ795" s="3">
        <f xml:space="preserve"> IFERROR(AVERAGE(Table1[[#This Row],[ROA 2013-2012]:[ROA 2021-2020]]), "x")</f>
        <v>0.11111111111111112</v>
      </c>
      <c r="BK795" s="3">
        <f>IFERROR(AVERAGE(Table1[[#This Row],[ROA 2012]:[ROA 2021]]), "x")</f>
        <v>-0.125</v>
      </c>
      <c r="BN795" s="1">
        <f>SUM(Table1[[#This Row],[B/M Rank]:[ROA Rank]])</f>
        <v>0</v>
      </c>
    </row>
    <row r="796" spans="1:66" x14ac:dyDescent="0.25">
      <c r="A796" s="1" t="s">
        <v>3968</v>
      </c>
      <c r="B796" s="1" t="s">
        <v>1680</v>
      </c>
      <c r="C796" s="1" t="s">
        <v>1678</v>
      </c>
      <c r="D796" s="1" t="s">
        <v>152</v>
      </c>
      <c r="E796" s="1" t="s">
        <v>108</v>
      </c>
      <c r="F796" s="1">
        <v>14.06</v>
      </c>
      <c r="G796" s="19"/>
      <c r="H796" s="19"/>
      <c r="I796" s="19"/>
      <c r="J796" s="19"/>
      <c r="K796" s="1"/>
      <c r="L796" s="19"/>
      <c r="M796" s="1">
        <v>2012</v>
      </c>
      <c r="N796" s="1">
        <v>10.1</v>
      </c>
      <c r="O796" s="1">
        <v>10.3</v>
      </c>
      <c r="P796" s="1">
        <v>2.5</v>
      </c>
      <c r="Q796" s="1">
        <v>-8</v>
      </c>
      <c r="R796" s="1">
        <v>4.5999999999999996</v>
      </c>
      <c r="S796" s="1">
        <v>11.8</v>
      </c>
      <c r="T796" s="1">
        <v>6.3</v>
      </c>
      <c r="U796" s="1">
        <v>7.6</v>
      </c>
      <c r="V796" s="1">
        <v>-1.8</v>
      </c>
      <c r="W796" s="1">
        <v>-36.200000000000003</v>
      </c>
      <c r="X796" s="1">
        <v>-31.5</v>
      </c>
      <c r="Z796" s="3">
        <f xml:space="preserve"> IFERROR(AVEDEV(Table1[[#This Row],[GP 2012]:[GP 2021]]) / Table1[[#This Row],[Avg GP]], "x")</f>
        <v>13.377777777777771</v>
      </c>
      <c r="AA796" s="2">
        <f xml:space="preserve"> IFERROR(AVERAGE(Table1[[#This Row],[GP 2012]:[GP 2021]]), "x")</f>
        <v>0.72000000000000031</v>
      </c>
      <c r="AB796" s="11">
        <f>Table1[Equity]/Table1[Market Capital]</f>
        <v>8.6770981507823617</v>
      </c>
      <c r="AC796" s="1">
        <v>44.7</v>
      </c>
      <c r="AD796" s="1">
        <v>67.5</v>
      </c>
      <c r="AE796" s="1">
        <v>102.2</v>
      </c>
      <c r="AF796" s="1">
        <v>99.1</v>
      </c>
      <c r="AG796" s="1">
        <v>106</v>
      </c>
      <c r="AH796" s="1">
        <v>111.2</v>
      </c>
      <c r="AI796" s="1">
        <v>98.6</v>
      </c>
      <c r="AJ796" s="1">
        <v>90.2</v>
      </c>
      <c r="AK796" s="1">
        <v>168.8</v>
      </c>
      <c r="AL796" s="1">
        <v>234.7</v>
      </c>
      <c r="AM796" s="1">
        <v>172.9</v>
      </c>
      <c r="AN796" s="1">
        <v>122</v>
      </c>
      <c r="AO796" s="3">
        <f xml:space="preserve"> IFERROR(Table1[[#This Row],[GP 2012]]/Table1[[#This Row],[Total Assets 2012]], "x")</f>
        <v>0.22595078299776283</v>
      </c>
      <c r="AP796" s="3">
        <f xml:space="preserve"> IFERROR(Table1[[#This Row],[GP 2013]]/Table1[[#This Row],[Total Assets 2013]], "x")</f>
        <v>0.15259259259259261</v>
      </c>
      <c r="AQ796" s="3">
        <f xml:space="preserve"> IFERROR(Table1[[#This Row],[GP 2014]]/Table1[[#This Row],[Total Assets 2014]], "x")</f>
        <v>2.446183953033268E-2</v>
      </c>
      <c r="AR796" s="3">
        <f xml:space="preserve"> IFERROR(Table1[[#This Row],[GP 2015]]/Table1[[#This Row],[Total Assets 2015]], "x")</f>
        <v>-8.0726538849646826E-2</v>
      </c>
      <c r="AS796" s="3">
        <f xml:space="preserve"> IFERROR(Table1[[#This Row],[GP 2016]]/Table1[[#This Row],[Total Assets 2016]], "x")</f>
        <v>4.3396226415094337E-2</v>
      </c>
      <c r="AT796" s="3">
        <f xml:space="preserve"> IFERROR(Table1[[#This Row],[GP 2017]]/Table1[[#This Row],[Total Assets 2017]], "x")</f>
        <v>0.10611510791366907</v>
      </c>
      <c r="AU796" s="3">
        <f xml:space="preserve"> IFERROR(Table1[[#This Row],[GP 2018]]/Table1[[#This Row],[Total Assets 2018]], "x")</f>
        <v>6.3894523326572014E-2</v>
      </c>
      <c r="AV796" s="3">
        <f xml:space="preserve"> IFERROR(Table1[[#This Row],[GP 2019]]/Table1[[#This Row],[Total Assets 2019]], "x")</f>
        <v>8.4257206208425708E-2</v>
      </c>
      <c r="AW796" s="3">
        <f xml:space="preserve"> IFERROR(Table1[[#This Row],[GP 2020]]/Table1[[#This Row],[Total Assets 2020]], "x")</f>
        <v>-1.0663507109004738E-2</v>
      </c>
      <c r="AX796" s="3">
        <f xml:space="preserve"> IFERROR(Table1[[#This Row],[GP 2021]]/Table1[[#This Row],[Total Assets 2021]], "x")</f>
        <v>-0.15423945462292291</v>
      </c>
      <c r="AY796" s="3">
        <f xml:space="preserve"> IFERROR(Table1[[#This Row],[GP TTM]]/Table1[[#This Row],[Total Assets TTM]], "x")</f>
        <v>-0.18218623481781376</v>
      </c>
      <c r="BA796" s="3">
        <f xml:space="preserve"> IFERROR(ABS(Table1[[#This Row],[ROA 2013]]-Table1[[#This Row],[ROA 2012]]), "x")</f>
        <v>7.335819040517022E-2</v>
      </c>
      <c r="BB796" s="3">
        <f xml:space="preserve"> IFERROR(ABS(Table1[[#This Row],[ROA 2014]]-Table1[[#This Row],[ROA 2013]]), "x")</f>
        <v>0.12813075306225993</v>
      </c>
      <c r="BC796" s="3">
        <f xml:space="preserve"> IFERROR(ABS(Table1[[#This Row],[ROA 2015]]-Table1[[#This Row],[ROA 2014]]), "x")</f>
        <v>0.10518837837997951</v>
      </c>
      <c r="BD796" s="3">
        <f xml:space="preserve"> IFERROR(ABS(Table1[[#This Row],[ROA 2016]]-Table1[[#This Row],[ROA 2015]]), "x")</f>
        <v>0.12412276526474117</v>
      </c>
      <c r="BE796" s="3">
        <f xml:space="preserve"> IFERROR(ABS(Table1[[#This Row],[ROA 2017]]-Table1[[#This Row],[ROA 2016]]), "x")</f>
        <v>6.2718881498574741E-2</v>
      </c>
      <c r="BF796" s="3">
        <f xml:space="preserve"> IFERROR(ABS(Table1[[#This Row],[ROA 2018]]-Table1[[#This Row],[ROA 2017]]), "x")</f>
        <v>4.2220584587097057E-2</v>
      </c>
      <c r="BG796" s="3">
        <f xml:space="preserve"> IFERROR(ABS(Table1[[#This Row],[ROA 2019]]-Table1[[#This Row],[ROA 2018]]), "x")</f>
        <v>2.0362682881853694E-2</v>
      </c>
      <c r="BH796" s="3">
        <f xml:space="preserve"> IFERROR(ABS(Table1[[#This Row],[ROA 2020]]-Table1[[#This Row],[ROA 2019]]), "x")</f>
        <v>9.4920713317430447E-2</v>
      </c>
      <c r="BI796" s="3">
        <f xml:space="preserve"> IFERROR(ABS(Table1[[#This Row],[ROA 2021]]-Table1[[#This Row],[ROA 2020]]), "x")</f>
        <v>0.14357594751391817</v>
      </c>
      <c r="BJ796" s="3">
        <f xml:space="preserve"> IFERROR(AVERAGE(Table1[[#This Row],[ROA 2013-2012]:[ROA 2021-2020]]), "x")</f>
        <v>8.8288766323447218E-2</v>
      </c>
      <c r="BK796" s="3">
        <f>IFERROR(AVERAGE(Table1[[#This Row],[ROA 2012]:[ROA 2021]]), "x")</f>
        <v>4.5503877840287477E-2</v>
      </c>
      <c r="BN796" s="1">
        <f>SUM(Table1[[#This Row],[B/M Rank]:[ROA Rank]])</f>
        <v>0</v>
      </c>
    </row>
    <row r="797" spans="1:66" x14ac:dyDescent="0.25">
      <c r="A797" s="1" t="s">
        <v>3532</v>
      </c>
      <c r="B797" s="1" t="s">
        <v>1318</v>
      </c>
      <c r="C797" s="1" t="s">
        <v>4417</v>
      </c>
      <c r="D797" s="1" t="s">
        <v>268</v>
      </c>
      <c r="E797" s="1" t="s">
        <v>108</v>
      </c>
      <c r="F797" s="1">
        <v>14.07</v>
      </c>
      <c r="G797" s="19"/>
      <c r="H797" s="19"/>
      <c r="I797" s="19"/>
      <c r="J797" s="19"/>
      <c r="K797" s="1"/>
      <c r="L797" s="19"/>
      <c r="M797" s="1">
        <v>2012</v>
      </c>
      <c r="N797" s="1" t="s">
        <v>4368</v>
      </c>
      <c r="O797" s="1" t="s">
        <v>4368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 t="s">
        <v>4368</v>
      </c>
      <c r="V797" s="1">
        <v>0</v>
      </c>
      <c r="W797" s="1">
        <v>-0.1</v>
      </c>
      <c r="X797" s="1">
        <v>-0.1</v>
      </c>
      <c r="Z797" s="3">
        <f xml:space="preserve"> IFERROR(AVEDEV(Table1[[#This Row],[GP 2012]:[GP 2021]]) / Table1[[#This Row],[Avg GP]], "x")</f>
        <v>-1.714285714285714</v>
      </c>
      <c r="AA797" s="2">
        <f xml:space="preserve"> IFERROR(AVERAGE(Table1[[#This Row],[GP 2012]:[GP 2021]]), "x")</f>
        <v>-1.4285714285714287E-2</v>
      </c>
      <c r="AB797" s="11">
        <f>Table1[Equity]/Table1[Market Capital]</f>
        <v>2.3383084577114426</v>
      </c>
      <c r="AC797" s="1">
        <v>7.2</v>
      </c>
      <c r="AD797" s="1">
        <v>6.5</v>
      </c>
      <c r="AE797" s="1">
        <v>8.1999999999999993</v>
      </c>
      <c r="AF797" s="1">
        <v>8.5</v>
      </c>
      <c r="AG797" s="1">
        <v>16.2</v>
      </c>
      <c r="AH797" s="1">
        <v>21.4</v>
      </c>
      <c r="AI797" s="1">
        <v>26.2</v>
      </c>
      <c r="AJ797" s="1">
        <v>28.9</v>
      </c>
      <c r="AK797" s="1">
        <v>29.3</v>
      </c>
      <c r="AL797" s="1">
        <v>32.299999999999997</v>
      </c>
      <c r="AM797" s="1">
        <v>33.700000000000003</v>
      </c>
      <c r="AN797" s="1">
        <v>32.9</v>
      </c>
      <c r="AO797" s="3" t="str">
        <f xml:space="preserve"> IFERROR(Table1[[#This Row],[GP 2012]]/Table1[[#This Row],[Total Assets 2012]], "x")</f>
        <v>x</v>
      </c>
      <c r="AP797" s="3" t="str">
        <f xml:space="preserve"> IFERROR(Table1[[#This Row],[GP 2013]]/Table1[[#This Row],[Total Assets 2013]], "x")</f>
        <v>x</v>
      </c>
      <c r="AQ797" s="3">
        <f xml:space="preserve"> IFERROR(Table1[[#This Row],[GP 2014]]/Table1[[#This Row],[Total Assets 2014]], "x")</f>
        <v>0</v>
      </c>
      <c r="AR797" s="3">
        <f xml:space="preserve"> IFERROR(Table1[[#This Row],[GP 2015]]/Table1[[#This Row],[Total Assets 2015]], "x")</f>
        <v>0</v>
      </c>
      <c r="AS797" s="3">
        <f xml:space="preserve"> IFERROR(Table1[[#This Row],[GP 2016]]/Table1[[#This Row],[Total Assets 2016]], "x")</f>
        <v>0</v>
      </c>
      <c r="AT797" s="3">
        <f xml:space="preserve"> IFERROR(Table1[[#This Row],[GP 2017]]/Table1[[#This Row],[Total Assets 2017]], "x")</f>
        <v>0</v>
      </c>
      <c r="AU797" s="3">
        <f xml:space="preserve"> IFERROR(Table1[[#This Row],[GP 2018]]/Table1[[#This Row],[Total Assets 2018]], "x")</f>
        <v>0</v>
      </c>
      <c r="AV797" s="3" t="str">
        <f xml:space="preserve"> IFERROR(Table1[[#This Row],[GP 2019]]/Table1[[#This Row],[Total Assets 2019]], "x")</f>
        <v>x</v>
      </c>
      <c r="AW797" s="3">
        <f xml:space="preserve"> IFERROR(Table1[[#This Row],[GP 2020]]/Table1[[#This Row],[Total Assets 2020]], "x")</f>
        <v>0</v>
      </c>
      <c r="AX797" s="3">
        <f xml:space="preserve"> IFERROR(Table1[[#This Row],[GP 2021]]/Table1[[#This Row],[Total Assets 2021]], "x")</f>
        <v>-3.095975232198143E-3</v>
      </c>
      <c r="AY797" s="3">
        <f xml:space="preserve"> IFERROR(Table1[[#This Row],[GP TTM]]/Table1[[#This Row],[Total Assets TTM]], "x")</f>
        <v>-2.967359050445104E-3</v>
      </c>
      <c r="BA797" s="3" t="str">
        <f xml:space="preserve"> IFERROR(ABS(Table1[[#This Row],[ROA 2013]]-Table1[[#This Row],[ROA 2012]]), "x")</f>
        <v>x</v>
      </c>
      <c r="BB797" s="3" t="str">
        <f xml:space="preserve"> IFERROR(ABS(Table1[[#This Row],[ROA 2014]]-Table1[[#This Row],[ROA 2013]]), "x")</f>
        <v>x</v>
      </c>
      <c r="BC797" s="3">
        <f xml:space="preserve"> IFERROR(ABS(Table1[[#This Row],[ROA 2015]]-Table1[[#This Row],[ROA 2014]]), "x")</f>
        <v>0</v>
      </c>
      <c r="BD797" s="3">
        <f xml:space="preserve"> IFERROR(ABS(Table1[[#This Row],[ROA 2016]]-Table1[[#This Row],[ROA 2015]]), "x")</f>
        <v>0</v>
      </c>
      <c r="BE797" s="3">
        <f xml:space="preserve"> IFERROR(ABS(Table1[[#This Row],[ROA 2017]]-Table1[[#This Row],[ROA 2016]]), "x")</f>
        <v>0</v>
      </c>
      <c r="BF797" s="3">
        <f xml:space="preserve"> IFERROR(ABS(Table1[[#This Row],[ROA 2018]]-Table1[[#This Row],[ROA 2017]]), "x")</f>
        <v>0</v>
      </c>
      <c r="BG797" s="3" t="str">
        <f xml:space="preserve"> IFERROR(ABS(Table1[[#This Row],[ROA 2019]]-Table1[[#This Row],[ROA 2018]]), "x")</f>
        <v>x</v>
      </c>
      <c r="BH797" s="3" t="str">
        <f xml:space="preserve"> IFERROR(ABS(Table1[[#This Row],[ROA 2020]]-Table1[[#This Row],[ROA 2019]]), "x")</f>
        <v>x</v>
      </c>
      <c r="BI797" s="3">
        <f xml:space="preserve"> IFERROR(ABS(Table1[[#This Row],[ROA 2021]]-Table1[[#This Row],[ROA 2020]]), "x")</f>
        <v>3.095975232198143E-3</v>
      </c>
      <c r="BJ797" s="3">
        <f xml:space="preserve"> IFERROR(AVERAGE(Table1[[#This Row],[ROA 2013-2012]:[ROA 2021-2020]]), "x")</f>
        <v>6.1919504643962863E-4</v>
      </c>
      <c r="BK797" s="3">
        <f>IFERROR(AVERAGE(Table1[[#This Row],[ROA 2012]:[ROA 2021]]), "x")</f>
        <v>-4.4228217602830614E-4</v>
      </c>
      <c r="BN797" s="1">
        <f>SUM(Table1[[#This Row],[B/M Rank]:[ROA Rank]])</f>
        <v>0</v>
      </c>
    </row>
    <row r="798" spans="1:66" x14ac:dyDescent="0.25">
      <c r="A798" s="1" t="s">
        <v>3146</v>
      </c>
      <c r="B798" s="1" t="s">
        <v>4542</v>
      </c>
      <c r="C798" s="1" t="s">
        <v>4417</v>
      </c>
      <c r="D798" s="1" t="s">
        <v>268</v>
      </c>
      <c r="E798" s="1" t="s">
        <v>108</v>
      </c>
      <c r="F798" s="1">
        <v>14.08</v>
      </c>
      <c r="G798" s="19"/>
      <c r="H798" s="19"/>
      <c r="I798" s="19"/>
      <c r="J798" s="19"/>
      <c r="K798" s="1"/>
      <c r="L798" s="19"/>
      <c r="M798" s="1">
        <v>2012</v>
      </c>
      <c r="N798" s="1">
        <v>0</v>
      </c>
      <c r="O798" s="1">
        <v>-0.1</v>
      </c>
      <c r="P798" s="1">
        <v>-0.1</v>
      </c>
      <c r="Q798" s="1">
        <v>0</v>
      </c>
      <c r="R798" s="1">
        <v>0</v>
      </c>
      <c r="S798" s="1" t="s">
        <v>4368</v>
      </c>
      <c r="T798" s="1" t="s">
        <v>4368</v>
      </c>
      <c r="U798" s="1" t="s">
        <v>4368</v>
      </c>
      <c r="V798" s="1" t="s">
        <v>4368</v>
      </c>
      <c r="W798" s="1" t="s">
        <v>4368</v>
      </c>
      <c r="X798" s="1" t="s">
        <v>4368</v>
      </c>
      <c r="Z798" s="3">
        <f xml:space="preserve"> IFERROR(AVEDEV(Table1[[#This Row],[GP 2012]:[GP 2021]]) / Table1[[#This Row],[Avg GP]], "x")</f>
        <v>-1.2</v>
      </c>
      <c r="AA798" s="2">
        <f xml:space="preserve"> IFERROR(AVERAGE(Table1[[#This Row],[GP 2012]:[GP 2021]]), "x")</f>
        <v>-0.04</v>
      </c>
      <c r="AB798" s="11">
        <f>Table1[Equity]/Table1[Market Capital]</f>
        <v>1.4204545454545456E-2</v>
      </c>
      <c r="AC798" s="1">
        <v>12.1</v>
      </c>
      <c r="AD798" s="1">
        <v>11.8</v>
      </c>
      <c r="AE798" s="1">
        <v>3.5</v>
      </c>
      <c r="AF798" s="1">
        <v>0.1</v>
      </c>
      <c r="AG798" s="1">
        <v>0.8</v>
      </c>
      <c r="AH798" s="1">
        <v>0.9</v>
      </c>
      <c r="AI798" s="1">
        <v>0.6</v>
      </c>
      <c r="AJ798" s="1">
        <v>0.1</v>
      </c>
      <c r="AK798" s="1">
        <v>1.9</v>
      </c>
      <c r="AL798" s="1">
        <v>0.9</v>
      </c>
      <c r="AM798" s="1">
        <v>1.2</v>
      </c>
      <c r="AN798" s="1">
        <v>0.2</v>
      </c>
      <c r="AO798" s="3">
        <f xml:space="preserve"> IFERROR(Table1[[#This Row],[GP 2012]]/Table1[[#This Row],[Total Assets 2012]], "x")</f>
        <v>0</v>
      </c>
      <c r="AP798" s="3">
        <f xml:space="preserve"> IFERROR(Table1[[#This Row],[GP 2013]]/Table1[[#This Row],[Total Assets 2013]], "x")</f>
        <v>-8.4745762711864406E-3</v>
      </c>
      <c r="AQ798" s="3">
        <f xml:space="preserve"> IFERROR(Table1[[#This Row],[GP 2014]]/Table1[[#This Row],[Total Assets 2014]], "x")</f>
        <v>-2.8571428571428574E-2</v>
      </c>
      <c r="AR798" s="3">
        <f xml:space="preserve"> IFERROR(Table1[[#This Row],[GP 2015]]/Table1[[#This Row],[Total Assets 2015]], "x")</f>
        <v>0</v>
      </c>
      <c r="AS798" s="3">
        <f xml:space="preserve"> IFERROR(Table1[[#This Row],[GP 2016]]/Table1[[#This Row],[Total Assets 2016]], "x")</f>
        <v>0</v>
      </c>
      <c r="AT798" s="3" t="str">
        <f xml:space="preserve"> IFERROR(Table1[[#This Row],[GP 2017]]/Table1[[#This Row],[Total Assets 2017]], "x")</f>
        <v>x</v>
      </c>
      <c r="AU798" s="3" t="str">
        <f xml:space="preserve"> IFERROR(Table1[[#This Row],[GP 2018]]/Table1[[#This Row],[Total Assets 2018]], "x")</f>
        <v>x</v>
      </c>
      <c r="AV798" s="3" t="str">
        <f xml:space="preserve"> IFERROR(Table1[[#This Row],[GP 2019]]/Table1[[#This Row],[Total Assets 2019]], "x")</f>
        <v>x</v>
      </c>
      <c r="AW798" s="3" t="str">
        <f xml:space="preserve"> IFERROR(Table1[[#This Row],[GP 2020]]/Table1[[#This Row],[Total Assets 2020]], "x")</f>
        <v>x</v>
      </c>
      <c r="AX798" s="3" t="str">
        <f xml:space="preserve"> IFERROR(Table1[[#This Row],[GP 2021]]/Table1[[#This Row],[Total Assets 2021]], "x")</f>
        <v>x</v>
      </c>
      <c r="AY798" s="3" t="str">
        <f xml:space="preserve"> IFERROR(Table1[[#This Row],[GP TTM]]/Table1[[#This Row],[Total Assets TTM]], "x")</f>
        <v>x</v>
      </c>
      <c r="BA798" s="3">
        <f xml:space="preserve"> IFERROR(ABS(Table1[[#This Row],[ROA 2013]]-Table1[[#This Row],[ROA 2012]]), "x")</f>
        <v>8.4745762711864406E-3</v>
      </c>
      <c r="BB798" s="3">
        <f xml:space="preserve"> IFERROR(ABS(Table1[[#This Row],[ROA 2014]]-Table1[[#This Row],[ROA 2013]]), "x")</f>
        <v>2.0096852300242135E-2</v>
      </c>
      <c r="BC798" s="3">
        <f xml:space="preserve"> IFERROR(ABS(Table1[[#This Row],[ROA 2015]]-Table1[[#This Row],[ROA 2014]]), "x")</f>
        <v>2.8571428571428574E-2</v>
      </c>
      <c r="BD798" s="3">
        <f xml:space="preserve"> IFERROR(ABS(Table1[[#This Row],[ROA 2016]]-Table1[[#This Row],[ROA 2015]]), "x")</f>
        <v>0</v>
      </c>
      <c r="BE798" s="3" t="str">
        <f xml:space="preserve"> IFERROR(ABS(Table1[[#This Row],[ROA 2017]]-Table1[[#This Row],[ROA 2016]]), "x")</f>
        <v>x</v>
      </c>
      <c r="BF798" s="3" t="str">
        <f xml:space="preserve"> IFERROR(ABS(Table1[[#This Row],[ROA 2018]]-Table1[[#This Row],[ROA 2017]]), "x")</f>
        <v>x</v>
      </c>
      <c r="BG798" s="3" t="str">
        <f xml:space="preserve"> IFERROR(ABS(Table1[[#This Row],[ROA 2019]]-Table1[[#This Row],[ROA 2018]]), "x")</f>
        <v>x</v>
      </c>
      <c r="BH798" s="3" t="str">
        <f xml:space="preserve"> IFERROR(ABS(Table1[[#This Row],[ROA 2020]]-Table1[[#This Row],[ROA 2019]]), "x")</f>
        <v>x</v>
      </c>
      <c r="BI798" s="3" t="str">
        <f xml:space="preserve"> IFERROR(ABS(Table1[[#This Row],[ROA 2021]]-Table1[[#This Row],[ROA 2020]]), "x")</f>
        <v>x</v>
      </c>
      <c r="BJ798" s="3">
        <f xml:space="preserve"> IFERROR(AVERAGE(Table1[[#This Row],[ROA 2013-2012]:[ROA 2021-2020]]), "x")</f>
        <v>1.4285714285714287E-2</v>
      </c>
      <c r="BK798" s="3">
        <f>IFERROR(AVERAGE(Table1[[#This Row],[ROA 2012]:[ROA 2021]]), "x")</f>
        <v>-7.4092009685230026E-3</v>
      </c>
      <c r="BN798" s="1">
        <f>SUM(Table1[[#This Row],[B/M Rank]:[ROA Rank]])</f>
        <v>0</v>
      </c>
    </row>
    <row r="799" spans="1:66" x14ac:dyDescent="0.25">
      <c r="A799" s="1" t="s">
        <v>3239</v>
      </c>
      <c r="B799" s="1" t="s">
        <v>1122</v>
      </c>
      <c r="C799" s="1" t="s">
        <v>4417</v>
      </c>
      <c r="D799" s="1" t="s">
        <v>268</v>
      </c>
      <c r="E799" s="1" t="s">
        <v>108</v>
      </c>
      <c r="F799" s="1">
        <v>14.08</v>
      </c>
      <c r="G799" s="19"/>
      <c r="H799" s="19"/>
      <c r="I799" s="19"/>
      <c r="J799" s="19"/>
      <c r="K799" s="1"/>
      <c r="L799" s="19"/>
      <c r="M799" s="1">
        <v>2012</v>
      </c>
      <c r="N799" s="1" t="s">
        <v>4368</v>
      </c>
      <c r="O799" s="1" t="s">
        <v>4368</v>
      </c>
      <c r="P799" s="1" t="s">
        <v>4368</v>
      </c>
      <c r="Q799" s="1" t="s">
        <v>4368</v>
      </c>
      <c r="R799" s="1" t="s">
        <v>4368</v>
      </c>
      <c r="S799" s="1" t="s">
        <v>4368</v>
      </c>
      <c r="T799" s="1" t="s">
        <v>4368</v>
      </c>
      <c r="U799" s="1" t="s">
        <v>4368</v>
      </c>
      <c r="V799" s="1" t="s">
        <v>4368</v>
      </c>
      <c r="W799" s="1" t="s">
        <v>4368</v>
      </c>
      <c r="X799" s="1" t="s">
        <v>4368</v>
      </c>
      <c r="Z799" s="3" t="str">
        <f xml:space="preserve"> IFERROR(AVEDEV(Table1[[#This Row],[GP 2012]:[GP 2021]]) / Table1[[#This Row],[Avg GP]], "x")</f>
        <v>x</v>
      </c>
      <c r="AA799" s="2" t="str">
        <f xml:space="preserve"> IFERROR(AVERAGE(Table1[[#This Row],[GP 2012]:[GP 2021]]), "x")</f>
        <v>x</v>
      </c>
      <c r="AB799" s="11">
        <f>Table1[Equity]/Table1[Market Capital]</f>
        <v>0.25568181818181818</v>
      </c>
      <c r="AC799" s="1">
        <v>30.7</v>
      </c>
      <c r="AD799" s="1">
        <v>27.8</v>
      </c>
      <c r="AE799" s="1">
        <v>24.8</v>
      </c>
      <c r="AF799" s="1">
        <v>32.9</v>
      </c>
      <c r="AG799" s="1">
        <v>30.4</v>
      </c>
      <c r="AH799" s="1">
        <v>33.5</v>
      </c>
      <c r="AI799" s="1">
        <v>32.4</v>
      </c>
      <c r="AJ799" s="1">
        <v>36.799999999999997</v>
      </c>
      <c r="AK799" s="1">
        <v>2.2000000000000002</v>
      </c>
      <c r="AL799" s="1">
        <v>4.9000000000000004</v>
      </c>
      <c r="AM799" s="1">
        <v>4.0999999999999996</v>
      </c>
      <c r="AN799" s="1">
        <v>3.6</v>
      </c>
      <c r="AO799" s="3" t="str">
        <f xml:space="preserve"> IFERROR(Table1[[#This Row],[GP 2012]]/Table1[[#This Row],[Total Assets 2012]], "x")</f>
        <v>x</v>
      </c>
      <c r="AP799" s="3" t="str">
        <f xml:space="preserve"> IFERROR(Table1[[#This Row],[GP 2013]]/Table1[[#This Row],[Total Assets 2013]], "x")</f>
        <v>x</v>
      </c>
      <c r="AQ799" s="3" t="str">
        <f xml:space="preserve"> IFERROR(Table1[[#This Row],[GP 2014]]/Table1[[#This Row],[Total Assets 2014]], "x")</f>
        <v>x</v>
      </c>
      <c r="AR799" s="3" t="str">
        <f xml:space="preserve"> IFERROR(Table1[[#This Row],[GP 2015]]/Table1[[#This Row],[Total Assets 2015]], "x")</f>
        <v>x</v>
      </c>
      <c r="AS799" s="3" t="str">
        <f xml:space="preserve"> IFERROR(Table1[[#This Row],[GP 2016]]/Table1[[#This Row],[Total Assets 2016]], "x")</f>
        <v>x</v>
      </c>
      <c r="AT799" s="3" t="str">
        <f xml:space="preserve"> IFERROR(Table1[[#This Row],[GP 2017]]/Table1[[#This Row],[Total Assets 2017]], "x")</f>
        <v>x</v>
      </c>
      <c r="AU799" s="3" t="str">
        <f xml:space="preserve"> IFERROR(Table1[[#This Row],[GP 2018]]/Table1[[#This Row],[Total Assets 2018]], "x")</f>
        <v>x</v>
      </c>
      <c r="AV799" s="3" t="str">
        <f xml:space="preserve"> IFERROR(Table1[[#This Row],[GP 2019]]/Table1[[#This Row],[Total Assets 2019]], "x")</f>
        <v>x</v>
      </c>
      <c r="AW799" s="3" t="str">
        <f xml:space="preserve"> IFERROR(Table1[[#This Row],[GP 2020]]/Table1[[#This Row],[Total Assets 2020]], "x")</f>
        <v>x</v>
      </c>
      <c r="AX799" s="3" t="str">
        <f xml:space="preserve"> IFERROR(Table1[[#This Row],[GP 2021]]/Table1[[#This Row],[Total Assets 2021]], "x")</f>
        <v>x</v>
      </c>
      <c r="AY799" s="3" t="str">
        <f xml:space="preserve"> IFERROR(Table1[[#This Row],[GP TTM]]/Table1[[#This Row],[Total Assets TTM]], "x")</f>
        <v>x</v>
      </c>
      <c r="BA799" s="3" t="str">
        <f xml:space="preserve"> IFERROR(ABS(Table1[[#This Row],[ROA 2013]]-Table1[[#This Row],[ROA 2012]]), "x")</f>
        <v>x</v>
      </c>
      <c r="BB799" s="3" t="str">
        <f xml:space="preserve"> IFERROR(ABS(Table1[[#This Row],[ROA 2014]]-Table1[[#This Row],[ROA 2013]]), "x")</f>
        <v>x</v>
      </c>
      <c r="BC799" s="3" t="str">
        <f xml:space="preserve"> IFERROR(ABS(Table1[[#This Row],[ROA 2015]]-Table1[[#This Row],[ROA 2014]]), "x")</f>
        <v>x</v>
      </c>
      <c r="BD799" s="3" t="str">
        <f xml:space="preserve"> IFERROR(ABS(Table1[[#This Row],[ROA 2016]]-Table1[[#This Row],[ROA 2015]]), "x")</f>
        <v>x</v>
      </c>
      <c r="BE799" s="3" t="str">
        <f xml:space="preserve"> IFERROR(ABS(Table1[[#This Row],[ROA 2017]]-Table1[[#This Row],[ROA 2016]]), "x")</f>
        <v>x</v>
      </c>
      <c r="BF799" s="3" t="str">
        <f xml:space="preserve"> IFERROR(ABS(Table1[[#This Row],[ROA 2018]]-Table1[[#This Row],[ROA 2017]]), "x")</f>
        <v>x</v>
      </c>
      <c r="BG799" s="3" t="str">
        <f xml:space="preserve"> IFERROR(ABS(Table1[[#This Row],[ROA 2019]]-Table1[[#This Row],[ROA 2018]]), "x")</f>
        <v>x</v>
      </c>
      <c r="BH799" s="3" t="str">
        <f xml:space="preserve"> IFERROR(ABS(Table1[[#This Row],[ROA 2020]]-Table1[[#This Row],[ROA 2019]]), "x")</f>
        <v>x</v>
      </c>
      <c r="BI799" s="3" t="str">
        <f xml:space="preserve"> IFERROR(ABS(Table1[[#This Row],[ROA 2021]]-Table1[[#This Row],[ROA 2020]]), "x")</f>
        <v>x</v>
      </c>
      <c r="BJ799" s="3" t="str">
        <f xml:space="preserve"> IFERROR(AVERAGE(Table1[[#This Row],[ROA 2013-2012]:[ROA 2021-2020]]), "x")</f>
        <v>x</v>
      </c>
      <c r="BK799" s="3" t="str">
        <f>IFERROR(AVERAGE(Table1[[#This Row],[ROA 2012]:[ROA 2021]]), "x")</f>
        <v>x</v>
      </c>
      <c r="BN799" s="1">
        <f>SUM(Table1[[#This Row],[B/M Rank]:[ROA Rank]])</f>
        <v>0</v>
      </c>
    </row>
    <row r="800" spans="1:66" x14ac:dyDescent="0.25">
      <c r="A800" s="1" t="s">
        <v>2946</v>
      </c>
      <c r="B800" s="1" t="s">
        <v>4478</v>
      </c>
      <c r="C800" s="1" t="s">
        <v>4417</v>
      </c>
      <c r="D800" s="1" t="s">
        <v>268</v>
      </c>
      <c r="E800" s="1" t="s">
        <v>108</v>
      </c>
      <c r="F800" s="1">
        <v>14.09</v>
      </c>
      <c r="G800" s="19"/>
      <c r="H800" s="19"/>
      <c r="I800" s="19"/>
      <c r="J800" s="19"/>
      <c r="K800" s="1"/>
      <c r="L800" s="19"/>
      <c r="M800" s="1">
        <v>2012</v>
      </c>
      <c r="N800" s="1" t="s">
        <v>4368</v>
      </c>
      <c r="O800" s="1" t="s">
        <v>4368</v>
      </c>
      <c r="P800" s="1" t="s">
        <v>4368</v>
      </c>
      <c r="Q800" s="1" t="s">
        <v>4368</v>
      </c>
      <c r="R800" s="1" t="s">
        <v>4368</v>
      </c>
      <c r="S800" s="1" t="s">
        <v>4368</v>
      </c>
      <c r="T800" s="1" t="s">
        <v>4368</v>
      </c>
      <c r="U800" s="1" t="s">
        <v>4368</v>
      </c>
      <c r="V800" s="1" t="s">
        <v>4368</v>
      </c>
      <c r="W800" s="1" t="s">
        <v>4368</v>
      </c>
      <c r="X800" s="1" t="s">
        <v>4368</v>
      </c>
      <c r="Z800" s="3" t="str">
        <f xml:space="preserve"> IFERROR(AVEDEV(Table1[[#This Row],[GP 2012]:[GP 2021]]) / Table1[[#This Row],[Avg GP]], "x")</f>
        <v>x</v>
      </c>
      <c r="AA800" s="2" t="str">
        <f xml:space="preserve"> IFERROR(AVERAGE(Table1[[#This Row],[GP 2012]:[GP 2021]]), "x")</f>
        <v>x</v>
      </c>
      <c r="AB800" s="11">
        <f>Table1[Equity]/Table1[Market Capital]</f>
        <v>0.23420865862313697</v>
      </c>
      <c r="AC800" s="1">
        <v>3.9</v>
      </c>
      <c r="AD800" s="1">
        <v>0.7</v>
      </c>
      <c r="AE800" s="1">
        <v>0.6</v>
      </c>
      <c r="AF800" s="1">
        <v>0.3</v>
      </c>
      <c r="AG800" s="1">
        <v>0.2</v>
      </c>
      <c r="AH800" s="1">
        <v>3.9</v>
      </c>
      <c r="AI800" s="1">
        <v>4.8</v>
      </c>
      <c r="AJ800" s="1">
        <v>3.4</v>
      </c>
      <c r="AK800" s="1">
        <v>3</v>
      </c>
      <c r="AL800" s="1">
        <v>4.2</v>
      </c>
      <c r="AM800" s="1">
        <v>4</v>
      </c>
      <c r="AN800" s="1">
        <v>3.3</v>
      </c>
      <c r="AO800" s="3" t="str">
        <f xml:space="preserve"> IFERROR(Table1[[#This Row],[GP 2012]]/Table1[[#This Row],[Total Assets 2012]], "x")</f>
        <v>x</v>
      </c>
      <c r="AP800" s="3" t="str">
        <f xml:space="preserve"> IFERROR(Table1[[#This Row],[GP 2013]]/Table1[[#This Row],[Total Assets 2013]], "x")</f>
        <v>x</v>
      </c>
      <c r="AQ800" s="3" t="str">
        <f xml:space="preserve"> IFERROR(Table1[[#This Row],[GP 2014]]/Table1[[#This Row],[Total Assets 2014]], "x")</f>
        <v>x</v>
      </c>
      <c r="AR800" s="3" t="str">
        <f xml:space="preserve"> IFERROR(Table1[[#This Row],[GP 2015]]/Table1[[#This Row],[Total Assets 2015]], "x")</f>
        <v>x</v>
      </c>
      <c r="AS800" s="3" t="str">
        <f xml:space="preserve"> IFERROR(Table1[[#This Row],[GP 2016]]/Table1[[#This Row],[Total Assets 2016]], "x")</f>
        <v>x</v>
      </c>
      <c r="AT800" s="3" t="str">
        <f xml:space="preserve"> IFERROR(Table1[[#This Row],[GP 2017]]/Table1[[#This Row],[Total Assets 2017]], "x")</f>
        <v>x</v>
      </c>
      <c r="AU800" s="3" t="str">
        <f xml:space="preserve"> IFERROR(Table1[[#This Row],[GP 2018]]/Table1[[#This Row],[Total Assets 2018]], "x")</f>
        <v>x</v>
      </c>
      <c r="AV800" s="3" t="str">
        <f xml:space="preserve"> IFERROR(Table1[[#This Row],[GP 2019]]/Table1[[#This Row],[Total Assets 2019]], "x")</f>
        <v>x</v>
      </c>
      <c r="AW800" s="3" t="str">
        <f xml:space="preserve"> IFERROR(Table1[[#This Row],[GP 2020]]/Table1[[#This Row],[Total Assets 2020]], "x")</f>
        <v>x</v>
      </c>
      <c r="AX800" s="3" t="str">
        <f xml:space="preserve"> IFERROR(Table1[[#This Row],[GP 2021]]/Table1[[#This Row],[Total Assets 2021]], "x")</f>
        <v>x</v>
      </c>
      <c r="AY800" s="3" t="str">
        <f xml:space="preserve"> IFERROR(Table1[[#This Row],[GP TTM]]/Table1[[#This Row],[Total Assets TTM]], "x")</f>
        <v>x</v>
      </c>
      <c r="BA800" s="3" t="str">
        <f xml:space="preserve"> IFERROR(ABS(Table1[[#This Row],[ROA 2013]]-Table1[[#This Row],[ROA 2012]]), "x")</f>
        <v>x</v>
      </c>
      <c r="BB800" s="3" t="str">
        <f xml:space="preserve"> IFERROR(ABS(Table1[[#This Row],[ROA 2014]]-Table1[[#This Row],[ROA 2013]]), "x")</f>
        <v>x</v>
      </c>
      <c r="BC800" s="3" t="str">
        <f xml:space="preserve"> IFERROR(ABS(Table1[[#This Row],[ROA 2015]]-Table1[[#This Row],[ROA 2014]]), "x")</f>
        <v>x</v>
      </c>
      <c r="BD800" s="3" t="str">
        <f xml:space="preserve"> IFERROR(ABS(Table1[[#This Row],[ROA 2016]]-Table1[[#This Row],[ROA 2015]]), "x")</f>
        <v>x</v>
      </c>
      <c r="BE800" s="3" t="str">
        <f xml:space="preserve"> IFERROR(ABS(Table1[[#This Row],[ROA 2017]]-Table1[[#This Row],[ROA 2016]]), "x")</f>
        <v>x</v>
      </c>
      <c r="BF800" s="3" t="str">
        <f xml:space="preserve"> IFERROR(ABS(Table1[[#This Row],[ROA 2018]]-Table1[[#This Row],[ROA 2017]]), "x")</f>
        <v>x</v>
      </c>
      <c r="BG800" s="3" t="str">
        <f xml:space="preserve"> IFERROR(ABS(Table1[[#This Row],[ROA 2019]]-Table1[[#This Row],[ROA 2018]]), "x")</f>
        <v>x</v>
      </c>
      <c r="BH800" s="3" t="str">
        <f xml:space="preserve"> IFERROR(ABS(Table1[[#This Row],[ROA 2020]]-Table1[[#This Row],[ROA 2019]]), "x")</f>
        <v>x</v>
      </c>
      <c r="BI800" s="3" t="str">
        <f xml:space="preserve"> IFERROR(ABS(Table1[[#This Row],[ROA 2021]]-Table1[[#This Row],[ROA 2020]]), "x")</f>
        <v>x</v>
      </c>
      <c r="BJ800" s="3" t="str">
        <f xml:space="preserve"> IFERROR(AVERAGE(Table1[[#This Row],[ROA 2013-2012]:[ROA 2021-2020]]), "x")</f>
        <v>x</v>
      </c>
      <c r="BK800" s="3" t="str">
        <f>IFERROR(AVERAGE(Table1[[#This Row],[ROA 2012]:[ROA 2021]]), "x")</f>
        <v>x</v>
      </c>
      <c r="BN800" s="1">
        <f>SUM(Table1[[#This Row],[B/M Rank]:[ROA Rank]])</f>
        <v>0</v>
      </c>
    </row>
    <row r="801" spans="1:66" x14ac:dyDescent="0.25">
      <c r="A801" s="1" t="s">
        <v>2553</v>
      </c>
      <c r="B801" s="1" t="s">
        <v>601</v>
      </c>
      <c r="C801" s="1" t="s">
        <v>587</v>
      </c>
      <c r="D801" s="1" t="s">
        <v>11</v>
      </c>
      <c r="E801" s="1" t="s">
        <v>108</v>
      </c>
      <c r="F801" s="1">
        <v>14.16</v>
      </c>
      <c r="G801" s="19"/>
      <c r="H801" s="19"/>
      <c r="I801" s="19"/>
      <c r="J801" s="19"/>
      <c r="K801" s="1"/>
      <c r="L801" s="19"/>
      <c r="M801" s="1">
        <v>2017</v>
      </c>
      <c r="S801" s="1">
        <v>0.2</v>
      </c>
      <c r="T801" s="1">
        <v>0.9</v>
      </c>
      <c r="U801" s="1">
        <v>2</v>
      </c>
      <c r="V801" s="1">
        <v>5.5</v>
      </c>
      <c r="W801" s="1">
        <v>5.0999999999999996</v>
      </c>
      <c r="X801" s="1">
        <v>5.0999999999999996</v>
      </c>
      <c r="Z801" s="3">
        <f xml:space="preserve"> IFERROR(AVEDEV(Table1[[#This Row],[GP 2012]:[GP 2021]]) / Table1[[#This Row],[Avg GP]], "x")</f>
        <v>0.74744525547445251</v>
      </c>
      <c r="AA801" s="2">
        <f xml:space="preserve"> IFERROR(AVERAGE(Table1[[#This Row],[GP 2012]:[GP 2021]]), "x")</f>
        <v>2.7399999999999998</v>
      </c>
      <c r="AB801" s="11">
        <f>Table1[Equity]/Table1[Market Capital]</f>
        <v>-0.23305084745762711</v>
      </c>
      <c r="AH801" s="1">
        <v>2.5</v>
      </c>
      <c r="AI801" s="1">
        <v>3.7</v>
      </c>
      <c r="AJ801" s="1">
        <v>5.6</v>
      </c>
      <c r="AK801" s="1">
        <v>7.5</v>
      </c>
      <c r="AL801" s="1">
        <v>5.5</v>
      </c>
      <c r="AM801" s="1">
        <v>6.3</v>
      </c>
      <c r="AN801" s="1">
        <v>-3.3</v>
      </c>
      <c r="AO801" s="3" t="str">
        <f xml:space="preserve"> IFERROR(Table1[[#This Row],[GP 2012]]/Table1[[#This Row],[Total Assets 2012]], "x")</f>
        <v>x</v>
      </c>
      <c r="AP801" s="3" t="str">
        <f xml:space="preserve"> IFERROR(Table1[[#This Row],[GP 2013]]/Table1[[#This Row],[Total Assets 2013]], "x")</f>
        <v>x</v>
      </c>
      <c r="AQ801" s="3" t="str">
        <f xml:space="preserve"> IFERROR(Table1[[#This Row],[GP 2014]]/Table1[[#This Row],[Total Assets 2014]], "x")</f>
        <v>x</v>
      </c>
      <c r="AR801" s="3" t="str">
        <f xml:space="preserve"> IFERROR(Table1[[#This Row],[GP 2015]]/Table1[[#This Row],[Total Assets 2015]], "x")</f>
        <v>x</v>
      </c>
      <c r="AS801" s="3" t="str">
        <f xml:space="preserve"> IFERROR(Table1[[#This Row],[GP 2016]]/Table1[[#This Row],[Total Assets 2016]], "x")</f>
        <v>x</v>
      </c>
      <c r="AT801" s="3">
        <f xml:space="preserve"> IFERROR(Table1[[#This Row],[GP 2017]]/Table1[[#This Row],[Total Assets 2017]], "x")</f>
        <v>0.08</v>
      </c>
      <c r="AU801" s="3">
        <f xml:space="preserve"> IFERROR(Table1[[#This Row],[GP 2018]]/Table1[[#This Row],[Total Assets 2018]], "x")</f>
        <v>0.24324324324324323</v>
      </c>
      <c r="AV801" s="3">
        <f xml:space="preserve"> IFERROR(Table1[[#This Row],[GP 2019]]/Table1[[#This Row],[Total Assets 2019]], "x")</f>
        <v>0.35714285714285715</v>
      </c>
      <c r="AW801" s="3">
        <f xml:space="preserve"> IFERROR(Table1[[#This Row],[GP 2020]]/Table1[[#This Row],[Total Assets 2020]], "x")</f>
        <v>0.73333333333333328</v>
      </c>
      <c r="AX801" s="3">
        <f xml:space="preserve"> IFERROR(Table1[[#This Row],[GP 2021]]/Table1[[#This Row],[Total Assets 2021]], "x")</f>
        <v>0.92727272727272725</v>
      </c>
      <c r="AY801" s="3">
        <f xml:space="preserve"> IFERROR(Table1[[#This Row],[GP TTM]]/Table1[[#This Row],[Total Assets TTM]], "x")</f>
        <v>0.80952380952380953</v>
      </c>
      <c r="BA801" s="3" t="str">
        <f xml:space="preserve"> IFERROR(ABS(Table1[[#This Row],[ROA 2013]]-Table1[[#This Row],[ROA 2012]]), "x")</f>
        <v>x</v>
      </c>
      <c r="BB801" s="3" t="str">
        <f xml:space="preserve"> IFERROR(ABS(Table1[[#This Row],[ROA 2014]]-Table1[[#This Row],[ROA 2013]]), "x")</f>
        <v>x</v>
      </c>
      <c r="BC801" s="3" t="str">
        <f xml:space="preserve"> IFERROR(ABS(Table1[[#This Row],[ROA 2015]]-Table1[[#This Row],[ROA 2014]]), "x")</f>
        <v>x</v>
      </c>
      <c r="BD801" s="3" t="str">
        <f xml:space="preserve"> IFERROR(ABS(Table1[[#This Row],[ROA 2016]]-Table1[[#This Row],[ROA 2015]]), "x")</f>
        <v>x</v>
      </c>
      <c r="BE801" s="3" t="str">
        <f xml:space="preserve"> IFERROR(ABS(Table1[[#This Row],[ROA 2017]]-Table1[[#This Row],[ROA 2016]]), "x")</f>
        <v>x</v>
      </c>
      <c r="BF801" s="3">
        <f xml:space="preserve"> IFERROR(ABS(Table1[[#This Row],[ROA 2018]]-Table1[[#This Row],[ROA 2017]]), "x")</f>
        <v>0.16324324324324324</v>
      </c>
      <c r="BG801" s="3">
        <f xml:space="preserve"> IFERROR(ABS(Table1[[#This Row],[ROA 2019]]-Table1[[#This Row],[ROA 2018]]), "x")</f>
        <v>0.11389961389961392</v>
      </c>
      <c r="BH801" s="3">
        <f xml:space="preserve"> IFERROR(ABS(Table1[[#This Row],[ROA 2020]]-Table1[[#This Row],[ROA 2019]]), "x")</f>
        <v>0.37619047619047613</v>
      </c>
      <c r="BI801" s="3">
        <f xml:space="preserve"> IFERROR(ABS(Table1[[#This Row],[ROA 2021]]-Table1[[#This Row],[ROA 2020]]), "x")</f>
        <v>0.19393939393939397</v>
      </c>
      <c r="BJ801" s="3">
        <f xml:space="preserve"> IFERROR(AVERAGE(Table1[[#This Row],[ROA 2013-2012]:[ROA 2021-2020]]), "x")</f>
        <v>0.21181818181818182</v>
      </c>
      <c r="BK801" s="3">
        <f>IFERROR(AVERAGE(Table1[[#This Row],[ROA 2012]:[ROA 2021]]), "x")</f>
        <v>0.46819843219843216</v>
      </c>
      <c r="BN801" s="1">
        <f>SUM(Table1[[#This Row],[B/M Rank]:[ROA Rank]])</f>
        <v>0</v>
      </c>
    </row>
    <row r="802" spans="1:66" x14ac:dyDescent="0.25">
      <c r="A802" s="1" t="s">
        <v>3127</v>
      </c>
      <c r="B802" s="1" t="s">
        <v>4535</v>
      </c>
      <c r="C802" s="1" t="s">
        <v>4417</v>
      </c>
      <c r="D802" s="1" t="s">
        <v>268</v>
      </c>
      <c r="E802" s="1" t="s">
        <v>108</v>
      </c>
      <c r="F802" s="1">
        <v>14.19</v>
      </c>
      <c r="G802" s="19"/>
      <c r="H802" s="19"/>
      <c r="I802" s="19"/>
      <c r="J802" s="19"/>
      <c r="K802" s="1"/>
      <c r="L802" s="19"/>
      <c r="M802" s="1">
        <v>2012</v>
      </c>
      <c r="N802" s="1" t="s">
        <v>4368</v>
      </c>
      <c r="O802" s="1">
        <v>0</v>
      </c>
      <c r="P802" s="1">
        <v>0</v>
      </c>
      <c r="Q802" s="1">
        <v>-0.1</v>
      </c>
      <c r="R802" s="1" t="s">
        <v>4368</v>
      </c>
      <c r="S802" s="1" t="s">
        <v>4368</v>
      </c>
      <c r="T802" s="1" t="s">
        <v>4368</v>
      </c>
      <c r="U802" s="1" t="s">
        <v>4368</v>
      </c>
      <c r="V802" s="1" t="s">
        <v>4368</v>
      </c>
      <c r="W802" s="1" t="s">
        <v>4368</v>
      </c>
      <c r="X802" s="1" t="s">
        <v>4368</v>
      </c>
      <c r="Z802" s="3">
        <f xml:space="preserve"> IFERROR(AVEDEV(Table1[[#This Row],[GP 2012]:[GP 2021]]) / Table1[[#This Row],[Avg GP]], "x")</f>
        <v>-1.3333333333333337</v>
      </c>
      <c r="AA802" s="2">
        <f xml:space="preserve"> IFERROR(AVERAGE(Table1[[#This Row],[GP 2012]:[GP 2021]]), "x")</f>
        <v>-3.3333333333333333E-2</v>
      </c>
      <c r="AB802" s="11">
        <f>Table1[Equity]/Table1[Market Capital]</f>
        <v>1.3671599718111345</v>
      </c>
      <c r="AC802" s="1">
        <v>0.1</v>
      </c>
      <c r="AD802" s="1">
        <v>0.1</v>
      </c>
      <c r="AE802" s="1">
        <v>0.1</v>
      </c>
      <c r="AF802" s="1">
        <v>2.2999999999999998</v>
      </c>
      <c r="AG802" s="1">
        <v>3.5</v>
      </c>
      <c r="AH802" s="1">
        <v>38.9</v>
      </c>
      <c r="AI802" s="1">
        <v>36.299999999999997</v>
      </c>
      <c r="AJ802" s="1">
        <v>14.7</v>
      </c>
      <c r="AK802" s="1">
        <v>12.1</v>
      </c>
      <c r="AL802" s="1">
        <v>18.3</v>
      </c>
      <c r="AM802" s="1">
        <v>23</v>
      </c>
      <c r="AN802" s="1">
        <v>19.399999999999999</v>
      </c>
      <c r="AO802" s="3" t="str">
        <f xml:space="preserve"> IFERROR(Table1[[#This Row],[GP 2012]]/Table1[[#This Row],[Total Assets 2012]], "x")</f>
        <v>x</v>
      </c>
      <c r="AP802" s="3">
        <f xml:space="preserve"> IFERROR(Table1[[#This Row],[GP 2013]]/Table1[[#This Row],[Total Assets 2013]], "x")</f>
        <v>0</v>
      </c>
      <c r="AQ802" s="3">
        <f xml:space="preserve"> IFERROR(Table1[[#This Row],[GP 2014]]/Table1[[#This Row],[Total Assets 2014]], "x")</f>
        <v>0</v>
      </c>
      <c r="AR802" s="3">
        <f xml:space="preserve"> IFERROR(Table1[[#This Row],[GP 2015]]/Table1[[#This Row],[Total Assets 2015]], "x")</f>
        <v>-4.3478260869565223E-2</v>
      </c>
      <c r="AS802" s="3" t="str">
        <f xml:space="preserve"> IFERROR(Table1[[#This Row],[GP 2016]]/Table1[[#This Row],[Total Assets 2016]], "x")</f>
        <v>x</v>
      </c>
      <c r="AT802" s="3" t="str">
        <f xml:space="preserve"> IFERROR(Table1[[#This Row],[GP 2017]]/Table1[[#This Row],[Total Assets 2017]], "x")</f>
        <v>x</v>
      </c>
      <c r="AU802" s="3" t="str">
        <f xml:space="preserve"> IFERROR(Table1[[#This Row],[GP 2018]]/Table1[[#This Row],[Total Assets 2018]], "x")</f>
        <v>x</v>
      </c>
      <c r="AV802" s="3" t="str">
        <f xml:space="preserve"> IFERROR(Table1[[#This Row],[GP 2019]]/Table1[[#This Row],[Total Assets 2019]], "x")</f>
        <v>x</v>
      </c>
      <c r="AW802" s="3" t="str">
        <f xml:space="preserve"> IFERROR(Table1[[#This Row],[GP 2020]]/Table1[[#This Row],[Total Assets 2020]], "x")</f>
        <v>x</v>
      </c>
      <c r="AX802" s="3" t="str">
        <f xml:space="preserve"> IFERROR(Table1[[#This Row],[GP 2021]]/Table1[[#This Row],[Total Assets 2021]], "x")</f>
        <v>x</v>
      </c>
      <c r="AY802" s="3" t="str">
        <f xml:space="preserve"> IFERROR(Table1[[#This Row],[GP TTM]]/Table1[[#This Row],[Total Assets TTM]], "x")</f>
        <v>x</v>
      </c>
      <c r="BA802" s="3" t="str">
        <f xml:space="preserve"> IFERROR(ABS(Table1[[#This Row],[ROA 2013]]-Table1[[#This Row],[ROA 2012]]), "x")</f>
        <v>x</v>
      </c>
      <c r="BB802" s="3">
        <f xml:space="preserve"> IFERROR(ABS(Table1[[#This Row],[ROA 2014]]-Table1[[#This Row],[ROA 2013]]), "x")</f>
        <v>0</v>
      </c>
      <c r="BC802" s="3">
        <f xml:space="preserve"> IFERROR(ABS(Table1[[#This Row],[ROA 2015]]-Table1[[#This Row],[ROA 2014]]), "x")</f>
        <v>4.3478260869565223E-2</v>
      </c>
      <c r="BD802" s="3" t="str">
        <f xml:space="preserve"> IFERROR(ABS(Table1[[#This Row],[ROA 2016]]-Table1[[#This Row],[ROA 2015]]), "x")</f>
        <v>x</v>
      </c>
      <c r="BE802" s="3" t="str">
        <f xml:space="preserve"> IFERROR(ABS(Table1[[#This Row],[ROA 2017]]-Table1[[#This Row],[ROA 2016]]), "x")</f>
        <v>x</v>
      </c>
      <c r="BF802" s="3" t="str">
        <f xml:space="preserve"> IFERROR(ABS(Table1[[#This Row],[ROA 2018]]-Table1[[#This Row],[ROA 2017]]), "x")</f>
        <v>x</v>
      </c>
      <c r="BG802" s="3" t="str">
        <f xml:space="preserve"> IFERROR(ABS(Table1[[#This Row],[ROA 2019]]-Table1[[#This Row],[ROA 2018]]), "x")</f>
        <v>x</v>
      </c>
      <c r="BH802" s="3" t="str">
        <f xml:space="preserve"> IFERROR(ABS(Table1[[#This Row],[ROA 2020]]-Table1[[#This Row],[ROA 2019]]), "x")</f>
        <v>x</v>
      </c>
      <c r="BI802" s="3" t="str">
        <f xml:space="preserve"> IFERROR(ABS(Table1[[#This Row],[ROA 2021]]-Table1[[#This Row],[ROA 2020]]), "x")</f>
        <v>x</v>
      </c>
      <c r="BJ802" s="3">
        <f xml:space="preserve"> IFERROR(AVERAGE(Table1[[#This Row],[ROA 2013-2012]:[ROA 2021-2020]]), "x")</f>
        <v>2.1739130434782612E-2</v>
      </c>
      <c r="BK802" s="3">
        <f>IFERROR(AVERAGE(Table1[[#This Row],[ROA 2012]:[ROA 2021]]), "x")</f>
        <v>-1.4492753623188408E-2</v>
      </c>
      <c r="BN802" s="1">
        <f>SUM(Table1[[#This Row],[B/M Rank]:[ROA Rank]])</f>
        <v>0</v>
      </c>
    </row>
    <row r="803" spans="1:66" x14ac:dyDescent="0.25">
      <c r="A803" s="1" t="s">
        <v>3589</v>
      </c>
      <c r="B803" s="1" t="s">
        <v>4696</v>
      </c>
      <c r="C803" s="1" t="s">
        <v>4417</v>
      </c>
      <c r="D803" s="1" t="s">
        <v>268</v>
      </c>
      <c r="E803" s="1" t="s">
        <v>108</v>
      </c>
      <c r="F803" s="1">
        <v>14.19</v>
      </c>
      <c r="G803" s="19"/>
      <c r="H803" s="19"/>
      <c r="I803" s="19"/>
      <c r="J803" s="19"/>
      <c r="K803" s="1"/>
      <c r="L803" s="19"/>
      <c r="M803" s="1">
        <v>2018</v>
      </c>
      <c r="T803" s="1" t="s">
        <v>4368</v>
      </c>
      <c r="U803" s="1" t="s">
        <v>4368</v>
      </c>
      <c r="V803" s="1" t="s">
        <v>4368</v>
      </c>
      <c r="W803" s="1" t="s">
        <v>4368</v>
      </c>
      <c r="X803" s="1" t="s">
        <v>4368</v>
      </c>
      <c r="Z803" s="3" t="str">
        <f xml:space="preserve"> IFERROR(AVEDEV(Table1[[#This Row],[GP 2012]:[GP 2021]]) / Table1[[#This Row],[Avg GP]], "x")</f>
        <v>x</v>
      </c>
      <c r="AA803" s="2" t="str">
        <f xml:space="preserve"> IFERROR(AVERAGE(Table1[[#This Row],[GP 2012]:[GP 2021]]), "x")</f>
        <v>x</v>
      </c>
      <c r="AB803" s="11">
        <f>Table1[Equity]/Table1[Market Capital]</f>
        <v>0.50739957716701911</v>
      </c>
      <c r="AI803" s="1" t="s">
        <v>4368</v>
      </c>
      <c r="AJ803" s="1">
        <v>0.1</v>
      </c>
      <c r="AK803" s="1">
        <v>0.2</v>
      </c>
      <c r="AL803" s="1">
        <v>7.9</v>
      </c>
      <c r="AM803" s="1">
        <v>7.5</v>
      </c>
      <c r="AN803" s="1">
        <v>7.2</v>
      </c>
      <c r="AO803" s="3" t="str">
        <f xml:space="preserve"> IFERROR(Table1[[#This Row],[GP 2012]]/Table1[[#This Row],[Total Assets 2012]], "x")</f>
        <v>x</v>
      </c>
      <c r="AP803" s="3" t="str">
        <f xml:space="preserve"> IFERROR(Table1[[#This Row],[GP 2013]]/Table1[[#This Row],[Total Assets 2013]], "x")</f>
        <v>x</v>
      </c>
      <c r="AQ803" s="3" t="str">
        <f xml:space="preserve"> IFERROR(Table1[[#This Row],[GP 2014]]/Table1[[#This Row],[Total Assets 2014]], "x")</f>
        <v>x</v>
      </c>
      <c r="AR803" s="3" t="str">
        <f xml:space="preserve"> IFERROR(Table1[[#This Row],[GP 2015]]/Table1[[#This Row],[Total Assets 2015]], "x")</f>
        <v>x</v>
      </c>
      <c r="AS803" s="3" t="str">
        <f xml:space="preserve"> IFERROR(Table1[[#This Row],[GP 2016]]/Table1[[#This Row],[Total Assets 2016]], "x")</f>
        <v>x</v>
      </c>
      <c r="AT803" s="3" t="str">
        <f xml:space="preserve"> IFERROR(Table1[[#This Row],[GP 2017]]/Table1[[#This Row],[Total Assets 2017]], "x")</f>
        <v>x</v>
      </c>
      <c r="AU803" s="3" t="str">
        <f xml:space="preserve"> IFERROR(Table1[[#This Row],[GP 2018]]/Table1[[#This Row],[Total Assets 2018]], "x")</f>
        <v>x</v>
      </c>
      <c r="AV803" s="3" t="str">
        <f xml:space="preserve"> IFERROR(Table1[[#This Row],[GP 2019]]/Table1[[#This Row],[Total Assets 2019]], "x")</f>
        <v>x</v>
      </c>
      <c r="AW803" s="3" t="str">
        <f xml:space="preserve"> IFERROR(Table1[[#This Row],[GP 2020]]/Table1[[#This Row],[Total Assets 2020]], "x")</f>
        <v>x</v>
      </c>
      <c r="AX803" s="3" t="str">
        <f xml:space="preserve"> IFERROR(Table1[[#This Row],[GP 2021]]/Table1[[#This Row],[Total Assets 2021]], "x")</f>
        <v>x</v>
      </c>
      <c r="AY803" s="3" t="str">
        <f xml:space="preserve"> IFERROR(Table1[[#This Row],[GP TTM]]/Table1[[#This Row],[Total Assets TTM]], "x")</f>
        <v>x</v>
      </c>
      <c r="BA803" s="3" t="str">
        <f xml:space="preserve"> IFERROR(ABS(Table1[[#This Row],[ROA 2013]]-Table1[[#This Row],[ROA 2012]]), "x")</f>
        <v>x</v>
      </c>
      <c r="BB803" s="3" t="str">
        <f xml:space="preserve"> IFERROR(ABS(Table1[[#This Row],[ROA 2014]]-Table1[[#This Row],[ROA 2013]]), "x")</f>
        <v>x</v>
      </c>
      <c r="BC803" s="3" t="str">
        <f xml:space="preserve"> IFERROR(ABS(Table1[[#This Row],[ROA 2015]]-Table1[[#This Row],[ROA 2014]]), "x")</f>
        <v>x</v>
      </c>
      <c r="BD803" s="3" t="str">
        <f xml:space="preserve"> IFERROR(ABS(Table1[[#This Row],[ROA 2016]]-Table1[[#This Row],[ROA 2015]]), "x")</f>
        <v>x</v>
      </c>
      <c r="BE803" s="3" t="str">
        <f xml:space="preserve"> IFERROR(ABS(Table1[[#This Row],[ROA 2017]]-Table1[[#This Row],[ROA 2016]]), "x")</f>
        <v>x</v>
      </c>
      <c r="BF803" s="3" t="str">
        <f xml:space="preserve"> IFERROR(ABS(Table1[[#This Row],[ROA 2018]]-Table1[[#This Row],[ROA 2017]]), "x")</f>
        <v>x</v>
      </c>
      <c r="BG803" s="3" t="str">
        <f xml:space="preserve"> IFERROR(ABS(Table1[[#This Row],[ROA 2019]]-Table1[[#This Row],[ROA 2018]]), "x")</f>
        <v>x</v>
      </c>
      <c r="BH803" s="3" t="str">
        <f xml:space="preserve"> IFERROR(ABS(Table1[[#This Row],[ROA 2020]]-Table1[[#This Row],[ROA 2019]]), "x")</f>
        <v>x</v>
      </c>
      <c r="BI803" s="3" t="str">
        <f xml:space="preserve"> IFERROR(ABS(Table1[[#This Row],[ROA 2021]]-Table1[[#This Row],[ROA 2020]]), "x")</f>
        <v>x</v>
      </c>
      <c r="BJ803" s="3" t="str">
        <f xml:space="preserve"> IFERROR(AVERAGE(Table1[[#This Row],[ROA 2013-2012]:[ROA 2021-2020]]), "x")</f>
        <v>x</v>
      </c>
      <c r="BK803" s="3" t="str">
        <f>IFERROR(AVERAGE(Table1[[#This Row],[ROA 2012]:[ROA 2021]]), "x")</f>
        <v>x</v>
      </c>
      <c r="BN803" s="1">
        <f>SUM(Table1[[#This Row],[B/M Rank]:[ROA Rank]])</f>
        <v>0</v>
      </c>
    </row>
    <row r="804" spans="1:66" x14ac:dyDescent="0.25">
      <c r="A804" s="1" t="s">
        <v>4061</v>
      </c>
      <c r="B804" s="1" t="s">
        <v>1769</v>
      </c>
      <c r="C804" s="1" t="s">
        <v>12</v>
      </c>
      <c r="D804" s="1" t="s">
        <v>11</v>
      </c>
      <c r="E804" s="1" t="s">
        <v>108</v>
      </c>
      <c r="F804" s="1">
        <v>14.19</v>
      </c>
      <c r="G804" s="19"/>
      <c r="H804" s="19"/>
      <c r="I804" s="19"/>
      <c r="J804" s="19"/>
      <c r="K804" s="1"/>
      <c r="L804" s="19"/>
      <c r="M804" s="1">
        <v>2019</v>
      </c>
      <c r="U804" s="1">
        <v>-1.3</v>
      </c>
      <c r="V804" s="1">
        <v>-0.9</v>
      </c>
      <c r="W804" s="1">
        <v>-1.9</v>
      </c>
      <c r="X804" s="1">
        <v>-2.2000000000000002</v>
      </c>
      <c r="Z804" s="3">
        <f xml:space="preserve"> IFERROR(AVEDEV(Table1[[#This Row],[GP 2012]:[GP 2021]]) / Table1[[#This Row],[Avg GP]], "x")</f>
        <v>-0.26016260162601623</v>
      </c>
      <c r="AA804" s="2">
        <f xml:space="preserve"> IFERROR(AVERAGE(Table1[[#This Row],[GP 2012]:[GP 2021]]), "x")</f>
        <v>-1.3666666666666665</v>
      </c>
      <c r="AB804" s="11">
        <f>Table1[Equity]/Table1[Market Capital]</f>
        <v>0.62015503875969002</v>
      </c>
      <c r="AJ804" s="1">
        <v>1.1000000000000001</v>
      </c>
      <c r="AK804" s="1">
        <v>1.1000000000000001</v>
      </c>
      <c r="AL804" s="1">
        <v>12.6</v>
      </c>
      <c r="AM804" s="1">
        <v>10.4</v>
      </c>
      <c r="AN804" s="1">
        <v>8.8000000000000007</v>
      </c>
      <c r="AO804" s="3" t="str">
        <f xml:space="preserve"> IFERROR(Table1[[#This Row],[GP 2012]]/Table1[[#This Row],[Total Assets 2012]], "x")</f>
        <v>x</v>
      </c>
      <c r="AP804" s="3" t="str">
        <f xml:space="preserve"> IFERROR(Table1[[#This Row],[GP 2013]]/Table1[[#This Row],[Total Assets 2013]], "x")</f>
        <v>x</v>
      </c>
      <c r="AQ804" s="3" t="str">
        <f xml:space="preserve"> IFERROR(Table1[[#This Row],[GP 2014]]/Table1[[#This Row],[Total Assets 2014]], "x")</f>
        <v>x</v>
      </c>
      <c r="AR804" s="3" t="str">
        <f xml:space="preserve"> IFERROR(Table1[[#This Row],[GP 2015]]/Table1[[#This Row],[Total Assets 2015]], "x")</f>
        <v>x</v>
      </c>
      <c r="AS804" s="3" t="str">
        <f xml:space="preserve"> IFERROR(Table1[[#This Row],[GP 2016]]/Table1[[#This Row],[Total Assets 2016]], "x")</f>
        <v>x</v>
      </c>
      <c r="AT804" s="3" t="str">
        <f xml:space="preserve"> IFERROR(Table1[[#This Row],[GP 2017]]/Table1[[#This Row],[Total Assets 2017]], "x")</f>
        <v>x</v>
      </c>
      <c r="AU804" s="3" t="str">
        <f xml:space="preserve"> IFERROR(Table1[[#This Row],[GP 2018]]/Table1[[#This Row],[Total Assets 2018]], "x")</f>
        <v>x</v>
      </c>
      <c r="AV804" s="3">
        <f xml:space="preserve"> IFERROR(Table1[[#This Row],[GP 2019]]/Table1[[#This Row],[Total Assets 2019]], "x")</f>
        <v>-1.1818181818181817</v>
      </c>
      <c r="AW804" s="3">
        <f xml:space="preserve"> IFERROR(Table1[[#This Row],[GP 2020]]/Table1[[#This Row],[Total Assets 2020]], "x")</f>
        <v>-0.81818181818181812</v>
      </c>
      <c r="AX804" s="3">
        <f xml:space="preserve"> IFERROR(Table1[[#This Row],[GP 2021]]/Table1[[#This Row],[Total Assets 2021]], "x")</f>
        <v>-0.15079365079365079</v>
      </c>
      <c r="AY804" s="3">
        <f xml:space="preserve"> IFERROR(Table1[[#This Row],[GP TTM]]/Table1[[#This Row],[Total Assets TTM]], "x")</f>
        <v>-0.21153846153846154</v>
      </c>
      <c r="BA804" s="3" t="str">
        <f xml:space="preserve"> IFERROR(ABS(Table1[[#This Row],[ROA 2013]]-Table1[[#This Row],[ROA 2012]]), "x")</f>
        <v>x</v>
      </c>
      <c r="BB804" s="3" t="str">
        <f xml:space="preserve"> IFERROR(ABS(Table1[[#This Row],[ROA 2014]]-Table1[[#This Row],[ROA 2013]]), "x")</f>
        <v>x</v>
      </c>
      <c r="BC804" s="3" t="str">
        <f xml:space="preserve"> IFERROR(ABS(Table1[[#This Row],[ROA 2015]]-Table1[[#This Row],[ROA 2014]]), "x")</f>
        <v>x</v>
      </c>
      <c r="BD804" s="3" t="str">
        <f xml:space="preserve"> IFERROR(ABS(Table1[[#This Row],[ROA 2016]]-Table1[[#This Row],[ROA 2015]]), "x")</f>
        <v>x</v>
      </c>
      <c r="BE804" s="3" t="str">
        <f xml:space="preserve"> IFERROR(ABS(Table1[[#This Row],[ROA 2017]]-Table1[[#This Row],[ROA 2016]]), "x")</f>
        <v>x</v>
      </c>
      <c r="BF804" s="3" t="str">
        <f xml:space="preserve"> IFERROR(ABS(Table1[[#This Row],[ROA 2018]]-Table1[[#This Row],[ROA 2017]]), "x")</f>
        <v>x</v>
      </c>
      <c r="BG804" s="3" t="str">
        <f xml:space="preserve"> IFERROR(ABS(Table1[[#This Row],[ROA 2019]]-Table1[[#This Row],[ROA 2018]]), "x")</f>
        <v>x</v>
      </c>
      <c r="BH804" s="3">
        <f xml:space="preserve"> IFERROR(ABS(Table1[[#This Row],[ROA 2020]]-Table1[[#This Row],[ROA 2019]]), "x")</f>
        <v>0.36363636363636354</v>
      </c>
      <c r="BI804" s="3">
        <f xml:space="preserve"> IFERROR(ABS(Table1[[#This Row],[ROA 2021]]-Table1[[#This Row],[ROA 2020]]), "x")</f>
        <v>0.66738816738816731</v>
      </c>
      <c r="BJ804" s="3">
        <f xml:space="preserve"> IFERROR(AVERAGE(Table1[[#This Row],[ROA 2013-2012]:[ROA 2021-2020]]), "x")</f>
        <v>0.51551226551226548</v>
      </c>
      <c r="BK804" s="3">
        <f>IFERROR(AVERAGE(Table1[[#This Row],[ROA 2012]:[ROA 2021]]), "x")</f>
        <v>-0.71693121693121686</v>
      </c>
      <c r="BN804" s="1">
        <f>SUM(Table1[[#This Row],[B/M Rank]:[ROA Rank]])</f>
        <v>0</v>
      </c>
    </row>
    <row r="805" spans="1:66" x14ac:dyDescent="0.25">
      <c r="A805" s="1" t="s">
        <v>3183</v>
      </c>
      <c r="B805" s="1" t="s">
        <v>4557</v>
      </c>
      <c r="C805" s="1" t="s">
        <v>4417</v>
      </c>
      <c r="D805" s="1" t="s">
        <v>268</v>
      </c>
      <c r="E805" s="1" t="s">
        <v>108</v>
      </c>
      <c r="F805" s="1">
        <v>14.2</v>
      </c>
      <c r="G805" s="19"/>
      <c r="H805" s="19"/>
      <c r="I805" s="19"/>
      <c r="J805" s="19"/>
      <c r="K805" s="1"/>
      <c r="L805" s="19"/>
      <c r="M805" s="1">
        <v>2012</v>
      </c>
      <c r="N805" s="1">
        <v>0</v>
      </c>
      <c r="O805" s="1">
        <v>0</v>
      </c>
      <c r="P805" s="1">
        <v>0</v>
      </c>
      <c r="Q805" s="1" t="s">
        <v>4368</v>
      </c>
      <c r="R805" s="1">
        <v>-0.3</v>
      </c>
      <c r="S805" s="1">
        <v>0</v>
      </c>
      <c r="T805" s="1" t="s">
        <v>4368</v>
      </c>
      <c r="U805" s="1" t="s">
        <v>4368</v>
      </c>
      <c r="V805" s="1" t="s">
        <v>4368</v>
      </c>
      <c r="W805" s="1" t="s">
        <v>4368</v>
      </c>
      <c r="X805" s="1" t="s">
        <v>4368</v>
      </c>
      <c r="Z805" s="3">
        <f xml:space="preserve"> IFERROR(AVEDEV(Table1[[#This Row],[GP 2012]:[GP 2021]]) / Table1[[#This Row],[Avg GP]], "x")</f>
        <v>-1.6</v>
      </c>
      <c r="AA805" s="2">
        <f xml:space="preserve"> IFERROR(AVERAGE(Table1[[#This Row],[GP 2012]:[GP 2021]]), "x")</f>
        <v>-0.06</v>
      </c>
      <c r="AB805" s="11">
        <f>Table1[Equity]/Table1[Market Capital]</f>
        <v>0.147887323943662</v>
      </c>
      <c r="AC805" s="1">
        <v>5.2</v>
      </c>
      <c r="AD805" s="1">
        <v>4</v>
      </c>
      <c r="AE805" s="1">
        <v>0.8</v>
      </c>
      <c r="AF805" s="1">
        <v>0.2</v>
      </c>
      <c r="AG805" s="1">
        <v>0.6</v>
      </c>
      <c r="AH805" s="1">
        <v>1.7</v>
      </c>
      <c r="AI805" s="1">
        <v>1.4</v>
      </c>
      <c r="AJ805" s="1">
        <v>0.7</v>
      </c>
      <c r="AK805" s="1">
        <v>3.4</v>
      </c>
      <c r="AL805" s="1">
        <v>3.3</v>
      </c>
      <c r="AM805" s="1">
        <v>2.4</v>
      </c>
      <c r="AN805" s="1">
        <v>2.1</v>
      </c>
      <c r="AO805" s="3">
        <f xml:space="preserve"> IFERROR(Table1[[#This Row],[GP 2012]]/Table1[[#This Row],[Total Assets 2012]], "x")</f>
        <v>0</v>
      </c>
      <c r="AP805" s="3">
        <f xml:space="preserve"> IFERROR(Table1[[#This Row],[GP 2013]]/Table1[[#This Row],[Total Assets 2013]], "x")</f>
        <v>0</v>
      </c>
      <c r="AQ805" s="3">
        <f xml:space="preserve"> IFERROR(Table1[[#This Row],[GP 2014]]/Table1[[#This Row],[Total Assets 2014]], "x")</f>
        <v>0</v>
      </c>
      <c r="AR805" s="3" t="str">
        <f xml:space="preserve"> IFERROR(Table1[[#This Row],[GP 2015]]/Table1[[#This Row],[Total Assets 2015]], "x")</f>
        <v>x</v>
      </c>
      <c r="AS805" s="3">
        <f xml:space="preserve"> IFERROR(Table1[[#This Row],[GP 2016]]/Table1[[#This Row],[Total Assets 2016]], "x")</f>
        <v>-0.5</v>
      </c>
      <c r="AT805" s="3">
        <f xml:space="preserve"> IFERROR(Table1[[#This Row],[GP 2017]]/Table1[[#This Row],[Total Assets 2017]], "x")</f>
        <v>0</v>
      </c>
      <c r="AU805" s="3" t="str">
        <f xml:space="preserve"> IFERROR(Table1[[#This Row],[GP 2018]]/Table1[[#This Row],[Total Assets 2018]], "x")</f>
        <v>x</v>
      </c>
      <c r="AV805" s="3" t="str">
        <f xml:space="preserve"> IFERROR(Table1[[#This Row],[GP 2019]]/Table1[[#This Row],[Total Assets 2019]], "x")</f>
        <v>x</v>
      </c>
      <c r="AW805" s="3" t="str">
        <f xml:space="preserve"> IFERROR(Table1[[#This Row],[GP 2020]]/Table1[[#This Row],[Total Assets 2020]], "x")</f>
        <v>x</v>
      </c>
      <c r="AX805" s="3" t="str">
        <f xml:space="preserve"> IFERROR(Table1[[#This Row],[GP 2021]]/Table1[[#This Row],[Total Assets 2021]], "x")</f>
        <v>x</v>
      </c>
      <c r="AY805" s="3" t="str">
        <f xml:space="preserve"> IFERROR(Table1[[#This Row],[GP TTM]]/Table1[[#This Row],[Total Assets TTM]], "x")</f>
        <v>x</v>
      </c>
      <c r="BA805" s="3">
        <f xml:space="preserve"> IFERROR(ABS(Table1[[#This Row],[ROA 2013]]-Table1[[#This Row],[ROA 2012]]), "x")</f>
        <v>0</v>
      </c>
      <c r="BB805" s="3">
        <f xml:space="preserve"> IFERROR(ABS(Table1[[#This Row],[ROA 2014]]-Table1[[#This Row],[ROA 2013]]), "x")</f>
        <v>0</v>
      </c>
      <c r="BC805" s="3" t="str">
        <f xml:space="preserve"> IFERROR(ABS(Table1[[#This Row],[ROA 2015]]-Table1[[#This Row],[ROA 2014]]), "x")</f>
        <v>x</v>
      </c>
      <c r="BD805" s="3" t="str">
        <f xml:space="preserve"> IFERROR(ABS(Table1[[#This Row],[ROA 2016]]-Table1[[#This Row],[ROA 2015]]), "x")</f>
        <v>x</v>
      </c>
      <c r="BE805" s="3">
        <f xml:space="preserve"> IFERROR(ABS(Table1[[#This Row],[ROA 2017]]-Table1[[#This Row],[ROA 2016]]), "x")</f>
        <v>0.5</v>
      </c>
      <c r="BF805" s="3" t="str">
        <f xml:space="preserve"> IFERROR(ABS(Table1[[#This Row],[ROA 2018]]-Table1[[#This Row],[ROA 2017]]), "x")</f>
        <v>x</v>
      </c>
      <c r="BG805" s="3" t="str">
        <f xml:space="preserve"> IFERROR(ABS(Table1[[#This Row],[ROA 2019]]-Table1[[#This Row],[ROA 2018]]), "x")</f>
        <v>x</v>
      </c>
      <c r="BH805" s="3" t="str">
        <f xml:space="preserve"> IFERROR(ABS(Table1[[#This Row],[ROA 2020]]-Table1[[#This Row],[ROA 2019]]), "x")</f>
        <v>x</v>
      </c>
      <c r="BI805" s="3" t="str">
        <f xml:space="preserve"> IFERROR(ABS(Table1[[#This Row],[ROA 2021]]-Table1[[#This Row],[ROA 2020]]), "x")</f>
        <v>x</v>
      </c>
      <c r="BJ805" s="3">
        <f xml:space="preserve"> IFERROR(AVERAGE(Table1[[#This Row],[ROA 2013-2012]:[ROA 2021-2020]]), "x")</f>
        <v>0.16666666666666666</v>
      </c>
      <c r="BK805" s="3">
        <f>IFERROR(AVERAGE(Table1[[#This Row],[ROA 2012]:[ROA 2021]]), "x")</f>
        <v>-0.1</v>
      </c>
      <c r="BN805" s="1">
        <f>SUM(Table1[[#This Row],[B/M Rank]:[ROA Rank]])</f>
        <v>0</v>
      </c>
    </row>
    <row r="806" spans="1:66" x14ac:dyDescent="0.25">
      <c r="A806" s="1" t="s">
        <v>4060</v>
      </c>
      <c r="B806" s="1" t="s">
        <v>4763</v>
      </c>
      <c r="C806" s="1" t="s">
        <v>12</v>
      </c>
      <c r="D806" s="1" t="s">
        <v>11</v>
      </c>
      <c r="E806" s="1" t="s">
        <v>108</v>
      </c>
      <c r="F806" s="1">
        <v>14.25</v>
      </c>
      <c r="G806" s="19"/>
      <c r="H806" s="19"/>
      <c r="I806" s="19"/>
      <c r="J806" s="19"/>
      <c r="K806" s="1"/>
      <c r="L806" s="19"/>
      <c r="M806" s="1">
        <v>2017</v>
      </c>
      <c r="S806" s="1" t="s">
        <v>4368</v>
      </c>
      <c r="T806" s="1" t="s">
        <v>4368</v>
      </c>
      <c r="U806" s="1" t="s">
        <v>4368</v>
      </c>
      <c r="V806" s="1" t="s">
        <v>4368</v>
      </c>
      <c r="W806" s="1" t="s">
        <v>4368</v>
      </c>
      <c r="X806" s="1" t="s">
        <v>4368</v>
      </c>
      <c r="Z806" s="3" t="str">
        <f xml:space="preserve"> IFERROR(AVEDEV(Table1[[#This Row],[GP 2012]:[GP 2021]]) / Table1[[#This Row],[Avg GP]], "x")</f>
        <v>x</v>
      </c>
      <c r="AA806" s="2" t="str">
        <f xml:space="preserve"> IFERROR(AVERAGE(Table1[[#This Row],[GP 2012]:[GP 2021]]), "x")</f>
        <v>x</v>
      </c>
      <c r="AB806" s="11">
        <f>Table1[Equity]/Table1[Market Capital]</f>
        <v>0.12631578947368421</v>
      </c>
      <c r="AH806" s="1">
        <v>0.1</v>
      </c>
      <c r="AI806" s="1">
        <v>0.2</v>
      </c>
      <c r="AJ806" s="1">
        <v>0.2</v>
      </c>
      <c r="AK806" s="1">
        <v>0.5</v>
      </c>
      <c r="AL806" s="1">
        <v>5.2</v>
      </c>
      <c r="AM806" s="1">
        <v>2.1</v>
      </c>
      <c r="AN806" s="1">
        <v>1.8</v>
      </c>
      <c r="AO806" s="3" t="str">
        <f xml:space="preserve"> IFERROR(Table1[[#This Row],[GP 2012]]/Table1[[#This Row],[Total Assets 2012]], "x")</f>
        <v>x</v>
      </c>
      <c r="AP806" s="3" t="str">
        <f xml:space="preserve"> IFERROR(Table1[[#This Row],[GP 2013]]/Table1[[#This Row],[Total Assets 2013]], "x")</f>
        <v>x</v>
      </c>
      <c r="AQ806" s="3" t="str">
        <f xml:space="preserve"> IFERROR(Table1[[#This Row],[GP 2014]]/Table1[[#This Row],[Total Assets 2014]], "x")</f>
        <v>x</v>
      </c>
      <c r="AR806" s="3" t="str">
        <f xml:space="preserve"> IFERROR(Table1[[#This Row],[GP 2015]]/Table1[[#This Row],[Total Assets 2015]], "x")</f>
        <v>x</v>
      </c>
      <c r="AS806" s="3" t="str">
        <f xml:space="preserve"> IFERROR(Table1[[#This Row],[GP 2016]]/Table1[[#This Row],[Total Assets 2016]], "x")</f>
        <v>x</v>
      </c>
      <c r="AT806" s="3" t="str">
        <f xml:space="preserve"> IFERROR(Table1[[#This Row],[GP 2017]]/Table1[[#This Row],[Total Assets 2017]], "x")</f>
        <v>x</v>
      </c>
      <c r="AU806" s="3" t="str">
        <f xml:space="preserve"> IFERROR(Table1[[#This Row],[GP 2018]]/Table1[[#This Row],[Total Assets 2018]], "x")</f>
        <v>x</v>
      </c>
      <c r="AV806" s="3" t="str">
        <f xml:space="preserve"> IFERROR(Table1[[#This Row],[GP 2019]]/Table1[[#This Row],[Total Assets 2019]], "x")</f>
        <v>x</v>
      </c>
      <c r="AW806" s="3" t="str">
        <f xml:space="preserve"> IFERROR(Table1[[#This Row],[GP 2020]]/Table1[[#This Row],[Total Assets 2020]], "x")</f>
        <v>x</v>
      </c>
      <c r="AX806" s="3" t="str">
        <f xml:space="preserve"> IFERROR(Table1[[#This Row],[GP 2021]]/Table1[[#This Row],[Total Assets 2021]], "x")</f>
        <v>x</v>
      </c>
      <c r="AY806" s="3" t="str">
        <f xml:space="preserve"> IFERROR(Table1[[#This Row],[GP TTM]]/Table1[[#This Row],[Total Assets TTM]], "x")</f>
        <v>x</v>
      </c>
      <c r="BA806" s="3" t="str">
        <f xml:space="preserve"> IFERROR(ABS(Table1[[#This Row],[ROA 2013]]-Table1[[#This Row],[ROA 2012]]), "x")</f>
        <v>x</v>
      </c>
      <c r="BB806" s="3" t="str">
        <f xml:space="preserve"> IFERROR(ABS(Table1[[#This Row],[ROA 2014]]-Table1[[#This Row],[ROA 2013]]), "x")</f>
        <v>x</v>
      </c>
      <c r="BC806" s="3" t="str">
        <f xml:space="preserve"> IFERROR(ABS(Table1[[#This Row],[ROA 2015]]-Table1[[#This Row],[ROA 2014]]), "x")</f>
        <v>x</v>
      </c>
      <c r="BD806" s="3" t="str">
        <f xml:space="preserve"> IFERROR(ABS(Table1[[#This Row],[ROA 2016]]-Table1[[#This Row],[ROA 2015]]), "x")</f>
        <v>x</v>
      </c>
      <c r="BE806" s="3" t="str">
        <f xml:space="preserve"> IFERROR(ABS(Table1[[#This Row],[ROA 2017]]-Table1[[#This Row],[ROA 2016]]), "x")</f>
        <v>x</v>
      </c>
      <c r="BF806" s="3" t="str">
        <f xml:space="preserve"> IFERROR(ABS(Table1[[#This Row],[ROA 2018]]-Table1[[#This Row],[ROA 2017]]), "x")</f>
        <v>x</v>
      </c>
      <c r="BG806" s="3" t="str">
        <f xml:space="preserve"> IFERROR(ABS(Table1[[#This Row],[ROA 2019]]-Table1[[#This Row],[ROA 2018]]), "x")</f>
        <v>x</v>
      </c>
      <c r="BH806" s="3" t="str">
        <f xml:space="preserve"> IFERROR(ABS(Table1[[#This Row],[ROA 2020]]-Table1[[#This Row],[ROA 2019]]), "x")</f>
        <v>x</v>
      </c>
      <c r="BI806" s="3" t="str">
        <f xml:space="preserve"> IFERROR(ABS(Table1[[#This Row],[ROA 2021]]-Table1[[#This Row],[ROA 2020]]), "x")</f>
        <v>x</v>
      </c>
      <c r="BJ806" s="3" t="str">
        <f xml:space="preserve"> IFERROR(AVERAGE(Table1[[#This Row],[ROA 2013-2012]:[ROA 2021-2020]]), "x")</f>
        <v>x</v>
      </c>
      <c r="BK806" s="3" t="str">
        <f>IFERROR(AVERAGE(Table1[[#This Row],[ROA 2012]:[ROA 2021]]), "x")</f>
        <v>x</v>
      </c>
      <c r="BN806" s="1">
        <f>SUM(Table1[[#This Row],[B/M Rank]:[ROA Rank]])</f>
        <v>0</v>
      </c>
    </row>
    <row r="807" spans="1:66" x14ac:dyDescent="0.25">
      <c r="A807" s="1" t="s">
        <v>3413</v>
      </c>
      <c r="B807" s="1" t="s">
        <v>1237</v>
      </c>
      <c r="C807" s="1" t="s">
        <v>4417</v>
      </c>
      <c r="D807" s="1" t="s">
        <v>268</v>
      </c>
      <c r="E807" s="1" t="s">
        <v>108</v>
      </c>
      <c r="F807" s="1">
        <v>14.27</v>
      </c>
      <c r="G807" s="19"/>
      <c r="H807" s="19"/>
      <c r="I807" s="19"/>
      <c r="J807" s="19"/>
      <c r="K807" s="1"/>
      <c r="L807" s="19"/>
      <c r="M807" s="1">
        <v>2012</v>
      </c>
      <c r="N807" s="1" t="s">
        <v>4368</v>
      </c>
      <c r="O807" s="1" t="s">
        <v>4368</v>
      </c>
      <c r="P807" s="1" t="s">
        <v>4368</v>
      </c>
      <c r="Q807" s="1" t="s">
        <v>4368</v>
      </c>
      <c r="R807" s="1">
        <v>0</v>
      </c>
      <c r="S807" s="1" t="s">
        <v>4368</v>
      </c>
      <c r="T807" s="1" t="s">
        <v>4368</v>
      </c>
      <c r="U807" s="1" t="s">
        <v>4368</v>
      </c>
      <c r="V807" s="1" t="s">
        <v>4368</v>
      </c>
      <c r="W807" s="1">
        <v>0</v>
      </c>
      <c r="X807" s="1">
        <v>0</v>
      </c>
      <c r="Z807" s="3" t="str">
        <f xml:space="preserve"> IFERROR(AVEDEV(Table1[[#This Row],[GP 2012]:[GP 2021]]) / Table1[[#This Row],[Avg GP]], "x")</f>
        <v>x</v>
      </c>
      <c r="AA807" s="2">
        <f xml:space="preserve"> IFERROR(AVERAGE(Table1[[#This Row],[GP 2012]:[GP 2021]]), "x")</f>
        <v>0</v>
      </c>
      <c r="AB807" s="11">
        <f>Table1[Equity]/Table1[Market Capital]</f>
        <v>0.13314646110721795</v>
      </c>
      <c r="AC807" s="1">
        <v>3.5</v>
      </c>
      <c r="AD807" s="1">
        <v>2.9</v>
      </c>
      <c r="AE807" s="1">
        <v>4.9000000000000004</v>
      </c>
      <c r="AF807" s="1">
        <v>4.2</v>
      </c>
      <c r="AG807" s="1">
        <v>7.2</v>
      </c>
      <c r="AH807" s="1">
        <v>5</v>
      </c>
      <c r="AI807" s="1">
        <v>2.2999999999999998</v>
      </c>
      <c r="AJ807" s="1">
        <v>1.1000000000000001</v>
      </c>
      <c r="AK807" s="1">
        <v>2.5</v>
      </c>
      <c r="AL807" s="1">
        <v>1.2</v>
      </c>
      <c r="AM807" s="1">
        <v>2.1</v>
      </c>
      <c r="AN807" s="1">
        <v>1.9</v>
      </c>
      <c r="AO807" s="3" t="str">
        <f xml:space="preserve"> IFERROR(Table1[[#This Row],[GP 2012]]/Table1[[#This Row],[Total Assets 2012]], "x")</f>
        <v>x</v>
      </c>
      <c r="AP807" s="3" t="str">
        <f xml:space="preserve"> IFERROR(Table1[[#This Row],[GP 2013]]/Table1[[#This Row],[Total Assets 2013]], "x")</f>
        <v>x</v>
      </c>
      <c r="AQ807" s="3" t="str">
        <f xml:space="preserve"> IFERROR(Table1[[#This Row],[GP 2014]]/Table1[[#This Row],[Total Assets 2014]], "x")</f>
        <v>x</v>
      </c>
      <c r="AR807" s="3" t="str">
        <f xml:space="preserve"> IFERROR(Table1[[#This Row],[GP 2015]]/Table1[[#This Row],[Total Assets 2015]], "x")</f>
        <v>x</v>
      </c>
      <c r="AS807" s="3">
        <f xml:space="preserve"> IFERROR(Table1[[#This Row],[GP 2016]]/Table1[[#This Row],[Total Assets 2016]], "x")</f>
        <v>0</v>
      </c>
      <c r="AT807" s="3" t="str">
        <f xml:space="preserve"> IFERROR(Table1[[#This Row],[GP 2017]]/Table1[[#This Row],[Total Assets 2017]], "x")</f>
        <v>x</v>
      </c>
      <c r="AU807" s="3" t="str">
        <f xml:space="preserve"> IFERROR(Table1[[#This Row],[GP 2018]]/Table1[[#This Row],[Total Assets 2018]], "x")</f>
        <v>x</v>
      </c>
      <c r="AV807" s="3" t="str">
        <f xml:space="preserve"> IFERROR(Table1[[#This Row],[GP 2019]]/Table1[[#This Row],[Total Assets 2019]], "x")</f>
        <v>x</v>
      </c>
      <c r="AW807" s="3" t="str">
        <f xml:space="preserve"> IFERROR(Table1[[#This Row],[GP 2020]]/Table1[[#This Row],[Total Assets 2020]], "x")</f>
        <v>x</v>
      </c>
      <c r="AX807" s="3">
        <f xml:space="preserve"> IFERROR(Table1[[#This Row],[GP 2021]]/Table1[[#This Row],[Total Assets 2021]], "x")</f>
        <v>0</v>
      </c>
      <c r="AY807" s="3">
        <f xml:space="preserve"> IFERROR(Table1[[#This Row],[GP TTM]]/Table1[[#This Row],[Total Assets TTM]], "x")</f>
        <v>0</v>
      </c>
      <c r="BA807" s="3" t="str">
        <f xml:space="preserve"> IFERROR(ABS(Table1[[#This Row],[ROA 2013]]-Table1[[#This Row],[ROA 2012]]), "x")</f>
        <v>x</v>
      </c>
      <c r="BB807" s="3" t="str">
        <f xml:space="preserve"> IFERROR(ABS(Table1[[#This Row],[ROA 2014]]-Table1[[#This Row],[ROA 2013]]), "x")</f>
        <v>x</v>
      </c>
      <c r="BC807" s="3" t="str">
        <f xml:space="preserve"> IFERROR(ABS(Table1[[#This Row],[ROA 2015]]-Table1[[#This Row],[ROA 2014]]), "x")</f>
        <v>x</v>
      </c>
      <c r="BD807" s="3" t="str">
        <f xml:space="preserve"> IFERROR(ABS(Table1[[#This Row],[ROA 2016]]-Table1[[#This Row],[ROA 2015]]), "x")</f>
        <v>x</v>
      </c>
      <c r="BE807" s="3" t="str">
        <f xml:space="preserve"> IFERROR(ABS(Table1[[#This Row],[ROA 2017]]-Table1[[#This Row],[ROA 2016]]), "x")</f>
        <v>x</v>
      </c>
      <c r="BF807" s="3" t="str">
        <f xml:space="preserve"> IFERROR(ABS(Table1[[#This Row],[ROA 2018]]-Table1[[#This Row],[ROA 2017]]), "x")</f>
        <v>x</v>
      </c>
      <c r="BG807" s="3" t="str">
        <f xml:space="preserve"> IFERROR(ABS(Table1[[#This Row],[ROA 2019]]-Table1[[#This Row],[ROA 2018]]), "x")</f>
        <v>x</v>
      </c>
      <c r="BH807" s="3" t="str">
        <f xml:space="preserve"> IFERROR(ABS(Table1[[#This Row],[ROA 2020]]-Table1[[#This Row],[ROA 2019]]), "x")</f>
        <v>x</v>
      </c>
      <c r="BI807" s="3" t="str">
        <f xml:space="preserve"> IFERROR(ABS(Table1[[#This Row],[ROA 2021]]-Table1[[#This Row],[ROA 2020]]), "x")</f>
        <v>x</v>
      </c>
      <c r="BJ807" s="3" t="str">
        <f xml:space="preserve"> IFERROR(AVERAGE(Table1[[#This Row],[ROA 2013-2012]:[ROA 2021-2020]]), "x")</f>
        <v>x</v>
      </c>
      <c r="BK807" s="3">
        <f>IFERROR(AVERAGE(Table1[[#This Row],[ROA 2012]:[ROA 2021]]), "x")</f>
        <v>0</v>
      </c>
      <c r="BN807" s="1">
        <f>SUM(Table1[[#This Row],[B/M Rank]:[ROA Rank]])</f>
        <v>0</v>
      </c>
    </row>
    <row r="808" spans="1:66" x14ac:dyDescent="0.25">
      <c r="A808" s="1" t="s">
        <v>2748</v>
      </c>
      <c r="B808" s="1" t="s">
        <v>797</v>
      </c>
      <c r="C808" s="1" t="s">
        <v>769</v>
      </c>
      <c r="D808" s="1" t="s">
        <v>107</v>
      </c>
      <c r="E808" s="1" t="s">
        <v>108</v>
      </c>
      <c r="F808" s="1">
        <v>14.33</v>
      </c>
      <c r="G808" s="19"/>
      <c r="H808" s="19"/>
      <c r="I808" s="19"/>
      <c r="J808" s="19"/>
      <c r="K808" s="1"/>
      <c r="L808" s="19"/>
      <c r="M808" s="1" t="s">
        <v>1494</v>
      </c>
      <c r="N808" s="1" t="s">
        <v>1494</v>
      </c>
      <c r="O808" s="1" t="s">
        <v>1494</v>
      </c>
      <c r="P808" s="1" t="s">
        <v>1494</v>
      </c>
      <c r="Q808" s="1" t="s">
        <v>1494</v>
      </c>
      <c r="R808" s="1" t="s">
        <v>1494</v>
      </c>
      <c r="S808" s="1" t="s">
        <v>1494</v>
      </c>
      <c r="T808" s="1" t="s">
        <v>1494</v>
      </c>
      <c r="U808" s="1" t="s">
        <v>1494</v>
      </c>
      <c r="V808" s="1" t="s">
        <v>1494</v>
      </c>
      <c r="W808" s="1" t="s">
        <v>1494</v>
      </c>
      <c r="X808" s="1" t="s">
        <v>1494</v>
      </c>
      <c r="Z808" s="3" t="str">
        <f xml:space="preserve"> IFERROR(AVEDEV(Table1[[#This Row],[GP 2012]:[GP 2021]]) / Table1[[#This Row],[Avg GP]], "x")</f>
        <v>x</v>
      </c>
      <c r="AA808" s="2" t="str">
        <f xml:space="preserve"> IFERROR(AVERAGE(Table1[[#This Row],[GP 2012]:[GP 2021]]), "x")</f>
        <v>x</v>
      </c>
      <c r="AB808" s="11" t="e">
        <f>Table1[Equity]/Table1[Market Capital]</f>
        <v>#VALUE!</v>
      </c>
      <c r="AC808" s="1" t="s">
        <v>1494</v>
      </c>
      <c r="AD808" s="1" t="s">
        <v>1494</v>
      </c>
      <c r="AE808" s="1" t="s">
        <v>1494</v>
      </c>
      <c r="AF808" s="1" t="s">
        <v>1494</v>
      </c>
      <c r="AG808" s="1" t="s">
        <v>1494</v>
      </c>
      <c r="AH808" s="1" t="s">
        <v>1494</v>
      </c>
      <c r="AI808" s="1" t="s">
        <v>1494</v>
      </c>
      <c r="AJ808" s="1" t="s">
        <v>1494</v>
      </c>
      <c r="AK808" s="1" t="s">
        <v>1494</v>
      </c>
      <c r="AL808" s="1" t="s">
        <v>1494</v>
      </c>
      <c r="AM808" s="1" t="s">
        <v>1494</v>
      </c>
      <c r="AN808" s="1" t="s">
        <v>1494</v>
      </c>
      <c r="AO808" s="3" t="str">
        <f xml:space="preserve"> IFERROR(Table1[[#This Row],[GP 2012]]/Table1[[#This Row],[Total Assets 2012]], "x")</f>
        <v>x</v>
      </c>
      <c r="AP808" s="3" t="str">
        <f xml:space="preserve"> IFERROR(Table1[[#This Row],[GP 2013]]/Table1[[#This Row],[Total Assets 2013]], "x")</f>
        <v>x</v>
      </c>
      <c r="AQ808" s="3" t="str">
        <f xml:space="preserve"> IFERROR(Table1[[#This Row],[GP 2014]]/Table1[[#This Row],[Total Assets 2014]], "x")</f>
        <v>x</v>
      </c>
      <c r="AR808" s="3" t="str">
        <f xml:space="preserve"> IFERROR(Table1[[#This Row],[GP 2015]]/Table1[[#This Row],[Total Assets 2015]], "x")</f>
        <v>x</v>
      </c>
      <c r="AS808" s="3" t="str">
        <f xml:space="preserve"> IFERROR(Table1[[#This Row],[GP 2016]]/Table1[[#This Row],[Total Assets 2016]], "x")</f>
        <v>x</v>
      </c>
      <c r="AT808" s="3" t="str">
        <f xml:space="preserve"> IFERROR(Table1[[#This Row],[GP 2017]]/Table1[[#This Row],[Total Assets 2017]], "x")</f>
        <v>x</v>
      </c>
      <c r="AU808" s="3" t="str">
        <f xml:space="preserve"> IFERROR(Table1[[#This Row],[GP 2018]]/Table1[[#This Row],[Total Assets 2018]], "x")</f>
        <v>x</v>
      </c>
      <c r="AV808" s="3" t="str">
        <f xml:space="preserve"> IFERROR(Table1[[#This Row],[GP 2019]]/Table1[[#This Row],[Total Assets 2019]], "x")</f>
        <v>x</v>
      </c>
      <c r="AW808" s="3" t="str">
        <f xml:space="preserve"> IFERROR(Table1[[#This Row],[GP 2020]]/Table1[[#This Row],[Total Assets 2020]], "x")</f>
        <v>x</v>
      </c>
      <c r="AX808" s="3" t="str">
        <f xml:space="preserve"> IFERROR(Table1[[#This Row],[GP 2021]]/Table1[[#This Row],[Total Assets 2021]], "x")</f>
        <v>x</v>
      </c>
      <c r="AY808" s="3" t="str">
        <f xml:space="preserve"> IFERROR(Table1[[#This Row],[GP TTM]]/Table1[[#This Row],[Total Assets TTM]], "x")</f>
        <v>x</v>
      </c>
      <c r="BA808" s="3" t="str">
        <f xml:space="preserve"> IFERROR(ABS(Table1[[#This Row],[ROA 2013]]-Table1[[#This Row],[ROA 2012]]), "x")</f>
        <v>x</v>
      </c>
      <c r="BB808" s="3" t="str">
        <f xml:space="preserve"> IFERROR(ABS(Table1[[#This Row],[ROA 2014]]-Table1[[#This Row],[ROA 2013]]), "x")</f>
        <v>x</v>
      </c>
      <c r="BC808" s="3" t="str">
        <f xml:space="preserve"> IFERROR(ABS(Table1[[#This Row],[ROA 2015]]-Table1[[#This Row],[ROA 2014]]), "x")</f>
        <v>x</v>
      </c>
      <c r="BD808" s="3" t="str">
        <f xml:space="preserve"> IFERROR(ABS(Table1[[#This Row],[ROA 2016]]-Table1[[#This Row],[ROA 2015]]), "x")</f>
        <v>x</v>
      </c>
      <c r="BE808" s="3" t="str">
        <f xml:space="preserve"> IFERROR(ABS(Table1[[#This Row],[ROA 2017]]-Table1[[#This Row],[ROA 2016]]), "x")</f>
        <v>x</v>
      </c>
      <c r="BF808" s="3" t="str">
        <f xml:space="preserve"> IFERROR(ABS(Table1[[#This Row],[ROA 2018]]-Table1[[#This Row],[ROA 2017]]), "x")</f>
        <v>x</v>
      </c>
      <c r="BG808" s="3" t="str">
        <f xml:space="preserve"> IFERROR(ABS(Table1[[#This Row],[ROA 2019]]-Table1[[#This Row],[ROA 2018]]), "x")</f>
        <v>x</v>
      </c>
      <c r="BH808" s="3" t="str">
        <f xml:space="preserve"> IFERROR(ABS(Table1[[#This Row],[ROA 2020]]-Table1[[#This Row],[ROA 2019]]), "x")</f>
        <v>x</v>
      </c>
      <c r="BI808" s="3" t="str">
        <f xml:space="preserve"> IFERROR(ABS(Table1[[#This Row],[ROA 2021]]-Table1[[#This Row],[ROA 2020]]), "x")</f>
        <v>x</v>
      </c>
      <c r="BJ808" s="3" t="str">
        <f xml:space="preserve"> IFERROR(AVERAGE(Table1[[#This Row],[ROA 2013-2012]:[ROA 2021-2020]]), "x")</f>
        <v>x</v>
      </c>
      <c r="BK808" s="3" t="str">
        <f>IFERROR(AVERAGE(Table1[[#This Row],[ROA 2012]:[ROA 2021]]), "x")</f>
        <v>x</v>
      </c>
      <c r="BN808" s="1">
        <f>SUM(Table1[[#This Row],[B/M Rank]:[ROA Rank]])</f>
        <v>0</v>
      </c>
    </row>
    <row r="809" spans="1:66" x14ac:dyDescent="0.25">
      <c r="A809" s="1" t="s">
        <v>3620</v>
      </c>
      <c r="B809" s="1" t="s">
        <v>1380</v>
      </c>
      <c r="C809" s="1" t="s">
        <v>4417</v>
      </c>
      <c r="D809" s="1" t="s">
        <v>268</v>
      </c>
      <c r="E809" s="1" t="s">
        <v>108</v>
      </c>
      <c r="F809" s="1">
        <v>14.41</v>
      </c>
      <c r="G809" s="19"/>
      <c r="H809" s="19"/>
      <c r="I809" s="19"/>
      <c r="J809" s="19"/>
      <c r="K809" s="1"/>
      <c r="L809" s="19"/>
      <c r="M809" s="1">
        <v>2017</v>
      </c>
      <c r="R809" s="1" t="s">
        <v>4368</v>
      </c>
      <c r="S809" s="1" t="s">
        <v>4368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Z809" s="3" t="str">
        <f xml:space="preserve"> IFERROR(AVEDEV(Table1[[#This Row],[GP 2012]:[GP 2021]]) / Table1[[#This Row],[Avg GP]], "x")</f>
        <v>x</v>
      </c>
      <c r="AA809" s="2">
        <f xml:space="preserve"> IFERROR(AVERAGE(Table1[[#This Row],[GP 2012]:[GP 2021]]), "x")</f>
        <v>0</v>
      </c>
      <c r="AB809" s="11">
        <f>Table1[Equity]/Table1[Market Capital]</f>
        <v>1.3532269257460097</v>
      </c>
      <c r="AG809" s="1">
        <v>1.6</v>
      </c>
      <c r="AH809" s="1">
        <v>3.2</v>
      </c>
      <c r="AI809" s="1">
        <v>3.1</v>
      </c>
      <c r="AJ809" s="1">
        <v>3.9</v>
      </c>
      <c r="AK809" s="1">
        <v>10</v>
      </c>
      <c r="AL809" s="1">
        <v>8.9</v>
      </c>
      <c r="AM809" s="1">
        <v>20.3</v>
      </c>
      <c r="AN809" s="1">
        <v>19.5</v>
      </c>
      <c r="AO809" s="3" t="str">
        <f xml:space="preserve"> IFERROR(Table1[[#This Row],[GP 2012]]/Table1[[#This Row],[Total Assets 2012]], "x")</f>
        <v>x</v>
      </c>
      <c r="AP809" s="3" t="str">
        <f xml:space="preserve"> IFERROR(Table1[[#This Row],[GP 2013]]/Table1[[#This Row],[Total Assets 2013]], "x")</f>
        <v>x</v>
      </c>
      <c r="AQ809" s="3" t="str">
        <f xml:space="preserve"> IFERROR(Table1[[#This Row],[GP 2014]]/Table1[[#This Row],[Total Assets 2014]], "x")</f>
        <v>x</v>
      </c>
      <c r="AR809" s="3" t="str">
        <f xml:space="preserve"> IFERROR(Table1[[#This Row],[GP 2015]]/Table1[[#This Row],[Total Assets 2015]], "x")</f>
        <v>x</v>
      </c>
      <c r="AS809" s="3" t="str">
        <f xml:space="preserve"> IFERROR(Table1[[#This Row],[GP 2016]]/Table1[[#This Row],[Total Assets 2016]], "x")</f>
        <v>x</v>
      </c>
      <c r="AT809" s="3" t="str">
        <f xml:space="preserve"> IFERROR(Table1[[#This Row],[GP 2017]]/Table1[[#This Row],[Total Assets 2017]], "x")</f>
        <v>x</v>
      </c>
      <c r="AU809" s="3">
        <f xml:space="preserve"> IFERROR(Table1[[#This Row],[GP 2018]]/Table1[[#This Row],[Total Assets 2018]], "x")</f>
        <v>0</v>
      </c>
      <c r="AV809" s="3">
        <f xml:space="preserve"> IFERROR(Table1[[#This Row],[GP 2019]]/Table1[[#This Row],[Total Assets 2019]], "x")</f>
        <v>0</v>
      </c>
      <c r="AW809" s="3">
        <f xml:space="preserve"> IFERROR(Table1[[#This Row],[GP 2020]]/Table1[[#This Row],[Total Assets 2020]], "x")</f>
        <v>0</v>
      </c>
      <c r="AX809" s="3">
        <f xml:space="preserve"> IFERROR(Table1[[#This Row],[GP 2021]]/Table1[[#This Row],[Total Assets 2021]], "x")</f>
        <v>0</v>
      </c>
      <c r="AY809" s="3">
        <f xml:space="preserve"> IFERROR(Table1[[#This Row],[GP TTM]]/Table1[[#This Row],[Total Assets TTM]], "x")</f>
        <v>0</v>
      </c>
      <c r="BA809" s="3" t="str">
        <f xml:space="preserve"> IFERROR(ABS(Table1[[#This Row],[ROA 2013]]-Table1[[#This Row],[ROA 2012]]), "x")</f>
        <v>x</v>
      </c>
      <c r="BB809" s="3" t="str">
        <f xml:space="preserve"> IFERROR(ABS(Table1[[#This Row],[ROA 2014]]-Table1[[#This Row],[ROA 2013]]), "x")</f>
        <v>x</v>
      </c>
      <c r="BC809" s="3" t="str">
        <f xml:space="preserve"> IFERROR(ABS(Table1[[#This Row],[ROA 2015]]-Table1[[#This Row],[ROA 2014]]), "x")</f>
        <v>x</v>
      </c>
      <c r="BD809" s="3" t="str">
        <f xml:space="preserve"> IFERROR(ABS(Table1[[#This Row],[ROA 2016]]-Table1[[#This Row],[ROA 2015]]), "x")</f>
        <v>x</v>
      </c>
      <c r="BE809" s="3" t="str">
        <f xml:space="preserve"> IFERROR(ABS(Table1[[#This Row],[ROA 2017]]-Table1[[#This Row],[ROA 2016]]), "x")</f>
        <v>x</v>
      </c>
      <c r="BF809" s="3" t="str">
        <f xml:space="preserve"> IFERROR(ABS(Table1[[#This Row],[ROA 2018]]-Table1[[#This Row],[ROA 2017]]), "x")</f>
        <v>x</v>
      </c>
      <c r="BG809" s="3">
        <f xml:space="preserve"> IFERROR(ABS(Table1[[#This Row],[ROA 2019]]-Table1[[#This Row],[ROA 2018]]), "x")</f>
        <v>0</v>
      </c>
      <c r="BH809" s="3">
        <f xml:space="preserve"> IFERROR(ABS(Table1[[#This Row],[ROA 2020]]-Table1[[#This Row],[ROA 2019]]), "x")</f>
        <v>0</v>
      </c>
      <c r="BI809" s="3">
        <f xml:space="preserve"> IFERROR(ABS(Table1[[#This Row],[ROA 2021]]-Table1[[#This Row],[ROA 2020]]), "x")</f>
        <v>0</v>
      </c>
      <c r="BJ809" s="3">
        <f xml:space="preserve"> IFERROR(AVERAGE(Table1[[#This Row],[ROA 2013-2012]:[ROA 2021-2020]]), "x")</f>
        <v>0</v>
      </c>
      <c r="BK809" s="3">
        <f>IFERROR(AVERAGE(Table1[[#This Row],[ROA 2012]:[ROA 2021]]), "x")</f>
        <v>0</v>
      </c>
      <c r="BN809" s="1">
        <f>SUM(Table1[[#This Row],[B/M Rank]:[ROA Rank]])</f>
        <v>0</v>
      </c>
    </row>
    <row r="810" spans="1:66" x14ac:dyDescent="0.25">
      <c r="A810" s="1" t="s">
        <v>2481</v>
      </c>
      <c r="B810" s="1" t="s">
        <v>533</v>
      </c>
      <c r="C810" s="1" t="s">
        <v>523</v>
      </c>
      <c r="D810" s="1" t="s">
        <v>152</v>
      </c>
      <c r="E810" s="1" t="s">
        <v>108</v>
      </c>
      <c r="F810" s="1">
        <v>14.43</v>
      </c>
      <c r="G810" s="19"/>
      <c r="H810" s="19"/>
      <c r="I810" s="19"/>
      <c r="J810" s="19"/>
      <c r="K810" s="1"/>
      <c r="L810" s="19"/>
      <c r="M810" s="1">
        <v>2019</v>
      </c>
      <c r="U810" s="1" t="s">
        <v>4368</v>
      </c>
      <c r="V810" s="1" t="s">
        <v>4368</v>
      </c>
      <c r="W810" s="1" t="s">
        <v>4368</v>
      </c>
      <c r="X810" s="1" t="s">
        <v>4368</v>
      </c>
      <c r="Z810" s="3" t="str">
        <f xml:space="preserve"> IFERROR(AVEDEV(Table1[[#This Row],[GP 2012]:[GP 2021]]) / Table1[[#This Row],[Avg GP]], "x")</f>
        <v>x</v>
      </c>
      <c r="AA810" s="2" t="str">
        <f xml:space="preserve"> IFERROR(AVERAGE(Table1[[#This Row],[GP 2012]:[GP 2021]]), "x")</f>
        <v>x</v>
      </c>
      <c r="AB810" s="11">
        <f>Table1[Equity]/Table1[Market Capital]</f>
        <v>7.6230076230076244E-2</v>
      </c>
      <c r="AJ810" s="1">
        <v>0</v>
      </c>
      <c r="AK810" s="1">
        <v>0</v>
      </c>
      <c r="AL810" s="1">
        <v>1.1000000000000001</v>
      </c>
      <c r="AM810" s="1">
        <v>1.1000000000000001</v>
      </c>
      <c r="AN810" s="1">
        <v>1.1000000000000001</v>
      </c>
      <c r="AO810" s="3" t="str">
        <f xml:space="preserve"> IFERROR(Table1[[#This Row],[GP 2012]]/Table1[[#This Row],[Total Assets 2012]], "x")</f>
        <v>x</v>
      </c>
      <c r="AP810" s="3" t="str">
        <f xml:space="preserve"> IFERROR(Table1[[#This Row],[GP 2013]]/Table1[[#This Row],[Total Assets 2013]], "x")</f>
        <v>x</v>
      </c>
      <c r="AQ810" s="3" t="str">
        <f xml:space="preserve"> IFERROR(Table1[[#This Row],[GP 2014]]/Table1[[#This Row],[Total Assets 2014]], "x")</f>
        <v>x</v>
      </c>
      <c r="AR810" s="3" t="str">
        <f xml:space="preserve"> IFERROR(Table1[[#This Row],[GP 2015]]/Table1[[#This Row],[Total Assets 2015]], "x")</f>
        <v>x</v>
      </c>
      <c r="AS810" s="3" t="str">
        <f xml:space="preserve"> IFERROR(Table1[[#This Row],[GP 2016]]/Table1[[#This Row],[Total Assets 2016]], "x")</f>
        <v>x</v>
      </c>
      <c r="AT810" s="3" t="str">
        <f xml:space="preserve"> IFERROR(Table1[[#This Row],[GP 2017]]/Table1[[#This Row],[Total Assets 2017]], "x")</f>
        <v>x</v>
      </c>
      <c r="AU810" s="3" t="str">
        <f xml:space="preserve"> IFERROR(Table1[[#This Row],[GP 2018]]/Table1[[#This Row],[Total Assets 2018]], "x")</f>
        <v>x</v>
      </c>
      <c r="AV810" s="3" t="str">
        <f xml:space="preserve"> IFERROR(Table1[[#This Row],[GP 2019]]/Table1[[#This Row],[Total Assets 2019]], "x")</f>
        <v>x</v>
      </c>
      <c r="AW810" s="3" t="str">
        <f xml:space="preserve"> IFERROR(Table1[[#This Row],[GP 2020]]/Table1[[#This Row],[Total Assets 2020]], "x")</f>
        <v>x</v>
      </c>
      <c r="AX810" s="3" t="str">
        <f xml:space="preserve"> IFERROR(Table1[[#This Row],[GP 2021]]/Table1[[#This Row],[Total Assets 2021]], "x")</f>
        <v>x</v>
      </c>
      <c r="AY810" s="3" t="str">
        <f xml:space="preserve"> IFERROR(Table1[[#This Row],[GP TTM]]/Table1[[#This Row],[Total Assets TTM]], "x")</f>
        <v>x</v>
      </c>
      <c r="BA810" s="3" t="str">
        <f xml:space="preserve"> IFERROR(ABS(Table1[[#This Row],[ROA 2013]]-Table1[[#This Row],[ROA 2012]]), "x")</f>
        <v>x</v>
      </c>
      <c r="BB810" s="3" t="str">
        <f xml:space="preserve"> IFERROR(ABS(Table1[[#This Row],[ROA 2014]]-Table1[[#This Row],[ROA 2013]]), "x")</f>
        <v>x</v>
      </c>
      <c r="BC810" s="3" t="str">
        <f xml:space="preserve"> IFERROR(ABS(Table1[[#This Row],[ROA 2015]]-Table1[[#This Row],[ROA 2014]]), "x")</f>
        <v>x</v>
      </c>
      <c r="BD810" s="3" t="str">
        <f xml:space="preserve"> IFERROR(ABS(Table1[[#This Row],[ROA 2016]]-Table1[[#This Row],[ROA 2015]]), "x")</f>
        <v>x</v>
      </c>
      <c r="BE810" s="3" t="str">
        <f xml:space="preserve"> IFERROR(ABS(Table1[[#This Row],[ROA 2017]]-Table1[[#This Row],[ROA 2016]]), "x")</f>
        <v>x</v>
      </c>
      <c r="BF810" s="3" t="str">
        <f xml:space="preserve"> IFERROR(ABS(Table1[[#This Row],[ROA 2018]]-Table1[[#This Row],[ROA 2017]]), "x")</f>
        <v>x</v>
      </c>
      <c r="BG810" s="3" t="str">
        <f xml:space="preserve"> IFERROR(ABS(Table1[[#This Row],[ROA 2019]]-Table1[[#This Row],[ROA 2018]]), "x")</f>
        <v>x</v>
      </c>
      <c r="BH810" s="3" t="str">
        <f xml:space="preserve"> IFERROR(ABS(Table1[[#This Row],[ROA 2020]]-Table1[[#This Row],[ROA 2019]]), "x")</f>
        <v>x</v>
      </c>
      <c r="BI810" s="3" t="str">
        <f xml:space="preserve"> IFERROR(ABS(Table1[[#This Row],[ROA 2021]]-Table1[[#This Row],[ROA 2020]]), "x")</f>
        <v>x</v>
      </c>
      <c r="BJ810" s="3" t="str">
        <f xml:space="preserve"> IFERROR(AVERAGE(Table1[[#This Row],[ROA 2013-2012]:[ROA 2021-2020]]), "x")</f>
        <v>x</v>
      </c>
      <c r="BK810" s="3" t="str">
        <f>IFERROR(AVERAGE(Table1[[#This Row],[ROA 2012]:[ROA 2021]]), "x")</f>
        <v>x</v>
      </c>
      <c r="BN810" s="1">
        <f>SUM(Table1[[#This Row],[B/M Rank]:[ROA Rank]])</f>
        <v>0</v>
      </c>
    </row>
    <row r="811" spans="1:66" x14ac:dyDescent="0.25">
      <c r="A811" s="1" t="s">
        <v>3254</v>
      </c>
      <c r="B811" s="1" t="s">
        <v>4586</v>
      </c>
      <c r="C811" s="1" t="s">
        <v>4417</v>
      </c>
      <c r="D811" s="1" t="s">
        <v>268</v>
      </c>
      <c r="E811" s="1" t="s">
        <v>108</v>
      </c>
      <c r="F811" s="1">
        <v>14.44</v>
      </c>
      <c r="G811" s="19"/>
      <c r="H811" s="19"/>
      <c r="I811" s="19"/>
      <c r="J811" s="19"/>
      <c r="K811" s="1"/>
      <c r="L811" s="19"/>
      <c r="M811" s="1">
        <v>2012</v>
      </c>
      <c r="N811" s="1" t="s">
        <v>4368</v>
      </c>
      <c r="O811" s="1" t="s">
        <v>4368</v>
      </c>
      <c r="P811" s="1" t="s">
        <v>4368</v>
      </c>
      <c r="Q811" s="1" t="s">
        <v>4368</v>
      </c>
      <c r="R811" s="1" t="s">
        <v>4368</v>
      </c>
      <c r="S811" s="1" t="s">
        <v>4368</v>
      </c>
      <c r="T811" s="1" t="s">
        <v>4368</v>
      </c>
      <c r="U811" s="1" t="s">
        <v>4368</v>
      </c>
      <c r="V811" s="1" t="s">
        <v>4368</v>
      </c>
      <c r="W811" s="1" t="s">
        <v>4368</v>
      </c>
      <c r="X811" s="1" t="s">
        <v>4368</v>
      </c>
      <c r="Z811" s="3" t="str">
        <f xml:space="preserve"> IFERROR(AVEDEV(Table1[[#This Row],[GP 2012]:[GP 2021]]) / Table1[[#This Row],[Avg GP]], "x")</f>
        <v>x</v>
      </c>
      <c r="AA811" s="2" t="str">
        <f xml:space="preserve"> IFERROR(AVERAGE(Table1[[#This Row],[GP 2012]:[GP 2021]]), "x")</f>
        <v>x</v>
      </c>
      <c r="AB811" s="11">
        <f>Table1[Equity]/Table1[Market Capital]</f>
        <v>0.97645429362880887</v>
      </c>
      <c r="AC811" s="1">
        <v>13.2</v>
      </c>
      <c r="AD811" s="1">
        <v>10</v>
      </c>
      <c r="AE811" s="1">
        <v>9.6</v>
      </c>
      <c r="AF811" s="1">
        <v>0.4</v>
      </c>
      <c r="AG811" s="1">
        <v>0.9</v>
      </c>
      <c r="AH811" s="1">
        <v>3.7</v>
      </c>
      <c r="AI811" s="1">
        <v>3.1</v>
      </c>
      <c r="AJ811" s="1">
        <v>3.1</v>
      </c>
      <c r="AK811" s="1">
        <v>4.7</v>
      </c>
      <c r="AL811" s="1">
        <v>12.9</v>
      </c>
      <c r="AM811" s="1">
        <v>14.6</v>
      </c>
      <c r="AN811" s="1">
        <v>14.1</v>
      </c>
      <c r="AO811" s="3" t="str">
        <f xml:space="preserve"> IFERROR(Table1[[#This Row],[GP 2012]]/Table1[[#This Row],[Total Assets 2012]], "x")</f>
        <v>x</v>
      </c>
      <c r="AP811" s="3" t="str">
        <f xml:space="preserve"> IFERROR(Table1[[#This Row],[GP 2013]]/Table1[[#This Row],[Total Assets 2013]], "x")</f>
        <v>x</v>
      </c>
      <c r="AQ811" s="3" t="str">
        <f xml:space="preserve"> IFERROR(Table1[[#This Row],[GP 2014]]/Table1[[#This Row],[Total Assets 2014]], "x")</f>
        <v>x</v>
      </c>
      <c r="AR811" s="3" t="str">
        <f xml:space="preserve"> IFERROR(Table1[[#This Row],[GP 2015]]/Table1[[#This Row],[Total Assets 2015]], "x")</f>
        <v>x</v>
      </c>
      <c r="AS811" s="3" t="str">
        <f xml:space="preserve"> IFERROR(Table1[[#This Row],[GP 2016]]/Table1[[#This Row],[Total Assets 2016]], "x")</f>
        <v>x</v>
      </c>
      <c r="AT811" s="3" t="str">
        <f xml:space="preserve"> IFERROR(Table1[[#This Row],[GP 2017]]/Table1[[#This Row],[Total Assets 2017]], "x")</f>
        <v>x</v>
      </c>
      <c r="AU811" s="3" t="str">
        <f xml:space="preserve"> IFERROR(Table1[[#This Row],[GP 2018]]/Table1[[#This Row],[Total Assets 2018]], "x")</f>
        <v>x</v>
      </c>
      <c r="AV811" s="3" t="str">
        <f xml:space="preserve"> IFERROR(Table1[[#This Row],[GP 2019]]/Table1[[#This Row],[Total Assets 2019]], "x")</f>
        <v>x</v>
      </c>
      <c r="AW811" s="3" t="str">
        <f xml:space="preserve"> IFERROR(Table1[[#This Row],[GP 2020]]/Table1[[#This Row],[Total Assets 2020]], "x")</f>
        <v>x</v>
      </c>
      <c r="AX811" s="3" t="str">
        <f xml:space="preserve"> IFERROR(Table1[[#This Row],[GP 2021]]/Table1[[#This Row],[Total Assets 2021]], "x")</f>
        <v>x</v>
      </c>
      <c r="AY811" s="3" t="str">
        <f xml:space="preserve"> IFERROR(Table1[[#This Row],[GP TTM]]/Table1[[#This Row],[Total Assets TTM]], "x")</f>
        <v>x</v>
      </c>
      <c r="BA811" s="3" t="str">
        <f xml:space="preserve"> IFERROR(ABS(Table1[[#This Row],[ROA 2013]]-Table1[[#This Row],[ROA 2012]]), "x")</f>
        <v>x</v>
      </c>
      <c r="BB811" s="3" t="str">
        <f xml:space="preserve"> IFERROR(ABS(Table1[[#This Row],[ROA 2014]]-Table1[[#This Row],[ROA 2013]]), "x")</f>
        <v>x</v>
      </c>
      <c r="BC811" s="3" t="str">
        <f xml:space="preserve"> IFERROR(ABS(Table1[[#This Row],[ROA 2015]]-Table1[[#This Row],[ROA 2014]]), "x")</f>
        <v>x</v>
      </c>
      <c r="BD811" s="3" t="str">
        <f xml:space="preserve"> IFERROR(ABS(Table1[[#This Row],[ROA 2016]]-Table1[[#This Row],[ROA 2015]]), "x")</f>
        <v>x</v>
      </c>
      <c r="BE811" s="3" t="str">
        <f xml:space="preserve"> IFERROR(ABS(Table1[[#This Row],[ROA 2017]]-Table1[[#This Row],[ROA 2016]]), "x")</f>
        <v>x</v>
      </c>
      <c r="BF811" s="3" t="str">
        <f xml:space="preserve"> IFERROR(ABS(Table1[[#This Row],[ROA 2018]]-Table1[[#This Row],[ROA 2017]]), "x")</f>
        <v>x</v>
      </c>
      <c r="BG811" s="3" t="str">
        <f xml:space="preserve"> IFERROR(ABS(Table1[[#This Row],[ROA 2019]]-Table1[[#This Row],[ROA 2018]]), "x")</f>
        <v>x</v>
      </c>
      <c r="BH811" s="3" t="str">
        <f xml:space="preserve"> IFERROR(ABS(Table1[[#This Row],[ROA 2020]]-Table1[[#This Row],[ROA 2019]]), "x")</f>
        <v>x</v>
      </c>
      <c r="BI811" s="3" t="str">
        <f xml:space="preserve"> IFERROR(ABS(Table1[[#This Row],[ROA 2021]]-Table1[[#This Row],[ROA 2020]]), "x")</f>
        <v>x</v>
      </c>
      <c r="BJ811" s="3" t="str">
        <f xml:space="preserve"> IFERROR(AVERAGE(Table1[[#This Row],[ROA 2013-2012]:[ROA 2021-2020]]), "x")</f>
        <v>x</v>
      </c>
      <c r="BK811" s="3" t="str">
        <f>IFERROR(AVERAGE(Table1[[#This Row],[ROA 2012]:[ROA 2021]]), "x")</f>
        <v>x</v>
      </c>
      <c r="BN811" s="1">
        <f>SUM(Table1[[#This Row],[B/M Rank]:[ROA Rank]])</f>
        <v>0</v>
      </c>
    </row>
    <row r="812" spans="1:66" x14ac:dyDescent="0.25">
      <c r="A812" s="1" t="s">
        <v>3893</v>
      </c>
      <c r="B812" s="1" t="s">
        <v>1607</v>
      </c>
      <c r="C812" s="1" t="s">
        <v>1499</v>
      </c>
      <c r="D812" s="1" t="s">
        <v>440</v>
      </c>
      <c r="E812" s="1" t="s">
        <v>108</v>
      </c>
      <c r="F812" s="1">
        <v>14.49</v>
      </c>
      <c r="G812" s="19"/>
      <c r="H812" s="19"/>
      <c r="I812" s="19"/>
      <c r="J812" s="19"/>
      <c r="K812" s="1"/>
      <c r="L812" s="19"/>
      <c r="M812" s="1">
        <v>2017</v>
      </c>
      <c r="S812" s="1">
        <v>0</v>
      </c>
      <c r="T812" s="1">
        <v>0.3</v>
      </c>
      <c r="U812" s="1">
        <v>0.6</v>
      </c>
      <c r="V812" s="1">
        <v>0.2</v>
      </c>
      <c r="W812" s="1">
        <v>0</v>
      </c>
      <c r="X812" s="1">
        <v>0.2</v>
      </c>
      <c r="Z812" s="3">
        <f xml:space="preserve"> IFERROR(AVEDEV(Table1[[#This Row],[GP 2012]:[GP 2021]]) / Table1[[#This Row],[Avg GP]], "x")</f>
        <v>0.83636363636363642</v>
      </c>
      <c r="AA812" s="2">
        <f xml:space="preserve"> IFERROR(AVERAGE(Table1[[#This Row],[GP 2012]:[GP 2021]]), "x")</f>
        <v>0.21999999999999997</v>
      </c>
      <c r="AB812" s="11">
        <f>Table1[Equity]/Table1[Market Capital]</f>
        <v>1.0973084886128364</v>
      </c>
      <c r="AH812" s="1">
        <v>5</v>
      </c>
      <c r="AI812" s="1">
        <v>9.9</v>
      </c>
      <c r="AJ812" s="1">
        <v>10.3</v>
      </c>
      <c r="AK812" s="1">
        <v>9.3000000000000007</v>
      </c>
      <c r="AL812" s="1">
        <v>10.4</v>
      </c>
      <c r="AM812" s="1">
        <v>18.899999999999999</v>
      </c>
      <c r="AN812" s="1">
        <v>15.9</v>
      </c>
      <c r="AO812" s="3" t="str">
        <f xml:space="preserve"> IFERROR(Table1[[#This Row],[GP 2012]]/Table1[[#This Row],[Total Assets 2012]], "x")</f>
        <v>x</v>
      </c>
      <c r="AP812" s="3" t="str">
        <f xml:space="preserve"> IFERROR(Table1[[#This Row],[GP 2013]]/Table1[[#This Row],[Total Assets 2013]], "x")</f>
        <v>x</v>
      </c>
      <c r="AQ812" s="3" t="str">
        <f xml:space="preserve"> IFERROR(Table1[[#This Row],[GP 2014]]/Table1[[#This Row],[Total Assets 2014]], "x")</f>
        <v>x</v>
      </c>
      <c r="AR812" s="3" t="str">
        <f xml:space="preserve"> IFERROR(Table1[[#This Row],[GP 2015]]/Table1[[#This Row],[Total Assets 2015]], "x")</f>
        <v>x</v>
      </c>
      <c r="AS812" s="3" t="str">
        <f xml:space="preserve"> IFERROR(Table1[[#This Row],[GP 2016]]/Table1[[#This Row],[Total Assets 2016]], "x")</f>
        <v>x</v>
      </c>
      <c r="AT812" s="3">
        <f xml:space="preserve"> IFERROR(Table1[[#This Row],[GP 2017]]/Table1[[#This Row],[Total Assets 2017]], "x")</f>
        <v>0</v>
      </c>
      <c r="AU812" s="3">
        <f xml:space="preserve"> IFERROR(Table1[[#This Row],[GP 2018]]/Table1[[#This Row],[Total Assets 2018]], "x")</f>
        <v>3.03030303030303E-2</v>
      </c>
      <c r="AV812" s="3">
        <f xml:space="preserve"> IFERROR(Table1[[#This Row],[GP 2019]]/Table1[[#This Row],[Total Assets 2019]], "x")</f>
        <v>5.8252427184466014E-2</v>
      </c>
      <c r="AW812" s="3">
        <f xml:space="preserve"> IFERROR(Table1[[#This Row],[GP 2020]]/Table1[[#This Row],[Total Assets 2020]], "x")</f>
        <v>2.150537634408602E-2</v>
      </c>
      <c r="AX812" s="3">
        <f xml:space="preserve"> IFERROR(Table1[[#This Row],[GP 2021]]/Table1[[#This Row],[Total Assets 2021]], "x")</f>
        <v>0</v>
      </c>
      <c r="AY812" s="3">
        <f xml:space="preserve"> IFERROR(Table1[[#This Row],[GP TTM]]/Table1[[#This Row],[Total Assets TTM]], "x")</f>
        <v>1.0582010582010583E-2</v>
      </c>
      <c r="BA812" s="3" t="str">
        <f xml:space="preserve"> IFERROR(ABS(Table1[[#This Row],[ROA 2013]]-Table1[[#This Row],[ROA 2012]]), "x")</f>
        <v>x</v>
      </c>
      <c r="BB812" s="3" t="str">
        <f xml:space="preserve"> IFERROR(ABS(Table1[[#This Row],[ROA 2014]]-Table1[[#This Row],[ROA 2013]]), "x")</f>
        <v>x</v>
      </c>
      <c r="BC812" s="3" t="str">
        <f xml:space="preserve"> IFERROR(ABS(Table1[[#This Row],[ROA 2015]]-Table1[[#This Row],[ROA 2014]]), "x")</f>
        <v>x</v>
      </c>
      <c r="BD812" s="3" t="str">
        <f xml:space="preserve"> IFERROR(ABS(Table1[[#This Row],[ROA 2016]]-Table1[[#This Row],[ROA 2015]]), "x")</f>
        <v>x</v>
      </c>
      <c r="BE812" s="3" t="str">
        <f xml:space="preserve"> IFERROR(ABS(Table1[[#This Row],[ROA 2017]]-Table1[[#This Row],[ROA 2016]]), "x")</f>
        <v>x</v>
      </c>
      <c r="BF812" s="3">
        <f xml:space="preserve"> IFERROR(ABS(Table1[[#This Row],[ROA 2018]]-Table1[[#This Row],[ROA 2017]]), "x")</f>
        <v>3.03030303030303E-2</v>
      </c>
      <c r="BG812" s="3">
        <f xml:space="preserve"> IFERROR(ABS(Table1[[#This Row],[ROA 2019]]-Table1[[#This Row],[ROA 2018]]), "x")</f>
        <v>2.7949396881435714E-2</v>
      </c>
      <c r="BH812" s="3">
        <f xml:space="preserve"> IFERROR(ABS(Table1[[#This Row],[ROA 2020]]-Table1[[#This Row],[ROA 2019]]), "x")</f>
        <v>3.6747050840379991E-2</v>
      </c>
      <c r="BI812" s="3">
        <f xml:space="preserve"> IFERROR(ABS(Table1[[#This Row],[ROA 2021]]-Table1[[#This Row],[ROA 2020]]), "x")</f>
        <v>2.150537634408602E-2</v>
      </c>
      <c r="BJ812" s="3">
        <f xml:space="preserve"> IFERROR(AVERAGE(Table1[[#This Row],[ROA 2013-2012]:[ROA 2021-2020]]), "x")</f>
        <v>2.9126213592233007E-2</v>
      </c>
      <c r="BK812" s="3">
        <f>IFERROR(AVERAGE(Table1[[#This Row],[ROA 2012]:[ROA 2021]]), "x")</f>
        <v>2.2012166766316465E-2</v>
      </c>
      <c r="BN812" s="1">
        <f>SUM(Table1[[#This Row],[B/M Rank]:[ROA Rank]])</f>
        <v>0</v>
      </c>
    </row>
    <row r="813" spans="1:66" x14ac:dyDescent="0.25">
      <c r="A813" s="1" t="s">
        <v>3560</v>
      </c>
      <c r="B813" s="1" t="s">
        <v>1336</v>
      </c>
      <c r="C813" s="1" t="s">
        <v>4417</v>
      </c>
      <c r="D813" s="1" t="s">
        <v>268</v>
      </c>
      <c r="E813" s="1" t="s">
        <v>108</v>
      </c>
      <c r="F813" s="1">
        <v>14.51</v>
      </c>
      <c r="G813" s="19"/>
      <c r="H813" s="19"/>
      <c r="I813" s="19"/>
      <c r="J813" s="19"/>
      <c r="K813" s="1"/>
      <c r="L813" s="19"/>
      <c r="M813" s="1">
        <v>2012</v>
      </c>
      <c r="N813" s="1" t="s">
        <v>4368</v>
      </c>
      <c r="O813" s="1" t="s">
        <v>4368</v>
      </c>
      <c r="P813" s="1" t="s">
        <v>4368</v>
      </c>
      <c r="Q813" s="1" t="s">
        <v>4368</v>
      </c>
      <c r="R813" s="1" t="s">
        <v>4368</v>
      </c>
      <c r="S813" s="1" t="s">
        <v>4368</v>
      </c>
      <c r="T813" s="1" t="s">
        <v>4368</v>
      </c>
      <c r="U813" s="1" t="s">
        <v>4368</v>
      </c>
      <c r="V813" s="1" t="s">
        <v>4368</v>
      </c>
      <c r="W813" s="1" t="s">
        <v>4368</v>
      </c>
      <c r="X813" s="1" t="s">
        <v>4368</v>
      </c>
      <c r="Z813" s="3" t="str">
        <f xml:space="preserve"> IFERROR(AVEDEV(Table1[[#This Row],[GP 2012]:[GP 2021]]) / Table1[[#This Row],[Avg GP]], "x")</f>
        <v>x</v>
      </c>
      <c r="AA813" s="2" t="str">
        <f xml:space="preserve"> IFERROR(AVERAGE(Table1[[#This Row],[GP 2012]:[GP 2021]]), "x")</f>
        <v>x</v>
      </c>
      <c r="AB813" s="11">
        <f>Table1[Equity]/Table1[Market Capital]</f>
        <v>0.45485871812543072</v>
      </c>
      <c r="AC813" s="1">
        <v>0.4</v>
      </c>
      <c r="AD813" s="1">
        <v>0.3</v>
      </c>
      <c r="AE813" s="1">
        <v>0.2</v>
      </c>
      <c r="AF813" s="1">
        <v>0.1</v>
      </c>
      <c r="AG813" s="1">
        <v>0.4</v>
      </c>
      <c r="AH813" s="1">
        <v>2.7</v>
      </c>
      <c r="AI813" s="1">
        <v>2.4</v>
      </c>
      <c r="AJ813" s="1">
        <v>2.7</v>
      </c>
      <c r="AK813" s="1">
        <v>4.4000000000000004</v>
      </c>
      <c r="AL813" s="1">
        <v>6</v>
      </c>
      <c r="AM813" s="1">
        <v>6.6</v>
      </c>
      <c r="AN813" s="1">
        <v>6.6</v>
      </c>
      <c r="AO813" s="3" t="str">
        <f xml:space="preserve"> IFERROR(Table1[[#This Row],[GP 2012]]/Table1[[#This Row],[Total Assets 2012]], "x")</f>
        <v>x</v>
      </c>
      <c r="AP813" s="3" t="str">
        <f xml:space="preserve"> IFERROR(Table1[[#This Row],[GP 2013]]/Table1[[#This Row],[Total Assets 2013]], "x")</f>
        <v>x</v>
      </c>
      <c r="AQ813" s="3" t="str">
        <f xml:space="preserve"> IFERROR(Table1[[#This Row],[GP 2014]]/Table1[[#This Row],[Total Assets 2014]], "x")</f>
        <v>x</v>
      </c>
      <c r="AR813" s="3" t="str">
        <f xml:space="preserve"> IFERROR(Table1[[#This Row],[GP 2015]]/Table1[[#This Row],[Total Assets 2015]], "x")</f>
        <v>x</v>
      </c>
      <c r="AS813" s="3" t="str">
        <f xml:space="preserve"> IFERROR(Table1[[#This Row],[GP 2016]]/Table1[[#This Row],[Total Assets 2016]], "x")</f>
        <v>x</v>
      </c>
      <c r="AT813" s="3" t="str">
        <f xml:space="preserve"> IFERROR(Table1[[#This Row],[GP 2017]]/Table1[[#This Row],[Total Assets 2017]], "x")</f>
        <v>x</v>
      </c>
      <c r="AU813" s="3" t="str">
        <f xml:space="preserve"> IFERROR(Table1[[#This Row],[GP 2018]]/Table1[[#This Row],[Total Assets 2018]], "x")</f>
        <v>x</v>
      </c>
      <c r="AV813" s="3" t="str">
        <f xml:space="preserve"> IFERROR(Table1[[#This Row],[GP 2019]]/Table1[[#This Row],[Total Assets 2019]], "x")</f>
        <v>x</v>
      </c>
      <c r="AW813" s="3" t="str">
        <f xml:space="preserve"> IFERROR(Table1[[#This Row],[GP 2020]]/Table1[[#This Row],[Total Assets 2020]], "x")</f>
        <v>x</v>
      </c>
      <c r="AX813" s="3" t="str">
        <f xml:space="preserve"> IFERROR(Table1[[#This Row],[GP 2021]]/Table1[[#This Row],[Total Assets 2021]], "x")</f>
        <v>x</v>
      </c>
      <c r="AY813" s="3" t="str">
        <f xml:space="preserve"> IFERROR(Table1[[#This Row],[GP TTM]]/Table1[[#This Row],[Total Assets TTM]], "x")</f>
        <v>x</v>
      </c>
      <c r="BA813" s="3" t="str">
        <f xml:space="preserve"> IFERROR(ABS(Table1[[#This Row],[ROA 2013]]-Table1[[#This Row],[ROA 2012]]), "x")</f>
        <v>x</v>
      </c>
      <c r="BB813" s="3" t="str">
        <f xml:space="preserve"> IFERROR(ABS(Table1[[#This Row],[ROA 2014]]-Table1[[#This Row],[ROA 2013]]), "x")</f>
        <v>x</v>
      </c>
      <c r="BC813" s="3" t="str">
        <f xml:space="preserve"> IFERROR(ABS(Table1[[#This Row],[ROA 2015]]-Table1[[#This Row],[ROA 2014]]), "x")</f>
        <v>x</v>
      </c>
      <c r="BD813" s="3" t="str">
        <f xml:space="preserve"> IFERROR(ABS(Table1[[#This Row],[ROA 2016]]-Table1[[#This Row],[ROA 2015]]), "x")</f>
        <v>x</v>
      </c>
      <c r="BE813" s="3" t="str">
        <f xml:space="preserve"> IFERROR(ABS(Table1[[#This Row],[ROA 2017]]-Table1[[#This Row],[ROA 2016]]), "x")</f>
        <v>x</v>
      </c>
      <c r="BF813" s="3" t="str">
        <f xml:space="preserve"> IFERROR(ABS(Table1[[#This Row],[ROA 2018]]-Table1[[#This Row],[ROA 2017]]), "x")</f>
        <v>x</v>
      </c>
      <c r="BG813" s="3" t="str">
        <f xml:space="preserve"> IFERROR(ABS(Table1[[#This Row],[ROA 2019]]-Table1[[#This Row],[ROA 2018]]), "x")</f>
        <v>x</v>
      </c>
      <c r="BH813" s="3" t="str">
        <f xml:space="preserve"> IFERROR(ABS(Table1[[#This Row],[ROA 2020]]-Table1[[#This Row],[ROA 2019]]), "x")</f>
        <v>x</v>
      </c>
      <c r="BI813" s="3" t="str">
        <f xml:space="preserve"> IFERROR(ABS(Table1[[#This Row],[ROA 2021]]-Table1[[#This Row],[ROA 2020]]), "x")</f>
        <v>x</v>
      </c>
      <c r="BJ813" s="3" t="str">
        <f xml:space="preserve"> IFERROR(AVERAGE(Table1[[#This Row],[ROA 2013-2012]:[ROA 2021-2020]]), "x")</f>
        <v>x</v>
      </c>
      <c r="BK813" s="3" t="str">
        <f>IFERROR(AVERAGE(Table1[[#This Row],[ROA 2012]:[ROA 2021]]), "x")</f>
        <v>x</v>
      </c>
      <c r="BN813" s="1">
        <f>SUM(Table1[[#This Row],[B/M Rank]:[ROA Rank]])</f>
        <v>0</v>
      </c>
    </row>
    <row r="814" spans="1:66" x14ac:dyDescent="0.25">
      <c r="A814" s="1" t="s">
        <v>2989</v>
      </c>
      <c r="B814" s="1" t="s">
        <v>963</v>
      </c>
      <c r="C814" s="1" t="s">
        <v>4417</v>
      </c>
      <c r="D814" s="1" t="s">
        <v>268</v>
      </c>
      <c r="E814" s="1" t="s">
        <v>108</v>
      </c>
      <c r="F814" s="1">
        <v>14.53</v>
      </c>
      <c r="G814" s="19"/>
      <c r="H814" s="19"/>
      <c r="I814" s="19"/>
      <c r="J814" s="19"/>
      <c r="K814" s="1"/>
      <c r="L814" s="19"/>
      <c r="M814" s="1">
        <v>2012</v>
      </c>
      <c r="N814" s="1" t="s">
        <v>4368</v>
      </c>
      <c r="O814" s="1" t="s">
        <v>4368</v>
      </c>
      <c r="P814" s="1" t="s">
        <v>4368</v>
      </c>
      <c r="Q814" s="1" t="s">
        <v>4368</v>
      </c>
      <c r="R814" s="1" t="s">
        <v>4368</v>
      </c>
      <c r="S814" s="1" t="s">
        <v>4368</v>
      </c>
      <c r="T814" s="1" t="s">
        <v>4368</v>
      </c>
      <c r="U814" s="1" t="s">
        <v>4368</v>
      </c>
      <c r="V814" s="1" t="s">
        <v>4368</v>
      </c>
      <c r="W814" s="1" t="s">
        <v>4368</v>
      </c>
      <c r="X814" s="1" t="s">
        <v>4368</v>
      </c>
      <c r="Z814" s="3" t="str">
        <f xml:space="preserve"> IFERROR(AVEDEV(Table1[[#This Row],[GP 2012]:[GP 2021]]) / Table1[[#This Row],[Avg GP]], "x")</f>
        <v>x</v>
      </c>
      <c r="AA814" s="2" t="str">
        <f xml:space="preserve"> IFERROR(AVERAGE(Table1[[#This Row],[GP 2012]:[GP 2021]]), "x")</f>
        <v>x</v>
      </c>
      <c r="AB814" s="11">
        <f>Table1[Equity]/Table1[Market Capital]</f>
        <v>0.28217481073640743</v>
      </c>
      <c r="AC814" s="1">
        <v>17</v>
      </c>
      <c r="AD814" s="1">
        <v>12.7</v>
      </c>
      <c r="AE814" s="1">
        <v>9.1999999999999993</v>
      </c>
      <c r="AF814" s="1">
        <v>7</v>
      </c>
      <c r="AG814" s="1">
        <v>6.1</v>
      </c>
      <c r="AH814" s="1">
        <v>6.4</v>
      </c>
      <c r="AI814" s="1">
        <v>6.1</v>
      </c>
      <c r="AJ814" s="1">
        <v>5.2</v>
      </c>
      <c r="AK814" s="1">
        <v>3.1</v>
      </c>
      <c r="AL814" s="1">
        <v>4.7</v>
      </c>
      <c r="AM814" s="1">
        <v>4.5999999999999996</v>
      </c>
      <c r="AN814" s="1">
        <v>4.0999999999999996</v>
      </c>
      <c r="AO814" s="3" t="str">
        <f xml:space="preserve"> IFERROR(Table1[[#This Row],[GP 2012]]/Table1[[#This Row],[Total Assets 2012]], "x")</f>
        <v>x</v>
      </c>
      <c r="AP814" s="3" t="str">
        <f xml:space="preserve"> IFERROR(Table1[[#This Row],[GP 2013]]/Table1[[#This Row],[Total Assets 2013]], "x")</f>
        <v>x</v>
      </c>
      <c r="AQ814" s="3" t="str">
        <f xml:space="preserve"> IFERROR(Table1[[#This Row],[GP 2014]]/Table1[[#This Row],[Total Assets 2014]], "x")</f>
        <v>x</v>
      </c>
      <c r="AR814" s="3" t="str">
        <f xml:space="preserve"> IFERROR(Table1[[#This Row],[GP 2015]]/Table1[[#This Row],[Total Assets 2015]], "x")</f>
        <v>x</v>
      </c>
      <c r="AS814" s="3" t="str">
        <f xml:space="preserve"> IFERROR(Table1[[#This Row],[GP 2016]]/Table1[[#This Row],[Total Assets 2016]], "x")</f>
        <v>x</v>
      </c>
      <c r="AT814" s="3" t="str">
        <f xml:space="preserve"> IFERROR(Table1[[#This Row],[GP 2017]]/Table1[[#This Row],[Total Assets 2017]], "x")</f>
        <v>x</v>
      </c>
      <c r="AU814" s="3" t="str">
        <f xml:space="preserve"> IFERROR(Table1[[#This Row],[GP 2018]]/Table1[[#This Row],[Total Assets 2018]], "x")</f>
        <v>x</v>
      </c>
      <c r="AV814" s="3" t="str">
        <f xml:space="preserve"> IFERROR(Table1[[#This Row],[GP 2019]]/Table1[[#This Row],[Total Assets 2019]], "x")</f>
        <v>x</v>
      </c>
      <c r="AW814" s="3" t="str">
        <f xml:space="preserve"> IFERROR(Table1[[#This Row],[GP 2020]]/Table1[[#This Row],[Total Assets 2020]], "x")</f>
        <v>x</v>
      </c>
      <c r="AX814" s="3" t="str">
        <f xml:space="preserve"> IFERROR(Table1[[#This Row],[GP 2021]]/Table1[[#This Row],[Total Assets 2021]], "x")</f>
        <v>x</v>
      </c>
      <c r="AY814" s="3" t="str">
        <f xml:space="preserve"> IFERROR(Table1[[#This Row],[GP TTM]]/Table1[[#This Row],[Total Assets TTM]], "x")</f>
        <v>x</v>
      </c>
      <c r="BA814" s="3" t="str">
        <f xml:space="preserve"> IFERROR(ABS(Table1[[#This Row],[ROA 2013]]-Table1[[#This Row],[ROA 2012]]), "x")</f>
        <v>x</v>
      </c>
      <c r="BB814" s="3" t="str">
        <f xml:space="preserve"> IFERROR(ABS(Table1[[#This Row],[ROA 2014]]-Table1[[#This Row],[ROA 2013]]), "x")</f>
        <v>x</v>
      </c>
      <c r="BC814" s="3" t="str">
        <f xml:space="preserve"> IFERROR(ABS(Table1[[#This Row],[ROA 2015]]-Table1[[#This Row],[ROA 2014]]), "x")</f>
        <v>x</v>
      </c>
      <c r="BD814" s="3" t="str">
        <f xml:space="preserve"> IFERROR(ABS(Table1[[#This Row],[ROA 2016]]-Table1[[#This Row],[ROA 2015]]), "x")</f>
        <v>x</v>
      </c>
      <c r="BE814" s="3" t="str">
        <f xml:space="preserve"> IFERROR(ABS(Table1[[#This Row],[ROA 2017]]-Table1[[#This Row],[ROA 2016]]), "x")</f>
        <v>x</v>
      </c>
      <c r="BF814" s="3" t="str">
        <f xml:space="preserve"> IFERROR(ABS(Table1[[#This Row],[ROA 2018]]-Table1[[#This Row],[ROA 2017]]), "x")</f>
        <v>x</v>
      </c>
      <c r="BG814" s="3" t="str">
        <f xml:space="preserve"> IFERROR(ABS(Table1[[#This Row],[ROA 2019]]-Table1[[#This Row],[ROA 2018]]), "x")</f>
        <v>x</v>
      </c>
      <c r="BH814" s="3" t="str">
        <f xml:space="preserve"> IFERROR(ABS(Table1[[#This Row],[ROA 2020]]-Table1[[#This Row],[ROA 2019]]), "x")</f>
        <v>x</v>
      </c>
      <c r="BI814" s="3" t="str">
        <f xml:space="preserve"> IFERROR(ABS(Table1[[#This Row],[ROA 2021]]-Table1[[#This Row],[ROA 2020]]), "x")</f>
        <v>x</v>
      </c>
      <c r="BJ814" s="3" t="str">
        <f xml:space="preserve"> IFERROR(AVERAGE(Table1[[#This Row],[ROA 2013-2012]:[ROA 2021-2020]]), "x")</f>
        <v>x</v>
      </c>
      <c r="BK814" s="3" t="str">
        <f>IFERROR(AVERAGE(Table1[[#This Row],[ROA 2012]:[ROA 2021]]), "x")</f>
        <v>x</v>
      </c>
      <c r="BN814" s="1">
        <f>SUM(Table1[[#This Row],[B/M Rank]:[ROA Rank]])</f>
        <v>0</v>
      </c>
    </row>
    <row r="815" spans="1:66" x14ac:dyDescent="0.25">
      <c r="A815" s="1" t="s">
        <v>3684</v>
      </c>
      <c r="B815" s="1" t="s">
        <v>4724</v>
      </c>
      <c r="C815" s="1" t="s">
        <v>4417</v>
      </c>
      <c r="D815" s="1" t="s">
        <v>268</v>
      </c>
      <c r="E815" s="1" t="s">
        <v>108</v>
      </c>
      <c r="F815" s="1">
        <v>14.55</v>
      </c>
      <c r="G815" s="19"/>
      <c r="H815" s="19"/>
      <c r="I815" s="19"/>
      <c r="J815" s="19"/>
      <c r="K815" s="1"/>
      <c r="L815" s="19"/>
      <c r="M815" s="1">
        <v>2015</v>
      </c>
      <c r="Q815" s="1" t="s">
        <v>4368</v>
      </c>
      <c r="R815" s="1" t="s">
        <v>4368</v>
      </c>
      <c r="S815" s="1" t="s">
        <v>4368</v>
      </c>
      <c r="T815" s="1">
        <v>1</v>
      </c>
      <c r="U815" s="1">
        <v>0.9</v>
      </c>
      <c r="V815" s="1">
        <v>0.8</v>
      </c>
      <c r="W815" s="1">
        <v>2.4</v>
      </c>
      <c r="X815" s="1">
        <v>3.3</v>
      </c>
      <c r="Z815" s="3">
        <f xml:space="preserve"> IFERROR(AVEDEV(Table1[[#This Row],[GP 2012]:[GP 2021]]) / Table1[[#This Row],[Avg GP]], "x")</f>
        <v>0.44117647058823523</v>
      </c>
      <c r="AA815" s="2">
        <f xml:space="preserve"> IFERROR(AVERAGE(Table1[[#This Row],[GP 2012]:[GP 2021]]), "x")</f>
        <v>1.2749999999999999</v>
      </c>
      <c r="AB815" s="11">
        <f>Table1[Equity]/Table1[Market Capital]</f>
        <v>1.7319587628865978</v>
      </c>
      <c r="AF815" s="1">
        <v>5.2</v>
      </c>
      <c r="AG815" s="1">
        <v>5.8</v>
      </c>
      <c r="AH815" s="1">
        <v>14.8</v>
      </c>
      <c r="AI815" s="1">
        <v>19.8</v>
      </c>
      <c r="AJ815" s="1">
        <v>18.399999999999999</v>
      </c>
      <c r="AK815" s="1">
        <v>12.2</v>
      </c>
      <c r="AL815" s="1">
        <v>25.9</v>
      </c>
      <c r="AM815" s="1">
        <v>26.3</v>
      </c>
      <c r="AN815" s="1">
        <v>25.2</v>
      </c>
      <c r="AO815" s="3" t="str">
        <f xml:space="preserve"> IFERROR(Table1[[#This Row],[GP 2012]]/Table1[[#This Row],[Total Assets 2012]], "x")</f>
        <v>x</v>
      </c>
      <c r="AP815" s="3" t="str">
        <f xml:space="preserve"> IFERROR(Table1[[#This Row],[GP 2013]]/Table1[[#This Row],[Total Assets 2013]], "x")</f>
        <v>x</v>
      </c>
      <c r="AQ815" s="3" t="str">
        <f xml:space="preserve"> IFERROR(Table1[[#This Row],[GP 2014]]/Table1[[#This Row],[Total Assets 2014]], "x")</f>
        <v>x</v>
      </c>
      <c r="AR815" s="3" t="str">
        <f xml:space="preserve"> IFERROR(Table1[[#This Row],[GP 2015]]/Table1[[#This Row],[Total Assets 2015]], "x")</f>
        <v>x</v>
      </c>
      <c r="AS815" s="3" t="str">
        <f xml:space="preserve"> IFERROR(Table1[[#This Row],[GP 2016]]/Table1[[#This Row],[Total Assets 2016]], "x")</f>
        <v>x</v>
      </c>
      <c r="AT815" s="3" t="str">
        <f xml:space="preserve"> IFERROR(Table1[[#This Row],[GP 2017]]/Table1[[#This Row],[Total Assets 2017]], "x")</f>
        <v>x</v>
      </c>
      <c r="AU815" s="3">
        <f xml:space="preserve"> IFERROR(Table1[[#This Row],[GP 2018]]/Table1[[#This Row],[Total Assets 2018]], "x")</f>
        <v>5.0505050505050504E-2</v>
      </c>
      <c r="AV815" s="3">
        <f xml:space="preserve"> IFERROR(Table1[[#This Row],[GP 2019]]/Table1[[#This Row],[Total Assets 2019]], "x")</f>
        <v>4.8913043478260872E-2</v>
      </c>
      <c r="AW815" s="3">
        <f xml:space="preserve"> IFERROR(Table1[[#This Row],[GP 2020]]/Table1[[#This Row],[Total Assets 2020]], "x")</f>
        <v>6.5573770491803282E-2</v>
      </c>
      <c r="AX815" s="3">
        <f xml:space="preserve"> IFERROR(Table1[[#This Row],[GP 2021]]/Table1[[#This Row],[Total Assets 2021]], "x")</f>
        <v>9.2664092664092659E-2</v>
      </c>
      <c r="AY815" s="3">
        <f xml:space="preserve"> IFERROR(Table1[[#This Row],[GP TTM]]/Table1[[#This Row],[Total Assets TTM]], "x")</f>
        <v>0.12547528517110265</v>
      </c>
      <c r="BA815" s="3" t="str">
        <f xml:space="preserve"> IFERROR(ABS(Table1[[#This Row],[ROA 2013]]-Table1[[#This Row],[ROA 2012]]), "x")</f>
        <v>x</v>
      </c>
      <c r="BB815" s="3" t="str">
        <f xml:space="preserve"> IFERROR(ABS(Table1[[#This Row],[ROA 2014]]-Table1[[#This Row],[ROA 2013]]), "x")</f>
        <v>x</v>
      </c>
      <c r="BC815" s="3" t="str">
        <f xml:space="preserve"> IFERROR(ABS(Table1[[#This Row],[ROA 2015]]-Table1[[#This Row],[ROA 2014]]), "x")</f>
        <v>x</v>
      </c>
      <c r="BD815" s="3" t="str">
        <f xml:space="preserve"> IFERROR(ABS(Table1[[#This Row],[ROA 2016]]-Table1[[#This Row],[ROA 2015]]), "x")</f>
        <v>x</v>
      </c>
      <c r="BE815" s="3" t="str">
        <f xml:space="preserve"> IFERROR(ABS(Table1[[#This Row],[ROA 2017]]-Table1[[#This Row],[ROA 2016]]), "x")</f>
        <v>x</v>
      </c>
      <c r="BF815" s="3" t="str">
        <f xml:space="preserve"> IFERROR(ABS(Table1[[#This Row],[ROA 2018]]-Table1[[#This Row],[ROA 2017]]), "x")</f>
        <v>x</v>
      </c>
      <c r="BG815" s="3">
        <f xml:space="preserve"> IFERROR(ABS(Table1[[#This Row],[ROA 2019]]-Table1[[#This Row],[ROA 2018]]), "x")</f>
        <v>1.5920070267896325E-3</v>
      </c>
      <c r="BH815" s="3">
        <f xml:space="preserve"> IFERROR(ABS(Table1[[#This Row],[ROA 2020]]-Table1[[#This Row],[ROA 2019]]), "x")</f>
        <v>1.666072701354241E-2</v>
      </c>
      <c r="BI815" s="3">
        <f xml:space="preserve"> IFERROR(ABS(Table1[[#This Row],[ROA 2021]]-Table1[[#This Row],[ROA 2020]]), "x")</f>
        <v>2.7090322172289377E-2</v>
      </c>
      <c r="BJ815" s="3">
        <f xml:space="preserve"> IFERROR(AVERAGE(Table1[[#This Row],[ROA 2013-2012]:[ROA 2021-2020]]), "x")</f>
        <v>1.5114352070873806E-2</v>
      </c>
      <c r="BK815" s="3">
        <f>IFERROR(AVERAGE(Table1[[#This Row],[ROA 2012]:[ROA 2021]]), "x")</f>
        <v>6.4413989284801826E-2</v>
      </c>
      <c r="BN815" s="1">
        <f>SUM(Table1[[#This Row],[B/M Rank]:[ROA Rank]])</f>
        <v>0</v>
      </c>
    </row>
    <row r="816" spans="1:66" x14ac:dyDescent="0.25">
      <c r="A816" s="1" t="s">
        <v>4111</v>
      </c>
      <c r="B816" s="1" t="s">
        <v>4765</v>
      </c>
      <c r="C816" s="1" t="s">
        <v>12</v>
      </c>
      <c r="D816" s="1" t="s">
        <v>11</v>
      </c>
      <c r="E816" s="1" t="s">
        <v>108</v>
      </c>
      <c r="F816" s="1">
        <v>14.89</v>
      </c>
      <c r="G816" s="19"/>
      <c r="H816" s="19"/>
      <c r="I816" s="19"/>
      <c r="J816" s="19"/>
      <c r="K816" s="1"/>
      <c r="L816" s="19"/>
      <c r="M816" s="1">
        <v>2012</v>
      </c>
      <c r="N816" s="1" t="s">
        <v>4368</v>
      </c>
      <c r="O816" s="1" t="s">
        <v>4368</v>
      </c>
      <c r="P816" s="1" t="s">
        <v>4368</v>
      </c>
      <c r="Q816" s="1" t="s">
        <v>4368</v>
      </c>
      <c r="R816" s="1" t="s">
        <v>4368</v>
      </c>
      <c r="S816" s="1" t="s">
        <v>4368</v>
      </c>
      <c r="T816" s="1">
        <v>1.2</v>
      </c>
      <c r="U816" s="1">
        <v>1.1000000000000001</v>
      </c>
      <c r="V816" s="1">
        <v>0.6</v>
      </c>
      <c r="W816" s="1">
        <v>11.9</v>
      </c>
      <c r="X816" s="1">
        <v>11.5</v>
      </c>
      <c r="Z816" s="3">
        <f xml:space="preserve"> IFERROR(AVEDEV(Table1[[#This Row],[GP 2012]:[GP 2021]]) / Table1[[#This Row],[Avg GP]], "x")</f>
        <v>1.1081081081081079</v>
      </c>
      <c r="AA816" s="2">
        <f xml:space="preserve"> IFERROR(AVERAGE(Table1[[#This Row],[GP 2012]:[GP 2021]]), "x")</f>
        <v>3.7</v>
      </c>
      <c r="AB816" s="11">
        <f>Table1[Equity]/Table1[Market Capital]</f>
        <v>2.6124916051040965</v>
      </c>
      <c r="AC816" s="1">
        <v>0.2</v>
      </c>
      <c r="AD816" s="1">
        <v>0.1</v>
      </c>
      <c r="AE816" s="1">
        <v>0.1</v>
      </c>
      <c r="AF816" s="1">
        <v>0</v>
      </c>
      <c r="AG816" s="1">
        <v>0</v>
      </c>
      <c r="AH816" s="1">
        <v>0.6</v>
      </c>
      <c r="AI816" s="1">
        <v>20.2</v>
      </c>
      <c r="AJ816" s="1">
        <v>47.8</v>
      </c>
      <c r="AK816" s="1">
        <v>52</v>
      </c>
      <c r="AL816" s="1">
        <v>60.1</v>
      </c>
      <c r="AM816" s="1">
        <v>68.099999999999994</v>
      </c>
      <c r="AN816" s="1">
        <v>38.9</v>
      </c>
      <c r="AO816" s="3" t="str">
        <f xml:space="preserve"> IFERROR(Table1[[#This Row],[GP 2012]]/Table1[[#This Row],[Total Assets 2012]], "x")</f>
        <v>x</v>
      </c>
      <c r="AP816" s="3" t="str">
        <f xml:space="preserve"> IFERROR(Table1[[#This Row],[GP 2013]]/Table1[[#This Row],[Total Assets 2013]], "x")</f>
        <v>x</v>
      </c>
      <c r="AQ816" s="3" t="str">
        <f xml:space="preserve"> IFERROR(Table1[[#This Row],[GP 2014]]/Table1[[#This Row],[Total Assets 2014]], "x")</f>
        <v>x</v>
      </c>
      <c r="AR816" s="3" t="str">
        <f xml:space="preserve"> IFERROR(Table1[[#This Row],[GP 2015]]/Table1[[#This Row],[Total Assets 2015]], "x")</f>
        <v>x</v>
      </c>
      <c r="AS816" s="3" t="str">
        <f xml:space="preserve"> IFERROR(Table1[[#This Row],[GP 2016]]/Table1[[#This Row],[Total Assets 2016]], "x")</f>
        <v>x</v>
      </c>
      <c r="AT816" s="3" t="str">
        <f xml:space="preserve"> IFERROR(Table1[[#This Row],[GP 2017]]/Table1[[#This Row],[Total Assets 2017]], "x")</f>
        <v>x</v>
      </c>
      <c r="AU816" s="3">
        <f xml:space="preserve"> IFERROR(Table1[[#This Row],[GP 2018]]/Table1[[#This Row],[Total Assets 2018]], "x")</f>
        <v>5.9405940594059403E-2</v>
      </c>
      <c r="AV816" s="3">
        <f xml:space="preserve"> IFERROR(Table1[[#This Row],[GP 2019]]/Table1[[#This Row],[Total Assets 2019]], "x")</f>
        <v>2.3012552301255235E-2</v>
      </c>
      <c r="AW816" s="3">
        <f xml:space="preserve"> IFERROR(Table1[[#This Row],[GP 2020]]/Table1[[#This Row],[Total Assets 2020]], "x")</f>
        <v>1.1538461538461537E-2</v>
      </c>
      <c r="AX816" s="3">
        <f xml:space="preserve"> IFERROR(Table1[[#This Row],[GP 2021]]/Table1[[#This Row],[Total Assets 2021]], "x")</f>
        <v>0.19800332778702162</v>
      </c>
      <c r="AY816" s="3">
        <f xml:space="preserve"> IFERROR(Table1[[#This Row],[GP TTM]]/Table1[[#This Row],[Total Assets TTM]], "x")</f>
        <v>0.16886930983847284</v>
      </c>
      <c r="BA816" s="3" t="str">
        <f xml:space="preserve"> IFERROR(ABS(Table1[[#This Row],[ROA 2013]]-Table1[[#This Row],[ROA 2012]]), "x")</f>
        <v>x</v>
      </c>
      <c r="BB816" s="3" t="str">
        <f xml:space="preserve"> IFERROR(ABS(Table1[[#This Row],[ROA 2014]]-Table1[[#This Row],[ROA 2013]]), "x")</f>
        <v>x</v>
      </c>
      <c r="BC816" s="3" t="str">
        <f xml:space="preserve"> IFERROR(ABS(Table1[[#This Row],[ROA 2015]]-Table1[[#This Row],[ROA 2014]]), "x")</f>
        <v>x</v>
      </c>
      <c r="BD816" s="3" t="str">
        <f xml:space="preserve"> IFERROR(ABS(Table1[[#This Row],[ROA 2016]]-Table1[[#This Row],[ROA 2015]]), "x")</f>
        <v>x</v>
      </c>
      <c r="BE816" s="3" t="str">
        <f xml:space="preserve"> IFERROR(ABS(Table1[[#This Row],[ROA 2017]]-Table1[[#This Row],[ROA 2016]]), "x")</f>
        <v>x</v>
      </c>
      <c r="BF816" s="3" t="str">
        <f xml:space="preserve"> IFERROR(ABS(Table1[[#This Row],[ROA 2018]]-Table1[[#This Row],[ROA 2017]]), "x")</f>
        <v>x</v>
      </c>
      <c r="BG816" s="3">
        <f xml:space="preserve"> IFERROR(ABS(Table1[[#This Row],[ROA 2019]]-Table1[[#This Row],[ROA 2018]]), "x")</f>
        <v>3.6393388292804169E-2</v>
      </c>
      <c r="BH816" s="3">
        <f xml:space="preserve"> IFERROR(ABS(Table1[[#This Row],[ROA 2020]]-Table1[[#This Row],[ROA 2019]]), "x")</f>
        <v>1.1474090762793697E-2</v>
      </c>
      <c r="BI816" s="3">
        <f xml:space="preserve"> IFERROR(ABS(Table1[[#This Row],[ROA 2021]]-Table1[[#This Row],[ROA 2020]]), "x")</f>
        <v>0.1864648662485601</v>
      </c>
      <c r="BJ816" s="3">
        <f xml:space="preserve"> IFERROR(AVERAGE(Table1[[#This Row],[ROA 2013-2012]:[ROA 2021-2020]]), "x")</f>
        <v>7.8110781768052653E-2</v>
      </c>
      <c r="BK816" s="3">
        <f>IFERROR(AVERAGE(Table1[[#This Row],[ROA 2012]:[ROA 2021]]), "x")</f>
        <v>7.2990070555199446E-2</v>
      </c>
      <c r="BN816" s="1">
        <f>SUM(Table1[[#This Row],[B/M Rank]:[ROA Rank]])</f>
        <v>0</v>
      </c>
    </row>
    <row r="817" spans="1:66" x14ac:dyDescent="0.25">
      <c r="A817" s="1" t="s">
        <v>2986</v>
      </c>
      <c r="B817" s="1" t="s">
        <v>962</v>
      </c>
      <c r="C817" s="1" t="s">
        <v>4417</v>
      </c>
      <c r="D817" s="1" t="s">
        <v>268</v>
      </c>
      <c r="E817" s="1" t="s">
        <v>108</v>
      </c>
      <c r="F817" s="1">
        <v>14.97</v>
      </c>
      <c r="G817" s="19"/>
      <c r="H817" s="19"/>
      <c r="I817" s="19"/>
      <c r="J817" s="19"/>
      <c r="K817" s="1"/>
      <c r="L817" s="19"/>
      <c r="M817" s="1">
        <v>2012</v>
      </c>
      <c r="N817" s="1" t="s">
        <v>4368</v>
      </c>
      <c r="O817" s="1">
        <v>0</v>
      </c>
      <c r="P817" s="1">
        <v>-0.1</v>
      </c>
      <c r="Q817" s="1">
        <v>-0.1</v>
      </c>
      <c r="R817" s="1">
        <v>-0.3</v>
      </c>
      <c r="S817" s="1">
        <v>0</v>
      </c>
      <c r="T817" s="1">
        <v>0</v>
      </c>
      <c r="U817" s="1">
        <v>-0.1</v>
      </c>
      <c r="V817" s="1">
        <v>-0.1</v>
      </c>
      <c r="W817" s="1">
        <v>-0.1</v>
      </c>
      <c r="X817" s="1">
        <v>-0.2</v>
      </c>
      <c r="Z817" s="3">
        <f xml:space="preserve"> IFERROR(AVEDEV(Table1[[#This Row],[GP 2012]:[GP 2021]]) / Table1[[#This Row],[Avg GP]], "x")</f>
        <v>-0.66666666666666663</v>
      </c>
      <c r="AA817" s="2">
        <f xml:space="preserve"> IFERROR(AVERAGE(Table1[[#This Row],[GP 2012]:[GP 2021]]), "x")</f>
        <v>-8.8888888888888878E-2</v>
      </c>
      <c r="AB817" s="11">
        <f>Table1[Equity]/Table1[Market Capital]</f>
        <v>1.1422845691382766</v>
      </c>
      <c r="AC817" s="1">
        <v>14.8</v>
      </c>
      <c r="AD817" s="1">
        <v>8</v>
      </c>
      <c r="AE817" s="1">
        <v>3.2</v>
      </c>
      <c r="AF817" s="1">
        <v>5.9</v>
      </c>
      <c r="AG817" s="1">
        <v>11.5</v>
      </c>
      <c r="AH817" s="1">
        <v>51</v>
      </c>
      <c r="AI817" s="1">
        <v>50.3</v>
      </c>
      <c r="AJ817" s="1">
        <v>29.9</v>
      </c>
      <c r="AK817" s="1">
        <v>25</v>
      </c>
      <c r="AL817" s="1">
        <v>17.2</v>
      </c>
      <c r="AM817" s="1">
        <v>17.8</v>
      </c>
      <c r="AN817" s="1">
        <v>17.100000000000001</v>
      </c>
      <c r="AO817" s="3" t="str">
        <f xml:space="preserve"> IFERROR(Table1[[#This Row],[GP 2012]]/Table1[[#This Row],[Total Assets 2012]], "x")</f>
        <v>x</v>
      </c>
      <c r="AP817" s="3">
        <f xml:space="preserve"> IFERROR(Table1[[#This Row],[GP 2013]]/Table1[[#This Row],[Total Assets 2013]], "x")</f>
        <v>0</v>
      </c>
      <c r="AQ817" s="3">
        <f xml:space="preserve"> IFERROR(Table1[[#This Row],[GP 2014]]/Table1[[#This Row],[Total Assets 2014]], "x")</f>
        <v>-3.125E-2</v>
      </c>
      <c r="AR817" s="3">
        <f xml:space="preserve"> IFERROR(Table1[[#This Row],[GP 2015]]/Table1[[#This Row],[Total Assets 2015]], "x")</f>
        <v>-1.6949152542372881E-2</v>
      </c>
      <c r="AS817" s="3">
        <f xml:space="preserve"> IFERROR(Table1[[#This Row],[GP 2016]]/Table1[[#This Row],[Total Assets 2016]], "x")</f>
        <v>-2.6086956521739129E-2</v>
      </c>
      <c r="AT817" s="3">
        <f xml:space="preserve"> IFERROR(Table1[[#This Row],[GP 2017]]/Table1[[#This Row],[Total Assets 2017]], "x")</f>
        <v>0</v>
      </c>
      <c r="AU817" s="3">
        <f xml:space="preserve"> IFERROR(Table1[[#This Row],[GP 2018]]/Table1[[#This Row],[Total Assets 2018]], "x")</f>
        <v>0</v>
      </c>
      <c r="AV817" s="3">
        <f xml:space="preserve"> IFERROR(Table1[[#This Row],[GP 2019]]/Table1[[#This Row],[Total Assets 2019]], "x")</f>
        <v>-3.3444816053511709E-3</v>
      </c>
      <c r="AW817" s="3">
        <f xml:space="preserve"> IFERROR(Table1[[#This Row],[GP 2020]]/Table1[[#This Row],[Total Assets 2020]], "x")</f>
        <v>-4.0000000000000001E-3</v>
      </c>
      <c r="AX817" s="3">
        <f xml:space="preserve"> IFERROR(Table1[[#This Row],[GP 2021]]/Table1[[#This Row],[Total Assets 2021]], "x")</f>
        <v>-5.8139534883720938E-3</v>
      </c>
      <c r="AY817" s="3">
        <f xml:space="preserve"> IFERROR(Table1[[#This Row],[GP TTM]]/Table1[[#This Row],[Total Assets TTM]], "x")</f>
        <v>-1.1235955056179775E-2</v>
      </c>
      <c r="BA817" s="3" t="str">
        <f xml:space="preserve"> IFERROR(ABS(Table1[[#This Row],[ROA 2013]]-Table1[[#This Row],[ROA 2012]]), "x")</f>
        <v>x</v>
      </c>
      <c r="BB817" s="3">
        <f xml:space="preserve"> IFERROR(ABS(Table1[[#This Row],[ROA 2014]]-Table1[[#This Row],[ROA 2013]]), "x")</f>
        <v>3.125E-2</v>
      </c>
      <c r="BC817" s="3">
        <f xml:space="preserve"> IFERROR(ABS(Table1[[#This Row],[ROA 2015]]-Table1[[#This Row],[ROA 2014]]), "x")</f>
        <v>1.4300847457627119E-2</v>
      </c>
      <c r="BD817" s="3">
        <f xml:space="preserve"> IFERROR(ABS(Table1[[#This Row],[ROA 2016]]-Table1[[#This Row],[ROA 2015]]), "x")</f>
        <v>9.1378039793662477E-3</v>
      </c>
      <c r="BE817" s="3">
        <f xml:space="preserve"> IFERROR(ABS(Table1[[#This Row],[ROA 2017]]-Table1[[#This Row],[ROA 2016]]), "x")</f>
        <v>2.6086956521739129E-2</v>
      </c>
      <c r="BF817" s="3">
        <f xml:space="preserve"> IFERROR(ABS(Table1[[#This Row],[ROA 2018]]-Table1[[#This Row],[ROA 2017]]), "x")</f>
        <v>0</v>
      </c>
      <c r="BG817" s="3">
        <f xml:space="preserve"> IFERROR(ABS(Table1[[#This Row],[ROA 2019]]-Table1[[#This Row],[ROA 2018]]), "x")</f>
        <v>3.3444816053511709E-3</v>
      </c>
      <c r="BH817" s="3">
        <f xml:space="preserve"> IFERROR(ABS(Table1[[#This Row],[ROA 2020]]-Table1[[#This Row],[ROA 2019]]), "x")</f>
        <v>6.5551839464882914E-4</v>
      </c>
      <c r="BI817" s="3">
        <f xml:space="preserve"> IFERROR(ABS(Table1[[#This Row],[ROA 2021]]-Table1[[#This Row],[ROA 2020]]), "x")</f>
        <v>1.8139534883720937E-3</v>
      </c>
      <c r="BJ817" s="3">
        <f xml:space="preserve"> IFERROR(AVERAGE(Table1[[#This Row],[ROA 2013-2012]:[ROA 2021-2020]]), "x")</f>
        <v>1.0823695180888075E-2</v>
      </c>
      <c r="BK817" s="3">
        <f>IFERROR(AVERAGE(Table1[[#This Row],[ROA 2012]:[ROA 2021]]), "x")</f>
        <v>-9.7160604619816963E-3</v>
      </c>
      <c r="BN817" s="1">
        <f>SUM(Table1[[#This Row],[B/M Rank]:[ROA Rank]])</f>
        <v>0</v>
      </c>
    </row>
    <row r="818" spans="1:66" x14ac:dyDescent="0.25">
      <c r="A818" s="1" t="s">
        <v>2086</v>
      </c>
      <c r="B818" s="1" t="s">
        <v>130</v>
      </c>
      <c r="C818" s="1" t="s">
        <v>124</v>
      </c>
      <c r="D818" s="1" t="s">
        <v>107</v>
      </c>
      <c r="E818" s="1" t="s">
        <v>108</v>
      </c>
      <c r="F818" s="1">
        <v>15.01</v>
      </c>
      <c r="G818" s="19"/>
      <c r="H818" s="19"/>
      <c r="I818" s="19"/>
      <c r="J818" s="19"/>
      <c r="K818" s="1"/>
      <c r="L818" s="19"/>
      <c r="M818" s="1" t="s">
        <v>1494</v>
      </c>
      <c r="N818" s="1" t="s">
        <v>1494</v>
      </c>
      <c r="O818" s="1" t="s">
        <v>1494</v>
      </c>
      <c r="P818" s="1" t="s">
        <v>1494</v>
      </c>
      <c r="Q818" s="1" t="s">
        <v>1494</v>
      </c>
      <c r="R818" s="1" t="s">
        <v>1494</v>
      </c>
      <c r="S818" s="1" t="s">
        <v>1494</v>
      </c>
      <c r="T818" s="1" t="s">
        <v>1494</v>
      </c>
      <c r="U818" s="1" t="s">
        <v>1494</v>
      </c>
      <c r="V818" s="1" t="s">
        <v>1494</v>
      </c>
      <c r="W818" s="1" t="s">
        <v>1494</v>
      </c>
      <c r="X818" s="1" t="s">
        <v>1494</v>
      </c>
      <c r="Z818" s="3" t="str">
        <f xml:space="preserve"> IFERROR(AVEDEV(Table1[[#This Row],[GP 2012]:[GP 2021]]) / Table1[[#This Row],[Avg GP]], "x")</f>
        <v>x</v>
      </c>
      <c r="AA818" s="2" t="str">
        <f xml:space="preserve"> IFERROR(AVERAGE(Table1[[#This Row],[GP 2012]:[GP 2021]]), "x")</f>
        <v>x</v>
      </c>
      <c r="AB818" s="11" t="e">
        <f>Table1[Equity]/Table1[Market Capital]</f>
        <v>#VALUE!</v>
      </c>
      <c r="AC818" s="1" t="s">
        <v>1494</v>
      </c>
      <c r="AD818" s="1" t="s">
        <v>1494</v>
      </c>
      <c r="AE818" s="1" t="s">
        <v>1494</v>
      </c>
      <c r="AF818" s="1" t="s">
        <v>1494</v>
      </c>
      <c r="AG818" s="1" t="s">
        <v>1494</v>
      </c>
      <c r="AH818" s="1" t="s">
        <v>1494</v>
      </c>
      <c r="AI818" s="1" t="s">
        <v>1494</v>
      </c>
      <c r="AJ818" s="1" t="s">
        <v>1494</v>
      </c>
      <c r="AK818" s="1" t="s">
        <v>1494</v>
      </c>
      <c r="AL818" s="1" t="s">
        <v>1494</v>
      </c>
      <c r="AM818" s="1" t="s">
        <v>1494</v>
      </c>
      <c r="AN818" s="1" t="s">
        <v>1494</v>
      </c>
      <c r="AO818" s="3" t="str">
        <f xml:space="preserve"> IFERROR(Table1[[#This Row],[GP 2012]]/Table1[[#This Row],[Total Assets 2012]], "x")</f>
        <v>x</v>
      </c>
      <c r="AP818" s="3" t="str">
        <f xml:space="preserve"> IFERROR(Table1[[#This Row],[GP 2013]]/Table1[[#This Row],[Total Assets 2013]], "x")</f>
        <v>x</v>
      </c>
      <c r="AQ818" s="3" t="str">
        <f xml:space="preserve"> IFERROR(Table1[[#This Row],[GP 2014]]/Table1[[#This Row],[Total Assets 2014]], "x")</f>
        <v>x</v>
      </c>
      <c r="AR818" s="3" t="str">
        <f xml:space="preserve"> IFERROR(Table1[[#This Row],[GP 2015]]/Table1[[#This Row],[Total Assets 2015]], "x")</f>
        <v>x</v>
      </c>
      <c r="AS818" s="3" t="str">
        <f xml:space="preserve"> IFERROR(Table1[[#This Row],[GP 2016]]/Table1[[#This Row],[Total Assets 2016]], "x")</f>
        <v>x</v>
      </c>
      <c r="AT818" s="3" t="str">
        <f xml:space="preserve"> IFERROR(Table1[[#This Row],[GP 2017]]/Table1[[#This Row],[Total Assets 2017]], "x")</f>
        <v>x</v>
      </c>
      <c r="AU818" s="3" t="str">
        <f xml:space="preserve"> IFERROR(Table1[[#This Row],[GP 2018]]/Table1[[#This Row],[Total Assets 2018]], "x")</f>
        <v>x</v>
      </c>
      <c r="AV818" s="3" t="str">
        <f xml:space="preserve"> IFERROR(Table1[[#This Row],[GP 2019]]/Table1[[#This Row],[Total Assets 2019]], "x")</f>
        <v>x</v>
      </c>
      <c r="AW818" s="3" t="str">
        <f xml:space="preserve"> IFERROR(Table1[[#This Row],[GP 2020]]/Table1[[#This Row],[Total Assets 2020]], "x")</f>
        <v>x</v>
      </c>
      <c r="AX818" s="3" t="str">
        <f xml:space="preserve"> IFERROR(Table1[[#This Row],[GP 2021]]/Table1[[#This Row],[Total Assets 2021]], "x")</f>
        <v>x</v>
      </c>
      <c r="AY818" s="3" t="str">
        <f xml:space="preserve"> IFERROR(Table1[[#This Row],[GP TTM]]/Table1[[#This Row],[Total Assets TTM]], "x")</f>
        <v>x</v>
      </c>
      <c r="BA818" s="3" t="str">
        <f xml:space="preserve"> IFERROR(ABS(Table1[[#This Row],[ROA 2013]]-Table1[[#This Row],[ROA 2012]]), "x")</f>
        <v>x</v>
      </c>
      <c r="BB818" s="3" t="str">
        <f xml:space="preserve"> IFERROR(ABS(Table1[[#This Row],[ROA 2014]]-Table1[[#This Row],[ROA 2013]]), "x")</f>
        <v>x</v>
      </c>
      <c r="BC818" s="3" t="str">
        <f xml:space="preserve"> IFERROR(ABS(Table1[[#This Row],[ROA 2015]]-Table1[[#This Row],[ROA 2014]]), "x")</f>
        <v>x</v>
      </c>
      <c r="BD818" s="3" t="str">
        <f xml:space="preserve"> IFERROR(ABS(Table1[[#This Row],[ROA 2016]]-Table1[[#This Row],[ROA 2015]]), "x")</f>
        <v>x</v>
      </c>
      <c r="BE818" s="3" t="str">
        <f xml:space="preserve"> IFERROR(ABS(Table1[[#This Row],[ROA 2017]]-Table1[[#This Row],[ROA 2016]]), "x")</f>
        <v>x</v>
      </c>
      <c r="BF818" s="3" t="str">
        <f xml:space="preserve"> IFERROR(ABS(Table1[[#This Row],[ROA 2018]]-Table1[[#This Row],[ROA 2017]]), "x")</f>
        <v>x</v>
      </c>
      <c r="BG818" s="3" t="str">
        <f xml:space="preserve"> IFERROR(ABS(Table1[[#This Row],[ROA 2019]]-Table1[[#This Row],[ROA 2018]]), "x")</f>
        <v>x</v>
      </c>
      <c r="BH818" s="3" t="str">
        <f xml:space="preserve"> IFERROR(ABS(Table1[[#This Row],[ROA 2020]]-Table1[[#This Row],[ROA 2019]]), "x")</f>
        <v>x</v>
      </c>
      <c r="BI818" s="3" t="str">
        <f xml:space="preserve"> IFERROR(ABS(Table1[[#This Row],[ROA 2021]]-Table1[[#This Row],[ROA 2020]]), "x")</f>
        <v>x</v>
      </c>
      <c r="BJ818" s="3" t="str">
        <f xml:space="preserve"> IFERROR(AVERAGE(Table1[[#This Row],[ROA 2013-2012]:[ROA 2021-2020]]), "x")</f>
        <v>x</v>
      </c>
      <c r="BK818" s="3" t="str">
        <f>IFERROR(AVERAGE(Table1[[#This Row],[ROA 2012]:[ROA 2021]]), "x")</f>
        <v>x</v>
      </c>
      <c r="BN818" s="1">
        <f>SUM(Table1[[#This Row],[B/M Rank]:[ROA Rank]])</f>
        <v>0</v>
      </c>
    </row>
    <row r="819" spans="1:66" x14ac:dyDescent="0.25">
      <c r="A819" s="1" t="s">
        <v>4113</v>
      </c>
      <c r="B819" s="1" t="s">
        <v>1819</v>
      </c>
      <c r="C819" s="1" t="s">
        <v>12</v>
      </c>
      <c r="D819" s="1" t="s">
        <v>11</v>
      </c>
      <c r="E819" s="1" t="s">
        <v>108</v>
      </c>
      <c r="F819" s="1">
        <v>15.06</v>
      </c>
      <c r="G819" s="19"/>
      <c r="H819" s="19"/>
      <c r="I819" s="19"/>
      <c r="J819" s="19"/>
      <c r="K819" s="1"/>
      <c r="L819" s="19"/>
      <c r="M819" s="1">
        <v>2016</v>
      </c>
      <c r="R819" s="1" t="s">
        <v>4368</v>
      </c>
      <c r="S819" s="1">
        <v>-0.1</v>
      </c>
      <c r="T819" s="1">
        <v>-0.2</v>
      </c>
      <c r="U819" s="1" t="s">
        <v>4368</v>
      </c>
      <c r="V819" s="1">
        <v>0</v>
      </c>
      <c r="W819" s="1">
        <v>-0.9</v>
      </c>
      <c r="X819" s="1">
        <v>0.3</v>
      </c>
      <c r="Z819" s="3">
        <f xml:space="preserve"> IFERROR(AVEDEV(Table1[[#This Row],[GP 2012]:[GP 2021]]) / Table1[[#This Row],[Avg GP]], "x")</f>
        <v>-1</v>
      </c>
      <c r="AA819" s="2">
        <f xml:space="preserve"> IFERROR(AVERAGE(Table1[[#This Row],[GP 2012]:[GP 2021]]), "x")</f>
        <v>-0.30000000000000004</v>
      </c>
      <c r="AB819" s="11">
        <f>Table1[Equity]/Table1[Market Capital]</f>
        <v>0.31208499335989376</v>
      </c>
      <c r="AG819" s="1" t="s">
        <v>4368</v>
      </c>
      <c r="AH819" s="1">
        <v>2</v>
      </c>
      <c r="AI819" s="1">
        <v>5.0999999999999996</v>
      </c>
      <c r="AJ819" s="1">
        <v>9.6999999999999993</v>
      </c>
      <c r="AK819" s="1">
        <v>9.8000000000000007</v>
      </c>
      <c r="AL819" s="1">
        <v>9.1999999999999993</v>
      </c>
      <c r="AM819" s="1">
        <v>8.8000000000000007</v>
      </c>
      <c r="AN819" s="1">
        <v>4.7</v>
      </c>
      <c r="AO819" s="3" t="str">
        <f xml:space="preserve"> IFERROR(Table1[[#This Row],[GP 2012]]/Table1[[#This Row],[Total Assets 2012]], "x")</f>
        <v>x</v>
      </c>
      <c r="AP819" s="3" t="str">
        <f xml:space="preserve"> IFERROR(Table1[[#This Row],[GP 2013]]/Table1[[#This Row],[Total Assets 2013]], "x")</f>
        <v>x</v>
      </c>
      <c r="AQ819" s="3" t="str">
        <f xml:space="preserve"> IFERROR(Table1[[#This Row],[GP 2014]]/Table1[[#This Row],[Total Assets 2014]], "x")</f>
        <v>x</v>
      </c>
      <c r="AR819" s="3" t="str">
        <f xml:space="preserve"> IFERROR(Table1[[#This Row],[GP 2015]]/Table1[[#This Row],[Total Assets 2015]], "x")</f>
        <v>x</v>
      </c>
      <c r="AS819" s="3" t="str">
        <f xml:space="preserve"> IFERROR(Table1[[#This Row],[GP 2016]]/Table1[[#This Row],[Total Assets 2016]], "x")</f>
        <v>x</v>
      </c>
      <c r="AT819" s="3">
        <f xml:space="preserve"> IFERROR(Table1[[#This Row],[GP 2017]]/Table1[[#This Row],[Total Assets 2017]], "x")</f>
        <v>-0.05</v>
      </c>
      <c r="AU819" s="3">
        <f xml:space="preserve"> IFERROR(Table1[[#This Row],[GP 2018]]/Table1[[#This Row],[Total Assets 2018]], "x")</f>
        <v>-3.921568627450981E-2</v>
      </c>
      <c r="AV819" s="3" t="str">
        <f xml:space="preserve"> IFERROR(Table1[[#This Row],[GP 2019]]/Table1[[#This Row],[Total Assets 2019]], "x")</f>
        <v>x</v>
      </c>
      <c r="AW819" s="3">
        <f xml:space="preserve"> IFERROR(Table1[[#This Row],[GP 2020]]/Table1[[#This Row],[Total Assets 2020]], "x")</f>
        <v>0</v>
      </c>
      <c r="AX819" s="3">
        <f xml:space="preserve"> IFERROR(Table1[[#This Row],[GP 2021]]/Table1[[#This Row],[Total Assets 2021]], "x")</f>
        <v>-9.7826086956521743E-2</v>
      </c>
      <c r="AY819" s="3">
        <f xml:space="preserve"> IFERROR(Table1[[#This Row],[GP TTM]]/Table1[[#This Row],[Total Assets TTM]], "x")</f>
        <v>3.4090909090909088E-2</v>
      </c>
      <c r="BA819" s="3" t="str">
        <f xml:space="preserve"> IFERROR(ABS(Table1[[#This Row],[ROA 2013]]-Table1[[#This Row],[ROA 2012]]), "x")</f>
        <v>x</v>
      </c>
      <c r="BB819" s="3" t="str">
        <f xml:space="preserve"> IFERROR(ABS(Table1[[#This Row],[ROA 2014]]-Table1[[#This Row],[ROA 2013]]), "x")</f>
        <v>x</v>
      </c>
      <c r="BC819" s="3" t="str">
        <f xml:space="preserve"> IFERROR(ABS(Table1[[#This Row],[ROA 2015]]-Table1[[#This Row],[ROA 2014]]), "x")</f>
        <v>x</v>
      </c>
      <c r="BD819" s="3" t="str">
        <f xml:space="preserve"> IFERROR(ABS(Table1[[#This Row],[ROA 2016]]-Table1[[#This Row],[ROA 2015]]), "x")</f>
        <v>x</v>
      </c>
      <c r="BE819" s="3" t="str">
        <f xml:space="preserve"> IFERROR(ABS(Table1[[#This Row],[ROA 2017]]-Table1[[#This Row],[ROA 2016]]), "x")</f>
        <v>x</v>
      </c>
      <c r="BF819" s="3">
        <f xml:space="preserve"> IFERROR(ABS(Table1[[#This Row],[ROA 2018]]-Table1[[#This Row],[ROA 2017]]), "x")</f>
        <v>1.0784313725490192E-2</v>
      </c>
      <c r="BG819" s="3" t="str">
        <f xml:space="preserve"> IFERROR(ABS(Table1[[#This Row],[ROA 2019]]-Table1[[#This Row],[ROA 2018]]), "x")</f>
        <v>x</v>
      </c>
      <c r="BH819" s="3" t="str">
        <f xml:space="preserve"> IFERROR(ABS(Table1[[#This Row],[ROA 2020]]-Table1[[#This Row],[ROA 2019]]), "x")</f>
        <v>x</v>
      </c>
      <c r="BI819" s="3">
        <f xml:space="preserve"> IFERROR(ABS(Table1[[#This Row],[ROA 2021]]-Table1[[#This Row],[ROA 2020]]), "x")</f>
        <v>9.7826086956521743E-2</v>
      </c>
      <c r="BJ819" s="3">
        <f xml:space="preserve"> IFERROR(AVERAGE(Table1[[#This Row],[ROA 2013-2012]:[ROA 2021-2020]]), "x")</f>
        <v>5.4305200341005971E-2</v>
      </c>
      <c r="BK819" s="3">
        <f>IFERROR(AVERAGE(Table1[[#This Row],[ROA 2012]:[ROA 2021]]), "x")</f>
        <v>-4.6760443307757887E-2</v>
      </c>
      <c r="BN819" s="1">
        <f>SUM(Table1[[#This Row],[B/M Rank]:[ROA Rank]])</f>
        <v>0</v>
      </c>
    </row>
    <row r="820" spans="1:66" x14ac:dyDescent="0.25">
      <c r="A820" s="1" t="s">
        <v>2816</v>
      </c>
      <c r="B820" s="1" t="s">
        <v>838</v>
      </c>
      <c r="C820" s="1" t="s">
        <v>4417</v>
      </c>
      <c r="D820" s="1" t="s">
        <v>268</v>
      </c>
      <c r="E820" s="1" t="s">
        <v>108</v>
      </c>
      <c r="F820" s="1">
        <v>15.13</v>
      </c>
      <c r="G820" s="19"/>
      <c r="H820" s="19"/>
      <c r="I820" s="19"/>
      <c r="J820" s="19"/>
      <c r="K820" s="1"/>
      <c r="L820" s="19"/>
      <c r="M820" s="1">
        <v>2012</v>
      </c>
      <c r="N820" s="1" t="s">
        <v>4368</v>
      </c>
      <c r="O820" s="1" t="s">
        <v>4368</v>
      </c>
      <c r="P820" s="1" t="s">
        <v>4368</v>
      </c>
      <c r="Q820" s="1" t="s">
        <v>4368</v>
      </c>
      <c r="R820" s="1" t="s">
        <v>4368</v>
      </c>
      <c r="S820" s="1">
        <v>0</v>
      </c>
      <c r="T820" s="1">
        <v>0</v>
      </c>
      <c r="U820" s="1">
        <v>0</v>
      </c>
      <c r="V820" s="1" t="s">
        <v>4368</v>
      </c>
      <c r="W820" s="1" t="s">
        <v>4368</v>
      </c>
      <c r="X820" s="1" t="s">
        <v>4368</v>
      </c>
      <c r="Z820" s="3" t="str">
        <f xml:space="preserve"> IFERROR(AVEDEV(Table1[[#This Row],[GP 2012]:[GP 2021]]) / Table1[[#This Row],[Avg GP]], "x")</f>
        <v>x</v>
      </c>
      <c r="AA820" s="2">
        <f xml:space="preserve"> IFERROR(AVERAGE(Table1[[#This Row],[GP 2012]:[GP 2021]]), "x")</f>
        <v>0</v>
      </c>
      <c r="AB820" s="11">
        <f>Table1[Equity]/Table1[Market Capital]</f>
        <v>0.25115664243225377</v>
      </c>
      <c r="AC820" s="1">
        <v>5.7</v>
      </c>
      <c r="AD820" s="1">
        <v>5.5</v>
      </c>
      <c r="AE820" s="1">
        <v>5.5</v>
      </c>
      <c r="AF820" s="1">
        <v>5.5</v>
      </c>
      <c r="AG820" s="1">
        <v>0.1</v>
      </c>
      <c r="AH820" s="1">
        <v>0.1</v>
      </c>
      <c r="AI820" s="1">
        <v>0.7</v>
      </c>
      <c r="AJ820" s="1">
        <v>0.8</v>
      </c>
      <c r="AK820" s="1">
        <v>0.9</v>
      </c>
      <c r="AL820" s="1">
        <v>1.8</v>
      </c>
      <c r="AM820" s="1">
        <v>4.0999999999999996</v>
      </c>
      <c r="AN820" s="1">
        <v>3.8</v>
      </c>
      <c r="AO820" s="3" t="str">
        <f xml:space="preserve"> IFERROR(Table1[[#This Row],[GP 2012]]/Table1[[#This Row],[Total Assets 2012]], "x")</f>
        <v>x</v>
      </c>
      <c r="AP820" s="3" t="str">
        <f xml:space="preserve"> IFERROR(Table1[[#This Row],[GP 2013]]/Table1[[#This Row],[Total Assets 2013]], "x")</f>
        <v>x</v>
      </c>
      <c r="AQ820" s="3" t="str">
        <f xml:space="preserve"> IFERROR(Table1[[#This Row],[GP 2014]]/Table1[[#This Row],[Total Assets 2014]], "x")</f>
        <v>x</v>
      </c>
      <c r="AR820" s="3" t="str">
        <f xml:space="preserve"> IFERROR(Table1[[#This Row],[GP 2015]]/Table1[[#This Row],[Total Assets 2015]], "x")</f>
        <v>x</v>
      </c>
      <c r="AS820" s="3" t="str">
        <f xml:space="preserve"> IFERROR(Table1[[#This Row],[GP 2016]]/Table1[[#This Row],[Total Assets 2016]], "x")</f>
        <v>x</v>
      </c>
      <c r="AT820" s="3">
        <f xml:space="preserve"> IFERROR(Table1[[#This Row],[GP 2017]]/Table1[[#This Row],[Total Assets 2017]], "x")</f>
        <v>0</v>
      </c>
      <c r="AU820" s="3">
        <f xml:space="preserve"> IFERROR(Table1[[#This Row],[GP 2018]]/Table1[[#This Row],[Total Assets 2018]], "x")</f>
        <v>0</v>
      </c>
      <c r="AV820" s="3">
        <f xml:space="preserve"> IFERROR(Table1[[#This Row],[GP 2019]]/Table1[[#This Row],[Total Assets 2019]], "x")</f>
        <v>0</v>
      </c>
      <c r="AW820" s="3" t="str">
        <f xml:space="preserve"> IFERROR(Table1[[#This Row],[GP 2020]]/Table1[[#This Row],[Total Assets 2020]], "x")</f>
        <v>x</v>
      </c>
      <c r="AX820" s="3" t="str">
        <f xml:space="preserve"> IFERROR(Table1[[#This Row],[GP 2021]]/Table1[[#This Row],[Total Assets 2021]], "x")</f>
        <v>x</v>
      </c>
      <c r="AY820" s="3" t="str">
        <f xml:space="preserve"> IFERROR(Table1[[#This Row],[GP TTM]]/Table1[[#This Row],[Total Assets TTM]], "x")</f>
        <v>x</v>
      </c>
      <c r="BA820" s="3" t="str">
        <f xml:space="preserve"> IFERROR(ABS(Table1[[#This Row],[ROA 2013]]-Table1[[#This Row],[ROA 2012]]), "x")</f>
        <v>x</v>
      </c>
      <c r="BB820" s="3" t="str">
        <f xml:space="preserve"> IFERROR(ABS(Table1[[#This Row],[ROA 2014]]-Table1[[#This Row],[ROA 2013]]), "x")</f>
        <v>x</v>
      </c>
      <c r="BC820" s="3" t="str">
        <f xml:space="preserve"> IFERROR(ABS(Table1[[#This Row],[ROA 2015]]-Table1[[#This Row],[ROA 2014]]), "x")</f>
        <v>x</v>
      </c>
      <c r="BD820" s="3" t="str">
        <f xml:space="preserve"> IFERROR(ABS(Table1[[#This Row],[ROA 2016]]-Table1[[#This Row],[ROA 2015]]), "x")</f>
        <v>x</v>
      </c>
      <c r="BE820" s="3" t="str">
        <f xml:space="preserve"> IFERROR(ABS(Table1[[#This Row],[ROA 2017]]-Table1[[#This Row],[ROA 2016]]), "x")</f>
        <v>x</v>
      </c>
      <c r="BF820" s="3">
        <f xml:space="preserve"> IFERROR(ABS(Table1[[#This Row],[ROA 2018]]-Table1[[#This Row],[ROA 2017]]), "x")</f>
        <v>0</v>
      </c>
      <c r="BG820" s="3">
        <f xml:space="preserve"> IFERROR(ABS(Table1[[#This Row],[ROA 2019]]-Table1[[#This Row],[ROA 2018]]), "x")</f>
        <v>0</v>
      </c>
      <c r="BH820" s="3" t="str">
        <f xml:space="preserve"> IFERROR(ABS(Table1[[#This Row],[ROA 2020]]-Table1[[#This Row],[ROA 2019]]), "x")</f>
        <v>x</v>
      </c>
      <c r="BI820" s="3" t="str">
        <f xml:space="preserve"> IFERROR(ABS(Table1[[#This Row],[ROA 2021]]-Table1[[#This Row],[ROA 2020]]), "x")</f>
        <v>x</v>
      </c>
      <c r="BJ820" s="3">
        <f xml:space="preserve"> IFERROR(AVERAGE(Table1[[#This Row],[ROA 2013-2012]:[ROA 2021-2020]]), "x")</f>
        <v>0</v>
      </c>
      <c r="BK820" s="3">
        <f>IFERROR(AVERAGE(Table1[[#This Row],[ROA 2012]:[ROA 2021]]), "x")</f>
        <v>0</v>
      </c>
      <c r="BN820" s="1">
        <f>SUM(Table1[[#This Row],[B/M Rank]:[ROA Rank]])</f>
        <v>0</v>
      </c>
    </row>
    <row r="821" spans="1:66" x14ac:dyDescent="0.25">
      <c r="A821" s="1" t="s">
        <v>2968</v>
      </c>
      <c r="B821" s="1" t="s">
        <v>950</v>
      </c>
      <c r="C821" s="1" t="s">
        <v>4417</v>
      </c>
      <c r="D821" s="1" t="s">
        <v>268</v>
      </c>
      <c r="E821" s="1" t="s">
        <v>108</v>
      </c>
      <c r="F821" s="1">
        <v>15.13</v>
      </c>
      <c r="G821" s="19"/>
      <c r="H821" s="19"/>
      <c r="I821" s="19"/>
      <c r="J821" s="19"/>
      <c r="K821" s="1"/>
      <c r="L821" s="19"/>
      <c r="M821" s="1">
        <v>2012</v>
      </c>
      <c r="N821" s="1" t="s">
        <v>4368</v>
      </c>
      <c r="O821" s="1" t="s">
        <v>4368</v>
      </c>
      <c r="P821" s="1" t="s">
        <v>4368</v>
      </c>
      <c r="Q821" s="1" t="s">
        <v>4368</v>
      </c>
      <c r="R821" s="1" t="s">
        <v>4368</v>
      </c>
      <c r="S821" s="1" t="s">
        <v>4368</v>
      </c>
      <c r="T821" s="1" t="s">
        <v>4368</v>
      </c>
      <c r="U821" s="1" t="s">
        <v>4368</v>
      </c>
      <c r="V821" s="1" t="s">
        <v>4368</v>
      </c>
      <c r="W821" s="1" t="s">
        <v>4368</v>
      </c>
      <c r="X821" s="1" t="s">
        <v>4368</v>
      </c>
      <c r="Z821" s="3" t="str">
        <f xml:space="preserve"> IFERROR(AVEDEV(Table1[[#This Row],[GP 2012]:[GP 2021]]) / Table1[[#This Row],[Avg GP]], "x")</f>
        <v>x</v>
      </c>
      <c r="AA821" s="2" t="str">
        <f xml:space="preserve"> IFERROR(AVERAGE(Table1[[#This Row],[GP 2012]:[GP 2021]]), "x")</f>
        <v>x</v>
      </c>
      <c r="AB821" s="11">
        <f>Table1[Equity]/Table1[Market Capital]</f>
        <v>-6.6093853271645738E-3</v>
      </c>
      <c r="AC821" s="1">
        <v>3.3</v>
      </c>
      <c r="AD821" s="1">
        <v>3.8</v>
      </c>
      <c r="AE821" s="1">
        <v>3.1</v>
      </c>
      <c r="AF821" s="1">
        <v>1.2</v>
      </c>
      <c r="AG821" s="1">
        <v>1.1000000000000001</v>
      </c>
      <c r="AH821" s="1">
        <v>1.1000000000000001</v>
      </c>
      <c r="AI821" s="1">
        <v>0.8</v>
      </c>
      <c r="AJ821" s="1">
        <v>0.2</v>
      </c>
      <c r="AK821" s="1">
        <v>0.5</v>
      </c>
      <c r="AL821" s="1">
        <v>1.8</v>
      </c>
      <c r="AM821" s="1">
        <v>1.2</v>
      </c>
      <c r="AN821" s="1">
        <v>-0.1</v>
      </c>
      <c r="AO821" s="3" t="str">
        <f xml:space="preserve"> IFERROR(Table1[[#This Row],[GP 2012]]/Table1[[#This Row],[Total Assets 2012]], "x")</f>
        <v>x</v>
      </c>
      <c r="AP821" s="3" t="str">
        <f xml:space="preserve"> IFERROR(Table1[[#This Row],[GP 2013]]/Table1[[#This Row],[Total Assets 2013]], "x")</f>
        <v>x</v>
      </c>
      <c r="AQ821" s="3" t="str">
        <f xml:space="preserve"> IFERROR(Table1[[#This Row],[GP 2014]]/Table1[[#This Row],[Total Assets 2014]], "x")</f>
        <v>x</v>
      </c>
      <c r="AR821" s="3" t="str">
        <f xml:space="preserve"> IFERROR(Table1[[#This Row],[GP 2015]]/Table1[[#This Row],[Total Assets 2015]], "x")</f>
        <v>x</v>
      </c>
      <c r="AS821" s="3" t="str">
        <f xml:space="preserve"> IFERROR(Table1[[#This Row],[GP 2016]]/Table1[[#This Row],[Total Assets 2016]], "x")</f>
        <v>x</v>
      </c>
      <c r="AT821" s="3" t="str">
        <f xml:space="preserve"> IFERROR(Table1[[#This Row],[GP 2017]]/Table1[[#This Row],[Total Assets 2017]], "x")</f>
        <v>x</v>
      </c>
      <c r="AU821" s="3" t="str">
        <f xml:space="preserve"> IFERROR(Table1[[#This Row],[GP 2018]]/Table1[[#This Row],[Total Assets 2018]], "x")</f>
        <v>x</v>
      </c>
      <c r="AV821" s="3" t="str">
        <f xml:space="preserve"> IFERROR(Table1[[#This Row],[GP 2019]]/Table1[[#This Row],[Total Assets 2019]], "x")</f>
        <v>x</v>
      </c>
      <c r="AW821" s="3" t="str">
        <f xml:space="preserve"> IFERROR(Table1[[#This Row],[GP 2020]]/Table1[[#This Row],[Total Assets 2020]], "x")</f>
        <v>x</v>
      </c>
      <c r="AX821" s="3" t="str">
        <f xml:space="preserve"> IFERROR(Table1[[#This Row],[GP 2021]]/Table1[[#This Row],[Total Assets 2021]], "x")</f>
        <v>x</v>
      </c>
      <c r="AY821" s="3" t="str">
        <f xml:space="preserve"> IFERROR(Table1[[#This Row],[GP TTM]]/Table1[[#This Row],[Total Assets TTM]], "x")</f>
        <v>x</v>
      </c>
      <c r="BA821" s="3" t="str">
        <f xml:space="preserve"> IFERROR(ABS(Table1[[#This Row],[ROA 2013]]-Table1[[#This Row],[ROA 2012]]), "x")</f>
        <v>x</v>
      </c>
      <c r="BB821" s="3" t="str">
        <f xml:space="preserve"> IFERROR(ABS(Table1[[#This Row],[ROA 2014]]-Table1[[#This Row],[ROA 2013]]), "x")</f>
        <v>x</v>
      </c>
      <c r="BC821" s="3" t="str">
        <f xml:space="preserve"> IFERROR(ABS(Table1[[#This Row],[ROA 2015]]-Table1[[#This Row],[ROA 2014]]), "x")</f>
        <v>x</v>
      </c>
      <c r="BD821" s="3" t="str">
        <f xml:space="preserve"> IFERROR(ABS(Table1[[#This Row],[ROA 2016]]-Table1[[#This Row],[ROA 2015]]), "x")</f>
        <v>x</v>
      </c>
      <c r="BE821" s="3" t="str">
        <f xml:space="preserve"> IFERROR(ABS(Table1[[#This Row],[ROA 2017]]-Table1[[#This Row],[ROA 2016]]), "x")</f>
        <v>x</v>
      </c>
      <c r="BF821" s="3" t="str">
        <f xml:space="preserve"> IFERROR(ABS(Table1[[#This Row],[ROA 2018]]-Table1[[#This Row],[ROA 2017]]), "x")</f>
        <v>x</v>
      </c>
      <c r="BG821" s="3" t="str">
        <f xml:space="preserve"> IFERROR(ABS(Table1[[#This Row],[ROA 2019]]-Table1[[#This Row],[ROA 2018]]), "x")</f>
        <v>x</v>
      </c>
      <c r="BH821" s="3" t="str">
        <f xml:space="preserve"> IFERROR(ABS(Table1[[#This Row],[ROA 2020]]-Table1[[#This Row],[ROA 2019]]), "x")</f>
        <v>x</v>
      </c>
      <c r="BI821" s="3" t="str">
        <f xml:space="preserve"> IFERROR(ABS(Table1[[#This Row],[ROA 2021]]-Table1[[#This Row],[ROA 2020]]), "x")</f>
        <v>x</v>
      </c>
      <c r="BJ821" s="3" t="str">
        <f xml:space="preserve"> IFERROR(AVERAGE(Table1[[#This Row],[ROA 2013-2012]:[ROA 2021-2020]]), "x")</f>
        <v>x</v>
      </c>
      <c r="BK821" s="3" t="str">
        <f>IFERROR(AVERAGE(Table1[[#This Row],[ROA 2012]:[ROA 2021]]), "x")</f>
        <v>x</v>
      </c>
      <c r="BN821" s="1">
        <f>SUM(Table1[[#This Row],[B/M Rank]:[ROA Rank]])</f>
        <v>0</v>
      </c>
    </row>
    <row r="822" spans="1:66" x14ac:dyDescent="0.25">
      <c r="A822" s="1" t="s">
        <v>4129</v>
      </c>
      <c r="B822" s="1" t="s">
        <v>1835</v>
      </c>
      <c r="C822" s="1" t="s">
        <v>12</v>
      </c>
      <c r="D822" s="1" t="s">
        <v>11</v>
      </c>
      <c r="E822" s="1" t="s">
        <v>108</v>
      </c>
      <c r="F822" s="1">
        <v>15.14</v>
      </c>
      <c r="G822" s="19"/>
      <c r="H822" s="19"/>
      <c r="I822" s="19"/>
      <c r="J822" s="19"/>
      <c r="K822" s="1"/>
      <c r="L822" s="19"/>
      <c r="M822" s="1" t="s">
        <v>4367</v>
      </c>
      <c r="N822" s="1" t="s">
        <v>1494</v>
      </c>
      <c r="O822" s="1" t="s">
        <v>1494</v>
      </c>
      <c r="P822" s="1" t="s">
        <v>1494</v>
      </c>
      <c r="Q822" s="1" t="s">
        <v>1494</v>
      </c>
      <c r="R822" s="1" t="s">
        <v>1494</v>
      </c>
      <c r="S822" s="1" t="s">
        <v>4368</v>
      </c>
      <c r="T822" s="1" t="s">
        <v>4368</v>
      </c>
      <c r="U822" s="1">
        <v>6</v>
      </c>
      <c r="V822" s="1">
        <v>10.9</v>
      </c>
      <c r="W822" s="1">
        <v>10.6</v>
      </c>
      <c r="X822" s="1">
        <v>9.9</v>
      </c>
      <c r="Z822" s="3">
        <f xml:space="preserve"> IFERROR(AVEDEV(Table1[[#This Row],[GP 2012]:[GP 2021]]) / Table1[[#This Row],[Avg GP]], "x")</f>
        <v>0.23030303030303031</v>
      </c>
      <c r="AA822" s="2">
        <f xml:space="preserve"> IFERROR(AVERAGE(Table1[[#This Row],[GP 2012]:[GP 2021]]), "x")</f>
        <v>9.1666666666666661</v>
      </c>
      <c r="AB822" s="11">
        <f>Table1[Equity]/Table1[Market Capital]</f>
        <v>1.7040951122853369</v>
      </c>
      <c r="AC822" s="1" t="s">
        <v>1494</v>
      </c>
      <c r="AD822" s="1" t="s">
        <v>1494</v>
      </c>
      <c r="AE822" s="1" t="s">
        <v>1494</v>
      </c>
      <c r="AF822" s="1" t="s">
        <v>1494</v>
      </c>
      <c r="AG822" s="1" t="s">
        <v>1494</v>
      </c>
      <c r="AH822" s="1">
        <v>8.3000000000000007</v>
      </c>
      <c r="AI822" s="1">
        <v>9.1999999999999993</v>
      </c>
      <c r="AJ822" s="1">
        <v>16.3</v>
      </c>
      <c r="AK822" s="1">
        <v>23.3</v>
      </c>
      <c r="AL822" s="1">
        <v>41.6</v>
      </c>
      <c r="AM822" s="1">
        <v>40.5</v>
      </c>
      <c r="AN822" s="1">
        <v>25.8</v>
      </c>
      <c r="AO822" s="3" t="str">
        <f xml:space="preserve"> IFERROR(Table1[[#This Row],[GP 2012]]/Table1[[#This Row],[Total Assets 2012]], "x")</f>
        <v>x</v>
      </c>
      <c r="AP822" s="3" t="str">
        <f xml:space="preserve"> IFERROR(Table1[[#This Row],[GP 2013]]/Table1[[#This Row],[Total Assets 2013]], "x")</f>
        <v>x</v>
      </c>
      <c r="AQ822" s="3" t="str">
        <f xml:space="preserve"> IFERROR(Table1[[#This Row],[GP 2014]]/Table1[[#This Row],[Total Assets 2014]], "x")</f>
        <v>x</v>
      </c>
      <c r="AR822" s="3" t="str">
        <f xml:space="preserve"> IFERROR(Table1[[#This Row],[GP 2015]]/Table1[[#This Row],[Total Assets 2015]], "x")</f>
        <v>x</v>
      </c>
      <c r="AS822" s="3" t="str">
        <f xml:space="preserve"> IFERROR(Table1[[#This Row],[GP 2016]]/Table1[[#This Row],[Total Assets 2016]], "x")</f>
        <v>x</v>
      </c>
      <c r="AT822" s="3" t="str">
        <f xml:space="preserve"> IFERROR(Table1[[#This Row],[GP 2017]]/Table1[[#This Row],[Total Assets 2017]], "x")</f>
        <v>x</v>
      </c>
      <c r="AU822" s="3" t="str">
        <f xml:space="preserve"> IFERROR(Table1[[#This Row],[GP 2018]]/Table1[[#This Row],[Total Assets 2018]], "x")</f>
        <v>x</v>
      </c>
      <c r="AV822" s="3">
        <f xml:space="preserve"> IFERROR(Table1[[#This Row],[GP 2019]]/Table1[[#This Row],[Total Assets 2019]], "x")</f>
        <v>0.36809815950920244</v>
      </c>
      <c r="AW822" s="3">
        <f xml:space="preserve"> IFERROR(Table1[[#This Row],[GP 2020]]/Table1[[#This Row],[Total Assets 2020]], "x")</f>
        <v>0.46781115879828328</v>
      </c>
      <c r="AX822" s="3">
        <f xml:space="preserve"> IFERROR(Table1[[#This Row],[GP 2021]]/Table1[[#This Row],[Total Assets 2021]], "x")</f>
        <v>0.25480769230769229</v>
      </c>
      <c r="AY822" s="3">
        <f xml:space="preserve"> IFERROR(Table1[[#This Row],[GP TTM]]/Table1[[#This Row],[Total Assets TTM]], "x")</f>
        <v>0.24444444444444446</v>
      </c>
      <c r="BA822" s="3" t="str">
        <f xml:space="preserve"> IFERROR(ABS(Table1[[#This Row],[ROA 2013]]-Table1[[#This Row],[ROA 2012]]), "x")</f>
        <v>x</v>
      </c>
      <c r="BB822" s="3" t="str">
        <f xml:space="preserve"> IFERROR(ABS(Table1[[#This Row],[ROA 2014]]-Table1[[#This Row],[ROA 2013]]), "x")</f>
        <v>x</v>
      </c>
      <c r="BC822" s="3" t="str">
        <f xml:space="preserve"> IFERROR(ABS(Table1[[#This Row],[ROA 2015]]-Table1[[#This Row],[ROA 2014]]), "x")</f>
        <v>x</v>
      </c>
      <c r="BD822" s="3" t="str">
        <f xml:space="preserve"> IFERROR(ABS(Table1[[#This Row],[ROA 2016]]-Table1[[#This Row],[ROA 2015]]), "x")</f>
        <v>x</v>
      </c>
      <c r="BE822" s="3" t="str">
        <f xml:space="preserve"> IFERROR(ABS(Table1[[#This Row],[ROA 2017]]-Table1[[#This Row],[ROA 2016]]), "x")</f>
        <v>x</v>
      </c>
      <c r="BF822" s="3" t="str">
        <f xml:space="preserve"> IFERROR(ABS(Table1[[#This Row],[ROA 2018]]-Table1[[#This Row],[ROA 2017]]), "x")</f>
        <v>x</v>
      </c>
      <c r="BG822" s="3" t="str">
        <f xml:space="preserve"> IFERROR(ABS(Table1[[#This Row],[ROA 2019]]-Table1[[#This Row],[ROA 2018]]), "x")</f>
        <v>x</v>
      </c>
      <c r="BH822" s="3">
        <f xml:space="preserve"> IFERROR(ABS(Table1[[#This Row],[ROA 2020]]-Table1[[#This Row],[ROA 2019]]), "x")</f>
        <v>9.9712999289080839E-2</v>
      </c>
      <c r="BI822" s="3">
        <f xml:space="preserve"> IFERROR(ABS(Table1[[#This Row],[ROA 2021]]-Table1[[#This Row],[ROA 2020]]), "x")</f>
        <v>0.21300346649059099</v>
      </c>
      <c r="BJ822" s="3">
        <f xml:space="preserve"> IFERROR(AVERAGE(Table1[[#This Row],[ROA 2013-2012]:[ROA 2021-2020]]), "x")</f>
        <v>0.15635823288983591</v>
      </c>
      <c r="BK822" s="3">
        <f>IFERROR(AVERAGE(Table1[[#This Row],[ROA 2012]:[ROA 2021]]), "x")</f>
        <v>0.36357233687172602</v>
      </c>
      <c r="BN822" s="1">
        <f>SUM(Table1[[#This Row],[B/M Rank]:[ROA Rank]])</f>
        <v>0</v>
      </c>
    </row>
    <row r="823" spans="1:66" x14ac:dyDescent="0.25">
      <c r="A823" s="1" t="s">
        <v>2581</v>
      </c>
      <c r="B823" s="1" t="s">
        <v>629</v>
      </c>
      <c r="C823" s="1" t="s">
        <v>616</v>
      </c>
      <c r="D823" s="1" t="s">
        <v>11</v>
      </c>
      <c r="E823" s="1" t="s">
        <v>108</v>
      </c>
      <c r="F823" s="1">
        <v>15.16</v>
      </c>
      <c r="G823" s="19"/>
      <c r="H823" s="19"/>
      <c r="I823" s="19"/>
      <c r="J823" s="19"/>
      <c r="K823" s="1"/>
      <c r="L823" s="19"/>
      <c r="M823" s="1">
        <v>2018</v>
      </c>
      <c r="T823" s="1">
        <v>-0.4</v>
      </c>
      <c r="U823" s="1">
        <v>4.0999999999999996</v>
      </c>
      <c r="V823" s="1">
        <v>3.2</v>
      </c>
      <c r="W823" s="1">
        <v>5.0999999999999996</v>
      </c>
      <c r="X823" s="1">
        <v>6.6</v>
      </c>
      <c r="Z823" s="3">
        <f xml:space="preserve"> IFERROR(AVEDEV(Table1[[#This Row],[GP 2012]:[GP 2021]]) / Table1[[#This Row],[Avg GP]], "x")</f>
        <v>0.56666666666666665</v>
      </c>
      <c r="AA823" s="2">
        <f xml:space="preserve"> IFERROR(AVERAGE(Table1[[#This Row],[GP 2012]:[GP 2021]]), "x")</f>
        <v>3</v>
      </c>
      <c r="AB823" s="11">
        <f>Table1[Equity]/Table1[Market Capital]</f>
        <v>0.32321899736147758</v>
      </c>
      <c r="AI823" s="1">
        <v>6.1</v>
      </c>
      <c r="AJ823" s="1">
        <v>5.3</v>
      </c>
      <c r="AK823" s="1">
        <v>9.1999999999999993</v>
      </c>
      <c r="AL823" s="1">
        <v>25.6</v>
      </c>
      <c r="AM823" s="1">
        <v>24.4</v>
      </c>
      <c r="AN823" s="1">
        <v>4.9000000000000004</v>
      </c>
      <c r="AO823" s="3" t="str">
        <f xml:space="preserve"> IFERROR(Table1[[#This Row],[GP 2012]]/Table1[[#This Row],[Total Assets 2012]], "x")</f>
        <v>x</v>
      </c>
      <c r="AP823" s="3" t="str">
        <f xml:space="preserve"> IFERROR(Table1[[#This Row],[GP 2013]]/Table1[[#This Row],[Total Assets 2013]], "x")</f>
        <v>x</v>
      </c>
      <c r="AQ823" s="3" t="str">
        <f xml:space="preserve"> IFERROR(Table1[[#This Row],[GP 2014]]/Table1[[#This Row],[Total Assets 2014]], "x")</f>
        <v>x</v>
      </c>
      <c r="AR823" s="3" t="str">
        <f xml:space="preserve"> IFERROR(Table1[[#This Row],[GP 2015]]/Table1[[#This Row],[Total Assets 2015]], "x")</f>
        <v>x</v>
      </c>
      <c r="AS823" s="3" t="str">
        <f xml:space="preserve"> IFERROR(Table1[[#This Row],[GP 2016]]/Table1[[#This Row],[Total Assets 2016]], "x")</f>
        <v>x</v>
      </c>
      <c r="AT823" s="3" t="str">
        <f xml:space="preserve"> IFERROR(Table1[[#This Row],[GP 2017]]/Table1[[#This Row],[Total Assets 2017]], "x")</f>
        <v>x</v>
      </c>
      <c r="AU823" s="3">
        <f xml:space="preserve"> IFERROR(Table1[[#This Row],[GP 2018]]/Table1[[#This Row],[Total Assets 2018]], "x")</f>
        <v>-6.5573770491803282E-2</v>
      </c>
      <c r="AV823" s="3">
        <f xml:space="preserve"> IFERROR(Table1[[#This Row],[GP 2019]]/Table1[[#This Row],[Total Assets 2019]], "x")</f>
        <v>0.7735849056603773</v>
      </c>
      <c r="AW823" s="3">
        <f xml:space="preserve"> IFERROR(Table1[[#This Row],[GP 2020]]/Table1[[#This Row],[Total Assets 2020]], "x")</f>
        <v>0.34782608695652178</v>
      </c>
      <c r="AX823" s="3">
        <f xml:space="preserve"> IFERROR(Table1[[#This Row],[GP 2021]]/Table1[[#This Row],[Total Assets 2021]], "x")</f>
        <v>0.19921874999999997</v>
      </c>
      <c r="AY823" s="3">
        <f xml:space="preserve"> IFERROR(Table1[[#This Row],[GP TTM]]/Table1[[#This Row],[Total Assets TTM]], "x")</f>
        <v>0.27049180327868855</v>
      </c>
      <c r="BA823" s="3" t="str">
        <f xml:space="preserve"> IFERROR(ABS(Table1[[#This Row],[ROA 2013]]-Table1[[#This Row],[ROA 2012]]), "x")</f>
        <v>x</v>
      </c>
      <c r="BB823" s="3" t="str">
        <f xml:space="preserve"> IFERROR(ABS(Table1[[#This Row],[ROA 2014]]-Table1[[#This Row],[ROA 2013]]), "x")</f>
        <v>x</v>
      </c>
      <c r="BC823" s="3" t="str">
        <f xml:space="preserve"> IFERROR(ABS(Table1[[#This Row],[ROA 2015]]-Table1[[#This Row],[ROA 2014]]), "x")</f>
        <v>x</v>
      </c>
      <c r="BD823" s="3" t="str">
        <f xml:space="preserve"> IFERROR(ABS(Table1[[#This Row],[ROA 2016]]-Table1[[#This Row],[ROA 2015]]), "x")</f>
        <v>x</v>
      </c>
      <c r="BE823" s="3" t="str">
        <f xml:space="preserve"> IFERROR(ABS(Table1[[#This Row],[ROA 2017]]-Table1[[#This Row],[ROA 2016]]), "x")</f>
        <v>x</v>
      </c>
      <c r="BF823" s="3" t="str">
        <f xml:space="preserve"> IFERROR(ABS(Table1[[#This Row],[ROA 2018]]-Table1[[#This Row],[ROA 2017]]), "x")</f>
        <v>x</v>
      </c>
      <c r="BG823" s="3">
        <f xml:space="preserve"> IFERROR(ABS(Table1[[#This Row],[ROA 2019]]-Table1[[#This Row],[ROA 2018]]), "x")</f>
        <v>0.83915867615218054</v>
      </c>
      <c r="BH823" s="3">
        <f xml:space="preserve"> IFERROR(ABS(Table1[[#This Row],[ROA 2020]]-Table1[[#This Row],[ROA 2019]]), "x")</f>
        <v>0.42575881870385551</v>
      </c>
      <c r="BI823" s="3">
        <f xml:space="preserve"> IFERROR(ABS(Table1[[#This Row],[ROA 2021]]-Table1[[#This Row],[ROA 2020]]), "x")</f>
        <v>0.14860733695652181</v>
      </c>
      <c r="BJ823" s="3">
        <f xml:space="preserve"> IFERROR(AVERAGE(Table1[[#This Row],[ROA 2013-2012]:[ROA 2021-2020]]), "x")</f>
        <v>0.47117494393751924</v>
      </c>
      <c r="BK823" s="3">
        <f>IFERROR(AVERAGE(Table1[[#This Row],[ROA 2012]:[ROA 2021]]), "x")</f>
        <v>0.31376399303127395</v>
      </c>
      <c r="BN823" s="1">
        <f>SUM(Table1[[#This Row],[B/M Rank]:[ROA Rank]])</f>
        <v>0</v>
      </c>
    </row>
    <row r="824" spans="1:66" x14ac:dyDescent="0.25">
      <c r="A824" s="1" t="s">
        <v>3357</v>
      </c>
      <c r="B824" s="1" t="s">
        <v>4621</v>
      </c>
      <c r="C824" s="1" t="s">
        <v>4417</v>
      </c>
      <c r="D824" s="1" t="s">
        <v>268</v>
      </c>
      <c r="E824" s="1" t="s">
        <v>108</v>
      </c>
      <c r="F824" s="1">
        <v>15.17</v>
      </c>
      <c r="G824" s="19"/>
      <c r="H824" s="19"/>
      <c r="I824" s="19"/>
      <c r="J824" s="19"/>
      <c r="K824" s="1"/>
      <c r="L824" s="19"/>
      <c r="M824" s="1">
        <v>2012</v>
      </c>
      <c r="O824" s="1" t="s">
        <v>4368</v>
      </c>
      <c r="P824" s="1" t="s">
        <v>4368</v>
      </c>
      <c r="Q824" s="1" t="s">
        <v>4368</v>
      </c>
      <c r="R824" s="1" t="s">
        <v>4368</v>
      </c>
      <c r="S824" s="1" t="s">
        <v>4368</v>
      </c>
      <c r="T824" s="1" t="s">
        <v>4368</v>
      </c>
      <c r="U824" s="1" t="s">
        <v>4368</v>
      </c>
      <c r="V824" s="1" t="s">
        <v>4368</v>
      </c>
      <c r="W824" s="1" t="s">
        <v>4368</v>
      </c>
      <c r="X824" s="1" t="s">
        <v>4368</v>
      </c>
      <c r="Z824" s="3" t="str">
        <f xml:space="preserve"> IFERROR(AVEDEV(Table1[[#This Row],[GP 2012]:[GP 2021]]) / Table1[[#This Row],[Avg GP]], "x")</f>
        <v>x</v>
      </c>
      <c r="AA824" s="2" t="str">
        <f xml:space="preserve"> IFERROR(AVERAGE(Table1[[#This Row],[GP 2012]:[GP 2021]]), "x")</f>
        <v>x</v>
      </c>
      <c r="AB824" s="11">
        <f>Table1[Equity]/Table1[Market Capital]</f>
        <v>9.8879367172050106E-2</v>
      </c>
      <c r="AD824" s="1">
        <v>2</v>
      </c>
      <c r="AE824" s="1">
        <v>1.7</v>
      </c>
      <c r="AF824" s="1">
        <v>1.4</v>
      </c>
      <c r="AG824" s="1">
        <v>1.4</v>
      </c>
      <c r="AH824" s="1">
        <v>3</v>
      </c>
      <c r="AI824" s="1">
        <v>3</v>
      </c>
      <c r="AJ824" s="1">
        <v>0.3</v>
      </c>
      <c r="AK824" s="1">
        <v>0.4</v>
      </c>
      <c r="AL824" s="1">
        <v>0.7</v>
      </c>
      <c r="AM824" s="1">
        <v>1.7</v>
      </c>
      <c r="AN824" s="1">
        <v>1.5</v>
      </c>
      <c r="AO824" s="3" t="str">
        <f xml:space="preserve"> IFERROR(Table1[[#This Row],[GP 2012]]/Table1[[#This Row],[Total Assets 2012]], "x")</f>
        <v>x</v>
      </c>
      <c r="AP824" s="3" t="str">
        <f xml:space="preserve"> IFERROR(Table1[[#This Row],[GP 2013]]/Table1[[#This Row],[Total Assets 2013]], "x")</f>
        <v>x</v>
      </c>
      <c r="AQ824" s="3" t="str">
        <f xml:space="preserve"> IFERROR(Table1[[#This Row],[GP 2014]]/Table1[[#This Row],[Total Assets 2014]], "x")</f>
        <v>x</v>
      </c>
      <c r="AR824" s="3" t="str">
        <f xml:space="preserve"> IFERROR(Table1[[#This Row],[GP 2015]]/Table1[[#This Row],[Total Assets 2015]], "x")</f>
        <v>x</v>
      </c>
      <c r="AS824" s="3" t="str">
        <f xml:space="preserve"> IFERROR(Table1[[#This Row],[GP 2016]]/Table1[[#This Row],[Total Assets 2016]], "x")</f>
        <v>x</v>
      </c>
      <c r="AT824" s="3" t="str">
        <f xml:space="preserve"> IFERROR(Table1[[#This Row],[GP 2017]]/Table1[[#This Row],[Total Assets 2017]], "x")</f>
        <v>x</v>
      </c>
      <c r="AU824" s="3" t="str">
        <f xml:space="preserve"> IFERROR(Table1[[#This Row],[GP 2018]]/Table1[[#This Row],[Total Assets 2018]], "x")</f>
        <v>x</v>
      </c>
      <c r="AV824" s="3" t="str">
        <f xml:space="preserve"> IFERROR(Table1[[#This Row],[GP 2019]]/Table1[[#This Row],[Total Assets 2019]], "x")</f>
        <v>x</v>
      </c>
      <c r="AW824" s="3" t="str">
        <f xml:space="preserve"> IFERROR(Table1[[#This Row],[GP 2020]]/Table1[[#This Row],[Total Assets 2020]], "x")</f>
        <v>x</v>
      </c>
      <c r="AX824" s="3" t="str">
        <f xml:space="preserve"> IFERROR(Table1[[#This Row],[GP 2021]]/Table1[[#This Row],[Total Assets 2021]], "x")</f>
        <v>x</v>
      </c>
      <c r="AY824" s="3" t="str">
        <f xml:space="preserve"> IFERROR(Table1[[#This Row],[GP TTM]]/Table1[[#This Row],[Total Assets TTM]], "x")</f>
        <v>x</v>
      </c>
      <c r="BA824" s="3" t="str">
        <f xml:space="preserve"> IFERROR(ABS(Table1[[#This Row],[ROA 2013]]-Table1[[#This Row],[ROA 2012]]), "x")</f>
        <v>x</v>
      </c>
      <c r="BB824" s="3" t="str">
        <f xml:space="preserve"> IFERROR(ABS(Table1[[#This Row],[ROA 2014]]-Table1[[#This Row],[ROA 2013]]), "x")</f>
        <v>x</v>
      </c>
      <c r="BC824" s="3" t="str">
        <f xml:space="preserve"> IFERROR(ABS(Table1[[#This Row],[ROA 2015]]-Table1[[#This Row],[ROA 2014]]), "x")</f>
        <v>x</v>
      </c>
      <c r="BD824" s="3" t="str">
        <f xml:space="preserve"> IFERROR(ABS(Table1[[#This Row],[ROA 2016]]-Table1[[#This Row],[ROA 2015]]), "x")</f>
        <v>x</v>
      </c>
      <c r="BE824" s="3" t="str">
        <f xml:space="preserve"> IFERROR(ABS(Table1[[#This Row],[ROA 2017]]-Table1[[#This Row],[ROA 2016]]), "x")</f>
        <v>x</v>
      </c>
      <c r="BF824" s="3" t="str">
        <f xml:space="preserve"> IFERROR(ABS(Table1[[#This Row],[ROA 2018]]-Table1[[#This Row],[ROA 2017]]), "x")</f>
        <v>x</v>
      </c>
      <c r="BG824" s="3" t="str">
        <f xml:space="preserve"> IFERROR(ABS(Table1[[#This Row],[ROA 2019]]-Table1[[#This Row],[ROA 2018]]), "x")</f>
        <v>x</v>
      </c>
      <c r="BH824" s="3" t="str">
        <f xml:space="preserve"> IFERROR(ABS(Table1[[#This Row],[ROA 2020]]-Table1[[#This Row],[ROA 2019]]), "x")</f>
        <v>x</v>
      </c>
      <c r="BI824" s="3" t="str">
        <f xml:space="preserve"> IFERROR(ABS(Table1[[#This Row],[ROA 2021]]-Table1[[#This Row],[ROA 2020]]), "x")</f>
        <v>x</v>
      </c>
      <c r="BJ824" s="3" t="str">
        <f xml:space="preserve"> IFERROR(AVERAGE(Table1[[#This Row],[ROA 2013-2012]:[ROA 2021-2020]]), "x")</f>
        <v>x</v>
      </c>
      <c r="BK824" s="3" t="str">
        <f>IFERROR(AVERAGE(Table1[[#This Row],[ROA 2012]:[ROA 2021]]), "x")</f>
        <v>x</v>
      </c>
      <c r="BN824" s="1">
        <f>SUM(Table1[[#This Row],[B/M Rank]:[ROA Rank]])</f>
        <v>0</v>
      </c>
    </row>
    <row r="825" spans="1:66" x14ac:dyDescent="0.25">
      <c r="A825" s="1" t="s">
        <v>2102</v>
      </c>
      <c r="B825" s="1" t="s">
        <v>150</v>
      </c>
      <c r="C825" s="1" t="s">
        <v>151</v>
      </c>
      <c r="D825" s="1" t="s">
        <v>152</v>
      </c>
      <c r="E825" s="1" t="s">
        <v>108</v>
      </c>
      <c r="F825" s="1">
        <v>15.23</v>
      </c>
      <c r="G825" s="19"/>
      <c r="H825" s="19"/>
      <c r="I825" s="19"/>
      <c r="J825" s="19"/>
      <c r="K825" s="1"/>
      <c r="L825" s="19"/>
      <c r="M825" s="1">
        <v>2012</v>
      </c>
      <c r="N825" s="1" t="s">
        <v>4368</v>
      </c>
      <c r="O825" s="1" t="s">
        <v>4368</v>
      </c>
      <c r="P825" s="1" t="s">
        <v>4368</v>
      </c>
      <c r="Q825" s="1" t="s">
        <v>4368</v>
      </c>
      <c r="R825" s="1">
        <v>-0.1</v>
      </c>
      <c r="S825" s="1">
        <v>-0.1</v>
      </c>
      <c r="T825" s="1">
        <v>-0.1</v>
      </c>
      <c r="U825" s="1">
        <v>0</v>
      </c>
      <c r="V825" s="1">
        <v>-0.1</v>
      </c>
      <c r="W825" s="1">
        <v>0.1</v>
      </c>
      <c r="X825" s="1">
        <v>0.2</v>
      </c>
      <c r="Z825" s="3">
        <f xml:space="preserve"> IFERROR(AVEDEV(Table1[[#This Row],[GP 2012]:[GP 2021]]) / Table1[[#This Row],[Avg GP]], "x")</f>
        <v>-1.333333333333333</v>
      </c>
      <c r="AA825" s="2">
        <f xml:space="preserve"> IFERROR(AVERAGE(Table1[[#This Row],[GP 2012]:[GP 2021]]), "x")</f>
        <v>-5.000000000000001E-2</v>
      </c>
      <c r="AB825" s="11">
        <f>Table1[Equity]/Table1[Market Capital]</f>
        <v>0.37426132632961262</v>
      </c>
      <c r="AC825" s="1">
        <v>0.6</v>
      </c>
      <c r="AD825" s="1">
        <v>0.1</v>
      </c>
      <c r="AE825" s="1">
        <v>0</v>
      </c>
      <c r="AF825" s="1">
        <v>1.3</v>
      </c>
      <c r="AG825" s="1">
        <v>4.2</v>
      </c>
      <c r="AH825" s="1">
        <v>4.9000000000000004</v>
      </c>
      <c r="AI825" s="1">
        <v>6.8</v>
      </c>
      <c r="AJ825" s="1">
        <v>13.9</v>
      </c>
      <c r="AK825" s="1">
        <v>11.4</v>
      </c>
      <c r="AL825" s="1">
        <v>8.5</v>
      </c>
      <c r="AM825" s="1">
        <v>8</v>
      </c>
      <c r="AN825" s="1">
        <v>5.7</v>
      </c>
      <c r="AO825" s="3" t="str">
        <f xml:space="preserve"> IFERROR(Table1[[#This Row],[GP 2012]]/Table1[[#This Row],[Total Assets 2012]], "x")</f>
        <v>x</v>
      </c>
      <c r="AP825" s="3" t="str">
        <f xml:space="preserve"> IFERROR(Table1[[#This Row],[GP 2013]]/Table1[[#This Row],[Total Assets 2013]], "x")</f>
        <v>x</v>
      </c>
      <c r="AQ825" s="3" t="str">
        <f xml:space="preserve"> IFERROR(Table1[[#This Row],[GP 2014]]/Table1[[#This Row],[Total Assets 2014]], "x")</f>
        <v>x</v>
      </c>
      <c r="AR825" s="3" t="str">
        <f xml:space="preserve"> IFERROR(Table1[[#This Row],[GP 2015]]/Table1[[#This Row],[Total Assets 2015]], "x")</f>
        <v>x</v>
      </c>
      <c r="AS825" s="3">
        <f xml:space="preserve"> IFERROR(Table1[[#This Row],[GP 2016]]/Table1[[#This Row],[Total Assets 2016]], "x")</f>
        <v>-2.3809523809523808E-2</v>
      </c>
      <c r="AT825" s="3">
        <f xml:space="preserve"> IFERROR(Table1[[#This Row],[GP 2017]]/Table1[[#This Row],[Total Assets 2017]], "x")</f>
        <v>-2.0408163265306121E-2</v>
      </c>
      <c r="AU825" s="3">
        <f xml:space="preserve"> IFERROR(Table1[[#This Row],[GP 2018]]/Table1[[#This Row],[Total Assets 2018]], "x")</f>
        <v>-1.4705882352941178E-2</v>
      </c>
      <c r="AV825" s="3">
        <f xml:space="preserve"> IFERROR(Table1[[#This Row],[GP 2019]]/Table1[[#This Row],[Total Assets 2019]], "x")</f>
        <v>0</v>
      </c>
      <c r="AW825" s="3">
        <f xml:space="preserve"> IFERROR(Table1[[#This Row],[GP 2020]]/Table1[[#This Row],[Total Assets 2020]], "x")</f>
        <v>-8.771929824561403E-3</v>
      </c>
      <c r="AX825" s="3">
        <f xml:space="preserve"> IFERROR(Table1[[#This Row],[GP 2021]]/Table1[[#This Row],[Total Assets 2021]], "x")</f>
        <v>1.1764705882352941E-2</v>
      </c>
      <c r="AY825" s="3">
        <f xml:space="preserve"> IFERROR(Table1[[#This Row],[GP TTM]]/Table1[[#This Row],[Total Assets TTM]], "x")</f>
        <v>2.5000000000000001E-2</v>
      </c>
      <c r="BA825" s="3" t="str">
        <f xml:space="preserve"> IFERROR(ABS(Table1[[#This Row],[ROA 2013]]-Table1[[#This Row],[ROA 2012]]), "x")</f>
        <v>x</v>
      </c>
      <c r="BB825" s="3" t="str">
        <f xml:space="preserve"> IFERROR(ABS(Table1[[#This Row],[ROA 2014]]-Table1[[#This Row],[ROA 2013]]), "x")</f>
        <v>x</v>
      </c>
      <c r="BC825" s="3" t="str">
        <f xml:space="preserve"> IFERROR(ABS(Table1[[#This Row],[ROA 2015]]-Table1[[#This Row],[ROA 2014]]), "x")</f>
        <v>x</v>
      </c>
      <c r="BD825" s="3" t="str">
        <f xml:space="preserve"> IFERROR(ABS(Table1[[#This Row],[ROA 2016]]-Table1[[#This Row],[ROA 2015]]), "x")</f>
        <v>x</v>
      </c>
      <c r="BE825" s="3">
        <f xml:space="preserve"> IFERROR(ABS(Table1[[#This Row],[ROA 2017]]-Table1[[#This Row],[ROA 2016]]), "x")</f>
        <v>3.4013605442176874E-3</v>
      </c>
      <c r="BF825" s="3">
        <f xml:space="preserve"> IFERROR(ABS(Table1[[#This Row],[ROA 2018]]-Table1[[#This Row],[ROA 2017]]), "x")</f>
        <v>5.7022809123649428E-3</v>
      </c>
      <c r="BG825" s="3">
        <f xml:space="preserve"> IFERROR(ABS(Table1[[#This Row],[ROA 2019]]-Table1[[#This Row],[ROA 2018]]), "x")</f>
        <v>1.4705882352941178E-2</v>
      </c>
      <c r="BH825" s="3">
        <f xml:space="preserve"> IFERROR(ABS(Table1[[#This Row],[ROA 2020]]-Table1[[#This Row],[ROA 2019]]), "x")</f>
        <v>8.771929824561403E-3</v>
      </c>
      <c r="BI825" s="3">
        <f xml:space="preserve"> IFERROR(ABS(Table1[[#This Row],[ROA 2021]]-Table1[[#This Row],[ROA 2020]]), "x")</f>
        <v>2.0536635706914344E-2</v>
      </c>
      <c r="BJ825" s="3">
        <f xml:space="preserve"> IFERROR(AVERAGE(Table1[[#This Row],[ROA 2013-2012]:[ROA 2021-2020]]), "x")</f>
        <v>1.0623617868199911E-2</v>
      </c>
      <c r="BK825" s="3">
        <f>IFERROR(AVERAGE(Table1[[#This Row],[ROA 2012]:[ROA 2021]]), "x")</f>
        <v>-9.3217988949965951E-3</v>
      </c>
      <c r="BN825" s="1">
        <f>SUM(Table1[[#This Row],[B/M Rank]:[ROA Rank]])</f>
        <v>0</v>
      </c>
    </row>
    <row r="826" spans="1:66" x14ac:dyDescent="0.25">
      <c r="A826" s="1" t="s">
        <v>3443</v>
      </c>
      <c r="B826" s="1" t="s">
        <v>1258</v>
      </c>
      <c r="C826" s="1" t="s">
        <v>4417</v>
      </c>
      <c r="D826" s="1" t="s">
        <v>268</v>
      </c>
      <c r="E826" s="1" t="s">
        <v>108</v>
      </c>
      <c r="F826" s="1">
        <v>15.25</v>
      </c>
      <c r="G826" s="19"/>
      <c r="H826" s="19"/>
      <c r="I826" s="19"/>
      <c r="J826" s="19"/>
      <c r="K826" s="1"/>
      <c r="L826" s="19"/>
      <c r="M826" s="1">
        <v>2012</v>
      </c>
      <c r="N826" s="1" t="s">
        <v>4368</v>
      </c>
      <c r="O826" s="1" t="s">
        <v>4368</v>
      </c>
      <c r="P826" s="1" t="s">
        <v>4368</v>
      </c>
      <c r="Q826" s="1" t="s">
        <v>4368</v>
      </c>
      <c r="R826" s="1" t="s">
        <v>4368</v>
      </c>
      <c r="S826" s="1" t="s">
        <v>4368</v>
      </c>
      <c r="T826" s="1" t="s">
        <v>4368</v>
      </c>
      <c r="U826" s="1" t="s">
        <v>4368</v>
      </c>
      <c r="V826" s="1" t="s">
        <v>4368</v>
      </c>
      <c r="W826" s="1" t="s">
        <v>4368</v>
      </c>
      <c r="X826" s="1" t="s">
        <v>4368</v>
      </c>
      <c r="Z826" s="3" t="str">
        <f xml:space="preserve"> IFERROR(AVEDEV(Table1[[#This Row],[GP 2012]:[GP 2021]]) / Table1[[#This Row],[Avg GP]], "x")</f>
        <v>x</v>
      </c>
      <c r="AA826" s="2" t="str">
        <f xml:space="preserve"> IFERROR(AVERAGE(Table1[[#This Row],[GP 2012]:[GP 2021]]), "x")</f>
        <v>x</v>
      </c>
      <c r="AB826" s="11">
        <f>Table1[Equity]/Table1[Market Capital]</f>
        <v>0.17049180327868854</v>
      </c>
      <c r="AC826" s="1">
        <v>4.8</v>
      </c>
      <c r="AD826" s="1">
        <v>4.3</v>
      </c>
      <c r="AE826" s="1">
        <v>4.5</v>
      </c>
      <c r="AF826" s="1">
        <v>3.4</v>
      </c>
      <c r="AG826" s="1">
        <v>2.8</v>
      </c>
      <c r="AH826" s="1">
        <v>2.7</v>
      </c>
      <c r="AI826" s="1">
        <v>2.6</v>
      </c>
      <c r="AJ826" s="1">
        <v>2.7</v>
      </c>
      <c r="AK826" s="1">
        <v>2.6</v>
      </c>
      <c r="AL826" s="1">
        <v>3.5</v>
      </c>
      <c r="AM826" s="1">
        <v>3.3</v>
      </c>
      <c r="AN826" s="1">
        <v>2.6</v>
      </c>
      <c r="AO826" s="3" t="str">
        <f xml:space="preserve"> IFERROR(Table1[[#This Row],[GP 2012]]/Table1[[#This Row],[Total Assets 2012]], "x")</f>
        <v>x</v>
      </c>
      <c r="AP826" s="3" t="str">
        <f xml:space="preserve"> IFERROR(Table1[[#This Row],[GP 2013]]/Table1[[#This Row],[Total Assets 2013]], "x")</f>
        <v>x</v>
      </c>
      <c r="AQ826" s="3" t="str">
        <f xml:space="preserve"> IFERROR(Table1[[#This Row],[GP 2014]]/Table1[[#This Row],[Total Assets 2014]], "x")</f>
        <v>x</v>
      </c>
      <c r="AR826" s="3" t="str">
        <f xml:space="preserve"> IFERROR(Table1[[#This Row],[GP 2015]]/Table1[[#This Row],[Total Assets 2015]], "x")</f>
        <v>x</v>
      </c>
      <c r="AS826" s="3" t="str">
        <f xml:space="preserve"> IFERROR(Table1[[#This Row],[GP 2016]]/Table1[[#This Row],[Total Assets 2016]], "x")</f>
        <v>x</v>
      </c>
      <c r="AT826" s="3" t="str">
        <f xml:space="preserve"> IFERROR(Table1[[#This Row],[GP 2017]]/Table1[[#This Row],[Total Assets 2017]], "x")</f>
        <v>x</v>
      </c>
      <c r="AU826" s="3" t="str">
        <f xml:space="preserve"> IFERROR(Table1[[#This Row],[GP 2018]]/Table1[[#This Row],[Total Assets 2018]], "x")</f>
        <v>x</v>
      </c>
      <c r="AV826" s="3" t="str">
        <f xml:space="preserve"> IFERROR(Table1[[#This Row],[GP 2019]]/Table1[[#This Row],[Total Assets 2019]], "x")</f>
        <v>x</v>
      </c>
      <c r="AW826" s="3" t="str">
        <f xml:space="preserve"> IFERROR(Table1[[#This Row],[GP 2020]]/Table1[[#This Row],[Total Assets 2020]], "x")</f>
        <v>x</v>
      </c>
      <c r="AX826" s="3" t="str">
        <f xml:space="preserve"> IFERROR(Table1[[#This Row],[GP 2021]]/Table1[[#This Row],[Total Assets 2021]], "x")</f>
        <v>x</v>
      </c>
      <c r="AY826" s="3" t="str">
        <f xml:space="preserve"> IFERROR(Table1[[#This Row],[GP TTM]]/Table1[[#This Row],[Total Assets TTM]], "x")</f>
        <v>x</v>
      </c>
      <c r="BA826" s="3" t="str">
        <f xml:space="preserve"> IFERROR(ABS(Table1[[#This Row],[ROA 2013]]-Table1[[#This Row],[ROA 2012]]), "x")</f>
        <v>x</v>
      </c>
      <c r="BB826" s="3" t="str">
        <f xml:space="preserve"> IFERROR(ABS(Table1[[#This Row],[ROA 2014]]-Table1[[#This Row],[ROA 2013]]), "x")</f>
        <v>x</v>
      </c>
      <c r="BC826" s="3" t="str">
        <f xml:space="preserve"> IFERROR(ABS(Table1[[#This Row],[ROA 2015]]-Table1[[#This Row],[ROA 2014]]), "x")</f>
        <v>x</v>
      </c>
      <c r="BD826" s="3" t="str">
        <f xml:space="preserve"> IFERROR(ABS(Table1[[#This Row],[ROA 2016]]-Table1[[#This Row],[ROA 2015]]), "x")</f>
        <v>x</v>
      </c>
      <c r="BE826" s="3" t="str">
        <f xml:space="preserve"> IFERROR(ABS(Table1[[#This Row],[ROA 2017]]-Table1[[#This Row],[ROA 2016]]), "x")</f>
        <v>x</v>
      </c>
      <c r="BF826" s="3" t="str">
        <f xml:space="preserve"> IFERROR(ABS(Table1[[#This Row],[ROA 2018]]-Table1[[#This Row],[ROA 2017]]), "x")</f>
        <v>x</v>
      </c>
      <c r="BG826" s="3" t="str">
        <f xml:space="preserve"> IFERROR(ABS(Table1[[#This Row],[ROA 2019]]-Table1[[#This Row],[ROA 2018]]), "x")</f>
        <v>x</v>
      </c>
      <c r="BH826" s="3" t="str">
        <f xml:space="preserve"> IFERROR(ABS(Table1[[#This Row],[ROA 2020]]-Table1[[#This Row],[ROA 2019]]), "x")</f>
        <v>x</v>
      </c>
      <c r="BI826" s="3" t="str">
        <f xml:space="preserve"> IFERROR(ABS(Table1[[#This Row],[ROA 2021]]-Table1[[#This Row],[ROA 2020]]), "x")</f>
        <v>x</v>
      </c>
      <c r="BJ826" s="3" t="str">
        <f xml:space="preserve"> IFERROR(AVERAGE(Table1[[#This Row],[ROA 2013-2012]:[ROA 2021-2020]]), "x")</f>
        <v>x</v>
      </c>
      <c r="BK826" s="3" t="str">
        <f>IFERROR(AVERAGE(Table1[[#This Row],[ROA 2012]:[ROA 2021]]), "x")</f>
        <v>x</v>
      </c>
      <c r="BN826" s="1">
        <f>SUM(Table1[[#This Row],[B/M Rank]:[ROA Rank]])</f>
        <v>0</v>
      </c>
    </row>
    <row r="827" spans="1:66" x14ac:dyDescent="0.25">
      <c r="A827" s="1" t="s">
        <v>3150</v>
      </c>
      <c r="B827" s="1" t="s">
        <v>1070</v>
      </c>
      <c r="C827" s="1" t="s">
        <v>4417</v>
      </c>
      <c r="D827" s="1" t="s">
        <v>268</v>
      </c>
      <c r="E827" s="1" t="s">
        <v>108</v>
      </c>
      <c r="F827" s="1">
        <v>15.34</v>
      </c>
      <c r="G827" s="19"/>
      <c r="H827" s="19"/>
      <c r="I827" s="19"/>
      <c r="J827" s="19"/>
      <c r="K827" s="1"/>
      <c r="L827" s="19"/>
      <c r="M827" s="1">
        <v>2012</v>
      </c>
      <c r="N827" s="1" t="s">
        <v>4368</v>
      </c>
      <c r="O827" s="1">
        <v>-0.1</v>
      </c>
      <c r="P827" s="1">
        <v>0</v>
      </c>
      <c r="Q827" s="1" t="s">
        <v>4368</v>
      </c>
      <c r="R827" s="1">
        <v>0</v>
      </c>
      <c r="S827" s="1">
        <v>0</v>
      </c>
      <c r="T827" s="1">
        <v>0.3</v>
      </c>
      <c r="U827" s="1">
        <v>0.1</v>
      </c>
      <c r="V827" s="1" t="s">
        <v>4368</v>
      </c>
      <c r="W827" s="1" t="s">
        <v>4368</v>
      </c>
      <c r="X827" s="1" t="s">
        <v>4368</v>
      </c>
      <c r="Z827" s="3">
        <f xml:space="preserve"> IFERROR(AVEDEV(Table1[[#This Row],[GP 2012]:[GP 2021]]) / Table1[[#This Row],[Avg GP]], "x")</f>
        <v>2.0000000000000004</v>
      </c>
      <c r="AA827" s="2">
        <f xml:space="preserve"> IFERROR(AVERAGE(Table1[[#This Row],[GP 2012]:[GP 2021]]), "x")</f>
        <v>4.9999999999999996E-2</v>
      </c>
      <c r="AB827" s="11">
        <f>Table1[Equity]/Table1[Market Capital]</f>
        <v>0.19556714471968709</v>
      </c>
      <c r="AC827" s="1">
        <v>3.7</v>
      </c>
      <c r="AD827" s="1">
        <v>3.3</v>
      </c>
      <c r="AE827" s="1">
        <v>2.5</v>
      </c>
      <c r="AF827" s="1">
        <v>2.8</v>
      </c>
      <c r="AG827" s="1">
        <v>3.5</v>
      </c>
      <c r="AH827" s="1">
        <v>5.9</v>
      </c>
      <c r="AI827" s="1">
        <v>4.7</v>
      </c>
      <c r="AJ827" s="1">
        <v>4.5</v>
      </c>
      <c r="AK827" s="1">
        <v>1.4</v>
      </c>
      <c r="AL827" s="1">
        <v>4.2</v>
      </c>
      <c r="AM827" s="1">
        <v>5.4</v>
      </c>
      <c r="AN827" s="1">
        <v>3</v>
      </c>
      <c r="AO827" s="3" t="str">
        <f xml:space="preserve"> IFERROR(Table1[[#This Row],[GP 2012]]/Table1[[#This Row],[Total Assets 2012]], "x")</f>
        <v>x</v>
      </c>
      <c r="AP827" s="3">
        <f xml:space="preserve"> IFERROR(Table1[[#This Row],[GP 2013]]/Table1[[#This Row],[Total Assets 2013]], "x")</f>
        <v>-3.0303030303030307E-2</v>
      </c>
      <c r="AQ827" s="3">
        <f xml:space="preserve"> IFERROR(Table1[[#This Row],[GP 2014]]/Table1[[#This Row],[Total Assets 2014]], "x")</f>
        <v>0</v>
      </c>
      <c r="AR827" s="3" t="str">
        <f xml:space="preserve"> IFERROR(Table1[[#This Row],[GP 2015]]/Table1[[#This Row],[Total Assets 2015]], "x")</f>
        <v>x</v>
      </c>
      <c r="AS827" s="3">
        <f xml:space="preserve"> IFERROR(Table1[[#This Row],[GP 2016]]/Table1[[#This Row],[Total Assets 2016]], "x")</f>
        <v>0</v>
      </c>
      <c r="AT827" s="3">
        <f xml:space="preserve"> IFERROR(Table1[[#This Row],[GP 2017]]/Table1[[#This Row],[Total Assets 2017]], "x")</f>
        <v>0</v>
      </c>
      <c r="AU827" s="3">
        <f xml:space="preserve"> IFERROR(Table1[[#This Row],[GP 2018]]/Table1[[#This Row],[Total Assets 2018]], "x")</f>
        <v>6.3829787234042548E-2</v>
      </c>
      <c r="AV827" s="3">
        <f xml:space="preserve"> IFERROR(Table1[[#This Row],[GP 2019]]/Table1[[#This Row],[Total Assets 2019]], "x")</f>
        <v>2.2222222222222223E-2</v>
      </c>
      <c r="AW827" s="3" t="str">
        <f xml:space="preserve"> IFERROR(Table1[[#This Row],[GP 2020]]/Table1[[#This Row],[Total Assets 2020]], "x")</f>
        <v>x</v>
      </c>
      <c r="AX827" s="3" t="str">
        <f xml:space="preserve"> IFERROR(Table1[[#This Row],[GP 2021]]/Table1[[#This Row],[Total Assets 2021]], "x")</f>
        <v>x</v>
      </c>
      <c r="AY827" s="3" t="str">
        <f xml:space="preserve"> IFERROR(Table1[[#This Row],[GP TTM]]/Table1[[#This Row],[Total Assets TTM]], "x")</f>
        <v>x</v>
      </c>
      <c r="BA827" s="3" t="str">
        <f xml:space="preserve"> IFERROR(ABS(Table1[[#This Row],[ROA 2013]]-Table1[[#This Row],[ROA 2012]]), "x")</f>
        <v>x</v>
      </c>
      <c r="BB827" s="3">
        <f xml:space="preserve"> IFERROR(ABS(Table1[[#This Row],[ROA 2014]]-Table1[[#This Row],[ROA 2013]]), "x")</f>
        <v>3.0303030303030307E-2</v>
      </c>
      <c r="BC827" s="3" t="str">
        <f xml:space="preserve"> IFERROR(ABS(Table1[[#This Row],[ROA 2015]]-Table1[[#This Row],[ROA 2014]]), "x")</f>
        <v>x</v>
      </c>
      <c r="BD827" s="3" t="str">
        <f xml:space="preserve"> IFERROR(ABS(Table1[[#This Row],[ROA 2016]]-Table1[[#This Row],[ROA 2015]]), "x")</f>
        <v>x</v>
      </c>
      <c r="BE827" s="3">
        <f xml:space="preserve"> IFERROR(ABS(Table1[[#This Row],[ROA 2017]]-Table1[[#This Row],[ROA 2016]]), "x")</f>
        <v>0</v>
      </c>
      <c r="BF827" s="3">
        <f xml:space="preserve"> IFERROR(ABS(Table1[[#This Row],[ROA 2018]]-Table1[[#This Row],[ROA 2017]]), "x")</f>
        <v>6.3829787234042548E-2</v>
      </c>
      <c r="BG827" s="3">
        <f xml:space="preserve"> IFERROR(ABS(Table1[[#This Row],[ROA 2019]]-Table1[[#This Row],[ROA 2018]]), "x")</f>
        <v>4.1607565011820322E-2</v>
      </c>
      <c r="BH827" s="3" t="str">
        <f xml:space="preserve"> IFERROR(ABS(Table1[[#This Row],[ROA 2020]]-Table1[[#This Row],[ROA 2019]]), "x")</f>
        <v>x</v>
      </c>
      <c r="BI827" s="3" t="str">
        <f xml:space="preserve"> IFERROR(ABS(Table1[[#This Row],[ROA 2021]]-Table1[[#This Row],[ROA 2020]]), "x")</f>
        <v>x</v>
      </c>
      <c r="BJ827" s="3">
        <f xml:space="preserve"> IFERROR(AVERAGE(Table1[[#This Row],[ROA 2013-2012]:[ROA 2021-2020]]), "x")</f>
        <v>3.3935095637223293E-2</v>
      </c>
      <c r="BK827" s="3">
        <f>IFERROR(AVERAGE(Table1[[#This Row],[ROA 2012]:[ROA 2021]]), "x")</f>
        <v>9.2914965255390791E-3</v>
      </c>
      <c r="BN827" s="1">
        <f>SUM(Table1[[#This Row],[B/M Rank]:[ROA Rank]])</f>
        <v>0</v>
      </c>
    </row>
    <row r="828" spans="1:66" x14ac:dyDescent="0.25">
      <c r="A828" s="1" t="s">
        <v>4095</v>
      </c>
      <c r="B828" s="1" t="s">
        <v>1802</v>
      </c>
      <c r="C828" s="1" t="s">
        <v>12</v>
      </c>
      <c r="D828" s="1" t="s">
        <v>11</v>
      </c>
      <c r="E828" s="1" t="s">
        <v>108</v>
      </c>
      <c r="F828" s="1">
        <v>15.36</v>
      </c>
      <c r="G828" s="19"/>
      <c r="H828" s="19"/>
      <c r="I828" s="19"/>
      <c r="J828" s="19"/>
      <c r="K828" s="1"/>
      <c r="L828" s="19"/>
      <c r="M828" s="1">
        <v>2017</v>
      </c>
      <c r="S828" s="1">
        <v>1.3</v>
      </c>
      <c r="T828" s="1">
        <v>-0.5</v>
      </c>
      <c r="U828" s="1">
        <v>1.1000000000000001</v>
      </c>
      <c r="V828" s="1">
        <v>2.5</v>
      </c>
      <c r="W828" s="1">
        <v>7.6</v>
      </c>
      <c r="X828" s="1">
        <v>12.7</v>
      </c>
      <c r="Z828" s="3">
        <f xml:space="preserve"> IFERROR(AVEDEV(Table1[[#This Row],[GP 2012]:[GP 2021]]) / Table1[[#This Row],[Avg GP]], "x")</f>
        <v>0.88333333333333341</v>
      </c>
      <c r="AA828" s="2">
        <f xml:space="preserve"> IFERROR(AVERAGE(Table1[[#This Row],[GP 2012]:[GP 2021]]), "x")</f>
        <v>2.4</v>
      </c>
      <c r="AB828" s="11">
        <f>Table1[Equity]/Table1[Market Capital]</f>
        <v>0.73567708333333337</v>
      </c>
      <c r="AH828" s="1">
        <v>3.8</v>
      </c>
      <c r="AI828" s="1">
        <v>7.1</v>
      </c>
      <c r="AJ828" s="1">
        <v>3.9</v>
      </c>
      <c r="AK828" s="1">
        <v>5</v>
      </c>
      <c r="AL828" s="1">
        <v>17.600000000000001</v>
      </c>
      <c r="AM828" s="1">
        <v>22.6</v>
      </c>
      <c r="AN828" s="1">
        <v>11.3</v>
      </c>
      <c r="AO828" s="3" t="str">
        <f xml:space="preserve"> IFERROR(Table1[[#This Row],[GP 2012]]/Table1[[#This Row],[Total Assets 2012]], "x")</f>
        <v>x</v>
      </c>
      <c r="AP828" s="3" t="str">
        <f xml:space="preserve"> IFERROR(Table1[[#This Row],[GP 2013]]/Table1[[#This Row],[Total Assets 2013]], "x")</f>
        <v>x</v>
      </c>
      <c r="AQ828" s="3" t="str">
        <f xml:space="preserve"> IFERROR(Table1[[#This Row],[GP 2014]]/Table1[[#This Row],[Total Assets 2014]], "x")</f>
        <v>x</v>
      </c>
      <c r="AR828" s="3" t="str">
        <f xml:space="preserve"> IFERROR(Table1[[#This Row],[GP 2015]]/Table1[[#This Row],[Total Assets 2015]], "x")</f>
        <v>x</v>
      </c>
      <c r="AS828" s="3" t="str">
        <f xml:space="preserve"> IFERROR(Table1[[#This Row],[GP 2016]]/Table1[[#This Row],[Total Assets 2016]], "x")</f>
        <v>x</v>
      </c>
      <c r="AT828" s="3">
        <f xml:space="preserve"> IFERROR(Table1[[#This Row],[GP 2017]]/Table1[[#This Row],[Total Assets 2017]], "x")</f>
        <v>0.34210526315789475</v>
      </c>
      <c r="AU828" s="3">
        <f xml:space="preserve"> IFERROR(Table1[[#This Row],[GP 2018]]/Table1[[#This Row],[Total Assets 2018]], "x")</f>
        <v>-7.0422535211267609E-2</v>
      </c>
      <c r="AV828" s="3">
        <f xml:space="preserve"> IFERROR(Table1[[#This Row],[GP 2019]]/Table1[[#This Row],[Total Assets 2019]], "x")</f>
        <v>0.2820512820512821</v>
      </c>
      <c r="AW828" s="3">
        <f xml:space="preserve"> IFERROR(Table1[[#This Row],[GP 2020]]/Table1[[#This Row],[Total Assets 2020]], "x")</f>
        <v>0.5</v>
      </c>
      <c r="AX828" s="3">
        <f xml:space="preserve"> IFERROR(Table1[[#This Row],[GP 2021]]/Table1[[#This Row],[Total Assets 2021]], "x")</f>
        <v>0.43181818181818177</v>
      </c>
      <c r="AY828" s="3">
        <f xml:space="preserve"> IFERROR(Table1[[#This Row],[GP TTM]]/Table1[[#This Row],[Total Assets TTM]], "x")</f>
        <v>0.56194690265486724</v>
      </c>
      <c r="BA828" s="3" t="str">
        <f xml:space="preserve"> IFERROR(ABS(Table1[[#This Row],[ROA 2013]]-Table1[[#This Row],[ROA 2012]]), "x")</f>
        <v>x</v>
      </c>
      <c r="BB828" s="3" t="str">
        <f xml:space="preserve"> IFERROR(ABS(Table1[[#This Row],[ROA 2014]]-Table1[[#This Row],[ROA 2013]]), "x")</f>
        <v>x</v>
      </c>
      <c r="BC828" s="3" t="str">
        <f xml:space="preserve"> IFERROR(ABS(Table1[[#This Row],[ROA 2015]]-Table1[[#This Row],[ROA 2014]]), "x")</f>
        <v>x</v>
      </c>
      <c r="BD828" s="3" t="str">
        <f xml:space="preserve"> IFERROR(ABS(Table1[[#This Row],[ROA 2016]]-Table1[[#This Row],[ROA 2015]]), "x")</f>
        <v>x</v>
      </c>
      <c r="BE828" s="3" t="str">
        <f xml:space="preserve"> IFERROR(ABS(Table1[[#This Row],[ROA 2017]]-Table1[[#This Row],[ROA 2016]]), "x")</f>
        <v>x</v>
      </c>
      <c r="BF828" s="3">
        <f xml:space="preserve"> IFERROR(ABS(Table1[[#This Row],[ROA 2018]]-Table1[[#This Row],[ROA 2017]]), "x")</f>
        <v>0.41252779836916237</v>
      </c>
      <c r="BG828" s="3">
        <f xml:space="preserve"> IFERROR(ABS(Table1[[#This Row],[ROA 2019]]-Table1[[#This Row],[ROA 2018]]), "x")</f>
        <v>0.35247381726254973</v>
      </c>
      <c r="BH828" s="3">
        <f xml:space="preserve"> IFERROR(ABS(Table1[[#This Row],[ROA 2020]]-Table1[[#This Row],[ROA 2019]]), "x")</f>
        <v>0.2179487179487179</v>
      </c>
      <c r="BI828" s="3">
        <f xml:space="preserve"> IFERROR(ABS(Table1[[#This Row],[ROA 2021]]-Table1[[#This Row],[ROA 2020]]), "x")</f>
        <v>6.8181818181818232E-2</v>
      </c>
      <c r="BJ828" s="3">
        <f xml:space="preserve"> IFERROR(AVERAGE(Table1[[#This Row],[ROA 2013-2012]:[ROA 2021-2020]]), "x")</f>
        <v>0.26278303794056201</v>
      </c>
      <c r="BK828" s="3">
        <f>IFERROR(AVERAGE(Table1[[#This Row],[ROA 2012]:[ROA 2021]]), "x")</f>
        <v>0.29711043836321815</v>
      </c>
      <c r="BN828" s="1">
        <f>SUM(Table1[[#This Row],[B/M Rank]:[ROA Rank]])</f>
        <v>0</v>
      </c>
    </row>
    <row r="829" spans="1:66" x14ac:dyDescent="0.25">
      <c r="A829" s="1" t="s">
        <v>2366</v>
      </c>
      <c r="B829" s="1" t="s">
        <v>418</v>
      </c>
      <c r="C829" s="1" t="s">
        <v>415</v>
      </c>
      <c r="D829" s="1" t="s">
        <v>330</v>
      </c>
      <c r="E829" s="1" t="s">
        <v>108</v>
      </c>
      <c r="F829" s="1">
        <v>15.48</v>
      </c>
      <c r="G829" s="19"/>
      <c r="H829" s="19"/>
      <c r="I829" s="19"/>
      <c r="J829" s="19"/>
      <c r="K829" s="1"/>
      <c r="L829" s="19"/>
      <c r="M829" s="1">
        <v>2012</v>
      </c>
      <c r="N829" s="1" t="s">
        <v>4368</v>
      </c>
      <c r="O829" s="1" t="s">
        <v>4368</v>
      </c>
      <c r="P829" s="1" t="s">
        <v>4368</v>
      </c>
      <c r="Q829" s="1" t="s">
        <v>4368</v>
      </c>
      <c r="R829" s="1">
        <v>0</v>
      </c>
      <c r="S829" s="1" t="s">
        <v>4368</v>
      </c>
      <c r="T829" s="1" t="s">
        <v>4368</v>
      </c>
      <c r="U829" s="1" t="s">
        <v>4368</v>
      </c>
      <c r="V829" s="1" t="s">
        <v>4368</v>
      </c>
      <c r="W829" s="1" t="s">
        <v>4368</v>
      </c>
      <c r="X829" s="1" t="s">
        <v>4368</v>
      </c>
      <c r="Z829" s="3" t="str">
        <f xml:space="preserve"> IFERROR(AVEDEV(Table1[[#This Row],[GP 2012]:[GP 2021]]) / Table1[[#This Row],[Avg GP]], "x")</f>
        <v>x</v>
      </c>
      <c r="AA829" s="2">
        <f xml:space="preserve"> IFERROR(AVERAGE(Table1[[#This Row],[GP 2012]:[GP 2021]]), "x")</f>
        <v>0</v>
      </c>
      <c r="AB829" s="11">
        <f>Table1[Equity]/Table1[Market Capital]</f>
        <v>-7.7519379844961239E-2</v>
      </c>
      <c r="AC829" s="1">
        <v>3.5</v>
      </c>
      <c r="AD829" s="1">
        <v>2.7</v>
      </c>
      <c r="AE829" s="1">
        <v>2.2000000000000002</v>
      </c>
      <c r="AF829" s="1">
        <v>1.7</v>
      </c>
      <c r="AG829" s="1">
        <v>2.9</v>
      </c>
      <c r="AH829" s="1">
        <v>63.3</v>
      </c>
      <c r="AI829" s="1">
        <v>52.3</v>
      </c>
      <c r="AJ829" s="1">
        <v>0.3</v>
      </c>
      <c r="AK829" s="1">
        <v>2.4</v>
      </c>
      <c r="AL829" s="1">
        <v>0.4</v>
      </c>
      <c r="AM829" s="1">
        <v>0.1</v>
      </c>
      <c r="AN829" s="1">
        <v>-1.2</v>
      </c>
      <c r="AO829" s="3" t="str">
        <f xml:space="preserve"> IFERROR(Table1[[#This Row],[GP 2012]]/Table1[[#This Row],[Total Assets 2012]], "x")</f>
        <v>x</v>
      </c>
      <c r="AP829" s="3" t="str">
        <f xml:space="preserve"> IFERROR(Table1[[#This Row],[GP 2013]]/Table1[[#This Row],[Total Assets 2013]], "x")</f>
        <v>x</v>
      </c>
      <c r="AQ829" s="3" t="str">
        <f xml:space="preserve"> IFERROR(Table1[[#This Row],[GP 2014]]/Table1[[#This Row],[Total Assets 2014]], "x")</f>
        <v>x</v>
      </c>
      <c r="AR829" s="3" t="str">
        <f xml:space="preserve"> IFERROR(Table1[[#This Row],[GP 2015]]/Table1[[#This Row],[Total Assets 2015]], "x")</f>
        <v>x</v>
      </c>
      <c r="AS829" s="3">
        <f xml:space="preserve"> IFERROR(Table1[[#This Row],[GP 2016]]/Table1[[#This Row],[Total Assets 2016]], "x")</f>
        <v>0</v>
      </c>
      <c r="AT829" s="3" t="str">
        <f xml:space="preserve"> IFERROR(Table1[[#This Row],[GP 2017]]/Table1[[#This Row],[Total Assets 2017]], "x")</f>
        <v>x</v>
      </c>
      <c r="AU829" s="3" t="str">
        <f xml:space="preserve"> IFERROR(Table1[[#This Row],[GP 2018]]/Table1[[#This Row],[Total Assets 2018]], "x")</f>
        <v>x</v>
      </c>
      <c r="AV829" s="3" t="str">
        <f xml:space="preserve"> IFERROR(Table1[[#This Row],[GP 2019]]/Table1[[#This Row],[Total Assets 2019]], "x")</f>
        <v>x</v>
      </c>
      <c r="AW829" s="3" t="str">
        <f xml:space="preserve"> IFERROR(Table1[[#This Row],[GP 2020]]/Table1[[#This Row],[Total Assets 2020]], "x")</f>
        <v>x</v>
      </c>
      <c r="AX829" s="3" t="str">
        <f xml:space="preserve"> IFERROR(Table1[[#This Row],[GP 2021]]/Table1[[#This Row],[Total Assets 2021]], "x")</f>
        <v>x</v>
      </c>
      <c r="AY829" s="3" t="str">
        <f xml:space="preserve"> IFERROR(Table1[[#This Row],[GP TTM]]/Table1[[#This Row],[Total Assets TTM]], "x")</f>
        <v>x</v>
      </c>
      <c r="BA829" s="3" t="str">
        <f xml:space="preserve"> IFERROR(ABS(Table1[[#This Row],[ROA 2013]]-Table1[[#This Row],[ROA 2012]]), "x")</f>
        <v>x</v>
      </c>
      <c r="BB829" s="3" t="str">
        <f xml:space="preserve"> IFERROR(ABS(Table1[[#This Row],[ROA 2014]]-Table1[[#This Row],[ROA 2013]]), "x")</f>
        <v>x</v>
      </c>
      <c r="BC829" s="3" t="str">
        <f xml:space="preserve"> IFERROR(ABS(Table1[[#This Row],[ROA 2015]]-Table1[[#This Row],[ROA 2014]]), "x")</f>
        <v>x</v>
      </c>
      <c r="BD829" s="3" t="str">
        <f xml:space="preserve"> IFERROR(ABS(Table1[[#This Row],[ROA 2016]]-Table1[[#This Row],[ROA 2015]]), "x")</f>
        <v>x</v>
      </c>
      <c r="BE829" s="3" t="str">
        <f xml:space="preserve"> IFERROR(ABS(Table1[[#This Row],[ROA 2017]]-Table1[[#This Row],[ROA 2016]]), "x")</f>
        <v>x</v>
      </c>
      <c r="BF829" s="3" t="str">
        <f xml:space="preserve"> IFERROR(ABS(Table1[[#This Row],[ROA 2018]]-Table1[[#This Row],[ROA 2017]]), "x")</f>
        <v>x</v>
      </c>
      <c r="BG829" s="3" t="str">
        <f xml:space="preserve"> IFERROR(ABS(Table1[[#This Row],[ROA 2019]]-Table1[[#This Row],[ROA 2018]]), "x")</f>
        <v>x</v>
      </c>
      <c r="BH829" s="3" t="str">
        <f xml:space="preserve"> IFERROR(ABS(Table1[[#This Row],[ROA 2020]]-Table1[[#This Row],[ROA 2019]]), "x")</f>
        <v>x</v>
      </c>
      <c r="BI829" s="3" t="str">
        <f xml:space="preserve"> IFERROR(ABS(Table1[[#This Row],[ROA 2021]]-Table1[[#This Row],[ROA 2020]]), "x")</f>
        <v>x</v>
      </c>
      <c r="BJ829" s="3" t="str">
        <f xml:space="preserve"> IFERROR(AVERAGE(Table1[[#This Row],[ROA 2013-2012]:[ROA 2021-2020]]), "x")</f>
        <v>x</v>
      </c>
      <c r="BK829" s="3">
        <f>IFERROR(AVERAGE(Table1[[#This Row],[ROA 2012]:[ROA 2021]]), "x")</f>
        <v>0</v>
      </c>
      <c r="BN829" s="1">
        <f>SUM(Table1[[#This Row],[B/M Rank]:[ROA Rank]])</f>
        <v>0</v>
      </c>
    </row>
    <row r="830" spans="1:66" x14ac:dyDescent="0.25">
      <c r="A830" s="1" t="s">
        <v>3080</v>
      </c>
      <c r="B830" s="1" t="s">
        <v>1028</v>
      </c>
      <c r="C830" s="1" t="s">
        <v>4417</v>
      </c>
      <c r="D830" s="1" t="s">
        <v>268</v>
      </c>
      <c r="E830" s="1" t="s">
        <v>108</v>
      </c>
      <c r="F830" s="1">
        <v>15.5</v>
      </c>
      <c r="G830" s="19"/>
      <c r="H830" s="19"/>
      <c r="I830" s="19"/>
      <c r="J830" s="19"/>
      <c r="K830" s="1"/>
      <c r="L830" s="19"/>
      <c r="M830" s="1">
        <v>2012</v>
      </c>
      <c r="N830" s="1" t="s">
        <v>4368</v>
      </c>
      <c r="O830" s="1" t="s">
        <v>4368</v>
      </c>
      <c r="P830" s="1" t="s">
        <v>4368</v>
      </c>
      <c r="Q830" s="1" t="s">
        <v>4368</v>
      </c>
      <c r="R830" s="1" t="s">
        <v>4368</v>
      </c>
      <c r="S830" s="1" t="s">
        <v>4368</v>
      </c>
      <c r="T830" s="1" t="s">
        <v>4368</v>
      </c>
      <c r="U830" s="1" t="s">
        <v>4368</v>
      </c>
      <c r="V830" s="1" t="s">
        <v>4368</v>
      </c>
      <c r="W830" s="1" t="s">
        <v>4368</v>
      </c>
      <c r="X830" s="1" t="s">
        <v>4368</v>
      </c>
      <c r="Z830" s="3" t="str">
        <f xml:space="preserve"> IFERROR(AVEDEV(Table1[[#This Row],[GP 2012]:[GP 2021]]) / Table1[[#This Row],[Avg GP]], "x")</f>
        <v>x</v>
      </c>
      <c r="AA830" s="2" t="str">
        <f xml:space="preserve"> IFERROR(AVERAGE(Table1[[#This Row],[GP 2012]:[GP 2021]]), "x")</f>
        <v>x</v>
      </c>
      <c r="AB830" s="11">
        <f>Table1[Equity]/Table1[Market Capital]</f>
        <v>0.36129032258064514</v>
      </c>
      <c r="AC830" s="1">
        <v>1.4</v>
      </c>
      <c r="AD830" s="1">
        <v>1.6</v>
      </c>
      <c r="AE830" s="1">
        <v>0.8</v>
      </c>
      <c r="AF830" s="1">
        <v>0.3</v>
      </c>
      <c r="AG830" s="1">
        <v>0.4</v>
      </c>
      <c r="AH830" s="1">
        <v>0.6</v>
      </c>
      <c r="AI830" s="1">
        <v>0.9</v>
      </c>
      <c r="AJ830" s="1">
        <v>0.8</v>
      </c>
      <c r="AK830" s="1">
        <v>0.8</v>
      </c>
      <c r="AL830" s="1">
        <v>11.6</v>
      </c>
      <c r="AM830" s="1">
        <v>7</v>
      </c>
      <c r="AN830" s="1">
        <v>5.6</v>
      </c>
      <c r="AO830" s="3" t="str">
        <f xml:space="preserve"> IFERROR(Table1[[#This Row],[GP 2012]]/Table1[[#This Row],[Total Assets 2012]], "x")</f>
        <v>x</v>
      </c>
      <c r="AP830" s="3" t="str">
        <f xml:space="preserve"> IFERROR(Table1[[#This Row],[GP 2013]]/Table1[[#This Row],[Total Assets 2013]], "x")</f>
        <v>x</v>
      </c>
      <c r="AQ830" s="3" t="str">
        <f xml:space="preserve"> IFERROR(Table1[[#This Row],[GP 2014]]/Table1[[#This Row],[Total Assets 2014]], "x")</f>
        <v>x</v>
      </c>
      <c r="AR830" s="3" t="str">
        <f xml:space="preserve"> IFERROR(Table1[[#This Row],[GP 2015]]/Table1[[#This Row],[Total Assets 2015]], "x")</f>
        <v>x</v>
      </c>
      <c r="AS830" s="3" t="str">
        <f xml:space="preserve"> IFERROR(Table1[[#This Row],[GP 2016]]/Table1[[#This Row],[Total Assets 2016]], "x")</f>
        <v>x</v>
      </c>
      <c r="AT830" s="3" t="str">
        <f xml:space="preserve"> IFERROR(Table1[[#This Row],[GP 2017]]/Table1[[#This Row],[Total Assets 2017]], "x")</f>
        <v>x</v>
      </c>
      <c r="AU830" s="3" t="str">
        <f xml:space="preserve"> IFERROR(Table1[[#This Row],[GP 2018]]/Table1[[#This Row],[Total Assets 2018]], "x")</f>
        <v>x</v>
      </c>
      <c r="AV830" s="3" t="str">
        <f xml:space="preserve"> IFERROR(Table1[[#This Row],[GP 2019]]/Table1[[#This Row],[Total Assets 2019]], "x")</f>
        <v>x</v>
      </c>
      <c r="AW830" s="3" t="str">
        <f xml:space="preserve"> IFERROR(Table1[[#This Row],[GP 2020]]/Table1[[#This Row],[Total Assets 2020]], "x")</f>
        <v>x</v>
      </c>
      <c r="AX830" s="3" t="str">
        <f xml:space="preserve"> IFERROR(Table1[[#This Row],[GP 2021]]/Table1[[#This Row],[Total Assets 2021]], "x")</f>
        <v>x</v>
      </c>
      <c r="AY830" s="3" t="str">
        <f xml:space="preserve"> IFERROR(Table1[[#This Row],[GP TTM]]/Table1[[#This Row],[Total Assets TTM]], "x")</f>
        <v>x</v>
      </c>
      <c r="BA830" s="3" t="str">
        <f xml:space="preserve"> IFERROR(ABS(Table1[[#This Row],[ROA 2013]]-Table1[[#This Row],[ROA 2012]]), "x")</f>
        <v>x</v>
      </c>
      <c r="BB830" s="3" t="str">
        <f xml:space="preserve"> IFERROR(ABS(Table1[[#This Row],[ROA 2014]]-Table1[[#This Row],[ROA 2013]]), "x")</f>
        <v>x</v>
      </c>
      <c r="BC830" s="3" t="str">
        <f xml:space="preserve"> IFERROR(ABS(Table1[[#This Row],[ROA 2015]]-Table1[[#This Row],[ROA 2014]]), "x")</f>
        <v>x</v>
      </c>
      <c r="BD830" s="3" t="str">
        <f xml:space="preserve"> IFERROR(ABS(Table1[[#This Row],[ROA 2016]]-Table1[[#This Row],[ROA 2015]]), "x")</f>
        <v>x</v>
      </c>
      <c r="BE830" s="3" t="str">
        <f xml:space="preserve"> IFERROR(ABS(Table1[[#This Row],[ROA 2017]]-Table1[[#This Row],[ROA 2016]]), "x")</f>
        <v>x</v>
      </c>
      <c r="BF830" s="3" t="str">
        <f xml:space="preserve"> IFERROR(ABS(Table1[[#This Row],[ROA 2018]]-Table1[[#This Row],[ROA 2017]]), "x")</f>
        <v>x</v>
      </c>
      <c r="BG830" s="3" t="str">
        <f xml:space="preserve"> IFERROR(ABS(Table1[[#This Row],[ROA 2019]]-Table1[[#This Row],[ROA 2018]]), "x")</f>
        <v>x</v>
      </c>
      <c r="BH830" s="3" t="str">
        <f xml:space="preserve"> IFERROR(ABS(Table1[[#This Row],[ROA 2020]]-Table1[[#This Row],[ROA 2019]]), "x")</f>
        <v>x</v>
      </c>
      <c r="BI830" s="3" t="str">
        <f xml:space="preserve"> IFERROR(ABS(Table1[[#This Row],[ROA 2021]]-Table1[[#This Row],[ROA 2020]]), "x")</f>
        <v>x</v>
      </c>
      <c r="BJ830" s="3" t="str">
        <f xml:space="preserve"> IFERROR(AVERAGE(Table1[[#This Row],[ROA 2013-2012]:[ROA 2021-2020]]), "x")</f>
        <v>x</v>
      </c>
      <c r="BK830" s="3" t="str">
        <f>IFERROR(AVERAGE(Table1[[#This Row],[ROA 2012]:[ROA 2021]]), "x")</f>
        <v>x</v>
      </c>
      <c r="BN830" s="1">
        <f>SUM(Table1[[#This Row],[B/M Rank]:[ROA Rank]])</f>
        <v>0</v>
      </c>
    </row>
    <row r="831" spans="1:66" x14ac:dyDescent="0.25">
      <c r="A831" s="1" t="s">
        <v>3948</v>
      </c>
      <c r="B831" s="1" t="s">
        <v>1658</v>
      </c>
      <c r="C831" s="1" t="s">
        <v>1499</v>
      </c>
      <c r="D831" s="1" t="s">
        <v>440</v>
      </c>
      <c r="E831" s="1" t="s">
        <v>108</v>
      </c>
      <c r="F831" s="1">
        <v>15.5</v>
      </c>
      <c r="G831" s="19"/>
      <c r="H831" s="19"/>
      <c r="I831" s="19"/>
      <c r="J831" s="19"/>
      <c r="K831" s="1"/>
      <c r="L831" s="19"/>
      <c r="M831" s="1" t="s">
        <v>1494</v>
      </c>
      <c r="N831" s="1" t="s">
        <v>1494</v>
      </c>
      <c r="O831" s="1" t="s">
        <v>1494</v>
      </c>
      <c r="P831" s="1" t="s">
        <v>1494</v>
      </c>
      <c r="Q831" s="1" t="s">
        <v>1494</v>
      </c>
      <c r="R831" s="1" t="s">
        <v>1494</v>
      </c>
      <c r="S831" s="1" t="s">
        <v>1494</v>
      </c>
      <c r="T831" s="1" t="s">
        <v>1494</v>
      </c>
      <c r="U831" s="1" t="s">
        <v>1494</v>
      </c>
      <c r="V831" s="1" t="s">
        <v>1494</v>
      </c>
      <c r="W831" s="1" t="s">
        <v>1494</v>
      </c>
      <c r="X831" s="1" t="s">
        <v>1494</v>
      </c>
      <c r="Z831" s="3" t="str">
        <f xml:space="preserve"> IFERROR(AVEDEV(Table1[[#This Row],[GP 2012]:[GP 2021]]) / Table1[[#This Row],[Avg GP]], "x")</f>
        <v>x</v>
      </c>
      <c r="AA831" s="2" t="str">
        <f xml:space="preserve"> IFERROR(AVERAGE(Table1[[#This Row],[GP 2012]:[GP 2021]]), "x")</f>
        <v>x</v>
      </c>
      <c r="AB831" s="11" t="e">
        <f>Table1[Equity]/Table1[Market Capital]</f>
        <v>#VALUE!</v>
      </c>
      <c r="AC831" s="1" t="s">
        <v>1494</v>
      </c>
      <c r="AD831" s="1" t="s">
        <v>1494</v>
      </c>
      <c r="AE831" s="1" t="s">
        <v>1494</v>
      </c>
      <c r="AF831" s="1" t="s">
        <v>1494</v>
      </c>
      <c r="AG831" s="1" t="s">
        <v>1494</v>
      </c>
      <c r="AH831" s="1" t="s">
        <v>1494</v>
      </c>
      <c r="AI831" s="1" t="s">
        <v>1494</v>
      </c>
      <c r="AJ831" s="1" t="s">
        <v>1494</v>
      </c>
      <c r="AK831" s="1" t="s">
        <v>1494</v>
      </c>
      <c r="AL831" s="1" t="s">
        <v>1494</v>
      </c>
      <c r="AM831" s="1" t="s">
        <v>1494</v>
      </c>
      <c r="AN831" s="1" t="s">
        <v>1494</v>
      </c>
      <c r="AO831" s="3" t="str">
        <f xml:space="preserve"> IFERROR(Table1[[#This Row],[GP 2012]]/Table1[[#This Row],[Total Assets 2012]], "x")</f>
        <v>x</v>
      </c>
      <c r="AP831" s="3" t="str">
        <f xml:space="preserve"> IFERROR(Table1[[#This Row],[GP 2013]]/Table1[[#This Row],[Total Assets 2013]], "x")</f>
        <v>x</v>
      </c>
      <c r="AQ831" s="3" t="str">
        <f xml:space="preserve"> IFERROR(Table1[[#This Row],[GP 2014]]/Table1[[#This Row],[Total Assets 2014]], "x")</f>
        <v>x</v>
      </c>
      <c r="AR831" s="3" t="str">
        <f xml:space="preserve"> IFERROR(Table1[[#This Row],[GP 2015]]/Table1[[#This Row],[Total Assets 2015]], "x")</f>
        <v>x</v>
      </c>
      <c r="AS831" s="3" t="str">
        <f xml:space="preserve"> IFERROR(Table1[[#This Row],[GP 2016]]/Table1[[#This Row],[Total Assets 2016]], "x")</f>
        <v>x</v>
      </c>
      <c r="AT831" s="3" t="str">
        <f xml:space="preserve"> IFERROR(Table1[[#This Row],[GP 2017]]/Table1[[#This Row],[Total Assets 2017]], "x")</f>
        <v>x</v>
      </c>
      <c r="AU831" s="3" t="str">
        <f xml:space="preserve"> IFERROR(Table1[[#This Row],[GP 2018]]/Table1[[#This Row],[Total Assets 2018]], "x")</f>
        <v>x</v>
      </c>
      <c r="AV831" s="3" t="str">
        <f xml:space="preserve"> IFERROR(Table1[[#This Row],[GP 2019]]/Table1[[#This Row],[Total Assets 2019]], "x")</f>
        <v>x</v>
      </c>
      <c r="AW831" s="3" t="str">
        <f xml:space="preserve"> IFERROR(Table1[[#This Row],[GP 2020]]/Table1[[#This Row],[Total Assets 2020]], "x")</f>
        <v>x</v>
      </c>
      <c r="AX831" s="3" t="str">
        <f xml:space="preserve"> IFERROR(Table1[[#This Row],[GP 2021]]/Table1[[#This Row],[Total Assets 2021]], "x")</f>
        <v>x</v>
      </c>
      <c r="AY831" s="3" t="str">
        <f xml:space="preserve"> IFERROR(Table1[[#This Row],[GP TTM]]/Table1[[#This Row],[Total Assets TTM]], "x")</f>
        <v>x</v>
      </c>
      <c r="BA831" s="3" t="str">
        <f xml:space="preserve"> IFERROR(ABS(Table1[[#This Row],[ROA 2013]]-Table1[[#This Row],[ROA 2012]]), "x")</f>
        <v>x</v>
      </c>
      <c r="BB831" s="3" t="str">
        <f xml:space="preserve"> IFERROR(ABS(Table1[[#This Row],[ROA 2014]]-Table1[[#This Row],[ROA 2013]]), "x")</f>
        <v>x</v>
      </c>
      <c r="BC831" s="3" t="str">
        <f xml:space="preserve"> IFERROR(ABS(Table1[[#This Row],[ROA 2015]]-Table1[[#This Row],[ROA 2014]]), "x")</f>
        <v>x</v>
      </c>
      <c r="BD831" s="3" t="str">
        <f xml:space="preserve"> IFERROR(ABS(Table1[[#This Row],[ROA 2016]]-Table1[[#This Row],[ROA 2015]]), "x")</f>
        <v>x</v>
      </c>
      <c r="BE831" s="3" t="str">
        <f xml:space="preserve"> IFERROR(ABS(Table1[[#This Row],[ROA 2017]]-Table1[[#This Row],[ROA 2016]]), "x")</f>
        <v>x</v>
      </c>
      <c r="BF831" s="3" t="str">
        <f xml:space="preserve"> IFERROR(ABS(Table1[[#This Row],[ROA 2018]]-Table1[[#This Row],[ROA 2017]]), "x")</f>
        <v>x</v>
      </c>
      <c r="BG831" s="3" t="str">
        <f xml:space="preserve"> IFERROR(ABS(Table1[[#This Row],[ROA 2019]]-Table1[[#This Row],[ROA 2018]]), "x")</f>
        <v>x</v>
      </c>
      <c r="BH831" s="3" t="str">
        <f xml:space="preserve"> IFERROR(ABS(Table1[[#This Row],[ROA 2020]]-Table1[[#This Row],[ROA 2019]]), "x")</f>
        <v>x</v>
      </c>
      <c r="BI831" s="3" t="str">
        <f xml:space="preserve"> IFERROR(ABS(Table1[[#This Row],[ROA 2021]]-Table1[[#This Row],[ROA 2020]]), "x")</f>
        <v>x</v>
      </c>
      <c r="BJ831" s="3" t="str">
        <f xml:space="preserve"> IFERROR(AVERAGE(Table1[[#This Row],[ROA 2013-2012]:[ROA 2021-2020]]), "x")</f>
        <v>x</v>
      </c>
      <c r="BK831" s="3" t="str">
        <f>IFERROR(AVERAGE(Table1[[#This Row],[ROA 2012]:[ROA 2021]]), "x")</f>
        <v>x</v>
      </c>
      <c r="BN831" s="1">
        <f>SUM(Table1[[#This Row],[B/M Rank]:[ROA Rank]])</f>
        <v>0</v>
      </c>
    </row>
    <row r="832" spans="1:66" x14ac:dyDescent="0.25">
      <c r="A832" s="1" t="s">
        <v>2402</v>
      </c>
      <c r="B832" s="1" t="s">
        <v>454</v>
      </c>
      <c r="C832" s="1" t="s">
        <v>439</v>
      </c>
      <c r="D832" s="1" t="s">
        <v>440</v>
      </c>
      <c r="E832" s="1" t="s">
        <v>108</v>
      </c>
      <c r="F832" s="1">
        <v>15.51</v>
      </c>
      <c r="G832" s="19"/>
      <c r="H832" s="19"/>
      <c r="I832" s="19"/>
      <c r="J832" s="19"/>
      <c r="K832" s="1"/>
      <c r="L832" s="19"/>
      <c r="M832" s="1">
        <v>2012</v>
      </c>
      <c r="N832" s="1" t="s">
        <v>4368</v>
      </c>
      <c r="O832" s="1">
        <v>-0.1</v>
      </c>
      <c r="P832" s="1" t="s">
        <v>4368</v>
      </c>
      <c r="Q832" s="1" t="s">
        <v>4368</v>
      </c>
      <c r="R832" s="1" t="s">
        <v>4368</v>
      </c>
      <c r="S832" s="1" t="s">
        <v>4368</v>
      </c>
      <c r="T832" s="1" t="s">
        <v>4368</v>
      </c>
      <c r="U832" s="1" t="s">
        <v>4368</v>
      </c>
      <c r="V832" s="1">
        <v>0</v>
      </c>
      <c r="W832" s="1" t="s">
        <v>4368</v>
      </c>
      <c r="X832" s="1" t="s">
        <v>4368</v>
      </c>
      <c r="Z832" s="3">
        <f xml:space="preserve"> IFERROR(AVEDEV(Table1[[#This Row],[GP 2012]:[GP 2021]]) / Table1[[#This Row],[Avg GP]], "x")</f>
        <v>-1</v>
      </c>
      <c r="AA832" s="2">
        <f xml:space="preserve"> IFERROR(AVERAGE(Table1[[#This Row],[GP 2012]:[GP 2021]]), "x")</f>
        <v>-0.05</v>
      </c>
      <c r="AB832" s="11">
        <f>Table1[Equity]/Table1[Market Capital]</f>
        <v>-7.0921985815602842E-2</v>
      </c>
      <c r="AC832" s="1">
        <v>1.3</v>
      </c>
      <c r="AD832" s="1">
        <v>1.8</v>
      </c>
      <c r="AE832" s="1">
        <v>3.3</v>
      </c>
      <c r="AF832" s="1">
        <v>0</v>
      </c>
      <c r="AG832" s="1">
        <v>0</v>
      </c>
      <c r="AH832" s="1">
        <v>0.6</v>
      </c>
      <c r="AI832" s="1">
        <v>10.6</v>
      </c>
      <c r="AJ832" s="1">
        <v>2.2000000000000002</v>
      </c>
      <c r="AK832" s="1">
        <v>1.6</v>
      </c>
      <c r="AL832" s="1">
        <v>4.9000000000000004</v>
      </c>
      <c r="AM832" s="1">
        <v>2.8</v>
      </c>
      <c r="AN832" s="1">
        <v>-1.1000000000000001</v>
      </c>
      <c r="AO832" s="3" t="str">
        <f xml:space="preserve"> IFERROR(Table1[[#This Row],[GP 2012]]/Table1[[#This Row],[Total Assets 2012]], "x")</f>
        <v>x</v>
      </c>
      <c r="AP832" s="3">
        <f xml:space="preserve"> IFERROR(Table1[[#This Row],[GP 2013]]/Table1[[#This Row],[Total Assets 2013]], "x")</f>
        <v>-5.5555555555555559E-2</v>
      </c>
      <c r="AQ832" s="3" t="str">
        <f xml:space="preserve"> IFERROR(Table1[[#This Row],[GP 2014]]/Table1[[#This Row],[Total Assets 2014]], "x")</f>
        <v>x</v>
      </c>
      <c r="AR832" s="3" t="str">
        <f xml:space="preserve"> IFERROR(Table1[[#This Row],[GP 2015]]/Table1[[#This Row],[Total Assets 2015]], "x")</f>
        <v>x</v>
      </c>
      <c r="AS832" s="3" t="str">
        <f xml:space="preserve"> IFERROR(Table1[[#This Row],[GP 2016]]/Table1[[#This Row],[Total Assets 2016]], "x")</f>
        <v>x</v>
      </c>
      <c r="AT832" s="3" t="str">
        <f xml:space="preserve"> IFERROR(Table1[[#This Row],[GP 2017]]/Table1[[#This Row],[Total Assets 2017]], "x")</f>
        <v>x</v>
      </c>
      <c r="AU832" s="3" t="str">
        <f xml:space="preserve"> IFERROR(Table1[[#This Row],[GP 2018]]/Table1[[#This Row],[Total Assets 2018]], "x")</f>
        <v>x</v>
      </c>
      <c r="AV832" s="3" t="str">
        <f xml:space="preserve"> IFERROR(Table1[[#This Row],[GP 2019]]/Table1[[#This Row],[Total Assets 2019]], "x")</f>
        <v>x</v>
      </c>
      <c r="AW832" s="3">
        <f xml:space="preserve"> IFERROR(Table1[[#This Row],[GP 2020]]/Table1[[#This Row],[Total Assets 2020]], "x")</f>
        <v>0</v>
      </c>
      <c r="AX832" s="3" t="str">
        <f xml:space="preserve"> IFERROR(Table1[[#This Row],[GP 2021]]/Table1[[#This Row],[Total Assets 2021]], "x")</f>
        <v>x</v>
      </c>
      <c r="AY832" s="3" t="str">
        <f xml:space="preserve"> IFERROR(Table1[[#This Row],[GP TTM]]/Table1[[#This Row],[Total Assets TTM]], "x")</f>
        <v>x</v>
      </c>
      <c r="BA832" s="3" t="str">
        <f xml:space="preserve"> IFERROR(ABS(Table1[[#This Row],[ROA 2013]]-Table1[[#This Row],[ROA 2012]]), "x")</f>
        <v>x</v>
      </c>
      <c r="BB832" s="3" t="str">
        <f xml:space="preserve"> IFERROR(ABS(Table1[[#This Row],[ROA 2014]]-Table1[[#This Row],[ROA 2013]]), "x")</f>
        <v>x</v>
      </c>
      <c r="BC832" s="3" t="str">
        <f xml:space="preserve"> IFERROR(ABS(Table1[[#This Row],[ROA 2015]]-Table1[[#This Row],[ROA 2014]]), "x")</f>
        <v>x</v>
      </c>
      <c r="BD832" s="3" t="str">
        <f xml:space="preserve"> IFERROR(ABS(Table1[[#This Row],[ROA 2016]]-Table1[[#This Row],[ROA 2015]]), "x")</f>
        <v>x</v>
      </c>
      <c r="BE832" s="3" t="str">
        <f xml:space="preserve"> IFERROR(ABS(Table1[[#This Row],[ROA 2017]]-Table1[[#This Row],[ROA 2016]]), "x")</f>
        <v>x</v>
      </c>
      <c r="BF832" s="3" t="str">
        <f xml:space="preserve"> IFERROR(ABS(Table1[[#This Row],[ROA 2018]]-Table1[[#This Row],[ROA 2017]]), "x")</f>
        <v>x</v>
      </c>
      <c r="BG832" s="3" t="str">
        <f xml:space="preserve"> IFERROR(ABS(Table1[[#This Row],[ROA 2019]]-Table1[[#This Row],[ROA 2018]]), "x")</f>
        <v>x</v>
      </c>
      <c r="BH832" s="3" t="str">
        <f xml:space="preserve"> IFERROR(ABS(Table1[[#This Row],[ROA 2020]]-Table1[[#This Row],[ROA 2019]]), "x")</f>
        <v>x</v>
      </c>
      <c r="BI832" s="3" t="str">
        <f xml:space="preserve"> IFERROR(ABS(Table1[[#This Row],[ROA 2021]]-Table1[[#This Row],[ROA 2020]]), "x")</f>
        <v>x</v>
      </c>
      <c r="BJ832" s="3" t="str">
        <f xml:space="preserve"> IFERROR(AVERAGE(Table1[[#This Row],[ROA 2013-2012]:[ROA 2021-2020]]), "x")</f>
        <v>x</v>
      </c>
      <c r="BK832" s="3">
        <f>IFERROR(AVERAGE(Table1[[#This Row],[ROA 2012]:[ROA 2021]]), "x")</f>
        <v>-2.777777777777778E-2</v>
      </c>
      <c r="BN832" s="1">
        <f>SUM(Table1[[#This Row],[B/M Rank]:[ROA Rank]])</f>
        <v>0</v>
      </c>
    </row>
    <row r="833" spans="1:66" x14ac:dyDescent="0.25">
      <c r="A833" s="1" t="s">
        <v>3006</v>
      </c>
      <c r="B833" s="1" t="s">
        <v>4495</v>
      </c>
      <c r="C833" s="1" t="s">
        <v>4417</v>
      </c>
      <c r="D833" s="1" t="s">
        <v>268</v>
      </c>
      <c r="E833" s="1" t="s">
        <v>108</v>
      </c>
      <c r="F833" s="1">
        <v>15.52</v>
      </c>
      <c r="G833" s="19"/>
      <c r="H833" s="19"/>
      <c r="I833" s="19"/>
      <c r="J833" s="19"/>
      <c r="K833" s="1"/>
      <c r="L833" s="19"/>
      <c r="M833" s="1">
        <v>2021</v>
      </c>
      <c r="W833" s="1" t="s">
        <v>4368</v>
      </c>
      <c r="X833" s="1" t="s">
        <v>4368</v>
      </c>
      <c r="Z833" s="3" t="str">
        <f xml:space="preserve"> IFERROR(AVEDEV(Table1[[#This Row],[GP 2012]:[GP 2021]]) / Table1[[#This Row],[Avg GP]], "x")</f>
        <v>x</v>
      </c>
      <c r="AA833" s="2" t="str">
        <f xml:space="preserve"> IFERROR(AVERAGE(Table1[[#This Row],[GP 2012]:[GP 2021]]), "x")</f>
        <v>x</v>
      </c>
      <c r="AB833" s="11">
        <f>Table1[Equity]/Table1[Market Capital]</f>
        <v>7.0876288659793826E-2</v>
      </c>
      <c r="AL833" s="1">
        <v>8</v>
      </c>
      <c r="AM833" s="1">
        <v>8</v>
      </c>
      <c r="AN833" s="1">
        <v>1.1000000000000001</v>
      </c>
      <c r="AO833" s="3" t="str">
        <f xml:space="preserve"> IFERROR(Table1[[#This Row],[GP 2012]]/Table1[[#This Row],[Total Assets 2012]], "x")</f>
        <v>x</v>
      </c>
      <c r="AP833" s="3" t="str">
        <f xml:space="preserve"> IFERROR(Table1[[#This Row],[GP 2013]]/Table1[[#This Row],[Total Assets 2013]], "x")</f>
        <v>x</v>
      </c>
      <c r="AQ833" s="3" t="str">
        <f xml:space="preserve"> IFERROR(Table1[[#This Row],[GP 2014]]/Table1[[#This Row],[Total Assets 2014]], "x")</f>
        <v>x</v>
      </c>
      <c r="AR833" s="3" t="str">
        <f xml:space="preserve"> IFERROR(Table1[[#This Row],[GP 2015]]/Table1[[#This Row],[Total Assets 2015]], "x")</f>
        <v>x</v>
      </c>
      <c r="AS833" s="3" t="str">
        <f xml:space="preserve"> IFERROR(Table1[[#This Row],[GP 2016]]/Table1[[#This Row],[Total Assets 2016]], "x")</f>
        <v>x</v>
      </c>
      <c r="AT833" s="3" t="str">
        <f xml:space="preserve"> IFERROR(Table1[[#This Row],[GP 2017]]/Table1[[#This Row],[Total Assets 2017]], "x")</f>
        <v>x</v>
      </c>
      <c r="AU833" s="3" t="str">
        <f xml:space="preserve"> IFERROR(Table1[[#This Row],[GP 2018]]/Table1[[#This Row],[Total Assets 2018]], "x")</f>
        <v>x</v>
      </c>
      <c r="AV833" s="3" t="str">
        <f xml:space="preserve"> IFERROR(Table1[[#This Row],[GP 2019]]/Table1[[#This Row],[Total Assets 2019]], "x")</f>
        <v>x</v>
      </c>
      <c r="AW833" s="3" t="str">
        <f xml:space="preserve"> IFERROR(Table1[[#This Row],[GP 2020]]/Table1[[#This Row],[Total Assets 2020]], "x")</f>
        <v>x</v>
      </c>
      <c r="AX833" s="3" t="str">
        <f xml:space="preserve"> IFERROR(Table1[[#This Row],[GP 2021]]/Table1[[#This Row],[Total Assets 2021]], "x")</f>
        <v>x</v>
      </c>
      <c r="AY833" s="3" t="str">
        <f xml:space="preserve"> IFERROR(Table1[[#This Row],[GP TTM]]/Table1[[#This Row],[Total Assets TTM]], "x")</f>
        <v>x</v>
      </c>
      <c r="BA833" s="3" t="str">
        <f xml:space="preserve"> IFERROR(ABS(Table1[[#This Row],[ROA 2013]]-Table1[[#This Row],[ROA 2012]]), "x")</f>
        <v>x</v>
      </c>
      <c r="BB833" s="3" t="str">
        <f xml:space="preserve"> IFERROR(ABS(Table1[[#This Row],[ROA 2014]]-Table1[[#This Row],[ROA 2013]]), "x")</f>
        <v>x</v>
      </c>
      <c r="BC833" s="3" t="str">
        <f xml:space="preserve"> IFERROR(ABS(Table1[[#This Row],[ROA 2015]]-Table1[[#This Row],[ROA 2014]]), "x")</f>
        <v>x</v>
      </c>
      <c r="BD833" s="3" t="str">
        <f xml:space="preserve"> IFERROR(ABS(Table1[[#This Row],[ROA 2016]]-Table1[[#This Row],[ROA 2015]]), "x")</f>
        <v>x</v>
      </c>
      <c r="BE833" s="3" t="str">
        <f xml:space="preserve"> IFERROR(ABS(Table1[[#This Row],[ROA 2017]]-Table1[[#This Row],[ROA 2016]]), "x")</f>
        <v>x</v>
      </c>
      <c r="BF833" s="3" t="str">
        <f xml:space="preserve"> IFERROR(ABS(Table1[[#This Row],[ROA 2018]]-Table1[[#This Row],[ROA 2017]]), "x")</f>
        <v>x</v>
      </c>
      <c r="BG833" s="3" t="str">
        <f xml:space="preserve"> IFERROR(ABS(Table1[[#This Row],[ROA 2019]]-Table1[[#This Row],[ROA 2018]]), "x")</f>
        <v>x</v>
      </c>
      <c r="BH833" s="3" t="str">
        <f xml:space="preserve"> IFERROR(ABS(Table1[[#This Row],[ROA 2020]]-Table1[[#This Row],[ROA 2019]]), "x")</f>
        <v>x</v>
      </c>
      <c r="BI833" s="3" t="str">
        <f xml:space="preserve"> IFERROR(ABS(Table1[[#This Row],[ROA 2021]]-Table1[[#This Row],[ROA 2020]]), "x")</f>
        <v>x</v>
      </c>
      <c r="BJ833" s="3" t="str">
        <f xml:space="preserve"> IFERROR(AVERAGE(Table1[[#This Row],[ROA 2013-2012]:[ROA 2021-2020]]), "x")</f>
        <v>x</v>
      </c>
      <c r="BK833" s="3" t="str">
        <f>IFERROR(AVERAGE(Table1[[#This Row],[ROA 2012]:[ROA 2021]]), "x")</f>
        <v>x</v>
      </c>
      <c r="BN833" s="1">
        <f>SUM(Table1[[#This Row],[B/M Rank]:[ROA Rank]])</f>
        <v>0</v>
      </c>
    </row>
    <row r="834" spans="1:66" x14ac:dyDescent="0.25">
      <c r="A834" s="1" t="s">
        <v>3573</v>
      </c>
      <c r="B834" s="1" t="s">
        <v>1347</v>
      </c>
      <c r="C834" s="1" t="s">
        <v>4417</v>
      </c>
      <c r="D834" s="1" t="s">
        <v>268</v>
      </c>
      <c r="E834" s="1" t="s">
        <v>108</v>
      </c>
      <c r="F834" s="1">
        <v>15.55</v>
      </c>
      <c r="G834" s="19"/>
      <c r="H834" s="19"/>
      <c r="I834" s="19"/>
      <c r="J834" s="19"/>
      <c r="K834" s="1"/>
      <c r="L834" s="19"/>
      <c r="M834" s="1">
        <v>2017</v>
      </c>
      <c r="S834" s="1" t="s">
        <v>4368</v>
      </c>
      <c r="T834" s="1" t="s">
        <v>4368</v>
      </c>
      <c r="U834" s="1" t="s">
        <v>4368</v>
      </c>
      <c r="V834" s="1" t="s">
        <v>4368</v>
      </c>
      <c r="W834" s="1" t="s">
        <v>4368</v>
      </c>
      <c r="X834" s="1" t="s">
        <v>4368</v>
      </c>
      <c r="Z834" s="3" t="str">
        <f xml:space="preserve"> IFERROR(AVEDEV(Table1[[#This Row],[GP 2012]:[GP 2021]]) / Table1[[#This Row],[Avg GP]], "x")</f>
        <v>x</v>
      </c>
      <c r="AA834" s="2" t="str">
        <f xml:space="preserve"> IFERROR(AVERAGE(Table1[[#This Row],[GP 2012]:[GP 2021]]), "x")</f>
        <v>x</v>
      </c>
      <c r="AB834" s="11">
        <f>Table1[Equity]/Table1[Market Capital]</f>
        <v>1.215434083601286</v>
      </c>
      <c r="AH834" s="1">
        <v>0</v>
      </c>
      <c r="AI834" s="1">
        <v>0.2</v>
      </c>
      <c r="AJ834" s="1">
        <v>0.3</v>
      </c>
      <c r="AK834" s="1">
        <v>15.7</v>
      </c>
      <c r="AL834" s="1">
        <v>19.399999999999999</v>
      </c>
      <c r="AM834" s="1">
        <v>19.2</v>
      </c>
      <c r="AN834" s="1">
        <v>18.899999999999999</v>
      </c>
      <c r="AO834" s="3" t="str">
        <f xml:space="preserve"> IFERROR(Table1[[#This Row],[GP 2012]]/Table1[[#This Row],[Total Assets 2012]], "x")</f>
        <v>x</v>
      </c>
      <c r="AP834" s="3" t="str">
        <f xml:space="preserve"> IFERROR(Table1[[#This Row],[GP 2013]]/Table1[[#This Row],[Total Assets 2013]], "x")</f>
        <v>x</v>
      </c>
      <c r="AQ834" s="3" t="str">
        <f xml:space="preserve"> IFERROR(Table1[[#This Row],[GP 2014]]/Table1[[#This Row],[Total Assets 2014]], "x")</f>
        <v>x</v>
      </c>
      <c r="AR834" s="3" t="str">
        <f xml:space="preserve"> IFERROR(Table1[[#This Row],[GP 2015]]/Table1[[#This Row],[Total Assets 2015]], "x")</f>
        <v>x</v>
      </c>
      <c r="AS834" s="3" t="str">
        <f xml:space="preserve"> IFERROR(Table1[[#This Row],[GP 2016]]/Table1[[#This Row],[Total Assets 2016]], "x")</f>
        <v>x</v>
      </c>
      <c r="AT834" s="3" t="str">
        <f xml:space="preserve"> IFERROR(Table1[[#This Row],[GP 2017]]/Table1[[#This Row],[Total Assets 2017]], "x")</f>
        <v>x</v>
      </c>
      <c r="AU834" s="3" t="str">
        <f xml:space="preserve"> IFERROR(Table1[[#This Row],[GP 2018]]/Table1[[#This Row],[Total Assets 2018]], "x")</f>
        <v>x</v>
      </c>
      <c r="AV834" s="3" t="str">
        <f xml:space="preserve"> IFERROR(Table1[[#This Row],[GP 2019]]/Table1[[#This Row],[Total Assets 2019]], "x")</f>
        <v>x</v>
      </c>
      <c r="AW834" s="3" t="str">
        <f xml:space="preserve"> IFERROR(Table1[[#This Row],[GP 2020]]/Table1[[#This Row],[Total Assets 2020]], "x")</f>
        <v>x</v>
      </c>
      <c r="AX834" s="3" t="str">
        <f xml:space="preserve"> IFERROR(Table1[[#This Row],[GP 2021]]/Table1[[#This Row],[Total Assets 2021]], "x")</f>
        <v>x</v>
      </c>
      <c r="AY834" s="3" t="str">
        <f xml:space="preserve"> IFERROR(Table1[[#This Row],[GP TTM]]/Table1[[#This Row],[Total Assets TTM]], "x")</f>
        <v>x</v>
      </c>
      <c r="BA834" s="3" t="str">
        <f xml:space="preserve"> IFERROR(ABS(Table1[[#This Row],[ROA 2013]]-Table1[[#This Row],[ROA 2012]]), "x")</f>
        <v>x</v>
      </c>
      <c r="BB834" s="3" t="str">
        <f xml:space="preserve"> IFERROR(ABS(Table1[[#This Row],[ROA 2014]]-Table1[[#This Row],[ROA 2013]]), "x")</f>
        <v>x</v>
      </c>
      <c r="BC834" s="3" t="str">
        <f xml:space="preserve"> IFERROR(ABS(Table1[[#This Row],[ROA 2015]]-Table1[[#This Row],[ROA 2014]]), "x")</f>
        <v>x</v>
      </c>
      <c r="BD834" s="3" t="str">
        <f xml:space="preserve"> IFERROR(ABS(Table1[[#This Row],[ROA 2016]]-Table1[[#This Row],[ROA 2015]]), "x")</f>
        <v>x</v>
      </c>
      <c r="BE834" s="3" t="str">
        <f xml:space="preserve"> IFERROR(ABS(Table1[[#This Row],[ROA 2017]]-Table1[[#This Row],[ROA 2016]]), "x")</f>
        <v>x</v>
      </c>
      <c r="BF834" s="3" t="str">
        <f xml:space="preserve"> IFERROR(ABS(Table1[[#This Row],[ROA 2018]]-Table1[[#This Row],[ROA 2017]]), "x")</f>
        <v>x</v>
      </c>
      <c r="BG834" s="3" t="str">
        <f xml:space="preserve"> IFERROR(ABS(Table1[[#This Row],[ROA 2019]]-Table1[[#This Row],[ROA 2018]]), "x")</f>
        <v>x</v>
      </c>
      <c r="BH834" s="3" t="str">
        <f xml:space="preserve"> IFERROR(ABS(Table1[[#This Row],[ROA 2020]]-Table1[[#This Row],[ROA 2019]]), "x")</f>
        <v>x</v>
      </c>
      <c r="BI834" s="3" t="str">
        <f xml:space="preserve"> IFERROR(ABS(Table1[[#This Row],[ROA 2021]]-Table1[[#This Row],[ROA 2020]]), "x")</f>
        <v>x</v>
      </c>
      <c r="BJ834" s="3" t="str">
        <f xml:space="preserve"> IFERROR(AVERAGE(Table1[[#This Row],[ROA 2013-2012]:[ROA 2021-2020]]), "x")</f>
        <v>x</v>
      </c>
      <c r="BK834" s="3" t="str">
        <f>IFERROR(AVERAGE(Table1[[#This Row],[ROA 2012]:[ROA 2021]]), "x")</f>
        <v>x</v>
      </c>
      <c r="BN834" s="1">
        <f>SUM(Table1[[#This Row],[B/M Rank]:[ROA Rank]])</f>
        <v>0</v>
      </c>
    </row>
    <row r="835" spans="1:66" x14ac:dyDescent="0.25">
      <c r="A835" s="1" t="s">
        <v>3389</v>
      </c>
      <c r="B835" s="1" t="s">
        <v>1223</v>
      </c>
      <c r="C835" s="1" t="s">
        <v>4417</v>
      </c>
      <c r="D835" s="1" t="s">
        <v>268</v>
      </c>
      <c r="E835" s="1" t="s">
        <v>108</v>
      </c>
      <c r="F835" s="1">
        <v>15.58</v>
      </c>
      <c r="G835" s="19"/>
      <c r="H835" s="19"/>
      <c r="I835" s="19"/>
      <c r="J835" s="19"/>
      <c r="K835" s="1"/>
      <c r="L835" s="19"/>
      <c r="M835" s="1">
        <v>2012</v>
      </c>
      <c r="N835" s="1" t="s">
        <v>4368</v>
      </c>
      <c r="O835" s="1" t="s">
        <v>4368</v>
      </c>
      <c r="P835" s="1" t="s">
        <v>4368</v>
      </c>
      <c r="Q835" s="1" t="s">
        <v>4368</v>
      </c>
      <c r="R835" s="1" t="s">
        <v>4368</v>
      </c>
      <c r="S835" s="1" t="s">
        <v>4368</v>
      </c>
      <c r="T835" s="1" t="s">
        <v>4368</v>
      </c>
      <c r="U835" s="1" t="s">
        <v>4368</v>
      </c>
      <c r="V835" s="1" t="s">
        <v>4368</v>
      </c>
      <c r="W835" s="1" t="s">
        <v>4368</v>
      </c>
      <c r="X835" s="1" t="s">
        <v>4368</v>
      </c>
      <c r="Z835" s="3" t="str">
        <f xml:space="preserve"> IFERROR(AVEDEV(Table1[[#This Row],[GP 2012]:[GP 2021]]) / Table1[[#This Row],[Avg GP]], "x")</f>
        <v>x</v>
      </c>
      <c r="AA835" s="2" t="str">
        <f xml:space="preserve"> IFERROR(AVERAGE(Table1[[#This Row],[GP 2012]:[GP 2021]]), "x")</f>
        <v>x</v>
      </c>
      <c r="AB835" s="11">
        <f>Table1[Equity]/Table1[Market Capital]</f>
        <v>4.5956354300385103</v>
      </c>
      <c r="AC835" s="1">
        <v>51.9</v>
      </c>
      <c r="AD835" s="1">
        <v>52.3</v>
      </c>
      <c r="AE835" s="1">
        <v>58.1</v>
      </c>
      <c r="AF835" s="1">
        <v>59.7</v>
      </c>
      <c r="AG835" s="1">
        <v>61.4</v>
      </c>
      <c r="AH835" s="1">
        <v>62.1</v>
      </c>
      <c r="AI835" s="1">
        <v>62.1</v>
      </c>
      <c r="AJ835" s="1">
        <v>63</v>
      </c>
      <c r="AK835" s="1">
        <v>63.8</v>
      </c>
      <c r="AL835" s="1">
        <v>71.2</v>
      </c>
      <c r="AM835" s="1">
        <v>72.7</v>
      </c>
      <c r="AN835" s="1">
        <v>71.599999999999994</v>
      </c>
      <c r="AO835" s="3" t="str">
        <f xml:space="preserve"> IFERROR(Table1[[#This Row],[GP 2012]]/Table1[[#This Row],[Total Assets 2012]], "x")</f>
        <v>x</v>
      </c>
      <c r="AP835" s="3" t="str">
        <f xml:space="preserve"> IFERROR(Table1[[#This Row],[GP 2013]]/Table1[[#This Row],[Total Assets 2013]], "x")</f>
        <v>x</v>
      </c>
      <c r="AQ835" s="3" t="str">
        <f xml:space="preserve"> IFERROR(Table1[[#This Row],[GP 2014]]/Table1[[#This Row],[Total Assets 2014]], "x")</f>
        <v>x</v>
      </c>
      <c r="AR835" s="3" t="str">
        <f xml:space="preserve"> IFERROR(Table1[[#This Row],[GP 2015]]/Table1[[#This Row],[Total Assets 2015]], "x")</f>
        <v>x</v>
      </c>
      <c r="AS835" s="3" t="str">
        <f xml:space="preserve"> IFERROR(Table1[[#This Row],[GP 2016]]/Table1[[#This Row],[Total Assets 2016]], "x")</f>
        <v>x</v>
      </c>
      <c r="AT835" s="3" t="str">
        <f xml:space="preserve"> IFERROR(Table1[[#This Row],[GP 2017]]/Table1[[#This Row],[Total Assets 2017]], "x")</f>
        <v>x</v>
      </c>
      <c r="AU835" s="3" t="str">
        <f xml:space="preserve"> IFERROR(Table1[[#This Row],[GP 2018]]/Table1[[#This Row],[Total Assets 2018]], "x")</f>
        <v>x</v>
      </c>
      <c r="AV835" s="3" t="str">
        <f xml:space="preserve"> IFERROR(Table1[[#This Row],[GP 2019]]/Table1[[#This Row],[Total Assets 2019]], "x")</f>
        <v>x</v>
      </c>
      <c r="AW835" s="3" t="str">
        <f xml:space="preserve"> IFERROR(Table1[[#This Row],[GP 2020]]/Table1[[#This Row],[Total Assets 2020]], "x")</f>
        <v>x</v>
      </c>
      <c r="AX835" s="3" t="str">
        <f xml:space="preserve"> IFERROR(Table1[[#This Row],[GP 2021]]/Table1[[#This Row],[Total Assets 2021]], "x")</f>
        <v>x</v>
      </c>
      <c r="AY835" s="3" t="str">
        <f xml:space="preserve"> IFERROR(Table1[[#This Row],[GP TTM]]/Table1[[#This Row],[Total Assets TTM]], "x")</f>
        <v>x</v>
      </c>
      <c r="BA835" s="3" t="str">
        <f xml:space="preserve"> IFERROR(ABS(Table1[[#This Row],[ROA 2013]]-Table1[[#This Row],[ROA 2012]]), "x")</f>
        <v>x</v>
      </c>
      <c r="BB835" s="3" t="str">
        <f xml:space="preserve"> IFERROR(ABS(Table1[[#This Row],[ROA 2014]]-Table1[[#This Row],[ROA 2013]]), "x")</f>
        <v>x</v>
      </c>
      <c r="BC835" s="3" t="str">
        <f xml:space="preserve"> IFERROR(ABS(Table1[[#This Row],[ROA 2015]]-Table1[[#This Row],[ROA 2014]]), "x")</f>
        <v>x</v>
      </c>
      <c r="BD835" s="3" t="str">
        <f xml:space="preserve"> IFERROR(ABS(Table1[[#This Row],[ROA 2016]]-Table1[[#This Row],[ROA 2015]]), "x")</f>
        <v>x</v>
      </c>
      <c r="BE835" s="3" t="str">
        <f xml:space="preserve"> IFERROR(ABS(Table1[[#This Row],[ROA 2017]]-Table1[[#This Row],[ROA 2016]]), "x")</f>
        <v>x</v>
      </c>
      <c r="BF835" s="3" t="str">
        <f xml:space="preserve"> IFERROR(ABS(Table1[[#This Row],[ROA 2018]]-Table1[[#This Row],[ROA 2017]]), "x")</f>
        <v>x</v>
      </c>
      <c r="BG835" s="3" t="str">
        <f xml:space="preserve"> IFERROR(ABS(Table1[[#This Row],[ROA 2019]]-Table1[[#This Row],[ROA 2018]]), "x")</f>
        <v>x</v>
      </c>
      <c r="BH835" s="3" t="str">
        <f xml:space="preserve"> IFERROR(ABS(Table1[[#This Row],[ROA 2020]]-Table1[[#This Row],[ROA 2019]]), "x")</f>
        <v>x</v>
      </c>
      <c r="BI835" s="3" t="str">
        <f xml:space="preserve"> IFERROR(ABS(Table1[[#This Row],[ROA 2021]]-Table1[[#This Row],[ROA 2020]]), "x")</f>
        <v>x</v>
      </c>
      <c r="BJ835" s="3" t="str">
        <f xml:space="preserve"> IFERROR(AVERAGE(Table1[[#This Row],[ROA 2013-2012]:[ROA 2021-2020]]), "x")</f>
        <v>x</v>
      </c>
      <c r="BK835" s="3" t="str">
        <f>IFERROR(AVERAGE(Table1[[#This Row],[ROA 2012]:[ROA 2021]]), "x")</f>
        <v>x</v>
      </c>
      <c r="BN835" s="1">
        <f>SUM(Table1[[#This Row],[B/M Rank]:[ROA Rank]])</f>
        <v>0</v>
      </c>
    </row>
    <row r="836" spans="1:66" x14ac:dyDescent="0.25">
      <c r="A836" s="1" t="s">
        <v>3268</v>
      </c>
      <c r="B836" s="1" t="s">
        <v>1138</v>
      </c>
      <c r="C836" s="1" t="s">
        <v>4417</v>
      </c>
      <c r="D836" s="1" t="s">
        <v>268</v>
      </c>
      <c r="E836" s="1" t="s">
        <v>108</v>
      </c>
      <c r="F836" s="1">
        <v>15.59</v>
      </c>
      <c r="G836" s="19"/>
      <c r="H836" s="19"/>
      <c r="I836" s="19"/>
      <c r="J836" s="19"/>
      <c r="K836" s="1"/>
      <c r="L836" s="19"/>
      <c r="M836" s="1">
        <v>2020</v>
      </c>
      <c r="V836" s="1">
        <v>-0.1</v>
      </c>
      <c r="W836" s="1" t="s">
        <v>4368</v>
      </c>
      <c r="X836" s="1" t="s">
        <v>4368</v>
      </c>
      <c r="Z836" s="3">
        <f xml:space="preserve"> IFERROR(AVEDEV(Table1[[#This Row],[GP 2012]:[GP 2021]]) / Table1[[#This Row],[Avg GP]], "x")</f>
        <v>0</v>
      </c>
      <c r="AA836" s="2">
        <f xml:space="preserve"> IFERROR(AVERAGE(Table1[[#This Row],[GP 2012]:[GP 2021]]), "x")</f>
        <v>-0.1</v>
      </c>
      <c r="AB836" s="11">
        <f>Table1[Equity]/Table1[Market Capital]</f>
        <v>0.92366901860166772</v>
      </c>
      <c r="AK836" s="1">
        <v>0.4</v>
      </c>
      <c r="AL836" s="1">
        <v>14.8</v>
      </c>
      <c r="AM836" s="1">
        <v>15.1</v>
      </c>
      <c r="AN836" s="1">
        <v>14.4</v>
      </c>
      <c r="AO836" s="3" t="str">
        <f xml:space="preserve"> IFERROR(Table1[[#This Row],[GP 2012]]/Table1[[#This Row],[Total Assets 2012]], "x")</f>
        <v>x</v>
      </c>
      <c r="AP836" s="3" t="str">
        <f xml:space="preserve"> IFERROR(Table1[[#This Row],[GP 2013]]/Table1[[#This Row],[Total Assets 2013]], "x")</f>
        <v>x</v>
      </c>
      <c r="AQ836" s="3" t="str">
        <f xml:space="preserve"> IFERROR(Table1[[#This Row],[GP 2014]]/Table1[[#This Row],[Total Assets 2014]], "x")</f>
        <v>x</v>
      </c>
      <c r="AR836" s="3" t="str">
        <f xml:space="preserve"> IFERROR(Table1[[#This Row],[GP 2015]]/Table1[[#This Row],[Total Assets 2015]], "x")</f>
        <v>x</v>
      </c>
      <c r="AS836" s="3" t="str">
        <f xml:space="preserve"> IFERROR(Table1[[#This Row],[GP 2016]]/Table1[[#This Row],[Total Assets 2016]], "x")</f>
        <v>x</v>
      </c>
      <c r="AT836" s="3" t="str">
        <f xml:space="preserve"> IFERROR(Table1[[#This Row],[GP 2017]]/Table1[[#This Row],[Total Assets 2017]], "x")</f>
        <v>x</v>
      </c>
      <c r="AU836" s="3" t="str">
        <f xml:space="preserve"> IFERROR(Table1[[#This Row],[GP 2018]]/Table1[[#This Row],[Total Assets 2018]], "x")</f>
        <v>x</v>
      </c>
      <c r="AV836" s="3" t="str">
        <f xml:space="preserve"> IFERROR(Table1[[#This Row],[GP 2019]]/Table1[[#This Row],[Total Assets 2019]], "x")</f>
        <v>x</v>
      </c>
      <c r="AW836" s="3">
        <f xml:space="preserve"> IFERROR(Table1[[#This Row],[GP 2020]]/Table1[[#This Row],[Total Assets 2020]], "x")</f>
        <v>-0.25</v>
      </c>
      <c r="AX836" s="3" t="str">
        <f xml:space="preserve"> IFERROR(Table1[[#This Row],[GP 2021]]/Table1[[#This Row],[Total Assets 2021]], "x")</f>
        <v>x</v>
      </c>
      <c r="AY836" s="3" t="str">
        <f xml:space="preserve"> IFERROR(Table1[[#This Row],[GP TTM]]/Table1[[#This Row],[Total Assets TTM]], "x")</f>
        <v>x</v>
      </c>
      <c r="BA836" s="3" t="str">
        <f xml:space="preserve"> IFERROR(ABS(Table1[[#This Row],[ROA 2013]]-Table1[[#This Row],[ROA 2012]]), "x")</f>
        <v>x</v>
      </c>
      <c r="BB836" s="3" t="str">
        <f xml:space="preserve"> IFERROR(ABS(Table1[[#This Row],[ROA 2014]]-Table1[[#This Row],[ROA 2013]]), "x")</f>
        <v>x</v>
      </c>
      <c r="BC836" s="3" t="str">
        <f xml:space="preserve"> IFERROR(ABS(Table1[[#This Row],[ROA 2015]]-Table1[[#This Row],[ROA 2014]]), "x")</f>
        <v>x</v>
      </c>
      <c r="BD836" s="3" t="str">
        <f xml:space="preserve"> IFERROR(ABS(Table1[[#This Row],[ROA 2016]]-Table1[[#This Row],[ROA 2015]]), "x")</f>
        <v>x</v>
      </c>
      <c r="BE836" s="3" t="str">
        <f xml:space="preserve"> IFERROR(ABS(Table1[[#This Row],[ROA 2017]]-Table1[[#This Row],[ROA 2016]]), "x")</f>
        <v>x</v>
      </c>
      <c r="BF836" s="3" t="str">
        <f xml:space="preserve"> IFERROR(ABS(Table1[[#This Row],[ROA 2018]]-Table1[[#This Row],[ROA 2017]]), "x")</f>
        <v>x</v>
      </c>
      <c r="BG836" s="3" t="str">
        <f xml:space="preserve"> IFERROR(ABS(Table1[[#This Row],[ROA 2019]]-Table1[[#This Row],[ROA 2018]]), "x")</f>
        <v>x</v>
      </c>
      <c r="BH836" s="3" t="str">
        <f xml:space="preserve"> IFERROR(ABS(Table1[[#This Row],[ROA 2020]]-Table1[[#This Row],[ROA 2019]]), "x")</f>
        <v>x</v>
      </c>
      <c r="BI836" s="3" t="str">
        <f xml:space="preserve"> IFERROR(ABS(Table1[[#This Row],[ROA 2021]]-Table1[[#This Row],[ROA 2020]]), "x")</f>
        <v>x</v>
      </c>
      <c r="BJ836" s="3" t="str">
        <f xml:space="preserve"> IFERROR(AVERAGE(Table1[[#This Row],[ROA 2013-2012]:[ROA 2021-2020]]), "x")</f>
        <v>x</v>
      </c>
      <c r="BK836" s="3">
        <f>IFERROR(AVERAGE(Table1[[#This Row],[ROA 2012]:[ROA 2021]]), "x")</f>
        <v>-0.25</v>
      </c>
      <c r="BN836" s="1">
        <f>SUM(Table1[[#This Row],[B/M Rank]:[ROA Rank]])</f>
        <v>0</v>
      </c>
    </row>
    <row r="837" spans="1:66" x14ac:dyDescent="0.25">
      <c r="A837" s="1" t="s">
        <v>3502</v>
      </c>
      <c r="B837" s="1" t="s">
        <v>4665</v>
      </c>
      <c r="C837" s="1" t="s">
        <v>4417</v>
      </c>
      <c r="D837" s="1" t="s">
        <v>268</v>
      </c>
      <c r="E837" s="1" t="s">
        <v>108</v>
      </c>
      <c r="F837" s="1">
        <v>15.6</v>
      </c>
      <c r="G837" s="19"/>
      <c r="H837" s="19"/>
      <c r="I837" s="19"/>
      <c r="J837" s="19"/>
      <c r="K837" s="1"/>
      <c r="L837" s="19"/>
      <c r="M837" s="1">
        <v>2020</v>
      </c>
      <c r="V837" s="1">
        <v>-0.1</v>
      </c>
      <c r="W837" s="1" t="s">
        <v>4368</v>
      </c>
      <c r="X837" s="1" t="s">
        <v>4368</v>
      </c>
      <c r="Z837" s="3">
        <f xml:space="preserve"> IFERROR(AVEDEV(Table1[[#This Row],[GP 2012]:[GP 2021]]) / Table1[[#This Row],[Avg GP]], "x")</f>
        <v>0</v>
      </c>
      <c r="AA837" s="2">
        <f xml:space="preserve"> IFERROR(AVERAGE(Table1[[#This Row],[GP 2012]:[GP 2021]]), "x")</f>
        <v>-0.1</v>
      </c>
      <c r="AB837" s="11">
        <f>Table1[Equity]/Table1[Market Capital]</f>
        <v>0.53205128205128216</v>
      </c>
      <c r="AK837" s="1">
        <v>6.1</v>
      </c>
      <c r="AL837" s="1">
        <v>8.8000000000000007</v>
      </c>
      <c r="AM837" s="1">
        <v>8.5</v>
      </c>
      <c r="AN837" s="1">
        <v>8.3000000000000007</v>
      </c>
      <c r="AO837" s="3" t="str">
        <f xml:space="preserve"> IFERROR(Table1[[#This Row],[GP 2012]]/Table1[[#This Row],[Total Assets 2012]], "x")</f>
        <v>x</v>
      </c>
      <c r="AP837" s="3" t="str">
        <f xml:space="preserve"> IFERROR(Table1[[#This Row],[GP 2013]]/Table1[[#This Row],[Total Assets 2013]], "x")</f>
        <v>x</v>
      </c>
      <c r="AQ837" s="3" t="str">
        <f xml:space="preserve"> IFERROR(Table1[[#This Row],[GP 2014]]/Table1[[#This Row],[Total Assets 2014]], "x")</f>
        <v>x</v>
      </c>
      <c r="AR837" s="3" t="str">
        <f xml:space="preserve"> IFERROR(Table1[[#This Row],[GP 2015]]/Table1[[#This Row],[Total Assets 2015]], "x")</f>
        <v>x</v>
      </c>
      <c r="AS837" s="3" t="str">
        <f xml:space="preserve"> IFERROR(Table1[[#This Row],[GP 2016]]/Table1[[#This Row],[Total Assets 2016]], "x")</f>
        <v>x</v>
      </c>
      <c r="AT837" s="3" t="str">
        <f xml:space="preserve"> IFERROR(Table1[[#This Row],[GP 2017]]/Table1[[#This Row],[Total Assets 2017]], "x")</f>
        <v>x</v>
      </c>
      <c r="AU837" s="3" t="str">
        <f xml:space="preserve"> IFERROR(Table1[[#This Row],[GP 2018]]/Table1[[#This Row],[Total Assets 2018]], "x")</f>
        <v>x</v>
      </c>
      <c r="AV837" s="3" t="str">
        <f xml:space="preserve"> IFERROR(Table1[[#This Row],[GP 2019]]/Table1[[#This Row],[Total Assets 2019]], "x")</f>
        <v>x</v>
      </c>
      <c r="AW837" s="3">
        <f xml:space="preserve"> IFERROR(Table1[[#This Row],[GP 2020]]/Table1[[#This Row],[Total Assets 2020]], "x")</f>
        <v>-1.6393442622950821E-2</v>
      </c>
      <c r="AX837" s="3" t="str">
        <f xml:space="preserve"> IFERROR(Table1[[#This Row],[GP 2021]]/Table1[[#This Row],[Total Assets 2021]], "x")</f>
        <v>x</v>
      </c>
      <c r="AY837" s="3" t="str">
        <f xml:space="preserve"> IFERROR(Table1[[#This Row],[GP TTM]]/Table1[[#This Row],[Total Assets TTM]], "x")</f>
        <v>x</v>
      </c>
      <c r="BA837" s="3" t="str">
        <f xml:space="preserve"> IFERROR(ABS(Table1[[#This Row],[ROA 2013]]-Table1[[#This Row],[ROA 2012]]), "x")</f>
        <v>x</v>
      </c>
      <c r="BB837" s="3" t="str">
        <f xml:space="preserve"> IFERROR(ABS(Table1[[#This Row],[ROA 2014]]-Table1[[#This Row],[ROA 2013]]), "x")</f>
        <v>x</v>
      </c>
      <c r="BC837" s="3" t="str">
        <f xml:space="preserve"> IFERROR(ABS(Table1[[#This Row],[ROA 2015]]-Table1[[#This Row],[ROA 2014]]), "x")</f>
        <v>x</v>
      </c>
      <c r="BD837" s="3" t="str">
        <f xml:space="preserve"> IFERROR(ABS(Table1[[#This Row],[ROA 2016]]-Table1[[#This Row],[ROA 2015]]), "x")</f>
        <v>x</v>
      </c>
      <c r="BE837" s="3" t="str">
        <f xml:space="preserve"> IFERROR(ABS(Table1[[#This Row],[ROA 2017]]-Table1[[#This Row],[ROA 2016]]), "x")</f>
        <v>x</v>
      </c>
      <c r="BF837" s="3" t="str">
        <f xml:space="preserve"> IFERROR(ABS(Table1[[#This Row],[ROA 2018]]-Table1[[#This Row],[ROA 2017]]), "x")</f>
        <v>x</v>
      </c>
      <c r="BG837" s="3" t="str">
        <f xml:space="preserve"> IFERROR(ABS(Table1[[#This Row],[ROA 2019]]-Table1[[#This Row],[ROA 2018]]), "x")</f>
        <v>x</v>
      </c>
      <c r="BH837" s="3" t="str">
        <f xml:space="preserve"> IFERROR(ABS(Table1[[#This Row],[ROA 2020]]-Table1[[#This Row],[ROA 2019]]), "x")</f>
        <v>x</v>
      </c>
      <c r="BI837" s="3" t="str">
        <f xml:space="preserve"> IFERROR(ABS(Table1[[#This Row],[ROA 2021]]-Table1[[#This Row],[ROA 2020]]), "x")</f>
        <v>x</v>
      </c>
      <c r="BJ837" s="3" t="str">
        <f xml:space="preserve"> IFERROR(AVERAGE(Table1[[#This Row],[ROA 2013-2012]:[ROA 2021-2020]]), "x")</f>
        <v>x</v>
      </c>
      <c r="BK837" s="3">
        <f>IFERROR(AVERAGE(Table1[[#This Row],[ROA 2012]:[ROA 2021]]), "x")</f>
        <v>-1.6393442622950821E-2</v>
      </c>
      <c r="BN837" s="1">
        <f>SUM(Table1[[#This Row],[B/M Rank]:[ROA Rank]])</f>
        <v>0</v>
      </c>
    </row>
    <row r="838" spans="1:66" x14ac:dyDescent="0.25">
      <c r="A838" s="1" t="s">
        <v>3598</v>
      </c>
      <c r="B838" s="1" t="s">
        <v>1364</v>
      </c>
      <c r="C838" s="1" t="s">
        <v>4417</v>
      </c>
      <c r="D838" s="1" t="s">
        <v>268</v>
      </c>
      <c r="E838" s="1" t="s">
        <v>108</v>
      </c>
      <c r="F838" s="1">
        <v>15.66</v>
      </c>
      <c r="G838" s="19"/>
      <c r="H838" s="19"/>
      <c r="I838" s="19"/>
      <c r="J838" s="19"/>
      <c r="K838" s="1"/>
      <c r="L838" s="19"/>
      <c r="M838" s="1">
        <v>2014</v>
      </c>
      <c r="P838" s="1" t="s">
        <v>4368</v>
      </c>
      <c r="Q838" s="1" t="s">
        <v>4368</v>
      </c>
      <c r="R838" s="1" t="s">
        <v>4368</v>
      </c>
      <c r="S838" s="1" t="s">
        <v>4368</v>
      </c>
      <c r="T838" s="1" t="s">
        <v>4368</v>
      </c>
      <c r="U838" s="1" t="s">
        <v>4368</v>
      </c>
      <c r="V838" s="1" t="s">
        <v>4368</v>
      </c>
      <c r="W838" s="1">
        <v>-0.1</v>
      </c>
      <c r="X838" s="1">
        <v>-0.2</v>
      </c>
      <c r="Z838" s="3">
        <f xml:space="preserve"> IFERROR(AVEDEV(Table1[[#This Row],[GP 2012]:[GP 2021]]) / Table1[[#This Row],[Avg GP]], "x")</f>
        <v>0</v>
      </c>
      <c r="AA838" s="2">
        <f xml:space="preserve"> IFERROR(AVERAGE(Table1[[#This Row],[GP 2012]:[GP 2021]]), "x")</f>
        <v>-0.1</v>
      </c>
      <c r="AB838" s="11">
        <f>Table1[Equity]/Table1[Market Capital]</f>
        <v>0</v>
      </c>
      <c r="AO838" s="3" t="str">
        <f xml:space="preserve"> IFERROR(Table1[[#This Row],[GP 2012]]/Table1[[#This Row],[Total Assets 2012]], "x")</f>
        <v>x</v>
      </c>
      <c r="AP838" s="3" t="str">
        <f xml:space="preserve"> IFERROR(Table1[[#This Row],[GP 2013]]/Table1[[#This Row],[Total Assets 2013]], "x")</f>
        <v>x</v>
      </c>
      <c r="AQ838" s="3" t="str">
        <f xml:space="preserve"> IFERROR(Table1[[#This Row],[GP 2014]]/Table1[[#This Row],[Total Assets 2014]], "x")</f>
        <v>x</v>
      </c>
      <c r="AR838" s="3" t="str">
        <f xml:space="preserve"> IFERROR(Table1[[#This Row],[GP 2015]]/Table1[[#This Row],[Total Assets 2015]], "x")</f>
        <v>x</v>
      </c>
      <c r="AS838" s="3" t="str">
        <f xml:space="preserve"> IFERROR(Table1[[#This Row],[GP 2016]]/Table1[[#This Row],[Total Assets 2016]], "x")</f>
        <v>x</v>
      </c>
      <c r="AT838" s="3" t="str">
        <f xml:space="preserve"> IFERROR(Table1[[#This Row],[GP 2017]]/Table1[[#This Row],[Total Assets 2017]], "x")</f>
        <v>x</v>
      </c>
      <c r="AU838" s="3" t="str">
        <f xml:space="preserve"> IFERROR(Table1[[#This Row],[GP 2018]]/Table1[[#This Row],[Total Assets 2018]], "x")</f>
        <v>x</v>
      </c>
      <c r="AV838" s="3" t="str">
        <f xml:space="preserve"> IFERROR(Table1[[#This Row],[GP 2019]]/Table1[[#This Row],[Total Assets 2019]], "x")</f>
        <v>x</v>
      </c>
      <c r="AW838" s="3" t="str">
        <f xml:space="preserve"> IFERROR(Table1[[#This Row],[GP 2020]]/Table1[[#This Row],[Total Assets 2020]], "x")</f>
        <v>x</v>
      </c>
      <c r="AX838" s="3" t="str">
        <f xml:space="preserve"> IFERROR(Table1[[#This Row],[GP 2021]]/Table1[[#This Row],[Total Assets 2021]], "x")</f>
        <v>x</v>
      </c>
      <c r="AY838" s="3" t="str">
        <f xml:space="preserve"> IFERROR(Table1[[#This Row],[GP TTM]]/Table1[[#This Row],[Total Assets TTM]], "x")</f>
        <v>x</v>
      </c>
      <c r="BA838" s="3" t="str">
        <f xml:space="preserve"> IFERROR(ABS(Table1[[#This Row],[ROA 2013]]-Table1[[#This Row],[ROA 2012]]), "x")</f>
        <v>x</v>
      </c>
      <c r="BB838" s="3" t="str">
        <f xml:space="preserve"> IFERROR(ABS(Table1[[#This Row],[ROA 2014]]-Table1[[#This Row],[ROA 2013]]), "x")</f>
        <v>x</v>
      </c>
      <c r="BC838" s="3" t="str">
        <f xml:space="preserve"> IFERROR(ABS(Table1[[#This Row],[ROA 2015]]-Table1[[#This Row],[ROA 2014]]), "x")</f>
        <v>x</v>
      </c>
      <c r="BD838" s="3" t="str">
        <f xml:space="preserve"> IFERROR(ABS(Table1[[#This Row],[ROA 2016]]-Table1[[#This Row],[ROA 2015]]), "x")</f>
        <v>x</v>
      </c>
      <c r="BE838" s="3" t="str">
        <f xml:space="preserve"> IFERROR(ABS(Table1[[#This Row],[ROA 2017]]-Table1[[#This Row],[ROA 2016]]), "x")</f>
        <v>x</v>
      </c>
      <c r="BF838" s="3" t="str">
        <f xml:space="preserve"> IFERROR(ABS(Table1[[#This Row],[ROA 2018]]-Table1[[#This Row],[ROA 2017]]), "x")</f>
        <v>x</v>
      </c>
      <c r="BG838" s="3" t="str">
        <f xml:space="preserve"> IFERROR(ABS(Table1[[#This Row],[ROA 2019]]-Table1[[#This Row],[ROA 2018]]), "x")</f>
        <v>x</v>
      </c>
      <c r="BH838" s="3" t="str">
        <f xml:space="preserve"> IFERROR(ABS(Table1[[#This Row],[ROA 2020]]-Table1[[#This Row],[ROA 2019]]), "x")</f>
        <v>x</v>
      </c>
      <c r="BI838" s="3" t="str">
        <f xml:space="preserve"> IFERROR(ABS(Table1[[#This Row],[ROA 2021]]-Table1[[#This Row],[ROA 2020]]), "x")</f>
        <v>x</v>
      </c>
      <c r="BJ838" s="3" t="str">
        <f xml:space="preserve"> IFERROR(AVERAGE(Table1[[#This Row],[ROA 2013-2012]:[ROA 2021-2020]]), "x")</f>
        <v>x</v>
      </c>
      <c r="BK838" s="3" t="str">
        <f>IFERROR(AVERAGE(Table1[[#This Row],[ROA 2012]:[ROA 2021]]), "x")</f>
        <v>x</v>
      </c>
      <c r="BN838" s="1">
        <f>SUM(Table1[[#This Row],[B/M Rank]:[ROA Rank]])</f>
        <v>0</v>
      </c>
    </row>
    <row r="839" spans="1:66" x14ac:dyDescent="0.25">
      <c r="A839" s="1" t="s">
        <v>2264</v>
      </c>
      <c r="B839" s="1" t="s">
        <v>306</v>
      </c>
      <c r="C839" s="1" t="s">
        <v>299</v>
      </c>
      <c r="D839" s="1" t="s">
        <v>107</v>
      </c>
      <c r="E839" s="1" t="s">
        <v>108</v>
      </c>
      <c r="F839" s="1">
        <v>15.68</v>
      </c>
      <c r="G839" s="19"/>
      <c r="H839" s="19"/>
      <c r="I839" s="19"/>
      <c r="J839" s="19"/>
      <c r="K839" s="1"/>
      <c r="L839" s="19"/>
      <c r="M839" s="1">
        <v>2012</v>
      </c>
      <c r="N839" s="1" t="s">
        <v>4368</v>
      </c>
      <c r="O839" s="1" t="s">
        <v>4368</v>
      </c>
      <c r="P839" s="1" t="s">
        <v>4368</v>
      </c>
      <c r="Q839" s="1" t="s">
        <v>4368</v>
      </c>
      <c r="R839" s="1">
        <v>-0.2</v>
      </c>
      <c r="S839" s="1">
        <v>-0.5</v>
      </c>
      <c r="T839" s="1">
        <v>-0.1</v>
      </c>
      <c r="U839" s="1">
        <v>0</v>
      </c>
      <c r="V839" s="1">
        <v>0</v>
      </c>
      <c r="W839" s="1">
        <v>-0.2</v>
      </c>
      <c r="X839" s="1">
        <v>-0.3</v>
      </c>
      <c r="Z839" s="3">
        <f xml:space="preserve"> IFERROR(AVEDEV(Table1[[#This Row],[GP 2012]:[GP 2021]]) / Table1[[#This Row],[Avg GP]], "x")</f>
        <v>-0.8</v>
      </c>
      <c r="AA839" s="2">
        <f xml:space="preserve"> IFERROR(AVERAGE(Table1[[#This Row],[GP 2012]:[GP 2021]]), "x")</f>
        <v>-0.16666666666666666</v>
      </c>
      <c r="AB839" s="11">
        <f>Table1[Equity]/Table1[Market Capital]</f>
        <v>-4.4642857142857144E-2</v>
      </c>
      <c r="AC839" s="1">
        <v>1.3</v>
      </c>
      <c r="AD839" s="1">
        <v>1.4</v>
      </c>
      <c r="AE839" s="1">
        <v>0</v>
      </c>
      <c r="AF839" s="1">
        <v>0</v>
      </c>
      <c r="AG839" s="1">
        <v>0.1</v>
      </c>
      <c r="AH839" s="1">
        <v>0.2</v>
      </c>
      <c r="AI839" s="1">
        <v>0.1</v>
      </c>
      <c r="AJ839" s="1">
        <v>0</v>
      </c>
      <c r="AK839" s="1">
        <v>0</v>
      </c>
      <c r="AL839" s="1">
        <v>0.2</v>
      </c>
      <c r="AM839" s="1">
        <v>0.9</v>
      </c>
      <c r="AN839" s="1">
        <v>-0.7</v>
      </c>
      <c r="AO839" s="3" t="str">
        <f xml:space="preserve"> IFERROR(Table1[[#This Row],[GP 2012]]/Table1[[#This Row],[Total Assets 2012]], "x")</f>
        <v>x</v>
      </c>
      <c r="AP839" s="3" t="str">
        <f xml:space="preserve"> IFERROR(Table1[[#This Row],[GP 2013]]/Table1[[#This Row],[Total Assets 2013]], "x")</f>
        <v>x</v>
      </c>
      <c r="AQ839" s="3" t="str">
        <f xml:space="preserve"> IFERROR(Table1[[#This Row],[GP 2014]]/Table1[[#This Row],[Total Assets 2014]], "x")</f>
        <v>x</v>
      </c>
      <c r="AR839" s="3" t="str">
        <f xml:space="preserve"> IFERROR(Table1[[#This Row],[GP 2015]]/Table1[[#This Row],[Total Assets 2015]], "x")</f>
        <v>x</v>
      </c>
      <c r="AS839" s="3">
        <f xml:space="preserve"> IFERROR(Table1[[#This Row],[GP 2016]]/Table1[[#This Row],[Total Assets 2016]], "x")</f>
        <v>-2</v>
      </c>
      <c r="AT839" s="3">
        <f xml:space="preserve"> IFERROR(Table1[[#This Row],[GP 2017]]/Table1[[#This Row],[Total Assets 2017]], "x")</f>
        <v>-2.5</v>
      </c>
      <c r="AU839" s="3">
        <f xml:space="preserve"> IFERROR(Table1[[#This Row],[GP 2018]]/Table1[[#This Row],[Total Assets 2018]], "x")</f>
        <v>-1</v>
      </c>
      <c r="AV839" s="3" t="str">
        <f xml:space="preserve"> IFERROR(Table1[[#This Row],[GP 2019]]/Table1[[#This Row],[Total Assets 2019]], "x")</f>
        <v>x</v>
      </c>
      <c r="AW839" s="3" t="str">
        <f xml:space="preserve"> IFERROR(Table1[[#This Row],[GP 2020]]/Table1[[#This Row],[Total Assets 2020]], "x")</f>
        <v>x</v>
      </c>
      <c r="AX839" s="3">
        <f xml:space="preserve"> IFERROR(Table1[[#This Row],[GP 2021]]/Table1[[#This Row],[Total Assets 2021]], "x")</f>
        <v>-1</v>
      </c>
      <c r="AY839" s="3">
        <f xml:space="preserve"> IFERROR(Table1[[#This Row],[GP TTM]]/Table1[[#This Row],[Total Assets TTM]], "x")</f>
        <v>-0.33333333333333331</v>
      </c>
      <c r="BA839" s="3" t="str">
        <f xml:space="preserve"> IFERROR(ABS(Table1[[#This Row],[ROA 2013]]-Table1[[#This Row],[ROA 2012]]), "x")</f>
        <v>x</v>
      </c>
      <c r="BB839" s="3" t="str">
        <f xml:space="preserve"> IFERROR(ABS(Table1[[#This Row],[ROA 2014]]-Table1[[#This Row],[ROA 2013]]), "x")</f>
        <v>x</v>
      </c>
      <c r="BC839" s="3" t="str">
        <f xml:space="preserve"> IFERROR(ABS(Table1[[#This Row],[ROA 2015]]-Table1[[#This Row],[ROA 2014]]), "x")</f>
        <v>x</v>
      </c>
      <c r="BD839" s="3" t="str">
        <f xml:space="preserve"> IFERROR(ABS(Table1[[#This Row],[ROA 2016]]-Table1[[#This Row],[ROA 2015]]), "x")</f>
        <v>x</v>
      </c>
      <c r="BE839" s="3">
        <f xml:space="preserve"> IFERROR(ABS(Table1[[#This Row],[ROA 2017]]-Table1[[#This Row],[ROA 2016]]), "x")</f>
        <v>0.5</v>
      </c>
      <c r="BF839" s="3">
        <f xml:space="preserve"> IFERROR(ABS(Table1[[#This Row],[ROA 2018]]-Table1[[#This Row],[ROA 2017]]), "x")</f>
        <v>1.5</v>
      </c>
      <c r="BG839" s="3" t="str">
        <f xml:space="preserve"> IFERROR(ABS(Table1[[#This Row],[ROA 2019]]-Table1[[#This Row],[ROA 2018]]), "x")</f>
        <v>x</v>
      </c>
      <c r="BH839" s="3" t="str">
        <f xml:space="preserve"> IFERROR(ABS(Table1[[#This Row],[ROA 2020]]-Table1[[#This Row],[ROA 2019]]), "x")</f>
        <v>x</v>
      </c>
      <c r="BI839" s="3" t="str">
        <f xml:space="preserve"> IFERROR(ABS(Table1[[#This Row],[ROA 2021]]-Table1[[#This Row],[ROA 2020]]), "x")</f>
        <v>x</v>
      </c>
      <c r="BJ839" s="3">
        <f xml:space="preserve"> IFERROR(AVERAGE(Table1[[#This Row],[ROA 2013-2012]:[ROA 2021-2020]]), "x")</f>
        <v>1</v>
      </c>
      <c r="BK839" s="3">
        <f>IFERROR(AVERAGE(Table1[[#This Row],[ROA 2012]:[ROA 2021]]), "x")</f>
        <v>-1.625</v>
      </c>
      <c r="BN839" s="1">
        <f>SUM(Table1[[#This Row],[B/M Rank]:[ROA Rank]])</f>
        <v>0</v>
      </c>
    </row>
    <row r="840" spans="1:66" x14ac:dyDescent="0.25">
      <c r="A840" s="1" t="s">
        <v>4038</v>
      </c>
      <c r="B840" s="1" t="s">
        <v>1748</v>
      </c>
      <c r="C840" s="1" t="s">
        <v>12</v>
      </c>
      <c r="D840" s="1" t="s">
        <v>11</v>
      </c>
      <c r="E840" s="1" t="s">
        <v>108</v>
      </c>
      <c r="F840" s="1">
        <v>15.69</v>
      </c>
      <c r="G840" s="19"/>
      <c r="H840" s="19"/>
      <c r="I840" s="19"/>
      <c r="J840" s="19"/>
      <c r="K840" s="1"/>
      <c r="L840" s="19"/>
      <c r="M840" s="1">
        <v>2019</v>
      </c>
      <c r="U840" s="1" t="s">
        <v>4368</v>
      </c>
      <c r="V840" s="1" t="s">
        <v>4368</v>
      </c>
      <c r="W840" s="1" t="s">
        <v>4368</v>
      </c>
      <c r="X840" s="1" t="s">
        <v>4368</v>
      </c>
      <c r="Z840" s="3" t="str">
        <f xml:space="preserve"> IFERROR(AVEDEV(Table1[[#This Row],[GP 2012]:[GP 2021]]) / Table1[[#This Row],[Avg GP]], "x")</f>
        <v>x</v>
      </c>
      <c r="AA840" s="2" t="str">
        <f xml:space="preserve"> IFERROR(AVERAGE(Table1[[#This Row],[GP 2012]:[GP 2021]]), "x")</f>
        <v>x</v>
      </c>
      <c r="AB840" s="11">
        <f>Table1[Equity]/Table1[Market Capital]</f>
        <v>0.44614404079031234</v>
      </c>
      <c r="AJ840" s="1">
        <v>0.3</v>
      </c>
      <c r="AK840" s="1">
        <v>10.5</v>
      </c>
      <c r="AL840" s="1">
        <v>8.5</v>
      </c>
      <c r="AM840" s="1">
        <v>8</v>
      </c>
      <c r="AN840" s="1">
        <v>7</v>
      </c>
      <c r="AO840" s="3" t="str">
        <f xml:space="preserve"> IFERROR(Table1[[#This Row],[GP 2012]]/Table1[[#This Row],[Total Assets 2012]], "x")</f>
        <v>x</v>
      </c>
      <c r="AP840" s="3" t="str">
        <f xml:space="preserve"> IFERROR(Table1[[#This Row],[GP 2013]]/Table1[[#This Row],[Total Assets 2013]], "x")</f>
        <v>x</v>
      </c>
      <c r="AQ840" s="3" t="str">
        <f xml:space="preserve"> IFERROR(Table1[[#This Row],[GP 2014]]/Table1[[#This Row],[Total Assets 2014]], "x")</f>
        <v>x</v>
      </c>
      <c r="AR840" s="3" t="str">
        <f xml:space="preserve"> IFERROR(Table1[[#This Row],[GP 2015]]/Table1[[#This Row],[Total Assets 2015]], "x")</f>
        <v>x</v>
      </c>
      <c r="AS840" s="3" t="str">
        <f xml:space="preserve"> IFERROR(Table1[[#This Row],[GP 2016]]/Table1[[#This Row],[Total Assets 2016]], "x")</f>
        <v>x</v>
      </c>
      <c r="AT840" s="3" t="str">
        <f xml:space="preserve"> IFERROR(Table1[[#This Row],[GP 2017]]/Table1[[#This Row],[Total Assets 2017]], "x")</f>
        <v>x</v>
      </c>
      <c r="AU840" s="3" t="str">
        <f xml:space="preserve"> IFERROR(Table1[[#This Row],[GP 2018]]/Table1[[#This Row],[Total Assets 2018]], "x")</f>
        <v>x</v>
      </c>
      <c r="AV840" s="3" t="str">
        <f xml:space="preserve"> IFERROR(Table1[[#This Row],[GP 2019]]/Table1[[#This Row],[Total Assets 2019]], "x")</f>
        <v>x</v>
      </c>
      <c r="AW840" s="3" t="str">
        <f xml:space="preserve"> IFERROR(Table1[[#This Row],[GP 2020]]/Table1[[#This Row],[Total Assets 2020]], "x")</f>
        <v>x</v>
      </c>
      <c r="AX840" s="3" t="str">
        <f xml:space="preserve"> IFERROR(Table1[[#This Row],[GP 2021]]/Table1[[#This Row],[Total Assets 2021]], "x")</f>
        <v>x</v>
      </c>
      <c r="AY840" s="3" t="str">
        <f xml:space="preserve"> IFERROR(Table1[[#This Row],[GP TTM]]/Table1[[#This Row],[Total Assets TTM]], "x")</f>
        <v>x</v>
      </c>
      <c r="BA840" s="3" t="str">
        <f xml:space="preserve"> IFERROR(ABS(Table1[[#This Row],[ROA 2013]]-Table1[[#This Row],[ROA 2012]]), "x")</f>
        <v>x</v>
      </c>
      <c r="BB840" s="3" t="str">
        <f xml:space="preserve"> IFERROR(ABS(Table1[[#This Row],[ROA 2014]]-Table1[[#This Row],[ROA 2013]]), "x")</f>
        <v>x</v>
      </c>
      <c r="BC840" s="3" t="str">
        <f xml:space="preserve"> IFERROR(ABS(Table1[[#This Row],[ROA 2015]]-Table1[[#This Row],[ROA 2014]]), "x")</f>
        <v>x</v>
      </c>
      <c r="BD840" s="3" t="str">
        <f xml:space="preserve"> IFERROR(ABS(Table1[[#This Row],[ROA 2016]]-Table1[[#This Row],[ROA 2015]]), "x")</f>
        <v>x</v>
      </c>
      <c r="BE840" s="3" t="str">
        <f xml:space="preserve"> IFERROR(ABS(Table1[[#This Row],[ROA 2017]]-Table1[[#This Row],[ROA 2016]]), "x")</f>
        <v>x</v>
      </c>
      <c r="BF840" s="3" t="str">
        <f xml:space="preserve"> IFERROR(ABS(Table1[[#This Row],[ROA 2018]]-Table1[[#This Row],[ROA 2017]]), "x")</f>
        <v>x</v>
      </c>
      <c r="BG840" s="3" t="str">
        <f xml:space="preserve"> IFERROR(ABS(Table1[[#This Row],[ROA 2019]]-Table1[[#This Row],[ROA 2018]]), "x")</f>
        <v>x</v>
      </c>
      <c r="BH840" s="3" t="str">
        <f xml:space="preserve"> IFERROR(ABS(Table1[[#This Row],[ROA 2020]]-Table1[[#This Row],[ROA 2019]]), "x")</f>
        <v>x</v>
      </c>
      <c r="BI840" s="3" t="str">
        <f xml:space="preserve"> IFERROR(ABS(Table1[[#This Row],[ROA 2021]]-Table1[[#This Row],[ROA 2020]]), "x")</f>
        <v>x</v>
      </c>
      <c r="BJ840" s="3" t="str">
        <f xml:space="preserve"> IFERROR(AVERAGE(Table1[[#This Row],[ROA 2013-2012]:[ROA 2021-2020]]), "x")</f>
        <v>x</v>
      </c>
      <c r="BK840" s="3" t="str">
        <f>IFERROR(AVERAGE(Table1[[#This Row],[ROA 2012]:[ROA 2021]]), "x")</f>
        <v>x</v>
      </c>
      <c r="BN840" s="1">
        <f>SUM(Table1[[#This Row],[B/M Rank]:[ROA Rank]])</f>
        <v>0</v>
      </c>
    </row>
    <row r="841" spans="1:66" x14ac:dyDescent="0.25">
      <c r="A841" s="1" t="s">
        <v>3208</v>
      </c>
      <c r="B841" s="1" t="s">
        <v>4570</v>
      </c>
      <c r="C841" s="1" t="s">
        <v>4417</v>
      </c>
      <c r="D841" s="1" t="s">
        <v>268</v>
      </c>
      <c r="E841" s="1" t="s">
        <v>108</v>
      </c>
      <c r="F841" s="1">
        <v>15.71</v>
      </c>
      <c r="G841" s="19"/>
      <c r="H841" s="19"/>
      <c r="I841" s="19"/>
      <c r="J841" s="19"/>
      <c r="K841" s="1"/>
      <c r="L841" s="19"/>
      <c r="M841" s="1">
        <v>2012</v>
      </c>
      <c r="N841" s="1" t="s">
        <v>4368</v>
      </c>
      <c r="O841" s="1" t="s">
        <v>4368</v>
      </c>
      <c r="P841" s="1" t="s">
        <v>4368</v>
      </c>
      <c r="Q841" s="1" t="s">
        <v>4368</v>
      </c>
      <c r="R841" s="1" t="s">
        <v>4368</v>
      </c>
      <c r="S841" s="1" t="s">
        <v>4368</v>
      </c>
      <c r="T841" s="1" t="s">
        <v>4368</v>
      </c>
      <c r="U841" s="1" t="s">
        <v>4368</v>
      </c>
      <c r="V841" s="1" t="s">
        <v>4368</v>
      </c>
      <c r="W841" s="1" t="s">
        <v>4368</v>
      </c>
      <c r="X841" s="1" t="s">
        <v>4368</v>
      </c>
      <c r="Z841" s="3" t="str">
        <f xml:space="preserve"> IFERROR(AVEDEV(Table1[[#This Row],[GP 2012]:[GP 2021]]) / Table1[[#This Row],[Avg GP]], "x")</f>
        <v>x</v>
      </c>
      <c r="AA841" s="2" t="str">
        <f xml:space="preserve"> IFERROR(AVERAGE(Table1[[#This Row],[GP 2012]:[GP 2021]]), "x")</f>
        <v>x</v>
      </c>
      <c r="AB841" s="11">
        <f>Table1[Equity]/Table1[Market Capital]</f>
        <v>0.37555697008274985</v>
      </c>
      <c r="AC841" s="1">
        <v>10.3</v>
      </c>
      <c r="AD841" s="1">
        <v>8</v>
      </c>
      <c r="AE841" s="1">
        <v>7.5</v>
      </c>
      <c r="AF841" s="1">
        <v>7.4</v>
      </c>
      <c r="AG841" s="1">
        <v>7.4</v>
      </c>
      <c r="AH841" s="1">
        <v>7.4</v>
      </c>
      <c r="AI841" s="1">
        <v>7.3</v>
      </c>
      <c r="AJ841" s="1">
        <v>8.1999999999999993</v>
      </c>
      <c r="AK841" s="1">
        <v>15</v>
      </c>
      <c r="AL841" s="1">
        <v>15.8</v>
      </c>
      <c r="AM841" s="1">
        <v>15.5</v>
      </c>
      <c r="AN841" s="1">
        <v>5.9</v>
      </c>
      <c r="AO841" s="3" t="str">
        <f xml:space="preserve"> IFERROR(Table1[[#This Row],[GP 2012]]/Table1[[#This Row],[Total Assets 2012]], "x")</f>
        <v>x</v>
      </c>
      <c r="AP841" s="3" t="str">
        <f xml:space="preserve"> IFERROR(Table1[[#This Row],[GP 2013]]/Table1[[#This Row],[Total Assets 2013]], "x")</f>
        <v>x</v>
      </c>
      <c r="AQ841" s="3" t="str">
        <f xml:space="preserve"> IFERROR(Table1[[#This Row],[GP 2014]]/Table1[[#This Row],[Total Assets 2014]], "x")</f>
        <v>x</v>
      </c>
      <c r="AR841" s="3" t="str">
        <f xml:space="preserve"> IFERROR(Table1[[#This Row],[GP 2015]]/Table1[[#This Row],[Total Assets 2015]], "x")</f>
        <v>x</v>
      </c>
      <c r="AS841" s="3" t="str">
        <f xml:space="preserve"> IFERROR(Table1[[#This Row],[GP 2016]]/Table1[[#This Row],[Total Assets 2016]], "x")</f>
        <v>x</v>
      </c>
      <c r="AT841" s="3" t="str">
        <f xml:space="preserve"> IFERROR(Table1[[#This Row],[GP 2017]]/Table1[[#This Row],[Total Assets 2017]], "x")</f>
        <v>x</v>
      </c>
      <c r="AU841" s="3" t="str">
        <f xml:space="preserve"> IFERROR(Table1[[#This Row],[GP 2018]]/Table1[[#This Row],[Total Assets 2018]], "x")</f>
        <v>x</v>
      </c>
      <c r="AV841" s="3" t="str">
        <f xml:space="preserve"> IFERROR(Table1[[#This Row],[GP 2019]]/Table1[[#This Row],[Total Assets 2019]], "x")</f>
        <v>x</v>
      </c>
      <c r="AW841" s="3" t="str">
        <f xml:space="preserve"> IFERROR(Table1[[#This Row],[GP 2020]]/Table1[[#This Row],[Total Assets 2020]], "x")</f>
        <v>x</v>
      </c>
      <c r="AX841" s="3" t="str">
        <f xml:space="preserve"> IFERROR(Table1[[#This Row],[GP 2021]]/Table1[[#This Row],[Total Assets 2021]], "x")</f>
        <v>x</v>
      </c>
      <c r="AY841" s="3" t="str">
        <f xml:space="preserve"> IFERROR(Table1[[#This Row],[GP TTM]]/Table1[[#This Row],[Total Assets TTM]], "x")</f>
        <v>x</v>
      </c>
      <c r="BA841" s="3" t="str">
        <f xml:space="preserve"> IFERROR(ABS(Table1[[#This Row],[ROA 2013]]-Table1[[#This Row],[ROA 2012]]), "x")</f>
        <v>x</v>
      </c>
      <c r="BB841" s="3" t="str">
        <f xml:space="preserve"> IFERROR(ABS(Table1[[#This Row],[ROA 2014]]-Table1[[#This Row],[ROA 2013]]), "x")</f>
        <v>x</v>
      </c>
      <c r="BC841" s="3" t="str">
        <f xml:space="preserve"> IFERROR(ABS(Table1[[#This Row],[ROA 2015]]-Table1[[#This Row],[ROA 2014]]), "x")</f>
        <v>x</v>
      </c>
      <c r="BD841" s="3" t="str">
        <f xml:space="preserve"> IFERROR(ABS(Table1[[#This Row],[ROA 2016]]-Table1[[#This Row],[ROA 2015]]), "x")</f>
        <v>x</v>
      </c>
      <c r="BE841" s="3" t="str">
        <f xml:space="preserve"> IFERROR(ABS(Table1[[#This Row],[ROA 2017]]-Table1[[#This Row],[ROA 2016]]), "x")</f>
        <v>x</v>
      </c>
      <c r="BF841" s="3" t="str">
        <f xml:space="preserve"> IFERROR(ABS(Table1[[#This Row],[ROA 2018]]-Table1[[#This Row],[ROA 2017]]), "x")</f>
        <v>x</v>
      </c>
      <c r="BG841" s="3" t="str">
        <f xml:space="preserve"> IFERROR(ABS(Table1[[#This Row],[ROA 2019]]-Table1[[#This Row],[ROA 2018]]), "x")</f>
        <v>x</v>
      </c>
      <c r="BH841" s="3" t="str">
        <f xml:space="preserve"> IFERROR(ABS(Table1[[#This Row],[ROA 2020]]-Table1[[#This Row],[ROA 2019]]), "x")</f>
        <v>x</v>
      </c>
      <c r="BI841" s="3" t="str">
        <f xml:space="preserve"> IFERROR(ABS(Table1[[#This Row],[ROA 2021]]-Table1[[#This Row],[ROA 2020]]), "x")</f>
        <v>x</v>
      </c>
      <c r="BJ841" s="3" t="str">
        <f xml:space="preserve"> IFERROR(AVERAGE(Table1[[#This Row],[ROA 2013-2012]:[ROA 2021-2020]]), "x")</f>
        <v>x</v>
      </c>
      <c r="BK841" s="3" t="str">
        <f>IFERROR(AVERAGE(Table1[[#This Row],[ROA 2012]:[ROA 2021]]), "x")</f>
        <v>x</v>
      </c>
      <c r="BN841" s="1">
        <f>SUM(Table1[[#This Row],[B/M Rank]:[ROA Rank]])</f>
        <v>0</v>
      </c>
    </row>
    <row r="842" spans="1:66" x14ac:dyDescent="0.25">
      <c r="A842" s="1" t="s">
        <v>3471</v>
      </c>
      <c r="B842" s="1" t="s">
        <v>1277</v>
      </c>
      <c r="C842" s="1" t="s">
        <v>4417</v>
      </c>
      <c r="D842" s="1" t="s">
        <v>268</v>
      </c>
      <c r="E842" s="1" t="s">
        <v>108</v>
      </c>
      <c r="F842" s="1">
        <v>15.73</v>
      </c>
      <c r="G842" s="19"/>
      <c r="H842" s="19"/>
      <c r="I842" s="19"/>
      <c r="J842" s="19"/>
      <c r="K842" s="1"/>
      <c r="L842" s="19"/>
      <c r="M842" s="1">
        <v>2012</v>
      </c>
      <c r="N842" s="1" t="s">
        <v>4368</v>
      </c>
      <c r="O842" s="1" t="s">
        <v>4368</v>
      </c>
      <c r="P842" s="1" t="s">
        <v>4368</v>
      </c>
      <c r="Q842" s="1" t="s">
        <v>4368</v>
      </c>
      <c r="R842" s="1" t="s">
        <v>4368</v>
      </c>
      <c r="S842" s="1" t="s">
        <v>4368</v>
      </c>
      <c r="T842" s="1" t="s">
        <v>4368</v>
      </c>
      <c r="U842" s="1" t="s">
        <v>4368</v>
      </c>
      <c r="V842" s="1" t="s">
        <v>4368</v>
      </c>
      <c r="W842" s="1" t="s">
        <v>4368</v>
      </c>
      <c r="X842" s="1" t="s">
        <v>4368</v>
      </c>
      <c r="Z842" s="3" t="str">
        <f xml:space="preserve"> IFERROR(AVEDEV(Table1[[#This Row],[GP 2012]:[GP 2021]]) / Table1[[#This Row],[Avg GP]], "x")</f>
        <v>x</v>
      </c>
      <c r="AA842" s="2" t="str">
        <f xml:space="preserve"> IFERROR(AVERAGE(Table1[[#This Row],[GP 2012]:[GP 2021]]), "x")</f>
        <v>x</v>
      </c>
      <c r="AB842" s="11">
        <f>Table1[Equity]/Table1[Market Capital]</f>
        <v>0.55308328035600762</v>
      </c>
      <c r="AC842" s="1">
        <v>4.9000000000000004</v>
      </c>
      <c r="AD842" s="1">
        <v>4.0999999999999996</v>
      </c>
      <c r="AE842" s="1">
        <v>3.7</v>
      </c>
      <c r="AF842" s="1">
        <v>2.7</v>
      </c>
      <c r="AG842" s="1">
        <v>2.4</v>
      </c>
      <c r="AH842" s="1">
        <v>3.9</v>
      </c>
      <c r="AI842" s="1">
        <v>3.8</v>
      </c>
      <c r="AJ842" s="1">
        <v>3.3</v>
      </c>
      <c r="AK842" s="1">
        <v>4.8</v>
      </c>
      <c r="AL842" s="1">
        <v>13</v>
      </c>
      <c r="AM842" s="1">
        <v>10.3</v>
      </c>
      <c r="AN842" s="1">
        <v>8.6999999999999993</v>
      </c>
      <c r="AO842" s="3" t="str">
        <f xml:space="preserve"> IFERROR(Table1[[#This Row],[GP 2012]]/Table1[[#This Row],[Total Assets 2012]], "x")</f>
        <v>x</v>
      </c>
      <c r="AP842" s="3" t="str">
        <f xml:space="preserve"> IFERROR(Table1[[#This Row],[GP 2013]]/Table1[[#This Row],[Total Assets 2013]], "x")</f>
        <v>x</v>
      </c>
      <c r="AQ842" s="3" t="str">
        <f xml:space="preserve"> IFERROR(Table1[[#This Row],[GP 2014]]/Table1[[#This Row],[Total Assets 2014]], "x")</f>
        <v>x</v>
      </c>
      <c r="AR842" s="3" t="str">
        <f xml:space="preserve"> IFERROR(Table1[[#This Row],[GP 2015]]/Table1[[#This Row],[Total Assets 2015]], "x")</f>
        <v>x</v>
      </c>
      <c r="AS842" s="3" t="str">
        <f xml:space="preserve"> IFERROR(Table1[[#This Row],[GP 2016]]/Table1[[#This Row],[Total Assets 2016]], "x")</f>
        <v>x</v>
      </c>
      <c r="AT842" s="3" t="str">
        <f xml:space="preserve"> IFERROR(Table1[[#This Row],[GP 2017]]/Table1[[#This Row],[Total Assets 2017]], "x")</f>
        <v>x</v>
      </c>
      <c r="AU842" s="3" t="str">
        <f xml:space="preserve"> IFERROR(Table1[[#This Row],[GP 2018]]/Table1[[#This Row],[Total Assets 2018]], "x")</f>
        <v>x</v>
      </c>
      <c r="AV842" s="3" t="str">
        <f xml:space="preserve"> IFERROR(Table1[[#This Row],[GP 2019]]/Table1[[#This Row],[Total Assets 2019]], "x")</f>
        <v>x</v>
      </c>
      <c r="AW842" s="3" t="str">
        <f xml:space="preserve"> IFERROR(Table1[[#This Row],[GP 2020]]/Table1[[#This Row],[Total Assets 2020]], "x")</f>
        <v>x</v>
      </c>
      <c r="AX842" s="3" t="str">
        <f xml:space="preserve"> IFERROR(Table1[[#This Row],[GP 2021]]/Table1[[#This Row],[Total Assets 2021]], "x")</f>
        <v>x</v>
      </c>
      <c r="AY842" s="3" t="str">
        <f xml:space="preserve"> IFERROR(Table1[[#This Row],[GP TTM]]/Table1[[#This Row],[Total Assets TTM]], "x")</f>
        <v>x</v>
      </c>
      <c r="BA842" s="3" t="str">
        <f xml:space="preserve"> IFERROR(ABS(Table1[[#This Row],[ROA 2013]]-Table1[[#This Row],[ROA 2012]]), "x")</f>
        <v>x</v>
      </c>
      <c r="BB842" s="3" t="str">
        <f xml:space="preserve"> IFERROR(ABS(Table1[[#This Row],[ROA 2014]]-Table1[[#This Row],[ROA 2013]]), "x")</f>
        <v>x</v>
      </c>
      <c r="BC842" s="3" t="str">
        <f xml:space="preserve"> IFERROR(ABS(Table1[[#This Row],[ROA 2015]]-Table1[[#This Row],[ROA 2014]]), "x")</f>
        <v>x</v>
      </c>
      <c r="BD842" s="3" t="str">
        <f xml:space="preserve"> IFERROR(ABS(Table1[[#This Row],[ROA 2016]]-Table1[[#This Row],[ROA 2015]]), "x")</f>
        <v>x</v>
      </c>
      <c r="BE842" s="3" t="str">
        <f xml:space="preserve"> IFERROR(ABS(Table1[[#This Row],[ROA 2017]]-Table1[[#This Row],[ROA 2016]]), "x")</f>
        <v>x</v>
      </c>
      <c r="BF842" s="3" t="str">
        <f xml:space="preserve"> IFERROR(ABS(Table1[[#This Row],[ROA 2018]]-Table1[[#This Row],[ROA 2017]]), "x")</f>
        <v>x</v>
      </c>
      <c r="BG842" s="3" t="str">
        <f xml:space="preserve"> IFERROR(ABS(Table1[[#This Row],[ROA 2019]]-Table1[[#This Row],[ROA 2018]]), "x")</f>
        <v>x</v>
      </c>
      <c r="BH842" s="3" t="str">
        <f xml:space="preserve"> IFERROR(ABS(Table1[[#This Row],[ROA 2020]]-Table1[[#This Row],[ROA 2019]]), "x")</f>
        <v>x</v>
      </c>
      <c r="BI842" s="3" t="str">
        <f xml:space="preserve"> IFERROR(ABS(Table1[[#This Row],[ROA 2021]]-Table1[[#This Row],[ROA 2020]]), "x")</f>
        <v>x</v>
      </c>
      <c r="BJ842" s="3" t="str">
        <f xml:space="preserve"> IFERROR(AVERAGE(Table1[[#This Row],[ROA 2013-2012]:[ROA 2021-2020]]), "x")</f>
        <v>x</v>
      </c>
      <c r="BK842" s="3" t="str">
        <f>IFERROR(AVERAGE(Table1[[#This Row],[ROA 2012]:[ROA 2021]]), "x")</f>
        <v>x</v>
      </c>
      <c r="BN842" s="1">
        <f>SUM(Table1[[#This Row],[B/M Rank]:[ROA Rank]])</f>
        <v>0</v>
      </c>
    </row>
    <row r="843" spans="1:66" x14ac:dyDescent="0.25">
      <c r="A843" s="1" t="s">
        <v>4350</v>
      </c>
      <c r="B843" s="1" t="s">
        <v>2051</v>
      </c>
      <c r="C843" s="1" t="s">
        <v>2040</v>
      </c>
      <c r="D843" s="1" t="s">
        <v>107</v>
      </c>
      <c r="E843" s="1" t="s">
        <v>108</v>
      </c>
      <c r="F843" s="1">
        <v>15.77</v>
      </c>
      <c r="G843" s="19"/>
      <c r="H843" s="19"/>
      <c r="I843" s="19"/>
      <c r="J843" s="19"/>
      <c r="K843" s="1"/>
      <c r="L843" s="19"/>
      <c r="M843" s="1">
        <v>2012</v>
      </c>
      <c r="N843" s="1">
        <v>25.1</v>
      </c>
      <c r="O843" s="1">
        <v>26.6</v>
      </c>
      <c r="P843" s="1">
        <v>31.7</v>
      </c>
      <c r="Q843" s="1">
        <v>29.9</v>
      </c>
      <c r="R843" s="1">
        <v>11</v>
      </c>
      <c r="S843" s="1">
        <v>21.1</v>
      </c>
      <c r="T843" s="1">
        <v>20.6</v>
      </c>
      <c r="U843" s="1">
        <v>16.399999999999999</v>
      </c>
      <c r="V843" s="1">
        <v>7.3</v>
      </c>
      <c r="W843" s="1">
        <v>12.2</v>
      </c>
      <c r="X843" s="1">
        <v>15</v>
      </c>
      <c r="Z843" s="3">
        <f xml:space="preserve"> IFERROR(AVEDEV(Table1[[#This Row],[GP 2012]:[GP 2021]]) / Table1[[#This Row],[Avg GP]], "x")</f>
        <v>0.33541357107478947</v>
      </c>
      <c r="AA843" s="2">
        <f xml:space="preserve"> IFERROR(AVERAGE(Table1[[#This Row],[GP 2012]:[GP 2021]]), "x")</f>
        <v>20.190000000000001</v>
      </c>
      <c r="AB843" s="11">
        <f>Table1[Equity]/Table1[Market Capital]</f>
        <v>1.2175015852885225</v>
      </c>
      <c r="AC843" s="1">
        <v>129.30000000000001</v>
      </c>
      <c r="AD843" s="1">
        <v>153.19999999999999</v>
      </c>
      <c r="AE843" s="1">
        <v>131.80000000000001</v>
      </c>
      <c r="AF843" s="1">
        <v>74</v>
      </c>
      <c r="AG843" s="1">
        <v>65.599999999999994</v>
      </c>
      <c r="AH843" s="1">
        <v>81.2</v>
      </c>
      <c r="AI843" s="1">
        <v>71.599999999999994</v>
      </c>
      <c r="AJ843" s="1">
        <v>45.2</v>
      </c>
      <c r="AK843" s="1">
        <v>26.3</v>
      </c>
      <c r="AL843" s="1">
        <v>43.8</v>
      </c>
      <c r="AM843" s="1">
        <v>58.4</v>
      </c>
      <c r="AN843" s="1">
        <v>19.2</v>
      </c>
      <c r="AO843" s="3">
        <f xml:space="preserve"> IFERROR(Table1[[#This Row],[GP 2012]]/Table1[[#This Row],[Total Assets 2012]], "x")</f>
        <v>0.19412219644238204</v>
      </c>
      <c r="AP843" s="3">
        <f xml:space="preserve"> IFERROR(Table1[[#This Row],[GP 2013]]/Table1[[#This Row],[Total Assets 2013]], "x")</f>
        <v>0.17362924281984338</v>
      </c>
      <c r="AQ843" s="3">
        <f xml:space="preserve"> IFERROR(Table1[[#This Row],[GP 2014]]/Table1[[#This Row],[Total Assets 2014]], "x")</f>
        <v>0.24051593323216994</v>
      </c>
      <c r="AR843" s="3">
        <f xml:space="preserve"> IFERROR(Table1[[#This Row],[GP 2015]]/Table1[[#This Row],[Total Assets 2015]], "x")</f>
        <v>0.40405405405405403</v>
      </c>
      <c r="AS843" s="3">
        <f xml:space="preserve"> IFERROR(Table1[[#This Row],[GP 2016]]/Table1[[#This Row],[Total Assets 2016]], "x")</f>
        <v>0.1676829268292683</v>
      </c>
      <c r="AT843" s="3">
        <f xml:space="preserve"> IFERROR(Table1[[#This Row],[GP 2017]]/Table1[[#This Row],[Total Assets 2017]], "x")</f>
        <v>0.25985221674876846</v>
      </c>
      <c r="AU843" s="3">
        <f xml:space="preserve"> IFERROR(Table1[[#This Row],[GP 2018]]/Table1[[#This Row],[Total Assets 2018]], "x")</f>
        <v>0.28770949720670397</v>
      </c>
      <c r="AV843" s="3">
        <f xml:space="preserve"> IFERROR(Table1[[#This Row],[GP 2019]]/Table1[[#This Row],[Total Assets 2019]], "x")</f>
        <v>0.3628318584070796</v>
      </c>
      <c r="AW843" s="3">
        <f xml:space="preserve"> IFERROR(Table1[[#This Row],[GP 2020]]/Table1[[#This Row],[Total Assets 2020]], "x")</f>
        <v>0.27756653992395436</v>
      </c>
      <c r="AX843" s="3">
        <f xml:space="preserve"> IFERROR(Table1[[#This Row],[GP 2021]]/Table1[[#This Row],[Total Assets 2021]], "x")</f>
        <v>0.27853881278538811</v>
      </c>
      <c r="AY843" s="3">
        <f xml:space="preserve"> IFERROR(Table1[[#This Row],[GP TTM]]/Table1[[#This Row],[Total Assets TTM]], "x")</f>
        <v>0.25684931506849318</v>
      </c>
      <c r="BA843" s="3">
        <f xml:space="preserve"> IFERROR(ABS(Table1[[#This Row],[ROA 2013]]-Table1[[#This Row],[ROA 2012]]), "x")</f>
        <v>2.0492953622538668E-2</v>
      </c>
      <c r="BB843" s="3">
        <f xml:space="preserve"> IFERROR(ABS(Table1[[#This Row],[ROA 2014]]-Table1[[#This Row],[ROA 2013]]), "x")</f>
        <v>6.688669041232656E-2</v>
      </c>
      <c r="BC843" s="3">
        <f xml:space="preserve"> IFERROR(ABS(Table1[[#This Row],[ROA 2015]]-Table1[[#This Row],[ROA 2014]]), "x")</f>
        <v>0.1635381208218841</v>
      </c>
      <c r="BD843" s="3">
        <f xml:space="preserve"> IFERROR(ABS(Table1[[#This Row],[ROA 2016]]-Table1[[#This Row],[ROA 2015]]), "x")</f>
        <v>0.23637112722478573</v>
      </c>
      <c r="BE843" s="3">
        <f xml:space="preserve"> IFERROR(ABS(Table1[[#This Row],[ROA 2017]]-Table1[[#This Row],[ROA 2016]]), "x")</f>
        <v>9.2169289919500158E-2</v>
      </c>
      <c r="BF843" s="3">
        <f xml:space="preserve"> IFERROR(ABS(Table1[[#This Row],[ROA 2018]]-Table1[[#This Row],[ROA 2017]]), "x")</f>
        <v>2.7857280457935507E-2</v>
      </c>
      <c r="BG843" s="3">
        <f xml:space="preserve"> IFERROR(ABS(Table1[[#This Row],[ROA 2019]]-Table1[[#This Row],[ROA 2018]]), "x")</f>
        <v>7.5122361200375631E-2</v>
      </c>
      <c r="BH843" s="3">
        <f xml:space="preserve"> IFERROR(ABS(Table1[[#This Row],[ROA 2020]]-Table1[[#This Row],[ROA 2019]]), "x")</f>
        <v>8.5265318483125241E-2</v>
      </c>
      <c r="BI843" s="3">
        <f xml:space="preserve"> IFERROR(ABS(Table1[[#This Row],[ROA 2021]]-Table1[[#This Row],[ROA 2020]]), "x")</f>
        <v>9.7227286143375391E-4</v>
      </c>
      <c r="BJ843" s="3">
        <f xml:space="preserve"> IFERROR(AVERAGE(Table1[[#This Row],[ROA 2013-2012]:[ROA 2021-2020]]), "x")</f>
        <v>8.5408379444878377E-2</v>
      </c>
      <c r="BK843" s="3">
        <f>IFERROR(AVERAGE(Table1[[#This Row],[ROA 2012]:[ROA 2021]]), "x")</f>
        <v>0.26465032784496123</v>
      </c>
      <c r="BN843" s="1">
        <f>SUM(Table1[[#This Row],[B/M Rank]:[ROA Rank]])</f>
        <v>0</v>
      </c>
    </row>
    <row r="844" spans="1:66" x14ac:dyDescent="0.25">
      <c r="A844" s="1" t="s">
        <v>2714</v>
      </c>
      <c r="B844" s="1" t="s">
        <v>764</v>
      </c>
      <c r="C844" s="1" t="s">
        <v>765</v>
      </c>
      <c r="D844" s="1" t="s">
        <v>11</v>
      </c>
      <c r="E844" s="1" t="s">
        <v>108</v>
      </c>
      <c r="F844" s="1">
        <v>15.8</v>
      </c>
      <c r="G844" s="19"/>
      <c r="H844" s="19"/>
      <c r="I844" s="19"/>
      <c r="J844" s="19"/>
      <c r="K844" s="1"/>
      <c r="L844" s="19"/>
      <c r="M844" s="1">
        <v>2018</v>
      </c>
      <c r="T844" s="1" t="s">
        <v>4368</v>
      </c>
      <c r="U844" s="1" t="s">
        <v>4368</v>
      </c>
      <c r="V844" s="1">
        <v>0</v>
      </c>
      <c r="W844" s="1">
        <v>0.1</v>
      </c>
      <c r="X844" s="1">
        <v>0.8</v>
      </c>
      <c r="Z844" s="3">
        <f xml:space="preserve"> IFERROR(AVEDEV(Table1[[#This Row],[GP 2012]:[GP 2021]]) / Table1[[#This Row],[Avg GP]], "x")</f>
        <v>1</v>
      </c>
      <c r="AA844" s="2">
        <f xml:space="preserve"> IFERROR(AVERAGE(Table1[[#This Row],[GP 2012]:[GP 2021]]), "x")</f>
        <v>0.05</v>
      </c>
      <c r="AB844" s="11">
        <f>Table1[Equity]/Table1[Market Capital]</f>
        <v>0.22151898734177214</v>
      </c>
      <c r="AI844" s="1">
        <v>0.7</v>
      </c>
      <c r="AJ844" s="1">
        <v>5.8</v>
      </c>
      <c r="AK844" s="1">
        <v>4.3</v>
      </c>
      <c r="AL844" s="1">
        <v>3.8</v>
      </c>
      <c r="AM844" s="1">
        <v>5.8</v>
      </c>
      <c r="AN844" s="1">
        <v>3.5</v>
      </c>
      <c r="AO844" s="3" t="str">
        <f xml:space="preserve"> IFERROR(Table1[[#This Row],[GP 2012]]/Table1[[#This Row],[Total Assets 2012]], "x")</f>
        <v>x</v>
      </c>
      <c r="AP844" s="3" t="str">
        <f xml:space="preserve"> IFERROR(Table1[[#This Row],[GP 2013]]/Table1[[#This Row],[Total Assets 2013]], "x")</f>
        <v>x</v>
      </c>
      <c r="AQ844" s="3" t="str">
        <f xml:space="preserve"> IFERROR(Table1[[#This Row],[GP 2014]]/Table1[[#This Row],[Total Assets 2014]], "x")</f>
        <v>x</v>
      </c>
      <c r="AR844" s="3" t="str">
        <f xml:space="preserve"> IFERROR(Table1[[#This Row],[GP 2015]]/Table1[[#This Row],[Total Assets 2015]], "x")</f>
        <v>x</v>
      </c>
      <c r="AS844" s="3" t="str">
        <f xml:space="preserve"> IFERROR(Table1[[#This Row],[GP 2016]]/Table1[[#This Row],[Total Assets 2016]], "x")</f>
        <v>x</v>
      </c>
      <c r="AT844" s="3" t="str">
        <f xml:space="preserve"> IFERROR(Table1[[#This Row],[GP 2017]]/Table1[[#This Row],[Total Assets 2017]], "x")</f>
        <v>x</v>
      </c>
      <c r="AU844" s="3" t="str">
        <f xml:space="preserve"> IFERROR(Table1[[#This Row],[GP 2018]]/Table1[[#This Row],[Total Assets 2018]], "x")</f>
        <v>x</v>
      </c>
      <c r="AV844" s="3" t="str">
        <f xml:space="preserve"> IFERROR(Table1[[#This Row],[GP 2019]]/Table1[[#This Row],[Total Assets 2019]], "x")</f>
        <v>x</v>
      </c>
      <c r="AW844" s="3">
        <f xml:space="preserve"> IFERROR(Table1[[#This Row],[GP 2020]]/Table1[[#This Row],[Total Assets 2020]], "x")</f>
        <v>0</v>
      </c>
      <c r="AX844" s="3">
        <f xml:space="preserve"> IFERROR(Table1[[#This Row],[GP 2021]]/Table1[[#This Row],[Total Assets 2021]], "x")</f>
        <v>2.6315789473684213E-2</v>
      </c>
      <c r="AY844" s="3">
        <f xml:space="preserve"> IFERROR(Table1[[#This Row],[GP TTM]]/Table1[[#This Row],[Total Assets TTM]], "x")</f>
        <v>0.13793103448275862</v>
      </c>
      <c r="BA844" s="3" t="str">
        <f xml:space="preserve"> IFERROR(ABS(Table1[[#This Row],[ROA 2013]]-Table1[[#This Row],[ROA 2012]]), "x")</f>
        <v>x</v>
      </c>
      <c r="BB844" s="3" t="str">
        <f xml:space="preserve"> IFERROR(ABS(Table1[[#This Row],[ROA 2014]]-Table1[[#This Row],[ROA 2013]]), "x")</f>
        <v>x</v>
      </c>
      <c r="BC844" s="3" t="str">
        <f xml:space="preserve"> IFERROR(ABS(Table1[[#This Row],[ROA 2015]]-Table1[[#This Row],[ROA 2014]]), "x")</f>
        <v>x</v>
      </c>
      <c r="BD844" s="3" t="str">
        <f xml:space="preserve"> IFERROR(ABS(Table1[[#This Row],[ROA 2016]]-Table1[[#This Row],[ROA 2015]]), "x")</f>
        <v>x</v>
      </c>
      <c r="BE844" s="3" t="str">
        <f xml:space="preserve"> IFERROR(ABS(Table1[[#This Row],[ROA 2017]]-Table1[[#This Row],[ROA 2016]]), "x")</f>
        <v>x</v>
      </c>
      <c r="BF844" s="3" t="str">
        <f xml:space="preserve"> IFERROR(ABS(Table1[[#This Row],[ROA 2018]]-Table1[[#This Row],[ROA 2017]]), "x")</f>
        <v>x</v>
      </c>
      <c r="BG844" s="3" t="str">
        <f xml:space="preserve"> IFERROR(ABS(Table1[[#This Row],[ROA 2019]]-Table1[[#This Row],[ROA 2018]]), "x")</f>
        <v>x</v>
      </c>
      <c r="BH844" s="3" t="str">
        <f xml:space="preserve"> IFERROR(ABS(Table1[[#This Row],[ROA 2020]]-Table1[[#This Row],[ROA 2019]]), "x")</f>
        <v>x</v>
      </c>
      <c r="BI844" s="3">
        <f xml:space="preserve"> IFERROR(ABS(Table1[[#This Row],[ROA 2021]]-Table1[[#This Row],[ROA 2020]]), "x")</f>
        <v>2.6315789473684213E-2</v>
      </c>
      <c r="BJ844" s="3">
        <f xml:space="preserve"> IFERROR(AVERAGE(Table1[[#This Row],[ROA 2013-2012]:[ROA 2021-2020]]), "x")</f>
        <v>2.6315789473684213E-2</v>
      </c>
      <c r="BK844" s="3">
        <f>IFERROR(AVERAGE(Table1[[#This Row],[ROA 2012]:[ROA 2021]]), "x")</f>
        <v>1.3157894736842106E-2</v>
      </c>
      <c r="BN844" s="1">
        <f>SUM(Table1[[#This Row],[B/M Rank]:[ROA Rank]])</f>
        <v>0</v>
      </c>
    </row>
    <row r="845" spans="1:66" x14ac:dyDescent="0.25">
      <c r="A845" s="1" t="s">
        <v>3362</v>
      </c>
      <c r="B845" s="1" t="s">
        <v>1205</v>
      </c>
      <c r="C845" s="1" t="s">
        <v>4417</v>
      </c>
      <c r="D845" s="1" t="s">
        <v>268</v>
      </c>
      <c r="E845" s="1" t="s">
        <v>108</v>
      </c>
      <c r="F845" s="1">
        <v>15.8</v>
      </c>
      <c r="G845" s="19"/>
      <c r="H845" s="19"/>
      <c r="I845" s="19"/>
      <c r="J845" s="19"/>
      <c r="K845" s="1"/>
      <c r="L845" s="19"/>
      <c r="M845" s="1">
        <v>2012</v>
      </c>
      <c r="N845" s="1" t="s">
        <v>4368</v>
      </c>
      <c r="O845" s="1" t="s">
        <v>4368</v>
      </c>
      <c r="P845" s="1" t="s">
        <v>4368</v>
      </c>
      <c r="Q845" s="1" t="s">
        <v>4368</v>
      </c>
      <c r="R845" s="1" t="s">
        <v>4368</v>
      </c>
      <c r="S845" s="1" t="s">
        <v>4368</v>
      </c>
      <c r="T845" s="1" t="s">
        <v>4368</v>
      </c>
      <c r="U845" s="1" t="s">
        <v>4368</v>
      </c>
      <c r="V845" s="1" t="s">
        <v>4368</v>
      </c>
      <c r="W845" s="1" t="s">
        <v>4368</v>
      </c>
      <c r="X845" s="1" t="s">
        <v>4368</v>
      </c>
      <c r="Z845" s="3" t="str">
        <f xml:space="preserve"> IFERROR(AVEDEV(Table1[[#This Row],[GP 2012]:[GP 2021]]) / Table1[[#This Row],[Avg GP]], "x")</f>
        <v>x</v>
      </c>
      <c r="AA845" s="2" t="str">
        <f xml:space="preserve"> IFERROR(AVERAGE(Table1[[#This Row],[GP 2012]:[GP 2021]]), "x")</f>
        <v>x</v>
      </c>
      <c r="AB845" s="11">
        <f>Table1[Equity]/Table1[Market Capital]</f>
        <v>1.3924050632911391</v>
      </c>
      <c r="AC845" s="1">
        <v>0.4</v>
      </c>
      <c r="AD845" s="1">
        <v>2</v>
      </c>
      <c r="AE845" s="1">
        <v>2.9</v>
      </c>
      <c r="AF845" s="1">
        <v>1.3</v>
      </c>
      <c r="AG845" s="1">
        <v>0.5</v>
      </c>
      <c r="AH845" s="1">
        <v>1.8</v>
      </c>
      <c r="AI845" s="1">
        <v>9.4</v>
      </c>
      <c r="AJ845" s="1">
        <v>12.5</v>
      </c>
      <c r="AK845" s="1">
        <v>21.8</v>
      </c>
      <c r="AL845" s="1">
        <v>23.7</v>
      </c>
      <c r="AM845" s="1">
        <v>22.3</v>
      </c>
      <c r="AN845" s="1">
        <v>22</v>
      </c>
      <c r="AO845" s="3" t="str">
        <f xml:space="preserve"> IFERROR(Table1[[#This Row],[GP 2012]]/Table1[[#This Row],[Total Assets 2012]], "x")</f>
        <v>x</v>
      </c>
      <c r="AP845" s="3" t="str">
        <f xml:space="preserve"> IFERROR(Table1[[#This Row],[GP 2013]]/Table1[[#This Row],[Total Assets 2013]], "x")</f>
        <v>x</v>
      </c>
      <c r="AQ845" s="3" t="str">
        <f xml:space="preserve"> IFERROR(Table1[[#This Row],[GP 2014]]/Table1[[#This Row],[Total Assets 2014]], "x")</f>
        <v>x</v>
      </c>
      <c r="AR845" s="3" t="str">
        <f xml:space="preserve"> IFERROR(Table1[[#This Row],[GP 2015]]/Table1[[#This Row],[Total Assets 2015]], "x")</f>
        <v>x</v>
      </c>
      <c r="AS845" s="3" t="str">
        <f xml:space="preserve"> IFERROR(Table1[[#This Row],[GP 2016]]/Table1[[#This Row],[Total Assets 2016]], "x")</f>
        <v>x</v>
      </c>
      <c r="AT845" s="3" t="str">
        <f xml:space="preserve"> IFERROR(Table1[[#This Row],[GP 2017]]/Table1[[#This Row],[Total Assets 2017]], "x")</f>
        <v>x</v>
      </c>
      <c r="AU845" s="3" t="str">
        <f xml:space="preserve"> IFERROR(Table1[[#This Row],[GP 2018]]/Table1[[#This Row],[Total Assets 2018]], "x")</f>
        <v>x</v>
      </c>
      <c r="AV845" s="3" t="str">
        <f xml:space="preserve"> IFERROR(Table1[[#This Row],[GP 2019]]/Table1[[#This Row],[Total Assets 2019]], "x")</f>
        <v>x</v>
      </c>
      <c r="AW845" s="3" t="str">
        <f xml:space="preserve"> IFERROR(Table1[[#This Row],[GP 2020]]/Table1[[#This Row],[Total Assets 2020]], "x")</f>
        <v>x</v>
      </c>
      <c r="AX845" s="3" t="str">
        <f xml:space="preserve"> IFERROR(Table1[[#This Row],[GP 2021]]/Table1[[#This Row],[Total Assets 2021]], "x")</f>
        <v>x</v>
      </c>
      <c r="AY845" s="3" t="str">
        <f xml:space="preserve"> IFERROR(Table1[[#This Row],[GP TTM]]/Table1[[#This Row],[Total Assets TTM]], "x")</f>
        <v>x</v>
      </c>
      <c r="BA845" s="3" t="str">
        <f xml:space="preserve"> IFERROR(ABS(Table1[[#This Row],[ROA 2013]]-Table1[[#This Row],[ROA 2012]]), "x")</f>
        <v>x</v>
      </c>
      <c r="BB845" s="3" t="str">
        <f xml:space="preserve"> IFERROR(ABS(Table1[[#This Row],[ROA 2014]]-Table1[[#This Row],[ROA 2013]]), "x")</f>
        <v>x</v>
      </c>
      <c r="BC845" s="3" t="str">
        <f xml:space="preserve"> IFERROR(ABS(Table1[[#This Row],[ROA 2015]]-Table1[[#This Row],[ROA 2014]]), "x")</f>
        <v>x</v>
      </c>
      <c r="BD845" s="3" t="str">
        <f xml:space="preserve"> IFERROR(ABS(Table1[[#This Row],[ROA 2016]]-Table1[[#This Row],[ROA 2015]]), "x")</f>
        <v>x</v>
      </c>
      <c r="BE845" s="3" t="str">
        <f xml:space="preserve"> IFERROR(ABS(Table1[[#This Row],[ROA 2017]]-Table1[[#This Row],[ROA 2016]]), "x")</f>
        <v>x</v>
      </c>
      <c r="BF845" s="3" t="str">
        <f xml:space="preserve"> IFERROR(ABS(Table1[[#This Row],[ROA 2018]]-Table1[[#This Row],[ROA 2017]]), "x")</f>
        <v>x</v>
      </c>
      <c r="BG845" s="3" t="str">
        <f xml:space="preserve"> IFERROR(ABS(Table1[[#This Row],[ROA 2019]]-Table1[[#This Row],[ROA 2018]]), "x")</f>
        <v>x</v>
      </c>
      <c r="BH845" s="3" t="str">
        <f xml:space="preserve"> IFERROR(ABS(Table1[[#This Row],[ROA 2020]]-Table1[[#This Row],[ROA 2019]]), "x")</f>
        <v>x</v>
      </c>
      <c r="BI845" s="3" t="str">
        <f xml:space="preserve"> IFERROR(ABS(Table1[[#This Row],[ROA 2021]]-Table1[[#This Row],[ROA 2020]]), "x")</f>
        <v>x</v>
      </c>
      <c r="BJ845" s="3" t="str">
        <f xml:space="preserve"> IFERROR(AVERAGE(Table1[[#This Row],[ROA 2013-2012]:[ROA 2021-2020]]), "x")</f>
        <v>x</v>
      </c>
      <c r="BK845" s="3" t="str">
        <f>IFERROR(AVERAGE(Table1[[#This Row],[ROA 2012]:[ROA 2021]]), "x")</f>
        <v>x</v>
      </c>
      <c r="BN845" s="1">
        <f>SUM(Table1[[#This Row],[B/M Rank]:[ROA Rank]])</f>
        <v>0</v>
      </c>
    </row>
    <row r="846" spans="1:66" x14ac:dyDescent="0.25">
      <c r="A846" s="1" t="s">
        <v>2187</v>
      </c>
      <c r="B846" s="1" t="s">
        <v>234</v>
      </c>
      <c r="C846" s="1" t="s">
        <v>4374</v>
      </c>
      <c r="D846" s="1" t="s">
        <v>142</v>
      </c>
      <c r="E846" s="1" t="s">
        <v>108</v>
      </c>
      <c r="F846" s="1">
        <v>15.88</v>
      </c>
      <c r="G846" s="19"/>
      <c r="H846" s="19"/>
      <c r="I846" s="19"/>
      <c r="J846" s="19"/>
      <c r="K846" s="1"/>
      <c r="L846" s="19"/>
      <c r="M846" s="1">
        <v>2012</v>
      </c>
      <c r="N846" s="1" t="s">
        <v>4368</v>
      </c>
      <c r="O846" s="1">
        <v>-0.1</v>
      </c>
      <c r="P846" s="1" t="s">
        <v>4368</v>
      </c>
      <c r="Q846" s="1" t="s">
        <v>4368</v>
      </c>
      <c r="R846" s="1">
        <v>0.1</v>
      </c>
      <c r="S846" s="1">
        <v>1.8</v>
      </c>
      <c r="T846" s="1">
        <v>3.7</v>
      </c>
      <c r="U846" s="1">
        <v>4.7</v>
      </c>
      <c r="V846" s="1">
        <v>14.6</v>
      </c>
      <c r="W846" s="1">
        <v>3.2</v>
      </c>
      <c r="X846" s="1">
        <v>-6.2</v>
      </c>
      <c r="Z846" s="3">
        <f xml:space="preserve"> IFERROR(AVEDEV(Table1[[#This Row],[GP 2012]:[GP 2021]]) / Table1[[#This Row],[Avg GP]], "x")</f>
        <v>0.80714285714285716</v>
      </c>
      <c r="AA846" s="2">
        <f xml:space="preserve"> IFERROR(AVERAGE(Table1[[#This Row],[GP 2012]:[GP 2021]]), "x")</f>
        <v>3.9999999999999996</v>
      </c>
      <c r="AB846" s="11">
        <f>Table1[Equity]/Table1[Market Capital]</f>
        <v>1.5554156171284634</v>
      </c>
      <c r="AC846" s="1">
        <v>8.1</v>
      </c>
      <c r="AD846" s="1">
        <v>7</v>
      </c>
      <c r="AE846" s="1">
        <v>7</v>
      </c>
      <c r="AF846" s="1">
        <v>6.9</v>
      </c>
      <c r="AG846" s="1">
        <v>6.7</v>
      </c>
      <c r="AH846" s="1">
        <v>7.8</v>
      </c>
      <c r="AI846" s="1">
        <v>11.1</v>
      </c>
      <c r="AJ846" s="1">
        <v>14.7</v>
      </c>
      <c r="AK846" s="1">
        <v>28.3</v>
      </c>
      <c r="AL846" s="1">
        <v>29.5</v>
      </c>
      <c r="AM846" s="1">
        <v>26.4</v>
      </c>
      <c r="AN846" s="1">
        <v>24.7</v>
      </c>
      <c r="AO846" s="3" t="str">
        <f xml:space="preserve"> IFERROR(Table1[[#This Row],[GP 2012]]/Table1[[#This Row],[Total Assets 2012]], "x")</f>
        <v>x</v>
      </c>
      <c r="AP846" s="3">
        <f xml:space="preserve"> IFERROR(Table1[[#This Row],[GP 2013]]/Table1[[#This Row],[Total Assets 2013]], "x")</f>
        <v>-1.4285714285714287E-2</v>
      </c>
      <c r="AQ846" s="3" t="str">
        <f xml:space="preserve"> IFERROR(Table1[[#This Row],[GP 2014]]/Table1[[#This Row],[Total Assets 2014]], "x")</f>
        <v>x</v>
      </c>
      <c r="AR846" s="3" t="str">
        <f xml:space="preserve"> IFERROR(Table1[[#This Row],[GP 2015]]/Table1[[#This Row],[Total Assets 2015]], "x")</f>
        <v>x</v>
      </c>
      <c r="AS846" s="3">
        <f xml:space="preserve"> IFERROR(Table1[[#This Row],[GP 2016]]/Table1[[#This Row],[Total Assets 2016]], "x")</f>
        <v>1.4925373134328358E-2</v>
      </c>
      <c r="AT846" s="3">
        <f xml:space="preserve"> IFERROR(Table1[[#This Row],[GP 2017]]/Table1[[#This Row],[Total Assets 2017]], "x")</f>
        <v>0.23076923076923078</v>
      </c>
      <c r="AU846" s="3">
        <f xml:space="preserve"> IFERROR(Table1[[#This Row],[GP 2018]]/Table1[[#This Row],[Total Assets 2018]], "x")</f>
        <v>0.33333333333333337</v>
      </c>
      <c r="AV846" s="3">
        <f xml:space="preserve"> IFERROR(Table1[[#This Row],[GP 2019]]/Table1[[#This Row],[Total Assets 2019]], "x")</f>
        <v>0.31972789115646261</v>
      </c>
      <c r="AW846" s="3">
        <f xml:space="preserve"> IFERROR(Table1[[#This Row],[GP 2020]]/Table1[[#This Row],[Total Assets 2020]], "x")</f>
        <v>0.51590106007067138</v>
      </c>
      <c r="AX846" s="3">
        <f xml:space="preserve"> IFERROR(Table1[[#This Row],[GP 2021]]/Table1[[#This Row],[Total Assets 2021]], "x")</f>
        <v>0.10847457627118645</v>
      </c>
      <c r="AY846" s="3">
        <f xml:space="preserve"> IFERROR(Table1[[#This Row],[GP TTM]]/Table1[[#This Row],[Total Assets TTM]], "x")</f>
        <v>-0.23484848484848486</v>
      </c>
      <c r="BA846" s="3" t="str">
        <f xml:space="preserve"> IFERROR(ABS(Table1[[#This Row],[ROA 2013]]-Table1[[#This Row],[ROA 2012]]), "x")</f>
        <v>x</v>
      </c>
      <c r="BB846" s="3" t="str">
        <f xml:space="preserve"> IFERROR(ABS(Table1[[#This Row],[ROA 2014]]-Table1[[#This Row],[ROA 2013]]), "x")</f>
        <v>x</v>
      </c>
      <c r="BC846" s="3" t="str">
        <f xml:space="preserve"> IFERROR(ABS(Table1[[#This Row],[ROA 2015]]-Table1[[#This Row],[ROA 2014]]), "x")</f>
        <v>x</v>
      </c>
      <c r="BD846" s="3" t="str">
        <f xml:space="preserve"> IFERROR(ABS(Table1[[#This Row],[ROA 2016]]-Table1[[#This Row],[ROA 2015]]), "x")</f>
        <v>x</v>
      </c>
      <c r="BE846" s="3">
        <f xml:space="preserve"> IFERROR(ABS(Table1[[#This Row],[ROA 2017]]-Table1[[#This Row],[ROA 2016]]), "x")</f>
        <v>0.21584385763490244</v>
      </c>
      <c r="BF846" s="3">
        <f xml:space="preserve"> IFERROR(ABS(Table1[[#This Row],[ROA 2018]]-Table1[[#This Row],[ROA 2017]]), "x")</f>
        <v>0.10256410256410259</v>
      </c>
      <c r="BG846" s="3">
        <f xml:space="preserve"> IFERROR(ABS(Table1[[#This Row],[ROA 2019]]-Table1[[#This Row],[ROA 2018]]), "x")</f>
        <v>1.3605442176870763E-2</v>
      </c>
      <c r="BH846" s="3">
        <f xml:space="preserve"> IFERROR(ABS(Table1[[#This Row],[ROA 2020]]-Table1[[#This Row],[ROA 2019]]), "x")</f>
        <v>0.19617316891420877</v>
      </c>
      <c r="BI846" s="3">
        <f xml:space="preserve"> IFERROR(ABS(Table1[[#This Row],[ROA 2021]]-Table1[[#This Row],[ROA 2020]]), "x")</f>
        <v>0.40742648379948493</v>
      </c>
      <c r="BJ846" s="3">
        <f xml:space="preserve"> IFERROR(AVERAGE(Table1[[#This Row],[ROA 2013-2012]:[ROA 2021-2020]]), "x")</f>
        <v>0.18712261101791391</v>
      </c>
      <c r="BK846" s="3">
        <f>IFERROR(AVERAGE(Table1[[#This Row],[ROA 2012]:[ROA 2021]]), "x")</f>
        <v>0.21554939292135697</v>
      </c>
      <c r="BN846" s="1">
        <f>SUM(Table1[[#This Row],[B/M Rank]:[ROA Rank]])</f>
        <v>0</v>
      </c>
    </row>
    <row r="847" spans="1:66" x14ac:dyDescent="0.25">
      <c r="A847" s="1" t="s">
        <v>4289</v>
      </c>
      <c r="B847" s="1" t="s">
        <v>1991</v>
      </c>
      <c r="C847" s="1" t="s">
        <v>1889</v>
      </c>
      <c r="D847" s="1" t="s">
        <v>330</v>
      </c>
      <c r="E847" s="1" t="s">
        <v>108</v>
      </c>
      <c r="F847" s="1">
        <v>16.02</v>
      </c>
      <c r="G847" s="19"/>
      <c r="H847" s="19"/>
      <c r="I847" s="19"/>
      <c r="J847" s="19"/>
      <c r="K847" s="1"/>
      <c r="L847" s="19"/>
      <c r="M847" s="1">
        <v>2020</v>
      </c>
      <c r="V847" s="1">
        <v>0.7</v>
      </c>
      <c r="W847" s="1">
        <v>2.9</v>
      </c>
      <c r="X847" s="1">
        <v>4.4000000000000004</v>
      </c>
      <c r="Z847" s="3">
        <f xml:space="preserve"> IFERROR(AVEDEV(Table1[[#This Row],[GP 2012]:[GP 2021]]) / Table1[[#This Row],[Avg GP]], "x")</f>
        <v>0.61111111111111127</v>
      </c>
      <c r="AA847" s="2">
        <f xml:space="preserve"> IFERROR(AVERAGE(Table1[[#This Row],[GP 2012]:[GP 2021]]), "x")</f>
        <v>1.7999999999999998</v>
      </c>
      <c r="AB847" s="11">
        <f>Table1[Equity]/Table1[Market Capital]</f>
        <v>0.71161048689138584</v>
      </c>
      <c r="AK847" s="1">
        <v>6.8</v>
      </c>
      <c r="AL847" s="1">
        <v>26.7</v>
      </c>
      <c r="AM847" s="1">
        <v>28.8</v>
      </c>
      <c r="AN847" s="1">
        <v>11.4</v>
      </c>
      <c r="AO847" s="3" t="str">
        <f xml:space="preserve"> IFERROR(Table1[[#This Row],[GP 2012]]/Table1[[#This Row],[Total Assets 2012]], "x")</f>
        <v>x</v>
      </c>
      <c r="AP847" s="3" t="str">
        <f xml:space="preserve"> IFERROR(Table1[[#This Row],[GP 2013]]/Table1[[#This Row],[Total Assets 2013]], "x")</f>
        <v>x</v>
      </c>
      <c r="AQ847" s="3" t="str">
        <f xml:space="preserve"> IFERROR(Table1[[#This Row],[GP 2014]]/Table1[[#This Row],[Total Assets 2014]], "x")</f>
        <v>x</v>
      </c>
      <c r="AR847" s="3" t="str">
        <f xml:space="preserve"> IFERROR(Table1[[#This Row],[GP 2015]]/Table1[[#This Row],[Total Assets 2015]], "x")</f>
        <v>x</v>
      </c>
      <c r="AS847" s="3" t="str">
        <f xml:space="preserve"> IFERROR(Table1[[#This Row],[GP 2016]]/Table1[[#This Row],[Total Assets 2016]], "x")</f>
        <v>x</v>
      </c>
      <c r="AT847" s="3" t="str">
        <f xml:space="preserve"> IFERROR(Table1[[#This Row],[GP 2017]]/Table1[[#This Row],[Total Assets 2017]], "x")</f>
        <v>x</v>
      </c>
      <c r="AU847" s="3" t="str">
        <f xml:space="preserve"> IFERROR(Table1[[#This Row],[GP 2018]]/Table1[[#This Row],[Total Assets 2018]], "x")</f>
        <v>x</v>
      </c>
      <c r="AV847" s="3" t="str">
        <f xml:space="preserve"> IFERROR(Table1[[#This Row],[GP 2019]]/Table1[[#This Row],[Total Assets 2019]], "x")</f>
        <v>x</v>
      </c>
      <c r="AW847" s="3">
        <f xml:space="preserve"> IFERROR(Table1[[#This Row],[GP 2020]]/Table1[[#This Row],[Total Assets 2020]], "x")</f>
        <v>0.10294117647058823</v>
      </c>
      <c r="AX847" s="3">
        <f xml:space="preserve"> IFERROR(Table1[[#This Row],[GP 2021]]/Table1[[#This Row],[Total Assets 2021]], "x")</f>
        <v>0.10861423220973783</v>
      </c>
      <c r="AY847" s="3">
        <f xml:space="preserve"> IFERROR(Table1[[#This Row],[GP TTM]]/Table1[[#This Row],[Total Assets TTM]], "x")</f>
        <v>0.15277777777777779</v>
      </c>
      <c r="BA847" s="3" t="str">
        <f xml:space="preserve"> IFERROR(ABS(Table1[[#This Row],[ROA 2013]]-Table1[[#This Row],[ROA 2012]]), "x")</f>
        <v>x</v>
      </c>
      <c r="BB847" s="3" t="str">
        <f xml:space="preserve"> IFERROR(ABS(Table1[[#This Row],[ROA 2014]]-Table1[[#This Row],[ROA 2013]]), "x")</f>
        <v>x</v>
      </c>
      <c r="BC847" s="3" t="str">
        <f xml:space="preserve"> IFERROR(ABS(Table1[[#This Row],[ROA 2015]]-Table1[[#This Row],[ROA 2014]]), "x")</f>
        <v>x</v>
      </c>
      <c r="BD847" s="3" t="str">
        <f xml:space="preserve"> IFERROR(ABS(Table1[[#This Row],[ROA 2016]]-Table1[[#This Row],[ROA 2015]]), "x")</f>
        <v>x</v>
      </c>
      <c r="BE847" s="3" t="str">
        <f xml:space="preserve"> IFERROR(ABS(Table1[[#This Row],[ROA 2017]]-Table1[[#This Row],[ROA 2016]]), "x")</f>
        <v>x</v>
      </c>
      <c r="BF847" s="3" t="str">
        <f xml:space="preserve"> IFERROR(ABS(Table1[[#This Row],[ROA 2018]]-Table1[[#This Row],[ROA 2017]]), "x")</f>
        <v>x</v>
      </c>
      <c r="BG847" s="3" t="str">
        <f xml:space="preserve"> IFERROR(ABS(Table1[[#This Row],[ROA 2019]]-Table1[[#This Row],[ROA 2018]]), "x")</f>
        <v>x</v>
      </c>
      <c r="BH847" s="3" t="str">
        <f xml:space="preserve"> IFERROR(ABS(Table1[[#This Row],[ROA 2020]]-Table1[[#This Row],[ROA 2019]]), "x")</f>
        <v>x</v>
      </c>
      <c r="BI847" s="3">
        <f xml:space="preserve"> IFERROR(ABS(Table1[[#This Row],[ROA 2021]]-Table1[[#This Row],[ROA 2020]]), "x")</f>
        <v>5.6730557391495989E-3</v>
      </c>
      <c r="BJ847" s="3">
        <f xml:space="preserve"> IFERROR(AVERAGE(Table1[[#This Row],[ROA 2013-2012]:[ROA 2021-2020]]), "x")</f>
        <v>5.6730557391495989E-3</v>
      </c>
      <c r="BK847" s="3">
        <f>IFERROR(AVERAGE(Table1[[#This Row],[ROA 2012]:[ROA 2021]]), "x")</f>
        <v>0.10577770434016304</v>
      </c>
      <c r="BN847" s="1">
        <f>SUM(Table1[[#This Row],[B/M Rank]:[ROA Rank]])</f>
        <v>0</v>
      </c>
    </row>
    <row r="848" spans="1:66" x14ac:dyDescent="0.25">
      <c r="A848" s="1" t="s">
        <v>3545</v>
      </c>
      <c r="B848" s="1" t="s">
        <v>1324</v>
      </c>
      <c r="C848" s="1" t="s">
        <v>4417</v>
      </c>
      <c r="D848" s="1" t="s">
        <v>268</v>
      </c>
      <c r="E848" s="1" t="s">
        <v>108</v>
      </c>
      <c r="F848" s="1">
        <v>16.03</v>
      </c>
      <c r="G848" s="19"/>
      <c r="H848" s="19"/>
      <c r="I848" s="19"/>
      <c r="J848" s="19"/>
      <c r="K848" s="1"/>
      <c r="L848" s="19"/>
      <c r="M848" s="1">
        <v>2012</v>
      </c>
      <c r="N848" s="1" t="s">
        <v>4368</v>
      </c>
      <c r="O848" s="1" t="s">
        <v>4368</v>
      </c>
      <c r="P848" s="1" t="s">
        <v>4368</v>
      </c>
      <c r="Q848" s="1" t="s">
        <v>4368</v>
      </c>
      <c r="R848" s="1" t="s">
        <v>4368</v>
      </c>
      <c r="S848" s="1" t="s">
        <v>4368</v>
      </c>
      <c r="T848" s="1" t="s">
        <v>4368</v>
      </c>
      <c r="U848" s="1" t="s">
        <v>4368</v>
      </c>
      <c r="V848" s="1" t="s">
        <v>4368</v>
      </c>
      <c r="W848" s="1" t="s">
        <v>4368</v>
      </c>
      <c r="X848" s="1" t="s">
        <v>4368</v>
      </c>
      <c r="Z848" s="3" t="str">
        <f xml:space="preserve"> IFERROR(AVEDEV(Table1[[#This Row],[GP 2012]:[GP 2021]]) / Table1[[#This Row],[Avg GP]], "x")</f>
        <v>x</v>
      </c>
      <c r="AA848" s="2" t="str">
        <f xml:space="preserve"> IFERROR(AVERAGE(Table1[[#This Row],[GP 2012]:[GP 2021]]), "x")</f>
        <v>x</v>
      </c>
      <c r="AB848" s="11">
        <f>Table1[Equity]/Table1[Market Capital]</f>
        <v>1.4722395508421708</v>
      </c>
      <c r="AC848" s="1">
        <v>39.200000000000003</v>
      </c>
      <c r="AD848" s="1">
        <v>31.3</v>
      </c>
      <c r="AE848" s="1">
        <v>30.3</v>
      </c>
      <c r="AF848" s="1">
        <v>2.4</v>
      </c>
      <c r="AG848" s="1">
        <v>0.3</v>
      </c>
      <c r="AH848" s="1">
        <v>1.2</v>
      </c>
      <c r="AI848" s="1">
        <v>0.3</v>
      </c>
      <c r="AJ848" s="1">
        <v>2.9</v>
      </c>
      <c r="AK848" s="1">
        <v>25.1</v>
      </c>
      <c r="AL848" s="1">
        <v>24.3</v>
      </c>
      <c r="AM848" s="1">
        <v>27.3</v>
      </c>
      <c r="AN848" s="1">
        <v>23.6</v>
      </c>
      <c r="AO848" s="3" t="str">
        <f xml:space="preserve"> IFERROR(Table1[[#This Row],[GP 2012]]/Table1[[#This Row],[Total Assets 2012]], "x")</f>
        <v>x</v>
      </c>
      <c r="AP848" s="3" t="str">
        <f xml:space="preserve"> IFERROR(Table1[[#This Row],[GP 2013]]/Table1[[#This Row],[Total Assets 2013]], "x")</f>
        <v>x</v>
      </c>
      <c r="AQ848" s="3" t="str">
        <f xml:space="preserve"> IFERROR(Table1[[#This Row],[GP 2014]]/Table1[[#This Row],[Total Assets 2014]], "x")</f>
        <v>x</v>
      </c>
      <c r="AR848" s="3" t="str">
        <f xml:space="preserve"> IFERROR(Table1[[#This Row],[GP 2015]]/Table1[[#This Row],[Total Assets 2015]], "x")</f>
        <v>x</v>
      </c>
      <c r="AS848" s="3" t="str">
        <f xml:space="preserve"> IFERROR(Table1[[#This Row],[GP 2016]]/Table1[[#This Row],[Total Assets 2016]], "x")</f>
        <v>x</v>
      </c>
      <c r="AT848" s="3" t="str">
        <f xml:space="preserve"> IFERROR(Table1[[#This Row],[GP 2017]]/Table1[[#This Row],[Total Assets 2017]], "x")</f>
        <v>x</v>
      </c>
      <c r="AU848" s="3" t="str">
        <f xml:space="preserve"> IFERROR(Table1[[#This Row],[GP 2018]]/Table1[[#This Row],[Total Assets 2018]], "x")</f>
        <v>x</v>
      </c>
      <c r="AV848" s="3" t="str">
        <f xml:space="preserve"> IFERROR(Table1[[#This Row],[GP 2019]]/Table1[[#This Row],[Total Assets 2019]], "x")</f>
        <v>x</v>
      </c>
      <c r="AW848" s="3" t="str">
        <f xml:space="preserve"> IFERROR(Table1[[#This Row],[GP 2020]]/Table1[[#This Row],[Total Assets 2020]], "x")</f>
        <v>x</v>
      </c>
      <c r="AX848" s="3" t="str">
        <f xml:space="preserve"> IFERROR(Table1[[#This Row],[GP 2021]]/Table1[[#This Row],[Total Assets 2021]], "x")</f>
        <v>x</v>
      </c>
      <c r="AY848" s="3" t="str">
        <f xml:space="preserve"> IFERROR(Table1[[#This Row],[GP TTM]]/Table1[[#This Row],[Total Assets TTM]], "x")</f>
        <v>x</v>
      </c>
      <c r="BA848" s="3" t="str">
        <f xml:space="preserve"> IFERROR(ABS(Table1[[#This Row],[ROA 2013]]-Table1[[#This Row],[ROA 2012]]), "x")</f>
        <v>x</v>
      </c>
      <c r="BB848" s="3" t="str">
        <f xml:space="preserve"> IFERROR(ABS(Table1[[#This Row],[ROA 2014]]-Table1[[#This Row],[ROA 2013]]), "x")</f>
        <v>x</v>
      </c>
      <c r="BC848" s="3" t="str">
        <f xml:space="preserve"> IFERROR(ABS(Table1[[#This Row],[ROA 2015]]-Table1[[#This Row],[ROA 2014]]), "x")</f>
        <v>x</v>
      </c>
      <c r="BD848" s="3" t="str">
        <f xml:space="preserve"> IFERROR(ABS(Table1[[#This Row],[ROA 2016]]-Table1[[#This Row],[ROA 2015]]), "x")</f>
        <v>x</v>
      </c>
      <c r="BE848" s="3" t="str">
        <f xml:space="preserve"> IFERROR(ABS(Table1[[#This Row],[ROA 2017]]-Table1[[#This Row],[ROA 2016]]), "x")</f>
        <v>x</v>
      </c>
      <c r="BF848" s="3" t="str">
        <f xml:space="preserve"> IFERROR(ABS(Table1[[#This Row],[ROA 2018]]-Table1[[#This Row],[ROA 2017]]), "x")</f>
        <v>x</v>
      </c>
      <c r="BG848" s="3" t="str">
        <f xml:space="preserve"> IFERROR(ABS(Table1[[#This Row],[ROA 2019]]-Table1[[#This Row],[ROA 2018]]), "x")</f>
        <v>x</v>
      </c>
      <c r="BH848" s="3" t="str">
        <f xml:space="preserve"> IFERROR(ABS(Table1[[#This Row],[ROA 2020]]-Table1[[#This Row],[ROA 2019]]), "x")</f>
        <v>x</v>
      </c>
      <c r="BI848" s="3" t="str">
        <f xml:space="preserve"> IFERROR(ABS(Table1[[#This Row],[ROA 2021]]-Table1[[#This Row],[ROA 2020]]), "x")</f>
        <v>x</v>
      </c>
      <c r="BJ848" s="3" t="str">
        <f xml:space="preserve"> IFERROR(AVERAGE(Table1[[#This Row],[ROA 2013-2012]:[ROA 2021-2020]]), "x")</f>
        <v>x</v>
      </c>
      <c r="BK848" s="3" t="str">
        <f>IFERROR(AVERAGE(Table1[[#This Row],[ROA 2012]:[ROA 2021]]), "x")</f>
        <v>x</v>
      </c>
      <c r="BN848" s="1">
        <f>SUM(Table1[[#This Row],[B/M Rank]:[ROA Rank]])</f>
        <v>0</v>
      </c>
    </row>
    <row r="849" spans="1:66" x14ac:dyDescent="0.25">
      <c r="A849" s="1" t="s">
        <v>2729</v>
      </c>
      <c r="B849" s="1" t="s">
        <v>780</v>
      </c>
      <c r="C849" s="1" t="s">
        <v>769</v>
      </c>
      <c r="D849" s="1" t="s">
        <v>107</v>
      </c>
      <c r="E849" s="1" t="s">
        <v>108</v>
      </c>
      <c r="F849" s="1">
        <v>16.059999999999999</v>
      </c>
      <c r="G849" s="19"/>
      <c r="H849" s="19"/>
      <c r="I849" s="19"/>
      <c r="J849" s="19"/>
      <c r="K849" s="1"/>
      <c r="L849" s="19"/>
      <c r="M849" s="1">
        <v>2012</v>
      </c>
      <c r="N849" s="1" t="s">
        <v>4368</v>
      </c>
      <c r="O849" s="1">
        <v>-0.1</v>
      </c>
      <c r="P849" s="1" t="s">
        <v>4368</v>
      </c>
      <c r="Q849" s="1">
        <v>-0.2</v>
      </c>
      <c r="R849" s="1">
        <v>-0.4</v>
      </c>
      <c r="S849" s="1">
        <v>-0.3</v>
      </c>
      <c r="T849" s="1">
        <v>0</v>
      </c>
      <c r="U849" s="1">
        <v>-0.1</v>
      </c>
      <c r="V849" s="1">
        <v>-0.1</v>
      </c>
      <c r="W849" s="1">
        <v>-0.2</v>
      </c>
      <c r="X849" s="1">
        <v>-0.2</v>
      </c>
      <c r="Z849" s="3">
        <f xml:space="preserve"> IFERROR(AVEDEV(Table1[[#This Row],[GP 2012]:[GP 2021]]) / Table1[[#This Row],[Avg GP]], "x")</f>
        <v>-0.57142857142857129</v>
      </c>
      <c r="AA849" s="2">
        <f xml:space="preserve"> IFERROR(AVERAGE(Table1[[#This Row],[GP 2012]:[GP 2021]]), "x")</f>
        <v>-0.17500000000000002</v>
      </c>
      <c r="AB849" s="11">
        <f>Table1[Equity]/Table1[Market Capital]</f>
        <v>0.12453300124533002</v>
      </c>
      <c r="AC849" s="1">
        <v>0.9</v>
      </c>
      <c r="AD849" s="1">
        <v>1.4</v>
      </c>
      <c r="AE849" s="1">
        <v>0.8</v>
      </c>
      <c r="AF849" s="1">
        <v>0.1</v>
      </c>
      <c r="AG849" s="1">
        <v>1</v>
      </c>
      <c r="AH849" s="1">
        <v>0.6</v>
      </c>
      <c r="AI849" s="1">
        <v>1.5</v>
      </c>
      <c r="AJ849" s="1">
        <v>0.7</v>
      </c>
      <c r="AK849" s="1">
        <v>1.3</v>
      </c>
      <c r="AL849" s="1">
        <v>0.9</v>
      </c>
      <c r="AM849" s="1">
        <v>2.4</v>
      </c>
      <c r="AN849" s="1">
        <v>2</v>
      </c>
      <c r="AO849" s="3" t="str">
        <f xml:space="preserve"> IFERROR(Table1[[#This Row],[GP 2012]]/Table1[[#This Row],[Total Assets 2012]], "x")</f>
        <v>x</v>
      </c>
      <c r="AP849" s="3">
        <f xml:space="preserve"> IFERROR(Table1[[#This Row],[GP 2013]]/Table1[[#This Row],[Total Assets 2013]], "x")</f>
        <v>-7.1428571428571438E-2</v>
      </c>
      <c r="AQ849" s="3" t="str">
        <f xml:space="preserve"> IFERROR(Table1[[#This Row],[GP 2014]]/Table1[[#This Row],[Total Assets 2014]], "x")</f>
        <v>x</v>
      </c>
      <c r="AR849" s="3">
        <f xml:space="preserve"> IFERROR(Table1[[#This Row],[GP 2015]]/Table1[[#This Row],[Total Assets 2015]], "x")</f>
        <v>-2</v>
      </c>
      <c r="AS849" s="3">
        <f xml:space="preserve"> IFERROR(Table1[[#This Row],[GP 2016]]/Table1[[#This Row],[Total Assets 2016]], "x")</f>
        <v>-0.4</v>
      </c>
      <c r="AT849" s="3">
        <f xml:space="preserve"> IFERROR(Table1[[#This Row],[GP 2017]]/Table1[[#This Row],[Total Assets 2017]], "x")</f>
        <v>-0.5</v>
      </c>
      <c r="AU849" s="3">
        <f xml:space="preserve"> IFERROR(Table1[[#This Row],[GP 2018]]/Table1[[#This Row],[Total Assets 2018]], "x")</f>
        <v>0</v>
      </c>
      <c r="AV849" s="3">
        <f xml:space="preserve"> IFERROR(Table1[[#This Row],[GP 2019]]/Table1[[#This Row],[Total Assets 2019]], "x")</f>
        <v>-0.14285714285714288</v>
      </c>
      <c r="AW849" s="3">
        <f xml:space="preserve"> IFERROR(Table1[[#This Row],[GP 2020]]/Table1[[#This Row],[Total Assets 2020]], "x")</f>
        <v>-7.6923076923076927E-2</v>
      </c>
      <c r="AX849" s="3">
        <f xml:space="preserve"> IFERROR(Table1[[#This Row],[GP 2021]]/Table1[[#This Row],[Total Assets 2021]], "x")</f>
        <v>-0.22222222222222224</v>
      </c>
      <c r="AY849" s="3">
        <f xml:space="preserve"> IFERROR(Table1[[#This Row],[GP TTM]]/Table1[[#This Row],[Total Assets TTM]], "x")</f>
        <v>-8.3333333333333343E-2</v>
      </c>
      <c r="BA849" s="3" t="str">
        <f xml:space="preserve"> IFERROR(ABS(Table1[[#This Row],[ROA 2013]]-Table1[[#This Row],[ROA 2012]]), "x")</f>
        <v>x</v>
      </c>
      <c r="BB849" s="3" t="str">
        <f xml:space="preserve"> IFERROR(ABS(Table1[[#This Row],[ROA 2014]]-Table1[[#This Row],[ROA 2013]]), "x")</f>
        <v>x</v>
      </c>
      <c r="BC849" s="3" t="str">
        <f xml:space="preserve"> IFERROR(ABS(Table1[[#This Row],[ROA 2015]]-Table1[[#This Row],[ROA 2014]]), "x")</f>
        <v>x</v>
      </c>
      <c r="BD849" s="3">
        <f xml:space="preserve"> IFERROR(ABS(Table1[[#This Row],[ROA 2016]]-Table1[[#This Row],[ROA 2015]]), "x")</f>
        <v>1.6</v>
      </c>
      <c r="BE849" s="3">
        <f xml:space="preserve"> IFERROR(ABS(Table1[[#This Row],[ROA 2017]]-Table1[[#This Row],[ROA 2016]]), "x")</f>
        <v>9.9999999999999978E-2</v>
      </c>
      <c r="BF849" s="3">
        <f xml:space="preserve"> IFERROR(ABS(Table1[[#This Row],[ROA 2018]]-Table1[[#This Row],[ROA 2017]]), "x")</f>
        <v>0.5</v>
      </c>
      <c r="BG849" s="3">
        <f xml:space="preserve"> IFERROR(ABS(Table1[[#This Row],[ROA 2019]]-Table1[[#This Row],[ROA 2018]]), "x")</f>
        <v>0.14285714285714288</v>
      </c>
      <c r="BH849" s="3">
        <f xml:space="preserve"> IFERROR(ABS(Table1[[#This Row],[ROA 2020]]-Table1[[#This Row],[ROA 2019]]), "x")</f>
        <v>6.593406593406595E-2</v>
      </c>
      <c r="BI849" s="3">
        <f xml:space="preserve"> IFERROR(ABS(Table1[[#This Row],[ROA 2021]]-Table1[[#This Row],[ROA 2020]]), "x")</f>
        <v>0.14529914529914531</v>
      </c>
      <c r="BJ849" s="3">
        <f xml:space="preserve"> IFERROR(AVERAGE(Table1[[#This Row],[ROA 2013-2012]:[ROA 2021-2020]]), "x")</f>
        <v>0.42568172568172574</v>
      </c>
      <c r="BK849" s="3">
        <f>IFERROR(AVERAGE(Table1[[#This Row],[ROA 2012]:[ROA 2021]]), "x")</f>
        <v>-0.42667887667887672</v>
      </c>
      <c r="BN849" s="1">
        <f>SUM(Table1[[#This Row],[B/M Rank]:[ROA Rank]])</f>
        <v>0</v>
      </c>
    </row>
    <row r="850" spans="1:66" x14ac:dyDescent="0.25">
      <c r="A850" s="1" t="s">
        <v>3511</v>
      </c>
      <c r="B850" s="1" t="s">
        <v>4671</v>
      </c>
      <c r="C850" s="1" t="s">
        <v>4417</v>
      </c>
      <c r="D850" s="1" t="s">
        <v>268</v>
      </c>
      <c r="E850" s="1" t="s">
        <v>108</v>
      </c>
      <c r="F850" s="1">
        <v>16.07</v>
      </c>
      <c r="G850" s="19"/>
      <c r="H850" s="19"/>
      <c r="I850" s="19"/>
      <c r="J850" s="19"/>
      <c r="K850" s="1"/>
      <c r="L850" s="19"/>
      <c r="M850" s="1">
        <v>2012</v>
      </c>
      <c r="N850" s="1" t="s">
        <v>4368</v>
      </c>
      <c r="O850" s="1" t="s">
        <v>4368</v>
      </c>
      <c r="P850" s="1" t="s">
        <v>4368</v>
      </c>
      <c r="Q850" s="1" t="s">
        <v>4368</v>
      </c>
      <c r="R850" s="1" t="s">
        <v>4368</v>
      </c>
      <c r="S850" s="1" t="s">
        <v>4368</v>
      </c>
      <c r="T850" s="1" t="s">
        <v>4368</v>
      </c>
      <c r="U850" s="1" t="s">
        <v>4368</v>
      </c>
      <c r="V850" s="1" t="s">
        <v>4368</v>
      </c>
      <c r="W850" s="1" t="s">
        <v>4368</v>
      </c>
      <c r="X850" s="1" t="s">
        <v>4368</v>
      </c>
      <c r="Z850" s="3" t="str">
        <f xml:space="preserve"> IFERROR(AVEDEV(Table1[[#This Row],[GP 2012]:[GP 2021]]) / Table1[[#This Row],[Avg GP]], "x")</f>
        <v>x</v>
      </c>
      <c r="AA850" s="2" t="str">
        <f xml:space="preserve"> IFERROR(AVERAGE(Table1[[#This Row],[GP 2012]:[GP 2021]]), "x")</f>
        <v>x</v>
      </c>
      <c r="AB850" s="11">
        <f>Table1[Equity]/Table1[Market Capital]</f>
        <v>0.20535158680771623</v>
      </c>
      <c r="AC850" s="1">
        <v>3.6</v>
      </c>
      <c r="AD850" s="1">
        <v>3.6</v>
      </c>
      <c r="AE850" s="1">
        <v>3.5</v>
      </c>
      <c r="AF850" s="1">
        <v>3.4</v>
      </c>
      <c r="AG850" s="1">
        <v>2.7</v>
      </c>
      <c r="AH850" s="1">
        <v>3.3</v>
      </c>
      <c r="AI850" s="1">
        <v>5</v>
      </c>
      <c r="AJ850" s="1">
        <v>4.7</v>
      </c>
      <c r="AK850" s="1">
        <v>5</v>
      </c>
      <c r="AL850" s="1">
        <v>5.6</v>
      </c>
      <c r="AM850" s="1">
        <v>5.6</v>
      </c>
      <c r="AN850" s="1">
        <v>3.3</v>
      </c>
      <c r="AO850" s="3" t="str">
        <f xml:space="preserve"> IFERROR(Table1[[#This Row],[GP 2012]]/Table1[[#This Row],[Total Assets 2012]], "x")</f>
        <v>x</v>
      </c>
      <c r="AP850" s="3" t="str">
        <f xml:space="preserve"> IFERROR(Table1[[#This Row],[GP 2013]]/Table1[[#This Row],[Total Assets 2013]], "x")</f>
        <v>x</v>
      </c>
      <c r="AQ850" s="3" t="str">
        <f xml:space="preserve"> IFERROR(Table1[[#This Row],[GP 2014]]/Table1[[#This Row],[Total Assets 2014]], "x")</f>
        <v>x</v>
      </c>
      <c r="AR850" s="3" t="str">
        <f xml:space="preserve"> IFERROR(Table1[[#This Row],[GP 2015]]/Table1[[#This Row],[Total Assets 2015]], "x")</f>
        <v>x</v>
      </c>
      <c r="AS850" s="3" t="str">
        <f xml:space="preserve"> IFERROR(Table1[[#This Row],[GP 2016]]/Table1[[#This Row],[Total Assets 2016]], "x")</f>
        <v>x</v>
      </c>
      <c r="AT850" s="3" t="str">
        <f xml:space="preserve"> IFERROR(Table1[[#This Row],[GP 2017]]/Table1[[#This Row],[Total Assets 2017]], "x")</f>
        <v>x</v>
      </c>
      <c r="AU850" s="3" t="str">
        <f xml:space="preserve"> IFERROR(Table1[[#This Row],[GP 2018]]/Table1[[#This Row],[Total Assets 2018]], "x")</f>
        <v>x</v>
      </c>
      <c r="AV850" s="3" t="str">
        <f xml:space="preserve"> IFERROR(Table1[[#This Row],[GP 2019]]/Table1[[#This Row],[Total Assets 2019]], "x")</f>
        <v>x</v>
      </c>
      <c r="AW850" s="3" t="str">
        <f xml:space="preserve"> IFERROR(Table1[[#This Row],[GP 2020]]/Table1[[#This Row],[Total Assets 2020]], "x")</f>
        <v>x</v>
      </c>
      <c r="AX850" s="3" t="str">
        <f xml:space="preserve"> IFERROR(Table1[[#This Row],[GP 2021]]/Table1[[#This Row],[Total Assets 2021]], "x")</f>
        <v>x</v>
      </c>
      <c r="AY850" s="3" t="str">
        <f xml:space="preserve"> IFERROR(Table1[[#This Row],[GP TTM]]/Table1[[#This Row],[Total Assets TTM]], "x")</f>
        <v>x</v>
      </c>
      <c r="BA850" s="3" t="str">
        <f xml:space="preserve"> IFERROR(ABS(Table1[[#This Row],[ROA 2013]]-Table1[[#This Row],[ROA 2012]]), "x")</f>
        <v>x</v>
      </c>
      <c r="BB850" s="3" t="str">
        <f xml:space="preserve"> IFERROR(ABS(Table1[[#This Row],[ROA 2014]]-Table1[[#This Row],[ROA 2013]]), "x")</f>
        <v>x</v>
      </c>
      <c r="BC850" s="3" t="str">
        <f xml:space="preserve"> IFERROR(ABS(Table1[[#This Row],[ROA 2015]]-Table1[[#This Row],[ROA 2014]]), "x")</f>
        <v>x</v>
      </c>
      <c r="BD850" s="3" t="str">
        <f xml:space="preserve"> IFERROR(ABS(Table1[[#This Row],[ROA 2016]]-Table1[[#This Row],[ROA 2015]]), "x")</f>
        <v>x</v>
      </c>
      <c r="BE850" s="3" t="str">
        <f xml:space="preserve"> IFERROR(ABS(Table1[[#This Row],[ROA 2017]]-Table1[[#This Row],[ROA 2016]]), "x")</f>
        <v>x</v>
      </c>
      <c r="BF850" s="3" t="str">
        <f xml:space="preserve"> IFERROR(ABS(Table1[[#This Row],[ROA 2018]]-Table1[[#This Row],[ROA 2017]]), "x")</f>
        <v>x</v>
      </c>
      <c r="BG850" s="3" t="str">
        <f xml:space="preserve"> IFERROR(ABS(Table1[[#This Row],[ROA 2019]]-Table1[[#This Row],[ROA 2018]]), "x")</f>
        <v>x</v>
      </c>
      <c r="BH850" s="3" t="str">
        <f xml:space="preserve"> IFERROR(ABS(Table1[[#This Row],[ROA 2020]]-Table1[[#This Row],[ROA 2019]]), "x")</f>
        <v>x</v>
      </c>
      <c r="BI850" s="3" t="str">
        <f xml:space="preserve"> IFERROR(ABS(Table1[[#This Row],[ROA 2021]]-Table1[[#This Row],[ROA 2020]]), "x")</f>
        <v>x</v>
      </c>
      <c r="BJ850" s="3" t="str">
        <f xml:space="preserve"> IFERROR(AVERAGE(Table1[[#This Row],[ROA 2013-2012]:[ROA 2021-2020]]), "x")</f>
        <v>x</v>
      </c>
      <c r="BK850" s="3" t="str">
        <f>IFERROR(AVERAGE(Table1[[#This Row],[ROA 2012]:[ROA 2021]]), "x")</f>
        <v>x</v>
      </c>
      <c r="BN850" s="1">
        <f>SUM(Table1[[#This Row],[B/M Rank]:[ROA Rank]])</f>
        <v>0</v>
      </c>
    </row>
    <row r="851" spans="1:66" x14ac:dyDescent="0.25">
      <c r="A851" s="1" t="s">
        <v>3264</v>
      </c>
      <c r="B851" s="1" t="s">
        <v>4591</v>
      </c>
      <c r="C851" s="1" t="s">
        <v>4417</v>
      </c>
      <c r="D851" s="1" t="s">
        <v>268</v>
      </c>
      <c r="E851" s="1" t="s">
        <v>108</v>
      </c>
      <c r="F851" s="1">
        <v>16.14</v>
      </c>
      <c r="G851" s="19"/>
      <c r="H851" s="19"/>
      <c r="I851" s="19"/>
      <c r="J851" s="19"/>
      <c r="K851" s="1"/>
      <c r="L851" s="19"/>
      <c r="M851" s="1">
        <v>2018</v>
      </c>
      <c r="T851" s="1" t="s">
        <v>4368</v>
      </c>
      <c r="U851" s="1" t="s">
        <v>4368</v>
      </c>
      <c r="V851" s="1" t="s">
        <v>4368</v>
      </c>
      <c r="W851" s="1" t="s">
        <v>4368</v>
      </c>
      <c r="X851" s="1" t="s">
        <v>4368</v>
      </c>
      <c r="Z851" s="3" t="str">
        <f xml:space="preserve"> IFERROR(AVEDEV(Table1[[#This Row],[GP 2012]:[GP 2021]]) / Table1[[#This Row],[Avg GP]], "x")</f>
        <v>x</v>
      </c>
      <c r="AA851" s="2" t="str">
        <f xml:space="preserve"> IFERROR(AVERAGE(Table1[[#This Row],[GP 2012]:[GP 2021]]), "x")</f>
        <v>x</v>
      </c>
      <c r="AB851" s="11">
        <f>Table1[Equity]/Table1[Market Capital]</f>
        <v>0.35315985130111521</v>
      </c>
      <c r="AI851" s="1">
        <v>6.3</v>
      </c>
      <c r="AJ851" s="1">
        <v>4.5</v>
      </c>
      <c r="AK851" s="1">
        <v>9.8000000000000007</v>
      </c>
      <c r="AL851" s="1">
        <v>9.9</v>
      </c>
      <c r="AM851" s="1">
        <v>7.4</v>
      </c>
      <c r="AN851" s="1">
        <v>5.7</v>
      </c>
      <c r="AO851" s="3" t="str">
        <f xml:space="preserve"> IFERROR(Table1[[#This Row],[GP 2012]]/Table1[[#This Row],[Total Assets 2012]], "x")</f>
        <v>x</v>
      </c>
      <c r="AP851" s="3" t="str">
        <f xml:space="preserve"> IFERROR(Table1[[#This Row],[GP 2013]]/Table1[[#This Row],[Total Assets 2013]], "x")</f>
        <v>x</v>
      </c>
      <c r="AQ851" s="3" t="str">
        <f xml:space="preserve"> IFERROR(Table1[[#This Row],[GP 2014]]/Table1[[#This Row],[Total Assets 2014]], "x")</f>
        <v>x</v>
      </c>
      <c r="AR851" s="3" t="str">
        <f xml:space="preserve"> IFERROR(Table1[[#This Row],[GP 2015]]/Table1[[#This Row],[Total Assets 2015]], "x")</f>
        <v>x</v>
      </c>
      <c r="AS851" s="3" t="str">
        <f xml:space="preserve"> IFERROR(Table1[[#This Row],[GP 2016]]/Table1[[#This Row],[Total Assets 2016]], "x")</f>
        <v>x</v>
      </c>
      <c r="AT851" s="3" t="str">
        <f xml:space="preserve"> IFERROR(Table1[[#This Row],[GP 2017]]/Table1[[#This Row],[Total Assets 2017]], "x")</f>
        <v>x</v>
      </c>
      <c r="AU851" s="3" t="str">
        <f xml:space="preserve"> IFERROR(Table1[[#This Row],[GP 2018]]/Table1[[#This Row],[Total Assets 2018]], "x")</f>
        <v>x</v>
      </c>
      <c r="AV851" s="3" t="str">
        <f xml:space="preserve"> IFERROR(Table1[[#This Row],[GP 2019]]/Table1[[#This Row],[Total Assets 2019]], "x")</f>
        <v>x</v>
      </c>
      <c r="AW851" s="3" t="str">
        <f xml:space="preserve"> IFERROR(Table1[[#This Row],[GP 2020]]/Table1[[#This Row],[Total Assets 2020]], "x")</f>
        <v>x</v>
      </c>
      <c r="AX851" s="3" t="str">
        <f xml:space="preserve"> IFERROR(Table1[[#This Row],[GP 2021]]/Table1[[#This Row],[Total Assets 2021]], "x")</f>
        <v>x</v>
      </c>
      <c r="AY851" s="3" t="str">
        <f xml:space="preserve"> IFERROR(Table1[[#This Row],[GP TTM]]/Table1[[#This Row],[Total Assets TTM]], "x")</f>
        <v>x</v>
      </c>
      <c r="BA851" s="3" t="str">
        <f xml:space="preserve"> IFERROR(ABS(Table1[[#This Row],[ROA 2013]]-Table1[[#This Row],[ROA 2012]]), "x")</f>
        <v>x</v>
      </c>
      <c r="BB851" s="3" t="str">
        <f xml:space="preserve"> IFERROR(ABS(Table1[[#This Row],[ROA 2014]]-Table1[[#This Row],[ROA 2013]]), "x")</f>
        <v>x</v>
      </c>
      <c r="BC851" s="3" t="str">
        <f xml:space="preserve"> IFERROR(ABS(Table1[[#This Row],[ROA 2015]]-Table1[[#This Row],[ROA 2014]]), "x")</f>
        <v>x</v>
      </c>
      <c r="BD851" s="3" t="str">
        <f xml:space="preserve"> IFERROR(ABS(Table1[[#This Row],[ROA 2016]]-Table1[[#This Row],[ROA 2015]]), "x")</f>
        <v>x</v>
      </c>
      <c r="BE851" s="3" t="str">
        <f xml:space="preserve"> IFERROR(ABS(Table1[[#This Row],[ROA 2017]]-Table1[[#This Row],[ROA 2016]]), "x")</f>
        <v>x</v>
      </c>
      <c r="BF851" s="3" t="str">
        <f xml:space="preserve"> IFERROR(ABS(Table1[[#This Row],[ROA 2018]]-Table1[[#This Row],[ROA 2017]]), "x")</f>
        <v>x</v>
      </c>
      <c r="BG851" s="3" t="str">
        <f xml:space="preserve"> IFERROR(ABS(Table1[[#This Row],[ROA 2019]]-Table1[[#This Row],[ROA 2018]]), "x")</f>
        <v>x</v>
      </c>
      <c r="BH851" s="3" t="str">
        <f xml:space="preserve"> IFERROR(ABS(Table1[[#This Row],[ROA 2020]]-Table1[[#This Row],[ROA 2019]]), "x")</f>
        <v>x</v>
      </c>
      <c r="BI851" s="3" t="str">
        <f xml:space="preserve"> IFERROR(ABS(Table1[[#This Row],[ROA 2021]]-Table1[[#This Row],[ROA 2020]]), "x")</f>
        <v>x</v>
      </c>
      <c r="BJ851" s="3" t="str">
        <f xml:space="preserve"> IFERROR(AVERAGE(Table1[[#This Row],[ROA 2013-2012]:[ROA 2021-2020]]), "x")</f>
        <v>x</v>
      </c>
      <c r="BK851" s="3" t="str">
        <f>IFERROR(AVERAGE(Table1[[#This Row],[ROA 2012]:[ROA 2021]]), "x")</f>
        <v>x</v>
      </c>
      <c r="BN851" s="1">
        <f>SUM(Table1[[#This Row],[B/M Rank]:[ROA Rank]])</f>
        <v>0</v>
      </c>
    </row>
    <row r="852" spans="1:66" x14ac:dyDescent="0.25">
      <c r="A852" s="1" t="s">
        <v>2979</v>
      </c>
      <c r="B852" s="1" t="s">
        <v>958</v>
      </c>
      <c r="C852" s="1" t="s">
        <v>4417</v>
      </c>
      <c r="D852" s="1" t="s">
        <v>268</v>
      </c>
      <c r="E852" s="1" t="s">
        <v>108</v>
      </c>
      <c r="F852" s="1">
        <v>16.16</v>
      </c>
      <c r="G852" s="19"/>
      <c r="H852" s="19"/>
      <c r="I852" s="19"/>
      <c r="J852" s="19"/>
      <c r="K852" s="1"/>
      <c r="L852" s="19"/>
      <c r="M852" s="1">
        <v>2020</v>
      </c>
      <c r="V852" s="1" t="s">
        <v>4368</v>
      </c>
      <c r="W852" s="1" t="s">
        <v>4368</v>
      </c>
      <c r="X852" s="1" t="s">
        <v>4368</v>
      </c>
      <c r="Z852" s="3" t="str">
        <f xml:space="preserve"> IFERROR(AVEDEV(Table1[[#This Row],[GP 2012]:[GP 2021]]) / Table1[[#This Row],[Avg GP]], "x")</f>
        <v>x</v>
      </c>
      <c r="AA852" s="2" t="str">
        <f xml:space="preserve"> IFERROR(AVERAGE(Table1[[#This Row],[GP 2012]:[GP 2021]]), "x")</f>
        <v>x</v>
      </c>
      <c r="AB852" s="11">
        <f>Table1[Equity]/Table1[Market Capital]</f>
        <v>0.73638613861386137</v>
      </c>
      <c r="AK852" s="1">
        <v>0.1</v>
      </c>
      <c r="AL852" s="1">
        <v>1</v>
      </c>
      <c r="AM852" s="1">
        <v>13.1</v>
      </c>
      <c r="AN852" s="1">
        <v>11.9</v>
      </c>
      <c r="AO852" s="3" t="str">
        <f xml:space="preserve"> IFERROR(Table1[[#This Row],[GP 2012]]/Table1[[#This Row],[Total Assets 2012]], "x")</f>
        <v>x</v>
      </c>
      <c r="AP852" s="3" t="str">
        <f xml:space="preserve"> IFERROR(Table1[[#This Row],[GP 2013]]/Table1[[#This Row],[Total Assets 2013]], "x")</f>
        <v>x</v>
      </c>
      <c r="AQ852" s="3" t="str">
        <f xml:space="preserve"> IFERROR(Table1[[#This Row],[GP 2014]]/Table1[[#This Row],[Total Assets 2014]], "x")</f>
        <v>x</v>
      </c>
      <c r="AR852" s="3" t="str">
        <f xml:space="preserve"> IFERROR(Table1[[#This Row],[GP 2015]]/Table1[[#This Row],[Total Assets 2015]], "x")</f>
        <v>x</v>
      </c>
      <c r="AS852" s="3" t="str">
        <f xml:space="preserve"> IFERROR(Table1[[#This Row],[GP 2016]]/Table1[[#This Row],[Total Assets 2016]], "x")</f>
        <v>x</v>
      </c>
      <c r="AT852" s="3" t="str">
        <f xml:space="preserve"> IFERROR(Table1[[#This Row],[GP 2017]]/Table1[[#This Row],[Total Assets 2017]], "x")</f>
        <v>x</v>
      </c>
      <c r="AU852" s="3" t="str">
        <f xml:space="preserve"> IFERROR(Table1[[#This Row],[GP 2018]]/Table1[[#This Row],[Total Assets 2018]], "x")</f>
        <v>x</v>
      </c>
      <c r="AV852" s="3" t="str">
        <f xml:space="preserve"> IFERROR(Table1[[#This Row],[GP 2019]]/Table1[[#This Row],[Total Assets 2019]], "x")</f>
        <v>x</v>
      </c>
      <c r="AW852" s="3" t="str">
        <f xml:space="preserve"> IFERROR(Table1[[#This Row],[GP 2020]]/Table1[[#This Row],[Total Assets 2020]], "x")</f>
        <v>x</v>
      </c>
      <c r="AX852" s="3" t="str">
        <f xml:space="preserve"> IFERROR(Table1[[#This Row],[GP 2021]]/Table1[[#This Row],[Total Assets 2021]], "x")</f>
        <v>x</v>
      </c>
      <c r="AY852" s="3" t="str">
        <f xml:space="preserve"> IFERROR(Table1[[#This Row],[GP TTM]]/Table1[[#This Row],[Total Assets TTM]], "x")</f>
        <v>x</v>
      </c>
      <c r="BA852" s="3" t="str">
        <f xml:space="preserve"> IFERROR(ABS(Table1[[#This Row],[ROA 2013]]-Table1[[#This Row],[ROA 2012]]), "x")</f>
        <v>x</v>
      </c>
      <c r="BB852" s="3" t="str">
        <f xml:space="preserve"> IFERROR(ABS(Table1[[#This Row],[ROA 2014]]-Table1[[#This Row],[ROA 2013]]), "x")</f>
        <v>x</v>
      </c>
      <c r="BC852" s="3" t="str">
        <f xml:space="preserve"> IFERROR(ABS(Table1[[#This Row],[ROA 2015]]-Table1[[#This Row],[ROA 2014]]), "x")</f>
        <v>x</v>
      </c>
      <c r="BD852" s="3" t="str">
        <f xml:space="preserve"> IFERROR(ABS(Table1[[#This Row],[ROA 2016]]-Table1[[#This Row],[ROA 2015]]), "x")</f>
        <v>x</v>
      </c>
      <c r="BE852" s="3" t="str">
        <f xml:space="preserve"> IFERROR(ABS(Table1[[#This Row],[ROA 2017]]-Table1[[#This Row],[ROA 2016]]), "x")</f>
        <v>x</v>
      </c>
      <c r="BF852" s="3" t="str">
        <f xml:space="preserve"> IFERROR(ABS(Table1[[#This Row],[ROA 2018]]-Table1[[#This Row],[ROA 2017]]), "x")</f>
        <v>x</v>
      </c>
      <c r="BG852" s="3" t="str">
        <f xml:space="preserve"> IFERROR(ABS(Table1[[#This Row],[ROA 2019]]-Table1[[#This Row],[ROA 2018]]), "x")</f>
        <v>x</v>
      </c>
      <c r="BH852" s="3" t="str">
        <f xml:space="preserve"> IFERROR(ABS(Table1[[#This Row],[ROA 2020]]-Table1[[#This Row],[ROA 2019]]), "x")</f>
        <v>x</v>
      </c>
      <c r="BI852" s="3" t="str">
        <f xml:space="preserve"> IFERROR(ABS(Table1[[#This Row],[ROA 2021]]-Table1[[#This Row],[ROA 2020]]), "x")</f>
        <v>x</v>
      </c>
      <c r="BJ852" s="3" t="str">
        <f xml:space="preserve"> IFERROR(AVERAGE(Table1[[#This Row],[ROA 2013-2012]:[ROA 2021-2020]]), "x")</f>
        <v>x</v>
      </c>
      <c r="BK852" s="3" t="str">
        <f>IFERROR(AVERAGE(Table1[[#This Row],[ROA 2012]:[ROA 2021]]), "x")</f>
        <v>x</v>
      </c>
      <c r="BN852" s="1">
        <f>SUM(Table1[[#This Row],[B/M Rank]:[ROA Rank]])</f>
        <v>0</v>
      </c>
    </row>
    <row r="853" spans="1:66" x14ac:dyDescent="0.25">
      <c r="A853" s="1" t="s">
        <v>4209</v>
      </c>
      <c r="B853" s="1" t="s">
        <v>1913</v>
      </c>
      <c r="C853" s="1" t="s">
        <v>1889</v>
      </c>
      <c r="D853" s="1" t="s">
        <v>330</v>
      </c>
      <c r="E853" s="1" t="s">
        <v>108</v>
      </c>
      <c r="F853" s="1">
        <v>16.16</v>
      </c>
      <c r="G853" s="19"/>
      <c r="H853" s="19"/>
      <c r="I853" s="19"/>
      <c r="J853" s="19"/>
      <c r="K853" s="1"/>
      <c r="L853" s="19"/>
      <c r="M853" s="1">
        <v>2015</v>
      </c>
      <c r="P853" s="1">
        <v>0</v>
      </c>
      <c r="Q853" s="1">
        <v>0.3</v>
      </c>
      <c r="R853" s="1" t="s">
        <v>4368</v>
      </c>
      <c r="S853" s="1">
        <v>0.1</v>
      </c>
      <c r="T853" s="1">
        <v>0.1</v>
      </c>
      <c r="U853" s="1">
        <v>0</v>
      </c>
      <c r="V853" s="1" t="s">
        <v>4368</v>
      </c>
      <c r="W853" s="1" t="s">
        <v>4368</v>
      </c>
      <c r="X853" s="1" t="s">
        <v>4368</v>
      </c>
      <c r="Z853" s="3">
        <f xml:space="preserve"> IFERROR(AVEDEV(Table1[[#This Row],[GP 2012]:[GP 2021]]) / Table1[[#This Row],[Avg GP]], "x")</f>
        <v>0.79999999999999993</v>
      </c>
      <c r="AA853" s="2">
        <f xml:space="preserve"> IFERROR(AVERAGE(Table1[[#This Row],[GP 2012]:[GP 2021]]), "x")</f>
        <v>0.1</v>
      </c>
      <c r="AB853" s="11">
        <f>Table1[Equity]/Table1[Market Capital]</f>
        <v>0.54455445544554459</v>
      </c>
      <c r="AE853" s="1">
        <v>1.3</v>
      </c>
      <c r="AF853" s="1">
        <v>1.1000000000000001</v>
      </c>
      <c r="AG853" s="1">
        <v>0</v>
      </c>
      <c r="AH853" s="1">
        <v>4.2</v>
      </c>
      <c r="AI853" s="1">
        <v>0</v>
      </c>
      <c r="AJ853" s="1">
        <v>0.2</v>
      </c>
      <c r="AK853" s="1">
        <v>1.5</v>
      </c>
      <c r="AL853" s="1">
        <v>10.7</v>
      </c>
      <c r="AM853" s="1">
        <v>10.4</v>
      </c>
      <c r="AN853" s="1">
        <v>8.8000000000000007</v>
      </c>
      <c r="AO853" s="3" t="str">
        <f xml:space="preserve"> IFERROR(Table1[[#This Row],[GP 2012]]/Table1[[#This Row],[Total Assets 2012]], "x")</f>
        <v>x</v>
      </c>
      <c r="AP853" s="3" t="str">
        <f xml:space="preserve"> IFERROR(Table1[[#This Row],[GP 2013]]/Table1[[#This Row],[Total Assets 2013]], "x")</f>
        <v>x</v>
      </c>
      <c r="AQ853" s="3">
        <f xml:space="preserve"> IFERROR(Table1[[#This Row],[GP 2014]]/Table1[[#This Row],[Total Assets 2014]], "x")</f>
        <v>0</v>
      </c>
      <c r="AR853" s="3">
        <f xml:space="preserve"> IFERROR(Table1[[#This Row],[GP 2015]]/Table1[[#This Row],[Total Assets 2015]], "x")</f>
        <v>0.27272727272727271</v>
      </c>
      <c r="AS853" s="3" t="str">
        <f xml:space="preserve"> IFERROR(Table1[[#This Row],[GP 2016]]/Table1[[#This Row],[Total Assets 2016]], "x")</f>
        <v>x</v>
      </c>
      <c r="AT853" s="3">
        <f xml:space="preserve"> IFERROR(Table1[[#This Row],[GP 2017]]/Table1[[#This Row],[Total Assets 2017]], "x")</f>
        <v>2.3809523809523808E-2</v>
      </c>
      <c r="AU853" s="3" t="str">
        <f xml:space="preserve"> IFERROR(Table1[[#This Row],[GP 2018]]/Table1[[#This Row],[Total Assets 2018]], "x")</f>
        <v>x</v>
      </c>
      <c r="AV853" s="3">
        <f xml:space="preserve"> IFERROR(Table1[[#This Row],[GP 2019]]/Table1[[#This Row],[Total Assets 2019]], "x")</f>
        <v>0</v>
      </c>
      <c r="AW853" s="3" t="str">
        <f xml:space="preserve"> IFERROR(Table1[[#This Row],[GP 2020]]/Table1[[#This Row],[Total Assets 2020]], "x")</f>
        <v>x</v>
      </c>
      <c r="AX853" s="3" t="str">
        <f xml:space="preserve"> IFERROR(Table1[[#This Row],[GP 2021]]/Table1[[#This Row],[Total Assets 2021]], "x")</f>
        <v>x</v>
      </c>
      <c r="AY853" s="3" t="str">
        <f xml:space="preserve"> IFERROR(Table1[[#This Row],[GP TTM]]/Table1[[#This Row],[Total Assets TTM]], "x")</f>
        <v>x</v>
      </c>
      <c r="BA853" s="3" t="str">
        <f xml:space="preserve"> IFERROR(ABS(Table1[[#This Row],[ROA 2013]]-Table1[[#This Row],[ROA 2012]]), "x")</f>
        <v>x</v>
      </c>
      <c r="BB853" s="3" t="str">
        <f xml:space="preserve"> IFERROR(ABS(Table1[[#This Row],[ROA 2014]]-Table1[[#This Row],[ROA 2013]]), "x")</f>
        <v>x</v>
      </c>
      <c r="BC853" s="3">
        <f xml:space="preserve"> IFERROR(ABS(Table1[[#This Row],[ROA 2015]]-Table1[[#This Row],[ROA 2014]]), "x")</f>
        <v>0.27272727272727271</v>
      </c>
      <c r="BD853" s="3" t="str">
        <f xml:space="preserve"> IFERROR(ABS(Table1[[#This Row],[ROA 2016]]-Table1[[#This Row],[ROA 2015]]), "x")</f>
        <v>x</v>
      </c>
      <c r="BE853" s="3" t="str">
        <f xml:space="preserve"> IFERROR(ABS(Table1[[#This Row],[ROA 2017]]-Table1[[#This Row],[ROA 2016]]), "x")</f>
        <v>x</v>
      </c>
      <c r="BF853" s="3" t="str">
        <f xml:space="preserve"> IFERROR(ABS(Table1[[#This Row],[ROA 2018]]-Table1[[#This Row],[ROA 2017]]), "x")</f>
        <v>x</v>
      </c>
      <c r="BG853" s="3" t="str">
        <f xml:space="preserve"> IFERROR(ABS(Table1[[#This Row],[ROA 2019]]-Table1[[#This Row],[ROA 2018]]), "x")</f>
        <v>x</v>
      </c>
      <c r="BH853" s="3" t="str">
        <f xml:space="preserve"> IFERROR(ABS(Table1[[#This Row],[ROA 2020]]-Table1[[#This Row],[ROA 2019]]), "x")</f>
        <v>x</v>
      </c>
      <c r="BI853" s="3" t="str">
        <f xml:space="preserve"> IFERROR(ABS(Table1[[#This Row],[ROA 2021]]-Table1[[#This Row],[ROA 2020]]), "x")</f>
        <v>x</v>
      </c>
      <c r="BJ853" s="3">
        <f xml:space="preserve"> IFERROR(AVERAGE(Table1[[#This Row],[ROA 2013-2012]:[ROA 2021-2020]]), "x")</f>
        <v>0.27272727272727271</v>
      </c>
      <c r="BK853" s="3">
        <f>IFERROR(AVERAGE(Table1[[#This Row],[ROA 2012]:[ROA 2021]]), "x")</f>
        <v>7.4134199134199136E-2</v>
      </c>
      <c r="BN853" s="1">
        <f>SUM(Table1[[#This Row],[B/M Rank]:[ROA Rank]])</f>
        <v>0</v>
      </c>
    </row>
    <row r="854" spans="1:66" x14ac:dyDescent="0.25">
      <c r="A854" s="1" t="s">
        <v>2703</v>
      </c>
      <c r="B854" s="1" t="s">
        <v>754</v>
      </c>
      <c r="C854" s="1" t="s">
        <v>730</v>
      </c>
      <c r="D854" s="1" t="s">
        <v>330</v>
      </c>
      <c r="E854" s="1" t="s">
        <v>108</v>
      </c>
      <c r="F854" s="1">
        <v>16.190000000000001</v>
      </c>
      <c r="G854" s="19"/>
      <c r="H854" s="19"/>
      <c r="I854" s="19"/>
      <c r="J854" s="19"/>
      <c r="K854" s="1"/>
      <c r="L854" s="19"/>
      <c r="M854" s="1">
        <v>2012</v>
      </c>
      <c r="N854" s="1" t="s">
        <v>4368</v>
      </c>
      <c r="O854" s="1" t="s">
        <v>4368</v>
      </c>
      <c r="P854" s="1">
        <v>0</v>
      </c>
      <c r="Q854" s="1">
        <v>-0.1</v>
      </c>
      <c r="R854" s="1">
        <v>0</v>
      </c>
      <c r="S854" s="1">
        <v>0</v>
      </c>
      <c r="T854" s="1">
        <v>1.3</v>
      </c>
      <c r="U854" s="1">
        <v>3.5</v>
      </c>
      <c r="V854" s="1">
        <v>3.7</v>
      </c>
      <c r="W854" s="1">
        <v>6.9</v>
      </c>
      <c r="X854" s="1">
        <v>8.1</v>
      </c>
      <c r="Z854" s="3">
        <f xml:space="preserve"> IFERROR(AVEDEV(Table1[[#This Row],[GP 2012]:[GP 2021]]) / Table1[[#This Row],[Avg GP]], "x")</f>
        <v>1.0931372549019609</v>
      </c>
      <c r="AA854" s="2">
        <f xml:space="preserve"> IFERROR(AVERAGE(Table1[[#This Row],[GP 2012]:[GP 2021]]), "x")</f>
        <v>1.9125000000000001</v>
      </c>
      <c r="AB854" s="11">
        <f>Table1[Equity]/Table1[Market Capital]</f>
        <v>0.4447189623224212</v>
      </c>
      <c r="AC854" s="1">
        <v>0.1</v>
      </c>
      <c r="AD854" s="1">
        <v>0.3</v>
      </c>
      <c r="AE854" s="1">
        <v>0.4</v>
      </c>
      <c r="AF854" s="1">
        <v>0.5</v>
      </c>
      <c r="AG854" s="1">
        <v>4.8</v>
      </c>
      <c r="AH854" s="1">
        <v>4.5</v>
      </c>
      <c r="AI854" s="1">
        <v>37.700000000000003</v>
      </c>
      <c r="AJ854" s="1">
        <v>35.299999999999997</v>
      </c>
      <c r="AK854" s="1">
        <v>44.5</v>
      </c>
      <c r="AL854" s="1">
        <v>41.1</v>
      </c>
      <c r="AM854" s="1">
        <v>41.5</v>
      </c>
      <c r="AN854" s="1">
        <v>7.2</v>
      </c>
      <c r="AO854" s="3" t="str">
        <f xml:space="preserve"> IFERROR(Table1[[#This Row],[GP 2012]]/Table1[[#This Row],[Total Assets 2012]], "x")</f>
        <v>x</v>
      </c>
      <c r="AP854" s="3" t="str">
        <f xml:space="preserve"> IFERROR(Table1[[#This Row],[GP 2013]]/Table1[[#This Row],[Total Assets 2013]], "x")</f>
        <v>x</v>
      </c>
      <c r="AQ854" s="3">
        <f xml:space="preserve"> IFERROR(Table1[[#This Row],[GP 2014]]/Table1[[#This Row],[Total Assets 2014]], "x")</f>
        <v>0</v>
      </c>
      <c r="AR854" s="3">
        <f xml:space="preserve"> IFERROR(Table1[[#This Row],[GP 2015]]/Table1[[#This Row],[Total Assets 2015]], "x")</f>
        <v>-0.2</v>
      </c>
      <c r="AS854" s="3">
        <f xml:space="preserve"> IFERROR(Table1[[#This Row],[GP 2016]]/Table1[[#This Row],[Total Assets 2016]], "x")</f>
        <v>0</v>
      </c>
      <c r="AT854" s="3">
        <f xml:space="preserve"> IFERROR(Table1[[#This Row],[GP 2017]]/Table1[[#This Row],[Total Assets 2017]], "x")</f>
        <v>0</v>
      </c>
      <c r="AU854" s="3">
        <f xml:space="preserve"> IFERROR(Table1[[#This Row],[GP 2018]]/Table1[[#This Row],[Total Assets 2018]], "x")</f>
        <v>3.4482758620689655E-2</v>
      </c>
      <c r="AV854" s="3">
        <f xml:space="preserve"> IFERROR(Table1[[#This Row],[GP 2019]]/Table1[[#This Row],[Total Assets 2019]], "x")</f>
        <v>9.9150141643059492E-2</v>
      </c>
      <c r="AW854" s="3">
        <f xml:space="preserve"> IFERROR(Table1[[#This Row],[GP 2020]]/Table1[[#This Row],[Total Assets 2020]], "x")</f>
        <v>8.3146067415730343E-2</v>
      </c>
      <c r="AX854" s="3">
        <f xml:space="preserve"> IFERROR(Table1[[#This Row],[GP 2021]]/Table1[[#This Row],[Total Assets 2021]], "x")</f>
        <v>0.16788321167883211</v>
      </c>
      <c r="AY854" s="3">
        <f xml:space="preserve"> IFERROR(Table1[[#This Row],[GP TTM]]/Table1[[#This Row],[Total Assets TTM]], "x")</f>
        <v>0.19518072289156627</v>
      </c>
      <c r="BA854" s="3" t="str">
        <f xml:space="preserve"> IFERROR(ABS(Table1[[#This Row],[ROA 2013]]-Table1[[#This Row],[ROA 2012]]), "x")</f>
        <v>x</v>
      </c>
      <c r="BB854" s="3" t="str">
        <f xml:space="preserve"> IFERROR(ABS(Table1[[#This Row],[ROA 2014]]-Table1[[#This Row],[ROA 2013]]), "x")</f>
        <v>x</v>
      </c>
      <c r="BC854" s="3">
        <f xml:space="preserve"> IFERROR(ABS(Table1[[#This Row],[ROA 2015]]-Table1[[#This Row],[ROA 2014]]), "x")</f>
        <v>0.2</v>
      </c>
      <c r="BD854" s="3">
        <f xml:space="preserve"> IFERROR(ABS(Table1[[#This Row],[ROA 2016]]-Table1[[#This Row],[ROA 2015]]), "x")</f>
        <v>0.2</v>
      </c>
      <c r="BE854" s="3">
        <f xml:space="preserve"> IFERROR(ABS(Table1[[#This Row],[ROA 2017]]-Table1[[#This Row],[ROA 2016]]), "x")</f>
        <v>0</v>
      </c>
      <c r="BF854" s="3">
        <f xml:space="preserve"> IFERROR(ABS(Table1[[#This Row],[ROA 2018]]-Table1[[#This Row],[ROA 2017]]), "x")</f>
        <v>3.4482758620689655E-2</v>
      </c>
      <c r="BG854" s="3">
        <f xml:space="preserve"> IFERROR(ABS(Table1[[#This Row],[ROA 2019]]-Table1[[#This Row],[ROA 2018]]), "x")</f>
        <v>6.4667383022369837E-2</v>
      </c>
      <c r="BH854" s="3">
        <f xml:space="preserve"> IFERROR(ABS(Table1[[#This Row],[ROA 2020]]-Table1[[#This Row],[ROA 2019]]), "x")</f>
        <v>1.6004074227329149E-2</v>
      </c>
      <c r="BI854" s="3">
        <f xml:space="preserve"> IFERROR(ABS(Table1[[#This Row],[ROA 2021]]-Table1[[#This Row],[ROA 2020]]), "x")</f>
        <v>8.4737144263101763E-2</v>
      </c>
      <c r="BJ854" s="3">
        <f xml:space="preserve"> IFERROR(AVERAGE(Table1[[#This Row],[ROA 2013-2012]:[ROA 2021-2020]]), "x")</f>
        <v>8.5698765733355775E-2</v>
      </c>
      <c r="BK854" s="3">
        <f>IFERROR(AVERAGE(Table1[[#This Row],[ROA 2012]:[ROA 2021]]), "x")</f>
        <v>2.3082772419788948E-2</v>
      </c>
      <c r="BN854" s="1">
        <f>SUM(Table1[[#This Row],[B/M Rank]:[ROA Rank]])</f>
        <v>0</v>
      </c>
    </row>
    <row r="855" spans="1:66" x14ac:dyDescent="0.25">
      <c r="A855" s="1" t="s">
        <v>3971</v>
      </c>
      <c r="B855" s="1" t="s">
        <v>1683</v>
      </c>
      <c r="C855" s="1" t="s">
        <v>1678</v>
      </c>
      <c r="D855" s="1" t="s">
        <v>152</v>
      </c>
      <c r="E855" s="1" t="s">
        <v>108</v>
      </c>
      <c r="F855" s="1">
        <v>16.23</v>
      </c>
      <c r="G855" s="19"/>
      <c r="H855" s="19"/>
      <c r="I855" s="19"/>
      <c r="J855" s="19"/>
      <c r="K855" s="1"/>
      <c r="L855" s="19"/>
      <c r="M855" s="1">
        <v>2019</v>
      </c>
      <c r="U855" s="1" t="s">
        <v>4368</v>
      </c>
      <c r="V855" s="1" t="s">
        <v>4368</v>
      </c>
      <c r="W855" s="1" t="s">
        <v>4368</v>
      </c>
      <c r="X855" s="1" t="s">
        <v>4368</v>
      </c>
      <c r="Z855" s="3" t="str">
        <f xml:space="preserve"> IFERROR(AVEDEV(Table1[[#This Row],[GP 2012]:[GP 2021]]) / Table1[[#This Row],[Avg GP]], "x")</f>
        <v>x</v>
      </c>
      <c r="AA855" s="2" t="str">
        <f xml:space="preserve"> IFERROR(AVERAGE(Table1[[#This Row],[GP 2012]:[GP 2021]]), "x")</f>
        <v>x</v>
      </c>
      <c r="AB855" s="11">
        <f>Table1[Equity]/Table1[Market Capital]</f>
        <v>0.34504004929143556</v>
      </c>
      <c r="AJ855" s="1">
        <v>0</v>
      </c>
      <c r="AK855" s="1">
        <v>3.2</v>
      </c>
      <c r="AL855" s="1">
        <v>6.4</v>
      </c>
      <c r="AM855" s="1">
        <v>5.6</v>
      </c>
      <c r="AN855" s="1">
        <v>5.6</v>
      </c>
      <c r="AO855" s="3" t="str">
        <f xml:space="preserve"> IFERROR(Table1[[#This Row],[GP 2012]]/Table1[[#This Row],[Total Assets 2012]], "x")</f>
        <v>x</v>
      </c>
      <c r="AP855" s="3" t="str">
        <f xml:space="preserve"> IFERROR(Table1[[#This Row],[GP 2013]]/Table1[[#This Row],[Total Assets 2013]], "x")</f>
        <v>x</v>
      </c>
      <c r="AQ855" s="3" t="str">
        <f xml:space="preserve"> IFERROR(Table1[[#This Row],[GP 2014]]/Table1[[#This Row],[Total Assets 2014]], "x")</f>
        <v>x</v>
      </c>
      <c r="AR855" s="3" t="str">
        <f xml:space="preserve"> IFERROR(Table1[[#This Row],[GP 2015]]/Table1[[#This Row],[Total Assets 2015]], "x")</f>
        <v>x</v>
      </c>
      <c r="AS855" s="3" t="str">
        <f xml:space="preserve"> IFERROR(Table1[[#This Row],[GP 2016]]/Table1[[#This Row],[Total Assets 2016]], "x")</f>
        <v>x</v>
      </c>
      <c r="AT855" s="3" t="str">
        <f xml:space="preserve"> IFERROR(Table1[[#This Row],[GP 2017]]/Table1[[#This Row],[Total Assets 2017]], "x")</f>
        <v>x</v>
      </c>
      <c r="AU855" s="3" t="str">
        <f xml:space="preserve"> IFERROR(Table1[[#This Row],[GP 2018]]/Table1[[#This Row],[Total Assets 2018]], "x")</f>
        <v>x</v>
      </c>
      <c r="AV855" s="3" t="str">
        <f xml:space="preserve"> IFERROR(Table1[[#This Row],[GP 2019]]/Table1[[#This Row],[Total Assets 2019]], "x")</f>
        <v>x</v>
      </c>
      <c r="AW855" s="3" t="str">
        <f xml:space="preserve"> IFERROR(Table1[[#This Row],[GP 2020]]/Table1[[#This Row],[Total Assets 2020]], "x")</f>
        <v>x</v>
      </c>
      <c r="AX855" s="3" t="str">
        <f xml:space="preserve"> IFERROR(Table1[[#This Row],[GP 2021]]/Table1[[#This Row],[Total Assets 2021]], "x")</f>
        <v>x</v>
      </c>
      <c r="AY855" s="3" t="str">
        <f xml:space="preserve"> IFERROR(Table1[[#This Row],[GP TTM]]/Table1[[#This Row],[Total Assets TTM]], "x")</f>
        <v>x</v>
      </c>
      <c r="BA855" s="3" t="str">
        <f xml:space="preserve"> IFERROR(ABS(Table1[[#This Row],[ROA 2013]]-Table1[[#This Row],[ROA 2012]]), "x")</f>
        <v>x</v>
      </c>
      <c r="BB855" s="3" t="str">
        <f xml:space="preserve"> IFERROR(ABS(Table1[[#This Row],[ROA 2014]]-Table1[[#This Row],[ROA 2013]]), "x")</f>
        <v>x</v>
      </c>
      <c r="BC855" s="3" t="str">
        <f xml:space="preserve"> IFERROR(ABS(Table1[[#This Row],[ROA 2015]]-Table1[[#This Row],[ROA 2014]]), "x")</f>
        <v>x</v>
      </c>
      <c r="BD855" s="3" t="str">
        <f xml:space="preserve"> IFERROR(ABS(Table1[[#This Row],[ROA 2016]]-Table1[[#This Row],[ROA 2015]]), "x")</f>
        <v>x</v>
      </c>
      <c r="BE855" s="3" t="str">
        <f xml:space="preserve"> IFERROR(ABS(Table1[[#This Row],[ROA 2017]]-Table1[[#This Row],[ROA 2016]]), "x")</f>
        <v>x</v>
      </c>
      <c r="BF855" s="3" t="str">
        <f xml:space="preserve"> IFERROR(ABS(Table1[[#This Row],[ROA 2018]]-Table1[[#This Row],[ROA 2017]]), "x")</f>
        <v>x</v>
      </c>
      <c r="BG855" s="3" t="str">
        <f xml:space="preserve"> IFERROR(ABS(Table1[[#This Row],[ROA 2019]]-Table1[[#This Row],[ROA 2018]]), "x")</f>
        <v>x</v>
      </c>
      <c r="BH855" s="3" t="str">
        <f xml:space="preserve"> IFERROR(ABS(Table1[[#This Row],[ROA 2020]]-Table1[[#This Row],[ROA 2019]]), "x")</f>
        <v>x</v>
      </c>
      <c r="BI855" s="3" t="str">
        <f xml:space="preserve"> IFERROR(ABS(Table1[[#This Row],[ROA 2021]]-Table1[[#This Row],[ROA 2020]]), "x")</f>
        <v>x</v>
      </c>
      <c r="BJ855" s="3" t="str">
        <f xml:space="preserve"> IFERROR(AVERAGE(Table1[[#This Row],[ROA 2013-2012]:[ROA 2021-2020]]), "x")</f>
        <v>x</v>
      </c>
      <c r="BK855" s="3" t="str">
        <f>IFERROR(AVERAGE(Table1[[#This Row],[ROA 2012]:[ROA 2021]]), "x")</f>
        <v>x</v>
      </c>
      <c r="BN855" s="1">
        <f>SUM(Table1[[#This Row],[B/M Rank]:[ROA Rank]])</f>
        <v>0</v>
      </c>
    </row>
    <row r="856" spans="1:66" x14ac:dyDescent="0.25">
      <c r="A856" s="1" t="s">
        <v>4116</v>
      </c>
      <c r="B856" s="1" t="s">
        <v>1822</v>
      </c>
      <c r="C856" s="1" t="s">
        <v>12</v>
      </c>
      <c r="D856" s="1" t="s">
        <v>11</v>
      </c>
      <c r="E856" s="1" t="s">
        <v>108</v>
      </c>
      <c r="F856" s="1">
        <v>16.239999999999998</v>
      </c>
      <c r="G856" s="19"/>
      <c r="H856" s="19"/>
      <c r="I856" s="19"/>
      <c r="J856" s="19"/>
      <c r="K856" s="1"/>
      <c r="L856" s="19"/>
      <c r="M856" s="1">
        <v>2015</v>
      </c>
      <c r="Q856" s="1" t="s">
        <v>4368</v>
      </c>
      <c r="R856" s="1" t="s">
        <v>4368</v>
      </c>
      <c r="S856" s="1" t="s">
        <v>4368</v>
      </c>
      <c r="T856" s="1" t="s">
        <v>4368</v>
      </c>
      <c r="U856" s="1" t="s">
        <v>4368</v>
      </c>
      <c r="V856" s="1">
        <v>4.8</v>
      </c>
      <c r="W856" s="1">
        <v>0</v>
      </c>
      <c r="X856" s="1">
        <v>0.6</v>
      </c>
      <c r="Z856" s="3">
        <f xml:space="preserve"> IFERROR(AVEDEV(Table1[[#This Row],[GP 2012]:[GP 2021]]) / Table1[[#This Row],[Avg GP]], "x")</f>
        <v>1</v>
      </c>
      <c r="AA856" s="2">
        <f xml:space="preserve"> IFERROR(AVERAGE(Table1[[#This Row],[GP 2012]:[GP 2021]]), "x")</f>
        <v>2.4</v>
      </c>
      <c r="AB856" s="11">
        <f>Table1[Equity]/Table1[Market Capital]</f>
        <v>0.56034482758620696</v>
      </c>
      <c r="AF856" s="1">
        <v>0</v>
      </c>
      <c r="AG856" s="1" t="s">
        <v>4368</v>
      </c>
      <c r="AH856" s="1">
        <v>0</v>
      </c>
      <c r="AI856" s="1">
        <v>2.2999999999999998</v>
      </c>
      <c r="AJ856" s="1">
        <v>6.2</v>
      </c>
      <c r="AK856" s="1">
        <v>17.8</v>
      </c>
      <c r="AL856" s="1">
        <v>19</v>
      </c>
      <c r="AM856" s="1">
        <v>18.399999999999999</v>
      </c>
      <c r="AN856" s="1">
        <v>9.1</v>
      </c>
      <c r="AO856" s="3" t="str">
        <f xml:space="preserve"> IFERROR(Table1[[#This Row],[GP 2012]]/Table1[[#This Row],[Total Assets 2012]], "x")</f>
        <v>x</v>
      </c>
      <c r="AP856" s="3" t="str">
        <f xml:space="preserve"> IFERROR(Table1[[#This Row],[GP 2013]]/Table1[[#This Row],[Total Assets 2013]], "x")</f>
        <v>x</v>
      </c>
      <c r="AQ856" s="3" t="str">
        <f xml:space="preserve"> IFERROR(Table1[[#This Row],[GP 2014]]/Table1[[#This Row],[Total Assets 2014]], "x")</f>
        <v>x</v>
      </c>
      <c r="AR856" s="3" t="str">
        <f xml:space="preserve"> IFERROR(Table1[[#This Row],[GP 2015]]/Table1[[#This Row],[Total Assets 2015]], "x")</f>
        <v>x</v>
      </c>
      <c r="AS856" s="3" t="str">
        <f xml:space="preserve"> IFERROR(Table1[[#This Row],[GP 2016]]/Table1[[#This Row],[Total Assets 2016]], "x")</f>
        <v>x</v>
      </c>
      <c r="AT856" s="3" t="str">
        <f xml:space="preserve"> IFERROR(Table1[[#This Row],[GP 2017]]/Table1[[#This Row],[Total Assets 2017]], "x")</f>
        <v>x</v>
      </c>
      <c r="AU856" s="3" t="str">
        <f xml:space="preserve"> IFERROR(Table1[[#This Row],[GP 2018]]/Table1[[#This Row],[Total Assets 2018]], "x")</f>
        <v>x</v>
      </c>
      <c r="AV856" s="3" t="str">
        <f xml:space="preserve"> IFERROR(Table1[[#This Row],[GP 2019]]/Table1[[#This Row],[Total Assets 2019]], "x")</f>
        <v>x</v>
      </c>
      <c r="AW856" s="3">
        <f xml:space="preserve"> IFERROR(Table1[[#This Row],[GP 2020]]/Table1[[#This Row],[Total Assets 2020]], "x")</f>
        <v>0.2696629213483146</v>
      </c>
      <c r="AX856" s="3">
        <f xml:space="preserve"> IFERROR(Table1[[#This Row],[GP 2021]]/Table1[[#This Row],[Total Assets 2021]], "x")</f>
        <v>0</v>
      </c>
      <c r="AY856" s="3">
        <f xml:space="preserve"> IFERROR(Table1[[#This Row],[GP TTM]]/Table1[[#This Row],[Total Assets TTM]], "x")</f>
        <v>3.2608695652173912E-2</v>
      </c>
      <c r="BA856" s="3" t="str">
        <f xml:space="preserve"> IFERROR(ABS(Table1[[#This Row],[ROA 2013]]-Table1[[#This Row],[ROA 2012]]), "x")</f>
        <v>x</v>
      </c>
      <c r="BB856" s="3" t="str">
        <f xml:space="preserve"> IFERROR(ABS(Table1[[#This Row],[ROA 2014]]-Table1[[#This Row],[ROA 2013]]), "x")</f>
        <v>x</v>
      </c>
      <c r="BC856" s="3" t="str">
        <f xml:space="preserve"> IFERROR(ABS(Table1[[#This Row],[ROA 2015]]-Table1[[#This Row],[ROA 2014]]), "x")</f>
        <v>x</v>
      </c>
      <c r="BD856" s="3" t="str">
        <f xml:space="preserve"> IFERROR(ABS(Table1[[#This Row],[ROA 2016]]-Table1[[#This Row],[ROA 2015]]), "x")</f>
        <v>x</v>
      </c>
      <c r="BE856" s="3" t="str">
        <f xml:space="preserve"> IFERROR(ABS(Table1[[#This Row],[ROA 2017]]-Table1[[#This Row],[ROA 2016]]), "x")</f>
        <v>x</v>
      </c>
      <c r="BF856" s="3" t="str">
        <f xml:space="preserve"> IFERROR(ABS(Table1[[#This Row],[ROA 2018]]-Table1[[#This Row],[ROA 2017]]), "x")</f>
        <v>x</v>
      </c>
      <c r="BG856" s="3" t="str">
        <f xml:space="preserve"> IFERROR(ABS(Table1[[#This Row],[ROA 2019]]-Table1[[#This Row],[ROA 2018]]), "x")</f>
        <v>x</v>
      </c>
      <c r="BH856" s="3" t="str">
        <f xml:space="preserve"> IFERROR(ABS(Table1[[#This Row],[ROA 2020]]-Table1[[#This Row],[ROA 2019]]), "x")</f>
        <v>x</v>
      </c>
      <c r="BI856" s="3">
        <f xml:space="preserve"> IFERROR(ABS(Table1[[#This Row],[ROA 2021]]-Table1[[#This Row],[ROA 2020]]), "x")</f>
        <v>0.2696629213483146</v>
      </c>
      <c r="BJ856" s="3">
        <f xml:space="preserve"> IFERROR(AVERAGE(Table1[[#This Row],[ROA 2013-2012]:[ROA 2021-2020]]), "x")</f>
        <v>0.2696629213483146</v>
      </c>
      <c r="BK856" s="3">
        <f>IFERROR(AVERAGE(Table1[[#This Row],[ROA 2012]:[ROA 2021]]), "x")</f>
        <v>0.1348314606741573</v>
      </c>
      <c r="BN856" s="1">
        <f>SUM(Table1[[#This Row],[B/M Rank]:[ROA Rank]])</f>
        <v>0</v>
      </c>
    </row>
    <row r="857" spans="1:66" x14ac:dyDescent="0.25">
      <c r="A857" s="1" t="s">
        <v>2201</v>
      </c>
      <c r="B857" s="1" t="s">
        <v>244</v>
      </c>
      <c r="C857" s="1" t="s">
        <v>4374</v>
      </c>
      <c r="D857" s="1" t="s">
        <v>142</v>
      </c>
      <c r="E857" s="1" t="s">
        <v>108</v>
      </c>
      <c r="F857" s="1">
        <v>16.260000000000002</v>
      </c>
      <c r="G857" s="19"/>
      <c r="H857" s="19"/>
      <c r="I857" s="19"/>
      <c r="J857" s="19"/>
      <c r="K857" s="1"/>
      <c r="L857" s="19"/>
      <c r="M857" s="1">
        <v>2018</v>
      </c>
      <c r="T857" s="1">
        <v>0.4</v>
      </c>
      <c r="U857" s="1">
        <v>2.1</v>
      </c>
      <c r="V857" s="1">
        <v>3.7</v>
      </c>
      <c r="W857" s="1">
        <v>14.4</v>
      </c>
      <c r="X857" s="1">
        <v>15.1</v>
      </c>
      <c r="Z857" s="3">
        <f xml:space="preserve"> IFERROR(AVEDEV(Table1[[#This Row],[GP 2012]:[GP 2021]]) / Table1[[#This Row],[Avg GP]], "x")</f>
        <v>0.8980582524271844</v>
      </c>
      <c r="AA857" s="2">
        <f xml:space="preserve"> IFERROR(AVERAGE(Table1[[#This Row],[GP 2012]:[GP 2021]]), "x")</f>
        <v>5.15</v>
      </c>
      <c r="AB857" s="11">
        <f>Table1[Equity]/Table1[Market Capital]</f>
        <v>1.0578105781057809</v>
      </c>
      <c r="AI857" s="1">
        <v>1</v>
      </c>
      <c r="AJ857" s="1">
        <v>2</v>
      </c>
      <c r="AK857" s="1">
        <v>13.5</v>
      </c>
      <c r="AL857" s="1">
        <v>83</v>
      </c>
      <c r="AM857" s="1">
        <v>94.7</v>
      </c>
      <c r="AN857" s="1">
        <v>17.2</v>
      </c>
      <c r="AO857" s="3" t="str">
        <f xml:space="preserve"> IFERROR(Table1[[#This Row],[GP 2012]]/Table1[[#This Row],[Total Assets 2012]], "x")</f>
        <v>x</v>
      </c>
      <c r="AP857" s="3" t="str">
        <f xml:space="preserve"> IFERROR(Table1[[#This Row],[GP 2013]]/Table1[[#This Row],[Total Assets 2013]], "x")</f>
        <v>x</v>
      </c>
      <c r="AQ857" s="3" t="str">
        <f xml:space="preserve"> IFERROR(Table1[[#This Row],[GP 2014]]/Table1[[#This Row],[Total Assets 2014]], "x")</f>
        <v>x</v>
      </c>
      <c r="AR857" s="3" t="str">
        <f xml:space="preserve"> IFERROR(Table1[[#This Row],[GP 2015]]/Table1[[#This Row],[Total Assets 2015]], "x")</f>
        <v>x</v>
      </c>
      <c r="AS857" s="3" t="str">
        <f xml:space="preserve"> IFERROR(Table1[[#This Row],[GP 2016]]/Table1[[#This Row],[Total Assets 2016]], "x")</f>
        <v>x</v>
      </c>
      <c r="AT857" s="3" t="str">
        <f xml:space="preserve"> IFERROR(Table1[[#This Row],[GP 2017]]/Table1[[#This Row],[Total Assets 2017]], "x")</f>
        <v>x</v>
      </c>
      <c r="AU857" s="3">
        <f xml:space="preserve"> IFERROR(Table1[[#This Row],[GP 2018]]/Table1[[#This Row],[Total Assets 2018]], "x")</f>
        <v>0.4</v>
      </c>
      <c r="AV857" s="3">
        <f xml:space="preserve"> IFERROR(Table1[[#This Row],[GP 2019]]/Table1[[#This Row],[Total Assets 2019]], "x")</f>
        <v>1.05</v>
      </c>
      <c r="AW857" s="3">
        <f xml:space="preserve"> IFERROR(Table1[[#This Row],[GP 2020]]/Table1[[#This Row],[Total Assets 2020]], "x")</f>
        <v>0.27407407407407408</v>
      </c>
      <c r="AX857" s="3">
        <f xml:space="preserve"> IFERROR(Table1[[#This Row],[GP 2021]]/Table1[[#This Row],[Total Assets 2021]], "x")</f>
        <v>0.17349397590361446</v>
      </c>
      <c r="AY857" s="3">
        <f xml:space="preserve"> IFERROR(Table1[[#This Row],[GP TTM]]/Table1[[#This Row],[Total Assets TTM]], "x")</f>
        <v>0.1594508975712777</v>
      </c>
      <c r="BA857" s="3" t="str">
        <f xml:space="preserve"> IFERROR(ABS(Table1[[#This Row],[ROA 2013]]-Table1[[#This Row],[ROA 2012]]), "x")</f>
        <v>x</v>
      </c>
      <c r="BB857" s="3" t="str">
        <f xml:space="preserve"> IFERROR(ABS(Table1[[#This Row],[ROA 2014]]-Table1[[#This Row],[ROA 2013]]), "x")</f>
        <v>x</v>
      </c>
      <c r="BC857" s="3" t="str">
        <f xml:space="preserve"> IFERROR(ABS(Table1[[#This Row],[ROA 2015]]-Table1[[#This Row],[ROA 2014]]), "x")</f>
        <v>x</v>
      </c>
      <c r="BD857" s="3" t="str">
        <f xml:space="preserve"> IFERROR(ABS(Table1[[#This Row],[ROA 2016]]-Table1[[#This Row],[ROA 2015]]), "x")</f>
        <v>x</v>
      </c>
      <c r="BE857" s="3" t="str">
        <f xml:space="preserve"> IFERROR(ABS(Table1[[#This Row],[ROA 2017]]-Table1[[#This Row],[ROA 2016]]), "x")</f>
        <v>x</v>
      </c>
      <c r="BF857" s="3" t="str">
        <f xml:space="preserve"> IFERROR(ABS(Table1[[#This Row],[ROA 2018]]-Table1[[#This Row],[ROA 2017]]), "x")</f>
        <v>x</v>
      </c>
      <c r="BG857" s="3">
        <f xml:space="preserve"> IFERROR(ABS(Table1[[#This Row],[ROA 2019]]-Table1[[#This Row],[ROA 2018]]), "x")</f>
        <v>0.65</v>
      </c>
      <c r="BH857" s="3">
        <f xml:space="preserve"> IFERROR(ABS(Table1[[#This Row],[ROA 2020]]-Table1[[#This Row],[ROA 2019]]), "x")</f>
        <v>0.77592592592592591</v>
      </c>
      <c r="BI857" s="3">
        <f xml:space="preserve"> IFERROR(ABS(Table1[[#This Row],[ROA 2021]]-Table1[[#This Row],[ROA 2020]]), "x")</f>
        <v>0.10058009817045963</v>
      </c>
      <c r="BJ857" s="3">
        <f xml:space="preserve"> IFERROR(AVERAGE(Table1[[#This Row],[ROA 2013-2012]:[ROA 2021-2020]]), "x")</f>
        <v>0.50883534136546194</v>
      </c>
      <c r="BK857" s="3">
        <f>IFERROR(AVERAGE(Table1[[#This Row],[ROA 2012]:[ROA 2021]]), "x")</f>
        <v>0.4743920124944222</v>
      </c>
      <c r="BN857" s="1">
        <f>SUM(Table1[[#This Row],[B/M Rank]:[ROA Rank]])</f>
        <v>0</v>
      </c>
    </row>
    <row r="858" spans="1:66" x14ac:dyDescent="0.25">
      <c r="A858" s="1" t="s">
        <v>4291</v>
      </c>
      <c r="B858" s="1" t="s">
        <v>1993</v>
      </c>
      <c r="C858" s="1" t="s">
        <v>1889</v>
      </c>
      <c r="D858" s="1" t="s">
        <v>330</v>
      </c>
      <c r="E858" s="1" t="s">
        <v>108</v>
      </c>
      <c r="F858" s="1">
        <v>16.28</v>
      </c>
      <c r="G858" s="19"/>
      <c r="H858" s="19"/>
      <c r="I858" s="19"/>
      <c r="J858" s="19"/>
      <c r="K858" s="1"/>
      <c r="L858" s="19"/>
      <c r="M858" s="1">
        <v>2012</v>
      </c>
      <c r="N858" s="1">
        <v>0.6</v>
      </c>
      <c r="O858" s="1">
        <v>1</v>
      </c>
      <c r="P858" s="1">
        <v>0.7</v>
      </c>
      <c r="Q858" s="1">
        <v>1.2</v>
      </c>
      <c r="R858" s="1">
        <v>1.2</v>
      </c>
      <c r="S858" s="1">
        <v>1</v>
      </c>
      <c r="T858" s="1">
        <v>1.5</v>
      </c>
      <c r="U858" s="1">
        <v>2.2999999999999998</v>
      </c>
      <c r="V858" s="1">
        <v>2.4</v>
      </c>
      <c r="W858" s="1">
        <v>3.5</v>
      </c>
      <c r="X858" s="1">
        <v>5.3</v>
      </c>
      <c r="Z858" s="3">
        <f xml:space="preserve"> IFERROR(AVEDEV(Table1[[#This Row],[GP 2012]:[GP 2021]]) / Table1[[#This Row],[Avg GP]], "x")</f>
        <v>0.46493506493506492</v>
      </c>
      <c r="AA858" s="2">
        <f xml:space="preserve"> IFERROR(AVERAGE(Table1[[#This Row],[GP 2012]:[GP 2021]]), "x")</f>
        <v>1.54</v>
      </c>
      <c r="AB858" s="11">
        <f>Table1[Equity]/Table1[Market Capital]</f>
        <v>0.36240786240786238</v>
      </c>
      <c r="AC858" s="1" t="s">
        <v>4368</v>
      </c>
      <c r="AD858" s="1">
        <v>1.1000000000000001</v>
      </c>
      <c r="AE858" s="1">
        <v>3.8</v>
      </c>
      <c r="AF858" s="1">
        <v>7.4</v>
      </c>
      <c r="AG858" s="1">
        <v>4.5999999999999996</v>
      </c>
      <c r="AH858" s="1">
        <v>4</v>
      </c>
      <c r="AI858" s="1">
        <v>4.8</v>
      </c>
      <c r="AJ858" s="1">
        <v>5.4</v>
      </c>
      <c r="AK858" s="1">
        <v>6.2</v>
      </c>
      <c r="AL858" s="1">
        <v>11</v>
      </c>
      <c r="AM858" s="1">
        <v>8.6</v>
      </c>
      <c r="AN858" s="1">
        <v>5.9</v>
      </c>
      <c r="AO858" s="3" t="str">
        <f xml:space="preserve"> IFERROR(Table1[[#This Row],[GP 2012]]/Table1[[#This Row],[Total Assets 2012]], "x")</f>
        <v>x</v>
      </c>
      <c r="AP858" s="3">
        <f xml:space="preserve"> IFERROR(Table1[[#This Row],[GP 2013]]/Table1[[#This Row],[Total Assets 2013]], "x")</f>
        <v>0.90909090909090906</v>
      </c>
      <c r="AQ858" s="3">
        <f xml:space="preserve"> IFERROR(Table1[[#This Row],[GP 2014]]/Table1[[#This Row],[Total Assets 2014]], "x")</f>
        <v>0.18421052631578946</v>
      </c>
      <c r="AR858" s="3">
        <f xml:space="preserve"> IFERROR(Table1[[#This Row],[GP 2015]]/Table1[[#This Row],[Total Assets 2015]], "x")</f>
        <v>0.16216216216216214</v>
      </c>
      <c r="AS858" s="3">
        <f xml:space="preserve"> IFERROR(Table1[[#This Row],[GP 2016]]/Table1[[#This Row],[Total Assets 2016]], "x")</f>
        <v>0.2608695652173913</v>
      </c>
      <c r="AT858" s="3">
        <f xml:space="preserve"> IFERROR(Table1[[#This Row],[GP 2017]]/Table1[[#This Row],[Total Assets 2017]], "x")</f>
        <v>0.25</v>
      </c>
      <c r="AU858" s="3">
        <f xml:space="preserve"> IFERROR(Table1[[#This Row],[GP 2018]]/Table1[[#This Row],[Total Assets 2018]], "x")</f>
        <v>0.3125</v>
      </c>
      <c r="AV858" s="3">
        <f xml:space="preserve"> IFERROR(Table1[[#This Row],[GP 2019]]/Table1[[#This Row],[Total Assets 2019]], "x")</f>
        <v>0.42592592592592587</v>
      </c>
      <c r="AW858" s="3">
        <f xml:space="preserve"> IFERROR(Table1[[#This Row],[GP 2020]]/Table1[[#This Row],[Total Assets 2020]], "x")</f>
        <v>0.38709677419354838</v>
      </c>
      <c r="AX858" s="3">
        <f xml:space="preserve"> IFERROR(Table1[[#This Row],[GP 2021]]/Table1[[#This Row],[Total Assets 2021]], "x")</f>
        <v>0.31818181818181818</v>
      </c>
      <c r="AY858" s="3">
        <f xml:space="preserve"> IFERROR(Table1[[#This Row],[GP TTM]]/Table1[[#This Row],[Total Assets TTM]], "x")</f>
        <v>0.61627906976744184</v>
      </c>
      <c r="BA858" s="3" t="str">
        <f xml:space="preserve"> IFERROR(ABS(Table1[[#This Row],[ROA 2013]]-Table1[[#This Row],[ROA 2012]]), "x")</f>
        <v>x</v>
      </c>
      <c r="BB858" s="3">
        <f xml:space="preserve"> IFERROR(ABS(Table1[[#This Row],[ROA 2014]]-Table1[[#This Row],[ROA 2013]]), "x")</f>
        <v>0.72488038277511957</v>
      </c>
      <c r="BC858" s="3">
        <f xml:space="preserve"> IFERROR(ABS(Table1[[#This Row],[ROA 2015]]-Table1[[#This Row],[ROA 2014]]), "x")</f>
        <v>2.204836415362732E-2</v>
      </c>
      <c r="BD858" s="3">
        <f xml:space="preserve"> IFERROR(ABS(Table1[[#This Row],[ROA 2016]]-Table1[[#This Row],[ROA 2015]]), "x")</f>
        <v>9.8707403055229154E-2</v>
      </c>
      <c r="BE858" s="3">
        <f xml:space="preserve"> IFERROR(ABS(Table1[[#This Row],[ROA 2017]]-Table1[[#This Row],[ROA 2016]]), "x")</f>
        <v>1.0869565217391297E-2</v>
      </c>
      <c r="BF858" s="3">
        <f xml:space="preserve"> IFERROR(ABS(Table1[[#This Row],[ROA 2018]]-Table1[[#This Row],[ROA 2017]]), "x")</f>
        <v>6.25E-2</v>
      </c>
      <c r="BG858" s="3">
        <f xml:space="preserve"> IFERROR(ABS(Table1[[#This Row],[ROA 2019]]-Table1[[#This Row],[ROA 2018]]), "x")</f>
        <v>0.11342592592592587</v>
      </c>
      <c r="BH858" s="3">
        <f xml:space="preserve"> IFERROR(ABS(Table1[[#This Row],[ROA 2020]]-Table1[[#This Row],[ROA 2019]]), "x")</f>
        <v>3.8829151732377498E-2</v>
      </c>
      <c r="BI858" s="3">
        <f xml:space="preserve"> IFERROR(ABS(Table1[[#This Row],[ROA 2021]]-Table1[[#This Row],[ROA 2020]]), "x")</f>
        <v>6.89149560117302E-2</v>
      </c>
      <c r="BJ858" s="3">
        <f xml:space="preserve"> IFERROR(AVERAGE(Table1[[#This Row],[ROA 2013-2012]:[ROA 2021-2020]]), "x")</f>
        <v>0.1425219686089251</v>
      </c>
      <c r="BK858" s="3">
        <f>IFERROR(AVERAGE(Table1[[#This Row],[ROA 2012]:[ROA 2021]]), "x")</f>
        <v>0.35667085345417165</v>
      </c>
      <c r="BN858" s="1">
        <f>SUM(Table1[[#This Row],[B/M Rank]:[ROA Rank]])</f>
        <v>0</v>
      </c>
    </row>
    <row r="859" spans="1:66" x14ac:dyDescent="0.25">
      <c r="A859" s="1" t="s">
        <v>2697</v>
      </c>
      <c r="B859" s="1" t="s">
        <v>748</v>
      </c>
      <c r="C859" s="1" t="s">
        <v>730</v>
      </c>
      <c r="D859" s="1" t="s">
        <v>330</v>
      </c>
      <c r="E859" s="1" t="s">
        <v>108</v>
      </c>
      <c r="F859" s="1">
        <v>16.329999999999998</v>
      </c>
      <c r="G859" s="19"/>
      <c r="H859" s="19"/>
      <c r="I859" s="19"/>
      <c r="J859" s="19"/>
      <c r="K859" s="1"/>
      <c r="L859" s="19"/>
      <c r="M859" s="1">
        <v>2012</v>
      </c>
      <c r="N859" s="1">
        <v>5.2</v>
      </c>
      <c r="O859" s="1">
        <v>5.7</v>
      </c>
      <c r="P859" s="1">
        <v>4.8</v>
      </c>
      <c r="Q859" s="1">
        <v>5.6</v>
      </c>
      <c r="R859" s="1">
        <v>7.2</v>
      </c>
      <c r="S859" s="1">
        <v>7.4</v>
      </c>
      <c r="T859" s="1">
        <v>7.7</v>
      </c>
      <c r="U859" s="1">
        <v>10</v>
      </c>
      <c r="V859" s="1">
        <v>6.5</v>
      </c>
      <c r="W859" s="1">
        <v>8.6</v>
      </c>
      <c r="X859" s="1">
        <v>9.6999999999999993</v>
      </c>
      <c r="Z859" s="3">
        <f xml:space="preserve"> IFERROR(AVEDEV(Table1[[#This Row],[GP 2012]:[GP 2021]]) / Table1[[#This Row],[Avg GP]], "x")</f>
        <v>0.19068413391557495</v>
      </c>
      <c r="AA859" s="2">
        <f xml:space="preserve"> IFERROR(AVERAGE(Table1[[#This Row],[GP 2012]:[GP 2021]]), "x")</f>
        <v>6.87</v>
      </c>
      <c r="AB859" s="11">
        <f>Table1[Equity]/Table1[Market Capital]</f>
        <v>0.33067973055725663</v>
      </c>
      <c r="AC859" s="1">
        <v>4.4000000000000004</v>
      </c>
      <c r="AD859" s="1">
        <v>4.5999999999999996</v>
      </c>
      <c r="AE859" s="1">
        <v>4.8</v>
      </c>
      <c r="AF859" s="1">
        <v>6.3</v>
      </c>
      <c r="AG859" s="1">
        <v>5.7</v>
      </c>
      <c r="AH859" s="1">
        <v>8.4</v>
      </c>
      <c r="AI859" s="1">
        <v>4.9000000000000004</v>
      </c>
      <c r="AJ859" s="1">
        <v>6.1</v>
      </c>
      <c r="AK859" s="1">
        <v>7.1</v>
      </c>
      <c r="AL859" s="1">
        <v>10.199999999999999</v>
      </c>
      <c r="AM859" s="1">
        <v>11</v>
      </c>
      <c r="AN859" s="1">
        <v>5.4</v>
      </c>
      <c r="AO859" s="3">
        <f xml:space="preserve"> IFERROR(Table1[[#This Row],[GP 2012]]/Table1[[#This Row],[Total Assets 2012]], "x")</f>
        <v>1.1818181818181817</v>
      </c>
      <c r="AP859" s="3">
        <f xml:space="preserve"> IFERROR(Table1[[#This Row],[GP 2013]]/Table1[[#This Row],[Total Assets 2013]], "x")</f>
        <v>1.2391304347826089</v>
      </c>
      <c r="AQ859" s="3">
        <f xml:space="preserve"> IFERROR(Table1[[#This Row],[GP 2014]]/Table1[[#This Row],[Total Assets 2014]], "x")</f>
        <v>1</v>
      </c>
      <c r="AR859" s="3">
        <f xml:space="preserve"> IFERROR(Table1[[#This Row],[GP 2015]]/Table1[[#This Row],[Total Assets 2015]], "x")</f>
        <v>0.88888888888888884</v>
      </c>
      <c r="AS859" s="3">
        <f xml:space="preserve"> IFERROR(Table1[[#This Row],[GP 2016]]/Table1[[#This Row],[Total Assets 2016]], "x")</f>
        <v>1.263157894736842</v>
      </c>
      <c r="AT859" s="3">
        <f xml:space="preserve"> IFERROR(Table1[[#This Row],[GP 2017]]/Table1[[#This Row],[Total Assets 2017]], "x")</f>
        <v>0.88095238095238093</v>
      </c>
      <c r="AU859" s="3">
        <f xml:space="preserve"> IFERROR(Table1[[#This Row],[GP 2018]]/Table1[[#This Row],[Total Assets 2018]], "x")</f>
        <v>1.5714285714285714</v>
      </c>
      <c r="AV859" s="3">
        <f xml:space="preserve"> IFERROR(Table1[[#This Row],[GP 2019]]/Table1[[#This Row],[Total Assets 2019]], "x")</f>
        <v>1.639344262295082</v>
      </c>
      <c r="AW859" s="3">
        <f xml:space="preserve"> IFERROR(Table1[[#This Row],[GP 2020]]/Table1[[#This Row],[Total Assets 2020]], "x")</f>
        <v>0.91549295774647887</v>
      </c>
      <c r="AX859" s="3">
        <f xml:space="preserve"> IFERROR(Table1[[#This Row],[GP 2021]]/Table1[[#This Row],[Total Assets 2021]], "x")</f>
        <v>0.84313725490196079</v>
      </c>
      <c r="AY859" s="3">
        <f xml:space="preserve"> IFERROR(Table1[[#This Row],[GP TTM]]/Table1[[#This Row],[Total Assets TTM]], "x")</f>
        <v>0.88181818181818172</v>
      </c>
      <c r="BA859" s="3">
        <f xml:space="preserve"> IFERROR(ABS(Table1[[#This Row],[ROA 2013]]-Table1[[#This Row],[ROA 2012]]), "x")</f>
        <v>5.7312252964427213E-2</v>
      </c>
      <c r="BB859" s="3">
        <f xml:space="preserve"> IFERROR(ABS(Table1[[#This Row],[ROA 2014]]-Table1[[#This Row],[ROA 2013]]), "x")</f>
        <v>0.23913043478260887</v>
      </c>
      <c r="BC859" s="3">
        <f xml:space="preserve"> IFERROR(ABS(Table1[[#This Row],[ROA 2015]]-Table1[[#This Row],[ROA 2014]]), "x")</f>
        <v>0.11111111111111116</v>
      </c>
      <c r="BD859" s="3">
        <f xml:space="preserve"> IFERROR(ABS(Table1[[#This Row],[ROA 2016]]-Table1[[#This Row],[ROA 2015]]), "x")</f>
        <v>0.3742690058479532</v>
      </c>
      <c r="BE859" s="3">
        <f xml:space="preserve"> IFERROR(ABS(Table1[[#This Row],[ROA 2017]]-Table1[[#This Row],[ROA 2016]]), "x")</f>
        <v>0.3822055137844611</v>
      </c>
      <c r="BF859" s="3">
        <f xml:space="preserve"> IFERROR(ABS(Table1[[#This Row],[ROA 2018]]-Table1[[#This Row],[ROA 2017]]), "x")</f>
        <v>0.69047619047619047</v>
      </c>
      <c r="BG859" s="3">
        <f xml:space="preserve"> IFERROR(ABS(Table1[[#This Row],[ROA 2019]]-Table1[[#This Row],[ROA 2018]]), "x")</f>
        <v>6.7915690866510614E-2</v>
      </c>
      <c r="BH859" s="3">
        <f xml:space="preserve"> IFERROR(ABS(Table1[[#This Row],[ROA 2020]]-Table1[[#This Row],[ROA 2019]]), "x")</f>
        <v>0.72385130454860314</v>
      </c>
      <c r="BI859" s="3">
        <f xml:space="preserve"> IFERROR(ABS(Table1[[#This Row],[ROA 2021]]-Table1[[#This Row],[ROA 2020]]), "x")</f>
        <v>7.2355702844518088E-2</v>
      </c>
      <c r="BJ859" s="3">
        <f xml:space="preserve"> IFERROR(AVERAGE(Table1[[#This Row],[ROA 2013-2012]:[ROA 2021-2020]]), "x")</f>
        <v>0.30206968969182041</v>
      </c>
      <c r="BK859" s="3">
        <f>IFERROR(AVERAGE(Table1[[#This Row],[ROA 2012]:[ROA 2021]]), "x")</f>
        <v>1.1423350827550995</v>
      </c>
      <c r="BN859" s="1">
        <f>SUM(Table1[[#This Row],[B/M Rank]:[ROA Rank]])</f>
        <v>0</v>
      </c>
    </row>
    <row r="860" spans="1:66" x14ac:dyDescent="0.25">
      <c r="A860" s="1" t="s">
        <v>3241</v>
      </c>
      <c r="B860" s="1" t="s">
        <v>4583</v>
      </c>
      <c r="C860" s="1" t="s">
        <v>4417</v>
      </c>
      <c r="D860" s="1" t="s">
        <v>268</v>
      </c>
      <c r="E860" s="1" t="s">
        <v>108</v>
      </c>
      <c r="F860" s="1">
        <v>16.37</v>
      </c>
      <c r="G860" s="19"/>
      <c r="H860" s="19"/>
      <c r="I860" s="19"/>
      <c r="J860" s="19"/>
      <c r="K860" s="1"/>
      <c r="L860" s="19"/>
      <c r="M860" s="1">
        <v>2012</v>
      </c>
      <c r="N860" s="1" t="s">
        <v>4368</v>
      </c>
      <c r="O860" s="1" t="s">
        <v>4368</v>
      </c>
      <c r="P860" s="1" t="s">
        <v>4368</v>
      </c>
      <c r="Q860" s="1" t="s">
        <v>4368</v>
      </c>
      <c r="R860" s="1" t="s">
        <v>4368</v>
      </c>
      <c r="S860" s="1" t="s">
        <v>4368</v>
      </c>
      <c r="T860" s="1" t="s">
        <v>4368</v>
      </c>
      <c r="U860" s="1" t="s">
        <v>4368</v>
      </c>
      <c r="V860" s="1" t="s">
        <v>4368</v>
      </c>
      <c r="W860" s="1" t="s">
        <v>4368</v>
      </c>
      <c r="X860" s="1" t="s">
        <v>4368</v>
      </c>
      <c r="Z860" s="3" t="str">
        <f xml:space="preserve"> IFERROR(AVEDEV(Table1[[#This Row],[GP 2012]:[GP 2021]]) / Table1[[#This Row],[Avg GP]], "x")</f>
        <v>x</v>
      </c>
      <c r="AA860" s="2" t="str">
        <f xml:space="preserve"> IFERROR(AVERAGE(Table1[[#This Row],[GP 2012]:[GP 2021]]), "x")</f>
        <v>x</v>
      </c>
      <c r="AB860" s="11">
        <f>Table1[Equity]/Table1[Market Capital]</f>
        <v>0.19547953573610263</v>
      </c>
      <c r="AC860" s="1">
        <v>4.5</v>
      </c>
      <c r="AD860" s="1">
        <v>3.3</v>
      </c>
      <c r="AE860" s="1">
        <v>1.4</v>
      </c>
      <c r="AF860" s="1">
        <v>0.5</v>
      </c>
      <c r="AG860" s="1">
        <v>2.4</v>
      </c>
      <c r="AH860" s="1">
        <v>4.4000000000000004</v>
      </c>
      <c r="AI860" s="1">
        <v>1.3</v>
      </c>
      <c r="AJ860" s="1">
        <v>1.6</v>
      </c>
      <c r="AK860" s="1">
        <v>2.2000000000000002</v>
      </c>
      <c r="AL860" s="1">
        <v>2.2000000000000002</v>
      </c>
      <c r="AM860" s="1">
        <v>3.4</v>
      </c>
      <c r="AN860" s="1">
        <v>3.2</v>
      </c>
      <c r="AO860" s="3" t="str">
        <f xml:space="preserve"> IFERROR(Table1[[#This Row],[GP 2012]]/Table1[[#This Row],[Total Assets 2012]], "x")</f>
        <v>x</v>
      </c>
      <c r="AP860" s="3" t="str">
        <f xml:space="preserve"> IFERROR(Table1[[#This Row],[GP 2013]]/Table1[[#This Row],[Total Assets 2013]], "x")</f>
        <v>x</v>
      </c>
      <c r="AQ860" s="3" t="str">
        <f xml:space="preserve"> IFERROR(Table1[[#This Row],[GP 2014]]/Table1[[#This Row],[Total Assets 2014]], "x")</f>
        <v>x</v>
      </c>
      <c r="AR860" s="3" t="str">
        <f xml:space="preserve"> IFERROR(Table1[[#This Row],[GP 2015]]/Table1[[#This Row],[Total Assets 2015]], "x")</f>
        <v>x</v>
      </c>
      <c r="AS860" s="3" t="str">
        <f xml:space="preserve"> IFERROR(Table1[[#This Row],[GP 2016]]/Table1[[#This Row],[Total Assets 2016]], "x")</f>
        <v>x</v>
      </c>
      <c r="AT860" s="3" t="str">
        <f xml:space="preserve"> IFERROR(Table1[[#This Row],[GP 2017]]/Table1[[#This Row],[Total Assets 2017]], "x")</f>
        <v>x</v>
      </c>
      <c r="AU860" s="3" t="str">
        <f xml:space="preserve"> IFERROR(Table1[[#This Row],[GP 2018]]/Table1[[#This Row],[Total Assets 2018]], "x")</f>
        <v>x</v>
      </c>
      <c r="AV860" s="3" t="str">
        <f xml:space="preserve"> IFERROR(Table1[[#This Row],[GP 2019]]/Table1[[#This Row],[Total Assets 2019]], "x")</f>
        <v>x</v>
      </c>
      <c r="AW860" s="3" t="str">
        <f xml:space="preserve"> IFERROR(Table1[[#This Row],[GP 2020]]/Table1[[#This Row],[Total Assets 2020]], "x")</f>
        <v>x</v>
      </c>
      <c r="AX860" s="3" t="str">
        <f xml:space="preserve"> IFERROR(Table1[[#This Row],[GP 2021]]/Table1[[#This Row],[Total Assets 2021]], "x")</f>
        <v>x</v>
      </c>
      <c r="AY860" s="3" t="str">
        <f xml:space="preserve"> IFERROR(Table1[[#This Row],[GP TTM]]/Table1[[#This Row],[Total Assets TTM]], "x")</f>
        <v>x</v>
      </c>
      <c r="BA860" s="3" t="str">
        <f xml:space="preserve"> IFERROR(ABS(Table1[[#This Row],[ROA 2013]]-Table1[[#This Row],[ROA 2012]]), "x")</f>
        <v>x</v>
      </c>
      <c r="BB860" s="3" t="str">
        <f xml:space="preserve"> IFERROR(ABS(Table1[[#This Row],[ROA 2014]]-Table1[[#This Row],[ROA 2013]]), "x")</f>
        <v>x</v>
      </c>
      <c r="BC860" s="3" t="str">
        <f xml:space="preserve"> IFERROR(ABS(Table1[[#This Row],[ROA 2015]]-Table1[[#This Row],[ROA 2014]]), "x")</f>
        <v>x</v>
      </c>
      <c r="BD860" s="3" t="str">
        <f xml:space="preserve"> IFERROR(ABS(Table1[[#This Row],[ROA 2016]]-Table1[[#This Row],[ROA 2015]]), "x")</f>
        <v>x</v>
      </c>
      <c r="BE860" s="3" t="str">
        <f xml:space="preserve"> IFERROR(ABS(Table1[[#This Row],[ROA 2017]]-Table1[[#This Row],[ROA 2016]]), "x")</f>
        <v>x</v>
      </c>
      <c r="BF860" s="3" t="str">
        <f xml:space="preserve"> IFERROR(ABS(Table1[[#This Row],[ROA 2018]]-Table1[[#This Row],[ROA 2017]]), "x")</f>
        <v>x</v>
      </c>
      <c r="BG860" s="3" t="str">
        <f xml:space="preserve"> IFERROR(ABS(Table1[[#This Row],[ROA 2019]]-Table1[[#This Row],[ROA 2018]]), "x")</f>
        <v>x</v>
      </c>
      <c r="BH860" s="3" t="str">
        <f xml:space="preserve"> IFERROR(ABS(Table1[[#This Row],[ROA 2020]]-Table1[[#This Row],[ROA 2019]]), "x")</f>
        <v>x</v>
      </c>
      <c r="BI860" s="3" t="str">
        <f xml:space="preserve"> IFERROR(ABS(Table1[[#This Row],[ROA 2021]]-Table1[[#This Row],[ROA 2020]]), "x")</f>
        <v>x</v>
      </c>
      <c r="BJ860" s="3" t="str">
        <f xml:space="preserve"> IFERROR(AVERAGE(Table1[[#This Row],[ROA 2013-2012]:[ROA 2021-2020]]), "x")</f>
        <v>x</v>
      </c>
      <c r="BK860" s="3" t="str">
        <f>IFERROR(AVERAGE(Table1[[#This Row],[ROA 2012]:[ROA 2021]]), "x")</f>
        <v>x</v>
      </c>
      <c r="BN860" s="1">
        <f>SUM(Table1[[#This Row],[B/M Rank]:[ROA Rank]])</f>
        <v>0</v>
      </c>
    </row>
    <row r="861" spans="1:66" x14ac:dyDescent="0.25">
      <c r="A861" s="1" t="s">
        <v>3166</v>
      </c>
      <c r="B861" s="1" t="s">
        <v>1082</v>
      </c>
      <c r="C861" s="1" t="s">
        <v>4417</v>
      </c>
      <c r="D861" s="1" t="s">
        <v>268</v>
      </c>
      <c r="E861" s="1" t="s">
        <v>108</v>
      </c>
      <c r="F861" s="1">
        <v>16.420000000000002</v>
      </c>
      <c r="G861" s="19"/>
      <c r="H861" s="19"/>
      <c r="I861" s="19"/>
      <c r="J861" s="19"/>
      <c r="K861" s="1"/>
      <c r="L861" s="19"/>
      <c r="M861" s="1">
        <v>2012</v>
      </c>
      <c r="N861" s="1">
        <v>28.9</v>
      </c>
      <c r="O861" s="1">
        <v>10</v>
      </c>
      <c r="P861" s="1" t="s">
        <v>4368</v>
      </c>
      <c r="Q861" s="1" t="s">
        <v>4368</v>
      </c>
      <c r="R861" s="1" t="s">
        <v>4368</v>
      </c>
      <c r="S861" s="1" t="s">
        <v>4368</v>
      </c>
      <c r="T861" s="1" t="s">
        <v>4368</v>
      </c>
      <c r="U861" s="1" t="s">
        <v>4368</v>
      </c>
      <c r="V861" s="1" t="s">
        <v>4368</v>
      </c>
      <c r="W861" s="1" t="s">
        <v>4368</v>
      </c>
      <c r="X861" s="1" t="s">
        <v>4368</v>
      </c>
      <c r="Z861" s="3">
        <f xml:space="preserve"> IFERROR(AVEDEV(Table1[[#This Row],[GP 2012]:[GP 2021]]) / Table1[[#This Row],[Avg GP]], "x")</f>
        <v>0.48586118251928018</v>
      </c>
      <c r="AA861" s="2">
        <f xml:space="preserve"> IFERROR(AVERAGE(Table1[[#This Row],[GP 2012]:[GP 2021]]), "x")</f>
        <v>19.45</v>
      </c>
      <c r="AB861" s="11">
        <f>Table1[Equity]/Table1[Market Capital]</f>
        <v>1.6077953714981728</v>
      </c>
      <c r="AC861" s="1">
        <v>66.7</v>
      </c>
      <c r="AD861" s="1">
        <v>28.2</v>
      </c>
      <c r="AE861" s="1">
        <v>21.8</v>
      </c>
      <c r="AF861" s="1">
        <v>19.5</v>
      </c>
      <c r="AG861" s="1">
        <v>15.8</v>
      </c>
      <c r="AH861" s="1">
        <v>13.6</v>
      </c>
      <c r="AI861" s="1">
        <v>19.7</v>
      </c>
      <c r="AJ861" s="1">
        <v>16.2</v>
      </c>
      <c r="AK861" s="1">
        <v>18.8</v>
      </c>
      <c r="AL861" s="1">
        <v>29.5</v>
      </c>
      <c r="AM861" s="1">
        <v>28.7</v>
      </c>
      <c r="AN861" s="1">
        <v>26.4</v>
      </c>
      <c r="AO861" s="3">
        <f xml:space="preserve"> IFERROR(Table1[[#This Row],[GP 2012]]/Table1[[#This Row],[Total Assets 2012]], "x")</f>
        <v>0.43328335832083953</v>
      </c>
      <c r="AP861" s="3">
        <f xml:space="preserve"> IFERROR(Table1[[#This Row],[GP 2013]]/Table1[[#This Row],[Total Assets 2013]], "x")</f>
        <v>0.3546099290780142</v>
      </c>
      <c r="AQ861" s="3" t="str">
        <f xml:space="preserve"> IFERROR(Table1[[#This Row],[GP 2014]]/Table1[[#This Row],[Total Assets 2014]], "x")</f>
        <v>x</v>
      </c>
      <c r="AR861" s="3" t="str">
        <f xml:space="preserve"> IFERROR(Table1[[#This Row],[GP 2015]]/Table1[[#This Row],[Total Assets 2015]], "x")</f>
        <v>x</v>
      </c>
      <c r="AS861" s="3" t="str">
        <f xml:space="preserve"> IFERROR(Table1[[#This Row],[GP 2016]]/Table1[[#This Row],[Total Assets 2016]], "x")</f>
        <v>x</v>
      </c>
      <c r="AT861" s="3" t="str">
        <f xml:space="preserve"> IFERROR(Table1[[#This Row],[GP 2017]]/Table1[[#This Row],[Total Assets 2017]], "x")</f>
        <v>x</v>
      </c>
      <c r="AU861" s="3" t="str">
        <f xml:space="preserve"> IFERROR(Table1[[#This Row],[GP 2018]]/Table1[[#This Row],[Total Assets 2018]], "x")</f>
        <v>x</v>
      </c>
      <c r="AV861" s="3" t="str">
        <f xml:space="preserve"> IFERROR(Table1[[#This Row],[GP 2019]]/Table1[[#This Row],[Total Assets 2019]], "x")</f>
        <v>x</v>
      </c>
      <c r="AW861" s="3" t="str">
        <f xml:space="preserve"> IFERROR(Table1[[#This Row],[GP 2020]]/Table1[[#This Row],[Total Assets 2020]], "x")</f>
        <v>x</v>
      </c>
      <c r="AX861" s="3" t="str">
        <f xml:space="preserve"> IFERROR(Table1[[#This Row],[GP 2021]]/Table1[[#This Row],[Total Assets 2021]], "x")</f>
        <v>x</v>
      </c>
      <c r="AY861" s="3" t="str">
        <f xml:space="preserve"> IFERROR(Table1[[#This Row],[GP TTM]]/Table1[[#This Row],[Total Assets TTM]], "x")</f>
        <v>x</v>
      </c>
      <c r="BA861" s="3">
        <f xml:space="preserve"> IFERROR(ABS(Table1[[#This Row],[ROA 2013]]-Table1[[#This Row],[ROA 2012]]), "x")</f>
        <v>7.8673429242825332E-2</v>
      </c>
      <c r="BB861" s="3" t="str">
        <f xml:space="preserve"> IFERROR(ABS(Table1[[#This Row],[ROA 2014]]-Table1[[#This Row],[ROA 2013]]), "x")</f>
        <v>x</v>
      </c>
      <c r="BC861" s="3" t="str">
        <f xml:space="preserve"> IFERROR(ABS(Table1[[#This Row],[ROA 2015]]-Table1[[#This Row],[ROA 2014]]), "x")</f>
        <v>x</v>
      </c>
      <c r="BD861" s="3" t="str">
        <f xml:space="preserve"> IFERROR(ABS(Table1[[#This Row],[ROA 2016]]-Table1[[#This Row],[ROA 2015]]), "x")</f>
        <v>x</v>
      </c>
      <c r="BE861" s="3" t="str">
        <f xml:space="preserve"> IFERROR(ABS(Table1[[#This Row],[ROA 2017]]-Table1[[#This Row],[ROA 2016]]), "x")</f>
        <v>x</v>
      </c>
      <c r="BF861" s="3" t="str">
        <f xml:space="preserve"> IFERROR(ABS(Table1[[#This Row],[ROA 2018]]-Table1[[#This Row],[ROA 2017]]), "x")</f>
        <v>x</v>
      </c>
      <c r="BG861" s="3" t="str">
        <f xml:space="preserve"> IFERROR(ABS(Table1[[#This Row],[ROA 2019]]-Table1[[#This Row],[ROA 2018]]), "x")</f>
        <v>x</v>
      </c>
      <c r="BH861" s="3" t="str">
        <f xml:space="preserve"> IFERROR(ABS(Table1[[#This Row],[ROA 2020]]-Table1[[#This Row],[ROA 2019]]), "x")</f>
        <v>x</v>
      </c>
      <c r="BI861" s="3" t="str">
        <f xml:space="preserve"> IFERROR(ABS(Table1[[#This Row],[ROA 2021]]-Table1[[#This Row],[ROA 2020]]), "x")</f>
        <v>x</v>
      </c>
      <c r="BJ861" s="3">
        <f xml:space="preserve"> IFERROR(AVERAGE(Table1[[#This Row],[ROA 2013-2012]:[ROA 2021-2020]]), "x")</f>
        <v>7.8673429242825332E-2</v>
      </c>
      <c r="BK861" s="3">
        <f>IFERROR(AVERAGE(Table1[[#This Row],[ROA 2012]:[ROA 2021]]), "x")</f>
        <v>0.39394664369942689</v>
      </c>
      <c r="BN861" s="1">
        <f>SUM(Table1[[#This Row],[B/M Rank]:[ROA Rank]])</f>
        <v>0</v>
      </c>
    </row>
    <row r="862" spans="1:66" x14ac:dyDescent="0.25">
      <c r="A862" s="1" t="s">
        <v>3427</v>
      </c>
      <c r="B862" s="1" t="s">
        <v>1247</v>
      </c>
      <c r="C862" s="1" t="s">
        <v>4417</v>
      </c>
      <c r="D862" s="1" t="s">
        <v>268</v>
      </c>
      <c r="E862" s="1" t="s">
        <v>108</v>
      </c>
      <c r="F862" s="1">
        <v>16.43</v>
      </c>
      <c r="G862" s="19"/>
      <c r="H862" s="19"/>
      <c r="I862" s="19"/>
      <c r="J862" s="19"/>
      <c r="K862" s="1"/>
      <c r="L862" s="19"/>
      <c r="M862" s="1">
        <v>2018</v>
      </c>
      <c r="T862" s="1" t="s">
        <v>4368</v>
      </c>
      <c r="U862" s="1" t="s">
        <v>4368</v>
      </c>
      <c r="V862" s="1" t="s">
        <v>4368</v>
      </c>
      <c r="W862" s="1" t="s">
        <v>4368</v>
      </c>
      <c r="X862" s="1" t="s">
        <v>4368</v>
      </c>
      <c r="Z862" s="3" t="str">
        <f xml:space="preserve"> IFERROR(AVEDEV(Table1[[#This Row],[GP 2012]:[GP 2021]]) / Table1[[#This Row],[Avg GP]], "x")</f>
        <v>x</v>
      </c>
      <c r="AA862" s="2" t="str">
        <f xml:space="preserve"> IFERROR(AVERAGE(Table1[[#This Row],[GP 2012]:[GP 2021]]), "x")</f>
        <v>x</v>
      </c>
      <c r="AB862" s="11">
        <f>Table1[Equity]/Table1[Market Capital]</f>
        <v>2.2276323797930617</v>
      </c>
      <c r="AI862" s="1">
        <v>0.1</v>
      </c>
      <c r="AJ862" s="1">
        <v>0.2</v>
      </c>
      <c r="AK862" s="1">
        <v>20.8</v>
      </c>
      <c r="AL862" s="1">
        <v>37.700000000000003</v>
      </c>
      <c r="AM862" s="1">
        <v>37</v>
      </c>
      <c r="AN862" s="1">
        <v>36.6</v>
      </c>
      <c r="AO862" s="3" t="str">
        <f xml:space="preserve"> IFERROR(Table1[[#This Row],[GP 2012]]/Table1[[#This Row],[Total Assets 2012]], "x")</f>
        <v>x</v>
      </c>
      <c r="AP862" s="3" t="str">
        <f xml:space="preserve"> IFERROR(Table1[[#This Row],[GP 2013]]/Table1[[#This Row],[Total Assets 2013]], "x")</f>
        <v>x</v>
      </c>
      <c r="AQ862" s="3" t="str">
        <f xml:space="preserve"> IFERROR(Table1[[#This Row],[GP 2014]]/Table1[[#This Row],[Total Assets 2014]], "x")</f>
        <v>x</v>
      </c>
      <c r="AR862" s="3" t="str">
        <f xml:space="preserve"> IFERROR(Table1[[#This Row],[GP 2015]]/Table1[[#This Row],[Total Assets 2015]], "x")</f>
        <v>x</v>
      </c>
      <c r="AS862" s="3" t="str">
        <f xml:space="preserve"> IFERROR(Table1[[#This Row],[GP 2016]]/Table1[[#This Row],[Total Assets 2016]], "x")</f>
        <v>x</v>
      </c>
      <c r="AT862" s="3" t="str">
        <f xml:space="preserve"> IFERROR(Table1[[#This Row],[GP 2017]]/Table1[[#This Row],[Total Assets 2017]], "x")</f>
        <v>x</v>
      </c>
      <c r="AU862" s="3" t="str">
        <f xml:space="preserve"> IFERROR(Table1[[#This Row],[GP 2018]]/Table1[[#This Row],[Total Assets 2018]], "x")</f>
        <v>x</v>
      </c>
      <c r="AV862" s="3" t="str">
        <f xml:space="preserve"> IFERROR(Table1[[#This Row],[GP 2019]]/Table1[[#This Row],[Total Assets 2019]], "x")</f>
        <v>x</v>
      </c>
      <c r="AW862" s="3" t="str">
        <f xml:space="preserve"> IFERROR(Table1[[#This Row],[GP 2020]]/Table1[[#This Row],[Total Assets 2020]], "x")</f>
        <v>x</v>
      </c>
      <c r="AX862" s="3" t="str">
        <f xml:space="preserve"> IFERROR(Table1[[#This Row],[GP 2021]]/Table1[[#This Row],[Total Assets 2021]], "x")</f>
        <v>x</v>
      </c>
      <c r="AY862" s="3" t="str">
        <f xml:space="preserve"> IFERROR(Table1[[#This Row],[GP TTM]]/Table1[[#This Row],[Total Assets TTM]], "x")</f>
        <v>x</v>
      </c>
      <c r="BA862" s="3" t="str">
        <f xml:space="preserve"> IFERROR(ABS(Table1[[#This Row],[ROA 2013]]-Table1[[#This Row],[ROA 2012]]), "x")</f>
        <v>x</v>
      </c>
      <c r="BB862" s="3" t="str">
        <f xml:space="preserve"> IFERROR(ABS(Table1[[#This Row],[ROA 2014]]-Table1[[#This Row],[ROA 2013]]), "x")</f>
        <v>x</v>
      </c>
      <c r="BC862" s="3" t="str">
        <f xml:space="preserve"> IFERROR(ABS(Table1[[#This Row],[ROA 2015]]-Table1[[#This Row],[ROA 2014]]), "x")</f>
        <v>x</v>
      </c>
      <c r="BD862" s="3" t="str">
        <f xml:space="preserve"> IFERROR(ABS(Table1[[#This Row],[ROA 2016]]-Table1[[#This Row],[ROA 2015]]), "x")</f>
        <v>x</v>
      </c>
      <c r="BE862" s="3" t="str">
        <f xml:space="preserve"> IFERROR(ABS(Table1[[#This Row],[ROA 2017]]-Table1[[#This Row],[ROA 2016]]), "x")</f>
        <v>x</v>
      </c>
      <c r="BF862" s="3" t="str">
        <f xml:space="preserve"> IFERROR(ABS(Table1[[#This Row],[ROA 2018]]-Table1[[#This Row],[ROA 2017]]), "x")</f>
        <v>x</v>
      </c>
      <c r="BG862" s="3" t="str">
        <f xml:space="preserve"> IFERROR(ABS(Table1[[#This Row],[ROA 2019]]-Table1[[#This Row],[ROA 2018]]), "x")</f>
        <v>x</v>
      </c>
      <c r="BH862" s="3" t="str">
        <f xml:space="preserve"> IFERROR(ABS(Table1[[#This Row],[ROA 2020]]-Table1[[#This Row],[ROA 2019]]), "x")</f>
        <v>x</v>
      </c>
      <c r="BI862" s="3" t="str">
        <f xml:space="preserve"> IFERROR(ABS(Table1[[#This Row],[ROA 2021]]-Table1[[#This Row],[ROA 2020]]), "x")</f>
        <v>x</v>
      </c>
      <c r="BJ862" s="3" t="str">
        <f xml:space="preserve"> IFERROR(AVERAGE(Table1[[#This Row],[ROA 2013-2012]:[ROA 2021-2020]]), "x")</f>
        <v>x</v>
      </c>
      <c r="BK862" s="3" t="str">
        <f>IFERROR(AVERAGE(Table1[[#This Row],[ROA 2012]:[ROA 2021]]), "x")</f>
        <v>x</v>
      </c>
      <c r="BN862" s="1">
        <f>SUM(Table1[[#This Row],[B/M Rank]:[ROA Rank]])</f>
        <v>0</v>
      </c>
    </row>
    <row r="863" spans="1:66" x14ac:dyDescent="0.25">
      <c r="A863" s="1" t="s">
        <v>3337</v>
      </c>
      <c r="B863" s="1" t="s">
        <v>1185</v>
      </c>
      <c r="C863" s="1" t="s">
        <v>4417</v>
      </c>
      <c r="D863" s="1" t="s">
        <v>268</v>
      </c>
      <c r="E863" s="1" t="s">
        <v>108</v>
      </c>
      <c r="F863" s="1">
        <v>16.440000000000001</v>
      </c>
      <c r="G863" s="19"/>
      <c r="H863" s="19"/>
      <c r="I863" s="19"/>
      <c r="J863" s="19"/>
      <c r="K863" s="1"/>
      <c r="L863" s="19"/>
      <c r="M863" s="1">
        <v>2018</v>
      </c>
      <c r="S863" s="1" t="s">
        <v>4368</v>
      </c>
      <c r="T863" s="1" t="s">
        <v>4368</v>
      </c>
      <c r="U863" s="1" t="s">
        <v>4368</v>
      </c>
      <c r="V863" s="1" t="s">
        <v>4368</v>
      </c>
      <c r="W863" s="1" t="s">
        <v>4368</v>
      </c>
      <c r="X863" s="1" t="s">
        <v>4368</v>
      </c>
      <c r="Z863" s="3" t="str">
        <f xml:space="preserve"> IFERROR(AVEDEV(Table1[[#This Row],[GP 2012]:[GP 2021]]) / Table1[[#This Row],[Avg GP]], "x")</f>
        <v>x</v>
      </c>
      <c r="AA863" s="2" t="str">
        <f xml:space="preserve"> IFERROR(AVERAGE(Table1[[#This Row],[GP 2012]:[GP 2021]]), "x")</f>
        <v>x</v>
      </c>
      <c r="AB863" s="11">
        <f>Table1[Equity]/Table1[Market Capital]</f>
        <v>0.46836982968369828</v>
      </c>
      <c r="AH863" s="1">
        <v>0.2</v>
      </c>
      <c r="AI863" s="1">
        <v>0.4</v>
      </c>
      <c r="AJ863" s="1">
        <v>1.6</v>
      </c>
      <c r="AK863" s="1">
        <v>9.3000000000000007</v>
      </c>
      <c r="AL863" s="1">
        <v>8.6999999999999993</v>
      </c>
      <c r="AM863" s="1">
        <v>8.6999999999999993</v>
      </c>
      <c r="AN863" s="1">
        <v>7.7</v>
      </c>
      <c r="AO863" s="3" t="str">
        <f xml:space="preserve"> IFERROR(Table1[[#This Row],[GP 2012]]/Table1[[#This Row],[Total Assets 2012]], "x")</f>
        <v>x</v>
      </c>
      <c r="AP863" s="3" t="str">
        <f xml:space="preserve"> IFERROR(Table1[[#This Row],[GP 2013]]/Table1[[#This Row],[Total Assets 2013]], "x")</f>
        <v>x</v>
      </c>
      <c r="AQ863" s="3" t="str">
        <f xml:space="preserve"> IFERROR(Table1[[#This Row],[GP 2014]]/Table1[[#This Row],[Total Assets 2014]], "x")</f>
        <v>x</v>
      </c>
      <c r="AR863" s="3" t="str">
        <f xml:space="preserve"> IFERROR(Table1[[#This Row],[GP 2015]]/Table1[[#This Row],[Total Assets 2015]], "x")</f>
        <v>x</v>
      </c>
      <c r="AS863" s="3" t="str">
        <f xml:space="preserve"> IFERROR(Table1[[#This Row],[GP 2016]]/Table1[[#This Row],[Total Assets 2016]], "x")</f>
        <v>x</v>
      </c>
      <c r="AT863" s="3" t="str">
        <f xml:space="preserve"> IFERROR(Table1[[#This Row],[GP 2017]]/Table1[[#This Row],[Total Assets 2017]], "x")</f>
        <v>x</v>
      </c>
      <c r="AU863" s="3" t="str">
        <f xml:space="preserve"> IFERROR(Table1[[#This Row],[GP 2018]]/Table1[[#This Row],[Total Assets 2018]], "x")</f>
        <v>x</v>
      </c>
      <c r="AV863" s="3" t="str">
        <f xml:space="preserve"> IFERROR(Table1[[#This Row],[GP 2019]]/Table1[[#This Row],[Total Assets 2019]], "x")</f>
        <v>x</v>
      </c>
      <c r="AW863" s="3" t="str">
        <f xml:space="preserve"> IFERROR(Table1[[#This Row],[GP 2020]]/Table1[[#This Row],[Total Assets 2020]], "x")</f>
        <v>x</v>
      </c>
      <c r="AX863" s="3" t="str">
        <f xml:space="preserve"> IFERROR(Table1[[#This Row],[GP 2021]]/Table1[[#This Row],[Total Assets 2021]], "x")</f>
        <v>x</v>
      </c>
      <c r="AY863" s="3" t="str">
        <f xml:space="preserve"> IFERROR(Table1[[#This Row],[GP TTM]]/Table1[[#This Row],[Total Assets TTM]], "x")</f>
        <v>x</v>
      </c>
      <c r="BA863" s="3" t="str">
        <f xml:space="preserve"> IFERROR(ABS(Table1[[#This Row],[ROA 2013]]-Table1[[#This Row],[ROA 2012]]), "x")</f>
        <v>x</v>
      </c>
      <c r="BB863" s="3" t="str">
        <f xml:space="preserve"> IFERROR(ABS(Table1[[#This Row],[ROA 2014]]-Table1[[#This Row],[ROA 2013]]), "x")</f>
        <v>x</v>
      </c>
      <c r="BC863" s="3" t="str">
        <f xml:space="preserve"> IFERROR(ABS(Table1[[#This Row],[ROA 2015]]-Table1[[#This Row],[ROA 2014]]), "x")</f>
        <v>x</v>
      </c>
      <c r="BD863" s="3" t="str">
        <f xml:space="preserve"> IFERROR(ABS(Table1[[#This Row],[ROA 2016]]-Table1[[#This Row],[ROA 2015]]), "x")</f>
        <v>x</v>
      </c>
      <c r="BE863" s="3" t="str">
        <f xml:space="preserve"> IFERROR(ABS(Table1[[#This Row],[ROA 2017]]-Table1[[#This Row],[ROA 2016]]), "x")</f>
        <v>x</v>
      </c>
      <c r="BF863" s="3" t="str">
        <f xml:space="preserve"> IFERROR(ABS(Table1[[#This Row],[ROA 2018]]-Table1[[#This Row],[ROA 2017]]), "x")</f>
        <v>x</v>
      </c>
      <c r="BG863" s="3" t="str">
        <f xml:space="preserve"> IFERROR(ABS(Table1[[#This Row],[ROA 2019]]-Table1[[#This Row],[ROA 2018]]), "x")</f>
        <v>x</v>
      </c>
      <c r="BH863" s="3" t="str">
        <f xml:space="preserve"> IFERROR(ABS(Table1[[#This Row],[ROA 2020]]-Table1[[#This Row],[ROA 2019]]), "x")</f>
        <v>x</v>
      </c>
      <c r="BI863" s="3" t="str">
        <f xml:space="preserve"> IFERROR(ABS(Table1[[#This Row],[ROA 2021]]-Table1[[#This Row],[ROA 2020]]), "x")</f>
        <v>x</v>
      </c>
      <c r="BJ863" s="3" t="str">
        <f xml:space="preserve"> IFERROR(AVERAGE(Table1[[#This Row],[ROA 2013-2012]:[ROA 2021-2020]]), "x")</f>
        <v>x</v>
      </c>
      <c r="BK863" s="3" t="str">
        <f>IFERROR(AVERAGE(Table1[[#This Row],[ROA 2012]:[ROA 2021]]), "x")</f>
        <v>x</v>
      </c>
      <c r="BN863" s="1">
        <f>SUM(Table1[[#This Row],[B/M Rank]:[ROA Rank]])</f>
        <v>0</v>
      </c>
    </row>
    <row r="864" spans="1:66" x14ac:dyDescent="0.25">
      <c r="A864" s="1" t="s">
        <v>3026</v>
      </c>
      <c r="B864" s="1" t="s">
        <v>987</v>
      </c>
      <c r="C864" s="1" t="s">
        <v>4417</v>
      </c>
      <c r="D864" s="1" t="s">
        <v>268</v>
      </c>
      <c r="E864" s="1" t="s">
        <v>108</v>
      </c>
      <c r="F864" s="1">
        <v>16.46</v>
      </c>
      <c r="G864" s="19"/>
      <c r="H864" s="19"/>
      <c r="I864" s="19"/>
      <c r="J864" s="19"/>
      <c r="K864" s="1"/>
      <c r="L864" s="19"/>
      <c r="M864" s="1">
        <v>2012</v>
      </c>
      <c r="N864" s="1" t="s">
        <v>4368</v>
      </c>
      <c r="O864" s="1" t="s">
        <v>4368</v>
      </c>
      <c r="P864" s="1" t="s">
        <v>4368</v>
      </c>
      <c r="Q864" s="1" t="s">
        <v>4368</v>
      </c>
      <c r="R864" s="1" t="s">
        <v>4368</v>
      </c>
      <c r="S864" s="1" t="s">
        <v>4368</v>
      </c>
      <c r="T864" s="1" t="s">
        <v>4368</v>
      </c>
      <c r="U864" s="1" t="s">
        <v>4368</v>
      </c>
      <c r="V864" s="1" t="s">
        <v>4368</v>
      </c>
      <c r="W864" s="1" t="s">
        <v>4368</v>
      </c>
      <c r="X864" s="1" t="s">
        <v>4368</v>
      </c>
      <c r="Z864" s="3" t="str">
        <f xml:space="preserve"> IFERROR(AVEDEV(Table1[[#This Row],[GP 2012]:[GP 2021]]) / Table1[[#This Row],[Avg GP]], "x")</f>
        <v>x</v>
      </c>
      <c r="AA864" s="2" t="str">
        <f xml:space="preserve"> IFERROR(AVERAGE(Table1[[#This Row],[GP 2012]:[GP 2021]]), "x")</f>
        <v>x</v>
      </c>
      <c r="AB864" s="11">
        <f>Table1[Equity]/Table1[Market Capital]</f>
        <v>0.86877278250303769</v>
      </c>
      <c r="AC864" s="1">
        <v>9.9</v>
      </c>
      <c r="AD864" s="1">
        <v>9.4</v>
      </c>
      <c r="AE864" s="1">
        <v>6.2</v>
      </c>
      <c r="AF864" s="1">
        <v>5.8</v>
      </c>
      <c r="AG864" s="1">
        <v>7.2</v>
      </c>
      <c r="AH864" s="1">
        <v>7.9</v>
      </c>
      <c r="AI864" s="1">
        <v>8</v>
      </c>
      <c r="AJ864" s="1">
        <v>7.5</v>
      </c>
      <c r="AK864" s="1">
        <v>9.5</v>
      </c>
      <c r="AL864" s="1">
        <v>15.2</v>
      </c>
      <c r="AM864" s="1">
        <v>15</v>
      </c>
      <c r="AN864" s="1">
        <v>14.3</v>
      </c>
      <c r="AO864" s="3" t="str">
        <f xml:space="preserve"> IFERROR(Table1[[#This Row],[GP 2012]]/Table1[[#This Row],[Total Assets 2012]], "x")</f>
        <v>x</v>
      </c>
      <c r="AP864" s="3" t="str">
        <f xml:space="preserve"> IFERROR(Table1[[#This Row],[GP 2013]]/Table1[[#This Row],[Total Assets 2013]], "x")</f>
        <v>x</v>
      </c>
      <c r="AQ864" s="3" t="str">
        <f xml:space="preserve"> IFERROR(Table1[[#This Row],[GP 2014]]/Table1[[#This Row],[Total Assets 2014]], "x")</f>
        <v>x</v>
      </c>
      <c r="AR864" s="3" t="str">
        <f xml:space="preserve"> IFERROR(Table1[[#This Row],[GP 2015]]/Table1[[#This Row],[Total Assets 2015]], "x")</f>
        <v>x</v>
      </c>
      <c r="AS864" s="3" t="str">
        <f xml:space="preserve"> IFERROR(Table1[[#This Row],[GP 2016]]/Table1[[#This Row],[Total Assets 2016]], "x")</f>
        <v>x</v>
      </c>
      <c r="AT864" s="3" t="str">
        <f xml:space="preserve"> IFERROR(Table1[[#This Row],[GP 2017]]/Table1[[#This Row],[Total Assets 2017]], "x")</f>
        <v>x</v>
      </c>
      <c r="AU864" s="3" t="str">
        <f xml:space="preserve"> IFERROR(Table1[[#This Row],[GP 2018]]/Table1[[#This Row],[Total Assets 2018]], "x")</f>
        <v>x</v>
      </c>
      <c r="AV864" s="3" t="str">
        <f xml:space="preserve"> IFERROR(Table1[[#This Row],[GP 2019]]/Table1[[#This Row],[Total Assets 2019]], "x")</f>
        <v>x</v>
      </c>
      <c r="AW864" s="3" t="str">
        <f xml:space="preserve"> IFERROR(Table1[[#This Row],[GP 2020]]/Table1[[#This Row],[Total Assets 2020]], "x")</f>
        <v>x</v>
      </c>
      <c r="AX864" s="3" t="str">
        <f xml:space="preserve"> IFERROR(Table1[[#This Row],[GP 2021]]/Table1[[#This Row],[Total Assets 2021]], "x")</f>
        <v>x</v>
      </c>
      <c r="AY864" s="3" t="str">
        <f xml:space="preserve"> IFERROR(Table1[[#This Row],[GP TTM]]/Table1[[#This Row],[Total Assets TTM]], "x")</f>
        <v>x</v>
      </c>
      <c r="BA864" s="3" t="str">
        <f xml:space="preserve"> IFERROR(ABS(Table1[[#This Row],[ROA 2013]]-Table1[[#This Row],[ROA 2012]]), "x")</f>
        <v>x</v>
      </c>
      <c r="BB864" s="3" t="str">
        <f xml:space="preserve"> IFERROR(ABS(Table1[[#This Row],[ROA 2014]]-Table1[[#This Row],[ROA 2013]]), "x")</f>
        <v>x</v>
      </c>
      <c r="BC864" s="3" t="str">
        <f xml:space="preserve"> IFERROR(ABS(Table1[[#This Row],[ROA 2015]]-Table1[[#This Row],[ROA 2014]]), "x")</f>
        <v>x</v>
      </c>
      <c r="BD864" s="3" t="str">
        <f xml:space="preserve"> IFERROR(ABS(Table1[[#This Row],[ROA 2016]]-Table1[[#This Row],[ROA 2015]]), "x")</f>
        <v>x</v>
      </c>
      <c r="BE864" s="3" t="str">
        <f xml:space="preserve"> IFERROR(ABS(Table1[[#This Row],[ROA 2017]]-Table1[[#This Row],[ROA 2016]]), "x")</f>
        <v>x</v>
      </c>
      <c r="BF864" s="3" t="str">
        <f xml:space="preserve"> IFERROR(ABS(Table1[[#This Row],[ROA 2018]]-Table1[[#This Row],[ROA 2017]]), "x")</f>
        <v>x</v>
      </c>
      <c r="BG864" s="3" t="str">
        <f xml:space="preserve"> IFERROR(ABS(Table1[[#This Row],[ROA 2019]]-Table1[[#This Row],[ROA 2018]]), "x")</f>
        <v>x</v>
      </c>
      <c r="BH864" s="3" t="str">
        <f xml:space="preserve"> IFERROR(ABS(Table1[[#This Row],[ROA 2020]]-Table1[[#This Row],[ROA 2019]]), "x")</f>
        <v>x</v>
      </c>
      <c r="BI864" s="3" t="str">
        <f xml:space="preserve"> IFERROR(ABS(Table1[[#This Row],[ROA 2021]]-Table1[[#This Row],[ROA 2020]]), "x")</f>
        <v>x</v>
      </c>
      <c r="BJ864" s="3" t="str">
        <f xml:space="preserve"> IFERROR(AVERAGE(Table1[[#This Row],[ROA 2013-2012]:[ROA 2021-2020]]), "x")</f>
        <v>x</v>
      </c>
      <c r="BK864" s="3" t="str">
        <f>IFERROR(AVERAGE(Table1[[#This Row],[ROA 2012]:[ROA 2021]]), "x")</f>
        <v>x</v>
      </c>
      <c r="BN864" s="1">
        <f>SUM(Table1[[#This Row],[B/M Rank]:[ROA Rank]])</f>
        <v>0</v>
      </c>
    </row>
    <row r="865" spans="1:66" x14ac:dyDescent="0.25">
      <c r="A865" s="1" t="s">
        <v>2662</v>
      </c>
      <c r="B865" s="1" t="s">
        <v>713</v>
      </c>
      <c r="C865" s="1" t="s">
        <v>4406</v>
      </c>
      <c r="D865" s="1" t="s">
        <v>392</v>
      </c>
      <c r="E865" s="1" t="s">
        <v>108</v>
      </c>
      <c r="F865" s="1">
        <v>16.47</v>
      </c>
      <c r="G865" s="19"/>
      <c r="H865" s="19"/>
      <c r="I865" s="19"/>
      <c r="J865" s="19"/>
      <c r="K865" s="1"/>
      <c r="L865" s="19"/>
      <c r="M865" s="1">
        <v>2012</v>
      </c>
      <c r="N865" s="1">
        <v>0</v>
      </c>
      <c r="O865" s="1">
        <v>0</v>
      </c>
      <c r="P865" s="1">
        <v>0</v>
      </c>
      <c r="Q865" s="1">
        <v>0</v>
      </c>
      <c r="R865" s="1">
        <v>-0.1</v>
      </c>
      <c r="S865" s="1">
        <v>-0.6</v>
      </c>
      <c r="T865" s="1">
        <v>-0.8</v>
      </c>
      <c r="U865" s="1">
        <v>-0.4</v>
      </c>
      <c r="V865" s="1">
        <v>-0.8</v>
      </c>
      <c r="W865" s="1">
        <v>-6.6</v>
      </c>
      <c r="X865" s="1">
        <v>-7</v>
      </c>
      <c r="Z865" s="3">
        <f xml:space="preserve"> IFERROR(AVEDEV(Table1[[#This Row],[GP 2012]:[GP 2021]]) / Table1[[#This Row],[Avg GP]], "x")</f>
        <v>-1.2193548387096773</v>
      </c>
      <c r="AA865" s="2">
        <f xml:space="preserve"> IFERROR(AVERAGE(Table1[[#This Row],[GP 2012]:[GP 2021]]), "x")</f>
        <v>-0.93</v>
      </c>
      <c r="AB865" s="11">
        <f>Table1[Equity]/Table1[Market Capital]</f>
        <v>0.61323618700667881</v>
      </c>
      <c r="AC865" s="1">
        <v>0.4</v>
      </c>
      <c r="AD865" s="1">
        <v>0.3</v>
      </c>
      <c r="AE865" s="1">
        <v>0.3</v>
      </c>
      <c r="AF865" s="1">
        <v>0.2</v>
      </c>
      <c r="AG865" s="1">
        <v>7.3</v>
      </c>
      <c r="AH865" s="1">
        <v>6</v>
      </c>
      <c r="AI865" s="1">
        <v>0.5</v>
      </c>
      <c r="AJ865" s="1">
        <v>0.3</v>
      </c>
      <c r="AK865" s="1">
        <v>13.7</v>
      </c>
      <c r="AL865" s="1">
        <v>17.100000000000001</v>
      </c>
      <c r="AM865" s="1">
        <v>12.9</v>
      </c>
      <c r="AN865" s="1">
        <v>10.1</v>
      </c>
      <c r="AO865" s="3">
        <f xml:space="preserve"> IFERROR(Table1[[#This Row],[GP 2012]]/Table1[[#This Row],[Total Assets 2012]], "x")</f>
        <v>0</v>
      </c>
      <c r="AP865" s="3">
        <f xml:space="preserve"> IFERROR(Table1[[#This Row],[GP 2013]]/Table1[[#This Row],[Total Assets 2013]], "x")</f>
        <v>0</v>
      </c>
      <c r="AQ865" s="3">
        <f xml:space="preserve"> IFERROR(Table1[[#This Row],[GP 2014]]/Table1[[#This Row],[Total Assets 2014]], "x")</f>
        <v>0</v>
      </c>
      <c r="AR865" s="3">
        <f xml:space="preserve"> IFERROR(Table1[[#This Row],[GP 2015]]/Table1[[#This Row],[Total Assets 2015]], "x")</f>
        <v>0</v>
      </c>
      <c r="AS865" s="3">
        <f xml:space="preserve"> IFERROR(Table1[[#This Row],[GP 2016]]/Table1[[#This Row],[Total Assets 2016]], "x")</f>
        <v>-1.3698630136986302E-2</v>
      </c>
      <c r="AT865" s="3">
        <f xml:space="preserve"> IFERROR(Table1[[#This Row],[GP 2017]]/Table1[[#This Row],[Total Assets 2017]], "x")</f>
        <v>-9.9999999999999992E-2</v>
      </c>
      <c r="AU865" s="3">
        <f xml:space="preserve"> IFERROR(Table1[[#This Row],[GP 2018]]/Table1[[#This Row],[Total Assets 2018]], "x")</f>
        <v>-1.6</v>
      </c>
      <c r="AV865" s="3">
        <f xml:space="preserve"> IFERROR(Table1[[#This Row],[GP 2019]]/Table1[[#This Row],[Total Assets 2019]], "x")</f>
        <v>-1.3333333333333335</v>
      </c>
      <c r="AW865" s="3">
        <f xml:space="preserve"> IFERROR(Table1[[#This Row],[GP 2020]]/Table1[[#This Row],[Total Assets 2020]], "x")</f>
        <v>-5.8394160583941611E-2</v>
      </c>
      <c r="AX865" s="3">
        <f xml:space="preserve"> IFERROR(Table1[[#This Row],[GP 2021]]/Table1[[#This Row],[Total Assets 2021]], "x")</f>
        <v>-0.38596491228070168</v>
      </c>
      <c r="AY865" s="3">
        <f xml:space="preserve"> IFERROR(Table1[[#This Row],[GP TTM]]/Table1[[#This Row],[Total Assets TTM]], "x")</f>
        <v>-0.54263565891472865</v>
      </c>
      <c r="BA865" s="3">
        <f xml:space="preserve"> IFERROR(ABS(Table1[[#This Row],[ROA 2013]]-Table1[[#This Row],[ROA 2012]]), "x")</f>
        <v>0</v>
      </c>
      <c r="BB865" s="3">
        <f xml:space="preserve"> IFERROR(ABS(Table1[[#This Row],[ROA 2014]]-Table1[[#This Row],[ROA 2013]]), "x")</f>
        <v>0</v>
      </c>
      <c r="BC865" s="3">
        <f xml:space="preserve"> IFERROR(ABS(Table1[[#This Row],[ROA 2015]]-Table1[[#This Row],[ROA 2014]]), "x")</f>
        <v>0</v>
      </c>
      <c r="BD865" s="3">
        <f xml:space="preserve"> IFERROR(ABS(Table1[[#This Row],[ROA 2016]]-Table1[[#This Row],[ROA 2015]]), "x")</f>
        <v>1.3698630136986302E-2</v>
      </c>
      <c r="BE865" s="3">
        <f xml:space="preserve"> IFERROR(ABS(Table1[[#This Row],[ROA 2017]]-Table1[[#This Row],[ROA 2016]]), "x")</f>
        <v>8.6301369863013691E-2</v>
      </c>
      <c r="BF865" s="3">
        <f xml:space="preserve"> IFERROR(ABS(Table1[[#This Row],[ROA 2018]]-Table1[[#This Row],[ROA 2017]]), "x")</f>
        <v>1.5</v>
      </c>
      <c r="BG865" s="3">
        <f xml:space="preserve"> IFERROR(ABS(Table1[[#This Row],[ROA 2019]]-Table1[[#This Row],[ROA 2018]]), "x")</f>
        <v>0.26666666666666661</v>
      </c>
      <c r="BH865" s="3">
        <f xml:space="preserve"> IFERROR(ABS(Table1[[#This Row],[ROA 2020]]-Table1[[#This Row],[ROA 2019]]), "x")</f>
        <v>1.2749391727493919</v>
      </c>
      <c r="BI865" s="3">
        <f xml:space="preserve"> IFERROR(ABS(Table1[[#This Row],[ROA 2021]]-Table1[[#This Row],[ROA 2020]]), "x")</f>
        <v>0.32757075169676009</v>
      </c>
      <c r="BJ865" s="3">
        <f xml:space="preserve"> IFERROR(AVERAGE(Table1[[#This Row],[ROA 2013-2012]:[ROA 2021-2020]]), "x")</f>
        <v>0.38546406567920211</v>
      </c>
      <c r="BK865" s="3">
        <f>IFERROR(AVERAGE(Table1[[#This Row],[ROA 2012]:[ROA 2021]]), "x")</f>
        <v>-0.34913910363349632</v>
      </c>
      <c r="BN865" s="1">
        <f>SUM(Table1[[#This Row],[B/M Rank]:[ROA Rank]])</f>
        <v>0</v>
      </c>
    </row>
    <row r="866" spans="1:66" x14ac:dyDescent="0.25">
      <c r="A866" s="1" t="s">
        <v>2888</v>
      </c>
      <c r="B866" s="1" t="s">
        <v>888</v>
      </c>
      <c r="C866" s="1" t="s">
        <v>4417</v>
      </c>
      <c r="D866" s="1" t="s">
        <v>268</v>
      </c>
      <c r="E866" s="1" t="s">
        <v>108</v>
      </c>
      <c r="F866" s="1">
        <v>16.489999999999998</v>
      </c>
      <c r="G866" s="19"/>
      <c r="H866" s="19"/>
      <c r="I866" s="19"/>
      <c r="J866" s="19"/>
      <c r="K866" s="1"/>
      <c r="L866" s="19"/>
      <c r="M866" s="1">
        <v>2012</v>
      </c>
      <c r="N866" s="1" t="s">
        <v>4368</v>
      </c>
      <c r="O866" s="1" t="s">
        <v>4368</v>
      </c>
      <c r="P866" s="1" t="s">
        <v>4368</v>
      </c>
      <c r="Q866" s="1" t="s">
        <v>4368</v>
      </c>
      <c r="R866" s="1" t="s">
        <v>4368</v>
      </c>
      <c r="S866" s="1" t="s">
        <v>4368</v>
      </c>
      <c r="T866" s="1" t="s">
        <v>4368</v>
      </c>
      <c r="U866" s="1" t="s">
        <v>4368</v>
      </c>
      <c r="V866" s="1" t="s">
        <v>4368</v>
      </c>
      <c r="W866" s="1" t="s">
        <v>4368</v>
      </c>
      <c r="X866" s="1" t="s">
        <v>4368</v>
      </c>
      <c r="Z866" s="3" t="str">
        <f xml:space="preserve"> IFERROR(AVEDEV(Table1[[#This Row],[GP 2012]:[GP 2021]]) / Table1[[#This Row],[Avg GP]], "x")</f>
        <v>x</v>
      </c>
      <c r="AA866" s="2" t="str">
        <f xml:space="preserve"> IFERROR(AVERAGE(Table1[[#This Row],[GP 2012]:[GP 2021]]), "x")</f>
        <v>x</v>
      </c>
      <c r="AB866" s="11">
        <f>Table1[Equity]/Table1[Market Capital]</f>
        <v>0.51546391752577325</v>
      </c>
      <c r="AC866" s="1">
        <v>1.8</v>
      </c>
      <c r="AD866" s="1">
        <v>2.5</v>
      </c>
      <c r="AE866" s="1">
        <v>3</v>
      </c>
      <c r="AF866" s="1">
        <v>1.9</v>
      </c>
      <c r="AG866" s="1">
        <v>3.1</v>
      </c>
      <c r="AH866" s="1">
        <v>6.1</v>
      </c>
      <c r="AI866" s="1">
        <v>4.9000000000000004</v>
      </c>
      <c r="AJ866" s="1">
        <v>5.0999999999999996</v>
      </c>
      <c r="AK866" s="1">
        <v>4.7</v>
      </c>
      <c r="AL866" s="1">
        <v>8.1</v>
      </c>
      <c r="AM866" s="1">
        <v>9.4</v>
      </c>
      <c r="AN866" s="1">
        <v>8.5</v>
      </c>
      <c r="AO866" s="3" t="str">
        <f xml:space="preserve"> IFERROR(Table1[[#This Row],[GP 2012]]/Table1[[#This Row],[Total Assets 2012]], "x")</f>
        <v>x</v>
      </c>
      <c r="AP866" s="3" t="str">
        <f xml:space="preserve"> IFERROR(Table1[[#This Row],[GP 2013]]/Table1[[#This Row],[Total Assets 2013]], "x")</f>
        <v>x</v>
      </c>
      <c r="AQ866" s="3" t="str">
        <f xml:space="preserve"> IFERROR(Table1[[#This Row],[GP 2014]]/Table1[[#This Row],[Total Assets 2014]], "x")</f>
        <v>x</v>
      </c>
      <c r="AR866" s="3" t="str">
        <f xml:space="preserve"> IFERROR(Table1[[#This Row],[GP 2015]]/Table1[[#This Row],[Total Assets 2015]], "x")</f>
        <v>x</v>
      </c>
      <c r="AS866" s="3" t="str">
        <f xml:space="preserve"> IFERROR(Table1[[#This Row],[GP 2016]]/Table1[[#This Row],[Total Assets 2016]], "x")</f>
        <v>x</v>
      </c>
      <c r="AT866" s="3" t="str">
        <f xml:space="preserve"> IFERROR(Table1[[#This Row],[GP 2017]]/Table1[[#This Row],[Total Assets 2017]], "x")</f>
        <v>x</v>
      </c>
      <c r="AU866" s="3" t="str">
        <f xml:space="preserve"> IFERROR(Table1[[#This Row],[GP 2018]]/Table1[[#This Row],[Total Assets 2018]], "x")</f>
        <v>x</v>
      </c>
      <c r="AV866" s="3" t="str">
        <f xml:space="preserve"> IFERROR(Table1[[#This Row],[GP 2019]]/Table1[[#This Row],[Total Assets 2019]], "x")</f>
        <v>x</v>
      </c>
      <c r="AW866" s="3" t="str">
        <f xml:space="preserve"> IFERROR(Table1[[#This Row],[GP 2020]]/Table1[[#This Row],[Total Assets 2020]], "x")</f>
        <v>x</v>
      </c>
      <c r="AX866" s="3" t="str">
        <f xml:space="preserve"> IFERROR(Table1[[#This Row],[GP 2021]]/Table1[[#This Row],[Total Assets 2021]], "x")</f>
        <v>x</v>
      </c>
      <c r="AY866" s="3" t="str">
        <f xml:space="preserve"> IFERROR(Table1[[#This Row],[GP TTM]]/Table1[[#This Row],[Total Assets TTM]], "x")</f>
        <v>x</v>
      </c>
      <c r="BA866" s="3" t="str">
        <f xml:space="preserve"> IFERROR(ABS(Table1[[#This Row],[ROA 2013]]-Table1[[#This Row],[ROA 2012]]), "x")</f>
        <v>x</v>
      </c>
      <c r="BB866" s="3" t="str">
        <f xml:space="preserve"> IFERROR(ABS(Table1[[#This Row],[ROA 2014]]-Table1[[#This Row],[ROA 2013]]), "x")</f>
        <v>x</v>
      </c>
      <c r="BC866" s="3" t="str">
        <f xml:space="preserve"> IFERROR(ABS(Table1[[#This Row],[ROA 2015]]-Table1[[#This Row],[ROA 2014]]), "x")</f>
        <v>x</v>
      </c>
      <c r="BD866" s="3" t="str">
        <f xml:space="preserve"> IFERROR(ABS(Table1[[#This Row],[ROA 2016]]-Table1[[#This Row],[ROA 2015]]), "x")</f>
        <v>x</v>
      </c>
      <c r="BE866" s="3" t="str">
        <f xml:space="preserve"> IFERROR(ABS(Table1[[#This Row],[ROA 2017]]-Table1[[#This Row],[ROA 2016]]), "x")</f>
        <v>x</v>
      </c>
      <c r="BF866" s="3" t="str">
        <f xml:space="preserve"> IFERROR(ABS(Table1[[#This Row],[ROA 2018]]-Table1[[#This Row],[ROA 2017]]), "x")</f>
        <v>x</v>
      </c>
      <c r="BG866" s="3" t="str">
        <f xml:space="preserve"> IFERROR(ABS(Table1[[#This Row],[ROA 2019]]-Table1[[#This Row],[ROA 2018]]), "x")</f>
        <v>x</v>
      </c>
      <c r="BH866" s="3" t="str">
        <f xml:space="preserve"> IFERROR(ABS(Table1[[#This Row],[ROA 2020]]-Table1[[#This Row],[ROA 2019]]), "x")</f>
        <v>x</v>
      </c>
      <c r="BI866" s="3" t="str">
        <f xml:space="preserve"> IFERROR(ABS(Table1[[#This Row],[ROA 2021]]-Table1[[#This Row],[ROA 2020]]), "x")</f>
        <v>x</v>
      </c>
      <c r="BJ866" s="3" t="str">
        <f xml:space="preserve"> IFERROR(AVERAGE(Table1[[#This Row],[ROA 2013-2012]:[ROA 2021-2020]]), "x")</f>
        <v>x</v>
      </c>
      <c r="BK866" s="3" t="str">
        <f>IFERROR(AVERAGE(Table1[[#This Row],[ROA 2012]:[ROA 2021]]), "x")</f>
        <v>x</v>
      </c>
      <c r="BN866" s="1">
        <f>SUM(Table1[[#This Row],[B/M Rank]:[ROA Rank]])</f>
        <v>0</v>
      </c>
    </row>
    <row r="867" spans="1:66" x14ac:dyDescent="0.25">
      <c r="A867" s="1" t="s">
        <v>2631</v>
      </c>
      <c r="B867" s="1" t="s">
        <v>681</v>
      </c>
      <c r="C867" s="1" t="s">
        <v>665</v>
      </c>
      <c r="D867" s="1" t="s">
        <v>399</v>
      </c>
      <c r="E867" s="1" t="s">
        <v>108</v>
      </c>
      <c r="F867" s="1">
        <v>16.5</v>
      </c>
      <c r="G867" s="19"/>
      <c r="H867" s="19"/>
      <c r="I867" s="19"/>
      <c r="J867" s="19"/>
      <c r="K867" s="1"/>
      <c r="L867" s="19"/>
      <c r="M867" s="1">
        <v>2012</v>
      </c>
      <c r="N867" s="1" t="s">
        <v>4368</v>
      </c>
      <c r="O867" s="1">
        <v>-4</v>
      </c>
      <c r="P867" s="1">
        <v>-0.1</v>
      </c>
      <c r="Q867" s="1">
        <v>0.4</v>
      </c>
      <c r="R867" s="1">
        <v>1.7</v>
      </c>
      <c r="S867" s="1">
        <v>1.1000000000000001</v>
      </c>
      <c r="T867" s="1">
        <v>0.2</v>
      </c>
      <c r="U867" s="1">
        <v>0.2</v>
      </c>
      <c r="V867" s="1">
        <v>0.9</v>
      </c>
      <c r="W867" s="1">
        <v>0.7</v>
      </c>
      <c r="X867" s="1">
        <v>0.8</v>
      </c>
      <c r="Z867" s="3">
        <f xml:space="preserve"> IFERROR(AVEDEV(Table1[[#This Row],[GP 2012]:[GP 2021]]) / Table1[[#This Row],[Avg GP]], "x")</f>
        <v>7.8989898989898961</v>
      </c>
      <c r="AA867" s="2">
        <f xml:space="preserve"> IFERROR(AVERAGE(Table1[[#This Row],[GP 2012]:[GP 2021]]), "x")</f>
        <v>0.12222222222222226</v>
      </c>
      <c r="AB867" s="11">
        <f>Table1[Equity]/Table1[Market Capital]</f>
        <v>1.8181818181818181E-2</v>
      </c>
      <c r="AC867" s="1">
        <v>12.6</v>
      </c>
      <c r="AD867" s="1">
        <v>11.5</v>
      </c>
      <c r="AE867" s="1">
        <v>0.5</v>
      </c>
      <c r="AF867" s="1">
        <v>10.199999999999999</v>
      </c>
      <c r="AG867" s="1">
        <v>3.6</v>
      </c>
      <c r="AH867" s="1">
        <v>2.2999999999999998</v>
      </c>
      <c r="AI867" s="1">
        <v>0.9</v>
      </c>
      <c r="AJ867" s="1">
        <v>1.3</v>
      </c>
      <c r="AK867" s="1">
        <v>0.6</v>
      </c>
      <c r="AL867" s="1">
        <v>3.1</v>
      </c>
      <c r="AM867" s="1">
        <v>3.1</v>
      </c>
      <c r="AN867" s="1">
        <v>0.3</v>
      </c>
      <c r="AO867" s="3" t="str">
        <f xml:space="preserve"> IFERROR(Table1[[#This Row],[GP 2012]]/Table1[[#This Row],[Total Assets 2012]], "x")</f>
        <v>x</v>
      </c>
      <c r="AP867" s="3">
        <f xml:space="preserve"> IFERROR(Table1[[#This Row],[GP 2013]]/Table1[[#This Row],[Total Assets 2013]], "x")</f>
        <v>-0.34782608695652173</v>
      </c>
      <c r="AQ867" s="3">
        <f xml:space="preserve"> IFERROR(Table1[[#This Row],[GP 2014]]/Table1[[#This Row],[Total Assets 2014]], "x")</f>
        <v>-0.2</v>
      </c>
      <c r="AR867" s="3">
        <f xml:space="preserve"> IFERROR(Table1[[#This Row],[GP 2015]]/Table1[[#This Row],[Total Assets 2015]], "x")</f>
        <v>3.921568627450981E-2</v>
      </c>
      <c r="AS867" s="3">
        <f xml:space="preserve"> IFERROR(Table1[[#This Row],[GP 2016]]/Table1[[#This Row],[Total Assets 2016]], "x")</f>
        <v>0.47222222222222221</v>
      </c>
      <c r="AT867" s="3">
        <f xml:space="preserve"> IFERROR(Table1[[#This Row],[GP 2017]]/Table1[[#This Row],[Total Assets 2017]], "x")</f>
        <v>0.47826086956521746</v>
      </c>
      <c r="AU867" s="3">
        <f xml:space="preserve"> IFERROR(Table1[[#This Row],[GP 2018]]/Table1[[#This Row],[Total Assets 2018]], "x")</f>
        <v>0.22222222222222224</v>
      </c>
      <c r="AV867" s="3">
        <f xml:space="preserve"> IFERROR(Table1[[#This Row],[GP 2019]]/Table1[[#This Row],[Total Assets 2019]], "x")</f>
        <v>0.15384615384615385</v>
      </c>
      <c r="AW867" s="3">
        <f xml:space="preserve"> IFERROR(Table1[[#This Row],[GP 2020]]/Table1[[#This Row],[Total Assets 2020]], "x")</f>
        <v>1.5</v>
      </c>
      <c r="AX867" s="3">
        <f xml:space="preserve"> IFERROR(Table1[[#This Row],[GP 2021]]/Table1[[#This Row],[Total Assets 2021]], "x")</f>
        <v>0.22580645161290319</v>
      </c>
      <c r="AY867" s="3">
        <f xml:space="preserve"> IFERROR(Table1[[#This Row],[GP TTM]]/Table1[[#This Row],[Total Assets TTM]], "x")</f>
        <v>0.25806451612903225</v>
      </c>
      <c r="BA867" s="3" t="str">
        <f xml:space="preserve"> IFERROR(ABS(Table1[[#This Row],[ROA 2013]]-Table1[[#This Row],[ROA 2012]]), "x")</f>
        <v>x</v>
      </c>
      <c r="BB867" s="3">
        <f xml:space="preserve"> IFERROR(ABS(Table1[[#This Row],[ROA 2014]]-Table1[[#This Row],[ROA 2013]]), "x")</f>
        <v>0.14782608695652172</v>
      </c>
      <c r="BC867" s="3">
        <f xml:space="preserve"> IFERROR(ABS(Table1[[#This Row],[ROA 2015]]-Table1[[#This Row],[ROA 2014]]), "x")</f>
        <v>0.23921568627450981</v>
      </c>
      <c r="BD867" s="3">
        <f xml:space="preserve"> IFERROR(ABS(Table1[[#This Row],[ROA 2016]]-Table1[[#This Row],[ROA 2015]]), "x")</f>
        <v>0.43300653594771238</v>
      </c>
      <c r="BE867" s="3">
        <f xml:space="preserve"> IFERROR(ABS(Table1[[#This Row],[ROA 2017]]-Table1[[#This Row],[ROA 2016]]), "x")</f>
        <v>6.0386473429952514E-3</v>
      </c>
      <c r="BF867" s="3">
        <f xml:space="preserve"> IFERROR(ABS(Table1[[#This Row],[ROA 2018]]-Table1[[#This Row],[ROA 2017]]), "x")</f>
        <v>0.2560386473429952</v>
      </c>
      <c r="BG867" s="3">
        <f xml:space="preserve"> IFERROR(ABS(Table1[[#This Row],[ROA 2019]]-Table1[[#This Row],[ROA 2018]]), "x")</f>
        <v>6.8376068376068383E-2</v>
      </c>
      <c r="BH867" s="3">
        <f xml:space="preserve"> IFERROR(ABS(Table1[[#This Row],[ROA 2020]]-Table1[[#This Row],[ROA 2019]]), "x")</f>
        <v>1.3461538461538463</v>
      </c>
      <c r="BI867" s="3">
        <f xml:space="preserve"> IFERROR(ABS(Table1[[#This Row],[ROA 2021]]-Table1[[#This Row],[ROA 2020]]), "x")</f>
        <v>1.2741935483870968</v>
      </c>
      <c r="BJ867" s="3">
        <f xml:space="preserve"> IFERROR(AVERAGE(Table1[[#This Row],[ROA 2013-2012]:[ROA 2021-2020]]), "x")</f>
        <v>0.4713561333477182</v>
      </c>
      <c r="BK867" s="3">
        <f>IFERROR(AVERAGE(Table1[[#This Row],[ROA 2012]:[ROA 2021]]), "x")</f>
        <v>0.28263861319852296</v>
      </c>
      <c r="BN867" s="1">
        <f>SUM(Table1[[#This Row],[B/M Rank]:[ROA Rank]])</f>
        <v>0</v>
      </c>
    </row>
    <row r="868" spans="1:66" x14ac:dyDescent="0.25">
      <c r="A868" s="1" t="s">
        <v>4295</v>
      </c>
      <c r="B868" s="1" t="s">
        <v>1997</v>
      </c>
      <c r="C868" s="1" t="s">
        <v>1889</v>
      </c>
      <c r="D868" s="1" t="s">
        <v>330</v>
      </c>
      <c r="E868" s="1" t="s">
        <v>108</v>
      </c>
      <c r="F868" s="1">
        <v>16.54</v>
      </c>
      <c r="G868" s="19"/>
      <c r="H868" s="19"/>
      <c r="I868" s="19"/>
      <c r="J868" s="19"/>
      <c r="K868" s="1"/>
      <c r="L868" s="19"/>
      <c r="M868" s="1">
        <v>2012</v>
      </c>
      <c r="N868" s="1">
        <v>5.2</v>
      </c>
      <c r="O868" s="1">
        <v>1.1000000000000001</v>
      </c>
      <c r="P868" s="1">
        <v>-13.1</v>
      </c>
      <c r="Q868" s="1">
        <v>-9.8000000000000007</v>
      </c>
      <c r="R868" s="1">
        <v>-8.6999999999999993</v>
      </c>
      <c r="S868" s="1">
        <v>4.3</v>
      </c>
      <c r="T868" s="1">
        <v>2.2999999999999998</v>
      </c>
      <c r="U868" s="1">
        <v>-1.5</v>
      </c>
      <c r="V868" s="1">
        <v>-4.7</v>
      </c>
      <c r="W868" s="1">
        <v>-4.4000000000000004</v>
      </c>
      <c r="X868" s="1">
        <v>-3.5</v>
      </c>
      <c r="Z868" s="3">
        <f xml:space="preserve"> IFERROR(AVEDEV(Table1[[#This Row],[GP 2012]:[GP 2021]]) / Table1[[#This Row],[Avg GP]], "x")</f>
        <v>-1.7781569965870305</v>
      </c>
      <c r="AA868" s="2">
        <f xml:space="preserve"> IFERROR(AVERAGE(Table1[[#This Row],[GP 2012]:[GP 2021]]), "x")</f>
        <v>-2.9299999999999997</v>
      </c>
      <c r="AB868" s="11">
        <f>Table1[Equity]/Table1[Market Capital]</f>
        <v>9.0689238210399037E-2</v>
      </c>
      <c r="AC868" s="1">
        <v>28.8</v>
      </c>
      <c r="AD868" s="1">
        <v>13.7</v>
      </c>
      <c r="AE868" s="1">
        <v>6.2</v>
      </c>
      <c r="AF868" s="1">
        <v>7.4</v>
      </c>
      <c r="AG868" s="1">
        <v>12.1</v>
      </c>
      <c r="AH868" s="1">
        <v>14.8</v>
      </c>
      <c r="AI868" s="1">
        <v>13.4</v>
      </c>
      <c r="AJ868" s="1">
        <v>10.1</v>
      </c>
      <c r="AK868" s="1">
        <v>9.6999999999999993</v>
      </c>
      <c r="AL868" s="1">
        <v>9.4</v>
      </c>
      <c r="AM868" s="1">
        <v>10.9</v>
      </c>
      <c r="AN868" s="1">
        <v>1.5</v>
      </c>
      <c r="AO868" s="3">
        <f xml:space="preserve"> IFERROR(Table1[[#This Row],[GP 2012]]/Table1[[#This Row],[Total Assets 2012]], "x")</f>
        <v>0.18055555555555555</v>
      </c>
      <c r="AP868" s="3">
        <f xml:space="preserve"> IFERROR(Table1[[#This Row],[GP 2013]]/Table1[[#This Row],[Total Assets 2013]], "x")</f>
        <v>8.0291970802919721E-2</v>
      </c>
      <c r="AQ868" s="3">
        <f xml:space="preserve"> IFERROR(Table1[[#This Row],[GP 2014]]/Table1[[#This Row],[Total Assets 2014]], "x")</f>
        <v>-2.1129032258064515</v>
      </c>
      <c r="AR868" s="3">
        <f xml:space="preserve"> IFERROR(Table1[[#This Row],[GP 2015]]/Table1[[#This Row],[Total Assets 2015]], "x")</f>
        <v>-1.3243243243243243</v>
      </c>
      <c r="AS868" s="3">
        <f xml:space="preserve"> IFERROR(Table1[[#This Row],[GP 2016]]/Table1[[#This Row],[Total Assets 2016]], "x")</f>
        <v>-0.71900826446280985</v>
      </c>
      <c r="AT868" s="3">
        <f xml:space="preserve"> IFERROR(Table1[[#This Row],[GP 2017]]/Table1[[#This Row],[Total Assets 2017]], "x")</f>
        <v>0.29054054054054052</v>
      </c>
      <c r="AU868" s="3">
        <f xml:space="preserve"> IFERROR(Table1[[#This Row],[GP 2018]]/Table1[[#This Row],[Total Assets 2018]], "x")</f>
        <v>0.17164179104477612</v>
      </c>
      <c r="AV868" s="3">
        <f xml:space="preserve"> IFERROR(Table1[[#This Row],[GP 2019]]/Table1[[#This Row],[Total Assets 2019]], "x")</f>
        <v>-0.14851485148514851</v>
      </c>
      <c r="AW868" s="3">
        <f xml:space="preserve"> IFERROR(Table1[[#This Row],[GP 2020]]/Table1[[#This Row],[Total Assets 2020]], "x")</f>
        <v>-0.48453608247422686</v>
      </c>
      <c r="AX868" s="3">
        <f xml:space="preserve"> IFERROR(Table1[[#This Row],[GP 2021]]/Table1[[#This Row],[Total Assets 2021]], "x")</f>
        <v>-0.46808510638297873</v>
      </c>
      <c r="AY868" s="3">
        <f xml:space="preserve"> IFERROR(Table1[[#This Row],[GP TTM]]/Table1[[#This Row],[Total Assets TTM]], "x")</f>
        <v>-0.32110091743119262</v>
      </c>
      <c r="BA868" s="3">
        <f xml:space="preserve"> IFERROR(ABS(Table1[[#This Row],[ROA 2013]]-Table1[[#This Row],[ROA 2012]]), "x")</f>
        <v>0.10026358475263583</v>
      </c>
      <c r="BB868" s="3">
        <f xml:space="preserve"> IFERROR(ABS(Table1[[#This Row],[ROA 2014]]-Table1[[#This Row],[ROA 2013]]), "x")</f>
        <v>2.1931951966093712</v>
      </c>
      <c r="BC868" s="3">
        <f xml:space="preserve"> IFERROR(ABS(Table1[[#This Row],[ROA 2015]]-Table1[[#This Row],[ROA 2014]]), "x")</f>
        <v>0.78857890148212717</v>
      </c>
      <c r="BD868" s="3">
        <f xml:space="preserve"> IFERROR(ABS(Table1[[#This Row],[ROA 2016]]-Table1[[#This Row],[ROA 2015]]), "x")</f>
        <v>0.60531605986151449</v>
      </c>
      <c r="BE868" s="3">
        <f xml:space="preserve"> IFERROR(ABS(Table1[[#This Row],[ROA 2017]]-Table1[[#This Row],[ROA 2016]]), "x")</f>
        <v>1.0095488050033503</v>
      </c>
      <c r="BF868" s="3">
        <f xml:space="preserve"> IFERROR(ABS(Table1[[#This Row],[ROA 2018]]-Table1[[#This Row],[ROA 2017]]), "x")</f>
        <v>0.1188987494957644</v>
      </c>
      <c r="BG868" s="3">
        <f xml:space="preserve"> IFERROR(ABS(Table1[[#This Row],[ROA 2019]]-Table1[[#This Row],[ROA 2018]]), "x")</f>
        <v>0.3201566425299246</v>
      </c>
      <c r="BH868" s="3">
        <f xml:space="preserve"> IFERROR(ABS(Table1[[#This Row],[ROA 2020]]-Table1[[#This Row],[ROA 2019]]), "x")</f>
        <v>0.33602123098907832</v>
      </c>
      <c r="BI868" s="3">
        <f xml:space="preserve"> IFERROR(ABS(Table1[[#This Row],[ROA 2021]]-Table1[[#This Row],[ROA 2020]]), "x")</f>
        <v>1.6450976091248126E-2</v>
      </c>
      <c r="BJ868" s="3">
        <f xml:space="preserve"> IFERROR(AVERAGE(Table1[[#This Row],[ROA 2013-2012]:[ROA 2021-2020]]), "x")</f>
        <v>0.60982557186833497</v>
      </c>
      <c r="BK868" s="3">
        <f>IFERROR(AVERAGE(Table1[[#This Row],[ROA 2012]:[ROA 2021]]), "x")</f>
        <v>-0.45343419969921489</v>
      </c>
      <c r="BN868" s="1">
        <f>SUM(Table1[[#This Row],[B/M Rank]:[ROA Rank]])</f>
        <v>0</v>
      </c>
    </row>
    <row r="869" spans="1:66" x14ac:dyDescent="0.25">
      <c r="A869" s="1" t="s">
        <v>2124</v>
      </c>
      <c r="B869" s="1" t="s">
        <v>174</v>
      </c>
      <c r="C869" s="1" t="s">
        <v>166</v>
      </c>
      <c r="D869" s="1" t="s">
        <v>11</v>
      </c>
      <c r="E869" s="1" t="s">
        <v>108</v>
      </c>
      <c r="F869" s="1">
        <v>16.579999999999998</v>
      </c>
      <c r="G869" s="19"/>
      <c r="H869" s="19"/>
      <c r="I869" s="19"/>
      <c r="J869" s="19"/>
      <c r="K869" s="1"/>
      <c r="L869" s="19"/>
      <c r="M869" s="1">
        <v>2012</v>
      </c>
      <c r="N869" s="1" t="s">
        <v>4368</v>
      </c>
      <c r="O869" s="1" t="s">
        <v>4368</v>
      </c>
      <c r="P869" s="1" t="s">
        <v>4368</v>
      </c>
      <c r="Q869" s="1" t="s">
        <v>4368</v>
      </c>
      <c r="R869" s="1" t="s">
        <v>4368</v>
      </c>
      <c r="S869" s="1" t="s">
        <v>4368</v>
      </c>
      <c r="T869" s="1" t="s">
        <v>4368</v>
      </c>
      <c r="U869" s="1" t="s">
        <v>4368</v>
      </c>
      <c r="V869" s="1" t="s">
        <v>4368</v>
      </c>
      <c r="W869" s="1" t="s">
        <v>4368</v>
      </c>
      <c r="X869" s="1" t="s">
        <v>4368</v>
      </c>
      <c r="Z869" s="3" t="str">
        <f xml:space="preserve"> IFERROR(AVEDEV(Table1[[#This Row],[GP 2012]:[GP 2021]]) / Table1[[#This Row],[Avg GP]], "x")</f>
        <v>x</v>
      </c>
      <c r="AA869" s="2" t="str">
        <f xml:space="preserve"> IFERROR(AVERAGE(Table1[[#This Row],[GP 2012]:[GP 2021]]), "x")</f>
        <v>x</v>
      </c>
      <c r="AB869" s="11">
        <f>Table1[Equity]/Table1[Market Capital]</f>
        <v>-0.33172496984318461</v>
      </c>
      <c r="AC869" s="1">
        <v>0.5</v>
      </c>
      <c r="AD869" s="1">
        <v>0.8</v>
      </c>
      <c r="AE869" s="1">
        <v>3.9</v>
      </c>
      <c r="AF869" s="1">
        <v>0.8</v>
      </c>
      <c r="AG869" s="1">
        <v>0.2</v>
      </c>
      <c r="AH869" s="1">
        <v>5.3</v>
      </c>
      <c r="AI869" s="1">
        <v>1.7</v>
      </c>
      <c r="AJ869" s="1">
        <v>0.1</v>
      </c>
      <c r="AK869" s="1">
        <v>2.2999999999999998</v>
      </c>
      <c r="AL869" s="1">
        <v>0.6</v>
      </c>
      <c r="AM869" s="1">
        <v>1.3</v>
      </c>
      <c r="AN869" s="1">
        <v>-5.5</v>
      </c>
      <c r="AO869" s="3" t="str">
        <f xml:space="preserve"> IFERROR(Table1[[#This Row],[GP 2012]]/Table1[[#This Row],[Total Assets 2012]], "x")</f>
        <v>x</v>
      </c>
      <c r="AP869" s="3" t="str">
        <f xml:space="preserve"> IFERROR(Table1[[#This Row],[GP 2013]]/Table1[[#This Row],[Total Assets 2013]], "x")</f>
        <v>x</v>
      </c>
      <c r="AQ869" s="3" t="str">
        <f xml:space="preserve"> IFERROR(Table1[[#This Row],[GP 2014]]/Table1[[#This Row],[Total Assets 2014]], "x")</f>
        <v>x</v>
      </c>
      <c r="AR869" s="3" t="str">
        <f xml:space="preserve"> IFERROR(Table1[[#This Row],[GP 2015]]/Table1[[#This Row],[Total Assets 2015]], "x")</f>
        <v>x</v>
      </c>
      <c r="AS869" s="3" t="str">
        <f xml:space="preserve"> IFERROR(Table1[[#This Row],[GP 2016]]/Table1[[#This Row],[Total Assets 2016]], "x")</f>
        <v>x</v>
      </c>
      <c r="AT869" s="3" t="str">
        <f xml:space="preserve"> IFERROR(Table1[[#This Row],[GP 2017]]/Table1[[#This Row],[Total Assets 2017]], "x")</f>
        <v>x</v>
      </c>
      <c r="AU869" s="3" t="str">
        <f xml:space="preserve"> IFERROR(Table1[[#This Row],[GP 2018]]/Table1[[#This Row],[Total Assets 2018]], "x")</f>
        <v>x</v>
      </c>
      <c r="AV869" s="3" t="str">
        <f xml:space="preserve"> IFERROR(Table1[[#This Row],[GP 2019]]/Table1[[#This Row],[Total Assets 2019]], "x")</f>
        <v>x</v>
      </c>
      <c r="AW869" s="3" t="str">
        <f xml:space="preserve"> IFERROR(Table1[[#This Row],[GP 2020]]/Table1[[#This Row],[Total Assets 2020]], "x")</f>
        <v>x</v>
      </c>
      <c r="AX869" s="3" t="str">
        <f xml:space="preserve"> IFERROR(Table1[[#This Row],[GP 2021]]/Table1[[#This Row],[Total Assets 2021]], "x")</f>
        <v>x</v>
      </c>
      <c r="AY869" s="3" t="str">
        <f xml:space="preserve"> IFERROR(Table1[[#This Row],[GP TTM]]/Table1[[#This Row],[Total Assets TTM]], "x")</f>
        <v>x</v>
      </c>
      <c r="BA869" s="3" t="str">
        <f xml:space="preserve"> IFERROR(ABS(Table1[[#This Row],[ROA 2013]]-Table1[[#This Row],[ROA 2012]]), "x")</f>
        <v>x</v>
      </c>
      <c r="BB869" s="3" t="str">
        <f xml:space="preserve"> IFERROR(ABS(Table1[[#This Row],[ROA 2014]]-Table1[[#This Row],[ROA 2013]]), "x")</f>
        <v>x</v>
      </c>
      <c r="BC869" s="3" t="str">
        <f xml:space="preserve"> IFERROR(ABS(Table1[[#This Row],[ROA 2015]]-Table1[[#This Row],[ROA 2014]]), "x")</f>
        <v>x</v>
      </c>
      <c r="BD869" s="3" t="str">
        <f xml:space="preserve"> IFERROR(ABS(Table1[[#This Row],[ROA 2016]]-Table1[[#This Row],[ROA 2015]]), "x")</f>
        <v>x</v>
      </c>
      <c r="BE869" s="3" t="str">
        <f xml:space="preserve"> IFERROR(ABS(Table1[[#This Row],[ROA 2017]]-Table1[[#This Row],[ROA 2016]]), "x")</f>
        <v>x</v>
      </c>
      <c r="BF869" s="3" t="str">
        <f xml:space="preserve"> IFERROR(ABS(Table1[[#This Row],[ROA 2018]]-Table1[[#This Row],[ROA 2017]]), "x")</f>
        <v>x</v>
      </c>
      <c r="BG869" s="3" t="str">
        <f xml:space="preserve"> IFERROR(ABS(Table1[[#This Row],[ROA 2019]]-Table1[[#This Row],[ROA 2018]]), "x")</f>
        <v>x</v>
      </c>
      <c r="BH869" s="3" t="str">
        <f xml:space="preserve"> IFERROR(ABS(Table1[[#This Row],[ROA 2020]]-Table1[[#This Row],[ROA 2019]]), "x")</f>
        <v>x</v>
      </c>
      <c r="BI869" s="3" t="str">
        <f xml:space="preserve"> IFERROR(ABS(Table1[[#This Row],[ROA 2021]]-Table1[[#This Row],[ROA 2020]]), "x")</f>
        <v>x</v>
      </c>
      <c r="BJ869" s="3" t="str">
        <f xml:space="preserve"> IFERROR(AVERAGE(Table1[[#This Row],[ROA 2013-2012]:[ROA 2021-2020]]), "x")</f>
        <v>x</v>
      </c>
      <c r="BK869" s="3" t="str">
        <f>IFERROR(AVERAGE(Table1[[#This Row],[ROA 2012]:[ROA 2021]]), "x")</f>
        <v>x</v>
      </c>
      <c r="BN869" s="1">
        <f>SUM(Table1[[#This Row],[B/M Rank]:[ROA Rank]])</f>
        <v>0</v>
      </c>
    </row>
    <row r="870" spans="1:66" x14ac:dyDescent="0.25">
      <c r="A870" s="1" t="s">
        <v>2254</v>
      </c>
      <c r="B870" s="1" t="s">
        <v>295</v>
      </c>
      <c r="C870" s="1" t="s">
        <v>267</v>
      </c>
      <c r="D870" s="1" t="s">
        <v>268</v>
      </c>
      <c r="E870" s="1" t="s">
        <v>108</v>
      </c>
      <c r="F870" s="1">
        <v>16.61</v>
      </c>
      <c r="G870" s="19"/>
      <c r="H870" s="19"/>
      <c r="I870" s="19"/>
      <c r="J870" s="19"/>
      <c r="K870" s="1"/>
      <c r="L870" s="19"/>
      <c r="M870" s="1" t="s">
        <v>1494</v>
      </c>
      <c r="N870" s="1" t="s">
        <v>1494</v>
      </c>
      <c r="O870" s="1" t="s">
        <v>1494</v>
      </c>
      <c r="P870" s="1" t="s">
        <v>1494</v>
      </c>
      <c r="Q870" s="1" t="s">
        <v>1494</v>
      </c>
      <c r="R870" s="1" t="s">
        <v>1494</v>
      </c>
      <c r="S870" s="1" t="s">
        <v>1494</v>
      </c>
      <c r="T870" s="1" t="s">
        <v>1494</v>
      </c>
      <c r="U870" s="1" t="s">
        <v>1494</v>
      </c>
      <c r="V870" s="1" t="s">
        <v>1494</v>
      </c>
      <c r="W870" s="1" t="s">
        <v>1494</v>
      </c>
      <c r="X870" s="1" t="s">
        <v>1494</v>
      </c>
      <c r="Z870" s="3" t="str">
        <f xml:space="preserve"> IFERROR(AVEDEV(Table1[[#This Row],[GP 2012]:[GP 2021]]) / Table1[[#This Row],[Avg GP]], "x")</f>
        <v>x</v>
      </c>
      <c r="AA870" s="2" t="str">
        <f xml:space="preserve"> IFERROR(AVERAGE(Table1[[#This Row],[GP 2012]:[GP 2021]]), "x")</f>
        <v>x</v>
      </c>
      <c r="AB870" s="11" t="e">
        <f>Table1[Equity]/Table1[Market Capital]</f>
        <v>#VALUE!</v>
      </c>
      <c r="AC870" s="1" t="s">
        <v>1494</v>
      </c>
      <c r="AD870" s="1" t="s">
        <v>1494</v>
      </c>
      <c r="AE870" s="1" t="s">
        <v>1494</v>
      </c>
      <c r="AF870" s="1" t="s">
        <v>1494</v>
      </c>
      <c r="AG870" s="1" t="s">
        <v>1494</v>
      </c>
      <c r="AH870" s="1" t="s">
        <v>1494</v>
      </c>
      <c r="AI870" s="1" t="s">
        <v>1494</v>
      </c>
      <c r="AJ870" s="1" t="s">
        <v>1494</v>
      </c>
      <c r="AK870" s="1" t="s">
        <v>1494</v>
      </c>
      <c r="AL870" s="1" t="s">
        <v>1494</v>
      </c>
      <c r="AM870" s="1" t="s">
        <v>1494</v>
      </c>
      <c r="AN870" s="1" t="s">
        <v>1494</v>
      </c>
      <c r="AO870" s="3" t="str">
        <f xml:space="preserve"> IFERROR(Table1[[#This Row],[GP 2012]]/Table1[[#This Row],[Total Assets 2012]], "x")</f>
        <v>x</v>
      </c>
      <c r="AP870" s="3" t="str">
        <f xml:space="preserve"> IFERROR(Table1[[#This Row],[GP 2013]]/Table1[[#This Row],[Total Assets 2013]], "x")</f>
        <v>x</v>
      </c>
      <c r="AQ870" s="3" t="str">
        <f xml:space="preserve"> IFERROR(Table1[[#This Row],[GP 2014]]/Table1[[#This Row],[Total Assets 2014]], "x")</f>
        <v>x</v>
      </c>
      <c r="AR870" s="3" t="str">
        <f xml:space="preserve"> IFERROR(Table1[[#This Row],[GP 2015]]/Table1[[#This Row],[Total Assets 2015]], "x")</f>
        <v>x</v>
      </c>
      <c r="AS870" s="3" t="str">
        <f xml:space="preserve"> IFERROR(Table1[[#This Row],[GP 2016]]/Table1[[#This Row],[Total Assets 2016]], "x")</f>
        <v>x</v>
      </c>
      <c r="AT870" s="3" t="str">
        <f xml:space="preserve"> IFERROR(Table1[[#This Row],[GP 2017]]/Table1[[#This Row],[Total Assets 2017]], "x")</f>
        <v>x</v>
      </c>
      <c r="AU870" s="3" t="str">
        <f xml:space="preserve"> IFERROR(Table1[[#This Row],[GP 2018]]/Table1[[#This Row],[Total Assets 2018]], "x")</f>
        <v>x</v>
      </c>
      <c r="AV870" s="3" t="str">
        <f xml:space="preserve"> IFERROR(Table1[[#This Row],[GP 2019]]/Table1[[#This Row],[Total Assets 2019]], "x")</f>
        <v>x</v>
      </c>
      <c r="AW870" s="3" t="str">
        <f xml:space="preserve"> IFERROR(Table1[[#This Row],[GP 2020]]/Table1[[#This Row],[Total Assets 2020]], "x")</f>
        <v>x</v>
      </c>
      <c r="AX870" s="3" t="str">
        <f xml:space="preserve"> IFERROR(Table1[[#This Row],[GP 2021]]/Table1[[#This Row],[Total Assets 2021]], "x")</f>
        <v>x</v>
      </c>
      <c r="AY870" s="3" t="str">
        <f xml:space="preserve"> IFERROR(Table1[[#This Row],[GP TTM]]/Table1[[#This Row],[Total Assets TTM]], "x")</f>
        <v>x</v>
      </c>
      <c r="BA870" s="3" t="str">
        <f xml:space="preserve"> IFERROR(ABS(Table1[[#This Row],[ROA 2013]]-Table1[[#This Row],[ROA 2012]]), "x")</f>
        <v>x</v>
      </c>
      <c r="BB870" s="3" t="str">
        <f xml:space="preserve"> IFERROR(ABS(Table1[[#This Row],[ROA 2014]]-Table1[[#This Row],[ROA 2013]]), "x")</f>
        <v>x</v>
      </c>
      <c r="BC870" s="3" t="str">
        <f xml:space="preserve"> IFERROR(ABS(Table1[[#This Row],[ROA 2015]]-Table1[[#This Row],[ROA 2014]]), "x")</f>
        <v>x</v>
      </c>
      <c r="BD870" s="3" t="str">
        <f xml:space="preserve"> IFERROR(ABS(Table1[[#This Row],[ROA 2016]]-Table1[[#This Row],[ROA 2015]]), "x")</f>
        <v>x</v>
      </c>
      <c r="BE870" s="3" t="str">
        <f xml:space="preserve"> IFERROR(ABS(Table1[[#This Row],[ROA 2017]]-Table1[[#This Row],[ROA 2016]]), "x")</f>
        <v>x</v>
      </c>
      <c r="BF870" s="3" t="str">
        <f xml:space="preserve"> IFERROR(ABS(Table1[[#This Row],[ROA 2018]]-Table1[[#This Row],[ROA 2017]]), "x")</f>
        <v>x</v>
      </c>
      <c r="BG870" s="3" t="str">
        <f xml:space="preserve"> IFERROR(ABS(Table1[[#This Row],[ROA 2019]]-Table1[[#This Row],[ROA 2018]]), "x")</f>
        <v>x</v>
      </c>
      <c r="BH870" s="3" t="str">
        <f xml:space="preserve"> IFERROR(ABS(Table1[[#This Row],[ROA 2020]]-Table1[[#This Row],[ROA 2019]]), "x")</f>
        <v>x</v>
      </c>
      <c r="BI870" s="3" t="str">
        <f xml:space="preserve"> IFERROR(ABS(Table1[[#This Row],[ROA 2021]]-Table1[[#This Row],[ROA 2020]]), "x")</f>
        <v>x</v>
      </c>
      <c r="BJ870" s="3" t="str">
        <f xml:space="preserve"> IFERROR(AVERAGE(Table1[[#This Row],[ROA 2013-2012]:[ROA 2021-2020]]), "x")</f>
        <v>x</v>
      </c>
      <c r="BK870" s="3" t="str">
        <f>IFERROR(AVERAGE(Table1[[#This Row],[ROA 2012]:[ROA 2021]]), "x")</f>
        <v>x</v>
      </c>
      <c r="BN870" s="1">
        <f>SUM(Table1[[#This Row],[B/M Rank]:[ROA Rank]])</f>
        <v>0</v>
      </c>
    </row>
    <row r="871" spans="1:66" x14ac:dyDescent="0.25">
      <c r="A871" s="1" t="s">
        <v>3468</v>
      </c>
      <c r="B871" s="1" t="s">
        <v>1275</v>
      </c>
      <c r="C871" s="1" t="s">
        <v>4417</v>
      </c>
      <c r="D871" s="1" t="s">
        <v>268</v>
      </c>
      <c r="E871" s="1" t="s">
        <v>108</v>
      </c>
      <c r="F871" s="1">
        <v>16.62</v>
      </c>
      <c r="G871" s="19"/>
      <c r="H871" s="19"/>
      <c r="I871" s="19"/>
      <c r="J871" s="19"/>
      <c r="K871" s="1"/>
      <c r="L871" s="19"/>
      <c r="M871" s="1">
        <v>2017</v>
      </c>
      <c r="S871" s="1" t="s">
        <v>4368</v>
      </c>
      <c r="T871" s="1" t="s">
        <v>4368</v>
      </c>
      <c r="U871" s="1" t="s">
        <v>4368</v>
      </c>
      <c r="V871" s="1" t="s">
        <v>4368</v>
      </c>
      <c r="W871" s="1" t="s">
        <v>4368</v>
      </c>
      <c r="X871" s="1" t="s">
        <v>4368</v>
      </c>
      <c r="Z871" s="3" t="str">
        <f xml:space="preserve"> IFERROR(AVEDEV(Table1[[#This Row],[GP 2012]:[GP 2021]]) / Table1[[#This Row],[Avg GP]], "x")</f>
        <v>x</v>
      </c>
      <c r="AA871" s="2" t="str">
        <f xml:space="preserve"> IFERROR(AVERAGE(Table1[[#This Row],[GP 2012]:[GP 2021]]), "x")</f>
        <v>x</v>
      </c>
      <c r="AB871" s="11">
        <f>Table1[Equity]/Table1[Market Capital]</f>
        <v>0.6859205776173285</v>
      </c>
      <c r="AH871" s="1">
        <v>0.2</v>
      </c>
      <c r="AI871" s="1">
        <v>0.4</v>
      </c>
      <c r="AJ871" s="1">
        <v>0.3</v>
      </c>
      <c r="AK871" s="1">
        <v>0.3</v>
      </c>
      <c r="AL871" s="1">
        <v>10.3</v>
      </c>
      <c r="AM871" s="1">
        <v>11.5</v>
      </c>
      <c r="AN871" s="1">
        <v>11.4</v>
      </c>
      <c r="AO871" s="3" t="str">
        <f xml:space="preserve"> IFERROR(Table1[[#This Row],[GP 2012]]/Table1[[#This Row],[Total Assets 2012]], "x")</f>
        <v>x</v>
      </c>
      <c r="AP871" s="3" t="str">
        <f xml:space="preserve"> IFERROR(Table1[[#This Row],[GP 2013]]/Table1[[#This Row],[Total Assets 2013]], "x")</f>
        <v>x</v>
      </c>
      <c r="AQ871" s="3" t="str">
        <f xml:space="preserve"> IFERROR(Table1[[#This Row],[GP 2014]]/Table1[[#This Row],[Total Assets 2014]], "x")</f>
        <v>x</v>
      </c>
      <c r="AR871" s="3" t="str">
        <f xml:space="preserve"> IFERROR(Table1[[#This Row],[GP 2015]]/Table1[[#This Row],[Total Assets 2015]], "x")</f>
        <v>x</v>
      </c>
      <c r="AS871" s="3" t="str">
        <f xml:space="preserve"> IFERROR(Table1[[#This Row],[GP 2016]]/Table1[[#This Row],[Total Assets 2016]], "x")</f>
        <v>x</v>
      </c>
      <c r="AT871" s="3" t="str">
        <f xml:space="preserve"> IFERROR(Table1[[#This Row],[GP 2017]]/Table1[[#This Row],[Total Assets 2017]], "x")</f>
        <v>x</v>
      </c>
      <c r="AU871" s="3" t="str">
        <f xml:space="preserve"> IFERROR(Table1[[#This Row],[GP 2018]]/Table1[[#This Row],[Total Assets 2018]], "x")</f>
        <v>x</v>
      </c>
      <c r="AV871" s="3" t="str">
        <f xml:space="preserve"> IFERROR(Table1[[#This Row],[GP 2019]]/Table1[[#This Row],[Total Assets 2019]], "x")</f>
        <v>x</v>
      </c>
      <c r="AW871" s="3" t="str">
        <f xml:space="preserve"> IFERROR(Table1[[#This Row],[GP 2020]]/Table1[[#This Row],[Total Assets 2020]], "x")</f>
        <v>x</v>
      </c>
      <c r="AX871" s="3" t="str">
        <f xml:space="preserve"> IFERROR(Table1[[#This Row],[GP 2021]]/Table1[[#This Row],[Total Assets 2021]], "x")</f>
        <v>x</v>
      </c>
      <c r="AY871" s="3" t="str">
        <f xml:space="preserve"> IFERROR(Table1[[#This Row],[GP TTM]]/Table1[[#This Row],[Total Assets TTM]], "x")</f>
        <v>x</v>
      </c>
      <c r="BA871" s="3" t="str">
        <f xml:space="preserve"> IFERROR(ABS(Table1[[#This Row],[ROA 2013]]-Table1[[#This Row],[ROA 2012]]), "x")</f>
        <v>x</v>
      </c>
      <c r="BB871" s="3" t="str">
        <f xml:space="preserve"> IFERROR(ABS(Table1[[#This Row],[ROA 2014]]-Table1[[#This Row],[ROA 2013]]), "x")</f>
        <v>x</v>
      </c>
      <c r="BC871" s="3" t="str">
        <f xml:space="preserve"> IFERROR(ABS(Table1[[#This Row],[ROA 2015]]-Table1[[#This Row],[ROA 2014]]), "x")</f>
        <v>x</v>
      </c>
      <c r="BD871" s="3" t="str">
        <f xml:space="preserve"> IFERROR(ABS(Table1[[#This Row],[ROA 2016]]-Table1[[#This Row],[ROA 2015]]), "x")</f>
        <v>x</v>
      </c>
      <c r="BE871" s="3" t="str">
        <f xml:space="preserve"> IFERROR(ABS(Table1[[#This Row],[ROA 2017]]-Table1[[#This Row],[ROA 2016]]), "x")</f>
        <v>x</v>
      </c>
      <c r="BF871" s="3" t="str">
        <f xml:space="preserve"> IFERROR(ABS(Table1[[#This Row],[ROA 2018]]-Table1[[#This Row],[ROA 2017]]), "x")</f>
        <v>x</v>
      </c>
      <c r="BG871" s="3" t="str">
        <f xml:space="preserve"> IFERROR(ABS(Table1[[#This Row],[ROA 2019]]-Table1[[#This Row],[ROA 2018]]), "x")</f>
        <v>x</v>
      </c>
      <c r="BH871" s="3" t="str">
        <f xml:space="preserve"> IFERROR(ABS(Table1[[#This Row],[ROA 2020]]-Table1[[#This Row],[ROA 2019]]), "x")</f>
        <v>x</v>
      </c>
      <c r="BI871" s="3" t="str">
        <f xml:space="preserve"> IFERROR(ABS(Table1[[#This Row],[ROA 2021]]-Table1[[#This Row],[ROA 2020]]), "x")</f>
        <v>x</v>
      </c>
      <c r="BJ871" s="3" t="str">
        <f xml:space="preserve"> IFERROR(AVERAGE(Table1[[#This Row],[ROA 2013-2012]:[ROA 2021-2020]]), "x")</f>
        <v>x</v>
      </c>
      <c r="BK871" s="3" t="str">
        <f>IFERROR(AVERAGE(Table1[[#This Row],[ROA 2012]:[ROA 2021]]), "x")</f>
        <v>x</v>
      </c>
      <c r="BN871" s="1">
        <f>SUM(Table1[[#This Row],[B/M Rank]:[ROA Rank]])</f>
        <v>0</v>
      </c>
    </row>
    <row r="872" spans="1:66" x14ac:dyDescent="0.25">
      <c r="A872" s="1" t="s">
        <v>4283</v>
      </c>
      <c r="B872" s="1" t="s">
        <v>1985</v>
      </c>
      <c r="C872" s="1" t="s">
        <v>1889</v>
      </c>
      <c r="D872" s="1" t="s">
        <v>330</v>
      </c>
      <c r="E872" s="1" t="s">
        <v>108</v>
      </c>
      <c r="F872" s="1">
        <v>16.64</v>
      </c>
      <c r="G872" s="19"/>
      <c r="H872" s="19"/>
      <c r="I872" s="19"/>
      <c r="J872" s="19"/>
      <c r="K872" s="1"/>
      <c r="L872" s="19"/>
      <c r="M872" s="1">
        <v>2012</v>
      </c>
      <c r="N872" s="1">
        <v>0.7</v>
      </c>
      <c r="O872" s="1">
        <v>0.8</v>
      </c>
      <c r="P872" s="1">
        <v>1</v>
      </c>
      <c r="Q872" s="1">
        <v>1.3</v>
      </c>
      <c r="R872" s="1">
        <v>1.7</v>
      </c>
      <c r="S872" s="1">
        <v>2</v>
      </c>
      <c r="T872" s="1">
        <v>2.2000000000000002</v>
      </c>
      <c r="U872" s="1">
        <v>2.8</v>
      </c>
      <c r="V872" s="1">
        <v>2.8</v>
      </c>
      <c r="W872" s="1">
        <v>3</v>
      </c>
      <c r="X872" s="1">
        <v>2.9</v>
      </c>
      <c r="Z872" s="3">
        <f xml:space="preserve"> IFERROR(AVEDEV(Table1[[#This Row],[GP 2012]:[GP 2021]]) / Table1[[#This Row],[Avg GP]], "x")</f>
        <v>0.39890710382513661</v>
      </c>
      <c r="AA872" s="2">
        <f xml:space="preserve"> IFERROR(AVERAGE(Table1[[#This Row],[GP 2012]:[GP 2021]]), "x")</f>
        <v>1.83</v>
      </c>
      <c r="AB872" s="11">
        <f>Table1[Equity]/Table1[Market Capital]</f>
        <v>0.31850961538461536</v>
      </c>
      <c r="AC872" s="1">
        <v>0.2</v>
      </c>
      <c r="AD872" s="1">
        <v>0.3</v>
      </c>
      <c r="AE872" s="1">
        <v>1</v>
      </c>
      <c r="AF872" s="1">
        <v>1.4</v>
      </c>
      <c r="AG872" s="1">
        <v>1.5</v>
      </c>
      <c r="AH872" s="1">
        <v>2.5</v>
      </c>
      <c r="AI872" s="1">
        <v>3.6</v>
      </c>
      <c r="AJ872" s="1">
        <v>5.6</v>
      </c>
      <c r="AK872" s="1">
        <v>8</v>
      </c>
      <c r="AL872" s="1">
        <v>5.5</v>
      </c>
      <c r="AM872" s="1">
        <v>6.1</v>
      </c>
      <c r="AN872" s="1">
        <v>5.3</v>
      </c>
      <c r="AO872" s="3">
        <f xml:space="preserve"> IFERROR(Table1[[#This Row],[GP 2012]]/Table1[[#This Row],[Total Assets 2012]], "x")</f>
        <v>3.4999999999999996</v>
      </c>
      <c r="AP872" s="3">
        <f xml:space="preserve"> IFERROR(Table1[[#This Row],[GP 2013]]/Table1[[#This Row],[Total Assets 2013]], "x")</f>
        <v>2.666666666666667</v>
      </c>
      <c r="AQ872" s="3">
        <f xml:space="preserve"> IFERROR(Table1[[#This Row],[GP 2014]]/Table1[[#This Row],[Total Assets 2014]], "x")</f>
        <v>1</v>
      </c>
      <c r="AR872" s="3">
        <f xml:space="preserve"> IFERROR(Table1[[#This Row],[GP 2015]]/Table1[[#This Row],[Total Assets 2015]], "x")</f>
        <v>0.92857142857142871</v>
      </c>
      <c r="AS872" s="3">
        <f xml:space="preserve"> IFERROR(Table1[[#This Row],[GP 2016]]/Table1[[#This Row],[Total Assets 2016]], "x")</f>
        <v>1.1333333333333333</v>
      </c>
      <c r="AT872" s="3">
        <f xml:space="preserve"> IFERROR(Table1[[#This Row],[GP 2017]]/Table1[[#This Row],[Total Assets 2017]], "x")</f>
        <v>0.8</v>
      </c>
      <c r="AU872" s="3">
        <f xml:space="preserve"> IFERROR(Table1[[#This Row],[GP 2018]]/Table1[[#This Row],[Total Assets 2018]], "x")</f>
        <v>0.61111111111111116</v>
      </c>
      <c r="AV872" s="3">
        <f xml:space="preserve"> IFERROR(Table1[[#This Row],[GP 2019]]/Table1[[#This Row],[Total Assets 2019]], "x")</f>
        <v>0.5</v>
      </c>
      <c r="AW872" s="3">
        <f xml:space="preserve"> IFERROR(Table1[[#This Row],[GP 2020]]/Table1[[#This Row],[Total Assets 2020]], "x")</f>
        <v>0.35</v>
      </c>
      <c r="AX872" s="3">
        <f xml:space="preserve"> IFERROR(Table1[[#This Row],[GP 2021]]/Table1[[#This Row],[Total Assets 2021]], "x")</f>
        <v>0.54545454545454541</v>
      </c>
      <c r="AY872" s="3">
        <f xml:space="preserve"> IFERROR(Table1[[#This Row],[GP TTM]]/Table1[[#This Row],[Total Assets TTM]], "x")</f>
        <v>0.4754098360655738</v>
      </c>
      <c r="BA872" s="3">
        <f xml:space="preserve"> IFERROR(ABS(Table1[[#This Row],[ROA 2013]]-Table1[[#This Row],[ROA 2012]]), "x")</f>
        <v>0.83333333333333259</v>
      </c>
      <c r="BB872" s="3">
        <f xml:space="preserve"> IFERROR(ABS(Table1[[#This Row],[ROA 2014]]-Table1[[#This Row],[ROA 2013]]), "x")</f>
        <v>1.666666666666667</v>
      </c>
      <c r="BC872" s="3">
        <f xml:space="preserve"> IFERROR(ABS(Table1[[#This Row],[ROA 2015]]-Table1[[#This Row],[ROA 2014]]), "x")</f>
        <v>7.1428571428571286E-2</v>
      </c>
      <c r="BD872" s="3">
        <f xml:space="preserve"> IFERROR(ABS(Table1[[#This Row],[ROA 2016]]-Table1[[#This Row],[ROA 2015]]), "x")</f>
        <v>0.20476190476190459</v>
      </c>
      <c r="BE872" s="3">
        <f xml:space="preserve"> IFERROR(ABS(Table1[[#This Row],[ROA 2017]]-Table1[[#This Row],[ROA 2016]]), "x")</f>
        <v>0.33333333333333326</v>
      </c>
      <c r="BF872" s="3">
        <f xml:space="preserve"> IFERROR(ABS(Table1[[#This Row],[ROA 2018]]-Table1[[#This Row],[ROA 2017]]), "x")</f>
        <v>0.18888888888888888</v>
      </c>
      <c r="BG872" s="3">
        <f xml:space="preserve"> IFERROR(ABS(Table1[[#This Row],[ROA 2019]]-Table1[[#This Row],[ROA 2018]]), "x")</f>
        <v>0.11111111111111116</v>
      </c>
      <c r="BH872" s="3">
        <f xml:space="preserve"> IFERROR(ABS(Table1[[#This Row],[ROA 2020]]-Table1[[#This Row],[ROA 2019]]), "x")</f>
        <v>0.15000000000000002</v>
      </c>
      <c r="BI872" s="3">
        <f xml:space="preserve"> IFERROR(ABS(Table1[[#This Row],[ROA 2021]]-Table1[[#This Row],[ROA 2020]]), "x")</f>
        <v>0.19545454545454544</v>
      </c>
      <c r="BJ872" s="3">
        <f xml:space="preserve"> IFERROR(AVERAGE(Table1[[#This Row],[ROA 2013-2012]:[ROA 2021-2020]]), "x")</f>
        <v>0.4172198172198171</v>
      </c>
      <c r="BK872" s="3">
        <f>IFERROR(AVERAGE(Table1[[#This Row],[ROA 2012]:[ROA 2021]]), "x")</f>
        <v>1.2035137085137084</v>
      </c>
      <c r="BN872" s="1">
        <f>SUM(Table1[[#This Row],[B/M Rank]:[ROA Rank]])</f>
        <v>0</v>
      </c>
    </row>
    <row r="873" spans="1:66" x14ac:dyDescent="0.25">
      <c r="A873" s="1" t="s">
        <v>3451</v>
      </c>
      <c r="B873" s="1" t="s">
        <v>1263</v>
      </c>
      <c r="C873" s="1" t="s">
        <v>4417</v>
      </c>
      <c r="D873" s="1" t="s">
        <v>268</v>
      </c>
      <c r="E873" s="1" t="s">
        <v>108</v>
      </c>
      <c r="F873" s="1">
        <v>16.649999999999999</v>
      </c>
      <c r="G873" s="19"/>
      <c r="H873" s="19"/>
      <c r="I873" s="19"/>
      <c r="J873" s="19"/>
      <c r="K873" s="1"/>
      <c r="L873" s="19"/>
      <c r="M873" s="1">
        <v>2012</v>
      </c>
      <c r="N873" s="1" t="s">
        <v>4368</v>
      </c>
      <c r="O873" s="1" t="s">
        <v>4368</v>
      </c>
      <c r="P873" s="1" t="s">
        <v>4368</v>
      </c>
      <c r="Q873" s="1" t="s">
        <v>4368</v>
      </c>
      <c r="R873" s="1" t="s">
        <v>4368</v>
      </c>
      <c r="S873" s="1" t="s">
        <v>4368</v>
      </c>
      <c r="T873" s="1" t="s">
        <v>4368</v>
      </c>
      <c r="U873" s="1" t="s">
        <v>4368</v>
      </c>
      <c r="V873" s="1" t="s">
        <v>4368</v>
      </c>
      <c r="W873" s="1" t="s">
        <v>4368</v>
      </c>
      <c r="X873" s="1" t="s">
        <v>4368</v>
      </c>
      <c r="Z873" s="3" t="str">
        <f xml:space="preserve"> IFERROR(AVEDEV(Table1[[#This Row],[GP 2012]:[GP 2021]]) / Table1[[#This Row],[Avg GP]], "x")</f>
        <v>x</v>
      </c>
      <c r="AA873" s="2" t="str">
        <f xml:space="preserve"> IFERROR(AVERAGE(Table1[[#This Row],[GP 2012]:[GP 2021]]), "x")</f>
        <v>x</v>
      </c>
      <c r="AB873" s="11">
        <f>Table1[Equity]/Table1[Market Capital]</f>
        <v>0.15615615615615616</v>
      </c>
      <c r="AC873" s="1">
        <v>1.2</v>
      </c>
      <c r="AD873" s="1">
        <v>0.5</v>
      </c>
      <c r="AE873" s="1">
        <v>0.7</v>
      </c>
      <c r="AF873" s="1">
        <v>1</v>
      </c>
      <c r="AG873" s="1">
        <v>3.2</v>
      </c>
      <c r="AH873" s="1">
        <v>0.8</v>
      </c>
      <c r="AI873" s="1">
        <v>2.5</v>
      </c>
      <c r="AJ873" s="1">
        <v>1.6</v>
      </c>
      <c r="AK873" s="1">
        <v>1.3</v>
      </c>
      <c r="AL873" s="1">
        <v>3.1</v>
      </c>
      <c r="AM873" s="1">
        <v>2.8</v>
      </c>
      <c r="AN873" s="1">
        <v>2.6</v>
      </c>
      <c r="AO873" s="3" t="str">
        <f xml:space="preserve"> IFERROR(Table1[[#This Row],[GP 2012]]/Table1[[#This Row],[Total Assets 2012]], "x")</f>
        <v>x</v>
      </c>
      <c r="AP873" s="3" t="str">
        <f xml:space="preserve"> IFERROR(Table1[[#This Row],[GP 2013]]/Table1[[#This Row],[Total Assets 2013]], "x")</f>
        <v>x</v>
      </c>
      <c r="AQ873" s="3" t="str">
        <f xml:space="preserve"> IFERROR(Table1[[#This Row],[GP 2014]]/Table1[[#This Row],[Total Assets 2014]], "x")</f>
        <v>x</v>
      </c>
      <c r="AR873" s="3" t="str">
        <f xml:space="preserve"> IFERROR(Table1[[#This Row],[GP 2015]]/Table1[[#This Row],[Total Assets 2015]], "x")</f>
        <v>x</v>
      </c>
      <c r="AS873" s="3" t="str">
        <f xml:space="preserve"> IFERROR(Table1[[#This Row],[GP 2016]]/Table1[[#This Row],[Total Assets 2016]], "x")</f>
        <v>x</v>
      </c>
      <c r="AT873" s="3" t="str">
        <f xml:space="preserve"> IFERROR(Table1[[#This Row],[GP 2017]]/Table1[[#This Row],[Total Assets 2017]], "x")</f>
        <v>x</v>
      </c>
      <c r="AU873" s="3" t="str">
        <f xml:space="preserve"> IFERROR(Table1[[#This Row],[GP 2018]]/Table1[[#This Row],[Total Assets 2018]], "x")</f>
        <v>x</v>
      </c>
      <c r="AV873" s="3" t="str">
        <f xml:space="preserve"> IFERROR(Table1[[#This Row],[GP 2019]]/Table1[[#This Row],[Total Assets 2019]], "x")</f>
        <v>x</v>
      </c>
      <c r="AW873" s="3" t="str">
        <f xml:space="preserve"> IFERROR(Table1[[#This Row],[GP 2020]]/Table1[[#This Row],[Total Assets 2020]], "x")</f>
        <v>x</v>
      </c>
      <c r="AX873" s="3" t="str">
        <f xml:space="preserve"> IFERROR(Table1[[#This Row],[GP 2021]]/Table1[[#This Row],[Total Assets 2021]], "x")</f>
        <v>x</v>
      </c>
      <c r="AY873" s="3" t="str">
        <f xml:space="preserve"> IFERROR(Table1[[#This Row],[GP TTM]]/Table1[[#This Row],[Total Assets TTM]], "x")</f>
        <v>x</v>
      </c>
      <c r="BA873" s="3" t="str">
        <f xml:space="preserve"> IFERROR(ABS(Table1[[#This Row],[ROA 2013]]-Table1[[#This Row],[ROA 2012]]), "x")</f>
        <v>x</v>
      </c>
      <c r="BB873" s="3" t="str">
        <f xml:space="preserve"> IFERROR(ABS(Table1[[#This Row],[ROA 2014]]-Table1[[#This Row],[ROA 2013]]), "x")</f>
        <v>x</v>
      </c>
      <c r="BC873" s="3" t="str">
        <f xml:space="preserve"> IFERROR(ABS(Table1[[#This Row],[ROA 2015]]-Table1[[#This Row],[ROA 2014]]), "x")</f>
        <v>x</v>
      </c>
      <c r="BD873" s="3" t="str">
        <f xml:space="preserve"> IFERROR(ABS(Table1[[#This Row],[ROA 2016]]-Table1[[#This Row],[ROA 2015]]), "x")</f>
        <v>x</v>
      </c>
      <c r="BE873" s="3" t="str">
        <f xml:space="preserve"> IFERROR(ABS(Table1[[#This Row],[ROA 2017]]-Table1[[#This Row],[ROA 2016]]), "x")</f>
        <v>x</v>
      </c>
      <c r="BF873" s="3" t="str">
        <f xml:space="preserve"> IFERROR(ABS(Table1[[#This Row],[ROA 2018]]-Table1[[#This Row],[ROA 2017]]), "x")</f>
        <v>x</v>
      </c>
      <c r="BG873" s="3" t="str">
        <f xml:space="preserve"> IFERROR(ABS(Table1[[#This Row],[ROA 2019]]-Table1[[#This Row],[ROA 2018]]), "x")</f>
        <v>x</v>
      </c>
      <c r="BH873" s="3" t="str">
        <f xml:space="preserve"> IFERROR(ABS(Table1[[#This Row],[ROA 2020]]-Table1[[#This Row],[ROA 2019]]), "x")</f>
        <v>x</v>
      </c>
      <c r="BI873" s="3" t="str">
        <f xml:space="preserve"> IFERROR(ABS(Table1[[#This Row],[ROA 2021]]-Table1[[#This Row],[ROA 2020]]), "x")</f>
        <v>x</v>
      </c>
      <c r="BJ873" s="3" t="str">
        <f xml:space="preserve"> IFERROR(AVERAGE(Table1[[#This Row],[ROA 2013-2012]:[ROA 2021-2020]]), "x")</f>
        <v>x</v>
      </c>
      <c r="BK873" s="3" t="str">
        <f>IFERROR(AVERAGE(Table1[[#This Row],[ROA 2012]:[ROA 2021]]), "x")</f>
        <v>x</v>
      </c>
      <c r="BN873" s="1">
        <f>SUM(Table1[[#This Row],[B/M Rank]:[ROA Rank]])</f>
        <v>0</v>
      </c>
    </row>
    <row r="874" spans="1:66" x14ac:dyDescent="0.25">
      <c r="A874" s="1" t="s">
        <v>2674</v>
      </c>
      <c r="B874" s="1" t="s">
        <v>724</v>
      </c>
      <c r="C874" s="1" t="s">
        <v>4409</v>
      </c>
      <c r="D874" s="1" t="s">
        <v>133</v>
      </c>
      <c r="E874" s="1" t="s">
        <v>108</v>
      </c>
      <c r="F874" s="1">
        <v>16.7</v>
      </c>
      <c r="G874" s="19"/>
      <c r="H874" s="19"/>
      <c r="I874" s="19"/>
      <c r="J874" s="19"/>
      <c r="K874" s="1"/>
      <c r="L874" s="19"/>
      <c r="M874" s="1">
        <v>2015</v>
      </c>
      <c r="P874" s="1">
        <v>2</v>
      </c>
      <c r="Q874" s="1">
        <v>1.1000000000000001</v>
      </c>
      <c r="R874" s="1">
        <v>1.4</v>
      </c>
      <c r="S874" s="1">
        <v>5.2</v>
      </c>
      <c r="T874" s="1">
        <v>4.5</v>
      </c>
      <c r="U874" s="1">
        <v>1.4</v>
      </c>
      <c r="V874" s="1">
        <v>1.5</v>
      </c>
      <c r="W874" s="1">
        <v>1.7</v>
      </c>
      <c r="X874" s="1">
        <v>3.2</v>
      </c>
      <c r="Z874" s="3">
        <f xml:space="preserve"> IFERROR(AVEDEV(Table1[[#This Row],[GP 2012]:[GP 2021]]) / Table1[[#This Row],[Avg GP]], "x")</f>
        <v>0.53191489361702127</v>
      </c>
      <c r="AA874" s="2">
        <f xml:space="preserve"> IFERROR(AVERAGE(Table1[[#This Row],[GP 2012]:[GP 2021]]), "x")</f>
        <v>2.35</v>
      </c>
      <c r="AB874" s="11">
        <f>Table1[Equity]/Table1[Market Capital]</f>
        <v>1.3233532934131738</v>
      </c>
      <c r="AE874" s="1">
        <v>0.9</v>
      </c>
      <c r="AF874" s="1">
        <v>4.0999999999999996</v>
      </c>
      <c r="AG874" s="1">
        <v>13.9</v>
      </c>
      <c r="AH874" s="1">
        <v>71.099999999999994</v>
      </c>
      <c r="AI874" s="1">
        <v>117</v>
      </c>
      <c r="AJ874" s="1">
        <v>67.7</v>
      </c>
      <c r="AK874" s="1">
        <v>39.200000000000003</v>
      </c>
      <c r="AL874" s="1">
        <v>38</v>
      </c>
      <c r="AM874" s="1">
        <v>31.5</v>
      </c>
      <c r="AN874" s="1">
        <v>22.1</v>
      </c>
      <c r="AO874" s="3" t="str">
        <f xml:space="preserve"> IFERROR(Table1[[#This Row],[GP 2012]]/Table1[[#This Row],[Total Assets 2012]], "x")</f>
        <v>x</v>
      </c>
      <c r="AP874" s="3" t="str">
        <f xml:space="preserve"> IFERROR(Table1[[#This Row],[GP 2013]]/Table1[[#This Row],[Total Assets 2013]], "x")</f>
        <v>x</v>
      </c>
      <c r="AQ874" s="3">
        <f xml:space="preserve"> IFERROR(Table1[[#This Row],[GP 2014]]/Table1[[#This Row],[Total Assets 2014]], "x")</f>
        <v>2.2222222222222223</v>
      </c>
      <c r="AR874" s="3">
        <f xml:space="preserve"> IFERROR(Table1[[#This Row],[GP 2015]]/Table1[[#This Row],[Total Assets 2015]], "x")</f>
        <v>0.26829268292682934</v>
      </c>
      <c r="AS874" s="3">
        <f xml:space="preserve"> IFERROR(Table1[[#This Row],[GP 2016]]/Table1[[#This Row],[Total Assets 2016]], "x")</f>
        <v>0.10071942446043164</v>
      </c>
      <c r="AT874" s="3">
        <f xml:space="preserve"> IFERROR(Table1[[#This Row],[GP 2017]]/Table1[[#This Row],[Total Assets 2017]], "x")</f>
        <v>7.3136427566807327E-2</v>
      </c>
      <c r="AU874" s="3">
        <f xml:space="preserve"> IFERROR(Table1[[#This Row],[GP 2018]]/Table1[[#This Row],[Total Assets 2018]], "x")</f>
        <v>3.8461538461538464E-2</v>
      </c>
      <c r="AV874" s="3">
        <f xml:space="preserve"> IFERROR(Table1[[#This Row],[GP 2019]]/Table1[[#This Row],[Total Assets 2019]], "x")</f>
        <v>2.0679468242245196E-2</v>
      </c>
      <c r="AW874" s="3">
        <f xml:space="preserve"> IFERROR(Table1[[#This Row],[GP 2020]]/Table1[[#This Row],[Total Assets 2020]], "x")</f>
        <v>3.8265306122448974E-2</v>
      </c>
      <c r="AX874" s="3">
        <f xml:space="preserve"> IFERROR(Table1[[#This Row],[GP 2021]]/Table1[[#This Row],[Total Assets 2021]], "x")</f>
        <v>4.4736842105263158E-2</v>
      </c>
      <c r="AY874" s="3">
        <f xml:space="preserve"> IFERROR(Table1[[#This Row],[GP TTM]]/Table1[[#This Row],[Total Assets TTM]], "x")</f>
        <v>0.10158730158730159</v>
      </c>
      <c r="BA874" s="3" t="str">
        <f xml:space="preserve"> IFERROR(ABS(Table1[[#This Row],[ROA 2013]]-Table1[[#This Row],[ROA 2012]]), "x")</f>
        <v>x</v>
      </c>
      <c r="BB874" s="3" t="str">
        <f xml:space="preserve"> IFERROR(ABS(Table1[[#This Row],[ROA 2014]]-Table1[[#This Row],[ROA 2013]]), "x")</f>
        <v>x</v>
      </c>
      <c r="BC874" s="3">
        <f xml:space="preserve"> IFERROR(ABS(Table1[[#This Row],[ROA 2015]]-Table1[[#This Row],[ROA 2014]]), "x")</f>
        <v>1.953929539295393</v>
      </c>
      <c r="BD874" s="3">
        <f xml:space="preserve"> IFERROR(ABS(Table1[[#This Row],[ROA 2016]]-Table1[[#This Row],[ROA 2015]]), "x")</f>
        <v>0.1675732584663977</v>
      </c>
      <c r="BE874" s="3">
        <f xml:space="preserve"> IFERROR(ABS(Table1[[#This Row],[ROA 2017]]-Table1[[#This Row],[ROA 2016]]), "x")</f>
        <v>2.7582996893624312E-2</v>
      </c>
      <c r="BF874" s="3">
        <f xml:space="preserve"> IFERROR(ABS(Table1[[#This Row],[ROA 2018]]-Table1[[#This Row],[ROA 2017]]), "x")</f>
        <v>3.4674889105268863E-2</v>
      </c>
      <c r="BG874" s="3">
        <f xml:space="preserve"> IFERROR(ABS(Table1[[#This Row],[ROA 2019]]-Table1[[#This Row],[ROA 2018]]), "x")</f>
        <v>1.7782070219293268E-2</v>
      </c>
      <c r="BH874" s="3">
        <f xml:space="preserve"> IFERROR(ABS(Table1[[#This Row],[ROA 2020]]-Table1[[#This Row],[ROA 2019]]), "x")</f>
        <v>1.7585837880203778E-2</v>
      </c>
      <c r="BI874" s="3">
        <f xml:space="preserve"> IFERROR(ABS(Table1[[#This Row],[ROA 2021]]-Table1[[#This Row],[ROA 2020]]), "x")</f>
        <v>6.4715359828141847E-3</v>
      </c>
      <c r="BJ874" s="3">
        <f xml:space="preserve"> IFERROR(AVERAGE(Table1[[#This Row],[ROA 2013-2012]:[ROA 2021-2020]]), "x")</f>
        <v>0.31794287540614219</v>
      </c>
      <c r="BK874" s="3">
        <f>IFERROR(AVERAGE(Table1[[#This Row],[ROA 2012]:[ROA 2021]]), "x")</f>
        <v>0.35081423901347331</v>
      </c>
      <c r="BN874" s="1">
        <f>SUM(Table1[[#This Row],[B/M Rank]:[ROA Rank]])</f>
        <v>0</v>
      </c>
    </row>
    <row r="875" spans="1:66" x14ac:dyDescent="0.25">
      <c r="A875" s="1" t="s">
        <v>4115</v>
      </c>
      <c r="B875" s="1" t="s">
        <v>1821</v>
      </c>
      <c r="C875" s="1" t="s">
        <v>12</v>
      </c>
      <c r="D875" s="1" t="s">
        <v>11</v>
      </c>
      <c r="E875" s="1" t="s">
        <v>108</v>
      </c>
      <c r="F875" s="1">
        <v>16.72</v>
      </c>
      <c r="G875" s="19"/>
      <c r="H875" s="19"/>
      <c r="I875" s="19"/>
      <c r="J875" s="19"/>
      <c r="K875" s="1"/>
      <c r="L875" s="19"/>
      <c r="M875" s="1">
        <v>2014</v>
      </c>
      <c r="P875" s="1" t="s">
        <v>4368</v>
      </c>
      <c r="Q875" s="1" t="s">
        <v>4368</v>
      </c>
      <c r="R875" s="1">
        <v>0.2</v>
      </c>
      <c r="S875" s="1">
        <v>0.2</v>
      </c>
      <c r="T875" s="1">
        <v>4.5999999999999996</v>
      </c>
      <c r="U875" s="1">
        <v>14.9</v>
      </c>
      <c r="V875" s="1">
        <v>-24.2</v>
      </c>
      <c r="W875" s="1">
        <v>-11.7</v>
      </c>
      <c r="X875" s="1">
        <v>-12.9</v>
      </c>
      <c r="Z875" s="3">
        <f xml:space="preserve"> IFERROR(AVEDEV(Table1[[#This Row],[GP 2012]:[GP 2021]]) / Table1[[#This Row],[Avg GP]], "x")</f>
        <v>-3.8208333333333333</v>
      </c>
      <c r="AA875" s="2">
        <f xml:space="preserve"> IFERROR(AVERAGE(Table1[[#This Row],[GP 2012]:[GP 2021]]), "x")</f>
        <v>-2.6666666666666665</v>
      </c>
      <c r="AB875" s="11">
        <f>Table1[Equity]/Table1[Market Capital]</f>
        <v>0.77153110047846896</v>
      </c>
      <c r="AE875" s="1">
        <v>4.7</v>
      </c>
      <c r="AF875" s="1">
        <v>3.1</v>
      </c>
      <c r="AG875" s="1">
        <v>10.1</v>
      </c>
      <c r="AH875" s="1">
        <v>39.6</v>
      </c>
      <c r="AI875" s="1">
        <v>88.1</v>
      </c>
      <c r="AJ875" s="1">
        <v>209.8</v>
      </c>
      <c r="AK875" s="1">
        <v>171.3</v>
      </c>
      <c r="AL875" s="1">
        <v>144.19999999999999</v>
      </c>
      <c r="AM875" s="1">
        <v>132.6</v>
      </c>
      <c r="AN875" s="1">
        <v>12.9</v>
      </c>
      <c r="AO875" s="3" t="str">
        <f xml:space="preserve"> IFERROR(Table1[[#This Row],[GP 2012]]/Table1[[#This Row],[Total Assets 2012]], "x")</f>
        <v>x</v>
      </c>
      <c r="AP875" s="3" t="str">
        <f xml:space="preserve"> IFERROR(Table1[[#This Row],[GP 2013]]/Table1[[#This Row],[Total Assets 2013]], "x")</f>
        <v>x</v>
      </c>
      <c r="AQ875" s="3" t="str">
        <f xml:space="preserve"> IFERROR(Table1[[#This Row],[GP 2014]]/Table1[[#This Row],[Total Assets 2014]], "x")</f>
        <v>x</v>
      </c>
      <c r="AR875" s="3" t="str">
        <f xml:space="preserve"> IFERROR(Table1[[#This Row],[GP 2015]]/Table1[[#This Row],[Total Assets 2015]], "x")</f>
        <v>x</v>
      </c>
      <c r="AS875" s="3">
        <f xml:space="preserve"> IFERROR(Table1[[#This Row],[GP 2016]]/Table1[[#This Row],[Total Assets 2016]], "x")</f>
        <v>1.9801980198019802E-2</v>
      </c>
      <c r="AT875" s="3">
        <f xml:space="preserve"> IFERROR(Table1[[#This Row],[GP 2017]]/Table1[[#This Row],[Total Assets 2017]], "x")</f>
        <v>5.0505050505050509E-3</v>
      </c>
      <c r="AU875" s="3">
        <f xml:space="preserve"> IFERROR(Table1[[#This Row],[GP 2018]]/Table1[[#This Row],[Total Assets 2018]], "x")</f>
        <v>5.2213393870601588E-2</v>
      </c>
      <c r="AV875" s="3">
        <f xml:space="preserve"> IFERROR(Table1[[#This Row],[GP 2019]]/Table1[[#This Row],[Total Assets 2019]], "x")</f>
        <v>7.1020019065776929E-2</v>
      </c>
      <c r="AW875" s="3">
        <f xml:space="preserve"> IFERROR(Table1[[#This Row],[GP 2020]]/Table1[[#This Row],[Total Assets 2020]], "x")</f>
        <v>-0.14127262113251604</v>
      </c>
      <c r="AX875" s="3">
        <f xml:space="preserve"> IFERROR(Table1[[#This Row],[GP 2021]]/Table1[[#This Row],[Total Assets 2021]], "x")</f>
        <v>-8.1137309292649104E-2</v>
      </c>
      <c r="AY875" s="3">
        <f xml:space="preserve"> IFERROR(Table1[[#This Row],[GP TTM]]/Table1[[#This Row],[Total Assets TTM]], "x")</f>
        <v>-9.7285067873303169E-2</v>
      </c>
      <c r="BA875" s="3" t="str">
        <f xml:space="preserve"> IFERROR(ABS(Table1[[#This Row],[ROA 2013]]-Table1[[#This Row],[ROA 2012]]), "x")</f>
        <v>x</v>
      </c>
      <c r="BB875" s="3" t="str">
        <f xml:space="preserve"> IFERROR(ABS(Table1[[#This Row],[ROA 2014]]-Table1[[#This Row],[ROA 2013]]), "x")</f>
        <v>x</v>
      </c>
      <c r="BC875" s="3" t="str">
        <f xml:space="preserve"> IFERROR(ABS(Table1[[#This Row],[ROA 2015]]-Table1[[#This Row],[ROA 2014]]), "x")</f>
        <v>x</v>
      </c>
      <c r="BD875" s="3" t="str">
        <f xml:space="preserve"> IFERROR(ABS(Table1[[#This Row],[ROA 2016]]-Table1[[#This Row],[ROA 2015]]), "x")</f>
        <v>x</v>
      </c>
      <c r="BE875" s="3">
        <f xml:space="preserve"> IFERROR(ABS(Table1[[#This Row],[ROA 2017]]-Table1[[#This Row],[ROA 2016]]), "x")</f>
        <v>1.475147514751475E-2</v>
      </c>
      <c r="BF875" s="3">
        <f xml:space="preserve"> IFERROR(ABS(Table1[[#This Row],[ROA 2018]]-Table1[[#This Row],[ROA 2017]]), "x")</f>
        <v>4.7162888820096539E-2</v>
      </c>
      <c r="BG875" s="3">
        <f xml:space="preserve"> IFERROR(ABS(Table1[[#This Row],[ROA 2019]]-Table1[[#This Row],[ROA 2018]]), "x")</f>
        <v>1.8806625195175342E-2</v>
      </c>
      <c r="BH875" s="3">
        <f xml:space="preserve"> IFERROR(ABS(Table1[[#This Row],[ROA 2020]]-Table1[[#This Row],[ROA 2019]]), "x")</f>
        <v>0.21229264019829297</v>
      </c>
      <c r="BI875" s="3">
        <f xml:space="preserve"> IFERROR(ABS(Table1[[#This Row],[ROA 2021]]-Table1[[#This Row],[ROA 2020]]), "x")</f>
        <v>6.0135311839866937E-2</v>
      </c>
      <c r="BJ875" s="3">
        <f xml:space="preserve"> IFERROR(AVERAGE(Table1[[#This Row],[ROA 2013-2012]:[ROA 2021-2020]]), "x")</f>
        <v>7.0629788240189312E-2</v>
      </c>
      <c r="BK875" s="3">
        <f>IFERROR(AVERAGE(Table1[[#This Row],[ROA 2012]:[ROA 2021]]), "x")</f>
        <v>-1.2387338706710297E-2</v>
      </c>
      <c r="BN875" s="1">
        <f>SUM(Table1[[#This Row],[B/M Rank]:[ROA Rank]])</f>
        <v>0</v>
      </c>
    </row>
    <row r="876" spans="1:66" x14ac:dyDescent="0.25">
      <c r="A876" s="1" t="s">
        <v>3217</v>
      </c>
      <c r="B876" s="1" t="s">
        <v>1110</v>
      </c>
      <c r="C876" s="1" t="s">
        <v>4417</v>
      </c>
      <c r="D876" s="1" t="s">
        <v>268</v>
      </c>
      <c r="E876" s="1" t="s">
        <v>108</v>
      </c>
      <c r="F876" s="1">
        <v>16.73</v>
      </c>
      <c r="G876" s="19"/>
      <c r="H876" s="19"/>
      <c r="I876" s="19"/>
      <c r="J876" s="19"/>
      <c r="K876" s="1"/>
      <c r="L876" s="19"/>
      <c r="M876" s="1">
        <v>2018</v>
      </c>
      <c r="T876" s="1" t="s">
        <v>4368</v>
      </c>
      <c r="U876" s="1" t="s">
        <v>4368</v>
      </c>
      <c r="V876" s="1" t="s">
        <v>4368</v>
      </c>
      <c r="W876" s="1" t="s">
        <v>4368</v>
      </c>
      <c r="X876" s="1" t="s">
        <v>4368</v>
      </c>
      <c r="Z876" s="3" t="str">
        <f xml:space="preserve"> IFERROR(AVEDEV(Table1[[#This Row],[GP 2012]:[GP 2021]]) / Table1[[#This Row],[Avg GP]], "x")</f>
        <v>x</v>
      </c>
      <c r="AA876" s="2" t="str">
        <f xml:space="preserve"> IFERROR(AVERAGE(Table1[[#This Row],[GP 2012]:[GP 2021]]), "x")</f>
        <v>x</v>
      </c>
      <c r="AB876" s="11">
        <f>Table1[Equity]/Table1[Market Capital]</f>
        <v>3.5863717872086073E-2</v>
      </c>
      <c r="AI876" s="1">
        <v>0</v>
      </c>
      <c r="AJ876" s="1">
        <v>0.2</v>
      </c>
      <c r="AK876" s="1">
        <v>4</v>
      </c>
      <c r="AL876" s="1">
        <v>2.7</v>
      </c>
      <c r="AM876" s="1">
        <v>1.2</v>
      </c>
      <c r="AN876" s="1">
        <v>0.6</v>
      </c>
      <c r="AO876" s="3" t="str">
        <f xml:space="preserve"> IFERROR(Table1[[#This Row],[GP 2012]]/Table1[[#This Row],[Total Assets 2012]], "x")</f>
        <v>x</v>
      </c>
      <c r="AP876" s="3" t="str">
        <f xml:space="preserve"> IFERROR(Table1[[#This Row],[GP 2013]]/Table1[[#This Row],[Total Assets 2013]], "x")</f>
        <v>x</v>
      </c>
      <c r="AQ876" s="3" t="str">
        <f xml:space="preserve"> IFERROR(Table1[[#This Row],[GP 2014]]/Table1[[#This Row],[Total Assets 2014]], "x")</f>
        <v>x</v>
      </c>
      <c r="AR876" s="3" t="str">
        <f xml:space="preserve"> IFERROR(Table1[[#This Row],[GP 2015]]/Table1[[#This Row],[Total Assets 2015]], "x")</f>
        <v>x</v>
      </c>
      <c r="AS876" s="3" t="str">
        <f xml:space="preserve"> IFERROR(Table1[[#This Row],[GP 2016]]/Table1[[#This Row],[Total Assets 2016]], "x")</f>
        <v>x</v>
      </c>
      <c r="AT876" s="3" t="str">
        <f xml:space="preserve"> IFERROR(Table1[[#This Row],[GP 2017]]/Table1[[#This Row],[Total Assets 2017]], "x")</f>
        <v>x</v>
      </c>
      <c r="AU876" s="3" t="str">
        <f xml:space="preserve"> IFERROR(Table1[[#This Row],[GP 2018]]/Table1[[#This Row],[Total Assets 2018]], "x")</f>
        <v>x</v>
      </c>
      <c r="AV876" s="3" t="str">
        <f xml:space="preserve"> IFERROR(Table1[[#This Row],[GP 2019]]/Table1[[#This Row],[Total Assets 2019]], "x")</f>
        <v>x</v>
      </c>
      <c r="AW876" s="3" t="str">
        <f xml:space="preserve"> IFERROR(Table1[[#This Row],[GP 2020]]/Table1[[#This Row],[Total Assets 2020]], "x")</f>
        <v>x</v>
      </c>
      <c r="AX876" s="3" t="str">
        <f xml:space="preserve"> IFERROR(Table1[[#This Row],[GP 2021]]/Table1[[#This Row],[Total Assets 2021]], "x")</f>
        <v>x</v>
      </c>
      <c r="AY876" s="3" t="str">
        <f xml:space="preserve"> IFERROR(Table1[[#This Row],[GP TTM]]/Table1[[#This Row],[Total Assets TTM]], "x")</f>
        <v>x</v>
      </c>
      <c r="BA876" s="3" t="str">
        <f xml:space="preserve"> IFERROR(ABS(Table1[[#This Row],[ROA 2013]]-Table1[[#This Row],[ROA 2012]]), "x")</f>
        <v>x</v>
      </c>
      <c r="BB876" s="3" t="str">
        <f xml:space="preserve"> IFERROR(ABS(Table1[[#This Row],[ROA 2014]]-Table1[[#This Row],[ROA 2013]]), "x")</f>
        <v>x</v>
      </c>
      <c r="BC876" s="3" t="str">
        <f xml:space="preserve"> IFERROR(ABS(Table1[[#This Row],[ROA 2015]]-Table1[[#This Row],[ROA 2014]]), "x")</f>
        <v>x</v>
      </c>
      <c r="BD876" s="3" t="str">
        <f xml:space="preserve"> IFERROR(ABS(Table1[[#This Row],[ROA 2016]]-Table1[[#This Row],[ROA 2015]]), "x")</f>
        <v>x</v>
      </c>
      <c r="BE876" s="3" t="str">
        <f xml:space="preserve"> IFERROR(ABS(Table1[[#This Row],[ROA 2017]]-Table1[[#This Row],[ROA 2016]]), "x")</f>
        <v>x</v>
      </c>
      <c r="BF876" s="3" t="str">
        <f xml:space="preserve"> IFERROR(ABS(Table1[[#This Row],[ROA 2018]]-Table1[[#This Row],[ROA 2017]]), "x")</f>
        <v>x</v>
      </c>
      <c r="BG876" s="3" t="str">
        <f xml:space="preserve"> IFERROR(ABS(Table1[[#This Row],[ROA 2019]]-Table1[[#This Row],[ROA 2018]]), "x")</f>
        <v>x</v>
      </c>
      <c r="BH876" s="3" t="str">
        <f xml:space="preserve"> IFERROR(ABS(Table1[[#This Row],[ROA 2020]]-Table1[[#This Row],[ROA 2019]]), "x")</f>
        <v>x</v>
      </c>
      <c r="BI876" s="3" t="str">
        <f xml:space="preserve"> IFERROR(ABS(Table1[[#This Row],[ROA 2021]]-Table1[[#This Row],[ROA 2020]]), "x")</f>
        <v>x</v>
      </c>
      <c r="BJ876" s="3" t="str">
        <f xml:space="preserve"> IFERROR(AVERAGE(Table1[[#This Row],[ROA 2013-2012]:[ROA 2021-2020]]), "x")</f>
        <v>x</v>
      </c>
      <c r="BK876" s="3" t="str">
        <f>IFERROR(AVERAGE(Table1[[#This Row],[ROA 2012]:[ROA 2021]]), "x")</f>
        <v>x</v>
      </c>
      <c r="BN876" s="1">
        <f>SUM(Table1[[#This Row],[B/M Rank]:[ROA Rank]])</f>
        <v>0</v>
      </c>
    </row>
    <row r="877" spans="1:66" x14ac:dyDescent="0.25">
      <c r="A877" s="1" t="s">
        <v>3151</v>
      </c>
      <c r="B877" s="1" t="s">
        <v>1071</v>
      </c>
      <c r="C877" s="1" t="s">
        <v>4417</v>
      </c>
      <c r="D877" s="1" t="s">
        <v>268</v>
      </c>
      <c r="E877" s="1" t="s">
        <v>108</v>
      </c>
      <c r="F877" s="1">
        <v>16.739999999999998</v>
      </c>
      <c r="G877" s="19"/>
      <c r="H877" s="19"/>
      <c r="I877" s="19"/>
      <c r="J877" s="19"/>
      <c r="K877" s="1"/>
      <c r="L877" s="19"/>
      <c r="M877" s="1">
        <v>2019</v>
      </c>
      <c r="U877" s="1" t="s">
        <v>4368</v>
      </c>
      <c r="V877" s="1" t="s">
        <v>4368</v>
      </c>
      <c r="W877" s="1" t="s">
        <v>4368</v>
      </c>
      <c r="X877" s="1" t="s">
        <v>4368</v>
      </c>
      <c r="Z877" s="3" t="str">
        <f xml:space="preserve"> IFERROR(AVEDEV(Table1[[#This Row],[GP 2012]:[GP 2021]]) / Table1[[#This Row],[Avg GP]], "x")</f>
        <v>x</v>
      </c>
      <c r="AA877" s="2" t="str">
        <f xml:space="preserve"> IFERROR(AVERAGE(Table1[[#This Row],[GP 2012]:[GP 2021]]), "x")</f>
        <v>x</v>
      </c>
      <c r="AB877" s="11">
        <f>Table1[Equity]/Table1[Market Capital]</f>
        <v>0.43010752688172049</v>
      </c>
      <c r="AJ877" s="1">
        <v>0</v>
      </c>
      <c r="AK877" s="1">
        <v>4.0999999999999996</v>
      </c>
      <c r="AL877" s="1">
        <v>6.8</v>
      </c>
      <c r="AM877" s="1">
        <v>8.1999999999999993</v>
      </c>
      <c r="AN877" s="1">
        <v>7.2</v>
      </c>
      <c r="AO877" s="3" t="str">
        <f xml:space="preserve"> IFERROR(Table1[[#This Row],[GP 2012]]/Table1[[#This Row],[Total Assets 2012]], "x")</f>
        <v>x</v>
      </c>
      <c r="AP877" s="3" t="str">
        <f xml:space="preserve"> IFERROR(Table1[[#This Row],[GP 2013]]/Table1[[#This Row],[Total Assets 2013]], "x")</f>
        <v>x</v>
      </c>
      <c r="AQ877" s="3" t="str">
        <f xml:space="preserve"> IFERROR(Table1[[#This Row],[GP 2014]]/Table1[[#This Row],[Total Assets 2014]], "x")</f>
        <v>x</v>
      </c>
      <c r="AR877" s="3" t="str">
        <f xml:space="preserve"> IFERROR(Table1[[#This Row],[GP 2015]]/Table1[[#This Row],[Total Assets 2015]], "x")</f>
        <v>x</v>
      </c>
      <c r="AS877" s="3" t="str">
        <f xml:space="preserve"> IFERROR(Table1[[#This Row],[GP 2016]]/Table1[[#This Row],[Total Assets 2016]], "x")</f>
        <v>x</v>
      </c>
      <c r="AT877" s="3" t="str">
        <f xml:space="preserve"> IFERROR(Table1[[#This Row],[GP 2017]]/Table1[[#This Row],[Total Assets 2017]], "x")</f>
        <v>x</v>
      </c>
      <c r="AU877" s="3" t="str">
        <f xml:space="preserve"> IFERROR(Table1[[#This Row],[GP 2018]]/Table1[[#This Row],[Total Assets 2018]], "x")</f>
        <v>x</v>
      </c>
      <c r="AV877" s="3" t="str">
        <f xml:space="preserve"> IFERROR(Table1[[#This Row],[GP 2019]]/Table1[[#This Row],[Total Assets 2019]], "x")</f>
        <v>x</v>
      </c>
      <c r="AW877" s="3" t="str">
        <f xml:space="preserve"> IFERROR(Table1[[#This Row],[GP 2020]]/Table1[[#This Row],[Total Assets 2020]], "x")</f>
        <v>x</v>
      </c>
      <c r="AX877" s="3" t="str">
        <f xml:space="preserve"> IFERROR(Table1[[#This Row],[GP 2021]]/Table1[[#This Row],[Total Assets 2021]], "x")</f>
        <v>x</v>
      </c>
      <c r="AY877" s="3" t="str">
        <f xml:space="preserve"> IFERROR(Table1[[#This Row],[GP TTM]]/Table1[[#This Row],[Total Assets TTM]], "x")</f>
        <v>x</v>
      </c>
      <c r="BA877" s="3" t="str">
        <f xml:space="preserve"> IFERROR(ABS(Table1[[#This Row],[ROA 2013]]-Table1[[#This Row],[ROA 2012]]), "x")</f>
        <v>x</v>
      </c>
      <c r="BB877" s="3" t="str">
        <f xml:space="preserve"> IFERROR(ABS(Table1[[#This Row],[ROA 2014]]-Table1[[#This Row],[ROA 2013]]), "x")</f>
        <v>x</v>
      </c>
      <c r="BC877" s="3" t="str">
        <f xml:space="preserve"> IFERROR(ABS(Table1[[#This Row],[ROA 2015]]-Table1[[#This Row],[ROA 2014]]), "x")</f>
        <v>x</v>
      </c>
      <c r="BD877" s="3" t="str">
        <f xml:space="preserve"> IFERROR(ABS(Table1[[#This Row],[ROA 2016]]-Table1[[#This Row],[ROA 2015]]), "x")</f>
        <v>x</v>
      </c>
      <c r="BE877" s="3" t="str">
        <f xml:space="preserve"> IFERROR(ABS(Table1[[#This Row],[ROA 2017]]-Table1[[#This Row],[ROA 2016]]), "x")</f>
        <v>x</v>
      </c>
      <c r="BF877" s="3" t="str">
        <f xml:space="preserve"> IFERROR(ABS(Table1[[#This Row],[ROA 2018]]-Table1[[#This Row],[ROA 2017]]), "x")</f>
        <v>x</v>
      </c>
      <c r="BG877" s="3" t="str">
        <f xml:space="preserve"> IFERROR(ABS(Table1[[#This Row],[ROA 2019]]-Table1[[#This Row],[ROA 2018]]), "x")</f>
        <v>x</v>
      </c>
      <c r="BH877" s="3" t="str">
        <f xml:space="preserve"> IFERROR(ABS(Table1[[#This Row],[ROA 2020]]-Table1[[#This Row],[ROA 2019]]), "x")</f>
        <v>x</v>
      </c>
      <c r="BI877" s="3" t="str">
        <f xml:space="preserve"> IFERROR(ABS(Table1[[#This Row],[ROA 2021]]-Table1[[#This Row],[ROA 2020]]), "x")</f>
        <v>x</v>
      </c>
      <c r="BJ877" s="3" t="str">
        <f xml:space="preserve"> IFERROR(AVERAGE(Table1[[#This Row],[ROA 2013-2012]:[ROA 2021-2020]]), "x")</f>
        <v>x</v>
      </c>
      <c r="BK877" s="3" t="str">
        <f>IFERROR(AVERAGE(Table1[[#This Row],[ROA 2012]:[ROA 2021]]), "x")</f>
        <v>x</v>
      </c>
      <c r="BN877" s="1">
        <f>SUM(Table1[[#This Row],[B/M Rank]:[ROA Rank]])</f>
        <v>0</v>
      </c>
    </row>
    <row r="878" spans="1:66" x14ac:dyDescent="0.25">
      <c r="A878" s="1" t="s">
        <v>2422</v>
      </c>
      <c r="B878" s="1" t="s">
        <v>474</v>
      </c>
      <c r="C878" s="1" t="s">
        <v>471</v>
      </c>
      <c r="D878" s="1" t="s">
        <v>392</v>
      </c>
      <c r="E878" s="1" t="s">
        <v>108</v>
      </c>
      <c r="F878" s="1">
        <v>16.78</v>
      </c>
      <c r="G878" s="19"/>
      <c r="H878" s="19"/>
      <c r="I878" s="19"/>
      <c r="J878" s="19"/>
      <c r="K878" s="1"/>
      <c r="L878" s="19"/>
      <c r="M878" s="1">
        <v>2021</v>
      </c>
      <c r="W878" s="1">
        <v>0</v>
      </c>
      <c r="X878" s="1">
        <v>0.1</v>
      </c>
      <c r="Z878" s="3" t="str">
        <f xml:space="preserve"> IFERROR(AVEDEV(Table1[[#This Row],[GP 2012]:[GP 2021]]) / Table1[[#This Row],[Avg GP]], "x")</f>
        <v>x</v>
      </c>
      <c r="AA878" s="2">
        <f xml:space="preserve"> IFERROR(AVERAGE(Table1[[#This Row],[GP 2012]:[GP 2021]]), "x")</f>
        <v>0</v>
      </c>
      <c r="AB878" s="11">
        <f>Table1[Equity]/Table1[Market Capital]</f>
        <v>8.9392133492252682E-2</v>
      </c>
      <c r="AL878" s="1">
        <v>2.1</v>
      </c>
      <c r="AM878" s="1">
        <v>1.7</v>
      </c>
      <c r="AN878" s="1">
        <v>1.5</v>
      </c>
      <c r="AO878" s="3" t="str">
        <f xml:space="preserve"> IFERROR(Table1[[#This Row],[GP 2012]]/Table1[[#This Row],[Total Assets 2012]], "x")</f>
        <v>x</v>
      </c>
      <c r="AP878" s="3" t="str">
        <f xml:space="preserve"> IFERROR(Table1[[#This Row],[GP 2013]]/Table1[[#This Row],[Total Assets 2013]], "x")</f>
        <v>x</v>
      </c>
      <c r="AQ878" s="3" t="str">
        <f xml:space="preserve"> IFERROR(Table1[[#This Row],[GP 2014]]/Table1[[#This Row],[Total Assets 2014]], "x")</f>
        <v>x</v>
      </c>
      <c r="AR878" s="3" t="str">
        <f xml:space="preserve"> IFERROR(Table1[[#This Row],[GP 2015]]/Table1[[#This Row],[Total Assets 2015]], "x")</f>
        <v>x</v>
      </c>
      <c r="AS878" s="3" t="str">
        <f xml:space="preserve"> IFERROR(Table1[[#This Row],[GP 2016]]/Table1[[#This Row],[Total Assets 2016]], "x")</f>
        <v>x</v>
      </c>
      <c r="AT878" s="3" t="str">
        <f xml:space="preserve"> IFERROR(Table1[[#This Row],[GP 2017]]/Table1[[#This Row],[Total Assets 2017]], "x")</f>
        <v>x</v>
      </c>
      <c r="AU878" s="3" t="str">
        <f xml:space="preserve"> IFERROR(Table1[[#This Row],[GP 2018]]/Table1[[#This Row],[Total Assets 2018]], "x")</f>
        <v>x</v>
      </c>
      <c r="AV878" s="3" t="str">
        <f xml:space="preserve"> IFERROR(Table1[[#This Row],[GP 2019]]/Table1[[#This Row],[Total Assets 2019]], "x")</f>
        <v>x</v>
      </c>
      <c r="AW878" s="3" t="str">
        <f xml:space="preserve"> IFERROR(Table1[[#This Row],[GP 2020]]/Table1[[#This Row],[Total Assets 2020]], "x")</f>
        <v>x</v>
      </c>
      <c r="AX878" s="3">
        <f xml:space="preserve"> IFERROR(Table1[[#This Row],[GP 2021]]/Table1[[#This Row],[Total Assets 2021]], "x")</f>
        <v>0</v>
      </c>
      <c r="AY878" s="3">
        <f xml:space="preserve"> IFERROR(Table1[[#This Row],[GP TTM]]/Table1[[#This Row],[Total Assets TTM]], "x")</f>
        <v>5.8823529411764712E-2</v>
      </c>
      <c r="BA878" s="3" t="str">
        <f xml:space="preserve"> IFERROR(ABS(Table1[[#This Row],[ROA 2013]]-Table1[[#This Row],[ROA 2012]]), "x")</f>
        <v>x</v>
      </c>
      <c r="BB878" s="3" t="str">
        <f xml:space="preserve"> IFERROR(ABS(Table1[[#This Row],[ROA 2014]]-Table1[[#This Row],[ROA 2013]]), "x")</f>
        <v>x</v>
      </c>
      <c r="BC878" s="3" t="str">
        <f xml:space="preserve"> IFERROR(ABS(Table1[[#This Row],[ROA 2015]]-Table1[[#This Row],[ROA 2014]]), "x")</f>
        <v>x</v>
      </c>
      <c r="BD878" s="3" t="str">
        <f xml:space="preserve"> IFERROR(ABS(Table1[[#This Row],[ROA 2016]]-Table1[[#This Row],[ROA 2015]]), "x")</f>
        <v>x</v>
      </c>
      <c r="BE878" s="3" t="str">
        <f xml:space="preserve"> IFERROR(ABS(Table1[[#This Row],[ROA 2017]]-Table1[[#This Row],[ROA 2016]]), "x")</f>
        <v>x</v>
      </c>
      <c r="BF878" s="3" t="str">
        <f xml:space="preserve"> IFERROR(ABS(Table1[[#This Row],[ROA 2018]]-Table1[[#This Row],[ROA 2017]]), "x")</f>
        <v>x</v>
      </c>
      <c r="BG878" s="3" t="str">
        <f xml:space="preserve"> IFERROR(ABS(Table1[[#This Row],[ROA 2019]]-Table1[[#This Row],[ROA 2018]]), "x")</f>
        <v>x</v>
      </c>
      <c r="BH878" s="3" t="str">
        <f xml:space="preserve"> IFERROR(ABS(Table1[[#This Row],[ROA 2020]]-Table1[[#This Row],[ROA 2019]]), "x")</f>
        <v>x</v>
      </c>
      <c r="BI878" s="3" t="str">
        <f xml:space="preserve"> IFERROR(ABS(Table1[[#This Row],[ROA 2021]]-Table1[[#This Row],[ROA 2020]]), "x")</f>
        <v>x</v>
      </c>
      <c r="BJ878" s="3" t="str">
        <f xml:space="preserve"> IFERROR(AVERAGE(Table1[[#This Row],[ROA 2013-2012]:[ROA 2021-2020]]), "x")</f>
        <v>x</v>
      </c>
      <c r="BK878" s="3">
        <f>IFERROR(AVERAGE(Table1[[#This Row],[ROA 2012]:[ROA 2021]]), "x")</f>
        <v>0</v>
      </c>
      <c r="BN878" s="1">
        <f>SUM(Table1[[#This Row],[B/M Rank]:[ROA Rank]])</f>
        <v>0</v>
      </c>
    </row>
    <row r="879" spans="1:66" x14ac:dyDescent="0.25">
      <c r="A879" s="1" t="s">
        <v>2887</v>
      </c>
      <c r="B879" s="1" t="s">
        <v>4464</v>
      </c>
      <c r="C879" s="1" t="s">
        <v>4417</v>
      </c>
      <c r="D879" s="1" t="s">
        <v>268</v>
      </c>
      <c r="E879" s="1" t="s">
        <v>108</v>
      </c>
      <c r="F879" s="1">
        <v>16.87</v>
      </c>
      <c r="G879" s="19"/>
      <c r="H879" s="19"/>
      <c r="I879" s="19"/>
      <c r="J879" s="19"/>
      <c r="K879" s="1"/>
      <c r="L879" s="19"/>
      <c r="M879" s="1">
        <v>2016</v>
      </c>
      <c r="R879" s="1" t="s">
        <v>4368</v>
      </c>
      <c r="S879" s="1" t="s">
        <v>4368</v>
      </c>
      <c r="T879" s="1" t="s">
        <v>4368</v>
      </c>
      <c r="U879" s="1" t="s">
        <v>4368</v>
      </c>
      <c r="V879" s="1" t="s">
        <v>4368</v>
      </c>
      <c r="W879" s="1" t="s">
        <v>4368</v>
      </c>
      <c r="X879" s="1" t="s">
        <v>4368</v>
      </c>
      <c r="Z879" s="3" t="str">
        <f xml:space="preserve"> IFERROR(AVEDEV(Table1[[#This Row],[GP 2012]:[GP 2021]]) / Table1[[#This Row],[Avg GP]], "x")</f>
        <v>x</v>
      </c>
      <c r="AA879" s="2" t="str">
        <f xml:space="preserve"> IFERROR(AVERAGE(Table1[[#This Row],[GP 2012]:[GP 2021]]), "x")</f>
        <v>x</v>
      </c>
      <c r="AB879" s="11">
        <f>Table1[Equity]/Table1[Market Capital]</f>
        <v>0.14819205690574985</v>
      </c>
      <c r="AG879" s="1">
        <v>2.6</v>
      </c>
      <c r="AH879" s="1">
        <v>4.7</v>
      </c>
      <c r="AI879" s="1">
        <v>2</v>
      </c>
      <c r="AJ879" s="1">
        <v>4.0999999999999996</v>
      </c>
      <c r="AK879" s="1">
        <v>4.2</v>
      </c>
      <c r="AL879" s="1">
        <v>4</v>
      </c>
      <c r="AM879" s="1">
        <v>2.9</v>
      </c>
      <c r="AN879" s="1">
        <v>2.5</v>
      </c>
      <c r="AO879" s="3" t="str">
        <f xml:space="preserve"> IFERROR(Table1[[#This Row],[GP 2012]]/Table1[[#This Row],[Total Assets 2012]], "x")</f>
        <v>x</v>
      </c>
      <c r="AP879" s="3" t="str">
        <f xml:space="preserve"> IFERROR(Table1[[#This Row],[GP 2013]]/Table1[[#This Row],[Total Assets 2013]], "x")</f>
        <v>x</v>
      </c>
      <c r="AQ879" s="3" t="str">
        <f xml:space="preserve"> IFERROR(Table1[[#This Row],[GP 2014]]/Table1[[#This Row],[Total Assets 2014]], "x")</f>
        <v>x</v>
      </c>
      <c r="AR879" s="3" t="str">
        <f xml:space="preserve"> IFERROR(Table1[[#This Row],[GP 2015]]/Table1[[#This Row],[Total Assets 2015]], "x")</f>
        <v>x</v>
      </c>
      <c r="AS879" s="3" t="str">
        <f xml:space="preserve"> IFERROR(Table1[[#This Row],[GP 2016]]/Table1[[#This Row],[Total Assets 2016]], "x")</f>
        <v>x</v>
      </c>
      <c r="AT879" s="3" t="str">
        <f xml:space="preserve"> IFERROR(Table1[[#This Row],[GP 2017]]/Table1[[#This Row],[Total Assets 2017]], "x")</f>
        <v>x</v>
      </c>
      <c r="AU879" s="3" t="str">
        <f xml:space="preserve"> IFERROR(Table1[[#This Row],[GP 2018]]/Table1[[#This Row],[Total Assets 2018]], "x")</f>
        <v>x</v>
      </c>
      <c r="AV879" s="3" t="str">
        <f xml:space="preserve"> IFERROR(Table1[[#This Row],[GP 2019]]/Table1[[#This Row],[Total Assets 2019]], "x")</f>
        <v>x</v>
      </c>
      <c r="AW879" s="3" t="str">
        <f xml:space="preserve"> IFERROR(Table1[[#This Row],[GP 2020]]/Table1[[#This Row],[Total Assets 2020]], "x")</f>
        <v>x</v>
      </c>
      <c r="AX879" s="3" t="str">
        <f xml:space="preserve"> IFERROR(Table1[[#This Row],[GP 2021]]/Table1[[#This Row],[Total Assets 2021]], "x")</f>
        <v>x</v>
      </c>
      <c r="AY879" s="3" t="str">
        <f xml:space="preserve"> IFERROR(Table1[[#This Row],[GP TTM]]/Table1[[#This Row],[Total Assets TTM]], "x")</f>
        <v>x</v>
      </c>
      <c r="BA879" s="3" t="str">
        <f xml:space="preserve"> IFERROR(ABS(Table1[[#This Row],[ROA 2013]]-Table1[[#This Row],[ROA 2012]]), "x")</f>
        <v>x</v>
      </c>
      <c r="BB879" s="3" t="str">
        <f xml:space="preserve"> IFERROR(ABS(Table1[[#This Row],[ROA 2014]]-Table1[[#This Row],[ROA 2013]]), "x")</f>
        <v>x</v>
      </c>
      <c r="BC879" s="3" t="str">
        <f xml:space="preserve"> IFERROR(ABS(Table1[[#This Row],[ROA 2015]]-Table1[[#This Row],[ROA 2014]]), "x")</f>
        <v>x</v>
      </c>
      <c r="BD879" s="3" t="str">
        <f xml:space="preserve"> IFERROR(ABS(Table1[[#This Row],[ROA 2016]]-Table1[[#This Row],[ROA 2015]]), "x")</f>
        <v>x</v>
      </c>
      <c r="BE879" s="3" t="str">
        <f xml:space="preserve"> IFERROR(ABS(Table1[[#This Row],[ROA 2017]]-Table1[[#This Row],[ROA 2016]]), "x")</f>
        <v>x</v>
      </c>
      <c r="BF879" s="3" t="str">
        <f xml:space="preserve"> IFERROR(ABS(Table1[[#This Row],[ROA 2018]]-Table1[[#This Row],[ROA 2017]]), "x")</f>
        <v>x</v>
      </c>
      <c r="BG879" s="3" t="str">
        <f xml:space="preserve"> IFERROR(ABS(Table1[[#This Row],[ROA 2019]]-Table1[[#This Row],[ROA 2018]]), "x")</f>
        <v>x</v>
      </c>
      <c r="BH879" s="3" t="str">
        <f xml:space="preserve"> IFERROR(ABS(Table1[[#This Row],[ROA 2020]]-Table1[[#This Row],[ROA 2019]]), "x")</f>
        <v>x</v>
      </c>
      <c r="BI879" s="3" t="str">
        <f xml:space="preserve"> IFERROR(ABS(Table1[[#This Row],[ROA 2021]]-Table1[[#This Row],[ROA 2020]]), "x")</f>
        <v>x</v>
      </c>
      <c r="BJ879" s="3" t="str">
        <f xml:space="preserve"> IFERROR(AVERAGE(Table1[[#This Row],[ROA 2013-2012]:[ROA 2021-2020]]), "x")</f>
        <v>x</v>
      </c>
      <c r="BK879" s="3" t="str">
        <f>IFERROR(AVERAGE(Table1[[#This Row],[ROA 2012]:[ROA 2021]]), "x")</f>
        <v>x</v>
      </c>
      <c r="BN879" s="1">
        <f>SUM(Table1[[#This Row],[B/M Rank]:[ROA Rank]])</f>
        <v>0</v>
      </c>
    </row>
    <row r="880" spans="1:66" x14ac:dyDescent="0.25">
      <c r="A880" s="1" t="s">
        <v>4317</v>
      </c>
      <c r="B880" s="1" t="s">
        <v>2019</v>
      </c>
      <c r="C880" s="1" t="s">
        <v>2004</v>
      </c>
      <c r="D880" s="1" t="s">
        <v>133</v>
      </c>
      <c r="E880" s="1" t="s">
        <v>108</v>
      </c>
      <c r="F880" s="1">
        <v>16.93</v>
      </c>
      <c r="G880" s="19"/>
      <c r="H880" s="19"/>
      <c r="I880" s="19"/>
      <c r="J880" s="19"/>
      <c r="K880" s="1"/>
      <c r="L880" s="19"/>
      <c r="M880" s="1">
        <v>2020</v>
      </c>
      <c r="U880" s="1">
        <v>0.4</v>
      </c>
      <c r="V880" s="1">
        <v>0.7</v>
      </c>
      <c r="W880" s="1">
        <v>1.3</v>
      </c>
      <c r="X880" s="1">
        <v>1.3</v>
      </c>
      <c r="Z880" s="3">
        <f xml:space="preserve"> IFERROR(AVEDEV(Table1[[#This Row],[GP 2012]:[GP 2021]]) / Table1[[#This Row],[Avg GP]], "x")</f>
        <v>0.41666666666666669</v>
      </c>
      <c r="AA880" s="2">
        <f xml:space="preserve"> IFERROR(AVERAGE(Table1[[#This Row],[GP 2012]:[GP 2021]]), "x")</f>
        <v>0.80000000000000016</v>
      </c>
      <c r="AB880" s="11">
        <f>Table1[Equity]/Table1[Market Capital]</f>
        <v>0.58476077968103957</v>
      </c>
      <c r="AJ880" s="1">
        <v>17.7</v>
      </c>
      <c r="AK880" s="1">
        <v>13.4</v>
      </c>
      <c r="AL880" s="1">
        <v>17.8</v>
      </c>
      <c r="AM880" s="1">
        <v>19.100000000000001</v>
      </c>
      <c r="AN880" s="1">
        <v>9.9</v>
      </c>
      <c r="AO880" s="3" t="str">
        <f xml:space="preserve"> IFERROR(Table1[[#This Row],[GP 2012]]/Table1[[#This Row],[Total Assets 2012]], "x")</f>
        <v>x</v>
      </c>
      <c r="AP880" s="3" t="str">
        <f xml:space="preserve"> IFERROR(Table1[[#This Row],[GP 2013]]/Table1[[#This Row],[Total Assets 2013]], "x")</f>
        <v>x</v>
      </c>
      <c r="AQ880" s="3" t="str">
        <f xml:space="preserve"> IFERROR(Table1[[#This Row],[GP 2014]]/Table1[[#This Row],[Total Assets 2014]], "x")</f>
        <v>x</v>
      </c>
      <c r="AR880" s="3" t="str">
        <f xml:space="preserve"> IFERROR(Table1[[#This Row],[GP 2015]]/Table1[[#This Row],[Total Assets 2015]], "x")</f>
        <v>x</v>
      </c>
      <c r="AS880" s="3" t="str">
        <f xml:space="preserve"> IFERROR(Table1[[#This Row],[GP 2016]]/Table1[[#This Row],[Total Assets 2016]], "x")</f>
        <v>x</v>
      </c>
      <c r="AT880" s="3" t="str">
        <f xml:space="preserve"> IFERROR(Table1[[#This Row],[GP 2017]]/Table1[[#This Row],[Total Assets 2017]], "x")</f>
        <v>x</v>
      </c>
      <c r="AU880" s="3" t="str">
        <f xml:space="preserve"> IFERROR(Table1[[#This Row],[GP 2018]]/Table1[[#This Row],[Total Assets 2018]], "x")</f>
        <v>x</v>
      </c>
      <c r="AV880" s="3">
        <f xml:space="preserve"> IFERROR(Table1[[#This Row],[GP 2019]]/Table1[[#This Row],[Total Assets 2019]], "x")</f>
        <v>2.2598870056497179E-2</v>
      </c>
      <c r="AW880" s="3">
        <f xml:space="preserve"> IFERROR(Table1[[#This Row],[GP 2020]]/Table1[[#This Row],[Total Assets 2020]], "x")</f>
        <v>5.2238805970149252E-2</v>
      </c>
      <c r="AX880" s="3">
        <f xml:space="preserve"> IFERROR(Table1[[#This Row],[GP 2021]]/Table1[[#This Row],[Total Assets 2021]], "x")</f>
        <v>7.3033707865168537E-2</v>
      </c>
      <c r="AY880" s="3">
        <f xml:space="preserve"> IFERROR(Table1[[#This Row],[GP TTM]]/Table1[[#This Row],[Total Assets TTM]], "x")</f>
        <v>6.8062827225130892E-2</v>
      </c>
      <c r="BA880" s="3" t="str">
        <f xml:space="preserve"> IFERROR(ABS(Table1[[#This Row],[ROA 2013]]-Table1[[#This Row],[ROA 2012]]), "x")</f>
        <v>x</v>
      </c>
      <c r="BB880" s="3" t="str">
        <f xml:space="preserve"> IFERROR(ABS(Table1[[#This Row],[ROA 2014]]-Table1[[#This Row],[ROA 2013]]), "x")</f>
        <v>x</v>
      </c>
      <c r="BC880" s="3" t="str">
        <f xml:space="preserve"> IFERROR(ABS(Table1[[#This Row],[ROA 2015]]-Table1[[#This Row],[ROA 2014]]), "x")</f>
        <v>x</v>
      </c>
      <c r="BD880" s="3" t="str">
        <f xml:space="preserve"> IFERROR(ABS(Table1[[#This Row],[ROA 2016]]-Table1[[#This Row],[ROA 2015]]), "x")</f>
        <v>x</v>
      </c>
      <c r="BE880" s="3" t="str">
        <f xml:space="preserve"> IFERROR(ABS(Table1[[#This Row],[ROA 2017]]-Table1[[#This Row],[ROA 2016]]), "x")</f>
        <v>x</v>
      </c>
      <c r="BF880" s="3" t="str">
        <f xml:space="preserve"> IFERROR(ABS(Table1[[#This Row],[ROA 2018]]-Table1[[#This Row],[ROA 2017]]), "x")</f>
        <v>x</v>
      </c>
      <c r="BG880" s="3" t="str">
        <f xml:space="preserve"> IFERROR(ABS(Table1[[#This Row],[ROA 2019]]-Table1[[#This Row],[ROA 2018]]), "x")</f>
        <v>x</v>
      </c>
      <c r="BH880" s="3">
        <f xml:space="preserve"> IFERROR(ABS(Table1[[#This Row],[ROA 2020]]-Table1[[#This Row],[ROA 2019]]), "x")</f>
        <v>2.9639935913652073E-2</v>
      </c>
      <c r="BI880" s="3">
        <f xml:space="preserve"> IFERROR(ABS(Table1[[#This Row],[ROA 2021]]-Table1[[#This Row],[ROA 2020]]), "x")</f>
        <v>2.0794901895019285E-2</v>
      </c>
      <c r="BJ880" s="3">
        <f xml:space="preserve"> IFERROR(AVERAGE(Table1[[#This Row],[ROA 2013-2012]:[ROA 2021-2020]]), "x")</f>
        <v>2.5217418904335681E-2</v>
      </c>
      <c r="BK880" s="3">
        <f>IFERROR(AVERAGE(Table1[[#This Row],[ROA 2012]:[ROA 2021]]), "x")</f>
        <v>4.9290461297271659E-2</v>
      </c>
      <c r="BN880" s="1">
        <f>SUM(Table1[[#This Row],[B/M Rank]:[ROA Rank]])</f>
        <v>0</v>
      </c>
    </row>
    <row r="881" spans="1:66" x14ac:dyDescent="0.25">
      <c r="A881" s="1" t="s">
        <v>3624</v>
      </c>
      <c r="B881" s="1" t="s">
        <v>1382</v>
      </c>
      <c r="C881" s="1" t="s">
        <v>4417</v>
      </c>
      <c r="D881" s="1" t="s">
        <v>268</v>
      </c>
      <c r="E881" s="1" t="s">
        <v>108</v>
      </c>
      <c r="F881" s="1">
        <v>16.940000000000001</v>
      </c>
      <c r="G881" s="19"/>
      <c r="H881" s="19"/>
      <c r="I881" s="19"/>
      <c r="J881" s="19"/>
      <c r="K881" s="1"/>
      <c r="L881" s="19"/>
      <c r="M881" s="1">
        <v>2012</v>
      </c>
      <c r="N881" s="1" t="s">
        <v>4368</v>
      </c>
      <c r="O881" s="1" t="s">
        <v>4368</v>
      </c>
      <c r="P881" s="1" t="s">
        <v>4368</v>
      </c>
      <c r="Q881" s="1" t="s">
        <v>4368</v>
      </c>
      <c r="R881" s="1" t="s">
        <v>4368</v>
      </c>
      <c r="S881" s="1" t="s">
        <v>4368</v>
      </c>
      <c r="T881" s="1" t="s">
        <v>4368</v>
      </c>
      <c r="U881" s="1" t="s">
        <v>4368</v>
      </c>
      <c r="V881" s="1">
        <v>0</v>
      </c>
      <c r="W881" s="1">
        <v>0</v>
      </c>
      <c r="X881" s="1">
        <v>0</v>
      </c>
      <c r="Z881" s="3" t="str">
        <f xml:space="preserve"> IFERROR(AVEDEV(Table1[[#This Row],[GP 2012]:[GP 2021]]) / Table1[[#This Row],[Avg GP]], "x")</f>
        <v>x</v>
      </c>
      <c r="AA881" s="2">
        <f xml:space="preserve"> IFERROR(AVERAGE(Table1[[#This Row],[GP 2012]:[GP 2021]]), "x")</f>
        <v>0</v>
      </c>
      <c r="AB881" s="11">
        <f>Table1[Equity]/Table1[Market Capital]</f>
        <v>0.38961038961038957</v>
      </c>
      <c r="AC881" s="1">
        <v>2.2000000000000002</v>
      </c>
      <c r="AD881" s="1">
        <v>1.9</v>
      </c>
      <c r="AE881" s="1">
        <v>0.1</v>
      </c>
      <c r="AF881" s="1">
        <v>0.1</v>
      </c>
      <c r="AG881" s="1">
        <v>0.2</v>
      </c>
      <c r="AH881" s="1">
        <v>0.2</v>
      </c>
      <c r="AI881" s="1">
        <v>0.3</v>
      </c>
      <c r="AJ881" s="1">
        <v>12.4</v>
      </c>
      <c r="AK881" s="1">
        <v>11.2</v>
      </c>
      <c r="AL881" s="1">
        <v>15</v>
      </c>
      <c r="AM881" s="1">
        <v>14.2</v>
      </c>
      <c r="AN881" s="1">
        <v>6.6</v>
      </c>
      <c r="AO881" s="3" t="str">
        <f xml:space="preserve"> IFERROR(Table1[[#This Row],[GP 2012]]/Table1[[#This Row],[Total Assets 2012]], "x")</f>
        <v>x</v>
      </c>
      <c r="AP881" s="3" t="str">
        <f xml:space="preserve"> IFERROR(Table1[[#This Row],[GP 2013]]/Table1[[#This Row],[Total Assets 2013]], "x")</f>
        <v>x</v>
      </c>
      <c r="AQ881" s="3" t="str">
        <f xml:space="preserve"> IFERROR(Table1[[#This Row],[GP 2014]]/Table1[[#This Row],[Total Assets 2014]], "x")</f>
        <v>x</v>
      </c>
      <c r="AR881" s="3" t="str">
        <f xml:space="preserve"> IFERROR(Table1[[#This Row],[GP 2015]]/Table1[[#This Row],[Total Assets 2015]], "x")</f>
        <v>x</v>
      </c>
      <c r="AS881" s="3" t="str">
        <f xml:space="preserve"> IFERROR(Table1[[#This Row],[GP 2016]]/Table1[[#This Row],[Total Assets 2016]], "x")</f>
        <v>x</v>
      </c>
      <c r="AT881" s="3" t="str">
        <f xml:space="preserve"> IFERROR(Table1[[#This Row],[GP 2017]]/Table1[[#This Row],[Total Assets 2017]], "x")</f>
        <v>x</v>
      </c>
      <c r="AU881" s="3" t="str">
        <f xml:space="preserve"> IFERROR(Table1[[#This Row],[GP 2018]]/Table1[[#This Row],[Total Assets 2018]], "x")</f>
        <v>x</v>
      </c>
      <c r="AV881" s="3" t="str">
        <f xml:space="preserve"> IFERROR(Table1[[#This Row],[GP 2019]]/Table1[[#This Row],[Total Assets 2019]], "x")</f>
        <v>x</v>
      </c>
      <c r="AW881" s="3">
        <f xml:space="preserve"> IFERROR(Table1[[#This Row],[GP 2020]]/Table1[[#This Row],[Total Assets 2020]], "x")</f>
        <v>0</v>
      </c>
      <c r="AX881" s="3">
        <f xml:space="preserve"> IFERROR(Table1[[#This Row],[GP 2021]]/Table1[[#This Row],[Total Assets 2021]], "x")</f>
        <v>0</v>
      </c>
      <c r="AY881" s="3">
        <f xml:space="preserve"> IFERROR(Table1[[#This Row],[GP TTM]]/Table1[[#This Row],[Total Assets TTM]], "x")</f>
        <v>0</v>
      </c>
      <c r="BA881" s="3" t="str">
        <f xml:space="preserve"> IFERROR(ABS(Table1[[#This Row],[ROA 2013]]-Table1[[#This Row],[ROA 2012]]), "x")</f>
        <v>x</v>
      </c>
      <c r="BB881" s="3" t="str">
        <f xml:space="preserve"> IFERROR(ABS(Table1[[#This Row],[ROA 2014]]-Table1[[#This Row],[ROA 2013]]), "x")</f>
        <v>x</v>
      </c>
      <c r="BC881" s="3" t="str">
        <f xml:space="preserve"> IFERROR(ABS(Table1[[#This Row],[ROA 2015]]-Table1[[#This Row],[ROA 2014]]), "x")</f>
        <v>x</v>
      </c>
      <c r="BD881" s="3" t="str">
        <f xml:space="preserve"> IFERROR(ABS(Table1[[#This Row],[ROA 2016]]-Table1[[#This Row],[ROA 2015]]), "x")</f>
        <v>x</v>
      </c>
      <c r="BE881" s="3" t="str">
        <f xml:space="preserve"> IFERROR(ABS(Table1[[#This Row],[ROA 2017]]-Table1[[#This Row],[ROA 2016]]), "x")</f>
        <v>x</v>
      </c>
      <c r="BF881" s="3" t="str">
        <f xml:space="preserve"> IFERROR(ABS(Table1[[#This Row],[ROA 2018]]-Table1[[#This Row],[ROA 2017]]), "x")</f>
        <v>x</v>
      </c>
      <c r="BG881" s="3" t="str">
        <f xml:space="preserve"> IFERROR(ABS(Table1[[#This Row],[ROA 2019]]-Table1[[#This Row],[ROA 2018]]), "x")</f>
        <v>x</v>
      </c>
      <c r="BH881" s="3" t="str">
        <f xml:space="preserve"> IFERROR(ABS(Table1[[#This Row],[ROA 2020]]-Table1[[#This Row],[ROA 2019]]), "x")</f>
        <v>x</v>
      </c>
      <c r="BI881" s="3">
        <f xml:space="preserve"> IFERROR(ABS(Table1[[#This Row],[ROA 2021]]-Table1[[#This Row],[ROA 2020]]), "x")</f>
        <v>0</v>
      </c>
      <c r="BJ881" s="3">
        <f xml:space="preserve"> IFERROR(AVERAGE(Table1[[#This Row],[ROA 2013-2012]:[ROA 2021-2020]]), "x")</f>
        <v>0</v>
      </c>
      <c r="BK881" s="3">
        <f>IFERROR(AVERAGE(Table1[[#This Row],[ROA 2012]:[ROA 2021]]), "x")</f>
        <v>0</v>
      </c>
      <c r="BN881" s="1">
        <f>SUM(Table1[[#This Row],[B/M Rank]:[ROA Rank]])</f>
        <v>0</v>
      </c>
    </row>
    <row r="882" spans="1:66" x14ac:dyDescent="0.25">
      <c r="A882" s="1" t="s">
        <v>4128</v>
      </c>
      <c r="B882" s="1" t="s">
        <v>1834</v>
      </c>
      <c r="C882" s="1" t="s">
        <v>12</v>
      </c>
      <c r="D882" s="1" t="s">
        <v>11</v>
      </c>
      <c r="E882" s="1" t="s">
        <v>108</v>
      </c>
      <c r="F882" s="1">
        <v>16.95</v>
      </c>
      <c r="G882" s="19"/>
      <c r="H882" s="19"/>
      <c r="I882" s="19"/>
      <c r="J882" s="19"/>
      <c r="K882" s="1"/>
      <c r="L882" s="19"/>
      <c r="M882" s="1" t="s">
        <v>1494</v>
      </c>
      <c r="N882" s="1" t="s">
        <v>1494</v>
      </c>
      <c r="O882" s="1" t="s">
        <v>1494</v>
      </c>
      <c r="P882" s="1" t="s">
        <v>1494</v>
      </c>
      <c r="Q882" s="1" t="s">
        <v>1494</v>
      </c>
      <c r="R882" s="1" t="s">
        <v>1494</v>
      </c>
      <c r="S882" s="1" t="s">
        <v>1494</v>
      </c>
      <c r="T882" s="1" t="s">
        <v>1494</v>
      </c>
      <c r="U882" s="1" t="s">
        <v>1494</v>
      </c>
      <c r="V882" s="1" t="s">
        <v>1494</v>
      </c>
      <c r="W882" s="1" t="s">
        <v>1494</v>
      </c>
      <c r="X882" s="1" t="s">
        <v>1494</v>
      </c>
      <c r="Z882" s="3" t="str">
        <f xml:space="preserve"> IFERROR(AVEDEV(Table1[[#This Row],[GP 2012]:[GP 2021]]) / Table1[[#This Row],[Avg GP]], "x")</f>
        <v>x</v>
      </c>
      <c r="AA882" s="2" t="str">
        <f xml:space="preserve"> IFERROR(AVERAGE(Table1[[#This Row],[GP 2012]:[GP 2021]]), "x")</f>
        <v>x</v>
      </c>
      <c r="AB882" s="11" t="e">
        <f>Table1[Equity]/Table1[Market Capital]</f>
        <v>#VALUE!</v>
      </c>
      <c r="AC882" s="1" t="s">
        <v>1494</v>
      </c>
      <c r="AD882" s="1" t="s">
        <v>1494</v>
      </c>
      <c r="AE882" s="1" t="s">
        <v>1494</v>
      </c>
      <c r="AF882" s="1" t="s">
        <v>1494</v>
      </c>
      <c r="AG882" s="1" t="s">
        <v>1494</v>
      </c>
      <c r="AH882" s="1" t="s">
        <v>1494</v>
      </c>
      <c r="AI882" s="1" t="s">
        <v>1494</v>
      </c>
      <c r="AJ882" s="1" t="s">
        <v>1494</v>
      </c>
      <c r="AK882" s="1" t="s">
        <v>1494</v>
      </c>
      <c r="AL882" s="1" t="s">
        <v>1494</v>
      </c>
      <c r="AM882" s="1" t="s">
        <v>1494</v>
      </c>
      <c r="AN882" s="1" t="s">
        <v>1494</v>
      </c>
      <c r="AO882" s="3" t="str">
        <f xml:space="preserve"> IFERROR(Table1[[#This Row],[GP 2012]]/Table1[[#This Row],[Total Assets 2012]], "x")</f>
        <v>x</v>
      </c>
      <c r="AP882" s="3" t="str">
        <f xml:space="preserve"> IFERROR(Table1[[#This Row],[GP 2013]]/Table1[[#This Row],[Total Assets 2013]], "x")</f>
        <v>x</v>
      </c>
      <c r="AQ882" s="3" t="str">
        <f xml:space="preserve"> IFERROR(Table1[[#This Row],[GP 2014]]/Table1[[#This Row],[Total Assets 2014]], "x")</f>
        <v>x</v>
      </c>
      <c r="AR882" s="3" t="str">
        <f xml:space="preserve"> IFERROR(Table1[[#This Row],[GP 2015]]/Table1[[#This Row],[Total Assets 2015]], "x")</f>
        <v>x</v>
      </c>
      <c r="AS882" s="3" t="str">
        <f xml:space="preserve"> IFERROR(Table1[[#This Row],[GP 2016]]/Table1[[#This Row],[Total Assets 2016]], "x")</f>
        <v>x</v>
      </c>
      <c r="AT882" s="3" t="str">
        <f xml:space="preserve"> IFERROR(Table1[[#This Row],[GP 2017]]/Table1[[#This Row],[Total Assets 2017]], "x")</f>
        <v>x</v>
      </c>
      <c r="AU882" s="3" t="str">
        <f xml:space="preserve"> IFERROR(Table1[[#This Row],[GP 2018]]/Table1[[#This Row],[Total Assets 2018]], "x")</f>
        <v>x</v>
      </c>
      <c r="AV882" s="3" t="str">
        <f xml:space="preserve"> IFERROR(Table1[[#This Row],[GP 2019]]/Table1[[#This Row],[Total Assets 2019]], "x")</f>
        <v>x</v>
      </c>
      <c r="AW882" s="3" t="str">
        <f xml:space="preserve"> IFERROR(Table1[[#This Row],[GP 2020]]/Table1[[#This Row],[Total Assets 2020]], "x")</f>
        <v>x</v>
      </c>
      <c r="AX882" s="3" t="str">
        <f xml:space="preserve"> IFERROR(Table1[[#This Row],[GP 2021]]/Table1[[#This Row],[Total Assets 2021]], "x")</f>
        <v>x</v>
      </c>
      <c r="AY882" s="3" t="str">
        <f xml:space="preserve"> IFERROR(Table1[[#This Row],[GP TTM]]/Table1[[#This Row],[Total Assets TTM]], "x")</f>
        <v>x</v>
      </c>
      <c r="BA882" s="3" t="str">
        <f xml:space="preserve"> IFERROR(ABS(Table1[[#This Row],[ROA 2013]]-Table1[[#This Row],[ROA 2012]]), "x")</f>
        <v>x</v>
      </c>
      <c r="BB882" s="3" t="str">
        <f xml:space="preserve"> IFERROR(ABS(Table1[[#This Row],[ROA 2014]]-Table1[[#This Row],[ROA 2013]]), "x")</f>
        <v>x</v>
      </c>
      <c r="BC882" s="3" t="str">
        <f xml:space="preserve"> IFERROR(ABS(Table1[[#This Row],[ROA 2015]]-Table1[[#This Row],[ROA 2014]]), "x")</f>
        <v>x</v>
      </c>
      <c r="BD882" s="3" t="str">
        <f xml:space="preserve"> IFERROR(ABS(Table1[[#This Row],[ROA 2016]]-Table1[[#This Row],[ROA 2015]]), "x")</f>
        <v>x</v>
      </c>
      <c r="BE882" s="3" t="str">
        <f xml:space="preserve"> IFERROR(ABS(Table1[[#This Row],[ROA 2017]]-Table1[[#This Row],[ROA 2016]]), "x")</f>
        <v>x</v>
      </c>
      <c r="BF882" s="3" t="str">
        <f xml:space="preserve"> IFERROR(ABS(Table1[[#This Row],[ROA 2018]]-Table1[[#This Row],[ROA 2017]]), "x")</f>
        <v>x</v>
      </c>
      <c r="BG882" s="3" t="str">
        <f xml:space="preserve"> IFERROR(ABS(Table1[[#This Row],[ROA 2019]]-Table1[[#This Row],[ROA 2018]]), "x")</f>
        <v>x</v>
      </c>
      <c r="BH882" s="3" t="str">
        <f xml:space="preserve"> IFERROR(ABS(Table1[[#This Row],[ROA 2020]]-Table1[[#This Row],[ROA 2019]]), "x")</f>
        <v>x</v>
      </c>
      <c r="BI882" s="3" t="str">
        <f xml:space="preserve"> IFERROR(ABS(Table1[[#This Row],[ROA 2021]]-Table1[[#This Row],[ROA 2020]]), "x")</f>
        <v>x</v>
      </c>
      <c r="BJ882" s="3" t="str">
        <f xml:space="preserve"> IFERROR(AVERAGE(Table1[[#This Row],[ROA 2013-2012]:[ROA 2021-2020]]), "x")</f>
        <v>x</v>
      </c>
      <c r="BK882" s="3" t="str">
        <f>IFERROR(AVERAGE(Table1[[#This Row],[ROA 2012]:[ROA 2021]]), "x")</f>
        <v>x</v>
      </c>
      <c r="BN882" s="1">
        <f>SUM(Table1[[#This Row],[B/M Rank]:[ROA Rank]])</f>
        <v>0</v>
      </c>
    </row>
    <row r="883" spans="1:66" x14ac:dyDescent="0.25">
      <c r="A883" s="1" t="s">
        <v>4141</v>
      </c>
      <c r="B883" s="1" t="s">
        <v>1847</v>
      </c>
      <c r="C883" s="1" t="s">
        <v>1840</v>
      </c>
      <c r="D883" s="1" t="s">
        <v>107</v>
      </c>
      <c r="E883" s="1" t="s">
        <v>108</v>
      </c>
      <c r="F883" s="1">
        <v>17</v>
      </c>
      <c r="G883" s="19"/>
      <c r="H883" s="19"/>
      <c r="I883" s="19"/>
      <c r="J883" s="19"/>
      <c r="K883" s="1"/>
      <c r="L883" s="19"/>
      <c r="M883" s="1">
        <v>2020</v>
      </c>
      <c r="V883" s="1" t="s">
        <v>4368</v>
      </c>
      <c r="W883" s="1">
        <v>1.2</v>
      </c>
      <c r="X883" s="1">
        <v>5.4</v>
      </c>
      <c r="Z883" s="3">
        <f xml:space="preserve"> IFERROR(AVEDEV(Table1[[#This Row],[GP 2012]:[GP 2021]]) / Table1[[#This Row],[Avg GP]], "x")</f>
        <v>0</v>
      </c>
      <c r="AA883" s="2">
        <f xml:space="preserve"> IFERROR(AVERAGE(Table1[[#This Row],[GP 2012]:[GP 2021]]), "x")</f>
        <v>1.2</v>
      </c>
      <c r="AB883" s="11">
        <f>Table1[Equity]/Table1[Market Capital]</f>
        <v>0.60588235294117654</v>
      </c>
      <c r="AK883" s="1">
        <v>0.2</v>
      </c>
      <c r="AL883" s="1">
        <v>21.5</v>
      </c>
      <c r="AM883" s="1">
        <v>21.4</v>
      </c>
      <c r="AN883" s="1">
        <v>10.3</v>
      </c>
      <c r="AO883" s="3" t="str">
        <f xml:space="preserve"> IFERROR(Table1[[#This Row],[GP 2012]]/Table1[[#This Row],[Total Assets 2012]], "x")</f>
        <v>x</v>
      </c>
      <c r="AP883" s="3" t="str">
        <f xml:space="preserve"> IFERROR(Table1[[#This Row],[GP 2013]]/Table1[[#This Row],[Total Assets 2013]], "x")</f>
        <v>x</v>
      </c>
      <c r="AQ883" s="3" t="str">
        <f xml:space="preserve"> IFERROR(Table1[[#This Row],[GP 2014]]/Table1[[#This Row],[Total Assets 2014]], "x")</f>
        <v>x</v>
      </c>
      <c r="AR883" s="3" t="str">
        <f xml:space="preserve"> IFERROR(Table1[[#This Row],[GP 2015]]/Table1[[#This Row],[Total Assets 2015]], "x")</f>
        <v>x</v>
      </c>
      <c r="AS883" s="3" t="str">
        <f xml:space="preserve"> IFERROR(Table1[[#This Row],[GP 2016]]/Table1[[#This Row],[Total Assets 2016]], "x")</f>
        <v>x</v>
      </c>
      <c r="AT883" s="3" t="str">
        <f xml:space="preserve"> IFERROR(Table1[[#This Row],[GP 2017]]/Table1[[#This Row],[Total Assets 2017]], "x")</f>
        <v>x</v>
      </c>
      <c r="AU883" s="3" t="str">
        <f xml:space="preserve"> IFERROR(Table1[[#This Row],[GP 2018]]/Table1[[#This Row],[Total Assets 2018]], "x")</f>
        <v>x</v>
      </c>
      <c r="AV883" s="3" t="str">
        <f xml:space="preserve"> IFERROR(Table1[[#This Row],[GP 2019]]/Table1[[#This Row],[Total Assets 2019]], "x")</f>
        <v>x</v>
      </c>
      <c r="AW883" s="3" t="str">
        <f xml:space="preserve"> IFERROR(Table1[[#This Row],[GP 2020]]/Table1[[#This Row],[Total Assets 2020]], "x")</f>
        <v>x</v>
      </c>
      <c r="AX883" s="3">
        <f xml:space="preserve"> IFERROR(Table1[[#This Row],[GP 2021]]/Table1[[#This Row],[Total Assets 2021]], "x")</f>
        <v>5.5813953488372092E-2</v>
      </c>
      <c r="AY883" s="3">
        <f xml:space="preserve"> IFERROR(Table1[[#This Row],[GP TTM]]/Table1[[#This Row],[Total Assets TTM]], "x")</f>
        <v>0.25233644859813087</v>
      </c>
      <c r="BA883" s="3" t="str">
        <f xml:space="preserve"> IFERROR(ABS(Table1[[#This Row],[ROA 2013]]-Table1[[#This Row],[ROA 2012]]), "x")</f>
        <v>x</v>
      </c>
      <c r="BB883" s="3" t="str">
        <f xml:space="preserve"> IFERROR(ABS(Table1[[#This Row],[ROA 2014]]-Table1[[#This Row],[ROA 2013]]), "x")</f>
        <v>x</v>
      </c>
      <c r="BC883" s="3" t="str">
        <f xml:space="preserve"> IFERROR(ABS(Table1[[#This Row],[ROA 2015]]-Table1[[#This Row],[ROA 2014]]), "x")</f>
        <v>x</v>
      </c>
      <c r="BD883" s="3" t="str">
        <f xml:space="preserve"> IFERROR(ABS(Table1[[#This Row],[ROA 2016]]-Table1[[#This Row],[ROA 2015]]), "x")</f>
        <v>x</v>
      </c>
      <c r="BE883" s="3" t="str">
        <f xml:space="preserve"> IFERROR(ABS(Table1[[#This Row],[ROA 2017]]-Table1[[#This Row],[ROA 2016]]), "x")</f>
        <v>x</v>
      </c>
      <c r="BF883" s="3" t="str">
        <f xml:space="preserve"> IFERROR(ABS(Table1[[#This Row],[ROA 2018]]-Table1[[#This Row],[ROA 2017]]), "x")</f>
        <v>x</v>
      </c>
      <c r="BG883" s="3" t="str">
        <f xml:space="preserve"> IFERROR(ABS(Table1[[#This Row],[ROA 2019]]-Table1[[#This Row],[ROA 2018]]), "x")</f>
        <v>x</v>
      </c>
      <c r="BH883" s="3" t="str">
        <f xml:space="preserve"> IFERROR(ABS(Table1[[#This Row],[ROA 2020]]-Table1[[#This Row],[ROA 2019]]), "x")</f>
        <v>x</v>
      </c>
      <c r="BI883" s="3" t="str">
        <f xml:space="preserve"> IFERROR(ABS(Table1[[#This Row],[ROA 2021]]-Table1[[#This Row],[ROA 2020]]), "x")</f>
        <v>x</v>
      </c>
      <c r="BJ883" s="3" t="str">
        <f xml:space="preserve"> IFERROR(AVERAGE(Table1[[#This Row],[ROA 2013-2012]:[ROA 2021-2020]]), "x")</f>
        <v>x</v>
      </c>
      <c r="BK883" s="3">
        <f>IFERROR(AVERAGE(Table1[[#This Row],[ROA 2012]:[ROA 2021]]), "x")</f>
        <v>5.5813953488372092E-2</v>
      </c>
      <c r="BN883" s="1">
        <f>SUM(Table1[[#This Row],[B/M Rank]:[ROA Rank]])</f>
        <v>0</v>
      </c>
    </row>
    <row r="884" spans="1:66" x14ac:dyDescent="0.25">
      <c r="A884" s="1" t="s">
        <v>3657</v>
      </c>
      <c r="B884" s="1" t="s">
        <v>1407</v>
      </c>
      <c r="C884" s="1" t="s">
        <v>4417</v>
      </c>
      <c r="D884" s="1" t="s">
        <v>268</v>
      </c>
      <c r="E884" s="1" t="s">
        <v>108</v>
      </c>
      <c r="F884" s="1">
        <v>17.11</v>
      </c>
      <c r="G884" s="19"/>
      <c r="H884" s="19"/>
      <c r="I884" s="19"/>
      <c r="J884" s="19"/>
      <c r="K884" s="1"/>
      <c r="L884" s="19"/>
      <c r="M884" s="1">
        <v>2012</v>
      </c>
      <c r="N884" s="1">
        <v>1.1000000000000001</v>
      </c>
      <c r="O884" s="1">
        <v>0.3</v>
      </c>
      <c r="P884" s="1">
        <v>0.9</v>
      </c>
      <c r="Q884" s="1">
        <v>0.5</v>
      </c>
      <c r="R884" s="1">
        <v>0.4</v>
      </c>
      <c r="S884" s="1">
        <v>0.6</v>
      </c>
      <c r="T884" s="1">
        <v>0.7</v>
      </c>
      <c r="U884" s="1">
        <v>0.7</v>
      </c>
      <c r="V884" s="1">
        <v>1</v>
      </c>
      <c r="W884" s="1">
        <v>1.9</v>
      </c>
      <c r="X884" s="1">
        <v>2.2000000000000002</v>
      </c>
      <c r="Z884" s="3">
        <f xml:space="preserve"> IFERROR(AVEDEV(Table1[[#This Row],[GP 2012]:[GP 2021]]) / Table1[[#This Row],[Avg GP]], "x")</f>
        <v>0.40987654320987654</v>
      </c>
      <c r="AA884" s="2">
        <f xml:space="preserve"> IFERROR(AVERAGE(Table1[[#This Row],[GP 2012]:[GP 2021]]), "x")</f>
        <v>0.80999999999999994</v>
      </c>
      <c r="AB884" s="11">
        <f>Table1[Equity]/Table1[Market Capital]</f>
        <v>0.70718877849210993</v>
      </c>
      <c r="AC884" s="1">
        <v>12.9</v>
      </c>
      <c r="AD884" s="1">
        <v>10.1</v>
      </c>
      <c r="AE884" s="1">
        <v>8.6999999999999993</v>
      </c>
      <c r="AF884" s="1">
        <v>6.4</v>
      </c>
      <c r="AG884" s="1">
        <v>6.5</v>
      </c>
      <c r="AH884" s="1">
        <v>6.9</v>
      </c>
      <c r="AI884" s="1">
        <v>7.5</v>
      </c>
      <c r="AJ884" s="1">
        <v>7.6</v>
      </c>
      <c r="AK884" s="1">
        <v>11.2</v>
      </c>
      <c r="AL884" s="1">
        <v>12.4</v>
      </c>
      <c r="AM884" s="1">
        <v>14.8</v>
      </c>
      <c r="AN884" s="1">
        <v>12.1</v>
      </c>
      <c r="AO884" s="3">
        <f xml:space="preserve"> IFERROR(Table1[[#This Row],[GP 2012]]/Table1[[#This Row],[Total Assets 2012]], "x")</f>
        <v>8.5271317829457363E-2</v>
      </c>
      <c r="AP884" s="3">
        <f xml:space="preserve"> IFERROR(Table1[[#This Row],[GP 2013]]/Table1[[#This Row],[Total Assets 2013]], "x")</f>
        <v>2.9702970297029702E-2</v>
      </c>
      <c r="AQ884" s="3">
        <f xml:space="preserve"> IFERROR(Table1[[#This Row],[GP 2014]]/Table1[[#This Row],[Total Assets 2014]], "x")</f>
        <v>0.10344827586206898</v>
      </c>
      <c r="AR884" s="3">
        <f xml:space="preserve"> IFERROR(Table1[[#This Row],[GP 2015]]/Table1[[#This Row],[Total Assets 2015]], "x")</f>
        <v>7.8125E-2</v>
      </c>
      <c r="AS884" s="3">
        <f xml:space="preserve"> IFERROR(Table1[[#This Row],[GP 2016]]/Table1[[#This Row],[Total Assets 2016]], "x")</f>
        <v>6.1538461538461542E-2</v>
      </c>
      <c r="AT884" s="3">
        <f xml:space="preserve"> IFERROR(Table1[[#This Row],[GP 2017]]/Table1[[#This Row],[Total Assets 2017]], "x")</f>
        <v>8.6956521739130432E-2</v>
      </c>
      <c r="AU884" s="3">
        <f xml:space="preserve"> IFERROR(Table1[[#This Row],[GP 2018]]/Table1[[#This Row],[Total Assets 2018]], "x")</f>
        <v>9.3333333333333324E-2</v>
      </c>
      <c r="AV884" s="3">
        <f xml:space="preserve"> IFERROR(Table1[[#This Row],[GP 2019]]/Table1[[#This Row],[Total Assets 2019]], "x")</f>
        <v>9.2105263157894732E-2</v>
      </c>
      <c r="AW884" s="3">
        <f xml:space="preserve"> IFERROR(Table1[[#This Row],[GP 2020]]/Table1[[#This Row],[Total Assets 2020]], "x")</f>
        <v>8.9285714285714288E-2</v>
      </c>
      <c r="AX884" s="3">
        <f xml:space="preserve"> IFERROR(Table1[[#This Row],[GP 2021]]/Table1[[#This Row],[Total Assets 2021]], "x")</f>
        <v>0.15322580645161288</v>
      </c>
      <c r="AY884" s="3">
        <f xml:space="preserve"> IFERROR(Table1[[#This Row],[GP TTM]]/Table1[[#This Row],[Total Assets TTM]], "x")</f>
        <v>0.14864864864864866</v>
      </c>
      <c r="BA884" s="3">
        <f xml:space="preserve"> IFERROR(ABS(Table1[[#This Row],[ROA 2013]]-Table1[[#This Row],[ROA 2012]]), "x")</f>
        <v>5.5568347532427662E-2</v>
      </c>
      <c r="BB884" s="3">
        <f xml:space="preserve"> IFERROR(ABS(Table1[[#This Row],[ROA 2014]]-Table1[[#This Row],[ROA 2013]]), "x")</f>
        <v>7.3745305565039276E-2</v>
      </c>
      <c r="BC884" s="3">
        <f xml:space="preserve"> IFERROR(ABS(Table1[[#This Row],[ROA 2015]]-Table1[[#This Row],[ROA 2014]]), "x")</f>
        <v>2.5323275862068978E-2</v>
      </c>
      <c r="BD884" s="3">
        <f xml:space="preserve"> IFERROR(ABS(Table1[[#This Row],[ROA 2016]]-Table1[[#This Row],[ROA 2015]]), "x")</f>
        <v>1.6586538461538458E-2</v>
      </c>
      <c r="BE884" s="3">
        <f xml:space="preserve"> IFERROR(ABS(Table1[[#This Row],[ROA 2017]]-Table1[[#This Row],[ROA 2016]]), "x")</f>
        <v>2.541806020066889E-2</v>
      </c>
      <c r="BF884" s="3">
        <f xml:space="preserve"> IFERROR(ABS(Table1[[#This Row],[ROA 2018]]-Table1[[#This Row],[ROA 2017]]), "x")</f>
        <v>6.3768115942028913E-3</v>
      </c>
      <c r="BG884" s="3">
        <f xml:space="preserve"> IFERROR(ABS(Table1[[#This Row],[ROA 2019]]-Table1[[#This Row],[ROA 2018]]), "x")</f>
        <v>1.228070175438592E-3</v>
      </c>
      <c r="BH884" s="3">
        <f xml:space="preserve"> IFERROR(ABS(Table1[[#This Row],[ROA 2020]]-Table1[[#This Row],[ROA 2019]]), "x")</f>
        <v>2.819548872180444E-3</v>
      </c>
      <c r="BI884" s="3">
        <f xml:space="preserve"> IFERROR(ABS(Table1[[#This Row],[ROA 2021]]-Table1[[#This Row],[ROA 2020]]), "x")</f>
        <v>6.394009216589859E-2</v>
      </c>
      <c r="BJ884" s="3">
        <f xml:space="preserve"> IFERROR(AVERAGE(Table1[[#This Row],[ROA 2013-2012]:[ROA 2021-2020]]), "x")</f>
        <v>3.0111783381051534E-2</v>
      </c>
      <c r="BK884" s="3">
        <f>IFERROR(AVERAGE(Table1[[#This Row],[ROA 2012]:[ROA 2021]]), "x")</f>
        <v>8.7299266449470322E-2</v>
      </c>
      <c r="BN884" s="1">
        <f>SUM(Table1[[#This Row],[B/M Rank]:[ROA Rank]])</f>
        <v>0</v>
      </c>
    </row>
    <row r="885" spans="1:66" x14ac:dyDescent="0.25">
      <c r="A885" s="1" t="s">
        <v>3981</v>
      </c>
      <c r="B885" s="1" t="s">
        <v>1693</v>
      </c>
      <c r="C885" s="1" t="s">
        <v>1678</v>
      </c>
      <c r="D885" s="1" t="s">
        <v>152</v>
      </c>
      <c r="E885" s="1" t="s">
        <v>108</v>
      </c>
      <c r="F885" s="1">
        <v>17.21</v>
      </c>
      <c r="G885" s="19"/>
      <c r="H885" s="19"/>
      <c r="I885" s="19"/>
      <c r="J885" s="19"/>
      <c r="K885" s="1"/>
      <c r="L885" s="19"/>
      <c r="M885" s="1">
        <v>2013</v>
      </c>
      <c r="O885" s="1">
        <v>2.2000000000000002</v>
      </c>
      <c r="P885" s="1">
        <v>2.7</v>
      </c>
      <c r="Q885" s="1">
        <v>2.7</v>
      </c>
      <c r="R885" s="1">
        <v>0.4</v>
      </c>
      <c r="S885" s="1">
        <v>0.1</v>
      </c>
      <c r="T885" s="1" t="s">
        <v>4368</v>
      </c>
      <c r="U885" s="1" t="s">
        <v>4368</v>
      </c>
      <c r="V885" s="1" t="s">
        <v>4368</v>
      </c>
      <c r="W885" s="1">
        <v>0.6</v>
      </c>
      <c r="X885" s="1">
        <v>0.9</v>
      </c>
      <c r="Z885" s="3">
        <f xml:space="preserve"> IFERROR(AVEDEV(Table1[[#This Row],[GP 2012]:[GP 2021]]) / Table1[[#This Row],[Avg GP]], "x")</f>
        <v>0.74712643678160917</v>
      </c>
      <c r="AA885" s="2">
        <f xml:space="preserve"> IFERROR(AVERAGE(Table1[[#This Row],[GP 2012]:[GP 2021]]), "x")</f>
        <v>1.45</v>
      </c>
      <c r="AB885" s="11">
        <f>Table1[Equity]/Table1[Market Capital]</f>
        <v>0.21499128413712956</v>
      </c>
      <c r="AD885" s="1">
        <v>4.5</v>
      </c>
      <c r="AE885" s="1">
        <v>6.6</v>
      </c>
      <c r="AF885" s="1">
        <v>4.2</v>
      </c>
      <c r="AG885" s="1">
        <v>1.4</v>
      </c>
      <c r="AH885" s="1">
        <v>0</v>
      </c>
      <c r="AI885" s="1">
        <v>0</v>
      </c>
      <c r="AJ885" s="1">
        <v>0</v>
      </c>
      <c r="AK885" s="1">
        <v>0</v>
      </c>
      <c r="AL885" s="1">
        <v>6.3</v>
      </c>
      <c r="AM885" s="1">
        <v>6.8</v>
      </c>
      <c r="AN885" s="1">
        <v>3.7</v>
      </c>
      <c r="AO885" s="3" t="str">
        <f xml:space="preserve"> IFERROR(Table1[[#This Row],[GP 2012]]/Table1[[#This Row],[Total Assets 2012]], "x")</f>
        <v>x</v>
      </c>
      <c r="AP885" s="3">
        <f xml:space="preserve"> IFERROR(Table1[[#This Row],[GP 2013]]/Table1[[#This Row],[Total Assets 2013]], "x")</f>
        <v>0.48888888888888893</v>
      </c>
      <c r="AQ885" s="3">
        <f xml:space="preserve"> IFERROR(Table1[[#This Row],[GP 2014]]/Table1[[#This Row],[Total Assets 2014]], "x")</f>
        <v>0.40909090909090912</v>
      </c>
      <c r="AR885" s="3">
        <f xml:space="preserve"> IFERROR(Table1[[#This Row],[GP 2015]]/Table1[[#This Row],[Total Assets 2015]], "x")</f>
        <v>0.6428571428571429</v>
      </c>
      <c r="AS885" s="3">
        <f xml:space="preserve"> IFERROR(Table1[[#This Row],[GP 2016]]/Table1[[#This Row],[Total Assets 2016]], "x")</f>
        <v>0.28571428571428575</v>
      </c>
      <c r="AT885" s="3" t="str">
        <f xml:space="preserve"> IFERROR(Table1[[#This Row],[GP 2017]]/Table1[[#This Row],[Total Assets 2017]], "x")</f>
        <v>x</v>
      </c>
      <c r="AU885" s="3" t="str">
        <f xml:space="preserve"> IFERROR(Table1[[#This Row],[GP 2018]]/Table1[[#This Row],[Total Assets 2018]], "x")</f>
        <v>x</v>
      </c>
      <c r="AV885" s="3" t="str">
        <f xml:space="preserve"> IFERROR(Table1[[#This Row],[GP 2019]]/Table1[[#This Row],[Total Assets 2019]], "x")</f>
        <v>x</v>
      </c>
      <c r="AW885" s="3" t="str">
        <f xml:space="preserve"> IFERROR(Table1[[#This Row],[GP 2020]]/Table1[[#This Row],[Total Assets 2020]], "x")</f>
        <v>x</v>
      </c>
      <c r="AX885" s="3">
        <f xml:space="preserve"> IFERROR(Table1[[#This Row],[GP 2021]]/Table1[[#This Row],[Total Assets 2021]], "x")</f>
        <v>9.5238095238095233E-2</v>
      </c>
      <c r="AY885" s="3">
        <f xml:space="preserve"> IFERROR(Table1[[#This Row],[GP TTM]]/Table1[[#This Row],[Total Assets TTM]], "x")</f>
        <v>0.13235294117647059</v>
      </c>
      <c r="BA885" s="3" t="str">
        <f xml:space="preserve"> IFERROR(ABS(Table1[[#This Row],[ROA 2013]]-Table1[[#This Row],[ROA 2012]]), "x")</f>
        <v>x</v>
      </c>
      <c r="BB885" s="3">
        <f xml:space="preserve"> IFERROR(ABS(Table1[[#This Row],[ROA 2014]]-Table1[[#This Row],[ROA 2013]]), "x")</f>
        <v>7.9797979797979812E-2</v>
      </c>
      <c r="BC885" s="3">
        <f xml:space="preserve"> IFERROR(ABS(Table1[[#This Row],[ROA 2015]]-Table1[[#This Row],[ROA 2014]]), "x")</f>
        <v>0.23376623376623379</v>
      </c>
      <c r="BD885" s="3">
        <f xml:space="preserve"> IFERROR(ABS(Table1[[#This Row],[ROA 2016]]-Table1[[#This Row],[ROA 2015]]), "x")</f>
        <v>0.35714285714285715</v>
      </c>
      <c r="BE885" s="3" t="str">
        <f xml:space="preserve"> IFERROR(ABS(Table1[[#This Row],[ROA 2017]]-Table1[[#This Row],[ROA 2016]]), "x")</f>
        <v>x</v>
      </c>
      <c r="BF885" s="3" t="str">
        <f xml:space="preserve"> IFERROR(ABS(Table1[[#This Row],[ROA 2018]]-Table1[[#This Row],[ROA 2017]]), "x")</f>
        <v>x</v>
      </c>
      <c r="BG885" s="3" t="str">
        <f xml:space="preserve"> IFERROR(ABS(Table1[[#This Row],[ROA 2019]]-Table1[[#This Row],[ROA 2018]]), "x")</f>
        <v>x</v>
      </c>
      <c r="BH885" s="3" t="str">
        <f xml:space="preserve"> IFERROR(ABS(Table1[[#This Row],[ROA 2020]]-Table1[[#This Row],[ROA 2019]]), "x")</f>
        <v>x</v>
      </c>
      <c r="BI885" s="3" t="str">
        <f xml:space="preserve"> IFERROR(ABS(Table1[[#This Row],[ROA 2021]]-Table1[[#This Row],[ROA 2020]]), "x")</f>
        <v>x</v>
      </c>
      <c r="BJ885" s="3">
        <f xml:space="preserve"> IFERROR(AVERAGE(Table1[[#This Row],[ROA 2013-2012]:[ROA 2021-2020]]), "x")</f>
        <v>0.22356902356902361</v>
      </c>
      <c r="BK885" s="3">
        <f>IFERROR(AVERAGE(Table1[[#This Row],[ROA 2012]:[ROA 2021]]), "x")</f>
        <v>0.38435786435786434</v>
      </c>
      <c r="BN885" s="1">
        <f>SUM(Table1[[#This Row],[B/M Rank]:[ROA Rank]])</f>
        <v>0</v>
      </c>
    </row>
    <row r="886" spans="1:66" x14ac:dyDescent="0.25">
      <c r="A886" s="1" t="s">
        <v>3315</v>
      </c>
      <c r="B886" s="1" t="s">
        <v>4610</v>
      </c>
      <c r="C886" s="1" t="s">
        <v>4417</v>
      </c>
      <c r="D886" s="1" t="s">
        <v>268</v>
      </c>
      <c r="E886" s="1" t="s">
        <v>108</v>
      </c>
      <c r="F886" s="1">
        <v>17.22</v>
      </c>
      <c r="G886" s="19"/>
      <c r="H886" s="19"/>
      <c r="I886" s="19"/>
      <c r="J886" s="19"/>
      <c r="K886" s="1"/>
      <c r="L886" s="19"/>
      <c r="M886" s="1">
        <v>2018</v>
      </c>
      <c r="T886" s="1">
        <v>-0.1</v>
      </c>
      <c r="U886" s="1">
        <v>-0.1</v>
      </c>
      <c r="V886" s="1">
        <v>-0.1</v>
      </c>
      <c r="W886" s="1">
        <v>-0.2</v>
      </c>
      <c r="X886" s="1">
        <v>-0.2</v>
      </c>
      <c r="Z886" s="3">
        <f xml:space="preserve"> IFERROR(AVEDEV(Table1[[#This Row],[GP 2012]:[GP 2021]]) / Table1[[#This Row],[Avg GP]], "x")</f>
        <v>-0.3</v>
      </c>
      <c r="AA886" s="2">
        <f xml:space="preserve"> IFERROR(AVERAGE(Table1[[#This Row],[GP 2012]:[GP 2021]]), "x")</f>
        <v>-0.125</v>
      </c>
      <c r="AB886" s="11">
        <f>Table1[Equity]/Table1[Market Capital]</f>
        <v>0.19744483159117307</v>
      </c>
      <c r="AI886" s="1">
        <v>1.5</v>
      </c>
      <c r="AJ886" s="1">
        <v>0.9</v>
      </c>
      <c r="AK886" s="1">
        <v>2.7</v>
      </c>
      <c r="AL886" s="1">
        <v>7</v>
      </c>
      <c r="AM886" s="1">
        <v>5.6</v>
      </c>
      <c r="AN886" s="1">
        <v>3.4</v>
      </c>
      <c r="AO886" s="3" t="str">
        <f xml:space="preserve"> IFERROR(Table1[[#This Row],[GP 2012]]/Table1[[#This Row],[Total Assets 2012]], "x")</f>
        <v>x</v>
      </c>
      <c r="AP886" s="3" t="str">
        <f xml:space="preserve"> IFERROR(Table1[[#This Row],[GP 2013]]/Table1[[#This Row],[Total Assets 2013]], "x")</f>
        <v>x</v>
      </c>
      <c r="AQ886" s="3" t="str">
        <f xml:space="preserve"> IFERROR(Table1[[#This Row],[GP 2014]]/Table1[[#This Row],[Total Assets 2014]], "x")</f>
        <v>x</v>
      </c>
      <c r="AR886" s="3" t="str">
        <f xml:space="preserve"> IFERROR(Table1[[#This Row],[GP 2015]]/Table1[[#This Row],[Total Assets 2015]], "x")</f>
        <v>x</v>
      </c>
      <c r="AS886" s="3" t="str">
        <f xml:space="preserve"> IFERROR(Table1[[#This Row],[GP 2016]]/Table1[[#This Row],[Total Assets 2016]], "x")</f>
        <v>x</v>
      </c>
      <c r="AT886" s="3" t="str">
        <f xml:space="preserve"> IFERROR(Table1[[#This Row],[GP 2017]]/Table1[[#This Row],[Total Assets 2017]], "x")</f>
        <v>x</v>
      </c>
      <c r="AU886" s="3">
        <f xml:space="preserve"> IFERROR(Table1[[#This Row],[GP 2018]]/Table1[[#This Row],[Total Assets 2018]], "x")</f>
        <v>-6.6666666666666666E-2</v>
      </c>
      <c r="AV886" s="3">
        <f xml:space="preserve"> IFERROR(Table1[[#This Row],[GP 2019]]/Table1[[#This Row],[Total Assets 2019]], "x")</f>
        <v>-0.11111111111111112</v>
      </c>
      <c r="AW886" s="3">
        <f xml:space="preserve"> IFERROR(Table1[[#This Row],[GP 2020]]/Table1[[#This Row],[Total Assets 2020]], "x")</f>
        <v>-3.7037037037037035E-2</v>
      </c>
      <c r="AX886" s="3">
        <f xml:space="preserve"> IFERROR(Table1[[#This Row],[GP 2021]]/Table1[[#This Row],[Total Assets 2021]], "x")</f>
        <v>-2.8571428571428574E-2</v>
      </c>
      <c r="AY886" s="3">
        <f xml:space="preserve"> IFERROR(Table1[[#This Row],[GP TTM]]/Table1[[#This Row],[Total Assets TTM]], "x")</f>
        <v>-3.5714285714285719E-2</v>
      </c>
      <c r="BA886" s="3" t="str">
        <f xml:space="preserve"> IFERROR(ABS(Table1[[#This Row],[ROA 2013]]-Table1[[#This Row],[ROA 2012]]), "x")</f>
        <v>x</v>
      </c>
      <c r="BB886" s="3" t="str">
        <f xml:space="preserve"> IFERROR(ABS(Table1[[#This Row],[ROA 2014]]-Table1[[#This Row],[ROA 2013]]), "x")</f>
        <v>x</v>
      </c>
      <c r="BC886" s="3" t="str">
        <f xml:space="preserve"> IFERROR(ABS(Table1[[#This Row],[ROA 2015]]-Table1[[#This Row],[ROA 2014]]), "x")</f>
        <v>x</v>
      </c>
      <c r="BD886" s="3" t="str">
        <f xml:space="preserve"> IFERROR(ABS(Table1[[#This Row],[ROA 2016]]-Table1[[#This Row],[ROA 2015]]), "x")</f>
        <v>x</v>
      </c>
      <c r="BE886" s="3" t="str">
        <f xml:space="preserve"> IFERROR(ABS(Table1[[#This Row],[ROA 2017]]-Table1[[#This Row],[ROA 2016]]), "x")</f>
        <v>x</v>
      </c>
      <c r="BF886" s="3" t="str">
        <f xml:space="preserve"> IFERROR(ABS(Table1[[#This Row],[ROA 2018]]-Table1[[#This Row],[ROA 2017]]), "x")</f>
        <v>x</v>
      </c>
      <c r="BG886" s="3">
        <f xml:space="preserve"> IFERROR(ABS(Table1[[#This Row],[ROA 2019]]-Table1[[#This Row],[ROA 2018]]), "x")</f>
        <v>4.4444444444444453E-2</v>
      </c>
      <c r="BH886" s="3">
        <f xml:space="preserve"> IFERROR(ABS(Table1[[#This Row],[ROA 2020]]-Table1[[#This Row],[ROA 2019]]), "x")</f>
        <v>7.4074074074074084E-2</v>
      </c>
      <c r="BI886" s="3">
        <f xml:space="preserve"> IFERROR(ABS(Table1[[#This Row],[ROA 2021]]-Table1[[#This Row],[ROA 2020]]), "x")</f>
        <v>8.465608465608461E-3</v>
      </c>
      <c r="BJ886" s="3">
        <f xml:space="preserve"> IFERROR(AVERAGE(Table1[[#This Row],[ROA 2013-2012]:[ROA 2021-2020]]), "x")</f>
        <v>4.2328042328042333E-2</v>
      </c>
      <c r="BK886" s="3">
        <f>IFERROR(AVERAGE(Table1[[#This Row],[ROA 2012]:[ROA 2021]]), "x")</f>
        <v>-6.084656084656085E-2</v>
      </c>
      <c r="BN886" s="1">
        <f>SUM(Table1[[#This Row],[B/M Rank]:[ROA Rank]])</f>
        <v>0</v>
      </c>
    </row>
    <row r="887" spans="1:66" x14ac:dyDescent="0.25">
      <c r="A887" s="1" t="s">
        <v>3033</v>
      </c>
      <c r="B887" s="1" t="s">
        <v>992</v>
      </c>
      <c r="C887" s="1" t="s">
        <v>4417</v>
      </c>
      <c r="D887" s="1" t="s">
        <v>268</v>
      </c>
      <c r="E887" s="1" t="s">
        <v>108</v>
      </c>
      <c r="F887" s="1">
        <v>17.28</v>
      </c>
      <c r="G887" s="19"/>
      <c r="H887" s="19"/>
      <c r="I887" s="19"/>
      <c r="J887" s="19"/>
      <c r="K887" s="1"/>
      <c r="L887" s="19"/>
      <c r="M887" s="1">
        <v>2013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 t="s">
        <v>4368</v>
      </c>
      <c r="U887" s="1" t="s">
        <v>4368</v>
      </c>
      <c r="V887" s="1" t="s">
        <v>4368</v>
      </c>
      <c r="W887" s="1" t="s">
        <v>4368</v>
      </c>
      <c r="X887" s="1" t="s">
        <v>4368</v>
      </c>
      <c r="Z887" s="3" t="str">
        <f xml:space="preserve"> IFERROR(AVEDEV(Table1[[#This Row],[GP 2012]:[GP 2021]]) / Table1[[#This Row],[Avg GP]], "x")</f>
        <v>x</v>
      </c>
      <c r="AA887" s="2">
        <f xml:space="preserve"> IFERROR(AVERAGE(Table1[[#This Row],[GP 2012]:[GP 2021]]), "x")</f>
        <v>0</v>
      </c>
      <c r="AB887" s="11">
        <f>Table1[Equity]/Table1[Market Capital]</f>
        <v>0.74652777777777779</v>
      </c>
      <c r="AC887" s="1">
        <v>3.1</v>
      </c>
      <c r="AD887" s="1">
        <v>0.2</v>
      </c>
      <c r="AE887" s="1">
        <v>0.2</v>
      </c>
      <c r="AF887" s="1">
        <v>0.4</v>
      </c>
      <c r="AG887" s="1">
        <v>1.1000000000000001</v>
      </c>
      <c r="AH887" s="1">
        <v>5.8</v>
      </c>
      <c r="AI887" s="1">
        <v>4.9000000000000004</v>
      </c>
      <c r="AJ887" s="1">
        <v>5.7</v>
      </c>
      <c r="AK887" s="1">
        <v>6.8</v>
      </c>
      <c r="AL887" s="1">
        <v>13</v>
      </c>
      <c r="AM887" s="1">
        <v>13</v>
      </c>
      <c r="AN887" s="1">
        <v>12.9</v>
      </c>
      <c r="AO887" s="3">
        <f xml:space="preserve"> IFERROR(Table1[[#This Row],[GP 2012]]/Table1[[#This Row],[Total Assets 2012]], "x")</f>
        <v>0</v>
      </c>
      <c r="AP887" s="3">
        <f xml:space="preserve"> IFERROR(Table1[[#This Row],[GP 2013]]/Table1[[#This Row],[Total Assets 2013]], "x")</f>
        <v>0</v>
      </c>
      <c r="AQ887" s="3">
        <f xml:space="preserve"> IFERROR(Table1[[#This Row],[GP 2014]]/Table1[[#This Row],[Total Assets 2014]], "x")</f>
        <v>0</v>
      </c>
      <c r="AR887" s="3">
        <f xml:space="preserve"> IFERROR(Table1[[#This Row],[GP 2015]]/Table1[[#This Row],[Total Assets 2015]], "x")</f>
        <v>0</v>
      </c>
      <c r="AS887" s="3">
        <f xml:space="preserve"> IFERROR(Table1[[#This Row],[GP 2016]]/Table1[[#This Row],[Total Assets 2016]], "x")</f>
        <v>0</v>
      </c>
      <c r="AT887" s="3">
        <f xml:space="preserve"> IFERROR(Table1[[#This Row],[GP 2017]]/Table1[[#This Row],[Total Assets 2017]], "x")</f>
        <v>0</v>
      </c>
      <c r="AU887" s="3" t="str">
        <f xml:space="preserve"> IFERROR(Table1[[#This Row],[GP 2018]]/Table1[[#This Row],[Total Assets 2018]], "x")</f>
        <v>x</v>
      </c>
      <c r="AV887" s="3" t="str">
        <f xml:space="preserve"> IFERROR(Table1[[#This Row],[GP 2019]]/Table1[[#This Row],[Total Assets 2019]], "x")</f>
        <v>x</v>
      </c>
      <c r="AW887" s="3" t="str">
        <f xml:space="preserve"> IFERROR(Table1[[#This Row],[GP 2020]]/Table1[[#This Row],[Total Assets 2020]], "x")</f>
        <v>x</v>
      </c>
      <c r="AX887" s="3" t="str">
        <f xml:space="preserve"> IFERROR(Table1[[#This Row],[GP 2021]]/Table1[[#This Row],[Total Assets 2021]], "x")</f>
        <v>x</v>
      </c>
      <c r="AY887" s="3" t="str">
        <f xml:space="preserve"> IFERROR(Table1[[#This Row],[GP TTM]]/Table1[[#This Row],[Total Assets TTM]], "x")</f>
        <v>x</v>
      </c>
      <c r="BA887" s="3">
        <f xml:space="preserve"> IFERROR(ABS(Table1[[#This Row],[ROA 2013]]-Table1[[#This Row],[ROA 2012]]), "x")</f>
        <v>0</v>
      </c>
      <c r="BB887" s="3">
        <f xml:space="preserve"> IFERROR(ABS(Table1[[#This Row],[ROA 2014]]-Table1[[#This Row],[ROA 2013]]), "x")</f>
        <v>0</v>
      </c>
      <c r="BC887" s="3">
        <f xml:space="preserve"> IFERROR(ABS(Table1[[#This Row],[ROA 2015]]-Table1[[#This Row],[ROA 2014]]), "x")</f>
        <v>0</v>
      </c>
      <c r="BD887" s="3">
        <f xml:space="preserve"> IFERROR(ABS(Table1[[#This Row],[ROA 2016]]-Table1[[#This Row],[ROA 2015]]), "x")</f>
        <v>0</v>
      </c>
      <c r="BE887" s="3">
        <f xml:space="preserve"> IFERROR(ABS(Table1[[#This Row],[ROA 2017]]-Table1[[#This Row],[ROA 2016]]), "x")</f>
        <v>0</v>
      </c>
      <c r="BF887" s="3" t="str">
        <f xml:space="preserve"> IFERROR(ABS(Table1[[#This Row],[ROA 2018]]-Table1[[#This Row],[ROA 2017]]), "x")</f>
        <v>x</v>
      </c>
      <c r="BG887" s="3" t="str">
        <f xml:space="preserve"> IFERROR(ABS(Table1[[#This Row],[ROA 2019]]-Table1[[#This Row],[ROA 2018]]), "x")</f>
        <v>x</v>
      </c>
      <c r="BH887" s="3" t="str">
        <f xml:space="preserve"> IFERROR(ABS(Table1[[#This Row],[ROA 2020]]-Table1[[#This Row],[ROA 2019]]), "x")</f>
        <v>x</v>
      </c>
      <c r="BI887" s="3" t="str">
        <f xml:space="preserve"> IFERROR(ABS(Table1[[#This Row],[ROA 2021]]-Table1[[#This Row],[ROA 2020]]), "x")</f>
        <v>x</v>
      </c>
      <c r="BJ887" s="3">
        <f xml:space="preserve"> IFERROR(AVERAGE(Table1[[#This Row],[ROA 2013-2012]:[ROA 2021-2020]]), "x")</f>
        <v>0</v>
      </c>
      <c r="BK887" s="3">
        <f>IFERROR(AVERAGE(Table1[[#This Row],[ROA 2012]:[ROA 2021]]), "x")</f>
        <v>0</v>
      </c>
      <c r="BN887" s="1">
        <f>SUM(Table1[[#This Row],[B/M Rank]:[ROA Rank]])</f>
        <v>0</v>
      </c>
    </row>
    <row r="888" spans="1:66" x14ac:dyDescent="0.25">
      <c r="A888" s="1" t="s">
        <v>4246</v>
      </c>
      <c r="B888" s="1" t="s">
        <v>1949</v>
      </c>
      <c r="C888" s="1" t="s">
        <v>1889</v>
      </c>
      <c r="D888" s="1" t="s">
        <v>330</v>
      </c>
      <c r="E888" s="1" t="s">
        <v>108</v>
      </c>
      <c r="F888" s="1">
        <v>17.28</v>
      </c>
      <c r="G888" s="19"/>
      <c r="H888" s="19"/>
      <c r="I888" s="19"/>
      <c r="J888" s="19"/>
      <c r="K888" s="1"/>
      <c r="L888" s="19"/>
      <c r="M888" s="1">
        <v>2017</v>
      </c>
      <c r="S888" s="1" t="s">
        <v>4368</v>
      </c>
      <c r="T888" s="1">
        <v>1.5</v>
      </c>
      <c r="U888" s="1">
        <v>0.8</v>
      </c>
      <c r="V888" s="1">
        <v>0.1</v>
      </c>
      <c r="W888" s="1">
        <v>4.0999999999999996</v>
      </c>
      <c r="X888" s="1">
        <v>5</v>
      </c>
      <c r="Z888" s="3">
        <f xml:space="preserve"> IFERROR(AVEDEV(Table1[[#This Row],[GP 2012]:[GP 2021]]) / Table1[[#This Row],[Avg GP]], "x")</f>
        <v>0.76153846153846139</v>
      </c>
      <c r="AA888" s="2">
        <f xml:space="preserve"> IFERROR(AVERAGE(Table1[[#This Row],[GP 2012]:[GP 2021]]), "x")</f>
        <v>1.625</v>
      </c>
      <c r="AB888" s="11">
        <f>Table1[Equity]/Table1[Market Capital]</f>
        <v>1.880787037037037</v>
      </c>
      <c r="AH888" s="1">
        <v>4.9000000000000004</v>
      </c>
      <c r="AI888" s="1">
        <v>11.7</v>
      </c>
      <c r="AJ888" s="1">
        <v>11.2</v>
      </c>
      <c r="AK888" s="1">
        <v>17</v>
      </c>
      <c r="AL888" s="1">
        <v>58.4</v>
      </c>
      <c r="AM888" s="1">
        <v>63.7</v>
      </c>
      <c r="AN888" s="1">
        <v>32.5</v>
      </c>
      <c r="AO888" s="3" t="str">
        <f xml:space="preserve"> IFERROR(Table1[[#This Row],[GP 2012]]/Table1[[#This Row],[Total Assets 2012]], "x")</f>
        <v>x</v>
      </c>
      <c r="AP888" s="3" t="str">
        <f xml:space="preserve"> IFERROR(Table1[[#This Row],[GP 2013]]/Table1[[#This Row],[Total Assets 2013]], "x")</f>
        <v>x</v>
      </c>
      <c r="AQ888" s="3" t="str">
        <f xml:space="preserve"> IFERROR(Table1[[#This Row],[GP 2014]]/Table1[[#This Row],[Total Assets 2014]], "x")</f>
        <v>x</v>
      </c>
      <c r="AR888" s="3" t="str">
        <f xml:space="preserve"> IFERROR(Table1[[#This Row],[GP 2015]]/Table1[[#This Row],[Total Assets 2015]], "x")</f>
        <v>x</v>
      </c>
      <c r="AS888" s="3" t="str">
        <f xml:space="preserve"> IFERROR(Table1[[#This Row],[GP 2016]]/Table1[[#This Row],[Total Assets 2016]], "x")</f>
        <v>x</v>
      </c>
      <c r="AT888" s="3" t="str">
        <f xml:space="preserve"> IFERROR(Table1[[#This Row],[GP 2017]]/Table1[[#This Row],[Total Assets 2017]], "x")</f>
        <v>x</v>
      </c>
      <c r="AU888" s="3">
        <f xml:space="preserve"> IFERROR(Table1[[#This Row],[GP 2018]]/Table1[[#This Row],[Total Assets 2018]], "x")</f>
        <v>0.12820512820512822</v>
      </c>
      <c r="AV888" s="3">
        <f xml:space="preserve"> IFERROR(Table1[[#This Row],[GP 2019]]/Table1[[#This Row],[Total Assets 2019]], "x")</f>
        <v>7.1428571428571438E-2</v>
      </c>
      <c r="AW888" s="3">
        <f xml:space="preserve"> IFERROR(Table1[[#This Row],[GP 2020]]/Table1[[#This Row],[Total Assets 2020]], "x")</f>
        <v>5.8823529411764705E-3</v>
      </c>
      <c r="AX888" s="3">
        <f xml:space="preserve"> IFERROR(Table1[[#This Row],[GP 2021]]/Table1[[#This Row],[Total Assets 2021]], "x")</f>
        <v>7.0205479452054784E-2</v>
      </c>
      <c r="AY888" s="3">
        <f xml:space="preserve"> IFERROR(Table1[[#This Row],[GP TTM]]/Table1[[#This Row],[Total Assets TTM]], "x")</f>
        <v>7.8492935635792779E-2</v>
      </c>
      <c r="BA888" s="3" t="str">
        <f xml:space="preserve"> IFERROR(ABS(Table1[[#This Row],[ROA 2013]]-Table1[[#This Row],[ROA 2012]]), "x")</f>
        <v>x</v>
      </c>
      <c r="BB888" s="3" t="str">
        <f xml:space="preserve"> IFERROR(ABS(Table1[[#This Row],[ROA 2014]]-Table1[[#This Row],[ROA 2013]]), "x")</f>
        <v>x</v>
      </c>
      <c r="BC888" s="3" t="str">
        <f xml:space="preserve"> IFERROR(ABS(Table1[[#This Row],[ROA 2015]]-Table1[[#This Row],[ROA 2014]]), "x")</f>
        <v>x</v>
      </c>
      <c r="BD888" s="3" t="str">
        <f xml:space="preserve"> IFERROR(ABS(Table1[[#This Row],[ROA 2016]]-Table1[[#This Row],[ROA 2015]]), "x")</f>
        <v>x</v>
      </c>
      <c r="BE888" s="3" t="str">
        <f xml:space="preserve"> IFERROR(ABS(Table1[[#This Row],[ROA 2017]]-Table1[[#This Row],[ROA 2016]]), "x")</f>
        <v>x</v>
      </c>
      <c r="BF888" s="3" t="str">
        <f xml:space="preserve"> IFERROR(ABS(Table1[[#This Row],[ROA 2018]]-Table1[[#This Row],[ROA 2017]]), "x")</f>
        <v>x</v>
      </c>
      <c r="BG888" s="3">
        <f xml:space="preserve"> IFERROR(ABS(Table1[[#This Row],[ROA 2019]]-Table1[[#This Row],[ROA 2018]]), "x")</f>
        <v>5.6776556776556783E-2</v>
      </c>
      <c r="BH888" s="3">
        <f xml:space="preserve"> IFERROR(ABS(Table1[[#This Row],[ROA 2020]]-Table1[[#This Row],[ROA 2019]]), "x")</f>
        <v>6.5546218487394975E-2</v>
      </c>
      <c r="BI888" s="3">
        <f xml:space="preserve"> IFERROR(ABS(Table1[[#This Row],[ROA 2021]]-Table1[[#This Row],[ROA 2020]]), "x")</f>
        <v>6.432312651087832E-2</v>
      </c>
      <c r="BJ888" s="3">
        <f xml:space="preserve"> IFERROR(AVERAGE(Table1[[#This Row],[ROA 2013-2012]:[ROA 2021-2020]]), "x")</f>
        <v>6.2215300591610033E-2</v>
      </c>
      <c r="BK888" s="3">
        <f>IFERROR(AVERAGE(Table1[[#This Row],[ROA 2012]:[ROA 2021]]), "x")</f>
        <v>6.8930383006732723E-2</v>
      </c>
      <c r="BN888" s="1">
        <f>SUM(Table1[[#This Row],[B/M Rank]:[ROA Rank]])</f>
        <v>0</v>
      </c>
    </row>
    <row r="889" spans="1:66" x14ac:dyDescent="0.25">
      <c r="A889" s="1" t="s">
        <v>3541</v>
      </c>
      <c r="B889" s="1" t="s">
        <v>4684</v>
      </c>
      <c r="C889" s="1" t="s">
        <v>4417</v>
      </c>
      <c r="D889" s="1" t="s">
        <v>268</v>
      </c>
      <c r="E889" s="1" t="s">
        <v>108</v>
      </c>
      <c r="F889" s="1">
        <v>17.3</v>
      </c>
      <c r="G889" s="19"/>
      <c r="H889" s="19"/>
      <c r="I889" s="19"/>
      <c r="J889" s="19"/>
      <c r="K889" s="1"/>
      <c r="L889" s="19"/>
      <c r="M889" s="1">
        <v>2012</v>
      </c>
      <c r="N889" s="1" t="s">
        <v>4368</v>
      </c>
      <c r="O889" s="1" t="s">
        <v>4368</v>
      </c>
      <c r="P889" s="1" t="s">
        <v>4368</v>
      </c>
      <c r="Q889" s="1" t="s">
        <v>4368</v>
      </c>
      <c r="R889" s="1" t="s">
        <v>4368</v>
      </c>
      <c r="S889" s="1" t="s">
        <v>4368</v>
      </c>
      <c r="T889" s="1" t="s">
        <v>4368</v>
      </c>
      <c r="U889" s="1" t="s">
        <v>4368</v>
      </c>
      <c r="V889" s="1" t="s">
        <v>4368</v>
      </c>
      <c r="W889" s="1" t="s">
        <v>4368</v>
      </c>
      <c r="X889" s="1" t="s">
        <v>4368</v>
      </c>
      <c r="Z889" s="3" t="str">
        <f xml:space="preserve"> IFERROR(AVEDEV(Table1[[#This Row],[GP 2012]:[GP 2021]]) / Table1[[#This Row],[Avg GP]], "x")</f>
        <v>x</v>
      </c>
      <c r="AA889" s="2" t="str">
        <f xml:space="preserve"> IFERROR(AVERAGE(Table1[[#This Row],[GP 2012]:[GP 2021]]), "x")</f>
        <v>x</v>
      </c>
      <c r="AB889" s="11">
        <f>Table1[Equity]/Table1[Market Capital]</f>
        <v>0.35260115606936415</v>
      </c>
      <c r="AC889" s="1">
        <v>0.6</v>
      </c>
      <c r="AD889" s="1">
        <v>0.9</v>
      </c>
      <c r="AE889" s="1">
        <v>1.3</v>
      </c>
      <c r="AF889" s="1">
        <v>1.2</v>
      </c>
      <c r="AG889" s="1">
        <v>1.3</v>
      </c>
      <c r="AH889" s="1">
        <v>1.2</v>
      </c>
      <c r="AI889" s="1">
        <v>2.7</v>
      </c>
      <c r="AJ889" s="1">
        <v>4.9000000000000004</v>
      </c>
      <c r="AK889" s="1">
        <v>7.4</v>
      </c>
      <c r="AL889" s="1">
        <v>7.1</v>
      </c>
      <c r="AM889" s="1">
        <v>7.1</v>
      </c>
      <c r="AN889" s="1">
        <v>6.1</v>
      </c>
      <c r="AO889" s="3" t="str">
        <f xml:space="preserve"> IFERROR(Table1[[#This Row],[GP 2012]]/Table1[[#This Row],[Total Assets 2012]], "x")</f>
        <v>x</v>
      </c>
      <c r="AP889" s="3" t="str">
        <f xml:space="preserve"> IFERROR(Table1[[#This Row],[GP 2013]]/Table1[[#This Row],[Total Assets 2013]], "x")</f>
        <v>x</v>
      </c>
      <c r="AQ889" s="3" t="str">
        <f xml:space="preserve"> IFERROR(Table1[[#This Row],[GP 2014]]/Table1[[#This Row],[Total Assets 2014]], "x")</f>
        <v>x</v>
      </c>
      <c r="AR889" s="3" t="str">
        <f xml:space="preserve"> IFERROR(Table1[[#This Row],[GP 2015]]/Table1[[#This Row],[Total Assets 2015]], "x")</f>
        <v>x</v>
      </c>
      <c r="AS889" s="3" t="str">
        <f xml:space="preserve"> IFERROR(Table1[[#This Row],[GP 2016]]/Table1[[#This Row],[Total Assets 2016]], "x")</f>
        <v>x</v>
      </c>
      <c r="AT889" s="3" t="str">
        <f xml:space="preserve"> IFERROR(Table1[[#This Row],[GP 2017]]/Table1[[#This Row],[Total Assets 2017]], "x")</f>
        <v>x</v>
      </c>
      <c r="AU889" s="3" t="str">
        <f xml:space="preserve"> IFERROR(Table1[[#This Row],[GP 2018]]/Table1[[#This Row],[Total Assets 2018]], "x")</f>
        <v>x</v>
      </c>
      <c r="AV889" s="3" t="str">
        <f xml:space="preserve"> IFERROR(Table1[[#This Row],[GP 2019]]/Table1[[#This Row],[Total Assets 2019]], "x")</f>
        <v>x</v>
      </c>
      <c r="AW889" s="3" t="str">
        <f xml:space="preserve"> IFERROR(Table1[[#This Row],[GP 2020]]/Table1[[#This Row],[Total Assets 2020]], "x")</f>
        <v>x</v>
      </c>
      <c r="AX889" s="3" t="str">
        <f xml:space="preserve"> IFERROR(Table1[[#This Row],[GP 2021]]/Table1[[#This Row],[Total Assets 2021]], "x")</f>
        <v>x</v>
      </c>
      <c r="AY889" s="3" t="str">
        <f xml:space="preserve"> IFERROR(Table1[[#This Row],[GP TTM]]/Table1[[#This Row],[Total Assets TTM]], "x")</f>
        <v>x</v>
      </c>
      <c r="BA889" s="3" t="str">
        <f xml:space="preserve"> IFERROR(ABS(Table1[[#This Row],[ROA 2013]]-Table1[[#This Row],[ROA 2012]]), "x")</f>
        <v>x</v>
      </c>
      <c r="BB889" s="3" t="str">
        <f xml:space="preserve"> IFERROR(ABS(Table1[[#This Row],[ROA 2014]]-Table1[[#This Row],[ROA 2013]]), "x")</f>
        <v>x</v>
      </c>
      <c r="BC889" s="3" t="str">
        <f xml:space="preserve"> IFERROR(ABS(Table1[[#This Row],[ROA 2015]]-Table1[[#This Row],[ROA 2014]]), "x")</f>
        <v>x</v>
      </c>
      <c r="BD889" s="3" t="str">
        <f xml:space="preserve"> IFERROR(ABS(Table1[[#This Row],[ROA 2016]]-Table1[[#This Row],[ROA 2015]]), "x")</f>
        <v>x</v>
      </c>
      <c r="BE889" s="3" t="str">
        <f xml:space="preserve"> IFERROR(ABS(Table1[[#This Row],[ROA 2017]]-Table1[[#This Row],[ROA 2016]]), "x")</f>
        <v>x</v>
      </c>
      <c r="BF889" s="3" t="str">
        <f xml:space="preserve"> IFERROR(ABS(Table1[[#This Row],[ROA 2018]]-Table1[[#This Row],[ROA 2017]]), "x")</f>
        <v>x</v>
      </c>
      <c r="BG889" s="3" t="str">
        <f xml:space="preserve"> IFERROR(ABS(Table1[[#This Row],[ROA 2019]]-Table1[[#This Row],[ROA 2018]]), "x")</f>
        <v>x</v>
      </c>
      <c r="BH889" s="3" t="str">
        <f xml:space="preserve"> IFERROR(ABS(Table1[[#This Row],[ROA 2020]]-Table1[[#This Row],[ROA 2019]]), "x")</f>
        <v>x</v>
      </c>
      <c r="BI889" s="3" t="str">
        <f xml:space="preserve"> IFERROR(ABS(Table1[[#This Row],[ROA 2021]]-Table1[[#This Row],[ROA 2020]]), "x")</f>
        <v>x</v>
      </c>
      <c r="BJ889" s="3" t="str">
        <f xml:space="preserve"> IFERROR(AVERAGE(Table1[[#This Row],[ROA 2013-2012]:[ROA 2021-2020]]), "x")</f>
        <v>x</v>
      </c>
      <c r="BK889" s="3" t="str">
        <f>IFERROR(AVERAGE(Table1[[#This Row],[ROA 2012]:[ROA 2021]]), "x")</f>
        <v>x</v>
      </c>
      <c r="BN889" s="1">
        <f>SUM(Table1[[#This Row],[B/M Rank]:[ROA Rank]])</f>
        <v>0</v>
      </c>
    </row>
    <row r="890" spans="1:66" x14ac:dyDescent="0.25">
      <c r="A890" s="1" t="s">
        <v>3744</v>
      </c>
      <c r="B890" s="1" t="s">
        <v>1464</v>
      </c>
      <c r="C890" s="1" t="s">
        <v>4417</v>
      </c>
      <c r="D890" s="1" t="s">
        <v>268</v>
      </c>
      <c r="E890" s="1" t="s">
        <v>108</v>
      </c>
      <c r="F890" s="1">
        <v>17.5</v>
      </c>
      <c r="G890" s="19"/>
      <c r="H890" s="19"/>
      <c r="I890" s="19"/>
      <c r="J890" s="19"/>
      <c r="K890" s="1"/>
      <c r="L890" s="19"/>
      <c r="M890" s="1" t="s">
        <v>1494</v>
      </c>
      <c r="N890" s="1" t="s">
        <v>1494</v>
      </c>
      <c r="O890" s="1" t="s">
        <v>1494</v>
      </c>
      <c r="P890" s="1" t="s">
        <v>1494</v>
      </c>
      <c r="Q890" s="1" t="s">
        <v>1494</v>
      </c>
      <c r="R890" s="1" t="s">
        <v>1494</v>
      </c>
      <c r="S890" s="1" t="s">
        <v>1494</v>
      </c>
      <c r="T890" s="1" t="s">
        <v>1494</v>
      </c>
      <c r="U890" s="1" t="s">
        <v>1494</v>
      </c>
      <c r="V890" s="1" t="s">
        <v>1494</v>
      </c>
      <c r="W890" s="1" t="s">
        <v>1494</v>
      </c>
      <c r="X890" s="1" t="s">
        <v>1494</v>
      </c>
      <c r="Z890" s="3" t="str">
        <f xml:space="preserve"> IFERROR(AVEDEV(Table1[[#This Row],[GP 2012]:[GP 2021]]) / Table1[[#This Row],[Avg GP]], "x")</f>
        <v>x</v>
      </c>
      <c r="AA890" s="2" t="str">
        <f xml:space="preserve"> IFERROR(AVERAGE(Table1[[#This Row],[GP 2012]:[GP 2021]]), "x")</f>
        <v>x</v>
      </c>
      <c r="AB890" s="11" t="e">
        <f>Table1[Equity]/Table1[Market Capital]</f>
        <v>#VALUE!</v>
      </c>
      <c r="AC890" s="1" t="s">
        <v>1494</v>
      </c>
      <c r="AD890" s="1" t="s">
        <v>1494</v>
      </c>
      <c r="AE890" s="1" t="s">
        <v>1494</v>
      </c>
      <c r="AF890" s="1" t="s">
        <v>1494</v>
      </c>
      <c r="AG890" s="1" t="s">
        <v>1494</v>
      </c>
      <c r="AH890" s="1" t="s">
        <v>1494</v>
      </c>
      <c r="AI890" s="1" t="s">
        <v>1494</v>
      </c>
      <c r="AJ890" s="1" t="s">
        <v>1494</v>
      </c>
      <c r="AK890" s="1" t="s">
        <v>1494</v>
      </c>
      <c r="AL890" s="1" t="s">
        <v>1494</v>
      </c>
      <c r="AM890" s="1" t="s">
        <v>1494</v>
      </c>
      <c r="AN890" s="1" t="s">
        <v>1494</v>
      </c>
      <c r="AO890" s="3" t="str">
        <f xml:space="preserve"> IFERROR(Table1[[#This Row],[GP 2012]]/Table1[[#This Row],[Total Assets 2012]], "x")</f>
        <v>x</v>
      </c>
      <c r="AP890" s="3" t="str">
        <f xml:space="preserve"> IFERROR(Table1[[#This Row],[GP 2013]]/Table1[[#This Row],[Total Assets 2013]], "x")</f>
        <v>x</v>
      </c>
      <c r="AQ890" s="3" t="str">
        <f xml:space="preserve"> IFERROR(Table1[[#This Row],[GP 2014]]/Table1[[#This Row],[Total Assets 2014]], "x")</f>
        <v>x</v>
      </c>
      <c r="AR890" s="3" t="str">
        <f xml:space="preserve"> IFERROR(Table1[[#This Row],[GP 2015]]/Table1[[#This Row],[Total Assets 2015]], "x")</f>
        <v>x</v>
      </c>
      <c r="AS890" s="3" t="str">
        <f xml:space="preserve"> IFERROR(Table1[[#This Row],[GP 2016]]/Table1[[#This Row],[Total Assets 2016]], "x")</f>
        <v>x</v>
      </c>
      <c r="AT890" s="3" t="str">
        <f xml:space="preserve"> IFERROR(Table1[[#This Row],[GP 2017]]/Table1[[#This Row],[Total Assets 2017]], "x")</f>
        <v>x</v>
      </c>
      <c r="AU890" s="3" t="str">
        <f xml:space="preserve"> IFERROR(Table1[[#This Row],[GP 2018]]/Table1[[#This Row],[Total Assets 2018]], "x")</f>
        <v>x</v>
      </c>
      <c r="AV890" s="3" t="str">
        <f xml:space="preserve"> IFERROR(Table1[[#This Row],[GP 2019]]/Table1[[#This Row],[Total Assets 2019]], "x")</f>
        <v>x</v>
      </c>
      <c r="AW890" s="3" t="str">
        <f xml:space="preserve"> IFERROR(Table1[[#This Row],[GP 2020]]/Table1[[#This Row],[Total Assets 2020]], "x")</f>
        <v>x</v>
      </c>
      <c r="AX890" s="3" t="str">
        <f xml:space="preserve"> IFERROR(Table1[[#This Row],[GP 2021]]/Table1[[#This Row],[Total Assets 2021]], "x")</f>
        <v>x</v>
      </c>
      <c r="AY890" s="3" t="str">
        <f xml:space="preserve"> IFERROR(Table1[[#This Row],[GP TTM]]/Table1[[#This Row],[Total Assets TTM]], "x")</f>
        <v>x</v>
      </c>
      <c r="BA890" s="3" t="str">
        <f xml:space="preserve"> IFERROR(ABS(Table1[[#This Row],[ROA 2013]]-Table1[[#This Row],[ROA 2012]]), "x")</f>
        <v>x</v>
      </c>
      <c r="BB890" s="3" t="str">
        <f xml:space="preserve"> IFERROR(ABS(Table1[[#This Row],[ROA 2014]]-Table1[[#This Row],[ROA 2013]]), "x")</f>
        <v>x</v>
      </c>
      <c r="BC890" s="3" t="str">
        <f xml:space="preserve"> IFERROR(ABS(Table1[[#This Row],[ROA 2015]]-Table1[[#This Row],[ROA 2014]]), "x")</f>
        <v>x</v>
      </c>
      <c r="BD890" s="3" t="str">
        <f xml:space="preserve"> IFERROR(ABS(Table1[[#This Row],[ROA 2016]]-Table1[[#This Row],[ROA 2015]]), "x")</f>
        <v>x</v>
      </c>
      <c r="BE890" s="3" t="str">
        <f xml:space="preserve"> IFERROR(ABS(Table1[[#This Row],[ROA 2017]]-Table1[[#This Row],[ROA 2016]]), "x")</f>
        <v>x</v>
      </c>
      <c r="BF890" s="3" t="str">
        <f xml:space="preserve"> IFERROR(ABS(Table1[[#This Row],[ROA 2018]]-Table1[[#This Row],[ROA 2017]]), "x")</f>
        <v>x</v>
      </c>
      <c r="BG890" s="3" t="str">
        <f xml:space="preserve"> IFERROR(ABS(Table1[[#This Row],[ROA 2019]]-Table1[[#This Row],[ROA 2018]]), "x")</f>
        <v>x</v>
      </c>
      <c r="BH890" s="3" t="str">
        <f xml:space="preserve"> IFERROR(ABS(Table1[[#This Row],[ROA 2020]]-Table1[[#This Row],[ROA 2019]]), "x")</f>
        <v>x</v>
      </c>
      <c r="BI890" s="3" t="str">
        <f xml:space="preserve"> IFERROR(ABS(Table1[[#This Row],[ROA 2021]]-Table1[[#This Row],[ROA 2020]]), "x")</f>
        <v>x</v>
      </c>
      <c r="BJ890" s="3" t="str">
        <f xml:space="preserve"> IFERROR(AVERAGE(Table1[[#This Row],[ROA 2013-2012]:[ROA 2021-2020]]), "x")</f>
        <v>x</v>
      </c>
      <c r="BK890" s="3" t="str">
        <f>IFERROR(AVERAGE(Table1[[#This Row],[ROA 2012]:[ROA 2021]]), "x")</f>
        <v>x</v>
      </c>
      <c r="BN890" s="1">
        <f>SUM(Table1[[#This Row],[B/M Rank]:[ROA Rank]])</f>
        <v>0</v>
      </c>
    </row>
    <row r="891" spans="1:66" x14ac:dyDescent="0.25">
      <c r="A891" s="1" t="s">
        <v>2923</v>
      </c>
      <c r="B891" s="1" t="s">
        <v>4473</v>
      </c>
      <c r="C891" s="1" t="s">
        <v>4417</v>
      </c>
      <c r="D891" s="1" t="s">
        <v>268</v>
      </c>
      <c r="E891" s="1" t="s">
        <v>108</v>
      </c>
      <c r="F891" s="1">
        <v>17.510000000000002</v>
      </c>
      <c r="G891" s="19"/>
      <c r="H891" s="19"/>
      <c r="I891" s="19"/>
      <c r="J891" s="19"/>
      <c r="K891" s="1"/>
      <c r="L891" s="19"/>
      <c r="M891" s="1">
        <v>2012</v>
      </c>
      <c r="N891" s="1">
        <v>0</v>
      </c>
      <c r="O891" s="1" t="s">
        <v>4368</v>
      </c>
      <c r="P891" s="1" t="s">
        <v>4368</v>
      </c>
      <c r="Q891" s="1" t="s">
        <v>4368</v>
      </c>
      <c r="R891" s="1" t="s">
        <v>4368</v>
      </c>
      <c r="S891" s="1" t="s">
        <v>4368</v>
      </c>
      <c r="T891" s="1" t="s">
        <v>4368</v>
      </c>
      <c r="U891" s="1" t="s">
        <v>4368</v>
      </c>
      <c r="V891" s="1">
        <v>0</v>
      </c>
      <c r="W891" s="1" t="s">
        <v>4368</v>
      </c>
      <c r="X891" s="1" t="s">
        <v>4368</v>
      </c>
      <c r="Z891" s="3" t="str">
        <f xml:space="preserve"> IFERROR(AVEDEV(Table1[[#This Row],[GP 2012]:[GP 2021]]) / Table1[[#This Row],[Avg GP]], "x")</f>
        <v>x</v>
      </c>
      <c r="AA891" s="2">
        <f xml:space="preserve"> IFERROR(AVERAGE(Table1[[#This Row],[GP 2012]:[GP 2021]]), "x")</f>
        <v>0</v>
      </c>
      <c r="AB891" s="11">
        <f>Table1[Equity]/Table1[Market Capital]</f>
        <v>-3.9977155910908044E-2</v>
      </c>
      <c r="AC891" s="1">
        <v>0.3</v>
      </c>
      <c r="AD891" s="1">
        <v>0.2</v>
      </c>
      <c r="AE891" s="1">
        <v>0.1</v>
      </c>
      <c r="AF891" s="1">
        <v>0</v>
      </c>
      <c r="AG891" s="1">
        <v>0</v>
      </c>
      <c r="AH891" s="1">
        <v>0</v>
      </c>
      <c r="AI891" s="1">
        <v>0.7</v>
      </c>
      <c r="AJ891" s="1">
        <v>2.8</v>
      </c>
      <c r="AK891" s="1">
        <v>1.1000000000000001</v>
      </c>
      <c r="AL891" s="1">
        <v>11.7</v>
      </c>
      <c r="AM891" s="1">
        <v>10.4</v>
      </c>
      <c r="AN891" s="1">
        <v>-0.7</v>
      </c>
      <c r="AO891" s="3">
        <f xml:space="preserve"> IFERROR(Table1[[#This Row],[GP 2012]]/Table1[[#This Row],[Total Assets 2012]], "x")</f>
        <v>0</v>
      </c>
      <c r="AP891" s="3" t="str">
        <f xml:space="preserve"> IFERROR(Table1[[#This Row],[GP 2013]]/Table1[[#This Row],[Total Assets 2013]], "x")</f>
        <v>x</v>
      </c>
      <c r="AQ891" s="3" t="str">
        <f xml:space="preserve"> IFERROR(Table1[[#This Row],[GP 2014]]/Table1[[#This Row],[Total Assets 2014]], "x")</f>
        <v>x</v>
      </c>
      <c r="AR891" s="3" t="str">
        <f xml:space="preserve"> IFERROR(Table1[[#This Row],[GP 2015]]/Table1[[#This Row],[Total Assets 2015]], "x")</f>
        <v>x</v>
      </c>
      <c r="AS891" s="3" t="str">
        <f xml:space="preserve"> IFERROR(Table1[[#This Row],[GP 2016]]/Table1[[#This Row],[Total Assets 2016]], "x")</f>
        <v>x</v>
      </c>
      <c r="AT891" s="3" t="str">
        <f xml:space="preserve"> IFERROR(Table1[[#This Row],[GP 2017]]/Table1[[#This Row],[Total Assets 2017]], "x")</f>
        <v>x</v>
      </c>
      <c r="AU891" s="3" t="str">
        <f xml:space="preserve"> IFERROR(Table1[[#This Row],[GP 2018]]/Table1[[#This Row],[Total Assets 2018]], "x")</f>
        <v>x</v>
      </c>
      <c r="AV891" s="3" t="str">
        <f xml:space="preserve"> IFERROR(Table1[[#This Row],[GP 2019]]/Table1[[#This Row],[Total Assets 2019]], "x")</f>
        <v>x</v>
      </c>
      <c r="AW891" s="3">
        <f xml:space="preserve"> IFERROR(Table1[[#This Row],[GP 2020]]/Table1[[#This Row],[Total Assets 2020]], "x")</f>
        <v>0</v>
      </c>
      <c r="AX891" s="3" t="str">
        <f xml:space="preserve"> IFERROR(Table1[[#This Row],[GP 2021]]/Table1[[#This Row],[Total Assets 2021]], "x")</f>
        <v>x</v>
      </c>
      <c r="AY891" s="3" t="str">
        <f xml:space="preserve"> IFERROR(Table1[[#This Row],[GP TTM]]/Table1[[#This Row],[Total Assets TTM]], "x")</f>
        <v>x</v>
      </c>
      <c r="BA891" s="3" t="str">
        <f xml:space="preserve"> IFERROR(ABS(Table1[[#This Row],[ROA 2013]]-Table1[[#This Row],[ROA 2012]]), "x")</f>
        <v>x</v>
      </c>
      <c r="BB891" s="3" t="str">
        <f xml:space="preserve"> IFERROR(ABS(Table1[[#This Row],[ROA 2014]]-Table1[[#This Row],[ROA 2013]]), "x")</f>
        <v>x</v>
      </c>
      <c r="BC891" s="3" t="str">
        <f xml:space="preserve"> IFERROR(ABS(Table1[[#This Row],[ROA 2015]]-Table1[[#This Row],[ROA 2014]]), "x")</f>
        <v>x</v>
      </c>
      <c r="BD891" s="3" t="str">
        <f xml:space="preserve"> IFERROR(ABS(Table1[[#This Row],[ROA 2016]]-Table1[[#This Row],[ROA 2015]]), "x")</f>
        <v>x</v>
      </c>
      <c r="BE891" s="3" t="str">
        <f xml:space="preserve"> IFERROR(ABS(Table1[[#This Row],[ROA 2017]]-Table1[[#This Row],[ROA 2016]]), "x")</f>
        <v>x</v>
      </c>
      <c r="BF891" s="3" t="str">
        <f xml:space="preserve"> IFERROR(ABS(Table1[[#This Row],[ROA 2018]]-Table1[[#This Row],[ROA 2017]]), "x")</f>
        <v>x</v>
      </c>
      <c r="BG891" s="3" t="str">
        <f xml:space="preserve"> IFERROR(ABS(Table1[[#This Row],[ROA 2019]]-Table1[[#This Row],[ROA 2018]]), "x")</f>
        <v>x</v>
      </c>
      <c r="BH891" s="3" t="str">
        <f xml:space="preserve"> IFERROR(ABS(Table1[[#This Row],[ROA 2020]]-Table1[[#This Row],[ROA 2019]]), "x")</f>
        <v>x</v>
      </c>
      <c r="BI891" s="3" t="str">
        <f xml:space="preserve"> IFERROR(ABS(Table1[[#This Row],[ROA 2021]]-Table1[[#This Row],[ROA 2020]]), "x")</f>
        <v>x</v>
      </c>
      <c r="BJ891" s="3" t="str">
        <f xml:space="preserve"> IFERROR(AVERAGE(Table1[[#This Row],[ROA 2013-2012]:[ROA 2021-2020]]), "x")</f>
        <v>x</v>
      </c>
      <c r="BK891" s="3">
        <f>IFERROR(AVERAGE(Table1[[#This Row],[ROA 2012]:[ROA 2021]]), "x")</f>
        <v>0</v>
      </c>
      <c r="BN891" s="1">
        <f>SUM(Table1[[#This Row],[B/M Rank]:[ROA Rank]])</f>
        <v>0</v>
      </c>
    </row>
    <row r="892" spans="1:66" x14ac:dyDescent="0.25">
      <c r="A892" s="1" t="s">
        <v>3739</v>
      </c>
      <c r="B892" s="1" t="s">
        <v>4741</v>
      </c>
      <c r="C892" s="1" t="s">
        <v>4417</v>
      </c>
      <c r="D892" s="1" t="s">
        <v>268</v>
      </c>
      <c r="E892" s="1" t="s">
        <v>108</v>
      </c>
      <c r="F892" s="1">
        <v>17.57</v>
      </c>
      <c r="G892" s="19"/>
      <c r="H892" s="19"/>
      <c r="I892" s="19"/>
      <c r="J892" s="19"/>
      <c r="K892" s="1"/>
      <c r="L892" s="19"/>
      <c r="M892" s="1" t="s">
        <v>1494</v>
      </c>
      <c r="N892" s="1" t="s">
        <v>1494</v>
      </c>
      <c r="O892" s="1" t="s">
        <v>1494</v>
      </c>
      <c r="P892" s="1" t="s">
        <v>1494</v>
      </c>
      <c r="Q892" s="1" t="s">
        <v>1494</v>
      </c>
      <c r="R892" s="1" t="s">
        <v>1494</v>
      </c>
      <c r="S892" s="1" t="s">
        <v>1494</v>
      </c>
      <c r="T892" s="1" t="s">
        <v>1494</v>
      </c>
      <c r="U892" s="1" t="s">
        <v>1494</v>
      </c>
      <c r="V892" s="1" t="s">
        <v>1494</v>
      </c>
      <c r="W892" s="1" t="s">
        <v>1494</v>
      </c>
      <c r="X892" s="1" t="s">
        <v>1494</v>
      </c>
      <c r="Z892" s="3" t="str">
        <f xml:space="preserve"> IFERROR(AVEDEV(Table1[[#This Row],[GP 2012]:[GP 2021]]) / Table1[[#This Row],[Avg GP]], "x")</f>
        <v>x</v>
      </c>
      <c r="AA892" s="2" t="str">
        <f xml:space="preserve"> IFERROR(AVERAGE(Table1[[#This Row],[GP 2012]:[GP 2021]]), "x")</f>
        <v>x</v>
      </c>
      <c r="AB892" s="11" t="e">
        <f>Table1[Equity]/Table1[Market Capital]</f>
        <v>#VALUE!</v>
      </c>
      <c r="AC892" s="1" t="s">
        <v>1494</v>
      </c>
      <c r="AD892" s="1" t="s">
        <v>1494</v>
      </c>
      <c r="AE892" s="1" t="s">
        <v>1494</v>
      </c>
      <c r="AF892" s="1" t="s">
        <v>1494</v>
      </c>
      <c r="AG892" s="1" t="s">
        <v>1494</v>
      </c>
      <c r="AH892" s="1" t="s">
        <v>1494</v>
      </c>
      <c r="AI892" s="1" t="s">
        <v>1494</v>
      </c>
      <c r="AJ892" s="1" t="s">
        <v>1494</v>
      </c>
      <c r="AK892" s="1" t="s">
        <v>1494</v>
      </c>
      <c r="AL892" s="1" t="s">
        <v>1494</v>
      </c>
      <c r="AM892" s="1" t="s">
        <v>1494</v>
      </c>
      <c r="AN892" s="1" t="s">
        <v>1494</v>
      </c>
      <c r="AO892" s="3" t="str">
        <f xml:space="preserve"> IFERROR(Table1[[#This Row],[GP 2012]]/Table1[[#This Row],[Total Assets 2012]], "x")</f>
        <v>x</v>
      </c>
      <c r="AP892" s="3" t="str">
        <f xml:space="preserve"> IFERROR(Table1[[#This Row],[GP 2013]]/Table1[[#This Row],[Total Assets 2013]], "x")</f>
        <v>x</v>
      </c>
      <c r="AQ892" s="3" t="str">
        <f xml:space="preserve"> IFERROR(Table1[[#This Row],[GP 2014]]/Table1[[#This Row],[Total Assets 2014]], "x")</f>
        <v>x</v>
      </c>
      <c r="AR892" s="3" t="str">
        <f xml:space="preserve"> IFERROR(Table1[[#This Row],[GP 2015]]/Table1[[#This Row],[Total Assets 2015]], "x")</f>
        <v>x</v>
      </c>
      <c r="AS892" s="3" t="str">
        <f xml:space="preserve"> IFERROR(Table1[[#This Row],[GP 2016]]/Table1[[#This Row],[Total Assets 2016]], "x")</f>
        <v>x</v>
      </c>
      <c r="AT892" s="3" t="str">
        <f xml:space="preserve"> IFERROR(Table1[[#This Row],[GP 2017]]/Table1[[#This Row],[Total Assets 2017]], "x")</f>
        <v>x</v>
      </c>
      <c r="AU892" s="3" t="str">
        <f xml:space="preserve"> IFERROR(Table1[[#This Row],[GP 2018]]/Table1[[#This Row],[Total Assets 2018]], "x")</f>
        <v>x</v>
      </c>
      <c r="AV892" s="3" t="str">
        <f xml:space="preserve"> IFERROR(Table1[[#This Row],[GP 2019]]/Table1[[#This Row],[Total Assets 2019]], "x")</f>
        <v>x</v>
      </c>
      <c r="AW892" s="3" t="str">
        <f xml:space="preserve"> IFERROR(Table1[[#This Row],[GP 2020]]/Table1[[#This Row],[Total Assets 2020]], "x")</f>
        <v>x</v>
      </c>
      <c r="AX892" s="3" t="str">
        <f xml:space="preserve"> IFERROR(Table1[[#This Row],[GP 2021]]/Table1[[#This Row],[Total Assets 2021]], "x")</f>
        <v>x</v>
      </c>
      <c r="AY892" s="3" t="str">
        <f xml:space="preserve"> IFERROR(Table1[[#This Row],[GP TTM]]/Table1[[#This Row],[Total Assets TTM]], "x")</f>
        <v>x</v>
      </c>
      <c r="BA892" s="3" t="str">
        <f xml:space="preserve"> IFERROR(ABS(Table1[[#This Row],[ROA 2013]]-Table1[[#This Row],[ROA 2012]]), "x")</f>
        <v>x</v>
      </c>
      <c r="BB892" s="3" t="str">
        <f xml:space="preserve"> IFERROR(ABS(Table1[[#This Row],[ROA 2014]]-Table1[[#This Row],[ROA 2013]]), "x")</f>
        <v>x</v>
      </c>
      <c r="BC892" s="3" t="str">
        <f xml:space="preserve"> IFERROR(ABS(Table1[[#This Row],[ROA 2015]]-Table1[[#This Row],[ROA 2014]]), "x")</f>
        <v>x</v>
      </c>
      <c r="BD892" s="3" t="str">
        <f xml:space="preserve"> IFERROR(ABS(Table1[[#This Row],[ROA 2016]]-Table1[[#This Row],[ROA 2015]]), "x")</f>
        <v>x</v>
      </c>
      <c r="BE892" s="3" t="str">
        <f xml:space="preserve"> IFERROR(ABS(Table1[[#This Row],[ROA 2017]]-Table1[[#This Row],[ROA 2016]]), "x")</f>
        <v>x</v>
      </c>
      <c r="BF892" s="3" t="str">
        <f xml:space="preserve"> IFERROR(ABS(Table1[[#This Row],[ROA 2018]]-Table1[[#This Row],[ROA 2017]]), "x")</f>
        <v>x</v>
      </c>
      <c r="BG892" s="3" t="str">
        <f xml:space="preserve"> IFERROR(ABS(Table1[[#This Row],[ROA 2019]]-Table1[[#This Row],[ROA 2018]]), "x")</f>
        <v>x</v>
      </c>
      <c r="BH892" s="3" t="str">
        <f xml:space="preserve"> IFERROR(ABS(Table1[[#This Row],[ROA 2020]]-Table1[[#This Row],[ROA 2019]]), "x")</f>
        <v>x</v>
      </c>
      <c r="BI892" s="3" t="str">
        <f xml:space="preserve"> IFERROR(ABS(Table1[[#This Row],[ROA 2021]]-Table1[[#This Row],[ROA 2020]]), "x")</f>
        <v>x</v>
      </c>
      <c r="BJ892" s="3" t="str">
        <f xml:space="preserve"> IFERROR(AVERAGE(Table1[[#This Row],[ROA 2013-2012]:[ROA 2021-2020]]), "x")</f>
        <v>x</v>
      </c>
      <c r="BK892" s="3" t="str">
        <f>IFERROR(AVERAGE(Table1[[#This Row],[ROA 2012]:[ROA 2021]]), "x")</f>
        <v>x</v>
      </c>
      <c r="BN892" s="1">
        <f>SUM(Table1[[#This Row],[B/M Rank]:[ROA Rank]])</f>
        <v>0</v>
      </c>
    </row>
    <row r="893" spans="1:66" x14ac:dyDescent="0.25">
      <c r="A893" s="1" t="s">
        <v>4300</v>
      </c>
      <c r="B893" s="1" t="s">
        <v>2002</v>
      </c>
      <c r="C893" s="1" t="s">
        <v>1889</v>
      </c>
      <c r="D893" s="1" t="s">
        <v>330</v>
      </c>
      <c r="E893" s="1" t="s">
        <v>108</v>
      </c>
      <c r="F893" s="1">
        <v>17.57</v>
      </c>
      <c r="G893" s="19"/>
      <c r="H893" s="19"/>
      <c r="I893" s="19"/>
      <c r="J893" s="19"/>
      <c r="K893" s="1"/>
      <c r="L893" s="19"/>
      <c r="M893" s="1" t="s">
        <v>1494</v>
      </c>
      <c r="N893" s="1" t="s">
        <v>1494</v>
      </c>
      <c r="O893" s="1" t="s">
        <v>1494</v>
      </c>
      <c r="P893" s="1" t="s">
        <v>1494</v>
      </c>
      <c r="Q893" s="1" t="s">
        <v>1494</v>
      </c>
      <c r="R893" s="1" t="s">
        <v>1494</v>
      </c>
      <c r="S893" s="1" t="s">
        <v>1494</v>
      </c>
      <c r="T893" s="1" t="s">
        <v>1494</v>
      </c>
      <c r="U893" s="1" t="s">
        <v>1494</v>
      </c>
      <c r="V893" s="1" t="s">
        <v>1494</v>
      </c>
      <c r="W893" s="1" t="s">
        <v>1494</v>
      </c>
      <c r="X893" s="1" t="s">
        <v>1494</v>
      </c>
      <c r="Z893" s="3" t="str">
        <f xml:space="preserve"> IFERROR(AVEDEV(Table1[[#This Row],[GP 2012]:[GP 2021]]) / Table1[[#This Row],[Avg GP]], "x")</f>
        <v>x</v>
      </c>
      <c r="AA893" s="2" t="str">
        <f xml:space="preserve"> IFERROR(AVERAGE(Table1[[#This Row],[GP 2012]:[GP 2021]]), "x")</f>
        <v>x</v>
      </c>
      <c r="AB893" s="11" t="e">
        <f>Table1[Equity]/Table1[Market Capital]</f>
        <v>#VALUE!</v>
      </c>
      <c r="AC893" s="1" t="s">
        <v>1494</v>
      </c>
      <c r="AD893" s="1" t="s">
        <v>1494</v>
      </c>
      <c r="AE893" s="1" t="s">
        <v>1494</v>
      </c>
      <c r="AF893" s="1" t="s">
        <v>1494</v>
      </c>
      <c r="AG893" s="1" t="s">
        <v>1494</v>
      </c>
      <c r="AH893" s="1" t="s">
        <v>1494</v>
      </c>
      <c r="AI893" s="1" t="s">
        <v>1494</v>
      </c>
      <c r="AJ893" s="1" t="s">
        <v>1494</v>
      </c>
      <c r="AK893" s="1" t="s">
        <v>1494</v>
      </c>
      <c r="AL893" s="1" t="s">
        <v>1494</v>
      </c>
      <c r="AM893" s="1" t="s">
        <v>1494</v>
      </c>
      <c r="AN893" s="1" t="s">
        <v>1494</v>
      </c>
      <c r="AO893" s="3" t="str">
        <f xml:space="preserve"> IFERROR(Table1[[#This Row],[GP 2012]]/Table1[[#This Row],[Total Assets 2012]], "x")</f>
        <v>x</v>
      </c>
      <c r="AP893" s="3" t="str">
        <f xml:space="preserve"> IFERROR(Table1[[#This Row],[GP 2013]]/Table1[[#This Row],[Total Assets 2013]], "x")</f>
        <v>x</v>
      </c>
      <c r="AQ893" s="3" t="str">
        <f xml:space="preserve"> IFERROR(Table1[[#This Row],[GP 2014]]/Table1[[#This Row],[Total Assets 2014]], "x")</f>
        <v>x</v>
      </c>
      <c r="AR893" s="3" t="str">
        <f xml:space="preserve"> IFERROR(Table1[[#This Row],[GP 2015]]/Table1[[#This Row],[Total Assets 2015]], "x")</f>
        <v>x</v>
      </c>
      <c r="AS893" s="3" t="str">
        <f xml:space="preserve"> IFERROR(Table1[[#This Row],[GP 2016]]/Table1[[#This Row],[Total Assets 2016]], "x")</f>
        <v>x</v>
      </c>
      <c r="AT893" s="3" t="str">
        <f xml:space="preserve"> IFERROR(Table1[[#This Row],[GP 2017]]/Table1[[#This Row],[Total Assets 2017]], "x")</f>
        <v>x</v>
      </c>
      <c r="AU893" s="3" t="str">
        <f xml:space="preserve"> IFERROR(Table1[[#This Row],[GP 2018]]/Table1[[#This Row],[Total Assets 2018]], "x")</f>
        <v>x</v>
      </c>
      <c r="AV893" s="3" t="str">
        <f xml:space="preserve"> IFERROR(Table1[[#This Row],[GP 2019]]/Table1[[#This Row],[Total Assets 2019]], "x")</f>
        <v>x</v>
      </c>
      <c r="AW893" s="3" t="str">
        <f xml:space="preserve"> IFERROR(Table1[[#This Row],[GP 2020]]/Table1[[#This Row],[Total Assets 2020]], "x")</f>
        <v>x</v>
      </c>
      <c r="AX893" s="3" t="str">
        <f xml:space="preserve"> IFERROR(Table1[[#This Row],[GP 2021]]/Table1[[#This Row],[Total Assets 2021]], "x")</f>
        <v>x</v>
      </c>
      <c r="AY893" s="3" t="str">
        <f xml:space="preserve"> IFERROR(Table1[[#This Row],[GP TTM]]/Table1[[#This Row],[Total Assets TTM]], "x")</f>
        <v>x</v>
      </c>
      <c r="BA893" s="3" t="str">
        <f xml:space="preserve"> IFERROR(ABS(Table1[[#This Row],[ROA 2013]]-Table1[[#This Row],[ROA 2012]]), "x")</f>
        <v>x</v>
      </c>
      <c r="BB893" s="3" t="str">
        <f xml:space="preserve"> IFERROR(ABS(Table1[[#This Row],[ROA 2014]]-Table1[[#This Row],[ROA 2013]]), "x")</f>
        <v>x</v>
      </c>
      <c r="BC893" s="3" t="str">
        <f xml:space="preserve"> IFERROR(ABS(Table1[[#This Row],[ROA 2015]]-Table1[[#This Row],[ROA 2014]]), "x")</f>
        <v>x</v>
      </c>
      <c r="BD893" s="3" t="str">
        <f xml:space="preserve"> IFERROR(ABS(Table1[[#This Row],[ROA 2016]]-Table1[[#This Row],[ROA 2015]]), "x")</f>
        <v>x</v>
      </c>
      <c r="BE893" s="3" t="str">
        <f xml:space="preserve"> IFERROR(ABS(Table1[[#This Row],[ROA 2017]]-Table1[[#This Row],[ROA 2016]]), "x")</f>
        <v>x</v>
      </c>
      <c r="BF893" s="3" t="str">
        <f xml:space="preserve"> IFERROR(ABS(Table1[[#This Row],[ROA 2018]]-Table1[[#This Row],[ROA 2017]]), "x")</f>
        <v>x</v>
      </c>
      <c r="BG893" s="3" t="str">
        <f xml:space="preserve"> IFERROR(ABS(Table1[[#This Row],[ROA 2019]]-Table1[[#This Row],[ROA 2018]]), "x")</f>
        <v>x</v>
      </c>
      <c r="BH893" s="3" t="str">
        <f xml:space="preserve"> IFERROR(ABS(Table1[[#This Row],[ROA 2020]]-Table1[[#This Row],[ROA 2019]]), "x")</f>
        <v>x</v>
      </c>
      <c r="BI893" s="3" t="str">
        <f xml:space="preserve"> IFERROR(ABS(Table1[[#This Row],[ROA 2021]]-Table1[[#This Row],[ROA 2020]]), "x")</f>
        <v>x</v>
      </c>
      <c r="BJ893" s="3" t="str">
        <f xml:space="preserve"> IFERROR(AVERAGE(Table1[[#This Row],[ROA 2013-2012]:[ROA 2021-2020]]), "x")</f>
        <v>x</v>
      </c>
      <c r="BK893" s="3" t="str">
        <f>IFERROR(AVERAGE(Table1[[#This Row],[ROA 2012]:[ROA 2021]]), "x")</f>
        <v>x</v>
      </c>
      <c r="BN893" s="1">
        <f>SUM(Table1[[#This Row],[B/M Rank]:[ROA Rank]])</f>
        <v>0</v>
      </c>
    </row>
    <row r="894" spans="1:66" x14ac:dyDescent="0.25">
      <c r="A894" s="1" t="s">
        <v>4347</v>
      </c>
      <c r="B894" s="1" t="s">
        <v>2048</v>
      </c>
      <c r="C894" s="1" t="s">
        <v>2040</v>
      </c>
      <c r="D894" s="1" t="s">
        <v>107</v>
      </c>
      <c r="E894" s="1" t="s">
        <v>108</v>
      </c>
      <c r="F894" s="1">
        <v>17.600000000000001</v>
      </c>
      <c r="G894" s="19"/>
      <c r="H894" s="19"/>
      <c r="I894" s="19"/>
      <c r="J894" s="19"/>
      <c r="K894" s="1"/>
      <c r="L894" s="19"/>
      <c r="M894" s="1">
        <v>2012</v>
      </c>
      <c r="N894" s="1">
        <v>7.7</v>
      </c>
      <c r="O894" s="1">
        <v>15.3</v>
      </c>
      <c r="P894" s="1">
        <v>24.6</v>
      </c>
      <c r="Q894" s="1">
        <v>9.1</v>
      </c>
      <c r="R894" s="1">
        <v>6.8</v>
      </c>
      <c r="S894" s="1">
        <v>6.6</v>
      </c>
      <c r="T894" s="1">
        <v>2.9</v>
      </c>
      <c r="U894" s="1">
        <v>5</v>
      </c>
      <c r="V894" s="1">
        <v>6.6</v>
      </c>
      <c r="W894" s="1">
        <v>8.3000000000000007</v>
      </c>
      <c r="X894" s="1">
        <v>9.9</v>
      </c>
      <c r="Z894" s="3">
        <f xml:space="preserve"> IFERROR(AVEDEV(Table1[[#This Row],[GP 2012]:[GP 2021]]) / Table1[[#This Row],[Avg GP]], "x")</f>
        <v>0.45898815931108727</v>
      </c>
      <c r="AA894" s="2">
        <f xml:space="preserve"> IFERROR(AVERAGE(Table1[[#This Row],[GP 2012]:[GP 2021]]), "x")</f>
        <v>9.2899999999999991</v>
      </c>
      <c r="AB894" s="11">
        <f>Table1[Equity]/Table1[Market Capital]</f>
        <v>1.9147727272727273</v>
      </c>
      <c r="AC894" s="1">
        <v>28.5</v>
      </c>
      <c r="AD894" s="1">
        <v>66.900000000000006</v>
      </c>
      <c r="AE894" s="1">
        <v>165.1</v>
      </c>
      <c r="AF894" s="1">
        <v>119.2</v>
      </c>
      <c r="AG894" s="1">
        <v>84.6</v>
      </c>
      <c r="AH894" s="1">
        <v>81.5</v>
      </c>
      <c r="AI894" s="1">
        <v>60.1</v>
      </c>
      <c r="AJ894" s="1">
        <v>58.3</v>
      </c>
      <c r="AK894" s="1">
        <v>52.3</v>
      </c>
      <c r="AL894" s="1">
        <v>51.1</v>
      </c>
      <c r="AM894" s="1">
        <v>53.2</v>
      </c>
      <c r="AN894" s="1">
        <v>33.700000000000003</v>
      </c>
      <c r="AO894" s="3">
        <f xml:space="preserve"> IFERROR(Table1[[#This Row],[GP 2012]]/Table1[[#This Row],[Total Assets 2012]], "x")</f>
        <v>0.27017543859649124</v>
      </c>
      <c r="AP894" s="3">
        <f xml:space="preserve"> IFERROR(Table1[[#This Row],[GP 2013]]/Table1[[#This Row],[Total Assets 2013]], "x")</f>
        <v>0.22869955156950672</v>
      </c>
      <c r="AQ894" s="3">
        <f xml:space="preserve"> IFERROR(Table1[[#This Row],[GP 2014]]/Table1[[#This Row],[Total Assets 2014]], "x")</f>
        <v>0.14900060569351908</v>
      </c>
      <c r="AR894" s="3">
        <f xml:space="preserve"> IFERROR(Table1[[#This Row],[GP 2015]]/Table1[[#This Row],[Total Assets 2015]], "x")</f>
        <v>7.6342281879194632E-2</v>
      </c>
      <c r="AS894" s="3">
        <f xml:space="preserve"> IFERROR(Table1[[#This Row],[GP 2016]]/Table1[[#This Row],[Total Assets 2016]], "x")</f>
        <v>8.0378250591016553E-2</v>
      </c>
      <c r="AT894" s="3">
        <f xml:space="preserve"> IFERROR(Table1[[#This Row],[GP 2017]]/Table1[[#This Row],[Total Assets 2017]], "x")</f>
        <v>8.098159509202453E-2</v>
      </c>
      <c r="AU894" s="3">
        <f xml:space="preserve"> IFERROR(Table1[[#This Row],[GP 2018]]/Table1[[#This Row],[Total Assets 2018]], "x")</f>
        <v>4.8252911813643926E-2</v>
      </c>
      <c r="AV894" s="3">
        <f xml:space="preserve"> IFERROR(Table1[[#This Row],[GP 2019]]/Table1[[#This Row],[Total Assets 2019]], "x")</f>
        <v>8.5763293310463132E-2</v>
      </c>
      <c r="AW894" s="3">
        <f xml:space="preserve"> IFERROR(Table1[[#This Row],[GP 2020]]/Table1[[#This Row],[Total Assets 2020]], "x")</f>
        <v>0.12619502868068833</v>
      </c>
      <c r="AX894" s="3">
        <f xml:space="preserve"> IFERROR(Table1[[#This Row],[GP 2021]]/Table1[[#This Row],[Total Assets 2021]], "x")</f>
        <v>0.16242661448140902</v>
      </c>
      <c r="AY894" s="3">
        <f xml:space="preserve"> IFERROR(Table1[[#This Row],[GP TTM]]/Table1[[#This Row],[Total Assets TTM]], "x")</f>
        <v>0.18609022556390978</v>
      </c>
      <c r="BA894" s="3">
        <f xml:space="preserve"> IFERROR(ABS(Table1[[#This Row],[ROA 2013]]-Table1[[#This Row],[ROA 2012]]), "x")</f>
        <v>4.1475887026984515E-2</v>
      </c>
      <c r="BB894" s="3">
        <f xml:space="preserve"> IFERROR(ABS(Table1[[#This Row],[ROA 2014]]-Table1[[#This Row],[ROA 2013]]), "x")</f>
        <v>7.9698945875987637E-2</v>
      </c>
      <c r="BC894" s="3">
        <f xml:space="preserve"> IFERROR(ABS(Table1[[#This Row],[ROA 2015]]-Table1[[#This Row],[ROA 2014]]), "x")</f>
        <v>7.2658323814324452E-2</v>
      </c>
      <c r="BD894" s="3">
        <f xml:space="preserve"> IFERROR(ABS(Table1[[#This Row],[ROA 2016]]-Table1[[#This Row],[ROA 2015]]), "x")</f>
        <v>4.0359687118219217E-3</v>
      </c>
      <c r="BE894" s="3">
        <f xml:space="preserve"> IFERROR(ABS(Table1[[#This Row],[ROA 2017]]-Table1[[#This Row],[ROA 2016]]), "x")</f>
        <v>6.0334450100797687E-4</v>
      </c>
      <c r="BF894" s="3">
        <f xml:space="preserve"> IFERROR(ABS(Table1[[#This Row],[ROA 2018]]-Table1[[#This Row],[ROA 2017]]), "x")</f>
        <v>3.2728683278380605E-2</v>
      </c>
      <c r="BG894" s="3">
        <f xml:space="preserve"> IFERROR(ABS(Table1[[#This Row],[ROA 2019]]-Table1[[#This Row],[ROA 2018]]), "x")</f>
        <v>3.7510381496819206E-2</v>
      </c>
      <c r="BH894" s="3">
        <f xml:space="preserve"> IFERROR(ABS(Table1[[#This Row],[ROA 2020]]-Table1[[#This Row],[ROA 2019]]), "x")</f>
        <v>4.0431735370225194E-2</v>
      </c>
      <c r="BI894" s="3">
        <f xml:space="preserve"> IFERROR(ABS(Table1[[#This Row],[ROA 2021]]-Table1[[#This Row],[ROA 2020]]), "x")</f>
        <v>3.6231585800720695E-2</v>
      </c>
      <c r="BJ894" s="3">
        <f xml:space="preserve"> IFERROR(AVERAGE(Table1[[#This Row],[ROA 2013-2012]:[ROA 2021-2020]]), "x")</f>
        <v>3.837498398625247E-2</v>
      </c>
      <c r="BK894" s="3">
        <f>IFERROR(AVERAGE(Table1[[#This Row],[ROA 2012]:[ROA 2021]]), "x")</f>
        <v>0.13082155717079572</v>
      </c>
      <c r="BN894" s="1">
        <f>SUM(Table1[[#This Row],[B/M Rank]:[ROA Rank]])</f>
        <v>0</v>
      </c>
    </row>
    <row r="895" spans="1:66" x14ac:dyDescent="0.25">
      <c r="A895" s="1" t="s">
        <v>2699</v>
      </c>
      <c r="B895" s="1" t="s">
        <v>750</v>
      </c>
      <c r="C895" s="1" t="s">
        <v>730</v>
      </c>
      <c r="D895" s="1" t="s">
        <v>330</v>
      </c>
      <c r="E895" s="1" t="s">
        <v>108</v>
      </c>
      <c r="F895" s="1">
        <v>17.68</v>
      </c>
      <c r="G895" s="19"/>
      <c r="H895" s="19"/>
      <c r="I895" s="19"/>
      <c r="J895" s="19"/>
      <c r="K895" s="1"/>
      <c r="L895" s="19"/>
      <c r="M895" s="1">
        <v>2019</v>
      </c>
      <c r="T895" s="1" t="s">
        <v>4368</v>
      </c>
      <c r="U895" s="1">
        <v>0.1</v>
      </c>
      <c r="V895" s="1">
        <v>0.5</v>
      </c>
      <c r="W895" s="1">
        <v>1</v>
      </c>
      <c r="X895" s="1">
        <v>1.2</v>
      </c>
      <c r="Z895" s="3">
        <f xml:space="preserve"> IFERROR(AVEDEV(Table1[[#This Row],[GP 2012]:[GP 2021]]) / Table1[[#This Row],[Avg GP]], "x")</f>
        <v>0.58333333333333337</v>
      </c>
      <c r="AA895" s="2">
        <f xml:space="preserve"> IFERROR(AVERAGE(Table1[[#This Row],[GP 2012]:[GP 2021]]), "x")</f>
        <v>0.53333333333333333</v>
      </c>
      <c r="AB895" s="11">
        <f>Table1[Equity]/Table1[Market Capital]</f>
        <v>0.40723981900452488</v>
      </c>
      <c r="AI895" s="1">
        <v>0.7</v>
      </c>
      <c r="AJ895" s="1">
        <v>0.1</v>
      </c>
      <c r="AK895" s="1">
        <v>2.8</v>
      </c>
      <c r="AL895" s="1">
        <v>2.9</v>
      </c>
      <c r="AM895" s="1">
        <v>8.6</v>
      </c>
      <c r="AN895" s="1">
        <v>7.2</v>
      </c>
      <c r="AO895" s="3" t="str">
        <f xml:space="preserve"> IFERROR(Table1[[#This Row],[GP 2012]]/Table1[[#This Row],[Total Assets 2012]], "x")</f>
        <v>x</v>
      </c>
      <c r="AP895" s="3" t="str">
        <f xml:space="preserve"> IFERROR(Table1[[#This Row],[GP 2013]]/Table1[[#This Row],[Total Assets 2013]], "x")</f>
        <v>x</v>
      </c>
      <c r="AQ895" s="3" t="str">
        <f xml:space="preserve"> IFERROR(Table1[[#This Row],[GP 2014]]/Table1[[#This Row],[Total Assets 2014]], "x")</f>
        <v>x</v>
      </c>
      <c r="AR895" s="3" t="str">
        <f xml:space="preserve"> IFERROR(Table1[[#This Row],[GP 2015]]/Table1[[#This Row],[Total Assets 2015]], "x")</f>
        <v>x</v>
      </c>
      <c r="AS895" s="3" t="str">
        <f xml:space="preserve"> IFERROR(Table1[[#This Row],[GP 2016]]/Table1[[#This Row],[Total Assets 2016]], "x")</f>
        <v>x</v>
      </c>
      <c r="AT895" s="3" t="str">
        <f xml:space="preserve"> IFERROR(Table1[[#This Row],[GP 2017]]/Table1[[#This Row],[Total Assets 2017]], "x")</f>
        <v>x</v>
      </c>
      <c r="AU895" s="3" t="str">
        <f xml:space="preserve"> IFERROR(Table1[[#This Row],[GP 2018]]/Table1[[#This Row],[Total Assets 2018]], "x")</f>
        <v>x</v>
      </c>
      <c r="AV895" s="3">
        <f xml:space="preserve"> IFERROR(Table1[[#This Row],[GP 2019]]/Table1[[#This Row],[Total Assets 2019]], "x")</f>
        <v>1</v>
      </c>
      <c r="AW895" s="3">
        <f xml:space="preserve"> IFERROR(Table1[[#This Row],[GP 2020]]/Table1[[#This Row],[Total Assets 2020]], "x")</f>
        <v>0.17857142857142858</v>
      </c>
      <c r="AX895" s="3">
        <f xml:space="preserve"> IFERROR(Table1[[#This Row],[GP 2021]]/Table1[[#This Row],[Total Assets 2021]], "x")</f>
        <v>0.34482758620689657</v>
      </c>
      <c r="AY895" s="3">
        <f xml:space="preserve"> IFERROR(Table1[[#This Row],[GP TTM]]/Table1[[#This Row],[Total Assets TTM]], "x")</f>
        <v>0.13953488372093023</v>
      </c>
      <c r="BA895" s="3" t="str">
        <f xml:space="preserve"> IFERROR(ABS(Table1[[#This Row],[ROA 2013]]-Table1[[#This Row],[ROA 2012]]), "x")</f>
        <v>x</v>
      </c>
      <c r="BB895" s="3" t="str">
        <f xml:space="preserve"> IFERROR(ABS(Table1[[#This Row],[ROA 2014]]-Table1[[#This Row],[ROA 2013]]), "x")</f>
        <v>x</v>
      </c>
      <c r="BC895" s="3" t="str">
        <f xml:space="preserve"> IFERROR(ABS(Table1[[#This Row],[ROA 2015]]-Table1[[#This Row],[ROA 2014]]), "x")</f>
        <v>x</v>
      </c>
      <c r="BD895" s="3" t="str">
        <f xml:space="preserve"> IFERROR(ABS(Table1[[#This Row],[ROA 2016]]-Table1[[#This Row],[ROA 2015]]), "x")</f>
        <v>x</v>
      </c>
      <c r="BE895" s="3" t="str">
        <f xml:space="preserve"> IFERROR(ABS(Table1[[#This Row],[ROA 2017]]-Table1[[#This Row],[ROA 2016]]), "x")</f>
        <v>x</v>
      </c>
      <c r="BF895" s="3" t="str">
        <f xml:space="preserve"> IFERROR(ABS(Table1[[#This Row],[ROA 2018]]-Table1[[#This Row],[ROA 2017]]), "x")</f>
        <v>x</v>
      </c>
      <c r="BG895" s="3" t="str">
        <f xml:space="preserve"> IFERROR(ABS(Table1[[#This Row],[ROA 2019]]-Table1[[#This Row],[ROA 2018]]), "x")</f>
        <v>x</v>
      </c>
      <c r="BH895" s="3">
        <f xml:space="preserve"> IFERROR(ABS(Table1[[#This Row],[ROA 2020]]-Table1[[#This Row],[ROA 2019]]), "x")</f>
        <v>0.8214285714285714</v>
      </c>
      <c r="BI895" s="3">
        <f xml:space="preserve"> IFERROR(ABS(Table1[[#This Row],[ROA 2021]]-Table1[[#This Row],[ROA 2020]]), "x")</f>
        <v>0.166256157635468</v>
      </c>
      <c r="BJ895" s="3">
        <f xml:space="preserve"> IFERROR(AVERAGE(Table1[[#This Row],[ROA 2013-2012]:[ROA 2021-2020]]), "x")</f>
        <v>0.49384236453201968</v>
      </c>
      <c r="BK895" s="3">
        <f>IFERROR(AVERAGE(Table1[[#This Row],[ROA 2012]:[ROA 2021]]), "x")</f>
        <v>0.50779967159277506</v>
      </c>
      <c r="BN895" s="1">
        <f>SUM(Table1[[#This Row],[B/M Rank]:[ROA Rank]])</f>
        <v>0</v>
      </c>
    </row>
    <row r="896" spans="1:66" x14ac:dyDescent="0.25">
      <c r="A896" s="1" t="s">
        <v>2958</v>
      </c>
      <c r="B896" s="1" t="s">
        <v>4482</v>
      </c>
      <c r="C896" s="1" t="s">
        <v>4417</v>
      </c>
      <c r="D896" s="1" t="s">
        <v>268</v>
      </c>
      <c r="E896" s="1" t="s">
        <v>108</v>
      </c>
      <c r="F896" s="1">
        <v>17.7</v>
      </c>
      <c r="G896" s="19"/>
      <c r="H896" s="19"/>
      <c r="I896" s="19"/>
      <c r="J896" s="19"/>
      <c r="K896" s="1"/>
      <c r="L896" s="19"/>
      <c r="M896" s="1">
        <v>2021</v>
      </c>
      <c r="W896" s="1" t="s">
        <v>4368</v>
      </c>
      <c r="X896" s="1" t="s">
        <v>4368</v>
      </c>
      <c r="Z896" s="3" t="str">
        <f xml:space="preserve"> IFERROR(AVEDEV(Table1[[#This Row],[GP 2012]:[GP 2021]]) / Table1[[#This Row],[Avg GP]], "x")</f>
        <v>x</v>
      </c>
      <c r="AA896" s="2" t="str">
        <f xml:space="preserve"> IFERROR(AVERAGE(Table1[[#This Row],[GP 2012]:[GP 2021]]), "x")</f>
        <v>x</v>
      </c>
      <c r="AB896" s="11">
        <f>Table1[Equity]/Table1[Market Capital]</f>
        <v>0.1864406779661017</v>
      </c>
      <c r="AL896" s="1">
        <v>0.5</v>
      </c>
      <c r="AM896" s="1">
        <v>3.6</v>
      </c>
      <c r="AN896" s="1">
        <v>3.3</v>
      </c>
      <c r="AO896" s="3" t="str">
        <f xml:space="preserve"> IFERROR(Table1[[#This Row],[GP 2012]]/Table1[[#This Row],[Total Assets 2012]], "x")</f>
        <v>x</v>
      </c>
      <c r="AP896" s="3" t="str">
        <f xml:space="preserve"> IFERROR(Table1[[#This Row],[GP 2013]]/Table1[[#This Row],[Total Assets 2013]], "x")</f>
        <v>x</v>
      </c>
      <c r="AQ896" s="3" t="str">
        <f xml:space="preserve"> IFERROR(Table1[[#This Row],[GP 2014]]/Table1[[#This Row],[Total Assets 2014]], "x")</f>
        <v>x</v>
      </c>
      <c r="AR896" s="3" t="str">
        <f xml:space="preserve"> IFERROR(Table1[[#This Row],[GP 2015]]/Table1[[#This Row],[Total Assets 2015]], "x")</f>
        <v>x</v>
      </c>
      <c r="AS896" s="3" t="str">
        <f xml:space="preserve"> IFERROR(Table1[[#This Row],[GP 2016]]/Table1[[#This Row],[Total Assets 2016]], "x")</f>
        <v>x</v>
      </c>
      <c r="AT896" s="3" t="str">
        <f xml:space="preserve"> IFERROR(Table1[[#This Row],[GP 2017]]/Table1[[#This Row],[Total Assets 2017]], "x")</f>
        <v>x</v>
      </c>
      <c r="AU896" s="3" t="str">
        <f xml:space="preserve"> IFERROR(Table1[[#This Row],[GP 2018]]/Table1[[#This Row],[Total Assets 2018]], "x")</f>
        <v>x</v>
      </c>
      <c r="AV896" s="3" t="str">
        <f xml:space="preserve"> IFERROR(Table1[[#This Row],[GP 2019]]/Table1[[#This Row],[Total Assets 2019]], "x")</f>
        <v>x</v>
      </c>
      <c r="AW896" s="3" t="str">
        <f xml:space="preserve"> IFERROR(Table1[[#This Row],[GP 2020]]/Table1[[#This Row],[Total Assets 2020]], "x")</f>
        <v>x</v>
      </c>
      <c r="AX896" s="3" t="str">
        <f xml:space="preserve"> IFERROR(Table1[[#This Row],[GP 2021]]/Table1[[#This Row],[Total Assets 2021]], "x")</f>
        <v>x</v>
      </c>
      <c r="AY896" s="3" t="str">
        <f xml:space="preserve"> IFERROR(Table1[[#This Row],[GP TTM]]/Table1[[#This Row],[Total Assets TTM]], "x")</f>
        <v>x</v>
      </c>
      <c r="BA896" s="3" t="str">
        <f xml:space="preserve"> IFERROR(ABS(Table1[[#This Row],[ROA 2013]]-Table1[[#This Row],[ROA 2012]]), "x")</f>
        <v>x</v>
      </c>
      <c r="BB896" s="3" t="str">
        <f xml:space="preserve"> IFERROR(ABS(Table1[[#This Row],[ROA 2014]]-Table1[[#This Row],[ROA 2013]]), "x")</f>
        <v>x</v>
      </c>
      <c r="BC896" s="3" t="str">
        <f xml:space="preserve"> IFERROR(ABS(Table1[[#This Row],[ROA 2015]]-Table1[[#This Row],[ROA 2014]]), "x")</f>
        <v>x</v>
      </c>
      <c r="BD896" s="3" t="str">
        <f xml:space="preserve"> IFERROR(ABS(Table1[[#This Row],[ROA 2016]]-Table1[[#This Row],[ROA 2015]]), "x")</f>
        <v>x</v>
      </c>
      <c r="BE896" s="3" t="str">
        <f xml:space="preserve"> IFERROR(ABS(Table1[[#This Row],[ROA 2017]]-Table1[[#This Row],[ROA 2016]]), "x")</f>
        <v>x</v>
      </c>
      <c r="BF896" s="3" t="str">
        <f xml:space="preserve"> IFERROR(ABS(Table1[[#This Row],[ROA 2018]]-Table1[[#This Row],[ROA 2017]]), "x")</f>
        <v>x</v>
      </c>
      <c r="BG896" s="3" t="str">
        <f xml:space="preserve"> IFERROR(ABS(Table1[[#This Row],[ROA 2019]]-Table1[[#This Row],[ROA 2018]]), "x")</f>
        <v>x</v>
      </c>
      <c r="BH896" s="3" t="str">
        <f xml:space="preserve"> IFERROR(ABS(Table1[[#This Row],[ROA 2020]]-Table1[[#This Row],[ROA 2019]]), "x")</f>
        <v>x</v>
      </c>
      <c r="BI896" s="3" t="str">
        <f xml:space="preserve"> IFERROR(ABS(Table1[[#This Row],[ROA 2021]]-Table1[[#This Row],[ROA 2020]]), "x")</f>
        <v>x</v>
      </c>
      <c r="BJ896" s="3" t="str">
        <f xml:space="preserve"> IFERROR(AVERAGE(Table1[[#This Row],[ROA 2013-2012]:[ROA 2021-2020]]), "x")</f>
        <v>x</v>
      </c>
      <c r="BK896" s="3" t="str">
        <f>IFERROR(AVERAGE(Table1[[#This Row],[ROA 2012]:[ROA 2021]]), "x")</f>
        <v>x</v>
      </c>
      <c r="BN896" s="1">
        <f>SUM(Table1[[#This Row],[B/M Rank]:[ROA Rank]])</f>
        <v>0</v>
      </c>
    </row>
    <row r="897" spans="1:66" x14ac:dyDescent="0.25">
      <c r="A897" s="1" t="s">
        <v>3069</v>
      </c>
      <c r="B897" s="1" t="s">
        <v>1020</v>
      </c>
      <c r="C897" s="1" t="s">
        <v>4417</v>
      </c>
      <c r="D897" s="1" t="s">
        <v>268</v>
      </c>
      <c r="E897" s="1" t="s">
        <v>108</v>
      </c>
      <c r="F897" s="1">
        <v>17.72</v>
      </c>
      <c r="G897" s="19"/>
      <c r="H897" s="19"/>
      <c r="I897" s="19"/>
      <c r="J897" s="19"/>
      <c r="K897" s="1"/>
      <c r="L897" s="19"/>
      <c r="M897" s="1">
        <v>2015</v>
      </c>
      <c r="Q897" s="1" t="s">
        <v>4368</v>
      </c>
      <c r="R897" s="1" t="s">
        <v>4368</v>
      </c>
      <c r="S897" s="1" t="s">
        <v>4368</v>
      </c>
      <c r="T897" s="1">
        <v>0</v>
      </c>
      <c r="U897" s="1">
        <v>0</v>
      </c>
      <c r="V897" s="1">
        <v>0</v>
      </c>
      <c r="W897" s="1" t="s">
        <v>4368</v>
      </c>
      <c r="X897" s="1" t="s">
        <v>4368</v>
      </c>
      <c r="Z897" s="3" t="str">
        <f xml:space="preserve"> IFERROR(AVEDEV(Table1[[#This Row],[GP 2012]:[GP 2021]]) / Table1[[#This Row],[Avg GP]], "x")</f>
        <v>x</v>
      </c>
      <c r="AA897" s="2">
        <f xml:space="preserve"> IFERROR(AVERAGE(Table1[[#This Row],[GP 2012]:[GP 2021]]), "x")</f>
        <v>0</v>
      </c>
      <c r="AB897" s="11">
        <f>Table1[Equity]/Table1[Market Capital]</f>
        <v>3.3860045146726865E-2</v>
      </c>
      <c r="AF897" s="1">
        <v>2.6</v>
      </c>
      <c r="AG897" s="1">
        <v>2.7</v>
      </c>
      <c r="AH897" s="1">
        <v>3.9</v>
      </c>
      <c r="AI897" s="1">
        <v>3.2</v>
      </c>
      <c r="AJ897" s="1">
        <v>3.8</v>
      </c>
      <c r="AK897" s="1">
        <v>4</v>
      </c>
      <c r="AL897" s="1">
        <v>5.7</v>
      </c>
      <c r="AM897" s="1">
        <v>4.2</v>
      </c>
      <c r="AN897" s="1">
        <v>0.6</v>
      </c>
      <c r="AO897" s="3" t="str">
        <f xml:space="preserve"> IFERROR(Table1[[#This Row],[GP 2012]]/Table1[[#This Row],[Total Assets 2012]], "x")</f>
        <v>x</v>
      </c>
      <c r="AP897" s="3" t="str">
        <f xml:space="preserve"> IFERROR(Table1[[#This Row],[GP 2013]]/Table1[[#This Row],[Total Assets 2013]], "x")</f>
        <v>x</v>
      </c>
      <c r="AQ897" s="3" t="str">
        <f xml:space="preserve"> IFERROR(Table1[[#This Row],[GP 2014]]/Table1[[#This Row],[Total Assets 2014]], "x")</f>
        <v>x</v>
      </c>
      <c r="AR897" s="3" t="str">
        <f xml:space="preserve"> IFERROR(Table1[[#This Row],[GP 2015]]/Table1[[#This Row],[Total Assets 2015]], "x")</f>
        <v>x</v>
      </c>
      <c r="AS897" s="3" t="str">
        <f xml:space="preserve"> IFERROR(Table1[[#This Row],[GP 2016]]/Table1[[#This Row],[Total Assets 2016]], "x")</f>
        <v>x</v>
      </c>
      <c r="AT897" s="3" t="str">
        <f xml:space="preserve"> IFERROR(Table1[[#This Row],[GP 2017]]/Table1[[#This Row],[Total Assets 2017]], "x")</f>
        <v>x</v>
      </c>
      <c r="AU897" s="3">
        <f xml:space="preserve"> IFERROR(Table1[[#This Row],[GP 2018]]/Table1[[#This Row],[Total Assets 2018]], "x")</f>
        <v>0</v>
      </c>
      <c r="AV897" s="3">
        <f xml:space="preserve"> IFERROR(Table1[[#This Row],[GP 2019]]/Table1[[#This Row],[Total Assets 2019]], "x")</f>
        <v>0</v>
      </c>
      <c r="AW897" s="3">
        <f xml:space="preserve"> IFERROR(Table1[[#This Row],[GP 2020]]/Table1[[#This Row],[Total Assets 2020]], "x")</f>
        <v>0</v>
      </c>
      <c r="AX897" s="3" t="str">
        <f xml:space="preserve"> IFERROR(Table1[[#This Row],[GP 2021]]/Table1[[#This Row],[Total Assets 2021]], "x")</f>
        <v>x</v>
      </c>
      <c r="AY897" s="3" t="str">
        <f xml:space="preserve"> IFERROR(Table1[[#This Row],[GP TTM]]/Table1[[#This Row],[Total Assets TTM]], "x")</f>
        <v>x</v>
      </c>
      <c r="BA897" s="3" t="str">
        <f xml:space="preserve"> IFERROR(ABS(Table1[[#This Row],[ROA 2013]]-Table1[[#This Row],[ROA 2012]]), "x")</f>
        <v>x</v>
      </c>
      <c r="BB897" s="3" t="str">
        <f xml:space="preserve"> IFERROR(ABS(Table1[[#This Row],[ROA 2014]]-Table1[[#This Row],[ROA 2013]]), "x")</f>
        <v>x</v>
      </c>
      <c r="BC897" s="3" t="str">
        <f xml:space="preserve"> IFERROR(ABS(Table1[[#This Row],[ROA 2015]]-Table1[[#This Row],[ROA 2014]]), "x")</f>
        <v>x</v>
      </c>
      <c r="BD897" s="3" t="str">
        <f xml:space="preserve"> IFERROR(ABS(Table1[[#This Row],[ROA 2016]]-Table1[[#This Row],[ROA 2015]]), "x")</f>
        <v>x</v>
      </c>
      <c r="BE897" s="3" t="str">
        <f xml:space="preserve"> IFERROR(ABS(Table1[[#This Row],[ROA 2017]]-Table1[[#This Row],[ROA 2016]]), "x")</f>
        <v>x</v>
      </c>
      <c r="BF897" s="3" t="str">
        <f xml:space="preserve"> IFERROR(ABS(Table1[[#This Row],[ROA 2018]]-Table1[[#This Row],[ROA 2017]]), "x")</f>
        <v>x</v>
      </c>
      <c r="BG897" s="3">
        <f xml:space="preserve"> IFERROR(ABS(Table1[[#This Row],[ROA 2019]]-Table1[[#This Row],[ROA 2018]]), "x")</f>
        <v>0</v>
      </c>
      <c r="BH897" s="3">
        <f xml:space="preserve"> IFERROR(ABS(Table1[[#This Row],[ROA 2020]]-Table1[[#This Row],[ROA 2019]]), "x")</f>
        <v>0</v>
      </c>
      <c r="BI897" s="3" t="str">
        <f xml:space="preserve"> IFERROR(ABS(Table1[[#This Row],[ROA 2021]]-Table1[[#This Row],[ROA 2020]]), "x")</f>
        <v>x</v>
      </c>
      <c r="BJ897" s="3">
        <f xml:space="preserve"> IFERROR(AVERAGE(Table1[[#This Row],[ROA 2013-2012]:[ROA 2021-2020]]), "x")</f>
        <v>0</v>
      </c>
      <c r="BK897" s="3">
        <f>IFERROR(AVERAGE(Table1[[#This Row],[ROA 2012]:[ROA 2021]]), "x")</f>
        <v>0</v>
      </c>
      <c r="BN897" s="1">
        <f>SUM(Table1[[#This Row],[B/M Rank]:[ROA Rank]])</f>
        <v>0</v>
      </c>
    </row>
    <row r="898" spans="1:66" x14ac:dyDescent="0.25">
      <c r="A898" s="1" t="s">
        <v>3770</v>
      </c>
      <c r="B898" s="1" t="s">
        <v>1490</v>
      </c>
      <c r="C898" s="1" t="s">
        <v>1488</v>
      </c>
      <c r="D898" s="1" t="s">
        <v>399</v>
      </c>
      <c r="E898" s="1" t="s">
        <v>108</v>
      </c>
      <c r="F898" s="1">
        <v>17.79</v>
      </c>
      <c r="G898" s="19"/>
      <c r="H898" s="19"/>
      <c r="I898" s="19"/>
      <c r="J898" s="19"/>
      <c r="K898" s="1"/>
      <c r="L898" s="19"/>
      <c r="M898" s="1">
        <v>2012</v>
      </c>
      <c r="N898" s="1">
        <v>499.7</v>
      </c>
      <c r="O898" s="1">
        <v>524.1</v>
      </c>
      <c r="P898" s="1">
        <v>505.5</v>
      </c>
      <c r="Q898" s="1">
        <v>600.1</v>
      </c>
      <c r="R898" s="1">
        <v>702.3</v>
      </c>
      <c r="S898" s="1">
        <v>696</v>
      </c>
      <c r="T898" s="1">
        <v>640.5</v>
      </c>
      <c r="U898" s="1">
        <v>678.6</v>
      </c>
      <c r="V898" s="1">
        <v>636.4</v>
      </c>
      <c r="W898" s="15">
        <v>-1772.1</v>
      </c>
      <c r="X898" s="15">
        <v>-2064.1999999999998</v>
      </c>
      <c r="Z898" s="3">
        <f xml:space="preserve"> IFERROR(AVEDEV(Table1[[#This Row],[GP 2012]:[GP 2021]]) / Table1[[#This Row],[Avg GP]], "x")</f>
        <v>1.1550268114575193</v>
      </c>
      <c r="AA898" s="2">
        <f xml:space="preserve"> IFERROR(AVERAGE(Table1[[#This Row],[GP 2012]:[GP 2021]]), "x")</f>
        <v>371.11</v>
      </c>
      <c r="AB898" s="11">
        <f>Table1[Equity]/Table1[Market Capital]</f>
        <v>-7.1275997751545814</v>
      </c>
      <c r="AC898" s="15">
        <v>1543</v>
      </c>
      <c r="AD898" s="15">
        <v>1528.9</v>
      </c>
      <c r="AE898" s="15">
        <v>1642.7</v>
      </c>
      <c r="AF898" s="15">
        <v>1298.4000000000001</v>
      </c>
      <c r="AG898" s="15">
        <v>1299.8</v>
      </c>
      <c r="AH898" s="15">
        <v>1238</v>
      </c>
      <c r="AI898" s="15">
        <v>1601.4</v>
      </c>
      <c r="AJ898" s="15">
        <v>1699.4</v>
      </c>
      <c r="AK898" s="15">
        <v>1215.8</v>
      </c>
      <c r="AL898" s="15">
        <v>1091.8</v>
      </c>
      <c r="AM898" s="15">
        <v>1542.5</v>
      </c>
      <c r="AN898" s="1">
        <v>-126.8</v>
      </c>
      <c r="AO898" s="3">
        <f xml:space="preserve"> IFERROR(Table1[[#This Row],[GP 2012]]/Table1[[#This Row],[Total Assets 2012]], "x")</f>
        <v>0.32384964355152301</v>
      </c>
      <c r="AP898" s="3">
        <f xml:space="preserve"> IFERROR(Table1[[#This Row],[GP 2013]]/Table1[[#This Row],[Total Assets 2013]], "x")</f>
        <v>0.34279547387010267</v>
      </c>
      <c r="AQ898" s="3">
        <f xml:space="preserve"> IFERROR(Table1[[#This Row],[GP 2014]]/Table1[[#This Row],[Total Assets 2014]], "x")</f>
        <v>0.30772508674742799</v>
      </c>
      <c r="AR898" s="3">
        <f xml:space="preserve"> IFERROR(Table1[[#This Row],[GP 2015]]/Table1[[#This Row],[Total Assets 2015]], "x")</f>
        <v>0.46218422674060383</v>
      </c>
      <c r="AS898" s="3">
        <f xml:space="preserve"> IFERROR(Table1[[#This Row],[GP 2016]]/Table1[[#This Row],[Total Assets 2016]], "x")</f>
        <v>0.54031389444529931</v>
      </c>
      <c r="AT898" s="3">
        <f xml:space="preserve"> IFERROR(Table1[[#This Row],[GP 2017]]/Table1[[#This Row],[Total Assets 2017]], "x")</f>
        <v>0.56219709208400648</v>
      </c>
      <c r="AU898" s="3">
        <f xml:space="preserve"> IFERROR(Table1[[#This Row],[GP 2018]]/Table1[[#This Row],[Total Assets 2018]], "x")</f>
        <v>0.39996253278381416</v>
      </c>
      <c r="AV898" s="3">
        <f xml:space="preserve"> IFERROR(Table1[[#This Row],[GP 2019]]/Table1[[#This Row],[Total Assets 2019]], "x")</f>
        <v>0.39931740614334471</v>
      </c>
      <c r="AW898" s="3">
        <f xml:space="preserve"> IFERROR(Table1[[#This Row],[GP 2020]]/Table1[[#This Row],[Total Assets 2020]], "x")</f>
        <v>0.52344135548609971</v>
      </c>
      <c r="AX898" s="3">
        <f xml:space="preserve"> IFERROR(Table1[[#This Row],[GP 2021]]/Table1[[#This Row],[Total Assets 2021]], "x")</f>
        <v>-1.6230994687671734</v>
      </c>
      <c r="AY898" s="3">
        <f xml:space="preserve"> IFERROR(Table1[[#This Row],[GP TTM]]/Table1[[#This Row],[Total Assets TTM]], "x")</f>
        <v>-1.3382171799027551</v>
      </c>
      <c r="BA898" s="3">
        <f xml:space="preserve"> IFERROR(ABS(Table1[[#This Row],[ROA 2013]]-Table1[[#This Row],[ROA 2012]]), "x")</f>
        <v>1.8945830318579659E-2</v>
      </c>
      <c r="BB898" s="3">
        <f xml:space="preserve"> IFERROR(ABS(Table1[[#This Row],[ROA 2014]]-Table1[[#This Row],[ROA 2013]]), "x")</f>
        <v>3.5070387122674684E-2</v>
      </c>
      <c r="BC898" s="3">
        <f xml:space="preserve"> IFERROR(ABS(Table1[[#This Row],[ROA 2015]]-Table1[[#This Row],[ROA 2014]]), "x")</f>
        <v>0.15445913999317584</v>
      </c>
      <c r="BD898" s="3">
        <f xml:space="preserve"> IFERROR(ABS(Table1[[#This Row],[ROA 2016]]-Table1[[#This Row],[ROA 2015]]), "x")</f>
        <v>7.8129667704695482E-2</v>
      </c>
      <c r="BE898" s="3">
        <f xml:space="preserve"> IFERROR(ABS(Table1[[#This Row],[ROA 2017]]-Table1[[#This Row],[ROA 2016]]), "x")</f>
        <v>2.1883197638707164E-2</v>
      </c>
      <c r="BF898" s="3">
        <f xml:space="preserve"> IFERROR(ABS(Table1[[#This Row],[ROA 2018]]-Table1[[#This Row],[ROA 2017]]), "x")</f>
        <v>0.16223455930019232</v>
      </c>
      <c r="BG898" s="3">
        <f xml:space="preserve"> IFERROR(ABS(Table1[[#This Row],[ROA 2019]]-Table1[[#This Row],[ROA 2018]]), "x")</f>
        <v>6.4512664046945112E-4</v>
      </c>
      <c r="BH898" s="3">
        <f xml:space="preserve"> IFERROR(ABS(Table1[[#This Row],[ROA 2020]]-Table1[[#This Row],[ROA 2019]]), "x")</f>
        <v>0.124123949342755</v>
      </c>
      <c r="BI898" s="3">
        <f xml:space="preserve"> IFERROR(ABS(Table1[[#This Row],[ROA 2021]]-Table1[[#This Row],[ROA 2020]]), "x")</f>
        <v>2.1465408242532731</v>
      </c>
      <c r="BJ898" s="3">
        <f xml:space="preserve"> IFERROR(AVERAGE(Table1[[#This Row],[ROA 2013-2012]:[ROA 2021-2020]]), "x")</f>
        <v>0.30467029803494694</v>
      </c>
      <c r="BK898" s="3">
        <f>IFERROR(AVERAGE(Table1[[#This Row],[ROA 2012]:[ROA 2021]]), "x")</f>
        <v>0.22386872430850485</v>
      </c>
      <c r="BN898" s="1">
        <f>SUM(Table1[[#This Row],[B/M Rank]:[ROA Rank]])</f>
        <v>0</v>
      </c>
    </row>
    <row r="899" spans="1:66" x14ac:dyDescent="0.25">
      <c r="A899" s="1" t="s">
        <v>3521</v>
      </c>
      <c r="B899" s="1" t="s">
        <v>1311</v>
      </c>
      <c r="C899" s="1" t="s">
        <v>4417</v>
      </c>
      <c r="D899" s="1" t="s">
        <v>268</v>
      </c>
      <c r="E899" s="1" t="s">
        <v>108</v>
      </c>
      <c r="F899" s="1">
        <v>17.86</v>
      </c>
      <c r="G899" s="19"/>
      <c r="H899" s="19"/>
      <c r="I899" s="19"/>
      <c r="J899" s="19"/>
      <c r="K899" s="1"/>
      <c r="L899" s="19"/>
      <c r="M899" s="1">
        <v>2012</v>
      </c>
      <c r="O899" s="1" t="s">
        <v>4368</v>
      </c>
      <c r="P899" s="1" t="s">
        <v>4368</v>
      </c>
      <c r="Q899" s="1" t="s">
        <v>4368</v>
      </c>
      <c r="R899" s="1" t="s">
        <v>4368</v>
      </c>
      <c r="S899" s="1">
        <v>0</v>
      </c>
      <c r="T899" s="1" t="s">
        <v>4368</v>
      </c>
      <c r="U899" s="1" t="s">
        <v>4368</v>
      </c>
      <c r="V899" s="1" t="s">
        <v>4368</v>
      </c>
      <c r="W899" s="1" t="s">
        <v>4368</v>
      </c>
      <c r="X899" s="1" t="s">
        <v>4368</v>
      </c>
      <c r="Z899" s="3" t="str">
        <f xml:space="preserve"> IFERROR(AVEDEV(Table1[[#This Row],[GP 2012]:[GP 2021]]) / Table1[[#This Row],[Avg GP]], "x")</f>
        <v>x</v>
      </c>
      <c r="AA899" s="2">
        <f xml:space="preserve"> IFERROR(AVERAGE(Table1[[#This Row],[GP 2012]:[GP 2021]]), "x")</f>
        <v>0</v>
      </c>
      <c r="AB899" s="11">
        <f>Table1[Equity]/Table1[Market Capital]</f>
        <v>-0.11198208286674133</v>
      </c>
      <c r="AD899" s="1">
        <v>0.4</v>
      </c>
      <c r="AE899" s="1">
        <v>0.5</v>
      </c>
      <c r="AF899" s="1">
        <v>0.2</v>
      </c>
      <c r="AG899" s="1">
        <v>0.1</v>
      </c>
      <c r="AH899" s="1">
        <v>1.5</v>
      </c>
      <c r="AI899" s="1">
        <v>13</v>
      </c>
      <c r="AJ899" s="1">
        <v>7.5</v>
      </c>
      <c r="AK899" s="1">
        <v>7.3</v>
      </c>
      <c r="AL899" s="1">
        <v>7.2</v>
      </c>
      <c r="AM899" s="1">
        <v>7.6</v>
      </c>
      <c r="AN899" s="1">
        <v>-2</v>
      </c>
      <c r="AO899" s="3" t="str">
        <f xml:space="preserve"> IFERROR(Table1[[#This Row],[GP 2012]]/Table1[[#This Row],[Total Assets 2012]], "x")</f>
        <v>x</v>
      </c>
      <c r="AP899" s="3" t="str">
        <f xml:space="preserve"> IFERROR(Table1[[#This Row],[GP 2013]]/Table1[[#This Row],[Total Assets 2013]], "x")</f>
        <v>x</v>
      </c>
      <c r="AQ899" s="3" t="str">
        <f xml:space="preserve"> IFERROR(Table1[[#This Row],[GP 2014]]/Table1[[#This Row],[Total Assets 2014]], "x")</f>
        <v>x</v>
      </c>
      <c r="AR899" s="3" t="str">
        <f xml:space="preserve"> IFERROR(Table1[[#This Row],[GP 2015]]/Table1[[#This Row],[Total Assets 2015]], "x")</f>
        <v>x</v>
      </c>
      <c r="AS899" s="3" t="str">
        <f xml:space="preserve"> IFERROR(Table1[[#This Row],[GP 2016]]/Table1[[#This Row],[Total Assets 2016]], "x")</f>
        <v>x</v>
      </c>
      <c r="AT899" s="3">
        <f xml:space="preserve"> IFERROR(Table1[[#This Row],[GP 2017]]/Table1[[#This Row],[Total Assets 2017]], "x")</f>
        <v>0</v>
      </c>
      <c r="AU899" s="3" t="str">
        <f xml:space="preserve"> IFERROR(Table1[[#This Row],[GP 2018]]/Table1[[#This Row],[Total Assets 2018]], "x")</f>
        <v>x</v>
      </c>
      <c r="AV899" s="3" t="str">
        <f xml:space="preserve"> IFERROR(Table1[[#This Row],[GP 2019]]/Table1[[#This Row],[Total Assets 2019]], "x")</f>
        <v>x</v>
      </c>
      <c r="AW899" s="3" t="str">
        <f xml:space="preserve"> IFERROR(Table1[[#This Row],[GP 2020]]/Table1[[#This Row],[Total Assets 2020]], "x")</f>
        <v>x</v>
      </c>
      <c r="AX899" s="3" t="str">
        <f xml:space="preserve"> IFERROR(Table1[[#This Row],[GP 2021]]/Table1[[#This Row],[Total Assets 2021]], "x")</f>
        <v>x</v>
      </c>
      <c r="AY899" s="3" t="str">
        <f xml:space="preserve"> IFERROR(Table1[[#This Row],[GP TTM]]/Table1[[#This Row],[Total Assets TTM]], "x")</f>
        <v>x</v>
      </c>
      <c r="BA899" s="3" t="str">
        <f xml:space="preserve"> IFERROR(ABS(Table1[[#This Row],[ROA 2013]]-Table1[[#This Row],[ROA 2012]]), "x")</f>
        <v>x</v>
      </c>
      <c r="BB899" s="3" t="str">
        <f xml:space="preserve"> IFERROR(ABS(Table1[[#This Row],[ROA 2014]]-Table1[[#This Row],[ROA 2013]]), "x")</f>
        <v>x</v>
      </c>
      <c r="BC899" s="3" t="str">
        <f xml:space="preserve"> IFERROR(ABS(Table1[[#This Row],[ROA 2015]]-Table1[[#This Row],[ROA 2014]]), "x")</f>
        <v>x</v>
      </c>
      <c r="BD899" s="3" t="str">
        <f xml:space="preserve"> IFERROR(ABS(Table1[[#This Row],[ROA 2016]]-Table1[[#This Row],[ROA 2015]]), "x")</f>
        <v>x</v>
      </c>
      <c r="BE899" s="3" t="str">
        <f xml:space="preserve"> IFERROR(ABS(Table1[[#This Row],[ROA 2017]]-Table1[[#This Row],[ROA 2016]]), "x")</f>
        <v>x</v>
      </c>
      <c r="BF899" s="3" t="str">
        <f xml:space="preserve"> IFERROR(ABS(Table1[[#This Row],[ROA 2018]]-Table1[[#This Row],[ROA 2017]]), "x")</f>
        <v>x</v>
      </c>
      <c r="BG899" s="3" t="str">
        <f xml:space="preserve"> IFERROR(ABS(Table1[[#This Row],[ROA 2019]]-Table1[[#This Row],[ROA 2018]]), "x")</f>
        <v>x</v>
      </c>
      <c r="BH899" s="3" t="str">
        <f xml:space="preserve"> IFERROR(ABS(Table1[[#This Row],[ROA 2020]]-Table1[[#This Row],[ROA 2019]]), "x")</f>
        <v>x</v>
      </c>
      <c r="BI899" s="3" t="str">
        <f xml:space="preserve"> IFERROR(ABS(Table1[[#This Row],[ROA 2021]]-Table1[[#This Row],[ROA 2020]]), "x")</f>
        <v>x</v>
      </c>
      <c r="BJ899" s="3" t="str">
        <f xml:space="preserve"> IFERROR(AVERAGE(Table1[[#This Row],[ROA 2013-2012]:[ROA 2021-2020]]), "x")</f>
        <v>x</v>
      </c>
      <c r="BK899" s="3">
        <f>IFERROR(AVERAGE(Table1[[#This Row],[ROA 2012]:[ROA 2021]]), "x")</f>
        <v>0</v>
      </c>
      <c r="BN899" s="1">
        <f>SUM(Table1[[#This Row],[B/M Rank]:[ROA Rank]])</f>
        <v>0</v>
      </c>
    </row>
    <row r="900" spans="1:66" x14ac:dyDescent="0.25">
      <c r="A900" s="1" t="s">
        <v>2266</v>
      </c>
      <c r="B900" s="1" t="s">
        <v>308</v>
      </c>
      <c r="C900" s="1" t="s">
        <v>299</v>
      </c>
      <c r="D900" s="1" t="s">
        <v>107</v>
      </c>
      <c r="E900" s="1" t="s">
        <v>108</v>
      </c>
      <c r="F900" s="1">
        <v>17.97</v>
      </c>
      <c r="G900" s="19"/>
      <c r="H900" s="19"/>
      <c r="I900" s="19"/>
      <c r="J900" s="19"/>
      <c r="K900" s="1"/>
      <c r="L900" s="19"/>
      <c r="M900" s="1">
        <v>2012</v>
      </c>
      <c r="N900" s="1" t="s">
        <v>4368</v>
      </c>
      <c r="O900" s="1" t="s">
        <v>4368</v>
      </c>
      <c r="P900" s="1" t="s">
        <v>4368</v>
      </c>
      <c r="Q900" s="1" t="s">
        <v>4368</v>
      </c>
      <c r="R900" s="1" t="s">
        <v>4368</v>
      </c>
      <c r="S900" s="1" t="s">
        <v>4368</v>
      </c>
      <c r="T900" s="1" t="s">
        <v>4368</v>
      </c>
      <c r="U900" s="1" t="s">
        <v>4368</v>
      </c>
      <c r="V900" s="1" t="s">
        <v>4368</v>
      </c>
      <c r="W900" s="1" t="s">
        <v>4368</v>
      </c>
      <c r="X900" s="1" t="s">
        <v>4368</v>
      </c>
      <c r="Z900" s="3" t="str">
        <f xml:space="preserve"> IFERROR(AVEDEV(Table1[[#This Row],[GP 2012]:[GP 2021]]) / Table1[[#This Row],[Avg GP]], "x")</f>
        <v>x</v>
      </c>
      <c r="AA900" s="2" t="str">
        <f xml:space="preserve"> IFERROR(AVERAGE(Table1[[#This Row],[GP 2012]:[GP 2021]]), "x")</f>
        <v>x</v>
      </c>
      <c r="AB900" s="11">
        <f>Table1[Equity]/Table1[Market Capital]</f>
        <v>0.11129660545353368</v>
      </c>
      <c r="AC900" s="1">
        <v>8.1</v>
      </c>
      <c r="AD900" s="1">
        <v>8.6999999999999993</v>
      </c>
      <c r="AE900" s="1">
        <v>9.4</v>
      </c>
      <c r="AF900" s="1">
        <v>10.9</v>
      </c>
      <c r="AG900" s="1">
        <v>11</v>
      </c>
      <c r="AH900" s="1">
        <v>11.4</v>
      </c>
      <c r="AI900" s="1">
        <v>11</v>
      </c>
      <c r="AJ900" s="1">
        <v>11</v>
      </c>
      <c r="AK900" s="1">
        <v>10.9</v>
      </c>
      <c r="AL900" s="1">
        <v>11.2</v>
      </c>
      <c r="AM900" s="1">
        <v>11.3</v>
      </c>
      <c r="AN900" s="1">
        <v>2</v>
      </c>
      <c r="AO900" s="3" t="str">
        <f xml:space="preserve"> IFERROR(Table1[[#This Row],[GP 2012]]/Table1[[#This Row],[Total Assets 2012]], "x")</f>
        <v>x</v>
      </c>
      <c r="AP900" s="3" t="str">
        <f xml:space="preserve"> IFERROR(Table1[[#This Row],[GP 2013]]/Table1[[#This Row],[Total Assets 2013]], "x")</f>
        <v>x</v>
      </c>
      <c r="AQ900" s="3" t="str">
        <f xml:space="preserve"> IFERROR(Table1[[#This Row],[GP 2014]]/Table1[[#This Row],[Total Assets 2014]], "x")</f>
        <v>x</v>
      </c>
      <c r="AR900" s="3" t="str">
        <f xml:space="preserve"> IFERROR(Table1[[#This Row],[GP 2015]]/Table1[[#This Row],[Total Assets 2015]], "x")</f>
        <v>x</v>
      </c>
      <c r="AS900" s="3" t="str">
        <f xml:space="preserve"> IFERROR(Table1[[#This Row],[GP 2016]]/Table1[[#This Row],[Total Assets 2016]], "x")</f>
        <v>x</v>
      </c>
      <c r="AT900" s="3" t="str">
        <f xml:space="preserve"> IFERROR(Table1[[#This Row],[GP 2017]]/Table1[[#This Row],[Total Assets 2017]], "x")</f>
        <v>x</v>
      </c>
      <c r="AU900" s="3" t="str">
        <f xml:space="preserve"> IFERROR(Table1[[#This Row],[GP 2018]]/Table1[[#This Row],[Total Assets 2018]], "x")</f>
        <v>x</v>
      </c>
      <c r="AV900" s="3" t="str">
        <f xml:space="preserve"> IFERROR(Table1[[#This Row],[GP 2019]]/Table1[[#This Row],[Total Assets 2019]], "x")</f>
        <v>x</v>
      </c>
      <c r="AW900" s="3" t="str">
        <f xml:space="preserve"> IFERROR(Table1[[#This Row],[GP 2020]]/Table1[[#This Row],[Total Assets 2020]], "x")</f>
        <v>x</v>
      </c>
      <c r="AX900" s="3" t="str">
        <f xml:space="preserve"> IFERROR(Table1[[#This Row],[GP 2021]]/Table1[[#This Row],[Total Assets 2021]], "x")</f>
        <v>x</v>
      </c>
      <c r="AY900" s="3" t="str">
        <f xml:space="preserve"> IFERROR(Table1[[#This Row],[GP TTM]]/Table1[[#This Row],[Total Assets TTM]], "x")</f>
        <v>x</v>
      </c>
      <c r="BA900" s="3" t="str">
        <f xml:space="preserve"> IFERROR(ABS(Table1[[#This Row],[ROA 2013]]-Table1[[#This Row],[ROA 2012]]), "x")</f>
        <v>x</v>
      </c>
      <c r="BB900" s="3" t="str">
        <f xml:space="preserve"> IFERROR(ABS(Table1[[#This Row],[ROA 2014]]-Table1[[#This Row],[ROA 2013]]), "x")</f>
        <v>x</v>
      </c>
      <c r="BC900" s="3" t="str">
        <f xml:space="preserve"> IFERROR(ABS(Table1[[#This Row],[ROA 2015]]-Table1[[#This Row],[ROA 2014]]), "x")</f>
        <v>x</v>
      </c>
      <c r="BD900" s="3" t="str">
        <f xml:space="preserve"> IFERROR(ABS(Table1[[#This Row],[ROA 2016]]-Table1[[#This Row],[ROA 2015]]), "x")</f>
        <v>x</v>
      </c>
      <c r="BE900" s="3" t="str">
        <f xml:space="preserve"> IFERROR(ABS(Table1[[#This Row],[ROA 2017]]-Table1[[#This Row],[ROA 2016]]), "x")</f>
        <v>x</v>
      </c>
      <c r="BF900" s="3" t="str">
        <f xml:space="preserve"> IFERROR(ABS(Table1[[#This Row],[ROA 2018]]-Table1[[#This Row],[ROA 2017]]), "x")</f>
        <v>x</v>
      </c>
      <c r="BG900" s="3" t="str">
        <f xml:space="preserve"> IFERROR(ABS(Table1[[#This Row],[ROA 2019]]-Table1[[#This Row],[ROA 2018]]), "x")</f>
        <v>x</v>
      </c>
      <c r="BH900" s="3" t="str">
        <f xml:space="preserve"> IFERROR(ABS(Table1[[#This Row],[ROA 2020]]-Table1[[#This Row],[ROA 2019]]), "x")</f>
        <v>x</v>
      </c>
      <c r="BI900" s="3" t="str">
        <f xml:space="preserve"> IFERROR(ABS(Table1[[#This Row],[ROA 2021]]-Table1[[#This Row],[ROA 2020]]), "x")</f>
        <v>x</v>
      </c>
      <c r="BJ900" s="3" t="str">
        <f xml:space="preserve"> IFERROR(AVERAGE(Table1[[#This Row],[ROA 2013-2012]:[ROA 2021-2020]]), "x")</f>
        <v>x</v>
      </c>
      <c r="BK900" s="3" t="str">
        <f>IFERROR(AVERAGE(Table1[[#This Row],[ROA 2012]:[ROA 2021]]), "x")</f>
        <v>x</v>
      </c>
      <c r="BN900" s="1">
        <f>SUM(Table1[[#This Row],[B/M Rank]:[ROA Rank]])</f>
        <v>0</v>
      </c>
    </row>
    <row r="901" spans="1:66" x14ac:dyDescent="0.25">
      <c r="A901" s="1" t="s">
        <v>2173</v>
      </c>
      <c r="B901" s="1" t="s">
        <v>221</v>
      </c>
      <c r="C901" s="1" t="s">
        <v>4374</v>
      </c>
      <c r="D901" s="1" t="s">
        <v>142</v>
      </c>
      <c r="E901" s="1" t="s">
        <v>108</v>
      </c>
      <c r="F901" s="1">
        <v>17.989999999999998</v>
      </c>
      <c r="G901" s="19"/>
      <c r="H901" s="19"/>
      <c r="I901" s="19"/>
      <c r="J901" s="19"/>
      <c r="K901" s="1"/>
      <c r="L901" s="19"/>
      <c r="M901" s="1">
        <v>2013</v>
      </c>
      <c r="O901" s="1" t="s">
        <v>4368</v>
      </c>
      <c r="P901" s="1">
        <v>0</v>
      </c>
      <c r="Q901" s="1">
        <v>-0.2</v>
      </c>
      <c r="R901" s="1">
        <v>-0.2</v>
      </c>
      <c r="S901" s="1">
        <v>0</v>
      </c>
      <c r="T901" s="1">
        <v>-0.1</v>
      </c>
      <c r="U901" s="1">
        <v>-0.3</v>
      </c>
      <c r="V901" s="1">
        <v>-0.1</v>
      </c>
      <c r="W901" s="1">
        <v>-0.4</v>
      </c>
      <c r="X901" s="1">
        <v>-0.6</v>
      </c>
      <c r="Z901" s="3">
        <f xml:space="preserve"> IFERROR(AVEDEV(Table1[[#This Row],[GP 2012]:[GP 2021]]) / Table1[[#This Row],[Avg GP]], "x")</f>
        <v>-0.69230769230769229</v>
      </c>
      <c r="AA901" s="2">
        <f xml:space="preserve"> IFERROR(AVERAGE(Table1[[#This Row],[GP 2012]:[GP 2021]]), "x")</f>
        <v>-0.16250000000000001</v>
      </c>
      <c r="AB901" s="11">
        <f>Table1[Equity]/Table1[Market Capital]</f>
        <v>0.18899388549193999</v>
      </c>
      <c r="AD901" s="1">
        <v>2.2999999999999998</v>
      </c>
      <c r="AE901" s="1">
        <v>1.3</v>
      </c>
      <c r="AF901" s="1">
        <v>0.3</v>
      </c>
      <c r="AG901" s="1">
        <v>0.1</v>
      </c>
      <c r="AH901" s="1">
        <v>0.5</v>
      </c>
      <c r="AI901" s="1">
        <v>1</v>
      </c>
      <c r="AJ901" s="1">
        <v>0.9</v>
      </c>
      <c r="AK901" s="1">
        <v>1.9</v>
      </c>
      <c r="AL901" s="1">
        <v>6.6</v>
      </c>
      <c r="AM901" s="1">
        <v>9</v>
      </c>
      <c r="AN901" s="1">
        <v>3.4</v>
      </c>
      <c r="AO901" s="3" t="str">
        <f xml:space="preserve"> IFERROR(Table1[[#This Row],[GP 2012]]/Table1[[#This Row],[Total Assets 2012]], "x")</f>
        <v>x</v>
      </c>
      <c r="AP901" s="3" t="str">
        <f xml:space="preserve"> IFERROR(Table1[[#This Row],[GP 2013]]/Table1[[#This Row],[Total Assets 2013]], "x")</f>
        <v>x</v>
      </c>
      <c r="AQ901" s="3">
        <f xml:space="preserve"> IFERROR(Table1[[#This Row],[GP 2014]]/Table1[[#This Row],[Total Assets 2014]], "x")</f>
        <v>0</v>
      </c>
      <c r="AR901" s="3">
        <f xml:space="preserve"> IFERROR(Table1[[#This Row],[GP 2015]]/Table1[[#This Row],[Total Assets 2015]], "x")</f>
        <v>-0.66666666666666674</v>
      </c>
      <c r="AS901" s="3">
        <f xml:space="preserve"> IFERROR(Table1[[#This Row],[GP 2016]]/Table1[[#This Row],[Total Assets 2016]], "x")</f>
        <v>-2</v>
      </c>
      <c r="AT901" s="3">
        <f xml:space="preserve"> IFERROR(Table1[[#This Row],[GP 2017]]/Table1[[#This Row],[Total Assets 2017]], "x")</f>
        <v>0</v>
      </c>
      <c r="AU901" s="3">
        <f xml:space="preserve"> IFERROR(Table1[[#This Row],[GP 2018]]/Table1[[#This Row],[Total Assets 2018]], "x")</f>
        <v>-0.1</v>
      </c>
      <c r="AV901" s="3">
        <f xml:space="preserve"> IFERROR(Table1[[#This Row],[GP 2019]]/Table1[[#This Row],[Total Assets 2019]], "x")</f>
        <v>-0.33333333333333331</v>
      </c>
      <c r="AW901" s="3">
        <f xml:space="preserve"> IFERROR(Table1[[#This Row],[GP 2020]]/Table1[[#This Row],[Total Assets 2020]], "x")</f>
        <v>-5.2631578947368425E-2</v>
      </c>
      <c r="AX901" s="3">
        <f xml:space="preserve"> IFERROR(Table1[[#This Row],[GP 2021]]/Table1[[#This Row],[Total Assets 2021]], "x")</f>
        <v>-6.0606060606060615E-2</v>
      </c>
      <c r="AY901" s="3">
        <f xml:space="preserve"> IFERROR(Table1[[#This Row],[GP TTM]]/Table1[[#This Row],[Total Assets TTM]], "x")</f>
        <v>-6.6666666666666666E-2</v>
      </c>
      <c r="BA901" s="3" t="str">
        <f xml:space="preserve"> IFERROR(ABS(Table1[[#This Row],[ROA 2013]]-Table1[[#This Row],[ROA 2012]]), "x")</f>
        <v>x</v>
      </c>
      <c r="BB901" s="3" t="str">
        <f xml:space="preserve"> IFERROR(ABS(Table1[[#This Row],[ROA 2014]]-Table1[[#This Row],[ROA 2013]]), "x")</f>
        <v>x</v>
      </c>
      <c r="BC901" s="3">
        <f xml:space="preserve"> IFERROR(ABS(Table1[[#This Row],[ROA 2015]]-Table1[[#This Row],[ROA 2014]]), "x")</f>
        <v>0.66666666666666674</v>
      </c>
      <c r="BD901" s="3">
        <f xml:space="preserve"> IFERROR(ABS(Table1[[#This Row],[ROA 2016]]-Table1[[#This Row],[ROA 2015]]), "x")</f>
        <v>1.3333333333333333</v>
      </c>
      <c r="BE901" s="3">
        <f xml:space="preserve"> IFERROR(ABS(Table1[[#This Row],[ROA 2017]]-Table1[[#This Row],[ROA 2016]]), "x")</f>
        <v>2</v>
      </c>
      <c r="BF901" s="3">
        <f xml:space="preserve"> IFERROR(ABS(Table1[[#This Row],[ROA 2018]]-Table1[[#This Row],[ROA 2017]]), "x")</f>
        <v>0.1</v>
      </c>
      <c r="BG901" s="3">
        <f xml:space="preserve"> IFERROR(ABS(Table1[[#This Row],[ROA 2019]]-Table1[[#This Row],[ROA 2018]]), "x")</f>
        <v>0.23333333333333331</v>
      </c>
      <c r="BH901" s="3">
        <f xml:space="preserve"> IFERROR(ABS(Table1[[#This Row],[ROA 2020]]-Table1[[#This Row],[ROA 2019]]), "x")</f>
        <v>0.2807017543859649</v>
      </c>
      <c r="BI901" s="3">
        <f xml:space="preserve"> IFERROR(ABS(Table1[[#This Row],[ROA 2021]]-Table1[[#This Row],[ROA 2020]]), "x")</f>
        <v>7.9744816586921896E-3</v>
      </c>
      <c r="BJ901" s="3">
        <f xml:space="preserve"> IFERROR(AVERAGE(Table1[[#This Row],[ROA 2013-2012]:[ROA 2021-2020]]), "x")</f>
        <v>0.66028708133971292</v>
      </c>
      <c r="BK901" s="3">
        <f>IFERROR(AVERAGE(Table1[[#This Row],[ROA 2012]:[ROA 2021]]), "x")</f>
        <v>-0.40165470494417871</v>
      </c>
      <c r="BN901" s="1">
        <f>SUM(Table1[[#This Row],[B/M Rank]:[ROA Rank]])</f>
        <v>0</v>
      </c>
    </row>
    <row r="902" spans="1:66" x14ac:dyDescent="0.25">
      <c r="A902" s="1" t="s">
        <v>3355</v>
      </c>
      <c r="B902" s="1" t="s">
        <v>1199</v>
      </c>
      <c r="C902" s="1" t="s">
        <v>4417</v>
      </c>
      <c r="D902" s="1" t="s">
        <v>268</v>
      </c>
      <c r="E902" s="1" t="s">
        <v>108</v>
      </c>
      <c r="F902" s="1">
        <v>18.02</v>
      </c>
      <c r="G902" s="19"/>
      <c r="H902" s="19"/>
      <c r="I902" s="19"/>
      <c r="J902" s="19"/>
      <c r="K902" s="1"/>
      <c r="L902" s="19"/>
      <c r="M902" s="1">
        <v>2013</v>
      </c>
      <c r="N902" s="1">
        <v>0</v>
      </c>
      <c r="O902" s="1" t="s">
        <v>4368</v>
      </c>
      <c r="P902" s="1" t="s">
        <v>4368</v>
      </c>
      <c r="Q902" s="1" t="s">
        <v>4368</v>
      </c>
      <c r="R902" s="1" t="s">
        <v>4368</v>
      </c>
      <c r="S902" s="1" t="s">
        <v>4368</v>
      </c>
      <c r="T902" s="1" t="s">
        <v>4368</v>
      </c>
      <c r="U902" s="1" t="s">
        <v>4368</v>
      </c>
      <c r="V902" s="1" t="s">
        <v>4368</v>
      </c>
      <c r="W902" s="1">
        <v>0</v>
      </c>
      <c r="X902" s="1">
        <v>0</v>
      </c>
      <c r="Z902" s="3" t="str">
        <f xml:space="preserve"> IFERROR(AVEDEV(Table1[[#This Row],[GP 2012]:[GP 2021]]) / Table1[[#This Row],[Avg GP]], "x")</f>
        <v>x</v>
      </c>
      <c r="AA902" s="2">
        <f xml:space="preserve"> IFERROR(AVERAGE(Table1[[#This Row],[GP 2012]:[GP 2021]]), "x")</f>
        <v>0</v>
      </c>
      <c r="AB902" s="11">
        <f>Table1[Equity]/Table1[Market Capital]</f>
        <v>0.26637069922308548</v>
      </c>
      <c r="AC902" s="1">
        <v>0.3</v>
      </c>
      <c r="AD902" s="1">
        <v>0.2</v>
      </c>
      <c r="AE902" s="1">
        <v>0.2</v>
      </c>
      <c r="AF902" s="1">
        <v>0.1</v>
      </c>
      <c r="AG902" s="1">
        <v>0.9</v>
      </c>
      <c r="AH902" s="1">
        <v>1.5</v>
      </c>
      <c r="AI902" s="1">
        <v>1.9</v>
      </c>
      <c r="AJ902" s="1">
        <v>1.7</v>
      </c>
      <c r="AK902" s="1">
        <v>4</v>
      </c>
      <c r="AL902" s="1">
        <v>5.5</v>
      </c>
      <c r="AM902" s="1">
        <v>5</v>
      </c>
      <c r="AN902" s="1">
        <v>4.8</v>
      </c>
      <c r="AO902" s="3">
        <f xml:space="preserve"> IFERROR(Table1[[#This Row],[GP 2012]]/Table1[[#This Row],[Total Assets 2012]], "x")</f>
        <v>0</v>
      </c>
      <c r="AP902" s="3" t="str">
        <f xml:space="preserve"> IFERROR(Table1[[#This Row],[GP 2013]]/Table1[[#This Row],[Total Assets 2013]], "x")</f>
        <v>x</v>
      </c>
      <c r="AQ902" s="3" t="str">
        <f xml:space="preserve"> IFERROR(Table1[[#This Row],[GP 2014]]/Table1[[#This Row],[Total Assets 2014]], "x")</f>
        <v>x</v>
      </c>
      <c r="AR902" s="3" t="str">
        <f xml:space="preserve"> IFERROR(Table1[[#This Row],[GP 2015]]/Table1[[#This Row],[Total Assets 2015]], "x")</f>
        <v>x</v>
      </c>
      <c r="AS902" s="3" t="str">
        <f xml:space="preserve"> IFERROR(Table1[[#This Row],[GP 2016]]/Table1[[#This Row],[Total Assets 2016]], "x")</f>
        <v>x</v>
      </c>
      <c r="AT902" s="3" t="str">
        <f xml:space="preserve"> IFERROR(Table1[[#This Row],[GP 2017]]/Table1[[#This Row],[Total Assets 2017]], "x")</f>
        <v>x</v>
      </c>
      <c r="AU902" s="3" t="str">
        <f xml:space="preserve"> IFERROR(Table1[[#This Row],[GP 2018]]/Table1[[#This Row],[Total Assets 2018]], "x")</f>
        <v>x</v>
      </c>
      <c r="AV902" s="3" t="str">
        <f xml:space="preserve"> IFERROR(Table1[[#This Row],[GP 2019]]/Table1[[#This Row],[Total Assets 2019]], "x")</f>
        <v>x</v>
      </c>
      <c r="AW902" s="3" t="str">
        <f xml:space="preserve"> IFERROR(Table1[[#This Row],[GP 2020]]/Table1[[#This Row],[Total Assets 2020]], "x")</f>
        <v>x</v>
      </c>
      <c r="AX902" s="3">
        <f xml:space="preserve"> IFERROR(Table1[[#This Row],[GP 2021]]/Table1[[#This Row],[Total Assets 2021]], "x")</f>
        <v>0</v>
      </c>
      <c r="AY902" s="3">
        <f xml:space="preserve"> IFERROR(Table1[[#This Row],[GP TTM]]/Table1[[#This Row],[Total Assets TTM]], "x")</f>
        <v>0</v>
      </c>
      <c r="BA902" s="3" t="str">
        <f xml:space="preserve"> IFERROR(ABS(Table1[[#This Row],[ROA 2013]]-Table1[[#This Row],[ROA 2012]]), "x")</f>
        <v>x</v>
      </c>
      <c r="BB902" s="3" t="str">
        <f xml:space="preserve"> IFERROR(ABS(Table1[[#This Row],[ROA 2014]]-Table1[[#This Row],[ROA 2013]]), "x")</f>
        <v>x</v>
      </c>
      <c r="BC902" s="3" t="str">
        <f xml:space="preserve"> IFERROR(ABS(Table1[[#This Row],[ROA 2015]]-Table1[[#This Row],[ROA 2014]]), "x")</f>
        <v>x</v>
      </c>
      <c r="BD902" s="3" t="str">
        <f xml:space="preserve"> IFERROR(ABS(Table1[[#This Row],[ROA 2016]]-Table1[[#This Row],[ROA 2015]]), "x")</f>
        <v>x</v>
      </c>
      <c r="BE902" s="3" t="str">
        <f xml:space="preserve"> IFERROR(ABS(Table1[[#This Row],[ROA 2017]]-Table1[[#This Row],[ROA 2016]]), "x")</f>
        <v>x</v>
      </c>
      <c r="BF902" s="3" t="str">
        <f xml:space="preserve"> IFERROR(ABS(Table1[[#This Row],[ROA 2018]]-Table1[[#This Row],[ROA 2017]]), "x")</f>
        <v>x</v>
      </c>
      <c r="BG902" s="3" t="str">
        <f xml:space="preserve"> IFERROR(ABS(Table1[[#This Row],[ROA 2019]]-Table1[[#This Row],[ROA 2018]]), "x")</f>
        <v>x</v>
      </c>
      <c r="BH902" s="3" t="str">
        <f xml:space="preserve"> IFERROR(ABS(Table1[[#This Row],[ROA 2020]]-Table1[[#This Row],[ROA 2019]]), "x")</f>
        <v>x</v>
      </c>
      <c r="BI902" s="3" t="str">
        <f xml:space="preserve"> IFERROR(ABS(Table1[[#This Row],[ROA 2021]]-Table1[[#This Row],[ROA 2020]]), "x")</f>
        <v>x</v>
      </c>
      <c r="BJ902" s="3" t="str">
        <f xml:space="preserve"> IFERROR(AVERAGE(Table1[[#This Row],[ROA 2013-2012]:[ROA 2021-2020]]), "x")</f>
        <v>x</v>
      </c>
      <c r="BK902" s="3">
        <f>IFERROR(AVERAGE(Table1[[#This Row],[ROA 2012]:[ROA 2021]]), "x")</f>
        <v>0</v>
      </c>
      <c r="BN902" s="1">
        <f>SUM(Table1[[#This Row],[B/M Rank]:[ROA Rank]])</f>
        <v>0</v>
      </c>
    </row>
    <row r="903" spans="1:66" x14ac:dyDescent="0.25">
      <c r="A903" s="1" t="s">
        <v>3896</v>
      </c>
      <c r="B903" s="1" t="s">
        <v>1610</v>
      </c>
      <c r="C903" s="1" t="s">
        <v>1499</v>
      </c>
      <c r="D903" s="1" t="s">
        <v>440</v>
      </c>
      <c r="E903" s="1" t="s">
        <v>108</v>
      </c>
      <c r="F903" s="1">
        <v>18.03</v>
      </c>
      <c r="G903" s="19"/>
      <c r="H903" s="19"/>
      <c r="I903" s="19"/>
      <c r="J903" s="19"/>
      <c r="K903" s="1"/>
      <c r="L903" s="19"/>
      <c r="M903" s="1">
        <v>2012</v>
      </c>
      <c r="N903" s="1">
        <v>-1.5</v>
      </c>
      <c r="O903" s="1">
        <v>-0.9</v>
      </c>
      <c r="P903" s="1">
        <v>-0.8</v>
      </c>
      <c r="Q903" s="1">
        <v>-0.8</v>
      </c>
      <c r="R903" s="1">
        <v>0.4</v>
      </c>
      <c r="S903" s="1">
        <v>1.5</v>
      </c>
      <c r="T903" s="1">
        <v>1.7</v>
      </c>
      <c r="U903" s="1">
        <v>3.6</v>
      </c>
      <c r="V903" s="1">
        <v>2.1</v>
      </c>
      <c r="W903" s="1">
        <v>-0.2</v>
      </c>
      <c r="X903" s="1">
        <v>-0.1</v>
      </c>
      <c r="Z903" s="3">
        <f xml:space="preserve"> IFERROR(AVEDEV(Table1[[#This Row],[GP 2012]:[GP 2021]]) / Table1[[#This Row],[Avg GP]], "x")</f>
        <v>2.6901960784313732</v>
      </c>
      <c r="AA903" s="2">
        <f xml:space="preserve"> IFERROR(AVERAGE(Table1[[#This Row],[GP 2012]:[GP 2021]]), "x")</f>
        <v>0.51</v>
      </c>
      <c r="AB903" s="11">
        <f>Table1[Equity]/Table1[Market Capital]</f>
        <v>-2.7731558513588463E-2</v>
      </c>
      <c r="AC903" s="1">
        <v>21.6</v>
      </c>
      <c r="AD903" s="1">
        <v>20.8</v>
      </c>
      <c r="AE903" s="1">
        <v>15.7</v>
      </c>
      <c r="AF903" s="1">
        <v>11.9</v>
      </c>
      <c r="AG903" s="1">
        <v>11.2</v>
      </c>
      <c r="AH903" s="1">
        <v>18.5</v>
      </c>
      <c r="AI903" s="1">
        <v>10.4</v>
      </c>
      <c r="AJ903" s="1">
        <v>9.4</v>
      </c>
      <c r="AK903" s="1">
        <v>7.4</v>
      </c>
      <c r="AL903" s="1">
        <v>3.4</v>
      </c>
      <c r="AM903" s="1">
        <v>3.6</v>
      </c>
      <c r="AN903" s="1">
        <v>-0.5</v>
      </c>
      <c r="AO903" s="3">
        <f xml:space="preserve"> IFERROR(Table1[[#This Row],[GP 2012]]/Table1[[#This Row],[Total Assets 2012]], "x")</f>
        <v>-6.9444444444444434E-2</v>
      </c>
      <c r="AP903" s="3">
        <f xml:space="preserve"> IFERROR(Table1[[#This Row],[GP 2013]]/Table1[[#This Row],[Total Assets 2013]], "x")</f>
        <v>-4.3269230769230768E-2</v>
      </c>
      <c r="AQ903" s="3">
        <f xml:space="preserve"> IFERROR(Table1[[#This Row],[GP 2014]]/Table1[[#This Row],[Total Assets 2014]], "x")</f>
        <v>-5.0955414012738856E-2</v>
      </c>
      <c r="AR903" s="3">
        <f xml:space="preserve"> IFERROR(Table1[[#This Row],[GP 2015]]/Table1[[#This Row],[Total Assets 2015]], "x")</f>
        <v>-6.7226890756302518E-2</v>
      </c>
      <c r="AS903" s="3">
        <f xml:space="preserve"> IFERROR(Table1[[#This Row],[GP 2016]]/Table1[[#This Row],[Total Assets 2016]], "x")</f>
        <v>3.5714285714285719E-2</v>
      </c>
      <c r="AT903" s="3">
        <f xml:space="preserve"> IFERROR(Table1[[#This Row],[GP 2017]]/Table1[[#This Row],[Total Assets 2017]], "x")</f>
        <v>8.1081081081081086E-2</v>
      </c>
      <c r="AU903" s="3">
        <f xml:space="preserve"> IFERROR(Table1[[#This Row],[GP 2018]]/Table1[[#This Row],[Total Assets 2018]], "x")</f>
        <v>0.16346153846153846</v>
      </c>
      <c r="AV903" s="3">
        <f xml:space="preserve"> IFERROR(Table1[[#This Row],[GP 2019]]/Table1[[#This Row],[Total Assets 2019]], "x")</f>
        <v>0.38297872340425532</v>
      </c>
      <c r="AW903" s="3">
        <f xml:space="preserve"> IFERROR(Table1[[#This Row],[GP 2020]]/Table1[[#This Row],[Total Assets 2020]], "x")</f>
        <v>0.28378378378378377</v>
      </c>
      <c r="AX903" s="3">
        <f xml:space="preserve"> IFERROR(Table1[[#This Row],[GP 2021]]/Table1[[#This Row],[Total Assets 2021]], "x")</f>
        <v>-5.8823529411764712E-2</v>
      </c>
      <c r="AY903" s="3">
        <f xml:space="preserve"> IFERROR(Table1[[#This Row],[GP TTM]]/Table1[[#This Row],[Total Assets TTM]], "x")</f>
        <v>-2.777777777777778E-2</v>
      </c>
      <c r="BA903" s="3">
        <f xml:space="preserve"> IFERROR(ABS(Table1[[#This Row],[ROA 2013]]-Table1[[#This Row],[ROA 2012]]), "x")</f>
        <v>2.6175213675213665E-2</v>
      </c>
      <c r="BB903" s="3">
        <f xml:space="preserve"> IFERROR(ABS(Table1[[#This Row],[ROA 2014]]-Table1[[#This Row],[ROA 2013]]), "x")</f>
        <v>7.6861832435080879E-3</v>
      </c>
      <c r="BC903" s="3">
        <f xml:space="preserve"> IFERROR(ABS(Table1[[#This Row],[ROA 2015]]-Table1[[#This Row],[ROA 2014]]), "x")</f>
        <v>1.6271476743563662E-2</v>
      </c>
      <c r="BD903" s="3">
        <f xml:space="preserve"> IFERROR(ABS(Table1[[#This Row],[ROA 2016]]-Table1[[#This Row],[ROA 2015]]), "x")</f>
        <v>0.10294117647058823</v>
      </c>
      <c r="BE903" s="3">
        <f xml:space="preserve"> IFERROR(ABS(Table1[[#This Row],[ROA 2017]]-Table1[[#This Row],[ROA 2016]]), "x")</f>
        <v>4.5366795366795366E-2</v>
      </c>
      <c r="BF903" s="3">
        <f xml:space="preserve"> IFERROR(ABS(Table1[[#This Row],[ROA 2018]]-Table1[[#This Row],[ROA 2017]]), "x")</f>
        <v>8.2380457380457378E-2</v>
      </c>
      <c r="BG903" s="3">
        <f xml:space="preserve"> IFERROR(ABS(Table1[[#This Row],[ROA 2019]]-Table1[[#This Row],[ROA 2018]]), "x")</f>
        <v>0.21951718494271685</v>
      </c>
      <c r="BH903" s="3">
        <f xml:space="preserve"> IFERROR(ABS(Table1[[#This Row],[ROA 2020]]-Table1[[#This Row],[ROA 2019]]), "x")</f>
        <v>9.9194939620471545E-2</v>
      </c>
      <c r="BI903" s="3">
        <f xml:space="preserve"> IFERROR(ABS(Table1[[#This Row],[ROA 2021]]-Table1[[#This Row],[ROA 2020]]), "x")</f>
        <v>0.34260731319554849</v>
      </c>
      <c r="BJ903" s="3">
        <f xml:space="preserve"> IFERROR(AVERAGE(Table1[[#This Row],[ROA 2013-2012]:[ROA 2021-2020]]), "x")</f>
        <v>0.10468230451542926</v>
      </c>
      <c r="BK903" s="3">
        <f>IFERROR(AVERAGE(Table1[[#This Row],[ROA 2012]:[ROA 2021]]), "x")</f>
        <v>6.572999030504631E-2</v>
      </c>
      <c r="BN903" s="1">
        <f>SUM(Table1[[#This Row],[B/M Rank]:[ROA Rank]])</f>
        <v>0</v>
      </c>
    </row>
    <row r="904" spans="1:66" x14ac:dyDescent="0.25">
      <c r="A904" s="1" t="s">
        <v>2594</v>
      </c>
      <c r="B904" s="1" t="s">
        <v>643</v>
      </c>
      <c r="C904" s="1" t="s">
        <v>632</v>
      </c>
      <c r="D904" s="1" t="s">
        <v>133</v>
      </c>
      <c r="E904" s="1" t="s">
        <v>108</v>
      </c>
      <c r="F904" s="1">
        <v>18.04</v>
      </c>
      <c r="G904" s="19"/>
      <c r="H904" s="19"/>
      <c r="I904" s="19"/>
      <c r="J904" s="19"/>
      <c r="K904" s="1"/>
      <c r="L904" s="19"/>
      <c r="M904" s="1">
        <v>2020</v>
      </c>
      <c r="V904" s="1">
        <v>-0.7</v>
      </c>
      <c r="W904" s="1">
        <v>-1.9</v>
      </c>
      <c r="X904" s="1">
        <v>-2.9</v>
      </c>
      <c r="Z904" s="3">
        <f xml:space="preserve"> IFERROR(AVEDEV(Table1[[#This Row],[GP 2012]:[GP 2021]]) / Table1[[#This Row],[Avg GP]], "x")</f>
        <v>-0.46153846153846156</v>
      </c>
      <c r="AA904" s="2">
        <f xml:space="preserve"> IFERROR(AVERAGE(Table1[[#This Row],[GP 2012]:[GP 2021]]), "x")</f>
        <v>-1.2999999999999998</v>
      </c>
      <c r="AB904" s="11">
        <f>Table1[Equity]/Table1[Market Capital]</f>
        <v>0.77605321507760539</v>
      </c>
      <c r="AK904" s="1">
        <v>3.2</v>
      </c>
      <c r="AL904" s="1">
        <v>27.9</v>
      </c>
      <c r="AM904" s="1">
        <v>21.2</v>
      </c>
      <c r="AN904" s="1">
        <v>14</v>
      </c>
      <c r="AO904" s="3" t="str">
        <f xml:space="preserve"> IFERROR(Table1[[#This Row],[GP 2012]]/Table1[[#This Row],[Total Assets 2012]], "x")</f>
        <v>x</v>
      </c>
      <c r="AP904" s="3" t="str">
        <f xml:space="preserve"> IFERROR(Table1[[#This Row],[GP 2013]]/Table1[[#This Row],[Total Assets 2013]], "x")</f>
        <v>x</v>
      </c>
      <c r="AQ904" s="3" t="str">
        <f xml:space="preserve"> IFERROR(Table1[[#This Row],[GP 2014]]/Table1[[#This Row],[Total Assets 2014]], "x")</f>
        <v>x</v>
      </c>
      <c r="AR904" s="3" t="str">
        <f xml:space="preserve"> IFERROR(Table1[[#This Row],[GP 2015]]/Table1[[#This Row],[Total Assets 2015]], "x")</f>
        <v>x</v>
      </c>
      <c r="AS904" s="3" t="str">
        <f xml:space="preserve"> IFERROR(Table1[[#This Row],[GP 2016]]/Table1[[#This Row],[Total Assets 2016]], "x")</f>
        <v>x</v>
      </c>
      <c r="AT904" s="3" t="str">
        <f xml:space="preserve"> IFERROR(Table1[[#This Row],[GP 2017]]/Table1[[#This Row],[Total Assets 2017]], "x")</f>
        <v>x</v>
      </c>
      <c r="AU904" s="3" t="str">
        <f xml:space="preserve"> IFERROR(Table1[[#This Row],[GP 2018]]/Table1[[#This Row],[Total Assets 2018]], "x")</f>
        <v>x</v>
      </c>
      <c r="AV904" s="3" t="str">
        <f xml:space="preserve"> IFERROR(Table1[[#This Row],[GP 2019]]/Table1[[#This Row],[Total Assets 2019]], "x")</f>
        <v>x</v>
      </c>
      <c r="AW904" s="3">
        <f xml:space="preserve"> IFERROR(Table1[[#This Row],[GP 2020]]/Table1[[#This Row],[Total Assets 2020]], "x")</f>
        <v>-0.21874999999999997</v>
      </c>
      <c r="AX904" s="3">
        <f xml:space="preserve"> IFERROR(Table1[[#This Row],[GP 2021]]/Table1[[#This Row],[Total Assets 2021]], "x")</f>
        <v>-6.8100358422939072E-2</v>
      </c>
      <c r="AY904" s="3">
        <f xml:space="preserve"> IFERROR(Table1[[#This Row],[GP TTM]]/Table1[[#This Row],[Total Assets TTM]], "x")</f>
        <v>-0.13679245283018868</v>
      </c>
      <c r="BA904" s="3" t="str">
        <f xml:space="preserve"> IFERROR(ABS(Table1[[#This Row],[ROA 2013]]-Table1[[#This Row],[ROA 2012]]), "x")</f>
        <v>x</v>
      </c>
      <c r="BB904" s="3" t="str">
        <f xml:space="preserve"> IFERROR(ABS(Table1[[#This Row],[ROA 2014]]-Table1[[#This Row],[ROA 2013]]), "x")</f>
        <v>x</v>
      </c>
      <c r="BC904" s="3" t="str">
        <f xml:space="preserve"> IFERROR(ABS(Table1[[#This Row],[ROA 2015]]-Table1[[#This Row],[ROA 2014]]), "x")</f>
        <v>x</v>
      </c>
      <c r="BD904" s="3" t="str">
        <f xml:space="preserve"> IFERROR(ABS(Table1[[#This Row],[ROA 2016]]-Table1[[#This Row],[ROA 2015]]), "x")</f>
        <v>x</v>
      </c>
      <c r="BE904" s="3" t="str">
        <f xml:space="preserve"> IFERROR(ABS(Table1[[#This Row],[ROA 2017]]-Table1[[#This Row],[ROA 2016]]), "x")</f>
        <v>x</v>
      </c>
      <c r="BF904" s="3" t="str">
        <f xml:space="preserve"> IFERROR(ABS(Table1[[#This Row],[ROA 2018]]-Table1[[#This Row],[ROA 2017]]), "x")</f>
        <v>x</v>
      </c>
      <c r="BG904" s="3" t="str">
        <f xml:space="preserve"> IFERROR(ABS(Table1[[#This Row],[ROA 2019]]-Table1[[#This Row],[ROA 2018]]), "x")</f>
        <v>x</v>
      </c>
      <c r="BH904" s="3" t="str">
        <f xml:space="preserve"> IFERROR(ABS(Table1[[#This Row],[ROA 2020]]-Table1[[#This Row],[ROA 2019]]), "x")</f>
        <v>x</v>
      </c>
      <c r="BI904" s="3">
        <f xml:space="preserve"> IFERROR(ABS(Table1[[#This Row],[ROA 2021]]-Table1[[#This Row],[ROA 2020]]), "x")</f>
        <v>0.1506496415770609</v>
      </c>
      <c r="BJ904" s="3">
        <f xml:space="preserve"> IFERROR(AVERAGE(Table1[[#This Row],[ROA 2013-2012]:[ROA 2021-2020]]), "x")</f>
        <v>0.1506496415770609</v>
      </c>
      <c r="BK904" s="3">
        <f>IFERROR(AVERAGE(Table1[[#This Row],[ROA 2012]:[ROA 2021]]), "x")</f>
        <v>-0.14342517921146952</v>
      </c>
      <c r="BN904" s="1">
        <f>SUM(Table1[[#This Row],[B/M Rank]:[ROA Rank]])</f>
        <v>0</v>
      </c>
    </row>
    <row r="905" spans="1:66" x14ac:dyDescent="0.25">
      <c r="A905" s="1" t="s">
        <v>3675</v>
      </c>
      <c r="B905" s="1" t="s">
        <v>4722</v>
      </c>
      <c r="C905" s="1" t="s">
        <v>4417</v>
      </c>
      <c r="D905" s="1" t="s">
        <v>268</v>
      </c>
      <c r="E905" s="1" t="s">
        <v>108</v>
      </c>
      <c r="F905" s="1">
        <v>18.059999999999999</v>
      </c>
      <c r="G905" s="19"/>
      <c r="H905" s="19"/>
      <c r="I905" s="19"/>
      <c r="J905" s="19"/>
      <c r="K905" s="1"/>
      <c r="L905" s="19"/>
      <c r="M905" s="1">
        <v>2012</v>
      </c>
      <c r="N905" s="1">
        <v>-0.1</v>
      </c>
      <c r="O905" s="1">
        <v>0</v>
      </c>
      <c r="P905" s="1">
        <v>0</v>
      </c>
      <c r="Q905" s="1">
        <v>0</v>
      </c>
      <c r="R905" s="1">
        <v>2.6</v>
      </c>
      <c r="S905" s="1">
        <v>1.9</v>
      </c>
      <c r="T905" s="1">
        <v>5.3</v>
      </c>
      <c r="U905" s="1">
        <v>3.9</v>
      </c>
      <c r="V905" s="1">
        <v>5</v>
      </c>
      <c r="W905" s="1">
        <v>6.1</v>
      </c>
      <c r="X905" s="1">
        <v>2.5</v>
      </c>
      <c r="Z905" s="3">
        <f xml:space="preserve"> IFERROR(AVEDEV(Table1[[#This Row],[GP 2012]:[GP 2021]]) / Table1[[#This Row],[Avg GP]], "x")</f>
        <v>0.85425101214574906</v>
      </c>
      <c r="AA905" s="2">
        <f xml:space="preserve"> IFERROR(AVERAGE(Table1[[#This Row],[GP 2012]:[GP 2021]]), "x")</f>
        <v>2.4700000000000002</v>
      </c>
      <c r="AB905" s="11">
        <f>Table1[Equity]/Table1[Market Capital]</f>
        <v>1.8549280177187155</v>
      </c>
      <c r="AC905" s="1">
        <v>20.7</v>
      </c>
      <c r="AD905" s="1">
        <v>21.1</v>
      </c>
      <c r="AE905" s="1">
        <v>22.6</v>
      </c>
      <c r="AF905" s="1">
        <v>23.6</v>
      </c>
      <c r="AG905" s="1">
        <v>33.6</v>
      </c>
      <c r="AH905" s="1">
        <v>37.5</v>
      </c>
      <c r="AI905" s="1">
        <v>41.5</v>
      </c>
      <c r="AJ905" s="1">
        <v>42.2</v>
      </c>
      <c r="AK905" s="1">
        <v>45.8</v>
      </c>
      <c r="AL905" s="1">
        <v>49.7</v>
      </c>
      <c r="AM905" s="1">
        <v>50.5</v>
      </c>
      <c r="AN905" s="1">
        <v>33.5</v>
      </c>
      <c r="AO905" s="3">
        <f xml:space="preserve"> IFERROR(Table1[[#This Row],[GP 2012]]/Table1[[#This Row],[Total Assets 2012]], "x")</f>
        <v>-4.8309178743961359E-3</v>
      </c>
      <c r="AP905" s="3">
        <f xml:space="preserve"> IFERROR(Table1[[#This Row],[GP 2013]]/Table1[[#This Row],[Total Assets 2013]], "x")</f>
        <v>0</v>
      </c>
      <c r="AQ905" s="3">
        <f xml:space="preserve"> IFERROR(Table1[[#This Row],[GP 2014]]/Table1[[#This Row],[Total Assets 2014]], "x")</f>
        <v>0</v>
      </c>
      <c r="AR905" s="3">
        <f xml:space="preserve"> IFERROR(Table1[[#This Row],[GP 2015]]/Table1[[#This Row],[Total Assets 2015]], "x")</f>
        <v>0</v>
      </c>
      <c r="AS905" s="3">
        <f xml:space="preserve"> IFERROR(Table1[[#This Row],[GP 2016]]/Table1[[#This Row],[Total Assets 2016]], "x")</f>
        <v>7.7380952380952384E-2</v>
      </c>
      <c r="AT905" s="3">
        <f xml:space="preserve"> IFERROR(Table1[[#This Row],[GP 2017]]/Table1[[#This Row],[Total Assets 2017]], "x")</f>
        <v>5.0666666666666665E-2</v>
      </c>
      <c r="AU905" s="3">
        <f xml:space="preserve"> IFERROR(Table1[[#This Row],[GP 2018]]/Table1[[#This Row],[Total Assets 2018]], "x")</f>
        <v>0.12771084337349398</v>
      </c>
      <c r="AV905" s="3">
        <f xml:space="preserve"> IFERROR(Table1[[#This Row],[GP 2019]]/Table1[[#This Row],[Total Assets 2019]], "x")</f>
        <v>9.2417061611374404E-2</v>
      </c>
      <c r="AW905" s="3">
        <f xml:space="preserve"> IFERROR(Table1[[#This Row],[GP 2020]]/Table1[[#This Row],[Total Assets 2020]], "x")</f>
        <v>0.1091703056768559</v>
      </c>
      <c r="AX905" s="3">
        <f xml:space="preserve"> IFERROR(Table1[[#This Row],[GP 2021]]/Table1[[#This Row],[Total Assets 2021]], "x")</f>
        <v>0.12273641851106638</v>
      </c>
      <c r="AY905" s="3">
        <f xml:space="preserve"> IFERROR(Table1[[#This Row],[GP TTM]]/Table1[[#This Row],[Total Assets TTM]], "x")</f>
        <v>4.9504950495049507E-2</v>
      </c>
      <c r="BA905" s="3">
        <f xml:space="preserve"> IFERROR(ABS(Table1[[#This Row],[ROA 2013]]-Table1[[#This Row],[ROA 2012]]), "x")</f>
        <v>4.8309178743961359E-3</v>
      </c>
      <c r="BB905" s="3">
        <f xml:space="preserve"> IFERROR(ABS(Table1[[#This Row],[ROA 2014]]-Table1[[#This Row],[ROA 2013]]), "x")</f>
        <v>0</v>
      </c>
      <c r="BC905" s="3">
        <f xml:space="preserve"> IFERROR(ABS(Table1[[#This Row],[ROA 2015]]-Table1[[#This Row],[ROA 2014]]), "x")</f>
        <v>0</v>
      </c>
      <c r="BD905" s="3">
        <f xml:space="preserve"> IFERROR(ABS(Table1[[#This Row],[ROA 2016]]-Table1[[#This Row],[ROA 2015]]), "x")</f>
        <v>7.7380952380952384E-2</v>
      </c>
      <c r="BE905" s="3">
        <f xml:space="preserve"> IFERROR(ABS(Table1[[#This Row],[ROA 2017]]-Table1[[#This Row],[ROA 2016]]), "x")</f>
        <v>2.6714285714285718E-2</v>
      </c>
      <c r="BF905" s="3">
        <f xml:space="preserve"> IFERROR(ABS(Table1[[#This Row],[ROA 2018]]-Table1[[#This Row],[ROA 2017]]), "x")</f>
        <v>7.7044176706827311E-2</v>
      </c>
      <c r="BG905" s="3">
        <f xml:space="preserve"> IFERROR(ABS(Table1[[#This Row],[ROA 2019]]-Table1[[#This Row],[ROA 2018]]), "x")</f>
        <v>3.5293781762119572E-2</v>
      </c>
      <c r="BH905" s="3">
        <f xml:space="preserve"> IFERROR(ABS(Table1[[#This Row],[ROA 2020]]-Table1[[#This Row],[ROA 2019]]), "x")</f>
        <v>1.6753244065481496E-2</v>
      </c>
      <c r="BI905" s="3">
        <f xml:space="preserve"> IFERROR(ABS(Table1[[#This Row],[ROA 2021]]-Table1[[#This Row],[ROA 2020]]), "x")</f>
        <v>1.3566112834210484E-2</v>
      </c>
      <c r="BJ905" s="3">
        <f xml:space="preserve"> IFERROR(AVERAGE(Table1[[#This Row],[ROA 2013-2012]:[ROA 2021-2020]]), "x")</f>
        <v>2.7953719037585905E-2</v>
      </c>
      <c r="BK905" s="3">
        <f>IFERROR(AVERAGE(Table1[[#This Row],[ROA 2012]:[ROA 2021]]), "x")</f>
        <v>5.7525133034601363E-2</v>
      </c>
      <c r="BN905" s="1">
        <f>SUM(Table1[[#This Row],[B/M Rank]:[ROA Rank]])</f>
        <v>0</v>
      </c>
    </row>
    <row r="906" spans="1:66" x14ac:dyDescent="0.25">
      <c r="A906" s="1" t="s">
        <v>3465</v>
      </c>
      <c r="B906" s="1" t="s">
        <v>4657</v>
      </c>
      <c r="C906" s="1" t="s">
        <v>4417</v>
      </c>
      <c r="D906" s="1" t="s">
        <v>268</v>
      </c>
      <c r="E906" s="1" t="s">
        <v>108</v>
      </c>
      <c r="F906" s="1">
        <v>18.059999999999999</v>
      </c>
      <c r="G906" s="19"/>
      <c r="H906" s="19"/>
      <c r="I906" s="19"/>
      <c r="J906" s="19"/>
      <c r="K906" s="1"/>
      <c r="L906" s="19"/>
      <c r="M906" s="1">
        <v>2012</v>
      </c>
      <c r="N906" s="1" t="s">
        <v>4368</v>
      </c>
      <c r="O906" s="1">
        <v>-0.1</v>
      </c>
      <c r="P906" s="1">
        <v>0</v>
      </c>
      <c r="Q906" s="1" t="s">
        <v>4368</v>
      </c>
      <c r="R906" s="1" t="s">
        <v>4368</v>
      </c>
      <c r="S906" s="1" t="s">
        <v>4368</v>
      </c>
      <c r="T906" s="1" t="s">
        <v>4368</v>
      </c>
      <c r="U906" s="1" t="s">
        <v>4368</v>
      </c>
      <c r="V906" s="1" t="s">
        <v>4368</v>
      </c>
      <c r="W906" s="1" t="s">
        <v>4368</v>
      </c>
      <c r="X906" s="1" t="s">
        <v>4368</v>
      </c>
      <c r="Z906" s="3">
        <f xml:space="preserve"> IFERROR(AVEDEV(Table1[[#This Row],[GP 2012]:[GP 2021]]) / Table1[[#This Row],[Avg GP]], "x")</f>
        <v>-1</v>
      </c>
      <c r="AA906" s="2">
        <f xml:space="preserve"> IFERROR(AVERAGE(Table1[[#This Row],[GP 2012]:[GP 2021]]), "x")</f>
        <v>-0.05</v>
      </c>
      <c r="AB906" s="11">
        <f>Table1[Equity]/Table1[Market Capital]</f>
        <v>1.1074197120708749E-2</v>
      </c>
      <c r="AC906" s="1">
        <v>9.6</v>
      </c>
      <c r="AD906" s="1">
        <v>6.9</v>
      </c>
      <c r="AE906" s="1">
        <v>3.6</v>
      </c>
      <c r="AF906" s="1">
        <v>0.3</v>
      </c>
      <c r="AG906" s="1">
        <v>0.5</v>
      </c>
      <c r="AH906" s="1">
        <v>0.3</v>
      </c>
      <c r="AI906" s="1">
        <v>0.4</v>
      </c>
      <c r="AJ906" s="1">
        <v>0.6</v>
      </c>
      <c r="AK906" s="1">
        <v>0.7</v>
      </c>
      <c r="AL906" s="1">
        <v>1</v>
      </c>
      <c r="AM906" s="1">
        <v>1.3</v>
      </c>
      <c r="AN906" s="1">
        <v>0.2</v>
      </c>
      <c r="AO906" s="3" t="str">
        <f xml:space="preserve"> IFERROR(Table1[[#This Row],[GP 2012]]/Table1[[#This Row],[Total Assets 2012]], "x")</f>
        <v>x</v>
      </c>
      <c r="AP906" s="3">
        <f xml:space="preserve"> IFERROR(Table1[[#This Row],[GP 2013]]/Table1[[#This Row],[Total Assets 2013]], "x")</f>
        <v>-1.4492753623188406E-2</v>
      </c>
      <c r="AQ906" s="3">
        <f xml:space="preserve"> IFERROR(Table1[[#This Row],[GP 2014]]/Table1[[#This Row],[Total Assets 2014]], "x")</f>
        <v>0</v>
      </c>
      <c r="AR906" s="3" t="str">
        <f xml:space="preserve"> IFERROR(Table1[[#This Row],[GP 2015]]/Table1[[#This Row],[Total Assets 2015]], "x")</f>
        <v>x</v>
      </c>
      <c r="AS906" s="3" t="str">
        <f xml:space="preserve"> IFERROR(Table1[[#This Row],[GP 2016]]/Table1[[#This Row],[Total Assets 2016]], "x")</f>
        <v>x</v>
      </c>
      <c r="AT906" s="3" t="str">
        <f xml:space="preserve"> IFERROR(Table1[[#This Row],[GP 2017]]/Table1[[#This Row],[Total Assets 2017]], "x")</f>
        <v>x</v>
      </c>
      <c r="AU906" s="3" t="str">
        <f xml:space="preserve"> IFERROR(Table1[[#This Row],[GP 2018]]/Table1[[#This Row],[Total Assets 2018]], "x")</f>
        <v>x</v>
      </c>
      <c r="AV906" s="3" t="str">
        <f xml:space="preserve"> IFERROR(Table1[[#This Row],[GP 2019]]/Table1[[#This Row],[Total Assets 2019]], "x")</f>
        <v>x</v>
      </c>
      <c r="AW906" s="3" t="str">
        <f xml:space="preserve"> IFERROR(Table1[[#This Row],[GP 2020]]/Table1[[#This Row],[Total Assets 2020]], "x")</f>
        <v>x</v>
      </c>
      <c r="AX906" s="3" t="str">
        <f xml:space="preserve"> IFERROR(Table1[[#This Row],[GP 2021]]/Table1[[#This Row],[Total Assets 2021]], "x")</f>
        <v>x</v>
      </c>
      <c r="AY906" s="3" t="str">
        <f xml:space="preserve"> IFERROR(Table1[[#This Row],[GP TTM]]/Table1[[#This Row],[Total Assets TTM]], "x")</f>
        <v>x</v>
      </c>
      <c r="BA906" s="3" t="str">
        <f xml:space="preserve"> IFERROR(ABS(Table1[[#This Row],[ROA 2013]]-Table1[[#This Row],[ROA 2012]]), "x")</f>
        <v>x</v>
      </c>
      <c r="BB906" s="3">
        <f xml:space="preserve"> IFERROR(ABS(Table1[[#This Row],[ROA 2014]]-Table1[[#This Row],[ROA 2013]]), "x")</f>
        <v>1.4492753623188406E-2</v>
      </c>
      <c r="BC906" s="3" t="str">
        <f xml:space="preserve"> IFERROR(ABS(Table1[[#This Row],[ROA 2015]]-Table1[[#This Row],[ROA 2014]]), "x")</f>
        <v>x</v>
      </c>
      <c r="BD906" s="3" t="str">
        <f xml:space="preserve"> IFERROR(ABS(Table1[[#This Row],[ROA 2016]]-Table1[[#This Row],[ROA 2015]]), "x")</f>
        <v>x</v>
      </c>
      <c r="BE906" s="3" t="str">
        <f xml:space="preserve"> IFERROR(ABS(Table1[[#This Row],[ROA 2017]]-Table1[[#This Row],[ROA 2016]]), "x")</f>
        <v>x</v>
      </c>
      <c r="BF906" s="3" t="str">
        <f xml:space="preserve"> IFERROR(ABS(Table1[[#This Row],[ROA 2018]]-Table1[[#This Row],[ROA 2017]]), "x")</f>
        <v>x</v>
      </c>
      <c r="BG906" s="3" t="str">
        <f xml:space="preserve"> IFERROR(ABS(Table1[[#This Row],[ROA 2019]]-Table1[[#This Row],[ROA 2018]]), "x")</f>
        <v>x</v>
      </c>
      <c r="BH906" s="3" t="str">
        <f xml:space="preserve"> IFERROR(ABS(Table1[[#This Row],[ROA 2020]]-Table1[[#This Row],[ROA 2019]]), "x")</f>
        <v>x</v>
      </c>
      <c r="BI906" s="3" t="str">
        <f xml:space="preserve"> IFERROR(ABS(Table1[[#This Row],[ROA 2021]]-Table1[[#This Row],[ROA 2020]]), "x")</f>
        <v>x</v>
      </c>
      <c r="BJ906" s="3">
        <f xml:space="preserve"> IFERROR(AVERAGE(Table1[[#This Row],[ROA 2013-2012]:[ROA 2021-2020]]), "x")</f>
        <v>1.4492753623188406E-2</v>
      </c>
      <c r="BK906" s="3">
        <f>IFERROR(AVERAGE(Table1[[#This Row],[ROA 2012]:[ROA 2021]]), "x")</f>
        <v>-7.246376811594203E-3</v>
      </c>
      <c r="BN906" s="1">
        <f>SUM(Table1[[#This Row],[B/M Rank]:[ROA Rank]])</f>
        <v>0</v>
      </c>
    </row>
    <row r="907" spans="1:66" x14ac:dyDescent="0.25">
      <c r="A907" s="1" t="s">
        <v>4310</v>
      </c>
      <c r="B907" s="1" t="s">
        <v>2012</v>
      </c>
      <c r="C907" s="1" t="s">
        <v>2004</v>
      </c>
      <c r="D907" s="1" t="s">
        <v>133</v>
      </c>
      <c r="E907" s="1" t="s">
        <v>108</v>
      </c>
      <c r="F907" s="1">
        <v>18.12</v>
      </c>
      <c r="G907" s="19"/>
      <c r="H907" s="19"/>
      <c r="I907" s="19"/>
      <c r="J907" s="19"/>
      <c r="K907" s="1"/>
      <c r="L907" s="19"/>
      <c r="M907" s="1">
        <v>2020</v>
      </c>
      <c r="U907" s="1" t="s">
        <v>4368</v>
      </c>
      <c r="V907" s="1">
        <v>4</v>
      </c>
      <c r="W907" s="1">
        <v>7.6</v>
      </c>
      <c r="X907" s="1">
        <v>8.8000000000000007</v>
      </c>
      <c r="Z907" s="3">
        <f xml:space="preserve"> IFERROR(AVEDEV(Table1[[#This Row],[GP 2012]:[GP 2021]]) / Table1[[#This Row],[Avg GP]], "x")</f>
        <v>0.31034482758620685</v>
      </c>
      <c r="AA907" s="2">
        <f xml:space="preserve"> IFERROR(AVERAGE(Table1[[#This Row],[GP 2012]:[GP 2021]]), "x")</f>
        <v>5.8</v>
      </c>
      <c r="AB907" s="11">
        <f>Table1[Equity]/Table1[Market Capital]</f>
        <v>0.76710816777041946</v>
      </c>
      <c r="AJ907" s="1">
        <v>1</v>
      </c>
      <c r="AK907" s="1">
        <v>5.6</v>
      </c>
      <c r="AL907" s="1">
        <v>35.6</v>
      </c>
      <c r="AM907" s="1">
        <v>32.9</v>
      </c>
      <c r="AN907" s="1">
        <v>13.9</v>
      </c>
      <c r="AO907" s="3" t="str">
        <f xml:space="preserve"> IFERROR(Table1[[#This Row],[GP 2012]]/Table1[[#This Row],[Total Assets 2012]], "x")</f>
        <v>x</v>
      </c>
      <c r="AP907" s="3" t="str">
        <f xml:space="preserve"> IFERROR(Table1[[#This Row],[GP 2013]]/Table1[[#This Row],[Total Assets 2013]], "x")</f>
        <v>x</v>
      </c>
      <c r="AQ907" s="3" t="str">
        <f xml:space="preserve"> IFERROR(Table1[[#This Row],[GP 2014]]/Table1[[#This Row],[Total Assets 2014]], "x")</f>
        <v>x</v>
      </c>
      <c r="AR907" s="3" t="str">
        <f xml:space="preserve"> IFERROR(Table1[[#This Row],[GP 2015]]/Table1[[#This Row],[Total Assets 2015]], "x")</f>
        <v>x</v>
      </c>
      <c r="AS907" s="3" t="str">
        <f xml:space="preserve"> IFERROR(Table1[[#This Row],[GP 2016]]/Table1[[#This Row],[Total Assets 2016]], "x")</f>
        <v>x</v>
      </c>
      <c r="AT907" s="3" t="str">
        <f xml:space="preserve"> IFERROR(Table1[[#This Row],[GP 2017]]/Table1[[#This Row],[Total Assets 2017]], "x")</f>
        <v>x</v>
      </c>
      <c r="AU907" s="3" t="str">
        <f xml:space="preserve"> IFERROR(Table1[[#This Row],[GP 2018]]/Table1[[#This Row],[Total Assets 2018]], "x")</f>
        <v>x</v>
      </c>
      <c r="AV907" s="3" t="str">
        <f xml:space="preserve"> IFERROR(Table1[[#This Row],[GP 2019]]/Table1[[#This Row],[Total Assets 2019]], "x")</f>
        <v>x</v>
      </c>
      <c r="AW907" s="3">
        <f xml:space="preserve"> IFERROR(Table1[[#This Row],[GP 2020]]/Table1[[#This Row],[Total Assets 2020]], "x")</f>
        <v>0.7142857142857143</v>
      </c>
      <c r="AX907" s="3">
        <f xml:space="preserve"> IFERROR(Table1[[#This Row],[GP 2021]]/Table1[[#This Row],[Total Assets 2021]], "x")</f>
        <v>0.21348314606741572</v>
      </c>
      <c r="AY907" s="3">
        <f xml:space="preserve"> IFERROR(Table1[[#This Row],[GP TTM]]/Table1[[#This Row],[Total Assets TTM]], "x")</f>
        <v>0.26747720364741645</v>
      </c>
      <c r="BA907" s="3" t="str">
        <f xml:space="preserve"> IFERROR(ABS(Table1[[#This Row],[ROA 2013]]-Table1[[#This Row],[ROA 2012]]), "x")</f>
        <v>x</v>
      </c>
      <c r="BB907" s="3" t="str">
        <f xml:space="preserve"> IFERROR(ABS(Table1[[#This Row],[ROA 2014]]-Table1[[#This Row],[ROA 2013]]), "x")</f>
        <v>x</v>
      </c>
      <c r="BC907" s="3" t="str">
        <f xml:space="preserve"> IFERROR(ABS(Table1[[#This Row],[ROA 2015]]-Table1[[#This Row],[ROA 2014]]), "x")</f>
        <v>x</v>
      </c>
      <c r="BD907" s="3" t="str">
        <f xml:space="preserve"> IFERROR(ABS(Table1[[#This Row],[ROA 2016]]-Table1[[#This Row],[ROA 2015]]), "x")</f>
        <v>x</v>
      </c>
      <c r="BE907" s="3" t="str">
        <f xml:space="preserve"> IFERROR(ABS(Table1[[#This Row],[ROA 2017]]-Table1[[#This Row],[ROA 2016]]), "x")</f>
        <v>x</v>
      </c>
      <c r="BF907" s="3" t="str">
        <f xml:space="preserve"> IFERROR(ABS(Table1[[#This Row],[ROA 2018]]-Table1[[#This Row],[ROA 2017]]), "x")</f>
        <v>x</v>
      </c>
      <c r="BG907" s="3" t="str">
        <f xml:space="preserve"> IFERROR(ABS(Table1[[#This Row],[ROA 2019]]-Table1[[#This Row],[ROA 2018]]), "x")</f>
        <v>x</v>
      </c>
      <c r="BH907" s="3" t="str">
        <f xml:space="preserve"> IFERROR(ABS(Table1[[#This Row],[ROA 2020]]-Table1[[#This Row],[ROA 2019]]), "x")</f>
        <v>x</v>
      </c>
      <c r="BI907" s="3">
        <f xml:space="preserve"> IFERROR(ABS(Table1[[#This Row],[ROA 2021]]-Table1[[#This Row],[ROA 2020]]), "x")</f>
        <v>0.5008025682182986</v>
      </c>
      <c r="BJ907" s="3">
        <f xml:space="preserve"> IFERROR(AVERAGE(Table1[[#This Row],[ROA 2013-2012]:[ROA 2021-2020]]), "x")</f>
        <v>0.5008025682182986</v>
      </c>
      <c r="BK907" s="3">
        <f>IFERROR(AVERAGE(Table1[[#This Row],[ROA 2012]:[ROA 2021]]), "x")</f>
        <v>0.463884430176565</v>
      </c>
      <c r="BN907" s="1">
        <f>SUM(Table1[[#This Row],[B/M Rank]:[ROA Rank]])</f>
        <v>0</v>
      </c>
    </row>
    <row r="908" spans="1:66" x14ac:dyDescent="0.25">
      <c r="A908" s="1" t="s">
        <v>3047</v>
      </c>
      <c r="B908" s="1" t="s">
        <v>1005</v>
      </c>
      <c r="C908" s="1" t="s">
        <v>4417</v>
      </c>
      <c r="D908" s="1" t="s">
        <v>268</v>
      </c>
      <c r="E908" s="1" t="s">
        <v>108</v>
      </c>
      <c r="F908" s="1">
        <v>18.190000000000001</v>
      </c>
      <c r="G908" s="19"/>
      <c r="H908" s="19"/>
      <c r="I908" s="19"/>
      <c r="J908" s="19"/>
      <c r="K908" s="1"/>
      <c r="L908" s="19"/>
      <c r="M908" s="1">
        <v>2019</v>
      </c>
      <c r="U908" s="1" t="s">
        <v>4368</v>
      </c>
      <c r="V908" s="1" t="s">
        <v>4368</v>
      </c>
      <c r="W908" s="1" t="s">
        <v>4368</v>
      </c>
      <c r="X908" s="1" t="s">
        <v>4368</v>
      </c>
      <c r="Z908" s="3" t="str">
        <f xml:space="preserve"> IFERROR(AVEDEV(Table1[[#This Row],[GP 2012]:[GP 2021]]) / Table1[[#This Row],[Avg GP]], "x")</f>
        <v>x</v>
      </c>
      <c r="AA908" s="2" t="str">
        <f xml:space="preserve"> IFERROR(AVERAGE(Table1[[#This Row],[GP 2012]:[GP 2021]]), "x")</f>
        <v>x</v>
      </c>
      <c r="AB908" s="11">
        <f>Table1[Equity]/Table1[Market Capital]</f>
        <v>0.92358438702583834</v>
      </c>
      <c r="AJ908" s="1">
        <v>0.3</v>
      </c>
      <c r="AK908" s="1">
        <v>6.4</v>
      </c>
      <c r="AL908" s="1">
        <v>17.399999999999999</v>
      </c>
      <c r="AM908" s="1">
        <v>17</v>
      </c>
      <c r="AN908" s="1">
        <v>16.8</v>
      </c>
      <c r="AO908" s="3" t="str">
        <f xml:space="preserve"> IFERROR(Table1[[#This Row],[GP 2012]]/Table1[[#This Row],[Total Assets 2012]], "x")</f>
        <v>x</v>
      </c>
      <c r="AP908" s="3" t="str">
        <f xml:space="preserve"> IFERROR(Table1[[#This Row],[GP 2013]]/Table1[[#This Row],[Total Assets 2013]], "x")</f>
        <v>x</v>
      </c>
      <c r="AQ908" s="3" t="str">
        <f xml:space="preserve"> IFERROR(Table1[[#This Row],[GP 2014]]/Table1[[#This Row],[Total Assets 2014]], "x")</f>
        <v>x</v>
      </c>
      <c r="AR908" s="3" t="str">
        <f xml:space="preserve"> IFERROR(Table1[[#This Row],[GP 2015]]/Table1[[#This Row],[Total Assets 2015]], "x")</f>
        <v>x</v>
      </c>
      <c r="AS908" s="3" t="str">
        <f xml:space="preserve"> IFERROR(Table1[[#This Row],[GP 2016]]/Table1[[#This Row],[Total Assets 2016]], "x")</f>
        <v>x</v>
      </c>
      <c r="AT908" s="3" t="str">
        <f xml:space="preserve"> IFERROR(Table1[[#This Row],[GP 2017]]/Table1[[#This Row],[Total Assets 2017]], "x")</f>
        <v>x</v>
      </c>
      <c r="AU908" s="3" t="str">
        <f xml:space="preserve"> IFERROR(Table1[[#This Row],[GP 2018]]/Table1[[#This Row],[Total Assets 2018]], "x")</f>
        <v>x</v>
      </c>
      <c r="AV908" s="3" t="str">
        <f xml:space="preserve"> IFERROR(Table1[[#This Row],[GP 2019]]/Table1[[#This Row],[Total Assets 2019]], "x")</f>
        <v>x</v>
      </c>
      <c r="AW908" s="3" t="str">
        <f xml:space="preserve"> IFERROR(Table1[[#This Row],[GP 2020]]/Table1[[#This Row],[Total Assets 2020]], "x")</f>
        <v>x</v>
      </c>
      <c r="AX908" s="3" t="str">
        <f xml:space="preserve"> IFERROR(Table1[[#This Row],[GP 2021]]/Table1[[#This Row],[Total Assets 2021]], "x")</f>
        <v>x</v>
      </c>
      <c r="AY908" s="3" t="str">
        <f xml:space="preserve"> IFERROR(Table1[[#This Row],[GP TTM]]/Table1[[#This Row],[Total Assets TTM]], "x")</f>
        <v>x</v>
      </c>
      <c r="BA908" s="3" t="str">
        <f xml:space="preserve"> IFERROR(ABS(Table1[[#This Row],[ROA 2013]]-Table1[[#This Row],[ROA 2012]]), "x")</f>
        <v>x</v>
      </c>
      <c r="BB908" s="3" t="str">
        <f xml:space="preserve"> IFERROR(ABS(Table1[[#This Row],[ROA 2014]]-Table1[[#This Row],[ROA 2013]]), "x")</f>
        <v>x</v>
      </c>
      <c r="BC908" s="3" t="str">
        <f xml:space="preserve"> IFERROR(ABS(Table1[[#This Row],[ROA 2015]]-Table1[[#This Row],[ROA 2014]]), "x")</f>
        <v>x</v>
      </c>
      <c r="BD908" s="3" t="str">
        <f xml:space="preserve"> IFERROR(ABS(Table1[[#This Row],[ROA 2016]]-Table1[[#This Row],[ROA 2015]]), "x")</f>
        <v>x</v>
      </c>
      <c r="BE908" s="3" t="str">
        <f xml:space="preserve"> IFERROR(ABS(Table1[[#This Row],[ROA 2017]]-Table1[[#This Row],[ROA 2016]]), "x")</f>
        <v>x</v>
      </c>
      <c r="BF908" s="3" t="str">
        <f xml:space="preserve"> IFERROR(ABS(Table1[[#This Row],[ROA 2018]]-Table1[[#This Row],[ROA 2017]]), "x")</f>
        <v>x</v>
      </c>
      <c r="BG908" s="3" t="str">
        <f xml:space="preserve"> IFERROR(ABS(Table1[[#This Row],[ROA 2019]]-Table1[[#This Row],[ROA 2018]]), "x")</f>
        <v>x</v>
      </c>
      <c r="BH908" s="3" t="str">
        <f xml:space="preserve"> IFERROR(ABS(Table1[[#This Row],[ROA 2020]]-Table1[[#This Row],[ROA 2019]]), "x")</f>
        <v>x</v>
      </c>
      <c r="BI908" s="3" t="str">
        <f xml:space="preserve"> IFERROR(ABS(Table1[[#This Row],[ROA 2021]]-Table1[[#This Row],[ROA 2020]]), "x")</f>
        <v>x</v>
      </c>
      <c r="BJ908" s="3" t="str">
        <f xml:space="preserve"> IFERROR(AVERAGE(Table1[[#This Row],[ROA 2013-2012]:[ROA 2021-2020]]), "x")</f>
        <v>x</v>
      </c>
      <c r="BK908" s="3" t="str">
        <f>IFERROR(AVERAGE(Table1[[#This Row],[ROA 2012]:[ROA 2021]]), "x")</f>
        <v>x</v>
      </c>
      <c r="BN908" s="1">
        <f>SUM(Table1[[#This Row],[B/M Rank]:[ROA Rank]])</f>
        <v>0</v>
      </c>
    </row>
    <row r="909" spans="1:66" x14ac:dyDescent="0.25">
      <c r="A909" s="1" t="s">
        <v>3711</v>
      </c>
      <c r="B909" s="1" t="s">
        <v>4734</v>
      </c>
      <c r="C909" s="1" t="s">
        <v>4417</v>
      </c>
      <c r="D909" s="1" t="s">
        <v>268</v>
      </c>
      <c r="E909" s="1" t="s">
        <v>108</v>
      </c>
      <c r="F909" s="1">
        <v>18.21</v>
      </c>
      <c r="G909" s="19"/>
      <c r="H909" s="19"/>
      <c r="I909" s="19"/>
      <c r="J909" s="19"/>
      <c r="K909" s="1"/>
      <c r="L909" s="19"/>
      <c r="M909" s="1">
        <v>2012</v>
      </c>
      <c r="N909" s="1">
        <v>-0.1</v>
      </c>
      <c r="O909" s="1">
        <v>-0.2</v>
      </c>
      <c r="P909" s="1">
        <v>-0.3</v>
      </c>
      <c r="Q909" s="1">
        <v>-0.1</v>
      </c>
      <c r="R909" s="1" t="s">
        <v>4368</v>
      </c>
      <c r="S909" s="1" t="s">
        <v>4368</v>
      </c>
      <c r="T909" s="1" t="s">
        <v>4368</v>
      </c>
      <c r="U909" s="1">
        <v>4.8</v>
      </c>
      <c r="V909" s="1">
        <v>25.3</v>
      </c>
      <c r="W909" s="1">
        <v>46.1</v>
      </c>
      <c r="X909" s="1">
        <v>14.8</v>
      </c>
      <c r="Z909" s="3">
        <f xml:space="preserve"> IFERROR(AVEDEV(Table1[[#This Row],[GP 2012]:[GP 2021]]) / Table1[[#This Row],[Avg GP]], "x")</f>
        <v>1.3199621570482498</v>
      </c>
      <c r="AA909" s="2">
        <f xml:space="preserve"> IFERROR(AVERAGE(Table1[[#This Row],[GP 2012]:[GP 2021]]), "x")</f>
        <v>10.785714285714286</v>
      </c>
      <c r="AB909" s="11">
        <f>Table1[Equity]/Table1[Market Capital]</f>
        <v>5.9747391543108179</v>
      </c>
      <c r="AC909" s="1">
        <v>15.7</v>
      </c>
      <c r="AD909" s="1">
        <v>21.2</v>
      </c>
      <c r="AE909" s="1">
        <v>23</v>
      </c>
      <c r="AF909" s="1">
        <v>26.8</v>
      </c>
      <c r="AG909" s="1">
        <v>28.6</v>
      </c>
      <c r="AH909" s="1">
        <v>71.900000000000006</v>
      </c>
      <c r="AI909" s="1">
        <v>122.1</v>
      </c>
      <c r="AJ909" s="1">
        <v>129.30000000000001</v>
      </c>
      <c r="AK909" s="1">
        <v>140.80000000000001</v>
      </c>
      <c r="AL909" s="1">
        <v>135.4</v>
      </c>
      <c r="AM909" s="1">
        <v>178.3</v>
      </c>
      <c r="AN909" s="1">
        <v>108.8</v>
      </c>
      <c r="AO909" s="3">
        <f xml:space="preserve"> IFERROR(Table1[[#This Row],[GP 2012]]/Table1[[#This Row],[Total Assets 2012]], "x")</f>
        <v>-6.369426751592357E-3</v>
      </c>
      <c r="AP909" s="3">
        <f xml:space="preserve"> IFERROR(Table1[[#This Row],[GP 2013]]/Table1[[#This Row],[Total Assets 2013]], "x")</f>
        <v>-9.4339622641509448E-3</v>
      </c>
      <c r="AQ909" s="3">
        <f xml:space="preserve"> IFERROR(Table1[[#This Row],[GP 2014]]/Table1[[#This Row],[Total Assets 2014]], "x")</f>
        <v>-1.3043478260869565E-2</v>
      </c>
      <c r="AR909" s="3">
        <f xml:space="preserve"> IFERROR(Table1[[#This Row],[GP 2015]]/Table1[[#This Row],[Total Assets 2015]], "x")</f>
        <v>-3.7313432835820895E-3</v>
      </c>
      <c r="AS909" s="3" t="str">
        <f xml:space="preserve"> IFERROR(Table1[[#This Row],[GP 2016]]/Table1[[#This Row],[Total Assets 2016]], "x")</f>
        <v>x</v>
      </c>
      <c r="AT909" s="3" t="str">
        <f xml:space="preserve"> IFERROR(Table1[[#This Row],[GP 2017]]/Table1[[#This Row],[Total Assets 2017]], "x")</f>
        <v>x</v>
      </c>
      <c r="AU909" s="3" t="str">
        <f xml:space="preserve"> IFERROR(Table1[[#This Row],[GP 2018]]/Table1[[#This Row],[Total Assets 2018]], "x")</f>
        <v>x</v>
      </c>
      <c r="AV909" s="3">
        <f xml:space="preserve"> IFERROR(Table1[[#This Row],[GP 2019]]/Table1[[#This Row],[Total Assets 2019]], "x")</f>
        <v>3.7122969837587005E-2</v>
      </c>
      <c r="AW909" s="3">
        <f xml:space="preserve"> IFERROR(Table1[[#This Row],[GP 2020]]/Table1[[#This Row],[Total Assets 2020]], "x")</f>
        <v>0.1796875</v>
      </c>
      <c r="AX909" s="3">
        <f xml:space="preserve"> IFERROR(Table1[[#This Row],[GP 2021]]/Table1[[#This Row],[Total Assets 2021]], "x")</f>
        <v>0.34047267355982275</v>
      </c>
      <c r="AY909" s="3">
        <f xml:space="preserve"> IFERROR(Table1[[#This Row],[GP TTM]]/Table1[[#This Row],[Total Assets TTM]], "x")</f>
        <v>8.3006169377453726E-2</v>
      </c>
      <c r="BA909" s="3">
        <f xml:space="preserve"> IFERROR(ABS(Table1[[#This Row],[ROA 2013]]-Table1[[#This Row],[ROA 2012]]), "x")</f>
        <v>3.0645355125585878E-3</v>
      </c>
      <c r="BB909" s="3">
        <f xml:space="preserve"> IFERROR(ABS(Table1[[#This Row],[ROA 2014]]-Table1[[#This Row],[ROA 2013]]), "x")</f>
        <v>3.6095159967186197E-3</v>
      </c>
      <c r="BC909" s="3">
        <f xml:space="preserve"> IFERROR(ABS(Table1[[#This Row],[ROA 2015]]-Table1[[#This Row],[ROA 2014]]), "x")</f>
        <v>9.3121349772874746E-3</v>
      </c>
      <c r="BD909" s="3" t="str">
        <f xml:space="preserve"> IFERROR(ABS(Table1[[#This Row],[ROA 2016]]-Table1[[#This Row],[ROA 2015]]), "x")</f>
        <v>x</v>
      </c>
      <c r="BE909" s="3" t="str">
        <f xml:space="preserve"> IFERROR(ABS(Table1[[#This Row],[ROA 2017]]-Table1[[#This Row],[ROA 2016]]), "x")</f>
        <v>x</v>
      </c>
      <c r="BF909" s="3" t="str">
        <f xml:space="preserve"> IFERROR(ABS(Table1[[#This Row],[ROA 2018]]-Table1[[#This Row],[ROA 2017]]), "x")</f>
        <v>x</v>
      </c>
      <c r="BG909" s="3" t="str">
        <f xml:space="preserve"> IFERROR(ABS(Table1[[#This Row],[ROA 2019]]-Table1[[#This Row],[ROA 2018]]), "x")</f>
        <v>x</v>
      </c>
      <c r="BH909" s="3">
        <f xml:space="preserve"> IFERROR(ABS(Table1[[#This Row],[ROA 2020]]-Table1[[#This Row],[ROA 2019]]), "x")</f>
        <v>0.14256453016241299</v>
      </c>
      <c r="BI909" s="3">
        <f xml:space="preserve"> IFERROR(ABS(Table1[[#This Row],[ROA 2021]]-Table1[[#This Row],[ROA 2020]]), "x")</f>
        <v>0.16078517355982275</v>
      </c>
      <c r="BJ909" s="3">
        <f xml:space="preserve"> IFERROR(AVERAGE(Table1[[#This Row],[ROA 2013-2012]:[ROA 2021-2020]]), "x")</f>
        <v>6.3867178041760092E-2</v>
      </c>
      <c r="BK909" s="3">
        <f>IFERROR(AVERAGE(Table1[[#This Row],[ROA 2012]:[ROA 2021]]), "x")</f>
        <v>7.4957847548173556E-2</v>
      </c>
      <c r="BN909" s="1">
        <f>SUM(Table1[[#This Row],[B/M Rank]:[ROA Rank]])</f>
        <v>0</v>
      </c>
    </row>
    <row r="910" spans="1:66" x14ac:dyDescent="0.25">
      <c r="A910" s="1" t="s">
        <v>2378</v>
      </c>
      <c r="B910" s="1" t="s">
        <v>429</v>
      </c>
      <c r="C910" s="1" t="s">
        <v>415</v>
      </c>
      <c r="D910" s="1" t="s">
        <v>330</v>
      </c>
      <c r="E910" s="1" t="s">
        <v>108</v>
      </c>
      <c r="F910" s="1">
        <v>18.22</v>
      </c>
      <c r="G910" s="19"/>
      <c r="H910" s="19"/>
      <c r="I910" s="19"/>
      <c r="J910" s="19"/>
      <c r="K910" s="1"/>
      <c r="L910" s="19"/>
      <c r="M910" s="1">
        <v>2012</v>
      </c>
      <c r="N910" s="1">
        <v>-0.1</v>
      </c>
      <c r="O910" s="1">
        <v>0</v>
      </c>
      <c r="P910" s="1">
        <v>0.2</v>
      </c>
      <c r="Q910" s="1">
        <v>0.1</v>
      </c>
      <c r="R910" s="1">
        <v>0.6</v>
      </c>
      <c r="S910" s="1">
        <v>1.9</v>
      </c>
      <c r="T910" s="1">
        <v>3</v>
      </c>
      <c r="U910" s="1">
        <v>0.9</v>
      </c>
      <c r="V910" s="1">
        <v>0.5</v>
      </c>
      <c r="W910" s="1">
        <v>0.6</v>
      </c>
      <c r="X910" s="1">
        <v>0.4</v>
      </c>
      <c r="Z910" s="3">
        <f xml:space="preserve"> IFERROR(AVEDEV(Table1[[#This Row],[GP 2012]:[GP 2021]]) / Table1[[#This Row],[Avg GP]], "x")</f>
        <v>0.90649350649350657</v>
      </c>
      <c r="AA910" s="2">
        <f xml:space="preserve"> IFERROR(AVERAGE(Table1[[#This Row],[GP 2012]:[GP 2021]]), "x")</f>
        <v>0.77</v>
      </c>
      <c r="AB910" s="11">
        <f>Table1[Equity]/Table1[Market Capital]</f>
        <v>0.42261251372118552</v>
      </c>
      <c r="AC910" s="1">
        <v>1.3</v>
      </c>
      <c r="AD910" s="1">
        <v>1</v>
      </c>
      <c r="AE910" s="1">
        <v>3.3</v>
      </c>
      <c r="AF910" s="1">
        <v>1.7</v>
      </c>
      <c r="AG910" s="1">
        <v>2.2999999999999998</v>
      </c>
      <c r="AH910" s="1">
        <v>5.0999999999999996</v>
      </c>
      <c r="AI910" s="1">
        <v>14.5</v>
      </c>
      <c r="AJ910" s="1">
        <v>8.6999999999999993</v>
      </c>
      <c r="AK910" s="1">
        <v>4.8</v>
      </c>
      <c r="AL910" s="1">
        <v>11.8</v>
      </c>
      <c r="AM910" s="1">
        <v>8.6</v>
      </c>
      <c r="AN910" s="1">
        <v>7.7</v>
      </c>
      <c r="AO910" s="3">
        <f xml:space="preserve"> IFERROR(Table1[[#This Row],[GP 2012]]/Table1[[#This Row],[Total Assets 2012]], "x")</f>
        <v>-7.6923076923076927E-2</v>
      </c>
      <c r="AP910" s="3">
        <f xml:space="preserve"> IFERROR(Table1[[#This Row],[GP 2013]]/Table1[[#This Row],[Total Assets 2013]], "x")</f>
        <v>0</v>
      </c>
      <c r="AQ910" s="3">
        <f xml:space="preserve"> IFERROR(Table1[[#This Row],[GP 2014]]/Table1[[#This Row],[Total Assets 2014]], "x")</f>
        <v>6.0606060606060615E-2</v>
      </c>
      <c r="AR910" s="3">
        <f xml:space="preserve"> IFERROR(Table1[[#This Row],[GP 2015]]/Table1[[#This Row],[Total Assets 2015]], "x")</f>
        <v>5.8823529411764712E-2</v>
      </c>
      <c r="AS910" s="3">
        <f xml:space="preserve"> IFERROR(Table1[[#This Row],[GP 2016]]/Table1[[#This Row],[Total Assets 2016]], "x")</f>
        <v>0.2608695652173913</v>
      </c>
      <c r="AT910" s="3">
        <f xml:space="preserve"> IFERROR(Table1[[#This Row],[GP 2017]]/Table1[[#This Row],[Total Assets 2017]], "x")</f>
        <v>0.37254901960784315</v>
      </c>
      <c r="AU910" s="3">
        <f xml:space="preserve"> IFERROR(Table1[[#This Row],[GP 2018]]/Table1[[#This Row],[Total Assets 2018]], "x")</f>
        <v>0.20689655172413793</v>
      </c>
      <c r="AV910" s="3">
        <f xml:space="preserve"> IFERROR(Table1[[#This Row],[GP 2019]]/Table1[[#This Row],[Total Assets 2019]], "x")</f>
        <v>0.10344827586206898</v>
      </c>
      <c r="AW910" s="3">
        <f xml:space="preserve"> IFERROR(Table1[[#This Row],[GP 2020]]/Table1[[#This Row],[Total Assets 2020]], "x")</f>
        <v>0.10416666666666667</v>
      </c>
      <c r="AX910" s="3">
        <f xml:space="preserve"> IFERROR(Table1[[#This Row],[GP 2021]]/Table1[[#This Row],[Total Assets 2021]], "x")</f>
        <v>5.084745762711864E-2</v>
      </c>
      <c r="AY910" s="3">
        <f xml:space="preserve"> IFERROR(Table1[[#This Row],[GP TTM]]/Table1[[#This Row],[Total Assets TTM]], "x")</f>
        <v>4.651162790697675E-2</v>
      </c>
      <c r="BA910" s="3">
        <f xml:space="preserve"> IFERROR(ABS(Table1[[#This Row],[ROA 2013]]-Table1[[#This Row],[ROA 2012]]), "x")</f>
        <v>7.6923076923076927E-2</v>
      </c>
      <c r="BB910" s="3">
        <f xml:space="preserve"> IFERROR(ABS(Table1[[#This Row],[ROA 2014]]-Table1[[#This Row],[ROA 2013]]), "x")</f>
        <v>6.0606060606060615E-2</v>
      </c>
      <c r="BC910" s="3">
        <f xml:space="preserve"> IFERROR(ABS(Table1[[#This Row],[ROA 2015]]-Table1[[#This Row],[ROA 2014]]), "x")</f>
        <v>1.7825311942959027E-3</v>
      </c>
      <c r="BD910" s="3">
        <f xml:space="preserve"> IFERROR(ABS(Table1[[#This Row],[ROA 2016]]-Table1[[#This Row],[ROA 2015]]), "x")</f>
        <v>0.20204603580562658</v>
      </c>
      <c r="BE910" s="3">
        <f xml:space="preserve"> IFERROR(ABS(Table1[[#This Row],[ROA 2017]]-Table1[[#This Row],[ROA 2016]]), "x")</f>
        <v>0.11167945439045185</v>
      </c>
      <c r="BF910" s="3">
        <f xml:space="preserve"> IFERROR(ABS(Table1[[#This Row],[ROA 2018]]-Table1[[#This Row],[ROA 2017]]), "x")</f>
        <v>0.16565246788370522</v>
      </c>
      <c r="BG910" s="3">
        <f xml:space="preserve"> IFERROR(ABS(Table1[[#This Row],[ROA 2019]]-Table1[[#This Row],[ROA 2018]]), "x")</f>
        <v>0.10344827586206895</v>
      </c>
      <c r="BH910" s="3">
        <f xml:space="preserve"> IFERROR(ABS(Table1[[#This Row],[ROA 2020]]-Table1[[#This Row],[ROA 2019]]), "x")</f>
        <v>7.1839080459769333E-4</v>
      </c>
      <c r="BI910" s="3">
        <f xml:space="preserve"> IFERROR(ABS(Table1[[#This Row],[ROA 2021]]-Table1[[#This Row],[ROA 2020]]), "x")</f>
        <v>5.3319209039548031E-2</v>
      </c>
      <c r="BJ910" s="3">
        <f xml:space="preserve"> IFERROR(AVERAGE(Table1[[#This Row],[ROA 2013-2012]:[ROA 2021-2020]]), "x")</f>
        <v>8.624172250104796E-2</v>
      </c>
      <c r="BK910" s="3">
        <f>IFERROR(AVERAGE(Table1[[#This Row],[ROA 2012]:[ROA 2021]]), "x")</f>
        <v>0.11412840497999752</v>
      </c>
      <c r="BN910" s="1">
        <f>SUM(Table1[[#This Row],[B/M Rank]:[ROA Rank]])</f>
        <v>0</v>
      </c>
    </row>
    <row r="911" spans="1:66" x14ac:dyDescent="0.25">
      <c r="A911" s="1" t="s">
        <v>3250</v>
      </c>
      <c r="B911" s="1" t="s">
        <v>1130</v>
      </c>
      <c r="C911" s="1" t="s">
        <v>4417</v>
      </c>
      <c r="D911" s="1" t="s">
        <v>268</v>
      </c>
      <c r="E911" s="1" t="s">
        <v>108</v>
      </c>
      <c r="F911" s="1">
        <v>18.32</v>
      </c>
      <c r="G911" s="19"/>
      <c r="H911" s="19"/>
      <c r="I911" s="19"/>
      <c r="J911" s="19"/>
      <c r="K911" s="1"/>
      <c r="L911" s="19"/>
      <c r="M911" s="1">
        <v>2012</v>
      </c>
      <c r="N911" s="1">
        <v>0</v>
      </c>
      <c r="O911" s="1">
        <v>-0.1</v>
      </c>
      <c r="P911" s="1">
        <v>-0.2</v>
      </c>
      <c r="Q911" s="1">
        <v>1.1000000000000001</v>
      </c>
      <c r="R911" s="1">
        <v>0.4</v>
      </c>
      <c r="S911" s="1" t="s">
        <v>4368</v>
      </c>
      <c r="T911" s="1" t="s">
        <v>4368</v>
      </c>
      <c r="U911" s="1" t="s">
        <v>4368</v>
      </c>
      <c r="V911" s="1" t="s">
        <v>4368</v>
      </c>
      <c r="W911" s="1" t="s">
        <v>4368</v>
      </c>
      <c r="X911" s="1" t="s">
        <v>4368</v>
      </c>
      <c r="Z911" s="3">
        <f xml:space="preserve"> IFERROR(AVEDEV(Table1[[#This Row],[GP 2012]:[GP 2021]]) / Table1[[#This Row],[Avg GP]], "x")</f>
        <v>1.6999999999999997</v>
      </c>
      <c r="AA911" s="2">
        <f xml:space="preserve"> IFERROR(AVERAGE(Table1[[#This Row],[GP 2012]:[GP 2021]]), "x")</f>
        <v>0.24000000000000005</v>
      </c>
      <c r="AB911" s="11">
        <f>Table1[Equity]/Table1[Market Capital]</f>
        <v>0.1091703056768559</v>
      </c>
      <c r="AC911" s="1">
        <v>19.2</v>
      </c>
      <c r="AD911" s="1">
        <v>11.3</v>
      </c>
      <c r="AE911" s="1">
        <v>9</v>
      </c>
      <c r="AF911" s="1">
        <v>7.1</v>
      </c>
      <c r="AG911" s="1">
        <v>9.8000000000000007</v>
      </c>
      <c r="AH911" s="1">
        <v>10.199999999999999</v>
      </c>
      <c r="AI911" s="1">
        <v>6.8</v>
      </c>
      <c r="AJ911" s="1">
        <v>4.3</v>
      </c>
      <c r="AK911" s="1">
        <v>3.8</v>
      </c>
      <c r="AL911" s="1">
        <v>2.8</v>
      </c>
      <c r="AM911" s="1">
        <v>2.2999999999999998</v>
      </c>
      <c r="AN911" s="1">
        <v>2</v>
      </c>
      <c r="AO911" s="3">
        <f xml:space="preserve"> IFERROR(Table1[[#This Row],[GP 2012]]/Table1[[#This Row],[Total Assets 2012]], "x")</f>
        <v>0</v>
      </c>
      <c r="AP911" s="3">
        <f xml:space="preserve"> IFERROR(Table1[[#This Row],[GP 2013]]/Table1[[#This Row],[Total Assets 2013]], "x")</f>
        <v>-8.8495575221238937E-3</v>
      </c>
      <c r="AQ911" s="3">
        <f xml:space="preserve"> IFERROR(Table1[[#This Row],[GP 2014]]/Table1[[#This Row],[Total Assets 2014]], "x")</f>
        <v>-2.2222222222222223E-2</v>
      </c>
      <c r="AR911" s="3">
        <f xml:space="preserve"> IFERROR(Table1[[#This Row],[GP 2015]]/Table1[[#This Row],[Total Assets 2015]], "x")</f>
        <v>0.15492957746478875</v>
      </c>
      <c r="AS911" s="3">
        <f xml:space="preserve"> IFERROR(Table1[[#This Row],[GP 2016]]/Table1[[#This Row],[Total Assets 2016]], "x")</f>
        <v>4.0816326530612242E-2</v>
      </c>
      <c r="AT911" s="3" t="str">
        <f xml:space="preserve"> IFERROR(Table1[[#This Row],[GP 2017]]/Table1[[#This Row],[Total Assets 2017]], "x")</f>
        <v>x</v>
      </c>
      <c r="AU911" s="3" t="str">
        <f xml:space="preserve"> IFERROR(Table1[[#This Row],[GP 2018]]/Table1[[#This Row],[Total Assets 2018]], "x")</f>
        <v>x</v>
      </c>
      <c r="AV911" s="3" t="str">
        <f xml:space="preserve"> IFERROR(Table1[[#This Row],[GP 2019]]/Table1[[#This Row],[Total Assets 2019]], "x")</f>
        <v>x</v>
      </c>
      <c r="AW911" s="3" t="str">
        <f xml:space="preserve"> IFERROR(Table1[[#This Row],[GP 2020]]/Table1[[#This Row],[Total Assets 2020]], "x")</f>
        <v>x</v>
      </c>
      <c r="AX911" s="3" t="str">
        <f xml:space="preserve"> IFERROR(Table1[[#This Row],[GP 2021]]/Table1[[#This Row],[Total Assets 2021]], "x")</f>
        <v>x</v>
      </c>
      <c r="AY911" s="3" t="str">
        <f xml:space="preserve"> IFERROR(Table1[[#This Row],[GP TTM]]/Table1[[#This Row],[Total Assets TTM]], "x")</f>
        <v>x</v>
      </c>
      <c r="BA911" s="3">
        <f xml:space="preserve"> IFERROR(ABS(Table1[[#This Row],[ROA 2013]]-Table1[[#This Row],[ROA 2012]]), "x")</f>
        <v>8.8495575221238937E-3</v>
      </c>
      <c r="BB911" s="3">
        <f xml:space="preserve"> IFERROR(ABS(Table1[[#This Row],[ROA 2014]]-Table1[[#This Row],[ROA 2013]]), "x")</f>
        <v>1.3372664700098329E-2</v>
      </c>
      <c r="BC911" s="3">
        <f xml:space="preserve"> IFERROR(ABS(Table1[[#This Row],[ROA 2015]]-Table1[[#This Row],[ROA 2014]]), "x")</f>
        <v>0.17715179968701097</v>
      </c>
      <c r="BD911" s="3">
        <f xml:space="preserve"> IFERROR(ABS(Table1[[#This Row],[ROA 2016]]-Table1[[#This Row],[ROA 2015]]), "x")</f>
        <v>0.11411325093417651</v>
      </c>
      <c r="BE911" s="3" t="str">
        <f xml:space="preserve"> IFERROR(ABS(Table1[[#This Row],[ROA 2017]]-Table1[[#This Row],[ROA 2016]]), "x")</f>
        <v>x</v>
      </c>
      <c r="BF911" s="3" t="str">
        <f xml:space="preserve"> IFERROR(ABS(Table1[[#This Row],[ROA 2018]]-Table1[[#This Row],[ROA 2017]]), "x")</f>
        <v>x</v>
      </c>
      <c r="BG911" s="3" t="str">
        <f xml:space="preserve"> IFERROR(ABS(Table1[[#This Row],[ROA 2019]]-Table1[[#This Row],[ROA 2018]]), "x")</f>
        <v>x</v>
      </c>
      <c r="BH911" s="3" t="str">
        <f xml:space="preserve"> IFERROR(ABS(Table1[[#This Row],[ROA 2020]]-Table1[[#This Row],[ROA 2019]]), "x")</f>
        <v>x</v>
      </c>
      <c r="BI911" s="3" t="str">
        <f xml:space="preserve"> IFERROR(ABS(Table1[[#This Row],[ROA 2021]]-Table1[[#This Row],[ROA 2020]]), "x")</f>
        <v>x</v>
      </c>
      <c r="BJ911" s="3">
        <f xml:space="preserve"> IFERROR(AVERAGE(Table1[[#This Row],[ROA 2013-2012]:[ROA 2021-2020]]), "x")</f>
        <v>7.8371818210852429E-2</v>
      </c>
      <c r="BK911" s="3">
        <f>IFERROR(AVERAGE(Table1[[#This Row],[ROA 2012]:[ROA 2021]]), "x")</f>
        <v>3.2934824850210973E-2</v>
      </c>
      <c r="BN911" s="1">
        <f>SUM(Table1[[#This Row],[B/M Rank]:[ROA Rank]])</f>
        <v>0</v>
      </c>
    </row>
    <row r="912" spans="1:66" x14ac:dyDescent="0.25">
      <c r="A912" s="1" t="s">
        <v>3180</v>
      </c>
      <c r="B912" s="1" t="s">
        <v>4556</v>
      </c>
      <c r="C912" s="1" t="s">
        <v>4417</v>
      </c>
      <c r="D912" s="1" t="s">
        <v>268</v>
      </c>
      <c r="E912" s="1" t="s">
        <v>108</v>
      </c>
      <c r="F912" s="1">
        <v>18.45</v>
      </c>
      <c r="G912" s="19"/>
      <c r="H912" s="19"/>
      <c r="I912" s="19"/>
      <c r="J912" s="19"/>
      <c r="K912" s="1"/>
      <c r="L912" s="19"/>
      <c r="M912" s="1">
        <v>2016</v>
      </c>
      <c r="R912" s="1" t="s">
        <v>4368</v>
      </c>
      <c r="S912" s="1" t="s">
        <v>4368</v>
      </c>
      <c r="T912" s="1" t="s">
        <v>4368</v>
      </c>
      <c r="U912" s="1" t="s">
        <v>4368</v>
      </c>
      <c r="V912" s="1" t="s">
        <v>4368</v>
      </c>
      <c r="W912" s="1" t="s">
        <v>4368</v>
      </c>
      <c r="X912" s="1" t="s">
        <v>4368</v>
      </c>
      <c r="Z912" s="3" t="str">
        <f xml:space="preserve"> IFERROR(AVEDEV(Table1[[#This Row],[GP 2012]:[GP 2021]]) / Table1[[#This Row],[Avg GP]], "x")</f>
        <v>x</v>
      </c>
      <c r="AA912" s="2" t="str">
        <f xml:space="preserve"> IFERROR(AVERAGE(Table1[[#This Row],[GP 2012]:[GP 2021]]), "x")</f>
        <v>x</v>
      </c>
      <c r="AB912" s="11">
        <f>Table1[Equity]/Table1[Market Capital]</f>
        <v>0.23848238482384826</v>
      </c>
      <c r="AG912" s="1">
        <v>0.3</v>
      </c>
      <c r="AH912" s="1">
        <v>0.8</v>
      </c>
      <c r="AI912" s="1">
        <v>2.2000000000000002</v>
      </c>
      <c r="AJ912" s="1">
        <v>4.9000000000000004</v>
      </c>
      <c r="AK912" s="1">
        <v>8.4</v>
      </c>
      <c r="AL912" s="1">
        <v>6.2</v>
      </c>
      <c r="AM912" s="1">
        <v>4.9000000000000004</v>
      </c>
      <c r="AN912" s="1">
        <v>4.4000000000000004</v>
      </c>
      <c r="AO912" s="3" t="str">
        <f xml:space="preserve"> IFERROR(Table1[[#This Row],[GP 2012]]/Table1[[#This Row],[Total Assets 2012]], "x")</f>
        <v>x</v>
      </c>
      <c r="AP912" s="3" t="str">
        <f xml:space="preserve"> IFERROR(Table1[[#This Row],[GP 2013]]/Table1[[#This Row],[Total Assets 2013]], "x")</f>
        <v>x</v>
      </c>
      <c r="AQ912" s="3" t="str">
        <f xml:space="preserve"> IFERROR(Table1[[#This Row],[GP 2014]]/Table1[[#This Row],[Total Assets 2014]], "x")</f>
        <v>x</v>
      </c>
      <c r="AR912" s="3" t="str">
        <f xml:space="preserve"> IFERROR(Table1[[#This Row],[GP 2015]]/Table1[[#This Row],[Total Assets 2015]], "x")</f>
        <v>x</v>
      </c>
      <c r="AS912" s="3" t="str">
        <f xml:space="preserve"> IFERROR(Table1[[#This Row],[GP 2016]]/Table1[[#This Row],[Total Assets 2016]], "x")</f>
        <v>x</v>
      </c>
      <c r="AT912" s="3" t="str">
        <f xml:space="preserve"> IFERROR(Table1[[#This Row],[GP 2017]]/Table1[[#This Row],[Total Assets 2017]], "x")</f>
        <v>x</v>
      </c>
      <c r="AU912" s="3" t="str">
        <f xml:space="preserve"> IFERROR(Table1[[#This Row],[GP 2018]]/Table1[[#This Row],[Total Assets 2018]], "x")</f>
        <v>x</v>
      </c>
      <c r="AV912" s="3" t="str">
        <f xml:space="preserve"> IFERROR(Table1[[#This Row],[GP 2019]]/Table1[[#This Row],[Total Assets 2019]], "x")</f>
        <v>x</v>
      </c>
      <c r="AW912" s="3" t="str">
        <f xml:space="preserve"> IFERROR(Table1[[#This Row],[GP 2020]]/Table1[[#This Row],[Total Assets 2020]], "x")</f>
        <v>x</v>
      </c>
      <c r="AX912" s="3" t="str">
        <f xml:space="preserve"> IFERROR(Table1[[#This Row],[GP 2021]]/Table1[[#This Row],[Total Assets 2021]], "x")</f>
        <v>x</v>
      </c>
      <c r="AY912" s="3" t="str">
        <f xml:space="preserve"> IFERROR(Table1[[#This Row],[GP TTM]]/Table1[[#This Row],[Total Assets TTM]], "x")</f>
        <v>x</v>
      </c>
      <c r="BA912" s="3" t="str">
        <f xml:space="preserve"> IFERROR(ABS(Table1[[#This Row],[ROA 2013]]-Table1[[#This Row],[ROA 2012]]), "x")</f>
        <v>x</v>
      </c>
      <c r="BB912" s="3" t="str">
        <f xml:space="preserve"> IFERROR(ABS(Table1[[#This Row],[ROA 2014]]-Table1[[#This Row],[ROA 2013]]), "x")</f>
        <v>x</v>
      </c>
      <c r="BC912" s="3" t="str">
        <f xml:space="preserve"> IFERROR(ABS(Table1[[#This Row],[ROA 2015]]-Table1[[#This Row],[ROA 2014]]), "x")</f>
        <v>x</v>
      </c>
      <c r="BD912" s="3" t="str">
        <f xml:space="preserve"> IFERROR(ABS(Table1[[#This Row],[ROA 2016]]-Table1[[#This Row],[ROA 2015]]), "x")</f>
        <v>x</v>
      </c>
      <c r="BE912" s="3" t="str">
        <f xml:space="preserve"> IFERROR(ABS(Table1[[#This Row],[ROA 2017]]-Table1[[#This Row],[ROA 2016]]), "x")</f>
        <v>x</v>
      </c>
      <c r="BF912" s="3" t="str">
        <f xml:space="preserve"> IFERROR(ABS(Table1[[#This Row],[ROA 2018]]-Table1[[#This Row],[ROA 2017]]), "x")</f>
        <v>x</v>
      </c>
      <c r="BG912" s="3" t="str">
        <f xml:space="preserve"> IFERROR(ABS(Table1[[#This Row],[ROA 2019]]-Table1[[#This Row],[ROA 2018]]), "x")</f>
        <v>x</v>
      </c>
      <c r="BH912" s="3" t="str">
        <f xml:space="preserve"> IFERROR(ABS(Table1[[#This Row],[ROA 2020]]-Table1[[#This Row],[ROA 2019]]), "x")</f>
        <v>x</v>
      </c>
      <c r="BI912" s="3" t="str">
        <f xml:space="preserve"> IFERROR(ABS(Table1[[#This Row],[ROA 2021]]-Table1[[#This Row],[ROA 2020]]), "x")</f>
        <v>x</v>
      </c>
      <c r="BJ912" s="3" t="str">
        <f xml:space="preserve"> IFERROR(AVERAGE(Table1[[#This Row],[ROA 2013-2012]:[ROA 2021-2020]]), "x")</f>
        <v>x</v>
      </c>
      <c r="BK912" s="3" t="str">
        <f>IFERROR(AVERAGE(Table1[[#This Row],[ROA 2012]:[ROA 2021]]), "x")</f>
        <v>x</v>
      </c>
      <c r="BN912" s="1">
        <f>SUM(Table1[[#This Row],[B/M Rank]:[ROA Rank]])</f>
        <v>0</v>
      </c>
    </row>
    <row r="913" spans="1:66" x14ac:dyDescent="0.25">
      <c r="A913" s="1" t="s">
        <v>3745</v>
      </c>
      <c r="B913" s="1" t="s">
        <v>1465</v>
      </c>
      <c r="C913" s="1" t="s">
        <v>4417</v>
      </c>
      <c r="D913" s="1" t="s">
        <v>268</v>
      </c>
      <c r="E913" s="1" t="s">
        <v>108</v>
      </c>
      <c r="F913" s="1">
        <v>18.48</v>
      </c>
      <c r="G913" s="19"/>
      <c r="H913" s="19"/>
      <c r="I913" s="19"/>
      <c r="J913" s="19"/>
      <c r="K913" s="1"/>
      <c r="L913" s="19"/>
      <c r="M913" s="1" t="s">
        <v>1494</v>
      </c>
      <c r="N913" s="1" t="s">
        <v>1494</v>
      </c>
      <c r="O913" s="1" t="s">
        <v>1494</v>
      </c>
      <c r="P913" s="1" t="s">
        <v>1494</v>
      </c>
      <c r="Q913" s="1" t="s">
        <v>1494</v>
      </c>
      <c r="R913" s="1" t="s">
        <v>1494</v>
      </c>
      <c r="S913" s="1" t="s">
        <v>1494</v>
      </c>
      <c r="T913" s="1" t="s">
        <v>1494</v>
      </c>
      <c r="U913" s="1" t="s">
        <v>1494</v>
      </c>
      <c r="V913" s="1" t="s">
        <v>1494</v>
      </c>
      <c r="W913" s="1" t="s">
        <v>1494</v>
      </c>
      <c r="X913" s="1" t="s">
        <v>1494</v>
      </c>
      <c r="Z913" s="3" t="str">
        <f xml:space="preserve"> IFERROR(AVEDEV(Table1[[#This Row],[GP 2012]:[GP 2021]]) / Table1[[#This Row],[Avg GP]], "x")</f>
        <v>x</v>
      </c>
      <c r="AA913" s="2" t="str">
        <f xml:space="preserve"> IFERROR(AVERAGE(Table1[[#This Row],[GP 2012]:[GP 2021]]), "x")</f>
        <v>x</v>
      </c>
      <c r="AB913" s="11" t="e">
        <f>Table1[Equity]/Table1[Market Capital]</f>
        <v>#VALUE!</v>
      </c>
      <c r="AC913" s="1" t="s">
        <v>1494</v>
      </c>
      <c r="AD913" s="1" t="s">
        <v>1494</v>
      </c>
      <c r="AE913" s="1" t="s">
        <v>1494</v>
      </c>
      <c r="AF913" s="1" t="s">
        <v>1494</v>
      </c>
      <c r="AG913" s="1" t="s">
        <v>1494</v>
      </c>
      <c r="AH913" s="1" t="s">
        <v>1494</v>
      </c>
      <c r="AI913" s="1" t="s">
        <v>1494</v>
      </c>
      <c r="AJ913" s="1" t="s">
        <v>1494</v>
      </c>
      <c r="AK913" s="1" t="s">
        <v>1494</v>
      </c>
      <c r="AL913" s="1" t="s">
        <v>1494</v>
      </c>
      <c r="AM913" s="1" t="s">
        <v>1494</v>
      </c>
      <c r="AN913" s="1" t="s">
        <v>1494</v>
      </c>
      <c r="AO913" s="3" t="str">
        <f xml:space="preserve"> IFERROR(Table1[[#This Row],[GP 2012]]/Table1[[#This Row],[Total Assets 2012]], "x")</f>
        <v>x</v>
      </c>
      <c r="AP913" s="3" t="str">
        <f xml:space="preserve"> IFERROR(Table1[[#This Row],[GP 2013]]/Table1[[#This Row],[Total Assets 2013]], "x")</f>
        <v>x</v>
      </c>
      <c r="AQ913" s="3" t="str">
        <f xml:space="preserve"> IFERROR(Table1[[#This Row],[GP 2014]]/Table1[[#This Row],[Total Assets 2014]], "x")</f>
        <v>x</v>
      </c>
      <c r="AR913" s="3" t="str">
        <f xml:space="preserve"> IFERROR(Table1[[#This Row],[GP 2015]]/Table1[[#This Row],[Total Assets 2015]], "x")</f>
        <v>x</v>
      </c>
      <c r="AS913" s="3" t="str">
        <f xml:space="preserve"> IFERROR(Table1[[#This Row],[GP 2016]]/Table1[[#This Row],[Total Assets 2016]], "x")</f>
        <v>x</v>
      </c>
      <c r="AT913" s="3" t="str">
        <f xml:space="preserve"> IFERROR(Table1[[#This Row],[GP 2017]]/Table1[[#This Row],[Total Assets 2017]], "x")</f>
        <v>x</v>
      </c>
      <c r="AU913" s="3" t="str">
        <f xml:space="preserve"> IFERROR(Table1[[#This Row],[GP 2018]]/Table1[[#This Row],[Total Assets 2018]], "x")</f>
        <v>x</v>
      </c>
      <c r="AV913" s="3" t="str">
        <f xml:space="preserve"> IFERROR(Table1[[#This Row],[GP 2019]]/Table1[[#This Row],[Total Assets 2019]], "x")</f>
        <v>x</v>
      </c>
      <c r="AW913" s="3" t="str">
        <f xml:space="preserve"> IFERROR(Table1[[#This Row],[GP 2020]]/Table1[[#This Row],[Total Assets 2020]], "x")</f>
        <v>x</v>
      </c>
      <c r="AX913" s="3" t="str">
        <f xml:space="preserve"> IFERROR(Table1[[#This Row],[GP 2021]]/Table1[[#This Row],[Total Assets 2021]], "x")</f>
        <v>x</v>
      </c>
      <c r="AY913" s="3" t="str">
        <f xml:space="preserve"> IFERROR(Table1[[#This Row],[GP TTM]]/Table1[[#This Row],[Total Assets TTM]], "x")</f>
        <v>x</v>
      </c>
      <c r="BA913" s="3" t="str">
        <f xml:space="preserve"> IFERROR(ABS(Table1[[#This Row],[ROA 2013]]-Table1[[#This Row],[ROA 2012]]), "x")</f>
        <v>x</v>
      </c>
      <c r="BB913" s="3" t="str">
        <f xml:space="preserve"> IFERROR(ABS(Table1[[#This Row],[ROA 2014]]-Table1[[#This Row],[ROA 2013]]), "x")</f>
        <v>x</v>
      </c>
      <c r="BC913" s="3" t="str">
        <f xml:space="preserve"> IFERROR(ABS(Table1[[#This Row],[ROA 2015]]-Table1[[#This Row],[ROA 2014]]), "x")</f>
        <v>x</v>
      </c>
      <c r="BD913" s="3" t="str">
        <f xml:space="preserve"> IFERROR(ABS(Table1[[#This Row],[ROA 2016]]-Table1[[#This Row],[ROA 2015]]), "x")</f>
        <v>x</v>
      </c>
      <c r="BE913" s="3" t="str">
        <f xml:space="preserve"> IFERROR(ABS(Table1[[#This Row],[ROA 2017]]-Table1[[#This Row],[ROA 2016]]), "x")</f>
        <v>x</v>
      </c>
      <c r="BF913" s="3" t="str">
        <f xml:space="preserve"> IFERROR(ABS(Table1[[#This Row],[ROA 2018]]-Table1[[#This Row],[ROA 2017]]), "x")</f>
        <v>x</v>
      </c>
      <c r="BG913" s="3" t="str">
        <f xml:space="preserve"> IFERROR(ABS(Table1[[#This Row],[ROA 2019]]-Table1[[#This Row],[ROA 2018]]), "x")</f>
        <v>x</v>
      </c>
      <c r="BH913" s="3" t="str">
        <f xml:space="preserve"> IFERROR(ABS(Table1[[#This Row],[ROA 2020]]-Table1[[#This Row],[ROA 2019]]), "x")</f>
        <v>x</v>
      </c>
      <c r="BI913" s="3" t="str">
        <f xml:space="preserve"> IFERROR(ABS(Table1[[#This Row],[ROA 2021]]-Table1[[#This Row],[ROA 2020]]), "x")</f>
        <v>x</v>
      </c>
      <c r="BJ913" s="3" t="str">
        <f xml:space="preserve"> IFERROR(AVERAGE(Table1[[#This Row],[ROA 2013-2012]:[ROA 2021-2020]]), "x")</f>
        <v>x</v>
      </c>
      <c r="BK913" s="3" t="str">
        <f>IFERROR(AVERAGE(Table1[[#This Row],[ROA 2012]:[ROA 2021]]), "x")</f>
        <v>x</v>
      </c>
      <c r="BN913" s="1">
        <f>SUM(Table1[[#This Row],[B/M Rank]:[ROA Rank]])</f>
        <v>0</v>
      </c>
    </row>
    <row r="914" spans="1:66" x14ac:dyDescent="0.25">
      <c r="A914" s="1" t="s">
        <v>2255</v>
      </c>
      <c r="B914" s="1" t="s">
        <v>296</v>
      </c>
      <c r="C914" s="1" t="s">
        <v>267</v>
      </c>
      <c r="D914" s="1" t="s">
        <v>268</v>
      </c>
      <c r="E914" s="1" t="s">
        <v>108</v>
      </c>
      <c r="F914" s="1">
        <v>18.53</v>
      </c>
      <c r="G914" s="19"/>
      <c r="H914" s="19"/>
      <c r="I914" s="19"/>
      <c r="J914" s="19"/>
      <c r="K914" s="1"/>
      <c r="L914" s="19"/>
      <c r="M914" s="1" t="s">
        <v>1494</v>
      </c>
      <c r="N914" s="1" t="s">
        <v>1494</v>
      </c>
      <c r="O914" s="1" t="s">
        <v>1494</v>
      </c>
      <c r="P914" s="1" t="s">
        <v>1494</v>
      </c>
      <c r="Q914" s="1" t="s">
        <v>1494</v>
      </c>
      <c r="R914" s="1" t="s">
        <v>1494</v>
      </c>
      <c r="S914" s="1" t="s">
        <v>1494</v>
      </c>
      <c r="T914" s="1" t="s">
        <v>1494</v>
      </c>
      <c r="U914" s="1" t="s">
        <v>1494</v>
      </c>
      <c r="V914" s="1" t="s">
        <v>1494</v>
      </c>
      <c r="W914" s="1" t="s">
        <v>1494</v>
      </c>
      <c r="X914" s="1" t="s">
        <v>1494</v>
      </c>
      <c r="Z914" s="3" t="str">
        <f xml:space="preserve"> IFERROR(AVEDEV(Table1[[#This Row],[GP 2012]:[GP 2021]]) / Table1[[#This Row],[Avg GP]], "x")</f>
        <v>x</v>
      </c>
      <c r="AA914" s="2" t="str">
        <f xml:space="preserve"> IFERROR(AVERAGE(Table1[[#This Row],[GP 2012]:[GP 2021]]), "x")</f>
        <v>x</v>
      </c>
      <c r="AB914" s="11" t="e">
        <f>Table1[Equity]/Table1[Market Capital]</f>
        <v>#VALUE!</v>
      </c>
      <c r="AC914" s="1" t="s">
        <v>1494</v>
      </c>
      <c r="AD914" s="1" t="s">
        <v>1494</v>
      </c>
      <c r="AE914" s="1" t="s">
        <v>1494</v>
      </c>
      <c r="AF914" s="1" t="s">
        <v>1494</v>
      </c>
      <c r="AG914" s="1" t="s">
        <v>1494</v>
      </c>
      <c r="AH914" s="1" t="s">
        <v>1494</v>
      </c>
      <c r="AI914" s="1" t="s">
        <v>1494</v>
      </c>
      <c r="AJ914" s="1" t="s">
        <v>1494</v>
      </c>
      <c r="AK914" s="1" t="s">
        <v>1494</v>
      </c>
      <c r="AL914" s="1" t="s">
        <v>1494</v>
      </c>
      <c r="AM914" s="1" t="s">
        <v>1494</v>
      </c>
      <c r="AN914" s="1" t="s">
        <v>1494</v>
      </c>
      <c r="AO914" s="3" t="str">
        <f xml:space="preserve"> IFERROR(Table1[[#This Row],[GP 2012]]/Table1[[#This Row],[Total Assets 2012]], "x")</f>
        <v>x</v>
      </c>
      <c r="AP914" s="3" t="str">
        <f xml:space="preserve"> IFERROR(Table1[[#This Row],[GP 2013]]/Table1[[#This Row],[Total Assets 2013]], "x")</f>
        <v>x</v>
      </c>
      <c r="AQ914" s="3" t="str">
        <f xml:space="preserve"> IFERROR(Table1[[#This Row],[GP 2014]]/Table1[[#This Row],[Total Assets 2014]], "x")</f>
        <v>x</v>
      </c>
      <c r="AR914" s="3" t="str">
        <f xml:space="preserve"> IFERROR(Table1[[#This Row],[GP 2015]]/Table1[[#This Row],[Total Assets 2015]], "x")</f>
        <v>x</v>
      </c>
      <c r="AS914" s="3" t="str">
        <f xml:space="preserve"> IFERROR(Table1[[#This Row],[GP 2016]]/Table1[[#This Row],[Total Assets 2016]], "x")</f>
        <v>x</v>
      </c>
      <c r="AT914" s="3" t="str">
        <f xml:space="preserve"> IFERROR(Table1[[#This Row],[GP 2017]]/Table1[[#This Row],[Total Assets 2017]], "x")</f>
        <v>x</v>
      </c>
      <c r="AU914" s="3" t="str">
        <f xml:space="preserve"> IFERROR(Table1[[#This Row],[GP 2018]]/Table1[[#This Row],[Total Assets 2018]], "x")</f>
        <v>x</v>
      </c>
      <c r="AV914" s="3" t="str">
        <f xml:space="preserve"> IFERROR(Table1[[#This Row],[GP 2019]]/Table1[[#This Row],[Total Assets 2019]], "x")</f>
        <v>x</v>
      </c>
      <c r="AW914" s="3" t="str">
        <f xml:space="preserve"> IFERROR(Table1[[#This Row],[GP 2020]]/Table1[[#This Row],[Total Assets 2020]], "x")</f>
        <v>x</v>
      </c>
      <c r="AX914" s="3" t="str">
        <f xml:space="preserve"> IFERROR(Table1[[#This Row],[GP 2021]]/Table1[[#This Row],[Total Assets 2021]], "x")</f>
        <v>x</v>
      </c>
      <c r="AY914" s="3" t="str">
        <f xml:space="preserve"> IFERROR(Table1[[#This Row],[GP TTM]]/Table1[[#This Row],[Total Assets TTM]], "x")</f>
        <v>x</v>
      </c>
      <c r="BA914" s="3" t="str">
        <f xml:space="preserve"> IFERROR(ABS(Table1[[#This Row],[ROA 2013]]-Table1[[#This Row],[ROA 2012]]), "x")</f>
        <v>x</v>
      </c>
      <c r="BB914" s="3" t="str">
        <f xml:space="preserve"> IFERROR(ABS(Table1[[#This Row],[ROA 2014]]-Table1[[#This Row],[ROA 2013]]), "x")</f>
        <v>x</v>
      </c>
      <c r="BC914" s="3" t="str">
        <f xml:space="preserve"> IFERROR(ABS(Table1[[#This Row],[ROA 2015]]-Table1[[#This Row],[ROA 2014]]), "x")</f>
        <v>x</v>
      </c>
      <c r="BD914" s="3" t="str">
        <f xml:space="preserve"> IFERROR(ABS(Table1[[#This Row],[ROA 2016]]-Table1[[#This Row],[ROA 2015]]), "x")</f>
        <v>x</v>
      </c>
      <c r="BE914" s="3" t="str">
        <f xml:space="preserve"> IFERROR(ABS(Table1[[#This Row],[ROA 2017]]-Table1[[#This Row],[ROA 2016]]), "x")</f>
        <v>x</v>
      </c>
      <c r="BF914" s="3" t="str">
        <f xml:space="preserve"> IFERROR(ABS(Table1[[#This Row],[ROA 2018]]-Table1[[#This Row],[ROA 2017]]), "x")</f>
        <v>x</v>
      </c>
      <c r="BG914" s="3" t="str">
        <f xml:space="preserve"> IFERROR(ABS(Table1[[#This Row],[ROA 2019]]-Table1[[#This Row],[ROA 2018]]), "x")</f>
        <v>x</v>
      </c>
      <c r="BH914" s="3" t="str">
        <f xml:space="preserve"> IFERROR(ABS(Table1[[#This Row],[ROA 2020]]-Table1[[#This Row],[ROA 2019]]), "x")</f>
        <v>x</v>
      </c>
      <c r="BI914" s="3" t="str">
        <f xml:space="preserve"> IFERROR(ABS(Table1[[#This Row],[ROA 2021]]-Table1[[#This Row],[ROA 2020]]), "x")</f>
        <v>x</v>
      </c>
      <c r="BJ914" s="3" t="str">
        <f xml:space="preserve"> IFERROR(AVERAGE(Table1[[#This Row],[ROA 2013-2012]:[ROA 2021-2020]]), "x")</f>
        <v>x</v>
      </c>
      <c r="BK914" s="3" t="str">
        <f>IFERROR(AVERAGE(Table1[[#This Row],[ROA 2012]:[ROA 2021]]), "x")</f>
        <v>x</v>
      </c>
      <c r="BN914" s="1">
        <f>SUM(Table1[[#This Row],[B/M Rank]:[ROA Rank]])</f>
        <v>0</v>
      </c>
    </row>
    <row r="915" spans="1:66" x14ac:dyDescent="0.25">
      <c r="A915" s="1" t="s">
        <v>2332</v>
      </c>
      <c r="B915" s="1" t="s">
        <v>379</v>
      </c>
      <c r="C915" s="1" t="s">
        <v>375</v>
      </c>
      <c r="D915" s="1" t="s">
        <v>133</v>
      </c>
      <c r="E915" s="1" t="s">
        <v>108</v>
      </c>
      <c r="F915" s="1">
        <v>18.54</v>
      </c>
      <c r="G915" s="19"/>
      <c r="H915" s="19"/>
      <c r="I915" s="19"/>
      <c r="J915" s="19"/>
      <c r="K915" s="1"/>
      <c r="L915" s="19"/>
      <c r="M915" s="1" t="s">
        <v>4362</v>
      </c>
      <c r="N915" s="1">
        <v>1.7</v>
      </c>
      <c r="O915" s="1">
        <v>2.2999999999999998</v>
      </c>
      <c r="P915" s="1">
        <v>3.6</v>
      </c>
      <c r="Q915" s="1">
        <v>3.9</v>
      </c>
      <c r="R915" s="1">
        <v>5.3</v>
      </c>
      <c r="S915" s="1">
        <v>7</v>
      </c>
      <c r="T915" s="1">
        <v>8.5</v>
      </c>
      <c r="U915" s="1">
        <v>9.8000000000000007</v>
      </c>
      <c r="V915" s="1">
        <v>11.6</v>
      </c>
      <c r="W915" s="1">
        <v>20.8</v>
      </c>
      <c r="X915" s="1">
        <v>20.2</v>
      </c>
      <c r="Z915" s="3">
        <f xml:space="preserve"> IFERROR(AVEDEV(Table1[[#This Row],[GP 2012]:[GP 2021]]) / Table1[[#This Row],[Avg GP]], "x")</f>
        <v>0.56107382550335583</v>
      </c>
      <c r="AA915" s="2">
        <f xml:space="preserve"> IFERROR(AVERAGE(Table1[[#This Row],[GP 2012]:[GP 2021]]), "x")</f>
        <v>7.45</v>
      </c>
      <c r="AB915" s="11">
        <f>Table1[Equity]/Table1[Market Capital]</f>
        <v>0.57713052858683922</v>
      </c>
      <c r="AC915" s="1">
        <v>1.7</v>
      </c>
      <c r="AD915" s="1">
        <v>2.2000000000000002</v>
      </c>
      <c r="AE915" s="1">
        <v>10.199999999999999</v>
      </c>
      <c r="AF915" s="1">
        <v>12.8</v>
      </c>
      <c r="AG915" s="1">
        <v>15.7</v>
      </c>
      <c r="AH915" s="1">
        <v>19.399999999999999</v>
      </c>
      <c r="AI915" s="1">
        <v>21.1</v>
      </c>
      <c r="AJ915" s="1">
        <v>34.200000000000003</v>
      </c>
      <c r="AK915" s="1">
        <v>49.1</v>
      </c>
      <c r="AL915" s="1">
        <v>44.1</v>
      </c>
      <c r="AM915" s="1">
        <v>43.7</v>
      </c>
      <c r="AN915" s="1">
        <v>10.7</v>
      </c>
      <c r="AO915" s="3">
        <f xml:space="preserve"> IFERROR(Table1[[#This Row],[GP 2012]]/Table1[[#This Row],[Total Assets 2012]], "x")</f>
        <v>1</v>
      </c>
      <c r="AP915" s="3">
        <f xml:space="preserve"> IFERROR(Table1[[#This Row],[GP 2013]]/Table1[[#This Row],[Total Assets 2013]], "x")</f>
        <v>1.0454545454545452</v>
      </c>
      <c r="AQ915" s="3">
        <f xml:space="preserve"> IFERROR(Table1[[#This Row],[GP 2014]]/Table1[[#This Row],[Total Assets 2014]], "x")</f>
        <v>0.35294117647058826</v>
      </c>
      <c r="AR915" s="3">
        <f xml:space="preserve"> IFERROR(Table1[[#This Row],[GP 2015]]/Table1[[#This Row],[Total Assets 2015]], "x")</f>
        <v>0.3046875</v>
      </c>
      <c r="AS915" s="3">
        <f xml:space="preserve"> IFERROR(Table1[[#This Row],[GP 2016]]/Table1[[#This Row],[Total Assets 2016]], "x")</f>
        <v>0.33757961783439489</v>
      </c>
      <c r="AT915" s="3">
        <f xml:space="preserve"> IFERROR(Table1[[#This Row],[GP 2017]]/Table1[[#This Row],[Total Assets 2017]], "x")</f>
        <v>0.36082474226804129</v>
      </c>
      <c r="AU915" s="3">
        <f xml:space="preserve"> IFERROR(Table1[[#This Row],[GP 2018]]/Table1[[#This Row],[Total Assets 2018]], "x")</f>
        <v>0.40284360189573459</v>
      </c>
      <c r="AV915" s="3">
        <f xml:space="preserve"> IFERROR(Table1[[#This Row],[GP 2019]]/Table1[[#This Row],[Total Assets 2019]], "x")</f>
        <v>0.28654970760233917</v>
      </c>
      <c r="AW915" s="3">
        <f xml:space="preserve"> IFERROR(Table1[[#This Row],[GP 2020]]/Table1[[#This Row],[Total Assets 2020]], "x")</f>
        <v>0.23625254582484723</v>
      </c>
      <c r="AX915" s="3">
        <f xml:space="preserve"> IFERROR(Table1[[#This Row],[GP 2021]]/Table1[[#This Row],[Total Assets 2021]], "x")</f>
        <v>0.47165532879818595</v>
      </c>
      <c r="AY915" s="3">
        <f xml:space="preserve"> IFERROR(Table1[[#This Row],[GP TTM]]/Table1[[#This Row],[Total Assets TTM]], "x")</f>
        <v>0.46224256292906174</v>
      </c>
      <c r="BA915" s="3">
        <f xml:space="preserve"> IFERROR(ABS(Table1[[#This Row],[ROA 2013]]-Table1[[#This Row],[ROA 2012]]), "x")</f>
        <v>4.5454545454545192E-2</v>
      </c>
      <c r="BB915" s="3">
        <f xml:space="preserve"> IFERROR(ABS(Table1[[#This Row],[ROA 2014]]-Table1[[#This Row],[ROA 2013]]), "x")</f>
        <v>0.69251336898395688</v>
      </c>
      <c r="BC915" s="3">
        <f xml:space="preserve"> IFERROR(ABS(Table1[[#This Row],[ROA 2015]]-Table1[[#This Row],[ROA 2014]]), "x")</f>
        <v>4.8253676470588258E-2</v>
      </c>
      <c r="BD915" s="3">
        <f xml:space="preserve"> IFERROR(ABS(Table1[[#This Row],[ROA 2016]]-Table1[[#This Row],[ROA 2015]]), "x")</f>
        <v>3.2892117834394885E-2</v>
      </c>
      <c r="BE915" s="3">
        <f xml:space="preserve"> IFERROR(ABS(Table1[[#This Row],[ROA 2017]]-Table1[[#This Row],[ROA 2016]]), "x")</f>
        <v>2.3245124433646402E-2</v>
      </c>
      <c r="BF915" s="3">
        <f xml:space="preserve"> IFERROR(ABS(Table1[[#This Row],[ROA 2018]]-Table1[[#This Row],[ROA 2017]]), "x")</f>
        <v>4.2018859627693306E-2</v>
      </c>
      <c r="BG915" s="3">
        <f xml:space="preserve"> IFERROR(ABS(Table1[[#This Row],[ROA 2019]]-Table1[[#This Row],[ROA 2018]]), "x")</f>
        <v>0.11629389429339543</v>
      </c>
      <c r="BH915" s="3">
        <f xml:space="preserve"> IFERROR(ABS(Table1[[#This Row],[ROA 2020]]-Table1[[#This Row],[ROA 2019]]), "x")</f>
        <v>5.0297161777491939E-2</v>
      </c>
      <c r="BI915" s="3">
        <f xml:space="preserve"> IFERROR(ABS(Table1[[#This Row],[ROA 2021]]-Table1[[#This Row],[ROA 2020]]), "x")</f>
        <v>0.23540278297333872</v>
      </c>
      <c r="BJ915" s="3">
        <f xml:space="preserve"> IFERROR(AVERAGE(Table1[[#This Row],[ROA 2013-2012]:[ROA 2021-2020]]), "x")</f>
        <v>0.1429301702054501</v>
      </c>
      <c r="BK915" s="3">
        <f>IFERROR(AVERAGE(Table1[[#This Row],[ROA 2012]:[ROA 2021]]), "x")</f>
        <v>0.47987887661486761</v>
      </c>
      <c r="BN915" s="1">
        <f>SUM(Table1[[#This Row],[B/M Rank]:[ROA Rank]])</f>
        <v>0</v>
      </c>
    </row>
    <row r="916" spans="1:66" x14ac:dyDescent="0.25">
      <c r="A916" s="1" t="s">
        <v>2972</v>
      </c>
      <c r="B916" s="1" t="s">
        <v>4485</v>
      </c>
      <c r="C916" s="1" t="s">
        <v>4417</v>
      </c>
      <c r="D916" s="1" t="s">
        <v>268</v>
      </c>
      <c r="E916" s="1" t="s">
        <v>108</v>
      </c>
      <c r="F916" s="1">
        <v>18.54</v>
      </c>
      <c r="G916" s="19"/>
      <c r="H916" s="19"/>
      <c r="I916" s="19"/>
      <c r="J916" s="19"/>
      <c r="K916" s="1"/>
      <c r="L916" s="19"/>
      <c r="M916" s="1">
        <v>2019</v>
      </c>
      <c r="U916" s="1" t="s">
        <v>4368</v>
      </c>
      <c r="V916" s="1" t="s">
        <v>4368</v>
      </c>
      <c r="W916" s="1" t="s">
        <v>4368</v>
      </c>
      <c r="X916" s="1" t="s">
        <v>4368</v>
      </c>
      <c r="Z916" s="3" t="str">
        <f xml:space="preserve"> IFERROR(AVEDEV(Table1[[#This Row],[GP 2012]:[GP 2021]]) / Table1[[#This Row],[Avg GP]], "x")</f>
        <v>x</v>
      </c>
      <c r="AA916" s="2" t="str">
        <f xml:space="preserve"> IFERROR(AVERAGE(Table1[[#This Row],[GP 2012]:[GP 2021]]), "x")</f>
        <v>x</v>
      </c>
      <c r="AB916" s="11">
        <f>Table1[Equity]/Table1[Market Capital]</f>
        <v>0.58791801510248121</v>
      </c>
      <c r="AJ916" s="1">
        <v>1.1000000000000001</v>
      </c>
      <c r="AK916" s="1">
        <v>1.9</v>
      </c>
      <c r="AL916" s="1">
        <v>11.9</v>
      </c>
      <c r="AM916" s="1">
        <v>11.5</v>
      </c>
      <c r="AN916" s="1">
        <v>10.9</v>
      </c>
      <c r="AO916" s="3" t="str">
        <f xml:space="preserve"> IFERROR(Table1[[#This Row],[GP 2012]]/Table1[[#This Row],[Total Assets 2012]], "x")</f>
        <v>x</v>
      </c>
      <c r="AP916" s="3" t="str">
        <f xml:space="preserve"> IFERROR(Table1[[#This Row],[GP 2013]]/Table1[[#This Row],[Total Assets 2013]], "x")</f>
        <v>x</v>
      </c>
      <c r="AQ916" s="3" t="str">
        <f xml:space="preserve"> IFERROR(Table1[[#This Row],[GP 2014]]/Table1[[#This Row],[Total Assets 2014]], "x")</f>
        <v>x</v>
      </c>
      <c r="AR916" s="3" t="str">
        <f xml:space="preserve"> IFERROR(Table1[[#This Row],[GP 2015]]/Table1[[#This Row],[Total Assets 2015]], "x")</f>
        <v>x</v>
      </c>
      <c r="AS916" s="3" t="str">
        <f xml:space="preserve"> IFERROR(Table1[[#This Row],[GP 2016]]/Table1[[#This Row],[Total Assets 2016]], "x")</f>
        <v>x</v>
      </c>
      <c r="AT916" s="3" t="str">
        <f xml:space="preserve"> IFERROR(Table1[[#This Row],[GP 2017]]/Table1[[#This Row],[Total Assets 2017]], "x")</f>
        <v>x</v>
      </c>
      <c r="AU916" s="3" t="str">
        <f xml:space="preserve"> IFERROR(Table1[[#This Row],[GP 2018]]/Table1[[#This Row],[Total Assets 2018]], "x")</f>
        <v>x</v>
      </c>
      <c r="AV916" s="3" t="str">
        <f xml:space="preserve"> IFERROR(Table1[[#This Row],[GP 2019]]/Table1[[#This Row],[Total Assets 2019]], "x")</f>
        <v>x</v>
      </c>
      <c r="AW916" s="3" t="str">
        <f xml:space="preserve"> IFERROR(Table1[[#This Row],[GP 2020]]/Table1[[#This Row],[Total Assets 2020]], "x")</f>
        <v>x</v>
      </c>
      <c r="AX916" s="3" t="str">
        <f xml:space="preserve"> IFERROR(Table1[[#This Row],[GP 2021]]/Table1[[#This Row],[Total Assets 2021]], "x")</f>
        <v>x</v>
      </c>
      <c r="AY916" s="3" t="str">
        <f xml:space="preserve"> IFERROR(Table1[[#This Row],[GP TTM]]/Table1[[#This Row],[Total Assets TTM]], "x")</f>
        <v>x</v>
      </c>
      <c r="BA916" s="3" t="str">
        <f xml:space="preserve"> IFERROR(ABS(Table1[[#This Row],[ROA 2013]]-Table1[[#This Row],[ROA 2012]]), "x")</f>
        <v>x</v>
      </c>
      <c r="BB916" s="3" t="str">
        <f xml:space="preserve"> IFERROR(ABS(Table1[[#This Row],[ROA 2014]]-Table1[[#This Row],[ROA 2013]]), "x")</f>
        <v>x</v>
      </c>
      <c r="BC916" s="3" t="str">
        <f xml:space="preserve"> IFERROR(ABS(Table1[[#This Row],[ROA 2015]]-Table1[[#This Row],[ROA 2014]]), "x")</f>
        <v>x</v>
      </c>
      <c r="BD916" s="3" t="str">
        <f xml:space="preserve"> IFERROR(ABS(Table1[[#This Row],[ROA 2016]]-Table1[[#This Row],[ROA 2015]]), "x")</f>
        <v>x</v>
      </c>
      <c r="BE916" s="3" t="str">
        <f xml:space="preserve"> IFERROR(ABS(Table1[[#This Row],[ROA 2017]]-Table1[[#This Row],[ROA 2016]]), "x")</f>
        <v>x</v>
      </c>
      <c r="BF916" s="3" t="str">
        <f xml:space="preserve"> IFERROR(ABS(Table1[[#This Row],[ROA 2018]]-Table1[[#This Row],[ROA 2017]]), "x")</f>
        <v>x</v>
      </c>
      <c r="BG916" s="3" t="str">
        <f xml:space="preserve"> IFERROR(ABS(Table1[[#This Row],[ROA 2019]]-Table1[[#This Row],[ROA 2018]]), "x")</f>
        <v>x</v>
      </c>
      <c r="BH916" s="3" t="str">
        <f xml:space="preserve"> IFERROR(ABS(Table1[[#This Row],[ROA 2020]]-Table1[[#This Row],[ROA 2019]]), "x")</f>
        <v>x</v>
      </c>
      <c r="BI916" s="3" t="str">
        <f xml:space="preserve"> IFERROR(ABS(Table1[[#This Row],[ROA 2021]]-Table1[[#This Row],[ROA 2020]]), "x")</f>
        <v>x</v>
      </c>
      <c r="BJ916" s="3" t="str">
        <f xml:space="preserve"> IFERROR(AVERAGE(Table1[[#This Row],[ROA 2013-2012]:[ROA 2021-2020]]), "x")</f>
        <v>x</v>
      </c>
      <c r="BK916" s="3" t="str">
        <f>IFERROR(AVERAGE(Table1[[#This Row],[ROA 2012]:[ROA 2021]]), "x")</f>
        <v>x</v>
      </c>
      <c r="BN916" s="1">
        <f>SUM(Table1[[#This Row],[B/M Rank]:[ROA Rank]])</f>
        <v>0</v>
      </c>
    </row>
    <row r="917" spans="1:66" x14ac:dyDescent="0.25">
      <c r="A917" s="1" t="s">
        <v>4020</v>
      </c>
      <c r="B917" s="1" t="s">
        <v>1731</v>
      </c>
      <c r="C917" s="1" t="s">
        <v>12</v>
      </c>
      <c r="D917" s="1" t="s">
        <v>11</v>
      </c>
      <c r="E917" s="1" t="s">
        <v>108</v>
      </c>
      <c r="F917" s="1">
        <v>18.54</v>
      </c>
      <c r="G917" s="19"/>
      <c r="H917" s="19"/>
      <c r="I917" s="19"/>
      <c r="J917" s="19"/>
      <c r="K917" s="1"/>
      <c r="L917" s="19"/>
      <c r="M917" s="1">
        <v>2014</v>
      </c>
      <c r="P917" s="1">
        <v>-0.5</v>
      </c>
      <c r="Q917" s="1">
        <v>-0.3</v>
      </c>
      <c r="R917" s="1">
        <v>0.4</v>
      </c>
      <c r="S917" s="1">
        <v>-1.2</v>
      </c>
      <c r="T917" s="1">
        <v>4</v>
      </c>
      <c r="U917" s="1">
        <v>13.1</v>
      </c>
      <c r="V917" s="1">
        <v>5.2</v>
      </c>
      <c r="W917" s="1">
        <v>4.5</v>
      </c>
      <c r="X917" s="1">
        <v>4.4000000000000004</v>
      </c>
      <c r="Z917" s="3">
        <f xml:space="preserve"> IFERROR(AVEDEV(Table1[[#This Row],[GP 2012]:[GP 2021]]) / Table1[[#This Row],[Avg GP]], "x")</f>
        <v>1.1269841269841272</v>
      </c>
      <c r="AA917" s="2">
        <f xml:space="preserve"> IFERROR(AVERAGE(Table1[[#This Row],[GP 2012]:[GP 2021]]), "x")</f>
        <v>3.15</v>
      </c>
      <c r="AB917" s="11">
        <f>Table1[Equity]/Table1[Market Capital]</f>
        <v>4.4174757281553401</v>
      </c>
      <c r="AE917" s="1">
        <v>7.4</v>
      </c>
      <c r="AF917" s="1">
        <v>7.4</v>
      </c>
      <c r="AG917" s="1">
        <v>9.5</v>
      </c>
      <c r="AH917" s="1">
        <v>86</v>
      </c>
      <c r="AI917" s="1">
        <v>308.39999999999998</v>
      </c>
      <c r="AJ917" s="1">
        <v>276.89999999999998</v>
      </c>
      <c r="AK917" s="1">
        <v>202</v>
      </c>
      <c r="AL917" s="1">
        <v>118.4</v>
      </c>
      <c r="AM917" s="1">
        <v>112.6</v>
      </c>
      <c r="AN917" s="1">
        <v>81.900000000000006</v>
      </c>
      <c r="AO917" s="3" t="str">
        <f xml:space="preserve"> IFERROR(Table1[[#This Row],[GP 2012]]/Table1[[#This Row],[Total Assets 2012]], "x")</f>
        <v>x</v>
      </c>
      <c r="AP917" s="3" t="str">
        <f xml:space="preserve"> IFERROR(Table1[[#This Row],[GP 2013]]/Table1[[#This Row],[Total Assets 2013]], "x")</f>
        <v>x</v>
      </c>
      <c r="AQ917" s="3">
        <f xml:space="preserve"> IFERROR(Table1[[#This Row],[GP 2014]]/Table1[[#This Row],[Total Assets 2014]], "x")</f>
        <v>-6.7567567567567557E-2</v>
      </c>
      <c r="AR917" s="3">
        <f xml:space="preserve"> IFERROR(Table1[[#This Row],[GP 2015]]/Table1[[#This Row],[Total Assets 2015]], "x")</f>
        <v>-4.0540540540540536E-2</v>
      </c>
      <c r="AS917" s="3">
        <f xml:space="preserve"> IFERROR(Table1[[#This Row],[GP 2016]]/Table1[[#This Row],[Total Assets 2016]], "x")</f>
        <v>4.2105263157894736E-2</v>
      </c>
      <c r="AT917" s="3">
        <f xml:space="preserve"> IFERROR(Table1[[#This Row],[GP 2017]]/Table1[[#This Row],[Total Assets 2017]], "x")</f>
        <v>-1.3953488372093023E-2</v>
      </c>
      <c r="AU917" s="3">
        <f xml:space="preserve"> IFERROR(Table1[[#This Row],[GP 2018]]/Table1[[#This Row],[Total Assets 2018]], "x")</f>
        <v>1.2970168612191959E-2</v>
      </c>
      <c r="AV917" s="3">
        <f xml:space="preserve"> IFERROR(Table1[[#This Row],[GP 2019]]/Table1[[#This Row],[Total Assets 2019]], "x")</f>
        <v>4.7309498013723368E-2</v>
      </c>
      <c r="AW917" s="3">
        <f xml:space="preserve"> IFERROR(Table1[[#This Row],[GP 2020]]/Table1[[#This Row],[Total Assets 2020]], "x")</f>
        <v>2.5742574257425745E-2</v>
      </c>
      <c r="AX917" s="3">
        <f xml:space="preserve"> IFERROR(Table1[[#This Row],[GP 2021]]/Table1[[#This Row],[Total Assets 2021]], "x")</f>
        <v>3.8006756756756757E-2</v>
      </c>
      <c r="AY917" s="3">
        <f xml:space="preserve"> IFERROR(Table1[[#This Row],[GP TTM]]/Table1[[#This Row],[Total Assets TTM]], "x")</f>
        <v>3.9076376554174071E-2</v>
      </c>
      <c r="BA917" s="3" t="str">
        <f xml:space="preserve"> IFERROR(ABS(Table1[[#This Row],[ROA 2013]]-Table1[[#This Row],[ROA 2012]]), "x")</f>
        <v>x</v>
      </c>
      <c r="BB917" s="3" t="str">
        <f xml:space="preserve"> IFERROR(ABS(Table1[[#This Row],[ROA 2014]]-Table1[[#This Row],[ROA 2013]]), "x")</f>
        <v>x</v>
      </c>
      <c r="BC917" s="3">
        <f xml:space="preserve"> IFERROR(ABS(Table1[[#This Row],[ROA 2015]]-Table1[[#This Row],[ROA 2014]]), "x")</f>
        <v>2.7027027027027022E-2</v>
      </c>
      <c r="BD917" s="3">
        <f xml:space="preserve"> IFERROR(ABS(Table1[[#This Row],[ROA 2016]]-Table1[[#This Row],[ROA 2015]]), "x")</f>
        <v>8.2645803698435272E-2</v>
      </c>
      <c r="BE917" s="3">
        <f xml:space="preserve"> IFERROR(ABS(Table1[[#This Row],[ROA 2017]]-Table1[[#This Row],[ROA 2016]]), "x")</f>
        <v>5.6058751529987759E-2</v>
      </c>
      <c r="BF917" s="3">
        <f xml:space="preserve"> IFERROR(ABS(Table1[[#This Row],[ROA 2018]]-Table1[[#This Row],[ROA 2017]]), "x")</f>
        <v>2.6923656984284984E-2</v>
      </c>
      <c r="BG917" s="3">
        <f xml:space="preserve"> IFERROR(ABS(Table1[[#This Row],[ROA 2019]]-Table1[[#This Row],[ROA 2018]]), "x")</f>
        <v>3.4339329401531407E-2</v>
      </c>
      <c r="BH917" s="3">
        <f xml:space="preserve"> IFERROR(ABS(Table1[[#This Row],[ROA 2020]]-Table1[[#This Row],[ROA 2019]]), "x")</f>
        <v>2.1566923756297623E-2</v>
      </c>
      <c r="BI917" s="3">
        <f xml:space="preserve"> IFERROR(ABS(Table1[[#This Row],[ROA 2021]]-Table1[[#This Row],[ROA 2020]]), "x")</f>
        <v>1.2264182499331013E-2</v>
      </c>
      <c r="BJ917" s="3">
        <f xml:space="preserve"> IFERROR(AVERAGE(Table1[[#This Row],[ROA 2013-2012]:[ROA 2021-2020]]), "x")</f>
        <v>3.7260810699556439E-2</v>
      </c>
      <c r="BK917" s="3">
        <f>IFERROR(AVERAGE(Table1[[#This Row],[ROA 2012]:[ROA 2021]]), "x")</f>
        <v>5.5090830397239304E-3</v>
      </c>
      <c r="BN917" s="1">
        <f>SUM(Table1[[#This Row],[B/M Rank]:[ROA Rank]])</f>
        <v>0</v>
      </c>
    </row>
    <row r="918" spans="1:66" x14ac:dyDescent="0.25">
      <c r="A918" s="1" t="s">
        <v>3111</v>
      </c>
      <c r="B918" s="1" t="s">
        <v>1049</v>
      </c>
      <c r="C918" s="1" t="s">
        <v>4417</v>
      </c>
      <c r="D918" s="1" t="s">
        <v>268</v>
      </c>
      <c r="E918" s="1" t="s">
        <v>108</v>
      </c>
      <c r="F918" s="1">
        <v>18.600000000000001</v>
      </c>
      <c r="G918" s="19"/>
      <c r="H918" s="19"/>
      <c r="I918" s="19"/>
      <c r="J918" s="19"/>
      <c r="K918" s="1"/>
      <c r="L918" s="19"/>
      <c r="M918" s="1">
        <v>2012</v>
      </c>
      <c r="N918" s="1" t="s">
        <v>4368</v>
      </c>
      <c r="O918" s="1" t="s">
        <v>4368</v>
      </c>
      <c r="P918" s="1" t="s">
        <v>4368</v>
      </c>
      <c r="Q918" s="1" t="s">
        <v>4368</v>
      </c>
      <c r="R918" s="1" t="s">
        <v>4368</v>
      </c>
      <c r="S918" s="1" t="s">
        <v>4368</v>
      </c>
      <c r="T918" s="1" t="s">
        <v>4368</v>
      </c>
      <c r="U918" s="1" t="s">
        <v>4368</v>
      </c>
      <c r="V918" s="1" t="s">
        <v>4368</v>
      </c>
      <c r="W918" s="1" t="s">
        <v>4368</v>
      </c>
      <c r="X918" s="1" t="s">
        <v>4368</v>
      </c>
      <c r="Z918" s="3" t="str">
        <f xml:space="preserve"> IFERROR(AVEDEV(Table1[[#This Row],[GP 2012]:[GP 2021]]) / Table1[[#This Row],[Avg GP]], "x")</f>
        <v>x</v>
      </c>
      <c r="AA918" s="2" t="str">
        <f xml:space="preserve"> IFERROR(AVERAGE(Table1[[#This Row],[GP 2012]:[GP 2021]]), "x")</f>
        <v>x</v>
      </c>
      <c r="AB918" s="11">
        <f>Table1[Equity]/Table1[Market Capital]</f>
        <v>5.3763440860215049E-3</v>
      </c>
      <c r="AC918" s="1">
        <v>10.6</v>
      </c>
      <c r="AD918" s="1">
        <v>12.5</v>
      </c>
      <c r="AE918" s="1">
        <v>15.9</v>
      </c>
      <c r="AF918" s="1">
        <v>9.4</v>
      </c>
      <c r="AG918" s="1">
        <v>9.1</v>
      </c>
      <c r="AH918" s="1">
        <v>7.3</v>
      </c>
      <c r="AI918" s="1">
        <v>7.3</v>
      </c>
      <c r="AJ918" s="1">
        <v>6.6</v>
      </c>
      <c r="AK918" s="1">
        <v>8.4</v>
      </c>
      <c r="AL918" s="1">
        <v>3.6</v>
      </c>
      <c r="AM918" s="1">
        <v>3.6</v>
      </c>
      <c r="AN918" s="1">
        <v>0.1</v>
      </c>
      <c r="AO918" s="3" t="str">
        <f xml:space="preserve"> IFERROR(Table1[[#This Row],[GP 2012]]/Table1[[#This Row],[Total Assets 2012]], "x")</f>
        <v>x</v>
      </c>
      <c r="AP918" s="3" t="str">
        <f xml:space="preserve"> IFERROR(Table1[[#This Row],[GP 2013]]/Table1[[#This Row],[Total Assets 2013]], "x")</f>
        <v>x</v>
      </c>
      <c r="AQ918" s="3" t="str">
        <f xml:space="preserve"> IFERROR(Table1[[#This Row],[GP 2014]]/Table1[[#This Row],[Total Assets 2014]], "x")</f>
        <v>x</v>
      </c>
      <c r="AR918" s="3" t="str">
        <f xml:space="preserve"> IFERROR(Table1[[#This Row],[GP 2015]]/Table1[[#This Row],[Total Assets 2015]], "x")</f>
        <v>x</v>
      </c>
      <c r="AS918" s="3" t="str">
        <f xml:space="preserve"> IFERROR(Table1[[#This Row],[GP 2016]]/Table1[[#This Row],[Total Assets 2016]], "x")</f>
        <v>x</v>
      </c>
      <c r="AT918" s="3" t="str">
        <f xml:space="preserve"> IFERROR(Table1[[#This Row],[GP 2017]]/Table1[[#This Row],[Total Assets 2017]], "x")</f>
        <v>x</v>
      </c>
      <c r="AU918" s="3" t="str">
        <f xml:space="preserve"> IFERROR(Table1[[#This Row],[GP 2018]]/Table1[[#This Row],[Total Assets 2018]], "x")</f>
        <v>x</v>
      </c>
      <c r="AV918" s="3" t="str">
        <f xml:space="preserve"> IFERROR(Table1[[#This Row],[GP 2019]]/Table1[[#This Row],[Total Assets 2019]], "x")</f>
        <v>x</v>
      </c>
      <c r="AW918" s="3" t="str">
        <f xml:space="preserve"> IFERROR(Table1[[#This Row],[GP 2020]]/Table1[[#This Row],[Total Assets 2020]], "x")</f>
        <v>x</v>
      </c>
      <c r="AX918" s="3" t="str">
        <f xml:space="preserve"> IFERROR(Table1[[#This Row],[GP 2021]]/Table1[[#This Row],[Total Assets 2021]], "x")</f>
        <v>x</v>
      </c>
      <c r="AY918" s="3" t="str">
        <f xml:space="preserve"> IFERROR(Table1[[#This Row],[GP TTM]]/Table1[[#This Row],[Total Assets TTM]], "x")</f>
        <v>x</v>
      </c>
      <c r="BA918" s="3" t="str">
        <f xml:space="preserve"> IFERROR(ABS(Table1[[#This Row],[ROA 2013]]-Table1[[#This Row],[ROA 2012]]), "x")</f>
        <v>x</v>
      </c>
      <c r="BB918" s="3" t="str">
        <f xml:space="preserve"> IFERROR(ABS(Table1[[#This Row],[ROA 2014]]-Table1[[#This Row],[ROA 2013]]), "x")</f>
        <v>x</v>
      </c>
      <c r="BC918" s="3" t="str">
        <f xml:space="preserve"> IFERROR(ABS(Table1[[#This Row],[ROA 2015]]-Table1[[#This Row],[ROA 2014]]), "x")</f>
        <v>x</v>
      </c>
      <c r="BD918" s="3" t="str">
        <f xml:space="preserve"> IFERROR(ABS(Table1[[#This Row],[ROA 2016]]-Table1[[#This Row],[ROA 2015]]), "x")</f>
        <v>x</v>
      </c>
      <c r="BE918" s="3" t="str">
        <f xml:space="preserve"> IFERROR(ABS(Table1[[#This Row],[ROA 2017]]-Table1[[#This Row],[ROA 2016]]), "x")</f>
        <v>x</v>
      </c>
      <c r="BF918" s="3" t="str">
        <f xml:space="preserve"> IFERROR(ABS(Table1[[#This Row],[ROA 2018]]-Table1[[#This Row],[ROA 2017]]), "x")</f>
        <v>x</v>
      </c>
      <c r="BG918" s="3" t="str">
        <f xml:space="preserve"> IFERROR(ABS(Table1[[#This Row],[ROA 2019]]-Table1[[#This Row],[ROA 2018]]), "x")</f>
        <v>x</v>
      </c>
      <c r="BH918" s="3" t="str">
        <f xml:space="preserve"> IFERROR(ABS(Table1[[#This Row],[ROA 2020]]-Table1[[#This Row],[ROA 2019]]), "x")</f>
        <v>x</v>
      </c>
      <c r="BI918" s="3" t="str">
        <f xml:space="preserve"> IFERROR(ABS(Table1[[#This Row],[ROA 2021]]-Table1[[#This Row],[ROA 2020]]), "x")</f>
        <v>x</v>
      </c>
      <c r="BJ918" s="3" t="str">
        <f xml:space="preserve"> IFERROR(AVERAGE(Table1[[#This Row],[ROA 2013-2012]:[ROA 2021-2020]]), "x")</f>
        <v>x</v>
      </c>
      <c r="BK918" s="3" t="str">
        <f>IFERROR(AVERAGE(Table1[[#This Row],[ROA 2012]:[ROA 2021]]), "x")</f>
        <v>x</v>
      </c>
      <c r="BN918" s="1">
        <f>SUM(Table1[[#This Row],[B/M Rank]:[ROA Rank]])</f>
        <v>0</v>
      </c>
    </row>
    <row r="919" spans="1:66" x14ac:dyDescent="0.25">
      <c r="A919" s="1" t="s">
        <v>3161</v>
      </c>
      <c r="B919" s="1" t="s">
        <v>1079</v>
      </c>
      <c r="C919" s="1" t="s">
        <v>4417</v>
      </c>
      <c r="D919" s="1" t="s">
        <v>268</v>
      </c>
      <c r="E919" s="1" t="s">
        <v>108</v>
      </c>
      <c r="F919" s="1">
        <v>18.63</v>
      </c>
      <c r="G919" s="19"/>
      <c r="H919" s="19"/>
      <c r="I919" s="19"/>
      <c r="J919" s="19"/>
      <c r="K919" s="1"/>
      <c r="L919" s="19"/>
      <c r="M919" s="1">
        <v>2012</v>
      </c>
      <c r="N919" s="1">
        <v>0</v>
      </c>
      <c r="O919" s="1" t="s">
        <v>4368</v>
      </c>
      <c r="P919" s="1" t="s">
        <v>4368</v>
      </c>
      <c r="Q919" s="1" t="s">
        <v>4368</v>
      </c>
      <c r="R919" s="1" t="s">
        <v>4368</v>
      </c>
      <c r="S919" s="1">
        <v>0</v>
      </c>
      <c r="T919" s="1" t="s">
        <v>4368</v>
      </c>
      <c r="U919" s="1" t="s">
        <v>4368</v>
      </c>
      <c r="V919" s="1" t="s">
        <v>4368</v>
      </c>
      <c r="W919" s="1" t="s">
        <v>4368</v>
      </c>
      <c r="X919" s="1" t="s">
        <v>4368</v>
      </c>
      <c r="Z919" s="3" t="str">
        <f xml:space="preserve"> IFERROR(AVEDEV(Table1[[#This Row],[GP 2012]:[GP 2021]]) / Table1[[#This Row],[Avg GP]], "x")</f>
        <v>x</v>
      </c>
      <c r="AA919" s="2">
        <f xml:space="preserve"> IFERROR(AVERAGE(Table1[[#This Row],[GP 2012]:[GP 2021]]), "x")</f>
        <v>0</v>
      </c>
      <c r="AB919" s="11">
        <f>Table1[Equity]/Table1[Market Capital]</f>
        <v>0.8373590982286635</v>
      </c>
      <c r="AC919" s="1">
        <v>6.1</v>
      </c>
      <c r="AD919" s="1">
        <v>6.4</v>
      </c>
      <c r="AE919" s="1">
        <v>4</v>
      </c>
      <c r="AF919" s="1">
        <v>4.9000000000000004</v>
      </c>
      <c r="AG919" s="1">
        <v>5.9</v>
      </c>
      <c r="AH919" s="1">
        <v>6.6</v>
      </c>
      <c r="AI919" s="1">
        <v>9</v>
      </c>
      <c r="AJ919" s="1">
        <v>8.9</v>
      </c>
      <c r="AK919" s="1">
        <v>9</v>
      </c>
      <c r="AL919" s="1">
        <v>15.2</v>
      </c>
      <c r="AM919" s="1">
        <v>16.5</v>
      </c>
      <c r="AN919" s="1">
        <v>15.6</v>
      </c>
      <c r="AO919" s="3">
        <f xml:space="preserve"> IFERROR(Table1[[#This Row],[GP 2012]]/Table1[[#This Row],[Total Assets 2012]], "x")</f>
        <v>0</v>
      </c>
      <c r="AP919" s="3" t="str">
        <f xml:space="preserve"> IFERROR(Table1[[#This Row],[GP 2013]]/Table1[[#This Row],[Total Assets 2013]], "x")</f>
        <v>x</v>
      </c>
      <c r="AQ919" s="3" t="str">
        <f xml:space="preserve"> IFERROR(Table1[[#This Row],[GP 2014]]/Table1[[#This Row],[Total Assets 2014]], "x")</f>
        <v>x</v>
      </c>
      <c r="AR919" s="3" t="str">
        <f xml:space="preserve"> IFERROR(Table1[[#This Row],[GP 2015]]/Table1[[#This Row],[Total Assets 2015]], "x")</f>
        <v>x</v>
      </c>
      <c r="AS919" s="3" t="str">
        <f xml:space="preserve"> IFERROR(Table1[[#This Row],[GP 2016]]/Table1[[#This Row],[Total Assets 2016]], "x")</f>
        <v>x</v>
      </c>
      <c r="AT919" s="3">
        <f xml:space="preserve"> IFERROR(Table1[[#This Row],[GP 2017]]/Table1[[#This Row],[Total Assets 2017]], "x")</f>
        <v>0</v>
      </c>
      <c r="AU919" s="3" t="str">
        <f xml:space="preserve"> IFERROR(Table1[[#This Row],[GP 2018]]/Table1[[#This Row],[Total Assets 2018]], "x")</f>
        <v>x</v>
      </c>
      <c r="AV919" s="3" t="str">
        <f xml:space="preserve"> IFERROR(Table1[[#This Row],[GP 2019]]/Table1[[#This Row],[Total Assets 2019]], "x")</f>
        <v>x</v>
      </c>
      <c r="AW919" s="3" t="str">
        <f xml:space="preserve"> IFERROR(Table1[[#This Row],[GP 2020]]/Table1[[#This Row],[Total Assets 2020]], "x")</f>
        <v>x</v>
      </c>
      <c r="AX919" s="3" t="str">
        <f xml:space="preserve"> IFERROR(Table1[[#This Row],[GP 2021]]/Table1[[#This Row],[Total Assets 2021]], "x")</f>
        <v>x</v>
      </c>
      <c r="AY919" s="3" t="str">
        <f xml:space="preserve"> IFERROR(Table1[[#This Row],[GP TTM]]/Table1[[#This Row],[Total Assets TTM]], "x")</f>
        <v>x</v>
      </c>
      <c r="BA919" s="3" t="str">
        <f xml:space="preserve"> IFERROR(ABS(Table1[[#This Row],[ROA 2013]]-Table1[[#This Row],[ROA 2012]]), "x")</f>
        <v>x</v>
      </c>
      <c r="BB919" s="3" t="str">
        <f xml:space="preserve"> IFERROR(ABS(Table1[[#This Row],[ROA 2014]]-Table1[[#This Row],[ROA 2013]]), "x")</f>
        <v>x</v>
      </c>
      <c r="BC919" s="3" t="str">
        <f xml:space="preserve"> IFERROR(ABS(Table1[[#This Row],[ROA 2015]]-Table1[[#This Row],[ROA 2014]]), "x")</f>
        <v>x</v>
      </c>
      <c r="BD919" s="3" t="str">
        <f xml:space="preserve"> IFERROR(ABS(Table1[[#This Row],[ROA 2016]]-Table1[[#This Row],[ROA 2015]]), "x")</f>
        <v>x</v>
      </c>
      <c r="BE919" s="3" t="str">
        <f xml:space="preserve"> IFERROR(ABS(Table1[[#This Row],[ROA 2017]]-Table1[[#This Row],[ROA 2016]]), "x")</f>
        <v>x</v>
      </c>
      <c r="BF919" s="3" t="str">
        <f xml:space="preserve"> IFERROR(ABS(Table1[[#This Row],[ROA 2018]]-Table1[[#This Row],[ROA 2017]]), "x")</f>
        <v>x</v>
      </c>
      <c r="BG919" s="3" t="str">
        <f xml:space="preserve"> IFERROR(ABS(Table1[[#This Row],[ROA 2019]]-Table1[[#This Row],[ROA 2018]]), "x")</f>
        <v>x</v>
      </c>
      <c r="BH919" s="3" t="str">
        <f xml:space="preserve"> IFERROR(ABS(Table1[[#This Row],[ROA 2020]]-Table1[[#This Row],[ROA 2019]]), "x")</f>
        <v>x</v>
      </c>
      <c r="BI919" s="3" t="str">
        <f xml:space="preserve"> IFERROR(ABS(Table1[[#This Row],[ROA 2021]]-Table1[[#This Row],[ROA 2020]]), "x")</f>
        <v>x</v>
      </c>
      <c r="BJ919" s="3" t="str">
        <f xml:space="preserve"> IFERROR(AVERAGE(Table1[[#This Row],[ROA 2013-2012]:[ROA 2021-2020]]), "x")</f>
        <v>x</v>
      </c>
      <c r="BK919" s="3">
        <f>IFERROR(AVERAGE(Table1[[#This Row],[ROA 2012]:[ROA 2021]]), "x")</f>
        <v>0</v>
      </c>
      <c r="BN919" s="1">
        <f>SUM(Table1[[#This Row],[B/M Rank]:[ROA Rank]])</f>
        <v>0</v>
      </c>
    </row>
    <row r="920" spans="1:66" x14ac:dyDescent="0.25">
      <c r="A920" s="1" t="s">
        <v>3251</v>
      </c>
      <c r="B920" s="1" t="s">
        <v>1131</v>
      </c>
      <c r="C920" s="1" t="s">
        <v>4417</v>
      </c>
      <c r="D920" s="1" t="s">
        <v>268</v>
      </c>
      <c r="E920" s="1" t="s">
        <v>108</v>
      </c>
      <c r="F920" s="1">
        <v>18.66</v>
      </c>
      <c r="G920" s="19"/>
      <c r="H920" s="19"/>
      <c r="I920" s="19"/>
      <c r="J920" s="19"/>
      <c r="K920" s="1"/>
      <c r="L920" s="19"/>
      <c r="M920" s="1">
        <v>2012</v>
      </c>
      <c r="N920" s="1" t="s">
        <v>4368</v>
      </c>
      <c r="O920" s="1" t="s">
        <v>4368</v>
      </c>
      <c r="P920" s="1" t="s">
        <v>4368</v>
      </c>
      <c r="Q920" s="1" t="s">
        <v>4368</v>
      </c>
      <c r="R920" s="1" t="s">
        <v>4368</v>
      </c>
      <c r="S920" s="1" t="s">
        <v>4368</v>
      </c>
      <c r="T920" s="1" t="s">
        <v>4368</v>
      </c>
      <c r="U920" s="1" t="s">
        <v>4368</v>
      </c>
      <c r="V920" s="1" t="s">
        <v>4368</v>
      </c>
      <c r="W920" s="1" t="s">
        <v>4368</v>
      </c>
      <c r="X920" s="1" t="s">
        <v>4368</v>
      </c>
      <c r="Z920" s="3" t="str">
        <f xml:space="preserve"> IFERROR(AVEDEV(Table1[[#This Row],[GP 2012]:[GP 2021]]) / Table1[[#This Row],[Avg GP]], "x")</f>
        <v>x</v>
      </c>
      <c r="AA920" s="2" t="str">
        <f xml:space="preserve"> IFERROR(AVERAGE(Table1[[#This Row],[GP 2012]:[GP 2021]]), "x")</f>
        <v>x</v>
      </c>
      <c r="AB920" s="11">
        <f>Table1[Equity]/Table1[Market Capital]</f>
        <v>0</v>
      </c>
      <c r="AC920" s="1">
        <v>18.2</v>
      </c>
      <c r="AD920" s="1">
        <v>7.6</v>
      </c>
      <c r="AE920" s="1">
        <v>5.3</v>
      </c>
      <c r="AF920" s="1">
        <v>1.8</v>
      </c>
      <c r="AG920" s="1">
        <v>1.1000000000000001</v>
      </c>
      <c r="AH920" s="1">
        <v>1.1000000000000001</v>
      </c>
      <c r="AI920" s="1">
        <v>3.6</v>
      </c>
      <c r="AJ920" s="1">
        <v>0.8</v>
      </c>
      <c r="AK920" s="1">
        <v>0.5</v>
      </c>
      <c r="AL920" s="1">
        <v>1.6</v>
      </c>
      <c r="AM920" s="1">
        <v>1.4</v>
      </c>
      <c r="AN920" s="1">
        <v>0</v>
      </c>
      <c r="AO920" s="3" t="str">
        <f xml:space="preserve"> IFERROR(Table1[[#This Row],[GP 2012]]/Table1[[#This Row],[Total Assets 2012]], "x")</f>
        <v>x</v>
      </c>
      <c r="AP920" s="3" t="str">
        <f xml:space="preserve"> IFERROR(Table1[[#This Row],[GP 2013]]/Table1[[#This Row],[Total Assets 2013]], "x")</f>
        <v>x</v>
      </c>
      <c r="AQ920" s="3" t="str">
        <f xml:space="preserve"> IFERROR(Table1[[#This Row],[GP 2014]]/Table1[[#This Row],[Total Assets 2014]], "x")</f>
        <v>x</v>
      </c>
      <c r="AR920" s="3" t="str">
        <f xml:space="preserve"> IFERROR(Table1[[#This Row],[GP 2015]]/Table1[[#This Row],[Total Assets 2015]], "x")</f>
        <v>x</v>
      </c>
      <c r="AS920" s="3" t="str">
        <f xml:space="preserve"> IFERROR(Table1[[#This Row],[GP 2016]]/Table1[[#This Row],[Total Assets 2016]], "x")</f>
        <v>x</v>
      </c>
      <c r="AT920" s="3" t="str">
        <f xml:space="preserve"> IFERROR(Table1[[#This Row],[GP 2017]]/Table1[[#This Row],[Total Assets 2017]], "x")</f>
        <v>x</v>
      </c>
      <c r="AU920" s="3" t="str">
        <f xml:space="preserve"> IFERROR(Table1[[#This Row],[GP 2018]]/Table1[[#This Row],[Total Assets 2018]], "x")</f>
        <v>x</v>
      </c>
      <c r="AV920" s="3" t="str">
        <f xml:space="preserve"> IFERROR(Table1[[#This Row],[GP 2019]]/Table1[[#This Row],[Total Assets 2019]], "x")</f>
        <v>x</v>
      </c>
      <c r="AW920" s="3" t="str">
        <f xml:space="preserve"> IFERROR(Table1[[#This Row],[GP 2020]]/Table1[[#This Row],[Total Assets 2020]], "x")</f>
        <v>x</v>
      </c>
      <c r="AX920" s="3" t="str">
        <f xml:space="preserve"> IFERROR(Table1[[#This Row],[GP 2021]]/Table1[[#This Row],[Total Assets 2021]], "x")</f>
        <v>x</v>
      </c>
      <c r="AY920" s="3" t="str">
        <f xml:space="preserve"> IFERROR(Table1[[#This Row],[GP TTM]]/Table1[[#This Row],[Total Assets TTM]], "x")</f>
        <v>x</v>
      </c>
      <c r="BA920" s="3" t="str">
        <f xml:space="preserve"> IFERROR(ABS(Table1[[#This Row],[ROA 2013]]-Table1[[#This Row],[ROA 2012]]), "x")</f>
        <v>x</v>
      </c>
      <c r="BB920" s="3" t="str">
        <f xml:space="preserve"> IFERROR(ABS(Table1[[#This Row],[ROA 2014]]-Table1[[#This Row],[ROA 2013]]), "x")</f>
        <v>x</v>
      </c>
      <c r="BC920" s="3" t="str">
        <f xml:space="preserve"> IFERROR(ABS(Table1[[#This Row],[ROA 2015]]-Table1[[#This Row],[ROA 2014]]), "x")</f>
        <v>x</v>
      </c>
      <c r="BD920" s="3" t="str">
        <f xml:space="preserve"> IFERROR(ABS(Table1[[#This Row],[ROA 2016]]-Table1[[#This Row],[ROA 2015]]), "x")</f>
        <v>x</v>
      </c>
      <c r="BE920" s="3" t="str">
        <f xml:space="preserve"> IFERROR(ABS(Table1[[#This Row],[ROA 2017]]-Table1[[#This Row],[ROA 2016]]), "x")</f>
        <v>x</v>
      </c>
      <c r="BF920" s="3" t="str">
        <f xml:space="preserve"> IFERROR(ABS(Table1[[#This Row],[ROA 2018]]-Table1[[#This Row],[ROA 2017]]), "x")</f>
        <v>x</v>
      </c>
      <c r="BG920" s="3" t="str">
        <f xml:space="preserve"> IFERROR(ABS(Table1[[#This Row],[ROA 2019]]-Table1[[#This Row],[ROA 2018]]), "x")</f>
        <v>x</v>
      </c>
      <c r="BH920" s="3" t="str">
        <f xml:space="preserve"> IFERROR(ABS(Table1[[#This Row],[ROA 2020]]-Table1[[#This Row],[ROA 2019]]), "x")</f>
        <v>x</v>
      </c>
      <c r="BI920" s="3" t="str">
        <f xml:space="preserve"> IFERROR(ABS(Table1[[#This Row],[ROA 2021]]-Table1[[#This Row],[ROA 2020]]), "x")</f>
        <v>x</v>
      </c>
      <c r="BJ920" s="3" t="str">
        <f xml:space="preserve"> IFERROR(AVERAGE(Table1[[#This Row],[ROA 2013-2012]:[ROA 2021-2020]]), "x")</f>
        <v>x</v>
      </c>
      <c r="BK920" s="3" t="str">
        <f>IFERROR(AVERAGE(Table1[[#This Row],[ROA 2012]:[ROA 2021]]), "x")</f>
        <v>x</v>
      </c>
      <c r="BN920" s="1">
        <f>SUM(Table1[[#This Row],[B/M Rank]:[ROA Rank]])</f>
        <v>0</v>
      </c>
    </row>
    <row r="921" spans="1:66" x14ac:dyDescent="0.25">
      <c r="A921" s="1" t="s">
        <v>3568</v>
      </c>
      <c r="B921" s="1" t="s">
        <v>1343</v>
      </c>
      <c r="C921" s="1" t="s">
        <v>4417</v>
      </c>
      <c r="D921" s="1" t="s">
        <v>268</v>
      </c>
      <c r="E921" s="1" t="s">
        <v>108</v>
      </c>
      <c r="F921" s="1">
        <v>18.690000000000001</v>
      </c>
      <c r="G921" s="19"/>
      <c r="H921" s="19"/>
      <c r="I921" s="19"/>
      <c r="J921" s="19"/>
      <c r="K921" s="1"/>
      <c r="L921" s="19"/>
      <c r="M921" s="1">
        <v>2012</v>
      </c>
      <c r="N921" s="1" t="s">
        <v>4368</v>
      </c>
      <c r="O921" s="1" t="s">
        <v>4368</v>
      </c>
      <c r="P921" s="1">
        <v>-0.1</v>
      </c>
      <c r="Q921" s="1" t="s">
        <v>4368</v>
      </c>
      <c r="R921" s="1" t="s">
        <v>4368</v>
      </c>
      <c r="S921" s="1" t="s">
        <v>4368</v>
      </c>
      <c r="T921" s="1" t="s">
        <v>4368</v>
      </c>
      <c r="U921" s="1" t="s">
        <v>4368</v>
      </c>
      <c r="V921" s="1" t="s">
        <v>4368</v>
      </c>
      <c r="W921" s="1" t="s">
        <v>4368</v>
      </c>
      <c r="X921" s="1" t="s">
        <v>4368</v>
      </c>
      <c r="Z921" s="3">
        <f xml:space="preserve"> IFERROR(AVEDEV(Table1[[#This Row],[GP 2012]:[GP 2021]]) / Table1[[#This Row],[Avg GP]], "x")</f>
        <v>0</v>
      </c>
      <c r="AA921" s="2">
        <f xml:space="preserve"> IFERROR(AVERAGE(Table1[[#This Row],[GP 2012]:[GP 2021]]), "x")</f>
        <v>-0.1</v>
      </c>
      <c r="AB921" s="11">
        <f>Table1[Equity]/Table1[Market Capital]</f>
        <v>1.0807918673087211</v>
      </c>
      <c r="AC921" s="1">
        <v>5</v>
      </c>
      <c r="AD921" s="1">
        <v>1.8</v>
      </c>
      <c r="AE921" s="1">
        <v>1.2</v>
      </c>
      <c r="AF921" s="1">
        <v>0.4</v>
      </c>
      <c r="AG921" s="1">
        <v>0.2</v>
      </c>
      <c r="AH921" s="1">
        <v>4.4000000000000004</v>
      </c>
      <c r="AI921" s="1">
        <v>14</v>
      </c>
      <c r="AJ921" s="1">
        <v>13.3</v>
      </c>
      <c r="AK921" s="1">
        <v>13.8</v>
      </c>
      <c r="AL921" s="1">
        <v>19.2</v>
      </c>
      <c r="AM921" s="1">
        <v>20.6</v>
      </c>
      <c r="AN921" s="1">
        <v>20.2</v>
      </c>
      <c r="AO921" s="3" t="str">
        <f xml:space="preserve"> IFERROR(Table1[[#This Row],[GP 2012]]/Table1[[#This Row],[Total Assets 2012]], "x")</f>
        <v>x</v>
      </c>
      <c r="AP921" s="3" t="str">
        <f xml:space="preserve"> IFERROR(Table1[[#This Row],[GP 2013]]/Table1[[#This Row],[Total Assets 2013]], "x")</f>
        <v>x</v>
      </c>
      <c r="AQ921" s="3">
        <f xml:space="preserve"> IFERROR(Table1[[#This Row],[GP 2014]]/Table1[[#This Row],[Total Assets 2014]], "x")</f>
        <v>-8.3333333333333343E-2</v>
      </c>
      <c r="AR921" s="3" t="str">
        <f xml:space="preserve"> IFERROR(Table1[[#This Row],[GP 2015]]/Table1[[#This Row],[Total Assets 2015]], "x")</f>
        <v>x</v>
      </c>
      <c r="AS921" s="3" t="str">
        <f xml:space="preserve"> IFERROR(Table1[[#This Row],[GP 2016]]/Table1[[#This Row],[Total Assets 2016]], "x")</f>
        <v>x</v>
      </c>
      <c r="AT921" s="3" t="str">
        <f xml:space="preserve"> IFERROR(Table1[[#This Row],[GP 2017]]/Table1[[#This Row],[Total Assets 2017]], "x")</f>
        <v>x</v>
      </c>
      <c r="AU921" s="3" t="str">
        <f xml:space="preserve"> IFERROR(Table1[[#This Row],[GP 2018]]/Table1[[#This Row],[Total Assets 2018]], "x")</f>
        <v>x</v>
      </c>
      <c r="AV921" s="3" t="str">
        <f xml:space="preserve"> IFERROR(Table1[[#This Row],[GP 2019]]/Table1[[#This Row],[Total Assets 2019]], "x")</f>
        <v>x</v>
      </c>
      <c r="AW921" s="3" t="str">
        <f xml:space="preserve"> IFERROR(Table1[[#This Row],[GP 2020]]/Table1[[#This Row],[Total Assets 2020]], "x")</f>
        <v>x</v>
      </c>
      <c r="AX921" s="3" t="str">
        <f xml:space="preserve"> IFERROR(Table1[[#This Row],[GP 2021]]/Table1[[#This Row],[Total Assets 2021]], "x")</f>
        <v>x</v>
      </c>
      <c r="AY921" s="3" t="str">
        <f xml:space="preserve"> IFERROR(Table1[[#This Row],[GP TTM]]/Table1[[#This Row],[Total Assets TTM]], "x")</f>
        <v>x</v>
      </c>
      <c r="BA921" s="3" t="str">
        <f xml:space="preserve"> IFERROR(ABS(Table1[[#This Row],[ROA 2013]]-Table1[[#This Row],[ROA 2012]]), "x")</f>
        <v>x</v>
      </c>
      <c r="BB921" s="3" t="str">
        <f xml:space="preserve"> IFERROR(ABS(Table1[[#This Row],[ROA 2014]]-Table1[[#This Row],[ROA 2013]]), "x")</f>
        <v>x</v>
      </c>
      <c r="BC921" s="3" t="str">
        <f xml:space="preserve"> IFERROR(ABS(Table1[[#This Row],[ROA 2015]]-Table1[[#This Row],[ROA 2014]]), "x")</f>
        <v>x</v>
      </c>
      <c r="BD921" s="3" t="str">
        <f xml:space="preserve"> IFERROR(ABS(Table1[[#This Row],[ROA 2016]]-Table1[[#This Row],[ROA 2015]]), "x")</f>
        <v>x</v>
      </c>
      <c r="BE921" s="3" t="str">
        <f xml:space="preserve"> IFERROR(ABS(Table1[[#This Row],[ROA 2017]]-Table1[[#This Row],[ROA 2016]]), "x")</f>
        <v>x</v>
      </c>
      <c r="BF921" s="3" t="str">
        <f xml:space="preserve"> IFERROR(ABS(Table1[[#This Row],[ROA 2018]]-Table1[[#This Row],[ROA 2017]]), "x")</f>
        <v>x</v>
      </c>
      <c r="BG921" s="3" t="str">
        <f xml:space="preserve"> IFERROR(ABS(Table1[[#This Row],[ROA 2019]]-Table1[[#This Row],[ROA 2018]]), "x")</f>
        <v>x</v>
      </c>
      <c r="BH921" s="3" t="str">
        <f xml:space="preserve"> IFERROR(ABS(Table1[[#This Row],[ROA 2020]]-Table1[[#This Row],[ROA 2019]]), "x")</f>
        <v>x</v>
      </c>
      <c r="BI921" s="3" t="str">
        <f xml:space="preserve"> IFERROR(ABS(Table1[[#This Row],[ROA 2021]]-Table1[[#This Row],[ROA 2020]]), "x")</f>
        <v>x</v>
      </c>
      <c r="BJ921" s="3" t="str">
        <f xml:space="preserve"> IFERROR(AVERAGE(Table1[[#This Row],[ROA 2013-2012]:[ROA 2021-2020]]), "x")</f>
        <v>x</v>
      </c>
      <c r="BK921" s="3">
        <f>IFERROR(AVERAGE(Table1[[#This Row],[ROA 2012]:[ROA 2021]]), "x")</f>
        <v>-8.3333333333333343E-2</v>
      </c>
      <c r="BN921" s="1">
        <f>SUM(Table1[[#This Row],[B/M Rank]:[ROA Rank]])</f>
        <v>0</v>
      </c>
    </row>
    <row r="922" spans="1:66" x14ac:dyDescent="0.25">
      <c r="A922" s="1" t="s">
        <v>2676</v>
      </c>
      <c r="B922" s="1" t="s">
        <v>726</v>
      </c>
      <c r="C922" s="1" t="s">
        <v>4409</v>
      </c>
      <c r="D922" s="1" t="s">
        <v>133</v>
      </c>
      <c r="E922" s="1" t="s">
        <v>108</v>
      </c>
      <c r="F922" s="1">
        <v>18.71</v>
      </c>
      <c r="G922" s="19"/>
      <c r="H922" s="19"/>
      <c r="I922" s="19"/>
      <c r="J922" s="19"/>
      <c r="K922" s="1"/>
      <c r="L922" s="19"/>
      <c r="M922" s="1">
        <v>2018</v>
      </c>
      <c r="T922" s="1">
        <v>3.4</v>
      </c>
      <c r="U922" s="1">
        <v>3.4</v>
      </c>
      <c r="V922" s="1">
        <v>7.2</v>
      </c>
      <c r="W922" s="1">
        <v>15.1</v>
      </c>
      <c r="X922" s="1">
        <v>18.3</v>
      </c>
      <c r="Z922" s="3">
        <f xml:space="preserve"> IFERROR(AVEDEV(Table1[[#This Row],[GP 2012]:[GP 2021]]) / Table1[[#This Row],[Avg GP]], "x")</f>
        <v>0.53780068728522334</v>
      </c>
      <c r="AA922" s="2">
        <f xml:space="preserve"> IFERROR(AVERAGE(Table1[[#This Row],[GP 2012]:[GP 2021]]), "x")</f>
        <v>7.2750000000000004</v>
      </c>
      <c r="AB922" s="11">
        <f>Table1[Equity]/Table1[Market Capital]</f>
        <v>1.298770710849813</v>
      </c>
      <c r="AI922" s="1">
        <v>3.7</v>
      </c>
      <c r="AJ922" s="1">
        <v>29.1</v>
      </c>
      <c r="AK922" s="1">
        <v>43.5</v>
      </c>
      <c r="AL922" s="1">
        <v>80.3</v>
      </c>
      <c r="AM922" s="1">
        <v>76.5</v>
      </c>
      <c r="AN922" s="1">
        <v>24.3</v>
      </c>
      <c r="AO922" s="3" t="str">
        <f xml:space="preserve"> IFERROR(Table1[[#This Row],[GP 2012]]/Table1[[#This Row],[Total Assets 2012]], "x")</f>
        <v>x</v>
      </c>
      <c r="AP922" s="3" t="str">
        <f xml:space="preserve"> IFERROR(Table1[[#This Row],[GP 2013]]/Table1[[#This Row],[Total Assets 2013]], "x")</f>
        <v>x</v>
      </c>
      <c r="AQ922" s="3" t="str">
        <f xml:space="preserve"> IFERROR(Table1[[#This Row],[GP 2014]]/Table1[[#This Row],[Total Assets 2014]], "x")</f>
        <v>x</v>
      </c>
      <c r="AR922" s="3" t="str">
        <f xml:space="preserve"> IFERROR(Table1[[#This Row],[GP 2015]]/Table1[[#This Row],[Total Assets 2015]], "x")</f>
        <v>x</v>
      </c>
      <c r="AS922" s="3" t="str">
        <f xml:space="preserve"> IFERROR(Table1[[#This Row],[GP 2016]]/Table1[[#This Row],[Total Assets 2016]], "x")</f>
        <v>x</v>
      </c>
      <c r="AT922" s="3" t="str">
        <f xml:space="preserve"> IFERROR(Table1[[#This Row],[GP 2017]]/Table1[[#This Row],[Total Assets 2017]], "x")</f>
        <v>x</v>
      </c>
      <c r="AU922" s="3">
        <f xml:space="preserve"> IFERROR(Table1[[#This Row],[GP 2018]]/Table1[[#This Row],[Total Assets 2018]], "x")</f>
        <v>0.91891891891891886</v>
      </c>
      <c r="AV922" s="3">
        <f xml:space="preserve"> IFERROR(Table1[[#This Row],[GP 2019]]/Table1[[#This Row],[Total Assets 2019]], "x")</f>
        <v>0.11683848797250858</v>
      </c>
      <c r="AW922" s="3">
        <f xml:space="preserve"> IFERROR(Table1[[#This Row],[GP 2020]]/Table1[[#This Row],[Total Assets 2020]], "x")</f>
        <v>0.16551724137931034</v>
      </c>
      <c r="AX922" s="3">
        <f xml:space="preserve"> IFERROR(Table1[[#This Row],[GP 2021]]/Table1[[#This Row],[Total Assets 2021]], "x")</f>
        <v>0.18804483188044832</v>
      </c>
      <c r="AY922" s="3">
        <f xml:space="preserve"> IFERROR(Table1[[#This Row],[GP TTM]]/Table1[[#This Row],[Total Assets TTM]], "x")</f>
        <v>0.23921568627450981</v>
      </c>
      <c r="BA922" s="3" t="str">
        <f xml:space="preserve"> IFERROR(ABS(Table1[[#This Row],[ROA 2013]]-Table1[[#This Row],[ROA 2012]]), "x")</f>
        <v>x</v>
      </c>
      <c r="BB922" s="3" t="str">
        <f xml:space="preserve"> IFERROR(ABS(Table1[[#This Row],[ROA 2014]]-Table1[[#This Row],[ROA 2013]]), "x")</f>
        <v>x</v>
      </c>
      <c r="BC922" s="3" t="str">
        <f xml:space="preserve"> IFERROR(ABS(Table1[[#This Row],[ROA 2015]]-Table1[[#This Row],[ROA 2014]]), "x")</f>
        <v>x</v>
      </c>
      <c r="BD922" s="3" t="str">
        <f xml:space="preserve"> IFERROR(ABS(Table1[[#This Row],[ROA 2016]]-Table1[[#This Row],[ROA 2015]]), "x")</f>
        <v>x</v>
      </c>
      <c r="BE922" s="3" t="str">
        <f xml:space="preserve"> IFERROR(ABS(Table1[[#This Row],[ROA 2017]]-Table1[[#This Row],[ROA 2016]]), "x")</f>
        <v>x</v>
      </c>
      <c r="BF922" s="3" t="str">
        <f xml:space="preserve"> IFERROR(ABS(Table1[[#This Row],[ROA 2018]]-Table1[[#This Row],[ROA 2017]]), "x")</f>
        <v>x</v>
      </c>
      <c r="BG922" s="3">
        <f xml:space="preserve"> IFERROR(ABS(Table1[[#This Row],[ROA 2019]]-Table1[[#This Row],[ROA 2018]]), "x")</f>
        <v>0.80208043094641024</v>
      </c>
      <c r="BH922" s="3">
        <f xml:space="preserve"> IFERROR(ABS(Table1[[#This Row],[ROA 2020]]-Table1[[#This Row],[ROA 2019]]), "x")</f>
        <v>4.8678753406801764E-2</v>
      </c>
      <c r="BI922" s="3">
        <f xml:space="preserve"> IFERROR(ABS(Table1[[#This Row],[ROA 2021]]-Table1[[#This Row],[ROA 2020]]), "x")</f>
        <v>2.2527590501137978E-2</v>
      </c>
      <c r="BJ922" s="3">
        <f xml:space="preserve"> IFERROR(AVERAGE(Table1[[#This Row],[ROA 2013-2012]:[ROA 2021-2020]]), "x")</f>
        <v>0.29109559161811666</v>
      </c>
      <c r="BK922" s="3">
        <f>IFERROR(AVERAGE(Table1[[#This Row],[ROA 2012]:[ROA 2021]]), "x")</f>
        <v>0.34732987003779653</v>
      </c>
      <c r="BN922" s="1">
        <f>SUM(Table1[[#This Row],[B/M Rank]:[ROA Rank]])</f>
        <v>0</v>
      </c>
    </row>
    <row r="923" spans="1:66" x14ac:dyDescent="0.25">
      <c r="A923" s="1" t="s">
        <v>2997</v>
      </c>
      <c r="B923" s="1" t="s">
        <v>4494</v>
      </c>
      <c r="C923" s="1" t="s">
        <v>4417</v>
      </c>
      <c r="D923" s="1" t="s">
        <v>268</v>
      </c>
      <c r="E923" s="1" t="s">
        <v>108</v>
      </c>
      <c r="F923" s="1">
        <v>18.71</v>
      </c>
      <c r="G923" s="19"/>
      <c r="H923" s="19"/>
      <c r="I923" s="19"/>
      <c r="J923" s="19"/>
      <c r="K923" s="1"/>
      <c r="L923" s="19"/>
      <c r="M923" s="1">
        <v>2012</v>
      </c>
      <c r="N923" s="1" t="s">
        <v>4368</v>
      </c>
      <c r="O923" s="1" t="s">
        <v>4368</v>
      </c>
      <c r="P923" s="1" t="s">
        <v>4368</v>
      </c>
      <c r="Q923" s="1" t="s">
        <v>4368</v>
      </c>
      <c r="R923" s="1" t="s">
        <v>4368</v>
      </c>
      <c r="S923" s="1" t="s">
        <v>4368</v>
      </c>
      <c r="T923" s="1" t="s">
        <v>4368</v>
      </c>
      <c r="U923" s="1" t="s">
        <v>4368</v>
      </c>
      <c r="V923" s="1" t="s">
        <v>4368</v>
      </c>
      <c r="W923" s="1" t="s">
        <v>4368</v>
      </c>
      <c r="X923" s="1" t="s">
        <v>4368</v>
      </c>
      <c r="Z923" s="3" t="str">
        <f xml:space="preserve"> IFERROR(AVEDEV(Table1[[#This Row],[GP 2012]:[GP 2021]]) / Table1[[#This Row],[Avg GP]], "x")</f>
        <v>x</v>
      </c>
      <c r="AA923" s="2" t="str">
        <f xml:space="preserve"> IFERROR(AVERAGE(Table1[[#This Row],[GP 2012]:[GP 2021]]), "x")</f>
        <v>x</v>
      </c>
      <c r="AB923" s="11">
        <f>Table1[Equity]/Table1[Market Capital]</f>
        <v>-0.24051309460181719</v>
      </c>
      <c r="AC923" s="1">
        <v>159.19999999999999</v>
      </c>
      <c r="AD923" s="1">
        <v>291.5</v>
      </c>
      <c r="AE923" s="1">
        <v>100.1</v>
      </c>
      <c r="AF923" s="1">
        <v>89.4</v>
      </c>
      <c r="AG923" s="1">
        <v>7.7</v>
      </c>
      <c r="AH923" s="1">
        <v>8.6999999999999993</v>
      </c>
      <c r="AI923" s="1">
        <v>3.2</v>
      </c>
      <c r="AJ923" s="1">
        <v>3.8</v>
      </c>
      <c r="AK923" s="1">
        <v>13</v>
      </c>
      <c r="AL923" s="1">
        <v>1.9</v>
      </c>
      <c r="AM923" s="1">
        <v>3.3</v>
      </c>
      <c r="AN923" s="1">
        <v>-4.5</v>
      </c>
      <c r="AO923" s="3" t="str">
        <f xml:space="preserve"> IFERROR(Table1[[#This Row],[GP 2012]]/Table1[[#This Row],[Total Assets 2012]], "x")</f>
        <v>x</v>
      </c>
      <c r="AP923" s="3" t="str">
        <f xml:space="preserve"> IFERROR(Table1[[#This Row],[GP 2013]]/Table1[[#This Row],[Total Assets 2013]], "x")</f>
        <v>x</v>
      </c>
      <c r="AQ923" s="3" t="str">
        <f xml:space="preserve"> IFERROR(Table1[[#This Row],[GP 2014]]/Table1[[#This Row],[Total Assets 2014]], "x")</f>
        <v>x</v>
      </c>
      <c r="AR923" s="3" t="str">
        <f xml:space="preserve"> IFERROR(Table1[[#This Row],[GP 2015]]/Table1[[#This Row],[Total Assets 2015]], "x")</f>
        <v>x</v>
      </c>
      <c r="AS923" s="3" t="str">
        <f xml:space="preserve"> IFERROR(Table1[[#This Row],[GP 2016]]/Table1[[#This Row],[Total Assets 2016]], "x")</f>
        <v>x</v>
      </c>
      <c r="AT923" s="3" t="str">
        <f xml:space="preserve"> IFERROR(Table1[[#This Row],[GP 2017]]/Table1[[#This Row],[Total Assets 2017]], "x")</f>
        <v>x</v>
      </c>
      <c r="AU923" s="3" t="str">
        <f xml:space="preserve"> IFERROR(Table1[[#This Row],[GP 2018]]/Table1[[#This Row],[Total Assets 2018]], "x")</f>
        <v>x</v>
      </c>
      <c r="AV923" s="3" t="str">
        <f xml:space="preserve"> IFERROR(Table1[[#This Row],[GP 2019]]/Table1[[#This Row],[Total Assets 2019]], "x")</f>
        <v>x</v>
      </c>
      <c r="AW923" s="3" t="str">
        <f xml:space="preserve"> IFERROR(Table1[[#This Row],[GP 2020]]/Table1[[#This Row],[Total Assets 2020]], "x")</f>
        <v>x</v>
      </c>
      <c r="AX923" s="3" t="str">
        <f xml:space="preserve"> IFERROR(Table1[[#This Row],[GP 2021]]/Table1[[#This Row],[Total Assets 2021]], "x")</f>
        <v>x</v>
      </c>
      <c r="AY923" s="3" t="str">
        <f xml:space="preserve"> IFERROR(Table1[[#This Row],[GP TTM]]/Table1[[#This Row],[Total Assets TTM]], "x")</f>
        <v>x</v>
      </c>
      <c r="BA923" s="3" t="str">
        <f xml:space="preserve"> IFERROR(ABS(Table1[[#This Row],[ROA 2013]]-Table1[[#This Row],[ROA 2012]]), "x")</f>
        <v>x</v>
      </c>
      <c r="BB923" s="3" t="str">
        <f xml:space="preserve"> IFERROR(ABS(Table1[[#This Row],[ROA 2014]]-Table1[[#This Row],[ROA 2013]]), "x")</f>
        <v>x</v>
      </c>
      <c r="BC923" s="3" t="str">
        <f xml:space="preserve"> IFERROR(ABS(Table1[[#This Row],[ROA 2015]]-Table1[[#This Row],[ROA 2014]]), "x")</f>
        <v>x</v>
      </c>
      <c r="BD923" s="3" t="str">
        <f xml:space="preserve"> IFERROR(ABS(Table1[[#This Row],[ROA 2016]]-Table1[[#This Row],[ROA 2015]]), "x")</f>
        <v>x</v>
      </c>
      <c r="BE923" s="3" t="str">
        <f xml:space="preserve"> IFERROR(ABS(Table1[[#This Row],[ROA 2017]]-Table1[[#This Row],[ROA 2016]]), "x")</f>
        <v>x</v>
      </c>
      <c r="BF923" s="3" t="str">
        <f xml:space="preserve"> IFERROR(ABS(Table1[[#This Row],[ROA 2018]]-Table1[[#This Row],[ROA 2017]]), "x")</f>
        <v>x</v>
      </c>
      <c r="BG923" s="3" t="str">
        <f xml:space="preserve"> IFERROR(ABS(Table1[[#This Row],[ROA 2019]]-Table1[[#This Row],[ROA 2018]]), "x")</f>
        <v>x</v>
      </c>
      <c r="BH923" s="3" t="str">
        <f xml:space="preserve"> IFERROR(ABS(Table1[[#This Row],[ROA 2020]]-Table1[[#This Row],[ROA 2019]]), "x")</f>
        <v>x</v>
      </c>
      <c r="BI923" s="3" t="str">
        <f xml:space="preserve"> IFERROR(ABS(Table1[[#This Row],[ROA 2021]]-Table1[[#This Row],[ROA 2020]]), "x")</f>
        <v>x</v>
      </c>
      <c r="BJ923" s="3" t="str">
        <f xml:space="preserve"> IFERROR(AVERAGE(Table1[[#This Row],[ROA 2013-2012]:[ROA 2021-2020]]), "x")</f>
        <v>x</v>
      </c>
      <c r="BK923" s="3" t="str">
        <f>IFERROR(AVERAGE(Table1[[#This Row],[ROA 2012]:[ROA 2021]]), "x")</f>
        <v>x</v>
      </c>
      <c r="BN923" s="1">
        <f>SUM(Table1[[#This Row],[B/M Rank]:[ROA Rank]])</f>
        <v>0</v>
      </c>
    </row>
    <row r="924" spans="1:66" x14ac:dyDescent="0.25">
      <c r="A924" s="1" t="s">
        <v>4243</v>
      </c>
      <c r="B924" s="1" t="s">
        <v>4772</v>
      </c>
      <c r="C924" s="1" t="s">
        <v>1889</v>
      </c>
      <c r="D924" s="1" t="s">
        <v>330</v>
      </c>
      <c r="E924" s="1" t="s">
        <v>108</v>
      </c>
      <c r="F924" s="1">
        <v>18.84</v>
      </c>
      <c r="G924" s="19"/>
      <c r="H924" s="19"/>
      <c r="I924" s="19"/>
      <c r="J924" s="19"/>
      <c r="K924" s="1"/>
      <c r="L924" s="19"/>
      <c r="M924" s="1">
        <v>2020</v>
      </c>
      <c r="V924" s="1" t="s">
        <v>4368</v>
      </c>
      <c r="W924" s="1">
        <v>0</v>
      </c>
      <c r="X924" s="1">
        <v>1.9</v>
      </c>
      <c r="Z924" s="3" t="str">
        <f xml:space="preserve"> IFERROR(AVEDEV(Table1[[#This Row],[GP 2012]:[GP 2021]]) / Table1[[#This Row],[Avg GP]], "x")</f>
        <v>x</v>
      </c>
      <c r="AA924" s="2">
        <f xml:space="preserve"> IFERROR(AVERAGE(Table1[[#This Row],[GP 2012]:[GP 2021]]), "x")</f>
        <v>0</v>
      </c>
      <c r="AB924" s="11">
        <f>Table1[Equity]/Table1[Market Capital]</f>
        <v>1.470276008492569</v>
      </c>
      <c r="AK924" s="1">
        <v>0</v>
      </c>
      <c r="AL924" s="1">
        <v>2.6</v>
      </c>
      <c r="AM924" s="1">
        <v>33.700000000000003</v>
      </c>
      <c r="AN924" s="1">
        <v>27.7</v>
      </c>
      <c r="AO924" s="3" t="str">
        <f xml:space="preserve"> IFERROR(Table1[[#This Row],[GP 2012]]/Table1[[#This Row],[Total Assets 2012]], "x")</f>
        <v>x</v>
      </c>
      <c r="AP924" s="3" t="str">
        <f xml:space="preserve"> IFERROR(Table1[[#This Row],[GP 2013]]/Table1[[#This Row],[Total Assets 2013]], "x")</f>
        <v>x</v>
      </c>
      <c r="AQ924" s="3" t="str">
        <f xml:space="preserve"> IFERROR(Table1[[#This Row],[GP 2014]]/Table1[[#This Row],[Total Assets 2014]], "x")</f>
        <v>x</v>
      </c>
      <c r="AR924" s="3" t="str">
        <f xml:space="preserve"> IFERROR(Table1[[#This Row],[GP 2015]]/Table1[[#This Row],[Total Assets 2015]], "x")</f>
        <v>x</v>
      </c>
      <c r="AS924" s="3" t="str">
        <f xml:space="preserve"> IFERROR(Table1[[#This Row],[GP 2016]]/Table1[[#This Row],[Total Assets 2016]], "x")</f>
        <v>x</v>
      </c>
      <c r="AT924" s="3" t="str">
        <f xml:space="preserve"> IFERROR(Table1[[#This Row],[GP 2017]]/Table1[[#This Row],[Total Assets 2017]], "x")</f>
        <v>x</v>
      </c>
      <c r="AU924" s="3" t="str">
        <f xml:space="preserve"> IFERROR(Table1[[#This Row],[GP 2018]]/Table1[[#This Row],[Total Assets 2018]], "x")</f>
        <v>x</v>
      </c>
      <c r="AV924" s="3" t="str">
        <f xml:space="preserve"> IFERROR(Table1[[#This Row],[GP 2019]]/Table1[[#This Row],[Total Assets 2019]], "x")</f>
        <v>x</v>
      </c>
      <c r="AW924" s="3" t="str">
        <f xml:space="preserve"> IFERROR(Table1[[#This Row],[GP 2020]]/Table1[[#This Row],[Total Assets 2020]], "x")</f>
        <v>x</v>
      </c>
      <c r="AX924" s="3">
        <f xml:space="preserve"> IFERROR(Table1[[#This Row],[GP 2021]]/Table1[[#This Row],[Total Assets 2021]], "x")</f>
        <v>0</v>
      </c>
      <c r="AY924" s="3">
        <f xml:space="preserve"> IFERROR(Table1[[#This Row],[GP TTM]]/Table1[[#This Row],[Total Assets TTM]], "x")</f>
        <v>5.6379821958456963E-2</v>
      </c>
      <c r="BA924" s="3" t="str">
        <f xml:space="preserve"> IFERROR(ABS(Table1[[#This Row],[ROA 2013]]-Table1[[#This Row],[ROA 2012]]), "x")</f>
        <v>x</v>
      </c>
      <c r="BB924" s="3" t="str">
        <f xml:space="preserve"> IFERROR(ABS(Table1[[#This Row],[ROA 2014]]-Table1[[#This Row],[ROA 2013]]), "x")</f>
        <v>x</v>
      </c>
      <c r="BC924" s="3" t="str">
        <f xml:space="preserve"> IFERROR(ABS(Table1[[#This Row],[ROA 2015]]-Table1[[#This Row],[ROA 2014]]), "x")</f>
        <v>x</v>
      </c>
      <c r="BD924" s="3" t="str">
        <f xml:space="preserve"> IFERROR(ABS(Table1[[#This Row],[ROA 2016]]-Table1[[#This Row],[ROA 2015]]), "x")</f>
        <v>x</v>
      </c>
      <c r="BE924" s="3" t="str">
        <f xml:space="preserve"> IFERROR(ABS(Table1[[#This Row],[ROA 2017]]-Table1[[#This Row],[ROA 2016]]), "x")</f>
        <v>x</v>
      </c>
      <c r="BF924" s="3" t="str">
        <f xml:space="preserve"> IFERROR(ABS(Table1[[#This Row],[ROA 2018]]-Table1[[#This Row],[ROA 2017]]), "x")</f>
        <v>x</v>
      </c>
      <c r="BG924" s="3" t="str">
        <f xml:space="preserve"> IFERROR(ABS(Table1[[#This Row],[ROA 2019]]-Table1[[#This Row],[ROA 2018]]), "x")</f>
        <v>x</v>
      </c>
      <c r="BH924" s="3" t="str">
        <f xml:space="preserve"> IFERROR(ABS(Table1[[#This Row],[ROA 2020]]-Table1[[#This Row],[ROA 2019]]), "x")</f>
        <v>x</v>
      </c>
      <c r="BI924" s="3" t="str">
        <f xml:space="preserve"> IFERROR(ABS(Table1[[#This Row],[ROA 2021]]-Table1[[#This Row],[ROA 2020]]), "x")</f>
        <v>x</v>
      </c>
      <c r="BJ924" s="3" t="str">
        <f xml:space="preserve"> IFERROR(AVERAGE(Table1[[#This Row],[ROA 2013-2012]:[ROA 2021-2020]]), "x")</f>
        <v>x</v>
      </c>
      <c r="BK924" s="3">
        <f>IFERROR(AVERAGE(Table1[[#This Row],[ROA 2012]:[ROA 2021]]), "x")</f>
        <v>0</v>
      </c>
      <c r="BN924" s="1">
        <f>SUM(Table1[[#This Row],[B/M Rank]:[ROA Rank]])</f>
        <v>0</v>
      </c>
    </row>
    <row r="925" spans="1:66" x14ac:dyDescent="0.25">
      <c r="A925" s="1" t="s">
        <v>3351</v>
      </c>
      <c r="B925" s="1" t="s">
        <v>1196</v>
      </c>
      <c r="C925" s="1" t="s">
        <v>4417</v>
      </c>
      <c r="D925" s="1" t="s">
        <v>268</v>
      </c>
      <c r="E925" s="1" t="s">
        <v>108</v>
      </c>
      <c r="F925" s="1">
        <v>18.93</v>
      </c>
      <c r="G925" s="19"/>
      <c r="H925" s="19"/>
      <c r="I925" s="19"/>
      <c r="J925" s="19"/>
      <c r="K925" s="1"/>
      <c r="L925" s="19"/>
      <c r="M925" s="1">
        <v>2012</v>
      </c>
      <c r="N925" s="1">
        <v>0</v>
      </c>
      <c r="O925" s="1">
        <v>0</v>
      </c>
      <c r="P925" s="1" t="s">
        <v>4368</v>
      </c>
      <c r="Q925" s="1" t="s">
        <v>4368</v>
      </c>
      <c r="R925" s="1" t="s">
        <v>4368</v>
      </c>
      <c r="S925" s="1" t="s">
        <v>4368</v>
      </c>
      <c r="T925" s="1" t="s">
        <v>4368</v>
      </c>
      <c r="U925" s="1" t="s">
        <v>4368</v>
      </c>
      <c r="V925" s="1" t="s">
        <v>4368</v>
      </c>
      <c r="W925" s="1" t="s">
        <v>4368</v>
      </c>
      <c r="X925" s="1" t="s">
        <v>4368</v>
      </c>
      <c r="Z925" s="3" t="str">
        <f xml:space="preserve"> IFERROR(AVEDEV(Table1[[#This Row],[GP 2012]:[GP 2021]]) / Table1[[#This Row],[Avg GP]], "x")</f>
        <v>x</v>
      </c>
      <c r="AA925" s="2">
        <f xml:space="preserve"> IFERROR(AVERAGE(Table1[[#This Row],[GP 2012]:[GP 2021]]), "x")</f>
        <v>0</v>
      </c>
      <c r="AB925" s="11">
        <f>Table1[Equity]/Table1[Market Capital]</f>
        <v>0.14791336502905442</v>
      </c>
      <c r="AC925" s="1">
        <v>21.9</v>
      </c>
      <c r="AD925" s="1">
        <v>19.3</v>
      </c>
      <c r="AE925" s="1">
        <v>21.9</v>
      </c>
      <c r="AF925" s="1">
        <v>11.2</v>
      </c>
      <c r="AG925" s="1">
        <v>18.5</v>
      </c>
      <c r="AH925" s="1">
        <v>21.6</v>
      </c>
      <c r="AI925" s="1">
        <v>17.8</v>
      </c>
      <c r="AJ925" s="1">
        <v>11.2</v>
      </c>
      <c r="AK925" s="1">
        <v>10.3</v>
      </c>
      <c r="AL925" s="1">
        <v>9.6</v>
      </c>
      <c r="AM925" s="1">
        <v>6.6</v>
      </c>
      <c r="AN925" s="1">
        <v>2.8</v>
      </c>
      <c r="AO925" s="3">
        <f xml:space="preserve"> IFERROR(Table1[[#This Row],[GP 2012]]/Table1[[#This Row],[Total Assets 2012]], "x")</f>
        <v>0</v>
      </c>
      <c r="AP925" s="3">
        <f xml:space="preserve"> IFERROR(Table1[[#This Row],[GP 2013]]/Table1[[#This Row],[Total Assets 2013]], "x")</f>
        <v>0</v>
      </c>
      <c r="AQ925" s="3" t="str">
        <f xml:space="preserve"> IFERROR(Table1[[#This Row],[GP 2014]]/Table1[[#This Row],[Total Assets 2014]], "x")</f>
        <v>x</v>
      </c>
      <c r="AR925" s="3" t="str">
        <f xml:space="preserve"> IFERROR(Table1[[#This Row],[GP 2015]]/Table1[[#This Row],[Total Assets 2015]], "x")</f>
        <v>x</v>
      </c>
      <c r="AS925" s="3" t="str">
        <f xml:space="preserve"> IFERROR(Table1[[#This Row],[GP 2016]]/Table1[[#This Row],[Total Assets 2016]], "x")</f>
        <v>x</v>
      </c>
      <c r="AT925" s="3" t="str">
        <f xml:space="preserve"> IFERROR(Table1[[#This Row],[GP 2017]]/Table1[[#This Row],[Total Assets 2017]], "x")</f>
        <v>x</v>
      </c>
      <c r="AU925" s="3" t="str">
        <f xml:space="preserve"> IFERROR(Table1[[#This Row],[GP 2018]]/Table1[[#This Row],[Total Assets 2018]], "x")</f>
        <v>x</v>
      </c>
      <c r="AV925" s="3" t="str">
        <f xml:space="preserve"> IFERROR(Table1[[#This Row],[GP 2019]]/Table1[[#This Row],[Total Assets 2019]], "x")</f>
        <v>x</v>
      </c>
      <c r="AW925" s="3" t="str">
        <f xml:space="preserve"> IFERROR(Table1[[#This Row],[GP 2020]]/Table1[[#This Row],[Total Assets 2020]], "x")</f>
        <v>x</v>
      </c>
      <c r="AX925" s="3" t="str">
        <f xml:space="preserve"> IFERROR(Table1[[#This Row],[GP 2021]]/Table1[[#This Row],[Total Assets 2021]], "x")</f>
        <v>x</v>
      </c>
      <c r="AY925" s="3" t="str">
        <f xml:space="preserve"> IFERROR(Table1[[#This Row],[GP TTM]]/Table1[[#This Row],[Total Assets TTM]], "x")</f>
        <v>x</v>
      </c>
      <c r="BA925" s="3">
        <f xml:space="preserve"> IFERROR(ABS(Table1[[#This Row],[ROA 2013]]-Table1[[#This Row],[ROA 2012]]), "x")</f>
        <v>0</v>
      </c>
      <c r="BB925" s="3" t="str">
        <f xml:space="preserve"> IFERROR(ABS(Table1[[#This Row],[ROA 2014]]-Table1[[#This Row],[ROA 2013]]), "x")</f>
        <v>x</v>
      </c>
      <c r="BC925" s="3" t="str">
        <f xml:space="preserve"> IFERROR(ABS(Table1[[#This Row],[ROA 2015]]-Table1[[#This Row],[ROA 2014]]), "x")</f>
        <v>x</v>
      </c>
      <c r="BD925" s="3" t="str">
        <f xml:space="preserve"> IFERROR(ABS(Table1[[#This Row],[ROA 2016]]-Table1[[#This Row],[ROA 2015]]), "x")</f>
        <v>x</v>
      </c>
      <c r="BE925" s="3" t="str">
        <f xml:space="preserve"> IFERROR(ABS(Table1[[#This Row],[ROA 2017]]-Table1[[#This Row],[ROA 2016]]), "x")</f>
        <v>x</v>
      </c>
      <c r="BF925" s="3" t="str">
        <f xml:space="preserve"> IFERROR(ABS(Table1[[#This Row],[ROA 2018]]-Table1[[#This Row],[ROA 2017]]), "x")</f>
        <v>x</v>
      </c>
      <c r="BG925" s="3" t="str">
        <f xml:space="preserve"> IFERROR(ABS(Table1[[#This Row],[ROA 2019]]-Table1[[#This Row],[ROA 2018]]), "x")</f>
        <v>x</v>
      </c>
      <c r="BH925" s="3" t="str">
        <f xml:space="preserve"> IFERROR(ABS(Table1[[#This Row],[ROA 2020]]-Table1[[#This Row],[ROA 2019]]), "x")</f>
        <v>x</v>
      </c>
      <c r="BI925" s="3" t="str">
        <f xml:space="preserve"> IFERROR(ABS(Table1[[#This Row],[ROA 2021]]-Table1[[#This Row],[ROA 2020]]), "x")</f>
        <v>x</v>
      </c>
      <c r="BJ925" s="3">
        <f xml:space="preserve"> IFERROR(AVERAGE(Table1[[#This Row],[ROA 2013-2012]:[ROA 2021-2020]]), "x")</f>
        <v>0</v>
      </c>
      <c r="BK925" s="3">
        <f>IFERROR(AVERAGE(Table1[[#This Row],[ROA 2012]:[ROA 2021]]), "x")</f>
        <v>0</v>
      </c>
      <c r="BN925" s="1">
        <f>SUM(Table1[[#This Row],[B/M Rank]:[ROA Rank]])</f>
        <v>0</v>
      </c>
    </row>
    <row r="926" spans="1:66" x14ac:dyDescent="0.25">
      <c r="A926" s="1" t="s">
        <v>2769</v>
      </c>
      <c r="B926" s="1" t="s">
        <v>816</v>
      </c>
      <c r="C926" s="1" t="s">
        <v>4417</v>
      </c>
      <c r="D926" s="1" t="s">
        <v>268</v>
      </c>
      <c r="E926" s="1" t="s">
        <v>108</v>
      </c>
      <c r="F926" s="1">
        <v>18.98</v>
      </c>
      <c r="G926" s="19"/>
      <c r="H926" s="19"/>
      <c r="I926" s="19"/>
      <c r="J926" s="19"/>
      <c r="K926" s="1"/>
      <c r="L926" s="19"/>
      <c r="M926" s="1">
        <v>2012</v>
      </c>
      <c r="N926" s="1" t="s">
        <v>4368</v>
      </c>
      <c r="O926" s="1" t="s">
        <v>4368</v>
      </c>
      <c r="P926" s="1" t="s">
        <v>4368</v>
      </c>
      <c r="Q926" s="1" t="s">
        <v>4368</v>
      </c>
      <c r="R926" s="1">
        <v>0</v>
      </c>
      <c r="S926" s="1">
        <v>-0.1</v>
      </c>
      <c r="T926" s="1" t="s">
        <v>4368</v>
      </c>
      <c r="U926" s="1" t="s">
        <v>4368</v>
      </c>
      <c r="V926" s="1" t="s">
        <v>4368</v>
      </c>
      <c r="W926" s="1" t="s">
        <v>4368</v>
      </c>
      <c r="X926" s="1" t="s">
        <v>4368</v>
      </c>
      <c r="Z926" s="3">
        <f xml:space="preserve"> IFERROR(AVEDEV(Table1[[#This Row],[GP 2012]:[GP 2021]]) / Table1[[#This Row],[Avg GP]], "x")</f>
        <v>-1</v>
      </c>
      <c r="AA926" s="2">
        <f xml:space="preserve"> IFERROR(AVERAGE(Table1[[#This Row],[GP 2012]:[GP 2021]]), "x")</f>
        <v>-0.05</v>
      </c>
      <c r="AB926" s="11">
        <f>Table1[Equity]/Table1[Market Capital]</f>
        <v>0.32665964172813489</v>
      </c>
      <c r="AC926" s="1">
        <v>0.1</v>
      </c>
      <c r="AD926" s="1">
        <v>0</v>
      </c>
      <c r="AE926" s="1">
        <v>0</v>
      </c>
      <c r="AF926" s="1">
        <v>0.1</v>
      </c>
      <c r="AG926" s="1">
        <v>0.7</v>
      </c>
      <c r="AH926" s="1">
        <v>4.3</v>
      </c>
      <c r="AI926" s="1">
        <v>6.8</v>
      </c>
      <c r="AJ926" s="1">
        <v>6.8</v>
      </c>
      <c r="AK926" s="1">
        <v>11.4</v>
      </c>
      <c r="AL926" s="1">
        <v>7.3</v>
      </c>
      <c r="AM926" s="1">
        <v>8.3000000000000007</v>
      </c>
      <c r="AN926" s="1">
        <v>6.2</v>
      </c>
      <c r="AO926" s="3" t="str">
        <f xml:space="preserve"> IFERROR(Table1[[#This Row],[GP 2012]]/Table1[[#This Row],[Total Assets 2012]], "x")</f>
        <v>x</v>
      </c>
      <c r="AP926" s="3" t="str">
        <f xml:space="preserve"> IFERROR(Table1[[#This Row],[GP 2013]]/Table1[[#This Row],[Total Assets 2013]], "x")</f>
        <v>x</v>
      </c>
      <c r="AQ926" s="3" t="str">
        <f xml:space="preserve"> IFERROR(Table1[[#This Row],[GP 2014]]/Table1[[#This Row],[Total Assets 2014]], "x")</f>
        <v>x</v>
      </c>
      <c r="AR926" s="3" t="str">
        <f xml:space="preserve"> IFERROR(Table1[[#This Row],[GP 2015]]/Table1[[#This Row],[Total Assets 2015]], "x")</f>
        <v>x</v>
      </c>
      <c r="AS926" s="3">
        <f xml:space="preserve"> IFERROR(Table1[[#This Row],[GP 2016]]/Table1[[#This Row],[Total Assets 2016]], "x")</f>
        <v>0</v>
      </c>
      <c r="AT926" s="3">
        <f xml:space="preserve"> IFERROR(Table1[[#This Row],[GP 2017]]/Table1[[#This Row],[Total Assets 2017]], "x")</f>
        <v>-2.3255813953488375E-2</v>
      </c>
      <c r="AU926" s="3" t="str">
        <f xml:space="preserve"> IFERROR(Table1[[#This Row],[GP 2018]]/Table1[[#This Row],[Total Assets 2018]], "x")</f>
        <v>x</v>
      </c>
      <c r="AV926" s="3" t="str">
        <f xml:space="preserve"> IFERROR(Table1[[#This Row],[GP 2019]]/Table1[[#This Row],[Total Assets 2019]], "x")</f>
        <v>x</v>
      </c>
      <c r="AW926" s="3" t="str">
        <f xml:space="preserve"> IFERROR(Table1[[#This Row],[GP 2020]]/Table1[[#This Row],[Total Assets 2020]], "x")</f>
        <v>x</v>
      </c>
      <c r="AX926" s="3" t="str">
        <f xml:space="preserve"> IFERROR(Table1[[#This Row],[GP 2021]]/Table1[[#This Row],[Total Assets 2021]], "x")</f>
        <v>x</v>
      </c>
      <c r="AY926" s="3" t="str">
        <f xml:space="preserve"> IFERROR(Table1[[#This Row],[GP TTM]]/Table1[[#This Row],[Total Assets TTM]], "x")</f>
        <v>x</v>
      </c>
      <c r="BA926" s="3" t="str">
        <f xml:space="preserve"> IFERROR(ABS(Table1[[#This Row],[ROA 2013]]-Table1[[#This Row],[ROA 2012]]), "x")</f>
        <v>x</v>
      </c>
      <c r="BB926" s="3" t="str">
        <f xml:space="preserve"> IFERROR(ABS(Table1[[#This Row],[ROA 2014]]-Table1[[#This Row],[ROA 2013]]), "x")</f>
        <v>x</v>
      </c>
      <c r="BC926" s="3" t="str">
        <f xml:space="preserve"> IFERROR(ABS(Table1[[#This Row],[ROA 2015]]-Table1[[#This Row],[ROA 2014]]), "x")</f>
        <v>x</v>
      </c>
      <c r="BD926" s="3" t="str">
        <f xml:space="preserve"> IFERROR(ABS(Table1[[#This Row],[ROA 2016]]-Table1[[#This Row],[ROA 2015]]), "x")</f>
        <v>x</v>
      </c>
      <c r="BE926" s="3">
        <f xml:space="preserve"> IFERROR(ABS(Table1[[#This Row],[ROA 2017]]-Table1[[#This Row],[ROA 2016]]), "x")</f>
        <v>2.3255813953488375E-2</v>
      </c>
      <c r="BF926" s="3" t="str">
        <f xml:space="preserve"> IFERROR(ABS(Table1[[#This Row],[ROA 2018]]-Table1[[#This Row],[ROA 2017]]), "x")</f>
        <v>x</v>
      </c>
      <c r="BG926" s="3" t="str">
        <f xml:space="preserve"> IFERROR(ABS(Table1[[#This Row],[ROA 2019]]-Table1[[#This Row],[ROA 2018]]), "x")</f>
        <v>x</v>
      </c>
      <c r="BH926" s="3" t="str">
        <f xml:space="preserve"> IFERROR(ABS(Table1[[#This Row],[ROA 2020]]-Table1[[#This Row],[ROA 2019]]), "x")</f>
        <v>x</v>
      </c>
      <c r="BI926" s="3" t="str">
        <f xml:space="preserve"> IFERROR(ABS(Table1[[#This Row],[ROA 2021]]-Table1[[#This Row],[ROA 2020]]), "x")</f>
        <v>x</v>
      </c>
      <c r="BJ926" s="3">
        <f xml:space="preserve"> IFERROR(AVERAGE(Table1[[#This Row],[ROA 2013-2012]:[ROA 2021-2020]]), "x")</f>
        <v>2.3255813953488375E-2</v>
      </c>
      <c r="BK926" s="3">
        <f>IFERROR(AVERAGE(Table1[[#This Row],[ROA 2012]:[ROA 2021]]), "x")</f>
        <v>-1.1627906976744188E-2</v>
      </c>
      <c r="BN926" s="1">
        <f>SUM(Table1[[#This Row],[B/M Rank]:[ROA Rank]])</f>
        <v>0</v>
      </c>
    </row>
    <row r="927" spans="1:66" x14ac:dyDescent="0.25">
      <c r="A927" s="1" t="s">
        <v>3713</v>
      </c>
      <c r="B927" s="1" t="s">
        <v>1443</v>
      </c>
      <c r="C927" s="1" t="s">
        <v>4417</v>
      </c>
      <c r="D927" s="1" t="s">
        <v>268</v>
      </c>
      <c r="E927" s="1" t="s">
        <v>108</v>
      </c>
      <c r="F927" s="1">
        <v>19.149999999999999</v>
      </c>
      <c r="G927" s="19"/>
      <c r="H927" s="19"/>
      <c r="I927" s="19"/>
      <c r="J927" s="19"/>
      <c r="K927" s="1"/>
      <c r="L927" s="19"/>
      <c r="M927" s="1">
        <v>2012</v>
      </c>
      <c r="N927" s="1">
        <v>-0.9</v>
      </c>
      <c r="O927" s="1">
        <v>-4.5999999999999996</v>
      </c>
      <c r="P927" s="1">
        <v>0</v>
      </c>
      <c r="Q927" s="1">
        <v>-0.1</v>
      </c>
      <c r="R927" s="1">
        <v>-1.3</v>
      </c>
      <c r="S927" s="1">
        <v>3.2</v>
      </c>
      <c r="T927" s="1">
        <v>0.4</v>
      </c>
      <c r="U927" s="1">
        <v>2.2000000000000002</v>
      </c>
      <c r="V927" s="1">
        <v>-0.3</v>
      </c>
      <c r="W927" s="1">
        <v>-0.6</v>
      </c>
      <c r="X927" s="1">
        <v>8.5</v>
      </c>
      <c r="Z927" s="3">
        <f xml:space="preserve"> IFERROR(AVEDEV(Table1[[#This Row],[GP 2012]:[GP 2021]]) / Table1[[#This Row],[Avg GP]], "x")</f>
        <v>-6.7000000000000037</v>
      </c>
      <c r="AA927" s="2">
        <f xml:space="preserve"> IFERROR(AVERAGE(Table1[[#This Row],[GP 2012]:[GP 2021]]), "x")</f>
        <v>-0.1999999999999999</v>
      </c>
      <c r="AB927" s="11">
        <f>Table1[Equity]/Table1[Market Capital]</f>
        <v>1.6710182767624022</v>
      </c>
      <c r="AC927" s="1">
        <v>87.9</v>
      </c>
      <c r="AD927" s="1">
        <v>60</v>
      </c>
      <c r="AE927" s="1">
        <v>37.700000000000003</v>
      </c>
      <c r="AF927" s="1">
        <v>61.2</v>
      </c>
      <c r="AG927" s="1">
        <v>69.900000000000006</v>
      </c>
      <c r="AH927" s="1">
        <v>62.3</v>
      </c>
      <c r="AI927" s="1">
        <v>93.8</v>
      </c>
      <c r="AJ927" s="1">
        <v>89.3</v>
      </c>
      <c r="AK927" s="1">
        <v>81.599999999999994</v>
      </c>
      <c r="AL927" s="1">
        <v>79</v>
      </c>
      <c r="AM927" s="1">
        <v>89.6</v>
      </c>
      <c r="AN927" s="1">
        <v>32</v>
      </c>
      <c r="AO927" s="3">
        <f xml:space="preserve"> IFERROR(Table1[[#This Row],[GP 2012]]/Table1[[#This Row],[Total Assets 2012]], "x")</f>
        <v>-1.0238907849829351E-2</v>
      </c>
      <c r="AP927" s="3">
        <f xml:space="preserve"> IFERROR(Table1[[#This Row],[GP 2013]]/Table1[[#This Row],[Total Assets 2013]], "x")</f>
        <v>-7.6666666666666661E-2</v>
      </c>
      <c r="AQ927" s="3">
        <f xml:space="preserve"> IFERROR(Table1[[#This Row],[GP 2014]]/Table1[[#This Row],[Total Assets 2014]], "x")</f>
        <v>0</v>
      </c>
      <c r="AR927" s="3">
        <f xml:space="preserve"> IFERROR(Table1[[#This Row],[GP 2015]]/Table1[[#This Row],[Total Assets 2015]], "x")</f>
        <v>-1.6339869281045752E-3</v>
      </c>
      <c r="AS927" s="3">
        <f xml:space="preserve"> IFERROR(Table1[[#This Row],[GP 2016]]/Table1[[#This Row],[Total Assets 2016]], "x")</f>
        <v>-1.8597997138769671E-2</v>
      </c>
      <c r="AT927" s="3">
        <f xml:space="preserve"> IFERROR(Table1[[#This Row],[GP 2017]]/Table1[[#This Row],[Total Assets 2017]], "x")</f>
        <v>5.1364365971107551E-2</v>
      </c>
      <c r="AU927" s="3">
        <f xml:space="preserve"> IFERROR(Table1[[#This Row],[GP 2018]]/Table1[[#This Row],[Total Assets 2018]], "x")</f>
        <v>4.2643923240938174E-3</v>
      </c>
      <c r="AV927" s="3">
        <f xml:space="preserve"> IFERROR(Table1[[#This Row],[GP 2019]]/Table1[[#This Row],[Total Assets 2019]], "x")</f>
        <v>2.4636058230683093E-2</v>
      </c>
      <c r="AW927" s="3">
        <f xml:space="preserve"> IFERROR(Table1[[#This Row],[GP 2020]]/Table1[[#This Row],[Total Assets 2020]], "x")</f>
        <v>-3.6764705882352941E-3</v>
      </c>
      <c r="AX927" s="3">
        <f xml:space="preserve"> IFERROR(Table1[[#This Row],[GP 2021]]/Table1[[#This Row],[Total Assets 2021]], "x")</f>
        <v>-7.5949367088607592E-3</v>
      </c>
      <c r="AY927" s="3">
        <f xml:space="preserve"> IFERROR(Table1[[#This Row],[GP TTM]]/Table1[[#This Row],[Total Assets TTM]], "x")</f>
        <v>9.4866071428571438E-2</v>
      </c>
      <c r="BA927" s="3">
        <f xml:space="preserve"> IFERROR(ABS(Table1[[#This Row],[ROA 2013]]-Table1[[#This Row],[ROA 2012]]), "x")</f>
        <v>6.642775881683731E-2</v>
      </c>
      <c r="BB927" s="3">
        <f xml:space="preserve"> IFERROR(ABS(Table1[[#This Row],[ROA 2014]]-Table1[[#This Row],[ROA 2013]]), "x")</f>
        <v>7.6666666666666661E-2</v>
      </c>
      <c r="BC927" s="3">
        <f xml:space="preserve"> IFERROR(ABS(Table1[[#This Row],[ROA 2015]]-Table1[[#This Row],[ROA 2014]]), "x")</f>
        <v>1.6339869281045752E-3</v>
      </c>
      <c r="BD927" s="3">
        <f xml:space="preserve"> IFERROR(ABS(Table1[[#This Row],[ROA 2016]]-Table1[[#This Row],[ROA 2015]]), "x")</f>
        <v>1.6964010210665095E-2</v>
      </c>
      <c r="BE927" s="3">
        <f xml:space="preserve"> IFERROR(ABS(Table1[[#This Row],[ROA 2017]]-Table1[[#This Row],[ROA 2016]]), "x")</f>
        <v>6.9962363109877218E-2</v>
      </c>
      <c r="BF927" s="3">
        <f xml:space="preserve"> IFERROR(ABS(Table1[[#This Row],[ROA 2018]]-Table1[[#This Row],[ROA 2017]]), "x")</f>
        <v>4.7099973647013731E-2</v>
      </c>
      <c r="BG927" s="3">
        <f xml:space="preserve"> IFERROR(ABS(Table1[[#This Row],[ROA 2019]]-Table1[[#This Row],[ROA 2018]]), "x")</f>
        <v>2.0371665906589276E-2</v>
      </c>
      <c r="BH927" s="3">
        <f xml:space="preserve"> IFERROR(ABS(Table1[[#This Row],[ROA 2020]]-Table1[[#This Row],[ROA 2019]]), "x")</f>
        <v>2.8312528818918388E-2</v>
      </c>
      <c r="BI927" s="3">
        <f xml:space="preserve"> IFERROR(ABS(Table1[[#This Row],[ROA 2021]]-Table1[[#This Row],[ROA 2020]]), "x")</f>
        <v>3.9184661206254651E-3</v>
      </c>
      <c r="BJ927" s="3">
        <f xml:space="preserve"> IFERROR(AVERAGE(Table1[[#This Row],[ROA 2013-2012]:[ROA 2021-2020]]), "x")</f>
        <v>3.6817491136144194E-2</v>
      </c>
      <c r="BK927" s="3">
        <f>IFERROR(AVERAGE(Table1[[#This Row],[ROA 2012]:[ROA 2021]]), "x")</f>
        <v>-3.8144149354581839E-3</v>
      </c>
      <c r="BN927" s="1">
        <f>SUM(Table1[[#This Row],[B/M Rank]:[ROA Rank]])</f>
        <v>0</v>
      </c>
    </row>
    <row r="928" spans="1:66" x14ac:dyDescent="0.25">
      <c r="A928" s="1" t="s">
        <v>3503</v>
      </c>
      <c r="B928" s="1" t="s">
        <v>4666</v>
      </c>
      <c r="C928" s="1" t="s">
        <v>4417</v>
      </c>
      <c r="D928" s="1" t="s">
        <v>268</v>
      </c>
      <c r="E928" s="1" t="s">
        <v>108</v>
      </c>
      <c r="F928" s="1">
        <v>19.239999999999998</v>
      </c>
      <c r="G928" s="19"/>
      <c r="H928" s="19"/>
      <c r="I928" s="19"/>
      <c r="J928" s="19"/>
      <c r="K928" s="1"/>
      <c r="L928" s="19"/>
      <c r="M928" s="1">
        <v>2016</v>
      </c>
      <c r="R928" s="1">
        <v>-0.1</v>
      </c>
      <c r="S928" s="1">
        <v>-0.1</v>
      </c>
      <c r="T928" s="1">
        <v>0</v>
      </c>
      <c r="U928" s="1">
        <v>0</v>
      </c>
      <c r="V928" s="1">
        <v>0</v>
      </c>
      <c r="W928" s="1" t="s">
        <v>4368</v>
      </c>
      <c r="X928" s="1" t="s">
        <v>4368</v>
      </c>
      <c r="Z928" s="3">
        <f xml:space="preserve"> IFERROR(AVEDEV(Table1[[#This Row],[GP 2012]:[GP 2021]]) / Table1[[#This Row],[Avg GP]], "x")</f>
        <v>-1.2</v>
      </c>
      <c r="AA928" s="2">
        <f xml:space="preserve"> IFERROR(AVERAGE(Table1[[#This Row],[GP 2012]:[GP 2021]]), "x")</f>
        <v>-0.04</v>
      </c>
      <c r="AB928" s="11">
        <f>Table1[Equity]/Table1[Market Capital]</f>
        <v>0.41580041580041582</v>
      </c>
      <c r="AG928" s="1">
        <v>1</v>
      </c>
      <c r="AH928" s="1">
        <v>3.8</v>
      </c>
      <c r="AI928" s="1">
        <v>3</v>
      </c>
      <c r="AJ928" s="1">
        <v>3</v>
      </c>
      <c r="AK928" s="1">
        <v>6.1</v>
      </c>
      <c r="AL928" s="1">
        <v>8.1999999999999993</v>
      </c>
      <c r="AM928" s="1">
        <v>8.4</v>
      </c>
      <c r="AN928" s="1">
        <v>8</v>
      </c>
      <c r="AO928" s="3" t="str">
        <f xml:space="preserve"> IFERROR(Table1[[#This Row],[GP 2012]]/Table1[[#This Row],[Total Assets 2012]], "x")</f>
        <v>x</v>
      </c>
      <c r="AP928" s="3" t="str">
        <f xml:space="preserve"> IFERROR(Table1[[#This Row],[GP 2013]]/Table1[[#This Row],[Total Assets 2013]], "x")</f>
        <v>x</v>
      </c>
      <c r="AQ928" s="3" t="str">
        <f xml:space="preserve"> IFERROR(Table1[[#This Row],[GP 2014]]/Table1[[#This Row],[Total Assets 2014]], "x")</f>
        <v>x</v>
      </c>
      <c r="AR928" s="3" t="str">
        <f xml:space="preserve"> IFERROR(Table1[[#This Row],[GP 2015]]/Table1[[#This Row],[Total Assets 2015]], "x")</f>
        <v>x</v>
      </c>
      <c r="AS928" s="3">
        <f xml:space="preserve"> IFERROR(Table1[[#This Row],[GP 2016]]/Table1[[#This Row],[Total Assets 2016]], "x")</f>
        <v>-0.1</v>
      </c>
      <c r="AT928" s="3">
        <f xml:space="preserve"> IFERROR(Table1[[#This Row],[GP 2017]]/Table1[[#This Row],[Total Assets 2017]], "x")</f>
        <v>-2.6315789473684213E-2</v>
      </c>
      <c r="AU928" s="3">
        <f xml:space="preserve"> IFERROR(Table1[[#This Row],[GP 2018]]/Table1[[#This Row],[Total Assets 2018]], "x")</f>
        <v>0</v>
      </c>
      <c r="AV928" s="3">
        <f xml:space="preserve"> IFERROR(Table1[[#This Row],[GP 2019]]/Table1[[#This Row],[Total Assets 2019]], "x")</f>
        <v>0</v>
      </c>
      <c r="AW928" s="3">
        <f xml:space="preserve"> IFERROR(Table1[[#This Row],[GP 2020]]/Table1[[#This Row],[Total Assets 2020]], "x")</f>
        <v>0</v>
      </c>
      <c r="AX928" s="3" t="str">
        <f xml:space="preserve"> IFERROR(Table1[[#This Row],[GP 2021]]/Table1[[#This Row],[Total Assets 2021]], "x")</f>
        <v>x</v>
      </c>
      <c r="AY928" s="3" t="str">
        <f xml:space="preserve"> IFERROR(Table1[[#This Row],[GP TTM]]/Table1[[#This Row],[Total Assets TTM]], "x")</f>
        <v>x</v>
      </c>
      <c r="BA928" s="3" t="str">
        <f xml:space="preserve"> IFERROR(ABS(Table1[[#This Row],[ROA 2013]]-Table1[[#This Row],[ROA 2012]]), "x")</f>
        <v>x</v>
      </c>
      <c r="BB928" s="3" t="str">
        <f xml:space="preserve"> IFERROR(ABS(Table1[[#This Row],[ROA 2014]]-Table1[[#This Row],[ROA 2013]]), "x")</f>
        <v>x</v>
      </c>
      <c r="BC928" s="3" t="str">
        <f xml:space="preserve"> IFERROR(ABS(Table1[[#This Row],[ROA 2015]]-Table1[[#This Row],[ROA 2014]]), "x")</f>
        <v>x</v>
      </c>
      <c r="BD928" s="3" t="str">
        <f xml:space="preserve"> IFERROR(ABS(Table1[[#This Row],[ROA 2016]]-Table1[[#This Row],[ROA 2015]]), "x")</f>
        <v>x</v>
      </c>
      <c r="BE928" s="3">
        <f xml:space="preserve"> IFERROR(ABS(Table1[[#This Row],[ROA 2017]]-Table1[[#This Row],[ROA 2016]]), "x")</f>
        <v>7.3684210526315796E-2</v>
      </c>
      <c r="BF928" s="3">
        <f xml:space="preserve"> IFERROR(ABS(Table1[[#This Row],[ROA 2018]]-Table1[[#This Row],[ROA 2017]]), "x")</f>
        <v>2.6315789473684213E-2</v>
      </c>
      <c r="BG928" s="3">
        <f xml:space="preserve"> IFERROR(ABS(Table1[[#This Row],[ROA 2019]]-Table1[[#This Row],[ROA 2018]]), "x")</f>
        <v>0</v>
      </c>
      <c r="BH928" s="3">
        <f xml:space="preserve"> IFERROR(ABS(Table1[[#This Row],[ROA 2020]]-Table1[[#This Row],[ROA 2019]]), "x")</f>
        <v>0</v>
      </c>
      <c r="BI928" s="3" t="str">
        <f xml:space="preserve"> IFERROR(ABS(Table1[[#This Row],[ROA 2021]]-Table1[[#This Row],[ROA 2020]]), "x")</f>
        <v>x</v>
      </c>
      <c r="BJ928" s="3">
        <f xml:space="preserve"> IFERROR(AVERAGE(Table1[[#This Row],[ROA 2013-2012]:[ROA 2021-2020]]), "x")</f>
        <v>2.5000000000000001E-2</v>
      </c>
      <c r="BK928" s="3">
        <f>IFERROR(AVERAGE(Table1[[#This Row],[ROA 2012]:[ROA 2021]]), "x")</f>
        <v>-2.5263157894736842E-2</v>
      </c>
      <c r="BN928" s="1">
        <f>SUM(Table1[[#This Row],[B/M Rank]:[ROA Rank]])</f>
        <v>0</v>
      </c>
    </row>
    <row r="929" spans="1:66" x14ac:dyDescent="0.25">
      <c r="A929" s="1" t="s">
        <v>3097</v>
      </c>
      <c r="B929" s="1" t="s">
        <v>1040</v>
      </c>
      <c r="C929" s="1" t="s">
        <v>4417</v>
      </c>
      <c r="D929" s="1" t="s">
        <v>268</v>
      </c>
      <c r="E929" s="1" t="s">
        <v>108</v>
      </c>
      <c r="F929" s="1">
        <v>19.28</v>
      </c>
      <c r="G929" s="19"/>
      <c r="H929" s="19"/>
      <c r="I929" s="19"/>
      <c r="J929" s="19"/>
      <c r="K929" s="1"/>
      <c r="L929" s="19"/>
      <c r="M929" s="1">
        <v>2018</v>
      </c>
      <c r="T929" s="1" t="s">
        <v>4368</v>
      </c>
      <c r="U929" s="1" t="s">
        <v>4368</v>
      </c>
      <c r="V929" s="1" t="s">
        <v>4368</v>
      </c>
      <c r="W929" s="1" t="s">
        <v>4368</v>
      </c>
      <c r="X929" s="1" t="s">
        <v>4368</v>
      </c>
      <c r="Z929" s="3" t="str">
        <f xml:space="preserve"> IFERROR(AVEDEV(Table1[[#This Row],[GP 2012]:[GP 2021]]) / Table1[[#This Row],[Avg GP]], "x")</f>
        <v>x</v>
      </c>
      <c r="AA929" s="2" t="str">
        <f xml:space="preserve"> IFERROR(AVERAGE(Table1[[#This Row],[GP 2012]:[GP 2021]]), "x")</f>
        <v>x</v>
      </c>
      <c r="AB929" s="11">
        <f>Table1[Equity]/Table1[Market Capital]</f>
        <v>0.45643153526970953</v>
      </c>
      <c r="AI929" s="1">
        <v>0.3</v>
      </c>
      <c r="AJ929" s="1">
        <v>0.7</v>
      </c>
      <c r="AK929" s="1">
        <v>0.5</v>
      </c>
      <c r="AL929" s="1">
        <v>1.3</v>
      </c>
      <c r="AM929" s="1">
        <v>9</v>
      </c>
      <c r="AN929" s="1">
        <v>8.8000000000000007</v>
      </c>
      <c r="AO929" s="3" t="str">
        <f xml:space="preserve"> IFERROR(Table1[[#This Row],[GP 2012]]/Table1[[#This Row],[Total Assets 2012]], "x")</f>
        <v>x</v>
      </c>
      <c r="AP929" s="3" t="str">
        <f xml:space="preserve"> IFERROR(Table1[[#This Row],[GP 2013]]/Table1[[#This Row],[Total Assets 2013]], "x")</f>
        <v>x</v>
      </c>
      <c r="AQ929" s="3" t="str">
        <f xml:space="preserve"> IFERROR(Table1[[#This Row],[GP 2014]]/Table1[[#This Row],[Total Assets 2014]], "x")</f>
        <v>x</v>
      </c>
      <c r="AR929" s="3" t="str">
        <f xml:space="preserve"> IFERROR(Table1[[#This Row],[GP 2015]]/Table1[[#This Row],[Total Assets 2015]], "x")</f>
        <v>x</v>
      </c>
      <c r="AS929" s="3" t="str">
        <f xml:space="preserve"> IFERROR(Table1[[#This Row],[GP 2016]]/Table1[[#This Row],[Total Assets 2016]], "x")</f>
        <v>x</v>
      </c>
      <c r="AT929" s="3" t="str">
        <f xml:space="preserve"> IFERROR(Table1[[#This Row],[GP 2017]]/Table1[[#This Row],[Total Assets 2017]], "x")</f>
        <v>x</v>
      </c>
      <c r="AU929" s="3" t="str">
        <f xml:space="preserve"> IFERROR(Table1[[#This Row],[GP 2018]]/Table1[[#This Row],[Total Assets 2018]], "x")</f>
        <v>x</v>
      </c>
      <c r="AV929" s="3" t="str">
        <f xml:space="preserve"> IFERROR(Table1[[#This Row],[GP 2019]]/Table1[[#This Row],[Total Assets 2019]], "x")</f>
        <v>x</v>
      </c>
      <c r="AW929" s="3" t="str">
        <f xml:space="preserve"> IFERROR(Table1[[#This Row],[GP 2020]]/Table1[[#This Row],[Total Assets 2020]], "x")</f>
        <v>x</v>
      </c>
      <c r="AX929" s="3" t="str">
        <f xml:space="preserve"> IFERROR(Table1[[#This Row],[GP 2021]]/Table1[[#This Row],[Total Assets 2021]], "x")</f>
        <v>x</v>
      </c>
      <c r="AY929" s="3" t="str">
        <f xml:space="preserve"> IFERROR(Table1[[#This Row],[GP TTM]]/Table1[[#This Row],[Total Assets TTM]], "x")</f>
        <v>x</v>
      </c>
      <c r="BA929" s="3" t="str">
        <f xml:space="preserve"> IFERROR(ABS(Table1[[#This Row],[ROA 2013]]-Table1[[#This Row],[ROA 2012]]), "x")</f>
        <v>x</v>
      </c>
      <c r="BB929" s="3" t="str">
        <f xml:space="preserve"> IFERROR(ABS(Table1[[#This Row],[ROA 2014]]-Table1[[#This Row],[ROA 2013]]), "x")</f>
        <v>x</v>
      </c>
      <c r="BC929" s="3" t="str">
        <f xml:space="preserve"> IFERROR(ABS(Table1[[#This Row],[ROA 2015]]-Table1[[#This Row],[ROA 2014]]), "x")</f>
        <v>x</v>
      </c>
      <c r="BD929" s="3" t="str">
        <f xml:space="preserve"> IFERROR(ABS(Table1[[#This Row],[ROA 2016]]-Table1[[#This Row],[ROA 2015]]), "x")</f>
        <v>x</v>
      </c>
      <c r="BE929" s="3" t="str">
        <f xml:space="preserve"> IFERROR(ABS(Table1[[#This Row],[ROA 2017]]-Table1[[#This Row],[ROA 2016]]), "x")</f>
        <v>x</v>
      </c>
      <c r="BF929" s="3" t="str">
        <f xml:space="preserve"> IFERROR(ABS(Table1[[#This Row],[ROA 2018]]-Table1[[#This Row],[ROA 2017]]), "x")</f>
        <v>x</v>
      </c>
      <c r="BG929" s="3" t="str">
        <f xml:space="preserve"> IFERROR(ABS(Table1[[#This Row],[ROA 2019]]-Table1[[#This Row],[ROA 2018]]), "x")</f>
        <v>x</v>
      </c>
      <c r="BH929" s="3" t="str">
        <f xml:space="preserve"> IFERROR(ABS(Table1[[#This Row],[ROA 2020]]-Table1[[#This Row],[ROA 2019]]), "x")</f>
        <v>x</v>
      </c>
      <c r="BI929" s="3" t="str">
        <f xml:space="preserve"> IFERROR(ABS(Table1[[#This Row],[ROA 2021]]-Table1[[#This Row],[ROA 2020]]), "x")</f>
        <v>x</v>
      </c>
      <c r="BJ929" s="3" t="str">
        <f xml:space="preserve"> IFERROR(AVERAGE(Table1[[#This Row],[ROA 2013-2012]:[ROA 2021-2020]]), "x")</f>
        <v>x</v>
      </c>
      <c r="BK929" s="3" t="str">
        <f>IFERROR(AVERAGE(Table1[[#This Row],[ROA 2012]:[ROA 2021]]), "x")</f>
        <v>x</v>
      </c>
      <c r="BN929" s="1">
        <f>SUM(Table1[[#This Row],[B/M Rank]:[ROA Rank]])</f>
        <v>0</v>
      </c>
    </row>
    <row r="930" spans="1:66" x14ac:dyDescent="0.25">
      <c r="A930" s="1" t="s">
        <v>2709</v>
      </c>
      <c r="B930" s="1" t="s">
        <v>760</v>
      </c>
      <c r="C930" s="1" t="s">
        <v>730</v>
      </c>
      <c r="D930" s="1" t="s">
        <v>330</v>
      </c>
      <c r="E930" s="1" t="s">
        <v>108</v>
      </c>
      <c r="F930" s="1">
        <v>19.309999999999999</v>
      </c>
      <c r="G930" s="19"/>
      <c r="H930" s="19"/>
      <c r="I930" s="19"/>
      <c r="J930" s="19"/>
      <c r="K930" s="1"/>
      <c r="L930" s="19"/>
      <c r="M930" s="1">
        <v>2016</v>
      </c>
      <c r="R930" s="1">
        <v>0.2</v>
      </c>
      <c r="S930" s="1">
        <v>11.1</v>
      </c>
      <c r="T930" s="1">
        <v>10.5</v>
      </c>
      <c r="U930" s="1">
        <v>1.4</v>
      </c>
      <c r="V930" s="1">
        <v>-0.2</v>
      </c>
      <c r="W930" s="1">
        <v>5.4</v>
      </c>
      <c r="X930" s="1">
        <v>6.5</v>
      </c>
      <c r="Z930" s="3">
        <f xml:space="preserve"> IFERROR(AVEDEV(Table1[[#This Row],[GP 2012]:[GP 2021]]) / Table1[[#This Row],[Avg GP]], "x")</f>
        <v>0.90140845070422537</v>
      </c>
      <c r="AA930" s="2">
        <f xml:space="preserve"> IFERROR(AVERAGE(Table1[[#This Row],[GP 2012]:[GP 2021]]), "x")</f>
        <v>4.7333333333333334</v>
      </c>
      <c r="AB930" s="11">
        <f>Table1[Equity]/Table1[Market Capital]</f>
        <v>1.82288969445883</v>
      </c>
      <c r="AG930" s="1">
        <v>0.9</v>
      </c>
      <c r="AH930" s="1">
        <v>17.3</v>
      </c>
      <c r="AI930" s="1">
        <v>13.6</v>
      </c>
      <c r="AJ930" s="1">
        <v>15.9</v>
      </c>
      <c r="AK930" s="1">
        <v>13.4</v>
      </c>
      <c r="AL930" s="1">
        <v>46.4</v>
      </c>
      <c r="AM930" s="1">
        <v>41.6</v>
      </c>
      <c r="AN930" s="1">
        <v>35.200000000000003</v>
      </c>
      <c r="AO930" s="3" t="str">
        <f xml:space="preserve"> IFERROR(Table1[[#This Row],[GP 2012]]/Table1[[#This Row],[Total Assets 2012]], "x")</f>
        <v>x</v>
      </c>
      <c r="AP930" s="3" t="str">
        <f xml:space="preserve"> IFERROR(Table1[[#This Row],[GP 2013]]/Table1[[#This Row],[Total Assets 2013]], "x")</f>
        <v>x</v>
      </c>
      <c r="AQ930" s="3" t="str">
        <f xml:space="preserve"> IFERROR(Table1[[#This Row],[GP 2014]]/Table1[[#This Row],[Total Assets 2014]], "x")</f>
        <v>x</v>
      </c>
      <c r="AR930" s="3" t="str">
        <f xml:space="preserve"> IFERROR(Table1[[#This Row],[GP 2015]]/Table1[[#This Row],[Total Assets 2015]], "x")</f>
        <v>x</v>
      </c>
      <c r="AS930" s="3">
        <f xml:space="preserve"> IFERROR(Table1[[#This Row],[GP 2016]]/Table1[[#This Row],[Total Assets 2016]], "x")</f>
        <v>0.22222222222222224</v>
      </c>
      <c r="AT930" s="3">
        <f xml:space="preserve"> IFERROR(Table1[[#This Row],[GP 2017]]/Table1[[#This Row],[Total Assets 2017]], "x")</f>
        <v>0.64161849710982655</v>
      </c>
      <c r="AU930" s="3">
        <f xml:space="preserve"> IFERROR(Table1[[#This Row],[GP 2018]]/Table1[[#This Row],[Total Assets 2018]], "x")</f>
        <v>0.7720588235294118</v>
      </c>
      <c r="AV930" s="3">
        <f xml:space="preserve"> IFERROR(Table1[[#This Row],[GP 2019]]/Table1[[#This Row],[Total Assets 2019]], "x")</f>
        <v>8.8050314465408799E-2</v>
      </c>
      <c r="AW930" s="3">
        <f xml:space="preserve"> IFERROR(Table1[[#This Row],[GP 2020]]/Table1[[#This Row],[Total Assets 2020]], "x")</f>
        <v>-1.4925373134328358E-2</v>
      </c>
      <c r="AX930" s="3">
        <f xml:space="preserve"> IFERROR(Table1[[#This Row],[GP 2021]]/Table1[[#This Row],[Total Assets 2021]], "x")</f>
        <v>0.1163793103448276</v>
      </c>
      <c r="AY930" s="3">
        <f xml:space="preserve"> IFERROR(Table1[[#This Row],[GP TTM]]/Table1[[#This Row],[Total Assets TTM]], "x")</f>
        <v>0.15625</v>
      </c>
      <c r="BA930" s="3" t="str">
        <f xml:space="preserve"> IFERROR(ABS(Table1[[#This Row],[ROA 2013]]-Table1[[#This Row],[ROA 2012]]), "x")</f>
        <v>x</v>
      </c>
      <c r="BB930" s="3" t="str">
        <f xml:space="preserve"> IFERROR(ABS(Table1[[#This Row],[ROA 2014]]-Table1[[#This Row],[ROA 2013]]), "x")</f>
        <v>x</v>
      </c>
      <c r="BC930" s="3" t="str">
        <f xml:space="preserve"> IFERROR(ABS(Table1[[#This Row],[ROA 2015]]-Table1[[#This Row],[ROA 2014]]), "x")</f>
        <v>x</v>
      </c>
      <c r="BD930" s="3" t="str">
        <f xml:space="preserve"> IFERROR(ABS(Table1[[#This Row],[ROA 2016]]-Table1[[#This Row],[ROA 2015]]), "x")</f>
        <v>x</v>
      </c>
      <c r="BE930" s="3">
        <f xml:space="preserve"> IFERROR(ABS(Table1[[#This Row],[ROA 2017]]-Table1[[#This Row],[ROA 2016]]), "x")</f>
        <v>0.41939627488760434</v>
      </c>
      <c r="BF930" s="3">
        <f xml:space="preserve"> IFERROR(ABS(Table1[[#This Row],[ROA 2018]]-Table1[[#This Row],[ROA 2017]]), "x")</f>
        <v>0.13044032641958525</v>
      </c>
      <c r="BG930" s="3">
        <f xml:space="preserve"> IFERROR(ABS(Table1[[#This Row],[ROA 2019]]-Table1[[#This Row],[ROA 2018]]), "x")</f>
        <v>0.68400850906400301</v>
      </c>
      <c r="BH930" s="3">
        <f xml:space="preserve"> IFERROR(ABS(Table1[[#This Row],[ROA 2020]]-Table1[[#This Row],[ROA 2019]]), "x")</f>
        <v>0.10297568759973716</v>
      </c>
      <c r="BI930" s="3">
        <f xml:space="preserve"> IFERROR(ABS(Table1[[#This Row],[ROA 2021]]-Table1[[#This Row],[ROA 2020]]), "x")</f>
        <v>0.13130468347915594</v>
      </c>
      <c r="BJ930" s="3">
        <f xml:space="preserve"> IFERROR(AVERAGE(Table1[[#This Row],[ROA 2013-2012]:[ROA 2021-2020]]), "x")</f>
        <v>0.29362509629001721</v>
      </c>
      <c r="BK930" s="3">
        <f>IFERROR(AVERAGE(Table1[[#This Row],[ROA 2012]:[ROA 2021]]), "x")</f>
        <v>0.30423396575622808</v>
      </c>
      <c r="BN930" s="1">
        <f>SUM(Table1[[#This Row],[B/M Rank]:[ROA Rank]])</f>
        <v>0</v>
      </c>
    </row>
    <row r="931" spans="1:66" x14ac:dyDescent="0.25">
      <c r="A931" s="1" t="s">
        <v>4041</v>
      </c>
      <c r="B931" s="1" t="s">
        <v>1751</v>
      </c>
      <c r="C931" s="1" t="s">
        <v>12</v>
      </c>
      <c r="D931" s="1" t="s">
        <v>11</v>
      </c>
      <c r="E931" s="1" t="s">
        <v>108</v>
      </c>
      <c r="F931" s="1">
        <v>19.34</v>
      </c>
      <c r="G931" s="19"/>
      <c r="H931" s="19"/>
      <c r="I931" s="19"/>
      <c r="J931" s="19"/>
      <c r="K931" s="1"/>
      <c r="L931" s="19"/>
      <c r="M931" s="1">
        <v>2020</v>
      </c>
      <c r="V931" s="1" t="s">
        <v>4368</v>
      </c>
      <c r="W931" s="1" t="s">
        <v>4368</v>
      </c>
      <c r="X931" s="1" t="s">
        <v>4368</v>
      </c>
      <c r="Z931" s="3" t="str">
        <f xml:space="preserve"> IFERROR(AVEDEV(Table1[[#This Row],[GP 2012]:[GP 2021]]) / Table1[[#This Row],[Avg GP]], "x")</f>
        <v>x</v>
      </c>
      <c r="AA931" s="2" t="str">
        <f xml:space="preserve"> IFERROR(AVERAGE(Table1[[#This Row],[GP 2012]:[GP 2021]]), "x")</f>
        <v>x</v>
      </c>
      <c r="AB931" s="11">
        <f>Table1[Equity]/Table1[Market Capital]</f>
        <v>0.80144777662874866</v>
      </c>
      <c r="AK931" s="1">
        <v>0.9</v>
      </c>
      <c r="AL931" s="1">
        <v>17.8</v>
      </c>
      <c r="AM931" s="1">
        <v>16.600000000000001</v>
      </c>
      <c r="AN931" s="1">
        <v>15.5</v>
      </c>
      <c r="AO931" s="3" t="str">
        <f xml:space="preserve"> IFERROR(Table1[[#This Row],[GP 2012]]/Table1[[#This Row],[Total Assets 2012]], "x")</f>
        <v>x</v>
      </c>
      <c r="AP931" s="3" t="str">
        <f xml:space="preserve"> IFERROR(Table1[[#This Row],[GP 2013]]/Table1[[#This Row],[Total Assets 2013]], "x")</f>
        <v>x</v>
      </c>
      <c r="AQ931" s="3" t="str">
        <f xml:space="preserve"> IFERROR(Table1[[#This Row],[GP 2014]]/Table1[[#This Row],[Total Assets 2014]], "x")</f>
        <v>x</v>
      </c>
      <c r="AR931" s="3" t="str">
        <f xml:space="preserve"> IFERROR(Table1[[#This Row],[GP 2015]]/Table1[[#This Row],[Total Assets 2015]], "x")</f>
        <v>x</v>
      </c>
      <c r="AS931" s="3" t="str">
        <f xml:space="preserve"> IFERROR(Table1[[#This Row],[GP 2016]]/Table1[[#This Row],[Total Assets 2016]], "x")</f>
        <v>x</v>
      </c>
      <c r="AT931" s="3" t="str">
        <f xml:space="preserve"> IFERROR(Table1[[#This Row],[GP 2017]]/Table1[[#This Row],[Total Assets 2017]], "x")</f>
        <v>x</v>
      </c>
      <c r="AU931" s="3" t="str">
        <f xml:space="preserve"> IFERROR(Table1[[#This Row],[GP 2018]]/Table1[[#This Row],[Total Assets 2018]], "x")</f>
        <v>x</v>
      </c>
      <c r="AV931" s="3" t="str">
        <f xml:space="preserve"> IFERROR(Table1[[#This Row],[GP 2019]]/Table1[[#This Row],[Total Assets 2019]], "x")</f>
        <v>x</v>
      </c>
      <c r="AW931" s="3" t="str">
        <f xml:space="preserve"> IFERROR(Table1[[#This Row],[GP 2020]]/Table1[[#This Row],[Total Assets 2020]], "x")</f>
        <v>x</v>
      </c>
      <c r="AX931" s="3" t="str">
        <f xml:space="preserve"> IFERROR(Table1[[#This Row],[GP 2021]]/Table1[[#This Row],[Total Assets 2021]], "x")</f>
        <v>x</v>
      </c>
      <c r="AY931" s="3" t="str">
        <f xml:space="preserve"> IFERROR(Table1[[#This Row],[GP TTM]]/Table1[[#This Row],[Total Assets TTM]], "x")</f>
        <v>x</v>
      </c>
      <c r="BA931" s="3" t="str">
        <f xml:space="preserve"> IFERROR(ABS(Table1[[#This Row],[ROA 2013]]-Table1[[#This Row],[ROA 2012]]), "x")</f>
        <v>x</v>
      </c>
      <c r="BB931" s="3" t="str">
        <f xml:space="preserve"> IFERROR(ABS(Table1[[#This Row],[ROA 2014]]-Table1[[#This Row],[ROA 2013]]), "x")</f>
        <v>x</v>
      </c>
      <c r="BC931" s="3" t="str">
        <f xml:space="preserve"> IFERROR(ABS(Table1[[#This Row],[ROA 2015]]-Table1[[#This Row],[ROA 2014]]), "x")</f>
        <v>x</v>
      </c>
      <c r="BD931" s="3" t="str">
        <f xml:space="preserve"> IFERROR(ABS(Table1[[#This Row],[ROA 2016]]-Table1[[#This Row],[ROA 2015]]), "x")</f>
        <v>x</v>
      </c>
      <c r="BE931" s="3" t="str">
        <f xml:space="preserve"> IFERROR(ABS(Table1[[#This Row],[ROA 2017]]-Table1[[#This Row],[ROA 2016]]), "x")</f>
        <v>x</v>
      </c>
      <c r="BF931" s="3" t="str">
        <f xml:space="preserve"> IFERROR(ABS(Table1[[#This Row],[ROA 2018]]-Table1[[#This Row],[ROA 2017]]), "x")</f>
        <v>x</v>
      </c>
      <c r="BG931" s="3" t="str">
        <f xml:space="preserve"> IFERROR(ABS(Table1[[#This Row],[ROA 2019]]-Table1[[#This Row],[ROA 2018]]), "x")</f>
        <v>x</v>
      </c>
      <c r="BH931" s="3" t="str">
        <f xml:space="preserve"> IFERROR(ABS(Table1[[#This Row],[ROA 2020]]-Table1[[#This Row],[ROA 2019]]), "x")</f>
        <v>x</v>
      </c>
      <c r="BI931" s="3" t="str">
        <f xml:space="preserve"> IFERROR(ABS(Table1[[#This Row],[ROA 2021]]-Table1[[#This Row],[ROA 2020]]), "x")</f>
        <v>x</v>
      </c>
      <c r="BJ931" s="3" t="str">
        <f xml:space="preserve"> IFERROR(AVERAGE(Table1[[#This Row],[ROA 2013-2012]:[ROA 2021-2020]]), "x")</f>
        <v>x</v>
      </c>
      <c r="BK931" s="3" t="str">
        <f>IFERROR(AVERAGE(Table1[[#This Row],[ROA 2012]:[ROA 2021]]), "x")</f>
        <v>x</v>
      </c>
      <c r="BN931" s="1">
        <f>SUM(Table1[[#This Row],[B/M Rank]:[ROA Rank]])</f>
        <v>0</v>
      </c>
    </row>
    <row r="932" spans="1:66" x14ac:dyDescent="0.25">
      <c r="A932" s="1" t="s">
        <v>2526</v>
      </c>
      <c r="B932" s="1" t="s">
        <v>574</v>
      </c>
      <c r="C932" s="1" t="s">
        <v>567</v>
      </c>
      <c r="D932" s="1" t="s">
        <v>11</v>
      </c>
      <c r="E932" s="1" t="s">
        <v>108</v>
      </c>
      <c r="F932" s="1">
        <v>19.399999999999999</v>
      </c>
      <c r="G932" s="19"/>
      <c r="H932" s="19"/>
      <c r="I932" s="19"/>
      <c r="J932" s="19"/>
      <c r="K932" s="1"/>
      <c r="L932" s="19"/>
      <c r="M932" s="1">
        <v>2015</v>
      </c>
      <c r="P932" s="1" t="s">
        <v>4368</v>
      </c>
      <c r="Q932" s="1" t="s">
        <v>4368</v>
      </c>
      <c r="R932" s="1" t="s">
        <v>4368</v>
      </c>
      <c r="S932" s="1" t="s">
        <v>4368</v>
      </c>
      <c r="T932" s="1" t="s">
        <v>4368</v>
      </c>
      <c r="U932" s="1" t="s">
        <v>4368</v>
      </c>
      <c r="V932" s="1">
        <v>-0.1</v>
      </c>
      <c r="W932" s="1">
        <v>-0.6</v>
      </c>
      <c r="X932" s="1">
        <v>-0.6</v>
      </c>
      <c r="Z932" s="3">
        <f xml:space="preserve"> IFERROR(AVEDEV(Table1[[#This Row],[GP 2012]:[GP 2021]]) / Table1[[#This Row],[Avg GP]], "x")</f>
        <v>-0.7142857142857143</v>
      </c>
      <c r="AA932" s="2">
        <f xml:space="preserve"> IFERROR(AVERAGE(Table1[[#This Row],[GP 2012]:[GP 2021]]), "x")</f>
        <v>-0.35</v>
      </c>
      <c r="AB932" s="11">
        <f>Table1[Equity]/Table1[Market Capital]</f>
        <v>0.42268041237113402</v>
      </c>
      <c r="AE932" s="1">
        <v>0</v>
      </c>
      <c r="AF932" s="1">
        <v>0.1</v>
      </c>
      <c r="AG932" s="1">
        <v>1.4</v>
      </c>
      <c r="AH932" s="1">
        <v>4.8</v>
      </c>
      <c r="AI932" s="1">
        <v>2.2000000000000002</v>
      </c>
      <c r="AJ932" s="1">
        <v>8</v>
      </c>
      <c r="AK932" s="1">
        <v>16.8</v>
      </c>
      <c r="AL932" s="1">
        <v>10.4</v>
      </c>
      <c r="AM932" s="1">
        <v>10.4</v>
      </c>
      <c r="AN932" s="1">
        <v>8.1999999999999993</v>
      </c>
      <c r="AO932" s="3" t="str">
        <f xml:space="preserve"> IFERROR(Table1[[#This Row],[GP 2012]]/Table1[[#This Row],[Total Assets 2012]], "x")</f>
        <v>x</v>
      </c>
      <c r="AP932" s="3" t="str">
        <f xml:space="preserve"> IFERROR(Table1[[#This Row],[GP 2013]]/Table1[[#This Row],[Total Assets 2013]], "x")</f>
        <v>x</v>
      </c>
      <c r="AQ932" s="3" t="str">
        <f xml:space="preserve"> IFERROR(Table1[[#This Row],[GP 2014]]/Table1[[#This Row],[Total Assets 2014]], "x")</f>
        <v>x</v>
      </c>
      <c r="AR932" s="3" t="str">
        <f xml:space="preserve"> IFERROR(Table1[[#This Row],[GP 2015]]/Table1[[#This Row],[Total Assets 2015]], "x")</f>
        <v>x</v>
      </c>
      <c r="AS932" s="3" t="str">
        <f xml:space="preserve"> IFERROR(Table1[[#This Row],[GP 2016]]/Table1[[#This Row],[Total Assets 2016]], "x")</f>
        <v>x</v>
      </c>
      <c r="AT932" s="3" t="str">
        <f xml:space="preserve"> IFERROR(Table1[[#This Row],[GP 2017]]/Table1[[#This Row],[Total Assets 2017]], "x")</f>
        <v>x</v>
      </c>
      <c r="AU932" s="3" t="str">
        <f xml:space="preserve"> IFERROR(Table1[[#This Row],[GP 2018]]/Table1[[#This Row],[Total Assets 2018]], "x")</f>
        <v>x</v>
      </c>
      <c r="AV932" s="3" t="str">
        <f xml:space="preserve"> IFERROR(Table1[[#This Row],[GP 2019]]/Table1[[#This Row],[Total Assets 2019]], "x")</f>
        <v>x</v>
      </c>
      <c r="AW932" s="3">
        <f xml:space="preserve"> IFERROR(Table1[[#This Row],[GP 2020]]/Table1[[#This Row],[Total Assets 2020]], "x")</f>
        <v>-5.9523809523809521E-3</v>
      </c>
      <c r="AX932" s="3">
        <f xml:space="preserve"> IFERROR(Table1[[#This Row],[GP 2021]]/Table1[[#This Row],[Total Assets 2021]], "x")</f>
        <v>-5.7692307692307689E-2</v>
      </c>
      <c r="AY932" s="3">
        <f xml:space="preserve"> IFERROR(Table1[[#This Row],[GP TTM]]/Table1[[#This Row],[Total Assets TTM]], "x")</f>
        <v>-5.7692307692307689E-2</v>
      </c>
      <c r="BA932" s="3" t="str">
        <f xml:space="preserve"> IFERROR(ABS(Table1[[#This Row],[ROA 2013]]-Table1[[#This Row],[ROA 2012]]), "x")</f>
        <v>x</v>
      </c>
      <c r="BB932" s="3" t="str">
        <f xml:space="preserve"> IFERROR(ABS(Table1[[#This Row],[ROA 2014]]-Table1[[#This Row],[ROA 2013]]), "x")</f>
        <v>x</v>
      </c>
      <c r="BC932" s="3" t="str">
        <f xml:space="preserve"> IFERROR(ABS(Table1[[#This Row],[ROA 2015]]-Table1[[#This Row],[ROA 2014]]), "x")</f>
        <v>x</v>
      </c>
      <c r="BD932" s="3" t="str">
        <f xml:space="preserve"> IFERROR(ABS(Table1[[#This Row],[ROA 2016]]-Table1[[#This Row],[ROA 2015]]), "x")</f>
        <v>x</v>
      </c>
      <c r="BE932" s="3" t="str">
        <f xml:space="preserve"> IFERROR(ABS(Table1[[#This Row],[ROA 2017]]-Table1[[#This Row],[ROA 2016]]), "x")</f>
        <v>x</v>
      </c>
      <c r="BF932" s="3" t="str">
        <f xml:space="preserve"> IFERROR(ABS(Table1[[#This Row],[ROA 2018]]-Table1[[#This Row],[ROA 2017]]), "x")</f>
        <v>x</v>
      </c>
      <c r="BG932" s="3" t="str">
        <f xml:space="preserve"> IFERROR(ABS(Table1[[#This Row],[ROA 2019]]-Table1[[#This Row],[ROA 2018]]), "x")</f>
        <v>x</v>
      </c>
      <c r="BH932" s="3" t="str">
        <f xml:space="preserve"> IFERROR(ABS(Table1[[#This Row],[ROA 2020]]-Table1[[#This Row],[ROA 2019]]), "x")</f>
        <v>x</v>
      </c>
      <c r="BI932" s="3">
        <f xml:space="preserve"> IFERROR(ABS(Table1[[#This Row],[ROA 2021]]-Table1[[#This Row],[ROA 2020]]), "x")</f>
        <v>5.1739926739926737E-2</v>
      </c>
      <c r="BJ932" s="3">
        <f xml:space="preserve"> IFERROR(AVERAGE(Table1[[#This Row],[ROA 2013-2012]:[ROA 2021-2020]]), "x")</f>
        <v>5.1739926739926737E-2</v>
      </c>
      <c r="BK932" s="3">
        <f>IFERROR(AVERAGE(Table1[[#This Row],[ROA 2012]:[ROA 2021]]), "x")</f>
        <v>-3.182234432234432E-2</v>
      </c>
      <c r="BN932" s="1">
        <f>SUM(Table1[[#This Row],[B/M Rank]:[ROA Rank]])</f>
        <v>0</v>
      </c>
    </row>
    <row r="933" spans="1:66" x14ac:dyDescent="0.25">
      <c r="A933" s="1" t="s">
        <v>3667</v>
      </c>
      <c r="B933" s="1" t="s">
        <v>1413</v>
      </c>
      <c r="C933" s="1" t="s">
        <v>4417</v>
      </c>
      <c r="D933" s="1" t="s">
        <v>268</v>
      </c>
      <c r="E933" s="1" t="s">
        <v>108</v>
      </c>
      <c r="F933" s="1">
        <v>19.43</v>
      </c>
      <c r="G933" s="19"/>
      <c r="H933" s="19"/>
      <c r="I933" s="19"/>
      <c r="J933" s="19"/>
      <c r="K933" s="1"/>
      <c r="L933" s="19"/>
      <c r="M933" s="1">
        <v>2012</v>
      </c>
      <c r="N933" s="1">
        <v>33.700000000000003</v>
      </c>
      <c r="O933" s="1">
        <v>15.5</v>
      </c>
      <c r="P933" s="1">
        <v>3.8</v>
      </c>
      <c r="Q933" s="1">
        <v>3.4</v>
      </c>
      <c r="R933" s="1">
        <v>10.199999999999999</v>
      </c>
      <c r="S933" s="1">
        <v>8</v>
      </c>
      <c r="T933" s="1">
        <v>21.5</v>
      </c>
      <c r="U933" s="1">
        <v>16.3</v>
      </c>
      <c r="V933" s="1">
        <v>9.8000000000000007</v>
      </c>
      <c r="W933" s="1">
        <v>17.399999999999999</v>
      </c>
      <c r="X933" s="1">
        <v>9.8000000000000007</v>
      </c>
      <c r="Z933" s="3">
        <f xml:space="preserve"> IFERROR(AVEDEV(Table1[[#This Row],[GP 2012]:[GP 2021]]) / Table1[[#This Row],[Avg GP]], "x")</f>
        <v>0.49570200573065903</v>
      </c>
      <c r="AA933" s="2">
        <f xml:space="preserve"> IFERROR(AVERAGE(Table1[[#This Row],[GP 2012]:[GP 2021]]), "x")</f>
        <v>13.959999999999999</v>
      </c>
      <c r="AB933" s="11">
        <f>Table1[Equity]/Table1[Market Capital]</f>
        <v>3.1755018013381373</v>
      </c>
      <c r="AC933" s="1">
        <v>170.2</v>
      </c>
      <c r="AD933" s="1">
        <v>117.2</v>
      </c>
      <c r="AE933" s="1">
        <v>103</v>
      </c>
      <c r="AF933" s="1">
        <v>97.4</v>
      </c>
      <c r="AG933" s="1">
        <v>105.2</v>
      </c>
      <c r="AH933" s="1">
        <v>111.4</v>
      </c>
      <c r="AI933" s="1">
        <v>123.3</v>
      </c>
      <c r="AJ933" s="1">
        <v>134.69999999999999</v>
      </c>
      <c r="AK933" s="1">
        <v>129.80000000000001</v>
      </c>
      <c r="AL933" s="1">
        <v>138.1</v>
      </c>
      <c r="AM933" s="1">
        <v>135.1</v>
      </c>
      <c r="AN933" s="1">
        <v>61.7</v>
      </c>
      <c r="AO933" s="3">
        <f xml:space="preserve"> IFERROR(Table1[[#This Row],[GP 2012]]/Table1[[#This Row],[Total Assets 2012]], "x")</f>
        <v>0.19800235017626325</v>
      </c>
      <c r="AP933" s="3">
        <f xml:space="preserve"> IFERROR(Table1[[#This Row],[GP 2013]]/Table1[[#This Row],[Total Assets 2013]], "x")</f>
        <v>0.13225255972696245</v>
      </c>
      <c r="AQ933" s="3">
        <f xml:space="preserve"> IFERROR(Table1[[#This Row],[GP 2014]]/Table1[[#This Row],[Total Assets 2014]], "x")</f>
        <v>3.6893203883495145E-2</v>
      </c>
      <c r="AR933" s="3">
        <f xml:space="preserve"> IFERROR(Table1[[#This Row],[GP 2015]]/Table1[[#This Row],[Total Assets 2015]], "x")</f>
        <v>3.4907597535934289E-2</v>
      </c>
      <c r="AS933" s="3">
        <f xml:space="preserve"> IFERROR(Table1[[#This Row],[GP 2016]]/Table1[[#This Row],[Total Assets 2016]], "x")</f>
        <v>9.6958174904942962E-2</v>
      </c>
      <c r="AT933" s="3">
        <f xml:space="preserve"> IFERROR(Table1[[#This Row],[GP 2017]]/Table1[[#This Row],[Total Assets 2017]], "x")</f>
        <v>7.1813285457809697E-2</v>
      </c>
      <c r="AU933" s="3">
        <f xml:space="preserve"> IFERROR(Table1[[#This Row],[GP 2018]]/Table1[[#This Row],[Total Assets 2018]], "x")</f>
        <v>0.17437145174371452</v>
      </c>
      <c r="AV933" s="3">
        <f xml:space="preserve"> IFERROR(Table1[[#This Row],[GP 2019]]/Table1[[#This Row],[Total Assets 2019]], "x")</f>
        <v>0.12100965107646623</v>
      </c>
      <c r="AW933" s="3">
        <f xml:space="preserve"> IFERROR(Table1[[#This Row],[GP 2020]]/Table1[[#This Row],[Total Assets 2020]], "x")</f>
        <v>7.5500770416024654E-2</v>
      </c>
      <c r="AX933" s="3">
        <f xml:space="preserve"> IFERROR(Table1[[#This Row],[GP 2021]]/Table1[[#This Row],[Total Assets 2021]], "x")</f>
        <v>0.12599565532223025</v>
      </c>
      <c r="AY933" s="3">
        <f xml:space="preserve"> IFERROR(Table1[[#This Row],[GP TTM]]/Table1[[#This Row],[Total Assets TTM]], "x")</f>
        <v>7.2538860103626951E-2</v>
      </c>
      <c r="BA933" s="3">
        <f xml:space="preserve"> IFERROR(ABS(Table1[[#This Row],[ROA 2013]]-Table1[[#This Row],[ROA 2012]]), "x")</f>
        <v>6.5749790449300793E-2</v>
      </c>
      <c r="BB933" s="3">
        <f xml:space="preserve"> IFERROR(ABS(Table1[[#This Row],[ROA 2014]]-Table1[[#This Row],[ROA 2013]]), "x")</f>
        <v>9.5359355843467303E-2</v>
      </c>
      <c r="BC933" s="3">
        <f xml:space="preserve"> IFERROR(ABS(Table1[[#This Row],[ROA 2015]]-Table1[[#This Row],[ROA 2014]]), "x")</f>
        <v>1.985606347560856E-3</v>
      </c>
      <c r="BD933" s="3">
        <f xml:space="preserve"> IFERROR(ABS(Table1[[#This Row],[ROA 2016]]-Table1[[#This Row],[ROA 2015]]), "x")</f>
        <v>6.2050577369008673E-2</v>
      </c>
      <c r="BE933" s="3">
        <f xml:space="preserve"> IFERROR(ABS(Table1[[#This Row],[ROA 2017]]-Table1[[#This Row],[ROA 2016]]), "x")</f>
        <v>2.5144889447133265E-2</v>
      </c>
      <c r="BF933" s="3">
        <f xml:space="preserve"> IFERROR(ABS(Table1[[#This Row],[ROA 2018]]-Table1[[#This Row],[ROA 2017]]), "x")</f>
        <v>0.10255816628590482</v>
      </c>
      <c r="BG933" s="3">
        <f xml:space="preserve"> IFERROR(ABS(Table1[[#This Row],[ROA 2019]]-Table1[[#This Row],[ROA 2018]]), "x")</f>
        <v>5.3361800667248285E-2</v>
      </c>
      <c r="BH933" s="3">
        <f xml:space="preserve"> IFERROR(ABS(Table1[[#This Row],[ROA 2020]]-Table1[[#This Row],[ROA 2019]]), "x")</f>
        <v>4.5508880660441578E-2</v>
      </c>
      <c r="BI933" s="3">
        <f xml:space="preserve"> IFERROR(ABS(Table1[[#This Row],[ROA 2021]]-Table1[[#This Row],[ROA 2020]]), "x")</f>
        <v>5.04948849062056E-2</v>
      </c>
      <c r="BJ933" s="3">
        <f xml:space="preserve"> IFERROR(AVERAGE(Table1[[#This Row],[ROA 2013-2012]:[ROA 2021-2020]]), "x")</f>
        <v>5.5801550219585688E-2</v>
      </c>
      <c r="BK933" s="3">
        <f>IFERROR(AVERAGE(Table1[[#This Row],[ROA 2012]:[ROA 2021]]), "x")</f>
        <v>0.10677047002438436</v>
      </c>
      <c r="BN933" s="1">
        <f>SUM(Table1[[#This Row],[B/M Rank]:[ROA Rank]])</f>
        <v>0</v>
      </c>
    </row>
    <row r="934" spans="1:66" x14ac:dyDescent="0.25">
      <c r="A934" s="1" t="s">
        <v>3732</v>
      </c>
      <c r="B934" s="1" t="s">
        <v>1457</v>
      </c>
      <c r="C934" s="1" t="s">
        <v>4417</v>
      </c>
      <c r="D934" s="1" t="s">
        <v>268</v>
      </c>
      <c r="E934" s="1" t="s">
        <v>108</v>
      </c>
      <c r="F934" s="1">
        <v>19.43</v>
      </c>
      <c r="G934" s="19"/>
      <c r="H934" s="19"/>
      <c r="I934" s="19"/>
      <c r="J934" s="19"/>
      <c r="K934" s="1"/>
      <c r="L934" s="19"/>
      <c r="M934" s="1" t="s">
        <v>1494</v>
      </c>
      <c r="N934" s="1" t="s">
        <v>1494</v>
      </c>
      <c r="O934" s="1" t="s">
        <v>1494</v>
      </c>
      <c r="P934" s="1" t="s">
        <v>1494</v>
      </c>
      <c r="Q934" s="1" t="s">
        <v>1494</v>
      </c>
      <c r="R934" s="1" t="s">
        <v>1494</v>
      </c>
      <c r="S934" s="1" t="s">
        <v>1494</v>
      </c>
      <c r="T934" s="1" t="s">
        <v>1494</v>
      </c>
      <c r="U934" s="1" t="s">
        <v>1494</v>
      </c>
      <c r="V934" s="1" t="s">
        <v>1494</v>
      </c>
      <c r="W934" s="1" t="s">
        <v>1494</v>
      </c>
      <c r="X934" s="1" t="s">
        <v>1494</v>
      </c>
      <c r="Z934" s="3" t="str">
        <f xml:space="preserve"> IFERROR(AVEDEV(Table1[[#This Row],[GP 2012]:[GP 2021]]) / Table1[[#This Row],[Avg GP]], "x")</f>
        <v>x</v>
      </c>
      <c r="AA934" s="2" t="str">
        <f xml:space="preserve"> IFERROR(AVERAGE(Table1[[#This Row],[GP 2012]:[GP 2021]]), "x")</f>
        <v>x</v>
      </c>
      <c r="AB934" s="11" t="e">
        <f>Table1[Equity]/Table1[Market Capital]</f>
        <v>#VALUE!</v>
      </c>
      <c r="AC934" s="1" t="s">
        <v>1494</v>
      </c>
      <c r="AD934" s="1" t="s">
        <v>1494</v>
      </c>
      <c r="AE934" s="1" t="s">
        <v>1494</v>
      </c>
      <c r="AF934" s="1" t="s">
        <v>1494</v>
      </c>
      <c r="AG934" s="1" t="s">
        <v>1494</v>
      </c>
      <c r="AH934" s="1" t="s">
        <v>1494</v>
      </c>
      <c r="AI934" s="1" t="s">
        <v>1494</v>
      </c>
      <c r="AJ934" s="1" t="s">
        <v>1494</v>
      </c>
      <c r="AK934" s="1" t="s">
        <v>1494</v>
      </c>
      <c r="AL934" s="1" t="s">
        <v>1494</v>
      </c>
      <c r="AM934" s="1" t="s">
        <v>1494</v>
      </c>
      <c r="AN934" s="1" t="s">
        <v>1494</v>
      </c>
      <c r="AO934" s="3" t="str">
        <f xml:space="preserve"> IFERROR(Table1[[#This Row],[GP 2012]]/Table1[[#This Row],[Total Assets 2012]], "x")</f>
        <v>x</v>
      </c>
      <c r="AP934" s="3" t="str">
        <f xml:space="preserve"> IFERROR(Table1[[#This Row],[GP 2013]]/Table1[[#This Row],[Total Assets 2013]], "x")</f>
        <v>x</v>
      </c>
      <c r="AQ934" s="3" t="str">
        <f xml:space="preserve"> IFERROR(Table1[[#This Row],[GP 2014]]/Table1[[#This Row],[Total Assets 2014]], "x")</f>
        <v>x</v>
      </c>
      <c r="AR934" s="3" t="str">
        <f xml:space="preserve"> IFERROR(Table1[[#This Row],[GP 2015]]/Table1[[#This Row],[Total Assets 2015]], "x")</f>
        <v>x</v>
      </c>
      <c r="AS934" s="3" t="str">
        <f xml:space="preserve"> IFERROR(Table1[[#This Row],[GP 2016]]/Table1[[#This Row],[Total Assets 2016]], "x")</f>
        <v>x</v>
      </c>
      <c r="AT934" s="3" t="str">
        <f xml:space="preserve"> IFERROR(Table1[[#This Row],[GP 2017]]/Table1[[#This Row],[Total Assets 2017]], "x")</f>
        <v>x</v>
      </c>
      <c r="AU934" s="3" t="str">
        <f xml:space="preserve"> IFERROR(Table1[[#This Row],[GP 2018]]/Table1[[#This Row],[Total Assets 2018]], "x")</f>
        <v>x</v>
      </c>
      <c r="AV934" s="3" t="str">
        <f xml:space="preserve"> IFERROR(Table1[[#This Row],[GP 2019]]/Table1[[#This Row],[Total Assets 2019]], "x")</f>
        <v>x</v>
      </c>
      <c r="AW934" s="3" t="str">
        <f xml:space="preserve"> IFERROR(Table1[[#This Row],[GP 2020]]/Table1[[#This Row],[Total Assets 2020]], "x")</f>
        <v>x</v>
      </c>
      <c r="AX934" s="3" t="str">
        <f xml:space="preserve"> IFERROR(Table1[[#This Row],[GP 2021]]/Table1[[#This Row],[Total Assets 2021]], "x")</f>
        <v>x</v>
      </c>
      <c r="AY934" s="3" t="str">
        <f xml:space="preserve"> IFERROR(Table1[[#This Row],[GP TTM]]/Table1[[#This Row],[Total Assets TTM]], "x")</f>
        <v>x</v>
      </c>
      <c r="BA934" s="3" t="str">
        <f xml:space="preserve"> IFERROR(ABS(Table1[[#This Row],[ROA 2013]]-Table1[[#This Row],[ROA 2012]]), "x")</f>
        <v>x</v>
      </c>
      <c r="BB934" s="3" t="str">
        <f xml:space="preserve"> IFERROR(ABS(Table1[[#This Row],[ROA 2014]]-Table1[[#This Row],[ROA 2013]]), "x")</f>
        <v>x</v>
      </c>
      <c r="BC934" s="3" t="str">
        <f xml:space="preserve"> IFERROR(ABS(Table1[[#This Row],[ROA 2015]]-Table1[[#This Row],[ROA 2014]]), "x")</f>
        <v>x</v>
      </c>
      <c r="BD934" s="3" t="str">
        <f xml:space="preserve"> IFERROR(ABS(Table1[[#This Row],[ROA 2016]]-Table1[[#This Row],[ROA 2015]]), "x")</f>
        <v>x</v>
      </c>
      <c r="BE934" s="3" t="str">
        <f xml:space="preserve"> IFERROR(ABS(Table1[[#This Row],[ROA 2017]]-Table1[[#This Row],[ROA 2016]]), "x")</f>
        <v>x</v>
      </c>
      <c r="BF934" s="3" t="str">
        <f xml:space="preserve"> IFERROR(ABS(Table1[[#This Row],[ROA 2018]]-Table1[[#This Row],[ROA 2017]]), "x")</f>
        <v>x</v>
      </c>
      <c r="BG934" s="3" t="str">
        <f xml:space="preserve"> IFERROR(ABS(Table1[[#This Row],[ROA 2019]]-Table1[[#This Row],[ROA 2018]]), "x")</f>
        <v>x</v>
      </c>
      <c r="BH934" s="3" t="str">
        <f xml:space="preserve"> IFERROR(ABS(Table1[[#This Row],[ROA 2020]]-Table1[[#This Row],[ROA 2019]]), "x")</f>
        <v>x</v>
      </c>
      <c r="BI934" s="3" t="str">
        <f xml:space="preserve"> IFERROR(ABS(Table1[[#This Row],[ROA 2021]]-Table1[[#This Row],[ROA 2020]]), "x")</f>
        <v>x</v>
      </c>
      <c r="BJ934" s="3" t="str">
        <f xml:space="preserve"> IFERROR(AVERAGE(Table1[[#This Row],[ROA 2013-2012]:[ROA 2021-2020]]), "x")</f>
        <v>x</v>
      </c>
      <c r="BK934" s="3" t="str">
        <f>IFERROR(AVERAGE(Table1[[#This Row],[ROA 2012]:[ROA 2021]]), "x")</f>
        <v>x</v>
      </c>
      <c r="BN934" s="1">
        <f>SUM(Table1[[#This Row],[B/M Rank]:[ROA Rank]])</f>
        <v>0</v>
      </c>
    </row>
    <row r="935" spans="1:66" x14ac:dyDescent="0.25">
      <c r="A935" s="1" t="s">
        <v>3581</v>
      </c>
      <c r="B935" s="1" t="s">
        <v>1353</v>
      </c>
      <c r="C935" s="1" t="s">
        <v>4417</v>
      </c>
      <c r="D935" s="1" t="s">
        <v>268</v>
      </c>
      <c r="E935" s="1" t="s">
        <v>108</v>
      </c>
      <c r="F935" s="1">
        <v>19.5</v>
      </c>
      <c r="G935" s="19"/>
      <c r="H935" s="19"/>
      <c r="I935" s="19"/>
      <c r="J935" s="19"/>
      <c r="K935" s="1"/>
      <c r="L935" s="19"/>
      <c r="M935" s="1">
        <v>2017</v>
      </c>
      <c r="S935" s="1" t="s">
        <v>4368</v>
      </c>
      <c r="T935" s="1" t="s">
        <v>4368</v>
      </c>
      <c r="U935" s="1" t="s">
        <v>4368</v>
      </c>
      <c r="V935" s="1" t="s">
        <v>4368</v>
      </c>
      <c r="W935" s="1" t="s">
        <v>4368</v>
      </c>
      <c r="X935" s="1" t="s">
        <v>4368</v>
      </c>
      <c r="Z935" s="3" t="str">
        <f xml:space="preserve"> IFERROR(AVEDEV(Table1[[#This Row],[GP 2012]:[GP 2021]]) / Table1[[#This Row],[Avg GP]], "x")</f>
        <v>x</v>
      </c>
      <c r="AA935" s="2" t="str">
        <f xml:space="preserve"> IFERROR(AVERAGE(Table1[[#This Row],[GP 2012]:[GP 2021]]), "x")</f>
        <v>x</v>
      </c>
      <c r="AB935" s="11">
        <f>Table1[Equity]/Table1[Market Capital]</f>
        <v>0.32307692307692309</v>
      </c>
      <c r="AH935" s="1">
        <v>3</v>
      </c>
      <c r="AI935" s="1">
        <v>14.7</v>
      </c>
      <c r="AJ935" s="1">
        <v>16</v>
      </c>
      <c r="AK935" s="1">
        <v>10.8</v>
      </c>
      <c r="AL935" s="1">
        <v>13.2</v>
      </c>
      <c r="AM935" s="1">
        <v>6.9</v>
      </c>
      <c r="AN935" s="1">
        <v>6.3</v>
      </c>
      <c r="AO935" s="3" t="str">
        <f xml:space="preserve"> IFERROR(Table1[[#This Row],[GP 2012]]/Table1[[#This Row],[Total Assets 2012]], "x")</f>
        <v>x</v>
      </c>
      <c r="AP935" s="3" t="str">
        <f xml:space="preserve"> IFERROR(Table1[[#This Row],[GP 2013]]/Table1[[#This Row],[Total Assets 2013]], "x")</f>
        <v>x</v>
      </c>
      <c r="AQ935" s="3" t="str">
        <f xml:space="preserve"> IFERROR(Table1[[#This Row],[GP 2014]]/Table1[[#This Row],[Total Assets 2014]], "x")</f>
        <v>x</v>
      </c>
      <c r="AR935" s="3" t="str">
        <f xml:space="preserve"> IFERROR(Table1[[#This Row],[GP 2015]]/Table1[[#This Row],[Total Assets 2015]], "x")</f>
        <v>x</v>
      </c>
      <c r="AS935" s="3" t="str">
        <f xml:space="preserve"> IFERROR(Table1[[#This Row],[GP 2016]]/Table1[[#This Row],[Total Assets 2016]], "x")</f>
        <v>x</v>
      </c>
      <c r="AT935" s="3" t="str">
        <f xml:space="preserve"> IFERROR(Table1[[#This Row],[GP 2017]]/Table1[[#This Row],[Total Assets 2017]], "x")</f>
        <v>x</v>
      </c>
      <c r="AU935" s="3" t="str">
        <f xml:space="preserve"> IFERROR(Table1[[#This Row],[GP 2018]]/Table1[[#This Row],[Total Assets 2018]], "x")</f>
        <v>x</v>
      </c>
      <c r="AV935" s="3" t="str">
        <f xml:space="preserve"> IFERROR(Table1[[#This Row],[GP 2019]]/Table1[[#This Row],[Total Assets 2019]], "x")</f>
        <v>x</v>
      </c>
      <c r="AW935" s="3" t="str">
        <f xml:space="preserve"> IFERROR(Table1[[#This Row],[GP 2020]]/Table1[[#This Row],[Total Assets 2020]], "x")</f>
        <v>x</v>
      </c>
      <c r="AX935" s="3" t="str">
        <f xml:space="preserve"> IFERROR(Table1[[#This Row],[GP 2021]]/Table1[[#This Row],[Total Assets 2021]], "x")</f>
        <v>x</v>
      </c>
      <c r="AY935" s="3" t="str">
        <f xml:space="preserve"> IFERROR(Table1[[#This Row],[GP TTM]]/Table1[[#This Row],[Total Assets TTM]], "x")</f>
        <v>x</v>
      </c>
      <c r="BA935" s="3" t="str">
        <f xml:space="preserve"> IFERROR(ABS(Table1[[#This Row],[ROA 2013]]-Table1[[#This Row],[ROA 2012]]), "x")</f>
        <v>x</v>
      </c>
      <c r="BB935" s="3" t="str">
        <f xml:space="preserve"> IFERROR(ABS(Table1[[#This Row],[ROA 2014]]-Table1[[#This Row],[ROA 2013]]), "x")</f>
        <v>x</v>
      </c>
      <c r="BC935" s="3" t="str">
        <f xml:space="preserve"> IFERROR(ABS(Table1[[#This Row],[ROA 2015]]-Table1[[#This Row],[ROA 2014]]), "x")</f>
        <v>x</v>
      </c>
      <c r="BD935" s="3" t="str">
        <f xml:space="preserve"> IFERROR(ABS(Table1[[#This Row],[ROA 2016]]-Table1[[#This Row],[ROA 2015]]), "x")</f>
        <v>x</v>
      </c>
      <c r="BE935" s="3" t="str">
        <f xml:space="preserve"> IFERROR(ABS(Table1[[#This Row],[ROA 2017]]-Table1[[#This Row],[ROA 2016]]), "x")</f>
        <v>x</v>
      </c>
      <c r="BF935" s="3" t="str">
        <f xml:space="preserve"> IFERROR(ABS(Table1[[#This Row],[ROA 2018]]-Table1[[#This Row],[ROA 2017]]), "x")</f>
        <v>x</v>
      </c>
      <c r="BG935" s="3" t="str">
        <f xml:space="preserve"> IFERROR(ABS(Table1[[#This Row],[ROA 2019]]-Table1[[#This Row],[ROA 2018]]), "x")</f>
        <v>x</v>
      </c>
      <c r="BH935" s="3" t="str">
        <f xml:space="preserve"> IFERROR(ABS(Table1[[#This Row],[ROA 2020]]-Table1[[#This Row],[ROA 2019]]), "x")</f>
        <v>x</v>
      </c>
      <c r="BI935" s="3" t="str">
        <f xml:space="preserve"> IFERROR(ABS(Table1[[#This Row],[ROA 2021]]-Table1[[#This Row],[ROA 2020]]), "x")</f>
        <v>x</v>
      </c>
      <c r="BJ935" s="3" t="str">
        <f xml:space="preserve"> IFERROR(AVERAGE(Table1[[#This Row],[ROA 2013-2012]:[ROA 2021-2020]]), "x")</f>
        <v>x</v>
      </c>
      <c r="BK935" s="3" t="str">
        <f>IFERROR(AVERAGE(Table1[[#This Row],[ROA 2012]:[ROA 2021]]), "x")</f>
        <v>x</v>
      </c>
      <c r="BN935" s="1">
        <f>SUM(Table1[[#This Row],[B/M Rank]:[ROA Rank]])</f>
        <v>0</v>
      </c>
    </row>
    <row r="936" spans="1:66" x14ac:dyDescent="0.25">
      <c r="A936" s="1" t="s">
        <v>2942</v>
      </c>
      <c r="B936" s="1" t="s">
        <v>929</v>
      </c>
      <c r="C936" s="1" t="s">
        <v>4417</v>
      </c>
      <c r="D936" s="1" t="s">
        <v>268</v>
      </c>
      <c r="E936" s="1" t="s">
        <v>108</v>
      </c>
      <c r="F936" s="1">
        <v>19.57</v>
      </c>
      <c r="G936" s="19"/>
      <c r="H936" s="19"/>
      <c r="I936" s="19"/>
      <c r="J936" s="19"/>
      <c r="K936" s="1"/>
      <c r="L936" s="19"/>
      <c r="M936" s="1">
        <v>2012</v>
      </c>
      <c r="N936" s="1" t="s">
        <v>4368</v>
      </c>
      <c r="O936" s="1" t="s">
        <v>4368</v>
      </c>
      <c r="P936" s="1" t="s">
        <v>4368</v>
      </c>
      <c r="Q936" s="1" t="s">
        <v>4368</v>
      </c>
      <c r="R936" s="1" t="s">
        <v>4368</v>
      </c>
      <c r="S936" s="1" t="s">
        <v>4368</v>
      </c>
      <c r="T936" s="1" t="s">
        <v>4368</v>
      </c>
      <c r="U936" s="1" t="s">
        <v>4368</v>
      </c>
      <c r="V936" s="1" t="s">
        <v>4368</v>
      </c>
      <c r="W936" s="1" t="s">
        <v>4368</v>
      </c>
      <c r="X936" s="1" t="s">
        <v>4368</v>
      </c>
      <c r="Z936" s="3" t="str">
        <f xml:space="preserve"> IFERROR(AVEDEV(Table1[[#This Row],[GP 2012]:[GP 2021]]) / Table1[[#This Row],[Avg GP]], "x")</f>
        <v>x</v>
      </c>
      <c r="AA936" s="2" t="str">
        <f xml:space="preserve"> IFERROR(AVERAGE(Table1[[#This Row],[GP 2012]:[GP 2021]]), "x")</f>
        <v>x</v>
      </c>
      <c r="AB936" s="11">
        <f>Table1[Equity]/Table1[Market Capital]</f>
        <v>3.8681655595298929</v>
      </c>
      <c r="AC936" s="1">
        <v>78.3</v>
      </c>
      <c r="AD936" s="1">
        <v>78.900000000000006</v>
      </c>
      <c r="AE936" s="1">
        <v>79.5</v>
      </c>
      <c r="AF936" s="1">
        <v>79.400000000000006</v>
      </c>
      <c r="AG936" s="1">
        <v>77.5</v>
      </c>
      <c r="AH936" s="1">
        <v>80.3</v>
      </c>
      <c r="AI936" s="1">
        <v>79.099999999999994</v>
      </c>
      <c r="AJ936" s="1">
        <v>78.8</v>
      </c>
      <c r="AK936" s="1">
        <v>79</v>
      </c>
      <c r="AL936" s="1">
        <v>80.3</v>
      </c>
      <c r="AM936" s="1">
        <v>79</v>
      </c>
      <c r="AN936" s="1">
        <v>75.7</v>
      </c>
      <c r="AO936" s="3" t="str">
        <f xml:space="preserve"> IFERROR(Table1[[#This Row],[GP 2012]]/Table1[[#This Row],[Total Assets 2012]], "x")</f>
        <v>x</v>
      </c>
      <c r="AP936" s="3" t="str">
        <f xml:space="preserve"> IFERROR(Table1[[#This Row],[GP 2013]]/Table1[[#This Row],[Total Assets 2013]], "x")</f>
        <v>x</v>
      </c>
      <c r="AQ936" s="3" t="str">
        <f xml:space="preserve"> IFERROR(Table1[[#This Row],[GP 2014]]/Table1[[#This Row],[Total Assets 2014]], "x")</f>
        <v>x</v>
      </c>
      <c r="AR936" s="3" t="str">
        <f xml:space="preserve"> IFERROR(Table1[[#This Row],[GP 2015]]/Table1[[#This Row],[Total Assets 2015]], "x")</f>
        <v>x</v>
      </c>
      <c r="AS936" s="3" t="str">
        <f xml:space="preserve"> IFERROR(Table1[[#This Row],[GP 2016]]/Table1[[#This Row],[Total Assets 2016]], "x")</f>
        <v>x</v>
      </c>
      <c r="AT936" s="3" t="str">
        <f xml:space="preserve"> IFERROR(Table1[[#This Row],[GP 2017]]/Table1[[#This Row],[Total Assets 2017]], "x")</f>
        <v>x</v>
      </c>
      <c r="AU936" s="3" t="str">
        <f xml:space="preserve"> IFERROR(Table1[[#This Row],[GP 2018]]/Table1[[#This Row],[Total Assets 2018]], "x")</f>
        <v>x</v>
      </c>
      <c r="AV936" s="3" t="str">
        <f xml:space="preserve"> IFERROR(Table1[[#This Row],[GP 2019]]/Table1[[#This Row],[Total Assets 2019]], "x")</f>
        <v>x</v>
      </c>
      <c r="AW936" s="3" t="str">
        <f xml:space="preserve"> IFERROR(Table1[[#This Row],[GP 2020]]/Table1[[#This Row],[Total Assets 2020]], "x")</f>
        <v>x</v>
      </c>
      <c r="AX936" s="3" t="str">
        <f xml:space="preserve"> IFERROR(Table1[[#This Row],[GP 2021]]/Table1[[#This Row],[Total Assets 2021]], "x")</f>
        <v>x</v>
      </c>
      <c r="AY936" s="3" t="str">
        <f xml:space="preserve"> IFERROR(Table1[[#This Row],[GP TTM]]/Table1[[#This Row],[Total Assets TTM]], "x")</f>
        <v>x</v>
      </c>
      <c r="BA936" s="3" t="str">
        <f xml:space="preserve"> IFERROR(ABS(Table1[[#This Row],[ROA 2013]]-Table1[[#This Row],[ROA 2012]]), "x")</f>
        <v>x</v>
      </c>
      <c r="BB936" s="3" t="str">
        <f xml:space="preserve"> IFERROR(ABS(Table1[[#This Row],[ROA 2014]]-Table1[[#This Row],[ROA 2013]]), "x")</f>
        <v>x</v>
      </c>
      <c r="BC936" s="3" t="str">
        <f xml:space="preserve"> IFERROR(ABS(Table1[[#This Row],[ROA 2015]]-Table1[[#This Row],[ROA 2014]]), "x")</f>
        <v>x</v>
      </c>
      <c r="BD936" s="3" t="str">
        <f xml:space="preserve"> IFERROR(ABS(Table1[[#This Row],[ROA 2016]]-Table1[[#This Row],[ROA 2015]]), "x")</f>
        <v>x</v>
      </c>
      <c r="BE936" s="3" t="str">
        <f xml:space="preserve"> IFERROR(ABS(Table1[[#This Row],[ROA 2017]]-Table1[[#This Row],[ROA 2016]]), "x")</f>
        <v>x</v>
      </c>
      <c r="BF936" s="3" t="str">
        <f xml:space="preserve"> IFERROR(ABS(Table1[[#This Row],[ROA 2018]]-Table1[[#This Row],[ROA 2017]]), "x")</f>
        <v>x</v>
      </c>
      <c r="BG936" s="3" t="str">
        <f xml:space="preserve"> IFERROR(ABS(Table1[[#This Row],[ROA 2019]]-Table1[[#This Row],[ROA 2018]]), "x")</f>
        <v>x</v>
      </c>
      <c r="BH936" s="3" t="str">
        <f xml:space="preserve"> IFERROR(ABS(Table1[[#This Row],[ROA 2020]]-Table1[[#This Row],[ROA 2019]]), "x")</f>
        <v>x</v>
      </c>
      <c r="BI936" s="3" t="str">
        <f xml:space="preserve"> IFERROR(ABS(Table1[[#This Row],[ROA 2021]]-Table1[[#This Row],[ROA 2020]]), "x")</f>
        <v>x</v>
      </c>
      <c r="BJ936" s="3" t="str">
        <f xml:space="preserve"> IFERROR(AVERAGE(Table1[[#This Row],[ROA 2013-2012]:[ROA 2021-2020]]), "x")</f>
        <v>x</v>
      </c>
      <c r="BK936" s="3" t="str">
        <f>IFERROR(AVERAGE(Table1[[#This Row],[ROA 2012]:[ROA 2021]]), "x")</f>
        <v>x</v>
      </c>
      <c r="BN936" s="1">
        <f>SUM(Table1[[#This Row],[B/M Rank]:[ROA Rank]])</f>
        <v>0</v>
      </c>
    </row>
    <row r="937" spans="1:66" x14ac:dyDescent="0.25">
      <c r="A937" s="1" t="s">
        <v>2732</v>
      </c>
      <c r="B937" s="1" t="s">
        <v>783</v>
      </c>
      <c r="C937" s="1" t="s">
        <v>769</v>
      </c>
      <c r="D937" s="1" t="s">
        <v>107</v>
      </c>
      <c r="E937" s="1" t="s">
        <v>108</v>
      </c>
      <c r="F937" s="1">
        <v>19.62</v>
      </c>
      <c r="G937" s="19"/>
      <c r="H937" s="19"/>
      <c r="I937" s="19"/>
      <c r="J937" s="19"/>
      <c r="K937" s="1"/>
      <c r="L937" s="19"/>
      <c r="M937" s="1">
        <v>2012</v>
      </c>
      <c r="N937" s="1" t="s">
        <v>4368</v>
      </c>
      <c r="O937" s="1" t="s">
        <v>4368</v>
      </c>
      <c r="P937" s="1" t="s">
        <v>4368</v>
      </c>
      <c r="Q937" s="1" t="s">
        <v>4368</v>
      </c>
      <c r="R937" s="1">
        <v>0.2</v>
      </c>
      <c r="S937" s="1" t="s">
        <v>4368</v>
      </c>
      <c r="T937" s="1" t="s">
        <v>4368</v>
      </c>
      <c r="U937" s="1" t="s">
        <v>4368</v>
      </c>
      <c r="V937" s="1">
        <v>5.2</v>
      </c>
      <c r="W937" s="1">
        <v>0</v>
      </c>
      <c r="X937" s="1">
        <v>1.3</v>
      </c>
      <c r="Z937" s="3">
        <f xml:space="preserve"> IFERROR(AVEDEV(Table1[[#This Row],[GP 2012]:[GP 2021]]) / Table1[[#This Row],[Avg GP]], "x")</f>
        <v>1.2592592592592593</v>
      </c>
      <c r="AA937" s="2">
        <f xml:space="preserve"> IFERROR(AVERAGE(Table1[[#This Row],[GP 2012]:[GP 2021]]), "x")</f>
        <v>1.8</v>
      </c>
      <c r="AB937" s="11">
        <f>Table1[Equity]/Table1[Market Capital]</f>
        <v>0.4587155963302752</v>
      </c>
      <c r="AC937" s="1">
        <v>4.8</v>
      </c>
      <c r="AD937" s="1">
        <v>4.5999999999999996</v>
      </c>
      <c r="AE937" s="1">
        <v>5.8</v>
      </c>
      <c r="AF937" s="1">
        <v>6.5</v>
      </c>
      <c r="AG937" s="1">
        <v>8.5</v>
      </c>
      <c r="AH937" s="1">
        <v>9.5</v>
      </c>
      <c r="AI937" s="1">
        <v>11.7</v>
      </c>
      <c r="AJ937" s="1">
        <v>10</v>
      </c>
      <c r="AK937" s="1">
        <v>14.2</v>
      </c>
      <c r="AL937" s="1">
        <v>12.9</v>
      </c>
      <c r="AM937" s="1">
        <v>14.7</v>
      </c>
      <c r="AN937" s="1">
        <v>9</v>
      </c>
      <c r="AO937" s="3" t="str">
        <f xml:space="preserve"> IFERROR(Table1[[#This Row],[GP 2012]]/Table1[[#This Row],[Total Assets 2012]], "x")</f>
        <v>x</v>
      </c>
      <c r="AP937" s="3" t="str">
        <f xml:space="preserve"> IFERROR(Table1[[#This Row],[GP 2013]]/Table1[[#This Row],[Total Assets 2013]], "x")</f>
        <v>x</v>
      </c>
      <c r="AQ937" s="3" t="str">
        <f xml:space="preserve"> IFERROR(Table1[[#This Row],[GP 2014]]/Table1[[#This Row],[Total Assets 2014]], "x")</f>
        <v>x</v>
      </c>
      <c r="AR937" s="3" t="str">
        <f xml:space="preserve"> IFERROR(Table1[[#This Row],[GP 2015]]/Table1[[#This Row],[Total Assets 2015]], "x")</f>
        <v>x</v>
      </c>
      <c r="AS937" s="3">
        <f xml:space="preserve"> IFERROR(Table1[[#This Row],[GP 2016]]/Table1[[#This Row],[Total Assets 2016]], "x")</f>
        <v>2.3529411764705882E-2</v>
      </c>
      <c r="AT937" s="3" t="str">
        <f xml:space="preserve"> IFERROR(Table1[[#This Row],[GP 2017]]/Table1[[#This Row],[Total Assets 2017]], "x")</f>
        <v>x</v>
      </c>
      <c r="AU937" s="3" t="str">
        <f xml:space="preserve"> IFERROR(Table1[[#This Row],[GP 2018]]/Table1[[#This Row],[Total Assets 2018]], "x")</f>
        <v>x</v>
      </c>
      <c r="AV937" s="3" t="str">
        <f xml:space="preserve"> IFERROR(Table1[[#This Row],[GP 2019]]/Table1[[#This Row],[Total Assets 2019]], "x")</f>
        <v>x</v>
      </c>
      <c r="AW937" s="3">
        <f xml:space="preserve"> IFERROR(Table1[[#This Row],[GP 2020]]/Table1[[#This Row],[Total Assets 2020]], "x")</f>
        <v>0.36619718309859156</v>
      </c>
      <c r="AX937" s="3">
        <f xml:space="preserve"> IFERROR(Table1[[#This Row],[GP 2021]]/Table1[[#This Row],[Total Assets 2021]], "x")</f>
        <v>0</v>
      </c>
      <c r="AY937" s="3">
        <f xml:space="preserve"> IFERROR(Table1[[#This Row],[GP TTM]]/Table1[[#This Row],[Total Assets TTM]], "x")</f>
        <v>8.8435374149659865E-2</v>
      </c>
      <c r="BA937" s="3" t="str">
        <f xml:space="preserve"> IFERROR(ABS(Table1[[#This Row],[ROA 2013]]-Table1[[#This Row],[ROA 2012]]), "x")</f>
        <v>x</v>
      </c>
      <c r="BB937" s="3" t="str">
        <f xml:space="preserve"> IFERROR(ABS(Table1[[#This Row],[ROA 2014]]-Table1[[#This Row],[ROA 2013]]), "x")</f>
        <v>x</v>
      </c>
      <c r="BC937" s="3" t="str">
        <f xml:space="preserve"> IFERROR(ABS(Table1[[#This Row],[ROA 2015]]-Table1[[#This Row],[ROA 2014]]), "x")</f>
        <v>x</v>
      </c>
      <c r="BD937" s="3" t="str">
        <f xml:space="preserve"> IFERROR(ABS(Table1[[#This Row],[ROA 2016]]-Table1[[#This Row],[ROA 2015]]), "x")</f>
        <v>x</v>
      </c>
      <c r="BE937" s="3" t="str">
        <f xml:space="preserve"> IFERROR(ABS(Table1[[#This Row],[ROA 2017]]-Table1[[#This Row],[ROA 2016]]), "x")</f>
        <v>x</v>
      </c>
      <c r="BF937" s="3" t="str">
        <f xml:space="preserve"> IFERROR(ABS(Table1[[#This Row],[ROA 2018]]-Table1[[#This Row],[ROA 2017]]), "x")</f>
        <v>x</v>
      </c>
      <c r="BG937" s="3" t="str">
        <f xml:space="preserve"> IFERROR(ABS(Table1[[#This Row],[ROA 2019]]-Table1[[#This Row],[ROA 2018]]), "x")</f>
        <v>x</v>
      </c>
      <c r="BH937" s="3" t="str">
        <f xml:space="preserve"> IFERROR(ABS(Table1[[#This Row],[ROA 2020]]-Table1[[#This Row],[ROA 2019]]), "x")</f>
        <v>x</v>
      </c>
      <c r="BI937" s="3">
        <f xml:space="preserve"> IFERROR(ABS(Table1[[#This Row],[ROA 2021]]-Table1[[#This Row],[ROA 2020]]), "x")</f>
        <v>0.36619718309859156</v>
      </c>
      <c r="BJ937" s="3">
        <f xml:space="preserve"> IFERROR(AVERAGE(Table1[[#This Row],[ROA 2013-2012]:[ROA 2021-2020]]), "x")</f>
        <v>0.36619718309859156</v>
      </c>
      <c r="BK937" s="3">
        <f>IFERROR(AVERAGE(Table1[[#This Row],[ROA 2012]:[ROA 2021]]), "x")</f>
        <v>0.12990886495443246</v>
      </c>
      <c r="BN937" s="1">
        <f>SUM(Table1[[#This Row],[B/M Rank]:[ROA Rank]])</f>
        <v>0</v>
      </c>
    </row>
    <row r="938" spans="1:66" x14ac:dyDescent="0.25">
      <c r="A938" s="1" t="s">
        <v>3103</v>
      </c>
      <c r="B938" s="1" t="s">
        <v>1043</v>
      </c>
      <c r="C938" s="1" t="s">
        <v>4417</v>
      </c>
      <c r="D938" s="1" t="s">
        <v>268</v>
      </c>
      <c r="E938" s="1" t="s">
        <v>108</v>
      </c>
      <c r="F938" s="1">
        <v>19.62</v>
      </c>
      <c r="G938" s="19"/>
      <c r="H938" s="19"/>
      <c r="I938" s="19"/>
      <c r="J938" s="19"/>
      <c r="K938" s="1"/>
      <c r="L938" s="19"/>
      <c r="M938" s="1">
        <v>2012</v>
      </c>
      <c r="N938" s="1" t="s">
        <v>4368</v>
      </c>
      <c r="O938" s="1" t="s">
        <v>4368</v>
      </c>
      <c r="P938" s="1" t="s">
        <v>4368</v>
      </c>
      <c r="Q938" s="1" t="s">
        <v>4368</v>
      </c>
      <c r="R938" s="1" t="s">
        <v>4368</v>
      </c>
      <c r="S938" s="1">
        <v>0</v>
      </c>
      <c r="T938" s="1">
        <v>-0.1</v>
      </c>
      <c r="U938" s="1">
        <v>0</v>
      </c>
      <c r="V938" s="1">
        <v>0</v>
      </c>
      <c r="W938" s="1">
        <v>0</v>
      </c>
      <c r="X938" s="1">
        <v>-0.2</v>
      </c>
      <c r="Z938" s="3">
        <f xml:space="preserve"> IFERROR(AVEDEV(Table1[[#This Row],[GP 2012]:[GP 2021]]) / Table1[[#This Row],[Avg GP]], "x")</f>
        <v>-1.6</v>
      </c>
      <c r="AA938" s="2">
        <f xml:space="preserve"> IFERROR(AVERAGE(Table1[[#This Row],[GP 2012]:[GP 2021]]), "x")</f>
        <v>-0.02</v>
      </c>
      <c r="AB938" s="11">
        <f>Table1[Equity]/Table1[Market Capital]</f>
        <v>0.36697247706422015</v>
      </c>
      <c r="AC938" s="1">
        <v>0.2</v>
      </c>
      <c r="AD938" s="1">
        <v>0.2</v>
      </c>
      <c r="AE938" s="1">
        <v>0.3</v>
      </c>
      <c r="AF938" s="1">
        <v>0.3</v>
      </c>
      <c r="AG938" s="1">
        <v>4.2</v>
      </c>
      <c r="AH938" s="1">
        <v>5.4</v>
      </c>
      <c r="AI938" s="1">
        <v>0.1</v>
      </c>
      <c r="AJ938" s="1">
        <v>0.1</v>
      </c>
      <c r="AK938" s="1">
        <v>0.1</v>
      </c>
      <c r="AL938" s="1">
        <v>8.6</v>
      </c>
      <c r="AM938" s="1">
        <v>8.6</v>
      </c>
      <c r="AN938" s="1">
        <v>7.2</v>
      </c>
      <c r="AO938" s="3" t="str">
        <f xml:space="preserve"> IFERROR(Table1[[#This Row],[GP 2012]]/Table1[[#This Row],[Total Assets 2012]], "x")</f>
        <v>x</v>
      </c>
      <c r="AP938" s="3" t="str">
        <f xml:space="preserve"> IFERROR(Table1[[#This Row],[GP 2013]]/Table1[[#This Row],[Total Assets 2013]], "x")</f>
        <v>x</v>
      </c>
      <c r="AQ938" s="3" t="str">
        <f xml:space="preserve"> IFERROR(Table1[[#This Row],[GP 2014]]/Table1[[#This Row],[Total Assets 2014]], "x")</f>
        <v>x</v>
      </c>
      <c r="AR938" s="3" t="str">
        <f xml:space="preserve"> IFERROR(Table1[[#This Row],[GP 2015]]/Table1[[#This Row],[Total Assets 2015]], "x")</f>
        <v>x</v>
      </c>
      <c r="AS938" s="3" t="str">
        <f xml:space="preserve"> IFERROR(Table1[[#This Row],[GP 2016]]/Table1[[#This Row],[Total Assets 2016]], "x")</f>
        <v>x</v>
      </c>
      <c r="AT938" s="3">
        <f xml:space="preserve"> IFERROR(Table1[[#This Row],[GP 2017]]/Table1[[#This Row],[Total Assets 2017]], "x")</f>
        <v>0</v>
      </c>
      <c r="AU938" s="3">
        <f xml:space="preserve"> IFERROR(Table1[[#This Row],[GP 2018]]/Table1[[#This Row],[Total Assets 2018]], "x")</f>
        <v>-1</v>
      </c>
      <c r="AV938" s="3">
        <f xml:space="preserve"> IFERROR(Table1[[#This Row],[GP 2019]]/Table1[[#This Row],[Total Assets 2019]], "x")</f>
        <v>0</v>
      </c>
      <c r="AW938" s="3">
        <f xml:space="preserve"> IFERROR(Table1[[#This Row],[GP 2020]]/Table1[[#This Row],[Total Assets 2020]], "x")</f>
        <v>0</v>
      </c>
      <c r="AX938" s="3">
        <f xml:space="preserve"> IFERROR(Table1[[#This Row],[GP 2021]]/Table1[[#This Row],[Total Assets 2021]], "x")</f>
        <v>0</v>
      </c>
      <c r="AY938" s="3">
        <f xml:space="preserve"> IFERROR(Table1[[#This Row],[GP TTM]]/Table1[[#This Row],[Total Assets TTM]], "x")</f>
        <v>-2.3255813953488375E-2</v>
      </c>
      <c r="BA938" s="3" t="str">
        <f xml:space="preserve"> IFERROR(ABS(Table1[[#This Row],[ROA 2013]]-Table1[[#This Row],[ROA 2012]]), "x")</f>
        <v>x</v>
      </c>
      <c r="BB938" s="3" t="str">
        <f xml:space="preserve"> IFERROR(ABS(Table1[[#This Row],[ROA 2014]]-Table1[[#This Row],[ROA 2013]]), "x")</f>
        <v>x</v>
      </c>
      <c r="BC938" s="3" t="str">
        <f xml:space="preserve"> IFERROR(ABS(Table1[[#This Row],[ROA 2015]]-Table1[[#This Row],[ROA 2014]]), "x")</f>
        <v>x</v>
      </c>
      <c r="BD938" s="3" t="str">
        <f xml:space="preserve"> IFERROR(ABS(Table1[[#This Row],[ROA 2016]]-Table1[[#This Row],[ROA 2015]]), "x")</f>
        <v>x</v>
      </c>
      <c r="BE938" s="3" t="str">
        <f xml:space="preserve"> IFERROR(ABS(Table1[[#This Row],[ROA 2017]]-Table1[[#This Row],[ROA 2016]]), "x")</f>
        <v>x</v>
      </c>
      <c r="BF938" s="3">
        <f xml:space="preserve"> IFERROR(ABS(Table1[[#This Row],[ROA 2018]]-Table1[[#This Row],[ROA 2017]]), "x")</f>
        <v>1</v>
      </c>
      <c r="BG938" s="3">
        <f xml:space="preserve"> IFERROR(ABS(Table1[[#This Row],[ROA 2019]]-Table1[[#This Row],[ROA 2018]]), "x")</f>
        <v>1</v>
      </c>
      <c r="BH938" s="3">
        <f xml:space="preserve"> IFERROR(ABS(Table1[[#This Row],[ROA 2020]]-Table1[[#This Row],[ROA 2019]]), "x")</f>
        <v>0</v>
      </c>
      <c r="BI938" s="3">
        <f xml:space="preserve"> IFERROR(ABS(Table1[[#This Row],[ROA 2021]]-Table1[[#This Row],[ROA 2020]]), "x")</f>
        <v>0</v>
      </c>
      <c r="BJ938" s="3">
        <f xml:space="preserve"> IFERROR(AVERAGE(Table1[[#This Row],[ROA 2013-2012]:[ROA 2021-2020]]), "x")</f>
        <v>0.5</v>
      </c>
      <c r="BK938" s="3">
        <f>IFERROR(AVERAGE(Table1[[#This Row],[ROA 2012]:[ROA 2021]]), "x")</f>
        <v>-0.2</v>
      </c>
      <c r="BN938" s="1">
        <f>SUM(Table1[[#This Row],[B/M Rank]:[ROA Rank]])</f>
        <v>0</v>
      </c>
    </row>
    <row r="939" spans="1:66" x14ac:dyDescent="0.25">
      <c r="A939" s="1" t="s">
        <v>3834</v>
      </c>
      <c r="B939" s="1" t="s">
        <v>4751</v>
      </c>
      <c r="C939" s="1" t="s">
        <v>1499</v>
      </c>
      <c r="D939" s="1" t="s">
        <v>440</v>
      </c>
      <c r="E939" s="1" t="s">
        <v>108</v>
      </c>
      <c r="F939" s="1">
        <v>19.64</v>
      </c>
      <c r="G939" s="19"/>
      <c r="H939" s="19"/>
      <c r="I939" s="19"/>
      <c r="J939" s="19"/>
      <c r="K939" s="1"/>
      <c r="L939" s="19"/>
      <c r="M939" s="1">
        <v>2012</v>
      </c>
      <c r="N939" s="1">
        <v>0</v>
      </c>
      <c r="O939" s="1">
        <v>0</v>
      </c>
      <c r="P939" s="1">
        <v>0</v>
      </c>
      <c r="Q939" s="1" t="s">
        <v>4368</v>
      </c>
      <c r="R939" s="1" t="s">
        <v>4368</v>
      </c>
      <c r="S939" s="1" t="s">
        <v>4368</v>
      </c>
      <c r="T939" s="1" t="s">
        <v>4368</v>
      </c>
      <c r="U939" s="1" t="s">
        <v>4368</v>
      </c>
      <c r="V939" s="1" t="s">
        <v>4368</v>
      </c>
      <c r="W939" s="1" t="s">
        <v>4368</v>
      </c>
      <c r="X939" s="1" t="s">
        <v>4368</v>
      </c>
      <c r="Z939" s="3" t="str">
        <f xml:space="preserve"> IFERROR(AVEDEV(Table1[[#This Row],[GP 2012]:[GP 2021]]) / Table1[[#This Row],[Avg GP]], "x")</f>
        <v>x</v>
      </c>
      <c r="AA939" s="2">
        <f xml:space="preserve"> IFERROR(AVERAGE(Table1[[#This Row],[GP 2012]:[GP 2021]]), "x")</f>
        <v>0</v>
      </c>
      <c r="AB939" s="11">
        <f>Table1[Equity]/Table1[Market Capital]</f>
        <v>0.285132382892057</v>
      </c>
      <c r="AC939" s="1">
        <v>4</v>
      </c>
      <c r="AD939" s="1">
        <v>6.5</v>
      </c>
      <c r="AE939" s="1">
        <v>6.5</v>
      </c>
      <c r="AF939" s="1">
        <v>2.7</v>
      </c>
      <c r="AG939" s="1">
        <v>3.1</v>
      </c>
      <c r="AH939" s="1">
        <v>2.8</v>
      </c>
      <c r="AI939" s="1">
        <v>3</v>
      </c>
      <c r="AJ939" s="1">
        <v>2.9</v>
      </c>
      <c r="AK939" s="1">
        <v>2.4</v>
      </c>
      <c r="AL939" s="1">
        <v>6</v>
      </c>
      <c r="AM939" s="1">
        <v>6.9</v>
      </c>
      <c r="AN939" s="1">
        <v>5.6</v>
      </c>
      <c r="AO939" s="3">
        <f xml:space="preserve"> IFERROR(Table1[[#This Row],[GP 2012]]/Table1[[#This Row],[Total Assets 2012]], "x")</f>
        <v>0</v>
      </c>
      <c r="AP939" s="3">
        <f xml:space="preserve"> IFERROR(Table1[[#This Row],[GP 2013]]/Table1[[#This Row],[Total Assets 2013]], "x")</f>
        <v>0</v>
      </c>
      <c r="AQ939" s="3">
        <f xml:space="preserve"> IFERROR(Table1[[#This Row],[GP 2014]]/Table1[[#This Row],[Total Assets 2014]], "x")</f>
        <v>0</v>
      </c>
      <c r="AR939" s="3" t="str">
        <f xml:space="preserve"> IFERROR(Table1[[#This Row],[GP 2015]]/Table1[[#This Row],[Total Assets 2015]], "x")</f>
        <v>x</v>
      </c>
      <c r="AS939" s="3" t="str">
        <f xml:space="preserve"> IFERROR(Table1[[#This Row],[GP 2016]]/Table1[[#This Row],[Total Assets 2016]], "x")</f>
        <v>x</v>
      </c>
      <c r="AT939" s="3" t="str">
        <f xml:space="preserve"> IFERROR(Table1[[#This Row],[GP 2017]]/Table1[[#This Row],[Total Assets 2017]], "x")</f>
        <v>x</v>
      </c>
      <c r="AU939" s="3" t="str">
        <f xml:space="preserve"> IFERROR(Table1[[#This Row],[GP 2018]]/Table1[[#This Row],[Total Assets 2018]], "x")</f>
        <v>x</v>
      </c>
      <c r="AV939" s="3" t="str">
        <f xml:space="preserve"> IFERROR(Table1[[#This Row],[GP 2019]]/Table1[[#This Row],[Total Assets 2019]], "x")</f>
        <v>x</v>
      </c>
      <c r="AW939" s="3" t="str">
        <f xml:space="preserve"> IFERROR(Table1[[#This Row],[GP 2020]]/Table1[[#This Row],[Total Assets 2020]], "x")</f>
        <v>x</v>
      </c>
      <c r="AX939" s="3" t="str">
        <f xml:space="preserve"> IFERROR(Table1[[#This Row],[GP 2021]]/Table1[[#This Row],[Total Assets 2021]], "x")</f>
        <v>x</v>
      </c>
      <c r="AY939" s="3" t="str">
        <f xml:space="preserve"> IFERROR(Table1[[#This Row],[GP TTM]]/Table1[[#This Row],[Total Assets TTM]], "x")</f>
        <v>x</v>
      </c>
      <c r="BA939" s="3">
        <f xml:space="preserve"> IFERROR(ABS(Table1[[#This Row],[ROA 2013]]-Table1[[#This Row],[ROA 2012]]), "x")</f>
        <v>0</v>
      </c>
      <c r="BB939" s="3">
        <f xml:space="preserve"> IFERROR(ABS(Table1[[#This Row],[ROA 2014]]-Table1[[#This Row],[ROA 2013]]), "x")</f>
        <v>0</v>
      </c>
      <c r="BC939" s="3" t="str">
        <f xml:space="preserve"> IFERROR(ABS(Table1[[#This Row],[ROA 2015]]-Table1[[#This Row],[ROA 2014]]), "x")</f>
        <v>x</v>
      </c>
      <c r="BD939" s="3" t="str">
        <f xml:space="preserve"> IFERROR(ABS(Table1[[#This Row],[ROA 2016]]-Table1[[#This Row],[ROA 2015]]), "x")</f>
        <v>x</v>
      </c>
      <c r="BE939" s="3" t="str">
        <f xml:space="preserve"> IFERROR(ABS(Table1[[#This Row],[ROA 2017]]-Table1[[#This Row],[ROA 2016]]), "x")</f>
        <v>x</v>
      </c>
      <c r="BF939" s="3" t="str">
        <f xml:space="preserve"> IFERROR(ABS(Table1[[#This Row],[ROA 2018]]-Table1[[#This Row],[ROA 2017]]), "x")</f>
        <v>x</v>
      </c>
      <c r="BG939" s="3" t="str">
        <f xml:space="preserve"> IFERROR(ABS(Table1[[#This Row],[ROA 2019]]-Table1[[#This Row],[ROA 2018]]), "x")</f>
        <v>x</v>
      </c>
      <c r="BH939" s="3" t="str">
        <f xml:space="preserve"> IFERROR(ABS(Table1[[#This Row],[ROA 2020]]-Table1[[#This Row],[ROA 2019]]), "x")</f>
        <v>x</v>
      </c>
      <c r="BI939" s="3" t="str">
        <f xml:space="preserve"> IFERROR(ABS(Table1[[#This Row],[ROA 2021]]-Table1[[#This Row],[ROA 2020]]), "x")</f>
        <v>x</v>
      </c>
      <c r="BJ939" s="3">
        <f xml:space="preserve"> IFERROR(AVERAGE(Table1[[#This Row],[ROA 2013-2012]:[ROA 2021-2020]]), "x")</f>
        <v>0</v>
      </c>
      <c r="BK939" s="3">
        <f>IFERROR(AVERAGE(Table1[[#This Row],[ROA 2012]:[ROA 2021]]), "x")</f>
        <v>0</v>
      </c>
      <c r="BN939" s="1">
        <f>SUM(Table1[[#This Row],[B/M Rank]:[ROA Rank]])</f>
        <v>0</v>
      </c>
    </row>
    <row r="940" spans="1:66" x14ac:dyDescent="0.25">
      <c r="A940" s="1" t="s">
        <v>2179</v>
      </c>
      <c r="B940" s="1" t="s">
        <v>4375</v>
      </c>
      <c r="C940" s="1" t="s">
        <v>4374</v>
      </c>
      <c r="D940" s="1" t="s">
        <v>142</v>
      </c>
      <c r="E940" s="1" t="s">
        <v>108</v>
      </c>
      <c r="F940" s="1">
        <v>19.68</v>
      </c>
      <c r="G940" s="19"/>
      <c r="H940" s="19"/>
      <c r="I940" s="19"/>
      <c r="J940" s="19"/>
      <c r="K940" s="1"/>
      <c r="L940" s="19"/>
      <c r="M940" s="1">
        <v>2016</v>
      </c>
      <c r="R940" s="1">
        <v>0</v>
      </c>
      <c r="S940" s="1">
        <v>-0.2</v>
      </c>
      <c r="T940" s="1">
        <v>0</v>
      </c>
      <c r="U940" s="1">
        <v>-0.1</v>
      </c>
      <c r="V940" s="1">
        <v>-0.2</v>
      </c>
      <c r="W940" s="1">
        <v>-0.1</v>
      </c>
      <c r="X940" s="1">
        <v>-0.1</v>
      </c>
      <c r="Z940" s="3">
        <f xml:space="preserve"> IFERROR(AVEDEV(Table1[[#This Row],[GP 2012]:[GP 2021]]) / Table1[[#This Row],[Avg GP]], "x")</f>
        <v>-0.66666666666666674</v>
      </c>
      <c r="AA940" s="2">
        <f xml:space="preserve"> IFERROR(AVERAGE(Table1[[#This Row],[GP 2012]:[GP 2021]]), "x")</f>
        <v>-9.9999999999999992E-2</v>
      </c>
      <c r="AB940" s="11">
        <f>Table1[Equity]/Table1[Market Capital]</f>
        <v>-9.6544715447154469E-2</v>
      </c>
      <c r="AG940" s="1">
        <v>0.1</v>
      </c>
      <c r="AH940" s="1">
        <v>4.3</v>
      </c>
      <c r="AI940" s="1">
        <v>0.7</v>
      </c>
      <c r="AJ940" s="1">
        <v>0.6</v>
      </c>
      <c r="AK940" s="1">
        <v>0.5</v>
      </c>
      <c r="AL940" s="1">
        <v>1.8</v>
      </c>
      <c r="AM940" s="1">
        <v>1</v>
      </c>
      <c r="AN940" s="1">
        <v>-1.9</v>
      </c>
      <c r="AO940" s="3" t="str">
        <f xml:space="preserve"> IFERROR(Table1[[#This Row],[GP 2012]]/Table1[[#This Row],[Total Assets 2012]], "x")</f>
        <v>x</v>
      </c>
      <c r="AP940" s="3" t="str">
        <f xml:space="preserve"> IFERROR(Table1[[#This Row],[GP 2013]]/Table1[[#This Row],[Total Assets 2013]], "x")</f>
        <v>x</v>
      </c>
      <c r="AQ940" s="3" t="str">
        <f xml:space="preserve"> IFERROR(Table1[[#This Row],[GP 2014]]/Table1[[#This Row],[Total Assets 2014]], "x")</f>
        <v>x</v>
      </c>
      <c r="AR940" s="3" t="str">
        <f xml:space="preserve"> IFERROR(Table1[[#This Row],[GP 2015]]/Table1[[#This Row],[Total Assets 2015]], "x")</f>
        <v>x</v>
      </c>
      <c r="AS940" s="3">
        <f xml:space="preserve"> IFERROR(Table1[[#This Row],[GP 2016]]/Table1[[#This Row],[Total Assets 2016]], "x")</f>
        <v>0</v>
      </c>
      <c r="AT940" s="3">
        <f xml:space="preserve"> IFERROR(Table1[[#This Row],[GP 2017]]/Table1[[#This Row],[Total Assets 2017]], "x")</f>
        <v>-4.651162790697675E-2</v>
      </c>
      <c r="AU940" s="3">
        <f xml:space="preserve"> IFERROR(Table1[[#This Row],[GP 2018]]/Table1[[#This Row],[Total Assets 2018]], "x")</f>
        <v>0</v>
      </c>
      <c r="AV940" s="3">
        <f xml:space="preserve"> IFERROR(Table1[[#This Row],[GP 2019]]/Table1[[#This Row],[Total Assets 2019]], "x")</f>
        <v>-0.16666666666666669</v>
      </c>
      <c r="AW940" s="3">
        <f xml:space="preserve"> IFERROR(Table1[[#This Row],[GP 2020]]/Table1[[#This Row],[Total Assets 2020]], "x")</f>
        <v>-0.4</v>
      </c>
      <c r="AX940" s="3">
        <f xml:space="preserve"> IFERROR(Table1[[#This Row],[GP 2021]]/Table1[[#This Row],[Total Assets 2021]], "x")</f>
        <v>-5.5555555555555559E-2</v>
      </c>
      <c r="AY940" s="3">
        <f xml:space="preserve"> IFERROR(Table1[[#This Row],[GP TTM]]/Table1[[#This Row],[Total Assets TTM]], "x")</f>
        <v>-0.1</v>
      </c>
      <c r="BA940" s="3" t="str">
        <f xml:space="preserve"> IFERROR(ABS(Table1[[#This Row],[ROA 2013]]-Table1[[#This Row],[ROA 2012]]), "x")</f>
        <v>x</v>
      </c>
      <c r="BB940" s="3" t="str">
        <f xml:space="preserve"> IFERROR(ABS(Table1[[#This Row],[ROA 2014]]-Table1[[#This Row],[ROA 2013]]), "x")</f>
        <v>x</v>
      </c>
      <c r="BC940" s="3" t="str">
        <f xml:space="preserve"> IFERROR(ABS(Table1[[#This Row],[ROA 2015]]-Table1[[#This Row],[ROA 2014]]), "x")</f>
        <v>x</v>
      </c>
      <c r="BD940" s="3" t="str">
        <f xml:space="preserve"> IFERROR(ABS(Table1[[#This Row],[ROA 2016]]-Table1[[#This Row],[ROA 2015]]), "x")</f>
        <v>x</v>
      </c>
      <c r="BE940" s="3">
        <f xml:space="preserve"> IFERROR(ABS(Table1[[#This Row],[ROA 2017]]-Table1[[#This Row],[ROA 2016]]), "x")</f>
        <v>4.651162790697675E-2</v>
      </c>
      <c r="BF940" s="3">
        <f xml:space="preserve"> IFERROR(ABS(Table1[[#This Row],[ROA 2018]]-Table1[[#This Row],[ROA 2017]]), "x")</f>
        <v>4.651162790697675E-2</v>
      </c>
      <c r="BG940" s="3">
        <f xml:space="preserve"> IFERROR(ABS(Table1[[#This Row],[ROA 2019]]-Table1[[#This Row],[ROA 2018]]), "x")</f>
        <v>0.16666666666666669</v>
      </c>
      <c r="BH940" s="3">
        <f xml:space="preserve"> IFERROR(ABS(Table1[[#This Row],[ROA 2020]]-Table1[[#This Row],[ROA 2019]]), "x")</f>
        <v>0.23333333333333334</v>
      </c>
      <c r="BI940" s="3">
        <f xml:space="preserve"> IFERROR(ABS(Table1[[#This Row],[ROA 2021]]-Table1[[#This Row],[ROA 2020]]), "x")</f>
        <v>0.34444444444444444</v>
      </c>
      <c r="BJ940" s="3">
        <f xml:space="preserve"> IFERROR(AVERAGE(Table1[[#This Row],[ROA 2013-2012]:[ROA 2021-2020]]), "x")</f>
        <v>0.16749354005167957</v>
      </c>
      <c r="BK940" s="3">
        <f>IFERROR(AVERAGE(Table1[[#This Row],[ROA 2012]:[ROA 2021]]), "x")</f>
        <v>-0.11145564168819984</v>
      </c>
      <c r="BN940" s="1">
        <f>SUM(Table1[[#This Row],[B/M Rank]:[ROA Rank]])</f>
        <v>0</v>
      </c>
    </row>
    <row r="941" spans="1:66" x14ac:dyDescent="0.25">
      <c r="A941" s="1" t="s">
        <v>4227</v>
      </c>
      <c r="B941" s="1" t="s">
        <v>1931</v>
      </c>
      <c r="C941" s="1" t="s">
        <v>1889</v>
      </c>
      <c r="D941" s="1" t="s">
        <v>330</v>
      </c>
      <c r="E941" s="1" t="s">
        <v>108</v>
      </c>
      <c r="F941" s="1">
        <v>19.7</v>
      </c>
      <c r="G941" s="19"/>
      <c r="H941" s="19"/>
      <c r="I941" s="19"/>
      <c r="J941" s="19"/>
      <c r="K941" s="1"/>
      <c r="L941" s="19"/>
      <c r="M941" s="1">
        <v>2020</v>
      </c>
      <c r="V941" s="1">
        <v>0</v>
      </c>
      <c r="W941" s="1">
        <v>0.5</v>
      </c>
      <c r="X941" s="1">
        <v>0.5</v>
      </c>
      <c r="Z941" s="3">
        <f xml:space="preserve"> IFERROR(AVEDEV(Table1[[#This Row],[GP 2012]:[GP 2021]]) / Table1[[#This Row],[Avg GP]], "x")</f>
        <v>1</v>
      </c>
      <c r="AA941" s="2">
        <f xml:space="preserve"> IFERROR(AVERAGE(Table1[[#This Row],[GP 2012]:[GP 2021]]), "x")</f>
        <v>0.25</v>
      </c>
      <c r="AB941" s="11">
        <f>Table1[Equity]/Table1[Market Capital]</f>
        <v>5.0761421319796959E-3</v>
      </c>
      <c r="AK941" s="1">
        <v>0</v>
      </c>
      <c r="AL941" s="1">
        <v>0.4</v>
      </c>
      <c r="AM941" s="1">
        <v>0.4</v>
      </c>
      <c r="AN941" s="1">
        <v>0.1</v>
      </c>
      <c r="AO941" s="3" t="str">
        <f xml:space="preserve"> IFERROR(Table1[[#This Row],[GP 2012]]/Table1[[#This Row],[Total Assets 2012]], "x")</f>
        <v>x</v>
      </c>
      <c r="AP941" s="3" t="str">
        <f xml:space="preserve"> IFERROR(Table1[[#This Row],[GP 2013]]/Table1[[#This Row],[Total Assets 2013]], "x")</f>
        <v>x</v>
      </c>
      <c r="AQ941" s="3" t="str">
        <f xml:space="preserve"> IFERROR(Table1[[#This Row],[GP 2014]]/Table1[[#This Row],[Total Assets 2014]], "x")</f>
        <v>x</v>
      </c>
      <c r="AR941" s="3" t="str">
        <f xml:space="preserve"> IFERROR(Table1[[#This Row],[GP 2015]]/Table1[[#This Row],[Total Assets 2015]], "x")</f>
        <v>x</v>
      </c>
      <c r="AS941" s="3" t="str">
        <f xml:space="preserve"> IFERROR(Table1[[#This Row],[GP 2016]]/Table1[[#This Row],[Total Assets 2016]], "x")</f>
        <v>x</v>
      </c>
      <c r="AT941" s="3" t="str">
        <f xml:space="preserve"> IFERROR(Table1[[#This Row],[GP 2017]]/Table1[[#This Row],[Total Assets 2017]], "x")</f>
        <v>x</v>
      </c>
      <c r="AU941" s="3" t="str">
        <f xml:space="preserve"> IFERROR(Table1[[#This Row],[GP 2018]]/Table1[[#This Row],[Total Assets 2018]], "x")</f>
        <v>x</v>
      </c>
      <c r="AV941" s="3" t="str">
        <f xml:space="preserve"> IFERROR(Table1[[#This Row],[GP 2019]]/Table1[[#This Row],[Total Assets 2019]], "x")</f>
        <v>x</v>
      </c>
      <c r="AW941" s="3" t="str">
        <f xml:space="preserve"> IFERROR(Table1[[#This Row],[GP 2020]]/Table1[[#This Row],[Total Assets 2020]], "x")</f>
        <v>x</v>
      </c>
      <c r="AX941" s="3">
        <f xml:space="preserve"> IFERROR(Table1[[#This Row],[GP 2021]]/Table1[[#This Row],[Total Assets 2021]], "x")</f>
        <v>1.25</v>
      </c>
      <c r="AY941" s="3">
        <f xml:space="preserve"> IFERROR(Table1[[#This Row],[GP TTM]]/Table1[[#This Row],[Total Assets TTM]], "x")</f>
        <v>1.25</v>
      </c>
      <c r="BA941" s="3" t="str">
        <f xml:space="preserve"> IFERROR(ABS(Table1[[#This Row],[ROA 2013]]-Table1[[#This Row],[ROA 2012]]), "x")</f>
        <v>x</v>
      </c>
      <c r="BB941" s="3" t="str">
        <f xml:space="preserve"> IFERROR(ABS(Table1[[#This Row],[ROA 2014]]-Table1[[#This Row],[ROA 2013]]), "x")</f>
        <v>x</v>
      </c>
      <c r="BC941" s="3" t="str">
        <f xml:space="preserve"> IFERROR(ABS(Table1[[#This Row],[ROA 2015]]-Table1[[#This Row],[ROA 2014]]), "x")</f>
        <v>x</v>
      </c>
      <c r="BD941" s="3" t="str">
        <f xml:space="preserve"> IFERROR(ABS(Table1[[#This Row],[ROA 2016]]-Table1[[#This Row],[ROA 2015]]), "x")</f>
        <v>x</v>
      </c>
      <c r="BE941" s="3" t="str">
        <f xml:space="preserve"> IFERROR(ABS(Table1[[#This Row],[ROA 2017]]-Table1[[#This Row],[ROA 2016]]), "x")</f>
        <v>x</v>
      </c>
      <c r="BF941" s="3" t="str">
        <f xml:space="preserve"> IFERROR(ABS(Table1[[#This Row],[ROA 2018]]-Table1[[#This Row],[ROA 2017]]), "x")</f>
        <v>x</v>
      </c>
      <c r="BG941" s="3" t="str">
        <f xml:space="preserve"> IFERROR(ABS(Table1[[#This Row],[ROA 2019]]-Table1[[#This Row],[ROA 2018]]), "x")</f>
        <v>x</v>
      </c>
      <c r="BH941" s="3" t="str">
        <f xml:space="preserve"> IFERROR(ABS(Table1[[#This Row],[ROA 2020]]-Table1[[#This Row],[ROA 2019]]), "x")</f>
        <v>x</v>
      </c>
      <c r="BI941" s="3" t="str">
        <f xml:space="preserve"> IFERROR(ABS(Table1[[#This Row],[ROA 2021]]-Table1[[#This Row],[ROA 2020]]), "x")</f>
        <v>x</v>
      </c>
      <c r="BJ941" s="3" t="str">
        <f xml:space="preserve"> IFERROR(AVERAGE(Table1[[#This Row],[ROA 2013-2012]:[ROA 2021-2020]]), "x")</f>
        <v>x</v>
      </c>
      <c r="BK941" s="3">
        <f>IFERROR(AVERAGE(Table1[[#This Row],[ROA 2012]:[ROA 2021]]), "x")</f>
        <v>1.25</v>
      </c>
      <c r="BN941" s="1">
        <f>SUM(Table1[[#This Row],[B/M Rank]:[ROA Rank]])</f>
        <v>0</v>
      </c>
    </row>
    <row r="942" spans="1:66" x14ac:dyDescent="0.25">
      <c r="A942" s="1" t="s">
        <v>2878</v>
      </c>
      <c r="B942" s="1" t="s">
        <v>881</v>
      </c>
      <c r="C942" s="1" t="s">
        <v>4417</v>
      </c>
      <c r="D942" s="1" t="s">
        <v>268</v>
      </c>
      <c r="E942" s="1" t="s">
        <v>108</v>
      </c>
      <c r="F942" s="1">
        <v>19.73</v>
      </c>
      <c r="G942" s="19"/>
      <c r="H942" s="19"/>
      <c r="I942" s="19"/>
      <c r="J942" s="19"/>
      <c r="K942" s="1"/>
      <c r="L942" s="19"/>
      <c r="M942" s="1">
        <v>2019</v>
      </c>
      <c r="U942" s="1" t="s">
        <v>4368</v>
      </c>
      <c r="V942" s="1" t="s">
        <v>4368</v>
      </c>
      <c r="W942" s="1" t="s">
        <v>4368</v>
      </c>
      <c r="X942" s="1" t="s">
        <v>4368</v>
      </c>
      <c r="Z942" s="3" t="str">
        <f xml:space="preserve"> IFERROR(AVEDEV(Table1[[#This Row],[GP 2012]:[GP 2021]]) / Table1[[#This Row],[Avg GP]], "x")</f>
        <v>x</v>
      </c>
      <c r="AA942" s="2" t="str">
        <f xml:space="preserve"> IFERROR(AVERAGE(Table1[[#This Row],[GP 2012]:[GP 2021]]), "x")</f>
        <v>x</v>
      </c>
      <c r="AB942" s="11">
        <f>Table1[Equity]/Table1[Market Capital]</f>
        <v>1.0593005575266092</v>
      </c>
      <c r="AJ942" s="1">
        <v>16.3</v>
      </c>
      <c r="AK942" s="1">
        <v>17.600000000000001</v>
      </c>
      <c r="AL942" s="1">
        <v>21</v>
      </c>
      <c r="AM942" s="1">
        <v>21</v>
      </c>
      <c r="AN942" s="1">
        <v>20.9</v>
      </c>
      <c r="AO942" s="3" t="str">
        <f xml:space="preserve"> IFERROR(Table1[[#This Row],[GP 2012]]/Table1[[#This Row],[Total Assets 2012]], "x")</f>
        <v>x</v>
      </c>
      <c r="AP942" s="3" t="str">
        <f xml:space="preserve"> IFERROR(Table1[[#This Row],[GP 2013]]/Table1[[#This Row],[Total Assets 2013]], "x")</f>
        <v>x</v>
      </c>
      <c r="AQ942" s="3" t="str">
        <f xml:space="preserve"> IFERROR(Table1[[#This Row],[GP 2014]]/Table1[[#This Row],[Total Assets 2014]], "x")</f>
        <v>x</v>
      </c>
      <c r="AR942" s="3" t="str">
        <f xml:space="preserve"> IFERROR(Table1[[#This Row],[GP 2015]]/Table1[[#This Row],[Total Assets 2015]], "x")</f>
        <v>x</v>
      </c>
      <c r="AS942" s="3" t="str">
        <f xml:space="preserve"> IFERROR(Table1[[#This Row],[GP 2016]]/Table1[[#This Row],[Total Assets 2016]], "x")</f>
        <v>x</v>
      </c>
      <c r="AT942" s="3" t="str">
        <f xml:space="preserve"> IFERROR(Table1[[#This Row],[GP 2017]]/Table1[[#This Row],[Total Assets 2017]], "x")</f>
        <v>x</v>
      </c>
      <c r="AU942" s="3" t="str">
        <f xml:space="preserve"> IFERROR(Table1[[#This Row],[GP 2018]]/Table1[[#This Row],[Total Assets 2018]], "x")</f>
        <v>x</v>
      </c>
      <c r="AV942" s="3" t="str">
        <f xml:space="preserve"> IFERROR(Table1[[#This Row],[GP 2019]]/Table1[[#This Row],[Total Assets 2019]], "x")</f>
        <v>x</v>
      </c>
      <c r="AW942" s="3" t="str">
        <f xml:space="preserve"> IFERROR(Table1[[#This Row],[GP 2020]]/Table1[[#This Row],[Total Assets 2020]], "x")</f>
        <v>x</v>
      </c>
      <c r="AX942" s="3" t="str">
        <f xml:space="preserve"> IFERROR(Table1[[#This Row],[GP 2021]]/Table1[[#This Row],[Total Assets 2021]], "x")</f>
        <v>x</v>
      </c>
      <c r="AY942" s="3" t="str">
        <f xml:space="preserve"> IFERROR(Table1[[#This Row],[GP TTM]]/Table1[[#This Row],[Total Assets TTM]], "x")</f>
        <v>x</v>
      </c>
      <c r="BA942" s="3" t="str">
        <f xml:space="preserve"> IFERROR(ABS(Table1[[#This Row],[ROA 2013]]-Table1[[#This Row],[ROA 2012]]), "x")</f>
        <v>x</v>
      </c>
      <c r="BB942" s="3" t="str">
        <f xml:space="preserve"> IFERROR(ABS(Table1[[#This Row],[ROA 2014]]-Table1[[#This Row],[ROA 2013]]), "x")</f>
        <v>x</v>
      </c>
      <c r="BC942" s="3" t="str">
        <f xml:space="preserve"> IFERROR(ABS(Table1[[#This Row],[ROA 2015]]-Table1[[#This Row],[ROA 2014]]), "x")</f>
        <v>x</v>
      </c>
      <c r="BD942" s="3" t="str">
        <f xml:space="preserve"> IFERROR(ABS(Table1[[#This Row],[ROA 2016]]-Table1[[#This Row],[ROA 2015]]), "x")</f>
        <v>x</v>
      </c>
      <c r="BE942" s="3" t="str">
        <f xml:space="preserve"> IFERROR(ABS(Table1[[#This Row],[ROA 2017]]-Table1[[#This Row],[ROA 2016]]), "x")</f>
        <v>x</v>
      </c>
      <c r="BF942" s="3" t="str">
        <f xml:space="preserve"> IFERROR(ABS(Table1[[#This Row],[ROA 2018]]-Table1[[#This Row],[ROA 2017]]), "x")</f>
        <v>x</v>
      </c>
      <c r="BG942" s="3" t="str">
        <f xml:space="preserve"> IFERROR(ABS(Table1[[#This Row],[ROA 2019]]-Table1[[#This Row],[ROA 2018]]), "x")</f>
        <v>x</v>
      </c>
      <c r="BH942" s="3" t="str">
        <f xml:space="preserve"> IFERROR(ABS(Table1[[#This Row],[ROA 2020]]-Table1[[#This Row],[ROA 2019]]), "x")</f>
        <v>x</v>
      </c>
      <c r="BI942" s="3" t="str">
        <f xml:space="preserve"> IFERROR(ABS(Table1[[#This Row],[ROA 2021]]-Table1[[#This Row],[ROA 2020]]), "x")</f>
        <v>x</v>
      </c>
      <c r="BJ942" s="3" t="str">
        <f xml:space="preserve"> IFERROR(AVERAGE(Table1[[#This Row],[ROA 2013-2012]:[ROA 2021-2020]]), "x")</f>
        <v>x</v>
      </c>
      <c r="BK942" s="3" t="str">
        <f>IFERROR(AVERAGE(Table1[[#This Row],[ROA 2012]:[ROA 2021]]), "x")</f>
        <v>x</v>
      </c>
      <c r="BN942" s="1">
        <f>SUM(Table1[[#This Row],[B/M Rank]:[ROA Rank]])</f>
        <v>0</v>
      </c>
    </row>
    <row r="943" spans="1:66" x14ac:dyDescent="0.25">
      <c r="A943" s="1" t="s">
        <v>3076</v>
      </c>
      <c r="B943" s="1" t="s">
        <v>1026</v>
      </c>
      <c r="C943" s="1" t="s">
        <v>4417</v>
      </c>
      <c r="D943" s="1" t="s">
        <v>268</v>
      </c>
      <c r="E943" s="1" t="s">
        <v>108</v>
      </c>
      <c r="F943" s="1">
        <v>19.739999999999998</v>
      </c>
      <c r="G943" s="19"/>
      <c r="H943" s="19"/>
      <c r="I943" s="19"/>
      <c r="J943" s="19"/>
      <c r="K943" s="1"/>
      <c r="L943" s="19"/>
      <c r="M943" s="1">
        <v>2012</v>
      </c>
      <c r="O943" s="1" t="s">
        <v>4368</v>
      </c>
      <c r="P943" s="1" t="s">
        <v>4368</v>
      </c>
      <c r="Q943" s="1" t="s">
        <v>4368</v>
      </c>
      <c r="R943" s="1" t="s">
        <v>4368</v>
      </c>
      <c r="S943" s="1" t="s">
        <v>4368</v>
      </c>
      <c r="T943" s="1" t="s">
        <v>4368</v>
      </c>
      <c r="U943" s="1" t="s">
        <v>4368</v>
      </c>
      <c r="V943" s="1" t="s">
        <v>4368</v>
      </c>
      <c r="W943" s="1" t="s">
        <v>4368</v>
      </c>
      <c r="X943" s="1" t="s">
        <v>4368</v>
      </c>
      <c r="Z943" s="3" t="str">
        <f xml:space="preserve"> IFERROR(AVEDEV(Table1[[#This Row],[GP 2012]:[GP 2021]]) / Table1[[#This Row],[Avg GP]], "x")</f>
        <v>x</v>
      </c>
      <c r="AA943" s="2" t="str">
        <f xml:space="preserve"> IFERROR(AVERAGE(Table1[[#This Row],[GP 2012]:[GP 2021]]), "x")</f>
        <v>x</v>
      </c>
      <c r="AB943" s="11">
        <f>Table1[Equity]/Table1[Market Capital]</f>
        <v>1.4792299898682879</v>
      </c>
      <c r="AD943" s="1">
        <v>10.3</v>
      </c>
      <c r="AE943" s="1">
        <v>6.2</v>
      </c>
      <c r="AF943" s="1">
        <v>9.6999999999999993</v>
      </c>
      <c r="AG943" s="1">
        <v>9.4</v>
      </c>
      <c r="AH943" s="1">
        <v>13.6</v>
      </c>
      <c r="AI943" s="1">
        <v>22</v>
      </c>
      <c r="AJ943" s="1">
        <v>21</v>
      </c>
      <c r="AK943" s="1">
        <v>24.4</v>
      </c>
      <c r="AL943" s="1">
        <v>27.8</v>
      </c>
      <c r="AM943" s="1">
        <v>30</v>
      </c>
      <c r="AN943" s="1">
        <v>29.2</v>
      </c>
      <c r="AO943" s="3" t="str">
        <f xml:space="preserve"> IFERROR(Table1[[#This Row],[GP 2012]]/Table1[[#This Row],[Total Assets 2012]], "x")</f>
        <v>x</v>
      </c>
      <c r="AP943" s="3" t="str">
        <f xml:space="preserve"> IFERROR(Table1[[#This Row],[GP 2013]]/Table1[[#This Row],[Total Assets 2013]], "x")</f>
        <v>x</v>
      </c>
      <c r="AQ943" s="3" t="str">
        <f xml:space="preserve"> IFERROR(Table1[[#This Row],[GP 2014]]/Table1[[#This Row],[Total Assets 2014]], "x")</f>
        <v>x</v>
      </c>
      <c r="AR943" s="3" t="str">
        <f xml:space="preserve"> IFERROR(Table1[[#This Row],[GP 2015]]/Table1[[#This Row],[Total Assets 2015]], "x")</f>
        <v>x</v>
      </c>
      <c r="AS943" s="3" t="str">
        <f xml:space="preserve"> IFERROR(Table1[[#This Row],[GP 2016]]/Table1[[#This Row],[Total Assets 2016]], "x")</f>
        <v>x</v>
      </c>
      <c r="AT943" s="3" t="str">
        <f xml:space="preserve"> IFERROR(Table1[[#This Row],[GP 2017]]/Table1[[#This Row],[Total Assets 2017]], "x")</f>
        <v>x</v>
      </c>
      <c r="AU943" s="3" t="str">
        <f xml:space="preserve"> IFERROR(Table1[[#This Row],[GP 2018]]/Table1[[#This Row],[Total Assets 2018]], "x")</f>
        <v>x</v>
      </c>
      <c r="AV943" s="3" t="str">
        <f xml:space="preserve"> IFERROR(Table1[[#This Row],[GP 2019]]/Table1[[#This Row],[Total Assets 2019]], "x")</f>
        <v>x</v>
      </c>
      <c r="AW943" s="3" t="str">
        <f xml:space="preserve"> IFERROR(Table1[[#This Row],[GP 2020]]/Table1[[#This Row],[Total Assets 2020]], "x")</f>
        <v>x</v>
      </c>
      <c r="AX943" s="3" t="str">
        <f xml:space="preserve"> IFERROR(Table1[[#This Row],[GP 2021]]/Table1[[#This Row],[Total Assets 2021]], "x")</f>
        <v>x</v>
      </c>
      <c r="AY943" s="3" t="str">
        <f xml:space="preserve"> IFERROR(Table1[[#This Row],[GP TTM]]/Table1[[#This Row],[Total Assets TTM]], "x")</f>
        <v>x</v>
      </c>
      <c r="BA943" s="3" t="str">
        <f xml:space="preserve"> IFERROR(ABS(Table1[[#This Row],[ROA 2013]]-Table1[[#This Row],[ROA 2012]]), "x")</f>
        <v>x</v>
      </c>
      <c r="BB943" s="3" t="str">
        <f xml:space="preserve"> IFERROR(ABS(Table1[[#This Row],[ROA 2014]]-Table1[[#This Row],[ROA 2013]]), "x")</f>
        <v>x</v>
      </c>
      <c r="BC943" s="3" t="str">
        <f xml:space="preserve"> IFERROR(ABS(Table1[[#This Row],[ROA 2015]]-Table1[[#This Row],[ROA 2014]]), "x")</f>
        <v>x</v>
      </c>
      <c r="BD943" s="3" t="str">
        <f xml:space="preserve"> IFERROR(ABS(Table1[[#This Row],[ROA 2016]]-Table1[[#This Row],[ROA 2015]]), "x")</f>
        <v>x</v>
      </c>
      <c r="BE943" s="3" t="str">
        <f xml:space="preserve"> IFERROR(ABS(Table1[[#This Row],[ROA 2017]]-Table1[[#This Row],[ROA 2016]]), "x")</f>
        <v>x</v>
      </c>
      <c r="BF943" s="3" t="str">
        <f xml:space="preserve"> IFERROR(ABS(Table1[[#This Row],[ROA 2018]]-Table1[[#This Row],[ROA 2017]]), "x")</f>
        <v>x</v>
      </c>
      <c r="BG943" s="3" t="str">
        <f xml:space="preserve"> IFERROR(ABS(Table1[[#This Row],[ROA 2019]]-Table1[[#This Row],[ROA 2018]]), "x")</f>
        <v>x</v>
      </c>
      <c r="BH943" s="3" t="str">
        <f xml:space="preserve"> IFERROR(ABS(Table1[[#This Row],[ROA 2020]]-Table1[[#This Row],[ROA 2019]]), "x")</f>
        <v>x</v>
      </c>
      <c r="BI943" s="3" t="str">
        <f xml:space="preserve"> IFERROR(ABS(Table1[[#This Row],[ROA 2021]]-Table1[[#This Row],[ROA 2020]]), "x")</f>
        <v>x</v>
      </c>
      <c r="BJ943" s="3" t="str">
        <f xml:space="preserve"> IFERROR(AVERAGE(Table1[[#This Row],[ROA 2013-2012]:[ROA 2021-2020]]), "x")</f>
        <v>x</v>
      </c>
      <c r="BK943" s="3" t="str">
        <f>IFERROR(AVERAGE(Table1[[#This Row],[ROA 2012]:[ROA 2021]]), "x")</f>
        <v>x</v>
      </c>
      <c r="BN943" s="1">
        <f>SUM(Table1[[#This Row],[B/M Rank]:[ROA Rank]])</f>
        <v>0</v>
      </c>
    </row>
    <row r="944" spans="1:66" x14ac:dyDescent="0.25">
      <c r="A944" s="1" t="s">
        <v>3539</v>
      </c>
      <c r="B944" s="1" t="s">
        <v>1320</v>
      </c>
      <c r="C944" s="1" t="s">
        <v>4417</v>
      </c>
      <c r="D944" s="1" t="s">
        <v>268</v>
      </c>
      <c r="E944" s="1" t="s">
        <v>108</v>
      </c>
      <c r="F944" s="1">
        <v>19.75</v>
      </c>
      <c r="G944" s="19"/>
      <c r="H944" s="19"/>
      <c r="I944" s="19"/>
      <c r="J944" s="19"/>
      <c r="K944" s="1"/>
      <c r="L944" s="19"/>
      <c r="Z944" s="3" t="str">
        <f xml:space="preserve"> IFERROR(AVEDEV(Table1[[#This Row],[GP 2012]:[GP 2021]]) / Table1[[#This Row],[Avg GP]], "x")</f>
        <v>x</v>
      </c>
      <c r="AA944" s="2" t="str">
        <f xml:space="preserve"> IFERROR(AVERAGE(Table1[[#This Row],[GP 2012]:[GP 2021]]), "x")</f>
        <v>x</v>
      </c>
      <c r="AB944" s="11">
        <f>Table1[Equity]/Table1[Market Capital]</f>
        <v>0.16708860759493671</v>
      </c>
      <c r="AC944" s="1">
        <v>31.2</v>
      </c>
      <c r="AD944" s="1">
        <v>25.5</v>
      </c>
      <c r="AE944" s="1">
        <v>46</v>
      </c>
      <c r="AF944" s="1">
        <v>19.600000000000001</v>
      </c>
      <c r="AG944" s="1">
        <v>7.5</v>
      </c>
      <c r="AH944" s="1">
        <v>5.3</v>
      </c>
      <c r="AI944" s="1">
        <v>0.9</v>
      </c>
      <c r="AJ944" s="1">
        <v>1.8</v>
      </c>
      <c r="AK944" s="1">
        <v>2.2999999999999998</v>
      </c>
      <c r="AL944" s="1">
        <v>8.1</v>
      </c>
      <c r="AM944" s="1">
        <v>4.8</v>
      </c>
      <c r="AN944" s="1">
        <v>3.3</v>
      </c>
      <c r="AO944" s="3">
        <f xml:space="preserve"> IFERROR(Table1[[#This Row],[GP 2012]]/Table1[[#This Row],[Total Assets 2012]], "x")</f>
        <v>0</v>
      </c>
      <c r="AP944" s="3">
        <f xml:space="preserve"> IFERROR(Table1[[#This Row],[GP 2013]]/Table1[[#This Row],[Total Assets 2013]], "x")</f>
        <v>0</v>
      </c>
      <c r="AQ944" s="3">
        <f xml:space="preserve"> IFERROR(Table1[[#This Row],[GP 2014]]/Table1[[#This Row],[Total Assets 2014]], "x")</f>
        <v>0</v>
      </c>
      <c r="AR944" s="3">
        <f xml:space="preserve"> IFERROR(Table1[[#This Row],[GP 2015]]/Table1[[#This Row],[Total Assets 2015]], "x")</f>
        <v>0</v>
      </c>
      <c r="AS944" s="3">
        <f xml:space="preserve"> IFERROR(Table1[[#This Row],[GP 2016]]/Table1[[#This Row],[Total Assets 2016]], "x")</f>
        <v>0</v>
      </c>
      <c r="AT944" s="3">
        <f xml:space="preserve"> IFERROR(Table1[[#This Row],[GP 2017]]/Table1[[#This Row],[Total Assets 2017]], "x")</f>
        <v>0</v>
      </c>
      <c r="AU944" s="3">
        <f xml:space="preserve"> IFERROR(Table1[[#This Row],[GP 2018]]/Table1[[#This Row],[Total Assets 2018]], "x")</f>
        <v>0</v>
      </c>
      <c r="AV944" s="3">
        <f xml:space="preserve"> IFERROR(Table1[[#This Row],[GP 2019]]/Table1[[#This Row],[Total Assets 2019]], "x")</f>
        <v>0</v>
      </c>
      <c r="AW944" s="3">
        <f xml:space="preserve"> IFERROR(Table1[[#This Row],[GP 2020]]/Table1[[#This Row],[Total Assets 2020]], "x")</f>
        <v>0</v>
      </c>
      <c r="AX944" s="3">
        <f xml:space="preserve"> IFERROR(Table1[[#This Row],[GP 2021]]/Table1[[#This Row],[Total Assets 2021]], "x")</f>
        <v>0</v>
      </c>
      <c r="AY944" s="3">
        <f xml:space="preserve"> IFERROR(Table1[[#This Row],[GP TTM]]/Table1[[#This Row],[Total Assets TTM]], "x")</f>
        <v>0</v>
      </c>
      <c r="BA944" s="3">
        <f xml:space="preserve"> IFERROR(ABS(Table1[[#This Row],[ROA 2013]]-Table1[[#This Row],[ROA 2012]]), "x")</f>
        <v>0</v>
      </c>
      <c r="BB944" s="3">
        <f xml:space="preserve"> IFERROR(ABS(Table1[[#This Row],[ROA 2014]]-Table1[[#This Row],[ROA 2013]]), "x")</f>
        <v>0</v>
      </c>
      <c r="BC944" s="3">
        <f xml:space="preserve"> IFERROR(ABS(Table1[[#This Row],[ROA 2015]]-Table1[[#This Row],[ROA 2014]]), "x")</f>
        <v>0</v>
      </c>
      <c r="BD944" s="3">
        <f xml:space="preserve"> IFERROR(ABS(Table1[[#This Row],[ROA 2016]]-Table1[[#This Row],[ROA 2015]]), "x")</f>
        <v>0</v>
      </c>
      <c r="BE944" s="3">
        <f xml:space="preserve"> IFERROR(ABS(Table1[[#This Row],[ROA 2017]]-Table1[[#This Row],[ROA 2016]]), "x")</f>
        <v>0</v>
      </c>
      <c r="BF944" s="3">
        <f xml:space="preserve"> IFERROR(ABS(Table1[[#This Row],[ROA 2018]]-Table1[[#This Row],[ROA 2017]]), "x")</f>
        <v>0</v>
      </c>
      <c r="BG944" s="3">
        <f xml:space="preserve"> IFERROR(ABS(Table1[[#This Row],[ROA 2019]]-Table1[[#This Row],[ROA 2018]]), "x")</f>
        <v>0</v>
      </c>
      <c r="BH944" s="3">
        <f xml:space="preserve"> IFERROR(ABS(Table1[[#This Row],[ROA 2020]]-Table1[[#This Row],[ROA 2019]]), "x")</f>
        <v>0</v>
      </c>
      <c r="BI944" s="3">
        <f xml:space="preserve"> IFERROR(ABS(Table1[[#This Row],[ROA 2021]]-Table1[[#This Row],[ROA 2020]]), "x")</f>
        <v>0</v>
      </c>
      <c r="BJ944" s="3">
        <f xml:space="preserve"> IFERROR(AVERAGE(Table1[[#This Row],[ROA 2013-2012]:[ROA 2021-2020]]), "x")</f>
        <v>0</v>
      </c>
      <c r="BK944" s="3">
        <f>IFERROR(AVERAGE(Table1[[#This Row],[ROA 2012]:[ROA 2021]]), "x")</f>
        <v>0</v>
      </c>
      <c r="BN944" s="1">
        <f>SUM(Table1[[#This Row],[B/M Rank]:[ROA Rank]])</f>
        <v>0</v>
      </c>
    </row>
    <row r="945" spans="1:66" x14ac:dyDescent="0.25">
      <c r="A945" s="1" t="s">
        <v>3590</v>
      </c>
      <c r="B945" s="1" t="s">
        <v>4697</v>
      </c>
      <c r="C945" s="1" t="s">
        <v>4417</v>
      </c>
      <c r="D945" s="1" t="s">
        <v>268</v>
      </c>
      <c r="E945" s="1" t="s">
        <v>108</v>
      </c>
      <c r="F945" s="1">
        <v>19.86</v>
      </c>
      <c r="G945" s="19"/>
      <c r="H945" s="19"/>
      <c r="I945" s="19"/>
      <c r="J945" s="19"/>
      <c r="K945" s="1"/>
      <c r="L945" s="19"/>
      <c r="M945" s="1">
        <v>2012</v>
      </c>
      <c r="N945" s="1" t="s">
        <v>4368</v>
      </c>
      <c r="O945" s="1">
        <v>-0.1</v>
      </c>
      <c r="P945" s="1">
        <v>-0.1</v>
      </c>
      <c r="Q945" s="1">
        <v>-0.1</v>
      </c>
      <c r="R945" s="1">
        <v>0</v>
      </c>
      <c r="S945" s="1" t="s">
        <v>4368</v>
      </c>
      <c r="T945" s="1" t="s">
        <v>4368</v>
      </c>
      <c r="U945" s="1" t="s">
        <v>4368</v>
      </c>
      <c r="V945" s="1" t="s">
        <v>4368</v>
      </c>
      <c r="W945" s="1" t="s">
        <v>4368</v>
      </c>
      <c r="X945" s="1" t="s">
        <v>4368</v>
      </c>
      <c r="Z945" s="3">
        <f xml:space="preserve"> IFERROR(AVEDEV(Table1[[#This Row],[GP 2012]:[GP 2021]]) / Table1[[#This Row],[Avg GP]], "x")</f>
        <v>-0.49999999999999989</v>
      </c>
      <c r="AA945" s="2">
        <f xml:space="preserve"> IFERROR(AVERAGE(Table1[[#This Row],[GP 2012]:[GP 2021]]), "x")</f>
        <v>-7.5000000000000011E-2</v>
      </c>
      <c r="AB945" s="11">
        <f>Table1[Equity]/Table1[Market Capital]</f>
        <v>0.54884189325276944</v>
      </c>
      <c r="AC945" s="1">
        <v>1.5</v>
      </c>
      <c r="AD945" s="1">
        <v>1</v>
      </c>
      <c r="AE945" s="1">
        <v>0.7</v>
      </c>
      <c r="AF945" s="1">
        <v>0.1</v>
      </c>
      <c r="AG945" s="1">
        <v>0.3</v>
      </c>
      <c r="AH945" s="1">
        <v>3.4</v>
      </c>
      <c r="AI945" s="1">
        <v>7.6</v>
      </c>
      <c r="AJ945" s="1">
        <v>7.1</v>
      </c>
      <c r="AK945" s="1">
        <v>10.9</v>
      </c>
      <c r="AL945" s="1">
        <v>12</v>
      </c>
      <c r="AM945" s="1">
        <v>12.2</v>
      </c>
      <c r="AN945" s="1">
        <v>10.9</v>
      </c>
      <c r="AO945" s="3" t="str">
        <f xml:space="preserve"> IFERROR(Table1[[#This Row],[GP 2012]]/Table1[[#This Row],[Total Assets 2012]], "x")</f>
        <v>x</v>
      </c>
      <c r="AP945" s="3">
        <f xml:space="preserve"> IFERROR(Table1[[#This Row],[GP 2013]]/Table1[[#This Row],[Total Assets 2013]], "x")</f>
        <v>-0.1</v>
      </c>
      <c r="AQ945" s="3">
        <f xml:space="preserve"> IFERROR(Table1[[#This Row],[GP 2014]]/Table1[[#This Row],[Total Assets 2014]], "x")</f>
        <v>-0.14285714285714288</v>
      </c>
      <c r="AR945" s="3">
        <f xml:space="preserve"> IFERROR(Table1[[#This Row],[GP 2015]]/Table1[[#This Row],[Total Assets 2015]], "x")</f>
        <v>-1</v>
      </c>
      <c r="AS945" s="3">
        <f xml:space="preserve"> IFERROR(Table1[[#This Row],[GP 2016]]/Table1[[#This Row],[Total Assets 2016]], "x")</f>
        <v>0</v>
      </c>
      <c r="AT945" s="3" t="str">
        <f xml:space="preserve"> IFERROR(Table1[[#This Row],[GP 2017]]/Table1[[#This Row],[Total Assets 2017]], "x")</f>
        <v>x</v>
      </c>
      <c r="AU945" s="3" t="str">
        <f xml:space="preserve"> IFERROR(Table1[[#This Row],[GP 2018]]/Table1[[#This Row],[Total Assets 2018]], "x")</f>
        <v>x</v>
      </c>
      <c r="AV945" s="3" t="str">
        <f xml:space="preserve"> IFERROR(Table1[[#This Row],[GP 2019]]/Table1[[#This Row],[Total Assets 2019]], "x")</f>
        <v>x</v>
      </c>
      <c r="AW945" s="3" t="str">
        <f xml:space="preserve"> IFERROR(Table1[[#This Row],[GP 2020]]/Table1[[#This Row],[Total Assets 2020]], "x")</f>
        <v>x</v>
      </c>
      <c r="AX945" s="3" t="str">
        <f xml:space="preserve"> IFERROR(Table1[[#This Row],[GP 2021]]/Table1[[#This Row],[Total Assets 2021]], "x")</f>
        <v>x</v>
      </c>
      <c r="AY945" s="3" t="str">
        <f xml:space="preserve"> IFERROR(Table1[[#This Row],[GP TTM]]/Table1[[#This Row],[Total Assets TTM]], "x")</f>
        <v>x</v>
      </c>
      <c r="BA945" s="3" t="str">
        <f xml:space="preserve"> IFERROR(ABS(Table1[[#This Row],[ROA 2013]]-Table1[[#This Row],[ROA 2012]]), "x")</f>
        <v>x</v>
      </c>
      <c r="BB945" s="3">
        <f xml:space="preserve"> IFERROR(ABS(Table1[[#This Row],[ROA 2014]]-Table1[[#This Row],[ROA 2013]]), "x")</f>
        <v>4.2857142857142871E-2</v>
      </c>
      <c r="BC945" s="3">
        <f xml:space="preserve"> IFERROR(ABS(Table1[[#This Row],[ROA 2015]]-Table1[[#This Row],[ROA 2014]]), "x")</f>
        <v>0.8571428571428571</v>
      </c>
      <c r="BD945" s="3">
        <f xml:space="preserve"> IFERROR(ABS(Table1[[#This Row],[ROA 2016]]-Table1[[#This Row],[ROA 2015]]), "x")</f>
        <v>1</v>
      </c>
      <c r="BE945" s="3" t="str">
        <f xml:space="preserve"> IFERROR(ABS(Table1[[#This Row],[ROA 2017]]-Table1[[#This Row],[ROA 2016]]), "x")</f>
        <v>x</v>
      </c>
      <c r="BF945" s="3" t="str">
        <f xml:space="preserve"> IFERROR(ABS(Table1[[#This Row],[ROA 2018]]-Table1[[#This Row],[ROA 2017]]), "x")</f>
        <v>x</v>
      </c>
      <c r="BG945" s="3" t="str">
        <f xml:space="preserve"> IFERROR(ABS(Table1[[#This Row],[ROA 2019]]-Table1[[#This Row],[ROA 2018]]), "x")</f>
        <v>x</v>
      </c>
      <c r="BH945" s="3" t="str">
        <f xml:space="preserve"> IFERROR(ABS(Table1[[#This Row],[ROA 2020]]-Table1[[#This Row],[ROA 2019]]), "x")</f>
        <v>x</v>
      </c>
      <c r="BI945" s="3" t="str">
        <f xml:space="preserve"> IFERROR(ABS(Table1[[#This Row],[ROA 2021]]-Table1[[#This Row],[ROA 2020]]), "x")</f>
        <v>x</v>
      </c>
      <c r="BJ945" s="3">
        <f xml:space="preserve"> IFERROR(AVERAGE(Table1[[#This Row],[ROA 2013-2012]:[ROA 2021-2020]]), "x")</f>
        <v>0.6333333333333333</v>
      </c>
      <c r="BK945" s="3">
        <f>IFERROR(AVERAGE(Table1[[#This Row],[ROA 2012]:[ROA 2021]]), "x")</f>
        <v>-0.31071428571428572</v>
      </c>
      <c r="BN945" s="1">
        <f>SUM(Table1[[#This Row],[B/M Rank]:[ROA Rank]])</f>
        <v>0</v>
      </c>
    </row>
    <row r="946" spans="1:66" x14ac:dyDescent="0.25">
      <c r="A946" s="1" t="s">
        <v>2879</v>
      </c>
      <c r="B946" s="1" t="s">
        <v>882</v>
      </c>
      <c r="C946" s="1" t="s">
        <v>4417</v>
      </c>
      <c r="D946" s="1" t="s">
        <v>268</v>
      </c>
      <c r="E946" s="1" t="s">
        <v>108</v>
      </c>
      <c r="F946" s="1">
        <v>19.87</v>
      </c>
      <c r="G946" s="19"/>
      <c r="H946" s="19"/>
      <c r="I946" s="19"/>
      <c r="J946" s="19"/>
      <c r="K946" s="1"/>
      <c r="L946" s="19"/>
      <c r="M946" s="1">
        <v>2012</v>
      </c>
      <c r="N946" s="1" t="s">
        <v>4368</v>
      </c>
      <c r="O946" s="1" t="s">
        <v>4368</v>
      </c>
      <c r="P946" s="1" t="s">
        <v>4368</v>
      </c>
      <c r="Q946" s="1" t="s">
        <v>4368</v>
      </c>
      <c r="R946" s="1" t="s">
        <v>4368</v>
      </c>
      <c r="S946" s="1" t="s">
        <v>4368</v>
      </c>
      <c r="T946" s="1" t="s">
        <v>4368</v>
      </c>
      <c r="U946" s="1" t="s">
        <v>4368</v>
      </c>
      <c r="V946" s="1" t="s">
        <v>4368</v>
      </c>
      <c r="W946" s="1" t="s">
        <v>4368</v>
      </c>
      <c r="X946" s="1" t="s">
        <v>4368</v>
      </c>
      <c r="Z946" s="3" t="str">
        <f xml:space="preserve"> IFERROR(AVEDEV(Table1[[#This Row],[GP 2012]:[GP 2021]]) / Table1[[#This Row],[Avg GP]], "x")</f>
        <v>x</v>
      </c>
      <c r="AA946" s="2" t="str">
        <f xml:space="preserve"> IFERROR(AVERAGE(Table1[[#This Row],[GP 2012]:[GP 2021]]), "x")</f>
        <v>x</v>
      </c>
      <c r="AB946" s="11">
        <f>Table1[Equity]/Table1[Market Capital]</f>
        <v>2.1489682939104178</v>
      </c>
      <c r="AC946" s="1">
        <v>3.8</v>
      </c>
      <c r="AD946" s="1">
        <v>2.9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26.6</v>
      </c>
      <c r="AM946" s="1">
        <v>42.8</v>
      </c>
      <c r="AN946" s="1">
        <v>42.7</v>
      </c>
      <c r="AO946" s="3" t="str">
        <f xml:space="preserve"> IFERROR(Table1[[#This Row],[GP 2012]]/Table1[[#This Row],[Total Assets 2012]], "x")</f>
        <v>x</v>
      </c>
      <c r="AP946" s="3" t="str">
        <f xml:space="preserve"> IFERROR(Table1[[#This Row],[GP 2013]]/Table1[[#This Row],[Total Assets 2013]], "x")</f>
        <v>x</v>
      </c>
      <c r="AQ946" s="3" t="str">
        <f xml:space="preserve"> IFERROR(Table1[[#This Row],[GP 2014]]/Table1[[#This Row],[Total Assets 2014]], "x")</f>
        <v>x</v>
      </c>
      <c r="AR946" s="3" t="str">
        <f xml:space="preserve"> IFERROR(Table1[[#This Row],[GP 2015]]/Table1[[#This Row],[Total Assets 2015]], "x")</f>
        <v>x</v>
      </c>
      <c r="AS946" s="3" t="str">
        <f xml:space="preserve"> IFERROR(Table1[[#This Row],[GP 2016]]/Table1[[#This Row],[Total Assets 2016]], "x")</f>
        <v>x</v>
      </c>
      <c r="AT946" s="3" t="str">
        <f xml:space="preserve"> IFERROR(Table1[[#This Row],[GP 2017]]/Table1[[#This Row],[Total Assets 2017]], "x")</f>
        <v>x</v>
      </c>
      <c r="AU946" s="3" t="str">
        <f xml:space="preserve"> IFERROR(Table1[[#This Row],[GP 2018]]/Table1[[#This Row],[Total Assets 2018]], "x")</f>
        <v>x</v>
      </c>
      <c r="AV946" s="3" t="str">
        <f xml:space="preserve"> IFERROR(Table1[[#This Row],[GP 2019]]/Table1[[#This Row],[Total Assets 2019]], "x")</f>
        <v>x</v>
      </c>
      <c r="AW946" s="3" t="str">
        <f xml:space="preserve"> IFERROR(Table1[[#This Row],[GP 2020]]/Table1[[#This Row],[Total Assets 2020]], "x")</f>
        <v>x</v>
      </c>
      <c r="AX946" s="3" t="str">
        <f xml:space="preserve"> IFERROR(Table1[[#This Row],[GP 2021]]/Table1[[#This Row],[Total Assets 2021]], "x")</f>
        <v>x</v>
      </c>
      <c r="AY946" s="3" t="str">
        <f xml:space="preserve"> IFERROR(Table1[[#This Row],[GP TTM]]/Table1[[#This Row],[Total Assets TTM]], "x")</f>
        <v>x</v>
      </c>
      <c r="BA946" s="3" t="str">
        <f xml:space="preserve"> IFERROR(ABS(Table1[[#This Row],[ROA 2013]]-Table1[[#This Row],[ROA 2012]]), "x")</f>
        <v>x</v>
      </c>
      <c r="BB946" s="3" t="str">
        <f xml:space="preserve"> IFERROR(ABS(Table1[[#This Row],[ROA 2014]]-Table1[[#This Row],[ROA 2013]]), "x")</f>
        <v>x</v>
      </c>
      <c r="BC946" s="3" t="str">
        <f xml:space="preserve"> IFERROR(ABS(Table1[[#This Row],[ROA 2015]]-Table1[[#This Row],[ROA 2014]]), "x")</f>
        <v>x</v>
      </c>
      <c r="BD946" s="3" t="str">
        <f xml:space="preserve"> IFERROR(ABS(Table1[[#This Row],[ROA 2016]]-Table1[[#This Row],[ROA 2015]]), "x")</f>
        <v>x</v>
      </c>
      <c r="BE946" s="3" t="str">
        <f xml:space="preserve"> IFERROR(ABS(Table1[[#This Row],[ROA 2017]]-Table1[[#This Row],[ROA 2016]]), "x")</f>
        <v>x</v>
      </c>
      <c r="BF946" s="3" t="str">
        <f xml:space="preserve"> IFERROR(ABS(Table1[[#This Row],[ROA 2018]]-Table1[[#This Row],[ROA 2017]]), "x")</f>
        <v>x</v>
      </c>
      <c r="BG946" s="3" t="str">
        <f xml:space="preserve"> IFERROR(ABS(Table1[[#This Row],[ROA 2019]]-Table1[[#This Row],[ROA 2018]]), "x")</f>
        <v>x</v>
      </c>
      <c r="BH946" s="3" t="str">
        <f xml:space="preserve"> IFERROR(ABS(Table1[[#This Row],[ROA 2020]]-Table1[[#This Row],[ROA 2019]]), "x")</f>
        <v>x</v>
      </c>
      <c r="BI946" s="3" t="str">
        <f xml:space="preserve"> IFERROR(ABS(Table1[[#This Row],[ROA 2021]]-Table1[[#This Row],[ROA 2020]]), "x")</f>
        <v>x</v>
      </c>
      <c r="BJ946" s="3" t="str">
        <f xml:space="preserve"> IFERROR(AVERAGE(Table1[[#This Row],[ROA 2013-2012]:[ROA 2021-2020]]), "x")</f>
        <v>x</v>
      </c>
      <c r="BK946" s="3" t="str">
        <f>IFERROR(AVERAGE(Table1[[#This Row],[ROA 2012]:[ROA 2021]]), "x")</f>
        <v>x</v>
      </c>
      <c r="BN946" s="1">
        <f>SUM(Table1[[#This Row],[B/M Rank]:[ROA Rank]])</f>
        <v>0</v>
      </c>
    </row>
    <row r="947" spans="1:66" x14ac:dyDescent="0.25">
      <c r="A947" s="1" t="s">
        <v>3464</v>
      </c>
      <c r="B947" s="1" t="s">
        <v>1272</v>
      </c>
      <c r="C947" s="1" t="s">
        <v>4417</v>
      </c>
      <c r="D947" s="1" t="s">
        <v>268</v>
      </c>
      <c r="E947" s="1" t="s">
        <v>108</v>
      </c>
      <c r="F947" s="1">
        <v>19.940000000000001</v>
      </c>
      <c r="G947" s="19"/>
      <c r="H947" s="19"/>
      <c r="I947" s="19"/>
      <c r="J947" s="19"/>
      <c r="K947" s="1"/>
      <c r="L947" s="19"/>
      <c r="M947" s="1">
        <v>2012</v>
      </c>
      <c r="N947" s="1">
        <v>-0.9</v>
      </c>
      <c r="O947" s="1">
        <v>-0.3</v>
      </c>
      <c r="P947" s="1" t="s">
        <v>4368</v>
      </c>
      <c r="Q947" s="1">
        <v>0</v>
      </c>
      <c r="R947" s="1">
        <v>-0.1</v>
      </c>
      <c r="S947" s="1">
        <v>0</v>
      </c>
      <c r="T947" s="1" t="s">
        <v>4368</v>
      </c>
      <c r="U947" s="1">
        <v>0</v>
      </c>
      <c r="V947" s="1">
        <v>0</v>
      </c>
      <c r="W947" s="1">
        <v>-0.1</v>
      </c>
      <c r="X947" s="1">
        <v>-0.1</v>
      </c>
      <c r="Z947" s="3">
        <f xml:space="preserve"> IFERROR(AVEDEV(Table1[[#This Row],[GP 2012]:[GP 2021]]) / Table1[[#This Row],[Avg GP]], "x")</f>
        <v>-1.2142857142857142</v>
      </c>
      <c r="AA947" s="2">
        <f xml:space="preserve"> IFERROR(AVERAGE(Table1[[#This Row],[GP 2012]:[GP 2021]]), "x")</f>
        <v>-0.17500000000000002</v>
      </c>
      <c r="AB947" s="11">
        <f>Table1[Equity]/Table1[Market Capital]</f>
        <v>0.39117352056168503</v>
      </c>
      <c r="AC947" s="1">
        <v>0.3</v>
      </c>
      <c r="AD947" s="1">
        <v>0.4</v>
      </c>
      <c r="AE947" s="1">
        <v>0.3</v>
      </c>
      <c r="AF947" s="1">
        <v>0.3</v>
      </c>
      <c r="AG947" s="1">
        <v>0.7</v>
      </c>
      <c r="AH947" s="1">
        <v>0.7</v>
      </c>
      <c r="AI947" s="1">
        <v>1.9</v>
      </c>
      <c r="AJ947" s="1">
        <v>2.2000000000000002</v>
      </c>
      <c r="AK947" s="1">
        <v>2.8</v>
      </c>
      <c r="AL947" s="1">
        <v>7.5</v>
      </c>
      <c r="AM947" s="1">
        <v>9.3000000000000007</v>
      </c>
      <c r="AN947" s="1">
        <v>7.8</v>
      </c>
      <c r="AO947" s="3">
        <f xml:space="preserve"> IFERROR(Table1[[#This Row],[GP 2012]]/Table1[[#This Row],[Total Assets 2012]], "x")</f>
        <v>-3</v>
      </c>
      <c r="AP947" s="3">
        <f xml:space="preserve"> IFERROR(Table1[[#This Row],[GP 2013]]/Table1[[#This Row],[Total Assets 2013]], "x")</f>
        <v>-0.74999999999999989</v>
      </c>
      <c r="AQ947" s="3" t="str">
        <f xml:space="preserve"> IFERROR(Table1[[#This Row],[GP 2014]]/Table1[[#This Row],[Total Assets 2014]], "x")</f>
        <v>x</v>
      </c>
      <c r="AR947" s="3">
        <f xml:space="preserve"> IFERROR(Table1[[#This Row],[GP 2015]]/Table1[[#This Row],[Total Assets 2015]], "x")</f>
        <v>0</v>
      </c>
      <c r="AS947" s="3">
        <f xml:space="preserve"> IFERROR(Table1[[#This Row],[GP 2016]]/Table1[[#This Row],[Total Assets 2016]], "x")</f>
        <v>-0.14285714285714288</v>
      </c>
      <c r="AT947" s="3">
        <f xml:space="preserve"> IFERROR(Table1[[#This Row],[GP 2017]]/Table1[[#This Row],[Total Assets 2017]], "x")</f>
        <v>0</v>
      </c>
      <c r="AU947" s="3" t="str">
        <f xml:space="preserve"> IFERROR(Table1[[#This Row],[GP 2018]]/Table1[[#This Row],[Total Assets 2018]], "x")</f>
        <v>x</v>
      </c>
      <c r="AV947" s="3">
        <f xml:space="preserve"> IFERROR(Table1[[#This Row],[GP 2019]]/Table1[[#This Row],[Total Assets 2019]], "x")</f>
        <v>0</v>
      </c>
      <c r="AW947" s="3">
        <f xml:space="preserve"> IFERROR(Table1[[#This Row],[GP 2020]]/Table1[[#This Row],[Total Assets 2020]], "x")</f>
        <v>0</v>
      </c>
      <c r="AX947" s="3">
        <f xml:space="preserve"> IFERROR(Table1[[#This Row],[GP 2021]]/Table1[[#This Row],[Total Assets 2021]], "x")</f>
        <v>-1.3333333333333334E-2</v>
      </c>
      <c r="AY947" s="3">
        <f xml:space="preserve"> IFERROR(Table1[[#This Row],[GP TTM]]/Table1[[#This Row],[Total Assets TTM]], "x")</f>
        <v>-1.075268817204301E-2</v>
      </c>
      <c r="BA947" s="3">
        <f xml:space="preserve"> IFERROR(ABS(Table1[[#This Row],[ROA 2013]]-Table1[[#This Row],[ROA 2012]]), "x")</f>
        <v>2.25</v>
      </c>
      <c r="BB947" s="3" t="str">
        <f xml:space="preserve"> IFERROR(ABS(Table1[[#This Row],[ROA 2014]]-Table1[[#This Row],[ROA 2013]]), "x")</f>
        <v>x</v>
      </c>
      <c r="BC947" s="3" t="str">
        <f xml:space="preserve"> IFERROR(ABS(Table1[[#This Row],[ROA 2015]]-Table1[[#This Row],[ROA 2014]]), "x")</f>
        <v>x</v>
      </c>
      <c r="BD947" s="3">
        <f xml:space="preserve"> IFERROR(ABS(Table1[[#This Row],[ROA 2016]]-Table1[[#This Row],[ROA 2015]]), "x")</f>
        <v>0.14285714285714288</v>
      </c>
      <c r="BE947" s="3">
        <f xml:space="preserve"> IFERROR(ABS(Table1[[#This Row],[ROA 2017]]-Table1[[#This Row],[ROA 2016]]), "x")</f>
        <v>0.14285714285714288</v>
      </c>
      <c r="BF947" s="3" t="str">
        <f xml:space="preserve"> IFERROR(ABS(Table1[[#This Row],[ROA 2018]]-Table1[[#This Row],[ROA 2017]]), "x")</f>
        <v>x</v>
      </c>
      <c r="BG947" s="3" t="str">
        <f xml:space="preserve"> IFERROR(ABS(Table1[[#This Row],[ROA 2019]]-Table1[[#This Row],[ROA 2018]]), "x")</f>
        <v>x</v>
      </c>
      <c r="BH947" s="3">
        <f xml:space="preserve"> IFERROR(ABS(Table1[[#This Row],[ROA 2020]]-Table1[[#This Row],[ROA 2019]]), "x")</f>
        <v>0</v>
      </c>
      <c r="BI947" s="3">
        <f xml:space="preserve"> IFERROR(ABS(Table1[[#This Row],[ROA 2021]]-Table1[[#This Row],[ROA 2020]]), "x")</f>
        <v>1.3333333333333334E-2</v>
      </c>
      <c r="BJ947" s="3">
        <f xml:space="preserve"> IFERROR(AVERAGE(Table1[[#This Row],[ROA 2013-2012]:[ROA 2021-2020]]), "x")</f>
        <v>0.50980952380952371</v>
      </c>
      <c r="BK947" s="3">
        <f>IFERROR(AVERAGE(Table1[[#This Row],[ROA 2012]:[ROA 2021]]), "x")</f>
        <v>-0.4882738095238095</v>
      </c>
      <c r="BN947" s="1">
        <f>SUM(Table1[[#This Row],[B/M Rank]:[ROA Rank]])</f>
        <v>0</v>
      </c>
    </row>
    <row r="948" spans="1:66" x14ac:dyDescent="0.25">
      <c r="A948" s="1" t="s">
        <v>3434</v>
      </c>
      <c r="B948" s="1" t="s">
        <v>4648</v>
      </c>
      <c r="C948" s="1" t="s">
        <v>4417</v>
      </c>
      <c r="D948" s="1" t="s">
        <v>268</v>
      </c>
      <c r="E948" s="1" t="s">
        <v>108</v>
      </c>
      <c r="F948" s="1">
        <v>20.03</v>
      </c>
      <c r="G948" s="19"/>
      <c r="H948" s="19"/>
      <c r="I948" s="19"/>
      <c r="J948" s="19"/>
      <c r="K948" s="1"/>
      <c r="L948" s="19"/>
      <c r="M948" s="1">
        <v>2012</v>
      </c>
      <c r="N948" s="1" t="s">
        <v>4368</v>
      </c>
      <c r="O948" s="1" t="s">
        <v>4368</v>
      </c>
      <c r="P948" s="1" t="s">
        <v>4368</v>
      </c>
      <c r="Q948" s="1" t="s">
        <v>4368</v>
      </c>
      <c r="R948" s="1" t="s">
        <v>4368</v>
      </c>
      <c r="S948" s="1" t="s">
        <v>4368</v>
      </c>
      <c r="T948" s="1" t="s">
        <v>4368</v>
      </c>
      <c r="U948" s="1">
        <v>-0.1</v>
      </c>
      <c r="V948" s="1">
        <v>-0.1</v>
      </c>
      <c r="W948" s="1">
        <v>0</v>
      </c>
      <c r="X948" s="1">
        <v>0</v>
      </c>
      <c r="Z948" s="3">
        <f xml:space="preserve"> IFERROR(AVEDEV(Table1[[#This Row],[GP 2012]:[GP 2021]]) / Table1[[#This Row],[Avg GP]], "x")</f>
        <v>-0.66666666666666685</v>
      </c>
      <c r="AA948" s="2">
        <f xml:space="preserve"> IFERROR(AVERAGE(Table1[[#This Row],[GP 2012]:[GP 2021]]), "x")</f>
        <v>-6.6666666666666666E-2</v>
      </c>
      <c r="AB948" s="11">
        <f>Table1[Equity]/Table1[Market Capital]</f>
        <v>0.70394408387418861</v>
      </c>
      <c r="AC948" s="1">
        <v>9.3000000000000007</v>
      </c>
      <c r="AD948" s="1">
        <v>8.5</v>
      </c>
      <c r="AE948" s="1">
        <v>8.1</v>
      </c>
      <c r="AF948" s="1">
        <v>7.6</v>
      </c>
      <c r="AG948" s="1">
        <v>7.8</v>
      </c>
      <c r="AH948" s="1">
        <v>7.3</v>
      </c>
      <c r="AI948" s="1">
        <v>8.4</v>
      </c>
      <c r="AJ948" s="1">
        <v>4.3</v>
      </c>
      <c r="AK948" s="1">
        <v>6.5</v>
      </c>
      <c r="AL948" s="1">
        <v>14</v>
      </c>
      <c r="AM948" s="1">
        <v>15</v>
      </c>
      <c r="AN948" s="1">
        <v>14.1</v>
      </c>
      <c r="AO948" s="3" t="str">
        <f xml:space="preserve"> IFERROR(Table1[[#This Row],[GP 2012]]/Table1[[#This Row],[Total Assets 2012]], "x")</f>
        <v>x</v>
      </c>
      <c r="AP948" s="3" t="str">
        <f xml:space="preserve"> IFERROR(Table1[[#This Row],[GP 2013]]/Table1[[#This Row],[Total Assets 2013]], "x")</f>
        <v>x</v>
      </c>
      <c r="AQ948" s="3" t="str">
        <f xml:space="preserve"> IFERROR(Table1[[#This Row],[GP 2014]]/Table1[[#This Row],[Total Assets 2014]], "x")</f>
        <v>x</v>
      </c>
      <c r="AR948" s="3" t="str">
        <f xml:space="preserve"> IFERROR(Table1[[#This Row],[GP 2015]]/Table1[[#This Row],[Total Assets 2015]], "x")</f>
        <v>x</v>
      </c>
      <c r="AS948" s="3" t="str">
        <f xml:space="preserve"> IFERROR(Table1[[#This Row],[GP 2016]]/Table1[[#This Row],[Total Assets 2016]], "x")</f>
        <v>x</v>
      </c>
      <c r="AT948" s="3" t="str">
        <f xml:space="preserve"> IFERROR(Table1[[#This Row],[GP 2017]]/Table1[[#This Row],[Total Assets 2017]], "x")</f>
        <v>x</v>
      </c>
      <c r="AU948" s="3" t="str">
        <f xml:space="preserve"> IFERROR(Table1[[#This Row],[GP 2018]]/Table1[[#This Row],[Total Assets 2018]], "x")</f>
        <v>x</v>
      </c>
      <c r="AV948" s="3">
        <f xml:space="preserve"> IFERROR(Table1[[#This Row],[GP 2019]]/Table1[[#This Row],[Total Assets 2019]], "x")</f>
        <v>-2.3255813953488375E-2</v>
      </c>
      <c r="AW948" s="3">
        <f xml:space="preserve"> IFERROR(Table1[[#This Row],[GP 2020]]/Table1[[#This Row],[Total Assets 2020]], "x")</f>
        <v>-1.5384615384615385E-2</v>
      </c>
      <c r="AX948" s="3">
        <f xml:space="preserve"> IFERROR(Table1[[#This Row],[GP 2021]]/Table1[[#This Row],[Total Assets 2021]], "x")</f>
        <v>0</v>
      </c>
      <c r="AY948" s="3">
        <f xml:space="preserve"> IFERROR(Table1[[#This Row],[GP TTM]]/Table1[[#This Row],[Total Assets TTM]], "x")</f>
        <v>0</v>
      </c>
      <c r="BA948" s="3" t="str">
        <f xml:space="preserve"> IFERROR(ABS(Table1[[#This Row],[ROA 2013]]-Table1[[#This Row],[ROA 2012]]), "x")</f>
        <v>x</v>
      </c>
      <c r="BB948" s="3" t="str">
        <f xml:space="preserve"> IFERROR(ABS(Table1[[#This Row],[ROA 2014]]-Table1[[#This Row],[ROA 2013]]), "x")</f>
        <v>x</v>
      </c>
      <c r="BC948" s="3" t="str">
        <f xml:space="preserve"> IFERROR(ABS(Table1[[#This Row],[ROA 2015]]-Table1[[#This Row],[ROA 2014]]), "x")</f>
        <v>x</v>
      </c>
      <c r="BD948" s="3" t="str">
        <f xml:space="preserve"> IFERROR(ABS(Table1[[#This Row],[ROA 2016]]-Table1[[#This Row],[ROA 2015]]), "x")</f>
        <v>x</v>
      </c>
      <c r="BE948" s="3" t="str">
        <f xml:space="preserve"> IFERROR(ABS(Table1[[#This Row],[ROA 2017]]-Table1[[#This Row],[ROA 2016]]), "x")</f>
        <v>x</v>
      </c>
      <c r="BF948" s="3" t="str">
        <f xml:space="preserve"> IFERROR(ABS(Table1[[#This Row],[ROA 2018]]-Table1[[#This Row],[ROA 2017]]), "x")</f>
        <v>x</v>
      </c>
      <c r="BG948" s="3" t="str">
        <f xml:space="preserve"> IFERROR(ABS(Table1[[#This Row],[ROA 2019]]-Table1[[#This Row],[ROA 2018]]), "x")</f>
        <v>x</v>
      </c>
      <c r="BH948" s="3">
        <f xml:space="preserve"> IFERROR(ABS(Table1[[#This Row],[ROA 2020]]-Table1[[#This Row],[ROA 2019]]), "x")</f>
        <v>7.8711985688729898E-3</v>
      </c>
      <c r="BI948" s="3">
        <f xml:space="preserve"> IFERROR(ABS(Table1[[#This Row],[ROA 2021]]-Table1[[#This Row],[ROA 2020]]), "x")</f>
        <v>1.5384615384615385E-2</v>
      </c>
      <c r="BJ948" s="3">
        <f xml:space="preserve"> IFERROR(AVERAGE(Table1[[#This Row],[ROA 2013-2012]:[ROA 2021-2020]]), "x")</f>
        <v>1.1627906976744188E-2</v>
      </c>
      <c r="BK948" s="3">
        <f>IFERROR(AVERAGE(Table1[[#This Row],[ROA 2012]:[ROA 2021]]), "x")</f>
        <v>-1.2880143112701253E-2</v>
      </c>
      <c r="BN948" s="1">
        <f>SUM(Table1[[#This Row],[B/M Rank]:[ROA Rank]])</f>
        <v>0</v>
      </c>
    </row>
    <row r="949" spans="1:66" x14ac:dyDescent="0.25">
      <c r="A949" s="1" t="s">
        <v>3628</v>
      </c>
      <c r="B949" s="1" t="s">
        <v>1385</v>
      </c>
      <c r="C949" s="1" t="s">
        <v>4417</v>
      </c>
      <c r="D949" s="1" t="s">
        <v>268</v>
      </c>
      <c r="E949" s="1" t="s">
        <v>108</v>
      </c>
      <c r="F949" s="1">
        <v>20.04</v>
      </c>
      <c r="G949" s="19"/>
      <c r="H949" s="19"/>
      <c r="I949" s="19"/>
      <c r="J949" s="19"/>
      <c r="K949" s="1"/>
      <c r="L949" s="19"/>
      <c r="M949" s="1">
        <v>2012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Z949" s="3" t="str">
        <f xml:space="preserve"> IFERROR(AVEDEV(Table1[[#This Row],[GP 2012]:[GP 2021]]) / Table1[[#This Row],[Avg GP]], "x")</f>
        <v>x</v>
      </c>
      <c r="AA949" s="2">
        <f xml:space="preserve"> IFERROR(AVERAGE(Table1[[#This Row],[GP 2012]:[GP 2021]]), "x")</f>
        <v>0</v>
      </c>
      <c r="AB949" s="11">
        <f>Table1[Equity]/Table1[Market Capital]</f>
        <v>2.9940119760479042E-2</v>
      </c>
      <c r="AC949" s="1">
        <v>12.8</v>
      </c>
      <c r="AD949" s="1">
        <v>12.8</v>
      </c>
      <c r="AE949" s="1">
        <v>1.6</v>
      </c>
      <c r="AF949" s="1">
        <v>1.3</v>
      </c>
      <c r="AG949" s="1">
        <v>0.1</v>
      </c>
      <c r="AH949" s="1">
        <v>0</v>
      </c>
      <c r="AI949" s="1">
        <v>0</v>
      </c>
      <c r="AJ949" s="1">
        <v>1.4</v>
      </c>
      <c r="AK949" s="1">
        <v>4.4000000000000004</v>
      </c>
      <c r="AL949" s="1">
        <v>1.2</v>
      </c>
      <c r="AM949" s="1">
        <v>0.7</v>
      </c>
      <c r="AN949" s="1">
        <v>0.6</v>
      </c>
      <c r="AO949" s="3">
        <f xml:space="preserve"> IFERROR(Table1[[#This Row],[GP 2012]]/Table1[[#This Row],[Total Assets 2012]], "x")</f>
        <v>0</v>
      </c>
      <c r="AP949" s="3">
        <f xml:space="preserve"> IFERROR(Table1[[#This Row],[GP 2013]]/Table1[[#This Row],[Total Assets 2013]], "x")</f>
        <v>0</v>
      </c>
      <c r="AQ949" s="3">
        <f xml:space="preserve"> IFERROR(Table1[[#This Row],[GP 2014]]/Table1[[#This Row],[Total Assets 2014]], "x")</f>
        <v>0</v>
      </c>
      <c r="AR949" s="3">
        <f xml:space="preserve"> IFERROR(Table1[[#This Row],[GP 2015]]/Table1[[#This Row],[Total Assets 2015]], "x")</f>
        <v>0</v>
      </c>
      <c r="AS949" s="3">
        <f xml:space="preserve"> IFERROR(Table1[[#This Row],[GP 2016]]/Table1[[#This Row],[Total Assets 2016]], "x")</f>
        <v>0</v>
      </c>
      <c r="AT949" s="3" t="str">
        <f xml:space="preserve"> IFERROR(Table1[[#This Row],[GP 2017]]/Table1[[#This Row],[Total Assets 2017]], "x")</f>
        <v>x</v>
      </c>
      <c r="AU949" s="3" t="str">
        <f xml:space="preserve"> IFERROR(Table1[[#This Row],[GP 2018]]/Table1[[#This Row],[Total Assets 2018]], "x")</f>
        <v>x</v>
      </c>
      <c r="AV949" s="3">
        <f xml:space="preserve"> IFERROR(Table1[[#This Row],[GP 2019]]/Table1[[#This Row],[Total Assets 2019]], "x")</f>
        <v>0</v>
      </c>
      <c r="AW949" s="3">
        <f xml:space="preserve"> IFERROR(Table1[[#This Row],[GP 2020]]/Table1[[#This Row],[Total Assets 2020]], "x")</f>
        <v>0</v>
      </c>
      <c r="AX949" s="3">
        <f xml:space="preserve"> IFERROR(Table1[[#This Row],[GP 2021]]/Table1[[#This Row],[Total Assets 2021]], "x")</f>
        <v>0</v>
      </c>
      <c r="AY949" s="3">
        <f xml:space="preserve"> IFERROR(Table1[[#This Row],[GP TTM]]/Table1[[#This Row],[Total Assets TTM]], "x")</f>
        <v>0</v>
      </c>
      <c r="BA949" s="3">
        <f xml:space="preserve"> IFERROR(ABS(Table1[[#This Row],[ROA 2013]]-Table1[[#This Row],[ROA 2012]]), "x")</f>
        <v>0</v>
      </c>
      <c r="BB949" s="3">
        <f xml:space="preserve"> IFERROR(ABS(Table1[[#This Row],[ROA 2014]]-Table1[[#This Row],[ROA 2013]]), "x")</f>
        <v>0</v>
      </c>
      <c r="BC949" s="3">
        <f xml:space="preserve"> IFERROR(ABS(Table1[[#This Row],[ROA 2015]]-Table1[[#This Row],[ROA 2014]]), "x")</f>
        <v>0</v>
      </c>
      <c r="BD949" s="3">
        <f xml:space="preserve"> IFERROR(ABS(Table1[[#This Row],[ROA 2016]]-Table1[[#This Row],[ROA 2015]]), "x")</f>
        <v>0</v>
      </c>
      <c r="BE949" s="3" t="str">
        <f xml:space="preserve"> IFERROR(ABS(Table1[[#This Row],[ROA 2017]]-Table1[[#This Row],[ROA 2016]]), "x")</f>
        <v>x</v>
      </c>
      <c r="BF949" s="3" t="str">
        <f xml:space="preserve"> IFERROR(ABS(Table1[[#This Row],[ROA 2018]]-Table1[[#This Row],[ROA 2017]]), "x")</f>
        <v>x</v>
      </c>
      <c r="BG949" s="3" t="str">
        <f xml:space="preserve"> IFERROR(ABS(Table1[[#This Row],[ROA 2019]]-Table1[[#This Row],[ROA 2018]]), "x")</f>
        <v>x</v>
      </c>
      <c r="BH949" s="3">
        <f xml:space="preserve"> IFERROR(ABS(Table1[[#This Row],[ROA 2020]]-Table1[[#This Row],[ROA 2019]]), "x")</f>
        <v>0</v>
      </c>
      <c r="BI949" s="3">
        <f xml:space="preserve"> IFERROR(ABS(Table1[[#This Row],[ROA 2021]]-Table1[[#This Row],[ROA 2020]]), "x")</f>
        <v>0</v>
      </c>
      <c r="BJ949" s="3">
        <f xml:space="preserve"> IFERROR(AVERAGE(Table1[[#This Row],[ROA 2013-2012]:[ROA 2021-2020]]), "x")</f>
        <v>0</v>
      </c>
      <c r="BK949" s="3">
        <f>IFERROR(AVERAGE(Table1[[#This Row],[ROA 2012]:[ROA 2021]]), "x")</f>
        <v>0</v>
      </c>
      <c r="BN949" s="1">
        <f>SUM(Table1[[#This Row],[B/M Rank]:[ROA Rank]])</f>
        <v>0</v>
      </c>
    </row>
    <row r="950" spans="1:66" x14ac:dyDescent="0.25">
      <c r="A950" s="1" t="s">
        <v>3240</v>
      </c>
      <c r="B950" s="1" t="s">
        <v>4582</v>
      </c>
      <c r="C950" s="1" t="s">
        <v>4417</v>
      </c>
      <c r="D950" s="1" t="s">
        <v>268</v>
      </c>
      <c r="E950" s="1" t="s">
        <v>108</v>
      </c>
      <c r="F950" s="1">
        <v>20.079999999999998</v>
      </c>
      <c r="G950" s="19"/>
      <c r="H950" s="19"/>
      <c r="I950" s="19"/>
      <c r="J950" s="19"/>
      <c r="K950" s="1"/>
      <c r="L950" s="19"/>
      <c r="M950" s="1">
        <v>2012</v>
      </c>
      <c r="N950" s="1" t="s">
        <v>4368</v>
      </c>
      <c r="O950" s="1" t="s">
        <v>4368</v>
      </c>
      <c r="P950" s="1" t="s">
        <v>4368</v>
      </c>
      <c r="Q950" s="1" t="s">
        <v>4368</v>
      </c>
      <c r="R950" s="1" t="s">
        <v>4368</v>
      </c>
      <c r="S950" s="1" t="s">
        <v>4368</v>
      </c>
      <c r="T950" s="1" t="s">
        <v>4368</v>
      </c>
      <c r="U950" s="1" t="s">
        <v>4368</v>
      </c>
      <c r="V950" s="1" t="s">
        <v>4368</v>
      </c>
      <c r="W950" s="1" t="s">
        <v>4368</v>
      </c>
      <c r="X950" s="1" t="s">
        <v>4368</v>
      </c>
      <c r="Z950" s="3" t="str">
        <f xml:space="preserve"> IFERROR(AVEDEV(Table1[[#This Row],[GP 2012]:[GP 2021]]) / Table1[[#This Row],[Avg GP]], "x")</f>
        <v>x</v>
      </c>
      <c r="AA950" s="2" t="str">
        <f xml:space="preserve"> IFERROR(AVERAGE(Table1[[#This Row],[GP 2012]:[GP 2021]]), "x")</f>
        <v>x</v>
      </c>
      <c r="AB950" s="11">
        <f>Table1[Equity]/Table1[Market Capital]</f>
        <v>0.30378486055776893</v>
      </c>
      <c r="AC950" s="1">
        <v>2.2999999999999998</v>
      </c>
      <c r="AD950" s="1">
        <v>3.7</v>
      </c>
      <c r="AE950" s="1">
        <v>1.2</v>
      </c>
      <c r="AF950" s="1">
        <v>0.2</v>
      </c>
      <c r="AG950" s="1">
        <v>0.7</v>
      </c>
      <c r="AH950" s="1">
        <v>0.1</v>
      </c>
      <c r="AI950" s="1">
        <v>1.8</v>
      </c>
      <c r="AJ950" s="1">
        <v>13.2</v>
      </c>
      <c r="AK950" s="1">
        <v>6.7</v>
      </c>
      <c r="AL950" s="1">
        <v>3.3</v>
      </c>
      <c r="AM950" s="1">
        <v>6.9</v>
      </c>
      <c r="AN950" s="1">
        <v>6.1</v>
      </c>
      <c r="AO950" s="3" t="str">
        <f xml:space="preserve"> IFERROR(Table1[[#This Row],[GP 2012]]/Table1[[#This Row],[Total Assets 2012]], "x")</f>
        <v>x</v>
      </c>
      <c r="AP950" s="3" t="str">
        <f xml:space="preserve"> IFERROR(Table1[[#This Row],[GP 2013]]/Table1[[#This Row],[Total Assets 2013]], "x")</f>
        <v>x</v>
      </c>
      <c r="AQ950" s="3" t="str">
        <f xml:space="preserve"> IFERROR(Table1[[#This Row],[GP 2014]]/Table1[[#This Row],[Total Assets 2014]], "x")</f>
        <v>x</v>
      </c>
      <c r="AR950" s="3" t="str">
        <f xml:space="preserve"> IFERROR(Table1[[#This Row],[GP 2015]]/Table1[[#This Row],[Total Assets 2015]], "x")</f>
        <v>x</v>
      </c>
      <c r="AS950" s="3" t="str">
        <f xml:space="preserve"> IFERROR(Table1[[#This Row],[GP 2016]]/Table1[[#This Row],[Total Assets 2016]], "x")</f>
        <v>x</v>
      </c>
      <c r="AT950" s="3" t="str">
        <f xml:space="preserve"> IFERROR(Table1[[#This Row],[GP 2017]]/Table1[[#This Row],[Total Assets 2017]], "x")</f>
        <v>x</v>
      </c>
      <c r="AU950" s="3" t="str">
        <f xml:space="preserve"> IFERROR(Table1[[#This Row],[GP 2018]]/Table1[[#This Row],[Total Assets 2018]], "x")</f>
        <v>x</v>
      </c>
      <c r="AV950" s="3" t="str">
        <f xml:space="preserve"> IFERROR(Table1[[#This Row],[GP 2019]]/Table1[[#This Row],[Total Assets 2019]], "x")</f>
        <v>x</v>
      </c>
      <c r="AW950" s="3" t="str">
        <f xml:space="preserve"> IFERROR(Table1[[#This Row],[GP 2020]]/Table1[[#This Row],[Total Assets 2020]], "x")</f>
        <v>x</v>
      </c>
      <c r="AX950" s="3" t="str">
        <f xml:space="preserve"> IFERROR(Table1[[#This Row],[GP 2021]]/Table1[[#This Row],[Total Assets 2021]], "x")</f>
        <v>x</v>
      </c>
      <c r="AY950" s="3" t="str">
        <f xml:space="preserve"> IFERROR(Table1[[#This Row],[GP TTM]]/Table1[[#This Row],[Total Assets TTM]], "x")</f>
        <v>x</v>
      </c>
      <c r="BA950" s="3" t="str">
        <f xml:space="preserve"> IFERROR(ABS(Table1[[#This Row],[ROA 2013]]-Table1[[#This Row],[ROA 2012]]), "x")</f>
        <v>x</v>
      </c>
      <c r="BB950" s="3" t="str">
        <f xml:space="preserve"> IFERROR(ABS(Table1[[#This Row],[ROA 2014]]-Table1[[#This Row],[ROA 2013]]), "x")</f>
        <v>x</v>
      </c>
      <c r="BC950" s="3" t="str">
        <f xml:space="preserve"> IFERROR(ABS(Table1[[#This Row],[ROA 2015]]-Table1[[#This Row],[ROA 2014]]), "x")</f>
        <v>x</v>
      </c>
      <c r="BD950" s="3" t="str">
        <f xml:space="preserve"> IFERROR(ABS(Table1[[#This Row],[ROA 2016]]-Table1[[#This Row],[ROA 2015]]), "x")</f>
        <v>x</v>
      </c>
      <c r="BE950" s="3" t="str">
        <f xml:space="preserve"> IFERROR(ABS(Table1[[#This Row],[ROA 2017]]-Table1[[#This Row],[ROA 2016]]), "x")</f>
        <v>x</v>
      </c>
      <c r="BF950" s="3" t="str">
        <f xml:space="preserve"> IFERROR(ABS(Table1[[#This Row],[ROA 2018]]-Table1[[#This Row],[ROA 2017]]), "x")</f>
        <v>x</v>
      </c>
      <c r="BG950" s="3" t="str">
        <f xml:space="preserve"> IFERROR(ABS(Table1[[#This Row],[ROA 2019]]-Table1[[#This Row],[ROA 2018]]), "x")</f>
        <v>x</v>
      </c>
      <c r="BH950" s="3" t="str">
        <f xml:space="preserve"> IFERROR(ABS(Table1[[#This Row],[ROA 2020]]-Table1[[#This Row],[ROA 2019]]), "x")</f>
        <v>x</v>
      </c>
      <c r="BI950" s="3" t="str">
        <f xml:space="preserve"> IFERROR(ABS(Table1[[#This Row],[ROA 2021]]-Table1[[#This Row],[ROA 2020]]), "x")</f>
        <v>x</v>
      </c>
      <c r="BJ950" s="3" t="str">
        <f xml:space="preserve"> IFERROR(AVERAGE(Table1[[#This Row],[ROA 2013-2012]:[ROA 2021-2020]]), "x")</f>
        <v>x</v>
      </c>
      <c r="BK950" s="3" t="str">
        <f>IFERROR(AVERAGE(Table1[[#This Row],[ROA 2012]:[ROA 2021]]), "x")</f>
        <v>x</v>
      </c>
      <c r="BN950" s="1">
        <f>SUM(Table1[[#This Row],[B/M Rank]:[ROA Rank]])</f>
        <v>0</v>
      </c>
    </row>
    <row r="951" spans="1:66" x14ac:dyDescent="0.25">
      <c r="A951" s="1" t="s">
        <v>2895</v>
      </c>
      <c r="B951" s="1" t="s">
        <v>894</v>
      </c>
      <c r="C951" s="1" t="s">
        <v>4417</v>
      </c>
      <c r="D951" s="1" t="s">
        <v>268</v>
      </c>
      <c r="E951" s="1" t="s">
        <v>108</v>
      </c>
      <c r="F951" s="1">
        <v>20.100000000000001</v>
      </c>
      <c r="G951" s="19"/>
      <c r="H951" s="19"/>
      <c r="I951" s="19"/>
      <c r="J951" s="19"/>
      <c r="K951" s="1"/>
      <c r="L951" s="19"/>
      <c r="M951" s="1">
        <v>2018</v>
      </c>
      <c r="T951" s="1" t="s">
        <v>4368</v>
      </c>
      <c r="U951" s="1" t="s">
        <v>4368</v>
      </c>
      <c r="V951" s="1" t="s">
        <v>4368</v>
      </c>
      <c r="W951" s="1" t="s">
        <v>4368</v>
      </c>
      <c r="X951" s="1" t="s">
        <v>4368</v>
      </c>
      <c r="Z951" s="3" t="str">
        <f xml:space="preserve"> IFERROR(AVEDEV(Table1[[#This Row],[GP 2012]:[GP 2021]]) / Table1[[#This Row],[Avg GP]], "x")</f>
        <v>x</v>
      </c>
      <c r="AA951" s="2" t="str">
        <f xml:space="preserve"> IFERROR(AVERAGE(Table1[[#This Row],[GP 2012]:[GP 2021]]), "x")</f>
        <v>x</v>
      </c>
      <c r="AB951" s="11">
        <f>Table1[Equity]/Table1[Market Capital]</f>
        <v>0.76616915422885568</v>
      </c>
      <c r="AI951" s="1">
        <v>0.5</v>
      </c>
      <c r="AJ951" s="1">
        <v>0.4</v>
      </c>
      <c r="AK951" s="1">
        <v>5.2</v>
      </c>
      <c r="AL951" s="1">
        <v>20.7</v>
      </c>
      <c r="AM951" s="1">
        <v>17.899999999999999</v>
      </c>
      <c r="AN951" s="1">
        <v>15.4</v>
      </c>
      <c r="AO951" s="3" t="str">
        <f xml:space="preserve"> IFERROR(Table1[[#This Row],[GP 2012]]/Table1[[#This Row],[Total Assets 2012]], "x")</f>
        <v>x</v>
      </c>
      <c r="AP951" s="3" t="str">
        <f xml:space="preserve"> IFERROR(Table1[[#This Row],[GP 2013]]/Table1[[#This Row],[Total Assets 2013]], "x")</f>
        <v>x</v>
      </c>
      <c r="AQ951" s="3" t="str">
        <f xml:space="preserve"> IFERROR(Table1[[#This Row],[GP 2014]]/Table1[[#This Row],[Total Assets 2014]], "x")</f>
        <v>x</v>
      </c>
      <c r="AR951" s="3" t="str">
        <f xml:space="preserve"> IFERROR(Table1[[#This Row],[GP 2015]]/Table1[[#This Row],[Total Assets 2015]], "x")</f>
        <v>x</v>
      </c>
      <c r="AS951" s="3" t="str">
        <f xml:space="preserve"> IFERROR(Table1[[#This Row],[GP 2016]]/Table1[[#This Row],[Total Assets 2016]], "x")</f>
        <v>x</v>
      </c>
      <c r="AT951" s="3" t="str">
        <f xml:space="preserve"> IFERROR(Table1[[#This Row],[GP 2017]]/Table1[[#This Row],[Total Assets 2017]], "x")</f>
        <v>x</v>
      </c>
      <c r="AU951" s="3" t="str">
        <f xml:space="preserve"> IFERROR(Table1[[#This Row],[GP 2018]]/Table1[[#This Row],[Total Assets 2018]], "x")</f>
        <v>x</v>
      </c>
      <c r="AV951" s="3" t="str">
        <f xml:space="preserve"> IFERROR(Table1[[#This Row],[GP 2019]]/Table1[[#This Row],[Total Assets 2019]], "x")</f>
        <v>x</v>
      </c>
      <c r="AW951" s="3" t="str">
        <f xml:space="preserve"> IFERROR(Table1[[#This Row],[GP 2020]]/Table1[[#This Row],[Total Assets 2020]], "x")</f>
        <v>x</v>
      </c>
      <c r="AX951" s="3" t="str">
        <f xml:space="preserve"> IFERROR(Table1[[#This Row],[GP 2021]]/Table1[[#This Row],[Total Assets 2021]], "x")</f>
        <v>x</v>
      </c>
      <c r="AY951" s="3" t="str">
        <f xml:space="preserve"> IFERROR(Table1[[#This Row],[GP TTM]]/Table1[[#This Row],[Total Assets TTM]], "x")</f>
        <v>x</v>
      </c>
      <c r="BA951" s="3" t="str">
        <f xml:space="preserve"> IFERROR(ABS(Table1[[#This Row],[ROA 2013]]-Table1[[#This Row],[ROA 2012]]), "x")</f>
        <v>x</v>
      </c>
      <c r="BB951" s="3" t="str">
        <f xml:space="preserve"> IFERROR(ABS(Table1[[#This Row],[ROA 2014]]-Table1[[#This Row],[ROA 2013]]), "x")</f>
        <v>x</v>
      </c>
      <c r="BC951" s="3" t="str">
        <f xml:space="preserve"> IFERROR(ABS(Table1[[#This Row],[ROA 2015]]-Table1[[#This Row],[ROA 2014]]), "x")</f>
        <v>x</v>
      </c>
      <c r="BD951" s="3" t="str">
        <f xml:space="preserve"> IFERROR(ABS(Table1[[#This Row],[ROA 2016]]-Table1[[#This Row],[ROA 2015]]), "x")</f>
        <v>x</v>
      </c>
      <c r="BE951" s="3" t="str">
        <f xml:space="preserve"> IFERROR(ABS(Table1[[#This Row],[ROA 2017]]-Table1[[#This Row],[ROA 2016]]), "x")</f>
        <v>x</v>
      </c>
      <c r="BF951" s="3" t="str">
        <f xml:space="preserve"> IFERROR(ABS(Table1[[#This Row],[ROA 2018]]-Table1[[#This Row],[ROA 2017]]), "x")</f>
        <v>x</v>
      </c>
      <c r="BG951" s="3" t="str">
        <f xml:space="preserve"> IFERROR(ABS(Table1[[#This Row],[ROA 2019]]-Table1[[#This Row],[ROA 2018]]), "x")</f>
        <v>x</v>
      </c>
      <c r="BH951" s="3" t="str">
        <f xml:space="preserve"> IFERROR(ABS(Table1[[#This Row],[ROA 2020]]-Table1[[#This Row],[ROA 2019]]), "x")</f>
        <v>x</v>
      </c>
      <c r="BI951" s="3" t="str">
        <f xml:space="preserve"> IFERROR(ABS(Table1[[#This Row],[ROA 2021]]-Table1[[#This Row],[ROA 2020]]), "x")</f>
        <v>x</v>
      </c>
      <c r="BJ951" s="3" t="str">
        <f xml:space="preserve"> IFERROR(AVERAGE(Table1[[#This Row],[ROA 2013-2012]:[ROA 2021-2020]]), "x")</f>
        <v>x</v>
      </c>
      <c r="BK951" s="3" t="str">
        <f>IFERROR(AVERAGE(Table1[[#This Row],[ROA 2012]:[ROA 2021]]), "x")</f>
        <v>x</v>
      </c>
      <c r="BN951" s="1">
        <f>SUM(Table1[[#This Row],[B/M Rank]:[ROA Rank]])</f>
        <v>0</v>
      </c>
    </row>
    <row r="952" spans="1:66" x14ac:dyDescent="0.25">
      <c r="A952" s="1" t="s">
        <v>3575</v>
      </c>
      <c r="B952" s="1" t="s">
        <v>4691</v>
      </c>
      <c r="C952" s="1" t="s">
        <v>4417</v>
      </c>
      <c r="D952" s="1" t="s">
        <v>268</v>
      </c>
      <c r="E952" s="1" t="s">
        <v>108</v>
      </c>
      <c r="F952" s="1">
        <v>20.170000000000002</v>
      </c>
      <c r="G952" s="19"/>
      <c r="H952" s="19"/>
      <c r="I952" s="19"/>
      <c r="J952" s="19"/>
      <c r="K952" s="1"/>
      <c r="L952" s="19"/>
      <c r="M952" s="1">
        <v>2012</v>
      </c>
      <c r="O952" s="1" t="s">
        <v>4368</v>
      </c>
      <c r="P952" s="1" t="s">
        <v>4368</v>
      </c>
      <c r="Q952" s="1" t="s">
        <v>4368</v>
      </c>
      <c r="R952" s="1" t="s">
        <v>4368</v>
      </c>
      <c r="S952" s="1" t="s">
        <v>4368</v>
      </c>
      <c r="T952" s="1" t="s">
        <v>4368</v>
      </c>
      <c r="U952" s="1" t="s">
        <v>4368</v>
      </c>
      <c r="V952" s="1" t="s">
        <v>4368</v>
      </c>
      <c r="W952" s="1" t="s">
        <v>4368</v>
      </c>
      <c r="X952" s="1" t="s">
        <v>4368</v>
      </c>
      <c r="Z952" s="3" t="str">
        <f xml:space="preserve"> IFERROR(AVEDEV(Table1[[#This Row],[GP 2012]:[GP 2021]]) / Table1[[#This Row],[Avg GP]], "x")</f>
        <v>x</v>
      </c>
      <c r="AA952" s="2" t="str">
        <f xml:space="preserve"> IFERROR(AVERAGE(Table1[[#This Row],[GP 2012]:[GP 2021]]), "x")</f>
        <v>x</v>
      </c>
      <c r="AB952" s="11">
        <f>Table1[Equity]/Table1[Market Capital]</f>
        <v>0.45116509667823496</v>
      </c>
      <c r="AD952" s="1">
        <v>5.3</v>
      </c>
      <c r="AE952" s="1">
        <v>3.2</v>
      </c>
      <c r="AF952" s="1">
        <v>0.9</v>
      </c>
      <c r="AG952" s="1">
        <v>0.6</v>
      </c>
      <c r="AH952" s="1">
        <v>1.7</v>
      </c>
      <c r="AI952" s="1">
        <v>0.5</v>
      </c>
      <c r="AJ952" s="1">
        <v>0.7</v>
      </c>
      <c r="AK952" s="1">
        <v>0.6</v>
      </c>
      <c r="AL952" s="1">
        <v>0.4</v>
      </c>
      <c r="AM952" s="1">
        <v>9.6999999999999993</v>
      </c>
      <c r="AN952" s="1">
        <v>9.1</v>
      </c>
      <c r="AO952" s="3" t="str">
        <f xml:space="preserve"> IFERROR(Table1[[#This Row],[GP 2012]]/Table1[[#This Row],[Total Assets 2012]], "x")</f>
        <v>x</v>
      </c>
      <c r="AP952" s="3" t="str">
        <f xml:space="preserve"> IFERROR(Table1[[#This Row],[GP 2013]]/Table1[[#This Row],[Total Assets 2013]], "x")</f>
        <v>x</v>
      </c>
      <c r="AQ952" s="3" t="str">
        <f xml:space="preserve"> IFERROR(Table1[[#This Row],[GP 2014]]/Table1[[#This Row],[Total Assets 2014]], "x")</f>
        <v>x</v>
      </c>
      <c r="AR952" s="3" t="str">
        <f xml:space="preserve"> IFERROR(Table1[[#This Row],[GP 2015]]/Table1[[#This Row],[Total Assets 2015]], "x")</f>
        <v>x</v>
      </c>
      <c r="AS952" s="3" t="str">
        <f xml:space="preserve"> IFERROR(Table1[[#This Row],[GP 2016]]/Table1[[#This Row],[Total Assets 2016]], "x")</f>
        <v>x</v>
      </c>
      <c r="AT952" s="3" t="str">
        <f xml:space="preserve"> IFERROR(Table1[[#This Row],[GP 2017]]/Table1[[#This Row],[Total Assets 2017]], "x")</f>
        <v>x</v>
      </c>
      <c r="AU952" s="3" t="str">
        <f xml:space="preserve"> IFERROR(Table1[[#This Row],[GP 2018]]/Table1[[#This Row],[Total Assets 2018]], "x")</f>
        <v>x</v>
      </c>
      <c r="AV952" s="3" t="str">
        <f xml:space="preserve"> IFERROR(Table1[[#This Row],[GP 2019]]/Table1[[#This Row],[Total Assets 2019]], "x")</f>
        <v>x</v>
      </c>
      <c r="AW952" s="3" t="str">
        <f xml:space="preserve"> IFERROR(Table1[[#This Row],[GP 2020]]/Table1[[#This Row],[Total Assets 2020]], "x")</f>
        <v>x</v>
      </c>
      <c r="AX952" s="3" t="str">
        <f xml:space="preserve"> IFERROR(Table1[[#This Row],[GP 2021]]/Table1[[#This Row],[Total Assets 2021]], "x")</f>
        <v>x</v>
      </c>
      <c r="AY952" s="3" t="str">
        <f xml:space="preserve"> IFERROR(Table1[[#This Row],[GP TTM]]/Table1[[#This Row],[Total Assets TTM]], "x")</f>
        <v>x</v>
      </c>
      <c r="BA952" s="3" t="str">
        <f xml:space="preserve"> IFERROR(ABS(Table1[[#This Row],[ROA 2013]]-Table1[[#This Row],[ROA 2012]]), "x")</f>
        <v>x</v>
      </c>
      <c r="BB952" s="3" t="str">
        <f xml:space="preserve"> IFERROR(ABS(Table1[[#This Row],[ROA 2014]]-Table1[[#This Row],[ROA 2013]]), "x")</f>
        <v>x</v>
      </c>
      <c r="BC952" s="3" t="str">
        <f xml:space="preserve"> IFERROR(ABS(Table1[[#This Row],[ROA 2015]]-Table1[[#This Row],[ROA 2014]]), "x")</f>
        <v>x</v>
      </c>
      <c r="BD952" s="3" t="str">
        <f xml:space="preserve"> IFERROR(ABS(Table1[[#This Row],[ROA 2016]]-Table1[[#This Row],[ROA 2015]]), "x")</f>
        <v>x</v>
      </c>
      <c r="BE952" s="3" t="str">
        <f xml:space="preserve"> IFERROR(ABS(Table1[[#This Row],[ROA 2017]]-Table1[[#This Row],[ROA 2016]]), "x")</f>
        <v>x</v>
      </c>
      <c r="BF952" s="3" t="str">
        <f xml:space="preserve"> IFERROR(ABS(Table1[[#This Row],[ROA 2018]]-Table1[[#This Row],[ROA 2017]]), "x")</f>
        <v>x</v>
      </c>
      <c r="BG952" s="3" t="str">
        <f xml:space="preserve"> IFERROR(ABS(Table1[[#This Row],[ROA 2019]]-Table1[[#This Row],[ROA 2018]]), "x")</f>
        <v>x</v>
      </c>
      <c r="BH952" s="3" t="str">
        <f xml:space="preserve"> IFERROR(ABS(Table1[[#This Row],[ROA 2020]]-Table1[[#This Row],[ROA 2019]]), "x")</f>
        <v>x</v>
      </c>
      <c r="BI952" s="3" t="str">
        <f xml:space="preserve"> IFERROR(ABS(Table1[[#This Row],[ROA 2021]]-Table1[[#This Row],[ROA 2020]]), "x")</f>
        <v>x</v>
      </c>
      <c r="BJ952" s="3" t="str">
        <f xml:space="preserve"> IFERROR(AVERAGE(Table1[[#This Row],[ROA 2013-2012]:[ROA 2021-2020]]), "x")</f>
        <v>x</v>
      </c>
      <c r="BK952" s="3" t="str">
        <f>IFERROR(AVERAGE(Table1[[#This Row],[ROA 2012]:[ROA 2021]]), "x")</f>
        <v>x</v>
      </c>
      <c r="BN952" s="1">
        <f>SUM(Table1[[#This Row],[B/M Rank]:[ROA Rank]])</f>
        <v>0</v>
      </c>
    </row>
    <row r="953" spans="1:66" x14ac:dyDescent="0.25">
      <c r="A953" s="1" t="s">
        <v>3730</v>
      </c>
      <c r="B953" s="1" t="s">
        <v>1455</v>
      </c>
      <c r="C953" s="1" t="s">
        <v>4417</v>
      </c>
      <c r="D953" s="1" t="s">
        <v>268</v>
      </c>
      <c r="E953" s="1" t="s">
        <v>108</v>
      </c>
      <c r="F953" s="1">
        <v>20.18</v>
      </c>
      <c r="G953" s="19"/>
      <c r="H953" s="19"/>
      <c r="I953" s="19"/>
      <c r="J953" s="19"/>
      <c r="K953" s="1"/>
      <c r="L953" s="19"/>
      <c r="M953" s="1" t="s">
        <v>1494</v>
      </c>
      <c r="N953" s="1" t="s">
        <v>1494</v>
      </c>
      <c r="O953" s="1" t="s">
        <v>1494</v>
      </c>
      <c r="P953" s="1" t="s">
        <v>1494</v>
      </c>
      <c r="Q953" s="1" t="s">
        <v>1494</v>
      </c>
      <c r="R953" s="1" t="s">
        <v>1494</v>
      </c>
      <c r="S953" s="1" t="s">
        <v>1494</v>
      </c>
      <c r="T953" s="1" t="s">
        <v>1494</v>
      </c>
      <c r="U953" s="1" t="s">
        <v>1494</v>
      </c>
      <c r="V953" s="1" t="s">
        <v>1494</v>
      </c>
      <c r="W953" s="1" t="s">
        <v>1494</v>
      </c>
      <c r="X953" s="1" t="s">
        <v>1494</v>
      </c>
      <c r="Z953" s="3" t="str">
        <f xml:space="preserve"> IFERROR(AVEDEV(Table1[[#This Row],[GP 2012]:[GP 2021]]) / Table1[[#This Row],[Avg GP]], "x")</f>
        <v>x</v>
      </c>
      <c r="AA953" s="2" t="str">
        <f xml:space="preserve"> IFERROR(AVERAGE(Table1[[#This Row],[GP 2012]:[GP 2021]]), "x")</f>
        <v>x</v>
      </c>
      <c r="AB953" s="11" t="e">
        <f>Table1[Equity]/Table1[Market Capital]</f>
        <v>#VALUE!</v>
      </c>
      <c r="AC953" s="1" t="s">
        <v>1494</v>
      </c>
      <c r="AD953" s="1" t="s">
        <v>1494</v>
      </c>
      <c r="AE953" s="1" t="s">
        <v>1494</v>
      </c>
      <c r="AF953" s="1" t="s">
        <v>1494</v>
      </c>
      <c r="AG953" s="1" t="s">
        <v>1494</v>
      </c>
      <c r="AH953" s="1" t="s">
        <v>1494</v>
      </c>
      <c r="AI953" s="1" t="s">
        <v>1494</v>
      </c>
      <c r="AJ953" s="1" t="s">
        <v>1494</v>
      </c>
      <c r="AK953" s="1" t="s">
        <v>1494</v>
      </c>
      <c r="AL953" s="1" t="s">
        <v>1494</v>
      </c>
      <c r="AM953" s="1" t="s">
        <v>1494</v>
      </c>
      <c r="AN953" s="1" t="s">
        <v>1494</v>
      </c>
      <c r="AO953" s="3" t="str">
        <f xml:space="preserve"> IFERROR(Table1[[#This Row],[GP 2012]]/Table1[[#This Row],[Total Assets 2012]], "x")</f>
        <v>x</v>
      </c>
      <c r="AP953" s="3" t="str">
        <f xml:space="preserve"> IFERROR(Table1[[#This Row],[GP 2013]]/Table1[[#This Row],[Total Assets 2013]], "x")</f>
        <v>x</v>
      </c>
      <c r="AQ953" s="3" t="str">
        <f xml:space="preserve"> IFERROR(Table1[[#This Row],[GP 2014]]/Table1[[#This Row],[Total Assets 2014]], "x")</f>
        <v>x</v>
      </c>
      <c r="AR953" s="3" t="str">
        <f xml:space="preserve"> IFERROR(Table1[[#This Row],[GP 2015]]/Table1[[#This Row],[Total Assets 2015]], "x")</f>
        <v>x</v>
      </c>
      <c r="AS953" s="3" t="str">
        <f xml:space="preserve"> IFERROR(Table1[[#This Row],[GP 2016]]/Table1[[#This Row],[Total Assets 2016]], "x")</f>
        <v>x</v>
      </c>
      <c r="AT953" s="3" t="str">
        <f xml:space="preserve"> IFERROR(Table1[[#This Row],[GP 2017]]/Table1[[#This Row],[Total Assets 2017]], "x")</f>
        <v>x</v>
      </c>
      <c r="AU953" s="3" t="str">
        <f xml:space="preserve"> IFERROR(Table1[[#This Row],[GP 2018]]/Table1[[#This Row],[Total Assets 2018]], "x")</f>
        <v>x</v>
      </c>
      <c r="AV953" s="3" t="str">
        <f xml:space="preserve"> IFERROR(Table1[[#This Row],[GP 2019]]/Table1[[#This Row],[Total Assets 2019]], "x")</f>
        <v>x</v>
      </c>
      <c r="AW953" s="3" t="str">
        <f xml:space="preserve"> IFERROR(Table1[[#This Row],[GP 2020]]/Table1[[#This Row],[Total Assets 2020]], "x")</f>
        <v>x</v>
      </c>
      <c r="AX953" s="3" t="str">
        <f xml:space="preserve"> IFERROR(Table1[[#This Row],[GP 2021]]/Table1[[#This Row],[Total Assets 2021]], "x")</f>
        <v>x</v>
      </c>
      <c r="AY953" s="3" t="str">
        <f xml:space="preserve"> IFERROR(Table1[[#This Row],[GP TTM]]/Table1[[#This Row],[Total Assets TTM]], "x")</f>
        <v>x</v>
      </c>
      <c r="BA953" s="3" t="str">
        <f xml:space="preserve"> IFERROR(ABS(Table1[[#This Row],[ROA 2013]]-Table1[[#This Row],[ROA 2012]]), "x")</f>
        <v>x</v>
      </c>
      <c r="BB953" s="3" t="str">
        <f xml:space="preserve"> IFERROR(ABS(Table1[[#This Row],[ROA 2014]]-Table1[[#This Row],[ROA 2013]]), "x")</f>
        <v>x</v>
      </c>
      <c r="BC953" s="3" t="str">
        <f xml:space="preserve"> IFERROR(ABS(Table1[[#This Row],[ROA 2015]]-Table1[[#This Row],[ROA 2014]]), "x")</f>
        <v>x</v>
      </c>
      <c r="BD953" s="3" t="str">
        <f xml:space="preserve"> IFERROR(ABS(Table1[[#This Row],[ROA 2016]]-Table1[[#This Row],[ROA 2015]]), "x")</f>
        <v>x</v>
      </c>
      <c r="BE953" s="3" t="str">
        <f xml:space="preserve"> IFERROR(ABS(Table1[[#This Row],[ROA 2017]]-Table1[[#This Row],[ROA 2016]]), "x")</f>
        <v>x</v>
      </c>
      <c r="BF953" s="3" t="str">
        <f xml:space="preserve"> IFERROR(ABS(Table1[[#This Row],[ROA 2018]]-Table1[[#This Row],[ROA 2017]]), "x")</f>
        <v>x</v>
      </c>
      <c r="BG953" s="3" t="str">
        <f xml:space="preserve"> IFERROR(ABS(Table1[[#This Row],[ROA 2019]]-Table1[[#This Row],[ROA 2018]]), "x")</f>
        <v>x</v>
      </c>
      <c r="BH953" s="3" t="str">
        <f xml:space="preserve"> IFERROR(ABS(Table1[[#This Row],[ROA 2020]]-Table1[[#This Row],[ROA 2019]]), "x")</f>
        <v>x</v>
      </c>
      <c r="BI953" s="3" t="str">
        <f xml:space="preserve"> IFERROR(ABS(Table1[[#This Row],[ROA 2021]]-Table1[[#This Row],[ROA 2020]]), "x")</f>
        <v>x</v>
      </c>
      <c r="BJ953" s="3" t="str">
        <f xml:space="preserve"> IFERROR(AVERAGE(Table1[[#This Row],[ROA 2013-2012]:[ROA 2021-2020]]), "x")</f>
        <v>x</v>
      </c>
      <c r="BK953" s="3" t="str">
        <f>IFERROR(AVERAGE(Table1[[#This Row],[ROA 2012]:[ROA 2021]]), "x")</f>
        <v>x</v>
      </c>
      <c r="BN953" s="1">
        <f>SUM(Table1[[#This Row],[B/M Rank]:[ROA Rank]])</f>
        <v>0</v>
      </c>
    </row>
    <row r="954" spans="1:66" x14ac:dyDescent="0.25">
      <c r="A954" s="1" t="s">
        <v>2112</v>
      </c>
      <c r="B954" s="1" t="s">
        <v>162</v>
      </c>
      <c r="C954" s="1" t="s">
        <v>151</v>
      </c>
      <c r="D954" s="1" t="s">
        <v>152</v>
      </c>
      <c r="E954" s="1" t="s">
        <v>108</v>
      </c>
      <c r="F954" s="1">
        <v>20.25</v>
      </c>
      <c r="G954" s="19"/>
      <c r="H954" s="19"/>
      <c r="I954" s="19"/>
      <c r="J954" s="19"/>
      <c r="K954" s="1"/>
      <c r="L954" s="19"/>
      <c r="M954" s="1">
        <v>2019</v>
      </c>
      <c r="T954" s="1">
        <v>0</v>
      </c>
      <c r="U954" s="1">
        <v>1.1000000000000001</v>
      </c>
      <c r="V954" s="1" t="s">
        <v>4368</v>
      </c>
      <c r="W954" s="1">
        <v>2</v>
      </c>
      <c r="X954" s="1">
        <v>0.7</v>
      </c>
      <c r="Z954" s="3">
        <f xml:space="preserve"> IFERROR(AVEDEV(Table1[[#This Row],[GP 2012]:[GP 2021]]) / Table1[[#This Row],[Avg GP]], "x")</f>
        <v>0.66666666666666652</v>
      </c>
      <c r="AA954" s="2">
        <f xml:space="preserve"> IFERROR(AVERAGE(Table1[[#This Row],[GP 2012]:[GP 2021]]), "x")</f>
        <v>1.0333333333333334</v>
      </c>
      <c r="AB954" s="11">
        <f>Table1[Equity]/Table1[Market Capital]</f>
        <v>1.0617283950617284</v>
      </c>
      <c r="AI954" s="1">
        <v>2.7</v>
      </c>
      <c r="AJ954" s="1">
        <v>21.1</v>
      </c>
      <c r="AK954" s="1">
        <v>2.9</v>
      </c>
      <c r="AL954" s="1">
        <v>92.1</v>
      </c>
      <c r="AM954" s="1">
        <v>93.5</v>
      </c>
      <c r="AN954" s="1">
        <v>21.5</v>
      </c>
      <c r="AO954" s="3" t="str">
        <f xml:space="preserve"> IFERROR(Table1[[#This Row],[GP 2012]]/Table1[[#This Row],[Total Assets 2012]], "x")</f>
        <v>x</v>
      </c>
      <c r="AP954" s="3" t="str">
        <f xml:space="preserve"> IFERROR(Table1[[#This Row],[GP 2013]]/Table1[[#This Row],[Total Assets 2013]], "x")</f>
        <v>x</v>
      </c>
      <c r="AQ954" s="3" t="str">
        <f xml:space="preserve"> IFERROR(Table1[[#This Row],[GP 2014]]/Table1[[#This Row],[Total Assets 2014]], "x")</f>
        <v>x</v>
      </c>
      <c r="AR954" s="3" t="str">
        <f xml:space="preserve"> IFERROR(Table1[[#This Row],[GP 2015]]/Table1[[#This Row],[Total Assets 2015]], "x")</f>
        <v>x</v>
      </c>
      <c r="AS954" s="3" t="str">
        <f xml:space="preserve"> IFERROR(Table1[[#This Row],[GP 2016]]/Table1[[#This Row],[Total Assets 2016]], "x")</f>
        <v>x</v>
      </c>
      <c r="AT954" s="3" t="str">
        <f xml:space="preserve"> IFERROR(Table1[[#This Row],[GP 2017]]/Table1[[#This Row],[Total Assets 2017]], "x")</f>
        <v>x</v>
      </c>
      <c r="AU954" s="3">
        <f xml:space="preserve"> IFERROR(Table1[[#This Row],[GP 2018]]/Table1[[#This Row],[Total Assets 2018]], "x")</f>
        <v>0</v>
      </c>
      <c r="AV954" s="3">
        <f xml:space="preserve"> IFERROR(Table1[[#This Row],[GP 2019]]/Table1[[#This Row],[Total Assets 2019]], "x")</f>
        <v>5.2132701421800952E-2</v>
      </c>
      <c r="AW954" s="3" t="str">
        <f xml:space="preserve"> IFERROR(Table1[[#This Row],[GP 2020]]/Table1[[#This Row],[Total Assets 2020]], "x")</f>
        <v>x</v>
      </c>
      <c r="AX954" s="3">
        <f xml:space="preserve"> IFERROR(Table1[[#This Row],[GP 2021]]/Table1[[#This Row],[Total Assets 2021]], "x")</f>
        <v>2.171552660152009E-2</v>
      </c>
      <c r="AY954" s="3">
        <f xml:space="preserve"> IFERROR(Table1[[#This Row],[GP TTM]]/Table1[[#This Row],[Total Assets TTM]], "x")</f>
        <v>7.4866310160427805E-3</v>
      </c>
      <c r="BA954" s="3" t="str">
        <f xml:space="preserve"> IFERROR(ABS(Table1[[#This Row],[ROA 2013]]-Table1[[#This Row],[ROA 2012]]), "x")</f>
        <v>x</v>
      </c>
      <c r="BB954" s="3" t="str">
        <f xml:space="preserve"> IFERROR(ABS(Table1[[#This Row],[ROA 2014]]-Table1[[#This Row],[ROA 2013]]), "x")</f>
        <v>x</v>
      </c>
      <c r="BC954" s="3" t="str">
        <f xml:space="preserve"> IFERROR(ABS(Table1[[#This Row],[ROA 2015]]-Table1[[#This Row],[ROA 2014]]), "x")</f>
        <v>x</v>
      </c>
      <c r="BD954" s="3" t="str">
        <f xml:space="preserve"> IFERROR(ABS(Table1[[#This Row],[ROA 2016]]-Table1[[#This Row],[ROA 2015]]), "x")</f>
        <v>x</v>
      </c>
      <c r="BE954" s="3" t="str">
        <f xml:space="preserve"> IFERROR(ABS(Table1[[#This Row],[ROA 2017]]-Table1[[#This Row],[ROA 2016]]), "x")</f>
        <v>x</v>
      </c>
      <c r="BF954" s="3" t="str">
        <f xml:space="preserve"> IFERROR(ABS(Table1[[#This Row],[ROA 2018]]-Table1[[#This Row],[ROA 2017]]), "x")</f>
        <v>x</v>
      </c>
      <c r="BG954" s="3">
        <f xml:space="preserve"> IFERROR(ABS(Table1[[#This Row],[ROA 2019]]-Table1[[#This Row],[ROA 2018]]), "x")</f>
        <v>5.2132701421800952E-2</v>
      </c>
      <c r="BH954" s="3" t="str">
        <f xml:space="preserve"> IFERROR(ABS(Table1[[#This Row],[ROA 2020]]-Table1[[#This Row],[ROA 2019]]), "x")</f>
        <v>x</v>
      </c>
      <c r="BI954" s="3" t="str">
        <f xml:space="preserve"> IFERROR(ABS(Table1[[#This Row],[ROA 2021]]-Table1[[#This Row],[ROA 2020]]), "x")</f>
        <v>x</v>
      </c>
      <c r="BJ954" s="3">
        <f xml:space="preserve"> IFERROR(AVERAGE(Table1[[#This Row],[ROA 2013-2012]:[ROA 2021-2020]]), "x")</f>
        <v>5.2132701421800952E-2</v>
      </c>
      <c r="BK954" s="3">
        <f>IFERROR(AVERAGE(Table1[[#This Row],[ROA 2012]:[ROA 2021]]), "x")</f>
        <v>2.4616076007773682E-2</v>
      </c>
      <c r="BN954" s="1">
        <f>SUM(Table1[[#This Row],[B/M Rank]:[ROA Rank]])</f>
        <v>0</v>
      </c>
    </row>
    <row r="955" spans="1:66" x14ac:dyDescent="0.25">
      <c r="A955" s="1" t="s">
        <v>2519</v>
      </c>
      <c r="B955" s="1" t="s">
        <v>569</v>
      </c>
      <c r="C955" s="1" t="s">
        <v>567</v>
      </c>
      <c r="D955" s="1" t="s">
        <v>11</v>
      </c>
      <c r="E955" s="1" t="s">
        <v>108</v>
      </c>
      <c r="F955" s="1">
        <v>20.27</v>
      </c>
      <c r="G955" s="19"/>
      <c r="H955" s="19"/>
      <c r="I955" s="19"/>
      <c r="J955" s="19"/>
      <c r="K955" s="1"/>
      <c r="L955" s="19"/>
      <c r="M955" s="1">
        <v>2017</v>
      </c>
      <c r="S955" s="1" t="s">
        <v>4368</v>
      </c>
      <c r="T955" s="1">
        <v>0</v>
      </c>
      <c r="U955" s="1" t="s">
        <v>4368</v>
      </c>
      <c r="V955" s="1">
        <v>-0.1</v>
      </c>
      <c r="W955" s="1">
        <v>-1.1000000000000001</v>
      </c>
      <c r="X955" s="1">
        <v>-0.8</v>
      </c>
      <c r="Z955" s="3">
        <f xml:space="preserve"> IFERROR(AVEDEV(Table1[[#This Row],[GP 2012]:[GP 2021]]) / Table1[[#This Row],[Avg GP]], "x")</f>
        <v>-1.1666666666666665</v>
      </c>
      <c r="AA955" s="2">
        <f xml:space="preserve"> IFERROR(AVERAGE(Table1[[#This Row],[GP 2012]:[GP 2021]]), "x")</f>
        <v>-0.40000000000000008</v>
      </c>
      <c r="AB955" s="11">
        <f>Table1[Equity]/Table1[Market Capital]</f>
        <v>9.8667982239763197E-3</v>
      </c>
      <c r="AH955" s="1">
        <v>0.1</v>
      </c>
      <c r="AI955" s="1">
        <v>0.5</v>
      </c>
      <c r="AJ955" s="1">
        <v>0.3</v>
      </c>
      <c r="AK955" s="1">
        <v>0.8</v>
      </c>
      <c r="AL955" s="1">
        <v>4.7</v>
      </c>
      <c r="AM955" s="1">
        <v>1.6</v>
      </c>
      <c r="AN955" s="1">
        <v>0.2</v>
      </c>
      <c r="AO955" s="3" t="str">
        <f xml:space="preserve"> IFERROR(Table1[[#This Row],[GP 2012]]/Table1[[#This Row],[Total Assets 2012]], "x")</f>
        <v>x</v>
      </c>
      <c r="AP955" s="3" t="str">
        <f xml:space="preserve"> IFERROR(Table1[[#This Row],[GP 2013]]/Table1[[#This Row],[Total Assets 2013]], "x")</f>
        <v>x</v>
      </c>
      <c r="AQ955" s="3" t="str">
        <f xml:space="preserve"> IFERROR(Table1[[#This Row],[GP 2014]]/Table1[[#This Row],[Total Assets 2014]], "x")</f>
        <v>x</v>
      </c>
      <c r="AR955" s="3" t="str">
        <f xml:space="preserve"> IFERROR(Table1[[#This Row],[GP 2015]]/Table1[[#This Row],[Total Assets 2015]], "x")</f>
        <v>x</v>
      </c>
      <c r="AS955" s="3" t="str">
        <f xml:space="preserve"> IFERROR(Table1[[#This Row],[GP 2016]]/Table1[[#This Row],[Total Assets 2016]], "x")</f>
        <v>x</v>
      </c>
      <c r="AT955" s="3" t="str">
        <f xml:space="preserve"> IFERROR(Table1[[#This Row],[GP 2017]]/Table1[[#This Row],[Total Assets 2017]], "x")</f>
        <v>x</v>
      </c>
      <c r="AU955" s="3">
        <f xml:space="preserve"> IFERROR(Table1[[#This Row],[GP 2018]]/Table1[[#This Row],[Total Assets 2018]], "x")</f>
        <v>0</v>
      </c>
      <c r="AV955" s="3" t="str">
        <f xml:space="preserve"> IFERROR(Table1[[#This Row],[GP 2019]]/Table1[[#This Row],[Total Assets 2019]], "x")</f>
        <v>x</v>
      </c>
      <c r="AW955" s="3">
        <f xml:space="preserve"> IFERROR(Table1[[#This Row],[GP 2020]]/Table1[[#This Row],[Total Assets 2020]], "x")</f>
        <v>-0.125</v>
      </c>
      <c r="AX955" s="3">
        <f xml:space="preserve"> IFERROR(Table1[[#This Row],[GP 2021]]/Table1[[#This Row],[Total Assets 2021]], "x")</f>
        <v>-0.23404255319148937</v>
      </c>
      <c r="AY955" s="3">
        <f xml:space="preserve"> IFERROR(Table1[[#This Row],[GP TTM]]/Table1[[#This Row],[Total Assets TTM]], "x")</f>
        <v>-0.5</v>
      </c>
      <c r="BA955" s="3" t="str">
        <f xml:space="preserve"> IFERROR(ABS(Table1[[#This Row],[ROA 2013]]-Table1[[#This Row],[ROA 2012]]), "x")</f>
        <v>x</v>
      </c>
      <c r="BB955" s="3" t="str">
        <f xml:space="preserve"> IFERROR(ABS(Table1[[#This Row],[ROA 2014]]-Table1[[#This Row],[ROA 2013]]), "x")</f>
        <v>x</v>
      </c>
      <c r="BC955" s="3" t="str">
        <f xml:space="preserve"> IFERROR(ABS(Table1[[#This Row],[ROA 2015]]-Table1[[#This Row],[ROA 2014]]), "x")</f>
        <v>x</v>
      </c>
      <c r="BD955" s="3" t="str">
        <f xml:space="preserve"> IFERROR(ABS(Table1[[#This Row],[ROA 2016]]-Table1[[#This Row],[ROA 2015]]), "x")</f>
        <v>x</v>
      </c>
      <c r="BE955" s="3" t="str">
        <f xml:space="preserve"> IFERROR(ABS(Table1[[#This Row],[ROA 2017]]-Table1[[#This Row],[ROA 2016]]), "x")</f>
        <v>x</v>
      </c>
      <c r="BF955" s="3" t="str">
        <f xml:space="preserve"> IFERROR(ABS(Table1[[#This Row],[ROA 2018]]-Table1[[#This Row],[ROA 2017]]), "x")</f>
        <v>x</v>
      </c>
      <c r="BG955" s="3" t="str">
        <f xml:space="preserve"> IFERROR(ABS(Table1[[#This Row],[ROA 2019]]-Table1[[#This Row],[ROA 2018]]), "x")</f>
        <v>x</v>
      </c>
      <c r="BH955" s="3" t="str">
        <f xml:space="preserve"> IFERROR(ABS(Table1[[#This Row],[ROA 2020]]-Table1[[#This Row],[ROA 2019]]), "x")</f>
        <v>x</v>
      </c>
      <c r="BI955" s="3">
        <f xml:space="preserve"> IFERROR(ABS(Table1[[#This Row],[ROA 2021]]-Table1[[#This Row],[ROA 2020]]), "x")</f>
        <v>0.10904255319148937</v>
      </c>
      <c r="BJ955" s="3">
        <f xml:space="preserve"> IFERROR(AVERAGE(Table1[[#This Row],[ROA 2013-2012]:[ROA 2021-2020]]), "x")</f>
        <v>0.10904255319148937</v>
      </c>
      <c r="BK955" s="3">
        <f>IFERROR(AVERAGE(Table1[[#This Row],[ROA 2012]:[ROA 2021]]), "x")</f>
        <v>-0.11968085106382979</v>
      </c>
      <c r="BN955" s="1">
        <f>SUM(Table1[[#This Row],[B/M Rank]:[ROA Rank]])</f>
        <v>0</v>
      </c>
    </row>
    <row r="956" spans="1:66" x14ac:dyDescent="0.25">
      <c r="A956" s="1" t="s">
        <v>3460</v>
      </c>
      <c r="B956" s="1" t="s">
        <v>1268</v>
      </c>
      <c r="C956" s="1" t="s">
        <v>4417</v>
      </c>
      <c r="D956" s="1" t="s">
        <v>268</v>
      </c>
      <c r="E956" s="1" t="s">
        <v>108</v>
      </c>
      <c r="F956" s="1">
        <v>20.28</v>
      </c>
      <c r="G956" s="19"/>
      <c r="H956" s="19"/>
      <c r="I956" s="19"/>
      <c r="J956" s="19"/>
      <c r="K956" s="1"/>
      <c r="L956" s="19"/>
      <c r="M956" s="1">
        <v>2018</v>
      </c>
      <c r="T956" s="1" t="s">
        <v>4368</v>
      </c>
      <c r="U956" s="1" t="s">
        <v>4368</v>
      </c>
      <c r="V956" s="1" t="s">
        <v>4368</v>
      </c>
      <c r="W956" s="1" t="s">
        <v>4368</v>
      </c>
      <c r="X956" s="1" t="s">
        <v>4368</v>
      </c>
      <c r="Z956" s="3" t="str">
        <f xml:space="preserve"> IFERROR(AVEDEV(Table1[[#This Row],[GP 2012]:[GP 2021]]) / Table1[[#This Row],[Avg GP]], "x")</f>
        <v>x</v>
      </c>
      <c r="AA956" s="2" t="str">
        <f xml:space="preserve"> IFERROR(AVERAGE(Table1[[#This Row],[GP 2012]:[GP 2021]]), "x")</f>
        <v>x</v>
      </c>
      <c r="AB956" s="11">
        <f>Table1[Equity]/Table1[Market Capital]</f>
        <v>1.3806706114398422</v>
      </c>
      <c r="AI956" s="1">
        <v>0.1</v>
      </c>
      <c r="AJ956" s="1">
        <v>4.3</v>
      </c>
      <c r="AK956" s="1">
        <v>27.7</v>
      </c>
      <c r="AL956" s="1">
        <v>34.299999999999997</v>
      </c>
      <c r="AM956" s="1">
        <v>32.700000000000003</v>
      </c>
      <c r="AN956" s="1">
        <v>28</v>
      </c>
      <c r="AO956" s="3" t="str">
        <f xml:space="preserve"> IFERROR(Table1[[#This Row],[GP 2012]]/Table1[[#This Row],[Total Assets 2012]], "x")</f>
        <v>x</v>
      </c>
      <c r="AP956" s="3" t="str">
        <f xml:space="preserve"> IFERROR(Table1[[#This Row],[GP 2013]]/Table1[[#This Row],[Total Assets 2013]], "x")</f>
        <v>x</v>
      </c>
      <c r="AQ956" s="3" t="str">
        <f xml:space="preserve"> IFERROR(Table1[[#This Row],[GP 2014]]/Table1[[#This Row],[Total Assets 2014]], "x")</f>
        <v>x</v>
      </c>
      <c r="AR956" s="3" t="str">
        <f xml:space="preserve"> IFERROR(Table1[[#This Row],[GP 2015]]/Table1[[#This Row],[Total Assets 2015]], "x")</f>
        <v>x</v>
      </c>
      <c r="AS956" s="3" t="str">
        <f xml:space="preserve"> IFERROR(Table1[[#This Row],[GP 2016]]/Table1[[#This Row],[Total Assets 2016]], "x")</f>
        <v>x</v>
      </c>
      <c r="AT956" s="3" t="str">
        <f xml:space="preserve"> IFERROR(Table1[[#This Row],[GP 2017]]/Table1[[#This Row],[Total Assets 2017]], "x")</f>
        <v>x</v>
      </c>
      <c r="AU956" s="3" t="str">
        <f xml:space="preserve"> IFERROR(Table1[[#This Row],[GP 2018]]/Table1[[#This Row],[Total Assets 2018]], "x")</f>
        <v>x</v>
      </c>
      <c r="AV956" s="3" t="str">
        <f xml:space="preserve"> IFERROR(Table1[[#This Row],[GP 2019]]/Table1[[#This Row],[Total Assets 2019]], "x")</f>
        <v>x</v>
      </c>
      <c r="AW956" s="3" t="str">
        <f xml:space="preserve"> IFERROR(Table1[[#This Row],[GP 2020]]/Table1[[#This Row],[Total Assets 2020]], "x")</f>
        <v>x</v>
      </c>
      <c r="AX956" s="3" t="str">
        <f xml:space="preserve"> IFERROR(Table1[[#This Row],[GP 2021]]/Table1[[#This Row],[Total Assets 2021]], "x")</f>
        <v>x</v>
      </c>
      <c r="AY956" s="3" t="str">
        <f xml:space="preserve"> IFERROR(Table1[[#This Row],[GP TTM]]/Table1[[#This Row],[Total Assets TTM]], "x")</f>
        <v>x</v>
      </c>
      <c r="BA956" s="3" t="str">
        <f xml:space="preserve"> IFERROR(ABS(Table1[[#This Row],[ROA 2013]]-Table1[[#This Row],[ROA 2012]]), "x")</f>
        <v>x</v>
      </c>
      <c r="BB956" s="3" t="str">
        <f xml:space="preserve"> IFERROR(ABS(Table1[[#This Row],[ROA 2014]]-Table1[[#This Row],[ROA 2013]]), "x")</f>
        <v>x</v>
      </c>
      <c r="BC956" s="3" t="str">
        <f xml:space="preserve"> IFERROR(ABS(Table1[[#This Row],[ROA 2015]]-Table1[[#This Row],[ROA 2014]]), "x")</f>
        <v>x</v>
      </c>
      <c r="BD956" s="3" t="str">
        <f xml:space="preserve"> IFERROR(ABS(Table1[[#This Row],[ROA 2016]]-Table1[[#This Row],[ROA 2015]]), "x")</f>
        <v>x</v>
      </c>
      <c r="BE956" s="3" t="str">
        <f xml:space="preserve"> IFERROR(ABS(Table1[[#This Row],[ROA 2017]]-Table1[[#This Row],[ROA 2016]]), "x")</f>
        <v>x</v>
      </c>
      <c r="BF956" s="3" t="str">
        <f xml:space="preserve"> IFERROR(ABS(Table1[[#This Row],[ROA 2018]]-Table1[[#This Row],[ROA 2017]]), "x")</f>
        <v>x</v>
      </c>
      <c r="BG956" s="3" t="str">
        <f xml:space="preserve"> IFERROR(ABS(Table1[[#This Row],[ROA 2019]]-Table1[[#This Row],[ROA 2018]]), "x")</f>
        <v>x</v>
      </c>
      <c r="BH956" s="3" t="str">
        <f xml:space="preserve"> IFERROR(ABS(Table1[[#This Row],[ROA 2020]]-Table1[[#This Row],[ROA 2019]]), "x")</f>
        <v>x</v>
      </c>
      <c r="BI956" s="3" t="str">
        <f xml:space="preserve"> IFERROR(ABS(Table1[[#This Row],[ROA 2021]]-Table1[[#This Row],[ROA 2020]]), "x")</f>
        <v>x</v>
      </c>
      <c r="BJ956" s="3" t="str">
        <f xml:space="preserve"> IFERROR(AVERAGE(Table1[[#This Row],[ROA 2013-2012]:[ROA 2021-2020]]), "x")</f>
        <v>x</v>
      </c>
      <c r="BK956" s="3" t="str">
        <f>IFERROR(AVERAGE(Table1[[#This Row],[ROA 2012]:[ROA 2021]]), "x")</f>
        <v>x</v>
      </c>
      <c r="BN956" s="1">
        <f>SUM(Table1[[#This Row],[B/M Rank]:[ROA Rank]])</f>
        <v>0</v>
      </c>
    </row>
    <row r="957" spans="1:66" x14ac:dyDescent="0.25">
      <c r="A957" s="1" t="s">
        <v>3295</v>
      </c>
      <c r="B957" s="1" t="s">
        <v>4607</v>
      </c>
      <c r="C957" s="1" t="s">
        <v>4417</v>
      </c>
      <c r="D957" s="1" t="s">
        <v>268</v>
      </c>
      <c r="E957" s="1" t="s">
        <v>108</v>
      </c>
      <c r="F957" s="1">
        <v>20.29</v>
      </c>
      <c r="G957" s="19"/>
      <c r="H957" s="19"/>
      <c r="I957" s="19"/>
      <c r="J957" s="19"/>
      <c r="K957" s="1"/>
      <c r="L957" s="19"/>
      <c r="M957" s="1">
        <v>2012</v>
      </c>
      <c r="N957" s="1" t="s">
        <v>4368</v>
      </c>
      <c r="O957" s="1" t="s">
        <v>4368</v>
      </c>
      <c r="P957" s="1" t="s">
        <v>4368</v>
      </c>
      <c r="Q957" s="1" t="s">
        <v>4368</v>
      </c>
      <c r="R957" s="1" t="s">
        <v>4368</v>
      </c>
      <c r="S957" s="1" t="s">
        <v>4368</v>
      </c>
      <c r="T957" s="1" t="s">
        <v>4368</v>
      </c>
      <c r="U957" s="1" t="s">
        <v>4368</v>
      </c>
      <c r="V957" s="1" t="s">
        <v>4368</v>
      </c>
      <c r="W957" s="1" t="s">
        <v>4368</v>
      </c>
      <c r="X957" s="1" t="s">
        <v>4368</v>
      </c>
      <c r="Z957" s="3" t="str">
        <f xml:space="preserve"> IFERROR(AVEDEV(Table1[[#This Row],[GP 2012]:[GP 2021]]) / Table1[[#This Row],[Avg GP]], "x")</f>
        <v>x</v>
      </c>
      <c r="AA957" s="2" t="str">
        <f xml:space="preserve"> IFERROR(AVERAGE(Table1[[#This Row],[GP 2012]:[GP 2021]]), "x")</f>
        <v>x</v>
      </c>
      <c r="AB957" s="11">
        <f>Table1[Equity]/Table1[Market Capital]</f>
        <v>0.40413997042878264</v>
      </c>
      <c r="AC957" s="1">
        <v>0.1</v>
      </c>
      <c r="AD957" s="1">
        <v>0</v>
      </c>
      <c r="AE957" s="1">
        <v>0.1</v>
      </c>
      <c r="AF957" s="1">
        <v>0.1</v>
      </c>
      <c r="AG957" s="1">
        <v>0</v>
      </c>
      <c r="AH957" s="1">
        <v>2.8</v>
      </c>
      <c r="AI957" s="1">
        <v>4.0999999999999996</v>
      </c>
      <c r="AJ957" s="1">
        <v>4.5999999999999996</v>
      </c>
      <c r="AK957" s="1">
        <v>6.5</v>
      </c>
      <c r="AL957" s="1">
        <v>7.2</v>
      </c>
      <c r="AM957" s="1">
        <v>8.4</v>
      </c>
      <c r="AN957" s="1">
        <v>8.1999999999999993</v>
      </c>
      <c r="AO957" s="3" t="str">
        <f xml:space="preserve"> IFERROR(Table1[[#This Row],[GP 2012]]/Table1[[#This Row],[Total Assets 2012]], "x")</f>
        <v>x</v>
      </c>
      <c r="AP957" s="3" t="str">
        <f xml:space="preserve"> IFERROR(Table1[[#This Row],[GP 2013]]/Table1[[#This Row],[Total Assets 2013]], "x")</f>
        <v>x</v>
      </c>
      <c r="AQ957" s="3" t="str">
        <f xml:space="preserve"> IFERROR(Table1[[#This Row],[GP 2014]]/Table1[[#This Row],[Total Assets 2014]], "x")</f>
        <v>x</v>
      </c>
      <c r="AR957" s="3" t="str">
        <f xml:space="preserve"> IFERROR(Table1[[#This Row],[GP 2015]]/Table1[[#This Row],[Total Assets 2015]], "x")</f>
        <v>x</v>
      </c>
      <c r="AS957" s="3" t="str">
        <f xml:space="preserve"> IFERROR(Table1[[#This Row],[GP 2016]]/Table1[[#This Row],[Total Assets 2016]], "x")</f>
        <v>x</v>
      </c>
      <c r="AT957" s="3" t="str">
        <f xml:space="preserve"> IFERROR(Table1[[#This Row],[GP 2017]]/Table1[[#This Row],[Total Assets 2017]], "x")</f>
        <v>x</v>
      </c>
      <c r="AU957" s="3" t="str">
        <f xml:space="preserve"> IFERROR(Table1[[#This Row],[GP 2018]]/Table1[[#This Row],[Total Assets 2018]], "x")</f>
        <v>x</v>
      </c>
      <c r="AV957" s="3" t="str">
        <f xml:space="preserve"> IFERROR(Table1[[#This Row],[GP 2019]]/Table1[[#This Row],[Total Assets 2019]], "x")</f>
        <v>x</v>
      </c>
      <c r="AW957" s="3" t="str">
        <f xml:space="preserve"> IFERROR(Table1[[#This Row],[GP 2020]]/Table1[[#This Row],[Total Assets 2020]], "x")</f>
        <v>x</v>
      </c>
      <c r="AX957" s="3" t="str">
        <f xml:space="preserve"> IFERROR(Table1[[#This Row],[GP 2021]]/Table1[[#This Row],[Total Assets 2021]], "x")</f>
        <v>x</v>
      </c>
      <c r="AY957" s="3" t="str">
        <f xml:space="preserve"> IFERROR(Table1[[#This Row],[GP TTM]]/Table1[[#This Row],[Total Assets TTM]], "x")</f>
        <v>x</v>
      </c>
      <c r="BA957" s="3" t="str">
        <f xml:space="preserve"> IFERROR(ABS(Table1[[#This Row],[ROA 2013]]-Table1[[#This Row],[ROA 2012]]), "x")</f>
        <v>x</v>
      </c>
      <c r="BB957" s="3" t="str">
        <f xml:space="preserve"> IFERROR(ABS(Table1[[#This Row],[ROA 2014]]-Table1[[#This Row],[ROA 2013]]), "x")</f>
        <v>x</v>
      </c>
      <c r="BC957" s="3" t="str">
        <f xml:space="preserve"> IFERROR(ABS(Table1[[#This Row],[ROA 2015]]-Table1[[#This Row],[ROA 2014]]), "x")</f>
        <v>x</v>
      </c>
      <c r="BD957" s="3" t="str">
        <f xml:space="preserve"> IFERROR(ABS(Table1[[#This Row],[ROA 2016]]-Table1[[#This Row],[ROA 2015]]), "x")</f>
        <v>x</v>
      </c>
      <c r="BE957" s="3" t="str">
        <f xml:space="preserve"> IFERROR(ABS(Table1[[#This Row],[ROA 2017]]-Table1[[#This Row],[ROA 2016]]), "x")</f>
        <v>x</v>
      </c>
      <c r="BF957" s="3" t="str">
        <f xml:space="preserve"> IFERROR(ABS(Table1[[#This Row],[ROA 2018]]-Table1[[#This Row],[ROA 2017]]), "x")</f>
        <v>x</v>
      </c>
      <c r="BG957" s="3" t="str">
        <f xml:space="preserve"> IFERROR(ABS(Table1[[#This Row],[ROA 2019]]-Table1[[#This Row],[ROA 2018]]), "x")</f>
        <v>x</v>
      </c>
      <c r="BH957" s="3" t="str">
        <f xml:space="preserve"> IFERROR(ABS(Table1[[#This Row],[ROA 2020]]-Table1[[#This Row],[ROA 2019]]), "x")</f>
        <v>x</v>
      </c>
      <c r="BI957" s="3" t="str">
        <f xml:space="preserve"> IFERROR(ABS(Table1[[#This Row],[ROA 2021]]-Table1[[#This Row],[ROA 2020]]), "x")</f>
        <v>x</v>
      </c>
      <c r="BJ957" s="3" t="str">
        <f xml:space="preserve"> IFERROR(AVERAGE(Table1[[#This Row],[ROA 2013-2012]:[ROA 2021-2020]]), "x")</f>
        <v>x</v>
      </c>
      <c r="BK957" s="3" t="str">
        <f>IFERROR(AVERAGE(Table1[[#This Row],[ROA 2012]:[ROA 2021]]), "x")</f>
        <v>x</v>
      </c>
      <c r="BN957" s="1">
        <f>SUM(Table1[[#This Row],[B/M Rank]:[ROA Rank]])</f>
        <v>0</v>
      </c>
    </row>
    <row r="958" spans="1:66" x14ac:dyDescent="0.25">
      <c r="A958" s="1" t="s">
        <v>3041</v>
      </c>
      <c r="B958" s="1" t="s">
        <v>999</v>
      </c>
      <c r="C958" s="1" t="s">
        <v>4417</v>
      </c>
      <c r="D958" s="1" t="s">
        <v>268</v>
      </c>
      <c r="E958" s="1" t="s">
        <v>108</v>
      </c>
      <c r="F958" s="1">
        <v>20.3</v>
      </c>
      <c r="G958" s="19"/>
      <c r="H958" s="19"/>
      <c r="I958" s="19"/>
      <c r="J958" s="19"/>
      <c r="K958" s="1"/>
      <c r="L958" s="19"/>
      <c r="M958" s="1">
        <v>2012</v>
      </c>
      <c r="N958" s="1">
        <v>0.1</v>
      </c>
      <c r="O958" s="1">
        <v>0.1</v>
      </c>
      <c r="P958" s="1">
        <v>0.1</v>
      </c>
      <c r="Q958" s="1">
        <v>0</v>
      </c>
      <c r="R958" s="1">
        <v>0</v>
      </c>
      <c r="S958" s="1">
        <v>0</v>
      </c>
      <c r="T958" s="1">
        <v>-0.1</v>
      </c>
      <c r="U958" s="1">
        <v>-0.3</v>
      </c>
      <c r="V958" s="1">
        <v>-0.9</v>
      </c>
      <c r="W958" s="1">
        <v>-0.2</v>
      </c>
      <c r="X958" s="1">
        <v>-0.4</v>
      </c>
      <c r="Z958" s="3">
        <f xml:space="preserve"> IFERROR(AVEDEV(Table1[[#This Row],[GP 2012]:[GP 2021]]) / Table1[[#This Row],[Avg GP]], "x")</f>
        <v>-1.7333333333333336</v>
      </c>
      <c r="AA958" s="2">
        <f xml:space="preserve"> IFERROR(AVERAGE(Table1[[#This Row],[GP 2012]:[GP 2021]]), "x")</f>
        <v>-0.12</v>
      </c>
      <c r="AB958" s="11">
        <f>Table1[Equity]/Table1[Market Capital]</f>
        <v>1.7241379310344827</v>
      </c>
      <c r="AC958" s="1">
        <v>42.3</v>
      </c>
      <c r="AD958" s="1">
        <v>35.299999999999997</v>
      </c>
      <c r="AE958" s="1">
        <v>31.3</v>
      </c>
      <c r="AF958" s="1">
        <v>22.3</v>
      </c>
      <c r="AG958" s="1">
        <v>20.7</v>
      </c>
      <c r="AH958" s="1">
        <v>25.8</v>
      </c>
      <c r="AI958" s="1">
        <v>26.6</v>
      </c>
      <c r="AJ958" s="1">
        <v>28.9</v>
      </c>
      <c r="AK958" s="1">
        <v>24.9</v>
      </c>
      <c r="AL958" s="1">
        <v>44.6</v>
      </c>
      <c r="AM958" s="1">
        <v>40</v>
      </c>
      <c r="AN958" s="1">
        <v>35</v>
      </c>
      <c r="AO958" s="3">
        <f xml:space="preserve"> IFERROR(Table1[[#This Row],[GP 2012]]/Table1[[#This Row],[Total Assets 2012]], "x")</f>
        <v>2.3640661938534283E-3</v>
      </c>
      <c r="AP958" s="3">
        <f xml:space="preserve"> IFERROR(Table1[[#This Row],[GP 2013]]/Table1[[#This Row],[Total Assets 2013]], "x")</f>
        <v>2.8328611898017003E-3</v>
      </c>
      <c r="AQ958" s="3">
        <f xml:space="preserve"> IFERROR(Table1[[#This Row],[GP 2014]]/Table1[[#This Row],[Total Assets 2014]], "x")</f>
        <v>3.1948881789137383E-3</v>
      </c>
      <c r="AR958" s="3">
        <f xml:space="preserve"> IFERROR(Table1[[#This Row],[GP 2015]]/Table1[[#This Row],[Total Assets 2015]], "x")</f>
        <v>0</v>
      </c>
      <c r="AS958" s="3">
        <f xml:space="preserve"> IFERROR(Table1[[#This Row],[GP 2016]]/Table1[[#This Row],[Total Assets 2016]], "x")</f>
        <v>0</v>
      </c>
      <c r="AT958" s="3">
        <f xml:space="preserve"> IFERROR(Table1[[#This Row],[GP 2017]]/Table1[[#This Row],[Total Assets 2017]], "x")</f>
        <v>0</v>
      </c>
      <c r="AU958" s="3">
        <f xml:space="preserve"> IFERROR(Table1[[#This Row],[GP 2018]]/Table1[[#This Row],[Total Assets 2018]], "x")</f>
        <v>-3.7593984962406013E-3</v>
      </c>
      <c r="AV958" s="3">
        <f xml:space="preserve"> IFERROR(Table1[[#This Row],[GP 2019]]/Table1[[#This Row],[Total Assets 2019]], "x")</f>
        <v>-1.0380622837370242E-2</v>
      </c>
      <c r="AW958" s="3">
        <f xml:space="preserve"> IFERROR(Table1[[#This Row],[GP 2020]]/Table1[[#This Row],[Total Assets 2020]], "x")</f>
        <v>-3.6144578313253017E-2</v>
      </c>
      <c r="AX958" s="3">
        <f xml:space="preserve"> IFERROR(Table1[[#This Row],[GP 2021]]/Table1[[#This Row],[Total Assets 2021]], "x")</f>
        <v>-4.4843049327354259E-3</v>
      </c>
      <c r="AY958" s="3">
        <f xml:space="preserve"> IFERROR(Table1[[#This Row],[GP TTM]]/Table1[[#This Row],[Total Assets TTM]], "x")</f>
        <v>-0.01</v>
      </c>
      <c r="BA958" s="3">
        <f xml:space="preserve"> IFERROR(ABS(Table1[[#This Row],[ROA 2013]]-Table1[[#This Row],[ROA 2012]]), "x")</f>
        <v>4.6879499594827201E-4</v>
      </c>
      <c r="BB958" s="3">
        <f xml:space="preserve"> IFERROR(ABS(Table1[[#This Row],[ROA 2014]]-Table1[[#This Row],[ROA 2013]]), "x")</f>
        <v>3.6202698911203804E-4</v>
      </c>
      <c r="BC958" s="3">
        <f xml:space="preserve"> IFERROR(ABS(Table1[[#This Row],[ROA 2015]]-Table1[[#This Row],[ROA 2014]]), "x")</f>
        <v>3.1948881789137383E-3</v>
      </c>
      <c r="BD958" s="3">
        <f xml:space="preserve"> IFERROR(ABS(Table1[[#This Row],[ROA 2016]]-Table1[[#This Row],[ROA 2015]]), "x")</f>
        <v>0</v>
      </c>
      <c r="BE958" s="3">
        <f xml:space="preserve"> IFERROR(ABS(Table1[[#This Row],[ROA 2017]]-Table1[[#This Row],[ROA 2016]]), "x")</f>
        <v>0</v>
      </c>
      <c r="BF958" s="3">
        <f xml:space="preserve"> IFERROR(ABS(Table1[[#This Row],[ROA 2018]]-Table1[[#This Row],[ROA 2017]]), "x")</f>
        <v>3.7593984962406013E-3</v>
      </c>
      <c r="BG958" s="3">
        <f xml:space="preserve"> IFERROR(ABS(Table1[[#This Row],[ROA 2019]]-Table1[[#This Row],[ROA 2018]]), "x")</f>
        <v>6.6212243411296404E-3</v>
      </c>
      <c r="BH958" s="3">
        <f xml:space="preserve"> IFERROR(ABS(Table1[[#This Row],[ROA 2020]]-Table1[[#This Row],[ROA 2019]]), "x")</f>
        <v>2.5763955475882776E-2</v>
      </c>
      <c r="BI958" s="3">
        <f xml:space="preserve"> IFERROR(ABS(Table1[[#This Row],[ROA 2021]]-Table1[[#This Row],[ROA 2020]]), "x")</f>
        <v>3.1660273380517592E-2</v>
      </c>
      <c r="BJ958" s="3">
        <f xml:space="preserve"> IFERROR(AVERAGE(Table1[[#This Row],[ROA 2013-2012]:[ROA 2021-2020]]), "x")</f>
        <v>7.981173539749406E-3</v>
      </c>
      <c r="BK958" s="3">
        <f>IFERROR(AVERAGE(Table1[[#This Row],[ROA 2012]:[ROA 2021]]), "x")</f>
        <v>-4.6377089017030412E-3</v>
      </c>
      <c r="BN958" s="1">
        <f>SUM(Table1[[#This Row],[B/M Rank]:[ROA Rank]])</f>
        <v>0</v>
      </c>
    </row>
    <row r="959" spans="1:66" x14ac:dyDescent="0.25">
      <c r="A959" s="1" t="s">
        <v>3895</v>
      </c>
      <c r="B959" s="1" t="s">
        <v>1609</v>
      </c>
      <c r="C959" s="1" t="s">
        <v>1499</v>
      </c>
      <c r="D959" s="1" t="s">
        <v>440</v>
      </c>
      <c r="E959" s="1" t="s">
        <v>108</v>
      </c>
      <c r="F959" s="1">
        <v>20.34</v>
      </c>
      <c r="G959" s="19"/>
      <c r="H959" s="19"/>
      <c r="I959" s="19"/>
      <c r="J959" s="19"/>
      <c r="K959" s="1"/>
      <c r="L959" s="19"/>
      <c r="M959" s="1">
        <v>2012</v>
      </c>
      <c r="N959" s="1">
        <v>0.1</v>
      </c>
      <c r="O959" s="1">
        <v>0.5</v>
      </c>
      <c r="P959" s="1">
        <v>0.8</v>
      </c>
      <c r="Q959" s="1">
        <v>-0.5</v>
      </c>
      <c r="R959" s="1">
        <v>1</v>
      </c>
      <c r="S959" s="1">
        <v>3.8</v>
      </c>
      <c r="T959" s="1">
        <v>8.8000000000000007</v>
      </c>
      <c r="U959" s="1">
        <v>3.3</v>
      </c>
      <c r="V959" s="1">
        <v>1.2</v>
      </c>
      <c r="W959" s="1">
        <v>0</v>
      </c>
      <c r="X959" s="1">
        <v>0</v>
      </c>
      <c r="Z959" s="3">
        <f xml:space="preserve"> IFERROR(AVEDEV(Table1[[#This Row],[GP 2012]:[GP 2021]]) / Table1[[#This Row],[Avg GP]], "x")</f>
        <v>1.0736842105263156</v>
      </c>
      <c r="AA959" s="2">
        <f xml:space="preserve"> IFERROR(AVERAGE(Table1[[#This Row],[GP 2012]:[GP 2021]]), "x")</f>
        <v>1.9</v>
      </c>
      <c r="AB959" s="11">
        <f>Table1[Equity]/Table1[Market Capital]</f>
        <v>0.17207472959685349</v>
      </c>
      <c r="AC959" s="1">
        <v>188</v>
      </c>
      <c r="AD959" s="1">
        <v>208.2</v>
      </c>
      <c r="AE959" s="1">
        <v>202.7</v>
      </c>
      <c r="AF959" s="1">
        <v>141.80000000000001</v>
      </c>
      <c r="AG959" s="1">
        <v>138</v>
      </c>
      <c r="AH959" s="1">
        <v>77.599999999999994</v>
      </c>
      <c r="AI959" s="1">
        <v>55.5</v>
      </c>
      <c r="AJ959" s="1">
        <v>45.5</v>
      </c>
      <c r="AK959" s="1">
        <v>21.5</v>
      </c>
      <c r="AL959" s="1">
        <v>8.6999999999999993</v>
      </c>
      <c r="AM959" s="1">
        <v>6.9</v>
      </c>
      <c r="AN959" s="1">
        <v>3.5</v>
      </c>
      <c r="AO959" s="3">
        <f xml:space="preserve"> IFERROR(Table1[[#This Row],[GP 2012]]/Table1[[#This Row],[Total Assets 2012]], "x")</f>
        <v>5.3191489361702129E-4</v>
      </c>
      <c r="AP959" s="3">
        <f xml:space="preserve"> IFERROR(Table1[[#This Row],[GP 2013]]/Table1[[#This Row],[Total Assets 2013]], "x")</f>
        <v>2.4015369836695487E-3</v>
      </c>
      <c r="AQ959" s="3">
        <f xml:space="preserve"> IFERROR(Table1[[#This Row],[GP 2014]]/Table1[[#This Row],[Total Assets 2014]], "x")</f>
        <v>3.9467192895905282E-3</v>
      </c>
      <c r="AR959" s="3">
        <f xml:space="preserve"> IFERROR(Table1[[#This Row],[GP 2015]]/Table1[[#This Row],[Total Assets 2015]], "x")</f>
        <v>-3.5260930888575456E-3</v>
      </c>
      <c r="AS959" s="3">
        <f xml:space="preserve"> IFERROR(Table1[[#This Row],[GP 2016]]/Table1[[#This Row],[Total Assets 2016]], "x")</f>
        <v>7.246376811594203E-3</v>
      </c>
      <c r="AT959" s="3">
        <f xml:space="preserve"> IFERROR(Table1[[#This Row],[GP 2017]]/Table1[[#This Row],[Total Assets 2017]], "x")</f>
        <v>4.8969072164948453E-2</v>
      </c>
      <c r="AU959" s="3">
        <f xml:space="preserve"> IFERROR(Table1[[#This Row],[GP 2018]]/Table1[[#This Row],[Total Assets 2018]], "x")</f>
        <v>0.15855855855855858</v>
      </c>
      <c r="AV959" s="3">
        <f xml:space="preserve"> IFERROR(Table1[[#This Row],[GP 2019]]/Table1[[#This Row],[Total Assets 2019]], "x")</f>
        <v>7.252747252747252E-2</v>
      </c>
      <c r="AW959" s="3">
        <f xml:space="preserve"> IFERROR(Table1[[#This Row],[GP 2020]]/Table1[[#This Row],[Total Assets 2020]], "x")</f>
        <v>5.5813953488372092E-2</v>
      </c>
      <c r="AX959" s="3">
        <f xml:space="preserve"> IFERROR(Table1[[#This Row],[GP 2021]]/Table1[[#This Row],[Total Assets 2021]], "x")</f>
        <v>0</v>
      </c>
      <c r="AY959" s="3">
        <f xml:space="preserve"> IFERROR(Table1[[#This Row],[GP TTM]]/Table1[[#This Row],[Total Assets TTM]], "x")</f>
        <v>0</v>
      </c>
      <c r="BA959" s="3">
        <f xml:space="preserve"> IFERROR(ABS(Table1[[#This Row],[ROA 2013]]-Table1[[#This Row],[ROA 2012]]), "x")</f>
        <v>1.8696220900525275E-3</v>
      </c>
      <c r="BB959" s="3">
        <f xml:space="preserve"> IFERROR(ABS(Table1[[#This Row],[ROA 2014]]-Table1[[#This Row],[ROA 2013]]), "x")</f>
        <v>1.5451823059209795E-3</v>
      </c>
      <c r="BC959" s="3">
        <f xml:space="preserve"> IFERROR(ABS(Table1[[#This Row],[ROA 2015]]-Table1[[#This Row],[ROA 2014]]), "x")</f>
        <v>7.4728123784480738E-3</v>
      </c>
      <c r="BD959" s="3">
        <f xml:space="preserve"> IFERROR(ABS(Table1[[#This Row],[ROA 2016]]-Table1[[#This Row],[ROA 2015]]), "x")</f>
        <v>1.0772469900451748E-2</v>
      </c>
      <c r="BE959" s="3">
        <f xml:space="preserve"> IFERROR(ABS(Table1[[#This Row],[ROA 2017]]-Table1[[#This Row],[ROA 2016]]), "x")</f>
        <v>4.1722695353354253E-2</v>
      </c>
      <c r="BF959" s="3">
        <f xml:space="preserve"> IFERROR(ABS(Table1[[#This Row],[ROA 2018]]-Table1[[#This Row],[ROA 2017]]), "x")</f>
        <v>0.10958948639361013</v>
      </c>
      <c r="BG959" s="3">
        <f xml:space="preserve"> IFERROR(ABS(Table1[[#This Row],[ROA 2019]]-Table1[[#This Row],[ROA 2018]]), "x")</f>
        <v>8.6031086031086057E-2</v>
      </c>
      <c r="BH959" s="3">
        <f xml:space="preserve"> IFERROR(ABS(Table1[[#This Row],[ROA 2020]]-Table1[[#This Row],[ROA 2019]]), "x")</f>
        <v>1.6713519039100427E-2</v>
      </c>
      <c r="BI959" s="3">
        <f xml:space="preserve"> IFERROR(ABS(Table1[[#This Row],[ROA 2021]]-Table1[[#This Row],[ROA 2020]]), "x")</f>
        <v>5.5813953488372092E-2</v>
      </c>
      <c r="BJ959" s="3">
        <f xml:space="preserve"> IFERROR(AVERAGE(Table1[[#This Row],[ROA 2013-2012]:[ROA 2021-2020]]), "x")</f>
        <v>3.6836758553377369E-2</v>
      </c>
      <c r="BK959" s="3">
        <f>IFERROR(AVERAGE(Table1[[#This Row],[ROA 2012]:[ROA 2021]]), "x")</f>
        <v>3.4646951162896539E-2</v>
      </c>
      <c r="BN959" s="1">
        <f>SUM(Table1[[#This Row],[B/M Rank]:[ROA Rank]])</f>
        <v>0</v>
      </c>
    </row>
    <row r="960" spans="1:66" x14ac:dyDescent="0.25">
      <c r="A960" s="1" t="s">
        <v>3552</v>
      </c>
      <c r="B960" s="1" t="s">
        <v>4688</v>
      </c>
      <c r="C960" s="1" t="s">
        <v>4417</v>
      </c>
      <c r="D960" s="1" t="s">
        <v>268</v>
      </c>
      <c r="E960" s="1" t="s">
        <v>108</v>
      </c>
      <c r="F960" s="1">
        <v>20.36</v>
      </c>
      <c r="G960" s="19"/>
      <c r="H960" s="19"/>
      <c r="I960" s="19"/>
      <c r="J960" s="19"/>
      <c r="K960" s="1"/>
      <c r="L960" s="19"/>
      <c r="M960" s="1">
        <v>2012</v>
      </c>
      <c r="N960" s="1" t="s">
        <v>4368</v>
      </c>
      <c r="O960" s="1" t="s">
        <v>4368</v>
      </c>
      <c r="P960" s="1" t="s">
        <v>4368</v>
      </c>
      <c r="Q960" s="1" t="s">
        <v>4368</v>
      </c>
      <c r="R960" s="1" t="s">
        <v>4368</v>
      </c>
      <c r="S960" s="1" t="s">
        <v>4368</v>
      </c>
      <c r="T960" s="1" t="s">
        <v>4368</v>
      </c>
      <c r="U960" s="1" t="s">
        <v>4368</v>
      </c>
      <c r="V960" s="1" t="s">
        <v>4368</v>
      </c>
      <c r="W960" s="1" t="s">
        <v>4368</v>
      </c>
      <c r="X960" s="1" t="s">
        <v>4368</v>
      </c>
      <c r="Z960" s="3" t="str">
        <f xml:space="preserve"> IFERROR(AVEDEV(Table1[[#This Row],[GP 2012]:[GP 2021]]) / Table1[[#This Row],[Avg GP]], "x")</f>
        <v>x</v>
      </c>
      <c r="AA960" s="2" t="str">
        <f xml:space="preserve"> IFERROR(AVERAGE(Table1[[#This Row],[GP 2012]:[GP 2021]]), "x")</f>
        <v>x</v>
      </c>
      <c r="AB960" s="11">
        <f>Table1[Equity]/Table1[Market Capital]</f>
        <v>0.51571709233791752</v>
      </c>
      <c r="AC960" s="1">
        <v>1.8</v>
      </c>
      <c r="AD960" s="1">
        <v>2.2000000000000002</v>
      </c>
      <c r="AE960" s="1">
        <v>0.9</v>
      </c>
      <c r="AF960" s="1">
        <v>0</v>
      </c>
      <c r="AG960" s="1">
        <v>0.1</v>
      </c>
      <c r="AH960" s="1">
        <v>0.2</v>
      </c>
      <c r="AI960" s="1">
        <v>2.8</v>
      </c>
      <c r="AJ960" s="1">
        <v>3.4</v>
      </c>
      <c r="AK960" s="1">
        <v>0.6</v>
      </c>
      <c r="AL960" s="1">
        <v>5.8</v>
      </c>
      <c r="AM960" s="1">
        <v>10.8</v>
      </c>
      <c r="AN960" s="1">
        <v>10.5</v>
      </c>
      <c r="AO960" s="3" t="str">
        <f xml:space="preserve"> IFERROR(Table1[[#This Row],[GP 2012]]/Table1[[#This Row],[Total Assets 2012]], "x")</f>
        <v>x</v>
      </c>
      <c r="AP960" s="3" t="str">
        <f xml:space="preserve"> IFERROR(Table1[[#This Row],[GP 2013]]/Table1[[#This Row],[Total Assets 2013]], "x")</f>
        <v>x</v>
      </c>
      <c r="AQ960" s="3" t="str">
        <f xml:space="preserve"> IFERROR(Table1[[#This Row],[GP 2014]]/Table1[[#This Row],[Total Assets 2014]], "x")</f>
        <v>x</v>
      </c>
      <c r="AR960" s="3" t="str">
        <f xml:space="preserve"> IFERROR(Table1[[#This Row],[GP 2015]]/Table1[[#This Row],[Total Assets 2015]], "x")</f>
        <v>x</v>
      </c>
      <c r="AS960" s="3" t="str">
        <f xml:space="preserve"> IFERROR(Table1[[#This Row],[GP 2016]]/Table1[[#This Row],[Total Assets 2016]], "x")</f>
        <v>x</v>
      </c>
      <c r="AT960" s="3" t="str">
        <f xml:space="preserve"> IFERROR(Table1[[#This Row],[GP 2017]]/Table1[[#This Row],[Total Assets 2017]], "x")</f>
        <v>x</v>
      </c>
      <c r="AU960" s="3" t="str">
        <f xml:space="preserve"> IFERROR(Table1[[#This Row],[GP 2018]]/Table1[[#This Row],[Total Assets 2018]], "x")</f>
        <v>x</v>
      </c>
      <c r="AV960" s="3" t="str">
        <f xml:space="preserve"> IFERROR(Table1[[#This Row],[GP 2019]]/Table1[[#This Row],[Total Assets 2019]], "x")</f>
        <v>x</v>
      </c>
      <c r="AW960" s="3" t="str">
        <f xml:space="preserve"> IFERROR(Table1[[#This Row],[GP 2020]]/Table1[[#This Row],[Total Assets 2020]], "x")</f>
        <v>x</v>
      </c>
      <c r="AX960" s="3" t="str">
        <f xml:space="preserve"> IFERROR(Table1[[#This Row],[GP 2021]]/Table1[[#This Row],[Total Assets 2021]], "x")</f>
        <v>x</v>
      </c>
      <c r="AY960" s="3" t="str">
        <f xml:space="preserve"> IFERROR(Table1[[#This Row],[GP TTM]]/Table1[[#This Row],[Total Assets TTM]], "x")</f>
        <v>x</v>
      </c>
      <c r="BA960" s="3" t="str">
        <f xml:space="preserve"> IFERROR(ABS(Table1[[#This Row],[ROA 2013]]-Table1[[#This Row],[ROA 2012]]), "x")</f>
        <v>x</v>
      </c>
      <c r="BB960" s="3" t="str">
        <f xml:space="preserve"> IFERROR(ABS(Table1[[#This Row],[ROA 2014]]-Table1[[#This Row],[ROA 2013]]), "x")</f>
        <v>x</v>
      </c>
      <c r="BC960" s="3" t="str">
        <f xml:space="preserve"> IFERROR(ABS(Table1[[#This Row],[ROA 2015]]-Table1[[#This Row],[ROA 2014]]), "x")</f>
        <v>x</v>
      </c>
      <c r="BD960" s="3" t="str">
        <f xml:space="preserve"> IFERROR(ABS(Table1[[#This Row],[ROA 2016]]-Table1[[#This Row],[ROA 2015]]), "x")</f>
        <v>x</v>
      </c>
      <c r="BE960" s="3" t="str">
        <f xml:space="preserve"> IFERROR(ABS(Table1[[#This Row],[ROA 2017]]-Table1[[#This Row],[ROA 2016]]), "x")</f>
        <v>x</v>
      </c>
      <c r="BF960" s="3" t="str">
        <f xml:space="preserve"> IFERROR(ABS(Table1[[#This Row],[ROA 2018]]-Table1[[#This Row],[ROA 2017]]), "x")</f>
        <v>x</v>
      </c>
      <c r="BG960" s="3" t="str">
        <f xml:space="preserve"> IFERROR(ABS(Table1[[#This Row],[ROA 2019]]-Table1[[#This Row],[ROA 2018]]), "x")</f>
        <v>x</v>
      </c>
      <c r="BH960" s="3" t="str">
        <f xml:space="preserve"> IFERROR(ABS(Table1[[#This Row],[ROA 2020]]-Table1[[#This Row],[ROA 2019]]), "x")</f>
        <v>x</v>
      </c>
      <c r="BI960" s="3" t="str">
        <f xml:space="preserve"> IFERROR(ABS(Table1[[#This Row],[ROA 2021]]-Table1[[#This Row],[ROA 2020]]), "x")</f>
        <v>x</v>
      </c>
      <c r="BJ960" s="3" t="str">
        <f xml:space="preserve"> IFERROR(AVERAGE(Table1[[#This Row],[ROA 2013-2012]:[ROA 2021-2020]]), "x")</f>
        <v>x</v>
      </c>
      <c r="BK960" s="3" t="str">
        <f>IFERROR(AVERAGE(Table1[[#This Row],[ROA 2012]:[ROA 2021]]), "x")</f>
        <v>x</v>
      </c>
      <c r="BN960" s="1">
        <f>SUM(Table1[[#This Row],[B/M Rank]:[ROA Rank]])</f>
        <v>0</v>
      </c>
    </row>
    <row r="961" spans="1:66" x14ac:dyDescent="0.25">
      <c r="A961" s="1" t="s">
        <v>4359</v>
      </c>
      <c r="B961" s="1" t="s">
        <v>2061</v>
      </c>
      <c r="C961" s="1" t="s">
        <v>2059</v>
      </c>
      <c r="D961" s="1" t="s">
        <v>392</v>
      </c>
      <c r="E961" s="1" t="s">
        <v>108</v>
      </c>
      <c r="F961" s="1">
        <v>20.38</v>
      </c>
      <c r="G961" s="19"/>
      <c r="H961" s="19"/>
      <c r="I961" s="19"/>
      <c r="J961" s="19"/>
      <c r="K961" s="1"/>
      <c r="L961" s="19"/>
      <c r="M961" s="1">
        <v>2013</v>
      </c>
      <c r="O961" s="1">
        <v>331.9</v>
      </c>
      <c r="P961" s="1">
        <v>370.6</v>
      </c>
      <c r="Q961" s="1">
        <v>454.2</v>
      </c>
      <c r="R961" s="1">
        <v>476</v>
      </c>
      <c r="S961" s="1">
        <v>460.8</v>
      </c>
      <c r="T961" s="1">
        <v>494.2</v>
      </c>
      <c r="U961" s="1">
        <v>431.3</v>
      </c>
      <c r="V961" s="1">
        <v>409.7</v>
      </c>
      <c r="W961" s="1">
        <v>439.1</v>
      </c>
      <c r="X961" s="1">
        <v>426.8</v>
      </c>
      <c r="Z961" s="3">
        <f xml:space="preserve"> IFERROR(AVEDEV(Table1[[#This Row],[GP 2012]:[GP 2021]]) / Table1[[#This Row],[Avg GP]], "x")</f>
        <v>9.1559370529327652E-2</v>
      </c>
      <c r="AA961" s="2">
        <f xml:space="preserve"> IFERROR(AVERAGE(Table1[[#This Row],[GP 2012]:[GP 2021]]), "x")</f>
        <v>429.75555555555553</v>
      </c>
      <c r="AB961" s="11">
        <f>Table1[Equity]/Table1[Market Capital]</f>
        <v>-16.678115799803727</v>
      </c>
      <c r="AD961" s="1" t="s">
        <v>4368</v>
      </c>
      <c r="AE961" s="1">
        <v>846.7</v>
      </c>
      <c r="AF961" s="15">
        <v>1057.9000000000001</v>
      </c>
      <c r="AG961" s="1">
        <v>948.3</v>
      </c>
      <c r="AH961" s="1">
        <v>956.8</v>
      </c>
      <c r="AI961" s="15">
        <v>1008.8</v>
      </c>
      <c r="AJ961" s="15">
        <v>1088.9000000000001</v>
      </c>
      <c r="AK961" s="15">
        <v>1258.5</v>
      </c>
      <c r="AL961" s="15">
        <v>1016.5</v>
      </c>
      <c r="AM961" s="15">
        <v>1016.8</v>
      </c>
      <c r="AN961" s="1">
        <v>-339.9</v>
      </c>
      <c r="AO961" s="3" t="str">
        <f xml:space="preserve"> IFERROR(Table1[[#This Row],[GP 2012]]/Table1[[#This Row],[Total Assets 2012]], "x")</f>
        <v>x</v>
      </c>
      <c r="AP961" s="3" t="str">
        <f xml:space="preserve"> IFERROR(Table1[[#This Row],[GP 2013]]/Table1[[#This Row],[Total Assets 2013]], "x")</f>
        <v>x</v>
      </c>
      <c r="AQ961" s="3">
        <f xml:space="preserve"> IFERROR(Table1[[#This Row],[GP 2014]]/Table1[[#This Row],[Total Assets 2014]], "x")</f>
        <v>0.43769930317704026</v>
      </c>
      <c r="AR961" s="3">
        <f xml:space="preserve"> IFERROR(Table1[[#This Row],[GP 2015]]/Table1[[#This Row],[Total Assets 2015]], "x")</f>
        <v>0.42934114755647979</v>
      </c>
      <c r="AS961" s="3">
        <f xml:space="preserve"> IFERROR(Table1[[#This Row],[GP 2016]]/Table1[[#This Row],[Total Assets 2016]], "x")</f>
        <v>0.50195085943266904</v>
      </c>
      <c r="AT961" s="3">
        <f xml:space="preserve"> IFERROR(Table1[[#This Row],[GP 2017]]/Table1[[#This Row],[Total Assets 2017]], "x")</f>
        <v>0.48160535117056857</v>
      </c>
      <c r="AU961" s="3">
        <f xml:space="preserve"> IFERROR(Table1[[#This Row],[GP 2018]]/Table1[[#This Row],[Total Assets 2018]], "x")</f>
        <v>0.4898889770023791</v>
      </c>
      <c r="AV961" s="3">
        <f xml:space="preserve"> IFERROR(Table1[[#This Row],[GP 2019]]/Table1[[#This Row],[Total Assets 2019]], "x")</f>
        <v>0.39608779502249974</v>
      </c>
      <c r="AW961" s="3">
        <f xml:space="preserve"> IFERROR(Table1[[#This Row],[GP 2020]]/Table1[[#This Row],[Total Assets 2020]], "x")</f>
        <v>0.32554628526023044</v>
      </c>
      <c r="AX961" s="3">
        <f xml:space="preserve"> IFERROR(Table1[[#This Row],[GP 2021]]/Table1[[#This Row],[Total Assets 2021]], "x")</f>
        <v>0.43197245450073785</v>
      </c>
      <c r="AY961" s="3">
        <f xml:space="preserve"> IFERROR(Table1[[#This Row],[GP TTM]]/Table1[[#This Row],[Total Assets TTM]], "x")</f>
        <v>0.41974822974036197</v>
      </c>
      <c r="BA961" s="3" t="str">
        <f xml:space="preserve"> IFERROR(ABS(Table1[[#This Row],[ROA 2013]]-Table1[[#This Row],[ROA 2012]]), "x")</f>
        <v>x</v>
      </c>
      <c r="BB961" s="3" t="str">
        <f xml:space="preserve"> IFERROR(ABS(Table1[[#This Row],[ROA 2014]]-Table1[[#This Row],[ROA 2013]]), "x")</f>
        <v>x</v>
      </c>
      <c r="BC961" s="3">
        <f xml:space="preserve"> IFERROR(ABS(Table1[[#This Row],[ROA 2015]]-Table1[[#This Row],[ROA 2014]]), "x")</f>
        <v>8.3581556205604701E-3</v>
      </c>
      <c r="BD961" s="3">
        <f xml:space="preserve"> IFERROR(ABS(Table1[[#This Row],[ROA 2016]]-Table1[[#This Row],[ROA 2015]]), "x")</f>
        <v>7.2609711876189253E-2</v>
      </c>
      <c r="BE961" s="3">
        <f xml:space="preserve"> IFERROR(ABS(Table1[[#This Row],[ROA 2017]]-Table1[[#This Row],[ROA 2016]]), "x")</f>
        <v>2.0345508262100465E-2</v>
      </c>
      <c r="BF961" s="3">
        <f xml:space="preserve"> IFERROR(ABS(Table1[[#This Row],[ROA 2018]]-Table1[[#This Row],[ROA 2017]]), "x")</f>
        <v>8.283625831810526E-3</v>
      </c>
      <c r="BG961" s="3">
        <f xml:space="preserve"> IFERROR(ABS(Table1[[#This Row],[ROA 2019]]-Table1[[#This Row],[ROA 2018]]), "x")</f>
        <v>9.3801181979879356E-2</v>
      </c>
      <c r="BH961" s="3">
        <f xml:space="preserve"> IFERROR(ABS(Table1[[#This Row],[ROA 2020]]-Table1[[#This Row],[ROA 2019]]), "x")</f>
        <v>7.0541509762269305E-2</v>
      </c>
      <c r="BI961" s="3">
        <f xml:space="preserve"> IFERROR(ABS(Table1[[#This Row],[ROA 2021]]-Table1[[#This Row],[ROA 2020]]), "x")</f>
        <v>0.10642616924050741</v>
      </c>
      <c r="BJ961" s="3">
        <f xml:space="preserve"> IFERROR(AVERAGE(Table1[[#This Row],[ROA 2013-2012]:[ROA 2021-2020]]), "x")</f>
        <v>5.4337980367616681E-2</v>
      </c>
      <c r="BK961" s="3">
        <f>IFERROR(AVERAGE(Table1[[#This Row],[ROA 2012]:[ROA 2021]]), "x")</f>
        <v>0.43676152164032561</v>
      </c>
      <c r="BN961" s="1">
        <f>SUM(Table1[[#This Row],[B/M Rank]:[ROA Rank]])</f>
        <v>0</v>
      </c>
    </row>
    <row r="962" spans="1:66" x14ac:dyDescent="0.25">
      <c r="A962" s="1" t="s">
        <v>2119</v>
      </c>
      <c r="B962" s="1" t="s">
        <v>169</v>
      </c>
      <c r="C962" s="1" t="s">
        <v>166</v>
      </c>
      <c r="D962" s="1" t="s">
        <v>11</v>
      </c>
      <c r="E962" s="1" t="s">
        <v>108</v>
      </c>
      <c r="F962" s="1">
        <v>20.41</v>
      </c>
      <c r="G962" s="19"/>
      <c r="H962" s="19"/>
      <c r="I962" s="19"/>
      <c r="J962" s="19"/>
      <c r="K962" s="1"/>
      <c r="L962" s="19"/>
      <c r="M962" s="1">
        <v>2015</v>
      </c>
      <c r="Q962" s="1" t="s">
        <v>4368</v>
      </c>
      <c r="R962" s="1" t="s">
        <v>4368</v>
      </c>
      <c r="S962" s="1" t="s">
        <v>4368</v>
      </c>
      <c r="T962" s="1">
        <v>0</v>
      </c>
      <c r="U962" s="1">
        <v>0</v>
      </c>
      <c r="V962" s="1">
        <v>0</v>
      </c>
      <c r="W962" s="1">
        <v>0.1</v>
      </c>
      <c r="X962" s="1">
        <v>0.1</v>
      </c>
      <c r="Z962" s="3">
        <f xml:space="preserve"> IFERROR(AVEDEV(Table1[[#This Row],[GP 2012]:[GP 2021]]) / Table1[[#This Row],[Avg GP]], "x")</f>
        <v>1.5000000000000002</v>
      </c>
      <c r="AA962" s="2">
        <f xml:space="preserve"> IFERROR(AVERAGE(Table1[[#This Row],[GP 2012]:[GP 2021]]), "x")</f>
        <v>2.5000000000000001E-2</v>
      </c>
      <c r="AB962" s="11">
        <f>Table1[Equity]/Table1[Market Capital]</f>
        <v>1.3326800587947085</v>
      </c>
      <c r="AF962" s="1">
        <v>1.3</v>
      </c>
      <c r="AG962" s="1">
        <v>0.1</v>
      </c>
      <c r="AH962" s="1">
        <v>0.7</v>
      </c>
      <c r="AI962" s="1">
        <v>1</v>
      </c>
      <c r="AJ962" s="1">
        <v>33.9</v>
      </c>
      <c r="AK962" s="1">
        <v>21.9</v>
      </c>
      <c r="AL962" s="1">
        <v>35</v>
      </c>
      <c r="AM962" s="1">
        <v>30.3</v>
      </c>
      <c r="AN962" s="1">
        <v>27.2</v>
      </c>
      <c r="AO962" s="3" t="str">
        <f xml:space="preserve"> IFERROR(Table1[[#This Row],[GP 2012]]/Table1[[#This Row],[Total Assets 2012]], "x")</f>
        <v>x</v>
      </c>
      <c r="AP962" s="3" t="str">
        <f xml:space="preserve"> IFERROR(Table1[[#This Row],[GP 2013]]/Table1[[#This Row],[Total Assets 2013]], "x")</f>
        <v>x</v>
      </c>
      <c r="AQ962" s="3" t="str">
        <f xml:space="preserve"> IFERROR(Table1[[#This Row],[GP 2014]]/Table1[[#This Row],[Total Assets 2014]], "x")</f>
        <v>x</v>
      </c>
      <c r="AR962" s="3" t="str">
        <f xml:space="preserve"> IFERROR(Table1[[#This Row],[GP 2015]]/Table1[[#This Row],[Total Assets 2015]], "x")</f>
        <v>x</v>
      </c>
      <c r="AS962" s="3" t="str">
        <f xml:space="preserve"> IFERROR(Table1[[#This Row],[GP 2016]]/Table1[[#This Row],[Total Assets 2016]], "x")</f>
        <v>x</v>
      </c>
      <c r="AT962" s="3" t="str">
        <f xml:space="preserve"> IFERROR(Table1[[#This Row],[GP 2017]]/Table1[[#This Row],[Total Assets 2017]], "x")</f>
        <v>x</v>
      </c>
      <c r="AU962" s="3">
        <f xml:space="preserve"> IFERROR(Table1[[#This Row],[GP 2018]]/Table1[[#This Row],[Total Assets 2018]], "x")</f>
        <v>0</v>
      </c>
      <c r="AV962" s="3">
        <f xml:space="preserve"> IFERROR(Table1[[#This Row],[GP 2019]]/Table1[[#This Row],[Total Assets 2019]], "x")</f>
        <v>0</v>
      </c>
      <c r="AW962" s="3">
        <f xml:space="preserve"> IFERROR(Table1[[#This Row],[GP 2020]]/Table1[[#This Row],[Total Assets 2020]], "x")</f>
        <v>0</v>
      </c>
      <c r="AX962" s="3">
        <f xml:space="preserve"> IFERROR(Table1[[#This Row],[GP 2021]]/Table1[[#This Row],[Total Assets 2021]], "x")</f>
        <v>2.8571428571428571E-3</v>
      </c>
      <c r="AY962" s="3">
        <f xml:space="preserve"> IFERROR(Table1[[#This Row],[GP TTM]]/Table1[[#This Row],[Total Assets TTM]], "x")</f>
        <v>3.3003300330033004E-3</v>
      </c>
      <c r="BA962" s="3" t="str">
        <f xml:space="preserve"> IFERROR(ABS(Table1[[#This Row],[ROA 2013]]-Table1[[#This Row],[ROA 2012]]), "x")</f>
        <v>x</v>
      </c>
      <c r="BB962" s="3" t="str">
        <f xml:space="preserve"> IFERROR(ABS(Table1[[#This Row],[ROA 2014]]-Table1[[#This Row],[ROA 2013]]), "x")</f>
        <v>x</v>
      </c>
      <c r="BC962" s="3" t="str">
        <f xml:space="preserve"> IFERROR(ABS(Table1[[#This Row],[ROA 2015]]-Table1[[#This Row],[ROA 2014]]), "x")</f>
        <v>x</v>
      </c>
      <c r="BD962" s="3" t="str">
        <f xml:space="preserve"> IFERROR(ABS(Table1[[#This Row],[ROA 2016]]-Table1[[#This Row],[ROA 2015]]), "x")</f>
        <v>x</v>
      </c>
      <c r="BE962" s="3" t="str">
        <f xml:space="preserve"> IFERROR(ABS(Table1[[#This Row],[ROA 2017]]-Table1[[#This Row],[ROA 2016]]), "x")</f>
        <v>x</v>
      </c>
      <c r="BF962" s="3" t="str">
        <f xml:space="preserve"> IFERROR(ABS(Table1[[#This Row],[ROA 2018]]-Table1[[#This Row],[ROA 2017]]), "x")</f>
        <v>x</v>
      </c>
      <c r="BG962" s="3">
        <f xml:space="preserve"> IFERROR(ABS(Table1[[#This Row],[ROA 2019]]-Table1[[#This Row],[ROA 2018]]), "x")</f>
        <v>0</v>
      </c>
      <c r="BH962" s="3">
        <f xml:space="preserve"> IFERROR(ABS(Table1[[#This Row],[ROA 2020]]-Table1[[#This Row],[ROA 2019]]), "x")</f>
        <v>0</v>
      </c>
      <c r="BI962" s="3">
        <f xml:space="preserve"> IFERROR(ABS(Table1[[#This Row],[ROA 2021]]-Table1[[#This Row],[ROA 2020]]), "x")</f>
        <v>2.8571428571428571E-3</v>
      </c>
      <c r="BJ962" s="3">
        <f xml:space="preserve"> IFERROR(AVERAGE(Table1[[#This Row],[ROA 2013-2012]:[ROA 2021-2020]]), "x")</f>
        <v>9.5238095238095238E-4</v>
      </c>
      <c r="BK962" s="3">
        <f>IFERROR(AVERAGE(Table1[[#This Row],[ROA 2012]:[ROA 2021]]), "x")</f>
        <v>7.1428571428571429E-4</v>
      </c>
      <c r="BN962" s="1">
        <f>SUM(Table1[[#This Row],[B/M Rank]:[ROA Rank]])</f>
        <v>0</v>
      </c>
    </row>
    <row r="963" spans="1:66" x14ac:dyDescent="0.25">
      <c r="A963" s="1" t="s">
        <v>3195</v>
      </c>
      <c r="B963" s="1" t="s">
        <v>4564</v>
      </c>
      <c r="C963" s="1" t="s">
        <v>4417</v>
      </c>
      <c r="D963" s="1" t="s">
        <v>268</v>
      </c>
      <c r="E963" s="1" t="s">
        <v>108</v>
      </c>
      <c r="F963" s="1">
        <v>20.440000000000001</v>
      </c>
      <c r="G963" s="19"/>
      <c r="H963" s="19"/>
      <c r="I963" s="19"/>
      <c r="J963" s="19"/>
      <c r="K963" s="1"/>
      <c r="L963" s="19"/>
      <c r="M963" s="1">
        <v>2012</v>
      </c>
      <c r="N963" s="1" t="s">
        <v>4368</v>
      </c>
      <c r="O963" s="1" t="s">
        <v>4368</v>
      </c>
      <c r="P963" s="1" t="s">
        <v>4368</v>
      </c>
      <c r="Q963" s="1">
        <v>-0.7</v>
      </c>
      <c r="R963" s="1">
        <v>-0.6</v>
      </c>
      <c r="S963" s="1">
        <v>-0.8</v>
      </c>
      <c r="T963" s="1">
        <v>-0.7</v>
      </c>
      <c r="U963" s="1">
        <v>-0.5</v>
      </c>
      <c r="V963" s="1">
        <v>-1</v>
      </c>
      <c r="W963" s="1">
        <v>-1.4</v>
      </c>
      <c r="X963" s="1">
        <v>-1.5</v>
      </c>
      <c r="Z963" s="3">
        <f xml:space="preserve"> IFERROR(AVEDEV(Table1[[#This Row],[GP 2012]:[GP 2021]]) / Table1[[#This Row],[Avg GP]], "x")</f>
        <v>-0.27067669172932329</v>
      </c>
      <c r="AA963" s="2">
        <f xml:space="preserve"> IFERROR(AVERAGE(Table1[[#This Row],[GP 2012]:[GP 2021]]), "x")</f>
        <v>-0.81428571428571417</v>
      </c>
      <c r="AB963" s="11">
        <f>Table1[Equity]/Table1[Market Capital]</f>
        <v>2.446183953033268E-2</v>
      </c>
      <c r="AC963" s="1">
        <v>34.799999999999997</v>
      </c>
      <c r="AD963" s="1">
        <v>13.5</v>
      </c>
      <c r="AE963" s="1">
        <v>10.3</v>
      </c>
      <c r="AF963" s="1">
        <v>8</v>
      </c>
      <c r="AG963" s="1">
        <v>11.8</v>
      </c>
      <c r="AH963" s="1">
        <v>13.2</v>
      </c>
      <c r="AI963" s="1">
        <v>12</v>
      </c>
      <c r="AJ963" s="1">
        <v>11.1</v>
      </c>
      <c r="AK963" s="1">
        <v>11.3</v>
      </c>
      <c r="AL963" s="1">
        <v>12.4</v>
      </c>
      <c r="AM963" s="1">
        <v>12.3</v>
      </c>
      <c r="AN963" s="1">
        <v>0.5</v>
      </c>
      <c r="AO963" s="3" t="str">
        <f xml:space="preserve"> IFERROR(Table1[[#This Row],[GP 2012]]/Table1[[#This Row],[Total Assets 2012]], "x")</f>
        <v>x</v>
      </c>
      <c r="AP963" s="3" t="str">
        <f xml:space="preserve"> IFERROR(Table1[[#This Row],[GP 2013]]/Table1[[#This Row],[Total Assets 2013]], "x")</f>
        <v>x</v>
      </c>
      <c r="AQ963" s="3" t="str">
        <f xml:space="preserve"> IFERROR(Table1[[#This Row],[GP 2014]]/Table1[[#This Row],[Total Assets 2014]], "x")</f>
        <v>x</v>
      </c>
      <c r="AR963" s="3">
        <f xml:space="preserve"> IFERROR(Table1[[#This Row],[GP 2015]]/Table1[[#This Row],[Total Assets 2015]], "x")</f>
        <v>-8.7499999999999994E-2</v>
      </c>
      <c r="AS963" s="3">
        <f xml:space="preserve"> IFERROR(Table1[[#This Row],[GP 2016]]/Table1[[#This Row],[Total Assets 2016]], "x")</f>
        <v>-5.084745762711864E-2</v>
      </c>
      <c r="AT963" s="3">
        <f xml:space="preserve"> IFERROR(Table1[[#This Row],[GP 2017]]/Table1[[#This Row],[Total Assets 2017]], "x")</f>
        <v>-6.0606060606060615E-2</v>
      </c>
      <c r="AU963" s="3">
        <f xml:space="preserve"> IFERROR(Table1[[#This Row],[GP 2018]]/Table1[[#This Row],[Total Assets 2018]], "x")</f>
        <v>-5.8333333333333327E-2</v>
      </c>
      <c r="AV963" s="3">
        <f xml:space="preserve"> IFERROR(Table1[[#This Row],[GP 2019]]/Table1[[#This Row],[Total Assets 2019]], "x")</f>
        <v>-4.504504504504505E-2</v>
      </c>
      <c r="AW963" s="3">
        <f xml:space="preserve"> IFERROR(Table1[[#This Row],[GP 2020]]/Table1[[#This Row],[Total Assets 2020]], "x")</f>
        <v>-8.8495575221238937E-2</v>
      </c>
      <c r="AX963" s="3">
        <f xml:space="preserve"> IFERROR(Table1[[#This Row],[GP 2021]]/Table1[[#This Row],[Total Assets 2021]], "x")</f>
        <v>-0.1129032258064516</v>
      </c>
      <c r="AY963" s="3">
        <f xml:space="preserve"> IFERROR(Table1[[#This Row],[GP TTM]]/Table1[[#This Row],[Total Assets TTM]], "x")</f>
        <v>-0.12195121951219512</v>
      </c>
      <c r="BA963" s="3" t="str">
        <f xml:space="preserve"> IFERROR(ABS(Table1[[#This Row],[ROA 2013]]-Table1[[#This Row],[ROA 2012]]), "x")</f>
        <v>x</v>
      </c>
      <c r="BB963" s="3" t="str">
        <f xml:space="preserve"> IFERROR(ABS(Table1[[#This Row],[ROA 2014]]-Table1[[#This Row],[ROA 2013]]), "x")</f>
        <v>x</v>
      </c>
      <c r="BC963" s="3" t="str">
        <f xml:space="preserve"> IFERROR(ABS(Table1[[#This Row],[ROA 2015]]-Table1[[#This Row],[ROA 2014]]), "x")</f>
        <v>x</v>
      </c>
      <c r="BD963" s="3">
        <f xml:space="preserve"> IFERROR(ABS(Table1[[#This Row],[ROA 2016]]-Table1[[#This Row],[ROA 2015]]), "x")</f>
        <v>3.6652542372881354E-2</v>
      </c>
      <c r="BE963" s="3">
        <f xml:space="preserve"> IFERROR(ABS(Table1[[#This Row],[ROA 2017]]-Table1[[#This Row],[ROA 2016]]), "x")</f>
        <v>9.7586029789419743E-3</v>
      </c>
      <c r="BF963" s="3">
        <f xml:space="preserve"> IFERROR(ABS(Table1[[#This Row],[ROA 2018]]-Table1[[#This Row],[ROA 2017]]), "x")</f>
        <v>2.2727272727272874E-3</v>
      </c>
      <c r="BG963" s="3">
        <f xml:space="preserve"> IFERROR(ABS(Table1[[#This Row],[ROA 2019]]-Table1[[#This Row],[ROA 2018]]), "x")</f>
        <v>1.3288288288288277E-2</v>
      </c>
      <c r="BH963" s="3">
        <f xml:space="preserve"> IFERROR(ABS(Table1[[#This Row],[ROA 2020]]-Table1[[#This Row],[ROA 2019]]), "x")</f>
        <v>4.3450530176193887E-2</v>
      </c>
      <c r="BI963" s="3">
        <f xml:space="preserve"> IFERROR(ABS(Table1[[#This Row],[ROA 2021]]-Table1[[#This Row],[ROA 2020]]), "x")</f>
        <v>2.4407650585212659E-2</v>
      </c>
      <c r="BJ963" s="3">
        <f xml:space="preserve"> IFERROR(AVERAGE(Table1[[#This Row],[ROA 2013-2012]:[ROA 2021-2020]]), "x")</f>
        <v>2.1638390279040909E-2</v>
      </c>
      <c r="BK963" s="3">
        <f>IFERROR(AVERAGE(Table1[[#This Row],[ROA 2012]:[ROA 2021]]), "x")</f>
        <v>-7.1961528234178312E-2</v>
      </c>
      <c r="BN963" s="1">
        <f>SUM(Table1[[#This Row],[B/M Rank]:[ROA Rank]])</f>
        <v>0</v>
      </c>
    </row>
    <row r="964" spans="1:66" x14ac:dyDescent="0.25">
      <c r="A964" s="1" t="s">
        <v>3394</v>
      </c>
      <c r="B964" s="1" t="s">
        <v>1227</v>
      </c>
      <c r="C964" s="1" t="s">
        <v>4417</v>
      </c>
      <c r="D964" s="1" t="s">
        <v>268</v>
      </c>
      <c r="E964" s="1" t="s">
        <v>108</v>
      </c>
      <c r="F964" s="1">
        <v>20.46</v>
      </c>
      <c r="G964" s="19"/>
      <c r="H964" s="19"/>
      <c r="I964" s="19"/>
      <c r="J964" s="19"/>
      <c r="K964" s="1"/>
      <c r="L964" s="19"/>
      <c r="M964" s="1">
        <v>2014</v>
      </c>
      <c r="O964" s="1" t="s">
        <v>4368</v>
      </c>
      <c r="P964" s="1" t="s">
        <v>4368</v>
      </c>
      <c r="Q964" s="1" t="s">
        <v>4368</v>
      </c>
      <c r="R964" s="1" t="s">
        <v>4368</v>
      </c>
      <c r="S964" s="1" t="s">
        <v>4368</v>
      </c>
      <c r="T964" s="1" t="s">
        <v>4368</v>
      </c>
      <c r="U964" s="1" t="s">
        <v>4368</v>
      </c>
      <c r="V964" s="1" t="s">
        <v>4368</v>
      </c>
      <c r="W964" s="1" t="s">
        <v>4368</v>
      </c>
      <c r="X964" s="1" t="s">
        <v>4368</v>
      </c>
      <c r="Z964" s="3" t="str">
        <f xml:space="preserve"> IFERROR(AVEDEV(Table1[[#This Row],[GP 2012]:[GP 2021]]) / Table1[[#This Row],[Avg GP]], "x")</f>
        <v>x</v>
      </c>
      <c r="AA964" s="2" t="str">
        <f xml:space="preserve"> IFERROR(AVERAGE(Table1[[#This Row],[GP 2012]:[GP 2021]]), "x")</f>
        <v>x</v>
      </c>
      <c r="AB964" s="11">
        <f>Table1[Equity]/Table1[Market Capital]</f>
        <v>0.9433040078201369</v>
      </c>
      <c r="AD964" s="1">
        <v>1.3</v>
      </c>
      <c r="AE964" s="1">
        <v>1</v>
      </c>
      <c r="AF964" s="1">
        <v>3.5</v>
      </c>
      <c r="AG964" s="1">
        <v>14.7</v>
      </c>
      <c r="AH964" s="1">
        <v>12.1</v>
      </c>
      <c r="AI964" s="1">
        <v>11.8</v>
      </c>
      <c r="AJ964" s="1">
        <v>12.7</v>
      </c>
      <c r="AK964" s="1">
        <v>15.4</v>
      </c>
      <c r="AL964" s="1">
        <v>19.8</v>
      </c>
      <c r="AM964" s="1">
        <v>19.8</v>
      </c>
      <c r="AN964" s="1">
        <v>19.3</v>
      </c>
      <c r="AO964" s="3" t="str">
        <f xml:space="preserve"> IFERROR(Table1[[#This Row],[GP 2012]]/Table1[[#This Row],[Total Assets 2012]], "x")</f>
        <v>x</v>
      </c>
      <c r="AP964" s="3" t="str">
        <f xml:space="preserve"> IFERROR(Table1[[#This Row],[GP 2013]]/Table1[[#This Row],[Total Assets 2013]], "x")</f>
        <v>x</v>
      </c>
      <c r="AQ964" s="3" t="str">
        <f xml:space="preserve"> IFERROR(Table1[[#This Row],[GP 2014]]/Table1[[#This Row],[Total Assets 2014]], "x")</f>
        <v>x</v>
      </c>
      <c r="AR964" s="3" t="str">
        <f xml:space="preserve"> IFERROR(Table1[[#This Row],[GP 2015]]/Table1[[#This Row],[Total Assets 2015]], "x")</f>
        <v>x</v>
      </c>
      <c r="AS964" s="3" t="str">
        <f xml:space="preserve"> IFERROR(Table1[[#This Row],[GP 2016]]/Table1[[#This Row],[Total Assets 2016]], "x")</f>
        <v>x</v>
      </c>
      <c r="AT964" s="3" t="str">
        <f xml:space="preserve"> IFERROR(Table1[[#This Row],[GP 2017]]/Table1[[#This Row],[Total Assets 2017]], "x")</f>
        <v>x</v>
      </c>
      <c r="AU964" s="3" t="str">
        <f xml:space="preserve"> IFERROR(Table1[[#This Row],[GP 2018]]/Table1[[#This Row],[Total Assets 2018]], "x")</f>
        <v>x</v>
      </c>
      <c r="AV964" s="3" t="str">
        <f xml:space="preserve"> IFERROR(Table1[[#This Row],[GP 2019]]/Table1[[#This Row],[Total Assets 2019]], "x")</f>
        <v>x</v>
      </c>
      <c r="AW964" s="3" t="str">
        <f xml:space="preserve"> IFERROR(Table1[[#This Row],[GP 2020]]/Table1[[#This Row],[Total Assets 2020]], "x")</f>
        <v>x</v>
      </c>
      <c r="AX964" s="3" t="str">
        <f xml:space="preserve"> IFERROR(Table1[[#This Row],[GP 2021]]/Table1[[#This Row],[Total Assets 2021]], "x")</f>
        <v>x</v>
      </c>
      <c r="AY964" s="3" t="str">
        <f xml:space="preserve"> IFERROR(Table1[[#This Row],[GP TTM]]/Table1[[#This Row],[Total Assets TTM]], "x")</f>
        <v>x</v>
      </c>
      <c r="BA964" s="3" t="str">
        <f xml:space="preserve"> IFERROR(ABS(Table1[[#This Row],[ROA 2013]]-Table1[[#This Row],[ROA 2012]]), "x")</f>
        <v>x</v>
      </c>
      <c r="BB964" s="3" t="str">
        <f xml:space="preserve"> IFERROR(ABS(Table1[[#This Row],[ROA 2014]]-Table1[[#This Row],[ROA 2013]]), "x")</f>
        <v>x</v>
      </c>
      <c r="BC964" s="3" t="str">
        <f xml:space="preserve"> IFERROR(ABS(Table1[[#This Row],[ROA 2015]]-Table1[[#This Row],[ROA 2014]]), "x")</f>
        <v>x</v>
      </c>
      <c r="BD964" s="3" t="str">
        <f xml:space="preserve"> IFERROR(ABS(Table1[[#This Row],[ROA 2016]]-Table1[[#This Row],[ROA 2015]]), "x")</f>
        <v>x</v>
      </c>
      <c r="BE964" s="3" t="str">
        <f xml:space="preserve"> IFERROR(ABS(Table1[[#This Row],[ROA 2017]]-Table1[[#This Row],[ROA 2016]]), "x")</f>
        <v>x</v>
      </c>
      <c r="BF964" s="3" t="str">
        <f xml:space="preserve"> IFERROR(ABS(Table1[[#This Row],[ROA 2018]]-Table1[[#This Row],[ROA 2017]]), "x")</f>
        <v>x</v>
      </c>
      <c r="BG964" s="3" t="str">
        <f xml:space="preserve"> IFERROR(ABS(Table1[[#This Row],[ROA 2019]]-Table1[[#This Row],[ROA 2018]]), "x")</f>
        <v>x</v>
      </c>
      <c r="BH964" s="3" t="str">
        <f xml:space="preserve"> IFERROR(ABS(Table1[[#This Row],[ROA 2020]]-Table1[[#This Row],[ROA 2019]]), "x")</f>
        <v>x</v>
      </c>
      <c r="BI964" s="3" t="str">
        <f xml:space="preserve"> IFERROR(ABS(Table1[[#This Row],[ROA 2021]]-Table1[[#This Row],[ROA 2020]]), "x")</f>
        <v>x</v>
      </c>
      <c r="BJ964" s="3" t="str">
        <f xml:space="preserve"> IFERROR(AVERAGE(Table1[[#This Row],[ROA 2013-2012]:[ROA 2021-2020]]), "x")</f>
        <v>x</v>
      </c>
      <c r="BK964" s="3" t="str">
        <f>IFERROR(AVERAGE(Table1[[#This Row],[ROA 2012]:[ROA 2021]]), "x")</f>
        <v>x</v>
      </c>
      <c r="BN964" s="1">
        <f>SUM(Table1[[#This Row],[B/M Rank]:[ROA Rank]])</f>
        <v>0</v>
      </c>
    </row>
    <row r="965" spans="1:66" x14ac:dyDescent="0.25">
      <c r="A965" s="1" t="s">
        <v>3632</v>
      </c>
      <c r="B965" s="1" t="s">
        <v>4708</v>
      </c>
      <c r="C965" s="1" t="s">
        <v>4417</v>
      </c>
      <c r="D965" s="1" t="s">
        <v>268</v>
      </c>
      <c r="E965" s="1" t="s">
        <v>108</v>
      </c>
      <c r="F965" s="1">
        <v>20.47</v>
      </c>
      <c r="G965" s="19"/>
      <c r="H965" s="19"/>
      <c r="I965" s="19"/>
      <c r="J965" s="19"/>
      <c r="K965" s="1"/>
      <c r="L965" s="19"/>
      <c r="M965" s="1">
        <v>2012</v>
      </c>
      <c r="N965" s="1" t="s">
        <v>4368</v>
      </c>
      <c r="O965" s="1" t="s">
        <v>4368</v>
      </c>
      <c r="P965" s="1" t="s">
        <v>4368</v>
      </c>
      <c r="Q965" s="1" t="s">
        <v>4368</v>
      </c>
      <c r="R965" s="1">
        <v>-0.2</v>
      </c>
      <c r="S965" s="1">
        <v>0</v>
      </c>
      <c r="T965" s="1">
        <v>0</v>
      </c>
      <c r="U965" s="1">
        <v>0</v>
      </c>
      <c r="V965" s="1">
        <v>0</v>
      </c>
      <c r="W965" s="1">
        <v>0.3</v>
      </c>
      <c r="X965" s="1">
        <v>0.5</v>
      </c>
      <c r="Z965" s="3">
        <f xml:space="preserve"> IFERROR(AVEDEV(Table1[[#This Row],[GP 2012]:[GP 2021]]) / Table1[[#This Row],[Avg GP]], "x")</f>
        <v>5.6666666666666679</v>
      </c>
      <c r="AA965" s="2">
        <f xml:space="preserve"> IFERROR(AVERAGE(Table1[[#This Row],[GP 2012]:[GP 2021]]), "x")</f>
        <v>1.6666666666666663E-2</v>
      </c>
      <c r="AB965" s="11">
        <f>Table1[Equity]/Table1[Market Capital]</f>
        <v>1.7147044455300442</v>
      </c>
      <c r="AC965" s="1">
        <v>1.1000000000000001</v>
      </c>
      <c r="AD965" s="1">
        <v>1.6</v>
      </c>
      <c r="AE965" s="1">
        <v>1.8</v>
      </c>
      <c r="AF965" s="1">
        <v>3.9</v>
      </c>
      <c r="AG965" s="1">
        <v>7.9</v>
      </c>
      <c r="AH965" s="1">
        <v>28.2</v>
      </c>
      <c r="AI965" s="1">
        <v>32.9</v>
      </c>
      <c r="AJ965" s="1">
        <v>35.200000000000003</v>
      </c>
      <c r="AK965" s="1">
        <v>34.700000000000003</v>
      </c>
      <c r="AL965" s="1">
        <v>35.200000000000003</v>
      </c>
      <c r="AM965" s="1">
        <v>35.299999999999997</v>
      </c>
      <c r="AN965" s="1">
        <v>35.1</v>
      </c>
      <c r="AO965" s="3" t="str">
        <f xml:space="preserve"> IFERROR(Table1[[#This Row],[GP 2012]]/Table1[[#This Row],[Total Assets 2012]], "x")</f>
        <v>x</v>
      </c>
      <c r="AP965" s="3" t="str">
        <f xml:space="preserve"> IFERROR(Table1[[#This Row],[GP 2013]]/Table1[[#This Row],[Total Assets 2013]], "x")</f>
        <v>x</v>
      </c>
      <c r="AQ965" s="3" t="str">
        <f xml:space="preserve"> IFERROR(Table1[[#This Row],[GP 2014]]/Table1[[#This Row],[Total Assets 2014]], "x")</f>
        <v>x</v>
      </c>
      <c r="AR965" s="3" t="str">
        <f xml:space="preserve"> IFERROR(Table1[[#This Row],[GP 2015]]/Table1[[#This Row],[Total Assets 2015]], "x")</f>
        <v>x</v>
      </c>
      <c r="AS965" s="3">
        <f xml:space="preserve"> IFERROR(Table1[[#This Row],[GP 2016]]/Table1[[#This Row],[Total Assets 2016]], "x")</f>
        <v>-2.5316455696202531E-2</v>
      </c>
      <c r="AT965" s="3">
        <f xml:space="preserve"> IFERROR(Table1[[#This Row],[GP 2017]]/Table1[[#This Row],[Total Assets 2017]], "x")</f>
        <v>0</v>
      </c>
      <c r="AU965" s="3">
        <f xml:space="preserve"> IFERROR(Table1[[#This Row],[GP 2018]]/Table1[[#This Row],[Total Assets 2018]], "x")</f>
        <v>0</v>
      </c>
      <c r="AV965" s="3">
        <f xml:space="preserve"> IFERROR(Table1[[#This Row],[GP 2019]]/Table1[[#This Row],[Total Assets 2019]], "x")</f>
        <v>0</v>
      </c>
      <c r="AW965" s="3">
        <f xml:space="preserve"> IFERROR(Table1[[#This Row],[GP 2020]]/Table1[[#This Row],[Total Assets 2020]], "x")</f>
        <v>0</v>
      </c>
      <c r="AX965" s="3">
        <f xml:space="preserve"> IFERROR(Table1[[#This Row],[GP 2021]]/Table1[[#This Row],[Total Assets 2021]], "x")</f>
        <v>8.5227272727272721E-3</v>
      </c>
      <c r="AY965" s="3">
        <f xml:space="preserve"> IFERROR(Table1[[#This Row],[GP TTM]]/Table1[[#This Row],[Total Assets TTM]], "x")</f>
        <v>1.4164305949008501E-2</v>
      </c>
      <c r="BA965" s="3" t="str">
        <f xml:space="preserve"> IFERROR(ABS(Table1[[#This Row],[ROA 2013]]-Table1[[#This Row],[ROA 2012]]), "x")</f>
        <v>x</v>
      </c>
      <c r="BB965" s="3" t="str">
        <f xml:space="preserve"> IFERROR(ABS(Table1[[#This Row],[ROA 2014]]-Table1[[#This Row],[ROA 2013]]), "x")</f>
        <v>x</v>
      </c>
      <c r="BC965" s="3" t="str">
        <f xml:space="preserve"> IFERROR(ABS(Table1[[#This Row],[ROA 2015]]-Table1[[#This Row],[ROA 2014]]), "x")</f>
        <v>x</v>
      </c>
      <c r="BD965" s="3" t="str">
        <f xml:space="preserve"> IFERROR(ABS(Table1[[#This Row],[ROA 2016]]-Table1[[#This Row],[ROA 2015]]), "x")</f>
        <v>x</v>
      </c>
      <c r="BE965" s="3">
        <f xml:space="preserve"> IFERROR(ABS(Table1[[#This Row],[ROA 2017]]-Table1[[#This Row],[ROA 2016]]), "x")</f>
        <v>2.5316455696202531E-2</v>
      </c>
      <c r="BF965" s="3">
        <f xml:space="preserve"> IFERROR(ABS(Table1[[#This Row],[ROA 2018]]-Table1[[#This Row],[ROA 2017]]), "x")</f>
        <v>0</v>
      </c>
      <c r="BG965" s="3">
        <f xml:space="preserve"> IFERROR(ABS(Table1[[#This Row],[ROA 2019]]-Table1[[#This Row],[ROA 2018]]), "x")</f>
        <v>0</v>
      </c>
      <c r="BH965" s="3">
        <f xml:space="preserve"> IFERROR(ABS(Table1[[#This Row],[ROA 2020]]-Table1[[#This Row],[ROA 2019]]), "x")</f>
        <v>0</v>
      </c>
      <c r="BI965" s="3">
        <f xml:space="preserve"> IFERROR(ABS(Table1[[#This Row],[ROA 2021]]-Table1[[#This Row],[ROA 2020]]), "x")</f>
        <v>8.5227272727272721E-3</v>
      </c>
      <c r="BJ965" s="3">
        <f xml:space="preserve"> IFERROR(AVERAGE(Table1[[#This Row],[ROA 2013-2012]:[ROA 2021-2020]]), "x")</f>
        <v>6.7678365937859615E-3</v>
      </c>
      <c r="BK965" s="3">
        <f>IFERROR(AVERAGE(Table1[[#This Row],[ROA 2012]:[ROA 2021]]), "x")</f>
        <v>-2.7989547372458765E-3</v>
      </c>
      <c r="BN965" s="1">
        <f>SUM(Table1[[#This Row],[B/M Rank]:[ROA Rank]])</f>
        <v>0</v>
      </c>
    </row>
    <row r="966" spans="1:66" x14ac:dyDescent="0.25">
      <c r="A966" s="1" t="s">
        <v>2722</v>
      </c>
      <c r="B966" s="1" t="s">
        <v>773</v>
      </c>
      <c r="C966" s="1" t="s">
        <v>769</v>
      </c>
      <c r="D966" s="1" t="s">
        <v>107</v>
      </c>
      <c r="E966" s="1" t="s">
        <v>108</v>
      </c>
      <c r="F966" s="1">
        <v>20.64</v>
      </c>
      <c r="G966" s="19"/>
      <c r="H966" s="19"/>
      <c r="I966" s="19"/>
      <c r="J966" s="19"/>
      <c r="K966" s="1"/>
      <c r="L966" s="19"/>
      <c r="M966" s="1">
        <v>2012</v>
      </c>
      <c r="N966" s="1">
        <v>0.6</v>
      </c>
      <c r="O966" s="1">
        <v>2.7</v>
      </c>
      <c r="P966" s="1">
        <v>5.6</v>
      </c>
      <c r="Q966" s="1">
        <v>12.7</v>
      </c>
      <c r="R966" s="1">
        <v>7.1</v>
      </c>
      <c r="S966" s="1">
        <v>2.7</v>
      </c>
      <c r="T966" s="1">
        <v>1</v>
      </c>
      <c r="U966" s="1">
        <v>7.2</v>
      </c>
      <c r="V966" s="1">
        <v>12.4</v>
      </c>
      <c r="W966" s="1">
        <v>6</v>
      </c>
      <c r="X966" s="1">
        <v>3.9</v>
      </c>
      <c r="Z966" s="3">
        <f xml:space="preserve"> IFERROR(AVEDEV(Table1[[#This Row],[GP 2012]:[GP 2021]]) / Table1[[#This Row],[Avg GP]], "x")</f>
        <v>0.56551724137931025</v>
      </c>
      <c r="AA966" s="2">
        <f xml:space="preserve"> IFERROR(AVERAGE(Table1[[#This Row],[GP 2012]:[GP 2021]]), "x")</f>
        <v>5.8000000000000007</v>
      </c>
      <c r="AB966" s="11">
        <f>Table1[Equity]/Table1[Market Capital]</f>
        <v>0.73643410852713176</v>
      </c>
      <c r="AC966" s="1">
        <v>2.7</v>
      </c>
      <c r="AD966" s="1">
        <v>4.3</v>
      </c>
      <c r="AE966" s="1">
        <v>9.9</v>
      </c>
      <c r="AF966" s="1">
        <v>24</v>
      </c>
      <c r="AG966" s="1">
        <v>22.4</v>
      </c>
      <c r="AH966" s="1">
        <v>17.5</v>
      </c>
      <c r="AI966" s="1">
        <v>11.5</v>
      </c>
      <c r="AJ966" s="1">
        <v>13.6</v>
      </c>
      <c r="AK966" s="1">
        <v>17.8</v>
      </c>
      <c r="AL966" s="1">
        <v>15.3</v>
      </c>
      <c r="AM966" s="1">
        <v>17.399999999999999</v>
      </c>
      <c r="AN966" s="1">
        <v>15.2</v>
      </c>
      <c r="AO966" s="3">
        <f xml:space="preserve"> IFERROR(Table1[[#This Row],[GP 2012]]/Table1[[#This Row],[Total Assets 2012]], "x")</f>
        <v>0.22222222222222221</v>
      </c>
      <c r="AP966" s="3">
        <f xml:space="preserve"> IFERROR(Table1[[#This Row],[GP 2013]]/Table1[[#This Row],[Total Assets 2013]], "x")</f>
        <v>0.62790697674418616</v>
      </c>
      <c r="AQ966" s="3">
        <f xml:space="preserve"> IFERROR(Table1[[#This Row],[GP 2014]]/Table1[[#This Row],[Total Assets 2014]], "x")</f>
        <v>0.56565656565656564</v>
      </c>
      <c r="AR966" s="3">
        <f xml:space="preserve"> IFERROR(Table1[[#This Row],[GP 2015]]/Table1[[#This Row],[Total Assets 2015]], "x")</f>
        <v>0.52916666666666667</v>
      </c>
      <c r="AS966" s="3">
        <f xml:space="preserve"> IFERROR(Table1[[#This Row],[GP 2016]]/Table1[[#This Row],[Total Assets 2016]], "x")</f>
        <v>0.3169642857142857</v>
      </c>
      <c r="AT966" s="3">
        <f xml:space="preserve"> IFERROR(Table1[[#This Row],[GP 2017]]/Table1[[#This Row],[Total Assets 2017]], "x")</f>
        <v>0.1542857142857143</v>
      </c>
      <c r="AU966" s="3">
        <f xml:space="preserve"> IFERROR(Table1[[#This Row],[GP 2018]]/Table1[[#This Row],[Total Assets 2018]], "x")</f>
        <v>8.6956521739130432E-2</v>
      </c>
      <c r="AV966" s="3">
        <f xml:space="preserve"> IFERROR(Table1[[#This Row],[GP 2019]]/Table1[[#This Row],[Total Assets 2019]], "x")</f>
        <v>0.52941176470588236</v>
      </c>
      <c r="AW966" s="3">
        <f xml:space="preserve"> IFERROR(Table1[[#This Row],[GP 2020]]/Table1[[#This Row],[Total Assets 2020]], "x")</f>
        <v>0.6966292134831461</v>
      </c>
      <c r="AX966" s="3">
        <f xml:space="preserve"> IFERROR(Table1[[#This Row],[GP 2021]]/Table1[[#This Row],[Total Assets 2021]], "x")</f>
        <v>0.39215686274509803</v>
      </c>
      <c r="AY966" s="3">
        <f xml:space="preserve"> IFERROR(Table1[[#This Row],[GP TTM]]/Table1[[#This Row],[Total Assets TTM]], "x")</f>
        <v>0.22413793103448276</v>
      </c>
      <c r="BA966" s="3">
        <f xml:space="preserve"> IFERROR(ABS(Table1[[#This Row],[ROA 2013]]-Table1[[#This Row],[ROA 2012]]), "x")</f>
        <v>0.40568475452196395</v>
      </c>
      <c r="BB966" s="3">
        <f xml:space="preserve"> IFERROR(ABS(Table1[[#This Row],[ROA 2014]]-Table1[[#This Row],[ROA 2013]]), "x")</f>
        <v>6.2250411087620527E-2</v>
      </c>
      <c r="BC966" s="3">
        <f xml:space="preserve"> IFERROR(ABS(Table1[[#This Row],[ROA 2015]]-Table1[[#This Row],[ROA 2014]]), "x")</f>
        <v>3.6489898989898961E-2</v>
      </c>
      <c r="BD966" s="3">
        <f xml:space="preserve"> IFERROR(ABS(Table1[[#This Row],[ROA 2016]]-Table1[[#This Row],[ROA 2015]]), "x")</f>
        <v>0.21220238095238098</v>
      </c>
      <c r="BE966" s="3">
        <f xml:space="preserve"> IFERROR(ABS(Table1[[#This Row],[ROA 2017]]-Table1[[#This Row],[ROA 2016]]), "x")</f>
        <v>0.16267857142857139</v>
      </c>
      <c r="BF966" s="3">
        <f xml:space="preserve"> IFERROR(ABS(Table1[[#This Row],[ROA 2018]]-Table1[[#This Row],[ROA 2017]]), "x")</f>
        <v>6.7329192546583871E-2</v>
      </c>
      <c r="BG966" s="3">
        <f xml:space="preserve"> IFERROR(ABS(Table1[[#This Row],[ROA 2019]]-Table1[[#This Row],[ROA 2018]]), "x")</f>
        <v>0.44245524296675193</v>
      </c>
      <c r="BH966" s="3">
        <f xml:space="preserve"> IFERROR(ABS(Table1[[#This Row],[ROA 2020]]-Table1[[#This Row],[ROA 2019]]), "x")</f>
        <v>0.16721744877726374</v>
      </c>
      <c r="BI966" s="3">
        <f xml:space="preserve"> IFERROR(ABS(Table1[[#This Row],[ROA 2021]]-Table1[[#This Row],[ROA 2020]]), "x")</f>
        <v>0.30447235073804807</v>
      </c>
      <c r="BJ966" s="3">
        <f xml:space="preserve"> IFERROR(AVERAGE(Table1[[#This Row],[ROA 2013-2012]:[ROA 2021-2020]]), "x")</f>
        <v>0.20675336133434261</v>
      </c>
      <c r="BK966" s="3">
        <f>IFERROR(AVERAGE(Table1[[#This Row],[ROA 2012]:[ROA 2021]]), "x")</f>
        <v>0.41213567939628976</v>
      </c>
      <c r="BN966" s="1">
        <f>SUM(Table1[[#This Row],[B/M Rank]:[ROA Rank]])</f>
        <v>0</v>
      </c>
    </row>
    <row r="967" spans="1:66" x14ac:dyDescent="0.25">
      <c r="A967" s="1" t="s">
        <v>4290</v>
      </c>
      <c r="B967" s="1" t="s">
        <v>1992</v>
      </c>
      <c r="C967" s="1" t="s">
        <v>1889</v>
      </c>
      <c r="D967" s="1" t="s">
        <v>330</v>
      </c>
      <c r="E967" s="1" t="s">
        <v>108</v>
      </c>
      <c r="F967" s="1">
        <v>20.69</v>
      </c>
      <c r="G967" s="19"/>
      <c r="H967" s="19"/>
      <c r="I967" s="19"/>
      <c r="J967" s="19"/>
      <c r="K967" s="1"/>
      <c r="L967" s="19"/>
      <c r="M967" s="1">
        <v>2012</v>
      </c>
      <c r="N967" s="1">
        <v>0.1</v>
      </c>
      <c r="O967" s="1">
        <v>0.1</v>
      </c>
      <c r="P967" s="1">
        <v>2.2000000000000002</v>
      </c>
      <c r="Q967" s="1">
        <v>4.3</v>
      </c>
      <c r="R967" s="1">
        <v>10.6</v>
      </c>
      <c r="S967" s="1">
        <v>18.899999999999999</v>
      </c>
      <c r="T967" s="1">
        <v>21.9</v>
      </c>
      <c r="U967" s="1">
        <v>23.4</v>
      </c>
      <c r="V967" s="1">
        <v>22.2</v>
      </c>
      <c r="W967" s="1">
        <v>20.3</v>
      </c>
      <c r="X967" s="1">
        <v>22</v>
      </c>
      <c r="Z967" s="3">
        <f xml:space="preserve"> IFERROR(AVEDEV(Table1[[#This Row],[GP 2012]:[GP 2021]]) / Table1[[#This Row],[Avg GP]], "x")</f>
        <v>0.72096774193548396</v>
      </c>
      <c r="AA967" s="2">
        <f xml:space="preserve"> IFERROR(AVERAGE(Table1[[#This Row],[GP 2012]:[GP 2021]]), "x")</f>
        <v>12.4</v>
      </c>
      <c r="AB967" s="11">
        <f>Table1[Equity]/Table1[Market Capital]</f>
        <v>-0.86998550024166255</v>
      </c>
      <c r="AC967" s="1">
        <v>1.3</v>
      </c>
      <c r="AD967" s="1">
        <v>0.7</v>
      </c>
      <c r="AE967" s="1">
        <v>8.8000000000000007</v>
      </c>
      <c r="AF967" s="1">
        <v>18.899999999999999</v>
      </c>
      <c r="AG967" s="1">
        <v>36.799999999999997</v>
      </c>
      <c r="AH967" s="1">
        <v>54.9</v>
      </c>
      <c r="AI967" s="1">
        <v>59.1</v>
      </c>
      <c r="AJ967" s="1">
        <v>46.1</v>
      </c>
      <c r="AK967" s="1">
        <v>35.299999999999997</v>
      </c>
      <c r="AL967" s="1">
        <v>37.4</v>
      </c>
      <c r="AM967" s="1">
        <v>38.5</v>
      </c>
      <c r="AN967" s="1">
        <v>-18</v>
      </c>
      <c r="AO967" s="3">
        <f xml:space="preserve"> IFERROR(Table1[[#This Row],[GP 2012]]/Table1[[#This Row],[Total Assets 2012]], "x")</f>
        <v>7.6923076923076927E-2</v>
      </c>
      <c r="AP967" s="3">
        <f xml:space="preserve"> IFERROR(Table1[[#This Row],[GP 2013]]/Table1[[#This Row],[Total Assets 2013]], "x")</f>
        <v>0.14285714285714288</v>
      </c>
      <c r="AQ967" s="3">
        <f xml:space="preserve"> IFERROR(Table1[[#This Row],[GP 2014]]/Table1[[#This Row],[Total Assets 2014]], "x")</f>
        <v>0.25</v>
      </c>
      <c r="AR967" s="3">
        <f xml:space="preserve"> IFERROR(Table1[[#This Row],[GP 2015]]/Table1[[#This Row],[Total Assets 2015]], "x")</f>
        <v>0.22751322751322753</v>
      </c>
      <c r="AS967" s="3">
        <f xml:space="preserve"> IFERROR(Table1[[#This Row],[GP 2016]]/Table1[[#This Row],[Total Assets 2016]], "x")</f>
        <v>0.28804347826086957</v>
      </c>
      <c r="AT967" s="3">
        <f xml:space="preserve"> IFERROR(Table1[[#This Row],[GP 2017]]/Table1[[#This Row],[Total Assets 2017]], "x")</f>
        <v>0.34426229508196721</v>
      </c>
      <c r="AU967" s="3">
        <f xml:space="preserve"> IFERROR(Table1[[#This Row],[GP 2018]]/Table1[[#This Row],[Total Assets 2018]], "x")</f>
        <v>0.37055837563451771</v>
      </c>
      <c r="AV967" s="3">
        <f xml:space="preserve"> IFERROR(Table1[[#This Row],[GP 2019]]/Table1[[#This Row],[Total Assets 2019]], "x")</f>
        <v>0.50759219088937091</v>
      </c>
      <c r="AW967" s="3">
        <f xml:space="preserve"> IFERROR(Table1[[#This Row],[GP 2020]]/Table1[[#This Row],[Total Assets 2020]], "x")</f>
        <v>0.62889518413597734</v>
      </c>
      <c r="AX967" s="3">
        <f xml:space="preserve"> IFERROR(Table1[[#This Row],[GP 2021]]/Table1[[#This Row],[Total Assets 2021]], "x")</f>
        <v>0.54278074866310166</v>
      </c>
      <c r="AY967" s="3">
        <f xml:space="preserve"> IFERROR(Table1[[#This Row],[GP TTM]]/Table1[[#This Row],[Total Assets TTM]], "x")</f>
        <v>0.5714285714285714</v>
      </c>
      <c r="BA967" s="3">
        <f xml:space="preserve"> IFERROR(ABS(Table1[[#This Row],[ROA 2013]]-Table1[[#This Row],[ROA 2012]]), "x")</f>
        <v>6.593406593406595E-2</v>
      </c>
      <c r="BB967" s="3">
        <f xml:space="preserve"> IFERROR(ABS(Table1[[#This Row],[ROA 2014]]-Table1[[#This Row],[ROA 2013]]), "x")</f>
        <v>0.10714285714285712</v>
      </c>
      <c r="BC967" s="3">
        <f xml:space="preserve"> IFERROR(ABS(Table1[[#This Row],[ROA 2015]]-Table1[[#This Row],[ROA 2014]]), "x")</f>
        <v>2.2486772486772472E-2</v>
      </c>
      <c r="BD967" s="3">
        <f xml:space="preserve"> IFERROR(ABS(Table1[[#This Row],[ROA 2016]]-Table1[[#This Row],[ROA 2015]]), "x")</f>
        <v>6.0530250747642039E-2</v>
      </c>
      <c r="BE967" s="3">
        <f xml:space="preserve"> IFERROR(ABS(Table1[[#This Row],[ROA 2017]]-Table1[[#This Row],[ROA 2016]]), "x")</f>
        <v>5.6218816821097639E-2</v>
      </c>
      <c r="BF967" s="3">
        <f xml:space="preserve"> IFERROR(ABS(Table1[[#This Row],[ROA 2018]]-Table1[[#This Row],[ROA 2017]]), "x")</f>
        <v>2.6296080552550505E-2</v>
      </c>
      <c r="BG967" s="3">
        <f xml:space="preserve"> IFERROR(ABS(Table1[[#This Row],[ROA 2019]]-Table1[[#This Row],[ROA 2018]]), "x")</f>
        <v>0.1370338152548532</v>
      </c>
      <c r="BH967" s="3">
        <f xml:space="preserve"> IFERROR(ABS(Table1[[#This Row],[ROA 2020]]-Table1[[#This Row],[ROA 2019]]), "x")</f>
        <v>0.12130299324660643</v>
      </c>
      <c r="BI967" s="3">
        <f xml:space="preserve"> IFERROR(ABS(Table1[[#This Row],[ROA 2021]]-Table1[[#This Row],[ROA 2020]]), "x")</f>
        <v>8.6114435472875672E-2</v>
      </c>
      <c r="BJ967" s="3">
        <f xml:space="preserve"> IFERROR(AVERAGE(Table1[[#This Row],[ROA 2013-2012]:[ROA 2021-2020]]), "x")</f>
        <v>7.5895565295480111E-2</v>
      </c>
      <c r="BK967" s="3">
        <f>IFERROR(AVERAGE(Table1[[#This Row],[ROA 2012]:[ROA 2021]]), "x")</f>
        <v>0.33794257199592515</v>
      </c>
      <c r="BN967" s="1">
        <f>SUM(Table1[[#This Row],[B/M Rank]:[ROA Rank]])</f>
        <v>0</v>
      </c>
    </row>
    <row r="968" spans="1:66" x14ac:dyDescent="0.25">
      <c r="A968" s="1" t="s">
        <v>3445</v>
      </c>
      <c r="B968" s="1" t="s">
        <v>4650</v>
      </c>
      <c r="C968" s="1" t="s">
        <v>4417</v>
      </c>
      <c r="D968" s="1" t="s">
        <v>268</v>
      </c>
      <c r="E968" s="1" t="s">
        <v>108</v>
      </c>
      <c r="F968" s="1">
        <v>20.74</v>
      </c>
      <c r="G968" s="19"/>
      <c r="H968" s="19"/>
      <c r="I968" s="19"/>
      <c r="J968" s="19"/>
      <c r="K968" s="1"/>
      <c r="L968" s="19"/>
      <c r="M968" s="1">
        <v>2017</v>
      </c>
      <c r="S968" s="1">
        <v>-0.3</v>
      </c>
      <c r="T968" s="1">
        <v>-0.2</v>
      </c>
      <c r="U968" s="1">
        <v>-0.2</v>
      </c>
      <c r="V968" s="1">
        <v>-0.1</v>
      </c>
      <c r="W968" s="1" t="s">
        <v>4368</v>
      </c>
      <c r="X968" s="1" t="s">
        <v>4368</v>
      </c>
      <c r="Z968" s="3">
        <f xml:space="preserve"> IFERROR(AVEDEV(Table1[[#This Row],[GP 2012]:[GP 2021]]) / Table1[[#This Row],[Avg GP]], "x")</f>
        <v>-0.25000000000000006</v>
      </c>
      <c r="AA968" s="2">
        <f xml:space="preserve"> IFERROR(AVERAGE(Table1[[#This Row],[GP 2012]:[GP 2021]]), "x")</f>
        <v>-0.19999999999999998</v>
      </c>
      <c r="AB968" s="11">
        <f>Table1[Equity]/Table1[Market Capital]</f>
        <v>0.23625843780135009</v>
      </c>
      <c r="AH968" s="1">
        <v>0.1</v>
      </c>
      <c r="AI968" s="1">
        <v>0.1</v>
      </c>
      <c r="AJ968" s="1">
        <v>6.2</v>
      </c>
      <c r="AK968" s="1">
        <v>11</v>
      </c>
      <c r="AL968" s="1">
        <v>5.7</v>
      </c>
      <c r="AM968" s="1">
        <v>5</v>
      </c>
      <c r="AN968" s="1">
        <v>4.9000000000000004</v>
      </c>
      <c r="AO968" s="3" t="str">
        <f xml:space="preserve"> IFERROR(Table1[[#This Row],[GP 2012]]/Table1[[#This Row],[Total Assets 2012]], "x")</f>
        <v>x</v>
      </c>
      <c r="AP968" s="3" t="str">
        <f xml:space="preserve"> IFERROR(Table1[[#This Row],[GP 2013]]/Table1[[#This Row],[Total Assets 2013]], "x")</f>
        <v>x</v>
      </c>
      <c r="AQ968" s="3" t="str">
        <f xml:space="preserve"> IFERROR(Table1[[#This Row],[GP 2014]]/Table1[[#This Row],[Total Assets 2014]], "x")</f>
        <v>x</v>
      </c>
      <c r="AR968" s="3" t="str">
        <f xml:space="preserve"> IFERROR(Table1[[#This Row],[GP 2015]]/Table1[[#This Row],[Total Assets 2015]], "x")</f>
        <v>x</v>
      </c>
      <c r="AS968" s="3" t="str">
        <f xml:space="preserve"> IFERROR(Table1[[#This Row],[GP 2016]]/Table1[[#This Row],[Total Assets 2016]], "x")</f>
        <v>x</v>
      </c>
      <c r="AT968" s="3">
        <f xml:space="preserve"> IFERROR(Table1[[#This Row],[GP 2017]]/Table1[[#This Row],[Total Assets 2017]], "x")</f>
        <v>-2.9999999999999996</v>
      </c>
      <c r="AU968" s="3">
        <f xml:space="preserve"> IFERROR(Table1[[#This Row],[GP 2018]]/Table1[[#This Row],[Total Assets 2018]], "x")</f>
        <v>-2</v>
      </c>
      <c r="AV968" s="3">
        <f xml:space="preserve"> IFERROR(Table1[[#This Row],[GP 2019]]/Table1[[#This Row],[Total Assets 2019]], "x")</f>
        <v>-3.2258064516129031E-2</v>
      </c>
      <c r="AW968" s="3">
        <f xml:space="preserve"> IFERROR(Table1[[#This Row],[GP 2020]]/Table1[[#This Row],[Total Assets 2020]], "x")</f>
        <v>-9.0909090909090922E-3</v>
      </c>
      <c r="AX968" s="3" t="str">
        <f xml:space="preserve"> IFERROR(Table1[[#This Row],[GP 2021]]/Table1[[#This Row],[Total Assets 2021]], "x")</f>
        <v>x</v>
      </c>
      <c r="AY968" s="3" t="str">
        <f xml:space="preserve"> IFERROR(Table1[[#This Row],[GP TTM]]/Table1[[#This Row],[Total Assets TTM]], "x")</f>
        <v>x</v>
      </c>
      <c r="BA968" s="3" t="str">
        <f xml:space="preserve"> IFERROR(ABS(Table1[[#This Row],[ROA 2013]]-Table1[[#This Row],[ROA 2012]]), "x")</f>
        <v>x</v>
      </c>
      <c r="BB968" s="3" t="str">
        <f xml:space="preserve"> IFERROR(ABS(Table1[[#This Row],[ROA 2014]]-Table1[[#This Row],[ROA 2013]]), "x")</f>
        <v>x</v>
      </c>
      <c r="BC968" s="3" t="str">
        <f xml:space="preserve"> IFERROR(ABS(Table1[[#This Row],[ROA 2015]]-Table1[[#This Row],[ROA 2014]]), "x")</f>
        <v>x</v>
      </c>
      <c r="BD968" s="3" t="str">
        <f xml:space="preserve"> IFERROR(ABS(Table1[[#This Row],[ROA 2016]]-Table1[[#This Row],[ROA 2015]]), "x")</f>
        <v>x</v>
      </c>
      <c r="BE968" s="3" t="str">
        <f xml:space="preserve"> IFERROR(ABS(Table1[[#This Row],[ROA 2017]]-Table1[[#This Row],[ROA 2016]]), "x")</f>
        <v>x</v>
      </c>
      <c r="BF968" s="3">
        <f xml:space="preserve"> IFERROR(ABS(Table1[[#This Row],[ROA 2018]]-Table1[[#This Row],[ROA 2017]]), "x")</f>
        <v>0.99999999999999956</v>
      </c>
      <c r="BG968" s="3">
        <f xml:space="preserve"> IFERROR(ABS(Table1[[#This Row],[ROA 2019]]-Table1[[#This Row],[ROA 2018]]), "x")</f>
        <v>1.967741935483871</v>
      </c>
      <c r="BH968" s="3">
        <f xml:space="preserve"> IFERROR(ABS(Table1[[#This Row],[ROA 2020]]-Table1[[#This Row],[ROA 2019]]), "x")</f>
        <v>2.3167155425219937E-2</v>
      </c>
      <c r="BI968" s="3" t="str">
        <f xml:space="preserve"> IFERROR(ABS(Table1[[#This Row],[ROA 2021]]-Table1[[#This Row],[ROA 2020]]), "x")</f>
        <v>x</v>
      </c>
      <c r="BJ968" s="3">
        <f xml:space="preserve"> IFERROR(AVERAGE(Table1[[#This Row],[ROA 2013-2012]:[ROA 2021-2020]]), "x")</f>
        <v>0.99696969696969673</v>
      </c>
      <c r="BK968" s="3">
        <f>IFERROR(AVERAGE(Table1[[#This Row],[ROA 2012]:[ROA 2021]]), "x")</f>
        <v>-1.2603372434017595</v>
      </c>
      <c r="BN968" s="1">
        <f>SUM(Table1[[#This Row],[B/M Rank]:[ROA Rank]])</f>
        <v>0</v>
      </c>
    </row>
    <row r="969" spans="1:66" x14ac:dyDescent="0.25">
      <c r="A969" s="1" t="s">
        <v>4001</v>
      </c>
      <c r="B969" s="1" t="s">
        <v>1713</v>
      </c>
      <c r="C969" s="1" t="s">
        <v>12</v>
      </c>
      <c r="D969" s="1" t="s">
        <v>11</v>
      </c>
      <c r="E969" s="1" t="s">
        <v>108</v>
      </c>
      <c r="F969" s="1">
        <v>20.74</v>
      </c>
      <c r="G969" s="19"/>
      <c r="H969" s="19"/>
      <c r="I969" s="19"/>
      <c r="J969" s="19"/>
      <c r="K969" s="1"/>
      <c r="L969" s="19"/>
      <c r="M969" s="1">
        <v>2016</v>
      </c>
      <c r="R969" s="1" t="s">
        <v>4368</v>
      </c>
      <c r="S969" s="1" t="s">
        <v>4368</v>
      </c>
      <c r="T969" s="1">
        <v>3.6</v>
      </c>
      <c r="U969" s="1">
        <v>39.4</v>
      </c>
      <c r="V969" s="1">
        <v>-38.9</v>
      </c>
      <c r="W969" s="1">
        <v>-13.4</v>
      </c>
      <c r="X969" s="1">
        <v>-13.1</v>
      </c>
      <c r="Z969" s="3">
        <f xml:space="preserve"> IFERROR(AVEDEV(Table1[[#This Row],[GP 2012]:[GP 2021]]) / Table1[[#This Row],[Avg GP]], "x")</f>
        <v>-10.24731182795699</v>
      </c>
      <c r="AA969" s="2">
        <f xml:space="preserve"> IFERROR(AVERAGE(Table1[[#This Row],[GP 2012]:[GP 2021]]), "x")</f>
        <v>-2.3249999999999997</v>
      </c>
      <c r="AB969" s="11">
        <f>Table1[Equity]/Table1[Market Capital]</f>
        <v>3.6740597878495667</v>
      </c>
      <c r="AG969" s="1">
        <v>0.3</v>
      </c>
      <c r="AH969" s="1">
        <v>5.4</v>
      </c>
      <c r="AI969" s="1">
        <v>42.7</v>
      </c>
      <c r="AJ969" s="1">
        <v>168.8</v>
      </c>
      <c r="AK969" s="1">
        <v>118.2</v>
      </c>
      <c r="AL969" s="1">
        <v>92.4</v>
      </c>
      <c r="AM969" s="1">
        <v>84.6</v>
      </c>
      <c r="AN969" s="1">
        <v>76.2</v>
      </c>
      <c r="AO969" s="3" t="str">
        <f xml:space="preserve"> IFERROR(Table1[[#This Row],[GP 2012]]/Table1[[#This Row],[Total Assets 2012]], "x")</f>
        <v>x</v>
      </c>
      <c r="AP969" s="3" t="str">
        <f xml:space="preserve"> IFERROR(Table1[[#This Row],[GP 2013]]/Table1[[#This Row],[Total Assets 2013]], "x")</f>
        <v>x</v>
      </c>
      <c r="AQ969" s="3" t="str">
        <f xml:space="preserve"> IFERROR(Table1[[#This Row],[GP 2014]]/Table1[[#This Row],[Total Assets 2014]], "x")</f>
        <v>x</v>
      </c>
      <c r="AR969" s="3" t="str">
        <f xml:space="preserve"> IFERROR(Table1[[#This Row],[GP 2015]]/Table1[[#This Row],[Total Assets 2015]], "x")</f>
        <v>x</v>
      </c>
      <c r="AS969" s="3" t="str">
        <f xml:space="preserve"> IFERROR(Table1[[#This Row],[GP 2016]]/Table1[[#This Row],[Total Assets 2016]], "x")</f>
        <v>x</v>
      </c>
      <c r="AT969" s="3" t="str">
        <f xml:space="preserve"> IFERROR(Table1[[#This Row],[GP 2017]]/Table1[[#This Row],[Total Assets 2017]], "x")</f>
        <v>x</v>
      </c>
      <c r="AU969" s="3">
        <f xml:space="preserve"> IFERROR(Table1[[#This Row],[GP 2018]]/Table1[[#This Row],[Total Assets 2018]], "x")</f>
        <v>8.4309133489461355E-2</v>
      </c>
      <c r="AV969" s="3">
        <f xml:space="preserve"> IFERROR(Table1[[#This Row],[GP 2019]]/Table1[[#This Row],[Total Assets 2019]], "x")</f>
        <v>0.23341232227488148</v>
      </c>
      <c r="AW969" s="3">
        <f xml:space="preserve"> IFERROR(Table1[[#This Row],[GP 2020]]/Table1[[#This Row],[Total Assets 2020]], "x")</f>
        <v>-0.32910321489001693</v>
      </c>
      <c r="AX969" s="3">
        <f xml:space="preserve"> IFERROR(Table1[[#This Row],[GP 2021]]/Table1[[#This Row],[Total Assets 2021]], "x")</f>
        <v>-0.14502164502164502</v>
      </c>
      <c r="AY969" s="3">
        <f xml:space="preserve"> IFERROR(Table1[[#This Row],[GP TTM]]/Table1[[#This Row],[Total Assets TTM]], "x")</f>
        <v>-0.15484633569739953</v>
      </c>
      <c r="BA969" s="3" t="str">
        <f xml:space="preserve"> IFERROR(ABS(Table1[[#This Row],[ROA 2013]]-Table1[[#This Row],[ROA 2012]]), "x")</f>
        <v>x</v>
      </c>
      <c r="BB969" s="3" t="str">
        <f xml:space="preserve"> IFERROR(ABS(Table1[[#This Row],[ROA 2014]]-Table1[[#This Row],[ROA 2013]]), "x")</f>
        <v>x</v>
      </c>
      <c r="BC969" s="3" t="str">
        <f xml:space="preserve"> IFERROR(ABS(Table1[[#This Row],[ROA 2015]]-Table1[[#This Row],[ROA 2014]]), "x")</f>
        <v>x</v>
      </c>
      <c r="BD969" s="3" t="str">
        <f xml:space="preserve"> IFERROR(ABS(Table1[[#This Row],[ROA 2016]]-Table1[[#This Row],[ROA 2015]]), "x")</f>
        <v>x</v>
      </c>
      <c r="BE969" s="3" t="str">
        <f xml:space="preserve"> IFERROR(ABS(Table1[[#This Row],[ROA 2017]]-Table1[[#This Row],[ROA 2016]]), "x")</f>
        <v>x</v>
      </c>
      <c r="BF969" s="3" t="str">
        <f xml:space="preserve"> IFERROR(ABS(Table1[[#This Row],[ROA 2018]]-Table1[[#This Row],[ROA 2017]]), "x")</f>
        <v>x</v>
      </c>
      <c r="BG969" s="3">
        <f xml:space="preserve"> IFERROR(ABS(Table1[[#This Row],[ROA 2019]]-Table1[[#This Row],[ROA 2018]]), "x")</f>
        <v>0.14910318878542012</v>
      </c>
      <c r="BH969" s="3">
        <f xml:space="preserve"> IFERROR(ABS(Table1[[#This Row],[ROA 2020]]-Table1[[#This Row],[ROA 2019]]), "x")</f>
        <v>0.56251553716489844</v>
      </c>
      <c r="BI969" s="3">
        <f xml:space="preserve"> IFERROR(ABS(Table1[[#This Row],[ROA 2021]]-Table1[[#This Row],[ROA 2020]]), "x")</f>
        <v>0.1840815698683719</v>
      </c>
      <c r="BJ969" s="3">
        <f xml:space="preserve"> IFERROR(AVERAGE(Table1[[#This Row],[ROA 2013-2012]:[ROA 2021-2020]]), "x")</f>
        <v>0.29856676527289683</v>
      </c>
      <c r="BK969" s="3">
        <f>IFERROR(AVERAGE(Table1[[#This Row],[ROA 2012]:[ROA 2021]]), "x")</f>
        <v>-3.9100851036829774E-2</v>
      </c>
      <c r="BN969" s="1">
        <f>SUM(Table1[[#This Row],[B/M Rank]:[ROA Rank]])</f>
        <v>0</v>
      </c>
    </row>
    <row r="970" spans="1:66" x14ac:dyDescent="0.25">
      <c r="A970" s="1" t="s">
        <v>2136</v>
      </c>
      <c r="B970" s="1" t="s">
        <v>185</v>
      </c>
      <c r="C970" s="1" t="s">
        <v>166</v>
      </c>
      <c r="D970" s="1" t="s">
        <v>11</v>
      </c>
      <c r="E970" s="1" t="s">
        <v>108</v>
      </c>
      <c r="F970" s="1">
        <v>20.8</v>
      </c>
      <c r="G970" s="19"/>
      <c r="H970" s="19"/>
      <c r="I970" s="19"/>
      <c r="J970" s="19"/>
      <c r="K970" s="1"/>
      <c r="L970" s="19"/>
      <c r="M970" s="1">
        <v>2015</v>
      </c>
      <c r="Q970" s="1">
        <v>0</v>
      </c>
      <c r="R970" s="1" t="s">
        <v>4368</v>
      </c>
      <c r="S970" s="1" t="s">
        <v>4368</v>
      </c>
      <c r="T970" s="1" t="s">
        <v>4368</v>
      </c>
      <c r="U970" s="1" t="s">
        <v>4368</v>
      </c>
      <c r="V970" s="1" t="s">
        <v>4368</v>
      </c>
      <c r="W970" s="1" t="s">
        <v>4368</v>
      </c>
      <c r="X970" s="1" t="s">
        <v>4368</v>
      </c>
      <c r="Z970" s="3" t="str">
        <f xml:space="preserve"> IFERROR(AVEDEV(Table1[[#This Row],[GP 2012]:[GP 2021]]) / Table1[[#This Row],[Avg GP]], "x")</f>
        <v>x</v>
      </c>
      <c r="AA970" s="2">
        <f xml:space="preserve"> IFERROR(AVERAGE(Table1[[#This Row],[GP 2012]:[GP 2021]]), "x")</f>
        <v>0</v>
      </c>
      <c r="AB970" s="11">
        <f>Table1[Equity]/Table1[Market Capital]</f>
        <v>0.15384615384615385</v>
      </c>
      <c r="AF970" s="1">
        <v>0.6</v>
      </c>
      <c r="AG970" s="1">
        <v>0.9</v>
      </c>
      <c r="AH970" s="1">
        <v>3.1</v>
      </c>
      <c r="AI970" s="1">
        <v>0.4</v>
      </c>
      <c r="AJ970" s="1">
        <v>0.3</v>
      </c>
      <c r="AK970" s="1">
        <v>1.2</v>
      </c>
      <c r="AL970" s="1">
        <v>3.8</v>
      </c>
      <c r="AM970" s="1">
        <v>3.3</v>
      </c>
      <c r="AN970" s="1">
        <v>3.2</v>
      </c>
      <c r="AO970" s="3" t="str">
        <f xml:space="preserve"> IFERROR(Table1[[#This Row],[GP 2012]]/Table1[[#This Row],[Total Assets 2012]], "x")</f>
        <v>x</v>
      </c>
      <c r="AP970" s="3" t="str">
        <f xml:space="preserve"> IFERROR(Table1[[#This Row],[GP 2013]]/Table1[[#This Row],[Total Assets 2013]], "x")</f>
        <v>x</v>
      </c>
      <c r="AQ970" s="3" t="str">
        <f xml:space="preserve"> IFERROR(Table1[[#This Row],[GP 2014]]/Table1[[#This Row],[Total Assets 2014]], "x")</f>
        <v>x</v>
      </c>
      <c r="AR970" s="3">
        <f xml:space="preserve"> IFERROR(Table1[[#This Row],[GP 2015]]/Table1[[#This Row],[Total Assets 2015]], "x")</f>
        <v>0</v>
      </c>
      <c r="AS970" s="3" t="str">
        <f xml:space="preserve"> IFERROR(Table1[[#This Row],[GP 2016]]/Table1[[#This Row],[Total Assets 2016]], "x")</f>
        <v>x</v>
      </c>
      <c r="AT970" s="3" t="str">
        <f xml:space="preserve"> IFERROR(Table1[[#This Row],[GP 2017]]/Table1[[#This Row],[Total Assets 2017]], "x")</f>
        <v>x</v>
      </c>
      <c r="AU970" s="3" t="str">
        <f xml:space="preserve"> IFERROR(Table1[[#This Row],[GP 2018]]/Table1[[#This Row],[Total Assets 2018]], "x")</f>
        <v>x</v>
      </c>
      <c r="AV970" s="3" t="str">
        <f xml:space="preserve"> IFERROR(Table1[[#This Row],[GP 2019]]/Table1[[#This Row],[Total Assets 2019]], "x")</f>
        <v>x</v>
      </c>
      <c r="AW970" s="3" t="str">
        <f xml:space="preserve"> IFERROR(Table1[[#This Row],[GP 2020]]/Table1[[#This Row],[Total Assets 2020]], "x")</f>
        <v>x</v>
      </c>
      <c r="AX970" s="3" t="str">
        <f xml:space="preserve"> IFERROR(Table1[[#This Row],[GP 2021]]/Table1[[#This Row],[Total Assets 2021]], "x")</f>
        <v>x</v>
      </c>
      <c r="AY970" s="3" t="str">
        <f xml:space="preserve"> IFERROR(Table1[[#This Row],[GP TTM]]/Table1[[#This Row],[Total Assets TTM]], "x")</f>
        <v>x</v>
      </c>
      <c r="BA970" s="3" t="str">
        <f xml:space="preserve"> IFERROR(ABS(Table1[[#This Row],[ROA 2013]]-Table1[[#This Row],[ROA 2012]]), "x")</f>
        <v>x</v>
      </c>
      <c r="BB970" s="3" t="str">
        <f xml:space="preserve"> IFERROR(ABS(Table1[[#This Row],[ROA 2014]]-Table1[[#This Row],[ROA 2013]]), "x")</f>
        <v>x</v>
      </c>
      <c r="BC970" s="3" t="str">
        <f xml:space="preserve"> IFERROR(ABS(Table1[[#This Row],[ROA 2015]]-Table1[[#This Row],[ROA 2014]]), "x")</f>
        <v>x</v>
      </c>
      <c r="BD970" s="3" t="str">
        <f xml:space="preserve"> IFERROR(ABS(Table1[[#This Row],[ROA 2016]]-Table1[[#This Row],[ROA 2015]]), "x")</f>
        <v>x</v>
      </c>
      <c r="BE970" s="3" t="str">
        <f xml:space="preserve"> IFERROR(ABS(Table1[[#This Row],[ROA 2017]]-Table1[[#This Row],[ROA 2016]]), "x")</f>
        <v>x</v>
      </c>
      <c r="BF970" s="3" t="str">
        <f xml:space="preserve"> IFERROR(ABS(Table1[[#This Row],[ROA 2018]]-Table1[[#This Row],[ROA 2017]]), "x")</f>
        <v>x</v>
      </c>
      <c r="BG970" s="3" t="str">
        <f xml:space="preserve"> IFERROR(ABS(Table1[[#This Row],[ROA 2019]]-Table1[[#This Row],[ROA 2018]]), "x")</f>
        <v>x</v>
      </c>
      <c r="BH970" s="3" t="str">
        <f xml:space="preserve"> IFERROR(ABS(Table1[[#This Row],[ROA 2020]]-Table1[[#This Row],[ROA 2019]]), "x")</f>
        <v>x</v>
      </c>
      <c r="BI970" s="3" t="str">
        <f xml:space="preserve"> IFERROR(ABS(Table1[[#This Row],[ROA 2021]]-Table1[[#This Row],[ROA 2020]]), "x")</f>
        <v>x</v>
      </c>
      <c r="BJ970" s="3" t="str">
        <f xml:space="preserve"> IFERROR(AVERAGE(Table1[[#This Row],[ROA 2013-2012]:[ROA 2021-2020]]), "x")</f>
        <v>x</v>
      </c>
      <c r="BK970" s="3">
        <f>IFERROR(AVERAGE(Table1[[#This Row],[ROA 2012]:[ROA 2021]]), "x")</f>
        <v>0</v>
      </c>
      <c r="BN970" s="1">
        <f>SUM(Table1[[#This Row],[B/M Rank]:[ROA Rank]])</f>
        <v>0</v>
      </c>
    </row>
    <row r="971" spans="1:66" x14ac:dyDescent="0.25">
      <c r="A971" s="1" t="s">
        <v>3401</v>
      </c>
      <c r="B971" s="1" t="s">
        <v>1230</v>
      </c>
      <c r="C971" s="1" t="s">
        <v>4417</v>
      </c>
      <c r="D971" s="1" t="s">
        <v>268</v>
      </c>
      <c r="E971" s="1" t="s">
        <v>108</v>
      </c>
      <c r="F971" s="1">
        <v>20.82</v>
      </c>
      <c r="G971" s="19"/>
      <c r="H971" s="19"/>
      <c r="I971" s="19"/>
      <c r="J971" s="19"/>
      <c r="K971" s="1"/>
      <c r="L971" s="19"/>
      <c r="M971" s="1">
        <v>2012</v>
      </c>
      <c r="N971" s="1" t="s">
        <v>4368</v>
      </c>
      <c r="O971" s="1" t="s">
        <v>4368</v>
      </c>
      <c r="P971" s="1" t="s">
        <v>4368</v>
      </c>
      <c r="Q971" s="1" t="s">
        <v>4368</v>
      </c>
      <c r="R971" s="1" t="s">
        <v>4368</v>
      </c>
      <c r="S971" s="1" t="s">
        <v>4368</v>
      </c>
      <c r="T971" s="1" t="s">
        <v>4368</v>
      </c>
      <c r="U971" s="1" t="s">
        <v>4368</v>
      </c>
      <c r="V971" s="1" t="s">
        <v>4368</v>
      </c>
      <c r="W971" s="1" t="s">
        <v>4368</v>
      </c>
      <c r="X971" s="1" t="s">
        <v>4368</v>
      </c>
      <c r="Z971" s="3" t="str">
        <f xml:space="preserve"> IFERROR(AVEDEV(Table1[[#This Row],[GP 2012]:[GP 2021]]) / Table1[[#This Row],[Avg GP]], "x")</f>
        <v>x</v>
      </c>
      <c r="AA971" s="2" t="str">
        <f xml:space="preserve"> IFERROR(AVERAGE(Table1[[#This Row],[GP 2012]:[GP 2021]]), "x")</f>
        <v>x</v>
      </c>
      <c r="AB971" s="11">
        <f>Table1[Equity]/Table1[Market Capital]</f>
        <v>0.23535062439961577</v>
      </c>
      <c r="AC971" s="1">
        <v>5.9</v>
      </c>
      <c r="AD971" s="1">
        <v>7.9</v>
      </c>
      <c r="AE971" s="1">
        <v>5.3</v>
      </c>
      <c r="AF971" s="1">
        <v>3.6</v>
      </c>
      <c r="AG971" s="1">
        <v>4.7</v>
      </c>
      <c r="AH971" s="1">
        <v>2.5</v>
      </c>
      <c r="AI971" s="1">
        <v>1.5</v>
      </c>
      <c r="AJ971" s="1">
        <v>1.6</v>
      </c>
      <c r="AK971" s="1">
        <v>11</v>
      </c>
      <c r="AL971" s="1">
        <v>9.4</v>
      </c>
      <c r="AM971" s="1">
        <v>6</v>
      </c>
      <c r="AN971" s="1">
        <v>4.9000000000000004</v>
      </c>
      <c r="AO971" s="3" t="str">
        <f xml:space="preserve"> IFERROR(Table1[[#This Row],[GP 2012]]/Table1[[#This Row],[Total Assets 2012]], "x")</f>
        <v>x</v>
      </c>
      <c r="AP971" s="3" t="str">
        <f xml:space="preserve"> IFERROR(Table1[[#This Row],[GP 2013]]/Table1[[#This Row],[Total Assets 2013]], "x")</f>
        <v>x</v>
      </c>
      <c r="AQ971" s="3" t="str">
        <f xml:space="preserve"> IFERROR(Table1[[#This Row],[GP 2014]]/Table1[[#This Row],[Total Assets 2014]], "x")</f>
        <v>x</v>
      </c>
      <c r="AR971" s="3" t="str">
        <f xml:space="preserve"> IFERROR(Table1[[#This Row],[GP 2015]]/Table1[[#This Row],[Total Assets 2015]], "x")</f>
        <v>x</v>
      </c>
      <c r="AS971" s="3" t="str">
        <f xml:space="preserve"> IFERROR(Table1[[#This Row],[GP 2016]]/Table1[[#This Row],[Total Assets 2016]], "x")</f>
        <v>x</v>
      </c>
      <c r="AT971" s="3" t="str">
        <f xml:space="preserve"> IFERROR(Table1[[#This Row],[GP 2017]]/Table1[[#This Row],[Total Assets 2017]], "x")</f>
        <v>x</v>
      </c>
      <c r="AU971" s="3" t="str">
        <f xml:space="preserve"> IFERROR(Table1[[#This Row],[GP 2018]]/Table1[[#This Row],[Total Assets 2018]], "x")</f>
        <v>x</v>
      </c>
      <c r="AV971" s="3" t="str">
        <f xml:space="preserve"> IFERROR(Table1[[#This Row],[GP 2019]]/Table1[[#This Row],[Total Assets 2019]], "x")</f>
        <v>x</v>
      </c>
      <c r="AW971" s="3" t="str">
        <f xml:space="preserve"> IFERROR(Table1[[#This Row],[GP 2020]]/Table1[[#This Row],[Total Assets 2020]], "x")</f>
        <v>x</v>
      </c>
      <c r="AX971" s="3" t="str">
        <f xml:space="preserve"> IFERROR(Table1[[#This Row],[GP 2021]]/Table1[[#This Row],[Total Assets 2021]], "x")</f>
        <v>x</v>
      </c>
      <c r="AY971" s="3" t="str">
        <f xml:space="preserve"> IFERROR(Table1[[#This Row],[GP TTM]]/Table1[[#This Row],[Total Assets TTM]], "x")</f>
        <v>x</v>
      </c>
      <c r="BA971" s="3" t="str">
        <f xml:space="preserve"> IFERROR(ABS(Table1[[#This Row],[ROA 2013]]-Table1[[#This Row],[ROA 2012]]), "x")</f>
        <v>x</v>
      </c>
      <c r="BB971" s="3" t="str">
        <f xml:space="preserve"> IFERROR(ABS(Table1[[#This Row],[ROA 2014]]-Table1[[#This Row],[ROA 2013]]), "x")</f>
        <v>x</v>
      </c>
      <c r="BC971" s="3" t="str">
        <f xml:space="preserve"> IFERROR(ABS(Table1[[#This Row],[ROA 2015]]-Table1[[#This Row],[ROA 2014]]), "x")</f>
        <v>x</v>
      </c>
      <c r="BD971" s="3" t="str">
        <f xml:space="preserve"> IFERROR(ABS(Table1[[#This Row],[ROA 2016]]-Table1[[#This Row],[ROA 2015]]), "x")</f>
        <v>x</v>
      </c>
      <c r="BE971" s="3" t="str">
        <f xml:space="preserve"> IFERROR(ABS(Table1[[#This Row],[ROA 2017]]-Table1[[#This Row],[ROA 2016]]), "x")</f>
        <v>x</v>
      </c>
      <c r="BF971" s="3" t="str">
        <f xml:space="preserve"> IFERROR(ABS(Table1[[#This Row],[ROA 2018]]-Table1[[#This Row],[ROA 2017]]), "x")</f>
        <v>x</v>
      </c>
      <c r="BG971" s="3" t="str">
        <f xml:space="preserve"> IFERROR(ABS(Table1[[#This Row],[ROA 2019]]-Table1[[#This Row],[ROA 2018]]), "x")</f>
        <v>x</v>
      </c>
      <c r="BH971" s="3" t="str">
        <f xml:space="preserve"> IFERROR(ABS(Table1[[#This Row],[ROA 2020]]-Table1[[#This Row],[ROA 2019]]), "x")</f>
        <v>x</v>
      </c>
      <c r="BI971" s="3" t="str">
        <f xml:space="preserve"> IFERROR(ABS(Table1[[#This Row],[ROA 2021]]-Table1[[#This Row],[ROA 2020]]), "x")</f>
        <v>x</v>
      </c>
      <c r="BJ971" s="3" t="str">
        <f xml:space="preserve"> IFERROR(AVERAGE(Table1[[#This Row],[ROA 2013-2012]:[ROA 2021-2020]]), "x")</f>
        <v>x</v>
      </c>
      <c r="BK971" s="3" t="str">
        <f>IFERROR(AVERAGE(Table1[[#This Row],[ROA 2012]:[ROA 2021]]), "x")</f>
        <v>x</v>
      </c>
      <c r="BN971" s="1">
        <f>SUM(Table1[[#This Row],[B/M Rank]:[ROA Rank]])</f>
        <v>0</v>
      </c>
    </row>
    <row r="972" spans="1:66" x14ac:dyDescent="0.25">
      <c r="A972" s="1" t="s">
        <v>2536</v>
      </c>
      <c r="B972" s="1" t="s">
        <v>583</v>
      </c>
      <c r="C972" s="1" t="s">
        <v>567</v>
      </c>
      <c r="D972" s="1" t="s">
        <v>11</v>
      </c>
      <c r="E972" s="1" t="s">
        <v>108</v>
      </c>
      <c r="F972" s="1">
        <v>20.88</v>
      </c>
      <c r="G972" s="19"/>
      <c r="H972" s="19"/>
      <c r="I972" s="19"/>
      <c r="J972" s="19"/>
      <c r="K972" s="1"/>
      <c r="L972" s="19"/>
      <c r="M972" s="1">
        <v>2012</v>
      </c>
      <c r="N972" s="1">
        <v>3.2</v>
      </c>
      <c r="O972" s="1">
        <v>4.7</v>
      </c>
      <c r="P972" s="1">
        <v>6.1</v>
      </c>
      <c r="Q972" s="1">
        <v>4.2</v>
      </c>
      <c r="R972" s="1">
        <v>3.3</v>
      </c>
      <c r="S972" s="1">
        <v>-1.8</v>
      </c>
      <c r="T972" s="1">
        <v>-62.1</v>
      </c>
      <c r="U972" s="1">
        <v>2.1</v>
      </c>
      <c r="V972" s="1">
        <v>-2.5</v>
      </c>
      <c r="W972" s="1">
        <v>-8.9</v>
      </c>
      <c r="X972" s="1">
        <v>-7.4</v>
      </c>
      <c r="Z972" s="3">
        <f xml:space="preserve"> IFERROR(AVEDEV(Table1[[#This Row],[GP 2012]:[GP 2021]]) / Table1[[#This Row],[Avg GP]], "x")</f>
        <v>-2.3466150870406191</v>
      </c>
      <c r="AA972" s="2">
        <f xml:space="preserve"> IFERROR(AVERAGE(Table1[[#This Row],[GP 2012]:[GP 2021]]), "x")</f>
        <v>-5.17</v>
      </c>
      <c r="AB972" s="11">
        <f>Table1[Equity]/Table1[Market Capital]</f>
        <v>2.6197318007662838</v>
      </c>
      <c r="AC972" s="1">
        <v>8.8000000000000007</v>
      </c>
      <c r="AD972" s="1">
        <v>7.4</v>
      </c>
      <c r="AE972" s="1">
        <v>23.6</v>
      </c>
      <c r="AF972" s="1">
        <v>85</v>
      </c>
      <c r="AG972" s="1">
        <v>132.69999999999999</v>
      </c>
      <c r="AH972" s="1">
        <v>29.5</v>
      </c>
      <c r="AI972" s="1">
        <v>18.2</v>
      </c>
      <c r="AJ972" s="1">
        <v>13.1</v>
      </c>
      <c r="AK972" s="1">
        <v>22.7</v>
      </c>
      <c r="AL972" s="1">
        <v>83.7</v>
      </c>
      <c r="AM972" s="1">
        <v>75.099999999999994</v>
      </c>
      <c r="AN972" s="1">
        <v>54.7</v>
      </c>
      <c r="AO972" s="3">
        <f xml:space="preserve"> IFERROR(Table1[[#This Row],[GP 2012]]/Table1[[#This Row],[Total Assets 2012]], "x")</f>
        <v>0.36363636363636365</v>
      </c>
      <c r="AP972" s="3">
        <f xml:space="preserve"> IFERROR(Table1[[#This Row],[GP 2013]]/Table1[[#This Row],[Total Assets 2013]], "x")</f>
        <v>0.63513513513513509</v>
      </c>
      <c r="AQ972" s="3">
        <f xml:space="preserve"> IFERROR(Table1[[#This Row],[GP 2014]]/Table1[[#This Row],[Total Assets 2014]], "x")</f>
        <v>0.25847457627118642</v>
      </c>
      <c r="AR972" s="3">
        <f xml:space="preserve"> IFERROR(Table1[[#This Row],[GP 2015]]/Table1[[#This Row],[Total Assets 2015]], "x")</f>
        <v>4.9411764705882356E-2</v>
      </c>
      <c r="AS972" s="3">
        <f xml:space="preserve"> IFERROR(Table1[[#This Row],[GP 2016]]/Table1[[#This Row],[Total Assets 2016]], "x")</f>
        <v>2.4868123587038434E-2</v>
      </c>
      <c r="AT972" s="3">
        <f xml:space="preserve"> IFERROR(Table1[[#This Row],[GP 2017]]/Table1[[#This Row],[Total Assets 2017]], "x")</f>
        <v>-6.1016949152542375E-2</v>
      </c>
      <c r="AU972" s="3">
        <f xml:space="preserve"> IFERROR(Table1[[#This Row],[GP 2018]]/Table1[[#This Row],[Total Assets 2018]], "x")</f>
        <v>-3.4120879120879124</v>
      </c>
      <c r="AV972" s="3">
        <f xml:space="preserve"> IFERROR(Table1[[#This Row],[GP 2019]]/Table1[[#This Row],[Total Assets 2019]], "x")</f>
        <v>0.1603053435114504</v>
      </c>
      <c r="AW972" s="3">
        <f xml:space="preserve"> IFERROR(Table1[[#This Row],[GP 2020]]/Table1[[#This Row],[Total Assets 2020]], "x")</f>
        <v>-0.11013215859030838</v>
      </c>
      <c r="AX972" s="3">
        <f xml:space="preserve"> IFERROR(Table1[[#This Row],[GP 2021]]/Table1[[#This Row],[Total Assets 2021]], "x")</f>
        <v>-0.1063321385902031</v>
      </c>
      <c r="AY972" s="3">
        <f xml:space="preserve"> IFERROR(Table1[[#This Row],[GP TTM]]/Table1[[#This Row],[Total Assets TTM]], "x")</f>
        <v>-9.8535286284953408E-2</v>
      </c>
      <c r="BA972" s="3">
        <f xml:space="preserve"> IFERROR(ABS(Table1[[#This Row],[ROA 2013]]-Table1[[#This Row],[ROA 2012]]), "x")</f>
        <v>0.27149877149877144</v>
      </c>
      <c r="BB972" s="3">
        <f xml:space="preserve"> IFERROR(ABS(Table1[[#This Row],[ROA 2014]]-Table1[[#This Row],[ROA 2013]]), "x")</f>
        <v>0.37666055886394867</v>
      </c>
      <c r="BC972" s="3">
        <f xml:space="preserve"> IFERROR(ABS(Table1[[#This Row],[ROA 2015]]-Table1[[#This Row],[ROA 2014]]), "x")</f>
        <v>0.20906281156530407</v>
      </c>
      <c r="BD972" s="3">
        <f xml:space="preserve"> IFERROR(ABS(Table1[[#This Row],[ROA 2016]]-Table1[[#This Row],[ROA 2015]]), "x")</f>
        <v>2.4543641118843922E-2</v>
      </c>
      <c r="BE972" s="3">
        <f xml:space="preserve"> IFERROR(ABS(Table1[[#This Row],[ROA 2017]]-Table1[[#This Row],[ROA 2016]]), "x")</f>
        <v>8.5885072739580806E-2</v>
      </c>
      <c r="BF972" s="3">
        <f xml:space="preserve"> IFERROR(ABS(Table1[[#This Row],[ROA 2018]]-Table1[[#This Row],[ROA 2017]]), "x")</f>
        <v>3.3510709629353701</v>
      </c>
      <c r="BG972" s="3">
        <f xml:space="preserve"> IFERROR(ABS(Table1[[#This Row],[ROA 2019]]-Table1[[#This Row],[ROA 2018]]), "x")</f>
        <v>3.5723932555993629</v>
      </c>
      <c r="BH972" s="3">
        <f xml:space="preserve"> IFERROR(ABS(Table1[[#This Row],[ROA 2020]]-Table1[[#This Row],[ROA 2019]]), "x")</f>
        <v>0.27043750210175876</v>
      </c>
      <c r="BI972" s="3">
        <f xml:space="preserve"> IFERROR(ABS(Table1[[#This Row],[ROA 2021]]-Table1[[#This Row],[ROA 2020]]), "x")</f>
        <v>3.8000200001052781E-3</v>
      </c>
      <c r="BJ972" s="3">
        <f xml:space="preserve"> IFERROR(AVERAGE(Table1[[#This Row],[ROA 2013-2012]:[ROA 2021-2020]]), "x")</f>
        <v>0.90726139960256069</v>
      </c>
      <c r="BK972" s="3">
        <f>IFERROR(AVERAGE(Table1[[#This Row],[ROA 2012]:[ROA 2021]]), "x")</f>
        <v>-0.21977378515739096</v>
      </c>
      <c r="BN972" s="1">
        <f>SUM(Table1[[#This Row],[B/M Rank]:[ROA Rank]])</f>
        <v>0</v>
      </c>
    </row>
    <row r="973" spans="1:66" x14ac:dyDescent="0.25">
      <c r="A973" s="1" t="s">
        <v>3563</v>
      </c>
      <c r="B973" s="1" t="s">
        <v>1339</v>
      </c>
      <c r="C973" s="1" t="s">
        <v>4417</v>
      </c>
      <c r="D973" s="1" t="s">
        <v>268</v>
      </c>
      <c r="E973" s="1" t="s">
        <v>108</v>
      </c>
      <c r="F973" s="1">
        <v>20.9</v>
      </c>
      <c r="G973" s="19"/>
      <c r="H973" s="19"/>
      <c r="I973" s="19"/>
      <c r="J973" s="19"/>
      <c r="K973" s="1"/>
      <c r="L973" s="19"/>
      <c r="M973" s="1">
        <v>2012</v>
      </c>
      <c r="N973" s="1" t="s">
        <v>4368</v>
      </c>
      <c r="O973" s="1" t="s">
        <v>4368</v>
      </c>
      <c r="P973" s="1" t="s">
        <v>4368</v>
      </c>
      <c r="Q973" s="1" t="s">
        <v>4368</v>
      </c>
      <c r="R973" s="1" t="s">
        <v>4368</v>
      </c>
      <c r="S973" s="1" t="s">
        <v>4368</v>
      </c>
      <c r="T973" s="1" t="s">
        <v>4368</v>
      </c>
      <c r="U973" s="1" t="s">
        <v>4368</v>
      </c>
      <c r="V973" s="1" t="s">
        <v>4368</v>
      </c>
      <c r="W973" s="1" t="s">
        <v>4368</v>
      </c>
      <c r="X973" s="1" t="s">
        <v>4368</v>
      </c>
      <c r="Z973" s="3" t="str">
        <f xml:space="preserve"> IFERROR(AVEDEV(Table1[[#This Row],[GP 2012]:[GP 2021]]) / Table1[[#This Row],[Avg GP]], "x")</f>
        <v>x</v>
      </c>
      <c r="AA973" s="2" t="str">
        <f xml:space="preserve"> IFERROR(AVERAGE(Table1[[#This Row],[GP 2012]:[GP 2021]]), "x")</f>
        <v>x</v>
      </c>
      <c r="AB973" s="11">
        <f>Table1[Equity]/Table1[Market Capital]</f>
        <v>0.22966507177033493</v>
      </c>
      <c r="AC973" s="1">
        <v>2.7</v>
      </c>
      <c r="AD973" s="1">
        <v>2.4</v>
      </c>
      <c r="AE973" s="1">
        <v>3.1</v>
      </c>
      <c r="AF973" s="1">
        <v>2.2999999999999998</v>
      </c>
      <c r="AG973" s="1">
        <v>2.6</v>
      </c>
      <c r="AH973" s="1">
        <v>3.4</v>
      </c>
      <c r="AI973" s="1">
        <v>1.9</v>
      </c>
      <c r="AJ973" s="1">
        <v>2.8</v>
      </c>
      <c r="AK973" s="1">
        <v>5.7</v>
      </c>
      <c r="AL973" s="1">
        <v>6.6</v>
      </c>
      <c r="AM973" s="1">
        <v>5.7</v>
      </c>
      <c r="AN973" s="1">
        <v>4.8</v>
      </c>
      <c r="AO973" s="3" t="str">
        <f xml:space="preserve"> IFERROR(Table1[[#This Row],[GP 2012]]/Table1[[#This Row],[Total Assets 2012]], "x")</f>
        <v>x</v>
      </c>
      <c r="AP973" s="3" t="str">
        <f xml:space="preserve"> IFERROR(Table1[[#This Row],[GP 2013]]/Table1[[#This Row],[Total Assets 2013]], "x")</f>
        <v>x</v>
      </c>
      <c r="AQ973" s="3" t="str">
        <f xml:space="preserve"> IFERROR(Table1[[#This Row],[GP 2014]]/Table1[[#This Row],[Total Assets 2014]], "x")</f>
        <v>x</v>
      </c>
      <c r="AR973" s="3" t="str">
        <f xml:space="preserve"> IFERROR(Table1[[#This Row],[GP 2015]]/Table1[[#This Row],[Total Assets 2015]], "x")</f>
        <v>x</v>
      </c>
      <c r="AS973" s="3" t="str">
        <f xml:space="preserve"> IFERROR(Table1[[#This Row],[GP 2016]]/Table1[[#This Row],[Total Assets 2016]], "x")</f>
        <v>x</v>
      </c>
      <c r="AT973" s="3" t="str">
        <f xml:space="preserve"> IFERROR(Table1[[#This Row],[GP 2017]]/Table1[[#This Row],[Total Assets 2017]], "x")</f>
        <v>x</v>
      </c>
      <c r="AU973" s="3" t="str">
        <f xml:space="preserve"> IFERROR(Table1[[#This Row],[GP 2018]]/Table1[[#This Row],[Total Assets 2018]], "x")</f>
        <v>x</v>
      </c>
      <c r="AV973" s="3" t="str">
        <f xml:space="preserve"> IFERROR(Table1[[#This Row],[GP 2019]]/Table1[[#This Row],[Total Assets 2019]], "x")</f>
        <v>x</v>
      </c>
      <c r="AW973" s="3" t="str">
        <f xml:space="preserve"> IFERROR(Table1[[#This Row],[GP 2020]]/Table1[[#This Row],[Total Assets 2020]], "x")</f>
        <v>x</v>
      </c>
      <c r="AX973" s="3" t="str">
        <f xml:space="preserve"> IFERROR(Table1[[#This Row],[GP 2021]]/Table1[[#This Row],[Total Assets 2021]], "x")</f>
        <v>x</v>
      </c>
      <c r="AY973" s="3" t="str">
        <f xml:space="preserve"> IFERROR(Table1[[#This Row],[GP TTM]]/Table1[[#This Row],[Total Assets TTM]], "x")</f>
        <v>x</v>
      </c>
      <c r="BA973" s="3" t="str">
        <f xml:space="preserve"> IFERROR(ABS(Table1[[#This Row],[ROA 2013]]-Table1[[#This Row],[ROA 2012]]), "x")</f>
        <v>x</v>
      </c>
      <c r="BB973" s="3" t="str">
        <f xml:space="preserve"> IFERROR(ABS(Table1[[#This Row],[ROA 2014]]-Table1[[#This Row],[ROA 2013]]), "x")</f>
        <v>x</v>
      </c>
      <c r="BC973" s="3" t="str">
        <f xml:space="preserve"> IFERROR(ABS(Table1[[#This Row],[ROA 2015]]-Table1[[#This Row],[ROA 2014]]), "x")</f>
        <v>x</v>
      </c>
      <c r="BD973" s="3" t="str">
        <f xml:space="preserve"> IFERROR(ABS(Table1[[#This Row],[ROA 2016]]-Table1[[#This Row],[ROA 2015]]), "x")</f>
        <v>x</v>
      </c>
      <c r="BE973" s="3" t="str">
        <f xml:space="preserve"> IFERROR(ABS(Table1[[#This Row],[ROA 2017]]-Table1[[#This Row],[ROA 2016]]), "x")</f>
        <v>x</v>
      </c>
      <c r="BF973" s="3" t="str">
        <f xml:space="preserve"> IFERROR(ABS(Table1[[#This Row],[ROA 2018]]-Table1[[#This Row],[ROA 2017]]), "x")</f>
        <v>x</v>
      </c>
      <c r="BG973" s="3" t="str">
        <f xml:space="preserve"> IFERROR(ABS(Table1[[#This Row],[ROA 2019]]-Table1[[#This Row],[ROA 2018]]), "x")</f>
        <v>x</v>
      </c>
      <c r="BH973" s="3" t="str">
        <f xml:space="preserve"> IFERROR(ABS(Table1[[#This Row],[ROA 2020]]-Table1[[#This Row],[ROA 2019]]), "x")</f>
        <v>x</v>
      </c>
      <c r="BI973" s="3" t="str">
        <f xml:space="preserve"> IFERROR(ABS(Table1[[#This Row],[ROA 2021]]-Table1[[#This Row],[ROA 2020]]), "x")</f>
        <v>x</v>
      </c>
      <c r="BJ973" s="3" t="str">
        <f xml:space="preserve"> IFERROR(AVERAGE(Table1[[#This Row],[ROA 2013-2012]:[ROA 2021-2020]]), "x")</f>
        <v>x</v>
      </c>
      <c r="BK973" s="3" t="str">
        <f>IFERROR(AVERAGE(Table1[[#This Row],[ROA 2012]:[ROA 2021]]), "x")</f>
        <v>x</v>
      </c>
      <c r="BN973" s="1">
        <f>SUM(Table1[[#This Row],[B/M Rank]:[ROA Rank]])</f>
        <v>0</v>
      </c>
    </row>
    <row r="974" spans="1:66" x14ac:dyDescent="0.25">
      <c r="A974" s="1" t="s">
        <v>2365</v>
      </c>
      <c r="B974" s="1" t="s">
        <v>417</v>
      </c>
      <c r="C974" s="1" t="s">
        <v>415</v>
      </c>
      <c r="D974" s="1" t="s">
        <v>330</v>
      </c>
      <c r="E974" s="1" t="s">
        <v>108</v>
      </c>
      <c r="F974" s="1">
        <v>20.91</v>
      </c>
      <c r="G974" s="19"/>
      <c r="H974" s="19"/>
      <c r="I974" s="19"/>
      <c r="J974" s="19"/>
      <c r="K974" s="1"/>
      <c r="L974" s="19"/>
      <c r="M974" s="1">
        <v>2012</v>
      </c>
      <c r="N974" s="1" t="s">
        <v>4368</v>
      </c>
      <c r="O974" s="1" t="s">
        <v>4368</v>
      </c>
      <c r="P974" s="1" t="s">
        <v>4368</v>
      </c>
      <c r="Q974" s="1" t="s">
        <v>4368</v>
      </c>
      <c r="R974" s="1" t="s">
        <v>4368</v>
      </c>
      <c r="S974" s="1" t="s">
        <v>4368</v>
      </c>
      <c r="T974" s="1" t="s">
        <v>4368</v>
      </c>
      <c r="U974" s="1" t="s">
        <v>4368</v>
      </c>
      <c r="V974" s="1" t="s">
        <v>4368</v>
      </c>
      <c r="W974" s="1" t="s">
        <v>4368</v>
      </c>
      <c r="X974" s="1" t="s">
        <v>4368</v>
      </c>
      <c r="Z974" s="3" t="str">
        <f xml:space="preserve"> IFERROR(AVEDEV(Table1[[#This Row],[GP 2012]:[GP 2021]]) / Table1[[#This Row],[Avg GP]], "x")</f>
        <v>x</v>
      </c>
      <c r="AA974" s="2" t="str">
        <f xml:space="preserve"> IFERROR(AVERAGE(Table1[[#This Row],[GP 2012]:[GP 2021]]), "x")</f>
        <v>x</v>
      </c>
      <c r="AB974" s="11">
        <f>Table1[Equity]/Table1[Market Capital]</f>
        <v>-0.26781444285031086</v>
      </c>
      <c r="AC974" s="1">
        <v>1.2</v>
      </c>
      <c r="AD974" s="1">
        <v>2.2999999999999998</v>
      </c>
      <c r="AE974" s="1">
        <v>6.4</v>
      </c>
      <c r="AF974" s="1">
        <v>4.8</v>
      </c>
      <c r="AG974" s="1">
        <v>1</v>
      </c>
      <c r="AH974" s="1">
        <v>1.2</v>
      </c>
      <c r="AI974" s="1">
        <v>0.9</v>
      </c>
      <c r="AJ974" s="1">
        <v>0.1</v>
      </c>
      <c r="AK974" s="1">
        <v>0.4</v>
      </c>
      <c r="AL974" s="1">
        <v>0.3</v>
      </c>
      <c r="AM974" s="1">
        <v>0.2</v>
      </c>
      <c r="AN974" s="1">
        <v>-5.6</v>
      </c>
      <c r="AO974" s="3" t="str">
        <f xml:space="preserve"> IFERROR(Table1[[#This Row],[GP 2012]]/Table1[[#This Row],[Total Assets 2012]], "x")</f>
        <v>x</v>
      </c>
      <c r="AP974" s="3" t="str">
        <f xml:space="preserve"> IFERROR(Table1[[#This Row],[GP 2013]]/Table1[[#This Row],[Total Assets 2013]], "x")</f>
        <v>x</v>
      </c>
      <c r="AQ974" s="3" t="str">
        <f xml:space="preserve"> IFERROR(Table1[[#This Row],[GP 2014]]/Table1[[#This Row],[Total Assets 2014]], "x")</f>
        <v>x</v>
      </c>
      <c r="AR974" s="3" t="str">
        <f xml:space="preserve"> IFERROR(Table1[[#This Row],[GP 2015]]/Table1[[#This Row],[Total Assets 2015]], "x")</f>
        <v>x</v>
      </c>
      <c r="AS974" s="3" t="str">
        <f xml:space="preserve"> IFERROR(Table1[[#This Row],[GP 2016]]/Table1[[#This Row],[Total Assets 2016]], "x")</f>
        <v>x</v>
      </c>
      <c r="AT974" s="3" t="str">
        <f xml:space="preserve"> IFERROR(Table1[[#This Row],[GP 2017]]/Table1[[#This Row],[Total Assets 2017]], "x")</f>
        <v>x</v>
      </c>
      <c r="AU974" s="3" t="str">
        <f xml:space="preserve"> IFERROR(Table1[[#This Row],[GP 2018]]/Table1[[#This Row],[Total Assets 2018]], "x")</f>
        <v>x</v>
      </c>
      <c r="AV974" s="3" t="str">
        <f xml:space="preserve"> IFERROR(Table1[[#This Row],[GP 2019]]/Table1[[#This Row],[Total Assets 2019]], "x")</f>
        <v>x</v>
      </c>
      <c r="AW974" s="3" t="str">
        <f xml:space="preserve"> IFERROR(Table1[[#This Row],[GP 2020]]/Table1[[#This Row],[Total Assets 2020]], "x")</f>
        <v>x</v>
      </c>
      <c r="AX974" s="3" t="str">
        <f xml:space="preserve"> IFERROR(Table1[[#This Row],[GP 2021]]/Table1[[#This Row],[Total Assets 2021]], "x")</f>
        <v>x</v>
      </c>
      <c r="AY974" s="3" t="str">
        <f xml:space="preserve"> IFERROR(Table1[[#This Row],[GP TTM]]/Table1[[#This Row],[Total Assets TTM]], "x")</f>
        <v>x</v>
      </c>
      <c r="BA974" s="3" t="str">
        <f xml:space="preserve"> IFERROR(ABS(Table1[[#This Row],[ROA 2013]]-Table1[[#This Row],[ROA 2012]]), "x")</f>
        <v>x</v>
      </c>
      <c r="BB974" s="3" t="str">
        <f xml:space="preserve"> IFERROR(ABS(Table1[[#This Row],[ROA 2014]]-Table1[[#This Row],[ROA 2013]]), "x")</f>
        <v>x</v>
      </c>
      <c r="BC974" s="3" t="str">
        <f xml:space="preserve"> IFERROR(ABS(Table1[[#This Row],[ROA 2015]]-Table1[[#This Row],[ROA 2014]]), "x")</f>
        <v>x</v>
      </c>
      <c r="BD974" s="3" t="str">
        <f xml:space="preserve"> IFERROR(ABS(Table1[[#This Row],[ROA 2016]]-Table1[[#This Row],[ROA 2015]]), "x")</f>
        <v>x</v>
      </c>
      <c r="BE974" s="3" t="str">
        <f xml:space="preserve"> IFERROR(ABS(Table1[[#This Row],[ROA 2017]]-Table1[[#This Row],[ROA 2016]]), "x")</f>
        <v>x</v>
      </c>
      <c r="BF974" s="3" t="str">
        <f xml:space="preserve"> IFERROR(ABS(Table1[[#This Row],[ROA 2018]]-Table1[[#This Row],[ROA 2017]]), "x")</f>
        <v>x</v>
      </c>
      <c r="BG974" s="3" t="str">
        <f xml:space="preserve"> IFERROR(ABS(Table1[[#This Row],[ROA 2019]]-Table1[[#This Row],[ROA 2018]]), "x")</f>
        <v>x</v>
      </c>
      <c r="BH974" s="3" t="str">
        <f xml:space="preserve"> IFERROR(ABS(Table1[[#This Row],[ROA 2020]]-Table1[[#This Row],[ROA 2019]]), "x")</f>
        <v>x</v>
      </c>
      <c r="BI974" s="3" t="str">
        <f xml:space="preserve"> IFERROR(ABS(Table1[[#This Row],[ROA 2021]]-Table1[[#This Row],[ROA 2020]]), "x")</f>
        <v>x</v>
      </c>
      <c r="BJ974" s="3" t="str">
        <f xml:space="preserve"> IFERROR(AVERAGE(Table1[[#This Row],[ROA 2013-2012]:[ROA 2021-2020]]), "x")</f>
        <v>x</v>
      </c>
      <c r="BK974" s="3" t="str">
        <f>IFERROR(AVERAGE(Table1[[#This Row],[ROA 2012]:[ROA 2021]]), "x")</f>
        <v>x</v>
      </c>
      <c r="BN974" s="1">
        <f>SUM(Table1[[#This Row],[B/M Rank]:[ROA Rank]])</f>
        <v>0</v>
      </c>
    </row>
    <row r="975" spans="1:66" x14ac:dyDescent="0.25">
      <c r="A975" s="1" t="s">
        <v>2799</v>
      </c>
      <c r="B975" s="1" t="s">
        <v>829</v>
      </c>
      <c r="C975" s="1" t="s">
        <v>4417</v>
      </c>
      <c r="D975" s="1" t="s">
        <v>268</v>
      </c>
      <c r="E975" s="1" t="s">
        <v>108</v>
      </c>
      <c r="F975" s="1">
        <v>20.95</v>
      </c>
      <c r="G975" s="19"/>
      <c r="H975" s="19"/>
      <c r="I975" s="19"/>
      <c r="J975" s="19"/>
      <c r="K975" s="1"/>
      <c r="L975" s="19"/>
      <c r="M975" s="1">
        <v>2012</v>
      </c>
      <c r="N975" s="1">
        <v>19.8</v>
      </c>
      <c r="O975" s="1">
        <v>13.4</v>
      </c>
      <c r="P975" s="1">
        <v>7.2</v>
      </c>
      <c r="Q975" s="1">
        <v>0.8</v>
      </c>
      <c r="R975" s="1">
        <v>4.0999999999999996</v>
      </c>
      <c r="S975" s="1">
        <v>4.5999999999999996</v>
      </c>
      <c r="T975" s="1">
        <v>6.5</v>
      </c>
      <c r="U975" s="1">
        <v>4.2</v>
      </c>
      <c r="V975" s="1">
        <v>7.9</v>
      </c>
      <c r="W975" s="1">
        <v>14.9</v>
      </c>
      <c r="X975" s="1">
        <v>13.7</v>
      </c>
      <c r="Z975" s="3">
        <f xml:space="preserve"> IFERROR(AVEDEV(Table1[[#This Row],[GP 2012]:[GP 2021]]) / Table1[[#This Row],[Avg GP]], "x")</f>
        <v>0.55347721822541973</v>
      </c>
      <c r="AA975" s="2">
        <f xml:space="preserve"> IFERROR(AVERAGE(Table1[[#This Row],[GP 2012]:[GP 2021]]), "x")</f>
        <v>8.3400000000000016</v>
      </c>
      <c r="AB975" s="11">
        <f>Table1[Equity]/Table1[Market Capital]</f>
        <v>-0.40095465393794755</v>
      </c>
      <c r="AC975" s="1">
        <v>70.900000000000006</v>
      </c>
      <c r="AD975" s="1">
        <v>69.099999999999994</v>
      </c>
      <c r="AE975" s="1">
        <v>50.7</v>
      </c>
      <c r="AF975" s="1">
        <v>52.8</v>
      </c>
      <c r="AG975" s="1">
        <v>60.2</v>
      </c>
      <c r="AH975" s="1">
        <v>72</v>
      </c>
      <c r="AI975" s="1">
        <v>68.5</v>
      </c>
      <c r="AJ975" s="1">
        <v>72.2</v>
      </c>
      <c r="AK975" s="1">
        <v>93.2</v>
      </c>
      <c r="AL975" s="1">
        <v>52.6</v>
      </c>
      <c r="AM975" s="1">
        <v>47.7</v>
      </c>
      <c r="AN975" s="1">
        <v>-8.4</v>
      </c>
      <c r="AO975" s="3">
        <f xml:space="preserve"> IFERROR(Table1[[#This Row],[GP 2012]]/Table1[[#This Row],[Total Assets 2012]], "x")</f>
        <v>0.27926657263751764</v>
      </c>
      <c r="AP975" s="3">
        <f xml:space="preserve"> IFERROR(Table1[[#This Row],[GP 2013]]/Table1[[#This Row],[Total Assets 2013]], "x")</f>
        <v>0.19392185238784374</v>
      </c>
      <c r="AQ975" s="3">
        <f xml:space="preserve"> IFERROR(Table1[[#This Row],[GP 2014]]/Table1[[#This Row],[Total Assets 2014]], "x")</f>
        <v>0.14201183431952663</v>
      </c>
      <c r="AR975" s="3">
        <f xml:space="preserve"> IFERROR(Table1[[#This Row],[GP 2015]]/Table1[[#This Row],[Total Assets 2015]], "x")</f>
        <v>1.5151515151515154E-2</v>
      </c>
      <c r="AS975" s="3">
        <f xml:space="preserve"> IFERROR(Table1[[#This Row],[GP 2016]]/Table1[[#This Row],[Total Assets 2016]], "x")</f>
        <v>6.8106312292358792E-2</v>
      </c>
      <c r="AT975" s="3">
        <f xml:space="preserve"> IFERROR(Table1[[#This Row],[GP 2017]]/Table1[[#This Row],[Total Assets 2017]], "x")</f>
        <v>6.3888888888888884E-2</v>
      </c>
      <c r="AU975" s="3">
        <f xml:space="preserve"> IFERROR(Table1[[#This Row],[GP 2018]]/Table1[[#This Row],[Total Assets 2018]], "x")</f>
        <v>9.4890510948905105E-2</v>
      </c>
      <c r="AV975" s="3">
        <f xml:space="preserve"> IFERROR(Table1[[#This Row],[GP 2019]]/Table1[[#This Row],[Total Assets 2019]], "x")</f>
        <v>5.817174515235457E-2</v>
      </c>
      <c r="AW975" s="3">
        <f xml:space="preserve"> IFERROR(Table1[[#This Row],[GP 2020]]/Table1[[#This Row],[Total Assets 2020]], "x")</f>
        <v>8.4763948497854083E-2</v>
      </c>
      <c r="AX975" s="3">
        <f xml:space="preserve"> IFERROR(Table1[[#This Row],[GP 2021]]/Table1[[#This Row],[Total Assets 2021]], "x")</f>
        <v>0.28326996197718629</v>
      </c>
      <c r="AY975" s="3">
        <f xml:space="preserve"> IFERROR(Table1[[#This Row],[GP TTM]]/Table1[[#This Row],[Total Assets TTM]], "x")</f>
        <v>0.28721174004192868</v>
      </c>
      <c r="BA975" s="3">
        <f xml:space="preserve"> IFERROR(ABS(Table1[[#This Row],[ROA 2013]]-Table1[[#This Row],[ROA 2012]]), "x")</f>
        <v>8.5344720249673905E-2</v>
      </c>
      <c r="BB975" s="3">
        <f xml:space="preserve"> IFERROR(ABS(Table1[[#This Row],[ROA 2014]]-Table1[[#This Row],[ROA 2013]]), "x")</f>
        <v>5.1910018068317104E-2</v>
      </c>
      <c r="BC975" s="3">
        <f xml:space="preserve"> IFERROR(ABS(Table1[[#This Row],[ROA 2015]]-Table1[[#This Row],[ROA 2014]]), "x")</f>
        <v>0.12686031916801147</v>
      </c>
      <c r="BD975" s="3">
        <f xml:space="preserve"> IFERROR(ABS(Table1[[#This Row],[ROA 2016]]-Table1[[#This Row],[ROA 2015]]), "x")</f>
        <v>5.295479714084364E-2</v>
      </c>
      <c r="BE975" s="3">
        <f xml:space="preserve"> IFERROR(ABS(Table1[[#This Row],[ROA 2017]]-Table1[[#This Row],[ROA 2016]]), "x")</f>
        <v>4.2174234034699082E-3</v>
      </c>
      <c r="BF975" s="3">
        <f xml:space="preserve"> IFERROR(ABS(Table1[[#This Row],[ROA 2018]]-Table1[[#This Row],[ROA 2017]]), "x")</f>
        <v>3.1001622060016221E-2</v>
      </c>
      <c r="BG975" s="3">
        <f xml:space="preserve"> IFERROR(ABS(Table1[[#This Row],[ROA 2019]]-Table1[[#This Row],[ROA 2018]]), "x")</f>
        <v>3.6718765796550534E-2</v>
      </c>
      <c r="BH975" s="3">
        <f xml:space="preserve"> IFERROR(ABS(Table1[[#This Row],[ROA 2020]]-Table1[[#This Row],[ROA 2019]]), "x")</f>
        <v>2.6592203345499513E-2</v>
      </c>
      <c r="BI975" s="3">
        <f xml:space="preserve"> IFERROR(ABS(Table1[[#This Row],[ROA 2021]]-Table1[[#This Row],[ROA 2020]]), "x")</f>
        <v>0.19850601347933222</v>
      </c>
      <c r="BJ975" s="3">
        <f xml:space="preserve"> IFERROR(AVERAGE(Table1[[#This Row],[ROA 2013-2012]:[ROA 2021-2020]]), "x")</f>
        <v>6.8233986967968285E-2</v>
      </c>
      <c r="BK975" s="3">
        <f>IFERROR(AVERAGE(Table1[[#This Row],[ROA 2012]:[ROA 2021]]), "x")</f>
        <v>0.12834431422539511</v>
      </c>
      <c r="BN975" s="1">
        <f>SUM(Table1[[#This Row],[B/M Rank]:[ROA Rank]])</f>
        <v>0</v>
      </c>
    </row>
    <row r="976" spans="1:66" x14ac:dyDescent="0.25">
      <c r="A976" s="1" t="s">
        <v>2146</v>
      </c>
      <c r="B976" s="1" t="s">
        <v>195</v>
      </c>
      <c r="C976" s="1" t="s">
        <v>166</v>
      </c>
      <c r="D976" s="1" t="s">
        <v>11</v>
      </c>
      <c r="E976" s="1" t="s">
        <v>108</v>
      </c>
      <c r="F976" s="1">
        <v>20.96</v>
      </c>
      <c r="G976" s="19"/>
      <c r="H976" s="19"/>
      <c r="I976" s="19"/>
      <c r="J976" s="19"/>
      <c r="K976" s="1"/>
      <c r="L976" s="19"/>
      <c r="M976" s="1">
        <v>2021</v>
      </c>
      <c r="V976" s="1" t="s">
        <v>4368</v>
      </c>
      <c r="W976" s="1">
        <v>-0.3</v>
      </c>
      <c r="X976" s="1">
        <v>-0.6</v>
      </c>
      <c r="Z976" s="3">
        <f xml:space="preserve"> IFERROR(AVEDEV(Table1[[#This Row],[GP 2012]:[GP 2021]]) / Table1[[#This Row],[Avg GP]], "x")</f>
        <v>0</v>
      </c>
      <c r="AA976" s="2">
        <f xml:space="preserve"> IFERROR(AVERAGE(Table1[[#This Row],[GP 2012]:[GP 2021]]), "x")</f>
        <v>-0.3</v>
      </c>
      <c r="AB976" s="11">
        <f>Table1[Equity]/Table1[Market Capital]</f>
        <v>0.1717557251908397</v>
      </c>
      <c r="AK976" s="1">
        <v>0.8</v>
      </c>
      <c r="AL976" s="1">
        <v>6.9</v>
      </c>
      <c r="AM976" s="1">
        <v>7.7</v>
      </c>
      <c r="AN976" s="1">
        <v>3.6</v>
      </c>
      <c r="AO976" s="3" t="str">
        <f xml:space="preserve"> IFERROR(Table1[[#This Row],[GP 2012]]/Table1[[#This Row],[Total Assets 2012]], "x")</f>
        <v>x</v>
      </c>
      <c r="AP976" s="3" t="str">
        <f xml:space="preserve"> IFERROR(Table1[[#This Row],[GP 2013]]/Table1[[#This Row],[Total Assets 2013]], "x")</f>
        <v>x</v>
      </c>
      <c r="AQ976" s="3" t="str">
        <f xml:space="preserve"> IFERROR(Table1[[#This Row],[GP 2014]]/Table1[[#This Row],[Total Assets 2014]], "x")</f>
        <v>x</v>
      </c>
      <c r="AR976" s="3" t="str">
        <f xml:space="preserve"> IFERROR(Table1[[#This Row],[GP 2015]]/Table1[[#This Row],[Total Assets 2015]], "x")</f>
        <v>x</v>
      </c>
      <c r="AS976" s="3" t="str">
        <f xml:space="preserve"> IFERROR(Table1[[#This Row],[GP 2016]]/Table1[[#This Row],[Total Assets 2016]], "x")</f>
        <v>x</v>
      </c>
      <c r="AT976" s="3" t="str">
        <f xml:space="preserve"> IFERROR(Table1[[#This Row],[GP 2017]]/Table1[[#This Row],[Total Assets 2017]], "x")</f>
        <v>x</v>
      </c>
      <c r="AU976" s="3" t="str">
        <f xml:space="preserve"> IFERROR(Table1[[#This Row],[GP 2018]]/Table1[[#This Row],[Total Assets 2018]], "x")</f>
        <v>x</v>
      </c>
      <c r="AV976" s="3" t="str">
        <f xml:space="preserve"> IFERROR(Table1[[#This Row],[GP 2019]]/Table1[[#This Row],[Total Assets 2019]], "x")</f>
        <v>x</v>
      </c>
      <c r="AW976" s="3" t="str">
        <f xml:space="preserve"> IFERROR(Table1[[#This Row],[GP 2020]]/Table1[[#This Row],[Total Assets 2020]], "x")</f>
        <v>x</v>
      </c>
      <c r="AX976" s="3">
        <f xml:space="preserve"> IFERROR(Table1[[#This Row],[GP 2021]]/Table1[[#This Row],[Total Assets 2021]], "x")</f>
        <v>-4.3478260869565216E-2</v>
      </c>
      <c r="AY976" s="3">
        <f xml:space="preserve"> IFERROR(Table1[[#This Row],[GP TTM]]/Table1[[#This Row],[Total Assets TTM]], "x")</f>
        <v>-7.792207792207792E-2</v>
      </c>
      <c r="BA976" s="3" t="str">
        <f xml:space="preserve"> IFERROR(ABS(Table1[[#This Row],[ROA 2013]]-Table1[[#This Row],[ROA 2012]]), "x")</f>
        <v>x</v>
      </c>
      <c r="BB976" s="3" t="str">
        <f xml:space="preserve"> IFERROR(ABS(Table1[[#This Row],[ROA 2014]]-Table1[[#This Row],[ROA 2013]]), "x")</f>
        <v>x</v>
      </c>
      <c r="BC976" s="3" t="str">
        <f xml:space="preserve"> IFERROR(ABS(Table1[[#This Row],[ROA 2015]]-Table1[[#This Row],[ROA 2014]]), "x")</f>
        <v>x</v>
      </c>
      <c r="BD976" s="3" t="str">
        <f xml:space="preserve"> IFERROR(ABS(Table1[[#This Row],[ROA 2016]]-Table1[[#This Row],[ROA 2015]]), "x")</f>
        <v>x</v>
      </c>
      <c r="BE976" s="3" t="str">
        <f xml:space="preserve"> IFERROR(ABS(Table1[[#This Row],[ROA 2017]]-Table1[[#This Row],[ROA 2016]]), "x")</f>
        <v>x</v>
      </c>
      <c r="BF976" s="3" t="str">
        <f xml:space="preserve"> IFERROR(ABS(Table1[[#This Row],[ROA 2018]]-Table1[[#This Row],[ROA 2017]]), "x")</f>
        <v>x</v>
      </c>
      <c r="BG976" s="3" t="str">
        <f xml:space="preserve"> IFERROR(ABS(Table1[[#This Row],[ROA 2019]]-Table1[[#This Row],[ROA 2018]]), "x")</f>
        <v>x</v>
      </c>
      <c r="BH976" s="3" t="str">
        <f xml:space="preserve"> IFERROR(ABS(Table1[[#This Row],[ROA 2020]]-Table1[[#This Row],[ROA 2019]]), "x")</f>
        <v>x</v>
      </c>
      <c r="BI976" s="3" t="str">
        <f xml:space="preserve"> IFERROR(ABS(Table1[[#This Row],[ROA 2021]]-Table1[[#This Row],[ROA 2020]]), "x")</f>
        <v>x</v>
      </c>
      <c r="BJ976" s="3" t="str">
        <f xml:space="preserve"> IFERROR(AVERAGE(Table1[[#This Row],[ROA 2013-2012]:[ROA 2021-2020]]), "x")</f>
        <v>x</v>
      </c>
      <c r="BK976" s="3">
        <f>IFERROR(AVERAGE(Table1[[#This Row],[ROA 2012]:[ROA 2021]]), "x")</f>
        <v>-4.3478260869565216E-2</v>
      </c>
      <c r="BN976" s="1">
        <f>SUM(Table1[[#This Row],[B/M Rank]:[ROA Rank]])</f>
        <v>0</v>
      </c>
    </row>
    <row r="977" spans="1:66" x14ac:dyDescent="0.25">
      <c r="A977" s="1" t="s">
        <v>3550</v>
      </c>
      <c r="B977" s="1" t="s">
        <v>1327</v>
      </c>
      <c r="C977" s="1" t="s">
        <v>4417</v>
      </c>
      <c r="D977" s="1" t="s">
        <v>268</v>
      </c>
      <c r="E977" s="1" t="s">
        <v>108</v>
      </c>
      <c r="F977" s="1">
        <v>20.98</v>
      </c>
      <c r="G977" s="19"/>
      <c r="H977" s="19"/>
      <c r="I977" s="19"/>
      <c r="J977" s="19"/>
      <c r="K977" s="1"/>
      <c r="L977" s="19"/>
      <c r="M977" s="1">
        <v>2012</v>
      </c>
      <c r="N977" s="1">
        <v>0</v>
      </c>
      <c r="O977" s="1" t="s">
        <v>4368</v>
      </c>
      <c r="P977" s="1">
        <v>0</v>
      </c>
      <c r="Q977" s="1">
        <v>-0.1</v>
      </c>
      <c r="R977" s="1">
        <v>0</v>
      </c>
      <c r="S977" s="1">
        <v>0</v>
      </c>
      <c r="T977" s="1" t="s">
        <v>4368</v>
      </c>
      <c r="U977" s="1" t="s">
        <v>4368</v>
      </c>
      <c r="V977" s="1">
        <v>0</v>
      </c>
      <c r="W977" s="1">
        <v>-0.1</v>
      </c>
      <c r="X977" s="1">
        <v>0</v>
      </c>
      <c r="Z977" s="3">
        <f xml:space="preserve"> IFERROR(AVEDEV(Table1[[#This Row],[GP 2012]:[GP 2021]]) / Table1[[#This Row],[Avg GP]], "x")</f>
        <v>-1.4285714285714284</v>
      </c>
      <c r="AA977" s="2">
        <f xml:space="preserve"> IFERROR(AVERAGE(Table1[[#This Row],[GP 2012]:[GP 2021]]), "x")</f>
        <v>-2.8571428571428574E-2</v>
      </c>
      <c r="AB977" s="11">
        <f>Table1[Equity]/Table1[Market Capital]</f>
        <v>0.44327931363203055</v>
      </c>
      <c r="AC977" s="1">
        <v>92.9</v>
      </c>
      <c r="AD977" s="1">
        <v>105.1</v>
      </c>
      <c r="AE977" s="1">
        <v>110.2</v>
      </c>
      <c r="AF977" s="1">
        <v>109.4</v>
      </c>
      <c r="AG977" s="1">
        <v>113.2</v>
      </c>
      <c r="AH977" s="1">
        <v>121.8</v>
      </c>
      <c r="AI977" s="1">
        <v>123.8</v>
      </c>
      <c r="AJ977" s="1">
        <v>125.8</v>
      </c>
      <c r="AK977" s="1">
        <v>7.5</v>
      </c>
      <c r="AL977" s="1">
        <v>8.6</v>
      </c>
      <c r="AM977" s="1">
        <v>10.4</v>
      </c>
      <c r="AN977" s="1">
        <v>9.3000000000000007</v>
      </c>
      <c r="AO977" s="3">
        <f xml:space="preserve"> IFERROR(Table1[[#This Row],[GP 2012]]/Table1[[#This Row],[Total Assets 2012]], "x")</f>
        <v>0</v>
      </c>
      <c r="AP977" s="3" t="str">
        <f xml:space="preserve"> IFERROR(Table1[[#This Row],[GP 2013]]/Table1[[#This Row],[Total Assets 2013]], "x")</f>
        <v>x</v>
      </c>
      <c r="AQ977" s="3">
        <f xml:space="preserve"> IFERROR(Table1[[#This Row],[GP 2014]]/Table1[[#This Row],[Total Assets 2014]], "x")</f>
        <v>0</v>
      </c>
      <c r="AR977" s="3">
        <f xml:space="preserve"> IFERROR(Table1[[#This Row],[GP 2015]]/Table1[[#This Row],[Total Assets 2015]], "x")</f>
        <v>-9.1407678244972577E-4</v>
      </c>
      <c r="AS977" s="3">
        <f xml:space="preserve"> IFERROR(Table1[[#This Row],[GP 2016]]/Table1[[#This Row],[Total Assets 2016]], "x")</f>
        <v>0</v>
      </c>
      <c r="AT977" s="3">
        <f xml:space="preserve"> IFERROR(Table1[[#This Row],[GP 2017]]/Table1[[#This Row],[Total Assets 2017]], "x")</f>
        <v>0</v>
      </c>
      <c r="AU977" s="3" t="str">
        <f xml:space="preserve"> IFERROR(Table1[[#This Row],[GP 2018]]/Table1[[#This Row],[Total Assets 2018]], "x")</f>
        <v>x</v>
      </c>
      <c r="AV977" s="3" t="str">
        <f xml:space="preserve"> IFERROR(Table1[[#This Row],[GP 2019]]/Table1[[#This Row],[Total Assets 2019]], "x")</f>
        <v>x</v>
      </c>
      <c r="AW977" s="3">
        <f xml:space="preserve"> IFERROR(Table1[[#This Row],[GP 2020]]/Table1[[#This Row],[Total Assets 2020]], "x")</f>
        <v>0</v>
      </c>
      <c r="AX977" s="3">
        <f xml:space="preserve"> IFERROR(Table1[[#This Row],[GP 2021]]/Table1[[#This Row],[Total Assets 2021]], "x")</f>
        <v>-1.1627906976744188E-2</v>
      </c>
      <c r="AY977" s="3">
        <f xml:space="preserve"> IFERROR(Table1[[#This Row],[GP TTM]]/Table1[[#This Row],[Total Assets TTM]], "x")</f>
        <v>0</v>
      </c>
      <c r="BA977" s="3" t="str">
        <f xml:space="preserve"> IFERROR(ABS(Table1[[#This Row],[ROA 2013]]-Table1[[#This Row],[ROA 2012]]), "x")</f>
        <v>x</v>
      </c>
      <c r="BB977" s="3" t="str">
        <f xml:space="preserve"> IFERROR(ABS(Table1[[#This Row],[ROA 2014]]-Table1[[#This Row],[ROA 2013]]), "x")</f>
        <v>x</v>
      </c>
      <c r="BC977" s="3">
        <f xml:space="preserve"> IFERROR(ABS(Table1[[#This Row],[ROA 2015]]-Table1[[#This Row],[ROA 2014]]), "x")</f>
        <v>9.1407678244972577E-4</v>
      </c>
      <c r="BD977" s="3">
        <f xml:space="preserve"> IFERROR(ABS(Table1[[#This Row],[ROA 2016]]-Table1[[#This Row],[ROA 2015]]), "x")</f>
        <v>9.1407678244972577E-4</v>
      </c>
      <c r="BE977" s="3">
        <f xml:space="preserve"> IFERROR(ABS(Table1[[#This Row],[ROA 2017]]-Table1[[#This Row],[ROA 2016]]), "x")</f>
        <v>0</v>
      </c>
      <c r="BF977" s="3" t="str">
        <f xml:space="preserve"> IFERROR(ABS(Table1[[#This Row],[ROA 2018]]-Table1[[#This Row],[ROA 2017]]), "x")</f>
        <v>x</v>
      </c>
      <c r="BG977" s="3" t="str">
        <f xml:space="preserve"> IFERROR(ABS(Table1[[#This Row],[ROA 2019]]-Table1[[#This Row],[ROA 2018]]), "x")</f>
        <v>x</v>
      </c>
      <c r="BH977" s="3" t="str">
        <f xml:space="preserve"> IFERROR(ABS(Table1[[#This Row],[ROA 2020]]-Table1[[#This Row],[ROA 2019]]), "x")</f>
        <v>x</v>
      </c>
      <c r="BI977" s="3">
        <f xml:space="preserve"> IFERROR(ABS(Table1[[#This Row],[ROA 2021]]-Table1[[#This Row],[ROA 2020]]), "x")</f>
        <v>1.1627906976744188E-2</v>
      </c>
      <c r="BJ977" s="3">
        <f xml:space="preserve"> IFERROR(AVERAGE(Table1[[#This Row],[ROA 2013-2012]:[ROA 2021-2020]]), "x")</f>
        <v>3.3640151354109096E-3</v>
      </c>
      <c r="BK977" s="3">
        <f>IFERROR(AVERAGE(Table1[[#This Row],[ROA 2012]:[ROA 2021]]), "x")</f>
        <v>-1.7917119655991305E-3</v>
      </c>
      <c r="BN977" s="1">
        <f>SUM(Table1[[#This Row],[B/M Rank]:[ROA Rank]])</f>
        <v>0</v>
      </c>
    </row>
    <row r="978" spans="1:66" x14ac:dyDescent="0.25">
      <c r="A978" s="1" t="s">
        <v>4119</v>
      </c>
      <c r="B978" s="1" t="s">
        <v>1825</v>
      </c>
      <c r="C978" s="1" t="s">
        <v>12</v>
      </c>
      <c r="D978" s="1" t="s">
        <v>11</v>
      </c>
      <c r="E978" s="1" t="s">
        <v>108</v>
      </c>
      <c r="F978" s="1">
        <v>21.07</v>
      </c>
      <c r="G978" s="19"/>
      <c r="H978" s="19"/>
      <c r="I978" s="19"/>
      <c r="J978" s="19"/>
      <c r="K978" s="1"/>
      <c r="L978" s="19"/>
      <c r="M978" s="1">
        <v>2017</v>
      </c>
      <c r="S978" s="1" t="s">
        <v>4368</v>
      </c>
      <c r="T978" s="1" t="s">
        <v>4368</v>
      </c>
      <c r="U978" s="1">
        <v>0.1</v>
      </c>
      <c r="V978" s="1">
        <v>0.2</v>
      </c>
      <c r="W978" s="1">
        <v>-0.2</v>
      </c>
      <c r="X978" s="1">
        <v>4.2</v>
      </c>
      <c r="Z978" s="3">
        <f xml:space="preserve"> IFERROR(AVEDEV(Table1[[#This Row],[GP 2012]:[GP 2021]]) / Table1[[#This Row],[Avg GP]], "x")</f>
        <v>4.6666666666666652</v>
      </c>
      <c r="AA978" s="2">
        <f xml:space="preserve"> IFERROR(AVERAGE(Table1[[#This Row],[GP 2012]:[GP 2021]]), "x")</f>
        <v>3.3333333333333347E-2</v>
      </c>
      <c r="AB978" s="11">
        <f>Table1[Equity]/Table1[Market Capital]</f>
        <v>2.8144280968201234</v>
      </c>
      <c r="AH978" s="1">
        <v>1.7</v>
      </c>
      <c r="AI978" s="1">
        <v>3</v>
      </c>
      <c r="AJ978" s="1">
        <v>65.099999999999994</v>
      </c>
      <c r="AK978" s="1">
        <v>63.7</v>
      </c>
      <c r="AL978" s="1">
        <v>82.5</v>
      </c>
      <c r="AM978" s="1">
        <v>72.5</v>
      </c>
      <c r="AN978" s="1">
        <v>59.3</v>
      </c>
      <c r="AO978" s="3" t="str">
        <f xml:space="preserve"> IFERROR(Table1[[#This Row],[GP 2012]]/Table1[[#This Row],[Total Assets 2012]], "x")</f>
        <v>x</v>
      </c>
      <c r="AP978" s="3" t="str">
        <f xml:space="preserve"> IFERROR(Table1[[#This Row],[GP 2013]]/Table1[[#This Row],[Total Assets 2013]], "x")</f>
        <v>x</v>
      </c>
      <c r="AQ978" s="3" t="str">
        <f xml:space="preserve"> IFERROR(Table1[[#This Row],[GP 2014]]/Table1[[#This Row],[Total Assets 2014]], "x")</f>
        <v>x</v>
      </c>
      <c r="AR978" s="3" t="str">
        <f xml:space="preserve"> IFERROR(Table1[[#This Row],[GP 2015]]/Table1[[#This Row],[Total Assets 2015]], "x")</f>
        <v>x</v>
      </c>
      <c r="AS978" s="3" t="str">
        <f xml:space="preserve"> IFERROR(Table1[[#This Row],[GP 2016]]/Table1[[#This Row],[Total Assets 2016]], "x")</f>
        <v>x</v>
      </c>
      <c r="AT978" s="3" t="str">
        <f xml:space="preserve"> IFERROR(Table1[[#This Row],[GP 2017]]/Table1[[#This Row],[Total Assets 2017]], "x")</f>
        <v>x</v>
      </c>
      <c r="AU978" s="3" t="str">
        <f xml:space="preserve"> IFERROR(Table1[[#This Row],[GP 2018]]/Table1[[#This Row],[Total Assets 2018]], "x")</f>
        <v>x</v>
      </c>
      <c r="AV978" s="3">
        <f xml:space="preserve"> IFERROR(Table1[[#This Row],[GP 2019]]/Table1[[#This Row],[Total Assets 2019]], "x")</f>
        <v>1.5360983102918589E-3</v>
      </c>
      <c r="AW978" s="3">
        <f xml:space="preserve"> IFERROR(Table1[[#This Row],[GP 2020]]/Table1[[#This Row],[Total Assets 2020]], "x")</f>
        <v>3.1397174254317113E-3</v>
      </c>
      <c r="AX978" s="3">
        <f xml:space="preserve"> IFERROR(Table1[[#This Row],[GP 2021]]/Table1[[#This Row],[Total Assets 2021]], "x")</f>
        <v>-2.4242424242424242E-3</v>
      </c>
      <c r="AY978" s="3">
        <f xml:space="preserve"> IFERROR(Table1[[#This Row],[GP TTM]]/Table1[[#This Row],[Total Assets TTM]], "x")</f>
        <v>5.7931034482758624E-2</v>
      </c>
      <c r="BA978" s="3" t="str">
        <f xml:space="preserve"> IFERROR(ABS(Table1[[#This Row],[ROA 2013]]-Table1[[#This Row],[ROA 2012]]), "x")</f>
        <v>x</v>
      </c>
      <c r="BB978" s="3" t="str">
        <f xml:space="preserve"> IFERROR(ABS(Table1[[#This Row],[ROA 2014]]-Table1[[#This Row],[ROA 2013]]), "x")</f>
        <v>x</v>
      </c>
      <c r="BC978" s="3" t="str">
        <f xml:space="preserve"> IFERROR(ABS(Table1[[#This Row],[ROA 2015]]-Table1[[#This Row],[ROA 2014]]), "x")</f>
        <v>x</v>
      </c>
      <c r="BD978" s="3" t="str">
        <f xml:space="preserve"> IFERROR(ABS(Table1[[#This Row],[ROA 2016]]-Table1[[#This Row],[ROA 2015]]), "x")</f>
        <v>x</v>
      </c>
      <c r="BE978" s="3" t="str">
        <f xml:space="preserve"> IFERROR(ABS(Table1[[#This Row],[ROA 2017]]-Table1[[#This Row],[ROA 2016]]), "x")</f>
        <v>x</v>
      </c>
      <c r="BF978" s="3" t="str">
        <f xml:space="preserve"> IFERROR(ABS(Table1[[#This Row],[ROA 2018]]-Table1[[#This Row],[ROA 2017]]), "x")</f>
        <v>x</v>
      </c>
      <c r="BG978" s="3" t="str">
        <f xml:space="preserve"> IFERROR(ABS(Table1[[#This Row],[ROA 2019]]-Table1[[#This Row],[ROA 2018]]), "x")</f>
        <v>x</v>
      </c>
      <c r="BH978" s="3">
        <f xml:space="preserve"> IFERROR(ABS(Table1[[#This Row],[ROA 2020]]-Table1[[#This Row],[ROA 2019]]), "x")</f>
        <v>1.6036191151398524E-3</v>
      </c>
      <c r="BI978" s="3">
        <f xml:space="preserve"> IFERROR(ABS(Table1[[#This Row],[ROA 2021]]-Table1[[#This Row],[ROA 2020]]), "x")</f>
        <v>5.5639598496741351E-3</v>
      </c>
      <c r="BJ978" s="3">
        <f xml:space="preserve"> IFERROR(AVERAGE(Table1[[#This Row],[ROA 2013-2012]:[ROA 2021-2020]]), "x")</f>
        <v>3.5837894824069937E-3</v>
      </c>
      <c r="BK978" s="3">
        <f>IFERROR(AVERAGE(Table1[[#This Row],[ROA 2012]:[ROA 2021]]), "x")</f>
        <v>7.5052443716038203E-4</v>
      </c>
      <c r="BN978" s="1">
        <f>SUM(Table1[[#This Row],[B/M Rank]:[ROA Rank]])</f>
        <v>0</v>
      </c>
    </row>
    <row r="979" spans="1:66" x14ac:dyDescent="0.25">
      <c r="A979" s="1" t="s">
        <v>2420</v>
      </c>
      <c r="B979" s="1" t="s">
        <v>4391</v>
      </c>
      <c r="C979" s="1" t="s">
        <v>471</v>
      </c>
      <c r="D979" s="1" t="s">
        <v>392</v>
      </c>
      <c r="E979" s="1" t="s">
        <v>108</v>
      </c>
      <c r="F979" s="1">
        <v>21.11</v>
      </c>
      <c r="G979" s="19"/>
      <c r="H979" s="19"/>
      <c r="I979" s="19"/>
      <c r="J979" s="19"/>
      <c r="K979" s="1"/>
      <c r="L979" s="19"/>
      <c r="M979" s="1">
        <v>2014</v>
      </c>
      <c r="P979" s="1">
        <v>-0.6</v>
      </c>
      <c r="Q979" s="1">
        <v>-1.1000000000000001</v>
      </c>
      <c r="R979" s="1">
        <v>-0.5</v>
      </c>
      <c r="S979" s="1">
        <v>-1.8</v>
      </c>
      <c r="T979" s="1">
        <v>-2.6</v>
      </c>
      <c r="U979" s="1">
        <v>-0.9</v>
      </c>
      <c r="V979" s="1">
        <v>0.4</v>
      </c>
      <c r="W979" s="1">
        <v>-5.2</v>
      </c>
      <c r="X979" s="1" t="s">
        <v>4368</v>
      </c>
      <c r="Z979" s="3">
        <f xml:space="preserve"> IFERROR(AVEDEV(Table1[[#This Row],[GP 2012]:[GP 2021]]) / Table1[[#This Row],[Avg GP]], "x")</f>
        <v>-0.8109756097560975</v>
      </c>
      <c r="AA979" s="2">
        <f xml:space="preserve"> IFERROR(AVERAGE(Table1[[#This Row],[GP 2012]:[GP 2021]]), "x")</f>
        <v>-1.5375000000000001</v>
      </c>
      <c r="AB979" s="11" t="e">
        <f>Table1[Equity]/Table1[Market Capital]</f>
        <v>#VALUE!</v>
      </c>
      <c r="AE979" s="1">
        <v>1.3</v>
      </c>
      <c r="AF979" s="1">
        <v>0.5</v>
      </c>
      <c r="AG979" s="1">
        <v>0.5</v>
      </c>
      <c r="AH979" s="1">
        <v>11</v>
      </c>
      <c r="AI979" s="1">
        <v>19.5</v>
      </c>
      <c r="AJ979" s="1">
        <v>14.2</v>
      </c>
      <c r="AK979" s="1">
        <v>69.7</v>
      </c>
      <c r="AL979" s="1">
        <v>85.1</v>
      </c>
      <c r="AM979" s="1" t="s">
        <v>4368</v>
      </c>
      <c r="AN979" s="1" t="s">
        <v>4368</v>
      </c>
      <c r="AO979" s="3" t="str">
        <f xml:space="preserve"> IFERROR(Table1[[#This Row],[GP 2012]]/Table1[[#This Row],[Total Assets 2012]], "x")</f>
        <v>x</v>
      </c>
      <c r="AP979" s="3" t="str">
        <f xml:space="preserve"> IFERROR(Table1[[#This Row],[GP 2013]]/Table1[[#This Row],[Total Assets 2013]], "x")</f>
        <v>x</v>
      </c>
      <c r="AQ979" s="3">
        <f xml:space="preserve"> IFERROR(Table1[[#This Row],[GP 2014]]/Table1[[#This Row],[Total Assets 2014]], "x")</f>
        <v>-0.46153846153846151</v>
      </c>
      <c r="AR979" s="3">
        <f xml:space="preserve"> IFERROR(Table1[[#This Row],[GP 2015]]/Table1[[#This Row],[Total Assets 2015]], "x")</f>
        <v>-2.2000000000000002</v>
      </c>
      <c r="AS979" s="3">
        <f xml:space="preserve"> IFERROR(Table1[[#This Row],[GP 2016]]/Table1[[#This Row],[Total Assets 2016]], "x")</f>
        <v>-1</v>
      </c>
      <c r="AT979" s="3">
        <f xml:space="preserve"> IFERROR(Table1[[#This Row],[GP 2017]]/Table1[[#This Row],[Total Assets 2017]], "x")</f>
        <v>-0.16363636363636364</v>
      </c>
      <c r="AU979" s="3">
        <f xml:space="preserve"> IFERROR(Table1[[#This Row],[GP 2018]]/Table1[[#This Row],[Total Assets 2018]], "x")</f>
        <v>-0.13333333333333333</v>
      </c>
      <c r="AV979" s="3">
        <f xml:space="preserve"> IFERROR(Table1[[#This Row],[GP 2019]]/Table1[[#This Row],[Total Assets 2019]], "x")</f>
        <v>-6.3380281690140844E-2</v>
      </c>
      <c r="AW979" s="3">
        <f xml:space="preserve"> IFERROR(Table1[[#This Row],[GP 2020]]/Table1[[#This Row],[Total Assets 2020]], "x")</f>
        <v>5.7388809182209472E-3</v>
      </c>
      <c r="AX979" s="3">
        <f xml:space="preserve"> IFERROR(Table1[[#This Row],[GP 2021]]/Table1[[#This Row],[Total Assets 2021]], "x")</f>
        <v>-6.1104582843713284E-2</v>
      </c>
      <c r="AY979" s="3" t="str">
        <f xml:space="preserve"> IFERROR(Table1[[#This Row],[GP TTM]]/Table1[[#This Row],[Total Assets TTM]], "x")</f>
        <v>x</v>
      </c>
      <c r="BA979" s="3" t="str">
        <f xml:space="preserve"> IFERROR(ABS(Table1[[#This Row],[ROA 2013]]-Table1[[#This Row],[ROA 2012]]), "x")</f>
        <v>x</v>
      </c>
      <c r="BB979" s="3" t="str">
        <f xml:space="preserve"> IFERROR(ABS(Table1[[#This Row],[ROA 2014]]-Table1[[#This Row],[ROA 2013]]), "x")</f>
        <v>x</v>
      </c>
      <c r="BC979" s="3">
        <f xml:space="preserve"> IFERROR(ABS(Table1[[#This Row],[ROA 2015]]-Table1[[#This Row],[ROA 2014]]), "x")</f>
        <v>1.7384615384615387</v>
      </c>
      <c r="BD979" s="3">
        <f xml:space="preserve"> IFERROR(ABS(Table1[[#This Row],[ROA 2016]]-Table1[[#This Row],[ROA 2015]]), "x")</f>
        <v>1.2000000000000002</v>
      </c>
      <c r="BE979" s="3">
        <f xml:space="preserve"> IFERROR(ABS(Table1[[#This Row],[ROA 2017]]-Table1[[#This Row],[ROA 2016]]), "x")</f>
        <v>0.83636363636363642</v>
      </c>
      <c r="BF979" s="3">
        <f xml:space="preserve"> IFERROR(ABS(Table1[[#This Row],[ROA 2018]]-Table1[[#This Row],[ROA 2017]]), "x")</f>
        <v>3.0303030303030304E-2</v>
      </c>
      <c r="BG979" s="3">
        <f xml:space="preserve"> IFERROR(ABS(Table1[[#This Row],[ROA 2019]]-Table1[[#This Row],[ROA 2018]]), "x")</f>
        <v>6.9953051643192488E-2</v>
      </c>
      <c r="BH979" s="3">
        <f xml:space="preserve"> IFERROR(ABS(Table1[[#This Row],[ROA 2020]]-Table1[[#This Row],[ROA 2019]]), "x")</f>
        <v>6.9119162608361789E-2</v>
      </c>
      <c r="BI979" s="3">
        <f xml:space="preserve"> IFERROR(ABS(Table1[[#This Row],[ROA 2021]]-Table1[[#This Row],[ROA 2020]]), "x")</f>
        <v>6.684346376193423E-2</v>
      </c>
      <c r="BJ979" s="3">
        <f xml:space="preserve"> IFERROR(AVERAGE(Table1[[#This Row],[ROA 2013-2012]:[ROA 2021-2020]]), "x")</f>
        <v>0.57300626902024199</v>
      </c>
      <c r="BK979" s="3">
        <f>IFERROR(AVERAGE(Table1[[#This Row],[ROA 2012]:[ROA 2021]]), "x")</f>
        <v>-0.50965676776547397</v>
      </c>
      <c r="BN979" s="1">
        <f>SUM(Table1[[#This Row],[B/M Rank]:[ROA Rank]])</f>
        <v>0</v>
      </c>
    </row>
    <row r="980" spans="1:66" x14ac:dyDescent="0.25">
      <c r="A980" s="1" t="s">
        <v>3167</v>
      </c>
      <c r="B980" s="1" t="s">
        <v>4549</v>
      </c>
      <c r="C980" s="1" t="s">
        <v>4417</v>
      </c>
      <c r="D980" s="1" t="s">
        <v>268</v>
      </c>
      <c r="E980" s="1" t="s">
        <v>108</v>
      </c>
      <c r="F980" s="1">
        <v>21.11</v>
      </c>
      <c r="G980" s="19"/>
      <c r="H980" s="19"/>
      <c r="I980" s="19"/>
      <c r="J980" s="19"/>
      <c r="K980" s="1"/>
      <c r="L980" s="19"/>
      <c r="M980" s="1">
        <v>2012</v>
      </c>
      <c r="N980" s="1" t="s">
        <v>4368</v>
      </c>
      <c r="O980" s="1" t="s">
        <v>4368</v>
      </c>
      <c r="P980" s="1" t="s">
        <v>4368</v>
      </c>
      <c r="Q980" s="1" t="s">
        <v>4368</v>
      </c>
      <c r="R980" s="1" t="s">
        <v>4368</v>
      </c>
      <c r="S980" s="1" t="s">
        <v>4368</v>
      </c>
      <c r="T980" s="1" t="s">
        <v>4368</v>
      </c>
      <c r="U980" s="1" t="s">
        <v>4368</v>
      </c>
      <c r="V980" s="1" t="s">
        <v>4368</v>
      </c>
      <c r="W980" s="1" t="s">
        <v>4368</v>
      </c>
      <c r="X980" s="1" t="s">
        <v>4368</v>
      </c>
      <c r="Z980" s="3" t="str">
        <f xml:space="preserve"> IFERROR(AVEDEV(Table1[[#This Row],[GP 2012]:[GP 2021]]) / Table1[[#This Row],[Avg GP]], "x")</f>
        <v>x</v>
      </c>
      <c r="AA980" s="2" t="str">
        <f xml:space="preserve"> IFERROR(AVERAGE(Table1[[#This Row],[GP 2012]:[GP 2021]]), "x")</f>
        <v>x</v>
      </c>
      <c r="AB980" s="11">
        <f>Table1[Equity]/Table1[Market Capital]</f>
        <v>0.34580767408810992</v>
      </c>
      <c r="AC980" s="1">
        <v>0.6</v>
      </c>
      <c r="AD980" s="1">
        <v>1.4</v>
      </c>
      <c r="AE980" s="1">
        <v>1.1000000000000001</v>
      </c>
      <c r="AF980" s="1">
        <v>1.5</v>
      </c>
      <c r="AG980" s="1">
        <v>2.9</v>
      </c>
      <c r="AH980" s="1">
        <v>3.1</v>
      </c>
      <c r="AI980" s="1">
        <v>2.8</v>
      </c>
      <c r="AJ980" s="1">
        <v>3.3</v>
      </c>
      <c r="AK980" s="1">
        <v>8.1999999999999993</v>
      </c>
      <c r="AL980" s="1">
        <v>7.8</v>
      </c>
      <c r="AM980" s="1">
        <v>7.4</v>
      </c>
      <c r="AN980" s="1">
        <v>7.3</v>
      </c>
      <c r="AO980" s="3" t="str">
        <f xml:space="preserve"> IFERROR(Table1[[#This Row],[GP 2012]]/Table1[[#This Row],[Total Assets 2012]], "x")</f>
        <v>x</v>
      </c>
      <c r="AP980" s="3" t="str">
        <f xml:space="preserve"> IFERROR(Table1[[#This Row],[GP 2013]]/Table1[[#This Row],[Total Assets 2013]], "x")</f>
        <v>x</v>
      </c>
      <c r="AQ980" s="3" t="str">
        <f xml:space="preserve"> IFERROR(Table1[[#This Row],[GP 2014]]/Table1[[#This Row],[Total Assets 2014]], "x")</f>
        <v>x</v>
      </c>
      <c r="AR980" s="3" t="str">
        <f xml:space="preserve"> IFERROR(Table1[[#This Row],[GP 2015]]/Table1[[#This Row],[Total Assets 2015]], "x")</f>
        <v>x</v>
      </c>
      <c r="AS980" s="3" t="str">
        <f xml:space="preserve"> IFERROR(Table1[[#This Row],[GP 2016]]/Table1[[#This Row],[Total Assets 2016]], "x")</f>
        <v>x</v>
      </c>
      <c r="AT980" s="3" t="str">
        <f xml:space="preserve"> IFERROR(Table1[[#This Row],[GP 2017]]/Table1[[#This Row],[Total Assets 2017]], "x")</f>
        <v>x</v>
      </c>
      <c r="AU980" s="3" t="str">
        <f xml:space="preserve"> IFERROR(Table1[[#This Row],[GP 2018]]/Table1[[#This Row],[Total Assets 2018]], "x")</f>
        <v>x</v>
      </c>
      <c r="AV980" s="3" t="str">
        <f xml:space="preserve"> IFERROR(Table1[[#This Row],[GP 2019]]/Table1[[#This Row],[Total Assets 2019]], "x")</f>
        <v>x</v>
      </c>
      <c r="AW980" s="3" t="str">
        <f xml:space="preserve"> IFERROR(Table1[[#This Row],[GP 2020]]/Table1[[#This Row],[Total Assets 2020]], "x")</f>
        <v>x</v>
      </c>
      <c r="AX980" s="3" t="str">
        <f xml:space="preserve"> IFERROR(Table1[[#This Row],[GP 2021]]/Table1[[#This Row],[Total Assets 2021]], "x")</f>
        <v>x</v>
      </c>
      <c r="AY980" s="3" t="str">
        <f xml:space="preserve"> IFERROR(Table1[[#This Row],[GP TTM]]/Table1[[#This Row],[Total Assets TTM]], "x")</f>
        <v>x</v>
      </c>
      <c r="BA980" s="3" t="str">
        <f xml:space="preserve"> IFERROR(ABS(Table1[[#This Row],[ROA 2013]]-Table1[[#This Row],[ROA 2012]]), "x")</f>
        <v>x</v>
      </c>
      <c r="BB980" s="3" t="str">
        <f xml:space="preserve"> IFERROR(ABS(Table1[[#This Row],[ROA 2014]]-Table1[[#This Row],[ROA 2013]]), "x")</f>
        <v>x</v>
      </c>
      <c r="BC980" s="3" t="str">
        <f xml:space="preserve"> IFERROR(ABS(Table1[[#This Row],[ROA 2015]]-Table1[[#This Row],[ROA 2014]]), "x")</f>
        <v>x</v>
      </c>
      <c r="BD980" s="3" t="str">
        <f xml:space="preserve"> IFERROR(ABS(Table1[[#This Row],[ROA 2016]]-Table1[[#This Row],[ROA 2015]]), "x")</f>
        <v>x</v>
      </c>
      <c r="BE980" s="3" t="str">
        <f xml:space="preserve"> IFERROR(ABS(Table1[[#This Row],[ROA 2017]]-Table1[[#This Row],[ROA 2016]]), "x")</f>
        <v>x</v>
      </c>
      <c r="BF980" s="3" t="str">
        <f xml:space="preserve"> IFERROR(ABS(Table1[[#This Row],[ROA 2018]]-Table1[[#This Row],[ROA 2017]]), "x")</f>
        <v>x</v>
      </c>
      <c r="BG980" s="3" t="str">
        <f xml:space="preserve"> IFERROR(ABS(Table1[[#This Row],[ROA 2019]]-Table1[[#This Row],[ROA 2018]]), "x")</f>
        <v>x</v>
      </c>
      <c r="BH980" s="3" t="str">
        <f xml:space="preserve"> IFERROR(ABS(Table1[[#This Row],[ROA 2020]]-Table1[[#This Row],[ROA 2019]]), "x")</f>
        <v>x</v>
      </c>
      <c r="BI980" s="3" t="str">
        <f xml:space="preserve"> IFERROR(ABS(Table1[[#This Row],[ROA 2021]]-Table1[[#This Row],[ROA 2020]]), "x")</f>
        <v>x</v>
      </c>
      <c r="BJ980" s="3" t="str">
        <f xml:space="preserve"> IFERROR(AVERAGE(Table1[[#This Row],[ROA 2013-2012]:[ROA 2021-2020]]), "x")</f>
        <v>x</v>
      </c>
      <c r="BK980" s="3" t="str">
        <f>IFERROR(AVERAGE(Table1[[#This Row],[ROA 2012]:[ROA 2021]]), "x")</f>
        <v>x</v>
      </c>
      <c r="BN980" s="1">
        <f>SUM(Table1[[#This Row],[B/M Rank]:[ROA Rank]])</f>
        <v>0</v>
      </c>
    </row>
    <row r="981" spans="1:66" x14ac:dyDescent="0.25">
      <c r="A981" s="1" t="s">
        <v>2921</v>
      </c>
      <c r="B981" s="1" t="s">
        <v>913</v>
      </c>
      <c r="C981" s="1" t="s">
        <v>4417</v>
      </c>
      <c r="D981" s="1" t="s">
        <v>268</v>
      </c>
      <c r="E981" s="1" t="s">
        <v>108</v>
      </c>
      <c r="F981" s="1">
        <v>21.15</v>
      </c>
      <c r="G981" s="19"/>
      <c r="H981" s="19"/>
      <c r="I981" s="19"/>
      <c r="J981" s="19"/>
      <c r="K981" s="1"/>
      <c r="L981" s="19"/>
      <c r="M981" s="1">
        <v>2012</v>
      </c>
      <c r="O981" s="1" t="s">
        <v>4368</v>
      </c>
      <c r="P981" s="1" t="s">
        <v>4368</v>
      </c>
      <c r="Q981" s="1" t="s">
        <v>4368</v>
      </c>
      <c r="R981" s="1" t="s">
        <v>4368</v>
      </c>
      <c r="S981" s="1" t="s">
        <v>4368</v>
      </c>
      <c r="T981" s="1" t="s">
        <v>4368</v>
      </c>
      <c r="U981" s="1">
        <v>0</v>
      </c>
      <c r="V981" s="1">
        <v>0</v>
      </c>
      <c r="W981" s="1">
        <v>0</v>
      </c>
      <c r="X981" s="1">
        <v>0</v>
      </c>
      <c r="Z981" s="3" t="str">
        <f xml:space="preserve"> IFERROR(AVEDEV(Table1[[#This Row],[GP 2012]:[GP 2021]]) / Table1[[#This Row],[Avg GP]], "x")</f>
        <v>x</v>
      </c>
      <c r="AA981" s="2">
        <f xml:space="preserve"> IFERROR(AVERAGE(Table1[[#This Row],[GP 2012]:[GP 2021]]), "x")</f>
        <v>0</v>
      </c>
      <c r="AB981" s="11">
        <f>Table1[Equity]/Table1[Market Capital]</f>
        <v>0.6099290780141845</v>
      </c>
      <c r="AD981" s="1">
        <v>13.5</v>
      </c>
      <c r="AE981" s="1">
        <v>15.7</v>
      </c>
      <c r="AF981" s="1">
        <v>15.7</v>
      </c>
      <c r="AG981" s="1">
        <v>15.8</v>
      </c>
      <c r="AH981" s="1">
        <v>17.3</v>
      </c>
      <c r="AI981" s="1">
        <v>20.7</v>
      </c>
      <c r="AJ981" s="1">
        <v>19.5</v>
      </c>
      <c r="AK981" s="1">
        <v>3.9</v>
      </c>
      <c r="AL981" s="1">
        <v>7.4</v>
      </c>
      <c r="AM981" s="1">
        <v>14.8</v>
      </c>
      <c r="AN981" s="1">
        <v>12.9</v>
      </c>
      <c r="AO981" s="3" t="str">
        <f xml:space="preserve"> IFERROR(Table1[[#This Row],[GP 2012]]/Table1[[#This Row],[Total Assets 2012]], "x")</f>
        <v>x</v>
      </c>
      <c r="AP981" s="3" t="str">
        <f xml:space="preserve"> IFERROR(Table1[[#This Row],[GP 2013]]/Table1[[#This Row],[Total Assets 2013]], "x")</f>
        <v>x</v>
      </c>
      <c r="AQ981" s="3" t="str">
        <f xml:space="preserve"> IFERROR(Table1[[#This Row],[GP 2014]]/Table1[[#This Row],[Total Assets 2014]], "x")</f>
        <v>x</v>
      </c>
      <c r="AR981" s="3" t="str">
        <f xml:space="preserve"> IFERROR(Table1[[#This Row],[GP 2015]]/Table1[[#This Row],[Total Assets 2015]], "x")</f>
        <v>x</v>
      </c>
      <c r="AS981" s="3" t="str">
        <f xml:space="preserve"> IFERROR(Table1[[#This Row],[GP 2016]]/Table1[[#This Row],[Total Assets 2016]], "x")</f>
        <v>x</v>
      </c>
      <c r="AT981" s="3" t="str">
        <f xml:space="preserve"> IFERROR(Table1[[#This Row],[GP 2017]]/Table1[[#This Row],[Total Assets 2017]], "x")</f>
        <v>x</v>
      </c>
      <c r="AU981" s="3" t="str">
        <f xml:space="preserve"> IFERROR(Table1[[#This Row],[GP 2018]]/Table1[[#This Row],[Total Assets 2018]], "x")</f>
        <v>x</v>
      </c>
      <c r="AV981" s="3">
        <f xml:space="preserve"> IFERROR(Table1[[#This Row],[GP 2019]]/Table1[[#This Row],[Total Assets 2019]], "x")</f>
        <v>0</v>
      </c>
      <c r="AW981" s="3">
        <f xml:space="preserve"> IFERROR(Table1[[#This Row],[GP 2020]]/Table1[[#This Row],[Total Assets 2020]], "x")</f>
        <v>0</v>
      </c>
      <c r="AX981" s="3">
        <f xml:space="preserve"> IFERROR(Table1[[#This Row],[GP 2021]]/Table1[[#This Row],[Total Assets 2021]], "x")</f>
        <v>0</v>
      </c>
      <c r="AY981" s="3">
        <f xml:space="preserve"> IFERROR(Table1[[#This Row],[GP TTM]]/Table1[[#This Row],[Total Assets TTM]], "x")</f>
        <v>0</v>
      </c>
      <c r="BA981" s="3" t="str">
        <f xml:space="preserve"> IFERROR(ABS(Table1[[#This Row],[ROA 2013]]-Table1[[#This Row],[ROA 2012]]), "x")</f>
        <v>x</v>
      </c>
      <c r="BB981" s="3" t="str">
        <f xml:space="preserve"> IFERROR(ABS(Table1[[#This Row],[ROA 2014]]-Table1[[#This Row],[ROA 2013]]), "x")</f>
        <v>x</v>
      </c>
      <c r="BC981" s="3" t="str">
        <f xml:space="preserve"> IFERROR(ABS(Table1[[#This Row],[ROA 2015]]-Table1[[#This Row],[ROA 2014]]), "x")</f>
        <v>x</v>
      </c>
      <c r="BD981" s="3" t="str">
        <f xml:space="preserve"> IFERROR(ABS(Table1[[#This Row],[ROA 2016]]-Table1[[#This Row],[ROA 2015]]), "x")</f>
        <v>x</v>
      </c>
      <c r="BE981" s="3" t="str">
        <f xml:space="preserve"> IFERROR(ABS(Table1[[#This Row],[ROA 2017]]-Table1[[#This Row],[ROA 2016]]), "x")</f>
        <v>x</v>
      </c>
      <c r="BF981" s="3" t="str">
        <f xml:space="preserve"> IFERROR(ABS(Table1[[#This Row],[ROA 2018]]-Table1[[#This Row],[ROA 2017]]), "x")</f>
        <v>x</v>
      </c>
      <c r="BG981" s="3" t="str">
        <f xml:space="preserve"> IFERROR(ABS(Table1[[#This Row],[ROA 2019]]-Table1[[#This Row],[ROA 2018]]), "x")</f>
        <v>x</v>
      </c>
      <c r="BH981" s="3">
        <f xml:space="preserve"> IFERROR(ABS(Table1[[#This Row],[ROA 2020]]-Table1[[#This Row],[ROA 2019]]), "x")</f>
        <v>0</v>
      </c>
      <c r="BI981" s="3">
        <f xml:space="preserve"> IFERROR(ABS(Table1[[#This Row],[ROA 2021]]-Table1[[#This Row],[ROA 2020]]), "x")</f>
        <v>0</v>
      </c>
      <c r="BJ981" s="3">
        <f xml:space="preserve"> IFERROR(AVERAGE(Table1[[#This Row],[ROA 2013-2012]:[ROA 2021-2020]]), "x")</f>
        <v>0</v>
      </c>
      <c r="BK981" s="3">
        <f>IFERROR(AVERAGE(Table1[[#This Row],[ROA 2012]:[ROA 2021]]), "x")</f>
        <v>0</v>
      </c>
      <c r="BN981" s="1">
        <f>SUM(Table1[[#This Row],[B/M Rank]:[ROA Rank]])</f>
        <v>0</v>
      </c>
    </row>
    <row r="982" spans="1:66" x14ac:dyDescent="0.25">
      <c r="A982" s="1" t="s">
        <v>4298</v>
      </c>
      <c r="B982" s="1" t="s">
        <v>2000</v>
      </c>
      <c r="C982" s="1" t="s">
        <v>1889</v>
      </c>
      <c r="D982" s="1" t="s">
        <v>330</v>
      </c>
      <c r="E982" s="1" t="s">
        <v>108</v>
      </c>
      <c r="F982" s="1">
        <v>21.18</v>
      </c>
      <c r="G982" s="19"/>
      <c r="H982" s="19"/>
      <c r="I982" s="19"/>
      <c r="J982" s="19"/>
      <c r="K982" s="1"/>
      <c r="L982" s="19"/>
      <c r="M982" s="1">
        <v>2014</v>
      </c>
      <c r="P982" s="1" t="s">
        <v>4368</v>
      </c>
      <c r="Q982" s="1">
        <v>0.1</v>
      </c>
      <c r="R982" s="1">
        <v>0.1</v>
      </c>
      <c r="S982" s="1">
        <v>0.3</v>
      </c>
      <c r="T982" s="1">
        <v>0.9</v>
      </c>
      <c r="U982" s="1">
        <v>1.3</v>
      </c>
      <c r="V982" s="1">
        <v>2</v>
      </c>
      <c r="W982" s="1">
        <v>2.6</v>
      </c>
      <c r="X982" s="1">
        <v>2.9</v>
      </c>
      <c r="Z982" s="3">
        <f xml:space="preserve"> IFERROR(AVEDEV(Table1[[#This Row],[GP 2012]:[GP 2021]]) / Table1[[#This Row],[Avg GP]], "x")</f>
        <v>0.75929549902152627</v>
      </c>
      <c r="AA982" s="2">
        <f xml:space="preserve"> IFERROR(AVERAGE(Table1[[#This Row],[GP 2012]:[GP 2021]]), "x")</f>
        <v>1.0428571428571429</v>
      </c>
      <c r="AB982" s="11">
        <f>Table1[Equity]/Table1[Market Capital]</f>
        <v>0.21718602455146363</v>
      </c>
      <c r="AE982" s="1">
        <v>0</v>
      </c>
      <c r="AF982" s="1">
        <v>0.3</v>
      </c>
      <c r="AG982" s="1">
        <v>2.2999999999999998</v>
      </c>
      <c r="AH982" s="1">
        <v>4.5999999999999996</v>
      </c>
      <c r="AI982" s="1">
        <v>4.8</v>
      </c>
      <c r="AJ982" s="1">
        <v>7</v>
      </c>
      <c r="AK982" s="1">
        <v>5.6</v>
      </c>
      <c r="AL982" s="1">
        <v>5.7</v>
      </c>
      <c r="AM982" s="1">
        <v>6.6</v>
      </c>
      <c r="AN982" s="1">
        <v>4.5999999999999996</v>
      </c>
      <c r="AO982" s="3" t="str">
        <f xml:space="preserve"> IFERROR(Table1[[#This Row],[GP 2012]]/Table1[[#This Row],[Total Assets 2012]], "x")</f>
        <v>x</v>
      </c>
      <c r="AP982" s="3" t="str">
        <f xml:space="preserve"> IFERROR(Table1[[#This Row],[GP 2013]]/Table1[[#This Row],[Total Assets 2013]], "x")</f>
        <v>x</v>
      </c>
      <c r="AQ982" s="3" t="str">
        <f xml:space="preserve"> IFERROR(Table1[[#This Row],[GP 2014]]/Table1[[#This Row],[Total Assets 2014]], "x")</f>
        <v>x</v>
      </c>
      <c r="AR982" s="3">
        <f xml:space="preserve"> IFERROR(Table1[[#This Row],[GP 2015]]/Table1[[#This Row],[Total Assets 2015]], "x")</f>
        <v>0.33333333333333337</v>
      </c>
      <c r="AS982" s="3">
        <f xml:space="preserve"> IFERROR(Table1[[#This Row],[GP 2016]]/Table1[[#This Row],[Total Assets 2016]], "x")</f>
        <v>4.3478260869565223E-2</v>
      </c>
      <c r="AT982" s="3">
        <f xml:space="preserve"> IFERROR(Table1[[#This Row],[GP 2017]]/Table1[[#This Row],[Total Assets 2017]], "x")</f>
        <v>6.5217391304347824E-2</v>
      </c>
      <c r="AU982" s="3">
        <f xml:space="preserve"> IFERROR(Table1[[#This Row],[GP 2018]]/Table1[[#This Row],[Total Assets 2018]], "x")</f>
        <v>0.1875</v>
      </c>
      <c r="AV982" s="3">
        <f xml:space="preserve"> IFERROR(Table1[[#This Row],[GP 2019]]/Table1[[#This Row],[Total Assets 2019]], "x")</f>
        <v>0.18571428571428572</v>
      </c>
      <c r="AW982" s="3">
        <f xml:space="preserve"> IFERROR(Table1[[#This Row],[GP 2020]]/Table1[[#This Row],[Total Assets 2020]], "x")</f>
        <v>0.35714285714285715</v>
      </c>
      <c r="AX982" s="3">
        <f xml:space="preserve"> IFERROR(Table1[[#This Row],[GP 2021]]/Table1[[#This Row],[Total Assets 2021]], "x")</f>
        <v>0.45614035087719296</v>
      </c>
      <c r="AY982" s="3">
        <f xml:space="preserve"> IFERROR(Table1[[#This Row],[GP TTM]]/Table1[[#This Row],[Total Assets TTM]], "x")</f>
        <v>0.43939393939393939</v>
      </c>
      <c r="BA982" s="3" t="str">
        <f xml:space="preserve"> IFERROR(ABS(Table1[[#This Row],[ROA 2013]]-Table1[[#This Row],[ROA 2012]]), "x")</f>
        <v>x</v>
      </c>
      <c r="BB982" s="3" t="str">
        <f xml:space="preserve"> IFERROR(ABS(Table1[[#This Row],[ROA 2014]]-Table1[[#This Row],[ROA 2013]]), "x")</f>
        <v>x</v>
      </c>
      <c r="BC982" s="3" t="str">
        <f xml:space="preserve"> IFERROR(ABS(Table1[[#This Row],[ROA 2015]]-Table1[[#This Row],[ROA 2014]]), "x")</f>
        <v>x</v>
      </c>
      <c r="BD982" s="3">
        <f xml:space="preserve"> IFERROR(ABS(Table1[[#This Row],[ROA 2016]]-Table1[[#This Row],[ROA 2015]]), "x")</f>
        <v>0.28985507246376813</v>
      </c>
      <c r="BE982" s="3">
        <f xml:space="preserve"> IFERROR(ABS(Table1[[#This Row],[ROA 2017]]-Table1[[#This Row],[ROA 2016]]), "x")</f>
        <v>2.1739130434782601E-2</v>
      </c>
      <c r="BF982" s="3">
        <f xml:space="preserve"> IFERROR(ABS(Table1[[#This Row],[ROA 2018]]-Table1[[#This Row],[ROA 2017]]), "x")</f>
        <v>0.12228260869565218</v>
      </c>
      <c r="BG982" s="3">
        <f xml:space="preserve"> IFERROR(ABS(Table1[[#This Row],[ROA 2019]]-Table1[[#This Row],[ROA 2018]]), "x")</f>
        <v>1.7857142857142794E-3</v>
      </c>
      <c r="BH982" s="3">
        <f xml:space="preserve"> IFERROR(ABS(Table1[[#This Row],[ROA 2020]]-Table1[[#This Row],[ROA 2019]]), "x")</f>
        <v>0.17142857142857143</v>
      </c>
      <c r="BI982" s="3">
        <f xml:space="preserve"> IFERROR(ABS(Table1[[#This Row],[ROA 2021]]-Table1[[#This Row],[ROA 2020]]), "x")</f>
        <v>9.8997493734335806E-2</v>
      </c>
      <c r="BJ982" s="3">
        <f xml:space="preserve"> IFERROR(AVERAGE(Table1[[#This Row],[ROA 2013-2012]:[ROA 2021-2020]]), "x")</f>
        <v>0.11768143184047075</v>
      </c>
      <c r="BK982" s="3">
        <f>IFERROR(AVERAGE(Table1[[#This Row],[ROA 2012]:[ROA 2021]]), "x")</f>
        <v>0.23264663989165463</v>
      </c>
      <c r="BN982" s="1">
        <f>SUM(Table1[[#This Row],[B/M Rank]:[ROA Rank]])</f>
        <v>0</v>
      </c>
    </row>
    <row r="983" spans="1:66" x14ac:dyDescent="0.25">
      <c r="A983" s="1" t="s">
        <v>3192</v>
      </c>
      <c r="B983" s="1" t="s">
        <v>1095</v>
      </c>
      <c r="C983" s="1" t="s">
        <v>4417</v>
      </c>
      <c r="D983" s="1" t="s">
        <v>268</v>
      </c>
      <c r="E983" s="1" t="s">
        <v>108</v>
      </c>
      <c r="F983" s="1">
        <v>21.21</v>
      </c>
      <c r="G983" s="19"/>
      <c r="H983" s="19"/>
      <c r="I983" s="19"/>
      <c r="J983" s="19"/>
      <c r="K983" s="1"/>
      <c r="L983" s="19"/>
      <c r="M983" s="1">
        <v>2012</v>
      </c>
      <c r="N983" s="1" t="s">
        <v>4368</v>
      </c>
      <c r="O983" s="1" t="s">
        <v>4368</v>
      </c>
      <c r="P983" s="1">
        <v>0.4</v>
      </c>
      <c r="Q983" s="1">
        <v>0.7</v>
      </c>
      <c r="R983" s="1" t="s">
        <v>4368</v>
      </c>
      <c r="S983" s="1" t="s">
        <v>4368</v>
      </c>
      <c r="T983" s="1" t="s">
        <v>4368</v>
      </c>
      <c r="U983" s="1" t="s">
        <v>4368</v>
      </c>
      <c r="V983" s="1" t="s">
        <v>4368</v>
      </c>
      <c r="W983" s="1" t="s">
        <v>4368</v>
      </c>
      <c r="X983" s="1" t="s">
        <v>4368</v>
      </c>
      <c r="Z983" s="3">
        <f xml:space="preserve"> IFERROR(AVEDEV(Table1[[#This Row],[GP 2012]:[GP 2021]]) / Table1[[#This Row],[Avg GP]], "x")</f>
        <v>0.27272727272727265</v>
      </c>
      <c r="AA983" s="2">
        <f xml:space="preserve"> IFERROR(AVERAGE(Table1[[#This Row],[GP 2012]:[GP 2021]]), "x")</f>
        <v>0.55000000000000004</v>
      </c>
      <c r="AB983" s="11">
        <f>Table1[Equity]/Table1[Market Capital]</f>
        <v>-0.16973125884016974</v>
      </c>
      <c r="AC983" s="1">
        <v>20.399999999999999</v>
      </c>
      <c r="AD983" s="1">
        <v>24.3</v>
      </c>
      <c r="AE983" s="1">
        <v>19.8</v>
      </c>
      <c r="AF983" s="1">
        <v>34.6</v>
      </c>
      <c r="AG983" s="1">
        <v>36.9</v>
      </c>
      <c r="AH983" s="1">
        <v>39.5</v>
      </c>
      <c r="AI983" s="1">
        <v>41.2</v>
      </c>
      <c r="AJ983" s="1">
        <v>45.3</v>
      </c>
      <c r="AK983" s="1">
        <v>43.5</v>
      </c>
      <c r="AL983" s="1">
        <v>38.200000000000003</v>
      </c>
      <c r="AM983" s="1">
        <v>36.5</v>
      </c>
      <c r="AN983" s="1">
        <v>-3.6</v>
      </c>
      <c r="AO983" s="3" t="str">
        <f xml:space="preserve"> IFERROR(Table1[[#This Row],[GP 2012]]/Table1[[#This Row],[Total Assets 2012]], "x")</f>
        <v>x</v>
      </c>
      <c r="AP983" s="3" t="str">
        <f xml:space="preserve"> IFERROR(Table1[[#This Row],[GP 2013]]/Table1[[#This Row],[Total Assets 2013]], "x")</f>
        <v>x</v>
      </c>
      <c r="AQ983" s="3">
        <f xml:space="preserve"> IFERROR(Table1[[#This Row],[GP 2014]]/Table1[[#This Row],[Total Assets 2014]], "x")</f>
        <v>2.0202020202020204E-2</v>
      </c>
      <c r="AR983" s="3">
        <f xml:space="preserve"> IFERROR(Table1[[#This Row],[GP 2015]]/Table1[[#This Row],[Total Assets 2015]], "x")</f>
        <v>2.0231213872832367E-2</v>
      </c>
      <c r="AS983" s="3" t="str">
        <f xml:space="preserve"> IFERROR(Table1[[#This Row],[GP 2016]]/Table1[[#This Row],[Total Assets 2016]], "x")</f>
        <v>x</v>
      </c>
      <c r="AT983" s="3" t="str">
        <f xml:space="preserve"> IFERROR(Table1[[#This Row],[GP 2017]]/Table1[[#This Row],[Total Assets 2017]], "x")</f>
        <v>x</v>
      </c>
      <c r="AU983" s="3" t="str">
        <f xml:space="preserve"> IFERROR(Table1[[#This Row],[GP 2018]]/Table1[[#This Row],[Total Assets 2018]], "x")</f>
        <v>x</v>
      </c>
      <c r="AV983" s="3" t="str">
        <f xml:space="preserve"> IFERROR(Table1[[#This Row],[GP 2019]]/Table1[[#This Row],[Total Assets 2019]], "x")</f>
        <v>x</v>
      </c>
      <c r="AW983" s="3" t="str">
        <f xml:space="preserve"> IFERROR(Table1[[#This Row],[GP 2020]]/Table1[[#This Row],[Total Assets 2020]], "x")</f>
        <v>x</v>
      </c>
      <c r="AX983" s="3" t="str">
        <f xml:space="preserve"> IFERROR(Table1[[#This Row],[GP 2021]]/Table1[[#This Row],[Total Assets 2021]], "x")</f>
        <v>x</v>
      </c>
      <c r="AY983" s="3" t="str">
        <f xml:space="preserve"> IFERROR(Table1[[#This Row],[GP TTM]]/Table1[[#This Row],[Total Assets TTM]], "x")</f>
        <v>x</v>
      </c>
      <c r="BA983" s="3" t="str">
        <f xml:space="preserve"> IFERROR(ABS(Table1[[#This Row],[ROA 2013]]-Table1[[#This Row],[ROA 2012]]), "x")</f>
        <v>x</v>
      </c>
      <c r="BB983" s="3" t="str">
        <f xml:space="preserve"> IFERROR(ABS(Table1[[#This Row],[ROA 2014]]-Table1[[#This Row],[ROA 2013]]), "x")</f>
        <v>x</v>
      </c>
      <c r="BC983" s="3">
        <f xml:space="preserve"> IFERROR(ABS(Table1[[#This Row],[ROA 2015]]-Table1[[#This Row],[ROA 2014]]), "x")</f>
        <v>2.9193670812163036E-5</v>
      </c>
      <c r="BD983" s="3" t="str">
        <f xml:space="preserve"> IFERROR(ABS(Table1[[#This Row],[ROA 2016]]-Table1[[#This Row],[ROA 2015]]), "x")</f>
        <v>x</v>
      </c>
      <c r="BE983" s="3" t="str">
        <f xml:space="preserve"> IFERROR(ABS(Table1[[#This Row],[ROA 2017]]-Table1[[#This Row],[ROA 2016]]), "x")</f>
        <v>x</v>
      </c>
      <c r="BF983" s="3" t="str">
        <f xml:space="preserve"> IFERROR(ABS(Table1[[#This Row],[ROA 2018]]-Table1[[#This Row],[ROA 2017]]), "x")</f>
        <v>x</v>
      </c>
      <c r="BG983" s="3" t="str">
        <f xml:space="preserve"> IFERROR(ABS(Table1[[#This Row],[ROA 2019]]-Table1[[#This Row],[ROA 2018]]), "x")</f>
        <v>x</v>
      </c>
      <c r="BH983" s="3" t="str">
        <f xml:space="preserve"> IFERROR(ABS(Table1[[#This Row],[ROA 2020]]-Table1[[#This Row],[ROA 2019]]), "x")</f>
        <v>x</v>
      </c>
      <c r="BI983" s="3" t="str">
        <f xml:space="preserve"> IFERROR(ABS(Table1[[#This Row],[ROA 2021]]-Table1[[#This Row],[ROA 2020]]), "x")</f>
        <v>x</v>
      </c>
      <c r="BJ983" s="3">
        <f xml:space="preserve"> IFERROR(AVERAGE(Table1[[#This Row],[ROA 2013-2012]:[ROA 2021-2020]]), "x")</f>
        <v>2.9193670812163036E-5</v>
      </c>
      <c r="BK983" s="3">
        <f>IFERROR(AVERAGE(Table1[[#This Row],[ROA 2012]:[ROA 2021]]), "x")</f>
        <v>2.0216617037426284E-2</v>
      </c>
      <c r="BN983" s="1">
        <f>SUM(Table1[[#This Row],[B/M Rank]:[ROA Rank]])</f>
        <v>0</v>
      </c>
    </row>
    <row r="984" spans="1:66" x14ac:dyDescent="0.25">
      <c r="A984" s="1" t="s">
        <v>2896</v>
      </c>
      <c r="B984" s="1" t="s">
        <v>895</v>
      </c>
      <c r="C984" s="1" t="s">
        <v>4417</v>
      </c>
      <c r="D984" s="1" t="s">
        <v>268</v>
      </c>
      <c r="E984" s="1" t="s">
        <v>108</v>
      </c>
      <c r="F984" s="1">
        <v>21.25</v>
      </c>
      <c r="G984" s="19"/>
      <c r="H984" s="19"/>
      <c r="I984" s="19"/>
      <c r="J984" s="19"/>
      <c r="K984" s="1"/>
      <c r="L984" s="19"/>
      <c r="M984" s="1">
        <v>2015</v>
      </c>
      <c r="Q984" s="1" t="s">
        <v>4368</v>
      </c>
      <c r="R984" s="1" t="s">
        <v>4368</v>
      </c>
      <c r="S984" s="1" t="s">
        <v>4368</v>
      </c>
      <c r="T984" s="1" t="s">
        <v>4368</v>
      </c>
      <c r="U984" s="1" t="s">
        <v>4368</v>
      </c>
      <c r="V984" s="1" t="s">
        <v>4368</v>
      </c>
      <c r="W984" s="1" t="s">
        <v>4368</v>
      </c>
      <c r="X984" s="1" t="s">
        <v>4368</v>
      </c>
      <c r="Z984" s="3" t="str">
        <f xml:space="preserve"> IFERROR(AVEDEV(Table1[[#This Row],[GP 2012]:[GP 2021]]) / Table1[[#This Row],[Avg GP]], "x")</f>
        <v>x</v>
      </c>
      <c r="AA984" s="2" t="str">
        <f xml:space="preserve"> IFERROR(AVERAGE(Table1[[#This Row],[GP 2012]:[GP 2021]]), "x")</f>
        <v>x</v>
      </c>
      <c r="AB984" s="11">
        <f>Table1[Equity]/Table1[Market Capital]</f>
        <v>0.56941176470588228</v>
      </c>
      <c r="AF984" s="1">
        <v>0.3</v>
      </c>
      <c r="AG984" s="1">
        <v>0.3</v>
      </c>
      <c r="AH984" s="1">
        <v>0.4</v>
      </c>
      <c r="AI984" s="1">
        <v>1.5</v>
      </c>
      <c r="AJ984" s="1">
        <v>1.6</v>
      </c>
      <c r="AK984" s="1">
        <v>4.9000000000000004</v>
      </c>
      <c r="AL984" s="1">
        <v>13.4</v>
      </c>
      <c r="AM984" s="1">
        <v>13.7</v>
      </c>
      <c r="AN984" s="1">
        <v>12.1</v>
      </c>
      <c r="AO984" s="3" t="str">
        <f xml:space="preserve"> IFERROR(Table1[[#This Row],[GP 2012]]/Table1[[#This Row],[Total Assets 2012]], "x")</f>
        <v>x</v>
      </c>
      <c r="AP984" s="3" t="str">
        <f xml:space="preserve"> IFERROR(Table1[[#This Row],[GP 2013]]/Table1[[#This Row],[Total Assets 2013]], "x")</f>
        <v>x</v>
      </c>
      <c r="AQ984" s="3" t="str">
        <f xml:space="preserve"> IFERROR(Table1[[#This Row],[GP 2014]]/Table1[[#This Row],[Total Assets 2014]], "x")</f>
        <v>x</v>
      </c>
      <c r="AR984" s="3" t="str">
        <f xml:space="preserve"> IFERROR(Table1[[#This Row],[GP 2015]]/Table1[[#This Row],[Total Assets 2015]], "x")</f>
        <v>x</v>
      </c>
      <c r="AS984" s="3" t="str">
        <f xml:space="preserve"> IFERROR(Table1[[#This Row],[GP 2016]]/Table1[[#This Row],[Total Assets 2016]], "x")</f>
        <v>x</v>
      </c>
      <c r="AT984" s="3" t="str">
        <f xml:space="preserve"> IFERROR(Table1[[#This Row],[GP 2017]]/Table1[[#This Row],[Total Assets 2017]], "x")</f>
        <v>x</v>
      </c>
      <c r="AU984" s="3" t="str">
        <f xml:space="preserve"> IFERROR(Table1[[#This Row],[GP 2018]]/Table1[[#This Row],[Total Assets 2018]], "x")</f>
        <v>x</v>
      </c>
      <c r="AV984" s="3" t="str">
        <f xml:space="preserve"> IFERROR(Table1[[#This Row],[GP 2019]]/Table1[[#This Row],[Total Assets 2019]], "x")</f>
        <v>x</v>
      </c>
      <c r="AW984" s="3" t="str">
        <f xml:space="preserve"> IFERROR(Table1[[#This Row],[GP 2020]]/Table1[[#This Row],[Total Assets 2020]], "x")</f>
        <v>x</v>
      </c>
      <c r="AX984" s="3" t="str">
        <f xml:space="preserve"> IFERROR(Table1[[#This Row],[GP 2021]]/Table1[[#This Row],[Total Assets 2021]], "x")</f>
        <v>x</v>
      </c>
      <c r="AY984" s="3" t="str">
        <f xml:space="preserve"> IFERROR(Table1[[#This Row],[GP TTM]]/Table1[[#This Row],[Total Assets TTM]], "x")</f>
        <v>x</v>
      </c>
      <c r="BA984" s="3" t="str">
        <f xml:space="preserve"> IFERROR(ABS(Table1[[#This Row],[ROA 2013]]-Table1[[#This Row],[ROA 2012]]), "x")</f>
        <v>x</v>
      </c>
      <c r="BB984" s="3" t="str">
        <f xml:space="preserve"> IFERROR(ABS(Table1[[#This Row],[ROA 2014]]-Table1[[#This Row],[ROA 2013]]), "x")</f>
        <v>x</v>
      </c>
      <c r="BC984" s="3" t="str">
        <f xml:space="preserve"> IFERROR(ABS(Table1[[#This Row],[ROA 2015]]-Table1[[#This Row],[ROA 2014]]), "x")</f>
        <v>x</v>
      </c>
      <c r="BD984" s="3" t="str">
        <f xml:space="preserve"> IFERROR(ABS(Table1[[#This Row],[ROA 2016]]-Table1[[#This Row],[ROA 2015]]), "x")</f>
        <v>x</v>
      </c>
      <c r="BE984" s="3" t="str">
        <f xml:space="preserve"> IFERROR(ABS(Table1[[#This Row],[ROA 2017]]-Table1[[#This Row],[ROA 2016]]), "x")</f>
        <v>x</v>
      </c>
      <c r="BF984" s="3" t="str">
        <f xml:space="preserve"> IFERROR(ABS(Table1[[#This Row],[ROA 2018]]-Table1[[#This Row],[ROA 2017]]), "x")</f>
        <v>x</v>
      </c>
      <c r="BG984" s="3" t="str">
        <f xml:space="preserve"> IFERROR(ABS(Table1[[#This Row],[ROA 2019]]-Table1[[#This Row],[ROA 2018]]), "x")</f>
        <v>x</v>
      </c>
      <c r="BH984" s="3" t="str">
        <f xml:space="preserve"> IFERROR(ABS(Table1[[#This Row],[ROA 2020]]-Table1[[#This Row],[ROA 2019]]), "x")</f>
        <v>x</v>
      </c>
      <c r="BI984" s="3" t="str">
        <f xml:space="preserve"> IFERROR(ABS(Table1[[#This Row],[ROA 2021]]-Table1[[#This Row],[ROA 2020]]), "x")</f>
        <v>x</v>
      </c>
      <c r="BJ984" s="3" t="str">
        <f xml:space="preserve"> IFERROR(AVERAGE(Table1[[#This Row],[ROA 2013-2012]:[ROA 2021-2020]]), "x")</f>
        <v>x</v>
      </c>
      <c r="BK984" s="3" t="str">
        <f>IFERROR(AVERAGE(Table1[[#This Row],[ROA 2012]:[ROA 2021]]), "x")</f>
        <v>x</v>
      </c>
      <c r="BN984" s="1">
        <f>SUM(Table1[[#This Row],[B/M Rank]:[ROA Rank]])</f>
        <v>0</v>
      </c>
    </row>
    <row r="985" spans="1:66" x14ac:dyDescent="0.25">
      <c r="A985" s="1" t="s">
        <v>3588</v>
      </c>
      <c r="B985" s="1" t="s">
        <v>4695</v>
      </c>
      <c r="C985" s="1" t="s">
        <v>4417</v>
      </c>
      <c r="D985" s="1" t="s">
        <v>268</v>
      </c>
      <c r="E985" s="1" t="s">
        <v>108</v>
      </c>
      <c r="F985" s="1">
        <v>21.3</v>
      </c>
      <c r="G985" s="19"/>
      <c r="H985" s="19"/>
      <c r="I985" s="19"/>
      <c r="J985" s="19"/>
      <c r="K985" s="1"/>
      <c r="L985" s="19"/>
      <c r="M985" s="1">
        <v>2012</v>
      </c>
      <c r="N985" s="1" t="s">
        <v>4368</v>
      </c>
      <c r="O985" s="1" t="s">
        <v>4368</v>
      </c>
      <c r="P985" s="1">
        <v>0</v>
      </c>
      <c r="Q985" s="1" t="s">
        <v>4368</v>
      </c>
      <c r="R985" s="1" t="s">
        <v>4368</v>
      </c>
      <c r="S985" s="1" t="s">
        <v>4368</v>
      </c>
      <c r="T985" s="1" t="s">
        <v>4368</v>
      </c>
      <c r="U985" s="1" t="s">
        <v>4368</v>
      </c>
      <c r="V985" s="1">
        <v>0</v>
      </c>
      <c r="W985" s="1">
        <v>-0.3</v>
      </c>
      <c r="X985" s="1">
        <v>-0.3</v>
      </c>
      <c r="Z985" s="3">
        <f xml:space="preserve"> IFERROR(AVEDEV(Table1[[#This Row],[GP 2012]:[GP 2021]]) / Table1[[#This Row],[Avg GP]], "x")</f>
        <v>-1.3333333333333335</v>
      </c>
      <c r="AA985" s="2">
        <f xml:space="preserve"> IFERROR(AVERAGE(Table1[[#This Row],[GP 2012]:[GP 2021]]), "x")</f>
        <v>-9.9999999999999992E-2</v>
      </c>
      <c r="AB985" s="11">
        <f>Table1[Equity]/Table1[Market Capital]</f>
        <v>1.2535211267605633</v>
      </c>
      <c r="AC985" s="1">
        <v>0.9</v>
      </c>
      <c r="AD985" s="1">
        <v>0.8</v>
      </c>
      <c r="AE985" s="1">
        <v>0.5</v>
      </c>
      <c r="AF985" s="1">
        <v>0.4</v>
      </c>
      <c r="AG985" s="1">
        <v>0.4</v>
      </c>
      <c r="AH985" s="1">
        <v>0.2</v>
      </c>
      <c r="AI985" s="1">
        <v>0</v>
      </c>
      <c r="AJ985" s="1">
        <v>0.3</v>
      </c>
      <c r="AK985" s="1">
        <v>35.4</v>
      </c>
      <c r="AL985" s="1">
        <v>30.3</v>
      </c>
      <c r="AM985" s="1">
        <v>28</v>
      </c>
      <c r="AN985" s="1">
        <v>26.7</v>
      </c>
      <c r="AO985" s="3" t="str">
        <f xml:space="preserve"> IFERROR(Table1[[#This Row],[GP 2012]]/Table1[[#This Row],[Total Assets 2012]], "x")</f>
        <v>x</v>
      </c>
      <c r="AP985" s="3" t="str">
        <f xml:space="preserve"> IFERROR(Table1[[#This Row],[GP 2013]]/Table1[[#This Row],[Total Assets 2013]], "x")</f>
        <v>x</v>
      </c>
      <c r="AQ985" s="3">
        <f xml:space="preserve"> IFERROR(Table1[[#This Row],[GP 2014]]/Table1[[#This Row],[Total Assets 2014]], "x")</f>
        <v>0</v>
      </c>
      <c r="AR985" s="3" t="str">
        <f xml:space="preserve"> IFERROR(Table1[[#This Row],[GP 2015]]/Table1[[#This Row],[Total Assets 2015]], "x")</f>
        <v>x</v>
      </c>
      <c r="AS985" s="3" t="str">
        <f xml:space="preserve"> IFERROR(Table1[[#This Row],[GP 2016]]/Table1[[#This Row],[Total Assets 2016]], "x")</f>
        <v>x</v>
      </c>
      <c r="AT985" s="3" t="str">
        <f xml:space="preserve"> IFERROR(Table1[[#This Row],[GP 2017]]/Table1[[#This Row],[Total Assets 2017]], "x")</f>
        <v>x</v>
      </c>
      <c r="AU985" s="3" t="str">
        <f xml:space="preserve"> IFERROR(Table1[[#This Row],[GP 2018]]/Table1[[#This Row],[Total Assets 2018]], "x")</f>
        <v>x</v>
      </c>
      <c r="AV985" s="3" t="str">
        <f xml:space="preserve"> IFERROR(Table1[[#This Row],[GP 2019]]/Table1[[#This Row],[Total Assets 2019]], "x")</f>
        <v>x</v>
      </c>
      <c r="AW985" s="3">
        <f xml:space="preserve"> IFERROR(Table1[[#This Row],[GP 2020]]/Table1[[#This Row],[Total Assets 2020]], "x")</f>
        <v>0</v>
      </c>
      <c r="AX985" s="3">
        <f xml:space="preserve"> IFERROR(Table1[[#This Row],[GP 2021]]/Table1[[#This Row],[Total Assets 2021]], "x")</f>
        <v>-9.9009900990099011E-3</v>
      </c>
      <c r="AY985" s="3">
        <f xml:space="preserve"> IFERROR(Table1[[#This Row],[GP TTM]]/Table1[[#This Row],[Total Assets TTM]], "x")</f>
        <v>-1.0714285714285714E-2</v>
      </c>
      <c r="BA985" s="3" t="str">
        <f xml:space="preserve"> IFERROR(ABS(Table1[[#This Row],[ROA 2013]]-Table1[[#This Row],[ROA 2012]]), "x")</f>
        <v>x</v>
      </c>
      <c r="BB985" s="3" t="str">
        <f xml:space="preserve"> IFERROR(ABS(Table1[[#This Row],[ROA 2014]]-Table1[[#This Row],[ROA 2013]]), "x")</f>
        <v>x</v>
      </c>
      <c r="BC985" s="3" t="str">
        <f xml:space="preserve"> IFERROR(ABS(Table1[[#This Row],[ROA 2015]]-Table1[[#This Row],[ROA 2014]]), "x")</f>
        <v>x</v>
      </c>
      <c r="BD985" s="3" t="str">
        <f xml:space="preserve"> IFERROR(ABS(Table1[[#This Row],[ROA 2016]]-Table1[[#This Row],[ROA 2015]]), "x")</f>
        <v>x</v>
      </c>
      <c r="BE985" s="3" t="str">
        <f xml:space="preserve"> IFERROR(ABS(Table1[[#This Row],[ROA 2017]]-Table1[[#This Row],[ROA 2016]]), "x")</f>
        <v>x</v>
      </c>
      <c r="BF985" s="3" t="str">
        <f xml:space="preserve"> IFERROR(ABS(Table1[[#This Row],[ROA 2018]]-Table1[[#This Row],[ROA 2017]]), "x")</f>
        <v>x</v>
      </c>
      <c r="BG985" s="3" t="str">
        <f xml:space="preserve"> IFERROR(ABS(Table1[[#This Row],[ROA 2019]]-Table1[[#This Row],[ROA 2018]]), "x")</f>
        <v>x</v>
      </c>
      <c r="BH985" s="3" t="str">
        <f xml:space="preserve"> IFERROR(ABS(Table1[[#This Row],[ROA 2020]]-Table1[[#This Row],[ROA 2019]]), "x")</f>
        <v>x</v>
      </c>
      <c r="BI985" s="3">
        <f xml:space="preserve"> IFERROR(ABS(Table1[[#This Row],[ROA 2021]]-Table1[[#This Row],[ROA 2020]]), "x")</f>
        <v>9.9009900990099011E-3</v>
      </c>
      <c r="BJ985" s="3">
        <f xml:space="preserve"> IFERROR(AVERAGE(Table1[[#This Row],[ROA 2013-2012]:[ROA 2021-2020]]), "x")</f>
        <v>9.9009900990099011E-3</v>
      </c>
      <c r="BK985" s="3">
        <f>IFERROR(AVERAGE(Table1[[#This Row],[ROA 2012]:[ROA 2021]]), "x")</f>
        <v>-3.3003300330033004E-3</v>
      </c>
      <c r="BN985" s="1">
        <f>SUM(Table1[[#This Row],[B/M Rank]:[ROA Rank]])</f>
        <v>0</v>
      </c>
    </row>
    <row r="986" spans="1:66" x14ac:dyDescent="0.25">
      <c r="A986" s="1" t="s">
        <v>2504</v>
      </c>
      <c r="B986" s="1" t="s">
        <v>556</v>
      </c>
      <c r="C986" s="1" t="s">
        <v>523</v>
      </c>
      <c r="D986" s="1" t="s">
        <v>152</v>
      </c>
      <c r="E986" s="1" t="s">
        <v>108</v>
      </c>
      <c r="F986" s="1">
        <v>21.38</v>
      </c>
      <c r="G986" s="19"/>
      <c r="H986" s="19"/>
      <c r="I986" s="19"/>
      <c r="J986" s="19"/>
      <c r="K986" s="1"/>
      <c r="L986" s="19"/>
      <c r="M986" s="1">
        <v>2020</v>
      </c>
      <c r="V986" s="1">
        <v>0</v>
      </c>
      <c r="W986" s="1">
        <v>1.3</v>
      </c>
      <c r="X986" s="1">
        <v>1.9</v>
      </c>
      <c r="Z986" s="3">
        <f xml:space="preserve"> IFERROR(AVEDEV(Table1[[#This Row],[GP 2012]:[GP 2021]]) / Table1[[#This Row],[Avg GP]], "x")</f>
        <v>1</v>
      </c>
      <c r="AA986" s="2">
        <f xml:space="preserve"> IFERROR(AVERAGE(Table1[[#This Row],[GP 2012]:[GP 2021]]), "x")</f>
        <v>0.65</v>
      </c>
      <c r="AB986" s="11">
        <f>Table1[Equity]/Table1[Market Capital]</f>
        <v>4.2095416276894296E-2</v>
      </c>
      <c r="AK986" s="1">
        <v>0.8</v>
      </c>
      <c r="AL986" s="1">
        <v>9.6</v>
      </c>
      <c r="AM986" s="1">
        <v>16.7</v>
      </c>
      <c r="AN986" s="1">
        <v>0.9</v>
      </c>
      <c r="AO986" s="3" t="str">
        <f xml:space="preserve"> IFERROR(Table1[[#This Row],[GP 2012]]/Table1[[#This Row],[Total Assets 2012]], "x")</f>
        <v>x</v>
      </c>
      <c r="AP986" s="3" t="str">
        <f xml:space="preserve"> IFERROR(Table1[[#This Row],[GP 2013]]/Table1[[#This Row],[Total Assets 2013]], "x")</f>
        <v>x</v>
      </c>
      <c r="AQ986" s="3" t="str">
        <f xml:space="preserve"> IFERROR(Table1[[#This Row],[GP 2014]]/Table1[[#This Row],[Total Assets 2014]], "x")</f>
        <v>x</v>
      </c>
      <c r="AR986" s="3" t="str">
        <f xml:space="preserve"> IFERROR(Table1[[#This Row],[GP 2015]]/Table1[[#This Row],[Total Assets 2015]], "x")</f>
        <v>x</v>
      </c>
      <c r="AS986" s="3" t="str">
        <f xml:space="preserve"> IFERROR(Table1[[#This Row],[GP 2016]]/Table1[[#This Row],[Total Assets 2016]], "x")</f>
        <v>x</v>
      </c>
      <c r="AT986" s="3" t="str">
        <f xml:space="preserve"> IFERROR(Table1[[#This Row],[GP 2017]]/Table1[[#This Row],[Total Assets 2017]], "x")</f>
        <v>x</v>
      </c>
      <c r="AU986" s="3" t="str">
        <f xml:space="preserve"> IFERROR(Table1[[#This Row],[GP 2018]]/Table1[[#This Row],[Total Assets 2018]], "x")</f>
        <v>x</v>
      </c>
      <c r="AV986" s="3" t="str">
        <f xml:space="preserve"> IFERROR(Table1[[#This Row],[GP 2019]]/Table1[[#This Row],[Total Assets 2019]], "x")</f>
        <v>x</v>
      </c>
      <c r="AW986" s="3">
        <f xml:space="preserve"> IFERROR(Table1[[#This Row],[GP 2020]]/Table1[[#This Row],[Total Assets 2020]], "x")</f>
        <v>0</v>
      </c>
      <c r="AX986" s="3">
        <f xml:space="preserve"> IFERROR(Table1[[#This Row],[GP 2021]]/Table1[[#This Row],[Total Assets 2021]], "x")</f>
        <v>0.13541666666666669</v>
      </c>
      <c r="AY986" s="3">
        <f xml:space="preserve"> IFERROR(Table1[[#This Row],[GP TTM]]/Table1[[#This Row],[Total Assets TTM]], "x")</f>
        <v>0.11377245508982035</v>
      </c>
      <c r="BA986" s="3" t="str">
        <f xml:space="preserve"> IFERROR(ABS(Table1[[#This Row],[ROA 2013]]-Table1[[#This Row],[ROA 2012]]), "x")</f>
        <v>x</v>
      </c>
      <c r="BB986" s="3" t="str">
        <f xml:space="preserve"> IFERROR(ABS(Table1[[#This Row],[ROA 2014]]-Table1[[#This Row],[ROA 2013]]), "x")</f>
        <v>x</v>
      </c>
      <c r="BC986" s="3" t="str">
        <f xml:space="preserve"> IFERROR(ABS(Table1[[#This Row],[ROA 2015]]-Table1[[#This Row],[ROA 2014]]), "x")</f>
        <v>x</v>
      </c>
      <c r="BD986" s="3" t="str">
        <f xml:space="preserve"> IFERROR(ABS(Table1[[#This Row],[ROA 2016]]-Table1[[#This Row],[ROA 2015]]), "x")</f>
        <v>x</v>
      </c>
      <c r="BE986" s="3" t="str">
        <f xml:space="preserve"> IFERROR(ABS(Table1[[#This Row],[ROA 2017]]-Table1[[#This Row],[ROA 2016]]), "x")</f>
        <v>x</v>
      </c>
      <c r="BF986" s="3" t="str">
        <f xml:space="preserve"> IFERROR(ABS(Table1[[#This Row],[ROA 2018]]-Table1[[#This Row],[ROA 2017]]), "x")</f>
        <v>x</v>
      </c>
      <c r="BG986" s="3" t="str">
        <f xml:space="preserve"> IFERROR(ABS(Table1[[#This Row],[ROA 2019]]-Table1[[#This Row],[ROA 2018]]), "x")</f>
        <v>x</v>
      </c>
      <c r="BH986" s="3" t="str">
        <f xml:space="preserve"> IFERROR(ABS(Table1[[#This Row],[ROA 2020]]-Table1[[#This Row],[ROA 2019]]), "x")</f>
        <v>x</v>
      </c>
      <c r="BI986" s="3">
        <f xml:space="preserve"> IFERROR(ABS(Table1[[#This Row],[ROA 2021]]-Table1[[#This Row],[ROA 2020]]), "x")</f>
        <v>0.13541666666666669</v>
      </c>
      <c r="BJ986" s="3">
        <f xml:space="preserve"> IFERROR(AVERAGE(Table1[[#This Row],[ROA 2013-2012]:[ROA 2021-2020]]), "x")</f>
        <v>0.13541666666666669</v>
      </c>
      <c r="BK986" s="3">
        <f>IFERROR(AVERAGE(Table1[[#This Row],[ROA 2012]:[ROA 2021]]), "x")</f>
        <v>6.7708333333333343E-2</v>
      </c>
      <c r="BN986" s="1">
        <f>SUM(Table1[[#This Row],[B/M Rank]:[ROA Rank]])</f>
        <v>0</v>
      </c>
    </row>
    <row r="987" spans="1:66" x14ac:dyDescent="0.25">
      <c r="A987" s="1" t="s">
        <v>3100</v>
      </c>
      <c r="B987" s="1" t="s">
        <v>4523</v>
      </c>
      <c r="C987" s="1" t="s">
        <v>4417</v>
      </c>
      <c r="D987" s="1" t="s">
        <v>268</v>
      </c>
      <c r="E987" s="1" t="s">
        <v>108</v>
      </c>
      <c r="F987" s="1">
        <v>21.38</v>
      </c>
      <c r="G987" s="19"/>
      <c r="H987" s="19"/>
      <c r="I987" s="19"/>
      <c r="J987" s="19"/>
      <c r="K987" s="1"/>
      <c r="L987" s="19"/>
      <c r="M987" s="1">
        <v>2012</v>
      </c>
      <c r="N987" s="1">
        <v>21.1</v>
      </c>
      <c r="O987" s="1">
        <v>8.5</v>
      </c>
      <c r="P987" s="1">
        <v>8.1</v>
      </c>
      <c r="Q987" s="1">
        <v>-5.5</v>
      </c>
      <c r="R987" s="1">
        <v>1</v>
      </c>
      <c r="S987" s="1">
        <v>5.2</v>
      </c>
      <c r="T987" s="1" t="s">
        <v>4368</v>
      </c>
      <c r="U987" s="1" t="s">
        <v>4368</v>
      </c>
      <c r="V987" s="1" t="s">
        <v>4368</v>
      </c>
      <c r="W987" s="1" t="s">
        <v>4368</v>
      </c>
      <c r="X987" s="1" t="s">
        <v>4368</v>
      </c>
      <c r="Z987" s="3">
        <f xml:space="preserve"> IFERROR(AVEDEV(Table1[[#This Row],[GP 2012]:[GP 2021]]) / Table1[[#This Row],[Avg GP]], "x")</f>
        <v>0.96354166666666652</v>
      </c>
      <c r="AA987" s="2">
        <f xml:space="preserve"> IFERROR(AVERAGE(Table1[[#This Row],[GP 2012]:[GP 2021]]), "x")</f>
        <v>6.4000000000000012</v>
      </c>
      <c r="AB987" s="11">
        <f>Table1[Equity]/Table1[Market Capital]</f>
        <v>-0.30402245088868102</v>
      </c>
      <c r="AC987" s="1">
        <v>127.1</v>
      </c>
      <c r="AD987" s="1">
        <v>113.5</v>
      </c>
      <c r="AE987" s="1">
        <v>116.9</v>
      </c>
      <c r="AF987" s="1">
        <v>69.900000000000006</v>
      </c>
      <c r="AG987" s="1">
        <v>63.9</v>
      </c>
      <c r="AH987" s="1">
        <v>75.3</v>
      </c>
      <c r="AI987" s="1">
        <v>33.4</v>
      </c>
      <c r="AJ987" s="1">
        <v>18.7</v>
      </c>
      <c r="AK987" s="1">
        <v>14.5</v>
      </c>
      <c r="AL987" s="1">
        <v>19.399999999999999</v>
      </c>
      <c r="AM987" s="1">
        <v>14.1</v>
      </c>
      <c r="AN987" s="1">
        <v>-6.5</v>
      </c>
      <c r="AO987" s="3">
        <f xml:space="preserve"> IFERROR(Table1[[#This Row],[GP 2012]]/Table1[[#This Row],[Total Assets 2012]], "x")</f>
        <v>0.1660110149488592</v>
      </c>
      <c r="AP987" s="3">
        <f xml:space="preserve"> IFERROR(Table1[[#This Row],[GP 2013]]/Table1[[#This Row],[Total Assets 2013]], "x")</f>
        <v>7.4889867841409691E-2</v>
      </c>
      <c r="AQ987" s="3">
        <f xml:space="preserve"> IFERROR(Table1[[#This Row],[GP 2014]]/Table1[[#This Row],[Total Assets 2014]], "x")</f>
        <v>6.9289991445680058E-2</v>
      </c>
      <c r="AR987" s="3">
        <f xml:space="preserve"> IFERROR(Table1[[#This Row],[GP 2015]]/Table1[[#This Row],[Total Assets 2015]], "x")</f>
        <v>-7.8683834048640905E-2</v>
      </c>
      <c r="AS987" s="3">
        <f xml:space="preserve"> IFERROR(Table1[[#This Row],[GP 2016]]/Table1[[#This Row],[Total Assets 2016]], "x")</f>
        <v>1.5649452269170579E-2</v>
      </c>
      <c r="AT987" s="3">
        <f xml:space="preserve"> IFERROR(Table1[[#This Row],[GP 2017]]/Table1[[#This Row],[Total Assets 2017]], "x")</f>
        <v>6.9057104913678627E-2</v>
      </c>
      <c r="AU987" s="3" t="str">
        <f xml:space="preserve"> IFERROR(Table1[[#This Row],[GP 2018]]/Table1[[#This Row],[Total Assets 2018]], "x")</f>
        <v>x</v>
      </c>
      <c r="AV987" s="3" t="str">
        <f xml:space="preserve"> IFERROR(Table1[[#This Row],[GP 2019]]/Table1[[#This Row],[Total Assets 2019]], "x")</f>
        <v>x</v>
      </c>
      <c r="AW987" s="3" t="str">
        <f xml:space="preserve"> IFERROR(Table1[[#This Row],[GP 2020]]/Table1[[#This Row],[Total Assets 2020]], "x")</f>
        <v>x</v>
      </c>
      <c r="AX987" s="3" t="str">
        <f xml:space="preserve"> IFERROR(Table1[[#This Row],[GP 2021]]/Table1[[#This Row],[Total Assets 2021]], "x")</f>
        <v>x</v>
      </c>
      <c r="AY987" s="3" t="str">
        <f xml:space="preserve"> IFERROR(Table1[[#This Row],[GP TTM]]/Table1[[#This Row],[Total Assets TTM]], "x")</f>
        <v>x</v>
      </c>
      <c r="BA987" s="3">
        <f xml:space="preserve"> IFERROR(ABS(Table1[[#This Row],[ROA 2013]]-Table1[[#This Row],[ROA 2012]]), "x")</f>
        <v>9.1121147107449507E-2</v>
      </c>
      <c r="BB987" s="3">
        <f xml:space="preserve"> IFERROR(ABS(Table1[[#This Row],[ROA 2014]]-Table1[[#This Row],[ROA 2013]]), "x")</f>
        <v>5.5998763957296332E-3</v>
      </c>
      <c r="BC987" s="3">
        <f xml:space="preserve"> IFERROR(ABS(Table1[[#This Row],[ROA 2015]]-Table1[[#This Row],[ROA 2014]]), "x")</f>
        <v>0.14797382549432098</v>
      </c>
      <c r="BD987" s="3">
        <f xml:space="preserve"> IFERROR(ABS(Table1[[#This Row],[ROA 2016]]-Table1[[#This Row],[ROA 2015]]), "x")</f>
        <v>9.4333286317811488E-2</v>
      </c>
      <c r="BE987" s="3">
        <f xml:space="preserve"> IFERROR(ABS(Table1[[#This Row],[ROA 2017]]-Table1[[#This Row],[ROA 2016]]), "x")</f>
        <v>5.3407652644508044E-2</v>
      </c>
      <c r="BF987" s="3" t="str">
        <f xml:space="preserve"> IFERROR(ABS(Table1[[#This Row],[ROA 2018]]-Table1[[#This Row],[ROA 2017]]), "x")</f>
        <v>x</v>
      </c>
      <c r="BG987" s="3" t="str">
        <f xml:space="preserve"> IFERROR(ABS(Table1[[#This Row],[ROA 2019]]-Table1[[#This Row],[ROA 2018]]), "x")</f>
        <v>x</v>
      </c>
      <c r="BH987" s="3" t="str">
        <f xml:space="preserve"> IFERROR(ABS(Table1[[#This Row],[ROA 2020]]-Table1[[#This Row],[ROA 2019]]), "x")</f>
        <v>x</v>
      </c>
      <c r="BI987" s="3" t="str">
        <f xml:space="preserve"> IFERROR(ABS(Table1[[#This Row],[ROA 2021]]-Table1[[#This Row],[ROA 2020]]), "x")</f>
        <v>x</v>
      </c>
      <c r="BJ987" s="3">
        <f xml:space="preserve"> IFERROR(AVERAGE(Table1[[#This Row],[ROA 2013-2012]:[ROA 2021-2020]]), "x")</f>
        <v>7.8487157591963924E-2</v>
      </c>
      <c r="BK987" s="3">
        <f>IFERROR(AVERAGE(Table1[[#This Row],[ROA 2012]:[ROA 2021]]), "x")</f>
        <v>5.2702266228359544E-2</v>
      </c>
      <c r="BN987" s="1">
        <f>SUM(Table1[[#This Row],[B/M Rank]:[ROA Rank]])</f>
        <v>0</v>
      </c>
    </row>
    <row r="988" spans="1:66" x14ac:dyDescent="0.25">
      <c r="A988" s="1" t="s">
        <v>2131</v>
      </c>
      <c r="B988" s="1" t="s">
        <v>180</v>
      </c>
      <c r="C988" s="1" t="s">
        <v>166</v>
      </c>
      <c r="D988" s="1" t="s">
        <v>11</v>
      </c>
      <c r="E988" s="1" t="s">
        <v>108</v>
      </c>
      <c r="F988" s="1">
        <v>21.39</v>
      </c>
      <c r="G988" s="19"/>
      <c r="H988" s="19"/>
      <c r="I988" s="19"/>
      <c r="J988" s="19"/>
      <c r="K988" s="1"/>
      <c r="L988" s="19"/>
      <c r="M988" s="1">
        <v>2017</v>
      </c>
      <c r="S988" s="1" t="s">
        <v>4368</v>
      </c>
      <c r="T988" s="1" t="s">
        <v>4368</v>
      </c>
      <c r="U988" s="1" t="s">
        <v>4368</v>
      </c>
      <c r="V988" s="1" t="s">
        <v>4368</v>
      </c>
      <c r="W988" s="1" t="s">
        <v>4368</v>
      </c>
      <c r="X988" s="1" t="s">
        <v>4368</v>
      </c>
      <c r="Z988" s="3" t="str">
        <f xml:space="preserve"> IFERROR(AVEDEV(Table1[[#This Row],[GP 2012]:[GP 2021]]) / Table1[[#This Row],[Avg GP]], "x")</f>
        <v>x</v>
      </c>
      <c r="AA988" s="2" t="str">
        <f xml:space="preserve"> IFERROR(AVERAGE(Table1[[#This Row],[GP 2012]:[GP 2021]]), "x")</f>
        <v>x</v>
      </c>
      <c r="AB988" s="11">
        <f>Table1[Equity]/Table1[Market Capital]</f>
        <v>0.7620383356708742</v>
      </c>
      <c r="AH988" s="1">
        <v>5.8</v>
      </c>
      <c r="AI988" s="1">
        <v>2.9</v>
      </c>
      <c r="AJ988" s="1">
        <v>3.3</v>
      </c>
      <c r="AK988" s="1">
        <v>1.5</v>
      </c>
      <c r="AL988" s="1">
        <v>31.2</v>
      </c>
      <c r="AM988" s="1">
        <v>27.2</v>
      </c>
      <c r="AN988" s="1">
        <v>16.3</v>
      </c>
      <c r="AO988" s="3" t="str">
        <f xml:space="preserve"> IFERROR(Table1[[#This Row],[GP 2012]]/Table1[[#This Row],[Total Assets 2012]], "x")</f>
        <v>x</v>
      </c>
      <c r="AP988" s="3" t="str">
        <f xml:space="preserve"> IFERROR(Table1[[#This Row],[GP 2013]]/Table1[[#This Row],[Total Assets 2013]], "x")</f>
        <v>x</v>
      </c>
      <c r="AQ988" s="3" t="str">
        <f xml:space="preserve"> IFERROR(Table1[[#This Row],[GP 2014]]/Table1[[#This Row],[Total Assets 2014]], "x")</f>
        <v>x</v>
      </c>
      <c r="AR988" s="3" t="str">
        <f xml:space="preserve"> IFERROR(Table1[[#This Row],[GP 2015]]/Table1[[#This Row],[Total Assets 2015]], "x")</f>
        <v>x</v>
      </c>
      <c r="AS988" s="3" t="str">
        <f xml:space="preserve"> IFERROR(Table1[[#This Row],[GP 2016]]/Table1[[#This Row],[Total Assets 2016]], "x")</f>
        <v>x</v>
      </c>
      <c r="AT988" s="3" t="str">
        <f xml:space="preserve"> IFERROR(Table1[[#This Row],[GP 2017]]/Table1[[#This Row],[Total Assets 2017]], "x")</f>
        <v>x</v>
      </c>
      <c r="AU988" s="3" t="str">
        <f xml:space="preserve"> IFERROR(Table1[[#This Row],[GP 2018]]/Table1[[#This Row],[Total Assets 2018]], "x")</f>
        <v>x</v>
      </c>
      <c r="AV988" s="3" t="str">
        <f xml:space="preserve"> IFERROR(Table1[[#This Row],[GP 2019]]/Table1[[#This Row],[Total Assets 2019]], "x")</f>
        <v>x</v>
      </c>
      <c r="AW988" s="3" t="str">
        <f xml:space="preserve"> IFERROR(Table1[[#This Row],[GP 2020]]/Table1[[#This Row],[Total Assets 2020]], "x")</f>
        <v>x</v>
      </c>
      <c r="AX988" s="3" t="str">
        <f xml:space="preserve"> IFERROR(Table1[[#This Row],[GP 2021]]/Table1[[#This Row],[Total Assets 2021]], "x")</f>
        <v>x</v>
      </c>
      <c r="AY988" s="3" t="str">
        <f xml:space="preserve"> IFERROR(Table1[[#This Row],[GP TTM]]/Table1[[#This Row],[Total Assets TTM]], "x")</f>
        <v>x</v>
      </c>
      <c r="BA988" s="3" t="str">
        <f xml:space="preserve"> IFERROR(ABS(Table1[[#This Row],[ROA 2013]]-Table1[[#This Row],[ROA 2012]]), "x")</f>
        <v>x</v>
      </c>
      <c r="BB988" s="3" t="str">
        <f xml:space="preserve"> IFERROR(ABS(Table1[[#This Row],[ROA 2014]]-Table1[[#This Row],[ROA 2013]]), "x")</f>
        <v>x</v>
      </c>
      <c r="BC988" s="3" t="str">
        <f xml:space="preserve"> IFERROR(ABS(Table1[[#This Row],[ROA 2015]]-Table1[[#This Row],[ROA 2014]]), "x")</f>
        <v>x</v>
      </c>
      <c r="BD988" s="3" t="str">
        <f xml:space="preserve"> IFERROR(ABS(Table1[[#This Row],[ROA 2016]]-Table1[[#This Row],[ROA 2015]]), "x")</f>
        <v>x</v>
      </c>
      <c r="BE988" s="3" t="str">
        <f xml:space="preserve"> IFERROR(ABS(Table1[[#This Row],[ROA 2017]]-Table1[[#This Row],[ROA 2016]]), "x")</f>
        <v>x</v>
      </c>
      <c r="BF988" s="3" t="str">
        <f xml:space="preserve"> IFERROR(ABS(Table1[[#This Row],[ROA 2018]]-Table1[[#This Row],[ROA 2017]]), "x")</f>
        <v>x</v>
      </c>
      <c r="BG988" s="3" t="str">
        <f xml:space="preserve"> IFERROR(ABS(Table1[[#This Row],[ROA 2019]]-Table1[[#This Row],[ROA 2018]]), "x")</f>
        <v>x</v>
      </c>
      <c r="BH988" s="3" t="str">
        <f xml:space="preserve"> IFERROR(ABS(Table1[[#This Row],[ROA 2020]]-Table1[[#This Row],[ROA 2019]]), "x")</f>
        <v>x</v>
      </c>
      <c r="BI988" s="3" t="str">
        <f xml:space="preserve"> IFERROR(ABS(Table1[[#This Row],[ROA 2021]]-Table1[[#This Row],[ROA 2020]]), "x")</f>
        <v>x</v>
      </c>
      <c r="BJ988" s="3" t="str">
        <f xml:space="preserve"> IFERROR(AVERAGE(Table1[[#This Row],[ROA 2013-2012]:[ROA 2021-2020]]), "x")</f>
        <v>x</v>
      </c>
      <c r="BK988" s="3" t="str">
        <f>IFERROR(AVERAGE(Table1[[#This Row],[ROA 2012]:[ROA 2021]]), "x")</f>
        <v>x</v>
      </c>
      <c r="BN988" s="1">
        <f>SUM(Table1[[#This Row],[B/M Rank]:[ROA Rank]])</f>
        <v>0</v>
      </c>
    </row>
    <row r="989" spans="1:66" x14ac:dyDescent="0.25">
      <c r="A989" s="1" t="s">
        <v>2270</v>
      </c>
      <c r="B989" s="1" t="s">
        <v>312</v>
      </c>
      <c r="C989" s="1" t="s">
        <v>299</v>
      </c>
      <c r="D989" s="1" t="s">
        <v>107</v>
      </c>
      <c r="E989" s="1" t="s">
        <v>108</v>
      </c>
      <c r="F989" s="1">
        <v>21.41</v>
      </c>
      <c r="G989" s="19"/>
      <c r="H989" s="19"/>
      <c r="I989" s="19"/>
      <c r="J989" s="19"/>
      <c r="K989" s="1"/>
      <c r="L989" s="19"/>
      <c r="M989" s="1">
        <v>2012</v>
      </c>
      <c r="N989" s="1">
        <v>0</v>
      </c>
      <c r="O989" s="1">
        <v>0</v>
      </c>
      <c r="P989" s="1" t="s">
        <v>4368</v>
      </c>
      <c r="Q989" s="1">
        <v>0.1</v>
      </c>
      <c r="R989" s="1">
        <v>0</v>
      </c>
      <c r="S989" s="1" t="s">
        <v>4368</v>
      </c>
      <c r="T989" s="1" t="s">
        <v>4368</v>
      </c>
      <c r="U989" s="1">
        <v>0</v>
      </c>
      <c r="V989" s="1">
        <v>-0.2</v>
      </c>
      <c r="W989" s="1">
        <v>-0.1</v>
      </c>
      <c r="X989" s="1">
        <v>0.5</v>
      </c>
      <c r="Z989" s="3">
        <f xml:space="preserve"> IFERROR(AVEDEV(Table1[[#This Row],[GP 2012]:[GP 2021]]) / Table1[[#This Row],[Avg GP]], "x")</f>
        <v>-2.4285714285714288</v>
      </c>
      <c r="AA989" s="2">
        <f xml:space="preserve"> IFERROR(AVERAGE(Table1[[#This Row],[GP 2012]:[GP 2021]]), "x")</f>
        <v>-2.8571428571428574E-2</v>
      </c>
      <c r="AB989" s="11">
        <f>Table1[Equity]/Table1[Market Capital]</f>
        <v>0.18215787015413357</v>
      </c>
      <c r="AC989" s="1">
        <v>0.2</v>
      </c>
      <c r="AD989" s="1">
        <v>0.1</v>
      </c>
      <c r="AE989" s="1">
        <v>0.4</v>
      </c>
      <c r="AF989" s="1">
        <v>1.8</v>
      </c>
      <c r="AG989" s="1">
        <v>2</v>
      </c>
      <c r="AH989" s="1">
        <v>0.4</v>
      </c>
      <c r="AI989" s="1">
        <v>0.6</v>
      </c>
      <c r="AJ989" s="1">
        <v>0.3</v>
      </c>
      <c r="AK989" s="1">
        <v>0.2</v>
      </c>
      <c r="AL989" s="1">
        <v>3.6</v>
      </c>
      <c r="AM989" s="1">
        <v>6.7</v>
      </c>
      <c r="AN989" s="1">
        <v>3.9</v>
      </c>
      <c r="AO989" s="3">
        <f xml:space="preserve"> IFERROR(Table1[[#This Row],[GP 2012]]/Table1[[#This Row],[Total Assets 2012]], "x")</f>
        <v>0</v>
      </c>
      <c r="AP989" s="3">
        <f xml:space="preserve"> IFERROR(Table1[[#This Row],[GP 2013]]/Table1[[#This Row],[Total Assets 2013]], "x")</f>
        <v>0</v>
      </c>
      <c r="AQ989" s="3" t="str">
        <f xml:space="preserve"> IFERROR(Table1[[#This Row],[GP 2014]]/Table1[[#This Row],[Total Assets 2014]], "x")</f>
        <v>x</v>
      </c>
      <c r="AR989" s="3">
        <f xml:space="preserve"> IFERROR(Table1[[#This Row],[GP 2015]]/Table1[[#This Row],[Total Assets 2015]], "x")</f>
        <v>5.5555555555555559E-2</v>
      </c>
      <c r="AS989" s="3">
        <f xml:space="preserve"> IFERROR(Table1[[#This Row],[GP 2016]]/Table1[[#This Row],[Total Assets 2016]], "x")</f>
        <v>0</v>
      </c>
      <c r="AT989" s="3" t="str">
        <f xml:space="preserve"> IFERROR(Table1[[#This Row],[GP 2017]]/Table1[[#This Row],[Total Assets 2017]], "x")</f>
        <v>x</v>
      </c>
      <c r="AU989" s="3" t="str">
        <f xml:space="preserve"> IFERROR(Table1[[#This Row],[GP 2018]]/Table1[[#This Row],[Total Assets 2018]], "x")</f>
        <v>x</v>
      </c>
      <c r="AV989" s="3">
        <f xml:space="preserve"> IFERROR(Table1[[#This Row],[GP 2019]]/Table1[[#This Row],[Total Assets 2019]], "x")</f>
        <v>0</v>
      </c>
      <c r="AW989" s="3">
        <f xml:space="preserve"> IFERROR(Table1[[#This Row],[GP 2020]]/Table1[[#This Row],[Total Assets 2020]], "x")</f>
        <v>-1</v>
      </c>
      <c r="AX989" s="3">
        <f xml:space="preserve"> IFERROR(Table1[[#This Row],[GP 2021]]/Table1[[#This Row],[Total Assets 2021]], "x")</f>
        <v>-2.777777777777778E-2</v>
      </c>
      <c r="AY989" s="3">
        <f xml:space="preserve"> IFERROR(Table1[[#This Row],[GP TTM]]/Table1[[#This Row],[Total Assets TTM]], "x")</f>
        <v>7.4626865671641784E-2</v>
      </c>
      <c r="BA989" s="3">
        <f xml:space="preserve"> IFERROR(ABS(Table1[[#This Row],[ROA 2013]]-Table1[[#This Row],[ROA 2012]]), "x")</f>
        <v>0</v>
      </c>
      <c r="BB989" s="3" t="str">
        <f xml:space="preserve"> IFERROR(ABS(Table1[[#This Row],[ROA 2014]]-Table1[[#This Row],[ROA 2013]]), "x")</f>
        <v>x</v>
      </c>
      <c r="BC989" s="3" t="str">
        <f xml:space="preserve"> IFERROR(ABS(Table1[[#This Row],[ROA 2015]]-Table1[[#This Row],[ROA 2014]]), "x")</f>
        <v>x</v>
      </c>
      <c r="BD989" s="3">
        <f xml:space="preserve"> IFERROR(ABS(Table1[[#This Row],[ROA 2016]]-Table1[[#This Row],[ROA 2015]]), "x")</f>
        <v>5.5555555555555559E-2</v>
      </c>
      <c r="BE989" s="3" t="str">
        <f xml:space="preserve"> IFERROR(ABS(Table1[[#This Row],[ROA 2017]]-Table1[[#This Row],[ROA 2016]]), "x")</f>
        <v>x</v>
      </c>
      <c r="BF989" s="3" t="str">
        <f xml:space="preserve"> IFERROR(ABS(Table1[[#This Row],[ROA 2018]]-Table1[[#This Row],[ROA 2017]]), "x")</f>
        <v>x</v>
      </c>
      <c r="BG989" s="3" t="str">
        <f xml:space="preserve"> IFERROR(ABS(Table1[[#This Row],[ROA 2019]]-Table1[[#This Row],[ROA 2018]]), "x")</f>
        <v>x</v>
      </c>
      <c r="BH989" s="3">
        <f xml:space="preserve"> IFERROR(ABS(Table1[[#This Row],[ROA 2020]]-Table1[[#This Row],[ROA 2019]]), "x")</f>
        <v>1</v>
      </c>
      <c r="BI989" s="3">
        <f xml:space="preserve"> IFERROR(ABS(Table1[[#This Row],[ROA 2021]]-Table1[[#This Row],[ROA 2020]]), "x")</f>
        <v>0.97222222222222221</v>
      </c>
      <c r="BJ989" s="3">
        <f xml:space="preserve"> IFERROR(AVERAGE(Table1[[#This Row],[ROA 2013-2012]:[ROA 2021-2020]]), "x")</f>
        <v>0.50694444444444442</v>
      </c>
      <c r="BK989" s="3">
        <f>IFERROR(AVERAGE(Table1[[#This Row],[ROA 2012]:[ROA 2021]]), "x")</f>
        <v>-0.1388888888888889</v>
      </c>
      <c r="BN989" s="1">
        <f>SUM(Table1[[#This Row],[B/M Rank]:[ROA Rank]])</f>
        <v>0</v>
      </c>
    </row>
    <row r="990" spans="1:66" x14ac:dyDescent="0.25">
      <c r="A990" s="1" t="s">
        <v>2141</v>
      </c>
      <c r="B990" s="1" t="s">
        <v>190</v>
      </c>
      <c r="C990" s="1" t="s">
        <v>166</v>
      </c>
      <c r="D990" s="1" t="s">
        <v>11</v>
      </c>
      <c r="E990" s="1" t="s">
        <v>108</v>
      </c>
      <c r="F990" s="1">
        <v>21.55</v>
      </c>
      <c r="G990" s="19"/>
      <c r="H990" s="19"/>
      <c r="I990" s="19"/>
      <c r="J990" s="19"/>
      <c r="K990" s="1"/>
      <c r="L990" s="19"/>
      <c r="M990" s="1">
        <v>2014</v>
      </c>
      <c r="O990" s="1" t="s">
        <v>4368</v>
      </c>
      <c r="P990" s="1" t="s">
        <v>4368</v>
      </c>
      <c r="Q990" s="1" t="s">
        <v>4368</v>
      </c>
      <c r="R990" s="1" t="s">
        <v>4368</v>
      </c>
      <c r="S990" s="1" t="s">
        <v>4368</v>
      </c>
      <c r="T990" s="1" t="s">
        <v>4368</v>
      </c>
      <c r="U990" s="1">
        <v>0.3</v>
      </c>
      <c r="V990" s="1" t="s">
        <v>4368</v>
      </c>
      <c r="W990" s="1">
        <v>0</v>
      </c>
      <c r="X990" s="1">
        <v>0</v>
      </c>
      <c r="Z990" s="3">
        <f xml:space="preserve"> IFERROR(AVEDEV(Table1[[#This Row],[GP 2012]:[GP 2021]]) / Table1[[#This Row],[Avg GP]], "x")</f>
        <v>1</v>
      </c>
      <c r="AA990" s="2">
        <f xml:space="preserve"> IFERROR(AVERAGE(Table1[[#This Row],[GP 2012]:[GP 2021]]), "x")</f>
        <v>0.15</v>
      </c>
      <c r="AB990" s="11">
        <f>Table1[Equity]/Table1[Market Capital]</f>
        <v>-2.7842227378190254E-2</v>
      </c>
      <c r="AD990" s="1">
        <v>0.1</v>
      </c>
      <c r="AE990" s="1">
        <v>0.2</v>
      </c>
      <c r="AF990" s="1">
        <v>0</v>
      </c>
      <c r="AG990" s="1">
        <v>0</v>
      </c>
      <c r="AH990" s="1">
        <v>0.1</v>
      </c>
      <c r="AI990" s="1">
        <v>0</v>
      </c>
      <c r="AJ990" s="1">
        <v>0.6</v>
      </c>
      <c r="AK990" s="1">
        <v>1</v>
      </c>
      <c r="AL990" s="1">
        <v>1.5</v>
      </c>
      <c r="AM990" s="1">
        <v>1.5</v>
      </c>
      <c r="AN990" s="1">
        <v>-0.6</v>
      </c>
      <c r="AO990" s="3" t="str">
        <f xml:space="preserve"> IFERROR(Table1[[#This Row],[GP 2012]]/Table1[[#This Row],[Total Assets 2012]], "x")</f>
        <v>x</v>
      </c>
      <c r="AP990" s="3" t="str">
        <f xml:space="preserve"> IFERROR(Table1[[#This Row],[GP 2013]]/Table1[[#This Row],[Total Assets 2013]], "x")</f>
        <v>x</v>
      </c>
      <c r="AQ990" s="3" t="str">
        <f xml:space="preserve"> IFERROR(Table1[[#This Row],[GP 2014]]/Table1[[#This Row],[Total Assets 2014]], "x")</f>
        <v>x</v>
      </c>
      <c r="AR990" s="3" t="str">
        <f xml:space="preserve"> IFERROR(Table1[[#This Row],[GP 2015]]/Table1[[#This Row],[Total Assets 2015]], "x")</f>
        <v>x</v>
      </c>
      <c r="AS990" s="3" t="str">
        <f xml:space="preserve"> IFERROR(Table1[[#This Row],[GP 2016]]/Table1[[#This Row],[Total Assets 2016]], "x")</f>
        <v>x</v>
      </c>
      <c r="AT990" s="3" t="str">
        <f xml:space="preserve"> IFERROR(Table1[[#This Row],[GP 2017]]/Table1[[#This Row],[Total Assets 2017]], "x")</f>
        <v>x</v>
      </c>
      <c r="AU990" s="3" t="str">
        <f xml:space="preserve"> IFERROR(Table1[[#This Row],[GP 2018]]/Table1[[#This Row],[Total Assets 2018]], "x")</f>
        <v>x</v>
      </c>
      <c r="AV990" s="3">
        <f xml:space="preserve"> IFERROR(Table1[[#This Row],[GP 2019]]/Table1[[#This Row],[Total Assets 2019]], "x")</f>
        <v>0.5</v>
      </c>
      <c r="AW990" s="3" t="str">
        <f xml:space="preserve"> IFERROR(Table1[[#This Row],[GP 2020]]/Table1[[#This Row],[Total Assets 2020]], "x")</f>
        <v>x</v>
      </c>
      <c r="AX990" s="3">
        <f xml:space="preserve"> IFERROR(Table1[[#This Row],[GP 2021]]/Table1[[#This Row],[Total Assets 2021]], "x")</f>
        <v>0</v>
      </c>
      <c r="AY990" s="3">
        <f xml:space="preserve"> IFERROR(Table1[[#This Row],[GP TTM]]/Table1[[#This Row],[Total Assets TTM]], "x")</f>
        <v>0</v>
      </c>
      <c r="BA990" s="3" t="str">
        <f xml:space="preserve"> IFERROR(ABS(Table1[[#This Row],[ROA 2013]]-Table1[[#This Row],[ROA 2012]]), "x")</f>
        <v>x</v>
      </c>
      <c r="BB990" s="3" t="str">
        <f xml:space="preserve"> IFERROR(ABS(Table1[[#This Row],[ROA 2014]]-Table1[[#This Row],[ROA 2013]]), "x")</f>
        <v>x</v>
      </c>
      <c r="BC990" s="3" t="str">
        <f xml:space="preserve"> IFERROR(ABS(Table1[[#This Row],[ROA 2015]]-Table1[[#This Row],[ROA 2014]]), "x")</f>
        <v>x</v>
      </c>
      <c r="BD990" s="3" t="str">
        <f xml:space="preserve"> IFERROR(ABS(Table1[[#This Row],[ROA 2016]]-Table1[[#This Row],[ROA 2015]]), "x")</f>
        <v>x</v>
      </c>
      <c r="BE990" s="3" t="str">
        <f xml:space="preserve"> IFERROR(ABS(Table1[[#This Row],[ROA 2017]]-Table1[[#This Row],[ROA 2016]]), "x")</f>
        <v>x</v>
      </c>
      <c r="BF990" s="3" t="str">
        <f xml:space="preserve"> IFERROR(ABS(Table1[[#This Row],[ROA 2018]]-Table1[[#This Row],[ROA 2017]]), "x")</f>
        <v>x</v>
      </c>
      <c r="BG990" s="3" t="str">
        <f xml:space="preserve"> IFERROR(ABS(Table1[[#This Row],[ROA 2019]]-Table1[[#This Row],[ROA 2018]]), "x")</f>
        <v>x</v>
      </c>
      <c r="BH990" s="3" t="str">
        <f xml:space="preserve"> IFERROR(ABS(Table1[[#This Row],[ROA 2020]]-Table1[[#This Row],[ROA 2019]]), "x")</f>
        <v>x</v>
      </c>
      <c r="BI990" s="3" t="str">
        <f xml:space="preserve"> IFERROR(ABS(Table1[[#This Row],[ROA 2021]]-Table1[[#This Row],[ROA 2020]]), "x")</f>
        <v>x</v>
      </c>
      <c r="BJ990" s="3" t="str">
        <f xml:space="preserve"> IFERROR(AVERAGE(Table1[[#This Row],[ROA 2013-2012]:[ROA 2021-2020]]), "x")</f>
        <v>x</v>
      </c>
      <c r="BK990" s="3">
        <f>IFERROR(AVERAGE(Table1[[#This Row],[ROA 2012]:[ROA 2021]]), "x")</f>
        <v>0.25</v>
      </c>
      <c r="BN990" s="1">
        <f>SUM(Table1[[#This Row],[B/M Rank]:[ROA Rank]])</f>
        <v>0</v>
      </c>
    </row>
    <row r="991" spans="1:66" x14ac:dyDescent="0.25">
      <c r="A991" s="1" t="s">
        <v>3435</v>
      </c>
      <c r="B991" s="1" t="s">
        <v>1251</v>
      </c>
      <c r="C991" s="1" t="s">
        <v>4417</v>
      </c>
      <c r="D991" s="1" t="s">
        <v>268</v>
      </c>
      <c r="E991" s="1" t="s">
        <v>108</v>
      </c>
      <c r="F991" s="1">
        <v>21.57</v>
      </c>
      <c r="G991" s="19"/>
      <c r="H991" s="19"/>
      <c r="I991" s="19"/>
      <c r="J991" s="19"/>
      <c r="K991" s="1"/>
      <c r="L991" s="19"/>
      <c r="M991" s="1">
        <v>2012</v>
      </c>
      <c r="N991" s="1" t="s">
        <v>4368</v>
      </c>
      <c r="O991" s="1" t="s">
        <v>4368</v>
      </c>
      <c r="P991" s="1" t="s">
        <v>4368</v>
      </c>
      <c r="Q991" s="1">
        <v>0</v>
      </c>
      <c r="R991" s="1">
        <v>0</v>
      </c>
      <c r="S991" s="1" t="s">
        <v>4368</v>
      </c>
      <c r="T991" s="1" t="s">
        <v>4368</v>
      </c>
      <c r="U991" s="1" t="s">
        <v>4368</v>
      </c>
      <c r="V991" s="1" t="s">
        <v>4368</v>
      </c>
      <c r="W991" s="1" t="s">
        <v>4368</v>
      </c>
      <c r="X991" s="1" t="s">
        <v>4368</v>
      </c>
      <c r="Z991" s="3" t="str">
        <f xml:space="preserve"> IFERROR(AVEDEV(Table1[[#This Row],[GP 2012]:[GP 2021]]) / Table1[[#This Row],[Avg GP]], "x")</f>
        <v>x</v>
      </c>
      <c r="AA991" s="2">
        <f xml:space="preserve"> IFERROR(AVERAGE(Table1[[#This Row],[GP 2012]:[GP 2021]]), "x")</f>
        <v>0</v>
      </c>
      <c r="AB991" s="11">
        <f>Table1[Equity]/Table1[Market Capital]</f>
        <v>0.89939731108020393</v>
      </c>
      <c r="AC991" s="1">
        <v>12.5</v>
      </c>
      <c r="AD991" s="1">
        <v>11</v>
      </c>
      <c r="AE991" s="1">
        <v>4.2</v>
      </c>
      <c r="AF991" s="1">
        <v>4.0999999999999996</v>
      </c>
      <c r="AG991" s="1">
        <v>4.5999999999999996</v>
      </c>
      <c r="AH991" s="1">
        <v>6.5</v>
      </c>
      <c r="AI991" s="1">
        <v>8</v>
      </c>
      <c r="AJ991" s="1">
        <v>8.1999999999999993</v>
      </c>
      <c r="AK991" s="1">
        <v>12.4</v>
      </c>
      <c r="AL991" s="1">
        <v>17.899999999999999</v>
      </c>
      <c r="AM991" s="1">
        <v>19.399999999999999</v>
      </c>
      <c r="AN991" s="1">
        <v>19.399999999999999</v>
      </c>
      <c r="AO991" s="3" t="str">
        <f xml:space="preserve"> IFERROR(Table1[[#This Row],[GP 2012]]/Table1[[#This Row],[Total Assets 2012]], "x")</f>
        <v>x</v>
      </c>
      <c r="AP991" s="3" t="str">
        <f xml:space="preserve"> IFERROR(Table1[[#This Row],[GP 2013]]/Table1[[#This Row],[Total Assets 2013]], "x")</f>
        <v>x</v>
      </c>
      <c r="AQ991" s="3" t="str">
        <f xml:space="preserve"> IFERROR(Table1[[#This Row],[GP 2014]]/Table1[[#This Row],[Total Assets 2014]], "x")</f>
        <v>x</v>
      </c>
      <c r="AR991" s="3">
        <f xml:space="preserve"> IFERROR(Table1[[#This Row],[GP 2015]]/Table1[[#This Row],[Total Assets 2015]], "x")</f>
        <v>0</v>
      </c>
      <c r="AS991" s="3">
        <f xml:space="preserve"> IFERROR(Table1[[#This Row],[GP 2016]]/Table1[[#This Row],[Total Assets 2016]], "x")</f>
        <v>0</v>
      </c>
      <c r="AT991" s="3" t="str">
        <f xml:space="preserve"> IFERROR(Table1[[#This Row],[GP 2017]]/Table1[[#This Row],[Total Assets 2017]], "x")</f>
        <v>x</v>
      </c>
      <c r="AU991" s="3" t="str">
        <f xml:space="preserve"> IFERROR(Table1[[#This Row],[GP 2018]]/Table1[[#This Row],[Total Assets 2018]], "x")</f>
        <v>x</v>
      </c>
      <c r="AV991" s="3" t="str">
        <f xml:space="preserve"> IFERROR(Table1[[#This Row],[GP 2019]]/Table1[[#This Row],[Total Assets 2019]], "x")</f>
        <v>x</v>
      </c>
      <c r="AW991" s="3" t="str">
        <f xml:space="preserve"> IFERROR(Table1[[#This Row],[GP 2020]]/Table1[[#This Row],[Total Assets 2020]], "x")</f>
        <v>x</v>
      </c>
      <c r="AX991" s="3" t="str">
        <f xml:space="preserve"> IFERROR(Table1[[#This Row],[GP 2021]]/Table1[[#This Row],[Total Assets 2021]], "x")</f>
        <v>x</v>
      </c>
      <c r="AY991" s="3" t="str">
        <f xml:space="preserve"> IFERROR(Table1[[#This Row],[GP TTM]]/Table1[[#This Row],[Total Assets TTM]], "x")</f>
        <v>x</v>
      </c>
      <c r="BA991" s="3" t="str">
        <f xml:space="preserve"> IFERROR(ABS(Table1[[#This Row],[ROA 2013]]-Table1[[#This Row],[ROA 2012]]), "x")</f>
        <v>x</v>
      </c>
      <c r="BB991" s="3" t="str">
        <f xml:space="preserve"> IFERROR(ABS(Table1[[#This Row],[ROA 2014]]-Table1[[#This Row],[ROA 2013]]), "x")</f>
        <v>x</v>
      </c>
      <c r="BC991" s="3" t="str">
        <f xml:space="preserve"> IFERROR(ABS(Table1[[#This Row],[ROA 2015]]-Table1[[#This Row],[ROA 2014]]), "x")</f>
        <v>x</v>
      </c>
      <c r="BD991" s="3">
        <f xml:space="preserve"> IFERROR(ABS(Table1[[#This Row],[ROA 2016]]-Table1[[#This Row],[ROA 2015]]), "x")</f>
        <v>0</v>
      </c>
      <c r="BE991" s="3" t="str">
        <f xml:space="preserve"> IFERROR(ABS(Table1[[#This Row],[ROA 2017]]-Table1[[#This Row],[ROA 2016]]), "x")</f>
        <v>x</v>
      </c>
      <c r="BF991" s="3" t="str">
        <f xml:space="preserve"> IFERROR(ABS(Table1[[#This Row],[ROA 2018]]-Table1[[#This Row],[ROA 2017]]), "x")</f>
        <v>x</v>
      </c>
      <c r="BG991" s="3" t="str">
        <f xml:space="preserve"> IFERROR(ABS(Table1[[#This Row],[ROA 2019]]-Table1[[#This Row],[ROA 2018]]), "x")</f>
        <v>x</v>
      </c>
      <c r="BH991" s="3" t="str">
        <f xml:space="preserve"> IFERROR(ABS(Table1[[#This Row],[ROA 2020]]-Table1[[#This Row],[ROA 2019]]), "x")</f>
        <v>x</v>
      </c>
      <c r="BI991" s="3" t="str">
        <f xml:space="preserve"> IFERROR(ABS(Table1[[#This Row],[ROA 2021]]-Table1[[#This Row],[ROA 2020]]), "x")</f>
        <v>x</v>
      </c>
      <c r="BJ991" s="3">
        <f xml:space="preserve"> IFERROR(AVERAGE(Table1[[#This Row],[ROA 2013-2012]:[ROA 2021-2020]]), "x")</f>
        <v>0</v>
      </c>
      <c r="BK991" s="3">
        <f>IFERROR(AVERAGE(Table1[[#This Row],[ROA 2012]:[ROA 2021]]), "x")</f>
        <v>0</v>
      </c>
      <c r="BN991" s="1">
        <f>SUM(Table1[[#This Row],[B/M Rank]:[ROA Rank]])</f>
        <v>0</v>
      </c>
    </row>
    <row r="992" spans="1:66" x14ac:dyDescent="0.25">
      <c r="A992" s="1" t="s">
        <v>2967</v>
      </c>
      <c r="B992" s="1" t="s">
        <v>949</v>
      </c>
      <c r="C992" s="1" t="s">
        <v>4417</v>
      </c>
      <c r="D992" s="1" t="s">
        <v>268</v>
      </c>
      <c r="E992" s="1" t="s">
        <v>108</v>
      </c>
      <c r="F992" s="1">
        <v>21.72</v>
      </c>
      <c r="G992" s="19"/>
      <c r="H992" s="19"/>
      <c r="I992" s="19"/>
      <c r="J992" s="19"/>
      <c r="K992" s="1"/>
      <c r="L992" s="19"/>
      <c r="M992" s="1">
        <v>2020</v>
      </c>
      <c r="V992" s="1" t="s">
        <v>4368</v>
      </c>
      <c r="W992" s="1">
        <v>0</v>
      </c>
      <c r="X992" s="1">
        <v>-0.1</v>
      </c>
      <c r="Z992" s="3" t="str">
        <f xml:space="preserve"> IFERROR(AVEDEV(Table1[[#This Row],[GP 2012]:[GP 2021]]) / Table1[[#This Row],[Avg GP]], "x")</f>
        <v>x</v>
      </c>
      <c r="AA992" s="2">
        <f xml:space="preserve"> IFERROR(AVERAGE(Table1[[#This Row],[GP 2012]:[GP 2021]]), "x")</f>
        <v>0</v>
      </c>
      <c r="AB992" s="11">
        <f>Table1[Equity]/Table1[Market Capital]</f>
        <v>0.14272559852670352</v>
      </c>
      <c r="AK992" s="1">
        <v>0.6</v>
      </c>
      <c r="AL992" s="1">
        <v>2.8</v>
      </c>
      <c r="AM992" s="1">
        <v>5.2</v>
      </c>
      <c r="AN992" s="1">
        <v>3.1</v>
      </c>
      <c r="AO992" s="3" t="str">
        <f xml:space="preserve"> IFERROR(Table1[[#This Row],[GP 2012]]/Table1[[#This Row],[Total Assets 2012]], "x")</f>
        <v>x</v>
      </c>
      <c r="AP992" s="3" t="str">
        <f xml:space="preserve"> IFERROR(Table1[[#This Row],[GP 2013]]/Table1[[#This Row],[Total Assets 2013]], "x")</f>
        <v>x</v>
      </c>
      <c r="AQ992" s="3" t="str">
        <f xml:space="preserve"> IFERROR(Table1[[#This Row],[GP 2014]]/Table1[[#This Row],[Total Assets 2014]], "x")</f>
        <v>x</v>
      </c>
      <c r="AR992" s="3" t="str">
        <f xml:space="preserve"> IFERROR(Table1[[#This Row],[GP 2015]]/Table1[[#This Row],[Total Assets 2015]], "x")</f>
        <v>x</v>
      </c>
      <c r="AS992" s="3" t="str">
        <f xml:space="preserve"> IFERROR(Table1[[#This Row],[GP 2016]]/Table1[[#This Row],[Total Assets 2016]], "x")</f>
        <v>x</v>
      </c>
      <c r="AT992" s="3" t="str">
        <f xml:space="preserve"> IFERROR(Table1[[#This Row],[GP 2017]]/Table1[[#This Row],[Total Assets 2017]], "x")</f>
        <v>x</v>
      </c>
      <c r="AU992" s="3" t="str">
        <f xml:space="preserve"> IFERROR(Table1[[#This Row],[GP 2018]]/Table1[[#This Row],[Total Assets 2018]], "x")</f>
        <v>x</v>
      </c>
      <c r="AV992" s="3" t="str">
        <f xml:space="preserve"> IFERROR(Table1[[#This Row],[GP 2019]]/Table1[[#This Row],[Total Assets 2019]], "x")</f>
        <v>x</v>
      </c>
      <c r="AW992" s="3" t="str">
        <f xml:space="preserve"> IFERROR(Table1[[#This Row],[GP 2020]]/Table1[[#This Row],[Total Assets 2020]], "x")</f>
        <v>x</v>
      </c>
      <c r="AX992" s="3">
        <f xml:space="preserve"> IFERROR(Table1[[#This Row],[GP 2021]]/Table1[[#This Row],[Total Assets 2021]], "x")</f>
        <v>0</v>
      </c>
      <c r="AY992" s="3">
        <f xml:space="preserve"> IFERROR(Table1[[#This Row],[GP TTM]]/Table1[[#This Row],[Total Assets TTM]], "x")</f>
        <v>-1.9230769230769232E-2</v>
      </c>
      <c r="BA992" s="3" t="str">
        <f xml:space="preserve"> IFERROR(ABS(Table1[[#This Row],[ROA 2013]]-Table1[[#This Row],[ROA 2012]]), "x")</f>
        <v>x</v>
      </c>
      <c r="BB992" s="3" t="str">
        <f xml:space="preserve"> IFERROR(ABS(Table1[[#This Row],[ROA 2014]]-Table1[[#This Row],[ROA 2013]]), "x")</f>
        <v>x</v>
      </c>
      <c r="BC992" s="3" t="str">
        <f xml:space="preserve"> IFERROR(ABS(Table1[[#This Row],[ROA 2015]]-Table1[[#This Row],[ROA 2014]]), "x")</f>
        <v>x</v>
      </c>
      <c r="BD992" s="3" t="str">
        <f xml:space="preserve"> IFERROR(ABS(Table1[[#This Row],[ROA 2016]]-Table1[[#This Row],[ROA 2015]]), "x")</f>
        <v>x</v>
      </c>
      <c r="BE992" s="3" t="str">
        <f xml:space="preserve"> IFERROR(ABS(Table1[[#This Row],[ROA 2017]]-Table1[[#This Row],[ROA 2016]]), "x")</f>
        <v>x</v>
      </c>
      <c r="BF992" s="3" t="str">
        <f xml:space="preserve"> IFERROR(ABS(Table1[[#This Row],[ROA 2018]]-Table1[[#This Row],[ROA 2017]]), "x")</f>
        <v>x</v>
      </c>
      <c r="BG992" s="3" t="str">
        <f xml:space="preserve"> IFERROR(ABS(Table1[[#This Row],[ROA 2019]]-Table1[[#This Row],[ROA 2018]]), "x")</f>
        <v>x</v>
      </c>
      <c r="BH992" s="3" t="str">
        <f xml:space="preserve"> IFERROR(ABS(Table1[[#This Row],[ROA 2020]]-Table1[[#This Row],[ROA 2019]]), "x")</f>
        <v>x</v>
      </c>
      <c r="BI992" s="3" t="str">
        <f xml:space="preserve"> IFERROR(ABS(Table1[[#This Row],[ROA 2021]]-Table1[[#This Row],[ROA 2020]]), "x")</f>
        <v>x</v>
      </c>
      <c r="BJ992" s="3" t="str">
        <f xml:space="preserve"> IFERROR(AVERAGE(Table1[[#This Row],[ROA 2013-2012]:[ROA 2021-2020]]), "x")</f>
        <v>x</v>
      </c>
      <c r="BK992" s="3">
        <f>IFERROR(AVERAGE(Table1[[#This Row],[ROA 2012]:[ROA 2021]]), "x")</f>
        <v>0</v>
      </c>
      <c r="BN992" s="1">
        <f>SUM(Table1[[#This Row],[B/M Rank]:[ROA Rank]])</f>
        <v>0</v>
      </c>
    </row>
    <row r="993" spans="1:66" x14ac:dyDescent="0.25">
      <c r="A993" s="1" t="s">
        <v>3974</v>
      </c>
      <c r="B993" s="1" t="s">
        <v>1686</v>
      </c>
      <c r="C993" s="1" t="s">
        <v>1678</v>
      </c>
      <c r="D993" s="1" t="s">
        <v>152</v>
      </c>
      <c r="E993" s="1" t="s">
        <v>108</v>
      </c>
      <c r="F993" s="1">
        <v>21.72</v>
      </c>
      <c r="G993" s="19"/>
      <c r="H993" s="19"/>
      <c r="I993" s="19"/>
      <c r="J993" s="19"/>
      <c r="K993" s="1"/>
      <c r="L993" s="19"/>
      <c r="M993" s="1">
        <v>2019</v>
      </c>
      <c r="U993" s="1" t="s">
        <v>4368</v>
      </c>
      <c r="V993" s="1" t="s">
        <v>4368</v>
      </c>
      <c r="W993" s="1" t="s">
        <v>4368</v>
      </c>
      <c r="X993" s="1">
        <v>0.1</v>
      </c>
      <c r="Z993" s="3" t="str">
        <f xml:space="preserve"> IFERROR(AVEDEV(Table1[[#This Row],[GP 2012]:[GP 2021]]) / Table1[[#This Row],[Avg GP]], "x")</f>
        <v>x</v>
      </c>
      <c r="AA993" s="2" t="str">
        <f xml:space="preserve"> IFERROR(AVERAGE(Table1[[#This Row],[GP 2012]:[GP 2021]]), "x")</f>
        <v>x</v>
      </c>
      <c r="AB993" s="11">
        <f>Table1[Equity]/Table1[Market Capital]</f>
        <v>0.80110497237569056</v>
      </c>
      <c r="AJ993" s="1" t="s">
        <v>4368</v>
      </c>
      <c r="AK993" s="1">
        <v>2</v>
      </c>
      <c r="AL993" s="1">
        <v>8.4</v>
      </c>
      <c r="AM993" s="1">
        <v>17.899999999999999</v>
      </c>
      <c r="AN993" s="1">
        <v>17.399999999999999</v>
      </c>
      <c r="AO993" s="3" t="str">
        <f xml:space="preserve"> IFERROR(Table1[[#This Row],[GP 2012]]/Table1[[#This Row],[Total Assets 2012]], "x")</f>
        <v>x</v>
      </c>
      <c r="AP993" s="3" t="str">
        <f xml:space="preserve"> IFERROR(Table1[[#This Row],[GP 2013]]/Table1[[#This Row],[Total Assets 2013]], "x")</f>
        <v>x</v>
      </c>
      <c r="AQ993" s="3" t="str">
        <f xml:space="preserve"> IFERROR(Table1[[#This Row],[GP 2014]]/Table1[[#This Row],[Total Assets 2014]], "x")</f>
        <v>x</v>
      </c>
      <c r="AR993" s="3" t="str">
        <f xml:space="preserve"> IFERROR(Table1[[#This Row],[GP 2015]]/Table1[[#This Row],[Total Assets 2015]], "x")</f>
        <v>x</v>
      </c>
      <c r="AS993" s="3" t="str">
        <f xml:space="preserve"> IFERROR(Table1[[#This Row],[GP 2016]]/Table1[[#This Row],[Total Assets 2016]], "x")</f>
        <v>x</v>
      </c>
      <c r="AT993" s="3" t="str">
        <f xml:space="preserve"> IFERROR(Table1[[#This Row],[GP 2017]]/Table1[[#This Row],[Total Assets 2017]], "x")</f>
        <v>x</v>
      </c>
      <c r="AU993" s="3" t="str">
        <f xml:space="preserve"> IFERROR(Table1[[#This Row],[GP 2018]]/Table1[[#This Row],[Total Assets 2018]], "x")</f>
        <v>x</v>
      </c>
      <c r="AV993" s="3" t="str">
        <f xml:space="preserve"> IFERROR(Table1[[#This Row],[GP 2019]]/Table1[[#This Row],[Total Assets 2019]], "x")</f>
        <v>x</v>
      </c>
      <c r="AW993" s="3" t="str">
        <f xml:space="preserve"> IFERROR(Table1[[#This Row],[GP 2020]]/Table1[[#This Row],[Total Assets 2020]], "x")</f>
        <v>x</v>
      </c>
      <c r="AX993" s="3" t="str">
        <f xml:space="preserve"> IFERROR(Table1[[#This Row],[GP 2021]]/Table1[[#This Row],[Total Assets 2021]], "x")</f>
        <v>x</v>
      </c>
      <c r="AY993" s="3">
        <f xml:space="preserve"> IFERROR(Table1[[#This Row],[GP TTM]]/Table1[[#This Row],[Total Assets TTM]], "x")</f>
        <v>5.5865921787709508E-3</v>
      </c>
      <c r="BA993" s="3" t="str">
        <f xml:space="preserve"> IFERROR(ABS(Table1[[#This Row],[ROA 2013]]-Table1[[#This Row],[ROA 2012]]), "x")</f>
        <v>x</v>
      </c>
      <c r="BB993" s="3" t="str">
        <f xml:space="preserve"> IFERROR(ABS(Table1[[#This Row],[ROA 2014]]-Table1[[#This Row],[ROA 2013]]), "x")</f>
        <v>x</v>
      </c>
      <c r="BC993" s="3" t="str">
        <f xml:space="preserve"> IFERROR(ABS(Table1[[#This Row],[ROA 2015]]-Table1[[#This Row],[ROA 2014]]), "x")</f>
        <v>x</v>
      </c>
      <c r="BD993" s="3" t="str">
        <f xml:space="preserve"> IFERROR(ABS(Table1[[#This Row],[ROA 2016]]-Table1[[#This Row],[ROA 2015]]), "x")</f>
        <v>x</v>
      </c>
      <c r="BE993" s="3" t="str">
        <f xml:space="preserve"> IFERROR(ABS(Table1[[#This Row],[ROA 2017]]-Table1[[#This Row],[ROA 2016]]), "x")</f>
        <v>x</v>
      </c>
      <c r="BF993" s="3" t="str">
        <f xml:space="preserve"> IFERROR(ABS(Table1[[#This Row],[ROA 2018]]-Table1[[#This Row],[ROA 2017]]), "x")</f>
        <v>x</v>
      </c>
      <c r="BG993" s="3" t="str">
        <f xml:space="preserve"> IFERROR(ABS(Table1[[#This Row],[ROA 2019]]-Table1[[#This Row],[ROA 2018]]), "x")</f>
        <v>x</v>
      </c>
      <c r="BH993" s="3" t="str">
        <f xml:space="preserve"> IFERROR(ABS(Table1[[#This Row],[ROA 2020]]-Table1[[#This Row],[ROA 2019]]), "x")</f>
        <v>x</v>
      </c>
      <c r="BI993" s="3" t="str">
        <f xml:space="preserve"> IFERROR(ABS(Table1[[#This Row],[ROA 2021]]-Table1[[#This Row],[ROA 2020]]), "x")</f>
        <v>x</v>
      </c>
      <c r="BJ993" s="3" t="str">
        <f xml:space="preserve"> IFERROR(AVERAGE(Table1[[#This Row],[ROA 2013-2012]:[ROA 2021-2020]]), "x")</f>
        <v>x</v>
      </c>
      <c r="BK993" s="3" t="str">
        <f>IFERROR(AVERAGE(Table1[[#This Row],[ROA 2012]:[ROA 2021]]), "x")</f>
        <v>x</v>
      </c>
      <c r="BN993" s="1">
        <f>SUM(Table1[[#This Row],[B/M Rank]:[ROA Rank]])</f>
        <v>0</v>
      </c>
    </row>
    <row r="994" spans="1:66" x14ac:dyDescent="0.25">
      <c r="A994" s="1" t="s">
        <v>3723</v>
      </c>
      <c r="B994" s="1" t="s">
        <v>4737</v>
      </c>
      <c r="C994" s="1" t="s">
        <v>4417</v>
      </c>
      <c r="D994" s="1" t="s">
        <v>268</v>
      </c>
      <c r="E994" s="1" t="s">
        <v>108</v>
      </c>
      <c r="F994" s="1">
        <v>21.81</v>
      </c>
      <c r="G994" s="19"/>
      <c r="H994" s="19"/>
      <c r="I994" s="19"/>
      <c r="J994" s="19"/>
      <c r="K994" s="1"/>
      <c r="L994" s="19"/>
      <c r="M994" s="1" t="s">
        <v>1494</v>
      </c>
      <c r="N994" s="1" t="s">
        <v>1494</v>
      </c>
      <c r="O994" s="1" t="s">
        <v>1494</v>
      </c>
      <c r="P994" s="1" t="s">
        <v>1494</v>
      </c>
      <c r="Q994" s="1" t="s">
        <v>1494</v>
      </c>
      <c r="R994" s="1" t="s">
        <v>1494</v>
      </c>
      <c r="S994" s="1" t="s">
        <v>1494</v>
      </c>
      <c r="T994" s="1" t="s">
        <v>1494</v>
      </c>
      <c r="U994" s="1" t="s">
        <v>1494</v>
      </c>
      <c r="V994" s="1" t="s">
        <v>1494</v>
      </c>
      <c r="W994" s="1" t="s">
        <v>1494</v>
      </c>
      <c r="X994" s="1" t="s">
        <v>1494</v>
      </c>
      <c r="Z994" s="3" t="str">
        <f xml:space="preserve"> IFERROR(AVEDEV(Table1[[#This Row],[GP 2012]:[GP 2021]]) / Table1[[#This Row],[Avg GP]], "x")</f>
        <v>x</v>
      </c>
      <c r="AA994" s="2" t="str">
        <f xml:space="preserve"> IFERROR(AVERAGE(Table1[[#This Row],[GP 2012]:[GP 2021]]), "x")</f>
        <v>x</v>
      </c>
      <c r="AB994" s="11" t="e">
        <f>Table1[Equity]/Table1[Market Capital]</f>
        <v>#VALUE!</v>
      </c>
      <c r="AC994" s="1" t="s">
        <v>1494</v>
      </c>
      <c r="AD994" s="1" t="s">
        <v>1494</v>
      </c>
      <c r="AE994" s="1" t="s">
        <v>1494</v>
      </c>
      <c r="AF994" s="1" t="s">
        <v>1494</v>
      </c>
      <c r="AG994" s="1" t="s">
        <v>1494</v>
      </c>
      <c r="AH994" s="1" t="s">
        <v>1494</v>
      </c>
      <c r="AI994" s="1" t="s">
        <v>1494</v>
      </c>
      <c r="AJ994" s="1" t="s">
        <v>1494</v>
      </c>
      <c r="AK994" s="1" t="s">
        <v>1494</v>
      </c>
      <c r="AL994" s="1" t="s">
        <v>1494</v>
      </c>
      <c r="AM994" s="1" t="s">
        <v>1494</v>
      </c>
      <c r="AN994" s="1" t="s">
        <v>1494</v>
      </c>
      <c r="AO994" s="3" t="str">
        <f xml:space="preserve"> IFERROR(Table1[[#This Row],[GP 2012]]/Table1[[#This Row],[Total Assets 2012]], "x")</f>
        <v>x</v>
      </c>
      <c r="AP994" s="3" t="str">
        <f xml:space="preserve"> IFERROR(Table1[[#This Row],[GP 2013]]/Table1[[#This Row],[Total Assets 2013]], "x")</f>
        <v>x</v>
      </c>
      <c r="AQ994" s="3" t="str">
        <f xml:space="preserve"> IFERROR(Table1[[#This Row],[GP 2014]]/Table1[[#This Row],[Total Assets 2014]], "x")</f>
        <v>x</v>
      </c>
      <c r="AR994" s="3" t="str">
        <f xml:space="preserve"> IFERROR(Table1[[#This Row],[GP 2015]]/Table1[[#This Row],[Total Assets 2015]], "x")</f>
        <v>x</v>
      </c>
      <c r="AS994" s="3" t="str">
        <f xml:space="preserve"> IFERROR(Table1[[#This Row],[GP 2016]]/Table1[[#This Row],[Total Assets 2016]], "x")</f>
        <v>x</v>
      </c>
      <c r="AT994" s="3" t="str">
        <f xml:space="preserve"> IFERROR(Table1[[#This Row],[GP 2017]]/Table1[[#This Row],[Total Assets 2017]], "x")</f>
        <v>x</v>
      </c>
      <c r="AU994" s="3" t="str">
        <f xml:space="preserve"> IFERROR(Table1[[#This Row],[GP 2018]]/Table1[[#This Row],[Total Assets 2018]], "x")</f>
        <v>x</v>
      </c>
      <c r="AV994" s="3" t="str">
        <f xml:space="preserve"> IFERROR(Table1[[#This Row],[GP 2019]]/Table1[[#This Row],[Total Assets 2019]], "x")</f>
        <v>x</v>
      </c>
      <c r="AW994" s="3" t="str">
        <f xml:space="preserve"> IFERROR(Table1[[#This Row],[GP 2020]]/Table1[[#This Row],[Total Assets 2020]], "x")</f>
        <v>x</v>
      </c>
      <c r="AX994" s="3" t="str">
        <f xml:space="preserve"> IFERROR(Table1[[#This Row],[GP 2021]]/Table1[[#This Row],[Total Assets 2021]], "x")</f>
        <v>x</v>
      </c>
      <c r="AY994" s="3" t="str">
        <f xml:space="preserve"> IFERROR(Table1[[#This Row],[GP TTM]]/Table1[[#This Row],[Total Assets TTM]], "x")</f>
        <v>x</v>
      </c>
      <c r="BA994" s="3" t="str">
        <f xml:space="preserve"> IFERROR(ABS(Table1[[#This Row],[ROA 2013]]-Table1[[#This Row],[ROA 2012]]), "x")</f>
        <v>x</v>
      </c>
      <c r="BB994" s="3" t="str">
        <f xml:space="preserve"> IFERROR(ABS(Table1[[#This Row],[ROA 2014]]-Table1[[#This Row],[ROA 2013]]), "x")</f>
        <v>x</v>
      </c>
      <c r="BC994" s="3" t="str">
        <f xml:space="preserve"> IFERROR(ABS(Table1[[#This Row],[ROA 2015]]-Table1[[#This Row],[ROA 2014]]), "x")</f>
        <v>x</v>
      </c>
      <c r="BD994" s="3" t="str">
        <f xml:space="preserve"> IFERROR(ABS(Table1[[#This Row],[ROA 2016]]-Table1[[#This Row],[ROA 2015]]), "x")</f>
        <v>x</v>
      </c>
      <c r="BE994" s="3" t="str">
        <f xml:space="preserve"> IFERROR(ABS(Table1[[#This Row],[ROA 2017]]-Table1[[#This Row],[ROA 2016]]), "x")</f>
        <v>x</v>
      </c>
      <c r="BF994" s="3" t="str">
        <f xml:space="preserve"> IFERROR(ABS(Table1[[#This Row],[ROA 2018]]-Table1[[#This Row],[ROA 2017]]), "x")</f>
        <v>x</v>
      </c>
      <c r="BG994" s="3" t="str">
        <f xml:space="preserve"> IFERROR(ABS(Table1[[#This Row],[ROA 2019]]-Table1[[#This Row],[ROA 2018]]), "x")</f>
        <v>x</v>
      </c>
      <c r="BH994" s="3" t="str">
        <f xml:space="preserve"> IFERROR(ABS(Table1[[#This Row],[ROA 2020]]-Table1[[#This Row],[ROA 2019]]), "x")</f>
        <v>x</v>
      </c>
      <c r="BI994" s="3" t="str">
        <f xml:space="preserve"> IFERROR(ABS(Table1[[#This Row],[ROA 2021]]-Table1[[#This Row],[ROA 2020]]), "x")</f>
        <v>x</v>
      </c>
      <c r="BJ994" s="3" t="str">
        <f xml:space="preserve"> IFERROR(AVERAGE(Table1[[#This Row],[ROA 2013-2012]:[ROA 2021-2020]]), "x")</f>
        <v>x</v>
      </c>
      <c r="BK994" s="3" t="str">
        <f>IFERROR(AVERAGE(Table1[[#This Row],[ROA 2012]:[ROA 2021]]), "x")</f>
        <v>x</v>
      </c>
      <c r="BN994" s="1">
        <f>SUM(Table1[[#This Row],[B/M Rank]:[ROA Rank]])</f>
        <v>0</v>
      </c>
    </row>
    <row r="995" spans="1:66" x14ac:dyDescent="0.25">
      <c r="A995" s="1" t="s">
        <v>2309</v>
      </c>
      <c r="B995" s="1" t="s">
        <v>4386</v>
      </c>
      <c r="C995" s="1" t="s">
        <v>4385</v>
      </c>
      <c r="D995" s="1" t="s">
        <v>268</v>
      </c>
      <c r="E995" s="1" t="s">
        <v>108</v>
      </c>
      <c r="F995" s="1">
        <v>21.86</v>
      </c>
      <c r="G995" s="19"/>
      <c r="H995" s="19"/>
      <c r="I995" s="19"/>
      <c r="J995" s="19"/>
      <c r="K995" s="1"/>
      <c r="L995" s="19"/>
      <c r="M995" s="1">
        <v>2012</v>
      </c>
      <c r="N995" s="1">
        <v>10.199999999999999</v>
      </c>
      <c r="O995" s="1">
        <v>10</v>
      </c>
      <c r="P995" s="1">
        <v>8</v>
      </c>
      <c r="Q995" s="1">
        <v>3.2</v>
      </c>
      <c r="R995" s="1">
        <v>2.2999999999999998</v>
      </c>
      <c r="S995" s="1">
        <v>2.9</v>
      </c>
      <c r="T995" s="1">
        <v>1.9</v>
      </c>
      <c r="U995" s="1">
        <v>-0.7</v>
      </c>
      <c r="V995" s="1">
        <v>0</v>
      </c>
      <c r="W995" s="1">
        <v>1.5</v>
      </c>
      <c r="X995" s="1">
        <v>2.4</v>
      </c>
      <c r="Z995" s="3">
        <f xml:space="preserve"> IFERROR(AVEDEV(Table1[[#This Row],[GP 2012]:[GP 2021]]) / Table1[[#This Row],[Avg GP]], "x")</f>
        <v>0.83511450381679397</v>
      </c>
      <c r="AA995" s="2">
        <f xml:space="preserve"> IFERROR(AVERAGE(Table1[[#This Row],[GP 2012]:[GP 2021]]), "x")</f>
        <v>3.9299999999999988</v>
      </c>
      <c r="AB995" s="11">
        <f>Table1[Equity]/Table1[Market Capital]</f>
        <v>1.715462031107045</v>
      </c>
      <c r="AC995" s="1">
        <v>33.299999999999997</v>
      </c>
      <c r="AD995" s="1">
        <v>35.700000000000003</v>
      </c>
      <c r="AE995" s="1">
        <v>39.9</v>
      </c>
      <c r="AF995" s="1">
        <v>29.6</v>
      </c>
      <c r="AG995" s="1">
        <v>23.9</v>
      </c>
      <c r="AH995" s="1">
        <v>19.3</v>
      </c>
      <c r="AI995" s="1">
        <v>20.3</v>
      </c>
      <c r="AJ995" s="1">
        <v>18.3</v>
      </c>
      <c r="AK995" s="1">
        <v>18.5</v>
      </c>
      <c r="AL995" s="1">
        <v>20.9</v>
      </c>
      <c r="AM995" s="1">
        <v>65.2</v>
      </c>
      <c r="AN995" s="1">
        <v>37.5</v>
      </c>
      <c r="AO995" s="3">
        <f xml:space="preserve"> IFERROR(Table1[[#This Row],[GP 2012]]/Table1[[#This Row],[Total Assets 2012]], "x")</f>
        <v>0.30630630630630629</v>
      </c>
      <c r="AP995" s="3">
        <f xml:space="preserve"> IFERROR(Table1[[#This Row],[GP 2013]]/Table1[[#This Row],[Total Assets 2013]], "x")</f>
        <v>0.28011204481792717</v>
      </c>
      <c r="AQ995" s="3">
        <f xml:space="preserve"> IFERROR(Table1[[#This Row],[GP 2014]]/Table1[[#This Row],[Total Assets 2014]], "x")</f>
        <v>0.2005012531328321</v>
      </c>
      <c r="AR995" s="3">
        <f xml:space="preserve"> IFERROR(Table1[[#This Row],[GP 2015]]/Table1[[#This Row],[Total Assets 2015]], "x")</f>
        <v>0.10810810810810811</v>
      </c>
      <c r="AS995" s="3">
        <f xml:space="preserve"> IFERROR(Table1[[#This Row],[GP 2016]]/Table1[[#This Row],[Total Assets 2016]], "x")</f>
        <v>9.6234309623430964E-2</v>
      </c>
      <c r="AT995" s="3">
        <f xml:space="preserve"> IFERROR(Table1[[#This Row],[GP 2017]]/Table1[[#This Row],[Total Assets 2017]], "x")</f>
        <v>0.15025906735751293</v>
      </c>
      <c r="AU995" s="3">
        <f xml:space="preserve"> IFERROR(Table1[[#This Row],[GP 2018]]/Table1[[#This Row],[Total Assets 2018]], "x")</f>
        <v>9.3596059113300489E-2</v>
      </c>
      <c r="AV995" s="3">
        <f xml:space="preserve"> IFERROR(Table1[[#This Row],[GP 2019]]/Table1[[#This Row],[Total Assets 2019]], "x")</f>
        <v>-3.8251366120218573E-2</v>
      </c>
      <c r="AW995" s="3">
        <f xml:space="preserve"> IFERROR(Table1[[#This Row],[GP 2020]]/Table1[[#This Row],[Total Assets 2020]], "x")</f>
        <v>0</v>
      </c>
      <c r="AX995" s="3">
        <f xml:space="preserve"> IFERROR(Table1[[#This Row],[GP 2021]]/Table1[[#This Row],[Total Assets 2021]], "x")</f>
        <v>7.1770334928229665E-2</v>
      </c>
      <c r="AY995" s="3">
        <f xml:space="preserve"> IFERROR(Table1[[#This Row],[GP TTM]]/Table1[[#This Row],[Total Assets TTM]], "x")</f>
        <v>3.6809815950920241E-2</v>
      </c>
      <c r="BA995" s="3">
        <f xml:space="preserve"> IFERROR(ABS(Table1[[#This Row],[ROA 2013]]-Table1[[#This Row],[ROA 2012]]), "x")</f>
        <v>2.6194261488379111E-2</v>
      </c>
      <c r="BB995" s="3">
        <f xml:space="preserve"> IFERROR(ABS(Table1[[#This Row],[ROA 2014]]-Table1[[#This Row],[ROA 2013]]), "x")</f>
        <v>7.9610791685095078E-2</v>
      </c>
      <c r="BC995" s="3">
        <f xml:space="preserve"> IFERROR(ABS(Table1[[#This Row],[ROA 2015]]-Table1[[#This Row],[ROA 2014]]), "x")</f>
        <v>9.2393145024723983E-2</v>
      </c>
      <c r="BD995" s="3">
        <f xml:space="preserve"> IFERROR(ABS(Table1[[#This Row],[ROA 2016]]-Table1[[#This Row],[ROA 2015]]), "x")</f>
        <v>1.187379848467715E-2</v>
      </c>
      <c r="BE995" s="3">
        <f xml:space="preserve"> IFERROR(ABS(Table1[[#This Row],[ROA 2017]]-Table1[[#This Row],[ROA 2016]]), "x")</f>
        <v>5.4024757734081968E-2</v>
      </c>
      <c r="BF995" s="3">
        <f xml:space="preserve"> IFERROR(ABS(Table1[[#This Row],[ROA 2018]]-Table1[[#This Row],[ROA 2017]]), "x")</f>
        <v>5.6663008244212443E-2</v>
      </c>
      <c r="BG995" s="3">
        <f xml:space="preserve"> IFERROR(ABS(Table1[[#This Row],[ROA 2019]]-Table1[[#This Row],[ROA 2018]]), "x")</f>
        <v>0.13184742523351906</v>
      </c>
      <c r="BH995" s="3">
        <f xml:space="preserve"> IFERROR(ABS(Table1[[#This Row],[ROA 2020]]-Table1[[#This Row],[ROA 2019]]), "x")</f>
        <v>3.8251366120218573E-2</v>
      </c>
      <c r="BI995" s="3">
        <f xml:space="preserve"> IFERROR(ABS(Table1[[#This Row],[ROA 2021]]-Table1[[#This Row],[ROA 2020]]), "x")</f>
        <v>7.1770334928229665E-2</v>
      </c>
      <c r="BJ995" s="3">
        <f xml:space="preserve"> IFERROR(AVERAGE(Table1[[#This Row],[ROA 2013-2012]:[ROA 2021-2020]]), "x")</f>
        <v>6.2514320993681885E-2</v>
      </c>
      <c r="BK995" s="3">
        <f>IFERROR(AVERAGE(Table1[[#This Row],[ROA 2012]:[ROA 2021]]), "x")</f>
        <v>0.12686361172674293</v>
      </c>
      <c r="BN995" s="1">
        <f>SUM(Table1[[#This Row],[B/M Rank]:[ROA Rank]])</f>
        <v>0</v>
      </c>
    </row>
    <row r="996" spans="1:66" x14ac:dyDescent="0.25">
      <c r="A996" s="1" t="s">
        <v>4109</v>
      </c>
      <c r="B996" s="1" t="s">
        <v>1816</v>
      </c>
      <c r="C996" s="1" t="s">
        <v>12</v>
      </c>
      <c r="D996" s="1" t="s">
        <v>11</v>
      </c>
      <c r="E996" s="1" t="s">
        <v>108</v>
      </c>
      <c r="F996" s="1">
        <v>21.88</v>
      </c>
      <c r="G996" s="19"/>
      <c r="H996" s="19"/>
      <c r="I996" s="19"/>
      <c r="J996" s="19"/>
      <c r="K996" s="1"/>
      <c r="L996" s="19"/>
      <c r="M996" s="1">
        <v>2015</v>
      </c>
      <c r="Q996" s="1">
        <v>0</v>
      </c>
      <c r="R996" s="1">
        <v>0</v>
      </c>
      <c r="S996" s="1">
        <v>-0.1</v>
      </c>
      <c r="T996" s="1">
        <v>0.1</v>
      </c>
      <c r="U996" s="1">
        <v>0.1</v>
      </c>
      <c r="V996" s="1">
        <v>-0.9</v>
      </c>
      <c r="W996" s="1">
        <v>7.1</v>
      </c>
      <c r="X996" s="1">
        <v>8.6999999999999993</v>
      </c>
      <c r="Z996" s="3">
        <f xml:space="preserve"> IFERROR(AVEDEV(Table1[[#This Row],[GP 2012]:[GP 2021]]) / Table1[[#This Row],[Avg GP]], "x")</f>
        <v>1.9682539682539679</v>
      </c>
      <c r="AA996" s="2">
        <f xml:space="preserve"> IFERROR(AVERAGE(Table1[[#This Row],[GP 2012]:[GP 2021]]), "x")</f>
        <v>0.9</v>
      </c>
      <c r="AB996" s="11">
        <f>Table1[Equity]/Table1[Market Capital]</f>
        <v>0.42961608775137117</v>
      </c>
      <c r="AF996" s="1">
        <v>0.2</v>
      </c>
      <c r="AG996" s="1">
        <v>4.3</v>
      </c>
      <c r="AH996" s="1">
        <v>27.5</v>
      </c>
      <c r="AI996" s="1">
        <v>35.799999999999997</v>
      </c>
      <c r="AJ996" s="1">
        <v>38.1</v>
      </c>
      <c r="AK996" s="1">
        <v>39.200000000000003</v>
      </c>
      <c r="AL996" s="1">
        <v>42.4</v>
      </c>
      <c r="AM996" s="1">
        <v>41</v>
      </c>
      <c r="AN996" s="1">
        <v>9.4</v>
      </c>
      <c r="AO996" s="3" t="str">
        <f xml:space="preserve"> IFERROR(Table1[[#This Row],[GP 2012]]/Table1[[#This Row],[Total Assets 2012]], "x")</f>
        <v>x</v>
      </c>
      <c r="AP996" s="3" t="str">
        <f xml:space="preserve"> IFERROR(Table1[[#This Row],[GP 2013]]/Table1[[#This Row],[Total Assets 2013]], "x")</f>
        <v>x</v>
      </c>
      <c r="AQ996" s="3" t="str">
        <f xml:space="preserve"> IFERROR(Table1[[#This Row],[GP 2014]]/Table1[[#This Row],[Total Assets 2014]], "x")</f>
        <v>x</v>
      </c>
      <c r="AR996" s="3">
        <f xml:space="preserve"> IFERROR(Table1[[#This Row],[GP 2015]]/Table1[[#This Row],[Total Assets 2015]], "x")</f>
        <v>0</v>
      </c>
      <c r="AS996" s="3">
        <f xml:space="preserve"> IFERROR(Table1[[#This Row],[GP 2016]]/Table1[[#This Row],[Total Assets 2016]], "x")</f>
        <v>0</v>
      </c>
      <c r="AT996" s="3">
        <f xml:space="preserve"> IFERROR(Table1[[#This Row],[GP 2017]]/Table1[[#This Row],[Total Assets 2017]], "x")</f>
        <v>-3.6363636363636364E-3</v>
      </c>
      <c r="AU996" s="3">
        <f xml:space="preserve"> IFERROR(Table1[[#This Row],[GP 2018]]/Table1[[#This Row],[Total Assets 2018]], "x")</f>
        <v>2.7932960893854754E-3</v>
      </c>
      <c r="AV996" s="3">
        <f xml:space="preserve"> IFERROR(Table1[[#This Row],[GP 2019]]/Table1[[#This Row],[Total Assets 2019]], "x")</f>
        <v>2.6246719160104987E-3</v>
      </c>
      <c r="AW996" s="3">
        <f xml:space="preserve"> IFERROR(Table1[[#This Row],[GP 2020]]/Table1[[#This Row],[Total Assets 2020]], "x")</f>
        <v>-2.2959183673469385E-2</v>
      </c>
      <c r="AX996" s="3">
        <f xml:space="preserve"> IFERROR(Table1[[#This Row],[GP 2021]]/Table1[[#This Row],[Total Assets 2021]], "x")</f>
        <v>0.16745283018867924</v>
      </c>
      <c r="AY996" s="3">
        <f xml:space="preserve"> IFERROR(Table1[[#This Row],[GP TTM]]/Table1[[#This Row],[Total Assets TTM]], "x")</f>
        <v>0.21219512195121951</v>
      </c>
      <c r="BA996" s="3" t="str">
        <f xml:space="preserve"> IFERROR(ABS(Table1[[#This Row],[ROA 2013]]-Table1[[#This Row],[ROA 2012]]), "x")</f>
        <v>x</v>
      </c>
      <c r="BB996" s="3" t="str">
        <f xml:space="preserve"> IFERROR(ABS(Table1[[#This Row],[ROA 2014]]-Table1[[#This Row],[ROA 2013]]), "x")</f>
        <v>x</v>
      </c>
      <c r="BC996" s="3" t="str">
        <f xml:space="preserve"> IFERROR(ABS(Table1[[#This Row],[ROA 2015]]-Table1[[#This Row],[ROA 2014]]), "x")</f>
        <v>x</v>
      </c>
      <c r="BD996" s="3">
        <f xml:space="preserve"> IFERROR(ABS(Table1[[#This Row],[ROA 2016]]-Table1[[#This Row],[ROA 2015]]), "x")</f>
        <v>0</v>
      </c>
      <c r="BE996" s="3">
        <f xml:space="preserve"> IFERROR(ABS(Table1[[#This Row],[ROA 2017]]-Table1[[#This Row],[ROA 2016]]), "x")</f>
        <v>3.6363636363636364E-3</v>
      </c>
      <c r="BF996" s="3">
        <f xml:space="preserve"> IFERROR(ABS(Table1[[#This Row],[ROA 2018]]-Table1[[#This Row],[ROA 2017]]), "x")</f>
        <v>6.4296597257491117E-3</v>
      </c>
      <c r="BG996" s="3">
        <f xml:space="preserve"> IFERROR(ABS(Table1[[#This Row],[ROA 2019]]-Table1[[#This Row],[ROA 2018]]), "x")</f>
        <v>1.6862417337497673E-4</v>
      </c>
      <c r="BH996" s="3">
        <f xml:space="preserve"> IFERROR(ABS(Table1[[#This Row],[ROA 2020]]-Table1[[#This Row],[ROA 2019]]), "x")</f>
        <v>2.5583855589479884E-2</v>
      </c>
      <c r="BI996" s="3">
        <f xml:space="preserve"> IFERROR(ABS(Table1[[#This Row],[ROA 2021]]-Table1[[#This Row],[ROA 2020]]), "x")</f>
        <v>0.19041201386214862</v>
      </c>
      <c r="BJ996" s="3">
        <f xml:space="preserve"> IFERROR(AVERAGE(Table1[[#This Row],[ROA 2013-2012]:[ROA 2021-2020]]), "x")</f>
        <v>3.7705086164519369E-2</v>
      </c>
      <c r="BK996" s="3">
        <f>IFERROR(AVERAGE(Table1[[#This Row],[ROA 2012]:[ROA 2021]]), "x")</f>
        <v>2.0896464412034601E-2</v>
      </c>
      <c r="BN996" s="1">
        <f>SUM(Table1[[#This Row],[B/M Rank]:[ROA Rank]])</f>
        <v>0</v>
      </c>
    </row>
    <row r="997" spans="1:66" x14ac:dyDescent="0.25">
      <c r="A997" s="1" t="s">
        <v>3051</v>
      </c>
      <c r="B997" s="1" t="s">
        <v>4507</v>
      </c>
      <c r="C997" s="1" t="s">
        <v>4417</v>
      </c>
      <c r="D997" s="1" t="s">
        <v>268</v>
      </c>
      <c r="E997" s="1" t="s">
        <v>108</v>
      </c>
      <c r="F997" s="1">
        <v>21.89</v>
      </c>
      <c r="G997" s="19"/>
      <c r="H997" s="19"/>
      <c r="I997" s="19"/>
      <c r="J997" s="19"/>
      <c r="K997" s="1"/>
      <c r="L997" s="19"/>
      <c r="M997" s="1">
        <v>2020</v>
      </c>
      <c r="W997" s="1" t="s">
        <v>4368</v>
      </c>
      <c r="X997" s="1" t="s">
        <v>4368</v>
      </c>
      <c r="Z997" s="3" t="str">
        <f xml:space="preserve"> IFERROR(AVEDEV(Table1[[#This Row],[GP 2012]:[GP 2021]]) / Table1[[#This Row],[Avg GP]], "x")</f>
        <v>x</v>
      </c>
      <c r="AA997" s="2" t="str">
        <f xml:space="preserve"> IFERROR(AVERAGE(Table1[[#This Row],[GP 2012]:[GP 2021]]), "x")</f>
        <v>x</v>
      </c>
      <c r="AB997" s="11">
        <f>Table1[Equity]/Table1[Market Capital]</f>
        <v>-1.3704888076747372E-2</v>
      </c>
      <c r="AL997" s="1">
        <v>0.2</v>
      </c>
      <c r="AM997" s="1">
        <v>0.2</v>
      </c>
      <c r="AN997" s="1">
        <v>-0.3</v>
      </c>
      <c r="AO997" s="3" t="str">
        <f xml:space="preserve"> IFERROR(Table1[[#This Row],[GP 2012]]/Table1[[#This Row],[Total Assets 2012]], "x")</f>
        <v>x</v>
      </c>
      <c r="AP997" s="3" t="str">
        <f xml:space="preserve"> IFERROR(Table1[[#This Row],[GP 2013]]/Table1[[#This Row],[Total Assets 2013]], "x")</f>
        <v>x</v>
      </c>
      <c r="AQ997" s="3" t="str">
        <f xml:space="preserve"> IFERROR(Table1[[#This Row],[GP 2014]]/Table1[[#This Row],[Total Assets 2014]], "x")</f>
        <v>x</v>
      </c>
      <c r="AR997" s="3" t="str">
        <f xml:space="preserve"> IFERROR(Table1[[#This Row],[GP 2015]]/Table1[[#This Row],[Total Assets 2015]], "x")</f>
        <v>x</v>
      </c>
      <c r="AS997" s="3" t="str">
        <f xml:space="preserve"> IFERROR(Table1[[#This Row],[GP 2016]]/Table1[[#This Row],[Total Assets 2016]], "x")</f>
        <v>x</v>
      </c>
      <c r="AT997" s="3" t="str">
        <f xml:space="preserve"> IFERROR(Table1[[#This Row],[GP 2017]]/Table1[[#This Row],[Total Assets 2017]], "x")</f>
        <v>x</v>
      </c>
      <c r="AU997" s="3" t="str">
        <f xml:space="preserve"> IFERROR(Table1[[#This Row],[GP 2018]]/Table1[[#This Row],[Total Assets 2018]], "x")</f>
        <v>x</v>
      </c>
      <c r="AV997" s="3" t="str">
        <f xml:space="preserve"> IFERROR(Table1[[#This Row],[GP 2019]]/Table1[[#This Row],[Total Assets 2019]], "x")</f>
        <v>x</v>
      </c>
      <c r="AW997" s="3" t="str">
        <f xml:space="preserve"> IFERROR(Table1[[#This Row],[GP 2020]]/Table1[[#This Row],[Total Assets 2020]], "x")</f>
        <v>x</v>
      </c>
      <c r="AX997" s="3" t="str">
        <f xml:space="preserve"> IFERROR(Table1[[#This Row],[GP 2021]]/Table1[[#This Row],[Total Assets 2021]], "x")</f>
        <v>x</v>
      </c>
      <c r="AY997" s="3" t="str">
        <f xml:space="preserve"> IFERROR(Table1[[#This Row],[GP TTM]]/Table1[[#This Row],[Total Assets TTM]], "x")</f>
        <v>x</v>
      </c>
      <c r="BA997" s="3" t="str">
        <f xml:space="preserve"> IFERROR(ABS(Table1[[#This Row],[ROA 2013]]-Table1[[#This Row],[ROA 2012]]), "x")</f>
        <v>x</v>
      </c>
      <c r="BB997" s="3" t="str">
        <f xml:space="preserve"> IFERROR(ABS(Table1[[#This Row],[ROA 2014]]-Table1[[#This Row],[ROA 2013]]), "x")</f>
        <v>x</v>
      </c>
      <c r="BC997" s="3" t="str">
        <f xml:space="preserve"> IFERROR(ABS(Table1[[#This Row],[ROA 2015]]-Table1[[#This Row],[ROA 2014]]), "x")</f>
        <v>x</v>
      </c>
      <c r="BD997" s="3" t="str">
        <f xml:space="preserve"> IFERROR(ABS(Table1[[#This Row],[ROA 2016]]-Table1[[#This Row],[ROA 2015]]), "x")</f>
        <v>x</v>
      </c>
      <c r="BE997" s="3" t="str">
        <f xml:space="preserve"> IFERROR(ABS(Table1[[#This Row],[ROA 2017]]-Table1[[#This Row],[ROA 2016]]), "x")</f>
        <v>x</v>
      </c>
      <c r="BF997" s="3" t="str">
        <f xml:space="preserve"> IFERROR(ABS(Table1[[#This Row],[ROA 2018]]-Table1[[#This Row],[ROA 2017]]), "x")</f>
        <v>x</v>
      </c>
      <c r="BG997" s="3" t="str">
        <f xml:space="preserve"> IFERROR(ABS(Table1[[#This Row],[ROA 2019]]-Table1[[#This Row],[ROA 2018]]), "x")</f>
        <v>x</v>
      </c>
      <c r="BH997" s="3" t="str">
        <f xml:space="preserve"> IFERROR(ABS(Table1[[#This Row],[ROA 2020]]-Table1[[#This Row],[ROA 2019]]), "x")</f>
        <v>x</v>
      </c>
      <c r="BI997" s="3" t="str">
        <f xml:space="preserve"> IFERROR(ABS(Table1[[#This Row],[ROA 2021]]-Table1[[#This Row],[ROA 2020]]), "x")</f>
        <v>x</v>
      </c>
      <c r="BJ997" s="3" t="str">
        <f xml:space="preserve"> IFERROR(AVERAGE(Table1[[#This Row],[ROA 2013-2012]:[ROA 2021-2020]]), "x")</f>
        <v>x</v>
      </c>
      <c r="BK997" s="3" t="str">
        <f>IFERROR(AVERAGE(Table1[[#This Row],[ROA 2012]:[ROA 2021]]), "x")</f>
        <v>x</v>
      </c>
      <c r="BN997" s="1">
        <f>SUM(Table1[[#This Row],[B/M Rank]:[ROA Rank]])</f>
        <v>0</v>
      </c>
    </row>
    <row r="998" spans="1:66" x14ac:dyDescent="0.25">
      <c r="A998" s="1" t="s">
        <v>4155</v>
      </c>
      <c r="B998" s="1" t="s">
        <v>1860</v>
      </c>
      <c r="C998" s="1" t="s">
        <v>4766</v>
      </c>
      <c r="D998" s="1" t="s">
        <v>487</v>
      </c>
      <c r="E998" s="1" t="s">
        <v>108</v>
      </c>
      <c r="F998" s="1">
        <v>21.91</v>
      </c>
      <c r="G998" s="19"/>
      <c r="H998" s="19"/>
      <c r="I998" s="19"/>
      <c r="J998" s="19"/>
      <c r="K998" s="1"/>
      <c r="L998" s="19"/>
      <c r="M998" s="1">
        <v>2019</v>
      </c>
      <c r="U998" s="1">
        <v>0.4</v>
      </c>
      <c r="V998" s="1">
        <v>0.7</v>
      </c>
      <c r="W998" s="1">
        <v>0.1</v>
      </c>
      <c r="X998" s="1">
        <v>0.1</v>
      </c>
      <c r="Z998" s="3">
        <f xml:space="preserve"> IFERROR(AVEDEV(Table1[[#This Row],[GP 2012]:[GP 2021]]) / Table1[[#This Row],[Avg GP]], "x")</f>
        <v>0.49999999999999989</v>
      </c>
      <c r="AA998" s="2">
        <f xml:space="preserve"> IFERROR(AVERAGE(Table1[[#This Row],[GP 2012]:[GP 2021]]), "x")</f>
        <v>0.40000000000000008</v>
      </c>
      <c r="AB998" s="11">
        <f>Table1[Equity]/Table1[Market Capital]</f>
        <v>2.7384755819260611E-2</v>
      </c>
      <c r="AJ998" s="1">
        <v>3.9</v>
      </c>
      <c r="AK998" s="1">
        <v>4.7</v>
      </c>
      <c r="AL998" s="1">
        <v>7.7</v>
      </c>
      <c r="AM998" s="1">
        <v>7.7</v>
      </c>
      <c r="AN998" s="1">
        <v>0.6</v>
      </c>
      <c r="AO998" s="3" t="str">
        <f xml:space="preserve"> IFERROR(Table1[[#This Row],[GP 2012]]/Table1[[#This Row],[Total Assets 2012]], "x")</f>
        <v>x</v>
      </c>
      <c r="AP998" s="3" t="str">
        <f xml:space="preserve"> IFERROR(Table1[[#This Row],[GP 2013]]/Table1[[#This Row],[Total Assets 2013]], "x")</f>
        <v>x</v>
      </c>
      <c r="AQ998" s="3" t="str">
        <f xml:space="preserve"> IFERROR(Table1[[#This Row],[GP 2014]]/Table1[[#This Row],[Total Assets 2014]], "x")</f>
        <v>x</v>
      </c>
      <c r="AR998" s="3" t="str">
        <f xml:space="preserve"> IFERROR(Table1[[#This Row],[GP 2015]]/Table1[[#This Row],[Total Assets 2015]], "x")</f>
        <v>x</v>
      </c>
      <c r="AS998" s="3" t="str">
        <f xml:space="preserve"> IFERROR(Table1[[#This Row],[GP 2016]]/Table1[[#This Row],[Total Assets 2016]], "x")</f>
        <v>x</v>
      </c>
      <c r="AT998" s="3" t="str">
        <f xml:space="preserve"> IFERROR(Table1[[#This Row],[GP 2017]]/Table1[[#This Row],[Total Assets 2017]], "x")</f>
        <v>x</v>
      </c>
      <c r="AU998" s="3" t="str">
        <f xml:space="preserve"> IFERROR(Table1[[#This Row],[GP 2018]]/Table1[[#This Row],[Total Assets 2018]], "x")</f>
        <v>x</v>
      </c>
      <c r="AV998" s="3">
        <f xml:space="preserve"> IFERROR(Table1[[#This Row],[GP 2019]]/Table1[[#This Row],[Total Assets 2019]], "x")</f>
        <v>0.10256410256410257</v>
      </c>
      <c r="AW998" s="3">
        <f xml:space="preserve"> IFERROR(Table1[[#This Row],[GP 2020]]/Table1[[#This Row],[Total Assets 2020]], "x")</f>
        <v>0.14893617021276595</v>
      </c>
      <c r="AX998" s="3">
        <f xml:space="preserve"> IFERROR(Table1[[#This Row],[GP 2021]]/Table1[[#This Row],[Total Assets 2021]], "x")</f>
        <v>1.2987012987012988E-2</v>
      </c>
      <c r="AY998" s="3">
        <f xml:space="preserve"> IFERROR(Table1[[#This Row],[GP TTM]]/Table1[[#This Row],[Total Assets TTM]], "x")</f>
        <v>1.2987012987012988E-2</v>
      </c>
      <c r="BA998" s="3" t="str">
        <f xml:space="preserve"> IFERROR(ABS(Table1[[#This Row],[ROA 2013]]-Table1[[#This Row],[ROA 2012]]), "x")</f>
        <v>x</v>
      </c>
      <c r="BB998" s="3" t="str">
        <f xml:space="preserve"> IFERROR(ABS(Table1[[#This Row],[ROA 2014]]-Table1[[#This Row],[ROA 2013]]), "x")</f>
        <v>x</v>
      </c>
      <c r="BC998" s="3" t="str">
        <f xml:space="preserve"> IFERROR(ABS(Table1[[#This Row],[ROA 2015]]-Table1[[#This Row],[ROA 2014]]), "x")</f>
        <v>x</v>
      </c>
      <c r="BD998" s="3" t="str">
        <f xml:space="preserve"> IFERROR(ABS(Table1[[#This Row],[ROA 2016]]-Table1[[#This Row],[ROA 2015]]), "x")</f>
        <v>x</v>
      </c>
      <c r="BE998" s="3" t="str">
        <f xml:space="preserve"> IFERROR(ABS(Table1[[#This Row],[ROA 2017]]-Table1[[#This Row],[ROA 2016]]), "x")</f>
        <v>x</v>
      </c>
      <c r="BF998" s="3" t="str">
        <f xml:space="preserve"> IFERROR(ABS(Table1[[#This Row],[ROA 2018]]-Table1[[#This Row],[ROA 2017]]), "x")</f>
        <v>x</v>
      </c>
      <c r="BG998" s="3" t="str">
        <f xml:space="preserve"> IFERROR(ABS(Table1[[#This Row],[ROA 2019]]-Table1[[#This Row],[ROA 2018]]), "x")</f>
        <v>x</v>
      </c>
      <c r="BH998" s="3">
        <f xml:space="preserve"> IFERROR(ABS(Table1[[#This Row],[ROA 2020]]-Table1[[#This Row],[ROA 2019]]), "x")</f>
        <v>4.6372067648663376E-2</v>
      </c>
      <c r="BI998" s="3">
        <f xml:space="preserve"> IFERROR(ABS(Table1[[#This Row],[ROA 2021]]-Table1[[#This Row],[ROA 2020]]), "x")</f>
        <v>0.13594915722575296</v>
      </c>
      <c r="BJ998" s="3">
        <f xml:space="preserve"> IFERROR(AVERAGE(Table1[[#This Row],[ROA 2013-2012]:[ROA 2021-2020]]), "x")</f>
        <v>9.1160612437208161E-2</v>
      </c>
      <c r="BK998" s="3">
        <f>IFERROR(AVERAGE(Table1[[#This Row],[ROA 2012]:[ROA 2021]]), "x")</f>
        <v>8.8162428587960515E-2</v>
      </c>
      <c r="BN998" s="1">
        <f>SUM(Table1[[#This Row],[B/M Rank]:[ROA Rank]])</f>
        <v>0</v>
      </c>
    </row>
    <row r="999" spans="1:66" x14ac:dyDescent="0.25">
      <c r="A999" s="1" t="s">
        <v>3635</v>
      </c>
      <c r="B999" s="1" t="s">
        <v>1391</v>
      </c>
      <c r="C999" s="1" t="s">
        <v>4417</v>
      </c>
      <c r="D999" s="1" t="s">
        <v>268</v>
      </c>
      <c r="E999" s="1" t="s">
        <v>108</v>
      </c>
      <c r="F999" s="1">
        <v>21.96</v>
      </c>
      <c r="G999" s="19"/>
      <c r="H999" s="19"/>
      <c r="I999" s="19"/>
      <c r="J999" s="19"/>
      <c r="K999" s="1"/>
      <c r="L999" s="19"/>
      <c r="M999" s="1">
        <v>2020</v>
      </c>
      <c r="U999" s="1">
        <v>-0.2</v>
      </c>
      <c r="V999" s="1">
        <v>-0.5</v>
      </c>
      <c r="W999" s="1">
        <v>-0.8</v>
      </c>
      <c r="X999" s="1">
        <v>-0.2</v>
      </c>
      <c r="Z999" s="3">
        <f xml:space="preserve"> IFERROR(AVEDEV(Table1[[#This Row],[GP 2012]:[GP 2021]]) / Table1[[#This Row],[Avg GP]], "x")</f>
        <v>-0.40000000000000008</v>
      </c>
      <c r="AA999" s="2">
        <f xml:space="preserve"> IFERROR(AVERAGE(Table1[[#This Row],[GP 2012]:[GP 2021]]), "x")</f>
        <v>-0.5</v>
      </c>
      <c r="AB999" s="11">
        <f>Table1[Equity]/Table1[Market Capital]</f>
        <v>0.76047358834244072</v>
      </c>
      <c r="AJ999" s="1">
        <v>1.4</v>
      </c>
      <c r="AK999" s="1">
        <v>20.8</v>
      </c>
      <c r="AL999" s="1">
        <v>21.8</v>
      </c>
      <c r="AM999" s="1">
        <v>20.5</v>
      </c>
      <c r="AN999" s="1">
        <v>16.7</v>
      </c>
      <c r="AO999" s="3" t="str">
        <f xml:space="preserve"> IFERROR(Table1[[#This Row],[GP 2012]]/Table1[[#This Row],[Total Assets 2012]], "x")</f>
        <v>x</v>
      </c>
      <c r="AP999" s="3" t="str">
        <f xml:space="preserve"> IFERROR(Table1[[#This Row],[GP 2013]]/Table1[[#This Row],[Total Assets 2013]], "x")</f>
        <v>x</v>
      </c>
      <c r="AQ999" s="3" t="str">
        <f xml:space="preserve"> IFERROR(Table1[[#This Row],[GP 2014]]/Table1[[#This Row],[Total Assets 2014]], "x")</f>
        <v>x</v>
      </c>
      <c r="AR999" s="3" t="str">
        <f xml:space="preserve"> IFERROR(Table1[[#This Row],[GP 2015]]/Table1[[#This Row],[Total Assets 2015]], "x")</f>
        <v>x</v>
      </c>
      <c r="AS999" s="3" t="str">
        <f xml:space="preserve"> IFERROR(Table1[[#This Row],[GP 2016]]/Table1[[#This Row],[Total Assets 2016]], "x")</f>
        <v>x</v>
      </c>
      <c r="AT999" s="3" t="str">
        <f xml:space="preserve"> IFERROR(Table1[[#This Row],[GP 2017]]/Table1[[#This Row],[Total Assets 2017]], "x")</f>
        <v>x</v>
      </c>
      <c r="AU999" s="3" t="str">
        <f xml:space="preserve"> IFERROR(Table1[[#This Row],[GP 2018]]/Table1[[#This Row],[Total Assets 2018]], "x")</f>
        <v>x</v>
      </c>
      <c r="AV999" s="3">
        <f xml:space="preserve"> IFERROR(Table1[[#This Row],[GP 2019]]/Table1[[#This Row],[Total Assets 2019]], "x")</f>
        <v>-0.14285714285714288</v>
      </c>
      <c r="AW999" s="3">
        <f xml:space="preserve"> IFERROR(Table1[[#This Row],[GP 2020]]/Table1[[#This Row],[Total Assets 2020]], "x")</f>
        <v>-2.4038461538461536E-2</v>
      </c>
      <c r="AX999" s="3">
        <f xml:space="preserve"> IFERROR(Table1[[#This Row],[GP 2021]]/Table1[[#This Row],[Total Assets 2021]], "x")</f>
        <v>-3.669724770642202E-2</v>
      </c>
      <c r="AY999" s="3">
        <f xml:space="preserve"> IFERROR(Table1[[#This Row],[GP TTM]]/Table1[[#This Row],[Total Assets TTM]], "x")</f>
        <v>-9.7560975609756097E-3</v>
      </c>
      <c r="BA999" s="3" t="str">
        <f xml:space="preserve"> IFERROR(ABS(Table1[[#This Row],[ROA 2013]]-Table1[[#This Row],[ROA 2012]]), "x")</f>
        <v>x</v>
      </c>
      <c r="BB999" s="3" t="str">
        <f xml:space="preserve"> IFERROR(ABS(Table1[[#This Row],[ROA 2014]]-Table1[[#This Row],[ROA 2013]]), "x")</f>
        <v>x</v>
      </c>
      <c r="BC999" s="3" t="str">
        <f xml:space="preserve"> IFERROR(ABS(Table1[[#This Row],[ROA 2015]]-Table1[[#This Row],[ROA 2014]]), "x")</f>
        <v>x</v>
      </c>
      <c r="BD999" s="3" t="str">
        <f xml:space="preserve"> IFERROR(ABS(Table1[[#This Row],[ROA 2016]]-Table1[[#This Row],[ROA 2015]]), "x")</f>
        <v>x</v>
      </c>
      <c r="BE999" s="3" t="str">
        <f xml:space="preserve"> IFERROR(ABS(Table1[[#This Row],[ROA 2017]]-Table1[[#This Row],[ROA 2016]]), "x")</f>
        <v>x</v>
      </c>
      <c r="BF999" s="3" t="str">
        <f xml:space="preserve"> IFERROR(ABS(Table1[[#This Row],[ROA 2018]]-Table1[[#This Row],[ROA 2017]]), "x")</f>
        <v>x</v>
      </c>
      <c r="BG999" s="3" t="str">
        <f xml:space="preserve"> IFERROR(ABS(Table1[[#This Row],[ROA 2019]]-Table1[[#This Row],[ROA 2018]]), "x")</f>
        <v>x</v>
      </c>
      <c r="BH999" s="3">
        <f xml:space="preserve"> IFERROR(ABS(Table1[[#This Row],[ROA 2020]]-Table1[[#This Row],[ROA 2019]]), "x")</f>
        <v>0.11881868131868134</v>
      </c>
      <c r="BI999" s="3">
        <f xml:space="preserve"> IFERROR(ABS(Table1[[#This Row],[ROA 2021]]-Table1[[#This Row],[ROA 2020]]), "x")</f>
        <v>1.2658786167960484E-2</v>
      </c>
      <c r="BJ999" s="3">
        <f xml:space="preserve"> IFERROR(AVERAGE(Table1[[#This Row],[ROA 2013-2012]:[ROA 2021-2020]]), "x")</f>
        <v>6.5738733743320912E-2</v>
      </c>
      <c r="BK999" s="3">
        <f>IFERROR(AVERAGE(Table1[[#This Row],[ROA 2012]:[ROA 2021]]), "x")</f>
        <v>-6.7864284034008807E-2</v>
      </c>
      <c r="BN999" s="1">
        <f>SUM(Table1[[#This Row],[B/M Rank]:[ROA Rank]])</f>
        <v>0</v>
      </c>
    </row>
    <row r="1000" spans="1:66" x14ac:dyDescent="0.25">
      <c r="A1000" s="1" t="s">
        <v>3341</v>
      </c>
      <c r="B1000" s="1" t="s">
        <v>4618</v>
      </c>
      <c r="C1000" s="1" t="s">
        <v>4417</v>
      </c>
      <c r="D1000" s="1" t="s">
        <v>268</v>
      </c>
      <c r="E1000" s="1" t="s">
        <v>108</v>
      </c>
      <c r="F1000" s="1">
        <v>21.96</v>
      </c>
      <c r="G1000" s="19"/>
      <c r="H1000" s="19"/>
      <c r="I1000" s="19"/>
      <c r="J1000" s="19"/>
      <c r="K1000" s="1"/>
      <c r="L1000" s="19"/>
      <c r="M1000" s="1">
        <v>2012</v>
      </c>
      <c r="N1000" s="1" t="s">
        <v>4368</v>
      </c>
      <c r="O1000" s="1" t="s">
        <v>4368</v>
      </c>
      <c r="P1000" s="1" t="s">
        <v>4368</v>
      </c>
      <c r="Q1000" s="1" t="s">
        <v>4368</v>
      </c>
      <c r="R1000" s="1" t="s">
        <v>4368</v>
      </c>
      <c r="S1000" s="1" t="s">
        <v>4368</v>
      </c>
      <c r="T1000" s="1" t="s">
        <v>4368</v>
      </c>
      <c r="U1000" s="1" t="s">
        <v>4368</v>
      </c>
      <c r="V1000" s="1" t="s">
        <v>4368</v>
      </c>
      <c r="W1000" s="1" t="s">
        <v>4368</v>
      </c>
      <c r="X1000" s="1" t="s">
        <v>4368</v>
      </c>
      <c r="Z1000" s="3" t="str">
        <f xml:space="preserve"> IFERROR(AVEDEV(Table1[[#This Row],[GP 2012]:[GP 2021]]) / Table1[[#This Row],[Avg GP]], "x")</f>
        <v>x</v>
      </c>
      <c r="AA1000" s="2" t="str">
        <f xml:space="preserve"> IFERROR(AVERAGE(Table1[[#This Row],[GP 2012]:[GP 2021]]), "x")</f>
        <v>x</v>
      </c>
      <c r="AB1000" s="11">
        <f>Table1[Equity]/Table1[Market Capital]</f>
        <v>0.61930783242258647</v>
      </c>
      <c r="AC1000" s="1">
        <v>4.7</v>
      </c>
      <c r="AD1000" s="1">
        <v>0.6</v>
      </c>
      <c r="AE1000" s="1">
        <v>15</v>
      </c>
      <c r="AF1000" s="1">
        <v>13</v>
      </c>
      <c r="AG1000" s="1">
        <v>12.2</v>
      </c>
      <c r="AH1000" s="1">
        <v>11.6</v>
      </c>
      <c r="AI1000" s="1">
        <v>10.9</v>
      </c>
      <c r="AJ1000" s="1">
        <v>13.2</v>
      </c>
      <c r="AK1000" s="1">
        <v>11.9</v>
      </c>
      <c r="AL1000" s="1">
        <v>16.399999999999999</v>
      </c>
      <c r="AM1000" s="1">
        <v>14.8</v>
      </c>
      <c r="AN1000" s="1">
        <v>13.6</v>
      </c>
      <c r="AO1000" s="3" t="str">
        <f xml:space="preserve"> IFERROR(Table1[[#This Row],[GP 2012]]/Table1[[#This Row],[Total Assets 2012]], "x")</f>
        <v>x</v>
      </c>
      <c r="AP1000" s="3" t="str">
        <f xml:space="preserve"> IFERROR(Table1[[#This Row],[GP 2013]]/Table1[[#This Row],[Total Assets 2013]], "x")</f>
        <v>x</v>
      </c>
      <c r="AQ1000" s="3" t="str">
        <f xml:space="preserve"> IFERROR(Table1[[#This Row],[GP 2014]]/Table1[[#This Row],[Total Assets 2014]], "x")</f>
        <v>x</v>
      </c>
      <c r="AR1000" s="3" t="str">
        <f xml:space="preserve"> IFERROR(Table1[[#This Row],[GP 2015]]/Table1[[#This Row],[Total Assets 2015]], "x")</f>
        <v>x</v>
      </c>
      <c r="AS1000" s="3" t="str">
        <f xml:space="preserve"> IFERROR(Table1[[#This Row],[GP 2016]]/Table1[[#This Row],[Total Assets 2016]], "x")</f>
        <v>x</v>
      </c>
      <c r="AT1000" s="3" t="str">
        <f xml:space="preserve"> IFERROR(Table1[[#This Row],[GP 2017]]/Table1[[#This Row],[Total Assets 2017]], "x")</f>
        <v>x</v>
      </c>
      <c r="AU1000" s="3" t="str">
        <f xml:space="preserve"> IFERROR(Table1[[#This Row],[GP 2018]]/Table1[[#This Row],[Total Assets 2018]], "x")</f>
        <v>x</v>
      </c>
      <c r="AV1000" s="3" t="str">
        <f xml:space="preserve"> IFERROR(Table1[[#This Row],[GP 2019]]/Table1[[#This Row],[Total Assets 2019]], "x")</f>
        <v>x</v>
      </c>
      <c r="AW1000" s="3" t="str">
        <f xml:space="preserve"> IFERROR(Table1[[#This Row],[GP 2020]]/Table1[[#This Row],[Total Assets 2020]], "x")</f>
        <v>x</v>
      </c>
      <c r="AX1000" s="3" t="str">
        <f xml:space="preserve"> IFERROR(Table1[[#This Row],[GP 2021]]/Table1[[#This Row],[Total Assets 2021]], "x")</f>
        <v>x</v>
      </c>
      <c r="AY1000" s="3" t="str">
        <f xml:space="preserve"> IFERROR(Table1[[#This Row],[GP TTM]]/Table1[[#This Row],[Total Assets TTM]], "x")</f>
        <v>x</v>
      </c>
      <c r="BA1000" s="3" t="str">
        <f xml:space="preserve"> IFERROR(ABS(Table1[[#This Row],[ROA 2013]]-Table1[[#This Row],[ROA 2012]]), "x")</f>
        <v>x</v>
      </c>
      <c r="BB1000" s="3" t="str">
        <f xml:space="preserve"> IFERROR(ABS(Table1[[#This Row],[ROA 2014]]-Table1[[#This Row],[ROA 2013]]), "x")</f>
        <v>x</v>
      </c>
      <c r="BC1000" s="3" t="str">
        <f xml:space="preserve"> IFERROR(ABS(Table1[[#This Row],[ROA 2015]]-Table1[[#This Row],[ROA 2014]]), "x")</f>
        <v>x</v>
      </c>
      <c r="BD1000" s="3" t="str">
        <f xml:space="preserve"> IFERROR(ABS(Table1[[#This Row],[ROA 2016]]-Table1[[#This Row],[ROA 2015]]), "x")</f>
        <v>x</v>
      </c>
      <c r="BE1000" s="3" t="str">
        <f xml:space="preserve"> IFERROR(ABS(Table1[[#This Row],[ROA 2017]]-Table1[[#This Row],[ROA 2016]]), "x")</f>
        <v>x</v>
      </c>
      <c r="BF1000" s="3" t="str">
        <f xml:space="preserve"> IFERROR(ABS(Table1[[#This Row],[ROA 2018]]-Table1[[#This Row],[ROA 2017]]), "x")</f>
        <v>x</v>
      </c>
      <c r="BG1000" s="3" t="str">
        <f xml:space="preserve"> IFERROR(ABS(Table1[[#This Row],[ROA 2019]]-Table1[[#This Row],[ROA 2018]]), "x")</f>
        <v>x</v>
      </c>
      <c r="BH1000" s="3" t="str">
        <f xml:space="preserve"> IFERROR(ABS(Table1[[#This Row],[ROA 2020]]-Table1[[#This Row],[ROA 2019]]), "x")</f>
        <v>x</v>
      </c>
      <c r="BI1000" s="3" t="str">
        <f xml:space="preserve"> IFERROR(ABS(Table1[[#This Row],[ROA 2021]]-Table1[[#This Row],[ROA 2020]]), "x")</f>
        <v>x</v>
      </c>
      <c r="BJ1000" s="3" t="str">
        <f xml:space="preserve"> IFERROR(AVERAGE(Table1[[#This Row],[ROA 2013-2012]:[ROA 2021-2020]]), "x")</f>
        <v>x</v>
      </c>
      <c r="BK1000" s="3" t="str">
        <f>IFERROR(AVERAGE(Table1[[#This Row],[ROA 2012]:[ROA 2021]]), "x")</f>
        <v>x</v>
      </c>
      <c r="BN1000" s="1">
        <f>SUM(Table1[[#This Row],[B/M Rank]:[ROA Rank]])</f>
        <v>0</v>
      </c>
    </row>
    <row r="1001" spans="1:66" x14ac:dyDescent="0.25">
      <c r="A1001" s="1" t="s">
        <v>2965</v>
      </c>
      <c r="B1001" s="1" t="s">
        <v>947</v>
      </c>
      <c r="C1001" s="1" t="s">
        <v>4417</v>
      </c>
      <c r="D1001" s="1" t="s">
        <v>268</v>
      </c>
      <c r="E1001" s="1" t="s">
        <v>108</v>
      </c>
      <c r="F1001" s="1">
        <v>22.01</v>
      </c>
      <c r="G1001" s="19"/>
      <c r="H1001" s="19"/>
      <c r="I1001" s="19"/>
      <c r="J1001" s="19"/>
      <c r="K1001" s="1"/>
      <c r="L1001" s="19"/>
      <c r="M1001" s="1">
        <v>2012</v>
      </c>
      <c r="N1001" s="1" t="s">
        <v>4368</v>
      </c>
      <c r="O1001" s="1" t="s">
        <v>4368</v>
      </c>
      <c r="P1001" s="1" t="s">
        <v>4368</v>
      </c>
      <c r="Q1001" s="1" t="s">
        <v>4368</v>
      </c>
      <c r="R1001" s="1" t="s">
        <v>4368</v>
      </c>
      <c r="S1001" s="1" t="s">
        <v>4368</v>
      </c>
      <c r="T1001" s="1" t="s">
        <v>4368</v>
      </c>
      <c r="U1001" s="1" t="s">
        <v>4368</v>
      </c>
      <c r="V1001" s="1" t="s">
        <v>4368</v>
      </c>
      <c r="W1001" s="1" t="s">
        <v>4368</v>
      </c>
      <c r="X1001" s="1" t="s">
        <v>4368</v>
      </c>
      <c r="Z1001" s="3" t="str">
        <f xml:space="preserve"> IFERROR(AVEDEV(Table1[[#This Row],[GP 2012]:[GP 2021]]) / Table1[[#This Row],[Avg GP]], "x")</f>
        <v>x</v>
      </c>
      <c r="AA1001" s="2" t="str">
        <f xml:space="preserve"> IFERROR(AVERAGE(Table1[[#This Row],[GP 2012]:[GP 2021]]), "x")</f>
        <v>x</v>
      </c>
      <c r="AB1001" s="11">
        <f>Table1[Equity]/Table1[Market Capital]</f>
        <v>1.6129032258064515</v>
      </c>
      <c r="AC1001" s="1">
        <v>4.8</v>
      </c>
      <c r="AD1001" s="1">
        <v>4.8</v>
      </c>
      <c r="AE1001" s="1">
        <v>5</v>
      </c>
      <c r="AF1001" s="1">
        <v>4.9000000000000004</v>
      </c>
      <c r="AG1001" s="1">
        <v>6.5</v>
      </c>
      <c r="AH1001" s="1">
        <v>6.9</v>
      </c>
      <c r="AI1001" s="1">
        <v>10.199999999999999</v>
      </c>
      <c r="AJ1001" s="1">
        <v>14.1</v>
      </c>
      <c r="AK1001" s="1">
        <v>26.2</v>
      </c>
      <c r="AL1001" s="1">
        <v>38.1</v>
      </c>
      <c r="AM1001" s="1">
        <v>37.700000000000003</v>
      </c>
      <c r="AN1001" s="1">
        <v>35.5</v>
      </c>
      <c r="AO1001" s="3" t="str">
        <f xml:space="preserve"> IFERROR(Table1[[#This Row],[GP 2012]]/Table1[[#This Row],[Total Assets 2012]], "x")</f>
        <v>x</v>
      </c>
      <c r="AP1001" s="3" t="str">
        <f xml:space="preserve"> IFERROR(Table1[[#This Row],[GP 2013]]/Table1[[#This Row],[Total Assets 2013]], "x")</f>
        <v>x</v>
      </c>
      <c r="AQ1001" s="3" t="str">
        <f xml:space="preserve"> IFERROR(Table1[[#This Row],[GP 2014]]/Table1[[#This Row],[Total Assets 2014]], "x")</f>
        <v>x</v>
      </c>
      <c r="AR1001" s="3" t="str">
        <f xml:space="preserve"> IFERROR(Table1[[#This Row],[GP 2015]]/Table1[[#This Row],[Total Assets 2015]], "x")</f>
        <v>x</v>
      </c>
      <c r="AS1001" s="3" t="str">
        <f xml:space="preserve"> IFERROR(Table1[[#This Row],[GP 2016]]/Table1[[#This Row],[Total Assets 2016]], "x")</f>
        <v>x</v>
      </c>
      <c r="AT1001" s="3" t="str">
        <f xml:space="preserve"> IFERROR(Table1[[#This Row],[GP 2017]]/Table1[[#This Row],[Total Assets 2017]], "x")</f>
        <v>x</v>
      </c>
      <c r="AU1001" s="3" t="str">
        <f xml:space="preserve"> IFERROR(Table1[[#This Row],[GP 2018]]/Table1[[#This Row],[Total Assets 2018]], "x")</f>
        <v>x</v>
      </c>
      <c r="AV1001" s="3" t="str">
        <f xml:space="preserve"> IFERROR(Table1[[#This Row],[GP 2019]]/Table1[[#This Row],[Total Assets 2019]], "x")</f>
        <v>x</v>
      </c>
      <c r="AW1001" s="3" t="str">
        <f xml:space="preserve"> IFERROR(Table1[[#This Row],[GP 2020]]/Table1[[#This Row],[Total Assets 2020]], "x")</f>
        <v>x</v>
      </c>
      <c r="AX1001" s="3" t="str">
        <f xml:space="preserve"> IFERROR(Table1[[#This Row],[GP 2021]]/Table1[[#This Row],[Total Assets 2021]], "x")</f>
        <v>x</v>
      </c>
      <c r="AY1001" s="3" t="str">
        <f xml:space="preserve"> IFERROR(Table1[[#This Row],[GP TTM]]/Table1[[#This Row],[Total Assets TTM]], "x")</f>
        <v>x</v>
      </c>
      <c r="BA1001" s="3" t="str">
        <f xml:space="preserve"> IFERROR(ABS(Table1[[#This Row],[ROA 2013]]-Table1[[#This Row],[ROA 2012]]), "x")</f>
        <v>x</v>
      </c>
      <c r="BB1001" s="3" t="str">
        <f xml:space="preserve"> IFERROR(ABS(Table1[[#This Row],[ROA 2014]]-Table1[[#This Row],[ROA 2013]]), "x")</f>
        <v>x</v>
      </c>
      <c r="BC1001" s="3" t="str">
        <f xml:space="preserve"> IFERROR(ABS(Table1[[#This Row],[ROA 2015]]-Table1[[#This Row],[ROA 2014]]), "x")</f>
        <v>x</v>
      </c>
      <c r="BD1001" s="3" t="str">
        <f xml:space="preserve"> IFERROR(ABS(Table1[[#This Row],[ROA 2016]]-Table1[[#This Row],[ROA 2015]]), "x")</f>
        <v>x</v>
      </c>
      <c r="BE1001" s="3" t="str">
        <f xml:space="preserve"> IFERROR(ABS(Table1[[#This Row],[ROA 2017]]-Table1[[#This Row],[ROA 2016]]), "x")</f>
        <v>x</v>
      </c>
      <c r="BF1001" s="3" t="str">
        <f xml:space="preserve"> IFERROR(ABS(Table1[[#This Row],[ROA 2018]]-Table1[[#This Row],[ROA 2017]]), "x")</f>
        <v>x</v>
      </c>
      <c r="BG1001" s="3" t="str">
        <f xml:space="preserve"> IFERROR(ABS(Table1[[#This Row],[ROA 2019]]-Table1[[#This Row],[ROA 2018]]), "x")</f>
        <v>x</v>
      </c>
      <c r="BH1001" s="3" t="str">
        <f xml:space="preserve"> IFERROR(ABS(Table1[[#This Row],[ROA 2020]]-Table1[[#This Row],[ROA 2019]]), "x")</f>
        <v>x</v>
      </c>
      <c r="BI1001" s="3" t="str">
        <f xml:space="preserve"> IFERROR(ABS(Table1[[#This Row],[ROA 2021]]-Table1[[#This Row],[ROA 2020]]), "x")</f>
        <v>x</v>
      </c>
      <c r="BJ1001" s="3" t="str">
        <f xml:space="preserve"> IFERROR(AVERAGE(Table1[[#This Row],[ROA 2013-2012]:[ROA 2021-2020]]), "x")</f>
        <v>x</v>
      </c>
      <c r="BK1001" s="3" t="str">
        <f>IFERROR(AVERAGE(Table1[[#This Row],[ROA 2012]:[ROA 2021]]), "x")</f>
        <v>x</v>
      </c>
      <c r="BN1001" s="1">
        <f>SUM(Table1[[#This Row],[B/M Rank]:[ROA Rank]])</f>
        <v>0</v>
      </c>
    </row>
    <row r="1002" spans="1:66" x14ac:dyDescent="0.25">
      <c r="A1002" s="1" t="s">
        <v>3603</v>
      </c>
      <c r="B1002" s="1" t="s">
        <v>1368</v>
      </c>
      <c r="C1002" s="1" t="s">
        <v>4417</v>
      </c>
      <c r="D1002" s="1" t="s">
        <v>268</v>
      </c>
      <c r="E1002" s="1" t="s">
        <v>108</v>
      </c>
      <c r="F1002" s="1">
        <v>22.07</v>
      </c>
      <c r="G1002" s="19"/>
      <c r="H1002" s="19"/>
      <c r="I1002" s="19"/>
      <c r="J1002" s="19"/>
      <c r="K1002" s="1"/>
      <c r="L1002" s="19"/>
      <c r="M1002" s="1">
        <v>2012</v>
      </c>
      <c r="N1002" s="1" t="s">
        <v>4368</v>
      </c>
      <c r="O1002" s="1" t="s">
        <v>4368</v>
      </c>
      <c r="P1002" s="1" t="s">
        <v>4368</v>
      </c>
      <c r="Q1002" s="1" t="s">
        <v>4368</v>
      </c>
      <c r="R1002" s="1" t="s">
        <v>4368</v>
      </c>
      <c r="S1002" s="1" t="s">
        <v>4368</v>
      </c>
      <c r="T1002" s="1" t="s">
        <v>4368</v>
      </c>
      <c r="U1002" s="1" t="s">
        <v>4368</v>
      </c>
      <c r="V1002" s="1" t="s">
        <v>4368</v>
      </c>
      <c r="W1002" s="1" t="s">
        <v>4368</v>
      </c>
      <c r="X1002" s="1" t="s">
        <v>4368</v>
      </c>
      <c r="Z1002" s="3" t="str">
        <f xml:space="preserve"> IFERROR(AVEDEV(Table1[[#This Row],[GP 2012]:[GP 2021]]) / Table1[[#This Row],[Avg GP]], "x")</f>
        <v>x</v>
      </c>
      <c r="AA1002" s="2" t="str">
        <f xml:space="preserve"> IFERROR(AVERAGE(Table1[[#This Row],[GP 2012]:[GP 2021]]), "x")</f>
        <v>x</v>
      </c>
      <c r="AB1002" s="11">
        <f>Table1[Equity]/Table1[Market Capital]</f>
        <v>2.7186225645672857E-2</v>
      </c>
      <c r="AC1002" s="1">
        <v>32.299999999999997</v>
      </c>
      <c r="AD1002" s="1">
        <v>31</v>
      </c>
      <c r="AE1002" s="1">
        <v>33.700000000000003</v>
      </c>
      <c r="AF1002" s="1">
        <v>33.1</v>
      </c>
      <c r="AG1002" s="1">
        <v>3.9</v>
      </c>
      <c r="AH1002" s="1">
        <v>3.1</v>
      </c>
      <c r="AI1002" s="1">
        <v>3.6</v>
      </c>
      <c r="AJ1002" s="1">
        <v>5.6</v>
      </c>
      <c r="AK1002" s="1">
        <v>4.9000000000000004</v>
      </c>
      <c r="AL1002" s="1">
        <v>4</v>
      </c>
      <c r="AM1002" s="1">
        <v>3.4</v>
      </c>
      <c r="AN1002" s="1">
        <v>0.6</v>
      </c>
      <c r="AO1002" s="3" t="str">
        <f xml:space="preserve"> IFERROR(Table1[[#This Row],[GP 2012]]/Table1[[#This Row],[Total Assets 2012]], "x")</f>
        <v>x</v>
      </c>
      <c r="AP1002" s="3" t="str">
        <f xml:space="preserve"> IFERROR(Table1[[#This Row],[GP 2013]]/Table1[[#This Row],[Total Assets 2013]], "x")</f>
        <v>x</v>
      </c>
      <c r="AQ1002" s="3" t="str">
        <f xml:space="preserve"> IFERROR(Table1[[#This Row],[GP 2014]]/Table1[[#This Row],[Total Assets 2014]], "x")</f>
        <v>x</v>
      </c>
      <c r="AR1002" s="3" t="str">
        <f xml:space="preserve"> IFERROR(Table1[[#This Row],[GP 2015]]/Table1[[#This Row],[Total Assets 2015]], "x")</f>
        <v>x</v>
      </c>
      <c r="AS1002" s="3" t="str">
        <f xml:space="preserve"> IFERROR(Table1[[#This Row],[GP 2016]]/Table1[[#This Row],[Total Assets 2016]], "x")</f>
        <v>x</v>
      </c>
      <c r="AT1002" s="3" t="str">
        <f xml:space="preserve"> IFERROR(Table1[[#This Row],[GP 2017]]/Table1[[#This Row],[Total Assets 2017]], "x")</f>
        <v>x</v>
      </c>
      <c r="AU1002" s="3" t="str">
        <f xml:space="preserve"> IFERROR(Table1[[#This Row],[GP 2018]]/Table1[[#This Row],[Total Assets 2018]], "x")</f>
        <v>x</v>
      </c>
      <c r="AV1002" s="3" t="str">
        <f xml:space="preserve"> IFERROR(Table1[[#This Row],[GP 2019]]/Table1[[#This Row],[Total Assets 2019]], "x")</f>
        <v>x</v>
      </c>
      <c r="AW1002" s="3" t="str">
        <f xml:space="preserve"> IFERROR(Table1[[#This Row],[GP 2020]]/Table1[[#This Row],[Total Assets 2020]], "x")</f>
        <v>x</v>
      </c>
      <c r="AX1002" s="3" t="str">
        <f xml:space="preserve"> IFERROR(Table1[[#This Row],[GP 2021]]/Table1[[#This Row],[Total Assets 2021]], "x")</f>
        <v>x</v>
      </c>
      <c r="AY1002" s="3" t="str">
        <f xml:space="preserve"> IFERROR(Table1[[#This Row],[GP TTM]]/Table1[[#This Row],[Total Assets TTM]], "x")</f>
        <v>x</v>
      </c>
      <c r="BA1002" s="3" t="str">
        <f xml:space="preserve"> IFERROR(ABS(Table1[[#This Row],[ROA 2013]]-Table1[[#This Row],[ROA 2012]]), "x")</f>
        <v>x</v>
      </c>
      <c r="BB1002" s="3" t="str">
        <f xml:space="preserve"> IFERROR(ABS(Table1[[#This Row],[ROA 2014]]-Table1[[#This Row],[ROA 2013]]), "x")</f>
        <v>x</v>
      </c>
      <c r="BC1002" s="3" t="str">
        <f xml:space="preserve"> IFERROR(ABS(Table1[[#This Row],[ROA 2015]]-Table1[[#This Row],[ROA 2014]]), "x")</f>
        <v>x</v>
      </c>
      <c r="BD1002" s="3" t="str">
        <f xml:space="preserve"> IFERROR(ABS(Table1[[#This Row],[ROA 2016]]-Table1[[#This Row],[ROA 2015]]), "x")</f>
        <v>x</v>
      </c>
      <c r="BE1002" s="3" t="str">
        <f xml:space="preserve"> IFERROR(ABS(Table1[[#This Row],[ROA 2017]]-Table1[[#This Row],[ROA 2016]]), "x")</f>
        <v>x</v>
      </c>
      <c r="BF1002" s="3" t="str">
        <f xml:space="preserve"> IFERROR(ABS(Table1[[#This Row],[ROA 2018]]-Table1[[#This Row],[ROA 2017]]), "x")</f>
        <v>x</v>
      </c>
      <c r="BG1002" s="3" t="str">
        <f xml:space="preserve"> IFERROR(ABS(Table1[[#This Row],[ROA 2019]]-Table1[[#This Row],[ROA 2018]]), "x")</f>
        <v>x</v>
      </c>
      <c r="BH1002" s="3" t="str">
        <f xml:space="preserve"> IFERROR(ABS(Table1[[#This Row],[ROA 2020]]-Table1[[#This Row],[ROA 2019]]), "x")</f>
        <v>x</v>
      </c>
      <c r="BI1002" s="3" t="str">
        <f xml:space="preserve"> IFERROR(ABS(Table1[[#This Row],[ROA 2021]]-Table1[[#This Row],[ROA 2020]]), "x")</f>
        <v>x</v>
      </c>
      <c r="BJ1002" s="3" t="str">
        <f xml:space="preserve"> IFERROR(AVERAGE(Table1[[#This Row],[ROA 2013-2012]:[ROA 2021-2020]]), "x")</f>
        <v>x</v>
      </c>
      <c r="BK1002" s="3" t="str">
        <f>IFERROR(AVERAGE(Table1[[#This Row],[ROA 2012]:[ROA 2021]]), "x")</f>
        <v>x</v>
      </c>
      <c r="BN1002" s="1">
        <f>SUM(Table1[[#This Row],[B/M Rank]:[ROA Rank]])</f>
        <v>0</v>
      </c>
    </row>
    <row r="1003" spans="1:66" x14ac:dyDescent="0.25">
      <c r="A1003" s="1" t="s">
        <v>3838</v>
      </c>
      <c r="B1003" s="1" t="s">
        <v>1556</v>
      </c>
      <c r="C1003" s="1" t="s">
        <v>1499</v>
      </c>
      <c r="D1003" s="1" t="s">
        <v>440</v>
      </c>
      <c r="E1003" s="1" t="s">
        <v>108</v>
      </c>
      <c r="F1003" s="1">
        <v>22.13</v>
      </c>
      <c r="G1003" s="19"/>
      <c r="H1003" s="19"/>
      <c r="I1003" s="19"/>
      <c r="J1003" s="19"/>
      <c r="K1003" s="1"/>
      <c r="L1003" s="19"/>
      <c r="M1003" s="1">
        <v>2012</v>
      </c>
      <c r="N1003" s="1" t="s">
        <v>4368</v>
      </c>
      <c r="O1003" s="1" t="s">
        <v>4368</v>
      </c>
      <c r="P1003" s="1" t="s">
        <v>4368</v>
      </c>
      <c r="Q1003" s="1" t="s">
        <v>4368</v>
      </c>
      <c r="R1003" s="1" t="s">
        <v>4368</v>
      </c>
      <c r="S1003" s="1" t="s">
        <v>4368</v>
      </c>
      <c r="T1003" s="1" t="s">
        <v>4368</v>
      </c>
      <c r="U1003" s="1" t="s">
        <v>4368</v>
      </c>
      <c r="V1003" s="1" t="s">
        <v>4368</v>
      </c>
      <c r="W1003" s="1" t="s">
        <v>4368</v>
      </c>
      <c r="X1003" s="1" t="s">
        <v>4368</v>
      </c>
      <c r="Z1003" s="3" t="str">
        <f xml:space="preserve"> IFERROR(AVEDEV(Table1[[#This Row],[GP 2012]:[GP 2021]]) / Table1[[#This Row],[Avg GP]], "x")</f>
        <v>x</v>
      </c>
      <c r="AA1003" s="2" t="str">
        <f xml:space="preserve"> IFERROR(AVERAGE(Table1[[#This Row],[GP 2012]:[GP 2021]]), "x")</f>
        <v>x</v>
      </c>
      <c r="AB1003" s="11">
        <f>Table1[Equity]/Table1[Market Capital]</f>
        <v>0.10845006778129236</v>
      </c>
      <c r="AC1003" s="1">
        <v>1.3</v>
      </c>
      <c r="AD1003" s="1">
        <v>2.1</v>
      </c>
      <c r="AE1003" s="1">
        <v>1.4</v>
      </c>
      <c r="AF1003" s="1">
        <v>0.5</v>
      </c>
      <c r="AG1003" s="1">
        <v>2.4</v>
      </c>
      <c r="AH1003" s="1">
        <v>3.3</v>
      </c>
      <c r="AI1003" s="1">
        <v>2</v>
      </c>
      <c r="AJ1003" s="1">
        <v>1.7</v>
      </c>
      <c r="AK1003" s="1">
        <v>2.5</v>
      </c>
      <c r="AL1003" s="1">
        <v>4.5999999999999996</v>
      </c>
      <c r="AM1003" s="1">
        <v>2.9</v>
      </c>
      <c r="AN1003" s="1">
        <v>2.4</v>
      </c>
      <c r="AO1003" s="3" t="str">
        <f xml:space="preserve"> IFERROR(Table1[[#This Row],[GP 2012]]/Table1[[#This Row],[Total Assets 2012]], "x")</f>
        <v>x</v>
      </c>
      <c r="AP1003" s="3" t="str">
        <f xml:space="preserve"> IFERROR(Table1[[#This Row],[GP 2013]]/Table1[[#This Row],[Total Assets 2013]], "x")</f>
        <v>x</v>
      </c>
      <c r="AQ1003" s="3" t="str">
        <f xml:space="preserve"> IFERROR(Table1[[#This Row],[GP 2014]]/Table1[[#This Row],[Total Assets 2014]], "x")</f>
        <v>x</v>
      </c>
      <c r="AR1003" s="3" t="str">
        <f xml:space="preserve"> IFERROR(Table1[[#This Row],[GP 2015]]/Table1[[#This Row],[Total Assets 2015]], "x")</f>
        <v>x</v>
      </c>
      <c r="AS1003" s="3" t="str">
        <f xml:space="preserve"> IFERROR(Table1[[#This Row],[GP 2016]]/Table1[[#This Row],[Total Assets 2016]], "x")</f>
        <v>x</v>
      </c>
      <c r="AT1003" s="3" t="str">
        <f xml:space="preserve"> IFERROR(Table1[[#This Row],[GP 2017]]/Table1[[#This Row],[Total Assets 2017]], "x")</f>
        <v>x</v>
      </c>
      <c r="AU1003" s="3" t="str">
        <f xml:space="preserve"> IFERROR(Table1[[#This Row],[GP 2018]]/Table1[[#This Row],[Total Assets 2018]], "x")</f>
        <v>x</v>
      </c>
      <c r="AV1003" s="3" t="str">
        <f xml:space="preserve"> IFERROR(Table1[[#This Row],[GP 2019]]/Table1[[#This Row],[Total Assets 2019]], "x")</f>
        <v>x</v>
      </c>
      <c r="AW1003" s="3" t="str">
        <f xml:space="preserve"> IFERROR(Table1[[#This Row],[GP 2020]]/Table1[[#This Row],[Total Assets 2020]], "x")</f>
        <v>x</v>
      </c>
      <c r="AX1003" s="3" t="str">
        <f xml:space="preserve"> IFERROR(Table1[[#This Row],[GP 2021]]/Table1[[#This Row],[Total Assets 2021]], "x")</f>
        <v>x</v>
      </c>
      <c r="AY1003" s="3" t="str">
        <f xml:space="preserve"> IFERROR(Table1[[#This Row],[GP TTM]]/Table1[[#This Row],[Total Assets TTM]], "x")</f>
        <v>x</v>
      </c>
      <c r="BA1003" s="3" t="str">
        <f xml:space="preserve"> IFERROR(ABS(Table1[[#This Row],[ROA 2013]]-Table1[[#This Row],[ROA 2012]]), "x")</f>
        <v>x</v>
      </c>
      <c r="BB1003" s="3" t="str">
        <f xml:space="preserve"> IFERROR(ABS(Table1[[#This Row],[ROA 2014]]-Table1[[#This Row],[ROA 2013]]), "x")</f>
        <v>x</v>
      </c>
      <c r="BC1003" s="3" t="str">
        <f xml:space="preserve"> IFERROR(ABS(Table1[[#This Row],[ROA 2015]]-Table1[[#This Row],[ROA 2014]]), "x")</f>
        <v>x</v>
      </c>
      <c r="BD1003" s="3" t="str">
        <f xml:space="preserve"> IFERROR(ABS(Table1[[#This Row],[ROA 2016]]-Table1[[#This Row],[ROA 2015]]), "x")</f>
        <v>x</v>
      </c>
      <c r="BE1003" s="3" t="str">
        <f xml:space="preserve"> IFERROR(ABS(Table1[[#This Row],[ROA 2017]]-Table1[[#This Row],[ROA 2016]]), "x")</f>
        <v>x</v>
      </c>
      <c r="BF1003" s="3" t="str">
        <f xml:space="preserve"> IFERROR(ABS(Table1[[#This Row],[ROA 2018]]-Table1[[#This Row],[ROA 2017]]), "x")</f>
        <v>x</v>
      </c>
      <c r="BG1003" s="3" t="str">
        <f xml:space="preserve"> IFERROR(ABS(Table1[[#This Row],[ROA 2019]]-Table1[[#This Row],[ROA 2018]]), "x")</f>
        <v>x</v>
      </c>
      <c r="BH1003" s="3" t="str">
        <f xml:space="preserve"> IFERROR(ABS(Table1[[#This Row],[ROA 2020]]-Table1[[#This Row],[ROA 2019]]), "x")</f>
        <v>x</v>
      </c>
      <c r="BI1003" s="3" t="str">
        <f xml:space="preserve"> IFERROR(ABS(Table1[[#This Row],[ROA 2021]]-Table1[[#This Row],[ROA 2020]]), "x")</f>
        <v>x</v>
      </c>
      <c r="BJ1003" s="3" t="str">
        <f xml:space="preserve"> IFERROR(AVERAGE(Table1[[#This Row],[ROA 2013-2012]:[ROA 2021-2020]]), "x")</f>
        <v>x</v>
      </c>
      <c r="BK1003" s="3" t="str">
        <f>IFERROR(AVERAGE(Table1[[#This Row],[ROA 2012]:[ROA 2021]]), "x")</f>
        <v>x</v>
      </c>
      <c r="BN1003" s="1">
        <f>SUM(Table1[[#This Row],[B/M Rank]:[ROA Rank]])</f>
        <v>0</v>
      </c>
    </row>
    <row r="1004" spans="1:66" x14ac:dyDescent="0.25">
      <c r="A1004" s="1" t="s">
        <v>2183</v>
      </c>
      <c r="B1004" s="1" t="s">
        <v>230</v>
      </c>
      <c r="C1004" s="1" t="s">
        <v>4374</v>
      </c>
      <c r="D1004" s="1" t="s">
        <v>142</v>
      </c>
      <c r="E1004" s="1" t="s">
        <v>108</v>
      </c>
      <c r="F1004" s="1">
        <v>22.19</v>
      </c>
      <c r="G1004" s="19"/>
      <c r="H1004" s="19"/>
      <c r="I1004" s="19"/>
      <c r="J1004" s="19"/>
      <c r="K1004" s="1"/>
      <c r="L1004" s="19"/>
      <c r="M1004" s="1">
        <v>2012</v>
      </c>
      <c r="N1004" s="1">
        <v>-5.3</v>
      </c>
      <c r="O1004" s="1">
        <v>-1.5</v>
      </c>
      <c r="P1004" s="1">
        <v>0.9</v>
      </c>
      <c r="Q1004" s="1">
        <v>-1.6</v>
      </c>
      <c r="R1004" s="1">
        <v>-6.2</v>
      </c>
      <c r="S1004" s="1">
        <v>3.9</v>
      </c>
      <c r="T1004" s="1">
        <v>4.4000000000000004</v>
      </c>
      <c r="U1004" s="1">
        <v>1.2</v>
      </c>
      <c r="V1004" s="1">
        <v>-8</v>
      </c>
      <c r="W1004" s="1">
        <v>40.1</v>
      </c>
      <c r="X1004" s="1">
        <v>-0.9</v>
      </c>
      <c r="Z1004" s="3">
        <f xml:space="preserve"> IFERROR(AVEDEV(Table1[[#This Row],[GP 2012]:[GP 2021]]) / Table1[[#This Row],[Avg GP]], "x")</f>
        <v>2.8695340501792117</v>
      </c>
      <c r="AA1004" s="2">
        <f xml:space="preserve"> IFERROR(AVERAGE(Table1[[#This Row],[GP 2012]:[GP 2021]]), "x")</f>
        <v>2.79</v>
      </c>
      <c r="AB1004" s="11">
        <f>Table1[Equity]/Table1[Market Capital]</f>
        <v>2.3884632717440288</v>
      </c>
      <c r="AC1004" s="1">
        <v>67.7</v>
      </c>
      <c r="AD1004" s="1">
        <v>30.5</v>
      </c>
      <c r="AE1004" s="1">
        <v>15.1</v>
      </c>
      <c r="AF1004" s="1">
        <v>8.6999999999999993</v>
      </c>
      <c r="AG1004" s="1">
        <v>2.1</v>
      </c>
      <c r="AH1004" s="1">
        <v>7.3</v>
      </c>
      <c r="AI1004" s="1">
        <v>21.1</v>
      </c>
      <c r="AJ1004" s="1">
        <v>22.1</v>
      </c>
      <c r="AK1004" s="1">
        <v>14.9</v>
      </c>
      <c r="AL1004" s="1">
        <v>56.6</v>
      </c>
      <c r="AM1004" s="1">
        <v>53.4</v>
      </c>
      <c r="AN1004" s="1">
        <v>53</v>
      </c>
      <c r="AO1004" s="3">
        <f xml:space="preserve"> IFERROR(Table1[[#This Row],[GP 2012]]/Table1[[#This Row],[Total Assets 2012]], "x")</f>
        <v>-7.8286558345642535E-2</v>
      </c>
      <c r="AP1004" s="3">
        <f xml:space="preserve"> IFERROR(Table1[[#This Row],[GP 2013]]/Table1[[#This Row],[Total Assets 2013]], "x")</f>
        <v>-4.9180327868852458E-2</v>
      </c>
      <c r="AQ1004" s="3">
        <f xml:space="preserve"> IFERROR(Table1[[#This Row],[GP 2014]]/Table1[[#This Row],[Total Assets 2014]], "x")</f>
        <v>5.9602649006622523E-2</v>
      </c>
      <c r="AR1004" s="3">
        <f xml:space="preserve"> IFERROR(Table1[[#This Row],[GP 2015]]/Table1[[#This Row],[Total Assets 2015]], "x")</f>
        <v>-0.18390804597701152</v>
      </c>
      <c r="AS1004" s="3">
        <f xml:space="preserve"> IFERROR(Table1[[#This Row],[GP 2016]]/Table1[[#This Row],[Total Assets 2016]], "x")</f>
        <v>-2.9523809523809526</v>
      </c>
      <c r="AT1004" s="3">
        <f xml:space="preserve"> IFERROR(Table1[[#This Row],[GP 2017]]/Table1[[#This Row],[Total Assets 2017]], "x")</f>
        <v>0.53424657534246578</v>
      </c>
      <c r="AU1004" s="3">
        <f xml:space="preserve"> IFERROR(Table1[[#This Row],[GP 2018]]/Table1[[#This Row],[Total Assets 2018]], "x")</f>
        <v>0.20853080568720381</v>
      </c>
      <c r="AV1004" s="3">
        <f xml:space="preserve"> IFERROR(Table1[[#This Row],[GP 2019]]/Table1[[#This Row],[Total Assets 2019]], "x")</f>
        <v>5.4298642533936646E-2</v>
      </c>
      <c r="AW1004" s="3">
        <f xml:space="preserve"> IFERROR(Table1[[#This Row],[GP 2020]]/Table1[[#This Row],[Total Assets 2020]], "x")</f>
        <v>-0.53691275167785235</v>
      </c>
      <c r="AX1004" s="3">
        <f xml:space="preserve"> IFERROR(Table1[[#This Row],[GP 2021]]/Table1[[#This Row],[Total Assets 2021]], "x")</f>
        <v>0.70848056537102477</v>
      </c>
      <c r="AY1004" s="3">
        <f xml:space="preserve"> IFERROR(Table1[[#This Row],[GP TTM]]/Table1[[#This Row],[Total Assets TTM]], "x")</f>
        <v>-1.6853932584269662E-2</v>
      </c>
      <c r="BA1004" s="3">
        <f xml:space="preserve"> IFERROR(ABS(Table1[[#This Row],[ROA 2013]]-Table1[[#This Row],[ROA 2012]]), "x")</f>
        <v>2.9106230476790076E-2</v>
      </c>
      <c r="BB1004" s="3">
        <f xml:space="preserve"> IFERROR(ABS(Table1[[#This Row],[ROA 2014]]-Table1[[#This Row],[ROA 2013]]), "x")</f>
        <v>0.10878297687547497</v>
      </c>
      <c r="BC1004" s="3">
        <f xml:space="preserve"> IFERROR(ABS(Table1[[#This Row],[ROA 2015]]-Table1[[#This Row],[ROA 2014]]), "x")</f>
        <v>0.24351069498363404</v>
      </c>
      <c r="BD1004" s="3">
        <f xml:space="preserve"> IFERROR(ABS(Table1[[#This Row],[ROA 2016]]-Table1[[#This Row],[ROA 2015]]), "x")</f>
        <v>2.7684729064039408</v>
      </c>
      <c r="BE1004" s="3">
        <f xml:space="preserve"> IFERROR(ABS(Table1[[#This Row],[ROA 2017]]-Table1[[#This Row],[ROA 2016]]), "x")</f>
        <v>3.4866275277234182</v>
      </c>
      <c r="BF1004" s="3">
        <f xml:space="preserve"> IFERROR(ABS(Table1[[#This Row],[ROA 2018]]-Table1[[#This Row],[ROA 2017]]), "x")</f>
        <v>0.32571576965526194</v>
      </c>
      <c r="BG1004" s="3">
        <f xml:space="preserve"> IFERROR(ABS(Table1[[#This Row],[ROA 2019]]-Table1[[#This Row],[ROA 2018]]), "x")</f>
        <v>0.15423216315326715</v>
      </c>
      <c r="BH1004" s="3">
        <f xml:space="preserve"> IFERROR(ABS(Table1[[#This Row],[ROA 2020]]-Table1[[#This Row],[ROA 2019]]), "x")</f>
        <v>0.59121139421178903</v>
      </c>
      <c r="BI1004" s="3">
        <f xml:space="preserve"> IFERROR(ABS(Table1[[#This Row],[ROA 2021]]-Table1[[#This Row],[ROA 2020]]), "x")</f>
        <v>1.2453933170488771</v>
      </c>
      <c r="BJ1004" s="3">
        <f xml:space="preserve"> IFERROR(AVERAGE(Table1[[#This Row],[ROA 2013-2012]:[ROA 2021-2020]]), "x")</f>
        <v>0.99478366450360589</v>
      </c>
      <c r="BK1004" s="3">
        <f>IFERROR(AVERAGE(Table1[[#This Row],[ROA 2012]:[ROA 2021]]), "x")</f>
        <v>-0.22355093983090582</v>
      </c>
      <c r="BN1004" s="1">
        <f>SUM(Table1[[#This Row],[B/M Rank]:[ROA Rank]])</f>
        <v>0</v>
      </c>
    </row>
    <row r="1005" spans="1:66" x14ac:dyDescent="0.25">
      <c r="A1005" s="1" t="s">
        <v>3848</v>
      </c>
      <c r="B1005" s="1" t="s">
        <v>1566</v>
      </c>
      <c r="C1005" s="1" t="s">
        <v>1499</v>
      </c>
      <c r="D1005" s="1" t="s">
        <v>440</v>
      </c>
      <c r="E1005" s="1" t="s">
        <v>108</v>
      </c>
      <c r="F1005" s="1">
        <v>22.2</v>
      </c>
      <c r="G1005" s="19"/>
      <c r="H1005" s="19"/>
      <c r="I1005" s="19"/>
      <c r="J1005" s="19"/>
      <c r="K1005" s="1"/>
      <c r="L1005" s="19"/>
      <c r="M1005" s="1">
        <v>2013</v>
      </c>
      <c r="O1005" s="1" t="s">
        <v>4368</v>
      </c>
      <c r="P1005" s="1" t="s">
        <v>4368</v>
      </c>
      <c r="Q1005" s="1" t="s">
        <v>4368</v>
      </c>
      <c r="R1005" s="1" t="s">
        <v>4368</v>
      </c>
      <c r="S1005" s="1" t="s">
        <v>4368</v>
      </c>
      <c r="T1005" s="1" t="s">
        <v>4368</v>
      </c>
      <c r="U1005" s="1" t="s">
        <v>4368</v>
      </c>
      <c r="V1005" s="1" t="s">
        <v>4368</v>
      </c>
      <c r="W1005" s="1" t="s">
        <v>4368</v>
      </c>
      <c r="X1005" s="1" t="s">
        <v>4368</v>
      </c>
      <c r="Z1005" s="3" t="str">
        <f xml:space="preserve"> IFERROR(AVEDEV(Table1[[#This Row],[GP 2012]:[GP 2021]]) / Table1[[#This Row],[Avg GP]], "x")</f>
        <v>x</v>
      </c>
      <c r="AA1005" s="2" t="str">
        <f xml:space="preserve"> IFERROR(AVERAGE(Table1[[#This Row],[GP 2012]:[GP 2021]]), "x")</f>
        <v>x</v>
      </c>
      <c r="AB1005" s="11">
        <f>Table1[Equity]/Table1[Market Capital]</f>
        <v>1.1801801801801801</v>
      </c>
      <c r="AD1005" s="1">
        <v>5.2</v>
      </c>
      <c r="AE1005" s="1">
        <v>10.3</v>
      </c>
      <c r="AF1005" s="1">
        <v>11.7</v>
      </c>
      <c r="AG1005" s="1">
        <v>10.4</v>
      </c>
      <c r="AH1005" s="1">
        <v>10.4</v>
      </c>
      <c r="AI1005" s="1">
        <v>9.1999999999999993</v>
      </c>
      <c r="AJ1005" s="1">
        <v>16.3</v>
      </c>
      <c r="AK1005" s="1">
        <v>11.7</v>
      </c>
      <c r="AL1005" s="1">
        <v>13.4</v>
      </c>
      <c r="AM1005" s="1">
        <v>27</v>
      </c>
      <c r="AN1005" s="1">
        <v>26.2</v>
      </c>
      <c r="AO1005" s="3" t="str">
        <f xml:space="preserve"> IFERROR(Table1[[#This Row],[GP 2012]]/Table1[[#This Row],[Total Assets 2012]], "x")</f>
        <v>x</v>
      </c>
      <c r="AP1005" s="3" t="str">
        <f xml:space="preserve"> IFERROR(Table1[[#This Row],[GP 2013]]/Table1[[#This Row],[Total Assets 2013]], "x")</f>
        <v>x</v>
      </c>
      <c r="AQ1005" s="3" t="str">
        <f xml:space="preserve"> IFERROR(Table1[[#This Row],[GP 2014]]/Table1[[#This Row],[Total Assets 2014]], "x")</f>
        <v>x</v>
      </c>
      <c r="AR1005" s="3" t="str">
        <f xml:space="preserve"> IFERROR(Table1[[#This Row],[GP 2015]]/Table1[[#This Row],[Total Assets 2015]], "x")</f>
        <v>x</v>
      </c>
      <c r="AS1005" s="3" t="str">
        <f xml:space="preserve"> IFERROR(Table1[[#This Row],[GP 2016]]/Table1[[#This Row],[Total Assets 2016]], "x")</f>
        <v>x</v>
      </c>
      <c r="AT1005" s="3" t="str">
        <f xml:space="preserve"> IFERROR(Table1[[#This Row],[GP 2017]]/Table1[[#This Row],[Total Assets 2017]], "x")</f>
        <v>x</v>
      </c>
      <c r="AU1005" s="3" t="str">
        <f xml:space="preserve"> IFERROR(Table1[[#This Row],[GP 2018]]/Table1[[#This Row],[Total Assets 2018]], "x")</f>
        <v>x</v>
      </c>
      <c r="AV1005" s="3" t="str">
        <f xml:space="preserve"> IFERROR(Table1[[#This Row],[GP 2019]]/Table1[[#This Row],[Total Assets 2019]], "x")</f>
        <v>x</v>
      </c>
      <c r="AW1005" s="3" t="str">
        <f xml:space="preserve"> IFERROR(Table1[[#This Row],[GP 2020]]/Table1[[#This Row],[Total Assets 2020]], "x")</f>
        <v>x</v>
      </c>
      <c r="AX1005" s="3" t="str">
        <f xml:space="preserve"> IFERROR(Table1[[#This Row],[GP 2021]]/Table1[[#This Row],[Total Assets 2021]], "x")</f>
        <v>x</v>
      </c>
      <c r="AY1005" s="3" t="str">
        <f xml:space="preserve"> IFERROR(Table1[[#This Row],[GP TTM]]/Table1[[#This Row],[Total Assets TTM]], "x")</f>
        <v>x</v>
      </c>
      <c r="BA1005" s="3" t="str">
        <f xml:space="preserve"> IFERROR(ABS(Table1[[#This Row],[ROA 2013]]-Table1[[#This Row],[ROA 2012]]), "x")</f>
        <v>x</v>
      </c>
      <c r="BB1005" s="3" t="str">
        <f xml:space="preserve"> IFERROR(ABS(Table1[[#This Row],[ROA 2014]]-Table1[[#This Row],[ROA 2013]]), "x")</f>
        <v>x</v>
      </c>
      <c r="BC1005" s="3" t="str">
        <f xml:space="preserve"> IFERROR(ABS(Table1[[#This Row],[ROA 2015]]-Table1[[#This Row],[ROA 2014]]), "x")</f>
        <v>x</v>
      </c>
      <c r="BD1005" s="3" t="str">
        <f xml:space="preserve"> IFERROR(ABS(Table1[[#This Row],[ROA 2016]]-Table1[[#This Row],[ROA 2015]]), "x")</f>
        <v>x</v>
      </c>
      <c r="BE1005" s="3" t="str">
        <f xml:space="preserve"> IFERROR(ABS(Table1[[#This Row],[ROA 2017]]-Table1[[#This Row],[ROA 2016]]), "x")</f>
        <v>x</v>
      </c>
      <c r="BF1005" s="3" t="str">
        <f xml:space="preserve"> IFERROR(ABS(Table1[[#This Row],[ROA 2018]]-Table1[[#This Row],[ROA 2017]]), "x")</f>
        <v>x</v>
      </c>
      <c r="BG1005" s="3" t="str">
        <f xml:space="preserve"> IFERROR(ABS(Table1[[#This Row],[ROA 2019]]-Table1[[#This Row],[ROA 2018]]), "x")</f>
        <v>x</v>
      </c>
      <c r="BH1005" s="3" t="str">
        <f xml:space="preserve"> IFERROR(ABS(Table1[[#This Row],[ROA 2020]]-Table1[[#This Row],[ROA 2019]]), "x")</f>
        <v>x</v>
      </c>
      <c r="BI1005" s="3" t="str">
        <f xml:space="preserve"> IFERROR(ABS(Table1[[#This Row],[ROA 2021]]-Table1[[#This Row],[ROA 2020]]), "x")</f>
        <v>x</v>
      </c>
      <c r="BJ1005" s="3" t="str">
        <f xml:space="preserve"> IFERROR(AVERAGE(Table1[[#This Row],[ROA 2013-2012]:[ROA 2021-2020]]), "x")</f>
        <v>x</v>
      </c>
      <c r="BK1005" s="3" t="str">
        <f>IFERROR(AVERAGE(Table1[[#This Row],[ROA 2012]:[ROA 2021]]), "x")</f>
        <v>x</v>
      </c>
      <c r="BN1005" s="1">
        <f>SUM(Table1[[#This Row],[B/M Rank]:[ROA Rank]])</f>
        <v>0</v>
      </c>
    </row>
    <row r="1006" spans="1:66" x14ac:dyDescent="0.25">
      <c r="A1006" s="1" t="s">
        <v>3290</v>
      </c>
      <c r="B1006" s="1" t="s">
        <v>1150</v>
      </c>
      <c r="C1006" s="1" t="s">
        <v>4417</v>
      </c>
      <c r="D1006" s="1" t="s">
        <v>268</v>
      </c>
      <c r="E1006" s="1" t="s">
        <v>108</v>
      </c>
      <c r="F1006" s="1">
        <v>22.24</v>
      </c>
      <c r="G1006" s="19"/>
      <c r="H1006" s="19"/>
      <c r="I1006" s="19"/>
      <c r="J1006" s="19"/>
      <c r="K1006" s="1"/>
      <c r="L1006" s="19"/>
      <c r="M1006" s="1">
        <v>2021</v>
      </c>
      <c r="W1006" s="1" t="s">
        <v>4368</v>
      </c>
      <c r="X1006" s="1" t="s">
        <v>4368</v>
      </c>
      <c r="Z1006" s="3" t="str">
        <f xml:space="preserve"> IFERROR(AVEDEV(Table1[[#This Row],[GP 2012]:[GP 2021]]) / Table1[[#This Row],[Avg GP]], "x")</f>
        <v>x</v>
      </c>
      <c r="AA1006" s="2" t="str">
        <f xml:space="preserve"> IFERROR(AVERAGE(Table1[[#This Row],[GP 2012]:[GP 2021]]), "x")</f>
        <v>x</v>
      </c>
      <c r="AB1006" s="11">
        <f>Table1[Equity]/Table1[Market Capital]</f>
        <v>8.5431654676258989E-2</v>
      </c>
      <c r="AL1006" s="1">
        <v>2</v>
      </c>
      <c r="AM1006" s="1">
        <v>2</v>
      </c>
      <c r="AN1006" s="1">
        <v>1.9</v>
      </c>
      <c r="AO1006" s="3" t="str">
        <f xml:space="preserve"> IFERROR(Table1[[#This Row],[GP 2012]]/Table1[[#This Row],[Total Assets 2012]], "x")</f>
        <v>x</v>
      </c>
      <c r="AP1006" s="3" t="str">
        <f xml:space="preserve"> IFERROR(Table1[[#This Row],[GP 2013]]/Table1[[#This Row],[Total Assets 2013]], "x")</f>
        <v>x</v>
      </c>
      <c r="AQ1006" s="3" t="str">
        <f xml:space="preserve"> IFERROR(Table1[[#This Row],[GP 2014]]/Table1[[#This Row],[Total Assets 2014]], "x")</f>
        <v>x</v>
      </c>
      <c r="AR1006" s="3" t="str">
        <f xml:space="preserve"> IFERROR(Table1[[#This Row],[GP 2015]]/Table1[[#This Row],[Total Assets 2015]], "x")</f>
        <v>x</v>
      </c>
      <c r="AS1006" s="3" t="str">
        <f xml:space="preserve"> IFERROR(Table1[[#This Row],[GP 2016]]/Table1[[#This Row],[Total Assets 2016]], "x")</f>
        <v>x</v>
      </c>
      <c r="AT1006" s="3" t="str">
        <f xml:space="preserve"> IFERROR(Table1[[#This Row],[GP 2017]]/Table1[[#This Row],[Total Assets 2017]], "x")</f>
        <v>x</v>
      </c>
      <c r="AU1006" s="3" t="str">
        <f xml:space="preserve"> IFERROR(Table1[[#This Row],[GP 2018]]/Table1[[#This Row],[Total Assets 2018]], "x")</f>
        <v>x</v>
      </c>
      <c r="AV1006" s="3" t="str">
        <f xml:space="preserve"> IFERROR(Table1[[#This Row],[GP 2019]]/Table1[[#This Row],[Total Assets 2019]], "x")</f>
        <v>x</v>
      </c>
      <c r="AW1006" s="3" t="str">
        <f xml:space="preserve"> IFERROR(Table1[[#This Row],[GP 2020]]/Table1[[#This Row],[Total Assets 2020]], "x")</f>
        <v>x</v>
      </c>
      <c r="AX1006" s="3" t="str">
        <f xml:space="preserve"> IFERROR(Table1[[#This Row],[GP 2021]]/Table1[[#This Row],[Total Assets 2021]], "x")</f>
        <v>x</v>
      </c>
      <c r="AY1006" s="3" t="str">
        <f xml:space="preserve"> IFERROR(Table1[[#This Row],[GP TTM]]/Table1[[#This Row],[Total Assets TTM]], "x")</f>
        <v>x</v>
      </c>
      <c r="BA1006" s="3" t="str">
        <f xml:space="preserve"> IFERROR(ABS(Table1[[#This Row],[ROA 2013]]-Table1[[#This Row],[ROA 2012]]), "x")</f>
        <v>x</v>
      </c>
      <c r="BB1006" s="3" t="str">
        <f xml:space="preserve"> IFERROR(ABS(Table1[[#This Row],[ROA 2014]]-Table1[[#This Row],[ROA 2013]]), "x")</f>
        <v>x</v>
      </c>
      <c r="BC1006" s="3" t="str">
        <f xml:space="preserve"> IFERROR(ABS(Table1[[#This Row],[ROA 2015]]-Table1[[#This Row],[ROA 2014]]), "x")</f>
        <v>x</v>
      </c>
      <c r="BD1006" s="3" t="str">
        <f xml:space="preserve"> IFERROR(ABS(Table1[[#This Row],[ROA 2016]]-Table1[[#This Row],[ROA 2015]]), "x")</f>
        <v>x</v>
      </c>
      <c r="BE1006" s="3" t="str">
        <f xml:space="preserve"> IFERROR(ABS(Table1[[#This Row],[ROA 2017]]-Table1[[#This Row],[ROA 2016]]), "x")</f>
        <v>x</v>
      </c>
      <c r="BF1006" s="3" t="str">
        <f xml:space="preserve"> IFERROR(ABS(Table1[[#This Row],[ROA 2018]]-Table1[[#This Row],[ROA 2017]]), "x")</f>
        <v>x</v>
      </c>
      <c r="BG1006" s="3" t="str">
        <f xml:space="preserve"> IFERROR(ABS(Table1[[#This Row],[ROA 2019]]-Table1[[#This Row],[ROA 2018]]), "x")</f>
        <v>x</v>
      </c>
      <c r="BH1006" s="3" t="str">
        <f xml:space="preserve"> IFERROR(ABS(Table1[[#This Row],[ROA 2020]]-Table1[[#This Row],[ROA 2019]]), "x")</f>
        <v>x</v>
      </c>
      <c r="BI1006" s="3" t="str">
        <f xml:space="preserve"> IFERROR(ABS(Table1[[#This Row],[ROA 2021]]-Table1[[#This Row],[ROA 2020]]), "x")</f>
        <v>x</v>
      </c>
      <c r="BJ1006" s="3" t="str">
        <f xml:space="preserve"> IFERROR(AVERAGE(Table1[[#This Row],[ROA 2013-2012]:[ROA 2021-2020]]), "x")</f>
        <v>x</v>
      </c>
      <c r="BK1006" s="3" t="str">
        <f>IFERROR(AVERAGE(Table1[[#This Row],[ROA 2012]:[ROA 2021]]), "x")</f>
        <v>x</v>
      </c>
      <c r="BN1006" s="1">
        <f>SUM(Table1[[#This Row],[B/M Rank]:[ROA Rank]])</f>
        <v>0</v>
      </c>
    </row>
    <row r="1007" spans="1:66" x14ac:dyDescent="0.25">
      <c r="A1007" s="1" t="s">
        <v>3706</v>
      </c>
      <c r="B1007" s="1" t="s">
        <v>1440</v>
      </c>
      <c r="C1007" s="1" t="s">
        <v>4417</v>
      </c>
      <c r="D1007" s="1" t="s">
        <v>268</v>
      </c>
      <c r="E1007" s="1" t="s">
        <v>108</v>
      </c>
      <c r="F1007" s="1">
        <v>22.27</v>
      </c>
      <c r="G1007" s="19"/>
      <c r="H1007" s="19"/>
      <c r="I1007" s="19"/>
      <c r="J1007" s="19"/>
      <c r="K1007" s="1"/>
      <c r="L1007" s="19"/>
      <c r="M1007" s="1">
        <v>2012</v>
      </c>
      <c r="N1007" s="1">
        <v>18.8</v>
      </c>
      <c r="O1007" s="1">
        <v>7.9</v>
      </c>
      <c r="P1007" s="1">
        <v>7.8</v>
      </c>
      <c r="Q1007" s="1">
        <v>9.1</v>
      </c>
      <c r="R1007" s="1">
        <v>9.6999999999999993</v>
      </c>
      <c r="S1007" s="1">
        <v>9.5</v>
      </c>
      <c r="T1007" s="1">
        <v>7.5</v>
      </c>
      <c r="U1007" s="1">
        <v>8.9</v>
      </c>
      <c r="V1007" s="1">
        <v>18.600000000000001</v>
      </c>
      <c r="W1007" s="1">
        <v>17.5</v>
      </c>
      <c r="X1007" s="1">
        <v>15</v>
      </c>
      <c r="Z1007" s="3">
        <f xml:space="preserve"> IFERROR(AVEDEV(Table1[[#This Row],[GP 2012]:[GP 2021]]) / Table1[[#This Row],[Avg GP]], "x")</f>
        <v>0.35229835212489158</v>
      </c>
      <c r="AA1007" s="2">
        <f xml:space="preserve"> IFERROR(AVERAGE(Table1[[#This Row],[GP 2012]:[GP 2021]]), "x")</f>
        <v>11.530000000000001</v>
      </c>
      <c r="AB1007" s="11">
        <f>Table1[Equity]/Table1[Market Capital]</f>
        <v>4.3421643466546929</v>
      </c>
      <c r="AC1007" s="1">
        <v>203.4</v>
      </c>
      <c r="AD1007" s="1">
        <v>202.4</v>
      </c>
      <c r="AE1007" s="1">
        <v>178.7</v>
      </c>
      <c r="AF1007" s="1">
        <v>235.6</v>
      </c>
      <c r="AG1007" s="1">
        <v>222.2</v>
      </c>
      <c r="AH1007" s="1">
        <v>213.6</v>
      </c>
      <c r="AI1007" s="1">
        <v>228.1</v>
      </c>
      <c r="AJ1007" s="1">
        <v>222.3</v>
      </c>
      <c r="AK1007" s="1">
        <v>226.5</v>
      </c>
      <c r="AL1007" s="1">
        <v>225.9</v>
      </c>
      <c r="AM1007" s="1">
        <v>220.5</v>
      </c>
      <c r="AN1007" s="1">
        <v>96.7</v>
      </c>
      <c r="AO1007" s="3">
        <f xml:space="preserve"> IFERROR(Table1[[#This Row],[GP 2012]]/Table1[[#This Row],[Total Assets 2012]], "x")</f>
        <v>9.242871189773845E-2</v>
      </c>
      <c r="AP1007" s="3">
        <f xml:space="preserve"> IFERROR(Table1[[#This Row],[GP 2013]]/Table1[[#This Row],[Total Assets 2013]], "x")</f>
        <v>3.9031620553359687E-2</v>
      </c>
      <c r="AQ1007" s="3">
        <f xml:space="preserve"> IFERROR(Table1[[#This Row],[GP 2014]]/Table1[[#This Row],[Total Assets 2014]], "x")</f>
        <v>4.3648573027420257E-2</v>
      </c>
      <c r="AR1007" s="3">
        <f xml:space="preserve"> IFERROR(Table1[[#This Row],[GP 2015]]/Table1[[#This Row],[Total Assets 2015]], "x")</f>
        <v>3.8624787775891338E-2</v>
      </c>
      <c r="AS1007" s="3">
        <f xml:space="preserve"> IFERROR(Table1[[#This Row],[GP 2016]]/Table1[[#This Row],[Total Assets 2016]], "x")</f>
        <v>4.3654365436543656E-2</v>
      </c>
      <c r="AT1007" s="3">
        <f xml:space="preserve"> IFERROR(Table1[[#This Row],[GP 2017]]/Table1[[#This Row],[Total Assets 2017]], "x")</f>
        <v>4.4475655430711615E-2</v>
      </c>
      <c r="AU1007" s="3">
        <f xml:space="preserve"> IFERROR(Table1[[#This Row],[GP 2018]]/Table1[[#This Row],[Total Assets 2018]], "x")</f>
        <v>3.2880315651030251E-2</v>
      </c>
      <c r="AV1007" s="3">
        <f xml:space="preserve"> IFERROR(Table1[[#This Row],[GP 2019]]/Table1[[#This Row],[Total Assets 2019]], "x")</f>
        <v>4.0035987404408453E-2</v>
      </c>
      <c r="AW1007" s="3">
        <f xml:space="preserve"> IFERROR(Table1[[#This Row],[GP 2020]]/Table1[[#This Row],[Total Assets 2020]], "x")</f>
        <v>8.2119205298013254E-2</v>
      </c>
      <c r="AX1007" s="3">
        <f xml:space="preserve"> IFERROR(Table1[[#This Row],[GP 2021]]/Table1[[#This Row],[Total Assets 2021]], "x")</f>
        <v>7.7467906153165109E-2</v>
      </c>
      <c r="AY1007" s="3">
        <f xml:space="preserve"> IFERROR(Table1[[#This Row],[GP TTM]]/Table1[[#This Row],[Total Assets TTM]], "x")</f>
        <v>6.8027210884353748E-2</v>
      </c>
      <c r="BA1007" s="3">
        <f xml:space="preserve"> IFERROR(ABS(Table1[[#This Row],[ROA 2013]]-Table1[[#This Row],[ROA 2012]]), "x")</f>
        <v>5.3397091344378762E-2</v>
      </c>
      <c r="BB1007" s="3">
        <f xml:space="preserve"> IFERROR(ABS(Table1[[#This Row],[ROA 2014]]-Table1[[#This Row],[ROA 2013]]), "x")</f>
        <v>4.6169524740605691E-3</v>
      </c>
      <c r="BC1007" s="3">
        <f xml:space="preserve"> IFERROR(ABS(Table1[[#This Row],[ROA 2015]]-Table1[[#This Row],[ROA 2014]]), "x")</f>
        <v>5.0237852515289186E-3</v>
      </c>
      <c r="BD1007" s="3">
        <f xml:space="preserve"> IFERROR(ABS(Table1[[#This Row],[ROA 2016]]-Table1[[#This Row],[ROA 2015]]), "x")</f>
        <v>5.0295776606523179E-3</v>
      </c>
      <c r="BE1007" s="3">
        <f xml:space="preserve"> IFERROR(ABS(Table1[[#This Row],[ROA 2017]]-Table1[[#This Row],[ROA 2016]]), "x")</f>
        <v>8.2128999416795911E-4</v>
      </c>
      <c r="BF1007" s="3">
        <f xml:space="preserve"> IFERROR(ABS(Table1[[#This Row],[ROA 2018]]-Table1[[#This Row],[ROA 2017]]), "x")</f>
        <v>1.1595339779681364E-2</v>
      </c>
      <c r="BG1007" s="3">
        <f xml:space="preserve"> IFERROR(ABS(Table1[[#This Row],[ROA 2019]]-Table1[[#This Row],[ROA 2018]]), "x")</f>
        <v>7.1556717533782024E-3</v>
      </c>
      <c r="BH1007" s="3">
        <f xml:space="preserve"> IFERROR(ABS(Table1[[#This Row],[ROA 2020]]-Table1[[#This Row],[ROA 2019]]), "x")</f>
        <v>4.20832178936048E-2</v>
      </c>
      <c r="BI1007" s="3">
        <f xml:space="preserve"> IFERROR(ABS(Table1[[#This Row],[ROA 2021]]-Table1[[#This Row],[ROA 2020]]), "x")</f>
        <v>4.651299144848145E-3</v>
      </c>
      <c r="BJ1007" s="3">
        <f xml:space="preserve"> IFERROR(AVERAGE(Table1[[#This Row],[ROA 2013-2012]:[ROA 2021-2020]]), "x")</f>
        <v>1.4930469477366783E-2</v>
      </c>
      <c r="BK1007" s="3">
        <f>IFERROR(AVERAGE(Table1[[#This Row],[ROA 2012]:[ROA 2021]]), "x")</f>
        <v>5.3436712862828209E-2</v>
      </c>
      <c r="BN1007" s="1">
        <f>SUM(Table1[[#This Row],[B/M Rank]:[ROA Rank]])</f>
        <v>0</v>
      </c>
    </row>
    <row r="1008" spans="1:66" x14ac:dyDescent="0.25">
      <c r="A1008" s="1" t="s">
        <v>3542</v>
      </c>
      <c r="B1008" s="1" t="s">
        <v>1322</v>
      </c>
      <c r="C1008" s="1" t="s">
        <v>4417</v>
      </c>
      <c r="D1008" s="1" t="s">
        <v>268</v>
      </c>
      <c r="E1008" s="1" t="s">
        <v>108</v>
      </c>
      <c r="F1008" s="1">
        <v>22.31</v>
      </c>
      <c r="G1008" s="19"/>
      <c r="H1008" s="19"/>
      <c r="I1008" s="19"/>
      <c r="J1008" s="19"/>
      <c r="K1008" s="1"/>
      <c r="L1008" s="19"/>
      <c r="M1008" s="1">
        <v>2012</v>
      </c>
      <c r="N1008" s="1" t="s">
        <v>4368</v>
      </c>
      <c r="O1008" s="1" t="s">
        <v>4368</v>
      </c>
      <c r="P1008" s="1" t="s">
        <v>4368</v>
      </c>
      <c r="Q1008" s="1" t="s">
        <v>4368</v>
      </c>
      <c r="R1008" s="1" t="s">
        <v>4368</v>
      </c>
      <c r="S1008" s="1" t="s">
        <v>4368</v>
      </c>
      <c r="T1008" s="1" t="s">
        <v>4368</v>
      </c>
      <c r="U1008" s="1" t="s">
        <v>4368</v>
      </c>
      <c r="V1008" s="1" t="s">
        <v>4368</v>
      </c>
      <c r="W1008" s="1" t="s">
        <v>4368</v>
      </c>
      <c r="X1008" s="1" t="s">
        <v>4368</v>
      </c>
      <c r="Z1008" s="3" t="str">
        <f xml:space="preserve"> IFERROR(AVEDEV(Table1[[#This Row],[GP 2012]:[GP 2021]]) / Table1[[#This Row],[Avg GP]], "x")</f>
        <v>x</v>
      </c>
      <c r="AA1008" s="2" t="str">
        <f xml:space="preserve"> IFERROR(AVERAGE(Table1[[#This Row],[GP 2012]:[GP 2021]]), "x")</f>
        <v>x</v>
      </c>
      <c r="AB1008" s="11">
        <f>Table1[Equity]/Table1[Market Capital]</f>
        <v>0.14791573285522189</v>
      </c>
      <c r="AC1008" s="1">
        <v>0.7</v>
      </c>
      <c r="AD1008" s="1">
        <v>0.3</v>
      </c>
      <c r="AE1008" s="1">
        <v>0</v>
      </c>
      <c r="AF1008" s="1">
        <v>0.1</v>
      </c>
      <c r="AG1008" s="1">
        <v>0.1</v>
      </c>
      <c r="AH1008" s="1">
        <v>0.7</v>
      </c>
      <c r="AI1008" s="1">
        <v>0.6</v>
      </c>
      <c r="AJ1008" s="1">
        <v>1.1000000000000001</v>
      </c>
      <c r="AK1008" s="1">
        <v>9.4</v>
      </c>
      <c r="AL1008" s="1">
        <v>8.8000000000000007</v>
      </c>
      <c r="AM1008" s="1">
        <v>5.0999999999999996</v>
      </c>
      <c r="AN1008" s="1">
        <v>3.3</v>
      </c>
      <c r="AO1008" s="3" t="str">
        <f xml:space="preserve"> IFERROR(Table1[[#This Row],[GP 2012]]/Table1[[#This Row],[Total Assets 2012]], "x")</f>
        <v>x</v>
      </c>
      <c r="AP1008" s="3" t="str">
        <f xml:space="preserve"> IFERROR(Table1[[#This Row],[GP 2013]]/Table1[[#This Row],[Total Assets 2013]], "x")</f>
        <v>x</v>
      </c>
      <c r="AQ1008" s="3" t="str">
        <f xml:space="preserve"> IFERROR(Table1[[#This Row],[GP 2014]]/Table1[[#This Row],[Total Assets 2014]], "x")</f>
        <v>x</v>
      </c>
      <c r="AR1008" s="3" t="str">
        <f xml:space="preserve"> IFERROR(Table1[[#This Row],[GP 2015]]/Table1[[#This Row],[Total Assets 2015]], "x")</f>
        <v>x</v>
      </c>
      <c r="AS1008" s="3" t="str">
        <f xml:space="preserve"> IFERROR(Table1[[#This Row],[GP 2016]]/Table1[[#This Row],[Total Assets 2016]], "x")</f>
        <v>x</v>
      </c>
      <c r="AT1008" s="3" t="str">
        <f xml:space="preserve"> IFERROR(Table1[[#This Row],[GP 2017]]/Table1[[#This Row],[Total Assets 2017]], "x")</f>
        <v>x</v>
      </c>
      <c r="AU1008" s="3" t="str">
        <f xml:space="preserve"> IFERROR(Table1[[#This Row],[GP 2018]]/Table1[[#This Row],[Total Assets 2018]], "x")</f>
        <v>x</v>
      </c>
      <c r="AV1008" s="3" t="str">
        <f xml:space="preserve"> IFERROR(Table1[[#This Row],[GP 2019]]/Table1[[#This Row],[Total Assets 2019]], "x")</f>
        <v>x</v>
      </c>
      <c r="AW1008" s="3" t="str">
        <f xml:space="preserve"> IFERROR(Table1[[#This Row],[GP 2020]]/Table1[[#This Row],[Total Assets 2020]], "x")</f>
        <v>x</v>
      </c>
      <c r="AX1008" s="3" t="str">
        <f xml:space="preserve"> IFERROR(Table1[[#This Row],[GP 2021]]/Table1[[#This Row],[Total Assets 2021]], "x")</f>
        <v>x</v>
      </c>
      <c r="AY1008" s="3" t="str">
        <f xml:space="preserve"> IFERROR(Table1[[#This Row],[GP TTM]]/Table1[[#This Row],[Total Assets TTM]], "x")</f>
        <v>x</v>
      </c>
      <c r="BA1008" s="3" t="str">
        <f xml:space="preserve"> IFERROR(ABS(Table1[[#This Row],[ROA 2013]]-Table1[[#This Row],[ROA 2012]]), "x")</f>
        <v>x</v>
      </c>
      <c r="BB1008" s="3" t="str">
        <f xml:space="preserve"> IFERROR(ABS(Table1[[#This Row],[ROA 2014]]-Table1[[#This Row],[ROA 2013]]), "x")</f>
        <v>x</v>
      </c>
      <c r="BC1008" s="3" t="str">
        <f xml:space="preserve"> IFERROR(ABS(Table1[[#This Row],[ROA 2015]]-Table1[[#This Row],[ROA 2014]]), "x")</f>
        <v>x</v>
      </c>
      <c r="BD1008" s="3" t="str">
        <f xml:space="preserve"> IFERROR(ABS(Table1[[#This Row],[ROA 2016]]-Table1[[#This Row],[ROA 2015]]), "x")</f>
        <v>x</v>
      </c>
      <c r="BE1008" s="3" t="str">
        <f xml:space="preserve"> IFERROR(ABS(Table1[[#This Row],[ROA 2017]]-Table1[[#This Row],[ROA 2016]]), "x")</f>
        <v>x</v>
      </c>
      <c r="BF1008" s="3" t="str">
        <f xml:space="preserve"> IFERROR(ABS(Table1[[#This Row],[ROA 2018]]-Table1[[#This Row],[ROA 2017]]), "x")</f>
        <v>x</v>
      </c>
      <c r="BG1008" s="3" t="str">
        <f xml:space="preserve"> IFERROR(ABS(Table1[[#This Row],[ROA 2019]]-Table1[[#This Row],[ROA 2018]]), "x")</f>
        <v>x</v>
      </c>
      <c r="BH1008" s="3" t="str">
        <f xml:space="preserve"> IFERROR(ABS(Table1[[#This Row],[ROA 2020]]-Table1[[#This Row],[ROA 2019]]), "x")</f>
        <v>x</v>
      </c>
      <c r="BI1008" s="3" t="str">
        <f xml:space="preserve"> IFERROR(ABS(Table1[[#This Row],[ROA 2021]]-Table1[[#This Row],[ROA 2020]]), "x")</f>
        <v>x</v>
      </c>
      <c r="BJ1008" s="3" t="str">
        <f xml:space="preserve"> IFERROR(AVERAGE(Table1[[#This Row],[ROA 2013-2012]:[ROA 2021-2020]]), "x")</f>
        <v>x</v>
      </c>
      <c r="BK1008" s="3" t="str">
        <f>IFERROR(AVERAGE(Table1[[#This Row],[ROA 2012]:[ROA 2021]]), "x")</f>
        <v>x</v>
      </c>
      <c r="BN1008" s="1">
        <f>SUM(Table1[[#This Row],[B/M Rank]:[ROA Rank]])</f>
        <v>0</v>
      </c>
    </row>
    <row r="1009" spans="1:66" x14ac:dyDescent="0.25">
      <c r="A1009" s="1" t="s">
        <v>2271</v>
      </c>
      <c r="B1009" s="1" t="s">
        <v>313</v>
      </c>
      <c r="C1009" s="1" t="s">
        <v>299</v>
      </c>
      <c r="D1009" s="1" t="s">
        <v>107</v>
      </c>
      <c r="E1009" s="1" t="s">
        <v>108</v>
      </c>
      <c r="F1009" s="1">
        <v>22.41</v>
      </c>
      <c r="G1009" s="19"/>
      <c r="H1009" s="19"/>
      <c r="I1009" s="19"/>
      <c r="J1009" s="19"/>
      <c r="K1009" s="1"/>
      <c r="L1009" s="19"/>
      <c r="M1009" s="1">
        <v>2014</v>
      </c>
      <c r="O1009" s="1" t="s">
        <v>4368</v>
      </c>
      <c r="P1009" s="1" t="s">
        <v>4368</v>
      </c>
      <c r="Q1009" s="1" t="s">
        <v>4368</v>
      </c>
      <c r="R1009" s="1">
        <v>0.1</v>
      </c>
      <c r="S1009" s="1">
        <v>0.1</v>
      </c>
      <c r="T1009" s="1">
        <v>0.6</v>
      </c>
      <c r="U1009" s="1">
        <v>0.9</v>
      </c>
      <c r="V1009" s="1">
        <v>0.9</v>
      </c>
      <c r="W1009" s="1">
        <v>0.7</v>
      </c>
      <c r="X1009" s="1">
        <v>0.7</v>
      </c>
      <c r="Z1009" s="3">
        <f xml:space="preserve"> IFERROR(AVEDEV(Table1[[#This Row],[GP 2012]:[GP 2021]]) / Table1[[#This Row],[Avg GP]], "x")</f>
        <v>0.54545454545454564</v>
      </c>
      <c r="AA1009" s="2">
        <f xml:space="preserve"> IFERROR(AVERAGE(Table1[[#This Row],[GP 2012]:[GP 2021]]), "x")</f>
        <v>0.54999999999999993</v>
      </c>
      <c r="AB1009" s="11">
        <f>Table1[Equity]/Table1[Market Capital]</f>
        <v>0.33913431503792946</v>
      </c>
      <c r="AD1009" s="1">
        <v>0.2</v>
      </c>
      <c r="AE1009" s="1">
        <v>0.5</v>
      </c>
      <c r="AF1009" s="1">
        <v>0.9</v>
      </c>
      <c r="AG1009" s="1">
        <v>3.7</v>
      </c>
      <c r="AH1009" s="1">
        <v>3</v>
      </c>
      <c r="AI1009" s="1">
        <v>5.4</v>
      </c>
      <c r="AJ1009" s="1">
        <v>4.3</v>
      </c>
      <c r="AK1009" s="1">
        <v>3.4</v>
      </c>
      <c r="AL1009" s="1">
        <v>10.3</v>
      </c>
      <c r="AM1009" s="1">
        <v>11.9</v>
      </c>
      <c r="AN1009" s="1">
        <v>7.6</v>
      </c>
      <c r="AO1009" s="3" t="str">
        <f xml:space="preserve"> IFERROR(Table1[[#This Row],[GP 2012]]/Table1[[#This Row],[Total Assets 2012]], "x")</f>
        <v>x</v>
      </c>
      <c r="AP1009" s="3" t="str">
        <f xml:space="preserve"> IFERROR(Table1[[#This Row],[GP 2013]]/Table1[[#This Row],[Total Assets 2013]], "x")</f>
        <v>x</v>
      </c>
      <c r="AQ1009" s="3" t="str">
        <f xml:space="preserve"> IFERROR(Table1[[#This Row],[GP 2014]]/Table1[[#This Row],[Total Assets 2014]], "x")</f>
        <v>x</v>
      </c>
      <c r="AR1009" s="3" t="str">
        <f xml:space="preserve"> IFERROR(Table1[[#This Row],[GP 2015]]/Table1[[#This Row],[Total Assets 2015]], "x")</f>
        <v>x</v>
      </c>
      <c r="AS1009" s="3">
        <f xml:space="preserve"> IFERROR(Table1[[#This Row],[GP 2016]]/Table1[[#This Row],[Total Assets 2016]], "x")</f>
        <v>2.7027027027027029E-2</v>
      </c>
      <c r="AT1009" s="3">
        <f xml:space="preserve"> IFERROR(Table1[[#This Row],[GP 2017]]/Table1[[#This Row],[Total Assets 2017]], "x")</f>
        <v>3.3333333333333333E-2</v>
      </c>
      <c r="AU1009" s="3">
        <f xml:space="preserve"> IFERROR(Table1[[#This Row],[GP 2018]]/Table1[[#This Row],[Total Assets 2018]], "x")</f>
        <v>0.1111111111111111</v>
      </c>
      <c r="AV1009" s="3">
        <f xml:space="preserve"> IFERROR(Table1[[#This Row],[GP 2019]]/Table1[[#This Row],[Total Assets 2019]], "x")</f>
        <v>0.20930232558139536</v>
      </c>
      <c r="AW1009" s="3">
        <f xml:space="preserve"> IFERROR(Table1[[#This Row],[GP 2020]]/Table1[[#This Row],[Total Assets 2020]], "x")</f>
        <v>0.26470588235294118</v>
      </c>
      <c r="AX1009" s="3">
        <f xml:space="preserve"> IFERROR(Table1[[#This Row],[GP 2021]]/Table1[[#This Row],[Total Assets 2021]], "x")</f>
        <v>6.7961165048543687E-2</v>
      </c>
      <c r="AY1009" s="3">
        <f xml:space="preserve"> IFERROR(Table1[[#This Row],[GP TTM]]/Table1[[#This Row],[Total Assets TTM]], "x")</f>
        <v>5.8823529411764698E-2</v>
      </c>
      <c r="BA1009" s="3" t="str">
        <f xml:space="preserve"> IFERROR(ABS(Table1[[#This Row],[ROA 2013]]-Table1[[#This Row],[ROA 2012]]), "x")</f>
        <v>x</v>
      </c>
      <c r="BB1009" s="3" t="str">
        <f xml:space="preserve"> IFERROR(ABS(Table1[[#This Row],[ROA 2014]]-Table1[[#This Row],[ROA 2013]]), "x")</f>
        <v>x</v>
      </c>
      <c r="BC1009" s="3" t="str">
        <f xml:space="preserve"> IFERROR(ABS(Table1[[#This Row],[ROA 2015]]-Table1[[#This Row],[ROA 2014]]), "x")</f>
        <v>x</v>
      </c>
      <c r="BD1009" s="3" t="str">
        <f xml:space="preserve"> IFERROR(ABS(Table1[[#This Row],[ROA 2016]]-Table1[[#This Row],[ROA 2015]]), "x")</f>
        <v>x</v>
      </c>
      <c r="BE1009" s="3">
        <f xml:space="preserve"> IFERROR(ABS(Table1[[#This Row],[ROA 2017]]-Table1[[#This Row],[ROA 2016]]), "x")</f>
        <v>6.3063063063063043E-3</v>
      </c>
      <c r="BF1009" s="3">
        <f xml:space="preserve"> IFERROR(ABS(Table1[[#This Row],[ROA 2018]]-Table1[[#This Row],[ROA 2017]]), "x")</f>
        <v>7.7777777777777779E-2</v>
      </c>
      <c r="BG1009" s="3">
        <f xml:space="preserve"> IFERROR(ABS(Table1[[#This Row],[ROA 2019]]-Table1[[#This Row],[ROA 2018]]), "x")</f>
        <v>9.8191214470284255E-2</v>
      </c>
      <c r="BH1009" s="3">
        <f xml:space="preserve"> IFERROR(ABS(Table1[[#This Row],[ROA 2020]]-Table1[[#This Row],[ROA 2019]]), "x")</f>
        <v>5.540355677154582E-2</v>
      </c>
      <c r="BI1009" s="3">
        <f xml:space="preserve"> IFERROR(ABS(Table1[[#This Row],[ROA 2021]]-Table1[[#This Row],[ROA 2020]]), "x")</f>
        <v>0.19674471730439749</v>
      </c>
      <c r="BJ1009" s="3">
        <f xml:space="preserve"> IFERROR(AVERAGE(Table1[[#This Row],[ROA 2013-2012]:[ROA 2021-2020]]), "x")</f>
        <v>8.688471452606232E-2</v>
      </c>
      <c r="BK1009" s="3">
        <f>IFERROR(AVERAGE(Table1[[#This Row],[ROA 2012]:[ROA 2021]]), "x")</f>
        <v>0.11890680740905861</v>
      </c>
      <c r="BN1009" s="1">
        <f>SUM(Table1[[#This Row],[B/M Rank]:[ROA Rank]])</f>
        <v>0</v>
      </c>
    </row>
    <row r="1010" spans="1:66" x14ac:dyDescent="0.25">
      <c r="A1010" s="1" t="s">
        <v>2906</v>
      </c>
      <c r="B1010" s="1" t="s">
        <v>4472</v>
      </c>
      <c r="C1010" s="1" t="s">
        <v>4417</v>
      </c>
      <c r="D1010" s="1" t="s">
        <v>268</v>
      </c>
      <c r="E1010" s="1" t="s">
        <v>108</v>
      </c>
      <c r="F1010" s="1">
        <v>22.45</v>
      </c>
      <c r="G1010" s="19"/>
      <c r="H1010" s="19"/>
      <c r="I1010" s="19"/>
      <c r="J1010" s="19"/>
      <c r="K1010" s="1"/>
      <c r="L1010" s="19"/>
      <c r="M1010" s="1">
        <v>2015</v>
      </c>
      <c r="Q1010" s="1">
        <v>0</v>
      </c>
      <c r="R1010" s="1">
        <v>0</v>
      </c>
      <c r="S1010" s="1">
        <v>0</v>
      </c>
      <c r="T1010" s="1">
        <v>-0.1</v>
      </c>
      <c r="U1010" s="1" t="s">
        <v>4368</v>
      </c>
      <c r="V1010" s="1">
        <v>0</v>
      </c>
      <c r="W1010" s="1">
        <v>0</v>
      </c>
      <c r="X1010" s="1">
        <v>0</v>
      </c>
      <c r="Z1010" s="3">
        <f xml:space="preserve"> IFERROR(AVEDEV(Table1[[#This Row],[GP 2012]:[GP 2021]]) / Table1[[#This Row],[Avg GP]], "x")</f>
        <v>-1.6666666666666667</v>
      </c>
      <c r="AA1010" s="2">
        <f xml:space="preserve"> IFERROR(AVERAGE(Table1[[#This Row],[GP 2012]:[GP 2021]]), "x")</f>
        <v>-1.6666666666666666E-2</v>
      </c>
      <c r="AB1010" s="11">
        <f>Table1[Equity]/Table1[Market Capital]</f>
        <v>0.63697104677060135</v>
      </c>
      <c r="AF1010" s="1">
        <v>0</v>
      </c>
      <c r="AG1010" s="1">
        <v>0.1</v>
      </c>
      <c r="AH1010" s="1">
        <v>0.8</v>
      </c>
      <c r="AI1010" s="1">
        <v>2.6</v>
      </c>
      <c r="AJ1010" s="1">
        <v>3.7</v>
      </c>
      <c r="AK1010" s="1">
        <v>10.8</v>
      </c>
      <c r="AL1010" s="1">
        <v>28.4</v>
      </c>
      <c r="AM1010" s="1">
        <v>31.7</v>
      </c>
      <c r="AN1010" s="1">
        <v>14.3</v>
      </c>
      <c r="AO1010" s="3" t="str">
        <f xml:space="preserve"> IFERROR(Table1[[#This Row],[GP 2012]]/Table1[[#This Row],[Total Assets 2012]], "x")</f>
        <v>x</v>
      </c>
      <c r="AP1010" s="3" t="str">
        <f xml:space="preserve"> IFERROR(Table1[[#This Row],[GP 2013]]/Table1[[#This Row],[Total Assets 2013]], "x")</f>
        <v>x</v>
      </c>
      <c r="AQ1010" s="3" t="str">
        <f xml:space="preserve"> IFERROR(Table1[[#This Row],[GP 2014]]/Table1[[#This Row],[Total Assets 2014]], "x")</f>
        <v>x</v>
      </c>
      <c r="AR1010" s="3" t="str">
        <f xml:space="preserve"> IFERROR(Table1[[#This Row],[GP 2015]]/Table1[[#This Row],[Total Assets 2015]], "x")</f>
        <v>x</v>
      </c>
      <c r="AS1010" s="3">
        <f xml:space="preserve"> IFERROR(Table1[[#This Row],[GP 2016]]/Table1[[#This Row],[Total Assets 2016]], "x")</f>
        <v>0</v>
      </c>
      <c r="AT1010" s="3">
        <f xml:space="preserve"> IFERROR(Table1[[#This Row],[GP 2017]]/Table1[[#This Row],[Total Assets 2017]], "x")</f>
        <v>0</v>
      </c>
      <c r="AU1010" s="3">
        <f xml:space="preserve"> IFERROR(Table1[[#This Row],[GP 2018]]/Table1[[#This Row],[Total Assets 2018]], "x")</f>
        <v>-3.8461538461538464E-2</v>
      </c>
      <c r="AV1010" s="3" t="str">
        <f xml:space="preserve"> IFERROR(Table1[[#This Row],[GP 2019]]/Table1[[#This Row],[Total Assets 2019]], "x")</f>
        <v>x</v>
      </c>
      <c r="AW1010" s="3">
        <f xml:space="preserve"> IFERROR(Table1[[#This Row],[GP 2020]]/Table1[[#This Row],[Total Assets 2020]], "x")</f>
        <v>0</v>
      </c>
      <c r="AX1010" s="3">
        <f xml:space="preserve"> IFERROR(Table1[[#This Row],[GP 2021]]/Table1[[#This Row],[Total Assets 2021]], "x")</f>
        <v>0</v>
      </c>
      <c r="AY1010" s="3">
        <f xml:space="preserve"> IFERROR(Table1[[#This Row],[GP TTM]]/Table1[[#This Row],[Total Assets TTM]], "x")</f>
        <v>0</v>
      </c>
      <c r="BA1010" s="3" t="str">
        <f xml:space="preserve"> IFERROR(ABS(Table1[[#This Row],[ROA 2013]]-Table1[[#This Row],[ROA 2012]]), "x")</f>
        <v>x</v>
      </c>
      <c r="BB1010" s="3" t="str">
        <f xml:space="preserve"> IFERROR(ABS(Table1[[#This Row],[ROA 2014]]-Table1[[#This Row],[ROA 2013]]), "x")</f>
        <v>x</v>
      </c>
      <c r="BC1010" s="3" t="str">
        <f xml:space="preserve"> IFERROR(ABS(Table1[[#This Row],[ROA 2015]]-Table1[[#This Row],[ROA 2014]]), "x")</f>
        <v>x</v>
      </c>
      <c r="BD1010" s="3" t="str">
        <f xml:space="preserve"> IFERROR(ABS(Table1[[#This Row],[ROA 2016]]-Table1[[#This Row],[ROA 2015]]), "x")</f>
        <v>x</v>
      </c>
      <c r="BE1010" s="3">
        <f xml:space="preserve"> IFERROR(ABS(Table1[[#This Row],[ROA 2017]]-Table1[[#This Row],[ROA 2016]]), "x")</f>
        <v>0</v>
      </c>
      <c r="BF1010" s="3">
        <f xml:space="preserve"> IFERROR(ABS(Table1[[#This Row],[ROA 2018]]-Table1[[#This Row],[ROA 2017]]), "x")</f>
        <v>3.8461538461538464E-2</v>
      </c>
      <c r="BG1010" s="3" t="str">
        <f xml:space="preserve"> IFERROR(ABS(Table1[[#This Row],[ROA 2019]]-Table1[[#This Row],[ROA 2018]]), "x")</f>
        <v>x</v>
      </c>
      <c r="BH1010" s="3" t="str">
        <f xml:space="preserve"> IFERROR(ABS(Table1[[#This Row],[ROA 2020]]-Table1[[#This Row],[ROA 2019]]), "x")</f>
        <v>x</v>
      </c>
      <c r="BI1010" s="3">
        <f xml:space="preserve"> IFERROR(ABS(Table1[[#This Row],[ROA 2021]]-Table1[[#This Row],[ROA 2020]]), "x")</f>
        <v>0</v>
      </c>
      <c r="BJ1010" s="3">
        <f xml:space="preserve"> IFERROR(AVERAGE(Table1[[#This Row],[ROA 2013-2012]:[ROA 2021-2020]]), "x")</f>
        <v>1.2820512820512822E-2</v>
      </c>
      <c r="BK1010" s="3">
        <f>IFERROR(AVERAGE(Table1[[#This Row],[ROA 2012]:[ROA 2021]]), "x")</f>
        <v>-7.6923076923076927E-3</v>
      </c>
      <c r="BN1010" s="1">
        <f>SUM(Table1[[#This Row],[B/M Rank]:[ROA Rank]])</f>
        <v>0</v>
      </c>
    </row>
    <row r="1011" spans="1:66" x14ac:dyDescent="0.25">
      <c r="A1011" s="1" t="s">
        <v>3298</v>
      </c>
      <c r="B1011" s="1" t="s">
        <v>1155</v>
      </c>
      <c r="C1011" s="1" t="s">
        <v>4417</v>
      </c>
      <c r="D1011" s="1" t="s">
        <v>268</v>
      </c>
      <c r="E1011" s="1" t="s">
        <v>108</v>
      </c>
      <c r="F1011" s="1">
        <v>22.52</v>
      </c>
      <c r="G1011" s="19"/>
      <c r="H1011" s="19"/>
      <c r="I1011" s="19"/>
      <c r="J1011" s="19"/>
      <c r="K1011" s="1"/>
      <c r="L1011" s="19"/>
      <c r="M1011" s="1">
        <v>2019</v>
      </c>
      <c r="U1011" s="1" t="s">
        <v>4368</v>
      </c>
      <c r="V1011" s="1">
        <v>0</v>
      </c>
      <c r="W1011" s="1" t="s">
        <v>4368</v>
      </c>
      <c r="X1011" s="1" t="s">
        <v>4368</v>
      </c>
      <c r="Z1011" s="3" t="str">
        <f xml:space="preserve"> IFERROR(AVEDEV(Table1[[#This Row],[GP 2012]:[GP 2021]]) / Table1[[#This Row],[Avg GP]], "x")</f>
        <v>x</v>
      </c>
      <c r="AA1011" s="2">
        <f xml:space="preserve"> IFERROR(AVERAGE(Table1[[#This Row],[GP 2012]:[GP 2021]]), "x")</f>
        <v>0</v>
      </c>
      <c r="AB1011" s="11">
        <f>Table1[Equity]/Table1[Market Capital]</f>
        <v>0.9280639431616341</v>
      </c>
      <c r="AJ1011" s="1">
        <v>7.4</v>
      </c>
      <c r="AK1011" s="1">
        <v>31.8</v>
      </c>
      <c r="AL1011" s="1">
        <v>23</v>
      </c>
      <c r="AM1011" s="1">
        <v>21.4</v>
      </c>
      <c r="AN1011" s="1">
        <v>20.9</v>
      </c>
      <c r="AO1011" s="3" t="str">
        <f xml:space="preserve"> IFERROR(Table1[[#This Row],[GP 2012]]/Table1[[#This Row],[Total Assets 2012]], "x")</f>
        <v>x</v>
      </c>
      <c r="AP1011" s="3" t="str">
        <f xml:space="preserve"> IFERROR(Table1[[#This Row],[GP 2013]]/Table1[[#This Row],[Total Assets 2013]], "x")</f>
        <v>x</v>
      </c>
      <c r="AQ1011" s="3" t="str">
        <f xml:space="preserve"> IFERROR(Table1[[#This Row],[GP 2014]]/Table1[[#This Row],[Total Assets 2014]], "x")</f>
        <v>x</v>
      </c>
      <c r="AR1011" s="3" t="str">
        <f xml:space="preserve"> IFERROR(Table1[[#This Row],[GP 2015]]/Table1[[#This Row],[Total Assets 2015]], "x")</f>
        <v>x</v>
      </c>
      <c r="AS1011" s="3" t="str">
        <f xml:space="preserve"> IFERROR(Table1[[#This Row],[GP 2016]]/Table1[[#This Row],[Total Assets 2016]], "x")</f>
        <v>x</v>
      </c>
      <c r="AT1011" s="3" t="str">
        <f xml:space="preserve"> IFERROR(Table1[[#This Row],[GP 2017]]/Table1[[#This Row],[Total Assets 2017]], "x")</f>
        <v>x</v>
      </c>
      <c r="AU1011" s="3" t="str">
        <f xml:space="preserve"> IFERROR(Table1[[#This Row],[GP 2018]]/Table1[[#This Row],[Total Assets 2018]], "x")</f>
        <v>x</v>
      </c>
      <c r="AV1011" s="3" t="str">
        <f xml:space="preserve"> IFERROR(Table1[[#This Row],[GP 2019]]/Table1[[#This Row],[Total Assets 2019]], "x")</f>
        <v>x</v>
      </c>
      <c r="AW1011" s="3">
        <f xml:space="preserve"> IFERROR(Table1[[#This Row],[GP 2020]]/Table1[[#This Row],[Total Assets 2020]], "x")</f>
        <v>0</v>
      </c>
      <c r="AX1011" s="3" t="str">
        <f xml:space="preserve"> IFERROR(Table1[[#This Row],[GP 2021]]/Table1[[#This Row],[Total Assets 2021]], "x")</f>
        <v>x</v>
      </c>
      <c r="AY1011" s="3" t="str">
        <f xml:space="preserve"> IFERROR(Table1[[#This Row],[GP TTM]]/Table1[[#This Row],[Total Assets TTM]], "x")</f>
        <v>x</v>
      </c>
      <c r="BA1011" s="3" t="str">
        <f xml:space="preserve"> IFERROR(ABS(Table1[[#This Row],[ROA 2013]]-Table1[[#This Row],[ROA 2012]]), "x")</f>
        <v>x</v>
      </c>
      <c r="BB1011" s="3" t="str">
        <f xml:space="preserve"> IFERROR(ABS(Table1[[#This Row],[ROA 2014]]-Table1[[#This Row],[ROA 2013]]), "x")</f>
        <v>x</v>
      </c>
      <c r="BC1011" s="3" t="str">
        <f xml:space="preserve"> IFERROR(ABS(Table1[[#This Row],[ROA 2015]]-Table1[[#This Row],[ROA 2014]]), "x")</f>
        <v>x</v>
      </c>
      <c r="BD1011" s="3" t="str">
        <f xml:space="preserve"> IFERROR(ABS(Table1[[#This Row],[ROA 2016]]-Table1[[#This Row],[ROA 2015]]), "x")</f>
        <v>x</v>
      </c>
      <c r="BE1011" s="3" t="str">
        <f xml:space="preserve"> IFERROR(ABS(Table1[[#This Row],[ROA 2017]]-Table1[[#This Row],[ROA 2016]]), "x")</f>
        <v>x</v>
      </c>
      <c r="BF1011" s="3" t="str">
        <f xml:space="preserve"> IFERROR(ABS(Table1[[#This Row],[ROA 2018]]-Table1[[#This Row],[ROA 2017]]), "x")</f>
        <v>x</v>
      </c>
      <c r="BG1011" s="3" t="str">
        <f xml:space="preserve"> IFERROR(ABS(Table1[[#This Row],[ROA 2019]]-Table1[[#This Row],[ROA 2018]]), "x")</f>
        <v>x</v>
      </c>
      <c r="BH1011" s="3" t="str">
        <f xml:space="preserve"> IFERROR(ABS(Table1[[#This Row],[ROA 2020]]-Table1[[#This Row],[ROA 2019]]), "x")</f>
        <v>x</v>
      </c>
      <c r="BI1011" s="3" t="str">
        <f xml:space="preserve"> IFERROR(ABS(Table1[[#This Row],[ROA 2021]]-Table1[[#This Row],[ROA 2020]]), "x")</f>
        <v>x</v>
      </c>
      <c r="BJ1011" s="3" t="str">
        <f xml:space="preserve"> IFERROR(AVERAGE(Table1[[#This Row],[ROA 2013-2012]:[ROA 2021-2020]]), "x")</f>
        <v>x</v>
      </c>
      <c r="BK1011" s="3">
        <f>IFERROR(AVERAGE(Table1[[#This Row],[ROA 2012]:[ROA 2021]]), "x")</f>
        <v>0</v>
      </c>
      <c r="BN1011" s="1">
        <f>SUM(Table1[[#This Row],[B/M Rank]:[ROA Rank]])</f>
        <v>0</v>
      </c>
    </row>
    <row r="1012" spans="1:66" x14ac:dyDescent="0.25">
      <c r="A1012" s="1" t="s">
        <v>2239</v>
      </c>
      <c r="B1012" s="1" t="s">
        <v>281</v>
      </c>
      <c r="C1012" s="1" t="s">
        <v>267</v>
      </c>
      <c r="D1012" s="1" t="s">
        <v>268</v>
      </c>
      <c r="E1012" s="1" t="s">
        <v>108</v>
      </c>
      <c r="F1012" s="1">
        <v>22.56</v>
      </c>
      <c r="G1012" s="19"/>
      <c r="H1012" s="19"/>
      <c r="I1012" s="19"/>
      <c r="J1012" s="19"/>
      <c r="K1012" s="1"/>
      <c r="L1012" s="19"/>
      <c r="M1012" s="1">
        <v>2012</v>
      </c>
      <c r="N1012" s="1" t="s">
        <v>4368</v>
      </c>
      <c r="O1012" s="1" t="s">
        <v>4368</v>
      </c>
      <c r="P1012" s="1" t="s">
        <v>4368</v>
      </c>
      <c r="Q1012" s="1" t="s">
        <v>4368</v>
      </c>
      <c r="R1012" s="1" t="s">
        <v>4368</v>
      </c>
      <c r="S1012" s="1" t="s">
        <v>4368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Z1012" s="3" t="str">
        <f xml:space="preserve"> IFERROR(AVEDEV(Table1[[#This Row],[GP 2012]:[GP 2021]]) / Table1[[#This Row],[Avg GP]], "x")</f>
        <v>x</v>
      </c>
      <c r="AA1012" s="2">
        <f xml:space="preserve"> IFERROR(AVERAGE(Table1[[#This Row],[GP 2012]:[GP 2021]]), "x")</f>
        <v>0</v>
      </c>
      <c r="AB1012" s="11">
        <f>Table1[Equity]/Table1[Market Capital]</f>
        <v>0.31471631205673761</v>
      </c>
      <c r="AC1012" s="1">
        <v>9.6999999999999993</v>
      </c>
      <c r="AD1012" s="1">
        <v>16.100000000000001</v>
      </c>
      <c r="AE1012" s="1">
        <v>21.9</v>
      </c>
      <c r="AF1012" s="1">
        <v>4</v>
      </c>
      <c r="AG1012" s="1">
        <v>4.3</v>
      </c>
      <c r="AH1012" s="1">
        <v>5.7</v>
      </c>
      <c r="AI1012" s="1">
        <v>4.8</v>
      </c>
      <c r="AJ1012" s="1">
        <v>5.0999999999999996</v>
      </c>
      <c r="AK1012" s="1">
        <v>4.5</v>
      </c>
      <c r="AL1012" s="1">
        <v>5.2</v>
      </c>
      <c r="AM1012" s="1">
        <v>7.1</v>
      </c>
      <c r="AN1012" s="1">
        <v>7.1</v>
      </c>
      <c r="AO1012" s="3" t="str">
        <f xml:space="preserve"> IFERROR(Table1[[#This Row],[GP 2012]]/Table1[[#This Row],[Total Assets 2012]], "x")</f>
        <v>x</v>
      </c>
      <c r="AP1012" s="3" t="str">
        <f xml:space="preserve"> IFERROR(Table1[[#This Row],[GP 2013]]/Table1[[#This Row],[Total Assets 2013]], "x")</f>
        <v>x</v>
      </c>
      <c r="AQ1012" s="3" t="str">
        <f xml:space="preserve"> IFERROR(Table1[[#This Row],[GP 2014]]/Table1[[#This Row],[Total Assets 2014]], "x")</f>
        <v>x</v>
      </c>
      <c r="AR1012" s="3" t="str">
        <f xml:space="preserve"> IFERROR(Table1[[#This Row],[GP 2015]]/Table1[[#This Row],[Total Assets 2015]], "x")</f>
        <v>x</v>
      </c>
      <c r="AS1012" s="3" t="str">
        <f xml:space="preserve"> IFERROR(Table1[[#This Row],[GP 2016]]/Table1[[#This Row],[Total Assets 2016]], "x")</f>
        <v>x</v>
      </c>
      <c r="AT1012" s="3" t="str">
        <f xml:space="preserve"> IFERROR(Table1[[#This Row],[GP 2017]]/Table1[[#This Row],[Total Assets 2017]], "x")</f>
        <v>x</v>
      </c>
      <c r="AU1012" s="3">
        <f xml:space="preserve"> IFERROR(Table1[[#This Row],[GP 2018]]/Table1[[#This Row],[Total Assets 2018]], "x")</f>
        <v>0</v>
      </c>
      <c r="AV1012" s="3">
        <f xml:space="preserve"> IFERROR(Table1[[#This Row],[GP 2019]]/Table1[[#This Row],[Total Assets 2019]], "x")</f>
        <v>0</v>
      </c>
      <c r="AW1012" s="3">
        <f xml:space="preserve"> IFERROR(Table1[[#This Row],[GP 2020]]/Table1[[#This Row],[Total Assets 2020]], "x")</f>
        <v>0</v>
      </c>
      <c r="AX1012" s="3">
        <f xml:space="preserve"> IFERROR(Table1[[#This Row],[GP 2021]]/Table1[[#This Row],[Total Assets 2021]], "x")</f>
        <v>0</v>
      </c>
      <c r="AY1012" s="3">
        <f xml:space="preserve"> IFERROR(Table1[[#This Row],[GP TTM]]/Table1[[#This Row],[Total Assets TTM]], "x")</f>
        <v>0</v>
      </c>
      <c r="BA1012" s="3" t="str">
        <f xml:space="preserve"> IFERROR(ABS(Table1[[#This Row],[ROA 2013]]-Table1[[#This Row],[ROA 2012]]), "x")</f>
        <v>x</v>
      </c>
      <c r="BB1012" s="3" t="str">
        <f xml:space="preserve"> IFERROR(ABS(Table1[[#This Row],[ROA 2014]]-Table1[[#This Row],[ROA 2013]]), "x")</f>
        <v>x</v>
      </c>
      <c r="BC1012" s="3" t="str">
        <f xml:space="preserve"> IFERROR(ABS(Table1[[#This Row],[ROA 2015]]-Table1[[#This Row],[ROA 2014]]), "x")</f>
        <v>x</v>
      </c>
      <c r="BD1012" s="3" t="str">
        <f xml:space="preserve"> IFERROR(ABS(Table1[[#This Row],[ROA 2016]]-Table1[[#This Row],[ROA 2015]]), "x")</f>
        <v>x</v>
      </c>
      <c r="BE1012" s="3" t="str">
        <f xml:space="preserve"> IFERROR(ABS(Table1[[#This Row],[ROA 2017]]-Table1[[#This Row],[ROA 2016]]), "x")</f>
        <v>x</v>
      </c>
      <c r="BF1012" s="3" t="str">
        <f xml:space="preserve"> IFERROR(ABS(Table1[[#This Row],[ROA 2018]]-Table1[[#This Row],[ROA 2017]]), "x")</f>
        <v>x</v>
      </c>
      <c r="BG1012" s="3">
        <f xml:space="preserve"> IFERROR(ABS(Table1[[#This Row],[ROA 2019]]-Table1[[#This Row],[ROA 2018]]), "x")</f>
        <v>0</v>
      </c>
      <c r="BH1012" s="3">
        <f xml:space="preserve"> IFERROR(ABS(Table1[[#This Row],[ROA 2020]]-Table1[[#This Row],[ROA 2019]]), "x")</f>
        <v>0</v>
      </c>
      <c r="BI1012" s="3">
        <f xml:space="preserve"> IFERROR(ABS(Table1[[#This Row],[ROA 2021]]-Table1[[#This Row],[ROA 2020]]), "x")</f>
        <v>0</v>
      </c>
      <c r="BJ1012" s="3">
        <f xml:space="preserve"> IFERROR(AVERAGE(Table1[[#This Row],[ROA 2013-2012]:[ROA 2021-2020]]), "x")</f>
        <v>0</v>
      </c>
      <c r="BK1012" s="3">
        <f>IFERROR(AVERAGE(Table1[[#This Row],[ROA 2012]:[ROA 2021]]), "x")</f>
        <v>0</v>
      </c>
      <c r="BN1012" s="1">
        <f>SUM(Table1[[#This Row],[B/M Rank]:[ROA Rank]])</f>
        <v>0</v>
      </c>
    </row>
    <row r="1013" spans="1:66" x14ac:dyDescent="0.25">
      <c r="A1013" s="1" t="s">
        <v>3332</v>
      </c>
      <c r="B1013" s="1" t="s">
        <v>4614</v>
      </c>
      <c r="C1013" s="1" t="s">
        <v>4417</v>
      </c>
      <c r="D1013" s="1" t="s">
        <v>268</v>
      </c>
      <c r="E1013" s="1" t="s">
        <v>108</v>
      </c>
      <c r="F1013" s="1">
        <v>22.62</v>
      </c>
      <c r="G1013" s="19"/>
      <c r="H1013" s="19"/>
      <c r="I1013" s="19"/>
      <c r="J1013" s="19"/>
      <c r="K1013" s="1"/>
      <c r="L1013" s="19"/>
      <c r="M1013" s="1">
        <v>2012</v>
      </c>
      <c r="N1013" s="1">
        <v>0</v>
      </c>
      <c r="O1013" s="1" t="s">
        <v>4368</v>
      </c>
      <c r="P1013" s="1" t="s">
        <v>4368</v>
      </c>
      <c r="Q1013" s="1" t="s">
        <v>4368</v>
      </c>
      <c r="R1013" s="1" t="s">
        <v>4368</v>
      </c>
      <c r="S1013" s="1" t="s">
        <v>4368</v>
      </c>
      <c r="T1013" s="1" t="s">
        <v>4368</v>
      </c>
      <c r="U1013" s="1" t="s">
        <v>4368</v>
      </c>
      <c r="V1013" s="1" t="s">
        <v>4368</v>
      </c>
      <c r="W1013" s="1" t="s">
        <v>4368</v>
      </c>
      <c r="X1013" s="1" t="s">
        <v>4368</v>
      </c>
      <c r="Z1013" s="3" t="str">
        <f xml:space="preserve"> IFERROR(AVEDEV(Table1[[#This Row],[GP 2012]:[GP 2021]]) / Table1[[#This Row],[Avg GP]], "x")</f>
        <v>x</v>
      </c>
      <c r="AA1013" s="2">
        <f xml:space="preserve"> IFERROR(AVERAGE(Table1[[#This Row],[GP 2012]:[GP 2021]]), "x")</f>
        <v>0</v>
      </c>
      <c r="AB1013" s="11">
        <f>Table1[Equity]/Table1[Market Capital]</f>
        <v>0.38903625110521661</v>
      </c>
      <c r="AC1013" s="1">
        <v>1.1000000000000001</v>
      </c>
      <c r="AD1013" s="1">
        <v>3.8</v>
      </c>
      <c r="AE1013" s="1">
        <v>5.4</v>
      </c>
      <c r="AF1013" s="1">
        <v>4.9000000000000004</v>
      </c>
      <c r="AG1013" s="1">
        <v>1.7</v>
      </c>
      <c r="AH1013" s="1">
        <v>7.3</v>
      </c>
      <c r="AI1013" s="1">
        <v>6.1</v>
      </c>
      <c r="AJ1013" s="1">
        <v>5</v>
      </c>
      <c r="AK1013" s="1">
        <v>5.0999999999999996</v>
      </c>
      <c r="AL1013" s="1">
        <v>8.4</v>
      </c>
      <c r="AM1013" s="1">
        <v>9.6999999999999993</v>
      </c>
      <c r="AN1013" s="1">
        <v>8.8000000000000007</v>
      </c>
      <c r="AO1013" s="3">
        <f xml:space="preserve"> IFERROR(Table1[[#This Row],[GP 2012]]/Table1[[#This Row],[Total Assets 2012]], "x")</f>
        <v>0</v>
      </c>
      <c r="AP1013" s="3" t="str">
        <f xml:space="preserve"> IFERROR(Table1[[#This Row],[GP 2013]]/Table1[[#This Row],[Total Assets 2013]], "x")</f>
        <v>x</v>
      </c>
      <c r="AQ1013" s="3" t="str">
        <f xml:space="preserve"> IFERROR(Table1[[#This Row],[GP 2014]]/Table1[[#This Row],[Total Assets 2014]], "x")</f>
        <v>x</v>
      </c>
      <c r="AR1013" s="3" t="str">
        <f xml:space="preserve"> IFERROR(Table1[[#This Row],[GP 2015]]/Table1[[#This Row],[Total Assets 2015]], "x")</f>
        <v>x</v>
      </c>
      <c r="AS1013" s="3" t="str">
        <f xml:space="preserve"> IFERROR(Table1[[#This Row],[GP 2016]]/Table1[[#This Row],[Total Assets 2016]], "x")</f>
        <v>x</v>
      </c>
      <c r="AT1013" s="3" t="str">
        <f xml:space="preserve"> IFERROR(Table1[[#This Row],[GP 2017]]/Table1[[#This Row],[Total Assets 2017]], "x")</f>
        <v>x</v>
      </c>
      <c r="AU1013" s="3" t="str">
        <f xml:space="preserve"> IFERROR(Table1[[#This Row],[GP 2018]]/Table1[[#This Row],[Total Assets 2018]], "x")</f>
        <v>x</v>
      </c>
      <c r="AV1013" s="3" t="str">
        <f xml:space="preserve"> IFERROR(Table1[[#This Row],[GP 2019]]/Table1[[#This Row],[Total Assets 2019]], "x")</f>
        <v>x</v>
      </c>
      <c r="AW1013" s="3" t="str">
        <f xml:space="preserve"> IFERROR(Table1[[#This Row],[GP 2020]]/Table1[[#This Row],[Total Assets 2020]], "x")</f>
        <v>x</v>
      </c>
      <c r="AX1013" s="3" t="str">
        <f xml:space="preserve"> IFERROR(Table1[[#This Row],[GP 2021]]/Table1[[#This Row],[Total Assets 2021]], "x")</f>
        <v>x</v>
      </c>
      <c r="AY1013" s="3" t="str">
        <f xml:space="preserve"> IFERROR(Table1[[#This Row],[GP TTM]]/Table1[[#This Row],[Total Assets TTM]], "x")</f>
        <v>x</v>
      </c>
      <c r="BA1013" s="3" t="str">
        <f xml:space="preserve"> IFERROR(ABS(Table1[[#This Row],[ROA 2013]]-Table1[[#This Row],[ROA 2012]]), "x")</f>
        <v>x</v>
      </c>
      <c r="BB1013" s="3" t="str">
        <f xml:space="preserve"> IFERROR(ABS(Table1[[#This Row],[ROA 2014]]-Table1[[#This Row],[ROA 2013]]), "x")</f>
        <v>x</v>
      </c>
      <c r="BC1013" s="3" t="str">
        <f xml:space="preserve"> IFERROR(ABS(Table1[[#This Row],[ROA 2015]]-Table1[[#This Row],[ROA 2014]]), "x")</f>
        <v>x</v>
      </c>
      <c r="BD1013" s="3" t="str">
        <f xml:space="preserve"> IFERROR(ABS(Table1[[#This Row],[ROA 2016]]-Table1[[#This Row],[ROA 2015]]), "x")</f>
        <v>x</v>
      </c>
      <c r="BE1013" s="3" t="str">
        <f xml:space="preserve"> IFERROR(ABS(Table1[[#This Row],[ROA 2017]]-Table1[[#This Row],[ROA 2016]]), "x")</f>
        <v>x</v>
      </c>
      <c r="BF1013" s="3" t="str">
        <f xml:space="preserve"> IFERROR(ABS(Table1[[#This Row],[ROA 2018]]-Table1[[#This Row],[ROA 2017]]), "x")</f>
        <v>x</v>
      </c>
      <c r="BG1013" s="3" t="str">
        <f xml:space="preserve"> IFERROR(ABS(Table1[[#This Row],[ROA 2019]]-Table1[[#This Row],[ROA 2018]]), "x")</f>
        <v>x</v>
      </c>
      <c r="BH1013" s="3" t="str">
        <f xml:space="preserve"> IFERROR(ABS(Table1[[#This Row],[ROA 2020]]-Table1[[#This Row],[ROA 2019]]), "x")</f>
        <v>x</v>
      </c>
      <c r="BI1013" s="3" t="str">
        <f xml:space="preserve"> IFERROR(ABS(Table1[[#This Row],[ROA 2021]]-Table1[[#This Row],[ROA 2020]]), "x")</f>
        <v>x</v>
      </c>
      <c r="BJ1013" s="3" t="str">
        <f xml:space="preserve"> IFERROR(AVERAGE(Table1[[#This Row],[ROA 2013-2012]:[ROA 2021-2020]]), "x")</f>
        <v>x</v>
      </c>
      <c r="BK1013" s="3">
        <f>IFERROR(AVERAGE(Table1[[#This Row],[ROA 2012]:[ROA 2021]]), "x")</f>
        <v>0</v>
      </c>
      <c r="BN1013" s="1">
        <f>SUM(Table1[[#This Row],[B/M Rank]:[ROA Rank]])</f>
        <v>0</v>
      </c>
    </row>
    <row r="1014" spans="1:66" x14ac:dyDescent="0.25">
      <c r="A1014" s="1" t="s">
        <v>3625</v>
      </c>
      <c r="B1014" s="1" t="s">
        <v>1383</v>
      </c>
      <c r="C1014" s="1" t="s">
        <v>4417</v>
      </c>
      <c r="D1014" s="1" t="s">
        <v>268</v>
      </c>
      <c r="E1014" s="1" t="s">
        <v>108</v>
      </c>
      <c r="F1014" s="1">
        <v>22.76</v>
      </c>
      <c r="G1014" s="19"/>
      <c r="H1014" s="19"/>
      <c r="I1014" s="19"/>
      <c r="J1014" s="19"/>
      <c r="K1014" s="1"/>
      <c r="L1014" s="19"/>
      <c r="M1014" s="1">
        <v>2012</v>
      </c>
      <c r="N1014" s="1" t="s">
        <v>4368</v>
      </c>
      <c r="O1014" s="1" t="s">
        <v>4368</v>
      </c>
      <c r="P1014" s="1">
        <v>0.1</v>
      </c>
      <c r="Q1014" s="1">
        <v>0</v>
      </c>
      <c r="R1014" s="1" t="s">
        <v>4368</v>
      </c>
      <c r="S1014" s="1">
        <v>0.2</v>
      </c>
      <c r="T1014" s="1">
        <v>0.9</v>
      </c>
      <c r="U1014" s="1">
        <v>0.8</v>
      </c>
      <c r="V1014" s="1">
        <v>0.2</v>
      </c>
      <c r="W1014" s="1">
        <v>0.1</v>
      </c>
      <c r="X1014" s="1">
        <v>0</v>
      </c>
      <c r="Z1014" s="3">
        <f xml:space="preserve"> IFERROR(AVEDEV(Table1[[#This Row],[GP 2012]:[GP 2021]]) / Table1[[#This Row],[Avg GP]], "x")</f>
        <v>0.9068322981366459</v>
      </c>
      <c r="AA1014" s="2">
        <f xml:space="preserve"> IFERROR(AVERAGE(Table1[[#This Row],[GP 2012]:[GP 2021]]), "x")</f>
        <v>0.32857142857142863</v>
      </c>
      <c r="AB1014" s="11">
        <f>Table1[Equity]/Table1[Market Capital]</f>
        <v>7.0298769771528991E-2</v>
      </c>
      <c r="AC1014" s="1">
        <v>20.8</v>
      </c>
      <c r="AD1014" s="1">
        <v>19.2</v>
      </c>
      <c r="AE1014" s="1">
        <v>7.2</v>
      </c>
      <c r="AF1014" s="1">
        <v>5.4</v>
      </c>
      <c r="AG1014" s="1">
        <v>4.7</v>
      </c>
      <c r="AH1014" s="1">
        <v>4.3</v>
      </c>
      <c r="AI1014" s="1">
        <v>3.4</v>
      </c>
      <c r="AJ1014" s="1">
        <v>3.6</v>
      </c>
      <c r="AK1014" s="1">
        <v>2.7</v>
      </c>
      <c r="AL1014" s="1">
        <v>2.4</v>
      </c>
      <c r="AM1014" s="1">
        <v>2.2000000000000002</v>
      </c>
      <c r="AN1014" s="1">
        <v>1.6</v>
      </c>
      <c r="AO1014" s="3" t="str">
        <f xml:space="preserve"> IFERROR(Table1[[#This Row],[GP 2012]]/Table1[[#This Row],[Total Assets 2012]], "x")</f>
        <v>x</v>
      </c>
      <c r="AP1014" s="3" t="str">
        <f xml:space="preserve"> IFERROR(Table1[[#This Row],[GP 2013]]/Table1[[#This Row],[Total Assets 2013]], "x")</f>
        <v>x</v>
      </c>
      <c r="AQ1014" s="3">
        <f xml:space="preserve"> IFERROR(Table1[[#This Row],[GP 2014]]/Table1[[#This Row],[Total Assets 2014]], "x")</f>
        <v>1.388888888888889E-2</v>
      </c>
      <c r="AR1014" s="3">
        <f xml:space="preserve"> IFERROR(Table1[[#This Row],[GP 2015]]/Table1[[#This Row],[Total Assets 2015]], "x")</f>
        <v>0</v>
      </c>
      <c r="AS1014" s="3" t="str">
        <f xml:space="preserve"> IFERROR(Table1[[#This Row],[GP 2016]]/Table1[[#This Row],[Total Assets 2016]], "x")</f>
        <v>x</v>
      </c>
      <c r="AT1014" s="3">
        <f xml:space="preserve"> IFERROR(Table1[[#This Row],[GP 2017]]/Table1[[#This Row],[Total Assets 2017]], "x")</f>
        <v>4.651162790697675E-2</v>
      </c>
      <c r="AU1014" s="3">
        <f xml:space="preserve"> IFERROR(Table1[[#This Row],[GP 2018]]/Table1[[#This Row],[Total Assets 2018]], "x")</f>
        <v>0.26470588235294118</v>
      </c>
      <c r="AV1014" s="3">
        <f xml:space="preserve"> IFERROR(Table1[[#This Row],[GP 2019]]/Table1[[#This Row],[Total Assets 2019]], "x")</f>
        <v>0.22222222222222224</v>
      </c>
      <c r="AW1014" s="3">
        <f xml:space="preserve"> IFERROR(Table1[[#This Row],[GP 2020]]/Table1[[#This Row],[Total Assets 2020]], "x")</f>
        <v>7.407407407407407E-2</v>
      </c>
      <c r="AX1014" s="3">
        <f xml:space="preserve"> IFERROR(Table1[[#This Row],[GP 2021]]/Table1[[#This Row],[Total Assets 2021]], "x")</f>
        <v>4.1666666666666671E-2</v>
      </c>
      <c r="AY1014" s="3">
        <f xml:space="preserve"> IFERROR(Table1[[#This Row],[GP TTM]]/Table1[[#This Row],[Total Assets TTM]], "x")</f>
        <v>0</v>
      </c>
      <c r="BA1014" s="3" t="str">
        <f xml:space="preserve"> IFERROR(ABS(Table1[[#This Row],[ROA 2013]]-Table1[[#This Row],[ROA 2012]]), "x")</f>
        <v>x</v>
      </c>
      <c r="BB1014" s="3" t="str">
        <f xml:space="preserve"> IFERROR(ABS(Table1[[#This Row],[ROA 2014]]-Table1[[#This Row],[ROA 2013]]), "x")</f>
        <v>x</v>
      </c>
      <c r="BC1014" s="3">
        <f xml:space="preserve"> IFERROR(ABS(Table1[[#This Row],[ROA 2015]]-Table1[[#This Row],[ROA 2014]]), "x")</f>
        <v>1.388888888888889E-2</v>
      </c>
      <c r="BD1014" s="3" t="str">
        <f xml:space="preserve"> IFERROR(ABS(Table1[[#This Row],[ROA 2016]]-Table1[[#This Row],[ROA 2015]]), "x")</f>
        <v>x</v>
      </c>
      <c r="BE1014" s="3" t="str">
        <f xml:space="preserve"> IFERROR(ABS(Table1[[#This Row],[ROA 2017]]-Table1[[#This Row],[ROA 2016]]), "x")</f>
        <v>x</v>
      </c>
      <c r="BF1014" s="3">
        <f xml:space="preserve"> IFERROR(ABS(Table1[[#This Row],[ROA 2018]]-Table1[[#This Row],[ROA 2017]]), "x")</f>
        <v>0.21819425444596444</v>
      </c>
      <c r="BG1014" s="3">
        <f xml:space="preserve"> IFERROR(ABS(Table1[[#This Row],[ROA 2019]]-Table1[[#This Row],[ROA 2018]]), "x")</f>
        <v>4.2483660130718942E-2</v>
      </c>
      <c r="BH1014" s="3">
        <f xml:space="preserve"> IFERROR(ABS(Table1[[#This Row],[ROA 2020]]-Table1[[#This Row],[ROA 2019]]), "x")</f>
        <v>0.14814814814814817</v>
      </c>
      <c r="BI1014" s="3">
        <f xml:space="preserve"> IFERROR(ABS(Table1[[#This Row],[ROA 2021]]-Table1[[#This Row],[ROA 2020]]), "x")</f>
        <v>3.2407407407407399E-2</v>
      </c>
      <c r="BJ1014" s="3">
        <f xml:space="preserve"> IFERROR(AVERAGE(Table1[[#This Row],[ROA 2013-2012]:[ROA 2021-2020]]), "x")</f>
        <v>9.1024471804225557E-2</v>
      </c>
      <c r="BK1014" s="3">
        <f>IFERROR(AVERAGE(Table1[[#This Row],[ROA 2012]:[ROA 2021]]), "x")</f>
        <v>9.4724194587395671E-2</v>
      </c>
      <c r="BN1014" s="1">
        <f>SUM(Table1[[#This Row],[B/M Rank]:[ROA Rank]])</f>
        <v>0</v>
      </c>
    </row>
    <row r="1015" spans="1:66" x14ac:dyDescent="0.25">
      <c r="A1015" s="1" t="s">
        <v>3185</v>
      </c>
      <c r="B1015" s="1" t="s">
        <v>1091</v>
      </c>
      <c r="C1015" s="1" t="s">
        <v>4417</v>
      </c>
      <c r="D1015" s="1" t="s">
        <v>268</v>
      </c>
      <c r="E1015" s="1" t="s">
        <v>108</v>
      </c>
      <c r="F1015" s="1">
        <v>22.89</v>
      </c>
      <c r="G1015" s="19"/>
      <c r="H1015" s="19"/>
      <c r="I1015" s="19"/>
      <c r="J1015" s="19"/>
      <c r="K1015" s="1"/>
      <c r="L1015" s="19"/>
      <c r="M1015" s="1">
        <v>2012</v>
      </c>
      <c r="O1015" s="1" t="s">
        <v>4368</v>
      </c>
      <c r="P1015" s="1" t="s">
        <v>4368</v>
      </c>
      <c r="Q1015" s="1" t="s">
        <v>4368</v>
      </c>
      <c r="R1015" s="1" t="s">
        <v>4368</v>
      </c>
      <c r="S1015" s="1" t="s">
        <v>4368</v>
      </c>
      <c r="T1015" s="1" t="s">
        <v>4368</v>
      </c>
      <c r="U1015" s="1" t="s">
        <v>4368</v>
      </c>
      <c r="V1015" s="1" t="s">
        <v>4368</v>
      </c>
      <c r="W1015" s="1" t="s">
        <v>4368</v>
      </c>
      <c r="X1015" s="1" t="s">
        <v>4368</v>
      </c>
      <c r="Z1015" s="3" t="str">
        <f xml:space="preserve"> IFERROR(AVEDEV(Table1[[#This Row],[GP 2012]:[GP 2021]]) / Table1[[#This Row],[Avg GP]], "x")</f>
        <v>x</v>
      </c>
      <c r="AA1015" s="2" t="str">
        <f xml:space="preserve"> IFERROR(AVERAGE(Table1[[#This Row],[GP 2012]:[GP 2021]]), "x")</f>
        <v>x</v>
      </c>
      <c r="AB1015" s="11">
        <f>Table1[Equity]/Table1[Market Capital]</f>
        <v>0.12669287898645695</v>
      </c>
      <c r="AD1015" s="1">
        <v>0.7</v>
      </c>
      <c r="AE1015" s="1">
        <v>0.7</v>
      </c>
      <c r="AF1015" s="1">
        <v>0.7</v>
      </c>
      <c r="AG1015" s="1">
        <v>0.9</v>
      </c>
      <c r="AH1015" s="1">
        <v>1.4</v>
      </c>
      <c r="AI1015" s="1">
        <v>1.5</v>
      </c>
      <c r="AJ1015" s="1">
        <v>1.4</v>
      </c>
      <c r="AK1015" s="1">
        <v>1.5</v>
      </c>
      <c r="AL1015" s="1">
        <v>1.6</v>
      </c>
      <c r="AM1015" s="1">
        <v>4.3</v>
      </c>
      <c r="AN1015" s="1">
        <v>2.9</v>
      </c>
      <c r="AO1015" s="3" t="str">
        <f xml:space="preserve"> IFERROR(Table1[[#This Row],[GP 2012]]/Table1[[#This Row],[Total Assets 2012]], "x")</f>
        <v>x</v>
      </c>
      <c r="AP1015" s="3" t="str">
        <f xml:space="preserve"> IFERROR(Table1[[#This Row],[GP 2013]]/Table1[[#This Row],[Total Assets 2013]], "x")</f>
        <v>x</v>
      </c>
      <c r="AQ1015" s="3" t="str">
        <f xml:space="preserve"> IFERROR(Table1[[#This Row],[GP 2014]]/Table1[[#This Row],[Total Assets 2014]], "x")</f>
        <v>x</v>
      </c>
      <c r="AR1015" s="3" t="str">
        <f xml:space="preserve"> IFERROR(Table1[[#This Row],[GP 2015]]/Table1[[#This Row],[Total Assets 2015]], "x")</f>
        <v>x</v>
      </c>
      <c r="AS1015" s="3" t="str">
        <f xml:space="preserve"> IFERROR(Table1[[#This Row],[GP 2016]]/Table1[[#This Row],[Total Assets 2016]], "x")</f>
        <v>x</v>
      </c>
      <c r="AT1015" s="3" t="str">
        <f xml:space="preserve"> IFERROR(Table1[[#This Row],[GP 2017]]/Table1[[#This Row],[Total Assets 2017]], "x")</f>
        <v>x</v>
      </c>
      <c r="AU1015" s="3" t="str">
        <f xml:space="preserve"> IFERROR(Table1[[#This Row],[GP 2018]]/Table1[[#This Row],[Total Assets 2018]], "x")</f>
        <v>x</v>
      </c>
      <c r="AV1015" s="3" t="str">
        <f xml:space="preserve"> IFERROR(Table1[[#This Row],[GP 2019]]/Table1[[#This Row],[Total Assets 2019]], "x")</f>
        <v>x</v>
      </c>
      <c r="AW1015" s="3" t="str">
        <f xml:space="preserve"> IFERROR(Table1[[#This Row],[GP 2020]]/Table1[[#This Row],[Total Assets 2020]], "x")</f>
        <v>x</v>
      </c>
      <c r="AX1015" s="3" t="str">
        <f xml:space="preserve"> IFERROR(Table1[[#This Row],[GP 2021]]/Table1[[#This Row],[Total Assets 2021]], "x")</f>
        <v>x</v>
      </c>
      <c r="AY1015" s="3" t="str">
        <f xml:space="preserve"> IFERROR(Table1[[#This Row],[GP TTM]]/Table1[[#This Row],[Total Assets TTM]], "x")</f>
        <v>x</v>
      </c>
      <c r="BA1015" s="3" t="str">
        <f xml:space="preserve"> IFERROR(ABS(Table1[[#This Row],[ROA 2013]]-Table1[[#This Row],[ROA 2012]]), "x")</f>
        <v>x</v>
      </c>
      <c r="BB1015" s="3" t="str">
        <f xml:space="preserve"> IFERROR(ABS(Table1[[#This Row],[ROA 2014]]-Table1[[#This Row],[ROA 2013]]), "x")</f>
        <v>x</v>
      </c>
      <c r="BC1015" s="3" t="str">
        <f xml:space="preserve"> IFERROR(ABS(Table1[[#This Row],[ROA 2015]]-Table1[[#This Row],[ROA 2014]]), "x")</f>
        <v>x</v>
      </c>
      <c r="BD1015" s="3" t="str">
        <f xml:space="preserve"> IFERROR(ABS(Table1[[#This Row],[ROA 2016]]-Table1[[#This Row],[ROA 2015]]), "x")</f>
        <v>x</v>
      </c>
      <c r="BE1015" s="3" t="str">
        <f xml:space="preserve"> IFERROR(ABS(Table1[[#This Row],[ROA 2017]]-Table1[[#This Row],[ROA 2016]]), "x")</f>
        <v>x</v>
      </c>
      <c r="BF1015" s="3" t="str">
        <f xml:space="preserve"> IFERROR(ABS(Table1[[#This Row],[ROA 2018]]-Table1[[#This Row],[ROA 2017]]), "x")</f>
        <v>x</v>
      </c>
      <c r="BG1015" s="3" t="str">
        <f xml:space="preserve"> IFERROR(ABS(Table1[[#This Row],[ROA 2019]]-Table1[[#This Row],[ROA 2018]]), "x")</f>
        <v>x</v>
      </c>
      <c r="BH1015" s="3" t="str">
        <f xml:space="preserve"> IFERROR(ABS(Table1[[#This Row],[ROA 2020]]-Table1[[#This Row],[ROA 2019]]), "x")</f>
        <v>x</v>
      </c>
      <c r="BI1015" s="3" t="str">
        <f xml:space="preserve"> IFERROR(ABS(Table1[[#This Row],[ROA 2021]]-Table1[[#This Row],[ROA 2020]]), "x")</f>
        <v>x</v>
      </c>
      <c r="BJ1015" s="3" t="str">
        <f xml:space="preserve"> IFERROR(AVERAGE(Table1[[#This Row],[ROA 2013-2012]:[ROA 2021-2020]]), "x")</f>
        <v>x</v>
      </c>
      <c r="BK1015" s="3" t="str">
        <f>IFERROR(AVERAGE(Table1[[#This Row],[ROA 2012]:[ROA 2021]]), "x")</f>
        <v>x</v>
      </c>
      <c r="BN1015" s="1">
        <f>SUM(Table1[[#This Row],[B/M Rank]:[ROA Rank]])</f>
        <v>0</v>
      </c>
    </row>
    <row r="1016" spans="1:66" x14ac:dyDescent="0.25">
      <c r="A1016" s="1" t="s">
        <v>3141</v>
      </c>
      <c r="B1016" s="1" t="s">
        <v>1066</v>
      </c>
      <c r="C1016" s="1" t="s">
        <v>4417</v>
      </c>
      <c r="D1016" s="1" t="s">
        <v>268</v>
      </c>
      <c r="E1016" s="1" t="s">
        <v>108</v>
      </c>
      <c r="F1016" s="1">
        <v>22.9</v>
      </c>
      <c r="G1016" s="19"/>
      <c r="H1016" s="19"/>
      <c r="I1016" s="19"/>
      <c r="J1016" s="19"/>
      <c r="K1016" s="1"/>
      <c r="L1016" s="19"/>
      <c r="M1016" s="1">
        <v>2019</v>
      </c>
      <c r="U1016" s="1" t="s">
        <v>4368</v>
      </c>
      <c r="V1016" s="1" t="s">
        <v>4368</v>
      </c>
      <c r="W1016" s="1" t="s">
        <v>4368</v>
      </c>
      <c r="X1016" s="1" t="s">
        <v>4368</v>
      </c>
      <c r="Z1016" s="3" t="str">
        <f xml:space="preserve"> IFERROR(AVEDEV(Table1[[#This Row],[GP 2012]:[GP 2021]]) / Table1[[#This Row],[Avg GP]], "x")</f>
        <v>x</v>
      </c>
      <c r="AA1016" s="2" t="str">
        <f xml:space="preserve"> IFERROR(AVERAGE(Table1[[#This Row],[GP 2012]:[GP 2021]]), "x")</f>
        <v>x</v>
      </c>
      <c r="AB1016" s="11">
        <f>Table1[Equity]/Table1[Market Capital]</f>
        <v>0.68122270742358082</v>
      </c>
      <c r="AJ1016" s="1">
        <v>0.1</v>
      </c>
      <c r="AK1016" s="1">
        <v>5.2</v>
      </c>
      <c r="AL1016" s="1">
        <v>15.5</v>
      </c>
      <c r="AM1016" s="1">
        <v>15.9</v>
      </c>
      <c r="AN1016" s="1">
        <v>15.6</v>
      </c>
      <c r="AO1016" s="3" t="str">
        <f xml:space="preserve"> IFERROR(Table1[[#This Row],[GP 2012]]/Table1[[#This Row],[Total Assets 2012]], "x")</f>
        <v>x</v>
      </c>
      <c r="AP1016" s="3" t="str">
        <f xml:space="preserve"> IFERROR(Table1[[#This Row],[GP 2013]]/Table1[[#This Row],[Total Assets 2013]], "x")</f>
        <v>x</v>
      </c>
      <c r="AQ1016" s="3" t="str">
        <f xml:space="preserve"> IFERROR(Table1[[#This Row],[GP 2014]]/Table1[[#This Row],[Total Assets 2014]], "x")</f>
        <v>x</v>
      </c>
      <c r="AR1016" s="3" t="str">
        <f xml:space="preserve"> IFERROR(Table1[[#This Row],[GP 2015]]/Table1[[#This Row],[Total Assets 2015]], "x")</f>
        <v>x</v>
      </c>
      <c r="AS1016" s="3" t="str">
        <f xml:space="preserve"> IFERROR(Table1[[#This Row],[GP 2016]]/Table1[[#This Row],[Total Assets 2016]], "x")</f>
        <v>x</v>
      </c>
      <c r="AT1016" s="3" t="str">
        <f xml:space="preserve"> IFERROR(Table1[[#This Row],[GP 2017]]/Table1[[#This Row],[Total Assets 2017]], "x")</f>
        <v>x</v>
      </c>
      <c r="AU1016" s="3" t="str">
        <f xml:space="preserve"> IFERROR(Table1[[#This Row],[GP 2018]]/Table1[[#This Row],[Total Assets 2018]], "x")</f>
        <v>x</v>
      </c>
      <c r="AV1016" s="3" t="str">
        <f xml:space="preserve"> IFERROR(Table1[[#This Row],[GP 2019]]/Table1[[#This Row],[Total Assets 2019]], "x")</f>
        <v>x</v>
      </c>
      <c r="AW1016" s="3" t="str">
        <f xml:space="preserve"> IFERROR(Table1[[#This Row],[GP 2020]]/Table1[[#This Row],[Total Assets 2020]], "x")</f>
        <v>x</v>
      </c>
      <c r="AX1016" s="3" t="str">
        <f xml:space="preserve"> IFERROR(Table1[[#This Row],[GP 2021]]/Table1[[#This Row],[Total Assets 2021]], "x")</f>
        <v>x</v>
      </c>
      <c r="AY1016" s="3" t="str">
        <f xml:space="preserve"> IFERROR(Table1[[#This Row],[GP TTM]]/Table1[[#This Row],[Total Assets TTM]], "x")</f>
        <v>x</v>
      </c>
      <c r="BA1016" s="3" t="str">
        <f xml:space="preserve"> IFERROR(ABS(Table1[[#This Row],[ROA 2013]]-Table1[[#This Row],[ROA 2012]]), "x")</f>
        <v>x</v>
      </c>
      <c r="BB1016" s="3" t="str">
        <f xml:space="preserve"> IFERROR(ABS(Table1[[#This Row],[ROA 2014]]-Table1[[#This Row],[ROA 2013]]), "x")</f>
        <v>x</v>
      </c>
      <c r="BC1016" s="3" t="str">
        <f xml:space="preserve"> IFERROR(ABS(Table1[[#This Row],[ROA 2015]]-Table1[[#This Row],[ROA 2014]]), "x")</f>
        <v>x</v>
      </c>
      <c r="BD1016" s="3" t="str">
        <f xml:space="preserve"> IFERROR(ABS(Table1[[#This Row],[ROA 2016]]-Table1[[#This Row],[ROA 2015]]), "x")</f>
        <v>x</v>
      </c>
      <c r="BE1016" s="3" t="str">
        <f xml:space="preserve"> IFERROR(ABS(Table1[[#This Row],[ROA 2017]]-Table1[[#This Row],[ROA 2016]]), "x")</f>
        <v>x</v>
      </c>
      <c r="BF1016" s="3" t="str">
        <f xml:space="preserve"> IFERROR(ABS(Table1[[#This Row],[ROA 2018]]-Table1[[#This Row],[ROA 2017]]), "x")</f>
        <v>x</v>
      </c>
      <c r="BG1016" s="3" t="str">
        <f xml:space="preserve"> IFERROR(ABS(Table1[[#This Row],[ROA 2019]]-Table1[[#This Row],[ROA 2018]]), "x")</f>
        <v>x</v>
      </c>
      <c r="BH1016" s="3" t="str">
        <f xml:space="preserve"> IFERROR(ABS(Table1[[#This Row],[ROA 2020]]-Table1[[#This Row],[ROA 2019]]), "x")</f>
        <v>x</v>
      </c>
      <c r="BI1016" s="3" t="str">
        <f xml:space="preserve"> IFERROR(ABS(Table1[[#This Row],[ROA 2021]]-Table1[[#This Row],[ROA 2020]]), "x")</f>
        <v>x</v>
      </c>
      <c r="BJ1016" s="3" t="str">
        <f xml:space="preserve"> IFERROR(AVERAGE(Table1[[#This Row],[ROA 2013-2012]:[ROA 2021-2020]]), "x")</f>
        <v>x</v>
      </c>
      <c r="BK1016" s="3" t="str">
        <f>IFERROR(AVERAGE(Table1[[#This Row],[ROA 2012]:[ROA 2021]]), "x")</f>
        <v>x</v>
      </c>
      <c r="BN1016" s="1">
        <f>SUM(Table1[[#This Row],[B/M Rank]:[ROA Rank]])</f>
        <v>0</v>
      </c>
    </row>
    <row r="1017" spans="1:66" x14ac:dyDescent="0.25">
      <c r="A1017" s="1" t="s">
        <v>3065</v>
      </c>
      <c r="B1017" s="1" t="s">
        <v>4512</v>
      </c>
      <c r="C1017" s="1" t="s">
        <v>4417</v>
      </c>
      <c r="D1017" s="1" t="s">
        <v>268</v>
      </c>
      <c r="E1017" s="1" t="s">
        <v>108</v>
      </c>
      <c r="F1017" s="1">
        <v>22.96</v>
      </c>
      <c r="G1017" s="19"/>
      <c r="H1017" s="19"/>
      <c r="I1017" s="19"/>
      <c r="J1017" s="19"/>
      <c r="K1017" s="1"/>
      <c r="L1017" s="19"/>
      <c r="M1017" s="1">
        <v>2012</v>
      </c>
      <c r="N1017" s="1">
        <v>-0.3</v>
      </c>
      <c r="O1017" s="1">
        <v>-0.1</v>
      </c>
      <c r="P1017" s="1">
        <v>0</v>
      </c>
      <c r="Q1017" s="1">
        <v>0</v>
      </c>
      <c r="R1017" s="1">
        <v>0</v>
      </c>
      <c r="S1017" s="1" t="s">
        <v>4368</v>
      </c>
      <c r="T1017" s="1">
        <v>0</v>
      </c>
      <c r="U1017" s="1">
        <v>0</v>
      </c>
      <c r="V1017" s="1" t="s">
        <v>4368</v>
      </c>
      <c r="W1017" s="1" t="s">
        <v>4368</v>
      </c>
      <c r="X1017" s="1" t="s">
        <v>4368</v>
      </c>
      <c r="Z1017" s="3">
        <f xml:space="preserve"> IFERROR(AVEDEV(Table1[[#This Row],[GP 2012]:[GP 2021]]) / Table1[[#This Row],[Avg GP]], "x")</f>
        <v>-1.4285714285714286</v>
      </c>
      <c r="AA1017" s="2">
        <f xml:space="preserve"> IFERROR(AVERAGE(Table1[[#This Row],[GP 2012]:[GP 2021]]), "x")</f>
        <v>-5.7142857142857148E-2</v>
      </c>
      <c r="AB1017" s="11">
        <f>Table1[Equity]/Table1[Market Capital]</f>
        <v>1.258710801393728</v>
      </c>
      <c r="AC1017" s="1">
        <v>37.4</v>
      </c>
      <c r="AD1017" s="1">
        <v>36</v>
      </c>
      <c r="AE1017" s="1">
        <v>13.7</v>
      </c>
      <c r="AF1017" s="1">
        <v>13.8</v>
      </c>
      <c r="AG1017" s="1">
        <v>16.899999999999999</v>
      </c>
      <c r="AH1017" s="1">
        <v>22.8</v>
      </c>
      <c r="AI1017" s="1">
        <v>22.2</v>
      </c>
      <c r="AJ1017" s="1">
        <v>21.9</v>
      </c>
      <c r="AK1017" s="1">
        <v>22.2</v>
      </c>
      <c r="AL1017" s="1">
        <v>30.4</v>
      </c>
      <c r="AM1017" s="1">
        <v>30.5</v>
      </c>
      <c r="AN1017" s="1">
        <v>28.9</v>
      </c>
      <c r="AO1017" s="3">
        <f xml:space="preserve"> IFERROR(Table1[[#This Row],[GP 2012]]/Table1[[#This Row],[Total Assets 2012]], "x")</f>
        <v>-8.0213903743315516E-3</v>
      </c>
      <c r="AP1017" s="3">
        <f xml:space="preserve"> IFERROR(Table1[[#This Row],[GP 2013]]/Table1[[#This Row],[Total Assets 2013]], "x")</f>
        <v>-2.7777777777777779E-3</v>
      </c>
      <c r="AQ1017" s="3">
        <f xml:space="preserve"> IFERROR(Table1[[#This Row],[GP 2014]]/Table1[[#This Row],[Total Assets 2014]], "x")</f>
        <v>0</v>
      </c>
      <c r="AR1017" s="3">
        <f xml:space="preserve"> IFERROR(Table1[[#This Row],[GP 2015]]/Table1[[#This Row],[Total Assets 2015]], "x")</f>
        <v>0</v>
      </c>
      <c r="AS1017" s="3">
        <f xml:space="preserve"> IFERROR(Table1[[#This Row],[GP 2016]]/Table1[[#This Row],[Total Assets 2016]], "x")</f>
        <v>0</v>
      </c>
      <c r="AT1017" s="3" t="str">
        <f xml:space="preserve"> IFERROR(Table1[[#This Row],[GP 2017]]/Table1[[#This Row],[Total Assets 2017]], "x")</f>
        <v>x</v>
      </c>
      <c r="AU1017" s="3">
        <f xml:space="preserve"> IFERROR(Table1[[#This Row],[GP 2018]]/Table1[[#This Row],[Total Assets 2018]], "x")</f>
        <v>0</v>
      </c>
      <c r="AV1017" s="3">
        <f xml:space="preserve"> IFERROR(Table1[[#This Row],[GP 2019]]/Table1[[#This Row],[Total Assets 2019]], "x")</f>
        <v>0</v>
      </c>
      <c r="AW1017" s="3" t="str">
        <f xml:space="preserve"> IFERROR(Table1[[#This Row],[GP 2020]]/Table1[[#This Row],[Total Assets 2020]], "x")</f>
        <v>x</v>
      </c>
      <c r="AX1017" s="3" t="str">
        <f xml:space="preserve"> IFERROR(Table1[[#This Row],[GP 2021]]/Table1[[#This Row],[Total Assets 2021]], "x")</f>
        <v>x</v>
      </c>
      <c r="AY1017" s="3" t="str">
        <f xml:space="preserve"> IFERROR(Table1[[#This Row],[GP TTM]]/Table1[[#This Row],[Total Assets TTM]], "x")</f>
        <v>x</v>
      </c>
      <c r="BA1017" s="3">
        <f xml:space="preserve"> IFERROR(ABS(Table1[[#This Row],[ROA 2013]]-Table1[[#This Row],[ROA 2012]]), "x")</f>
        <v>5.2436125965537733E-3</v>
      </c>
      <c r="BB1017" s="3">
        <f xml:space="preserve"> IFERROR(ABS(Table1[[#This Row],[ROA 2014]]-Table1[[#This Row],[ROA 2013]]), "x")</f>
        <v>2.7777777777777779E-3</v>
      </c>
      <c r="BC1017" s="3">
        <f xml:space="preserve"> IFERROR(ABS(Table1[[#This Row],[ROA 2015]]-Table1[[#This Row],[ROA 2014]]), "x")</f>
        <v>0</v>
      </c>
      <c r="BD1017" s="3">
        <f xml:space="preserve"> IFERROR(ABS(Table1[[#This Row],[ROA 2016]]-Table1[[#This Row],[ROA 2015]]), "x")</f>
        <v>0</v>
      </c>
      <c r="BE1017" s="3" t="str">
        <f xml:space="preserve"> IFERROR(ABS(Table1[[#This Row],[ROA 2017]]-Table1[[#This Row],[ROA 2016]]), "x")</f>
        <v>x</v>
      </c>
      <c r="BF1017" s="3" t="str">
        <f xml:space="preserve"> IFERROR(ABS(Table1[[#This Row],[ROA 2018]]-Table1[[#This Row],[ROA 2017]]), "x")</f>
        <v>x</v>
      </c>
      <c r="BG1017" s="3">
        <f xml:space="preserve"> IFERROR(ABS(Table1[[#This Row],[ROA 2019]]-Table1[[#This Row],[ROA 2018]]), "x")</f>
        <v>0</v>
      </c>
      <c r="BH1017" s="3" t="str">
        <f xml:space="preserve"> IFERROR(ABS(Table1[[#This Row],[ROA 2020]]-Table1[[#This Row],[ROA 2019]]), "x")</f>
        <v>x</v>
      </c>
      <c r="BI1017" s="3" t="str">
        <f xml:space="preserve"> IFERROR(ABS(Table1[[#This Row],[ROA 2021]]-Table1[[#This Row],[ROA 2020]]), "x")</f>
        <v>x</v>
      </c>
      <c r="BJ1017" s="3">
        <f xml:space="preserve"> IFERROR(AVERAGE(Table1[[#This Row],[ROA 2013-2012]:[ROA 2021-2020]]), "x")</f>
        <v>1.6042780748663104E-3</v>
      </c>
      <c r="BK1017" s="3">
        <f>IFERROR(AVERAGE(Table1[[#This Row],[ROA 2012]:[ROA 2021]]), "x")</f>
        <v>-1.54273830744419E-3</v>
      </c>
      <c r="BN1017" s="1">
        <f>SUM(Table1[[#This Row],[B/M Rank]:[ROA Rank]])</f>
        <v>0</v>
      </c>
    </row>
    <row r="1018" spans="1:66" x14ac:dyDescent="0.25">
      <c r="A1018" s="1" t="s">
        <v>2291</v>
      </c>
      <c r="B1018" s="1" t="s">
        <v>334</v>
      </c>
      <c r="C1018" s="1" t="s">
        <v>329</v>
      </c>
      <c r="D1018" s="1" t="s">
        <v>330</v>
      </c>
      <c r="E1018" s="1" t="s">
        <v>108</v>
      </c>
      <c r="F1018" s="1">
        <v>22.99</v>
      </c>
      <c r="G1018" s="19"/>
      <c r="H1018" s="19"/>
      <c r="I1018" s="19"/>
      <c r="J1018" s="19"/>
      <c r="K1018" s="1"/>
      <c r="L1018" s="19"/>
      <c r="M1018" s="1">
        <v>2012</v>
      </c>
      <c r="N1018" s="1">
        <v>2.9</v>
      </c>
      <c r="O1018" s="1">
        <v>2.8</v>
      </c>
      <c r="P1018" s="1">
        <v>1.8</v>
      </c>
      <c r="Q1018" s="1">
        <v>3.1</v>
      </c>
      <c r="R1018" s="1">
        <v>2.4</v>
      </c>
      <c r="S1018" s="1">
        <v>2.9</v>
      </c>
      <c r="T1018" s="1">
        <v>1.4</v>
      </c>
      <c r="U1018" s="1">
        <v>0.7</v>
      </c>
      <c r="V1018" s="1">
        <v>0.7</v>
      </c>
      <c r="W1018" s="1">
        <v>0.2</v>
      </c>
      <c r="X1018" s="1">
        <v>0.3</v>
      </c>
      <c r="Z1018" s="3">
        <f xml:space="preserve"> IFERROR(AVEDEV(Table1[[#This Row],[GP 2012]:[GP 2021]]) / Table1[[#This Row],[Avg GP]], "x")</f>
        <v>0.49206349206349204</v>
      </c>
      <c r="AA1018" s="2">
        <f xml:space="preserve"> IFERROR(AVERAGE(Table1[[#This Row],[GP 2012]:[GP 2021]]), "x")</f>
        <v>1.89</v>
      </c>
      <c r="AB1018" s="11">
        <f>Table1[Equity]/Table1[Market Capital]</f>
        <v>0.45672031317964334</v>
      </c>
      <c r="AC1018" s="1">
        <v>4.3</v>
      </c>
      <c r="AD1018" s="1">
        <v>7.2</v>
      </c>
      <c r="AE1018" s="1">
        <v>4.7</v>
      </c>
      <c r="AF1018" s="1">
        <v>4</v>
      </c>
      <c r="AG1018" s="1">
        <v>4.5999999999999996</v>
      </c>
      <c r="AH1018" s="1">
        <v>7.5</v>
      </c>
      <c r="AI1018" s="1">
        <v>7.5</v>
      </c>
      <c r="AJ1018" s="1">
        <v>8.8000000000000007</v>
      </c>
      <c r="AK1018" s="1">
        <v>7.6</v>
      </c>
      <c r="AL1018" s="1">
        <v>15.1</v>
      </c>
      <c r="AM1018" s="1">
        <v>17.600000000000001</v>
      </c>
      <c r="AN1018" s="1">
        <v>10.5</v>
      </c>
      <c r="AO1018" s="3">
        <f xml:space="preserve"> IFERROR(Table1[[#This Row],[GP 2012]]/Table1[[#This Row],[Total Assets 2012]], "x")</f>
        <v>0.67441860465116277</v>
      </c>
      <c r="AP1018" s="3">
        <f xml:space="preserve"> IFERROR(Table1[[#This Row],[GP 2013]]/Table1[[#This Row],[Total Assets 2013]], "x")</f>
        <v>0.38888888888888884</v>
      </c>
      <c r="AQ1018" s="3">
        <f xml:space="preserve"> IFERROR(Table1[[#This Row],[GP 2014]]/Table1[[#This Row],[Total Assets 2014]], "x")</f>
        <v>0.38297872340425532</v>
      </c>
      <c r="AR1018" s="3">
        <f xml:space="preserve"> IFERROR(Table1[[#This Row],[GP 2015]]/Table1[[#This Row],[Total Assets 2015]], "x")</f>
        <v>0.77500000000000002</v>
      </c>
      <c r="AS1018" s="3">
        <f xml:space="preserve"> IFERROR(Table1[[#This Row],[GP 2016]]/Table1[[#This Row],[Total Assets 2016]], "x")</f>
        <v>0.52173913043478259</v>
      </c>
      <c r="AT1018" s="3">
        <f xml:space="preserve"> IFERROR(Table1[[#This Row],[GP 2017]]/Table1[[#This Row],[Total Assets 2017]], "x")</f>
        <v>0.38666666666666666</v>
      </c>
      <c r="AU1018" s="3">
        <f xml:space="preserve"> IFERROR(Table1[[#This Row],[GP 2018]]/Table1[[#This Row],[Total Assets 2018]], "x")</f>
        <v>0.18666666666666665</v>
      </c>
      <c r="AV1018" s="3">
        <f xml:space="preserve"> IFERROR(Table1[[#This Row],[GP 2019]]/Table1[[#This Row],[Total Assets 2019]], "x")</f>
        <v>7.954545454545453E-2</v>
      </c>
      <c r="AW1018" s="3">
        <f xml:space="preserve"> IFERROR(Table1[[#This Row],[GP 2020]]/Table1[[#This Row],[Total Assets 2020]], "x")</f>
        <v>9.2105263157894732E-2</v>
      </c>
      <c r="AX1018" s="3">
        <f xml:space="preserve"> IFERROR(Table1[[#This Row],[GP 2021]]/Table1[[#This Row],[Total Assets 2021]], "x")</f>
        <v>1.3245033112582783E-2</v>
      </c>
      <c r="AY1018" s="3">
        <f xml:space="preserve"> IFERROR(Table1[[#This Row],[GP TTM]]/Table1[[#This Row],[Total Assets TTM]], "x")</f>
        <v>1.7045454545454544E-2</v>
      </c>
      <c r="BA1018" s="3">
        <f xml:space="preserve"> IFERROR(ABS(Table1[[#This Row],[ROA 2013]]-Table1[[#This Row],[ROA 2012]]), "x")</f>
        <v>0.28552971576227393</v>
      </c>
      <c r="BB1018" s="3">
        <f xml:space="preserve"> IFERROR(ABS(Table1[[#This Row],[ROA 2014]]-Table1[[#This Row],[ROA 2013]]), "x")</f>
        <v>5.9101654846335228E-3</v>
      </c>
      <c r="BC1018" s="3">
        <f xml:space="preserve"> IFERROR(ABS(Table1[[#This Row],[ROA 2015]]-Table1[[#This Row],[ROA 2014]]), "x")</f>
        <v>0.39202127659574471</v>
      </c>
      <c r="BD1018" s="3">
        <f xml:space="preserve"> IFERROR(ABS(Table1[[#This Row],[ROA 2016]]-Table1[[#This Row],[ROA 2015]]), "x")</f>
        <v>0.25326086956521743</v>
      </c>
      <c r="BE1018" s="3">
        <f xml:space="preserve"> IFERROR(ABS(Table1[[#This Row],[ROA 2017]]-Table1[[#This Row],[ROA 2016]]), "x")</f>
        <v>0.13507246376811594</v>
      </c>
      <c r="BF1018" s="3">
        <f xml:space="preserve"> IFERROR(ABS(Table1[[#This Row],[ROA 2018]]-Table1[[#This Row],[ROA 2017]]), "x")</f>
        <v>0.2</v>
      </c>
      <c r="BG1018" s="3">
        <f xml:space="preserve"> IFERROR(ABS(Table1[[#This Row],[ROA 2019]]-Table1[[#This Row],[ROA 2018]]), "x")</f>
        <v>0.10712121212121212</v>
      </c>
      <c r="BH1018" s="3">
        <f xml:space="preserve"> IFERROR(ABS(Table1[[#This Row],[ROA 2020]]-Table1[[#This Row],[ROA 2019]]), "x")</f>
        <v>1.2559808612440201E-2</v>
      </c>
      <c r="BI1018" s="3">
        <f xml:space="preserve"> IFERROR(ABS(Table1[[#This Row],[ROA 2021]]-Table1[[#This Row],[ROA 2020]]), "x")</f>
        <v>7.8860230045311952E-2</v>
      </c>
      <c r="BJ1018" s="3">
        <f xml:space="preserve"> IFERROR(AVERAGE(Table1[[#This Row],[ROA 2013-2012]:[ROA 2021-2020]]), "x")</f>
        <v>0.16337063799499443</v>
      </c>
      <c r="BK1018" s="3">
        <f>IFERROR(AVERAGE(Table1[[#This Row],[ROA 2012]:[ROA 2021]]), "x")</f>
        <v>0.35012544315283545</v>
      </c>
      <c r="BN1018" s="1">
        <f>SUM(Table1[[#This Row],[B/M Rank]:[ROA Rank]])</f>
        <v>0</v>
      </c>
    </row>
    <row r="1019" spans="1:66" x14ac:dyDescent="0.25">
      <c r="A1019" s="1" t="s">
        <v>3507</v>
      </c>
      <c r="B1019" s="1" t="s">
        <v>4669</v>
      </c>
      <c r="C1019" s="1" t="s">
        <v>4417</v>
      </c>
      <c r="D1019" s="1" t="s">
        <v>268</v>
      </c>
      <c r="E1019" s="1" t="s">
        <v>108</v>
      </c>
      <c r="F1019" s="1">
        <v>23.02</v>
      </c>
      <c r="G1019" s="19"/>
      <c r="H1019" s="19"/>
      <c r="I1019" s="19"/>
      <c r="J1019" s="19"/>
      <c r="K1019" s="1"/>
      <c r="L1019" s="19"/>
      <c r="M1019" s="1">
        <v>2012</v>
      </c>
      <c r="N1019" s="1" t="s">
        <v>4368</v>
      </c>
      <c r="O1019" s="1" t="s">
        <v>4368</v>
      </c>
      <c r="P1019" s="1" t="s">
        <v>4368</v>
      </c>
      <c r="Q1019" s="1" t="s">
        <v>4368</v>
      </c>
      <c r="R1019" s="1" t="s">
        <v>4368</v>
      </c>
      <c r="S1019" s="1" t="s">
        <v>4368</v>
      </c>
      <c r="T1019" s="1" t="s">
        <v>4368</v>
      </c>
      <c r="U1019" s="1" t="s">
        <v>4368</v>
      </c>
      <c r="V1019" s="1" t="s">
        <v>4368</v>
      </c>
      <c r="W1019" s="1" t="s">
        <v>4368</v>
      </c>
      <c r="X1019" s="1" t="s">
        <v>4368</v>
      </c>
      <c r="Z1019" s="3" t="str">
        <f xml:space="preserve"> IFERROR(AVEDEV(Table1[[#This Row],[GP 2012]:[GP 2021]]) / Table1[[#This Row],[Avg GP]], "x")</f>
        <v>x</v>
      </c>
      <c r="AA1019" s="2" t="str">
        <f xml:space="preserve"> IFERROR(AVERAGE(Table1[[#This Row],[GP 2012]:[GP 2021]]), "x")</f>
        <v>x</v>
      </c>
      <c r="AB1019" s="11">
        <f>Table1[Equity]/Table1[Market Capital]</f>
        <v>0.3779322328410078</v>
      </c>
      <c r="AC1019" s="1">
        <v>16.8</v>
      </c>
      <c r="AD1019" s="1">
        <v>16.7</v>
      </c>
      <c r="AE1019" s="1">
        <v>19</v>
      </c>
      <c r="AF1019" s="1">
        <v>19</v>
      </c>
      <c r="AG1019" s="1">
        <v>21.5</v>
      </c>
      <c r="AH1019" s="1">
        <v>22.2</v>
      </c>
      <c r="AI1019" s="1">
        <v>0.9</v>
      </c>
      <c r="AJ1019" s="1">
        <v>0.7</v>
      </c>
      <c r="AK1019" s="1">
        <v>6.7</v>
      </c>
      <c r="AL1019" s="1">
        <v>9.1</v>
      </c>
      <c r="AM1019" s="1">
        <v>8.9</v>
      </c>
      <c r="AN1019" s="1">
        <v>8.6999999999999993</v>
      </c>
      <c r="AO1019" s="3" t="str">
        <f xml:space="preserve"> IFERROR(Table1[[#This Row],[GP 2012]]/Table1[[#This Row],[Total Assets 2012]], "x")</f>
        <v>x</v>
      </c>
      <c r="AP1019" s="3" t="str">
        <f xml:space="preserve"> IFERROR(Table1[[#This Row],[GP 2013]]/Table1[[#This Row],[Total Assets 2013]], "x")</f>
        <v>x</v>
      </c>
      <c r="AQ1019" s="3" t="str">
        <f xml:space="preserve"> IFERROR(Table1[[#This Row],[GP 2014]]/Table1[[#This Row],[Total Assets 2014]], "x")</f>
        <v>x</v>
      </c>
      <c r="AR1019" s="3" t="str">
        <f xml:space="preserve"> IFERROR(Table1[[#This Row],[GP 2015]]/Table1[[#This Row],[Total Assets 2015]], "x")</f>
        <v>x</v>
      </c>
      <c r="AS1019" s="3" t="str">
        <f xml:space="preserve"> IFERROR(Table1[[#This Row],[GP 2016]]/Table1[[#This Row],[Total Assets 2016]], "x")</f>
        <v>x</v>
      </c>
      <c r="AT1019" s="3" t="str">
        <f xml:space="preserve"> IFERROR(Table1[[#This Row],[GP 2017]]/Table1[[#This Row],[Total Assets 2017]], "x")</f>
        <v>x</v>
      </c>
      <c r="AU1019" s="3" t="str">
        <f xml:space="preserve"> IFERROR(Table1[[#This Row],[GP 2018]]/Table1[[#This Row],[Total Assets 2018]], "x")</f>
        <v>x</v>
      </c>
      <c r="AV1019" s="3" t="str">
        <f xml:space="preserve"> IFERROR(Table1[[#This Row],[GP 2019]]/Table1[[#This Row],[Total Assets 2019]], "x")</f>
        <v>x</v>
      </c>
      <c r="AW1019" s="3" t="str">
        <f xml:space="preserve"> IFERROR(Table1[[#This Row],[GP 2020]]/Table1[[#This Row],[Total Assets 2020]], "x")</f>
        <v>x</v>
      </c>
      <c r="AX1019" s="3" t="str">
        <f xml:space="preserve"> IFERROR(Table1[[#This Row],[GP 2021]]/Table1[[#This Row],[Total Assets 2021]], "x")</f>
        <v>x</v>
      </c>
      <c r="AY1019" s="3" t="str">
        <f xml:space="preserve"> IFERROR(Table1[[#This Row],[GP TTM]]/Table1[[#This Row],[Total Assets TTM]], "x")</f>
        <v>x</v>
      </c>
      <c r="BA1019" s="3" t="str">
        <f xml:space="preserve"> IFERROR(ABS(Table1[[#This Row],[ROA 2013]]-Table1[[#This Row],[ROA 2012]]), "x")</f>
        <v>x</v>
      </c>
      <c r="BB1019" s="3" t="str">
        <f xml:space="preserve"> IFERROR(ABS(Table1[[#This Row],[ROA 2014]]-Table1[[#This Row],[ROA 2013]]), "x")</f>
        <v>x</v>
      </c>
      <c r="BC1019" s="3" t="str">
        <f xml:space="preserve"> IFERROR(ABS(Table1[[#This Row],[ROA 2015]]-Table1[[#This Row],[ROA 2014]]), "x")</f>
        <v>x</v>
      </c>
      <c r="BD1019" s="3" t="str">
        <f xml:space="preserve"> IFERROR(ABS(Table1[[#This Row],[ROA 2016]]-Table1[[#This Row],[ROA 2015]]), "x")</f>
        <v>x</v>
      </c>
      <c r="BE1019" s="3" t="str">
        <f xml:space="preserve"> IFERROR(ABS(Table1[[#This Row],[ROA 2017]]-Table1[[#This Row],[ROA 2016]]), "x")</f>
        <v>x</v>
      </c>
      <c r="BF1019" s="3" t="str">
        <f xml:space="preserve"> IFERROR(ABS(Table1[[#This Row],[ROA 2018]]-Table1[[#This Row],[ROA 2017]]), "x")</f>
        <v>x</v>
      </c>
      <c r="BG1019" s="3" t="str">
        <f xml:space="preserve"> IFERROR(ABS(Table1[[#This Row],[ROA 2019]]-Table1[[#This Row],[ROA 2018]]), "x")</f>
        <v>x</v>
      </c>
      <c r="BH1019" s="3" t="str">
        <f xml:space="preserve"> IFERROR(ABS(Table1[[#This Row],[ROA 2020]]-Table1[[#This Row],[ROA 2019]]), "x")</f>
        <v>x</v>
      </c>
      <c r="BI1019" s="3" t="str">
        <f xml:space="preserve"> IFERROR(ABS(Table1[[#This Row],[ROA 2021]]-Table1[[#This Row],[ROA 2020]]), "x")</f>
        <v>x</v>
      </c>
      <c r="BJ1019" s="3" t="str">
        <f xml:space="preserve"> IFERROR(AVERAGE(Table1[[#This Row],[ROA 2013-2012]:[ROA 2021-2020]]), "x")</f>
        <v>x</v>
      </c>
      <c r="BK1019" s="3" t="str">
        <f>IFERROR(AVERAGE(Table1[[#This Row],[ROA 2012]:[ROA 2021]]), "x")</f>
        <v>x</v>
      </c>
      <c r="BN1019" s="1">
        <f>SUM(Table1[[#This Row],[B/M Rank]:[ROA Rank]])</f>
        <v>0</v>
      </c>
    </row>
    <row r="1020" spans="1:66" x14ac:dyDescent="0.25">
      <c r="A1020" s="1" t="s">
        <v>2612</v>
      </c>
      <c r="B1020" s="1" t="s">
        <v>660</v>
      </c>
      <c r="C1020" s="1" t="s">
        <v>658</v>
      </c>
      <c r="D1020" s="1" t="s">
        <v>133</v>
      </c>
      <c r="E1020" s="1" t="s">
        <v>108</v>
      </c>
      <c r="F1020" s="1">
        <v>23.12</v>
      </c>
      <c r="G1020" s="19"/>
      <c r="H1020" s="19"/>
      <c r="I1020" s="19"/>
      <c r="J1020" s="19"/>
      <c r="K1020" s="1"/>
      <c r="L1020" s="19"/>
      <c r="M1020" s="1">
        <v>2012</v>
      </c>
      <c r="O1020" s="1">
        <v>8</v>
      </c>
      <c r="P1020" s="1">
        <v>9.6999999999999993</v>
      </c>
      <c r="Q1020" s="1">
        <v>11</v>
      </c>
      <c r="R1020" s="1">
        <v>17.100000000000001</v>
      </c>
      <c r="S1020" s="1">
        <v>18.100000000000001</v>
      </c>
      <c r="T1020" s="1">
        <v>20</v>
      </c>
      <c r="U1020" s="1">
        <v>20.6</v>
      </c>
      <c r="V1020" s="1">
        <v>15.8</v>
      </c>
      <c r="W1020" s="1">
        <v>5.0999999999999996</v>
      </c>
      <c r="X1020" s="1">
        <v>12.4</v>
      </c>
      <c r="Z1020" s="3">
        <f xml:space="preserve"> IFERROR(AVEDEV(Table1[[#This Row],[GP 2012]:[GP 2021]]) / Table1[[#This Row],[Avg GP]], "x")</f>
        <v>0.3498139287612973</v>
      </c>
      <c r="AA1020" s="2">
        <f xml:space="preserve"> IFERROR(AVERAGE(Table1[[#This Row],[GP 2012]:[GP 2021]]), "x")</f>
        <v>13.933333333333332</v>
      </c>
      <c r="AB1020" s="11">
        <f>Table1[Equity]/Table1[Market Capital]</f>
        <v>0.51038062283737029</v>
      </c>
      <c r="AD1020" s="1">
        <v>24.5</v>
      </c>
      <c r="AE1020" s="1">
        <v>24.2</v>
      </c>
      <c r="AF1020" s="1">
        <v>24.8</v>
      </c>
      <c r="AG1020" s="1">
        <v>37.200000000000003</v>
      </c>
      <c r="AH1020" s="1">
        <v>35</v>
      </c>
      <c r="AI1020" s="1">
        <v>34.4</v>
      </c>
      <c r="AJ1020" s="1">
        <v>33.799999999999997</v>
      </c>
      <c r="AK1020" s="1">
        <v>26.9</v>
      </c>
      <c r="AL1020" s="1">
        <v>23.7</v>
      </c>
      <c r="AM1020" s="1">
        <v>22.4</v>
      </c>
      <c r="AN1020" s="1">
        <v>11.8</v>
      </c>
      <c r="AO1020" s="3" t="str">
        <f xml:space="preserve"> IFERROR(Table1[[#This Row],[GP 2012]]/Table1[[#This Row],[Total Assets 2012]], "x")</f>
        <v>x</v>
      </c>
      <c r="AP1020" s="3">
        <f xml:space="preserve"> IFERROR(Table1[[#This Row],[GP 2013]]/Table1[[#This Row],[Total Assets 2013]], "x")</f>
        <v>0.32653061224489793</v>
      </c>
      <c r="AQ1020" s="3">
        <f xml:space="preserve"> IFERROR(Table1[[#This Row],[GP 2014]]/Table1[[#This Row],[Total Assets 2014]], "x")</f>
        <v>0.40082644628099173</v>
      </c>
      <c r="AR1020" s="3">
        <f xml:space="preserve"> IFERROR(Table1[[#This Row],[GP 2015]]/Table1[[#This Row],[Total Assets 2015]], "x")</f>
        <v>0.44354838709677419</v>
      </c>
      <c r="AS1020" s="3">
        <f xml:space="preserve"> IFERROR(Table1[[#This Row],[GP 2016]]/Table1[[#This Row],[Total Assets 2016]], "x")</f>
        <v>0.45967741935483869</v>
      </c>
      <c r="AT1020" s="3">
        <f xml:space="preserve"> IFERROR(Table1[[#This Row],[GP 2017]]/Table1[[#This Row],[Total Assets 2017]], "x")</f>
        <v>0.51714285714285724</v>
      </c>
      <c r="AU1020" s="3">
        <f xml:space="preserve"> IFERROR(Table1[[#This Row],[GP 2018]]/Table1[[#This Row],[Total Assets 2018]], "x")</f>
        <v>0.58139534883720934</v>
      </c>
      <c r="AV1020" s="3">
        <f xml:space="preserve"> IFERROR(Table1[[#This Row],[GP 2019]]/Table1[[#This Row],[Total Assets 2019]], "x")</f>
        <v>0.60946745562130189</v>
      </c>
      <c r="AW1020" s="3">
        <f xml:space="preserve"> IFERROR(Table1[[#This Row],[GP 2020]]/Table1[[#This Row],[Total Assets 2020]], "x")</f>
        <v>0.58736059479553904</v>
      </c>
      <c r="AX1020" s="3">
        <f xml:space="preserve"> IFERROR(Table1[[#This Row],[GP 2021]]/Table1[[#This Row],[Total Assets 2021]], "x")</f>
        <v>0.2151898734177215</v>
      </c>
      <c r="AY1020" s="3">
        <f xml:space="preserve"> IFERROR(Table1[[#This Row],[GP TTM]]/Table1[[#This Row],[Total Assets TTM]], "x")</f>
        <v>0.5535714285714286</v>
      </c>
      <c r="BA1020" s="3" t="str">
        <f xml:space="preserve"> IFERROR(ABS(Table1[[#This Row],[ROA 2013]]-Table1[[#This Row],[ROA 2012]]), "x")</f>
        <v>x</v>
      </c>
      <c r="BB1020" s="3">
        <f xml:space="preserve"> IFERROR(ABS(Table1[[#This Row],[ROA 2014]]-Table1[[#This Row],[ROA 2013]]), "x")</f>
        <v>7.42958340360938E-2</v>
      </c>
      <c r="BC1020" s="3">
        <f xml:space="preserve"> IFERROR(ABS(Table1[[#This Row],[ROA 2015]]-Table1[[#This Row],[ROA 2014]]), "x")</f>
        <v>4.2721940815782455E-2</v>
      </c>
      <c r="BD1020" s="3">
        <f xml:space="preserve"> IFERROR(ABS(Table1[[#This Row],[ROA 2016]]-Table1[[#This Row],[ROA 2015]]), "x")</f>
        <v>1.6129032258064502E-2</v>
      </c>
      <c r="BE1020" s="3">
        <f xml:space="preserve"> IFERROR(ABS(Table1[[#This Row],[ROA 2017]]-Table1[[#This Row],[ROA 2016]]), "x")</f>
        <v>5.7465437788018547E-2</v>
      </c>
      <c r="BF1020" s="3">
        <f xml:space="preserve"> IFERROR(ABS(Table1[[#This Row],[ROA 2018]]-Table1[[#This Row],[ROA 2017]]), "x")</f>
        <v>6.4252491694352099E-2</v>
      </c>
      <c r="BG1020" s="3">
        <f xml:space="preserve"> IFERROR(ABS(Table1[[#This Row],[ROA 2019]]-Table1[[#This Row],[ROA 2018]]), "x")</f>
        <v>2.8072106784092554E-2</v>
      </c>
      <c r="BH1020" s="3">
        <f xml:space="preserve"> IFERROR(ABS(Table1[[#This Row],[ROA 2020]]-Table1[[#This Row],[ROA 2019]]), "x")</f>
        <v>2.2106860825762853E-2</v>
      </c>
      <c r="BI1020" s="3">
        <f xml:space="preserve"> IFERROR(ABS(Table1[[#This Row],[ROA 2021]]-Table1[[#This Row],[ROA 2020]]), "x")</f>
        <v>0.37217072137781754</v>
      </c>
      <c r="BJ1020" s="3">
        <f xml:space="preserve"> IFERROR(AVERAGE(Table1[[#This Row],[ROA 2013-2012]:[ROA 2021-2020]]), "x")</f>
        <v>8.4651803197498043E-2</v>
      </c>
      <c r="BK1020" s="3">
        <f>IFERROR(AVERAGE(Table1[[#This Row],[ROA 2012]:[ROA 2021]]), "x")</f>
        <v>0.46012655497690358</v>
      </c>
      <c r="BN1020" s="1">
        <f>SUM(Table1[[#This Row],[B/M Rank]:[ROA Rank]])</f>
        <v>0</v>
      </c>
    </row>
    <row r="1021" spans="1:66" x14ac:dyDescent="0.25">
      <c r="A1021" s="1" t="s">
        <v>4063</v>
      </c>
      <c r="B1021" s="1" t="s">
        <v>1771</v>
      </c>
      <c r="C1021" s="1" t="s">
        <v>12</v>
      </c>
      <c r="D1021" s="1" t="s">
        <v>11</v>
      </c>
      <c r="E1021" s="1" t="s">
        <v>108</v>
      </c>
      <c r="F1021" s="1">
        <v>23.12</v>
      </c>
      <c r="G1021" s="19"/>
      <c r="H1021" s="19"/>
      <c r="I1021" s="19"/>
      <c r="J1021" s="19"/>
      <c r="K1021" s="1"/>
      <c r="L1021" s="19"/>
      <c r="M1021" s="1">
        <v>2012</v>
      </c>
      <c r="N1021" s="1" t="s">
        <v>4368</v>
      </c>
      <c r="O1021" s="1" t="s">
        <v>4368</v>
      </c>
      <c r="P1021" s="1">
        <v>-2.4</v>
      </c>
      <c r="Q1021" s="1">
        <v>17.600000000000001</v>
      </c>
      <c r="R1021" s="1">
        <v>26.9</v>
      </c>
      <c r="S1021" s="1">
        <v>4.0999999999999996</v>
      </c>
      <c r="T1021" s="1">
        <v>-4</v>
      </c>
      <c r="U1021" s="1">
        <v>2</v>
      </c>
      <c r="V1021" s="1">
        <v>-1.2</v>
      </c>
      <c r="W1021" s="1">
        <v>-6.6</v>
      </c>
      <c r="X1021" s="1">
        <v>-6</v>
      </c>
      <c r="Z1021" s="3">
        <f xml:space="preserve"> IFERROR(AVEDEV(Table1[[#This Row],[GP 2012]:[GP 2021]]) / Table1[[#This Row],[Avg GP]], "x")</f>
        <v>1.9450549450549446</v>
      </c>
      <c r="AA1021" s="2">
        <f xml:space="preserve"> IFERROR(AVERAGE(Table1[[#This Row],[GP 2012]:[GP 2021]]), "x")</f>
        <v>4.55</v>
      </c>
      <c r="AB1021" s="11">
        <f>Table1[Equity]/Table1[Market Capital]</f>
        <v>-0.25086505190311414</v>
      </c>
      <c r="AC1021" s="1">
        <v>16.899999999999999</v>
      </c>
      <c r="AD1021" s="1">
        <v>29.9</v>
      </c>
      <c r="AE1021" s="1">
        <v>87.9</v>
      </c>
      <c r="AF1021" s="1">
        <v>41</v>
      </c>
      <c r="AG1021" s="1">
        <v>39.9</v>
      </c>
      <c r="AH1021" s="1">
        <v>28</v>
      </c>
      <c r="AI1021" s="1">
        <v>23</v>
      </c>
      <c r="AJ1021" s="1">
        <v>20</v>
      </c>
      <c r="AK1021" s="1">
        <v>21.6</v>
      </c>
      <c r="AL1021" s="1">
        <v>12.2</v>
      </c>
      <c r="AM1021" s="1">
        <v>59.7</v>
      </c>
      <c r="AN1021" s="1">
        <v>-5.8</v>
      </c>
      <c r="AO1021" s="3" t="str">
        <f xml:space="preserve"> IFERROR(Table1[[#This Row],[GP 2012]]/Table1[[#This Row],[Total Assets 2012]], "x")</f>
        <v>x</v>
      </c>
      <c r="AP1021" s="3" t="str">
        <f xml:space="preserve"> IFERROR(Table1[[#This Row],[GP 2013]]/Table1[[#This Row],[Total Assets 2013]], "x")</f>
        <v>x</v>
      </c>
      <c r="AQ1021" s="3">
        <f xml:space="preserve"> IFERROR(Table1[[#This Row],[GP 2014]]/Table1[[#This Row],[Total Assets 2014]], "x")</f>
        <v>-2.7303754266211601E-2</v>
      </c>
      <c r="AR1021" s="3">
        <f xml:space="preserve"> IFERROR(Table1[[#This Row],[GP 2015]]/Table1[[#This Row],[Total Assets 2015]], "x")</f>
        <v>0.42926829268292688</v>
      </c>
      <c r="AS1021" s="3">
        <f xml:space="preserve"> IFERROR(Table1[[#This Row],[GP 2016]]/Table1[[#This Row],[Total Assets 2016]], "x")</f>
        <v>0.67418546365914789</v>
      </c>
      <c r="AT1021" s="3">
        <f xml:space="preserve"> IFERROR(Table1[[#This Row],[GP 2017]]/Table1[[#This Row],[Total Assets 2017]], "x")</f>
        <v>0.14642857142857141</v>
      </c>
      <c r="AU1021" s="3">
        <f xml:space="preserve"> IFERROR(Table1[[#This Row],[GP 2018]]/Table1[[#This Row],[Total Assets 2018]], "x")</f>
        <v>-0.17391304347826086</v>
      </c>
      <c r="AV1021" s="3">
        <f xml:space="preserve"> IFERROR(Table1[[#This Row],[GP 2019]]/Table1[[#This Row],[Total Assets 2019]], "x")</f>
        <v>0.1</v>
      </c>
      <c r="AW1021" s="3">
        <f xml:space="preserve"> IFERROR(Table1[[#This Row],[GP 2020]]/Table1[[#This Row],[Total Assets 2020]], "x")</f>
        <v>-5.5555555555555552E-2</v>
      </c>
      <c r="AX1021" s="3">
        <f xml:space="preserve"> IFERROR(Table1[[#This Row],[GP 2021]]/Table1[[#This Row],[Total Assets 2021]], "x")</f>
        <v>-0.54098360655737709</v>
      </c>
      <c r="AY1021" s="3">
        <f xml:space="preserve"> IFERROR(Table1[[#This Row],[GP TTM]]/Table1[[#This Row],[Total Assets TTM]], "x")</f>
        <v>-0.10050251256281406</v>
      </c>
      <c r="BA1021" s="3" t="str">
        <f xml:space="preserve"> IFERROR(ABS(Table1[[#This Row],[ROA 2013]]-Table1[[#This Row],[ROA 2012]]), "x")</f>
        <v>x</v>
      </c>
      <c r="BB1021" s="3" t="str">
        <f xml:space="preserve"> IFERROR(ABS(Table1[[#This Row],[ROA 2014]]-Table1[[#This Row],[ROA 2013]]), "x")</f>
        <v>x</v>
      </c>
      <c r="BC1021" s="3">
        <f xml:space="preserve"> IFERROR(ABS(Table1[[#This Row],[ROA 2015]]-Table1[[#This Row],[ROA 2014]]), "x")</f>
        <v>0.4565720469491385</v>
      </c>
      <c r="BD1021" s="3">
        <f xml:space="preserve"> IFERROR(ABS(Table1[[#This Row],[ROA 2016]]-Table1[[#This Row],[ROA 2015]]), "x")</f>
        <v>0.24491717097622101</v>
      </c>
      <c r="BE1021" s="3">
        <f xml:space="preserve"> IFERROR(ABS(Table1[[#This Row],[ROA 2017]]-Table1[[#This Row],[ROA 2016]]), "x")</f>
        <v>0.52775689223057642</v>
      </c>
      <c r="BF1021" s="3">
        <f xml:space="preserve"> IFERROR(ABS(Table1[[#This Row],[ROA 2018]]-Table1[[#This Row],[ROA 2017]]), "x")</f>
        <v>0.32034161490683227</v>
      </c>
      <c r="BG1021" s="3">
        <f xml:space="preserve"> IFERROR(ABS(Table1[[#This Row],[ROA 2019]]-Table1[[#This Row],[ROA 2018]]), "x")</f>
        <v>0.27391304347826084</v>
      </c>
      <c r="BH1021" s="3">
        <f xml:space="preserve"> IFERROR(ABS(Table1[[#This Row],[ROA 2020]]-Table1[[#This Row],[ROA 2019]]), "x")</f>
        <v>0.15555555555555556</v>
      </c>
      <c r="BI1021" s="3">
        <f xml:space="preserve"> IFERROR(ABS(Table1[[#This Row],[ROA 2021]]-Table1[[#This Row],[ROA 2020]]), "x")</f>
        <v>0.48542805100182151</v>
      </c>
      <c r="BJ1021" s="3">
        <f xml:space="preserve"> IFERROR(AVERAGE(Table1[[#This Row],[ROA 2013-2012]:[ROA 2021-2020]]), "x")</f>
        <v>0.35206919644262946</v>
      </c>
      <c r="BK1021" s="3">
        <f>IFERROR(AVERAGE(Table1[[#This Row],[ROA 2012]:[ROA 2021]]), "x")</f>
        <v>6.9015795989155151E-2</v>
      </c>
      <c r="BN1021" s="1">
        <f>SUM(Table1[[#This Row],[B/M Rank]:[ROA Rank]])</f>
        <v>0</v>
      </c>
    </row>
    <row r="1022" spans="1:66" x14ac:dyDescent="0.25">
      <c r="A1022" s="1" t="s">
        <v>2634</v>
      </c>
      <c r="B1022" s="1" t="s">
        <v>684</v>
      </c>
      <c r="C1022" s="1" t="s">
        <v>665</v>
      </c>
      <c r="D1022" s="1" t="s">
        <v>399</v>
      </c>
      <c r="E1022" s="1" t="s">
        <v>108</v>
      </c>
      <c r="F1022" s="1">
        <v>23.21</v>
      </c>
      <c r="G1022" s="19"/>
      <c r="H1022" s="19"/>
      <c r="I1022" s="19"/>
      <c r="J1022" s="19"/>
      <c r="K1022" s="1"/>
      <c r="L1022" s="19"/>
      <c r="M1022" s="1" t="s">
        <v>1494</v>
      </c>
      <c r="N1022" s="1" t="s">
        <v>1494</v>
      </c>
      <c r="O1022" s="1" t="s">
        <v>1494</v>
      </c>
      <c r="P1022" s="1" t="s">
        <v>1494</v>
      </c>
      <c r="Q1022" s="1" t="s">
        <v>1494</v>
      </c>
      <c r="R1022" s="1" t="s">
        <v>1494</v>
      </c>
      <c r="S1022" s="1" t="s">
        <v>1494</v>
      </c>
      <c r="T1022" s="1" t="s">
        <v>1494</v>
      </c>
      <c r="U1022" s="1" t="s">
        <v>1494</v>
      </c>
      <c r="V1022" s="1" t="s">
        <v>1494</v>
      </c>
      <c r="W1022" s="1" t="s">
        <v>1494</v>
      </c>
      <c r="X1022" s="1" t="s">
        <v>1494</v>
      </c>
      <c r="Z1022" s="3" t="str">
        <f xml:space="preserve"> IFERROR(AVEDEV(Table1[[#This Row],[GP 2012]:[GP 2021]]) / Table1[[#This Row],[Avg GP]], "x")</f>
        <v>x</v>
      </c>
      <c r="AA1022" s="2" t="str">
        <f xml:space="preserve"> IFERROR(AVERAGE(Table1[[#This Row],[GP 2012]:[GP 2021]]), "x")</f>
        <v>x</v>
      </c>
      <c r="AB1022" s="11" t="e">
        <f>Table1[Equity]/Table1[Market Capital]</f>
        <v>#VALUE!</v>
      </c>
      <c r="AC1022" s="1" t="s">
        <v>1494</v>
      </c>
      <c r="AD1022" s="1" t="s">
        <v>1494</v>
      </c>
      <c r="AE1022" s="1" t="s">
        <v>1494</v>
      </c>
      <c r="AF1022" s="1" t="s">
        <v>1494</v>
      </c>
      <c r="AG1022" s="1" t="s">
        <v>1494</v>
      </c>
      <c r="AH1022" s="1" t="s">
        <v>1494</v>
      </c>
      <c r="AI1022" s="1" t="s">
        <v>1494</v>
      </c>
      <c r="AJ1022" s="1" t="s">
        <v>1494</v>
      </c>
      <c r="AK1022" s="1" t="s">
        <v>1494</v>
      </c>
      <c r="AL1022" s="1" t="s">
        <v>1494</v>
      </c>
      <c r="AM1022" s="1" t="s">
        <v>1494</v>
      </c>
      <c r="AN1022" s="1" t="s">
        <v>1494</v>
      </c>
      <c r="AO1022" s="3" t="str">
        <f xml:space="preserve"> IFERROR(Table1[[#This Row],[GP 2012]]/Table1[[#This Row],[Total Assets 2012]], "x")</f>
        <v>x</v>
      </c>
      <c r="AP1022" s="3" t="str">
        <f xml:space="preserve"> IFERROR(Table1[[#This Row],[GP 2013]]/Table1[[#This Row],[Total Assets 2013]], "x")</f>
        <v>x</v>
      </c>
      <c r="AQ1022" s="3" t="str">
        <f xml:space="preserve"> IFERROR(Table1[[#This Row],[GP 2014]]/Table1[[#This Row],[Total Assets 2014]], "x")</f>
        <v>x</v>
      </c>
      <c r="AR1022" s="3" t="str">
        <f xml:space="preserve"> IFERROR(Table1[[#This Row],[GP 2015]]/Table1[[#This Row],[Total Assets 2015]], "x")</f>
        <v>x</v>
      </c>
      <c r="AS1022" s="3" t="str">
        <f xml:space="preserve"> IFERROR(Table1[[#This Row],[GP 2016]]/Table1[[#This Row],[Total Assets 2016]], "x")</f>
        <v>x</v>
      </c>
      <c r="AT1022" s="3" t="str">
        <f xml:space="preserve"> IFERROR(Table1[[#This Row],[GP 2017]]/Table1[[#This Row],[Total Assets 2017]], "x")</f>
        <v>x</v>
      </c>
      <c r="AU1022" s="3" t="str">
        <f xml:space="preserve"> IFERROR(Table1[[#This Row],[GP 2018]]/Table1[[#This Row],[Total Assets 2018]], "x")</f>
        <v>x</v>
      </c>
      <c r="AV1022" s="3" t="str">
        <f xml:space="preserve"> IFERROR(Table1[[#This Row],[GP 2019]]/Table1[[#This Row],[Total Assets 2019]], "x")</f>
        <v>x</v>
      </c>
      <c r="AW1022" s="3" t="str">
        <f xml:space="preserve"> IFERROR(Table1[[#This Row],[GP 2020]]/Table1[[#This Row],[Total Assets 2020]], "x")</f>
        <v>x</v>
      </c>
      <c r="AX1022" s="3" t="str">
        <f xml:space="preserve"> IFERROR(Table1[[#This Row],[GP 2021]]/Table1[[#This Row],[Total Assets 2021]], "x")</f>
        <v>x</v>
      </c>
      <c r="AY1022" s="3" t="str">
        <f xml:space="preserve"> IFERROR(Table1[[#This Row],[GP TTM]]/Table1[[#This Row],[Total Assets TTM]], "x")</f>
        <v>x</v>
      </c>
      <c r="BA1022" s="3" t="str">
        <f xml:space="preserve"> IFERROR(ABS(Table1[[#This Row],[ROA 2013]]-Table1[[#This Row],[ROA 2012]]), "x")</f>
        <v>x</v>
      </c>
      <c r="BB1022" s="3" t="str">
        <f xml:space="preserve"> IFERROR(ABS(Table1[[#This Row],[ROA 2014]]-Table1[[#This Row],[ROA 2013]]), "x")</f>
        <v>x</v>
      </c>
      <c r="BC1022" s="3" t="str">
        <f xml:space="preserve"> IFERROR(ABS(Table1[[#This Row],[ROA 2015]]-Table1[[#This Row],[ROA 2014]]), "x")</f>
        <v>x</v>
      </c>
      <c r="BD1022" s="3" t="str">
        <f xml:space="preserve"> IFERROR(ABS(Table1[[#This Row],[ROA 2016]]-Table1[[#This Row],[ROA 2015]]), "x")</f>
        <v>x</v>
      </c>
      <c r="BE1022" s="3" t="str">
        <f xml:space="preserve"> IFERROR(ABS(Table1[[#This Row],[ROA 2017]]-Table1[[#This Row],[ROA 2016]]), "x")</f>
        <v>x</v>
      </c>
      <c r="BF1022" s="3" t="str">
        <f xml:space="preserve"> IFERROR(ABS(Table1[[#This Row],[ROA 2018]]-Table1[[#This Row],[ROA 2017]]), "x")</f>
        <v>x</v>
      </c>
      <c r="BG1022" s="3" t="str">
        <f xml:space="preserve"> IFERROR(ABS(Table1[[#This Row],[ROA 2019]]-Table1[[#This Row],[ROA 2018]]), "x")</f>
        <v>x</v>
      </c>
      <c r="BH1022" s="3" t="str">
        <f xml:space="preserve"> IFERROR(ABS(Table1[[#This Row],[ROA 2020]]-Table1[[#This Row],[ROA 2019]]), "x")</f>
        <v>x</v>
      </c>
      <c r="BI1022" s="3" t="str">
        <f xml:space="preserve"> IFERROR(ABS(Table1[[#This Row],[ROA 2021]]-Table1[[#This Row],[ROA 2020]]), "x")</f>
        <v>x</v>
      </c>
      <c r="BJ1022" s="3" t="str">
        <f xml:space="preserve"> IFERROR(AVERAGE(Table1[[#This Row],[ROA 2013-2012]:[ROA 2021-2020]]), "x")</f>
        <v>x</v>
      </c>
      <c r="BK1022" s="3" t="str">
        <f>IFERROR(AVERAGE(Table1[[#This Row],[ROA 2012]:[ROA 2021]]), "x")</f>
        <v>x</v>
      </c>
      <c r="BN1022" s="1">
        <f>SUM(Table1[[#This Row],[B/M Rank]:[ROA Rank]])</f>
        <v>0</v>
      </c>
    </row>
    <row r="1023" spans="1:66" x14ac:dyDescent="0.25">
      <c r="A1023" s="1" t="s">
        <v>3932</v>
      </c>
      <c r="B1023" s="1" t="s">
        <v>1643</v>
      </c>
      <c r="C1023" s="1" t="s">
        <v>1499</v>
      </c>
      <c r="D1023" s="1" t="s">
        <v>440</v>
      </c>
      <c r="E1023" s="1" t="s">
        <v>108</v>
      </c>
      <c r="F1023" s="1">
        <v>23.28</v>
      </c>
      <c r="G1023" s="19"/>
      <c r="H1023" s="19"/>
      <c r="I1023" s="19"/>
      <c r="J1023" s="19"/>
      <c r="K1023" s="1"/>
      <c r="L1023" s="19"/>
      <c r="M1023" s="1">
        <v>2015</v>
      </c>
      <c r="Q1023" s="1">
        <v>0</v>
      </c>
      <c r="R1023" s="1">
        <v>0</v>
      </c>
      <c r="S1023" s="1">
        <v>0.1</v>
      </c>
      <c r="T1023" s="1">
        <v>1.5</v>
      </c>
      <c r="U1023" s="1">
        <v>0.7</v>
      </c>
      <c r="V1023" s="1">
        <v>0.2</v>
      </c>
      <c r="W1023" s="1">
        <v>1.9</v>
      </c>
      <c r="X1023" s="1">
        <v>3</v>
      </c>
      <c r="Z1023" s="3">
        <f xml:space="preserve"> IFERROR(AVEDEV(Table1[[#This Row],[GP 2012]:[GP 2021]]) / Table1[[#This Row],[Avg GP]], "x")</f>
        <v>1.0064935064935063</v>
      </c>
      <c r="AA1023" s="2">
        <f xml:space="preserve"> IFERROR(AVERAGE(Table1[[#This Row],[GP 2012]:[GP 2021]]), "x")</f>
        <v>0.62857142857142867</v>
      </c>
      <c r="AB1023" s="11">
        <f>Table1[Equity]/Table1[Market Capital]</f>
        <v>0.63573883161512024</v>
      </c>
      <c r="AF1023" s="1">
        <v>0.1</v>
      </c>
      <c r="AG1023" s="1">
        <v>1.6</v>
      </c>
      <c r="AH1023" s="1">
        <v>10.7</v>
      </c>
      <c r="AI1023" s="1">
        <v>23.8</v>
      </c>
      <c r="AJ1023" s="1">
        <v>19.5</v>
      </c>
      <c r="AK1023" s="1">
        <v>17.2</v>
      </c>
      <c r="AL1023" s="1">
        <v>20</v>
      </c>
      <c r="AM1023" s="1">
        <v>20.7</v>
      </c>
      <c r="AN1023" s="1">
        <v>14.8</v>
      </c>
      <c r="AO1023" s="3" t="str">
        <f xml:space="preserve"> IFERROR(Table1[[#This Row],[GP 2012]]/Table1[[#This Row],[Total Assets 2012]], "x")</f>
        <v>x</v>
      </c>
      <c r="AP1023" s="3" t="str">
        <f xml:space="preserve"> IFERROR(Table1[[#This Row],[GP 2013]]/Table1[[#This Row],[Total Assets 2013]], "x")</f>
        <v>x</v>
      </c>
      <c r="AQ1023" s="3" t="str">
        <f xml:space="preserve"> IFERROR(Table1[[#This Row],[GP 2014]]/Table1[[#This Row],[Total Assets 2014]], "x")</f>
        <v>x</v>
      </c>
      <c r="AR1023" s="3">
        <f xml:space="preserve"> IFERROR(Table1[[#This Row],[GP 2015]]/Table1[[#This Row],[Total Assets 2015]], "x")</f>
        <v>0</v>
      </c>
      <c r="AS1023" s="3">
        <f xml:space="preserve"> IFERROR(Table1[[#This Row],[GP 2016]]/Table1[[#This Row],[Total Assets 2016]], "x")</f>
        <v>0</v>
      </c>
      <c r="AT1023" s="3">
        <f xml:space="preserve"> IFERROR(Table1[[#This Row],[GP 2017]]/Table1[[#This Row],[Total Assets 2017]], "x")</f>
        <v>9.3457943925233655E-3</v>
      </c>
      <c r="AU1023" s="3">
        <f xml:space="preserve"> IFERROR(Table1[[#This Row],[GP 2018]]/Table1[[#This Row],[Total Assets 2018]], "x")</f>
        <v>6.3025210084033612E-2</v>
      </c>
      <c r="AV1023" s="3">
        <f xml:space="preserve"> IFERROR(Table1[[#This Row],[GP 2019]]/Table1[[#This Row],[Total Assets 2019]], "x")</f>
        <v>3.5897435897435895E-2</v>
      </c>
      <c r="AW1023" s="3">
        <f xml:space="preserve"> IFERROR(Table1[[#This Row],[GP 2020]]/Table1[[#This Row],[Total Assets 2020]], "x")</f>
        <v>1.1627906976744188E-2</v>
      </c>
      <c r="AX1023" s="3">
        <f xml:space="preserve"> IFERROR(Table1[[#This Row],[GP 2021]]/Table1[[#This Row],[Total Assets 2021]], "x")</f>
        <v>9.5000000000000001E-2</v>
      </c>
      <c r="AY1023" s="3">
        <f xml:space="preserve"> IFERROR(Table1[[#This Row],[GP TTM]]/Table1[[#This Row],[Total Assets TTM]], "x")</f>
        <v>0.14492753623188406</v>
      </c>
      <c r="BA1023" s="3" t="str">
        <f xml:space="preserve"> IFERROR(ABS(Table1[[#This Row],[ROA 2013]]-Table1[[#This Row],[ROA 2012]]), "x")</f>
        <v>x</v>
      </c>
      <c r="BB1023" s="3" t="str">
        <f xml:space="preserve"> IFERROR(ABS(Table1[[#This Row],[ROA 2014]]-Table1[[#This Row],[ROA 2013]]), "x")</f>
        <v>x</v>
      </c>
      <c r="BC1023" s="3" t="str">
        <f xml:space="preserve"> IFERROR(ABS(Table1[[#This Row],[ROA 2015]]-Table1[[#This Row],[ROA 2014]]), "x")</f>
        <v>x</v>
      </c>
      <c r="BD1023" s="3">
        <f xml:space="preserve"> IFERROR(ABS(Table1[[#This Row],[ROA 2016]]-Table1[[#This Row],[ROA 2015]]), "x")</f>
        <v>0</v>
      </c>
      <c r="BE1023" s="3">
        <f xml:space="preserve"> IFERROR(ABS(Table1[[#This Row],[ROA 2017]]-Table1[[#This Row],[ROA 2016]]), "x")</f>
        <v>9.3457943925233655E-3</v>
      </c>
      <c r="BF1023" s="3">
        <f xml:space="preserve"> IFERROR(ABS(Table1[[#This Row],[ROA 2018]]-Table1[[#This Row],[ROA 2017]]), "x")</f>
        <v>5.3679415691510246E-2</v>
      </c>
      <c r="BG1023" s="3">
        <f xml:space="preserve"> IFERROR(ABS(Table1[[#This Row],[ROA 2019]]-Table1[[#This Row],[ROA 2018]]), "x")</f>
        <v>2.7127774186597717E-2</v>
      </c>
      <c r="BH1023" s="3">
        <f xml:space="preserve"> IFERROR(ABS(Table1[[#This Row],[ROA 2020]]-Table1[[#This Row],[ROA 2019]]), "x")</f>
        <v>2.4269528920691709E-2</v>
      </c>
      <c r="BI1023" s="3">
        <f xml:space="preserve"> IFERROR(ABS(Table1[[#This Row],[ROA 2021]]-Table1[[#This Row],[ROA 2020]]), "x")</f>
        <v>8.3372093023255808E-2</v>
      </c>
      <c r="BJ1023" s="3">
        <f xml:space="preserve"> IFERROR(AVERAGE(Table1[[#This Row],[ROA 2013-2012]:[ROA 2021-2020]]), "x")</f>
        <v>3.2965767702429809E-2</v>
      </c>
      <c r="BK1023" s="3">
        <f>IFERROR(AVERAGE(Table1[[#This Row],[ROA 2012]:[ROA 2021]]), "x")</f>
        <v>3.0699478192962436E-2</v>
      </c>
      <c r="BN1023" s="1">
        <f>SUM(Table1[[#This Row],[B/M Rank]:[ROA Rank]])</f>
        <v>0</v>
      </c>
    </row>
    <row r="1024" spans="1:66" x14ac:dyDescent="0.25">
      <c r="A1024" s="1" t="s">
        <v>4058</v>
      </c>
      <c r="B1024" s="1" t="s">
        <v>1767</v>
      </c>
      <c r="C1024" s="1" t="s">
        <v>12</v>
      </c>
      <c r="D1024" s="1" t="s">
        <v>11</v>
      </c>
      <c r="E1024" s="1" t="s">
        <v>108</v>
      </c>
      <c r="F1024" s="1">
        <v>23.28</v>
      </c>
      <c r="G1024" s="19"/>
      <c r="H1024" s="19"/>
      <c r="I1024" s="19"/>
      <c r="J1024" s="19"/>
      <c r="K1024" s="1"/>
      <c r="L1024" s="19"/>
      <c r="M1024" s="1">
        <v>2014</v>
      </c>
      <c r="P1024" s="1" t="s">
        <v>4368</v>
      </c>
      <c r="Q1024" s="1">
        <v>0</v>
      </c>
      <c r="R1024" s="1" t="s">
        <v>4368</v>
      </c>
      <c r="S1024" s="1" t="s">
        <v>4368</v>
      </c>
      <c r="T1024" s="1" t="s">
        <v>4368</v>
      </c>
      <c r="U1024" s="1" t="s">
        <v>4368</v>
      </c>
      <c r="V1024" s="1" t="s">
        <v>4368</v>
      </c>
      <c r="W1024" s="1" t="s">
        <v>4368</v>
      </c>
      <c r="X1024" s="1" t="s">
        <v>4368</v>
      </c>
      <c r="Z1024" s="3" t="str">
        <f xml:space="preserve"> IFERROR(AVEDEV(Table1[[#This Row],[GP 2012]:[GP 2021]]) / Table1[[#This Row],[Avg GP]], "x")</f>
        <v>x</v>
      </c>
      <c r="AA1024" s="2">
        <f xml:space="preserve"> IFERROR(AVERAGE(Table1[[#This Row],[GP 2012]:[GP 2021]]), "x")</f>
        <v>0</v>
      </c>
      <c r="AB1024" s="11">
        <f>Table1[Equity]/Table1[Market Capital]</f>
        <v>-0.11168384879725085</v>
      </c>
      <c r="AE1024" s="1">
        <v>0.1</v>
      </c>
      <c r="AF1024" s="1">
        <v>0</v>
      </c>
      <c r="AG1024" s="1">
        <v>1.6</v>
      </c>
      <c r="AH1024" s="1">
        <v>11.1</v>
      </c>
      <c r="AI1024" s="1">
        <v>23.4</v>
      </c>
      <c r="AJ1024" s="1">
        <v>28.6</v>
      </c>
      <c r="AK1024" s="1">
        <v>29.3</v>
      </c>
      <c r="AL1024" s="1">
        <v>7.6</v>
      </c>
      <c r="AM1024" s="1">
        <v>4.9000000000000004</v>
      </c>
      <c r="AN1024" s="1">
        <v>-2.6</v>
      </c>
      <c r="AO1024" s="3" t="str">
        <f xml:space="preserve"> IFERROR(Table1[[#This Row],[GP 2012]]/Table1[[#This Row],[Total Assets 2012]], "x")</f>
        <v>x</v>
      </c>
      <c r="AP1024" s="3" t="str">
        <f xml:space="preserve"> IFERROR(Table1[[#This Row],[GP 2013]]/Table1[[#This Row],[Total Assets 2013]], "x")</f>
        <v>x</v>
      </c>
      <c r="AQ1024" s="3" t="str">
        <f xml:space="preserve"> IFERROR(Table1[[#This Row],[GP 2014]]/Table1[[#This Row],[Total Assets 2014]], "x")</f>
        <v>x</v>
      </c>
      <c r="AR1024" s="3" t="str">
        <f xml:space="preserve"> IFERROR(Table1[[#This Row],[GP 2015]]/Table1[[#This Row],[Total Assets 2015]], "x")</f>
        <v>x</v>
      </c>
      <c r="AS1024" s="3" t="str">
        <f xml:space="preserve"> IFERROR(Table1[[#This Row],[GP 2016]]/Table1[[#This Row],[Total Assets 2016]], "x")</f>
        <v>x</v>
      </c>
      <c r="AT1024" s="3" t="str">
        <f xml:space="preserve"> IFERROR(Table1[[#This Row],[GP 2017]]/Table1[[#This Row],[Total Assets 2017]], "x")</f>
        <v>x</v>
      </c>
      <c r="AU1024" s="3" t="str">
        <f xml:space="preserve"> IFERROR(Table1[[#This Row],[GP 2018]]/Table1[[#This Row],[Total Assets 2018]], "x")</f>
        <v>x</v>
      </c>
      <c r="AV1024" s="3" t="str">
        <f xml:space="preserve"> IFERROR(Table1[[#This Row],[GP 2019]]/Table1[[#This Row],[Total Assets 2019]], "x")</f>
        <v>x</v>
      </c>
      <c r="AW1024" s="3" t="str">
        <f xml:space="preserve"> IFERROR(Table1[[#This Row],[GP 2020]]/Table1[[#This Row],[Total Assets 2020]], "x")</f>
        <v>x</v>
      </c>
      <c r="AX1024" s="3" t="str">
        <f xml:space="preserve"> IFERROR(Table1[[#This Row],[GP 2021]]/Table1[[#This Row],[Total Assets 2021]], "x")</f>
        <v>x</v>
      </c>
      <c r="AY1024" s="3" t="str">
        <f xml:space="preserve"> IFERROR(Table1[[#This Row],[GP TTM]]/Table1[[#This Row],[Total Assets TTM]], "x")</f>
        <v>x</v>
      </c>
      <c r="BA1024" s="3" t="str">
        <f xml:space="preserve"> IFERROR(ABS(Table1[[#This Row],[ROA 2013]]-Table1[[#This Row],[ROA 2012]]), "x")</f>
        <v>x</v>
      </c>
      <c r="BB1024" s="3" t="str">
        <f xml:space="preserve"> IFERROR(ABS(Table1[[#This Row],[ROA 2014]]-Table1[[#This Row],[ROA 2013]]), "x")</f>
        <v>x</v>
      </c>
      <c r="BC1024" s="3" t="str">
        <f xml:space="preserve"> IFERROR(ABS(Table1[[#This Row],[ROA 2015]]-Table1[[#This Row],[ROA 2014]]), "x")</f>
        <v>x</v>
      </c>
      <c r="BD1024" s="3" t="str">
        <f xml:space="preserve"> IFERROR(ABS(Table1[[#This Row],[ROA 2016]]-Table1[[#This Row],[ROA 2015]]), "x")</f>
        <v>x</v>
      </c>
      <c r="BE1024" s="3" t="str">
        <f xml:space="preserve"> IFERROR(ABS(Table1[[#This Row],[ROA 2017]]-Table1[[#This Row],[ROA 2016]]), "x")</f>
        <v>x</v>
      </c>
      <c r="BF1024" s="3" t="str">
        <f xml:space="preserve"> IFERROR(ABS(Table1[[#This Row],[ROA 2018]]-Table1[[#This Row],[ROA 2017]]), "x")</f>
        <v>x</v>
      </c>
      <c r="BG1024" s="3" t="str">
        <f xml:space="preserve"> IFERROR(ABS(Table1[[#This Row],[ROA 2019]]-Table1[[#This Row],[ROA 2018]]), "x")</f>
        <v>x</v>
      </c>
      <c r="BH1024" s="3" t="str">
        <f xml:space="preserve"> IFERROR(ABS(Table1[[#This Row],[ROA 2020]]-Table1[[#This Row],[ROA 2019]]), "x")</f>
        <v>x</v>
      </c>
      <c r="BI1024" s="3" t="str">
        <f xml:space="preserve"> IFERROR(ABS(Table1[[#This Row],[ROA 2021]]-Table1[[#This Row],[ROA 2020]]), "x")</f>
        <v>x</v>
      </c>
      <c r="BJ1024" s="3" t="str">
        <f xml:space="preserve"> IFERROR(AVERAGE(Table1[[#This Row],[ROA 2013-2012]:[ROA 2021-2020]]), "x")</f>
        <v>x</v>
      </c>
      <c r="BK1024" s="3" t="str">
        <f>IFERROR(AVERAGE(Table1[[#This Row],[ROA 2012]:[ROA 2021]]), "x")</f>
        <v>x</v>
      </c>
      <c r="BN1024" s="1">
        <f>SUM(Table1[[#This Row],[B/M Rank]:[ROA Rank]])</f>
        <v>0</v>
      </c>
    </row>
    <row r="1025" spans="1:66" x14ac:dyDescent="0.25">
      <c r="A1025" s="1" t="s">
        <v>2244</v>
      </c>
      <c r="B1025" s="1" t="s">
        <v>285</v>
      </c>
      <c r="C1025" s="1" t="s">
        <v>267</v>
      </c>
      <c r="D1025" s="1" t="s">
        <v>268</v>
      </c>
      <c r="E1025" s="1" t="s">
        <v>108</v>
      </c>
      <c r="F1025" s="1">
        <v>23.31</v>
      </c>
      <c r="G1025" s="19"/>
      <c r="H1025" s="19"/>
      <c r="I1025" s="19"/>
      <c r="J1025" s="19"/>
      <c r="K1025" s="1"/>
      <c r="L1025" s="19"/>
      <c r="M1025" s="1">
        <v>2015</v>
      </c>
      <c r="Q1025" s="1">
        <v>-0.1</v>
      </c>
      <c r="R1025" s="1">
        <v>0.1</v>
      </c>
      <c r="S1025" s="1" t="s">
        <v>4368</v>
      </c>
      <c r="T1025" s="1" t="s">
        <v>4368</v>
      </c>
      <c r="U1025" s="1">
        <v>0.1</v>
      </c>
      <c r="V1025" s="1">
        <v>0.1</v>
      </c>
      <c r="W1025" s="1">
        <v>3.3</v>
      </c>
      <c r="X1025" s="1">
        <v>2.8</v>
      </c>
      <c r="Z1025" s="3">
        <f xml:space="preserve"> IFERROR(AVEDEV(Table1[[#This Row],[GP 2012]:[GP 2021]]) / Table1[[#This Row],[Avg GP]], "x")</f>
        <v>1.4857142857142855</v>
      </c>
      <c r="AA1025" s="2">
        <f xml:space="preserve"> IFERROR(AVERAGE(Table1[[#This Row],[GP 2012]:[GP 2021]]), "x")</f>
        <v>0.7</v>
      </c>
      <c r="AB1025" s="11">
        <f>Table1[Equity]/Table1[Market Capital]</f>
        <v>0.42471042471042475</v>
      </c>
      <c r="AF1025" s="1">
        <v>4.3</v>
      </c>
      <c r="AG1025" s="1">
        <v>4.3</v>
      </c>
      <c r="AH1025" s="1">
        <v>4.9000000000000004</v>
      </c>
      <c r="AI1025" s="1">
        <v>5.2</v>
      </c>
      <c r="AJ1025" s="1">
        <v>5.2</v>
      </c>
      <c r="AK1025" s="1">
        <v>5.6</v>
      </c>
      <c r="AL1025" s="1">
        <v>26.8</v>
      </c>
      <c r="AM1025" s="1">
        <v>26.9</v>
      </c>
      <c r="AN1025" s="1">
        <v>9.9</v>
      </c>
      <c r="AO1025" s="3" t="str">
        <f xml:space="preserve"> IFERROR(Table1[[#This Row],[GP 2012]]/Table1[[#This Row],[Total Assets 2012]], "x")</f>
        <v>x</v>
      </c>
      <c r="AP1025" s="3" t="str">
        <f xml:space="preserve"> IFERROR(Table1[[#This Row],[GP 2013]]/Table1[[#This Row],[Total Assets 2013]], "x")</f>
        <v>x</v>
      </c>
      <c r="AQ1025" s="3" t="str">
        <f xml:space="preserve"> IFERROR(Table1[[#This Row],[GP 2014]]/Table1[[#This Row],[Total Assets 2014]], "x")</f>
        <v>x</v>
      </c>
      <c r="AR1025" s="3">
        <f xml:space="preserve"> IFERROR(Table1[[#This Row],[GP 2015]]/Table1[[#This Row],[Total Assets 2015]], "x")</f>
        <v>-2.3255813953488375E-2</v>
      </c>
      <c r="AS1025" s="3">
        <f xml:space="preserve"> IFERROR(Table1[[#This Row],[GP 2016]]/Table1[[#This Row],[Total Assets 2016]], "x")</f>
        <v>2.3255813953488375E-2</v>
      </c>
      <c r="AT1025" s="3" t="str">
        <f xml:space="preserve"> IFERROR(Table1[[#This Row],[GP 2017]]/Table1[[#This Row],[Total Assets 2017]], "x")</f>
        <v>x</v>
      </c>
      <c r="AU1025" s="3" t="str">
        <f xml:space="preserve"> IFERROR(Table1[[#This Row],[GP 2018]]/Table1[[#This Row],[Total Assets 2018]], "x")</f>
        <v>x</v>
      </c>
      <c r="AV1025" s="3">
        <f xml:space="preserve"> IFERROR(Table1[[#This Row],[GP 2019]]/Table1[[#This Row],[Total Assets 2019]], "x")</f>
        <v>1.9230769230769232E-2</v>
      </c>
      <c r="AW1025" s="3">
        <f xml:space="preserve"> IFERROR(Table1[[#This Row],[GP 2020]]/Table1[[#This Row],[Total Assets 2020]], "x")</f>
        <v>1.785714285714286E-2</v>
      </c>
      <c r="AX1025" s="3">
        <f xml:space="preserve"> IFERROR(Table1[[#This Row],[GP 2021]]/Table1[[#This Row],[Total Assets 2021]], "x")</f>
        <v>0.12313432835820895</v>
      </c>
      <c r="AY1025" s="3">
        <f xml:space="preserve"> IFERROR(Table1[[#This Row],[GP TTM]]/Table1[[#This Row],[Total Assets TTM]], "x")</f>
        <v>0.10408921933085502</v>
      </c>
      <c r="BA1025" s="3" t="str">
        <f xml:space="preserve"> IFERROR(ABS(Table1[[#This Row],[ROA 2013]]-Table1[[#This Row],[ROA 2012]]), "x")</f>
        <v>x</v>
      </c>
      <c r="BB1025" s="3" t="str">
        <f xml:space="preserve"> IFERROR(ABS(Table1[[#This Row],[ROA 2014]]-Table1[[#This Row],[ROA 2013]]), "x")</f>
        <v>x</v>
      </c>
      <c r="BC1025" s="3" t="str">
        <f xml:space="preserve"> IFERROR(ABS(Table1[[#This Row],[ROA 2015]]-Table1[[#This Row],[ROA 2014]]), "x")</f>
        <v>x</v>
      </c>
      <c r="BD1025" s="3">
        <f xml:space="preserve"> IFERROR(ABS(Table1[[#This Row],[ROA 2016]]-Table1[[#This Row],[ROA 2015]]), "x")</f>
        <v>4.651162790697675E-2</v>
      </c>
      <c r="BE1025" s="3" t="str">
        <f xml:space="preserve"> IFERROR(ABS(Table1[[#This Row],[ROA 2017]]-Table1[[#This Row],[ROA 2016]]), "x")</f>
        <v>x</v>
      </c>
      <c r="BF1025" s="3" t="str">
        <f xml:space="preserve"> IFERROR(ABS(Table1[[#This Row],[ROA 2018]]-Table1[[#This Row],[ROA 2017]]), "x")</f>
        <v>x</v>
      </c>
      <c r="BG1025" s="3" t="str">
        <f xml:space="preserve"> IFERROR(ABS(Table1[[#This Row],[ROA 2019]]-Table1[[#This Row],[ROA 2018]]), "x")</f>
        <v>x</v>
      </c>
      <c r="BH1025" s="3">
        <f xml:space="preserve"> IFERROR(ABS(Table1[[#This Row],[ROA 2020]]-Table1[[#This Row],[ROA 2019]]), "x")</f>
        <v>1.3736263736263722E-3</v>
      </c>
      <c r="BI1025" s="3">
        <f xml:space="preserve"> IFERROR(ABS(Table1[[#This Row],[ROA 2021]]-Table1[[#This Row],[ROA 2020]]), "x")</f>
        <v>0.10527718550106609</v>
      </c>
      <c r="BJ1025" s="3">
        <f xml:space="preserve"> IFERROR(AVERAGE(Table1[[#This Row],[ROA 2013-2012]:[ROA 2021-2020]]), "x")</f>
        <v>5.1054146593889738E-2</v>
      </c>
      <c r="BK1025" s="3">
        <f>IFERROR(AVERAGE(Table1[[#This Row],[ROA 2012]:[ROA 2021]]), "x")</f>
        <v>3.2044448089224208E-2</v>
      </c>
      <c r="BN1025" s="1">
        <f>SUM(Table1[[#This Row],[B/M Rank]:[ROA Rank]])</f>
        <v>0</v>
      </c>
    </row>
    <row r="1026" spans="1:66" x14ac:dyDescent="0.25">
      <c r="A1026" s="1" t="s">
        <v>4319</v>
      </c>
      <c r="B1026" s="1" t="s">
        <v>2022</v>
      </c>
      <c r="C1026" s="1" t="s">
        <v>2021</v>
      </c>
      <c r="D1026" s="1" t="s">
        <v>330</v>
      </c>
      <c r="E1026" s="1" t="s">
        <v>108</v>
      </c>
      <c r="F1026" s="1">
        <v>23.33</v>
      </c>
      <c r="G1026" s="19"/>
      <c r="H1026" s="19"/>
      <c r="I1026" s="19"/>
      <c r="J1026" s="19"/>
      <c r="K1026" s="1"/>
      <c r="L1026" s="19"/>
      <c r="M1026" s="1">
        <v>2019</v>
      </c>
      <c r="U1026" s="1">
        <v>0</v>
      </c>
      <c r="V1026" s="1">
        <v>0</v>
      </c>
      <c r="W1026" s="1">
        <v>0</v>
      </c>
      <c r="X1026" s="1">
        <v>0.2</v>
      </c>
      <c r="Z1026" s="3" t="str">
        <f xml:space="preserve"> IFERROR(AVEDEV(Table1[[#This Row],[GP 2012]:[GP 2021]]) / Table1[[#This Row],[Avg GP]], "x")</f>
        <v>x</v>
      </c>
      <c r="AA1026" s="2">
        <f xml:space="preserve"> IFERROR(AVERAGE(Table1[[#This Row],[GP 2012]:[GP 2021]]), "x")</f>
        <v>0</v>
      </c>
      <c r="AB1026" s="11">
        <f>Table1[Equity]/Table1[Market Capital]</f>
        <v>-0.13716245177882555</v>
      </c>
      <c r="AJ1026" s="1">
        <v>0.2</v>
      </c>
      <c r="AK1026" s="1">
        <v>1.3</v>
      </c>
      <c r="AL1026" s="1">
        <v>3.8</v>
      </c>
      <c r="AM1026" s="1">
        <v>4.5</v>
      </c>
      <c r="AN1026" s="1">
        <v>-3.2</v>
      </c>
      <c r="AO1026" s="3" t="str">
        <f xml:space="preserve"> IFERROR(Table1[[#This Row],[GP 2012]]/Table1[[#This Row],[Total Assets 2012]], "x")</f>
        <v>x</v>
      </c>
      <c r="AP1026" s="3" t="str">
        <f xml:space="preserve"> IFERROR(Table1[[#This Row],[GP 2013]]/Table1[[#This Row],[Total Assets 2013]], "x")</f>
        <v>x</v>
      </c>
      <c r="AQ1026" s="3" t="str">
        <f xml:space="preserve"> IFERROR(Table1[[#This Row],[GP 2014]]/Table1[[#This Row],[Total Assets 2014]], "x")</f>
        <v>x</v>
      </c>
      <c r="AR1026" s="3" t="str">
        <f xml:space="preserve"> IFERROR(Table1[[#This Row],[GP 2015]]/Table1[[#This Row],[Total Assets 2015]], "x")</f>
        <v>x</v>
      </c>
      <c r="AS1026" s="3" t="str">
        <f xml:space="preserve"> IFERROR(Table1[[#This Row],[GP 2016]]/Table1[[#This Row],[Total Assets 2016]], "x")</f>
        <v>x</v>
      </c>
      <c r="AT1026" s="3" t="str">
        <f xml:space="preserve"> IFERROR(Table1[[#This Row],[GP 2017]]/Table1[[#This Row],[Total Assets 2017]], "x")</f>
        <v>x</v>
      </c>
      <c r="AU1026" s="3" t="str">
        <f xml:space="preserve"> IFERROR(Table1[[#This Row],[GP 2018]]/Table1[[#This Row],[Total Assets 2018]], "x")</f>
        <v>x</v>
      </c>
      <c r="AV1026" s="3">
        <f xml:space="preserve"> IFERROR(Table1[[#This Row],[GP 2019]]/Table1[[#This Row],[Total Assets 2019]], "x")</f>
        <v>0</v>
      </c>
      <c r="AW1026" s="3">
        <f xml:space="preserve"> IFERROR(Table1[[#This Row],[GP 2020]]/Table1[[#This Row],[Total Assets 2020]], "x")</f>
        <v>0</v>
      </c>
      <c r="AX1026" s="3">
        <f xml:space="preserve"> IFERROR(Table1[[#This Row],[GP 2021]]/Table1[[#This Row],[Total Assets 2021]], "x")</f>
        <v>0</v>
      </c>
      <c r="AY1026" s="3">
        <f xml:space="preserve"> IFERROR(Table1[[#This Row],[GP TTM]]/Table1[[#This Row],[Total Assets TTM]], "x")</f>
        <v>4.4444444444444446E-2</v>
      </c>
      <c r="BA1026" s="3" t="str">
        <f xml:space="preserve"> IFERROR(ABS(Table1[[#This Row],[ROA 2013]]-Table1[[#This Row],[ROA 2012]]), "x")</f>
        <v>x</v>
      </c>
      <c r="BB1026" s="3" t="str">
        <f xml:space="preserve"> IFERROR(ABS(Table1[[#This Row],[ROA 2014]]-Table1[[#This Row],[ROA 2013]]), "x")</f>
        <v>x</v>
      </c>
      <c r="BC1026" s="3" t="str">
        <f xml:space="preserve"> IFERROR(ABS(Table1[[#This Row],[ROA 2015]]-Table1[[#This Row],[ROA 2014]]), "x")</f>
        <v>x</v>
      </c>
      <c r="BD1026" s="3" t="str">
        <f xml:space="preserve"> IFERROR(ABS(Table1[[#This Row],[ROA 2016]]-Table1[[#This Row],[ROA 2015]]), "x")</f>
        <v>x</v>
      </c>
      <c r="BE1026" s="3" t="str">
        <f xml:space="preserve"> IFERROR(ABS(Table1[[#This Row],[ROA 2017]]-Table1[[#This Row],[ROA 2016]]), "x")</f>
        <v>x</v>
      </c>
      <c r="BF1026" s="3" t="str">
        <f xml:space="preserve"> IFERROR(ABS(Table1[[#This Row],[ROA 2018]]-Table1[[#This Row],[ROA 2017]]), "x")</f>
        <v>x</v>
      </c>
      <c r="BG1026" s="3" t="str">
        <f xml:space="preserve"> IFERROR(ABS(Table1[[#This Row],[ROA 2019]]-Table1[[#This Row],[ROA 2018]]), "x")</f>
        <v>x</v>
      </c>
      <c r="BH1026" s="3">
        <f xml:space="preserve"> IFERROR(ABS(Table1[[#This Row],[ROA 2020]]-Table1[[#This Row],[ROA 2019]]), "x")</f>
        <v>0</v>
      </c>
      <c r="BI1026" s="3">
        <f xml:space="preserve"> IFERROR(ABS(Table1[[#This Row],[ROA 2021]]-Table1[[#This Row],[ROA 2020]]), "x")</f>
        <v>0</v>
      </c>
      <c r="BJ1026" s="3">
        <f xml:space="preserve"> IFERROR(AVERAGE(Table1[[#This Row],[ROA 2013-2012]:[ROA 2021-2020]]), "x")</f>
        <v>0</v>
      </c>
      <c r="BK1026" s="3">
        <f>IFERROR(AVERAGE(Table1[[#This Row],[ROA 2012]:[ROA 2021]]), "x")</f>
        <v>0</v>
      </c>
      <c r="BN1026" s="1">
        <f>SUM(Table1[[#This Row],[B/M Rank]:[ROA Rank]])</f>
        <v>0</v>
      </c>
    </row>
    <row r="1027" spans="1:66" x14ac:dyDescent="0.25">
      <c r="A1027" s="1" t="s">
        <v>2113</v>
      </c>
      <c r="B1027" s="1" t="s">
        <v>163</v>
      </c>
      <c r="C1027" s="1" t="s">
        <v>151</v>
      </c>
      <c r="D1027" s="1" t="s">
        <v>152</v>
      </c>
      <c r="E1027" s="1" t="s">
        <v>108</v>
      </c>
      <c r="F1027" s="1">
        <v>23.34</v>
      </c>
      <c r="G1027" s="19"/>
      <c r="H1027" s="19"/>
      <c r="I1027" s="19"/>
      <c r="J1027" s="19"/>
      <c r="K1027" s="1"/>
      <c r="L1027" s="19"/>
      <c r="M1027" s="1">
        <v>2018</v>
      </c>
      <c r="T1027" s="1">
        <v>1</v>
      </c>
      <c r="U1027" s="1">
        <v>2.2000000000000002</v>
      </c>
      <c r="V1027" s="1">
        <v>1.3</v>
      </c>
      <c r="W1027" s="1">
        <v>11.3</v>
      </c>
      <c r="X1027" s="1">
        <v>9</v>
      </c>
      <c r="Z1027" s="3">
        <f xml:space="preserve"> IFERROR(AVEDEV(Table1[[#This Row],[GP 2012]:[GP 2021]]) / Table1[[#This Row],[Avg GP]], "x")</f>
        <v>0.93037974683544311</v>
      </c>
      <c r="AA1027" s="2">
        <f xml:space="preserve"> IFERROR(AVERAGE(Table1[[#This Row],[GP 2012]:[GP 2021]]), "x")</f>
        <v>3.95</v>
      </c>
      <c r="AB1027" s="11">
        <f>Table1[Equity]/Table1[Market Capital]</f>
        <v>2.317909168808912</v>
      </c>
      <c r="AI1027" s="1" t="s">
        <v>4368</v>
      </c>
      <c r="AJ1027" s="1">
        <v>68.900000000000006</v>
      </c>
      <c r="AK1027" s="1">
        <v>89.9</v>
      </c>
      <c r="AL1027" s="1">
        <v>132.9</v>
      </c>
      <c r="AM1027" s="1">
        <v>111.2</v>
      </c>
      <c r="AN1027" s="1">
        <v>54.1</v>
      </c>
      <c r="AO1027" s="3" t="str">
        <f xml:space="preserve"> IFERROR(Table1[[#This Row],[GP 2012]]/Table1[[#This Row],[Total Assets 2012]], "x")</f>
        <v>x</v>
      </c>
      <c r="AP1027" s="3" t="str">
        <f xml:space="preserve"> IFERROR(Table1[[#This Row],[GP 2013]]/Table1[[#This Row],[Total Assets 2013]], "x")</f>
        <v>x</v>
      </c>
      <c r="AQ1027" s="3" t="str">
        <f xml:space="preserve"> IFERROR(Table1[[#This Row],[GP 2014]]/Table1[[#This Row],[Total Assets 2014]], "x")</f>
        <v>x</v>
      </c>
      <c r="AR1027" s="3" t="str">
        <f xml:space="preserve"> IFERROR(Table1[[#This Row],[GP 2015]]/Table1[[#This Row],[Total Assets 2015]], "x")</f>
        <v>x</v>
      </c>
      <c r="AS1027" s="3" t="str">
        <f xml:space="preserve"> IFERROR(Table1[[#This Row],[GP 2016]]/Table1[[#This Row],[Total Assets 2016]], "x")</f>
        <v>x</v>
      </c>
      <c r="AT1027" s="3" t="str">
        <f xml:space="preserve"> IFERROR(Table1[[#This Row],[GP 2017]]/Table1[[#This Row],[Total Assets 2017]], "x")</f>
        <v>x</v>
      </c>
      <c r="AU1027" s="3" t="str">
        <f xml:space="preserve"> IFERROR(Table1[[#This Row],[GP 2018]]/Table1[[#This Row],[Total Assets 2018]], "x")</f>
        <v>x</v>
      </c>
      <c r="AV1027" s="3">
        <f xml:space="preserve"> IFERROR(Table1[[#This Row],[GP 2019]]/Table1[[#This Row],[Total Assets 2019]], "x")</f>
        <v>3.1930333817126268E-2</v>
      </c>
      <c r="AW1027" s="3">
        <f xml:space="preserve"> IFERROR(Table1[[#This Row],[GP 2020]]/Table1[[#This Row],[Total Assets 2020]], "x")</f>
        <v>1.4460511679644048E-2</v>
      </c>
      <c r="AX1027" s="3">
        <f xml:space="preserve"> IFERROR(Table1[[#This Row],[GP 2021]]/Table1[[#This Row],[Total Assets 2021]], "x")</f>
        <v>8.5026335590669674E-2</v>
      </c>
      <c r="AY1027" s="3">
        <f xml:space="preserve"> IFERROR(Table1[[#This Row],[GP TTM]]/Table1[[#This Row],[Total Assets TTM]], "x")</f>
        <v>8.0935251798561147E-2</v>
      </c>
      <c r="BA1027" s="3" t="str">
        <f xml:space="preserve"> IFERROR(ABS(Table1[[#This Row],[ROA 2013]]-Table1[[#This Row],[ROA 2012]]), "x")</f>
        <v>x</v>
      </c>
      <c r="BB1027" s="3" t="str">
        <f xml:space="preserve"> IFERROR(ABS(Table1[[#This Row],[ROA 2014]]-Table1[[#This Row],[ROA 2013]]), "x")</f>
        <v>x</v>
      </c>
      <c r="BC1027" s="3" t="str">
        <f xml:space="preserve"> IFERROR(ABS(Table1[[#This Row],[ROA 2015]]-Table1[[#This Row],[ROA 2014]]), "x")</f>
        <v>x</v>
      </c>
      <c r="BD1027" s="3" t="str">
        <f xml:space="preserve"> IFERROR(ABS(Table1[[#This Row],[ROA 2016]]-Table1[[#This Row],[ROA 2015]]), "x")</f>
        <v>x</v>
      </c>
      <c r="BE1027" s="3" t="str">
        <f xml:space="preserve"> IFERROR(ABS(Table1[[#This Row],[ROA 2017]]-Table1[[#This Row],[ROA 2016]]), "x")</f>
        <v>x</v>
      </c>
      <c r="BF1027" s="3" t="str">
        <f xml:space="preserve"> IFERROR(ABS(Table1[[#This Row],[ROA 2018]]-Table1[[#This Row],[ROA 2017]]), "x")</f>
        <v>x</v>
      </c>
      <c r="BG1027" s="3" t="str">
        <f xml:space="preserve"> IFERROR(ABS(Table1[[#This Row],[ROA 2019]]-Table1[[#This Row],[ROA 2018]]), "x")</f>
        <v>x</v>
      </c>
      <c r="BH1027" s="3">
        <f xml:space="preserve"> IFERROR(ABS(Table1[[#This Row],[ROA 2020]]-Table1[[#This Row],[ROA 2019]]), "x")</f>
        <v>1.7469822137482219E-2</v>
      </c>
      <c r="BI1027" s="3">
        <f xml:space="preserve"> IFERROR(ABS(Table1[[#This Row],[ROA 2021]]-Table1[[#This Row],[ROA 2020]]), "x")</f>
        <v>7.056582391102563E-2</v>
      </c>
      <c r="BJ1027" s="3">
        <f xml:space="preserve"> IFERROR(AVERAGE(Table1[[#This Row],[ROA 2013-2012]:[ROA 2021-2020]]), "x")</f>
        <v>4.4017823024253923E-2</v>
      </c>
      <c r="BK1027" s="3">
        <f>IFERROR(AVERAGE(Table1[[#This Row],[ROA 2012]:[ROA 2021]]), "x")</f>
        <v>4.3805727029146667E-2</v>
      </c>
      <c r="BN1027" s="1">
        <f>SUM(Table1[[#This Row],[B/M Rank]:[ROA Rank]])</f>
        <v>0</v>
      </c>
    </row>
    <row r="1028" spans="1:66" x14ac:dyDescent="0.25">
      <c r="A1028" s="1" t="s">
        <v>2240</v>
      </c>
      <c r="B1028" s="1" t="s">
        <v>282</v>
      </c>
      <c r="C1028" s="1" t="s">
        <v>267</v>
      </c>
      <c r="D1028" s="1" t="s">
        <v>268</v>
      </c>
      <c r="E1028" s="1" t="s">
        <v>108</v>
      </c>
      <c r="F1028" s="1">
        <v>23.38</v>
      </c>
      <c r="G1028" s="19"/>
      <c r="H1028" s="19"/>
      <c r="I1028" s="19"/>
      <c r="J1028" s="19"/>
      <c r="K1028" s="1"/>
      <c r="L1028" s="19"/>
      <c r="M1028" s="1">
        <v>2012</v>
      </c>
      <c r="N1028" s="1">
        <v>0</v>
      </c>
      <c r="O1028" s="1">
        <v>-0.1</v>
      </c>
      <c r="P1028" s="1">
        <v>0</v>
      </c>
      <c r="Q1028" s="1" t="s">
        <v>4368</v>
      </c>
      <c r="R1028" s="1" t="s">
        <v>4368</v>
      </c>
      <c r="S1028" s="1" t="s">
        <v>4368</v>
      </c>
      <c r="T1028" s="1" t="s">
        <v>4368</v>
      </c>
      <c r="U1028" s="1">
        <v>0</v>
      </c>
      <c r="V1028" s="1">
        <v>0.1</v>
      </c>
      <c r="W1028" s="1">
        <v>0.2</v>
      </c>
      <c r="X1028" s="1">
        <v>0.2</v>
      </c>
      <c r="Z1028" s="3">
        <f xml:space="preserve"> IFERROR(AVEDEV(Table1[[#This Row],[GP 2012]:[GP 2021]]) / Table1[[#This Row],[Avg GP]], "x")</f>
        <v>2.3333333333333335</v>
      </c>
      <c r="AA1028" s="2">
        <f xml:space="preserve"> IFERROR(AVERAGE(Table1[[#This Row],[GP 2012]:[GP 2021]]), "x")</f>
        <v>3.3333333333333333E-2</v>
      </c>
      <c r="AB1028" s="11">
        <f>Table1[Equity]/Table1[Market Capital]</f>
        <v>0.10692899914456801</v>
      </c>
      <c r="AC1028" s="1">
        <v>0.2</v>
      </c>
      <c r="AD1028" s="1">
        <v>0.2</v>
      </c>
      <c r="AE1028" s="1">
        <v>0.4</v>
      </c>
      <c r="AF1028" s="1">
        <v>2.6</v>
      </c>
      <c r="AG1028" s="1">
        <v>2.6</v>
      </c>
      <c r="AH1028" s="1">
        <v>2.1</v>
      </c>
      <c r="AI1028" s="1">
        <v>4.2</v>
      </c>
      <c r="AJ1028" s="1">
        <v>2.2999999999999998</v>
      </c>
      <c r="AK1028" s="1">
        <v>2.5</v>
      </c>
      <c r="AL1028" s="1">
        <v>5.3</v>
      </c>
      <c r="AM1028" s="1">
        <v>3.5</v>
      </c>
      <c r="AN1028" s="1">
        <v>2.5</v>
      </c>
      <c r="AO1028" s="3">
        <f xml:space="preserve"> IFERROR(Table1[[#This Row],[GP 2012]]/Table1[[#This Row],[Total Assets 2012]], "x")</f>
        <v>0</v>
      </c>
      <c r="AP1028" s="3">
        <f xml:space="preserve"> IFERROR(Table1[[#This Row],[GP 2013]]/Table1[[#This Row],[Total Assets 2013]], "x")</f>
        <v>-0.5</v>
      </c>
      <c r="AQ1028" s="3">
        <f xml:space="preserve"> IFERROR(Table1[[#This Row],[GP 2014]]/Table1[[#This Row],[Total Assets 2014]], "x")</f>
        <v>0</v>
      </c>
      <c r="AR1028" s="3" t="str">
        <f xml:space="preserve"> IFERROR(Table1[[#This Row],[GP 2015]]/Table1[[#This Row],[Total Assets 2015]], "x")</f>
        <v>x</v>
      </c>
      <c r="AS1028" s="3" t="str">
        <f xml:space="preserve"> IFERROR(Table1[[#This Row],[GP 2016]]/Table1[[#This Row],[Total Assets 2016]], "x")</f>
        <v>x</v>
      </c>
      <c r="AT1028" s="3" t="str">
        <f xml:space="preserve"> IFERROR(Table1[[#This Row],[GP 2017]]/Table1[[#This Row],[Total Assets 2017]], "x")</f>
        <v>x</v>
      </c>
      <c r="AU1028" s="3" t="str">
        <f xml:space="preserve"> IFERROR(Table1[[#This Row],[GP 2018]]/Table1[[#This Row],[Total Assets 2018]], "x")</f>
        <v>x</v>
      </c>
      <c r="AV1028" s="3">
        <f xml:space="preserve"> IFERROR(Table1[[#This Row],[GP 2019]]/Table1[[#This Row],[Total Assets 2019]], "x")</f>
        <v>0</v>
      </c>
      <c r="AW1028" s="3">
        <f xml:space="preserve"> IFERROR(Table1[[#This Row],[GP 2020]]/Table1[[#This Row],[Total Assets 2020]], "x")</f>
        <v>0.04</v>
      </c>
      <c r="AX1028" s="3">
        <f xml:space="preserve"> IFERROR(Table1[[#This Row],[GP 2021]]/Table1[[#This Row],[Total Assets 2021]], "x")</f>
        <v>3.7735849056603779E-2</v>
      </c>
      <c r="AY1028" s="3">
        <f xml:space="preserve"> IFERROR(Table1[[#This Row],[GP TTM]]/Table1[[#This Row],[Total Assets TTM]], "x")</f>
        <v>5.7142857142857148E-2</v>
      </c>
      <c r="BA1028" s="3">
        <f xml:space="preserve"> IFERROR(ABS(Table1[[#This Row],[ROA 2013]]-Table1[[#This Row],[ROA 2012]]), "x")</f>
        <v>0.5</v>
      </c>
      <c r="BB1028" s="3">
        <f xml:space="preserve"> IFERROR(ABS(Table1[[#This Row],[ROA 2014]]-Table1[[#This Row],[ROA 2013]]), "x")</f>
        <v>0.5</v>
      </c>
      <c r="BC1028" s="3" t="str">
        <f xml:space="preserve"> IFERROR(ABS(Table1[[#This Row],[ROA 2015]]-Table1[[#This Row],[ROA 2014]]), "x")</f>
        <v>x</v>
      </c>
      <c r="BD1028" s="3" t="str">
        <f xml:space="preserve"> IFERROR(ABS(Table1[[#This Row],[ROA 2016]]-Table1[[#This Row],[ROA 2015]]), "x")</f>
        <v>x</v>
      </c>
      <c r="BE1028" s="3" t="str">
        <f xml:space="preserve"> IFERROR(ABS(Table1[[#This Row],[ROA 2017]]-Table1[[#This Row],[ROA 2016]]), "x")</f>
        <v>x</v>
      </c>
      <c r="BF1028" s="3" t="str">
        <f xml:space="preserve"> IFERROR(ABS(Table1[[#This Row],[ROA 2018]]-Table1[[#This Row],[ROA 2017]]), "x")</f>
        <v>x</v>
      </c>
      <c r="BG1028" s="3" t="str">
        <f xml:space="preserve"> IFERROR(ABS(Table1[[#This Row],[ROA 2019]]-Table1[[#This Row],[ROA 2018]]), "x")</f>
        <v>x</v>
      </c>
      <c r="BH1028" s="3">
        <f xml:space="preserve"> IFERROR(ABS(Table1[[#This Row],[ROA 2020]]-Table1[[#This Row],[ROA 2019]]), "x")</f>
        <v>0.04</v>
      </c>
      <c r="BI1028" s="3">
        <f xml:space="preserve"> IFERROR(ABS(Table1[[#This Row],[ROA 2021]]-Table1[[#This Row],[ROA 2020]]), "x")</f>
        <v>2.2641509433962217E-3</v>
      </c>
      <c r="BJ1028" s="3">
        <f xml:space="preserve"> IFERROR(AVERAGE(Table1[[#This Row],[ROA 2013-2012]:[ROA 2021-2020]]), "x")</f>
        <v>0.26056603773584908</v>
      </c>
      <c r="BK1028" s="3">
        <f>IFERROR(AVERAGE(Table1[[#This Row],[ROA 2012]:[ROA 2021]]), "x")</f>
        <v>-7.0377358490566047E-2</v>
      </c>
      <c r="BN1028" s="1">
        <f>SUM(Table1[[#This Row],[B/M Rank]:[ROA Rank]])</f>
        <v>0</v>
      </c>
    </row>
    <row r="1029" spans="1:66" x14ac:dyDescent="0.25">
      <c r="A1029" s="1" t="s">
        <v>2204</v>
      </c>
      <c r="B1029" s="1" t="s">
        <v>247</v>
      </c>
      <c r="C1029" s="1" t="s">
        <v>4374</v>
      </c>
      <c r="D1029" s="1" t="s">
        <v>142</v>
      </c>
      <c r="E1029" s="1" t="s">
        <v>108</v>
      </c>
      <c r="F1029" s="1">
        <v>23.59</v>
      </c>
      <c r="G1029" s="19"/>
      <c r="H1029" s="19"/>
      <c r="I1029" s="19"/>
      <c r="J1029" s="19"/>
      <c r="K1029" s="1"/>
      <c r="L1029" s="19"/>
      <c r="M1029" s="1">
        <v>2012</v>
      </c>
      <c r="N1029" s="1" t="s">
        <v>4368</v>
      </c>
      <c r="O1029" s="1" t="s">
        <v>4368</v>
      </c>
      <c r="P1029" s="1">
        <v>0.6</v>
      </c>
      <c r="Q1029" s="1">
        <v>1.3</v>
      </c>
      <c r="R1029" s="1">
        <v>1.4</v>
      </c>
      <c r="S1029" s="1">
        <v>1.8</v>
      </c>
      <c r="T1029" s="1">
        <v>4.2</v>
      </c>
      <c r="U1029" s="1">
        <v>2.4</v>
      </c>
      <c r="V1029" s="1">
        <v>4.5</v>
      </c>
      <c r="W1029" s="1">
        <v>5.0999999999999996</v>
      </c>
      <c r="X1029" s="1">
        <v>4.8</v>
      </c>
      <c r="Z1029" s="3">
        <f xml:space="preserve"> IFERROR(AVEDEV(Table1[[#This Row],[GP 2012]:[GP 2021]]) / Table1[[#This Row],[Avg GP]], "x")</f>
        <v>0.54577464788732399</v>
      </c>
      <c r="AA1029" s="2">
        <f xml:space="preserve"> IFERROR(AVERAGE(Table1[[#This Row],[GP 2012]:[GP 2021]]), "x")</f>
        <v>2.6625000000000005</v>
      </c>
      <c r="AB1029" s="11">
        <f>Table1[Equity]/Table1[Market Capital]</f>
        <v>0.18228062738448494</v>
      </c>
      <c r="AC1029" s="1">
        <v>0.8</v>
      </c>
      <c r="AD1029" s="1">
        <v>1.6</v>
      </c>
      <c r="AE1029" s="1">
        <v>6.6</v>
      </c>
      <c r="AF1029" s="1">
        <v>5.9</v>
      </c>
      <c r="AG1029" s="1">
        <v>5.3</v>
      </c>
      <c r="AH1029" s="1">
        <v>3.5</v>
      </c>
      <c r="AI1029" s="1">
        <v>4.3</v>
      </c>
      <c r="AJ1029" s="1">
        <v>4.3</v>
      </c>
      <c r="AK1029" s="1">
        <v>6</v>
      </c>
      <c r="AL1029" s="1">
        <v>7.2</v>
      </c>
      <c r="AM1029" s="1">
        <v>7.2</v>
      </c>
      <c r="AN1029" s="1">
        <v>4.3</v>
      </c>
      <c r="AO1029" s="3" t="str">
        <f xml:space="preserve"> IFERROR(Table1[[#This Row],[GP 2012]]/Table1[[#This Row],[Total Assets 2012]], "x")</f>
        <v>x</v>
      </c>
      <c r="AP1029" s="3" t="str">
        <f xml:space="preserve"> IFERROR(Table1[[#This Row],[GP 2013]]/Table1[[#This Row],[Total Assets 2013]], "x")</f>
        <v>x</v>
      </c>
      <c r="AQ1029" s="3">
        <f xml:space="preserve"> IFERROR(Table1[[#This Row],[GP 2014]]/Table1[[#This Row],[Total Assets 2014]], "x")</f>
        <v>9.0909090909090912E-2</v>
      </c>
      <c r="AR1029" s="3">
        <f xml:space="preserve"> IFERROR(Table1[[#This Row],[GP 2015]]/Table1[[#This Row],[Total Assets 2015]], "x")</f>
        <v>0.22033898305084745</v>
      </c>
      <c r="AS1029" s="3">
        <f xml:space="preserve"> IFERROR(Table1[[#This Row],[GP 2016]]/Table1[[#This Row],[Total Assets 2016]], "x")</f>
        <v>0.26415094339622641</v>
      </c>
      <c r="AT1029" s="3">
        <f xml:space="preserve"> IFERROR(Table1[[#This Row],[GP 2017]]/Table1[[#This Row],[Total Assets 2017]], "x")</f>
        <v>0.51428571428571435</v>
      </c>
      <c r="AU1029" s="3">
        <f xml:space="preserve"> IFERROR(Table1[[#This Row],[GP 2018]]/Table1[[#This Row],[Total Assets 2018]], "x")</f>
        <v>0.9767441860465117</v>
      </c>
      <c r="AV1029" s="3">
        <f xml:space="preserve"> IFERROR(Table1[[#This Row],[GP 2019]]/Table1[[#This Row],[Total Assets 2019]], "x")</f>
        <v>0.55813953488372092</v>
      </c>
      <c r="AW1029" s="3">
        <f xml:space="preserve"> IFERROR(Table1[[#This Row],[GP 2020]]/Table1[[#This Row],[Total Assets 2020]], "x")</f>
        <v>0.75</v>
      </c>
      <c r="AX1029" s="3">
        <f xml:space="preserve"> IFERROR(Table1[[#This Row],[GP 2021]]/Table1[[#This Row],[Total Assets 2021]], "x")</f>
        <v>0.70833333333333326</v>
      </c>
      <c r="AY1029" s="3">
        <f xml:space="preserve"> IFERROR(Table1[[#This Row],[GP TTM]]/Table1[[#This Row],[Total Assets TTM]], "x")</f>
        <v>0.66666666666666663</v>
      </c>
      <c r="BA1029" s="3" t="str">
        <f xml:space="preserve"> IFERROR(ABS(Table1[[#This Row],[ROA 2013]]-Table1[[#This Row],[ROA 2012]]), "x")</f>
        <v>x</v>
      </c>
      <c r="BB1029" s="3" t="str">
        <f xml:space="preserve"> IFERROR(ABS(Table1[[#This Row],[ROA 2014]]-Table1[[#This Row],[ROA 2013]]), "x")</f>
        <v>x</v>
      </c>
      <c r="BC1029" s="3">
        <f xml:space="preserve"> IFERROR(ABS(Table1[[#This Row],[ROA 2015]]-Table1[[#This Row],[ROA 2014]]), "x")</f>
        <v>0.12942989214175654</v>
      </c>
      <c r="BD1029" s="3">
        <f xml:space="preserve"> IFERROR(ABS(Table1[[#This Row],[ROA 2016]]-Table1[[#This Row],[ROA 2015]]), "x")</f>
        <v>4.3811960345378959E-2</v>
      </c>
      <c r="BE1029" s="3">
        <f xml:space="preserve"> IFERROR(ABS(Table1[[#This Row],[ROA 2017]]-Table1[[#This Row],[ROA 2016]]), "x")</f>
        <v>0.25013477088948793</v>
      </c>
      <c r="BF1029" s="3">
        <f xml:space="preserve"> IFERROR(ABS(Table1[[#This Row],[ROA 2018]]-Table1[[#This Row],[ROA 2017]]), "x")</f>
        <v>0.46245847176079735</v>
      </c>
      <c r="BG1029" s="3">
        <f xml:space="preserve"> IFERROR(ABS(Table1[[#This Row],[ROA 2019]]-Table1[[#This Row],[ROA 2018]]), "x")</f>
        <v>0.41860465116279078</v>
      </c>
      <c r="BH1029" s="3">
        <f xml:space="preserve"> IFERROR(ABS(Table1[[#This Row],[ROA 2020]]-Table1[[#This Row],[ROA 2019]]), "x")</f>
        <v>0.19186046511627908</v>
      </c>
      <c r="BI1029" s="3">
        <f xml:space="preserve"> IFERROR(ABS(Table1[[#This Row],[ROA 2021]]-Table1[[#This Row],[ROA 2020]]), "x")</f>
        <v>4.1666666666666741E-2</v>
      </c>
      <c r="BJ1029" s="3">
        <f xml:space="preserve"> IFERROR(AVERAGE(Table1[[#This Row],[ROA 2013-2012]:[ROA 2021-2020]]), "x")</f>
        <v>0.21970955401187964</v>
      </c>
      <c r="BK1029" s="3">
        <f>IFERROR(AVERAGE(Table1[[#This Row],[ROA 2012]:[ROA 2021]]), "x")</f>
        <v>0.51036272323818066</v>
      </c>
      <c r="BN1029" s="1">
        <f>SUM(Table1[[#This Row],[B/M Rank]:[ROA Rank]])</f>
        <v>0</v>
      </c>
    </row>
    <row r="1030" spans="1:66" x14ac:dyDescent="0.25">
      <c r="A1030" s="1" t="s">
        <v>3009</v>
      </c>
      <c r="B1030" s="1" t="s">
        <v>978</v>
      </c>
      <c r="C1030" s="1" t="s">
        <v>4417</v>
      </c>
      <c r="D1030" s="1" t="s">
        <v>268</v>
      </c>
      <c r="E1030" s="1" t="s">
        <v>108</v>
      </c>
      <c r="F1030" s="1">
        <v>23.63</v>
      </c>
      <c r="G1030" s="19"/>
      <c r="H1030" s="19"/>
      <c r="I1030" s="19"/>
      <c r="J1030" s="19"/>
      <c r="K1030" s="1"/>
      <c r="L1030" s="19"/>
      <c r="M1030" s="1">
        <v>2012</v>
      </c>
      <c r="N1030" s="1" t="s">
        <v>4368</v>
      </c>
      <c r="O1030" s="1" t="s">
        <v>4368</v>
      </c>
      <c r="P1030" s="1" t="s">
        <v>4368</v>
      </c>
      <c r="Q1030" s="1" t="s">
        <v>4368</v>
      </c>
      <c r="R1030" s="1" t="s">
        <v>4368</v>
      </c>
      <c r="S1030" s="1" t="s">
        <v>4368</v>
      </c>
      <c r="T1030" s="1" t="s">
        <v>4368</v>
      </c>
      <c r="U1030" s="1" t="s">
        <v>4368</v>
      </c>
      <c r="V1030" s="1" t="s">
        <v>4368</v>
      </c>
      <c r="W1030" s="1" t="s">
        <v>4368</v>
      </c>
      <c r="X1030" s="1" t="s">
        <v>4368</v>
      </c>
      <c r="Z1030" s="3" t="str">
        <f xml:space="preserve"> IFERROR(AVEDEV(Table1[[#This Row],[GP 2012]:[GP 2021]]) / Table1[[#This Row],[Avg GP]], "x")</f>
        <v>x</v>
      </c>
      <c r="AA1030" s="2" t="str">
        <f xml:space="preserve"> IFERROR(AVERAGE(Table1[[#This Row],[GP 2012]:[GP 2021]]), "x")</f>
        <v>x</v>
      </c>
      <c r="AB1030" s="11">
        <f>Table1[Equity]/Table1[Market Capital]</f>
        <v>0.26661024121878968</v>
      </c>
      <c r="AC1030" s="1">
        <v>0.8</v>
      </c>
      <c r="AD1030" s="1">
        <v>0.6</v>
      </c>
      <c r="AE1030" s="1">
        <v>0.2</v>
      </c>
      <c r="AF1030" s="1">
        <v>0.3</v>
      </c>
      <c r="AG1030" s="1">
        <v>0.3</v>
      </c>
      <c r="AH1030" s="1">
        <v>1.6</v>
      </c>
      <c r="AI1030" s="1">
        <v>7.5</v>
      </c>
      <c r="AJ1030" s="1">
        <v>6.4</v>
      </c>
      <c r="AK1030" s="1">
        <v>5.9</v>
      </c>
      <c r="AL1030" s="1">
        <v>6.7</v>
      </c>
      <c r="AM1030" s="1">
        <v>7.4</v>
      </c>
      <c r="AN1030" s="1">
        <v>6.3</v>
      </c>
      <c r="AO1030" s="3" t="str">
        <f xml:space="preserve"> IFERROR(Table1[[#This Row],[GP 2012]]/Table1[[#This Row],[Total Assets 2012]], "x")</f>
        <v>x</v>
      </c>
      <c r="AP1030" s="3" t="str">
        <f xml:space="preserve"> IFERROR(Table1[[#This Row],[GP 2013]]/Table1[[#This Row],[Total Assets 2013]], "x")</f>
        <v>x</v>
      </c>
      <c r="AQ1030" s="3" t="str">
        <f xml:space="preserve"> IFERROR(Table1[[#This Row],[GP 2014]]/Table1[[#This Row],[Total Assets 2014]], "x")</f>
        <v>x</v>
      </c>
      <c r="AR1030" s="3" t="str">
        <f xml:space="preserve"> IFERROR(Table1[[#This Row],[GP 2015]]/Table1[[#This Row],[Total Assets 2015]], "x")</f>
        <v>x</v>
      </c>
      <c r="AS1030" s="3" t="str">
        <f xml:space="preserve"> IFERROR(Table1[[#This Row],[GP 2016]]/Table1[[#This Row],[Total Assets 2016]], "x")</f>
        <v>x</v>
      </c>
      <c r="AT1030" s="3" t="str">
        <f xml:space="preserve"> IFERROR(Table1[[#This Row],[GP 2017]]/Table1[[#This Row],[Total Assets 2017]], "x")</f>
        <v>x</v>
      </c>
      <c r="AU1030" s="3" t="str">
        <f xml:space="preserve"> IFERROR(Table1[[#This Row],[GP 2018]]/Table1[[#This Row],[Total Assets 2018]], "x")</f>
        <v>x</v>
      </c>
      <c r="AV1030" s="3" t="str">
        <f xml:space="preserve"> IFERROR(Table1[[#This Row],[GP 2019]]/Table1[[#This Row],[Total Assets 2019]], "x")</f>
        <v>x</v>
      </c>
      <c r="AW1030" s="3" t="str">
        <f xml:space="preserve"> IFERROR(Table1[[#This Row],[GP 2020]]/Table1[[#This Row],[Total Assets 2020]], "x")</f>
        <v>x</v>
      </c>
      <c r="AX1030" s="3" t="str">
        <f xml:space="preserve"> IFERROR(Table1[[#This Row],[GP 2021]]/Table1[[#This Row],[Total Assets 2021]], "x")</f>
        <v>x</v>
      </c>
      <c r="AY1030" s="3" t="str">
        <f xml:space="preserve"> IFERROR(Table1[[#This Row],[GP TTM]]/Table1[[#This Row],[Total Assets TTM]], "x")</f>
        <v>x</v>
      </c>
      <c r="BA1030" s="3" t="str">
        <f xml:space="preserve"> IFERROR(ABS(Table1[[#This Row],[ROA 2013]]-Table1[[#This Row],[ROA 2012]]), "x")</f>
        <v>x</v>
      </c>
      <c r="BB1030" s="3" t="str">
        <f xml:space="preserve"> IFERROR(ABS(Table1[[#This Row],[ROA 2014]]-Table1[[#This Row],[ROA 2013]]), "x")</f>
        <v>x</v>
      </c>
      <c r="BC1030" s="3" t="str">
        <f xml:space="preserve"> IFERROR(ABS(Table1[[#This Row],[ROA 2015]]-Table1[[#This Row],[ROA 2014]]), "x")</f>
        <v>x</v>
      </c>
      <c r="BD1030" s="3" t="str">
        <f xml:space="preserve"> IFERROR(ABS(Table1[[#This Row],[ROA 2016]]-Table1[[#This Row],[ROA 2015]]), "x")</f>
        <v>x</v>
      </c>
      <c r="BE1030" s="3" t="str">
        <f xml:space="preserve"> IFERROR(ABS(Table1[[#This Row],[ROA 2017]]-Table1[[#This Row],[ROA 2016]]), "x")</f>
        <v>x</v>
      </c>
      <c r="BF1030" s="3" t="str">
        <f xml:space="preserve"> IFERROR(ABS(Table1[[#This Row],[ROA 2018]]-Table1[[#This Row],[ROA 2017]]), "x")</f>
        <v>x</v>
      </c>
      <c r="BG1030" s="3" t="str">
        <f xml:space="preserve"> IFERROR(ABS(Table1[[#This Row],[ROA 2019]]-Table1[[#This Row],[ROA 2018]]), "x")</f>
        <v>x</v>
      </c>
      <c r="BH1030" s="3" t="str">
        <f xml:space="preserve"> IFERROR(ABS(Table1[[#This Row],[ROA 2020]]-Table1[[#This Row],[ROA 2019]]), "x")</f>
        <v>x</v>
      </c>
      <c r="BI1030" s="3" t="str">
        <f xml:space="preserve"> IFERROR(ABS(Table1[[#This Row],[ROA 2021]]-Table1[[#This Row],[ROA 2020]]), "x")</f>
        <v>x</v>
      </c>
      <c r="BJ1030" s="3" t="str">
        <f xml:space="preserve"> IFERROR(AVERAGE(Table1[[#This Row],[ROA 2013-2012]:[ROA 2021-2020]]), "x")</f>
        <v>x</v>
      </c>
      <c r="BK1030" s="3" t="str">
        <f>IFERROR(AVERAGE(Table1[[#This Row],[ROA 2012]:[ROA 2021]]), "x")</f>
        <v>x</v>
      </c>
      <c r="BN1030" s="1">
        <f>SUM(Table1[[#This Row],[B/M Rank]:[ROA Rank]])</f>
        <v>0</v>
      </c>
    </row>
    <row r="1031" spans="1:66" x14ac:dyDescent="0.25">
      <c r="A1031" s="1" t="s">
        <v>3122</v>
      </c>
      <c r="B1031" s="1" t="s">
        <v>1054</v>
      </c>
      <c r="C1031" s="1" t="s">
        <v>4417</v>
      </c>
      <c r="D1031" s="1" t="s">
        <v>268</v>
      </c>
      <c r="E1031" s="1" t="s">
        <v>108</v>
      </c>
      <c r="F1031" s="1">
        <v>23.69</v>
      </c>
      <c r="G1031" s="19"/>
      <c r="H1031" s="19"/>
      <c r="I1031" s="19"/>
      <c r="J1031" s="19"/>
      <c r="K1031" s="1"/>
      <c r="L1031" s="19"/>
      <c r="M1031" s="1">
        <v>2012</v>
      </c>
      <c r="N1031" s="1" t="s">
        <v>4368</v>
      </c>
      <c r="O1031" s="1" t="s">
        <v>4368</v>
      </c>
      <c r="P1031" s="1" t="s">
        <v>4368</v>
      </c>
      <c r="Q1031" s="1" t="s">
        <v>4368</v>
      </c>
      <c r="R1031" s="1" t="s">
        <v>4368</v>
      </c>
      <c r="S1031" s="1" t="s">
        <v>4368</v>
      </c>
      <c r="T1031" s="1" t="s">
        <v>4368</v>
      </c>
      <c r="U1031" s="1" t="s">
        <v>4368</v>
      </c>
      <c r="V1031" s="1" t="s">
        <v>4368</v>
      </c>
      <c r="W1031" s="1" t="s">
        <v>4368</v>
      </c>
      <c r="X1031" s="1" t="s">
        <v>4368</v>
      </c>
      <c r="Z1031" s="3" t="str">
        <f xml:space="preserve"> IFERROR(AVEDEV(Table1[[#This Row],[GP 2012]:[GP 2021]]) / Table1[[#This Row],[Avg GP]], "x")</f>
        <v>x</v>
      </c>
      <c r="AA1031" s="2" t="str">
        <f xml:space="preserve"> IFERROR(AVERAGE(Table1[[#This Row],[GP 2012]:[GP 2021]]), "x")</f>
        <v>x</v>
      </c>
      <c r="AB1031" s="11">
        <f>Table1[Equity]/Table1[Market Capital]</f>
        <v>1.8826509075559308</v>
      </c>
      <c r="AC1031" s="1">
        <v>14.9</v>
      </c>
      <c r="AD1031" s="1">
        <v>19.8</v>
      </c>
      <c r="AE1031" s="1">
        <v>22.4</v>
      </c>
      <c r="AF1031" s="1">
        <v>22</v>
      </c>
      <c r="AG1031" s="1">
        <v>21.8</v>
      </c>
      <c r="AH1031" s="1">
        <v>21.8</v>
      </c>
      <c r="AI1031" s="1">
        <v>22.3</v>
      </c>
      <c r="AJ1031" s="1">
        <v>22.1</v>
      </c>
      <c r="AK1031" s="1">
        <v>22.1</v>
      </c>
      <c r="AL1031" s="1">
        <v>33.9</v>
      </c>
      <c r="AM1031" s="1">
        <v>47.6</v>
      </c>
      <c r="AN1031" s="1">
        <v>44.6</v>
      </c>
      <c r="AO1031" s="3" t="str">
        <f xml:space="preserve"> IFERROR(Table1[[#This Row],[GP 2012]]/Table1[[#This Row],[Total Assets 2012]], "x")</f>
        <v>x</v>
      </c>
      <c r="AP1031" s="3" t="str">
        <f xml:space="preserve"> IFERROR(Table1[[#This Row],[GP 2013]]/Table1[[#This Row],[Total Assets 2013]], "x")</f>
        <v>x</v>
      </c>
      <c r="AQ1031" s="3" t="str">
        <f xml:space="preserve"> IFERROR(Table1[[#This Row],[GP 2014]]/Table1[[#This Row],[Total Assets 2014]], "x")</f>
        <v>x</v>
      </c>
      <c r="AR1031" s="3" t="str">
        <f xml:space="preserve"> IFERROR(Table1[[#This Row],[GP 2015]]/Table1[[#This Row],[Total Assets 2015]], "x")</f>
        <v>x</v>
      </c>
      <c r="AS1031" s="3" t="str">
        <f xml:space="preserve"> IFERROR(Table1[[#This Row],[GP 2016]]/Table1[[#This Row],[Total Assets 2016]], "x")</f>
        <v>x</v>
      </c>
      <c r="AT1031" s="3" t="str">
        <f xml:space="preserve"> IFERROR(Table1[[#This Row],[GP 2017]]/Table1[[#This Row],[Total Assets 2017]], "x")</f>
        <v>x</v>
      </c>
      <c r="AU1031" s="3" t="str">
        <f xml:space="preserve"> IFERROR(Table1[[#This Row],[GP 2018]]/Table1[[#This Row],[Total Assets 2018]], "x")</f>
        <v>x</v>
      </c>
      <c r="AV1031" s="3" t="str">
        <f xml:space="preserve"> IFERROR(Table1[[#This Row],[GP 2019]]/Table1[[#This Row],[Total Assets 2019]], "x")</f>
        <v>x</v>
      </c>
      <c r="AW1031" s="3" t="str">
        <f xml:space="preserve"> IFERROR(Table1[[#This Row],[GP 2020]]/Table1[[#This Row],[Total Assets 2020]], "x")</f>
        <v>x</v>
      </c>
      <c r="AX1031" s="3" t="str">
        <f xml:space="preserve"> IFERROR(Table1[[#This Row],[GP 2021]]/Table1[[#This Row],[Total Assets 2021]], "x")</f>
        <v>x</v>
      </c>
      <c r="AY1031" s="3" t="str">
        <f xml:space="preserve"> IFERROR(Table1[[#This Row],[GP TTM]]/Table1[[#This Row],[Total Assets TTM]], "x")</f>
        <v>x</v>
      </c>
      <c r="BA1031" s="3" t="str">
        <f xml:space="preserve"> IFERROR(ABS(Table1[[#This Row],[ROA 2013]]-Table1[[#This Row],[ROA 2012]]), "x")</f>
        <v>x</v>
      </c>
      <c r="BB1031" s="3" t="str">
        <f xml:space="preserve"> IFERROR(ABS(Table1[[#This Row],[ROA 2014]]-Table1[[#This Row],[ROA 2013]]), "x")</f>
        <v>x</v>
      </c>
      <c r="BC1031" s="3" t="str">
        <f xml:space="preserve"> IFERROR(ABS(Table1[[#This Row],[ROA 2015]]-Table1[[#This Row],[ROA 2014]]), "x")</f>
        <v>x</v>
      </c>
      <c r="BD1031" s="3" t="str">
        <f xml:space="preserve"> IFERROR(ABS(Table1[[#This Row],[ROA 2016]]-Table1[[#This Row],[ROA 2015]]), "x")</f>
        <v>x</v>
      </c>
      <c r="BE1031" s="3" t="str">
        <f xml:space="preserve"> IFERROR(ABS(Table1[[#This Row],[ROA 2017]]-Table1[[#This Row],[ROA 2016]]), "x")</f>
        <v>x</v>
      </c>
      <c r="BF1031" s="3" t="str">
        <f xml:space="preserve"> IFERROR(ABS(Table1[[#This Row],[ROA 2018]]-Table1[[#This Row],[ROA 2017]]), "x")</f>
        <v>x</v>
      </c>
      <c r="BG1031" s="3" t="str">
        <f xml:space="preserve"> IFERROR(ABS(Table1[[#This Row],[ROA 2019]]-Table1[[#This Row],[ROA 2018]]), "x")</f>
        <v>x</v>
      </c>
      <c r="BH1031" s="3" t="str">
        <f xml:space="preserve"> IFERROR(ABS(Table1[[#This Row],[ROA 2020]]-Table1[[#This Row],[ROA 2019]]), "x")</f>
        <v>x</v>
      </c>
      <c r="BI1031" s="3" t="str">
        <f xml:space="preserve"> IFERROR(ABS(Table1[[#This Row],[ROA 2021]]-Table1[[#This Row],[ROA 2020]]), "x")</f>
        <v>x</v>
      </c>
      <c r="BJ1031" s="3" t="str">
        <f xml:space="preserve"> IFERROR(AVERAGE(Table1[[#This Row],[ROA 2013-2012]:[ROA 2021-2020]]), "x")</f>
        <v>x</v>
      </c>
      <c r="BK1031" s="3" t="str">
        <f>IFERROR(AVERAGE(Table1[[#This Row],[ROA 2012]:[ROA 2021]]), "x")</f>
        <v>x</v>
      </c>
      <c r="BN1031" s="1">
        <f>SUM(Table1[[#This Row],[B/M Rank]:[ROA Rank]])</f>
        <v>0</v>
      </c>
    </row>
    <row r="1032" spans="1:66" x14ac:dyDescent="0.25">
      <c r="A1032" s="1" t="s">
        <v>3556</v>
      </c>
      <c r="B1032" s="1" t="s">
        <v>1332</v>
      </c>
      <c r="C1032" s="1" t="s">
        <v>4417</v>
      </c>
      <c r="D1032" s="1" t="s">
        <v>268</v>
      </c>
      <c r="E1032" s="1" t="s">
        <v>108</v>
      </c>
      <c r="F1032" s="1">
        <v>23.77</v>
      </c>
      <c r="G1032" s="19"/>
      <c r="H1032" s="19"/>
      <c r="I1032" s="19"/>
      <c r="J1032" s="19"/>
      <c r="K1032" s="1"/>
      <c r="L1032" s="19"/>
      <c r="M1032" s="1">
        <v>2018</v>
      </c>
      <c r="T1032" s="1" t="s">
        <v>4368</v>
      </c>
      <c r="U1032" s="1" t="s">
        <v>4368</v>
      </c>
      <c r="V1032" s="1" t="s">
        <v>4368</v>
      </c>
      <c r="W1032" s="1" t="s">
        <v>4368</v>
      </c>
      <c r="X1032" s="1" t="s">
        <v>4368</v>
      </c>
      <c r="Z1032" s="3" t="str">
        <f xml:space="preserve"> IFERROR(AVEDEV(Table1[[#This Row],[GP 2012]:[GP 2021]]) / Table1[[#This Row],[Avg GP]], "x")</f>
        <v>x</v>
      </c>
      <c r="AA1032" s="2" t="str">
        <f xml:space="preserve"> IFERROR(AVERAGE(Table1[[#This Row],[GP 2012]:[GP 2021]]), "x")</f>
        <v>x</v>
      </c>
      <c r="AB1032" s="11">
        <f>Table1[Equity]/Table1[Market Capital]</f>
        <v>0.69415229280605806</v>
      </c>
      <c r="AI1032" s="1">
        <v>0.4</v>
      </c>
      <c r="AJ1032" s="1">
        <v>6.5</v>
      </c>
      <c r="AK1032" s="1">
        <v>12.5</v>
      </c>
      <c r="AL1032" s="1">
        <v>17.8</v>
      </c>
      <c r="AM1032" s="1">
        <v>17.2</v>
      </c>
      <c r="AN1032" s="1">
        <v>16.5</v>
      </c>
      <c r="AO1032" s="3" t="str">
        <f xml:space="preserve"> IFERROR(Table1[[#This Row],[GP 2012]]/Table1[[#This Row],[Total Assets 2012]], "x")</f>
        <v>x</v>
      </c>
      <c r="AP1032" s="3" t="str">
        <f xml:space="preserve"> IFERROR(Table1[[#This Row],[GP 2013]]/Table1[[#This Row],[Total Assets 2013]], "x")</f>
        <v>x</v>
      </c>
      <c r="AQ1032" s="3" t="str">
        <f xml:space="preserve"> IFERROR(Table1[[#This Row],[GP 2014]]/Table1[[#This Row],[Total Assets 2014]], "x")</f>
        <v>x</v>
      </c>
      <c r="AR1032" s="3" t="str">
        <f xml:space="preserve"> IFERROR(Table1[[#This Row],[GP 2015]]/Table1[[#This Row],[Total Assets 2015]], "x")</f>
        <v>x</v>
      </c>
      <c r="AS1032" s="3" t="str">
        <f xml:space="preserve"> IFERROR(Table1[[#This Row],[GP 2016]]/Table1[[#This Row],[Total Assets 2016]], "x")</f>
        <v>x</v>
      </c>
      <c r="AT1032" s="3" t="str">
        <f xml:space="preserve"> IFERROR(Table1[[#This Row],[GP 2017]]/Table1[[#This Row],[Total Assets 2017]], "x")</f>
        <v>x</v>
      </c>
      <c r="AU1032" s="3" t="str">
        <f xml:space="preserve"> IFERROR(Table1[[#This Row],[GP 2018]]/Table1[[#This Row],[Total Assets 2018]], "x")</f>
        <v>x</v>
      </c>
      <c r="AV1032" s="3" t="str">
        <f xml:space="preserve"> IFERROR(Table1[[#This Row],[GP 2019]]/Table1[[#This Row],[Total Assets 2019]], "x")</f>
        <v>x</v>
      </c>
      <c r="AW1032" s="3" t="str">
        <f xml:space="preserve"> IFERROR(Table1[[#This Row],[GP 2020]]/Table1[[#This Row],[Total Assets 2020]], "x")</f>
        <v>x</v>
      </c>
      <c r="AX1032" s="3" t="str">
        <f xml:space="preserve"> IFERROR(Table1[[#This Row],[GP 2021]]/Table1[[#This Row],[Total Assets 2021]], "x")</f>
        <v>x</v>
      </c>
      <c r="AY1032" s="3" t="str">
        <f xml:space="preserve"> IFERROR(Table1[[#This Row],[GP TTM]]/Table1[[#This Row],[Total Assets TTM]], "x")</f>
        <v>x</v>
      </c>
      <c r="BA1032" s="3" t="str">
        <f xml:space="preserve"> IFERROR(ABS(Table1[[#This Row],[ROA 2013]]-Table1[[#This Row],[ROA 2012]]), "x")</f>
        <v>x</v>
      </c>
      <c r="BB1032" s="3" t="str">
        <f xml:space="preserve"> IFERROR(ABS(Table1[[#This Row],[ROA 2014]]-Table1[[#This Row],[ROA 2013]]), "x")</f>
        <v>x</v>
      </c>
      <c r="BC1032" s="3" t="str">
        <f xml:space="preserve"> IFERROR(ABS(Table1[[#This Row],[ROA 2015]]-Table1[[#This Row],[ROA 2014]]), "x")</f>
        <v>x</v>
      </c>
      <c r="BD1032" s="3" t="str">
        <f xml:space="preserve"> IFERROR(ABS(Table1[[#This Row],[ROA 2016]]-Table1[[#This Row],[ROA 2015]]), "x")</f>
        <v>x</v>
      </c>
      <c r="BE1032" s="3" t="str">
        <f xml:space="preserve"> IFERROR(ABS(Table1[[#This Row],[ROA 2017]]-Table1[[#This Row],[ROA 2016]]), "x")</f>
        <v>x</v>
      </c>
      <c r="BF1032" s="3" t="str">
        <f xml:space="preserve"> IFERROR(ABS(Table1[[#This Row],[ROA 2018]]-Table1[[#This Row],[ROA 2017]]), "x")</f>
        <v>x</v>
      </c>
      <c r="BG1032" s="3" t="str">
        <f xml:space="preserve"> IFERROR(ABS(Table1[[#This Row],[ROA 2019]]-Table1[[#This Row],[ROA 2018]]), "x")</f>
        <v>x</v>
      </c>
      <c r="BH1032" s="3" t="str">
        <f xml:space="preserve"> IFERROR(ABS(Table1[[#This Row],[ROA 2020]]-Table1[[#This Row],[ROA 2019]]), "x")</f>
        <v>x</v>
      </c>
      <c r="BI1032" s="3" t="str">
        <f xml:space="preserve"> IFERROR(ABS(Table1[[#This Row],[ROA 2021]]-Table1[[#This Row],[ROA 2020]]), "x")</f>
        <v>x</v>
      </c>
      <c r="BJ1032" s="3" t="str">
        <f xml:space="preserve"> IFERROR(AVERAGE(Table1[[#This Row],[ROA 2013-2012]:[ROA 2021-2020]]), "x")</f>
        <v>x</v>
      </c>
      <c r="BK1032" s="3" t="str">
        <f>IFERROR(AVERAGE(Table1[[#This Row],[ROA 2012]:[ROA 2021]]), "x")</f>
        <v>x</v>
      </c>
      <c r="BN1032" s="1">
        <f>SUM(Table1[[#This Row],[B/M Rank]:[ROA Rank]])</f>
        <v>0</v>
      </c>
    </row>
    <row r="1033" spans="1:66" x14ac:dyDescent="0.25">
      <c r="A1033" s="1" t="s">
        <v>2408</v>
      </c>
      <c r="B1033" s="1" t="s">
        <v>460</v>
      </c>
      <c r="C1033" s="1" t="s">
        <v>439</v>
      </c>
      <c r="D1033" s="1" t="s">
        <v>440</v>
      </c>
      <c r="E1033" s="1" t="s">
        <v>108</v>
      </c>
      <c r="F1033" s="1">
        <v>23.84</v>
      </c>
      <c r="G1033" s="19"/>
      <c r="H1033" s="19"/>
      <c r="I1033" s="19"/>
      <c r="J1033" s="19"/>
      <c r="K1033" s="1"/>
      <c r="L1033" s="19"/>
      <c r="M1033" s="1">
        <v>2014</v>
      </c>
      <c r="P1033" s="1">
        <v>46.4</v>
      </c>
      <c r="Q1033" s="1">
        <v>29.6</v>
      </c>
      <c r="R1033" s="1">
        <v>7.9</v>
      </c>
      <c r="S1033" s="1">
        <v>51.6</v>
      </c>
      <c r="T1033" s="1">
        <v>70.900000000000006</v>
      </c>
      <c r="U1033" s="1">
        <v>37.6</v>
      </c>
      <c r="V1033" s="1">
        <v>23.2</v>
      </c>
      <c r="W1033" s="1">
        <v>38.5</v>
      </c>
      <c r="X1033" s="1">
        <v>42.4</v>
      </c>
      <c r="Z1033" s="3">
        <f xml:space="preserve"> IFERROR(AVEDEV(Table1[[#This Row],[GP 2012]:[GP 2021]]) / Table1[[#This Row],[Avg GP]], "x")</f>
        <v>0.35688583578671901</v>
      </c>
      <c r="AA1033" s="2">
        <f xml:space="preserve"> IFERROR(AVERAGE(Table1[[#This Row],[GP 2012]:[GP 2021]]), "x")</f>
        <v>38.212499999999999</v>
      </c>
      <c r="AB1033" s="11">
        <f>Table1[Equity]/Table1[Market Capital]</f>
        <v>-5.8724832214765099E-2</v>
      </c>
      <c r="AE1033" s="1">
        <v>194.8</v>
      </c>
      <c r="AF1033" s="1">
        <v>231.1</v>
      </c>
      <c r="AG1033" s="1">
        <v>219.4</v>
      </c>
      <c r="AH1033" s="1">
        <v>468</v>
      </c>
      <c r="AI1033" s="1">
        <v>520.29999999999995</v>
      </c>
      <c r="AJ1033" s="1">
        <v>496.7</v>
      </c>
      <c r="AK1033" s="1">
        <v>266.3</v>
      </c>
      <c r="AL1033" s="1">
        <v>266</v>
      </c>
      <c r="AM1033" s="1">
        <v>272.89999999999998</v>
      </c>
      <c r="AN1033" s="1">
        <v>-1.4</v>
      </c>
      <c r="AO1033" s="3" t="str">
        <f xml:space="preserve"> IFERROR(Table1[[#This Row],[GP 2012]]/Table1[[#This Row],[Total Assets 2012]], "x")</f>
        <v>x</v>
      </c>
      <c r="AP1033" s="3" t="str">
        <f xml:space="preserve"> IFERROR(Table1[[#This Row],[GP 2013]]/Table1[[#This Row],[Total Assets 2013]], "x")</f>
        <v>x</v>
      </c>
      <c r="AQ1033" s="3">
        <f xml:space="preserve"> IFERROR(Table1[[#This Row],[GP 2014]]/Table1[[#This Row],[Total Assets 2014]], "x")</f>
        <v>0.23819301848049279</v>
      </c>
      <c r="AR1033" s="3">
        <f xml:space="preserve"> IFERROR(Table1[[#This Row],[GP 2015]]/Table1[[#This Row],[Total Assets 2015]], "x")</f>
        <v>0.12808308091735179</v>
      </c>
      <c r="AS1033" s="3">
        <f xml:space="preserve"> IFERROR(Table1[[#This Row],[GP 2016]]/Table1[[#This Row],[Total Assets 2016]], "x")</f>
        <v>3.6007292616226073E-2</v>
      </c>
      <c r="AT1033" s="3">
        <f xml:space="preserve"> IFERROR(Table1[[#This Row],[GP 2017]]/Table1[[#This Row],[Total Assets 2017]], "x")</f>
        <v>0.11025641025641025</v>
      </c>
      <c r="AU1033" s="3">
        <f xml:space="preserve"> IFERROR(Table1[[#This Row],[GP 2018]]/Table1[[#This Row],[Total Assets 2018]], "x")</f>
        <v>0.13626753795886989</v>
      </c>
      <c r="AV1033" s="3">
        <f xml:space="preserve"> IFERROR(Table1[[#This Row],[GP 2019]]/Table1[[#This Row],[Total Assets 2019]], "x")</f>
        <v>7.5699617475337225E-2</v>
      </c>
      <c r="AW1033" s="3">
        <f xml:space="preserve"> IFERROR(Table1[[#This Row],[GP 2020]]/Table1[[#This Row],[Total Assets 2020]], "x")</f>
        <v>8.7119789710852422E-2</v>
      </c>
      <c r="AX1033" s="3">
        <f xml:space="preserve"> IFERROR(Table1[[#This Row],[GP 2021]]/Table1[[#This Row],[Total Assets 2021]], "x")</f>
        <v>0.14473684210526316</v>
      </c>
      <c r="AY1033" s="3">
        <f xml:space="preserve"> IFERROR(Table1[[#This Row],[GP TTM]]/Table1[[#This Row],[Total Assets TTM]], "x")</f>
        <v>0.15536826676438256</v>
      </c>
      <c r="BA1033" s="3" t="str">
        <f xml:space="preserve"> IFERROR(ABS(Table1[[#This Row],[ROA 2013]]-Table1[[#This Row],[ROA 2012]]), "x")</f>
        <v>x</v>
      </c>
      <c r="BB1033" s="3" t="str">
        <f xml:space="preserve"> IFERROR(ABS(Table1[[#This Row],[ROA 2014]]-Table1[[#This Row],[ROA 2013]]), "x")</f>
        <v>x</v>
      </c>
      <c r="BC1033" s="3">
        <f xml:space="preserve"> IFERROR(ABS(Table1[[#This Row],[ROA 2015]]-Table1[[#This Row],[ROA 2014]]), "x")</f>
        <v>0.110109937563141</v>
      </c>
      <c r="BD1033" s="3">
        <f xml:space="preserve"> IFERROR(ABS(Table1[[#This Row],[ROA 2016]]-Table1[[#This Row],[ROA 2015]]), "x")</f>
        <v>9.2075788301125727E-2</v>
      </c>
      <c r="BE1033" s="3">
        <f xml:space="preserve"> IFERROR(ABS(Table1[[#This Row],[ROA 2017]]-Table1[[#This Row],[ROA 2016]]), "x")</f>
        <v>7.4249117640184187E-2</v>
      </c>
      <c r="BF1033" s="3">
        <f xml:space="preserve"> IFERROR(ABS(Table1[[#This Row],[ROA 2018]]-Table1[[#This Row],[ROA 2017]]), "x")</f>
        <v>2.6011127702459641E-2</v>
      </c>
      <c r="BG1033" s="3">
        <f xml:space="preserve"> IFERROR(ABS(Table1[[#This Row],[ROA 2019]]-Table1[[#This Row],[ROA 2018]]), "x")</f>
        <v>6.056792048353267E-2</v>
      </c>
      <c r="BH1033" s="3">
        <f xml:space="preserve"> IFERROR(ABS(Table1[[#This Row],[ROA 2020]]-Table1[[#This Row],[ROA 2019]]), "x")</f>
        <v>1.1420172235515197E-2</v>
      </c>
      <c r="BI1033" s="3">
        <f xml:space="preserve"> IFERROR(ABS(Table1[[#This Row],[ROA 2021]]-Table1[[#This Row],[ROA 2020]]), "x")</f>
        <v>5.7617052394410742E-2</v>
      </c>
      <c r="BJ1033" s="3">
        <f xml:space="preserve"> IFERROR(AVERAGE(Table1[[#This Row],[ROA 2013-2012]:[ROA 2021-2020]]), "x")</f>
        <v>6.1721588045767009E-2</v>
      </c>
      <c r="BK1033" s="3">
        <f>IFERROR(AVERAGE(Table1[[#This Row],[ROA 2012]:[ROA 2021]]), "x")</f>
        <v>0.11954544869010046</v>
      </c>
      <c r="BN1033" s="1">
        <f>SUM(Table1[[#This Row],[B/M Rank]:[ROA Rank]])</f>
        <v>0</v>
      </c>
    </row>
    <row r="1034" spans="1:66" x14ac:dyDescent="0.25">
      <c r="A1034" s="1" t="s">
        <v>3034</v>
      </c>
      <c r="B1034" s="1" t="s">
        <v>993</v>
      </c>
      <c r="C1034" s="1" t="s">
        <v>4417</v>
      </c>
      <c r="D1034" s="1" t="s">
        <v>268</v>
      </c>
      <c r="E1034" s="1" t="s">
        <v>108</v>
      </c>
      <c r="F1034" s="1">
        <v>23.99</v>
      </c>
      <c r="G1034" s="19"/>
      <c r="H1034" s="19"/>
      <c r="I1034" s="19"/>
      <c r="J1034" s="19"/>
      <c r="K1034" s="1"/>
      <c r="L1034" s="19"/>
      <c r="M1034" s="1">
        <v>2012</v>
      </c>
      <c r="N1034" s="1" t="s">
        <v>4368</v>
      </c>
      <c r="O1034" s="1" t="s">
        <v>4368</v>
      </c>
      <c r="P1034" s="1" t="s">
        <v>4368</v>
      </c>
      <c r="Q1034" s="1" t="s">
        <v>4368</v>
      </c>
      <c r="R1034" s="1" t="s">
        <v>4368</v>
      </c>
      <c r="S1034" s="1" t="s">
        <v>4368</v>
      </c>
      <c r="T1034" s="1" t="s">
        <v>4368</v>
      </c>
      <c r="U1034" s="1" t="s">
        <v>4368</v>
      </c>
      <c r="V1034" s="1" t="s">
        <v>4368</v>
      </c>
      <c r="W1034" s="1" t="s">
        <v>4368</v>
      </c>
      <c r="X1034" s="1" t="s">
        <v>4368</v>
      </c>
      <c r="Z1034" s="3" t="str">
        <f xml:space="preserve"> IFERROR(AVEDEV(Table1[[#This Row],[GP 2012]:[GP 2021]]) / Table1[[#This Row],[Avg GP]], "x")</f>
        <v>x</v>
      </c>
      <c r="AA1034" s="2" t="str">
        <f xml:space="preserve"> IFERROR(AVERAGE(Table1[[#This Row],[GP 2012]:[GP 2021]]), "x")</f>
        <v>x</v>
      </c>
      <c r="AB1034" s="11">
        <f>Table1[Equity]/Table1[Market Capital]</f>
        <v>1.6756982075864946</v>
      </c>
      <c r="AC1034" s="1">
        <v>3</v>
      </c>
      <c r="AD1034" s="1">
        <v>1.6</v>
      </c>
      <c r="AE1034" s="1">
        <v>1.4</v>
      </c>
      <c r="AF1034" s="1">
        <v>0.8</v>
      </c>
      <c r="AG1034" s="1">
        <v>2.5</v>
      </c>
      <c r="AH1034" s="1">
        <v>19.8</v>
      </c>
      <c r="AI1034" s="1">
        <v>19.600000000000001</v>
      </c>
      <c r="AJ1034" s="1">
        <v>19.2</v>
      </c>
      <c r="AK1034" s="1">
        <v>13.6</v>
      </c>
      <c r="AL1034" s="1">
        <v>40.1</v>
      </c>
      <c r="AM1034" s="1">
        <v>50.4</v>
      </c>
      <c r="AN1034" s="1">
        <v>40.200000000000003</v>
      </c>
      <c r="AO1034" s="3" t="str">
        <f xml:space="preserve"> IFERROR(Table1[[#This Row],[GP 2012]]/Table1[[#This Row],[Total Assets 2012]], "x")</f>
        <v>x</v>
      </c>
      <c r="AP1034" s="3" t="str">
        <f xml:space="preserve"> IFERROR(Table1[[#This Row],[GP 2013]]/Table1[[#This Row],[Total Assets 2013]], "x")</f>
        <v>x</v>
      </c>
      <c r="AQ1034" s="3" t="str">
        <f xml:space="preserve"> IFERROR(Table1[[#This Row],[GP 2014]]/Table1[[#This Row],[Total Assets 2014]], "x")</f>
        <v>x</v>
      </c>
      <c r="AR1034" s="3" t="str">
        <f xml:space="preserve"> IFERROR(Table1[[#This Row],[GP 2015]]/Table1[[#This Row],[Total Assets 2015]], "x")</f>
        <v>x</v>
      </c>
      <c r="AS1034" s="3" t="str">
        <f xml:space="preserve"> IFERROR(Table1[[#This Row],[GP 2016]]/Table1[[#This Row],[Total Assets 2016]], "x")</f>
        <v>x</v>
      </c>
      <c r="AT1034" s="3" t="str">
        <f xml:space="preserve"> IFERROR(Table1[[#This Row],[GP 2017]]/Table1[[#This Row],[Total Assets 2017]], "x")</f>
        <v>x</v>
      </c>
      <c r="AU1034" s="3" t="str">
        <f xml:space="preserve"> IFERROR(Table1[[#This Row],[GP 2018]]/Table1[[#This Row],[Total Assets 2018]], "x")</f>
        <v>x</v>
      </c>
      <c r="AV1034" s="3" t="str">
        <f xml:space="preserve"> IFERROR(Table1[[#This Row],[GP 2019]]/Table1[[#This Row],[Total Assets 2019]], "x")</f>
        <v>x</v>
      </c>
      <c r="AW1034" s="3" t="str">
        <f xml:space="preserve"> IFERROR(Table1[[#This Row],[GP 2020]]/Table1[[#This Row],[Total Assets 2020]], "x")</f>
        <v>x</v>
      </c>
      <c r="AX1034" s="3" t="str">
        <f xml:space="preserve"> IFERROR(Table1[[#This Row],[GP 2021]]/Table1[[#This Row],[Total Assets 2021]], "x")</f>
        <v>x</v>
      </c>
      <c r="AY1034" s="3" t="str">
        <f xml:space="preserve"> IFERROR(Table1[[#This Row],[GP TTM]]/Table1[[#This Row],[Total Assets TTM]], "x")</f>
        <v>x</v>
      </c>
      <c r="BA1034" s="3" t="str">
        <f xml:space="preserve"> IFERROR(ABS(Table1[[#This Row],[ROA 2013]]-Table1[[#This Row],[ROA 2012]]), "x")</f>
        <v>x</v>
      </c>
      <c r="BB1034" s="3" t="str">
        <f xml:space="preserve"> IFERROR(ABS(Table1[[#This Row],[ROA 2014]]-Table1[[#This Row],[ROA 2013]]), "x")</f>
        <v>x</v>
      </c>
      <c r="BC1034" s="3" t="str">
        <f xml:space="preserve"> IFERROR(ABS(Table1[[#This Row],[ROA 2015]]-Table1[[#This Row],[ROA 2014]]), "x")</f>
        <v>x</v>
      </c>
      <c r="BD1034" s="3" t="str">
        <f xml:space="preserve"> IFERROR(ABS(Table1[[#This Row],[ROA 2016]]-Table1[[#This Row],[ROA 2015]]), "x")</f>
        <v>x</v>
      </c>
      <c r="BE1034" s="3" t="str">
        <f xml:space="preserve"> IFERROR(ABS(Table1[[#This Row],[ROA 2017]]-Table1[[#This Row],[ROA 2016]]), "x")</f>
        <v>x</v>
      </c>
      <c r="BF1034" s="3" t="str">
        <f xml:space="preserve"> IFERROR(ABS(Table1[[#This Row],[ROA 2018]]-Table1[[#This Row],[ROA 2017]]), "x")</f>
        <v>x</v>
      </c>
      <c r="BG1034" s="3" t="str">
        <f xml:space="preserve"> IFERROR(ABS(Table1[[#This Row],[ROA 2019]]-Table1[[#This Row],[ROA 2018]]), "x")</f>
        <v>x</v>
      </c>
      <c r="BH1034" s="3" t="str">
        <f xml:space="preserve"> IFERROR(ABS(Table1[[#This Row],[ROA 2020]]-Table1[[#This Row],[ROA 2019]]), "x")</f>
        <v>x</v>
      </c>
      <c r="BI1034" s="3" t="str">
        <f xml:space="preserve"> IFERROR(ABS(Table1[[#This Row],[ROA 2021]]-Table1[[#This Row],[ROA 2020]]), "x")</f>
        <v>x</v>
      </c>
      <c r="BJ1034" s="3" t="str">
        <f xml:space="preserve"> IFERROR(AVERAGE(Table1[[#This Row],[ROA 2013-2012]:[ROA 2021-2020]]), "x")</f>
        <v>x</v>
      </c>
      <c r="BK1034" s="3" t="str">
        <f>IFERROR(AVERAGE(Table1[[#This Row],[ROA 2012]:[ROA 2021]]), "x")</f>
        <v>x</v>
      </c>
      <c r="BN1034" s="1">
        <f>SUM(Table1[[#This Row],[B/M Rank]:[ROA Rank]])</f>
        <v>0</v>
      </c>
    </row>
    <row r="1035" spans="1:66" x14ac:dyDescent="0.25">
      <c r="A1035" s="1" t="s">
        <v>3983</v>
      </c>
      <c r="B1035" s="1" t="s">
        <v>1695</v>
      </c>
      <c r="C1035" s="1" t="s">
        <v>1678</v>
      </c>
      <c r="D1035" s="1" t="s">
        <v>152</v>
      </c>
      <c r="E1035" s="1" t="s">
        <v>108</v>
      </c>
      <c r="F1035" s="1">
        <v>23.99</v>
      </c>
      <c r="G1035" s="19"/>
      <c r="H1035" s="19"/>
      <c r="I1035" s="19"/>
      <c r="J1035" s="19"/>
      <c r="K1035" s="1"/>
      <c r="L1035" s="19"/>
      <c r="M1035" s="1">
        <v>2018</v>
      </c>
      <c r="T1035" s="1">
        <v>0.1</v>
      </c>
      <c r="U1035" s="1">
        <v>0.8</v>
      </c>
      <c r="V1035" s="1">
        <v>0.2</v>
      </c>
      <c r="W1035" s="1">
        <v>0.2</v>
      </c>
      <c r="X1035" s="1">
        <v>1.1000000000000001</v>
      </c>
      <c r="Z1035" s="3">
        <f xml:space="preserve"> IFERROR(AVEDEV(Table1[[#This Row],[GP 2012]:[GP 2021]]) / Table1[[#This Row],[Avg GP]], "x")</f>
        <v>0.73076923076923084</v>
      </c>
      <c r="AA1035" s="2">
        <f xml:space="preserve"> IFERROR(AVERAGE(Table1[[#This Row],[GP 2012]:[GP 2021]]), "x")</f>
        <v>0.32500000000000001</v>
      </c>
      <c r="AB1035" s="11">
        <f>Table1[Equity]/Table1[Market Capital]</f>
        <v>3.7515631513130476E-2</v>
      </c>
      <c r="AI1035" s="1">
        <v>0.7</v>
      </c>
      <c r="AJ1035" s="1">
        <v>1</v>
      </c>
      <c r="AK1035" s="1">
        <v>1.3</v>
      </c>
      <c r="AL1035" s="1">
        <v>5</v>
      </c>
      <c r="AM1035" s="1">
        <v>5.3</v>
      </c>
      <c r="AN1035" s="1">
        <v>0.9</v>
      </c>
      <c r="AO1035" s="3" t="str">
        <f xml:space="preserve"> IFERROR(Table1[[#This Row],[GP 2012]]/Table1[[#This Row],[Total Assets 2012]], "x")</f>
        <v>x</v>
      </c>
      <c r="AP1035" s="3" t="str">
        <f xml:space="preserve"> IFERROR(Table1[[#This Row],[GP 2013]]/Table1[[#This Row],[Total Assets 2013]], "x")</f>
        <v>x</v>
      </c>
      <c r="AQ1035" s="3" t="str">
        <f xml:space="preserve"> IFERROR(Table1[[#This Row],[GP 2014]]/Table1[[#This Row],[Total Assets 2014]], "x")</f>
        <v>x</v>
      </c>
      <c r="AR1035" s="3" t="str">
        <f xml:space="preserve"> IFERROR(Table1[[#This Row],[GP 2015]]/Table1[[#This Row],[Total Assets 2015]], "x")</f>
        <v>x</v>
      </c>
      <c r="AS1035" s="3" t="str">
        <f xml:space="preserve"> IFERROR(Table1[[#This Row],[GP 2016]]/Table1[[#This Row],[Total Assets 2016]], "x")</f>
        <v>x</v>
      </c>
      <c r="AT1035" s="3" t="str">
        <f xml:space="preserve"> IFERROR(Table1[[#This Row],[GP 2017]]/Table1[[#This Row],[Total Assets 2017]], "x")</f>
        <v>x</v>
      </c>
      <c r="AU1035" s="3">
        <f xml:space="preserve"> IFERROR(Table1[[#This Row],[GP 2018]]/Table1[[#This Row],[Total Assets 2018]], "x")</f>
        <v>0.14285714285714288</v>
      </c>
      <c r="AV1035" s="3">
        <f xml:space="preserve"> IFERROR(Table1[[#This Row],[GP 2019]]/Table1[[#This Row],[Total Assets 2019]], "x")</f>
        <v>0.8</v>
      </c>
      <c r="AW1035" s="3">
        <f xml:space="preserve"> IFERROR(Table1[[#This Row],[GP 2020]]/Table1[[#This Row],[Total Assets 2020]], "x")</f>
        <v>0.15384615384615385</v>
      </c>
      <c r="AX1035" s="3">
        <f xml:space="preserve"> IFERROR(Table1[[#This Row],[GP 2021]]/Table1[[#This Row],[Total Assets 2021]], "x")</f>
        <v>0.04</v>
      </c>
      <c r="AY1035" s="3">
        <f xml:space="preserve"> IFERROR(Table1[[#This Row],[GP TTM]]/Table1[[#This Row],[Total Assets TTM]], "x")</f>
        <v>0.20754716981132079</v>
      </c>
      <c r="BA1035" s="3" t="str">
        <f xml:space="preserve"> IFERROR(ABS(Table1[[#This Row],[ROA 2013]]-Table1[[#This Row],[ROA 2012]]), "x")</f>
        <v>x</v>
      </c>
      <c r="BB1035" s="3" t="str">
        <f xml:space="preserve"> IFERROR(ABS(Table1[[#This Row],[ROA 2014]]-Table1[[#This Row],[ROA 2013]]), "x")</f>
        <v>x</v>
      </c>
      <c r="BC1035" s="3" t="str">
        <f xml:space="preserve"> IFERROR(ABS(Table1[[#This Row],[ROA 2015]]-Table1[[#This Row],[ROA 2014]]), "x")</f>
        <v>x</v>
      </c>
      <c r="BD1035" s="3" t="str">
        <f xml:space="preserve"> IFERROR(ABS(Table1[[#This Row],[ROA 2016]]-Table1[[#This Row],[ROA 2015]]), "x")</f>
        <v>x</v>
      </c>
      <c r="BE1035" s="3" t="str">
        <f xml:space="preserve"> IFERROR(ABS(Table1[[#This Row],[ROA 2017]]-Table1[[#This Row],[ROA 2016]]), "x")</f>
        <v>x</v>
      </c>
      <c r="BF1035" s="3" t="str">
        <f xml:space="preserve"> IFERROR(ABS(Table1[[#This Row],[ROA 2018]]-Table1[[#This Row],[ROA 2017]]), "x")</f>
        <v>x</v>
      </c>
      <c r="BG1035" s="3">
        <f xml:space="preserve"> IFERROR(ABS(Table1[[#This Row],[ROA 2019]]-Table1[[#This Row],[ROA 2018]]), "x")</f>
        <v>0.65714285714285714</v>
      </c>
      <c r="BH1035" s="3">
        <f xml:space="preserve"> IFERROR(ABS(Table1[[#This Row],[ROA 2020]]-Table1[[#This Row],[ROA 2019]]), "x")</f>
        <v>0.64615384615384619</v>
      </c>
      <c r="BI1035" s="3">
        <f xml:space="preserve"> IFERROR(ABS(Table1[[#This Row],[ROA 2021]]-Table1[[#This Row],[ROA 2020]]), "x")</f>
        <v>0.11384615384615385</v>
      </c>
      <c r="BJ1035" s="3">
        <f xml:space="preserve"> IFERROR(AVERAGE(Table1[[#This Row],[ROA 2013-2012]:[ROA 2021-2020]]), "x")</f>
        <v>0.4723809523809524</v>
      </c>
      <c r="BK1035" s="3">
        <f>IFERROR(AVERAGE(Table1[[#This Row],[ROA 2012]:[ROA 2021]]), "x")</f>
        <v>0.28417582417582421</v>
      </c>
      <c r="BN1035" s="1">
        <f>SUM(Table1[[#This Row],[B/M Rank]:[ROA Rank]])</f>
        <v>0</v>
      </c>
    </row>
    <row r="1036" spans="1:66" x14ac:dyDescent="0.25">
      <c r="A1036" s="1" t="s">
        <v>2310</v>
      </c>
      <c r="B1036" s="1" t="s">
        <v>353</v>
      </c>
      <c r="C1036" s="1" t="s">
        <v>4385</v>
      </c>
      <c r="D1036" s="1" t="s">
        <v>268</v>
      </c>
      <c r="E1036" s="1" t="s">
        <v>108</v>
      </c>
      <c r="F1036" s="1">
        <v>24.11</v>
      </c>
      <c r="G1036" s="19"/>
      <c r="H1036" s="19"/>
      <c r="I1036" s="19"/>
      <c r="J1036" s="19"/>
      <c r="K1036" s="1"/>
      <c r="L1036" s="19"/>
      <c r="M1036" s="1">
        <v>2012</v>
      </c>
      <c r="N1036" s="1">
        <v>2.2999999999999998</v>
      </c>
      <c r="O1036" s="1">
        <v>1.7</v>
      </c>
      <c r="P1036" s="1">
        <v>1.9</v>
      </c>
      <c r="Q1036" s="1">
        <v>4.9000000000000004</v>
      </c>
      <c r="R1036" s="1">
        <v>1.3</v>
      </c>
      <c r="S1036" s="1">
        <v>0.8</v>
      </c>
      <c r="T1036" s="1">
        <v>4.3</v>
      </c>
      <c r="U1036" s="1">
        <v>5.8</v>
      </c>
      <c r="V1036" s="1">
        <v>5.6</v>
      </c>
      <c r="W1036" s="1">
        <v>3.9</v>
      </c>
      <c r="X1036" s="1">
        <v>3.4</v>
      </c>
      <c r="Z1036" s="3">
        <f xml:space="preserve"> IFERROR(AVEDEV(Table1[[#This Row],[GP 2012]:[GP 2021]]) / Table1[[#This Row],[Avg GP]], "x")</f>
        <v>0.50769230769230766</v>
      </c>
      <c r="AA1036" s="2">
        <f xml:space="preserve"> IFERROR(AVERAGE(Table1[[#This Row],[GP 2012]:[GP 2021]]), "x")</f>
        <v>3.25</v>
      </c>
      <c r="AB1036" s="11">
        <f>Table1[Equity]/Table1[Market Capital]</f>
        <v>1.2235586893405226</v>
      </c>
      <c r="AC1036" s="1">
        <v>6</v>
      </c>
      <c r="AD1036" s="1">
        <v>5.8</v>
      </c>
      <c r="AE1036" s="1">
        <v>9.3000000000000007</v>
      </c>
      <c r="AF1036" s="1">
        <v>11.3</v>
      </c>
      <c r="AG1036" s="1">
        <v>7.6</v>
      </c>
      <c r="AH1036" s="1">
        <v>6.5</v>
      </c>
      <c r="AI1036" s="1">
        <v>20.399999999999999</v>
      </c>
      <c r="AJ1036" s="1">
        <v>30.2</v>
      </c>
      <c r="AK1036" s="1">
        <v>28.8</v>
      </c>
      <c r="AL1036" s="1">
        <v>44.4</v>
      </c>
      <c r="AM1036" s="1">
        <v>42.3</v>
      </c>
      <c r="AN1036" s="1">
        <v>29.5</v>
      </c>
      <c r="AO1036" s="3">
        <f xml:space="preserve"> IFERROR(Table1[[#This Row],[GP 2012]]/Table1[[#This Row],[Total Assets 2012]], "x")</f>
        <v>0.3833333333333333</v>
      </c>
      <c r="AP1036" s="3">
        <f xml:space="preserve"> IFERROR(Table1[[#This Row],[GP 2013]]/Table1[[#This Row],[Total Assets 2013]], "x")</f>
        <v>0.29310344827586204</v>
      </c>
      <c r="AQ1036" s="3">
        <f xml:space="preserve"> IFERROR(Table1[[#This Row],[GP 2014]]/Table1[[#This Row],[Total Assets 2014]], "x")</f>
        <v>0.20430107526881719</v>
      </c>
      <c r="AR1036" s="3">
        <f xml:space="preserve"> IFERROR(Table1[[#This Row],[GP 2015]]/Table1[[#This Row],[Total Assets 2015]], "x")</f>
        <v>0.4336283185840708</v>
      </c>
      <c r="AS1036" s="3">
        <f xml:space="preserve"> IFERROR(Table1[[#This Row],[GP 2016]]/Table1[[#This Row],[Total Assets 2016]], "x")</f>
        <v>0.17105263157894737</v>
      </c>
      <c r="AT1036" s="3">
        <f xml:space="preserve"> IFERROR(Table1[[#This Row],[GP 2017]]/Table1[[#This Row],[Total Assets 2017]], "x")</f>
        <v>0.12307692307692308</v>
      </c>
      <c r="AU1036" s="3">
        <f xml:space="preserve"> IFERROR(Table1[[#This Row],[GP 2018]]/Table1[[#This Row],[Total Assets 2018]], "x")</f>
        <v>0.2107843137254902</v>
      </c>
      <c r="AV1036" s="3">
        <f xml:space="preserve"> IFERROR(Table1[[#This Row],[GP 2019]]/Table1[[#This Row],[Total Assets 2019]], "x")</f>
        <v>0.19205298013245034</v>
      </c>
      <c r="AW1036" s="3">
        <f xml:space="preserve"> IFERROR(Table1[[#This Row],[GP 2020]]/Table1[[#This Row],[Total Assets 2020]], "x")</f>
        <v>0.19444444444444442</v>
      </c>
      <c r="AX1036" s="3">
        <f xml:space="preserve"> IFERROR(Table1[[#This Row],[GP 2021]]/Table1[[#This Row],[Total Assets 2021]], "x")</f>
        <v>8.7837837837837843E-2</v>
      </c>
      <c r="AY1036" s="3">
        <f xml:space="preserve"> IFERROR(Table1[[#This Row],[GP TTM]]/Table1[[#This Row],[Total Assets TTM]], "x")</f>
        <v>8.0378250591016553E-2</v>
      </c>
      <c r="BA1036" s="3">
        <f xml:space="preserve"> IFERROR(ABS(Table1[[#This Row],[ROA 2013]]-Table1[[#This Row],[ROA 2012]]), "x")</f>
        <v>9.022988505747126E-2</v>
      </c>
      <c r="BB1036" s="3">
        <f xml:space="preserve"> IFERROR(ABS(Table1[[#This Row],[ROA 2014]]-Table1[[#This Row],[ROA 2013]]), "x")</f>
        <v>8.8802373007044855E-2</v>
      </c>
      <c r="BC1036" s="3">
        <f xml:space="preserve"> IFERROR(ABS(Table1[[#This Row],[ROA 2015]]-Table1[[#This Row],[ROA 2014]]), "x")</f>
        <v>0.22932724331525361</v>
      </c>
      <c r="BD1036" s="3">
        <f xml:space="preserve"> IFERROR(ABS(Table1[[#This Row],[ROA 2016]]-Table1[[#This Row],[ROA 2015]]), "x")</f>
        <v>0.26257568700512346</v>
      </c>
      <c r="BE1036" s="3">
        <f xml:space="preserve"> IFERROR(ABS(Table1[[#This Row],[ROA 2017]]-Table1[[#This Row],[ROA 2016]]), "x")</f>
        <v>4.7975708502024289E-2</v>
      </c>
      <c r="BF1036" s="3">
        <f xml:space="preserve"> IFERROR(ABS(Table1[[#This Row],[ROA 2018]]-Table1[[#This Row],[ROA 2017]]), "x")</f>
        <v>8.7707390648567113E-2</v>
      </c>
      <c r="BG1036" s="3">
        <f xml:space="preserve"> IFERROR(ABS(Table1[[#This Row],[ROA 2019]]-Table1[[#This Row],[ROA 2018]]), "x")</f>
        <v>1.8731333593039856E-2</v>
      </c>
      <c r="BH1036" s="3">
        <f xml:space="preserve"> IFERROR(ABS(Table1[[#This Row],[ROA 2020]]-Table1[[#This Row],[ROA 2019]]), "x")</f>
        <v>2.3914643119940793E-3</v>
      </c>
      <c r="BI1036" s="3">
        <f xml:space="preserve"> IFERROR(ABS(Table1[[#This Row],[ROA 2021]]-Table1[[#This Row],[ROA 2020]]), "x")</f>
        <v>0.10660660660660658</v>
      </c>
      <c r="BJ1036" s="3">
        <f xml:space="preserve"> IFERROR(AVERAGE(Table1[[#This Row],[ROA 2013-2012]:[ROA 2021-2020]]), "x")</f>
        <v>0.10381641022745836</v>
      </c>
      <c r="BK1036" s="3">
        <f>IFERROR(AVERAGE(Table1[[#This Row],[ROA 2012]:[ROA 2021]]), "x")</f>
        <v>0.2293615306258176</v>
      </c>
      <c r="BN1036" s="1">
        <f>SUM(Table1[[#This Row],[B/M Rank]:[ROA Rank]])</f>
        <v>0</v>
      </c>
    </row>
    <row r="1037" spans="1:66" x14ac:dyDescent="0.25">
      <c r="A1037" s="1" t="s">
        <v>3715</v>
      </c>
      <c r="B1037" s="1" t="s">
        <v>1445</v>
      </c>
      <c r="C1037" s="1" t="s">
        <v>4417</v>
      </c>
      <c r="D1037" s="1" t="s">
        <v>268</v>
      </c>
      <c r="E1037" s="1" t="s">
        <v>108</v>
      </c>
      <c r="F1037" s="1">
        <v>24.12</v>
      </c>
      <c r="G1037" s="19"/>
      <c r="H1037" s="19"/>
      <c r="I1037" s="19"/>
      <c r="J1037" s="19"/>
      <c r="K1037" s="1"/>
      <c r="L1037" s="19"/>
      <c r="M1037" s="1">
        <v>2012</v>
      </c>
      <c r="N1037" s="1">
        <v>-13.6</v>
      </c>
      <c r="O1037" s="1">
        <v>-21.9</v>
      </c>
      <c r="P1037" s="1">
        <v>-14.4</v>
      </c>
      <c r="Q1037" s="1">
        <v>-15.8</v>
      </c>
      <c r="R1037" s="1">
        <v>-9.5</v>
      </c>
      <c r="S1037" s="1">
        <v>-8.4</v>
      </c>
      <c r="T1037" s="1">
        <v>-10.7</v>
      </c>
      <c r="U1037" s="1">
        <v>7.5</v>
      </c>
      <c r="V1037" s="1">
        <v>10.1</v>
      </c>
      <c r="W1037" s="1">
        <v>16.8</v>
      </c>
      <c r="X1037" s="1">
        <v>19.399999999999999</v>
      </c>
      <c r="Z1037" s="3">
        <f xml:space="preserve"> IFERROR(AVEDEV(Table1[[#This Row],[GP 2012]:[GP 2021]]) / Table1[[#This Row],[Avg GP]], "x")</f>
        <v>-1.7485809682804669</v>
      </c>
      <c r="AA1037" s="2">
        <f xml:space="preserve"> IFERROR(AVERAGE(Table1[[#This Row],[GP 2012]:[GP 2021]]), "x")</f>
        <v>-5.990000000000002</v>
      </c>
      <c r="AB1037" s="11">
        <f>Table1[Equity]/Table1[Market Capital]</f>
        <v>4.7885572139303481</v>
      </c>
      <c r="AC1037" s="1">
        <v>741.5</v>
      </c>
      <c r="AD1037" s="1">
        <v>475.1</v>
      </c>
      <c r="AE1037" s="1">
        <v>310.7</v>
      </c>
      <c r="AF1037" s="1">
        <v>255.5</v>
      </c>
      <c r="AG1037" s="1">
        <v>194.4</v>
      </c>
      <c r="AH1037" s="1">
        <v>184.7</v>
      </c>
      <c r="AI1037" s="1">
        <v>205.5</v>
      </c>
      <c r="AJ1037" s="1">
        <v>214.1</v>
      </c>
      <c r="AK1037" s="1">
        <v>207.4</v>
      </c>
      <c r="AL1037" s="1">
        <v>205.8</v>
      </c>
      <c r="AM1037" s="1">
        <v>222</v>
      </c>
      <c r="AN1037" s="1">
        <v>115.5</v>
      </c>
      <c r="AO1037" s="3">
        <f xml:space="preserve"> IFERROR(Table1[[#This Row],[GP 2012]]/Table1[[#This Row],[Total Assets 2012]], "x")</f>
        <v>-1.8341200269723534E-2</v>
      </c>
      <c r="AP1037" s="3">
        <f xml:space="preserve"> IFERROR(Table1[[#This Row],[GP 2013]]/Table1[[#This Row],[Total Assets 2013]], "x")</f>
        <v>-4.6095558829720051E-2</v>
      </c>
      <c r="AQ1037" s="3">
        <f xml:space="preserve"> IFERROR(Table1[[#This Row],[GP 2014]]/Table1[[#This Row],[Total Assets 2014]], "x")</f>
        <v>-4.6346958480849694E-2</v>
      </c>
      <c r="AR1037" s="3">
        <f xml:space="preserve"> IFERROR(Table1[[#This Row],[GP 2015]]/Table1[[#This Row],[Total Assets 2015]], "x")</f>
        <v>-6.1839530332681018E-2</v>
      </c>
      <c r="AS1037" s="3">
        <f xml:space="preserve"> IFERROR(Table1[[#This Row],[GP 2016]]/Table1[[#This Row],[Total Assets 2016]], "x")</f>
        <v>-4.8868312757201646E-2</v>
      </c>
      <c r="AT1037" s="3">
        <f xml:space="preserve"> IFERROR(Table1[[#This Row],[GP 2017]]/Table1[[#This Row],[Total Assets 2017]], "x")</f>
        <v>-4.5479155387114244E-2</v>
      </c>
      <c r="AU1037" s="3">
        <f xml:space="preserve"> IFERROR(Table1[[#This Row],[GP 2018]]/Table1[[#This Row],[Total Assets 2018]], "x")</f>
        <v>-5.2068126520681261E-2</v>
      </c>
      <c r="AV1037" s="3">
        <f xml:space="preserve"> IFERROR(Table1[[#This Row],[GP 2019]]/Table1[[#This Row],[Total Assets 2019]], "x")</f>
        <v>3.503035964502569E-2</v>
      </c>
      <c r="AW1037" s="3">
        <f xml:space="preserve"> IFERROR(Table1[[#This Row],[GP 2020]]/Table1[[#This Row],[Total Assets 2020]], "x")</f>
        <v>4.8698167791706846E-2</v>
      </c>
      <c r="AX1037" s="3">
        <f xml:space="preserve"> IFERROR(Table1[[#This Row],[GP 2021]]/Table1[[#This Row],[Total Assets 2021]], "x")</f>
        <v>8.1632653061224483E-2</v>
      </c>
      <c r="AY1037" s="3">
        <f xml:space="preserve"> IFERROR(Table1[[#This Row],[GP TTM]]/Table1[[#This Row],[Total Assets TTM]], "x")</f>
        <v>8.7387387387387383E-2</v>
      </c>
      <c r="BA1037" s="3">
        <f xml:space="preserve"> IFERROR(ABS(Table1[[#This Row],[ROA 2013]]-Table1[[#This Row],[ROA 2012]]), "x")</f>
        <v>2.7754358559996518E-2</v>
      </c>
      <c r="BB1037" s="3">
        <f xml:space="preserve"> IFERROR(ABS(Table1[[#This Row],[ROA 2014]]-Table1[[#This Row],[ROA 2013]]), "x")</f>
        <v>2.5139965112964263E-4</v>
      </c>
      <c r="BC1037" s="3">
        <f xml:space="preserve"> IFERROR(ABS(Table1[[#This Row],[ROA 2015]]-Table1[[#This Row],[ROA 2014]]), "x")</f>
        <v>1.5492571851831324E-2</v>
      </c>
      <c r="BD1037" s="3">
        <f xml:space="preserve"> IFERROR(ABS(Table1[[#This Row],[ROA 2016]]-Table1[[#This Row],[ROA 2015]]), "x")</f>
        <v>1.2971217575479373E-2</v>
      </c>
      <c r="BE1037" s="3">
        <f xml:space="preserve"> IFERROR(ABS(Table1[[#This Row],[ROA 2017]]-Table1[[#This Row],[ROA 2016]]), "x")</f>
        <v>3.389157370087402E-3</v>
      </c>
      <c r="BF1037" s="3">
        <f xml:space="preserve"> IFERROR(ABS(Table1[[#This Row],[ROA 2018]]-Table1[[#This Row],[ROA 2017]]), "x")</f>
        <v>6.5889711335670176E-3</v>
      </c>
      <c r="BG1037" s="3">
        <f xml:space="preserve"> IFERROR(ABS(Table1[[#This Row],[ROA 2019]]-Table1[[#This Row],[ROA 2018]]), "x")</f>
        <v>8.7098486165706951E-2</v>
      </c>
      <c r="BH1037" s="3">
        <f xml:space="preserve"> IFERROR(ABS(Table1[[#This Row],[ROA 2020]]-Table1[[#This Row],[ROA 2019]]), "x")</f>
        <v>1.3667808146681157E-2</v>
      </c>
      <c r="BI1037" s="3">
        <f xml:space="preserve"> IFERROR(ABS(Table1[[#This Row],[ROA 2021]]-Table1[[#This Row],[ROA 2020]]), "x")</f>
        <v>3.2934485269517637E-2</v>
      </c>
      <c r="BJ1037" s="3">
        <f xml:space="preserve"> IFERROR(AVERAGE(Table1[[#This Row],[ROA 2013-2012]:[ROA 2021-2020]]), "x")</f>
        <v>2.2238717302666338E-2</v>
      </c>
      <c r="BK1037" s="3">
        <f>IFERROR(AVERAGE(Table1[[#This Row],[ROA 2012]:[ROA 2021]]), "x")</f>
        <v>-1.5367766208001437E-2</v>
      </c>
      <c r="BN1037" s="1">
        <f>SUM(Table1[[#This Row],[B/M Rank]:[ROA Rank]])</f>
        <v>0</v>
      </c>
    </row>
    <row r="1038" spans="1:66" x14ac:dyDescent="0.25">
      <c r="A1038" s="1" t="s">
        <v>2498</v>
      </c>
      <c r="B1038" s="1" t="s">
        <v>550</v>
      </c>
      <c r="C1038" s="1" t="s">
        <v>523</v>
      </c>
      <c r="D1038" s="1" t="s">
        <v>152</v>
      </c>
      <c r="E1038" s="1" t="s">
        <v>108</v>
      </c>
      <c r="F1038" s="1">
        <v>24.2</v>
      </c>
      <c r="G1038" s="19"/>
      <c r="H1038" s="19"/>
      <c r="I1038" s="19"/>
      <c r="J1038" s="19"/>
      <c r="K1038" s="1"/>
      <c r="L1038" s="19"/>
      <c r="M1038" s="1">
        <v>2012</v>
      </c>
      <c r="N1038" s="1">
        <v>4.7</v>
      </c>
      <c r="O1038" s="1">
        <v>6.2</v>
      </c>
      <c r="P1038" s="1">
        <v>11.4</v>
      </c>
      <c r="Q1038" s="1">
        <v>11.3</v>
      </c>
      <c r="R1038" s="1">
        <v>12.1</v>
      </c>
      <c r="S1038" s="1">
        <v>12.6</v>
      </c>
      <c r="T1038" s="1">
        <v>14.9</v>
      </c>
      <c r="U1038" s="1">
        <v>16.5</v>
      </c>
      <c r="V1038" s="1">
        <v>15.7</v>
      </c>
      <c r="W1038" s="1">
        <v>17.600000000000001</v>
      </c>
      <c r="X1038" s="1">
        <v>19.8</v>
      </c>
      <c r="Z1038" s="3">
        <f xml:space="preserve"> IFERROR(AVEDEV(Table1[[#This Row],[GP 2012]:[GP 2021]]) / Table1[[#This Row],[Avg GP]], "x")</f>
        <v>0.25691056910569104</v>
      </c>
      <c r="AA1038" s="2">
        <f xml:space="preserve"> IFERROR(AVERAGE(Table1[[#This Row],[GP 2012]:[GP 2021]]), "x")</f>
        <v>12.3</v>
      </c>
      <c r="AB1038" s="11">
        <f>Table1[Equity]/Table1[Market Capital]</f>
        <v>2.3636363636363638</v>
      </c>
      <c r="AC1038" s="1">
        <v>33.299999999999997</v>
      </c>
      <c r="AD1038" s="1">
        <v>31</v>
      </c>
      <c r="AE1038" s="1">
        <v>38.1</v>
      </c>
      <c r="AF1038" s="1">
        <v>51.7</v>
      </c>
      <c r="AG1038" s="1">
        <v>67.900000000000006</v>
      </c>
      <c r="AH1038" s="1">
        <v>72.8</v>
      </c>
      <c r="AI1038" s="1">
        <v>86.9</v>
      </c>
      <c r="AJ1038" s="1">
        <v>136.9</v>
      </c>
      <c r="AK1038" s="1">
        <v>139.19999999999999</v>
      </c>
      <c r="AL1038" s="1">
        <v>168.2</v>
      </c>
      <c r="AM1038" s="1">
        <v>187.3</v>
      </c>
      <c r="AN1038" s="1">
        <v>57.2</v>
      </c>
      <c r="AO1038" s="3">
        <f xml:space="preserve"> IFERROR(Table1[[#This Row],[GP 2012]]/Table1[[#This Row],[Total Assets 2012]], "x")</f>
        <v>0.14114114114114115</v>
      </c>
      <c r="AP1038" s="3">
        <f xml:space="preserve"> IFERROR(Table1[[#This Row],[GP 2013]]/Table1[[#This Row],[Total Assets 2013]], "x")</f>
        <v>0.2</v>
      </c>
      <c r="AQ1038" s="3">
        <f xml:space="preserve"> IFERROR(Table1[[#This Row],[GP 2014]]/Table1[[#This Row],[Total Assets 2014]], "x")</f>
        <v>0.29921259842519687</v>
      </c>
      <c r="AR1038" s="3">
        <f xml:space="preserve"> IFERROR(Table1[[#This Row],[GP 2015]]/Table1[[#This Row],[Total Assets 2015]], "x")</f>
        <v>0.21856866537717601</v>
      </c>
      <c r="AS1038" s="3">
        <f xml:space="preserve"> IFERROR(Table1[[#This Row],[GP 2016]]/Table1[[#This Row],[Total Assets 2016]], "x")</f>
        <v>0.17820324005891014</v>
      </c>
      <c r="AT1038" s="3">
        <f xml:space="preserve"> IFERROR(Table1[[#This Row],[GP 2017]]/Table1[[#This Row],[Total Assets 2017]], "x")</f>
        <v>0.17307692307692307</v>
      </c>
      <c r="AU1038" s="3">
        <f xml:space="preserve"> IFERROR(Table1[[#This Row],[GP 2018]]/Table1[[#This Row],[Total Assets 2018]], "x")</f>
        <v>0.1714614499424626</v>
      </c>
      <c r="AV1038" s="3">
        <f xml:space="preserve"> IFERROR(Table1[[#This Row],[GP 2019]]/Table1[[#This Row],[Total Assets 2019]], "x")</f>
        <v>0.12052593133674214</v>
      </c>
      <c r="AW1038" s="3">
        <f xml:space="preserve"> IFERROR(Table1[[#This Row],[GP 2020]]/Table1[[#This Row],[Total Assets 2020]], "x")</f>
        <v>0.11278735632183909</v>
      </c>
      <c r="AX1038" s="3">
        <f xml:space="preserve"> IFERROR(Table1[[#This Row],[GP 2021]]/Table1[[#This Row],[Total Assets 2021]], "x")</f>
        <v>0.10463733650416172</v>
      </c>
      <c r="AY1038" s="3">
        <f xml:space="preserve"> IFERROR(Table1[[#This Row],[GP TTM]]/Table1[[#This Row],[Total Assets TTM]], "x")</f>
        <v>0.10571276027762946</v>
      </c>
      <c r="BA1038" s="3">
        <f xml:space="preserve"> IFERROR(ABS(Table1[[#This Row],[ROA 2013]]-Table1[[#This Row],[ROA 2012]]), "x")</f>
        <v>5.8858858858858859E-2</v>
      </c>
      <c r="BB1038" s="3">
        <f xml:space="preserve"> IFERROR(ABS(Table1[[#This Row],[ROA 2014]]-Table1[[#This Row],[ROA 2013]]), "x")</f>
        <v>9.9212598425196863E-2</v>
      </c>
      <c r="BC1038" s="3">
        <f xml:space="preserve"> IFERROR(ABS(Table1[[#This Row],[ROA 2015]]-Table1[[#This Row],[ROA 2014]]), "x")</f>
        <v>8.0643933048020866E-2</v>
      </c>
      <c r="BD1038" s="3">
        <f xml:space="preserve"> IFERROR(ABS(Table1[[#This Row],[ROA 2016]]-Table1[[#This Row],[ROA 2015]]), "x")</f>
        <v>4.0365425318265868E-2</v>
      </c>
      <c r="BE1038" s="3">
        <f xml:space="preserve"> IFERROR(ABS(Table1[[#This Row],[ROA 2017]]-Table1[[#This Row],[ROA 2016]]), "x")</f>
        <v>5.1263169819870669E-3</v>
      </c>
      <c r="BF1038" s="3">
        <f xml:space="preserve"> IFERROR(ABS(Table1[[#This Row],[ROA 2018]]-Table1[[#This Row],[ROA 2017]]), "x")</f>
        <v>1.6154731344604767E-3</v>
      </c>
      <c r="BG1038" s="3">
        <f xml:space="preserve"> IFERROR(ABS(Table1[[#This Row],[ROA 2019]]-Table1[[#This Row],[ROA 2018]]), "x")</f>
        <v>5.0935518605720459E-2</v>
      </c>
      <c r="BH1038" s="3">
        <f xml:space="preserve"> IFERROR(ABS(Table1[[#This Row],[ROA 2020]]-Table1[[#This Row],[ROA 2019]]), "x")</f>
        <v>7.7385750149030486E-3</v>
      </c>
      <c r="BI1038" s="3">
        <f xml:space="preserve"> IFERROR(ABS(Table1[[#This Row],[ROA 2021]]-Table1[[#This Row],[ROA 2020]]), "x")</f>
        <v>8.1500198176773647E-3</v>
      </c>
      <c r="BJ1038" s="3">
        <f xml:space="preserve"> IFERROR(AVERAGE(Table1[[#This Row],[ROA 2013-2012]:[ROA 2021-2020]]), "x")</f>
        <v>3.9182968800565661E-2</v>
      </c>
      <c r="BK1038" s="3">
        <f>IFERROR(AVERAGE(Table1[[#This Row],[ROA 2012]:[ROA 2021]]), "x")</f>
        <v>0.17196146421845532</v>
      </c>
      <c r="BN1038" s="1">
        <f>SUM(Table1[[#This Row],[B/M Rank]:[ROA Rank]])</f>
        <v>0</v>
      </c>
    </row>
    <row r="1039" spans="1:66" x14ac:dyDescent="0.25">
      <c r="A1039" s="1" t="s">
        <v>3360</v>
      </c>
      <c r="B1039" s="1" t="s">
        <v>1203</v>
      </c>
      <c r="C1039" s="1" t="s">
        <v>4417</v>
      </c>
      <c r="D1039" s="1" t="s">
        <v>268</v>
      </c>
      <c r="E1039" s="1" t="s">
        <v>108</v>
      </c>
      <c r="F1039" s="1">
        <v>24.24</v>
      </c>
      <c r="G1039" s="19"/>
      <c r="H1039" s="19"/>
      <c r="I1039" s="19"/>
      <c r="J1039" s="19"/>
      <c r="K1039" s="1"/>
      <c r="L1039" s="19"/>
      <c r="M1039" s="1">
        <v>2012</v>
      </c>
      <c r="N1039" s="1" t="s">
        <v>4368</v>
      </c>
      <c r="O1039" s="1" t="s">
        <v>4368</v>
      </c>
      <c r="P1039" s="1" t="s">
        <v>4368</v>
      </c>
      <c r="Q1039" s="1" t="s">
        <v>4368</v>
      </c>
      <c r="R1039" s="1" t="s">
        <v>4368</v>
      </c>
      <c r="S1039" s="1" t="s">
        <v>4368</v>
      </c>
      <c r="T1039" s="1" t="s">
        <v>4368</v>
      </c>
      <c r="U1039" s="1" t="s">
        <v>4368</v>
      </c>
      <c r="V1039" s="1" t="s">
        <v>4368</v>
      </c>
      <c r="W1039" s="1" t="s">
        <v>4368</v>
      </c>
      <c r="X1039" s="1" t="s">
        <v>4368</v>
      </c>
      <c r="Z1039" s="3" t="str">
        <f xml:space="preserve"> IFERROR(AVEDEV(Table1[[#This Row],[GP 2012]:[GP 2021]]) / Table1[[#This Row],[Avg GP]], "x")</f>
        <v>x</v>
      </c>
      <c r="AA1039" s="2" t="str">
        <f xml:space="preserve"> IFERROR(AVERAGE(Table1[[#This Row],[GP 2012]:[GP 2021]]), "x")</f>
        <v>x</v>
      </c>
      <c r="AB1039" s="11">
        <f>Table1[Equity]/Table1[Market Capital]</f>
        <v>1.4315181518151818</v>
      </c>
      <c r="AC1039" s="1">
        <v>13.9</v>
      </c>
      <c r="AD1039" s="1">
        <v>13.3</v>
      </c>
      <c r="AE1039" s="1">
        <v>14.5</v>
      </c>
      <c r="AF1039" s="1">
        <v>16.600000000000001</v>
      </c>
      <c r="AG1039" s="1">
        <v>26.5</v>
      </c>
      <c r="AH1039" s="1">
        <v>24.8</v>
      </c>
      <c r="AI1039" s="1">
        <v>23.9</v>
      </c>
      <c r="AJ1039" s="1">
        <v>23.8</v>
      </c>
      <c r="AK1039" s="1">
        <v>30.1</v>
      </c>
      <c r="AL1039" s="1">
        <v>34.9</v>
      </c>
      <c r="AM1039" s="1">
        <v>35.700000000000003</v>
      </c>
      <c r="AN1039" s="1">
        <v>34.700000000000003</v>
      </c>
      <c r="AO1039" s="3" t="str">
        <f xml:space="preserve"> IFERROR(Table1[[#This Row],[GP 2012]]/Table1[[#This Row],[Total Assets 2012]], "x")</f>
        <v>x</v>
      </c>
      <c r="AP1039" s="3" t="str">
        <f xml:space="preserve"> IFERROR(Table1[[#This Row],[GP 2013]]/Table1[[#This Row],[Total Assets 2013]], "x")</f>
        <v>x</v>
      </c>
      <c r="AQ1039" s="3" t="str">
        <f xml:space="preserve"> IFERROR(Table1[[#This Row],[GP 2014]]/Table1[[#This Row],[Total Assets 2014]], "x")</f>
        <v>x</v>
      </c>
      <c r="AR1039" s="3" t="str">
        <f xml:space="preserve"> IFERROR(Table1[[#This Row],[GP 2015]]/Table1[[#This Row],[Total Assets 2015]], "x")</f>
        <v>x</v>
      </c>
      <c r="AS1039" s="3" t="str">
        <f xml:space="preserve"> IFERROR(Table1[[#This Row],[GP 2016]]/Table1[[#This Row],[Total Assets 2016]], "x")</f>
        <v>x</v>
      </c>
      <c r="AT1039" s="3" t="str">
        <f xml:space="preserve"> IFERROR(Table1[[#This Row],[GP 2017]]/Table1[[#This Row],[Total Assets 2017]], "x")</f>
        <v>x</v>
      </c>
      <c r="AU1039" s="3" t="str">
        <f xml:space="preserve"> IFERROR(Table1[[#This Row],[GP 2018]]/Table1[[#This Row],[Total Assets 2018]], "x")</f>
        <v>x</v>
      </c>
      <c r="AV1039" s="3" t="str">
        <f xml:space="preserve"> IFERROR(Table1[[#This Row],[GP 2019]]/Table1[[#This Row],[Total Assets 2019]], "x")</f>
        <v>x</v>
      </c>
      <c r="AW1039" s="3" t="str">
        <f xml:space="preserve"> IFERROR(Table1[[#This Row],[GP 2020]]/Table1[[#This Row],[Total Assets 2020]], "x")</f>
        <v>x</v>
      </c>
      <c r="AX1039" s="3" t="str">
        <f xml:space="preserve"> IFERROR(Table1[[#This Row],[GP 2021]]/Table1[[#This Row],[Total Assets 2021]], "x")</f>
        <v>x</v>
      </c>
      <c r="AY1039" s="3" t="str">
        <f xml:space="preserve"> IFERROR(Table1[[#This Row],[GP TTM]]/Table1[[#This Row],[Total Assets TTM]], "x")</f>
        <v>x</v>
      </c>
      <c r="BA1039" s="3" t="str">
        <f xml:space="preserve"> IFERROR(ABS(Table1[[#This Row],[ROA 2013]]-Table1[[#This Row],[ROA 2012]]), "x")</f>
        <v>x</v>
      </c>
      <c r="BB1039" s="3" t="str">
        <f xml:space="preserve"> IFERROR(ABS(Table1[[#This Row],[ROA 2014]]-Table1[[#This Row],[ROA 2013]]), "x")</f>
        <v>x</v>
      </c>
      <c r="BC1039" s="3" t="str">
        <f xml:space="preserve"> IFERROR(ABS(Table1[[#This Row],[ROA 2015]]-Table1[[#This Row],[ROA 2014]]), "x")</f>
        <v>x</v>
      </c>
      <c r="BD1039" s="3" t="str">
        <f xml:space="preserve"> IFERROR(ABS(Table1[[#This Row],[ROA 2016]]-Table1[[#This Row],[ROA 2015]]), "x")</f>
        <v>x</v>
      </c>
      <c r="BE1039" s="3" t="str">
        <f xml:space="preserve"> IFERROR(ABS(Table1[[#This Row],[ROA 2017]]-Table1[[#This Row],[ROA 2016]]), "x")</f>
        <v>x</v>
      </c>
      <c r="BF1039" s="3" t="str">
        <f xml:space="preserve"> IFERROR(ABS(Table1[[#This Row],[ROA 2018]]-Table1[[#This Row],[ROA 2017]]), "x")</f>
        <v>x</v>
      </c>
      <c r="BG1039" s="3" t="str">
        <f xml:space="preserve"> IFERROR(ABS(Table1[[#This Row],[ROA 2019]]-Table1[[#This Row],[ROA 2018]]), "x")</f>
        <v>x</v>
      </c>
      <c r="BH1039" s="3" t="str">
        <f xml:space="preserve"> IFERROR(ABS(Table1[[#This Row],[ROA 2020]]-Table1[[#This Row],[ROA 2019]]), "x")</f>
        <v>x</v>
      </c>
      <c r="BI1039" s="3" t="str">
        <f xml:space="preserve"> IFERROR(ABS(Table1[[#This Row],[ROA 2021]]-Table1[[#This Row],[ROA 2020]]), "x")</f>
        <v>x</v>
      </c>
      <c r="BJ1039" s="3" t="str">
        <f xml:space="preserve"> IFERROR(AVERAGE(Table1[[#This Row],[ROA 2013-2012]:[ROA 2021-2020]]), "x")</f>
        <v>x</v>
      </c>
      <c r="BK1039" s="3" t="str">
        <f>IFERROR(AVERAGE(Table1[[#This Row],[ROA 2012]:[ROA 2021]]), "x")</f>
        <v>x</v>
      </c>
      <c r="BN1039" s="1">
        <f>SUM(Table1[[#This Row],[B/M Rank]:[ROA Rank]])</f>
        <v>0</v>
      </c>
    </row>
    <row r="1040" spans="1:66" x14ac:dyDescent="0.25">
      <c r="A1040" s="1" t="s">
        <v>4033</v>
      </c>
      <c r="B1040" s="1" t="s">
        <v>1744</v>
      </c>
      <c r="C1040" s="1" t="s">
        <v>12</v>
      </c>
      <c r="D1040" s="1" t="s">
        <v>11</v>
      </c>
      <c r="E1040" s="1" t="s">
        <v>108</v>
      </c>
      <c r="F1040" s="1">
        <v>24.39</v>
      </c>
      <c r="G1040" s="19"/>
      <c r="H1040" s="19"/>
      <c r="I1040" s="19"/>
      <c r="J1040" s="19"/>
      <c r="K1040" s="1"/>
      <c r="L1040" s="19"/>
      <c r="M1040" s="1">
        <v>2015</v>
      </c>
      <c r="Q1040" s="1">
        <v>0.2</v>
      </c>
      <c r="R1040" s="1">
        <v>0.1</v>
      </c>
      <c r="S1040" s="1">
        <v>0.4</v>
      </c>
      <c r="T1040" s="1">
        <v>5.7</v>
      </c>
      <c r="U1040" s="1">
        <v>12</v>
      </c>
      <c r="V1040" s="1">
        <v>18</v>
      </c>
      <c r="W1040" s="1">
        <v>17.3</v>
      </c>
      <c r="X1040" s="1">
        <v>18.2</v>
      </c>
      <c r="Z1040" s="3">
        <f xml:space="preserve"> IFERROR(AVEDEV(Table1[[#This Row],[GP 2012]:[GP 2021]]) / Table1[[#This Row],[Avg GP]], "x")</f>
        <v>0.90449587656291586</v>
      </c>
      <c r="AA1040" s="2">
        <f xml:space="preserve"> IFERROR(AVERAGE(Table1[[#This Row],[GP 2012]:[GP 2021]]), "x")</f>
        <v>7.6714285714285717</v>
      </c>
      <c r="AB1040" s="11">
        <f>Table1[Equity]/Table1[Market Capital]</f>
        <v>0.95940959409594084</v>
      </c>
      <c r="AF1040" s="1">
        <v>0.7</v>
      </c>
      <c r="AG1040" s="1">
        <v>0.4</v>
      </c>
      <c r="AH1040" s="1">
        <v>25.1</v>
      </c>
      <c r="AI1040" s="1">
        <v>46</v>
      </c>
      <c r="AJ1040" s="1">
        <v>62.9</v>
      </c>
      <c r="AK1040" s="1">
        <v>76.400000000000006</v>
      </c>
      <c r="AL1040" s="1">
        <v>74.8</v>
      </c>
      <c r="AM1040" s="1">
        <v>106.9</v>
      </c>
      <c r="AN1040" s="1">
        <v>23.4</v>
      </c>
      <c r="AO1040" s="3" t="str">
        <f xml:space="preserve"> IFERROR(Table1[[#This Row],[GP 2012]]/Table1[[#This Row],[Total Assets 2012]], "x")</f>
        <v>x</v>
      </c>
      <c r="AP1040" s="3" t="str">
        <f xml:space="preserve"> IFERROR(Table1[[#This Row],[GP 2013]]/Table1[[#This Row],[Total Assets 2013]], "x")</f>
        <v>x</v>
      </c>
      <c r="AQ1040" s="3" t="str">
        <f xml:space="preserve"> IFERROR(Table1[[#This Row],[GP 2014]]/Table1[[#This Row],[Total Assets 2014]], "x")</f>
        <v>x</v>
      </c>
      <c r="AR1040" s="3">
        <f xml:space="preserve"> IFERROR(Table1[[#This Row],[GP 2015]]/Table1[[#This Row],[Total Assets 2015]], "x")</f>
        <v>0.28571428571428575</v>
      </c>
      <c r="AS1040" s="3">
        <f xml:space="preserve"> IFERROR(Table1[[#This Row],[GP 2016]]/Table1[[#This Row],[Total Assets 2016]], "x")</f>
        <v>0.25</v>
      </c>
      <c r="AT1040" s="3">
        <f xml:space="preserve"> IFERROR(Table1[[#This Row],[GP 2017]]/Table1[[#This Row],[Total Assets 2017]], "x")</f>
        <v>1.5936254980079681E-2</v>
      </c>
      <c r="AU1040" s="3">
        <f xml:space="preserve"> IFERROR(Table1[[#This Row],[GP 2018]]/Table1[[#This Row],[Total Assets 2018]], "x")</f>
        <v>0.12391304347826088</v>
      </c>
      <c r="AV1040" s="3">
        <f xml:space="preserve"> IFERROR(Table1[[#This Row],[GP 2019]]/Table1[[#This Row],[Total Assets 2019]], "x")</f>
        <v>0.19077901430842609</v>
      </c>
      <c r="AW1040" s="3">
        <f xml:space="preserve"> IFERROR(Table1[[#This Row],[GP 2020]]/Table1[[#This Row],[Total Assets 2020]], "x")</f>
        <v>0.23560209424083767</v>
      </c>
      <c r="AX1040" s="3">
        <f xml:space="preserve"> IFERROR(Table1[[#This Row],[GP 2021]]/Table1[[#This Row],[Total Assets 2021]], "x")</f>
        <v>0.23128342245989306</v>
      </c>
      <c r="AY1040" s="3">
        <f xml:space="preserve"> IFERROR(Table1[[#This Row],[GP TTM]]/Table1[[#This Row],[Total Assets TTM]], "x")</f>
        <v>0.17025257249766135</v>
      </c>
      <c r="BA1040" s="3" t="str">
        <f xml:space="preserve"> IFERROR(ABS(Table1[[#This Row],[ROA 2013]]-Table1[[#This Row],[ROA 2012]]), "x")</f>
        <v>x</v>
      </c>
      <c r="BB1040" s="3" t="str">
        <f xml:space="preserve"> IFERROR(ABS(Table1[[#This Row],[ROA 2014]]-Table1[[#This Row],[ROA 2013]]), "x")</f>
        <v>x</v>
      </c>
      <c r="BC1040" s="3" t="str">
        <f xml:space="preserve"> IFERROR(ABS(Table1[[#This Row],[ROA 2015]]-Table1[[#This Row],[ROA 2014]]), "x")</f>
        <v>x</v>
      </c>
      <c r="BD1040" s="3">
        <f xml:space="preserve"> IFERROR(ABS(Table1[[#This Row],[ROA 2016]]-Table1[[#This Row],[ROA 2015]]), "x")</f>
        <v>3.5714285714285754E-2</v>
      </c>
      <c r="BE1040" s="3">
        <f xml:space="preserve"> IFERROR(ABS(Table1[[#This Row],[ROA 2017]]-Table1[[#This Row],[ROA 2016]]), "x")</f>
        <v>0.23406374501992033</v>
      </c>
      <c r="BF1040" s="3">
        <f xml:space="preserve"> IFERROR(ABS(Table1[[#This Row],[ROA 2018]]-Table1[[#This Row],[ROA 2017]]), "x")</f>
        <v>0.10797678849818119</v>
      </c>
      <c r="BG1040" s="3">
        <f xml:space="preserve"> IFERROR(ABS(Table1[[#This Row],[ROA 2019]]-Table1[[#This Row],[ROA 2018]]), "x")</f>
        <v>6.6865970830165211E-2</v>
      </c>
      <c r="BH1040" s="3">
        <f xml:space="preserve"> IFERROR(ABS(Table1[[#This Row],[ROA 2020]]-Table1[[#This Row],[ROA 2019]]), "x")</f>
        <v>4.482307993241158E-2</v>
      </c>
      <c r="BI1040" s="3">
        <f xml:space="preserve"> IFERROR(ABS(Table1[[#This Row],[ROA 2021]]-Table1[[#This Row],[ROA 2020]]), "x")</f>
        <v>4.3186717809446107E-3</v>
      </c>
      <c r="BJ1040" s="3">
        <f xml:space="preserve"> IFERROR(AVERAGE(Table1[[#This Row],[ROA 2013-2012]:[ROA 2021-2020]]), "x")</f>
        <v>8.2293756962651454E-2</v>
      </c>
      <c r="BK1040" s="3">
        <f>IFERROR(AVERAGE(Table1[[#This Row],[ROA 2012]:[ROA 2021]]), "x")</f>
        <v>0.19046115931168331</v>
      </c>
      <c r="BN1040" s="1">
        <f>SUM(Table1[[#This Row],[B/M Rank]:[ROA Rank]])</f>
        <v>0</v>
      </c>
    </row>
    <row r="1041" spans="1:66" x14ac:dyDescent="0.25">
      <c r="A1041" s="1" t="s">
        <v>2243</v>
      </c>
      <c r="B1041" s="1" t="s">
        <v>284</v>
      </c>
      <c r="C1041" s="1" t="s">
        <v>267</v>
      </c>
      <c r="D1041" s="1" t="s">
        <v>268</v>
      </c>
      <c r="E1041" s="1" t="s">
        <v>108</v>
      </c>
      <c r="F1041" s="1">
        <v>24.43</v>
      </c>
      <c r="G1041" s="19"/>
      <c r="H1041" s="19"/>
      <c r="I1041" s="19"/>
      <c r="J1041" s="19"/>
      <c r="K1041" s="1"/>
      <c r="L1041" s="19"/>
      <c r="M1041" s="1">
        <v>2018</v>
      </c>
      <c r="T1041" s="1">
        <v>-2.1</v>
      </c>
      <c r="U1041" s="1">
        <v>-1.8</v>
      </c>
      <c r="V1041" s="1">
        <v>-1.4</v>
      </c>
      <c r="W1041" s="1">
        <v>-1.5</v>
      </c>
      <c r="X1041" s="1">
        <v>-1.5</v>
      </c>
      <c r="Z1041" s="3">
        <f xml:space="preserve"> IFERROR(AVEDEV(Table1[[#This Row],[GP 2012]:[GP 2021]]) / Table1[[#This Row],[Avg GP]], "x")</f>
        <v>-0.14705882352941177</v>
      </c>
      <c r="AA1041" s="2">
        <f xml:space="preserve"> IFERROR(AVERAGE(Table1[[#This Row],[GP 2012]:[GP 2021]]), "x")</f>
        <v>-1.7000000000000002</v>
      </c>
      <c r="AB1041" s="11">
        <f>Table1[Equity]/Table1[Market Capital]</f>
        <v>0.21694637740483011</v>
      </c>
      <c r="AI1041" s="1">
        <v>5.4</v>
      </c>
      <c r="AJ1041" s="1">
        <v>4.9000000000000004</v>
      </c>
      <c r="AK1041" s="1">
        <v>7.1</v>
      </c>
      <c r="AL1041" s="1">
        <v>12.1</v>
      </c>
      <c r="AM1041" s="1">
        <v>10.6</v>
      </c>
      <c r="AN1041" s="1">
        <v>5.3</v>
      </c>
      <c r="AO1041" s="3" t="str">
        <f xml:space="preserve"> IFERROR(Table1[[#This Row],[GP 2012]]/Table1[[#This Row],[Total Assets 2012]], "x")</f>
        <v>x</v>
      </c>
      <c r="AP1041" s="3" t="str">
        <f xml:space="preserve"> IFERROR(Table1[[#This Row],[GP 2013]]/Table1[[#This Row],[Total Assets 2013]], "x")</f>
        <v>x</v>
      </c>
      <c r="AQ1041" s="3" t="str">
        <f xml:space="preserve"> IFERROR(Table1[[#This Row],[GP 2014]]/Table1[[#This Row],[Total Assets 2014]], "x")</f>
        <v>x</v>
      </c>
      <c r="AR1041" s="3" t="str">
        <f xml:space="preserve"> IFERROR(Table1[[#This Row],[GP 2015]]/Table1[[#This Row],[Total Assets 2015]], "x")</f>
        <v>x</v>
      </c>
      <c r="AS1041" s="3" t="str">
        <f xml:space="preserve"> IFERROR(Table1[[#This Row],[GP 2016]]/Table1[[#This Row],[Total Assets 2016]], "x")</f>
        <v>x</v>
      </c>
      <c r="AT1041" s="3" t="str">
        <f xml:space="preserve"> IFERROR(Table1[[#This Row],[GP 2017]]/Table1[[#This Row],[Total Assets 2017]], "x")</f>
        <v>x</v>
      </c>
      <c r="AU1041" s="3">
        <f xml:space="preserve"> IFERROR(Table1[[#This Row],[GP 2018]]/Table1[[#This Row],[Total Assets 2018]], "x")</f>
        <v>-0.3888888888888889</v>
      </c>
      <c r="AV1041" s="3">
        <f xml:space="preserve"> IFERROR(Table1[[#This Row],[GP 2019]]/Table1[[#This Row],[Total Assets 2019]], "x")</f>
        <v>-0.36734693877551017</v>
      </c>
      <c r="AW1041" s="3">
        <f xml:space="preserve"> IFERROR(Table1[[#This Row],[GP 2020]]/Table1[[#This Row],[Total Assets 2020]], "x")</f>
        <v>-0.19718309859154928</v>
      </c>
      <c r="AX1041" s="3">
        <f xml:space="preserve"> IFERROR(Table1[[#This Row],[GP 2021]]/Table1[[#This Row],[Total Assets 2021]], "x")</f>
        <v>-0.12396694214876033</v>
      </c>
      <c r="AY1041" s="3">
        <f xml:space="preserve"> IFERROR(Table1[[#This Row],[GP TTM]]/Table1[[#This Row],[Total Assets TTM]], "x")</f>
        <v>-0.14150943396226415</v>
      </c>
      <c r="BA1041" s="3" t="str">
        <f xml:space="preserve"> IFERROR(ABS(Table1[[#This Row],[ROA 2013]]-Table1[[#This Row],[ROA 2012]]), "x")</f>
        <v>x</v>
      </c>
      <c r="BB1041" s="3" t="str">
        <f xml:space="preserve"> IFERROR(ABS(Table1[[#This Row],[ROA 2014]]-Table1[[#This Row],[ROA 2013]]), "x")</f>
        <v>x</v>
      </c>
      <c r="BC1041" s="3" t="str">
        <f xml:space="preserve"> IFERROR(ABS(Table1[[#This Row],[ROA 2015]]-Table1[[#This Row],[ROA 2014]]), "x")</f>
        <v>x</v>
      </c>
      <c r="BD1041" s="3" t="str">
        <f xml:space="preserve"> IFERROR(ABS(Table1[[#This Row],[ROA 2016]]-Table1[[#This Row],[ROA 2015]]), "x")</f>
        <v>x</v>
      </c>
      <c r="BE1041" s="3" t="str">
        <f xml:space="preserve"> IFERROR(ABS(Table1[[#This Row],[ROA 2017]]-Table1[[#This Row],[ROA 2016]]), "x")</f>
        <v>x</v>
      </c>
      <c r="BF1041" s="3" t="str">
        <f xml:space="preserve"> IFERROR(ABS(Table1[[#This Row],[ROA 2018]]-Table1[[#This Row],[ROA 2017]]), "x")</f>
        <v>x</v>
      </c>
      <c r="BG1041" s="3">
        <f xml:space="preserve"> IFERROR(ABS(Table1[[#This Row],[ROA 2019]]-Table1[[#This Row],[ROA 2018]]), "x")</f>
        <v>2.1541950113378727E-2</v>
      </c>
      <c r="BH1041" s="3">
        <f xml:space="preserve"> IFERROR(ABS(Table1[[#This Row],[ROA 2020]]-Table1[[#This Row],[ROA 2019]]), "x")</f>
        <v>0.17016384018396088</v>
      </c>
      <c r="BI1041" s="3">
        <f xml:space="preserve"> IFERROR(ABS(Table1[[#This Row],[ROA 2021]]-Table1[[#This Row],[ROA 2020]]), "x")</f>
        <v>7.3216156442788949E-2</v>
      </c>
      <c r="BJ1041" s="3">
        <f xml:space="preserve"> IFERROR(AVERAGE(Table1[[#This Row],[ROA 2013-2012]:[ROA 2021-2020]]), "x")</f>
        <v>8.8307315580042858E-2</v>
      </c>
      <c r="BK1041" s="3">
        <f>IFERROR(AVERAGE(Table1[[#This Row],[ROA 2012]:[ROA 2021]]), "x")</f>
        <v>-0.26934646710117716</v>
      </c>
      <c r="BN1041" s="1">
        <f>SUM(Table1[[#This Row],[B/M Rank]:[ROA Rank]])</f>
        <v>0</v>
      </c>
    </row>
    <row r="1042" spans="1:66" x14ac:dyDescent="0.25">
      <c r="A1042" s="1" t="s">
        <v>2114</v>
      </c>
      <c r="B1042" s="1" t="s">
        <v>164</v>
      </c>
      <c r="C1042" s="1" t="s">
        <v>151</v>
      </c>
      <c r="D1042" s="1" t="s">
        <v>152</v>
      </c>
      <c r="E1042" s="1" t="s">
        <v>108</v>
      </c>
      <c r="F1042" s="1">
        <v>24.44</v>
      </c>
      <c r="G1042" s="19"/>
      <c r="H1042" s="19"/>
      <c r="I1042" s="19"/>
      <c r="J1042" s="19"/>
      <c r="K1042" s="1"/>
      <c r="L1042" s="19"/>
      <c r="M1042" s="1">
        <v>2012</v>
      </c>
      <c r="N1042" s="1">
        <v>25.5</v>
      </c>
      <c r="O1042" s="1">
        <v>21.3</v>
      </c>
      <c r="P1042" s="1">
        <v>17.8</v>
      </c>
      <c r="Q1042" s="1">
        <v>17.8</v>
      </c>
      <c r="R1042" s="1">
        <v>18.600000000000001</v>
      </c>
      <c r="S1042" s="1">
        <v>18.899999999999999</v>
      </c>
      <c r="T1042" s="1">
        <v>20.8</v>
      </c>
      <c r="U1042" s="1">
        <v>12.3</v>
      </c>
      <c r="V1042" s="1">
        <v>16</v>
      </c>
      <c r="W1042" s="1">
        <v>14.8</v>
      </c>
      <c r="X1042" s="1">
        <v>14</v>
      </c>
      <c r="Z1042" s="3">
        <f xml:space="preserve"> IFERROR(AVEDEV(Table1[[#This Row],[GP 2012]:[GP 2021]]) / Table1[[#This Row],[Avg GP]], "x")</f>
        <v>0.14363438520130573</v>
      </c>
      <c r="AA1042" s="2">
        <f xml:space="preserve"> IFERROR(AVERAGE(Table1[[#This Row],[GP 2012]:[GP 2021]]), "x")</f>
        <v>18.380000000000003</v>
      </c>
      <c r="AB1042" s="11">
        <f>Table1[Equity]/Table1[Market Capital]</f>
        <v>1.243862520458265</v>
      </c>
      <c r="AC1042" s="1">
        <v>46.3</v>
      </c>
      <c r="AD1042" s="1">
        <v>42.7</v>
      </c>
      <c r="AE1042" s="1">
        <v>48.2</v>
      </c>
      <c r="AF1042" s="1">
        <v>51.3</v>
      </c>
      <c r="AG1042" s="1">
        <v>55.2</v>
      </c>
      <c r="AH1042" s="1">
        <v>53.5</v>
      </c>
      <c r="AI1042" s="1">
        <v>56.7</v>
      </c>
      <c r="AJ1042" s="1">
        <v>49.8</v>
      </c>
      <c r="AK1042" s="1">
        <v>52</v>
      </c>
      <c r="AL1042" s="1">
        <v>54.8</v>
      </c>
      <c r="AM1042" s="1">
        <v>58.2</v>
      </c>
      <c r="AN1042" s="1">
        <v>30.4</v>
      </c>
      <c r="AO1042" s="3">
        <f xml:space="preserve"> IFERROR(Table1[[#This Row],[GP 2012]]/Table1[[#This Row],[Total Assets 2012]], "x")</f>
        <v>0.55075593952483803</v>
      </c>
      <c r="AP1042" s="3">
        <f xml:space="preserve"> IFERROR(Table1[[#This Row],[GP 2013]]/Table1[[#This Row],[Total Assets 2013]], "x")</f>
        <v>0.49882903981264637</v>
      </c>
      <c r="AQ1042" s="3">
        <f xml:space="preserve"> IFERROR(Table1[[#This Row],[GP 2014]]/Table1[[#This Row],[Total Assets 2014]], "x")</f>
        <v>0.36929460580912865</v>
      </c>
      <c r="AR1042" s="3">
        <f xml:space="preserve"> IFERROR(Table1[[#This Row],[GP 2015]]/Table1[[#This Row],[Total Assets 2015]], "x")</f>
        <v>0.34697855750487333</v>
      </c>
      <c r="AS1042" s="3">
        <f xml:space="preserve"> IFERROR(Table1[[#This Row],[GP 2016]]/Table1[[#This Row],[Total Assets 2016]], "x")</f>
        <v>0.33695652173913043</v>
      </c>
      <c r="AT1042" s="3">
        <f xml:space="preserve"> IFERROR(Table1[[#This Row],[GP 2017]]/Table1[[#This Row],[Total Assets 2017]], "x")</f>
        <v>0.35327102803738314</v>
      </c>
      <c r="AU1042" s="3">
        <f xml:space="preserve"> IFERROR(Table1[[#This Row],[GP 2018]]/Table1[[#This Row],[Total Assets 2018]], "x")</f>
        <v>0.36684303350970016</v>
      </c>
      <c r="AV1042" s="3">
        <f xml:space="preserve"> IFERROR(Table1[[#This Row],[GP 2019]]/Table1[[#This Row],[Total Assets 2019]], "x")</f>
        <v>0.24698795180722893</v>
      </c>
      <c r="AW1042" s="3">
        <f xml:space="preserve"> IFERROR(Table1[[#This Row],[GP 2020]]/Table1[[#This Row],[Total Assets 2020]], "x")</f>
        <v>0.30769230769230771</v>
      </c>
      <c r="AX1042" s="3">
        <f xml:space="preserve"> IFERROR(Table1[[#This Row],[GP 2021]]/Table1[[#This Row],[Total Assets 2021]], "x")</f>
        <v>0.27007299270072993</v>
      </c>
      <c r="AY1042" s="3">
        <f xml:space="preserve"> IFERROR(Table1[[#This Row],[GP TTM]]/Table1[[#This Row],[Total Assets TTM]], "x")</f>
        <v>0.24054982817869414</v>
      </c>
      <c r="BA1042" s="3">
        <f xml:space="preserve"> IFERROR(ABS(Table1[[#This Row],[ROA 2013]]-Table1[[#This Row],[ROA 2012]]), "x")</f>
        <v>5.1926899712191665E-2</v>
      </c>
      <c r="BB1042" s="3">
        <f xml:space="preserve"> IFERROR(ABS(Table1[[#This Row],[ROA 2014]]-Table1[[#This Row],[ROA 2013]]), "x")</f>
        <v>0.12953443400351772</v>
      </c>
      <c r="BC1042" s="3">
        <f xml:space="preserve"> IFERROR(ABS(Table1[[#This Row],[ROA 2015]]-Table1[[#This Row],[ROA 2014]]), "x")</f>
        <v>2.231604830425532E-2</v>
      </c>
      <c r="BD1042" s="3">
        <f xml:space="preserve"> IFERROR(ABS(Table1[[#This Row],[ROA 2016]]-Table1[[#This Row],[ROA 2015]]), "x")</f>
        <v>1.0022035765742898E-2</v>
      </c>
      <c r="BE1042" s="3">
        <f xml:space="preserve"> IFERROR(ABS(Table1[[#This Row],[ROA 2017]]-Table1[[#This Row],[ROA 2016]]), "x")</f>
        <v>1.6314506298252707E-2</v>
      </c>
      <c r="BF1042" s="3">
        <f xml:space="preserve"> IFERROR(ABS(Table1[[#This Row],[ROA 2018]]-Table1[[#This Row],[ROA 2017]]), "x")</f>
        <v>1.3572005472317017E-2</v>
      </c>
      <c r="BG1042" s="3">
        <f xml:space="preserve"> IFERROR(ABS(Table1[[#This Row],[ROA 2019]]-Table1[[#This Row],[ROA 2018]]), "x")</f>
        <v>0.11985508170247122</v>
      </c>
      <c r="BH1042" s="3">
        <f xml:space="preserve"> IFERROR(ABS(Table1[[#This Row],[ROA 2020]]-Table1[[#This Row],[ROA 2019]]), "x")</f>
        <v>6.0704355885078776E-2</v>
      </c>
      <c r="BI1042" s="3">
        <f xml:space="preserve"> IFERROR(ABS(Table1[[#This Row],[ROA 2021]]-Table1[[#This Row],[ROA 2020]]), "x")</f>
        <v>3.7619314991577779E-2</v>
      </c>
      <c r="BJ1042" s="3">
        <f xml:space="preserve"> IFERROR(AVERAGE(Table1[[#This Row],[ROA 2013-2012]:[ROA 2021-2020]]), "x")</f>
        <v>5.1318298015045012E-2</v>
      </c>
      <c r="BK1042" s="3">
        <f>IFERROR(AVERAGE(Table1[[#This Row],[ROA 2012]:[ROA 2021]]), "x")</f>
        <v>0.3647681978137966</v>
      </c>
      <c r="BN1042" s="1">
        <f>SUM(Table1[[#This Row],[B/M Rank]:[ROA Rank]])</f>
        <v>0</v>
      </c>
    </row>
    <row r="1043" spans="1:66" x14ac:dyDescent="0.25">
      <c r="A1043" s="1" t="s">
        <v>4343</v>
      </c>
      <c r="B1043" s="1" t="s">
        <v>2045</v>
      </c>
      <c r="C1043" s="1" t="s">
        <v>2040</v>
      </c>
      <c r="D1043" s="1" t="s">
        <v>107</v>
      </c>
      <c r="E1043" s="1" t="s">
        <v>108</v>
      </c>
      <c r="F1043" s="1">
        <v>24.46</v>
      </c>
      <c r="G1043" s="19"/>
      <c r="H1043" s="19"/>
      <c r="I1043" s="19"/>
      <c r="J1043" s="19"/>
      <c r="K1043" s="1"/>
      <c r="L1043" s="19"/>
      <c r="M1043" s="1">
        <v>2012</v>
      </c>
      <c r="N1043" s="1">
        <v>6.6</v>
      </c>
      <c r="O1043" s="1">
        <v>12.1</v>
      </c>
      <c r="P1043" s="1">
        <v>17.399999999999999</v>
      </c>
      <c r="Q1043" s="1">
        <v>1</v>
      </c>
      <c r="R1043" s="1">
        <v>-1.7</v>
      </c>
      <c r="S1043" s="1">
        <v>3.3</v>
      </c>
      <c r="T1043" s="1">
        <v>4.5999999999999996</v>
      </c>
      <c r="U1043" s="1">
        <v>4.9000000000000004</v>
      </c>
      <c r="V1043" s="1">
        <v>3.8</v>
      </c>
      <c r="W1043" s="1">
        <v>6.2</v>
      </c>
      <c r="X1043" s="1">
        <v>6.9</v>
      </c>
      <c r="Z1043" s="3">
        <f xml:space="preserve"> IFERROR(AVEDEV(Table1[[#This Row],[GP 2012]:[GP 2021]]) / Table1[[#This Row],[Avg GP]], "x")</f>
        <v>0.65360824742268053</v>
      </c>
      <c r="AA1043" s="2">
        <f xml:space="preserve"> IFERROR(AVERAGE(Table1[[#This Row],[GP 2012]:[GP 2021]]), "x")</f>
        <v>5.8199999999999985</v>
      </c>
      <c r="AB1043" s="11">
        <f>Table1[Equity]/Table1[Market Capital]</f>
        <v>0.10220768601798855</v>
      </c>
      <c r="AC1043" s="1">
        <v>57.2</v>
      </c>
      <c r="AD1043" s="1">
        <v>58.8</v>
      </c>
      <c r="AE1043" s="1">
        <v>144.30000000000001</v>
      </c>
      <c r="AF1043" s="1">
        <v>99.8</v>
      </c>
      <c r="AG1043" s="1">
        <v>77.599999999999994</v>
      </c>
      <c r="AH1043" s="1">
        <v>60.1</v>
      </c>
      <c r="AI1043" s="1">
        <v>44.1</v>
      </c>
      <c r="AJ1043" s="1">
        <v>42.2</v>
      </c>
      <c r="AK1043" s="1">
        <v>32.5</v>
      </c>
      <c r="AL1043" s="1">
        <v>19.8</v>
      </c>
      <c r="AM1043" s="1">
        <v>23.3</v>
      </c>
      <c r="AN1043" s="1">
        <v>2.5</v>
      </c>
      <c r="AO1043" s="3">
        <f xml:space="preserve"> IFERROR(Table1[[#This Row],[GP 2012]]/Table1[[#This Row],[Total Assets 2012]], "x")</f>
        <v>0.11538461538461538</v>
      </c>
      <c r="AP1043" s="3">
        <f xml:space="preserve"> IFERROR(Table1[[#This Row],[GP 2013]]/Table1[[#This Row],[Total Assets 2013]], "x")</f>
        <v>0.20578231292517007</v>
      </c>
      <c r="AQ1043" s="3">
        <f xml:space="preserve"> IFERROR(Table1[[#This Row],[GP 2014]]/Table1[[#This Row],[Total Assets 2014]], "x")</f>
        <v>0.12058212058212056</v>
      </c>
      <c r="AR1043" s="3">
        <f xml:space="preserve"> IFERROR(Table1[[#This Row],[GP 2015]]/Table1[[#This Row],[Total Assets 2015]], "x")</f>
        <v>1.002004008016032E-2</v>
      </c>
      <c r="AS1043" s="3">
        <f xml:space="preserve"> IFERROR(Table1[[#This Row],[GP 2016]]/Table1[[#This Row],[Total Assets 2016]], "x")</f>
        <v>-2.1907216494845363E-2</v>
      </c>
      <c r="AT1043" s="3">
        <f xml:space="preserve"> IFERROR(Table1[[#This Row],[GP 2017]]/Table1[[#This Row],[Total Assets 2017]], "x")</f>
        <v>5.4908485856905151E-2</v>
      </c>
      <c r="AU1043" s="3">
        <f xml:space="preserve"> IFERROR(Table1[[#This Row],[GP 2018]]/Table1[[#This Row],[Total Assets 2018]], "x")</f>
        <v>0.10430839002267572</v>
      </c>
      <c r="AV1043" s="3">
        <f xml:space="preserve"> IFERROR(Table1[[#This Row],[GP 2019]]/Table1[[#This Row],[Total Assets 2019]], "x")</f>
        <v>0.11611374407582939</v>
      </c>
      <c r="AW1043" s="3">
        <f xml:space="preserve"> IFERROR(Table1[[#This Row],[GP 2020]]/Table1[[#This Row],[Total Assets 2020]], "x")</f>
        <v>0.11692307692307692</v>
      </c>
      <c r="AX1043" s="3">
        <f xml:space="preserve"> IFERROR(Table1[[#This Row],[GP 2021]]/Table1[[#This Row],[Total Assets 2021]], "x")</f>
        <v>0.31313131313131315</v>
      </c>
      <c r="AY1043" s="3">
        <f xml:space="preserve"> IFERROR(Table1[[#This Row],[GP TTM]]/Table1[[#This Row],[Total Assets TTM]], "x")</f>
        <v>0.29613733905579398</v>
      </c>
      <c r="BA1043" s="3">
        <f xml:space="preserve"> IFERROR(ABS(Table1[[#This Row],[ROA 2013]]-Table1[[#This Row],[ROA 2012]]), "x")</f>
        <v>9.0397697540554697E-2</v>
      </c>
      <c r="BB1043" s="3">
        <f xml:space="preserve"> IFERROR(ABS(Table1[[#This Row],[ROA 2014]]-Table1[[#This Row],[ROA 2013]]), "x")</f>
        <v>8.5200192343049513E-2</v>
      </c>
      <c r="BC1043" s="3">
        <f xml:space="preserve"> IFERROR(ABS(Table1[[#This Row],[ROA 2015]]-Table1[[#This Row],[ROA 2014]]), "x")</f>
        <v>0.11056208050196024</v>
      </c>
      <c r="BD1043" s="3">
        <f xml:space="preserve"> IFERROR(ABS(Table1[[#This Row],[ROA 2016]]-Table1[[#This Row],[ROA 2015]]), "x")</f>
        <v>3.1927256575005683E-2</v>
      </c>
      <c r="BE1043" s="3">
        <f xml:space="preserve"> IFERROR(ABS(Table1[[#This Row],[ROA 2017]]-Table1[[#This Row],[ROA 2016]]), "x")</f>
        <v>7.6815702351750517E-2</v>
      </c>
      <c r="BF1043" s="3">
        <f xml:space="preserve"> IFERROR(ABS(Table1[[#This Row],[ROA 2018]]-Table1[[#This Row],[ROA 2017]]), "x")</f>
        <v>4.9399904165770572E-2</v>
      </c>
      <c r="BG1043" s="3">
        <f xml:space="preserve"> IFERROR(ABS(Table1[[#This Row],[ROA 2019]]-Table1[[#This Row],[ROA 2018]]), "x")</f>
        <v>1.1805354053153666E-2</v>
      </c>
      <c r="BH1043" s="3">
        <f xml:space="preserve"> IFERROR(ABS(Table1[[#This Row],[ROA 2020]]-Table1[[#This Row],[ROA 2019]]), "x")</f>
        <v>8.0933284724753196E-4</v>
      </c>
      <c r="BI1043" s="3">
        <f xml:space="preserve"> IFERROR(ABS(Table1[[#This Row],[ROA 2021]]-Table1[[#This Row],[ROA 2020]]), "x")</f>
        <v>0.19620823620823624</v>
      </c>
      <c r="BJ1043" s="3">
        <f xml:space="preserve"> IFERROR(AVERAGE(Table1[[#This Row],[ROA 2013-2012]:[ROA 2021-2020]]), "x")</f>
        <v>7.2569528509636508E-2</v>
      </c>
      <c r="BK1043" s="3">
        <f>IFERROR(AVERAGE(Table1[[#This Row],[ROA 2012]:[ROA 2021]]), "x")</f>
        <v>0.11352468824870213</v>
      </c>
      <c r="BN1043" s="1">
        <f>SUM(Table1[[#This Row],[B/M Rank]:[ROA Rank]])</f>
        <v>0</v>
      </c>
    </row>
    <row r="1044" spans="1:66" x14ac:dyDescent="0.25">
      <c r="A1044" s="1" t="s">
        <v>2077</v>
      </c>
      <c r="B1044" s="1" t="s">
        <v>119</v>
      </c>
      <c r="C1044" s="1" t="s">
        <v>106</v>
      </c>
      <c r="D1044" s="1" t="s">
        <v>107</v>
      </c>
      <c r="E1044" s="1" t="s">
        <v>108</v>
      </c>
      <c r="F1044" s="1">
        <v>24.61</v>
      </c>
      <c r="G1044" s="19"/>
      <c r="H1044" s="19"/>
      <c r="I1044" s="19"/>
      <c r="J1044" s="19"/>
      <c r="K1044" s="1"/>
      <c r="L1044" s="19"/>
      <c r="M1044" s="1" t="s">
        <v>4362</v>
      </c>
      <c r="N1044" s="1">
        <v>3.7</v>
      </c>
      <c r="O1044" s="1">
        <v>4.5</v>
      </c>
      <c r="P1044" s="1">
        <v>4.5</v>
      </c>
      <c r="Q1044" s="1">
        <v>7.3</v>
      </c>
      <c r="R1044" s="1">
        <v>9.9</v>
      </c>
      <c r="S1044" s="1">
        <v>9.3000000000000007</v>
      </c>
      <c r="T1044" s="1">
        <v>8.1999999999999993</v>
      </c>
      <c r="U1044" s="1">
        <v>12.4</v>
      </c>
      <c r="V1044" s="1">
        <v>9.3000000000000007</v>
      </c>
      <c r="W1044" s="1">
        <v>6.9</v>
      </c>
      <c r="X1044" s="1">
        <v>8.1</v>
      </c>
      <c r="Z1044" s="3">
        <f xml:space="preserve"> IFERROR(AVEDEV(Table1[[#This Row],[GP 2012]:[GP 2021]]) / Table1[[#This Row],[Avg GP]], "x")</f>
        <v>0.2921052631578947</v>
      </c>
      <c r="AA1044" s="2">
        <f xml:space="preserve"> IFERROR(AVERAGE(Table1[[#This Row],[GP 2012]:[GP 2021]]), "x")</f>
        <v>7.6000000000000014</v>
      </c>
      <c r="AB1044" s="11">
        <f>Table1[Equity]/Table1[Market Capital]</f>
        <v>0.15847216578626575</v>
      </c>
      <c r="AC1044" s="1">
        <v>5</v>
      </c>
      <c r="AD1044" s="1">
        <v>8.4</v>
      </c>
      <c r="AE1044" s="1">
        <v>8.3000000000000007</v>
      </c>
      <c r="AF1044" s="1">
        <v>5.5</v>
      </c>
      <c r="AG1044" s="1">
        <v>6.5</v>
      </c>
      <c r="AH1044" s="1">
        <v>7</v>
      </c>
      <c r="AI1044" s="1">
        <v>9.1</v>
      </c>
      <c r="AJ1044" s="1">
        <v>14.7</v>
      </c>
      <c r="AK1044" s="1">
        <v>13.7</v>
      </c>
      <c r="AL1044" s="1">
        <v>13.3</v>
      </c>
      <c r="AM1044" s="1">
        <v>16.5</v>
      </c>
      <c r="AN1044" s="1">
        <v>3.9</v>
      </c>
      <c r="AO1044" s="3">
        <f xml:space="preserve"> IFERROR(Table1[[#This Row],[GP 2012]]/Table1[[#This Row],[Total Assets 2012]], "x")</f>
        <v>0.74</v>
      </c>
      <c r="AP1044" s="3">
        <f xml:space="preserve"> IFERROR(Table1[[#This Row],[GP 2013]]/Table1[[#This Row],[Total Assets 2013]], "x")</f>
        <v>0.5357142857142857</v>
      </c>
      <c r="AQ1044" s="3">
        <f xml:space="preserve"> IFERROR(Table1[[#This Row],[GP 2014]]/Table1[[#This Row],[Total Assets 2014]], "x")</f>
        <v>0.54216867469879515</v>
      </c>
      <c r="AR1044" s="3">
        <f xml:space="preserve"> IFERROR(Table1[[#This Row],[GP 2015]]/Table1[[#This Row],[Total Assets 2015]], "x")</f>
        <v>1.3272727272727272</v>
      </c>
      <c r="AS1044" s="3">
        <f xml:space="preserve"> IFERROR(Table1[[#This Row],[GP 2016]]/Table1[[#This Row],[Total Assets 2016]], "x")</f>
        <v>1.5230769230769232</v>
      </c>
      <c r="AT1044" s="3">
        <f xml:space="preserve"> IFERROR(Table1[[#This Row],[GP 2017]]/Table1[[#This Row],[Total Assets 2017]], "x")</f>
        <v>1.3285714285714287</v>
      </c>
      <c r="AU1044" s="3">
        <f xml:space="preserve"> IFERROR(Table1[[#This Row],[GP 2018]]/Table1[[#This Row],[Total Assets 2018]], "x")</f>
        <v>0.90109890109890101</v>
      </c>
      <c r="AV1044" s="3">
        <f xml:space="preserve"> IFERROR(Table1[[#This Row],[GP 2019]]/Table1[[#This Row],[Total Assets 2019]], "x")</f>
        <v>0.84353741496598644</v>
      </c>
      <c r="AW1044" s="3">
        <f xml:space="preserve"> IFERROR(Table1[[#This Row],[GP 2020]]/Table1[[#This Row],[Total Assets 2020]], "x")</f>
        <v>0.67883211678832123</v>
      </c>
      <c r="AX1044" s="3">
        <f xml:space="preserve"> IFERROR(Table1[[#This Row],[GP 2021]]/Table1[[#This Row],[Total Assets 2021]], "x")</f>
        <v>0.51879699248120303</v>
      </c>
      <c r="AY1044" s="3">
        <f xml:space="preserve"> IFERROR(Table1[[#This Row],[GP TTM]]/Table1[[#This Row],[Total Assets TTM]], "x")</f>
        <v>0.49090909090909091</v>
      </c>
      <c r="BA1044" s="3">
        <f xml:space="preserve"> IFERROR(ABS(Table1[[#This Row],[ROA 2013]]-Table1[[#This Row],[ROA 2012]]), "x")</f>
        <v>0.20428571428571429</v>
      </c>
      <c r="BB1044" s="3">
        <f xml:space="preserve"> IFERROR(ABS(Table1[[#This Row],[ROA 2014]]-Table1[[#This Row],[ROA 2013]]), "x")</f>
        <v>6.4543889845094515E-3</v>
      </c>
      <c r="BC1044" s="3">
        <f xml:space="preserve"> IFERROR(ABS(Table1[[#This Row],[ROA 2015]]-Table1[[#This Row],[ROA 2014]]), "x")</f>
        <v>0.78510405257393201</v>
      </c>
      <c r="BD1044" s="3">
        <f xml:space="preserve"> IFERROR(ABS(Table1[[#This Row],[ROA 2016]]-Table1[[#This Row],[ROA 2015]]), "x")</f>
        <v>0.19580419580419606</v>
      </c>
      <c r="BE1044" s="3">
        <f xml:space="preserve"> IFERROR(ABS(Table1[[#This Row],[ROA 2017]]-Table1[[#This Row],[ROA 2016]]), "x")</f>
        <v>0.19450549450549448</v>
      </c>
      <c r="BF1044" s="3">
        <f xml:space="preserve"> IFERROR(ABS(Table1[[#This Row],[ROA 2018]]-Table1[[#This Row],[ROA 2017]]), "x")</f>
        <v>0.42747252747252773</v>
      </c>
      <c r="BG1044" s="3">
        <f xml:space="preserve"> IFERROR(ABS(Table1[[#This Row],[ROA 2019]]-Table1[[#This Row],[ROA 2018]]), "x")</f>
        <v>5.7561486132914563E-2</v>
      </c>
      <c r="BH1044" s="3">
        <f xml:space="preserve"> IFERROR(ABS(Table1[[#This Row],[ROA 2020]]-Table1[[#This Row],[ROA 2019]]), "x")</f>
        <v>0.16470529817766522</v>
      </c>
      <c r="BI1044" s="3">
        <f xml:space="preserve"> IFERROR(ABS(Table1[[#This Row],[ROA 2021]]-Table1[[#This Row],[ROA 2020]]), "x")</f>
        <v>0.16003512430711819</v>
      </c>
      <c r="BJ1044" s="3">
        <f xml:space="preserve"> IFERROR(AVERAGE(Table1[[#This Row],[ROA 2013-2012]:[ROA 2021-2020]]), "x")</f>
        <v>0.24399203136045244</v>
      </c>
      <c r="BK1044" s="3">
        <f>IFERROR(AVERAGE(Table1[[#This Row],[ROA 2012]:[ROA 2021]]), "x")</f>
        <v>0.8939069464668572</v>
      </c>
      <c r="BN1044" s="1">
        <f>SUM(Table1[[#This Row],[B/M Rank]:[ROA Rank]])</f>
        <v>0</v>
      </c>
    </row>
    <row r="1045" spans="1:66" x14ac:dyDescent="0.25">
      <c r="A1045" s="1" t="s">
        <v>2647</v>
      </c>
      <c r="B1045" s="1" t="s">
        <v>698</v>
      </c>
      <c r="C1045" s="1" t="s">
        <v>690</v>
      </c>
      <c r="D1045" s="1" t="s">
        <v>142</v>
      </c>
      <c r="E1045" s="1" t="s">
        <v>108</v>
      </c>
      <c r="F1045" s="1">
        <v>24.62</v>
      </c>
      <c r="G1045" s="19"/>
      <c r="H1045" s="19"/>
      <c r="I1045" s="19"/>
      <c r="J1045" s="19"/>
      <c r="K1045" s="1"/>
      <c r="L1045" s="19"/>
      <c r="M1045" s="1">
        <v>2012</v>
      </c>
      <c r="N1045" s="1">
        <v>3.4</v>
      </c>
      <c r="O1045" s="1">
        <v>4</v>
      </c>
      <c r="P1045" s="1">
        <v>3.3</v>
      </c>
      <c r="Q1045" s="1">
        <v>3.7</v>
      </c>
      <c r="R1045" s="1">
        <v>4.5999999999999996</v>
      </c>
      <c r="S1045" s="1">
        <v>4.5999999999999996</v>
      </c>
      <c r="T1045" s="1">
        <v>6</v>
      </c>
      <c r="U1045" s="1">
        <v>8.4</v>
      </c>
      <c r="V1045" s="1">
        <v>9.1999999999999993</v>
      </c>
      <c r="W1045" s="1">
        <v>9.8000000000000007</v>
      </c>
      <c r="X1045" s="1">
        <v>10.1</v>
      </c>
      <c r="Z1045" s="3">
        <f xml:space="preserve"> IFERROR(AVEDEV(Table1[[#This Row],[GP 2012]:[GP 2021]]) / Table1[[#This Row],[Avg GP]], "x")</f>
        <v>0.3719298245614035</v>
      </c>
      <c r="AA1045" s="2">
        <f xml:space="preserve"> IFERROR(AVERAGE(Table1[[#This Row],[GP 2012]:[GP 2021]]), "x")</f>
        <v>5.7</v>
      </c>
      <c r="AB1045" s="11">
        <f>Table1[Equity]/Table1[Market Capital]</f>
        <v>0.39398862713241262</v>
      </c>
      <c r="AK1045" s="1">
        <v>25.2</v>
      </c>
      <c r="AL1045" s="1">
        <v>29.4</v>
      </c>
      <c r="AM1045" s="1">
        <v>31.4</v>
      </c>
      <c r="AN1045" s="1">
        <v>9.6999999999999993</v>
      </c>
      <c r="AO1045" s="3" t="str">
        <f xml:space="preserve"> IFERROR(Table1[[#This Row],[GP 2012]]/Table1[[#This Row],[Total Assets 2012]], "x")</f>
        <v>x</v>
      </c>
      <c r="AP1045" s="3" t="str">
        <f xml:space="preserve"> IFERROR(Table1[[#This Row],[GP 2013]]/Table1[[#This Row],[Total Assets 2013]], "x")</f>
        <v>x</v>
      </c>
      <c r="AQ1045" s="3" t="str">
        <f xml:space="preserve"> IFERROR(Table1[[#This Row],[GP 2014]]/Table1[[#This Row],[Total Assets 2014]], "x")</f>
        <v>x</v>
      </c>
      <c r="AR1045" s="3" t="str">
        <f xml:space="preserve"> IFERROR(Table1[[#This Row],[GP 2015]]/Table1[[#This Row],[Total Assets 2015]], "x")</f>
        <v>x</v>
      </c>
      <c r="AS1045" s="3" t="str">
        <f xml:space="preserve"> IFERROR(Table1[[#This Row],[GP 2016]]/Table1[[#This Row],[Total Assets 2016]], "x")</f>
        <v>x</v>
      </c>
      <c r="AT1045" s="3" t="str">
        <f xml:space="preserve"> IFERROR(Table1[[#This Row],[GP 2017]]/Table1[[#This Row],[Total Assets 2017]], "x")</f>
        <v>x</v>
      </c>
      <c r="AU1045" s="3" t="str">
        <f xml:space="preserve"> IFERROR(Table1[[#This Row],[GP 2018]]/Table1[[#This Row],[Total Assets 2018]], "x")</f>
        <v>x</v>
      </c>
      <c r="AV1045" s="3" t="str">
        <f xml:space="preserve"> IFERROR(Table1[[#This Row],[GP 2019]]/Table1[[#This Row],[Total Assets 2019]], "x")</f>
        <v>x</v>
      </c>
      <c r="AW1045" s="3">
        <f xml:space="preserve"> IFERROR(Table1[[#This Row],[GP 2020]]/Table1[[#This Row],[Total Assets 2020]], "x")</f>
        <v>0.36507936507936506</v>
      </c>
      <c r="AX1045" s="3">
        <f xml:space="preserve"> IFERROR(Table1[[#This Row],[GP 2021]]/Table1[[#This Row],[Total Assets 2021]], "x")</f>
        <v>0.33333333333333337</v>
      </c>
      <c r="AY1045" s="3">
        <f xml:space="preserve"> IFERROR(Table1[[#This Row],[GP TTM]]/Table1[[#This Row],[Total Assets TTM]], "x")</f>
        <v>0.321656050955414</v>
      </c>
      <c r="BA1045" s="3" t="str">
        <f xml:space="preserve"> IFERROR(ABS(Table1[[#This Row],[ROA 2013]]-Table1[[#This Row],[ROA 2012]]), "x")</f>
        <v>x</v>
      </c>
      <c r="BB1045" s="3" t="str">
        <f xml:space="preserve"> IFERROR(ABS(Table1[[#This Row],[ROA 2014]]-Table1[[#This Row],[ROA 2013]]), "x")</f>
        <v>x</v>
      </c>
      <c r="BC1045" s="3" t="str">
        <f xml:space="preserve"> IFERROR(ABS(Table1[[#This Row],[ROA 2015]]-Table1[[#This Row],[ROA 2014]]), "x")</f>
        <v>x</v>
      </c>
      <c r="BD1045" s="3" t="str">
        <f xml:space="preserve"> IFERROR(ABS(Table1[[#This Row],[ROA 2016]]-Table1[[#This Row],[ROA 2015]]), "x")</f>
        <v>x</v>
      </c>
      <c r="BE1045" s="3" t="str">
        <f xml:space="preserve"> IFERROR(ABS(Table1[[#This Row],[ROA 2017]]-Table1[[#This Row],[ROA 2016]]), "x")</f>
        <v>x</v>
      </c>
      <c r="BF1045" s="3" t="str">
        <f xml:space="preserve"> IFERROR(ABS(Table1[[#This Row],[ROA 2018]]-Table1[[#This Row],[ROA 2017]]), "x")</f>
        <v>x</v>
      </c>
      <c r="BG1045" s="3" t="str">
        <f xml:space="preserve"> IFERROR(ABS(Table1[[#This Row],[ROA 2019]]-Table1[[#This Row],[ROA 2018]]), "x")</f>
        <v>x</v>
      </c>
      <c r="BH1045" s="3" t="str">
        <f xml:space="preserve"> IFERROR(ABS(Table1[[#This Row],[ROA 2020]]-Table1[[#This Row],[ROA 2019]]), "x")</f>
        <v>x</v>
      </c>
      <c r="BI1045" s="3">
        <f xml:space="preserve"> IFERROR(ABS(Table1[[#This Row],[ROA 2021]]-Table1[[#This Row],[ROA 2020]]), "x")</f>
        <v>3.1746031746031689E-2</v>
      </c>
      <c r="BJ1045" s="3">
        <f xml:space="preserve"> IFERROR(AVERAGE(Table1[[#This Row],[ROA 2013-2012]:[ROA 2021-2020]]), "x")</f>
        <v>3.1746031746031689E-2</v>
      </c>
      <c r="BK1045" s="3">
        <f>IFERROR(AVERAGE(Table1[[#This Row],[ROA 2012]:[ROA 2021]]), "x")</f>
        <v>0.34920634920634919</v>
      </c>
      <c r="BN1045" s="1">
        <f>SUM(Table1[[#This Row],[B/M Rank]:[ROA Rank]])</f>
        <v>0</v>
      </c>
    </row>
    <row r="1046" spans="1:66" x14ac:dyDescent="0.25">
      <c r="A1046" s="1" t="s">
        <v>4286</v>
      </c>
      <c r="B1046" s="1" t="s">
        <v>1988</v>
      </c>
      <c r="C1046" s="1" t="s">
        <v>1889</v>
      </c>
      <c r="D1046" s="1" t="s">
        <v>330</v>
      </c>
      <c r="E1046" s="1" t="s">
        <v>108</v>
      </c>
      <c r="F1046" s="1">
        <v>24.85</v>
      </c>
      <c r="G1046" s="19"/>
      <c r="H1046" s="19"/>
      <c r="I1046" s="19"/>
      <c r="J1046" s="19"/>
      <c r="K1046" s="1"/>
      <c r="L1046" s="19"/>
      <c r="M1046" s="1">
        <v>2016</v>
      </c>
      <c r="Q1046" s="1">
        <v>5.7</v>
      </c>
      <c r="R1046" s="1">
        <v>5.9</v>
      </c>
      <c r="S1046" s="1">
        <v>5</v>
      </c>
      <c r="T1046" s="1">
        <v>5.8</v>
      </c>
      <c r="U1046" s="1">
        <v>5.6</v>
      </c>
      <c r="V1046" s="1">
        <v>4.7</v>
      </c>
      <c r="W1046" s="1">
        <v>4.7</v>
      </c>
      <c r="X1046" s="1">
        <v>4.7</v>
      </c>
      <c r="Z1046" s="3">
        <f xml:space="preserve"> IFERROR(AVEDEV(Table1[[#This Row],[GP 2012]:[GP 2021]]) / Table1[[#This Row],[Avg GP]], "x")</f>
        <v>8.7089381207028235E-2</v>
      </c>
      <c r="AA1046" s="2">
        <f xml:space="preserve"> IFERROR(AVERAGE(Table1[[#This Row],[GP 2012]:[GP 2021]]), "x")</f>
        <v>5.3428571428571434</v>
      </c>
      <c r="AB1046" s="11">
        <f>Table1[Equity]/Table1[Market Capital]</f>
        <v>2.0120724346076459E-2</v>
      </c>
      <c r="AF1046" s="1">
        <v>0.7</v>
      </c>
      <c r="AG1046" s="1">
        <v>1.3</v>
      </c>
      <c r="AH1046" s="1">
        <v>2</v>
      </c>
      <c r="AI1046" s="1">
        <v>1.6</v>
      </c>
      <c r="AJ1046" s="1">
        <v>2</v>
      </c>
      <c r="AK1046" s="1">
        <v>5.6</v>
      </c>
      <c r="AL1046" s="1">
        <v>5</v>
      </c>
      <c r="AM1046" s="1">
        <v>5</v>
      </c>
      <c r="AN1046" s="1">
        <v>0.5</v>
      </c>
      <c r="AO1046" s="3" t="str">
        <f xml:space="preserve"> IFERROR(Table1[[#This Row],[GP 2012]]/Table1[[#This Row],[Total Assets 2012]], "x")</f>
        <v>x</v>
      </c>
      <c r="AP1046" s="3" t="str">
        <f xml:space="preserve"> IFERROR(Table1[[#This Row],[GP 2013]]/Table1[[#This Row],[Total Assets 2013]], "x")</f>
        <v>x</v>
      </c>
      <c r="AQ1046" s="3" t="str">
        <f xml:space="preserve"> IFERROR(Table1[[#This Row],[GP 2014]]/Table1[[#This Row],[Total Assets 2014]], "x")</f>
        <v>x</v>
      </c>
      <c r="AR1046" s="3">
        <f xml:space="preserve"> IFERROR(Table1[[#This Row],[GP 2015]]/Table1[[#This Row],[Total Assets 2015]], "x")</f>
        <v>8.1428571428571441</v>
      </c>
      <c r="AS1046" s="3">
        <f xml:space="preserve"> IFERROR(Table1[[#This Row],[GP 2016]]/Table1[[#This Row],[Total Assets 2016]], "x")</f>
        <v>4.5384615384615383</v>
      </c>
      <c r="AT1046" s="3">
        <f xml:space="preserve"> IFERROR(Table1[[#This Row],[GP 2017]]/Table1[[#This Row],[Total Assets 2017]], "x")</f>
        <v>2.5</v>
      </c>
      <c r="AU1046" s="3">
        <f xml:space="preserve"> IFERROR(Table1[[#This Row],[GP 2018]]/Table1[[#This Row],[Total Assets 2018]], "x")</f>
        <v>3.6249999999999996</v>
      </c>
      <c r="AV1046" s="3">
        <f xml:space="preserve"> IFERROR(Table1[[#This Row],[GP 2019]]/Table1[[#This Row],[Total Assets 2019]], "x")</f>
        <v>2.8</v>
      </c>
      <c r="AW1046" s="3">
        <f xml:space="preserve"> IFERROR(Table1[[#This Row],[GP 2020]]/Table1[[#This Row],[Total Assets 2020]], "x")</f>
        <v>0.83928571428571441</v>
      </c>
      <c r="AX1046" s="3">
        <f xml:space="preserve"> IFERROR(Table1[[#This Row],[GP 2021]]/Table1[[#This Row],[Total Assets 2021]], "x")</f>
        <v>0.94000000000000006</v>
      </c>
      <c r="AY1046" s="3">
        <f xml:space="preserve"> IFERROR(Table1[[#This Row],[GP TTM]]/Table1[[#This Row],[Total Assets TTM]], "x")</f>
        <v>0.94000000000000006</v>
      </c>
      <c r="BA1046" s="3" t="str">
        <f xml:space="preserve"> IFERROR(ABS(Table1[[#This Row],[ROA 2013]]-Table1[[#This Row],[ROA 2012]]), "x")</f>
        <v>x</v>
      </c>
      <c r="BB1046" s="3" t="str">
        <f xml:space="preserve"> IFERROR(ABS(Table1[[#This Row],[ROA 2014]]-Table1[[#This Row],[ROA 2013]]), "x")</f>
        <v>x</v>
      </c>
      <c r="BC1046" s="3" t="str">
        <f xml:space="preserve"> IFERROR(ABS(Table1[[#This Row],[ROA 2015]]-Table1[[#This Row],[ROA 2014]]), "x")</f>
        <v>x</v>
      </c>
      <c r="BD1046" s="3">
        <f xml:space="preserve"> IFERROR(ABS(Table1[[#This Row],[ROA 2016]]-Table1[[#This Row],[ROA 2015]]), "x")</f>
        <v>3.6043956043956058</v>
      </c>
      <c r="BE1046" s="3">
        <f xml:space="preserve"> IFERROR(ABS(Table1[[#This Row],[ROA 2017]]-Table1[[#This Row],[ROA 2016]]), "x")</f>
        <v>2.0384615384615383</v>
      </c>
      <c r="BF1046" s="3">
        <f xml:space="preserve"> IFERROR(ABS(Table1[[#This Row],[ROA 2018]]-Table1[[#This Row],[ROA 2017]]), "x")</f>
        <v>1.1249999999999996</v>
      </c>
      <c r="BG1046" s="3">
        <f xml:space="preserve"> IFERROR(ABS(Table1[[#This Row],[ROA 2019]]-Table1[[#This Row],[ROA 2018]]), "x")</f>
        <v>0.82499999999999973</v>
      </c>
      <c r="BH1046" s="3">
        <f xml:space="preserve"> IFERROR(ABS(Table1[[#This Row],[ROA 2020]]-Table1[[#This Row],[ROA 2019]]), "x")</f>
        <v>1.9607142857142854</v>
      </c>
      <c r="BI1046" s="3">
        <f xml:space="preserve"> IFERROR(ABS(Table1[[#This Row],[ROA 2021]]-Table1[[#This Row],[ROA 2020]]), "x")</f>
        <v>0.10071428571428565</v>
      </c>
      <c r="BJ1046" s="3">
        <f xml:space="preserve"> IFERROR(AVERAGE(Table1[[#This Row],[ROA 2013-2012]:[ROA 2021-2020]]), "x")</f>
        <v>1.6090476190476191</v>
      </c>
      <c r="BK1046" s="3">
        <f>IFERROR(AVERAGE(Table1[[#This Row],[ROA 2012]:[ROA 2021]]), "x")</f>
        <v>3.3408006279434859</v>
      </c>
      <c r="BN1046" s="1">
        <f>SUM(Table1[[#This Row],[B/M Rank]:[ROA Rank]])</f>
        <v>0</v>
      </c>
    </row>
    <row r="1047" spans="1:66" x14ac:dyDescent="0.25">
      <c r="A1047" s="1" t="s">
        <v>2982</v>
      </c>
      <c r="B1047" s="1" t="s">
        <v>4486</v>
      </c>
      <c r="C1047" s="1" t="s">
        <v>4417</v>
      </c>
      <c r="D1047" s="1" t="s">
        <v>268</v>
      </c>
      <c r="E1047" s="1" t="s">
        <v>108</v>
      </c>
      <c r="F1047" s="1">
        <v>24.93</v>
      </c>
      <c r="G1047" s="19"/>
      <c r="H1047" s="19"/>
      <c r="I1047" s="19"/>
      <c r="J1047" s="19"/>
      <c r="K1047" s="1"/>
      <c r="L1047" s="19"/>
      <c r="M1047" s="1">
        <v>2019</v>
      </c>
      <c r="U1047" s="1" t="s">
        <v>4368</v>
      </c>
      <c r="V1047" s="1" t="s">
        <v>4368</v>
      </c>
      <c r="W1047" s="1" t="s">
        <v>4368</v>
      </c>
      <c r="X1047" s="1" t="s">
        <v>4368</v>
      </c>
      <c r="Z1047" s="3" t="str">
        <f xml:space="preserve"> IFERROR(AVEDEV(Table1[[#This Row],[GP 2012]:[GP 2021]]) / Table1[[#This Row],[Avg GP]], "x")</f>
        <v>x</v>
      </c>
      <c r="AA1047" s="2" t="str">
        <f xml:space="preserve"> IFERROR(AVERAGE(Table1[[#This Row],[GP 2012]:[GP 2021]]), "x")</f>
        <v>x</v>
      </c>
      <c r="AB1047" s="11">
        <f>Table1[Equity]/Table1[Market Capital]</f>
        <v>0.66185318892900125</v>
      </c>
      <c r="AJ1047" s="1">
        <v>0.3</v>
      </c>
      <c r="AK1047" s="1">
        <v>0.6</v>
      </c>
      <c r="AL1047" s="1">
        <v>0.6</v>
      </c>
      <c r="AM1047" s="1">
        <v>16.600000000000001</v>
      </c>
      <c r="AN1047" s="1">
        <v>16.5</v>
      </c>
      <c r="AO1047" s="3" t="str">
        <f xml:space="preserve"> IFERROR(Table1[[#This Row],[GP 2012]]/Table1[[#This Row],[Total Assets 2012]], "x")</f>
        <v>x</v>
      </c>
      <c r="AP1047" s="3" t="str">
        <f xml:space="preserve"> IFERROR(Table1[[#This Row],[GP 2013]]/Table1[[#This Row],[Total Assets 2013]], "x")</f>
        <v>x</v>
      </c>
      <c r="AQ1047" s="3" t="str">
        <f xml:space="preserve"> IFERROR(Table1[[#This Row],[GP 2014]]/Table1[[#This Row],[Total Assets 2014]], "x")</f>
        <v>x</v>
      </c>
      <c r="AR1047" s="3" t="str">
        <f xml:space="preserve"> IFERROR(Table1[[#This Row],[GP 2015]]/Table1[[#This Row],[Total Assets 2015]], "x")</f>
        <v>x</v>
      </c>
      <c r="AS1047" s="3" t="str">
        <f xml:space="preserve"> IFERROR(Table1[[#This Row],[GP 2016]]/Table1[[#This Row],[Total Assets 2016]], "x")</f>
        <v>x</v>
      </c>
      <c r="AT1047" s="3" t="str">
        <f xml:space="preserve"> IFERROR(Table1[[#This Row],[GP 2017]]/Table1[[#This Row],[Total Assets 2017]], "x")</f>
        <v>x</v>
      </c>
      <c r="AU1047" s="3" t="str">
        <f xml:space="preserve"> IFERROR(Table1[[#This Row],[GP 2018]]/Table1[[#This Row],[Total Assets 2018]], "x")</f>
        <v>x</v>
      </c>
      <c r="AV1047" s="3" t="str">
        <f xml:space="preserve"> IFERROR(Table1[[#This Row],[GP 2019]]/Table1[[#This Row],[Total Assets 2019]], "x")</f>
        <v>x</v>
      </c>
      <c r="AW1047" s="3" t="str">
        <f xml:space="preserve"> IFERROR(Table1[[#This Row],[GP 2020]]/Table1[[#This Row],[Total Assets 2020]], "x")</f>
        <v>x</v>
      </c>
      <c r="AX1047" s="3" t="str">
        <f xml:space="preserve"> IFERROR(Table1[[#This Row],[GP 2021]]/Table1[[#This Row],[Total Assets 2021]], "x")</f>
        <v>x</v>
      </c>
      <c r="AY1047" s="3" t="str">
        <f xml:space="preserve"> IFERROR(Table1[[#This Row],[GP TTM]]/Table1[[#This Row],[Total Assets TTM]], "x")</f>
        <v>x</v>
      </c>
      <c r="BA1047" s="3" t="str">
        <f xml:space="preserve"> IFERROR(ABS(Table1[[#This Row],[ROA 2013]]-Table1[[#This Row],[ROA 2012]]), "x")</f>
        <v>x</v>
      </c>
      <c r="BB1047" s="3" t="str">
        <f xml:space="preserve"> IFERROR(ABS(Table1[[#This Row],[ROA 2014]]-Table1[[#This Row],[ROA 2013]]), "x")</f>
        <v>x</v>
      </c>
      <c r="BC1047" s="3" t="str">
        <f xml:space="preserve"> IFERROR(ABS(Table1[[#This Row],[ROA 2015]]-Table1[[#This Row],[ROA 2014]]), "x")</f>
        <v>x</v>
      </c>
      <c r="BD1047" s="3" t="str">
        <f xml:space="preserve"> IFERROR(ABS(Table1[[#This Row],[ROA 2016]]-Table1[[#This Row],[ROA 2015]]), "x")</f>
        <v>x</v>
      </c>
      <c r="BE1047" s="3" t="str">
        <f xml:space="preserve"> IFERROR(ABS(Table1[[#This Row],[ROA 2017]]-Table1[[#This Row],[ROA 2016]]), "x")</f>
        <v>x</v>
      </c>
      <c r="BF1047" s="3" t="str">
        <f xml:space="preserve"> IFERROR(ABS(Table1[[#This Row],[ROA 2018]]-Table1[[#This Row],[ROA 2017]]), "x")</f>
        <v>x</v>
      </c>
      <c r="BG1047" s="3" t="str">
        <f xml:space="preserve"> IFERROR(ABS(Table1[[#This Row],[ROA 2019]]-Table1[[#This Row],[ROA 2018]]), "x")</f>
        <v>x</v>
      </c>
      <c r="BH1047" s="3" t="str">
        <f xml:space="preserve"> IFERROR(ABS(Table1[[#This Row],[ROA 2020]]-Table1[[#This Row],[ROA 2019]]), "x")</f>
        <v>x</v>
      </c>
      <c r="BI1047" s="3" t="str">
        <f xml:space="preserve"> IFERROR(ABS(Table1[[#This Row],[ROA 2021]]-Table1[[#This Row],[ROA 2020]]), "x")</f>
        <v>x</v>
      </c>
      <c r="BJ1047" s="3" t="str">
        <f xml:space="preserve"> IFERROR(AVERAGE(Table1[[#This Row],[ROA 2013-2012]:[ROA 2021-2020]]), "x")</f>
        <v>x</v>
      </c>
      <c r="BK1047" s="3" t="str">
        <f>IFERROR(AVERAGE(Table1[[#This Row],[ROA 2012]:[ROA 2021]]), "x")</f>
        <v>x</v>
      </c>
      <c r="BN1047" s="1">
        <f>SUM(Table1[[#This Row],[B/M Rank]:[ROA Rank]])</f>
        <v>0</v>
      </c>
    </row>
    <row r="1048" spans="1:66" x14ac:dyDescent="0.25">
      <c r="A1048" s="1" t="s">
        <v>3115</v>
      </c>
      <c r="B1048" s="1" t="s">
        <v>1051</v>
      </c>
      <c r="C1048" s="1" t="s">
        <v>4417</v>
      </c>
      <c r="D1048" s="1" t="s">
        <v>268</v>
      </c>
      <c r="E1048" s="1" t="s">
        <v>108</v>
      </c>
      <c r="F1048" s="1">
        <v>25.02</v>
      </c>
      <c r="G1048" s="19"/>
      <c r="H1048" s="19"/>
      <c r="I1048" s="19"/>
      <c r="J1048" s="19"/>
      <c r="K1048" s="1"/>
      <c r="L1048" s="19"/>
      <c r="M1048" s="1">
        <v>2012</v>
      </c>
      <c r="N1048" s="1" t="s">
        <v>4368</v>
      </c>
      <c r="O1048" s="1" t="s">
        <v>4368</v>
      </c>
      <c r="P1048" s="1" t="s">
        <v>4368</v>
      </c>
      <c r="Q1048" s="1" t="s">
        <v>4368</v>
      </c>
      <c r="R1048" s="1" t="s">
        <v>4368</v>
      </c>
      <c r="S1048" s="1" t="s">
        <v>4368</v>
      </c>
      <c r="T1048" s="1" t="s">
        <v>4368</v>
      </c>
      <c r="U1048" s="1" t="s">
        <v>4368</v>
      </c>
      <c r="V1048" s="1" t="s">
        <v>4368</v>
      </c>
      <c r="W1048" s="1" t="s">
        <v>4368</v>
      </c>
      <c r="X1048" s="1" t="s">
        <v>4368</v>
      </c>
      <c r="Z1048" s="3" t="str">
        <f xml:space="preserve"> IFERROR(AVEDEV(Table1[[#This Row],[GP 2012]:[GP 2021]]) / Table1[[#This Row],[Avg GP]], "x")</f>
        <v>x</v>
      </c>
      <c r="AA1048" s="2" t="str">
        <f xml:space="preserve"> IFERROR(AVERAGE(Table1[[#This Row],[GP 2012]:[GP 2021]]), "x")</f>
        <v>x</v>
      </c>
      <c r="AB1048" s="11">
        <f>Table1[Equity]/Table1[Market Capital]</f>
        <v>4.396482813749001E-2</v>
      </c>
      <c r="AC1048" s="1">
        <v>1.8</v>
      </c>
      <c r="AD1048" s="1">
        <v>1.1000000000000001</v>
      </c>
      <c r="AE1048" s="1">
        <v>0.9</v>
      </c>
      <c r="AF1048" s="1">
        <v>1.1000000000000001</v>
      </c>
      <c r="AG1048" s="1">
        <v>1.3</v>
      </c>
      <c r="AH1048" s="1">
        <v>1.2</v>
      </c>
      <c r="AI1048" s="1">
        <v>1.8</v>
      </c>
      <c r="AJ1048" s="1">
        <v>1.4</v>
      </c>
      <c r="AK1048" s="1">
        <v>1.2</v>
      </c>
      <c r="AL1048" s="1">
        <v>1.3</v>
      </c>
      <c r="AM1048" s="1">
        <v>1.7</v>
      </c>
      <c r="AN1048" s="1">
        <v>1.1000000000000001</v>
      </c>
      <c r="AO1048" s="3" t="str">
        <f xml:space="preserve"> IFERROR(Table1[[#This Row],[GP 2012]]/Table1[[#This Row],[Total Assets 2012]], "x")</f>
        <v>x</v>
      </c>
      <c r="AP1048" s="3" t="str">
        <f xml:space="preserve"> IFERROR(Table1[[#This Row],[GP 2013]]/Table1[[#This Row],[Total Assets 2013]], "x")</f>
        <v>x</v>
      </c>
      <c r="AQ1048" s="3" t="str">
        <f xml:space="preserve"> IFERROR(Table1[[#This Row],[GP 2014]]/Table1[[#This Row],[Total Assets 2014]], "x")</f>
        <v>x</v>
      </c>
      <c r="AR1048" s="3" t="str">
        <f xml:space="preserve"> IFERROR(Table1[[#This Row],[GP 2015]]/Table1[[#This Row],[Total Assets 2015]], "x")</f>
        <v>x</v>
      </c>
      <c r="AS1048" s="3" t="str">
        <f xml:space="preserve"> IFERROR(Table1[[#This Row],[GP 2016]]/Table1[[#This Row],[Total Assets 2016]], "x")</f>
        <v>x</v>
      </c>
      <c r="AT1048" s="3" t="str">
        <f xml:space="preserve"> IFERROR(Table1[[#This Row],[GP 2017]]/Table1[[#This Row],[Total Assets 2017]], "x")</f>
        <v>x</v>
      </c>
      <c r="AU1048" s="3" t="str">
        <f xml:space="preserve"> IFERROR(Table1[[#This Row],[GP 2018]]/Table1[[#This Row],[Total Assets 2018]], "x")</f>
        <v>x</v>
      </c>
      <c r="AV1048" s="3" t="str">
        <f xml:space="preserve"> IFERROR(Table1[[#This Row],[GP 2019]]/Table1[[#This Row],[Total Assets 2019]], "x")</f>
        <v>x</v>
      </c>
      <c r="AW1048" s="3" t="str">
        <f xml:space="preserve"> IFERROR(Table1[[#This Row],[GP 2020]]/Table1[[#This Row],[Total Assets 2020]], "x")</f>
        <v>x</v>
      </c>
      <c r="AX1048" s="3" t="str">
        <f xml:space="preserve"> IFERROR(Table1[[#This Row],[GP 2021]]/Table1[[#This Row],[Total Assets 2021]], "x")</f>
        <v>x</v>
      </c>
      <c r="AY1048" s="3" t="str">
        <f xml:space="preserve"> IFERROR(Table1[[#This Row],[GP TTM]]/Table1[[#This Row],[Total Assets TTM]], "x")</f>
        <v>x</v>
      </c>
      <c r="BA1048" s="3" t="str">
        <f xml:space="preserve"> IFERROR(ABS(Table1[[#This Row],[ROA 2013]]-Table1[[#This Row],[ROA 2012]]), "x")</f>
        <v>x</v>
      </c>
      <c r="BB1048" s="3" t="str">
        <f xml:space="preserve"> IFERROR(ABS(Table1[[#This Row],[ROA 2014]]-Table1[[#This Row],[ROA 2013]]), "x")</f>
        <v>x</v>
      </c>
      <c r="BC1048" s="3" t="str">
        <f xml:space="preserve"> IFERROR(ABS(Table1[[#This Row],[ROA 2015]]-Table1[[#This Row],[ROA 2014]]), "x")</f>
        <v>x</v>
      </c>
      <c r="BD1048" s="3" t="str">
        <f xml:space="preserve"> IFERROR(ABS(Table1[[#This Row],[ROA 2016]]-Table1[[#This Row],[ROA 2015]]), "x")</f>
        <v>x</v>
      </c>
      <c r="BE1048" s="3" t="str">
        <f xml:space="preserve"> IFERROR(ABS(Table1[[#This Row],[ROA 2017]]-Table1[[#This Row],[ROA 2016]]), "x")</f>
        <v>x</v>
      </c>
      <c r="BF1048" s="3" t="str">
        <f xml:space="preserve"> IFERROR(ABS(Table1[[#This Row],[ROA 2018]]-Table1[[#This Row],[ROA 2017]]), "x")</f>
        <v>x</v>
      </c>
      <c r="BG1048" s="3" t="str">
        <f xml:space="preserve"> IFERROR(ABS(Table1[[#This Row],[ROA 2019]]-Table1[[#This Row],[ROA 2018]]), "x")</f>
        <v>x</v>
      </c>
      <c r="BH1048" s="3" t="str">
        <f xml:space="preserve"> IFERROR(ABS(Table1[[#This Row],[ROA 2020]]-Table1[[#This Row],[ROA 2019]]), "x")</f>
        <v>x</v>
      </c>
      <c r="BI1048" s="3" t="str">
        <f xml:space="preserve"> IFERROR(ABS(Table1[[#This Row],[ROA 2021]]-Table1[[#This Row],[ROA 2020]]), "x")</f>
        <v>x</v>
      </c>
      <c r="BJ1048" s="3" t="str">
        <f xml:space="preserve"> IFERROR(AVERAGE(Table1[[#This Row],[ROA 2013-2012]:[ROA 2021-2020]]), "x")</f>
        <v>x</v>
      </c>
      <c r="BK1048" s="3" t="str">
        <f>IFERROR(AVERAGE(Table1[[#This Row],[ROA 2012]:[ROA 2021]]), "x")</f>
        <v>x</v>
      </c>
      <c r="BN1048" s="1">
        <f>SUM(Table1[[#This Row],[B/M Rank]:[ROA Rank]])</f>
        <v>0</v>
      </c>
    </row>
    <row r="1049" spans="1:66" x14ac:dyDescent="0.25">
      <c r="A1049" s="1" t="s">
        <v>3227</v>
      </c>
      <c r="B1049" s="1" t="s">
        <v>4576</v>
      </c>
      <c r="C1049" s="1" t="s">
        <v>4417</v>
      </c>
      <c r="D1049" s="1" t="s">
        <v>268</v>
      </c>
      <c r="E1049" s="1" t="s">
        <v>108</v>
      </c>
      <c r="F1049" s="1">
        <v>25.03</v>
      </c>
      <c r="G1049" s="19"/>
      <c r="H1049" s="19"/>
      <c r="I1049" s="19"/>
      <c r="J1049" s="19"/>
      <c r="K1049" s="1"/>
      <c r="L1049" s="19"/>
      <c r="M1049" s="1">
        <v>2017</v>
      </c>
      <c r="S1049" s="1" t="s">
        <v>4368</v>
      </c>
      <c r="T1049" s="1" t="s">
        <v>4368</v>
      </c>
      <c r="U1049" s="1" t="s">
        <v>4368</v>
      </c>
      <c r="V1049" s="1" t="s">
        <v>4368</v>
      </c>
      <c r="W1049" s="1" t="s">
        <v>4368</v>
      </c>
      <c r="X1049" s="1" t="s">
        <v>4368</v>
      </c>
      <c r="Z1049" s="3" t="str">
        <f xml:space="preserve"> IFERROR(AVEDEV(Table1[[#This Row],[GP 2012]:[GP 2021]]) / Table1[[#This Row],[Avg GP]], "x")</f>
        <v>x</v>
      </c>
      <c r="AA1049" s="2" t="str">
        <f xml:space="preserve"> IFERROR(AVERAGE(Table1[[#This Row],[GP 2012]:[GP 2021]]), "x")</f>
        <v>x</v>
      </c>
      <c r="AB1049" s="11">
        <f>Table1[Equity]/Table1[Market Capital]</f>
        <v>0.56332401118657605</v>
      </c>
      <c r="AH1049" s="1">
        <v>1.8</v>
      </c>
      <c r="AI1049" s="1">
        <v>0.2</v>
      </c>
      <c r="AJ1049" s="1">
        <v>14.5</v>
      </c>
      <c r="AK1049" s="1">
        <v>11.6</v>
      </c>
      <c r="AL1049" s="1">
        <v>24.3</v>
      </c>
      <c r="AM1049" s="1">
        <v>18.600000000000001</v>
      </c>
      <c r="AN1049" s="1">
        <v>14.1</v>
      </c>
      <c r="AO1049" s="3" t="str">
        <f xml:space="preserve"> IFERROR(Table1[[#This Row],[GP 2012]]/Table1[[#This Row],[Total Assets 2012]], "x")</f>
        <v>x</v>
      </c>
      <c r="AP1049" s="3" t="str">
        <f xml:space="preserve"> IFERROR(Table1[[#This Row],[GP 2013]]/Table1[[#This Row],[Total Assets 2013]], "x")</f>
        <v>x</v>
      </c>
      <c r="AQ1049" s="3" t="str">
        <f xml:space="preserve"> IFERROR(Table1[[#This Row],[GP 2014]]/Table1[[#This Row],[Total Assets 2014]], "x")</f>
        <v>x</v>
      </c>
      <c r="AR1049" s="3" t="str">
        <f xml:space="preserve"> IFERROR(Table1[[#This Row],[GP 2015]]/Table1[[#This Row],[Total Assets 2015]], "x")</f>
        <v>x</v>
      </c>
      <c r="AS1049" s="3" t="str">
        <f xml:space="preserve"> IFERROR(Table1[[#This Row],[GP 2016]]/Table1[[#This Row],[Total Assets 2016]], "x")</f>
        <v>x</v>
      </c>
      <c r="AT1049" s="3" t="str">
        <f xml:space="preserve"> IFERROR(Table1[[#This Row],[GP 2017]]/Table1[[#This Row],[Total Assets 2017]], "x")</f>
        <v>x</v>
      </c>
      <c r="AU1049" s="3" t="str">
        <f xml:space="preserve"> IFERROR(Table1[[#This Row],[GP 2018]]/Table1[[#This Row],[Total Assets 2018]], "x")</f>
        <v>x</v>
      </c>
      <c r="AV1049" s="3" t="str">
        <f xml:space="preserve"> IFERROR(Table1[[#This Row],[GP 2019]]/Table1[[#This Row],[Total Assets 2019]], "x")</f>
        <v>x</v>
      </c>
      <c r="AW1049" s="3" t="str">
        <f xml:space="preserve"> IFERROR(Table1[[#This Row],[GP 2020]]/Table1[[#This Row],[Total Assets 2020]], "x")</f>
        <v>x</v>
      </c>
      <c r="AX1049" s="3" t="str">
        <f xml:space="preserve"> IFERROR(Table1[[#This Row],[GP 2021]]/Table1[[#This Row],[Total Assets 2021]], "x")</f>
        <v>x</v>
      </c>
      <c r="AY1049" s="3" t="str">
        <f xml:space="preserve"> IFERROR(Table1[[#This Row],[GP TTM]]/Table1[[#This Row],[Total Assets TTM]], "x")</f>
        <v>x</v>
      </c>
      <c r="BA1049" s="3" t="str">
        <f xml:space="preserve"> IFERROR(ABS(Table1[[#This Row],[ROA 2013]]-Table1[[#This Row],[ROA 2012]]), "x")</f>
        <v>x</v>
      </c>
      <c r="BB1049" s="3" t="str">
        <f xml:space="preserve"> IFERROR(ABS(Table1[[#This Row],[ROA 2014]]-Table1[[#This Row],[ROA 2013]]), "x")</f>
        <v>x</v>
      </c>
      <c r="BC1049" s="3" t="str">
        <f xml:space="preserve"> IFERROR(ABS(Table1[[#This Row],[ROA 2015]]-Table1[[#This Row],[ROA 2014]]), "x")</f>
        <v>x</v>
      </c>
      <c r="BD1049" s="3" t="str">
        <f xml:space="preserve"> IFERROR(ABS(Table1[[#This Row],[ROA 2016]]-Table1[[#This Row],[ROA 2015]]), "x")</f>
        <v>x</v>
      </c>
      <c r="BE1049" s="3" t="str">
        <f xml:space="preserve"> IFERROR(ABS(Table1[[#This Row],[ROA 2017]]-Table1[[#This Row],[ROA 2016]]), "x")</f>
        <v>x</v>
      </c>
      <c r="BF1049" s="3" t="str">
        <f xml:space="preserve"> IFERROR(ABS(Table1[[#This Row],[ROA 2018]]-Table1[[#This Row],[ROA 2017]]), "x")</f>
        <v>x</v>
      </c>
      <c r="BG1049" s="3" t="str">
        <f xml:space="preserve"> IFERROR(ABS(Table1[[#This Row],[ROA 2019]]-Table1[[#This Row],[ROA 2018]]), "x")</f>
        <v>x</v>
      </c>
      <c r="BH1049" s="3" t="str">
        <f xml:space="preserve"> IFERROR(ABS(Table1[[#This Row],[ROA 2020]]-Table1[[#This Row],[ROA 2019]]), "x")</f>
        <v>x</v>
      </c>
      <c r="BI1049" s="3" t="str">
        <f xml:space="preserve"> IFERROR(ABS(Table1[[#This Row],[ROA 2021]]-Table1[[#This Row],[ROA 2020]]), "x")</f>
        <v>x</v>
      </c>
      <c r="BJ1049" s="3" t="str">
        <f xml:space="preserve"> IFERROR(AVERAGE(Table1[[#This Row],[ROA 2013-2012]:[ROA 2021-2020]]), "x")</f>
        <v>x</v>
      </c>
      <c r="BK1049" s="3" t="str">
        <f>IFERROR(AVERAGE(Table1[[#This Row],[ROA 2012]:[ROA 2021]]), "x")</f>
        <v>x</v>
      </c>
      <c r="BN1049" s="1">
        <f>SUM(Table1[[#This Row],[B/M Rank]:[ROA Rank]])</f>
        <v>0</v>
      </c>
    </row>
    <row r="1050" spans="1:66" x14ac:dyDescent="0.25">
      <c r="A1050" s="1" t="s">
        <v>2373</v>
      </c>
      <c r="B1050" s="1" t="s">
        <v>425</v>
      </c>
      <c r="C1050" s="1" t="s">
        <v>415</v>
      </c>
      <c r="D1050" s="1" t="s">
        <v>330</v>
      </c>
      <c r="E1050" s="1" t="s">
        <v>108</v>
      </c>
      <c r="F1050" s="1">
        <v>25.12</v>
      </c>
      <c r="G1050" s="19"/>
      <c r="H1050" s="19"/>
      <c r="I1050" s="19"/>
      <c r="J1050" s="19"/>
      <c r="K1050" s="1"/>
      <c r="L1050" s="19"/>
      <c r="M1050" s="1">
        <v>2017</v>
      </c>
      <c r="S1050" s="1">
        <v>-0.3</v>
      </c>
      <c r="T1050" s="1">
        <v>-0.7</v>
      </c>
      <c r="U1050" s="1">
        <v>-0.4</v>
      </c>
      <c r="V1050" s="1">
        <v>-0.4</v>
      </c>
      <c r="W1050" s="1">
        <v>-0.7</v>
      </c>
      <c r="X1050" s="1">
        <v>-0.5</v>
      </c>
      <c r="Z1050" s="3">
        <f xml:space="preserve"> IFERROR(AVEDEV(Table1[[#This Row],[GP 2012]:[GP 2021]]) / Table1[[#This Row],[Avg GP]], "x")</f>
        <v>-0.31999999999999995</v>
      </c>
      <c r="AA1050" s="2">
        <f xml:space="preserve"> IFERROR(AVERAGE(Table1[[#This Row],[GP 2012]:[GP 2021]]), "x")</f>
        <v>-0.5</v>
      </c>
      <c r="AB1050" s="11">
        <f>Table1[Equity]/Table1[Market Capital]</f>
        <v>0.44187898089171973</v>
      </c>
      <c r="AH1050" s="1">
        <v>0.4</v>
      </c>
      <c r="AI1050" s="1">
        <v>3</v>
      </c>
      <c r="AJ1050" s="1">
        <v>3.6</v>
      </c>
      <c r="AK1050" s="1">
        <v>3.2</v>
      </c>
      <c r="AL1050" s="1">
        <v>12.9</v>
      </c>
      <c r="AM1050" s="1">
        <v>11.2</v>
      </c>
      <c r="AN1050" s="1">
        <v>11.1</v>
      </c>
      <c r="AO1050" s="3" t="str">
        <f xml:space="preserve"> IFERROR(Table1[[#This Row],[GP 2012]]/Table1[[#This Row],[Total Assets 2012]], "x")</f>
        <v>x</v>
      </c>
      <c r="AP1050" s="3" t="str">
        <f xml:space="preserve"> IFERROR(Table1[[#This Row],[GP 2013]]/Table1[[#This Row],[Total Assets 2013]], "x")</f>
        <v>x</v>
      </c>
      <c r="AQ1050" s="3" t="str">
        <f xml:space="preserve"> IFERROR(Table1[[#This Row],[GP 2014]]/Table1[[#This Row],[Total Assets 2014]], "x")</f>
        <v>x</v>
      </c>
      <c r="AR1050" s="3" t="str">
        <f xml:space="preserve"> IFERROR(Table1[[#This Row],[GP 2015]]/Table1[[#This Row],[Total Assets 2015]], "x")</f>
        <v>x</v>
      </c>
      <c r="AS1050" s="3" t="str">
        <f xml:space="preserve"> IFERROR(Table1[[#This Row],[GP 2016]]/Table1[[#This Row],[Total Assets 2016]], "x")</f>
        <v>x</v>
      </c>
      <c r="AT1050" s="3">
        <f xml:space="preserve"> IFERROR(Table1[[#This Row],[GP 2017]]/Table1[[#This Row],[Total Assets 2017]], "x")</f>
        <v>-0.74999999999999989</v>
      </c>
      <c r="AU1050" s="3">
        <f xml:space="preserve"> IFERROR(Table1[[#This Row],[GP 2018]]/Table1[[#This Row],[Total Assets 2018]], "x")</f>
        <v>-0.23333333333333331</v>
      </c>
      <c r="AV1050" s="3">
        <f xml:space="preserve"> IFERROR(Table1[[#This Row],[GP 2019]]/Table1[[#This Row],[Total Assets 2019]], "x")</f>
        <v>-0.11111111111111112</v>
      </c>
      <c r="AW1050" s="3">
        <f xml:space="preserve"> IFERROR(Table1[[#This Row],[GP 2020]]/Table1[[#This Row],[Total Assets 2020]], "x")</f>
        <v>-0.125</v>
      </c>
      <c r="AX1050" s="3">
        <f xml:space="preserve"> IFERROR(Table1[[#This Row],[GP 2021]]/Table1[[#This Row],[Total Assets 2021]], "x")</f>
        <v>-5.4263565891472861E-2</v>
      </c>
      <c r="AY1050" s="3">
        <f xml:space="preserve"> IFERROR(Table1[[#This Row],[GP TTM]]/Table1[[#This Row],[Total Assets TTM]], "x")</f>
        <v>-4.4642857142857144E-2</v>
      </c>
      <c r="BA1050" s="3" t="str">
        <f xml:space="preserve"> IFERROR(ABS(Table1[[#This Row],[ROA 2013]]-Table1[[#This Row],[ROA 2012]]), "x")</f>
        <v>x</v>
      </c>
      <c r="BB1050" s="3" t="str">
        <f xml:space="preserve"> IFERROR(ABS(Table1[[#This Row],[ROA 2014]]-Table1[[#This Row],[ROA 2013]]), "x")</f>
        <v>x</v>
      </c>
      <c r="BC1050" s="3" t="str">
        <f xml:space="preserve"> IFERROR(ABS(Table1[[#This Row],[ROA 2015]]-Table1[[#This Row],[ROA 2014]]), "x")</f>
        <v>x</v>
      </c>
      <c r="BD1050" s="3" t="str">
        <f xml:space="preserve"> IFERROR(ABS(Table1[[#This Row],[ROA 2016]]-Table1[[#This Row],[ROA 2015]]), "x")</f>
        <v>x</v>
      </c>
      <c r="BE1050" s="3" t="str">
        <f xml:space="preserve"> IFERROR(ABS(Table1[[#This Row],[ROA 2017]]-Table1[[#This Row],[ROA 2016]]), "x")</f>
        <v>x</v>
      </c>
      <c r="BF1050" s="3">
        <f xml:space="preserve"> IFERROR(ABS(Table1[[#This Row],[ROA 2018]]-Table1[[#This Row],[ROA 2017]]), "x")</f>
        <v>0.51666666666666661</v>
      </c>
      <c r="BG1050" s="3">
        <f xml:space="preserve"> IFERROR(ABS(Table1[[#This Row],[ROA 2019]]-Table1[[#This Row],[ROA 2018]]), "x")</f>
        <v>0.12222222222222219</v>
      </c>
      <c r="BH1050" s="3">
        <f xml:space="preserve"> IFERROR(ABS(Table1[[#This Row],[ROA 2020]]-Table1[[#This Row],[ROA 2019]]), "x")</f>
        <v>1.3888888888888881E-2</v>
      </c>
      <c r="BI1050" s="3">
        <f xml:space="preserve"> IFERROR(ABS(Table1[[#This Row],[ROA 2021]]-Table1[[#This Row],[ROA 2020]]), "x")</f>
        <v>7.0736434108527146E-2</v>
      </c>
      <c r="BJ1050" s="3">
        <f xml:space="preserve"> IFERROR(AVERAGE(Table1[[#This Row],[ROA 2013-2012]:[ROA 2021-2020]]), "x")</f>
        <v>0.18087855297157621</v>
      </c>
      <c r="BK1050" s="3">
        <f>IFERROR(AVERAGE(Table1[[#This Row],[ROA 2012]:[ROA 2021]]), "x")</f>
        <v>-0.25474160206718344</v>
      </c>
      <c r="BN1050" s="1">
        <f>SUM(Table1[[#This Row],[B/M Rank]:[ROA Rank]])</f>
        <v>0</v>
      </c>
    </row>
    <row r="1051" spans="1:66" x14ac:dyDescent="0.25">
      <c r="A1051" s="1" t="s">
        <v>2425</v>
      </c>
      <c r="B1051" s="1" t="s">
        <v>477</v>
      </c>
      <c r="C1051" s="1" t="s">
        <v>471</v>
      </c>
      <c r="D1051" s="1" t="s">
        <v>392</v>
      </c>
      <c r="E1051" s="1" t="s">
        <v>108</v>
      </c>
      <c r="F1051" s="1">
        <v>25.12</v>
      </c>
      <c r="G1051" s="19"/>
      <c r="H1051" s="19"/>
      <c r="I1051" s="19"/>
      <c r="J1051" s="19"/>
      <c r="K1051" s="1"/>
      <c r="L1051" s="19"/>
      <c r="M1051" s="1">
        <v>2019</v>
      </c>
      <c r="U1051" s="1" t="s">
        <v>4368</v>
      </c>
      <c r="V1051" s="1">
        <v>0.2</v>
      </c>
      <c r="W1051" s="1">
        <v>4.0999999999999996</v>
      </c>
      <c r="X1051" s="1">
        <v>4.0999999999999996</v>
      </c>
      <c r="Z1051" s="3">
        <f xml:space="preserve"> IFERROR(AVEDEV(Table1[[#This Row],[GP 2012]:[GP 2021]]) / Table1[[#This Row],[Avg GP]], "x")</f>
        <v>0.90697674418604646</v>
      </c>
      <c r="AA1051" s="2">
        <f xml:space="preserve"> IFERROR(AVERAGE(Table1[[#This Row],[GP 2012]:[GP 2021]]), "x")</f>
        <v>2.15</v>
      </c>
      <c r="AB1051" s="11">
        <f>Table1[Equity]/Table1[Market Capital]</f>
        <v>0.89171974522292985</v>
      </c>
      <c r="AJ1051" s="1">
        <v>0.3</v>
      </c>
      <c r="AK1051" s="1">
        <v>6.2</v>
      </c>
      <c r="AL1051" s="1">
        <v>30.2</v>
      </c>
      <c r="AM1051" s="1">
        <v>30.2</v>
      </c>
      <c r="AN1051" s="1">
        <v>22.4</v>
      </c>
      <c r="AO1051" s="3" t="str">
        <f xml:space="preserve"> IFERROR(Table1[[#This Row],[GP 2012]]/Table1[[#This Row],[Total Assets 2012]], "x")</f>
        <v>x</v>
      </c>
      <c r="AP1051" s="3" t="str">
        <f xml:space="preserve"> IFERROR(Table1[[#This Row],[GP 2013]]/Table1[[#This Row],[Total Assets 2013]], "x")</f>
        <v>x</v>
      </c>
      <c r="AQ1051" s="3" t="str">
        <f xml:space="preserve"> IFERROR(Table1[[#This Row],[GP 2014]]/Table1[[#This Row],[Total Assets 2014]], "x")</f>
        <v>x</v>
      </c>
      <c r="AR1051" s="3" t="str">
        <f xml:space="preserve"> IFERROR(Table1[[#This Row],[GP 2015]]/Table1[[#This Row],[Total Assets 2015]], "x")</f>
        <v>x</v>
      </c>
      <c r="AS1051" s="3" t="str">
        <f xml:space="preserve"> IFERROR(Table1[[#This Row],[GP 2016]]/Table1[[#This Row],[Total Assets 2016]], "x")</f>
        <v>x</v>
      </c>
      <c r="AT1051" s="3" t="str">
        <f xml:space="preserve"> IFERROR(Table1[[#This Row],[GP 2017]]/Table1[[#This Row],[Total Assets 2017]], "x")</f>
        <v>x</v>
      </c>
      <c r="AU1051" s="3" t="str">
        <f xml:space="preserve"> IFERROR(Table1[[#This Row],[GP 2018]]/Table1[[#This Row],[Total Assets 2018]], "x")</f>
        <v>x</v>
      </c>
      <c r="AV1051" s="3" t="str">
        <f xml:space="preserve"> IFERROR(Table1[[#This Row],[GP 2019]]/Table1[[#This Row],[Total Assets 2019]], "x")</f>
        <v>x</v>
      </c>
      <c r="AW1051" s="3">
        <f xml:space="preserve"> IFERROR(Table1[[#This Row],[GP 2020]]/Table1[[#This Row],[Total Assets 2020]], "x")</f>
        <v>3.2258064516129031E-2</v>
      </c>
      <c r="AX1051" s="3">
        <f xml:space="preserve"> IFERROR(Table1[[#This Row],[GP 2021]]/Table1[[#This Row],[Total Assets 2021]], "x")</f>
        <v>0.13576158940397351</v>
      </c>
      <c r="AY1051" s="3">
        <f xml:space="preserve"> IFERROR(Table1[[#This Row],[GP TTM]]/Table1[[#This Row],[Total Assets TTM]], "x")</f>
        <v>0.13576158940397351</v>
      </c>
      <c r="BA1051" s="3" t="str">
        <f xml:space="preserve"> IFERROR(ABS(Table1[[#This Row],[ROA 2013]]-Table1[[#This Row],[ROA 2012]]), "x")</f>
        <v>x</v>
      </c>
      <c r="BB1051" s="3" t="str">
        <f xml:space="preserve"> IFERROR(ABS(Table1[[#This Row],[ROA 2014]]-Table1[[#This Row],[ROA 2013]]), "x")</f>
        <v>x</v>
      </c>
      <c r="BC1051" s="3" t="str">
        <f xml:space="preserve"> IFERROR(ABS(Table1[[#This Row],[ROA 2015]]-Table1[[#This Row],[ROA 2014]]), "x")</f>
        <v>x</v>
      </c>
      <c r="BD1051" s="3" t="str">
        <f xml:space="preserve"> IFERROR(ABS(Table1[[#This Row],[ROA 2016]]-Table1[[#This Row],[ROA 2015]]), "x")</f>
        <v>x</v>
      </c>
      <c r="BE1051" s="3" t="str">
        <f xml:space="preserve"> IFERROR(ABS(Table1[[#This Row],[ROA 2017]]-Table1[[#This Row],[ROA 2016]]), "x")</f>
        <v>x</v>
      </c>
      <c r="BF1051" s="3" t="str">
        <f xml:space="preserve"> IFERROR(ABS(Table1[[#This Row],[ROA 2018]]-Table1[[#This Row],[ROA 2017]]), "x")</f>
        <v>x</v>
      </c>
      <c r="BG1051" s="3" t="str">
        <f xml:space="preserve"> IFERROR(ABS(Table1[[#This Row],[ROA 2019]]-Table1[[#This Row],[ROA 2018]]), "x")</f>
        <v>x</v>
      </c>
      <c r="BH1051" s="3" t="str">
        <f xml:space="preserve"> IFERROR(ABS(Table1[[#This Row],[ROA 2020]]-Table1[[#This Row],[ROA 2019]]), "x")</f>
        <v>x</v>
      </c>
      <c r="BI1051" s="3">
        <f xml:space="preserve"> IFERROR(ABS(Table1[[#This Row],[ROA 2021]]-Table1[[#This Row],[ROA 2020]]), "x")</f>
        <v>0.10350352488784448</v>
      </c>
      <c r="BJ1051" s="3">
        <f xml:space="preserve"> IFERROR(AVERAGE(Table1[[#This Row],[ROA 2013-2012]:[ROA 2021-2020]]), "x")</f>
        <v>0.10350352488784448</v>
      </c>
      <c r="BK1051" s="3">
        <f>IFERROR(AVERAGE(Table1[[#This Row],[ROA 2012]:[ROA 2021]]), "x")</f>
        <v>8.400982696005127E-2</v>
      </c>
      <c r="BN1051" s="1">
        <f>SUM(Table1[[#This Row],[B/M Rank]:[ROA Rank]])</f>
        <v>0</v>
      </c>
    </row>
    <row r="1052" spans="1:66" x14ac:dyDescent="0.25">
      <c r="A1052" s="1" t="s">
        <v>2564</v>
      </c>
      <c r="B1052" s="1" t="s">
        <v>611</v>
      </c>
      <c r="C1052" s="1" t="s">
        <v>587</v>
      </c>
      <c r="D1052" s="1" t="s">
        <v>11</v>
      </c>
      <c r="E1052" s="1" t="s">
        <v>108</v>
      </c>
      <c r="F1052" s="1">
        <v>25.13</v>
      </c>
      <c r="G1052" s="19"/>
      <c r="H1052" s="19"/>
      <c r="I1052" s="19"/>
      <c r="J1052" s="19"/>
      <c r="K1052" s="1"/>
      <c r="L1052" s="19"/>
      <c r="M1052" s="1">
        <v>2017</v>
      </c>
      <c r="S1052" s="1">
        <v>0.7</v>
      </c>
      <c r="T1052" s="1">
        <v>2.2000000000000002</v>
      </c>
      <c r="U1052" s="1">
        <v>2.6</v>
      </c>
      <c r="V1052" s="1">
        <v>5.7</v>
      </c>
      <c r="W1052" s="1">
        <v>16.3</v>
      </c>
      <c r="X1052" s="1">
        <v>17.7</v>
      </c>
      <c r="Z1052" s="3">
        <f xml:space="preserve"> IFERROR(AVEDEV(Table1[[#This Row],[GP 2012]:[GP 2021]]) / Table1[[#This Row],[Avg GP]], "x")</f>
        <v>0.8</v>
      </c>
      <c r="AA1052" s="2">
        <f xml:space="preserve"> IFERROR(AVERAGE(Table1[[#This Row],[GP 2012]:[GP 2021]]), "x")</f>
        <v>5.5</v>
      </c>
      <c r="AB1052" s="11">
        <f>Table1[Equity]/Table1[Market Capital]</f>
        <v>0.70433744528452047</v>
      </c>
      <c r="AH1052" s="1">
        <v>3.2</v>
      </c>
      <c r="AI1052" s="1">
        <v>5</v>
      </c>
      <c r="AJ1052" s="1">
        <v>5.3</v>
      </c>
      <c r="AK1052" s="1">
        <v>8.6999999999999993</v>
      </c>
      <c r="AL1052" s="1">
        <v>39.1</v>
      </c>
      <c r="AM1052" s="1">
        <v>40.4</v>
      </c>
      <c r="AN1052" s="1">
        <v>17.7</v>
      </c>
      <c r="AO1052" s="3" t="str">
        <f xml:space="preserve"> IFERROR(Table1[[#This Row],[GP 2012]]/Table1[[#This Row],[Total Assets 2012]], "x")</f>
        <v>x</v>
      </c>
      <c r="AP1052" s="3" t="str">
        <f xml:space="preserve"> IFERROR(Table1[[#This Row],[GP 2013]]/Table1[[#This Row],[Total Assets 2013]], "x")</f>
        <v>x</v>
      </c>
      <c r="AQ1052" s="3" t="str">
        <f xml:space="preserve"> IFERROR(Table1[[#This Row],[GP 2014]]/Table1[[#This Row],[Total Assets 2014]], "x")</f>
        <v>x</v>
      </c>
      <c r="AR1052" s="3" t="str">
        <f xml:space="preserve"> IFERROR(Table1[[#This Row],[GP 2015]]/Table1[[#This Row],[Total Assets 2015]], "x")</f>
        <v>x</v>
      </c>
      <c r="AS1052" s="3" t="str">
        <f xml:space="preserve"> IFERROR(Table1[[#This Row],[GP 2016]]/Table1[[#This Row],[Total Assets 2016]], "x")</f>
        <v>x</v>
      </c>
      <c r="AT1052" s="3">
        <f xml:space="preserve"> IFERROR(Table1[[#This Row],[GP 2017]]/Table1[[#This Row],[Total Assets 2017]], "x")</f>
        <v>0.21874999999999997</v>
      </c>
      <c r="AU1052" s="3">
        <f xml:space="preserve"> IFERROR(Table1[[#This Row],[GP 2018]]/Table1[[#This Row],[Total Assets 2018]], "x")</f>
        <v>0.44000000000000006</v>
      </c>
      <c r="AV1052" s="3">
        <f xml:space="preserve"> IFERROR(Table1[[#This Row],[GP 2019]]/Table1[[#This Row],[Total Assets 2019]], "x")</f>
        <v>0.49056603773584911</v>
      </c>
      <c r="AW1052" s="3">
        <f xml:space="preserve"> IFERROR(Table1[[#This Row],[GP 2020]]/Table1[[#This Row],[Total Assets 2020]], "x")</f>
        <v>0.65517241379310354</v>
      </c>
      <c r="AX1052" s="3">
        <f xml:space="preserve"> IFERROR(Table1[[#This Row],[GP 2021]]/Table1[[#This Row],[Total Assets 2021]], "x")</f>
        <v>0.41687979539641945</v>
      </c>
      <c r="AY1052" s="3">
        <f xml:space="preserve"> IFERROR(Table1[[#This Row],[GP TTM]]/Table1[[#This Row],[Total Assets TTM]], "x")</f>
        <v>0.43811881188118812</v>
      </c>
      <c r="BA1052" s="3" t="str">
        <f xml:space="preserve"> IFERROR(ABS(Table1[[#This Row],[ROA 2013]]-Table1[[#This Row],[ROA 2012]]), "x")</f>
        <v>x</v>
      </c>
      <c r="BB1052" s="3" t="str">
        <f xml:space="preserve"> IFERROR(ABS(Table1[[#This Row],[ROA 2014]]-Table1[[#This Row],[ROA 2013]]), "x")</f>
        <v>x</v>
      </c>
      <c r="BC1052" s="3" t="str">
        <f xml:space="preserve"> IFERROR(ABS(Table1[[#This Row],[ROA 2015]]-Table1[[#This Row],[ROA 2014]]), "x")</f>
        <v>x</v>
      </c>
      <c r="BD1052" s="3" t="str">
        <f xml:space="preserve"> IFERROR(ABS(Table1[[#This Row],[ROA 2016]]-Table1[[#This Row],[ROA 2015]]), "x")</f>
        <v>x</v>
      </c>
      <c r="BE1052" s="3" t="str">
        <f xml:space="preserve"> IFERROR(ABS(Table1[[#This Row],[ROA 2017]]-Table1[[#This Row],[ROA 2016]]), "x")</f>
        <v>x</v>
      </c>
      <c r="BF1052" s="3">
        <f xml:space="preserve"> IFERROR(ABS(Table1[[#This Row],[ROA 2018]]-Table1[[#This Row],[ROA 2017]]), "x")</f>
        <v>0.22125000000000009</v>
      </c>
      <c r="BG1052" s="3">
        <f xml:space="preserve"> IFERROR(ABS(Table1[[#This Row],[ROA 2019]]-Table1[[#This Row],[ROA 2018]]), "x")</f>
        <v>5.0566037735849056E-2</v>
      </c>
      <c r="BH1052" s="3">
        <f xml:space="preserve"> IFERROR(ABS(Table1[[#This Row],[ROA 2020]]-Table1[[#This Row],[ROA 2019]]), "x")</f>
        <v>0.16460637605725442</v>
      </c>
      <c r="BI1052" s="3">
        <f xml:space="preserve"> IFERROR(ABS(Table1[[#This Row],[ROA 2021]]-Table1[[#This Row],[ROA 2020]]), "x")</f>
        <v>0.23829261839668409</v>
      </c>
      <c r="BJ1052" s="3">
        <f xml:space="preserve"> IFERROR(AVERAGE(Table1[[#This Row],[ROA 2013-2012]:[ROA 2021-2020]]), "x")</f>
        <v>0.16867875804744692</v>
      </c>
      <c r="BK1052" s="3">
        <f>IFERROR(AVERAGE(Table1[[#This Row],[ROA 2012]:[ROA 2021]]), "x")</f>
        <v>0.44427364938507441</v>
      </c>
      <c r="BN1052" s="1">
        <f>SUM(Table1[[#This Row],[B/M Rank]:[ROA Rank]])</f>
        <v>0</v>
      </c>
    </row>
    <row r="1053" spans="1:66" x14ac:dyDescent="0.25">
      <c r="A1053" s="1" t="s">
        <v>4163</v>
      </c>
      <c r="B1053" s="1" t="s">
        <v>4768</v>
      </c>
      <c r="C1053" s="1" t="s">
        <v>4766</v>
      </c>
      <c r="D1053" s="1" t="s">
        <v>487</v>
      </c>
      <c r="E1053" s="1" t="s">
        <v>108</v>
      </c>
      <c r="F1053" s="1">
        <v>25.14</v>
      </c>
      <c r="G1053" s="19"/>
      <c r="H1053" s="19"/>
      <c r="I1053" s="19"/>
      <c r="J1053" s="19"/>
      <c r="K1053" s="1"/>
      <c r="L1053" s="19"/>
      <c r="M1053" s="1">
        <v>2012</v>
      </c>
      <c r="N1053" s="1">
        <v>3.5</v>
      </c>
      <c r="O1053" s="1">
        <v>3.5</v>
      </c>
      <c r="P1053" s="1">
        <v>3.4</v>
      </c>
      <c r="Q1053" s="1">
        <v>3.5</v>
      </c>
      <c r="R1053" s="1">
        <v>3.3</v>
      </c>
      <c r="S1053" s="1">
        <v>3.1</v>
      </c>
      <c r="T1053" s="1">
        <v>2.7</v>
      </c>
      <c r="U1053" s="1">
        <v>2.5</v>
      </c>
      <c r="V1053" s="1">
        <v>2.6</v>
      </c>
      <c r="W1053" s="1">
        <v>2.4</v>
      </c>
      <c r="X1053" s="1">
        <v>2.2000000000000002</v>
      </c>
      <c r="Z1053" s="3">
        <f xml:space="preserve"> IFERROR(AVEDEV(Table1[[#This Row],[GP 2012]:[GP 2021]]) / Table1[[#This Row],[Avg GP]], "x")</f>
        <v>0.13114754098360656</v>
      </c>
      <c r="AA1053" s="2">
        <f xml:space="preserve"> IFERROR(AVERAGE(Table1[[#This Row],[GP 2012]:[GP 2021]]), "x")</f>
        <v>3.05</v>
      </c>
      <c r="AB1053" s="11">
        <f>Table1[Equity]/Table1[Market Capital]</f>
        <v>1.2808273667462213</v>
      </c>
      <c r="AC1053" s="1">
        <v>37.799999999999997</v>
      </c>
      <c r="AD1053" s="1">
        <v>35.200000000000003</v>
      </c>
      <c r="AE1053" s="1">
        <v>33.9</v>
      </c>
      <c r="AF1053" s="1">
        <v>34.9</v>
      </c>
      <c r="AG1053" s="1">
        <v>36.5</v>
      </c>
      <c r="AH1053" s="1">
        <v>37.700000000000003</v>
      </c>
      <c r="AI1053" s="1">
        <v>38.799999999999997</v>
      </c>
      <c r="AJ1053" s="1">
        <v>39.299999999999997</v>
      </c>
      <c r="AK1053" s="1">
        <v>35</v>
      </c>
      <c r="AL1053" s="1">
        <v>37.5</v>
      </c>
      <c r="AM1053" s="1">
        <v>37.799999999999997</v>
      </c>
      <c r="AN1053" s="1">
        <v>32.200000000000003</v>
      </c>
      <c r="AO1053" s="3">
        <f xml:space="preserve"> IFERROR(Table1[[#This Row],[GP 2012]]/Table1[[#This Row],[Total Assets 2012]], "x")</f>
        <v>9.2592592592592601E-2</v>
      </c>
      <c r="AP1053" s="3">
        <f xml:space="preserve"> IFERROR(Table1[[#This Row],[GP 2013]]/Table1[[#This Row],[Total Assets 2013]], "x")</f>
        <v>9.9431818181818177E-2</v>
      </c>
      <c r="AQ1053" s="3">
        <f xml:space="preserve"> IFERROR(Table1[[#This Row],[GP 2014]]/Table1[[#This Row],[Total Assets 2014]], "x")</f>
        <v>0.10029498525073746</v>
      </c>
      <c r="AR1053" s="3">
        <f xml:space="preserve"> IFERROR(Table1[[#This Row],[GP 2015]]/Table1[[#This Row],[Total Assets 2015]], "x")</f>
        <v>0.10028653295128941</v>
      </c>
      <c r="AS1053" s="3">
        <f xml:space="preserve"> IFERROR(Table1[[#This Row],[GP 2016]]/Table1[[#This Row],[Total Assets 2016]], "x")</f>
        <v>9.0410958904109578E-2</v>
      </c>
      <c r="AT1053" s="3">
        <f xml:space="preserve"> IFERROR(Table1[[#This Row],[GP 2017]]/Table1[[#This Row],[Total Assets 2017]], "x")</f>
        <v>8.2228116710875321E-2</v>
      </c>
      <c r="AU1053" s="3">
        <f xml:space="preserve"> IFERROR(Table1[[#This Row],[GP 2018]]/Table1[[#This Row],[Total Assets 2018]], "x")</f>
        <v>6.9587628865979398E-2</v>
      </c>
      <c r="AV1053" s="3">
        <f xml:space="preserve"> IFERROR(Table1[[#This Row],[GP 2019]]/Table1[[#This Row],[Total Assets 2019]], "x")</f>
        <v>6.3613231552162849E-2</v>
      </c>
      <c r="AW1053" s="3">
        <f xml:space="preserve"> IFERROR(Table1[[#This Row],[GP 2020]]/Table1[[#This Row],[Total Assets 2020]], "x")</f>
        <v>7.4285714285714288E-2</v>
      </c>
      <c r="AX1053" s="3">
        <f xml:space="preserve"> IFERROR(Table1[[#This Row],[GP 2021]]/Table1[[#This Row],[Total Assets 2021]], "x")</f>
        <v>6.4000000000000001E-2</v>
      </c>
      <c r="AY1053" s="3">
        <f xml:space="preserve"> IFERROR(Table1[[#This Row],[GP TTM]]/Table1[[#This Row],[Total Assets TTM]], "x")</f>
        <v>5.8201058201058212E-2</v>
      </c>
      <c r="BA1053" s="3">
        <f xml:space="preserve"> IFERROR(ABS(Table1[[#This Row],[ROA 2013]]-Table1[[#This Row],[ROA 2012]]), "x")</f>
        <v>6.8392255892255754E-3</v>
      </c>
      <c r="BB1053" s="3">
        <f xml:space="preserve"> IFERROR(ABS(Table1[[#This Row],[ROA 2014]]-Table1[[#This Row],[ROA 2013]]), "x")</f>
        <v>8.6316706891928496E-4</v>
      </c>
      <c r="BC1053" s="3">
        <f xml:space="preserve"> IFERROR(ABS(Table1[[#This Row],[ROA 2015]]-Table1[[#This Row],[ROA 2014]]), "x")</f>
        <v>8.4522994480557001E-6</v>
      </c>
      <c r="BD1053" s="3">
        <f xml:space="preserve"> IFERROR(ABS(Table1[[#This Row],[ROA 2016]]-Table1[[#This Row],[ROA 2015]]), "x")</f>
        <v>9.8755740471798276E-3</v>
      </c>
      <c r="BE1053" s="3">
        <f xml:space="preserve"> IFERROR(ABS(Table1[[#This Row],[ROA 2017]]-Table1[[#This Row],[ROA 2016]]), "x")</f>
        <v>8.1828421932342577E-3</v>
      </c>
      <c r="BF1053" s="3">
        <f xml:space="preserve"> IFERROR(ABS(Table1[[#This Row],[ROA 2018]]-Table1[[#This Row],[ROA 2017]]), "x")</f>
        <v>1.2640487844895923E-2</v>
      </c>
      <c r="BG1053" s="3">
        <f xml:space="preserve"> IFERROR(ABS(Table1[[#This Row],[ROA 2019]]-Table1[[#This Row],[ROA 2018]]), "x")</f>
        <v>5.9743973138165485E-3</v>
      </c>
      <c r="BH1053" s="3">
        <f xml:space="preserve"> IFERROR(ABS(Table1[[#This Row],[ROA 2020]]-Table1[[#This Row],[ROA 2019]]), "x")</f>
        <v>1.0672482733551439E-2</v>
      </c>
      <c r="BI1053" s="3">
        <f xml:space="preserve"> IFERROR(ABS(Table1[[#This Row],[ROA 2021]]-Table1[[#This Row],[ROA 2020]]), "x")</f>
        <v>1.0285714285714287E-2</v>
      </c>
      <c r="BJ1053" s="3">
        <f xml:space="preserve"> IFERROR(AVERAGE(Table1[[#This Row],[ROA 2013-2012]:[ROA 2021-2020]]), "x")</f>
        <v>7.2602603751094662E-3</v>
      </c>
      <c r="BK1053" s="3">
        <f>IFERROR(AVERAGE(Table1[[#This Row],[ROA 2012]:[ROA 2021]]), "x")</f>
        <v>8.3673157929527897E-2</v>
      </c>
      <c r="BN1053" s="1">
        <f>SUM(Table1[[#This Row],[B/M Rank]:[ROA Rank]])</f>
        <v>0</v>
      </c>
    </row>
    <row r="1054" spans="1:66" x14ac:dyDescent="0.25">
      <c r="A1054" s="1" t="s">
        <v>2532</v>
      </c>
      <c r="B1054" s="1" t="s">
        <v>579</v>
      </c>
      <c r="C1054" s="1" t="s">
        <v>567</v>
      </c>
      <c r="D1054" s="1" t="s">
        <v>11</v>
      </c>
      <c r="E1054" s="1" t="s">
        <v>108</v>
      </c>
      <c r="F1054" s="1">
        <v>25.17</v>
      </c>
      <c r="G1054" s="19"/>
      <c r="H1054" s="19"/>
      <c r="I1054" s="19"/>
      <c r="J1054" s="19"/>
      <c r="K1054" s="1"/>
      <c r="L1054" s="19"/>
      <c r="M1054" s="1">
        <v>2013</v>
      </c>
      <c r="O1054" s="1" t="s">
        <v>4368</v>
      </c>
      <c r="P1054" s="1" t="s">
        <v>4368</v>
      </c>
      <c r="Q1054" s="1" t="s">
        <v>4368</v>
      </c>
      <c r="R1054" s="1" t="s">
        <v>4368</v>
      </c>
      <c r="S1054" s="1" t="s">
        <v>4368</v>
      </c>
      <c r="T1054" s="1" t="s">
        <v>4368</v>
      </c>
      <c r="U1054" s="1" t="s">
        <v>4368</v>
      </c>
      <c r="V1054" s="1">
        <v>-0.4</v>
      </c>
      <c r="W1054" s="1">
        <v>0.6</v>
      </c>
      <c r="X1054" s="1">
        <v>1.4</v>
      </c>
      <c r="Z1054" s="3">
        <f xml:space="preserve"> IFERROR(AVEDEV(Table1[[#This Row],[GP 2012]:[GP 2021]]) / Table1[[#This Row],[Avg GP]], "x")</f>
        <v>5.0000000000000009</v>
      </c>
      <c r="AA1054" s="2">
        <f xml:space="preserve"> IFERROR(AVERAGE(Table1[[#This Row],[GP 2012]:[GP 2021]]), "x")</f>
        <v>9.9999999999999978E-2</v>
      </c>
      <c r="AB1054" s="11">
        <f>Table1[Equity]/Table1[Market Capital]</f>
        <v>0.4131903059197457</v>
      </c>
      <c r="AD1054" s="1">
        <v>0</v>
      </c>
      <c r="AE1054" s="1">
        <v>1.9</v>
      </c>
      <c r="AF1054" s="1">
        <v>3.5</v>
      </c>
      <c r="AG1054" s="1">
        <v>2.6</v>
      </c>
      <c r="AH1054" s="1">
        <v>2.2999999999999998</v>
      </c>
      <c r="AI1054" s="1">
        <v>7.3</v>
      </c>
      <c r="AJ1054" s="1">
        <v>2.5</v>
      </c>
      <c r="AK1054" s="1">
        <v>2.9</v>
      </c>
      <c r="AL1054" s="1">
        <v>18.100000000000001</v>
      </c>
      <c r="AM1054" s="1">
        <v>11.7</v>
      </c>
      <c r="AN1054" s="1">
        <v>10.4</v>
      </c>
      <c r="AO1054" s="3" t="str">
        <f xml:space="preserve"> IFERROR(Table1[[#This Row],[GP 2012]]/Table1[[#This Row],[Total Assets 2012]], "x")</f>
        <v>x</v>
      </c>
      <c r="AP1054" s="3" t="str">
        <f xml:space="preserve"> IFERROR(Table1[[#This Row],[GP 2013]]/Table1[[#This Row],[Total Assets 2013]], "x")</f>
        <v>x</v>
      </c>
      <c r="AQ1054" s="3" t="str">
        <f xml:space="preserve"> IFERROR(Table1[[#This Row],[GP 2014]]/Table1[[#This Row],[Total Assets 2014]], "x")</f>
        <v>x</v>
      </c>
      <c r="AR1054" s="3" t="str">
        <f xml:space="preserve"> IFERROR(Table1[[#This Row],[GP 2015]]/Table1[[#This Row],[Total Assets 2015]], "x")</f>
        <v>x</v>
      </c>
      <c r="AS1054" s="3" t="str">
        <f xml:space="preserve"> IFERROR(Table1[[#This Row],[GP 2016]]/Table1[[#This Row],[Total Assets 2016]], "x")</f>
        <v>x</v>
      </c>
      <c r="AT1054" s="3" t="str">
        <f xml:space="preserve"> IFERROR(Table1[[#This Row],[GP 2017]]/Table1[[#This Row],[Total Assets 2017]], "x")</f>
        <v>x</v>
      </c>
      <c r="AU1054" s="3" t="str">
        <f xml:space="preserve"> IFERROR(Table1[[#This Row],[GP 2018]]/Table1[[#This Row],[Total Assets 2018]], "x")</f>
        <v>x</v>
      </c>
      <c r="AV1054" s="3" t="str">
        <f xml:space="preserve"> IFERROR(Table1[[#This Row],[GP 2019]]/Table1[[#This Row],[Total Assets 2019]], "x")</f>
        <v>x</v>
      </c>
      <c r="AW1054" s="3">
        <f xml:space="preserve"> IFERROR(Table1[[#This Row],[GP 2020]]/Table1[[#This Row],[Total Assets 2020]], "x")</f>
        <v>-0.13793103448275862</v>
      </c>
      <c r="AX1054" s="3">
        <f xml:space="preserve"> IFERROR(Table1[[#This Row],[GP 2021]]/Table1[[#This Row],[Total Assets 2021]], "x")</f>
        <v>3.3149171270718231E-2</v>
      </c>
      <c r="AY1054" s="3">
        <f xml:space="preserve"> IFERROR(Table1[[#This Row],[GP TTM]]/Table1[[#This Row],[Total Assets TTM]], "x")</f>
        <v>0.11965811965811966</v>
      </c>
      <c r="BA1054" s="3" t="str">
        <f xml:space="preserve"> IFERROR(ABS(Table1[[#This Row],[ROA 2013]]-Table1[[#This Row],[ROA 2012]]), "x")</f>
        <v>x</v>
      </c>
      <c r="BB1054" s="3" t="str">
        <f xml:space="preserve"> IFERROR(ABS(Table1[[#This Row],[ROA 2014]]-Table1[[#This Row],[ROA 2013]]), "x")</f>
        <v>x</v>
      </c>
      <c r="BC1054" s="3" t="str">
        <f xml:space="preserve"> IFERROR(ABS(Table1[[#This Row],[ROA 2015]]-Table1[[#This Row],[ROA 2014]]), "x")</f>
        <v>x</v>
      </c>
      <c r="BD1054" s="3" t="str">
        <f xml:space="preserve"> IFERROR(ABS(Table1[[#This Row],[ROA 2016]]-Table1[[#This Row],[ROA 2015]]), "x")</f>
        <v>x</v>
      </c>
      <c r="BE1054" s="3" t="str">
        <f xml:space="preserve"> IFERROR(ABS(Table1[[#This Row],[ROA 2017]]-Table1[[#This Row],[ROA 2016]]), "x")</f>
        <v>x</v>
      </c>
      <c r="BF1054" s="3" t="str">
        <f xml:space="preserve"> IFERROR(ABS(Table1[[#This Row],[ROA 2018]]-Table1[[#This Row],[ROA 2017]]), "x")</f>
        <v>x</v>
      </c>
      <c r="BG1054" s="3" t="str">
        <f xml:space="preserve"> IFERROR(ABS(Table1[[#This Row],[ROA 2019]]-Table1[[#This Row],[ROA 2018]]), "x")</f>
        <v>x</v>
      </c>
      <c r="BH1054" s="3" t="str">
        <f xml:space="preserve"> IFERROR(ABS(Table1[[#This Row],[ROA 2020]]-Table1[[#This Row],[ROA 2019]]), "x")</f>
        <v>x</v>
      </c>
      <c r="BI1054" s="3">
        <f xml:space="preserve"> IFERROR(ABS(Table1[[#This Row],[ROA 2021]]-Table1[[#This Row],[ROA 2020]]), "x")</f>
        <v>0.17108020575347685</v>
      </c>
      <c r="BJ1054" s="3">
        <f xml:space="preserve"> IFERROR(AVERAGE(Table1[[#This Row],[ROA 2013-2012]:[ROA 2021-2020]]), "x")</f>
        <v>0.17108020575347685</v>
      </c>
      <c r="BK1054" s="3">
        <f>IFERROR(AVERAGE(Table1[[#This Row],[ROA 2012]:[ROA 2021]]), "x")</f>
        <v>-5.2390931606020194E-2</v>
      </c>
      <c r="BN1054" s="1">
        <f>SUM(Table1[[#This Row],[B/M Rank]:[ROA Rank]])</f>
        <v>0</v>
      </c>
    </row>
    <row r="1055" spans="1:66" x14ac:dyDescent="0.25">
      <c r="A1055" s="1" t="s">
        <v>3964</v>
      </c>
      <c r="B1055" s="1" t="s">
        <v>1675</v>
      </c>
      <c r="C1055" s="1" t="s">
        <v>1663</v>
      </c>
      <c r="D1055" s="1" t="s">
        <v>268</v>
      </c>
      <c r="E1055" s="1" t="s">
        <v>108</v>
      </c>
      <c r="F1055" s="1">
        <v>25.18</v>
      </c>
      <c r="G1055" s="19"/>
      <c r="H1055" s="19"/>
      <c r="I1055" s="19"/>
      <c r="J1055" s="19"/>
      <c r="K1055" s="1"/>
      <c r="L1055" s="19"/>
      <c r="M1055" s="1">
        <v>2016</v>
      </c>
      <c r="Q1055" s="1">
        <v>1.1000000000000001</v>
      </c>
      <c r="R1055" s="1">
        <v>2.1</v>
      </c>
      <c r="S1055" s="1">
        <v>2.9</v>
      </c>
      <c r="T1055" s="1">
        <v>5.3</v>
      </c>
      <c r="U1055" s="1">
        <v>8.5</v>
      </c>
      <c r="V1055" s="1">
        <v>7.3</v>
      </c>
      <c r="W1055" s="1">
        <v>16.2</v>
      </c>
      <c r="X1055" s="1">
        <v>18.3</v>
      </c>
      <c r="Z1055" s="3">
        <f xml:space="preserve"> IFERROR(AVEDEV(Table1[[#This Row],[GP 2012]:[GP 2021]]) / Table1[[#This Row],[Avg GP]], "x")</f>
        <v>0.61751152073732718</v>
      </c>
      <c r="AA1055" s="2">
        <f xml:space="preserve"> IFERROR(AVERAGE(Table1[[#This Row],[GP 2012]:[GP 2021]]), "x")</f>
        <v>6.2</v>
      </c>
      <c r="AB1055" s="11">
        <f>Table1[Equity]/Table1[Market Capital]</f>
        <v>0.89356632247815726</v>
      </c>
      <c r="AF1055" s="1">
        <v>4.5</v>
      </c>
      <c r="AG1055" s="1">
        <v>3.7</v>
      </c>
      <c r="AH1055" s="1">
        <v>9.1999999999999993</v>
      </c>
      <c r="AI1055" s="1">
        <v>26.1</v>
      </c>
      <c r="AJ1055" s="1">
        <v>26.8</v>
      </c>
      <c r="AK1055" s="1">
        <v>27.1</v>
      </c>
      <c r="AL1055" s="1">
        <v>35.799999999999997</v>
      </c>
      <c r="AM1055" s="1">
        <v>49.9</v>
      </c>
      <c r="AN1055" s="1">
        <v>22.5</v>
      </c>
      <c r="AO1055" s="3" t="str">
        <f xml:space="preserve"> IFERROR(Table1[[#This Row],[GP 2012]]/Table1[[#This Row],[Total Assets 2012]], "x")</f>
        <v>x</v>
      </c>
      <c r="AP1055" s="3" t="str">
        <f xml:space="preserve"> IFERROR(Table1[[#This Row],[GP 2013]]/Table1[[#This Row],[Total Assets 2013]], "x")</f>
        <v>x</v>
      </c>
      <c r="AQ1055" s="3" t="str">
        <f xml:space="preserve"> IFERROR(Table1[[#This Row],[GP 2014]]/Table1[[#This Row],[Total Assets 2014]], "x")</f>
        <v>x</v>
      </c>
      <c r="AR1055" s="3">
        <f xml:space="preserve"> IFERROR(Table1[[#This Row],[GP 2015]]/Table1[[#This Row],[Total Assets 2015]], "x")</f>
        <v>0.24444444444444446</v>
      </c>
      <c r="AS1055" s="3">
        <f xml:space="preserve"> IFERROR(Table1[[#This Row],[GP 2016]]/Table1[[#This Row],[Total Assets 2016]], "x")</f>
        <v>0.56756756756756754</v>
      </c>
      <c r="AT1055" s="3">
        <f xml:space="preserve"> IFERROR(Table1[[#This Row],[GP 2017]]/Table1[[#This Row],[Total Assets 2017]], "x")</f>
        <v>0.31521739130434784</v>
      </c>
      <c r="AU1055" s="3">
        <f xml:space="preserve"> IFERROR(Table1[[#This Row],[GP 2018]]/Table1[[#This Row],[Total Assets 2018]], "x")</f>
        <v>0.20306513409961685</v>
      </c>
      <c r="AV1055" s="3">
        <f xml:space="preserve"> IFERROR(Table1[[#This Row],[GP 2019]]/Table1[[#This Row],[Total Assets 2019]], "x")</f>
        <v>0.31716417910447758</v>
      </c>
      <c r="AW1055" s="3">
        <f xml:space="preserve"> IFERROR(Table1[[#This Row],[GP 2020]]/Table1[[#This Row],[Total Assets 2020]], "x")</f>
        <v>0.26937269372693723</v>
      </c>
      <c r="AX1055" s="3">
        <f xml:space="preserve"> IFERROR(Table1[[#This Row],[GP 2021]]/Table1[[#This Row],[Total Assets 2021]], "x")</f>
        <v>0.45251396648044695</v>
      </c>
      <c r="AY1055" s="3">
        <f xml:space="preserve"> IFERROR(Table1[[#This Row],[GP TTM]]/Table1[[#This Row],[Total Assets TTM]], "x")</f>
        <v>0.36673346693386777</v>
      </c>
      <c r="BA1055" s="3" t="str">
        <f xml:space="preserve"> IFERROR(ABS(Table1[[#This Row],[ROA 2013]]-Table1[[#This Row],[ROA 2012]]), "x")</f>
        <v>x</v>
      </c>
      <c r="BB1055" s="3" t="str">
        <f xml:space="preserve"> IFERROR(ABS(Table1[[#This Row],[ROA 2014]]-Table1[[#This Row],[ROA 2013]]), "x")</f>
        <v>x</v>
      </c>
      <c r="BC1055" s="3" t="str">
        <f xml:space="preserve"> IFERROR(ABS(Table1[[#This Row],[ROA 2015]]-Table1[[#This Row],[ROA 2014]]), "x")</f>
        <v>x</v>
      </c>
      <c r="BD1055" s="3">
        <f xml:space="preserve"> IFERROR(ABS(Table1[[#This Row],[ROA 2016]]-Table1[[#This Row],[ROA 2015]]), "x")</f>
        <v>0.32312312312312308</v>
      </c>
      <c r="BE1055" s="3">
        <f xml:space="preserve"> IFERROR(ABS(Table1[[#This Row],[ROA 2017]]-Table1[[#This Row],[ROA 2016]]), "x")</f>
        <v>0.25235017626321971</v>
      </c>
      <c r="BF1055" s="3">
        <f xml:space="preserve"> IFERROR(ABS(Table1[[#This Row],[ROA 2018]]-Table1[[#This Row],[ROA 2017]]), "x")</f>
        <v>0.11215225720473099</v>
      </c>
      <c r="BG1055" s="3">
        <f xml:space="preserve"> IFERROR(ABS(Table1[[#This Row],[ROA 2019]]-Table1[[#This Row],[ROA 2018]]), "x")</f>
        <v>0.11409904500486073</v>
      </c>
      <c r="BH1055" s="3">
        <f xml:space="preserve"> IFERROR(ABS(Table1[[#This Row],[ROA 2020]]-Table1[[#This Row],[ROA 2019]]), "x")</f>
        <v>4.7791485377540355E-2</v>
      </c>
      <c r="BI1055" s="3">
        <f xml:space="preserve"> IFERROR(ABS(Table1[[#This Row],[ROA 2021]]-Table1[[#This Row],[ROA 2020]]), "x")</f>
        <v>0.18314127275350972</v>
      </c>
      <c r="BJ1055" s="3">
        <f xml:space="preserve"> IFERROR(AVERAGE(Table1[[#This Row],[ROA 2013-2012]:[ROA 2021-2020]]), "x")</f>
        <v>0.17210955995449742</v>
      </c>
      <c r="BK1055" s="3">
        <f>IFERROR(AVERAGE(Table1[[#This Row],[ROA 2012]:[ROA 2021]]), "x")</f>
        <v>0.33847791096111973</v>
      </c>
      <c r="BN1055" s="1">
        <f>SUM(Table1[[#This Row],[B/M Rank]:[ROA Rank]])</f>
        <v>0</v>
      </c>
    </row>
    <row r="1056" spans="1:66" x14ac:dyDescent="0.25">
      <c r="A1056" s="1" t="s">
        <v>3700</v>
      </c>
      <c r="B1056" s="1" t="s">
        <v>4729</v>
      </c>
      <c r="C1056" s="1" t="s">
        <v>4417</v>
      </c>
      <c r="D1056" s="1" t="s">
        <v>268</v>
      </c>
      <c r="E1056" s="1" t="s">
        <v>108</v>
      </c>
      <c r="F1056" s="1">
        <v>25.22</v>
      </c>
      <c r="G1056" s="19"/>
      <c r="H1056" s="19"/>
      <c r="I1056" s="19"/>
      <c r="J1056" s="19"/>
      <c r="K1056" s="1"/>
      <c r="L1056" s="19"/>
      <c r="M1056" s="1">
        <v>2012</v>
      </c>
      <c r="N1056" s="1">
        <v>-0.5</v>
      </c>
      <c r="O1056" s="1">
        <v>-1.3</v>
      </c>
      <c r="P1056" s="1">
        <v>2.9</v>
      </c>
      <c r="Q1056" s="1">
        <v>0.7</v>
      </c>
      <c r="R1056" s="1">
        <v>1</v>
      </c>
      <c r="S1056" s="1">
        <v>1.1000000000000001</v>
      </c>
      <c r="T1056" s="1">
        <v>-0.8</v>
      </c>
      <c r="U1056" s="1">
        <v>-0.4</v>
      </c>
      <c r="V1056" s="1">
        <v>0.6</v>
      </c>
      <c r="W1056" s="1">
        <v>0.3</v>
      </c>
      <c r="X1056" s="1">
        <v>1.5</v>
      </c>
      <c r="Z1056" s="3">
        <f xml:space="preserve"> IFERROR(AVEDEV(Table1[[#This Row],[GP 2012]:[GP 2021]]) / Table1[[#This Row],[Avg GP]], "x")</f>
        <v>2.5000000000000004</v>
      </c>
      <c r="AA1056" s="2">
        <f xml:space="preserve"> IFERROR(AVERAGE(Table1[[#This Row],[GP 2012]:[GP 2021]]), "x")</f>
        <v>0.36</v>
      </c>
      <c r="AB1056" s="11">
        <f>Table1[Equity]/Table1[Market Capital]</f>
        <v>-0.11102299762093576</v>
      </c>
      <c r="AC1056" s="1">
        <v>6.3</v>
      </c>
      <c r="AD1056" s="1">
        <v>7.3</v>
      </c>
      <c r="AE1056" s="1">
        <v>11.8</v>
      </c>
      <c r="AF1056" s="1">
        <v>10.9</v>
      </c>
      <c r="AG1056" s="1">
        <v>8.5</v>
      </c>
      <c r="AH1056" s="1">
        <v>11.9</v>
      </c>
      <c r="AI1056" s="1">
        <v>11.4</v>
      </c>
      <c r="AJ1056" s="1">
        <v>8.6999999999999993</v>
      </c>
      <c r="AK1056" s="1">
        <v>9</v>
      </c>
      <c r="AL1056" s="1">
        <v>9.1</v>
      </c>
      <c r="AM1056" s="1">
        <v>8.1</v>
      </c>
      <c r="AN1056" s="1">
        <v>-2.8</v>
      </c>
      <c r="AO1056" s="3">
        <f xml:space="preserve"> IFERROR(Table1[[#This Row],[GP 2012]]/Table1[[#This Row],[Total Assets 2012]], "x")</f>
        <v>-7.9365079365079361E-2</v>
      </c>
      <c r="AP1056" s="3">
        <f xml:space="preserve"> IFERROR(Table1[[#This Row],[GP 2013]]/Table1[[#This Row],[Total Assets 2013]], "x")</f>
        <v>-0.17808219178082194</v>
      </c>
      <c r="AQ1056" s="3">
        <f xml:space="preserve"> IFERROR(Table1[[#This Row],[GP 2014]]/Table1[[#This Row],[Total Assets 2014]], "x")</f>
        <v>0.24576271186440676</v>
      </c>
      <c r="AR1056" s="3">
        <f xml:space="preserve"> IFERROR(Table1[[#This Row],[GP 2015]]/Table1[[#This Row],[Total Assets 2015]], "x")</f>
        <v>6.4220183486238522E-2</v>
      </c>
      <c r="AS1056" s="3">
        <f xml:space="preserve"> IFERROR(Table1[[#This Row],[GP 2016]]/Table1[[#This Row],[Total Assets 2016]], "x")</f>
        <v>0.11764705882352941</v>
      </c>
      <c r="AT1056" s="3">
        <f xml:space="preserve"> IFERROR(Table1[[#This Row],[GP 2017]]/Table1[[#This Row],[Total Assets 2017]], "x")</f>
        <v>9.2436974789915971E-2</v>
      </c>
      <c r="AU1056" s="3">
        <f xml:space="preserve"> IFERROR(Table1[[#This Row],[GP 2018]]/Table1[[#This Row],[Total Assets 2018]], "x")</f>
        <v>-7.0175438596491224E-2</v>
      </c>
      <c r="AV1056" s="3">
        <f xml:space="preserve"> IFERROR(Table1[[#This Row],[GP 2019]]/Table1[[#This Row],[Total Assets 2019]], "x")</f>
        <v>-4.597701149425288E-2</v>
      </c>
      <c r="AW1056" s="3">
        <f xml:space="preserve"> IFERROR(Table1[[#This Row],[GP 2020]]/Table1[[#This Row],[Total Assets 2020]], "x")</f>
        <v>6.6666666666666666E-2</v>
      </c>
      <c r="AX1056" s="3">
        <f xml:space="preserve"> IFERROR(Table1[[#This Row],[GP 2021]]/Table1[[#This Row],[Total Assets 2021]], "x")</f>
        <v>3.2967032967032968E-2</v>
      </c>
      <c r="AY1056" s="3">
        <f xml:space="preserve"> IFERROR(Table1[[#This Row],[GP TTM]]/Table1[[#This Row],[Total Assets TTM]], "x")</f>
        <v>0.1851851851851852</v>
      </c>
      <c r="BA1056" s="3">
        <f xml:space="preserve"> IFERROR(ABS(Table1[[#This Row],[ROA 2013]]-Table1[[#This Row],[ROA 2012]]), "x")</f>
        <v>9.8717112415742575E-2</v>
      </c>
      <c r="BB1056" s="3">
        <f xml:space="preserve"> IFERROR(ABS(Table1[[#This Row],[ROA 2014]]-Table1[[#This Row],[ROA 2013]]), "x")</f>
        <v>0.4238449036452287</v>
      </c>
      <c r="BC1056" s="3">
        <f xml:space="preserve"> IFERROR(ABS(Table1[[#This Row],[ROA 2015]]-Table1[[#This Row],[ROA 2014]]), "x")</f>
        <v>0.18154252837816826</v>
      </c>
      <c r="BD1056" s="3">
        <f xml:space="preserve"> IFERROR(ABS(Table1[[#This Row],[ROA 2016]]-Table1[[#This Row],[ROA 2015]]), "x")</f>
        <v>5.3426875337290888E-2</v>
      </c>
      <c r="BE1056" s="3">
        <f xml:space="preserve"> IFERROR(ABS(Table1[[#This Row],[ROA 2017]]-Table1[[#This Row],[ROA 2016]]), "x")</f>
        <v>2.5210084033613439E-2</v>
      </c>
      <c r="BF1056" s="3">
        <f xml:space="preserve"> IFERROR(ABS(Table1[[#This Row],[ROA 2018]]-Table1[[#This Row],[ROA 2017]]), "x")</f>
        <v>0.1626124133864072</v>
      </c>
      <c r="BG1056" s="3">
        <f xml:space="preserve"> IFERROR(ABS(Table1[[#This Row],[ROA 2019]]-Table1[[#This Row],[ROA 2018]]), "x")</f>
        <v>2.4198427102238344E-2</v>
      </c>
      <c r="BH1056" s="3">
        <f xml:space="preserve"> IFERROR(ABS(Table1[[#This Row],[ROA 2020]]-Table1[[#This Row],[ROA 2019]]), "x")</f>
        <v>0.11264367816091955</v>
      </c>
      <c r="BI1056" s="3">
        <f xml:space="preserve"> IFERROR(ABS(Table1[[#This Row],[ROA 2021]]-Table1[[#This Row],[ROA 2020]]), "x")</f>
        <v>3.3699633699633698E-2</v>
      </c>
      <c r="BJ1056" s="3">
        <f xml:space="preserve"> IFERROR(AVERAGE(Table1[[#This Row],[ROA 2013-2012]:[ROA 2021-2020]]), "x")</f>
        <v>0.12398840623991586</v>
      </c>
      <c r="BK1056" s="3">
        <f>IFERROR(AVERAGE(Table1[[#This Row],[ROA 2012]:[ROA 2021]]), "x")</f>
        <v>2.4610090736114493E-2</v>
      </c>
      <c r="BN1056" s="1">
        <f>SUM(Table1[[#This Row],[B/M Rank]:[ROA Rank]])</f>
        <v>0</v>
      </c>
    </row>
    <row r="1057" spans="1:66" x14ac:dyDescent="0.25">
      <c r="A1057" s="1" t="s">
        <v>2223</v>
      </c>
      <c r="B1057" s="1" t="s">
        <v>265</v>
      </c>
      <c r="C1057" s="1" t="s">
        <v>4374</v>
      </c>
      <c r="D1057" s="1" t="s">
        <v>142</v>
      </c>
      <c r="E1057" s="1" t="s">
        <v>108</v>
      </c>
      <c r="F1057" s="1">
        <v>25.24</v>
      </c>
      <c r="G1057" s="19"/>
      <c r="H1057" s="19"/>
      <c r="I1057" s="19"/>
      <c r="J1057" s="19"/>
      <c r="K1057" s="1"/>
      <c r="L1057" s="19"/>
      <c r="M1057" s="1" t="s">
        <v>1494</v>
      </c>
      <c r="N1057" s="1" t="s">
        <v>1494</v>
      </c>
      <c r="O1057" s="1" t="s">
        <v>1494</v>
      </c>
      <c r="P1057" s="1" t="s">
        <v>1494</v>
      </c>
      <c r="Q1057" s="1" t="s">
        <v>1494</v>
      </c>
      <c r="R1057" s="1" t="s">
        <v>1494</v>
      </c>
      <c r="S1057" s="1" t="s">
        <v>1494</v>
      </c>
      <c r="T1057" s="1" t="s">
        <v>1494</v>
      </c>
      <c r="U1057" s="1" t="s">
        <v>1494</v>
      </c>
      <c r="V1057" s="1" t="s">
        <v>1494</v>
      </c>
      <c r="W1057" s="1" t="s">
        <v>1494</v>
      </c>
      <c r="X1057" s="1" t="s">
        <v>1494</v>
      </c>
      <c r="Z1057" s="3" t="str">
        <f xml:space="preserve"> IFERROR(AVEDEV(Table1[[#This Row],[GP 2012]:[GP 2021]]) / Table1[[#This Row],[Avg GP]], "x")</f>
        <v>x</v>
      </c>
      <c r="AA1057" s="2" t="str">
        <f xml:space="preserve"> IFERROR(AVERAGE(Table1[[#This Row],[GP 2012]:[GP 2021]]), "x")</f>
        <v>x</v>
      </c>
      <c r="AB1057" s="11" t="e">
        <f>Table1[Equity]/Table1[Market Capital]</f>
        <v>#VALUE!</v>
      </c>
      <c r="AC1057" s="1" t="s">
        <v>1494</v>
      </c>
      <c r="AD1057" s="1" t="s">
        <v>1494</v>
      </c>
      <c r="AE1057" s="1" t="s">
        <v>1494</v>
      </c>
      <c r="AF1057" s="1" t="s">
        <v>1494</v>
      </c>
      <c r="AG1057" s="1" t="s">
        <v>1494</v>
      </c>
      <c r="AH1057" s="1" t="s">
        <v>1494</v>
      </c>
      <c r="AI1057" s="1" t="s">
        <v>1494</v>
      </c>
      <c r="AJ1057" s="1" t="s">
        <v>1494</v>
      </c>
      <c r="AK1057" s="1" t="s">
        <v>1494</v>
      </c>
      <c r="AL1057" s="1" t="s">
        <v>1494</v>
      </c>
      <c r="AM1057" s="1" t="s">
        <v>1494</v>
      </c>
      <c r="AN1057" s="1" t="s">
        <v>1494</v>
      </c>
      <c r="AO1057" s="3" t="str">
        <f xml:space="preserve"> IFERROR(Table1[[#This Row],[GP 2012]]/Table1[[#This Row],[Total Assets 2012]], "x")</f>
        <v>x</v>
      </c>
      <c r="AP1057" s="3" t="str">
        <f xml:space="preserve"> IFERROR(Table1[[#This Row],[GP 2013]]/Table1[[#This Row],[Total Assets 2013]], "x")</f>
        <v>x</v>
      </c>
      <c r="AQ1057" s="3" t="str">
        <f xml:space="preserve"> IFERROR(Table1[[#This Row],[GP 2014]]/Table1[[#This Row],[Total Assets 2014]], "x")</f>
        <v>x</v>
      </c>
      <c r="AR1057" s="3" t="str">
        <f xml:space="preserve"> IFERROR(Table1[[#This Row],[GP 2015]]/Table1[[#This Row],[Total Assets 2015]], "x")</f>
        <v>x</v>
      </c>
      <c r="AS1057" s="3" t="str">
        <f xml:space="preserve"> IFERROR(Table1[[#This Row],[GP 2016]]/Table1[[#This Row],[Total Assets 2016]], "x")</f>
        <v>x</v>
      </c>
      <c r="AT1057" s="3" t="str">
        <f xml:space="preserve"> IFERROR(Table1[[#This Row],[GP 2017]]/Table1[[#This Row],[Total Assets 2017]], "x")</f>
        <v>x</v>
      </c>
      <c r="AU1057" s="3" t="str">
        <f xml:space="preserve"> IFERROR(Table1[[#This Row],[GP 2018]]/Table1[[#This Row],[Total Assets 2018]], "x")</f>
        <v>x</v>
      </c>
      <c r="AV1057" s="3" t="str">
        <f xml:space="preserve"> IFERROR(Table1[[#This Row],[GP 2019]]/Table1[[#This Row],[Total Assets 2019]], "x")</f>
        <v>x</v>
      </c>
      <c r="AW1057" s="3" t="str">
        <f xml:space="preserve"> IFERROR(Table1[[#This Row],[GP 2020]]/Table1[[#This Row],[Total Assets 2020]], "x")</f>
        <v>x</v>
      </c>
      <c r="AX1057" s="3" t="str">
        <f xml:space="preserve"> IFERROR(Table1[[#This Row],[GP 2021]]/Table1[[#This Row],[Total Assets 2021]], "x")</f>
        <v>x</v>
      </c>
      <c r="AY1057" s="3" t="str">
        <f xml:space="preserve"> IFERROR(Table1[[#This Row],[GP TTM]]/Table1[[#This Row],[Total Assets TTM]], "x")</f>
        <v>x</v>
      </c>
      <c r="BA1057" s="3" t="str">
        <f xml:space="preserve"> IFERROR(ABS(Table1[[#This Row],[ROA 2013]]-Table1[[#This Row],[ROA 2012]]), "x")</f>
        <v>x</v>
      </c>
      <c r="BB1057" s="3" t="str">
        <f xml:space="preserve"> IFERROR(ABS(Table1[[#This Row],[ROA 2014]]-Table1[[#This Row],[ROA 2013]]), "x")</f>
        <v>x</v>
      </c>
      <c r="BC1057" s="3" t="str">
        <f xml:space="preserve"> IFERROR(ABS(Table1[[#This Row],[ROA 2015]]-Table1[[#This Row],[ROA 2014]]), "x")</f>
        <v>x</v>
      </c>
      <c r="BD1057" s="3" t="str">
        <f xml:space="preserve"> IFERROR(ABS(Table1[[#This Row],[ROA 2016]]-Table1[[#This Row],[ROA 2015]]), "x")</f>
        <v>x</v>
      </c>
      <c r="BE1057" s="3" t="str">
        <f xml:space="preserve"> IFERROR(ABS(Table1[[#This Row],[ROA 2017]]-Table1[[#This Row],[ROA 2016]]), "x")</f>
        <v>x</v>
      </c>
      <c r="BF1057" s="3" t="str">
        <f xml:space="preserve"> IFERROR(ABS(Table1[[#This Row],[ROA 2018]]-Table1[[#This Row],[ROA 2017]]), "x")</f>
        <v>x</v>
      </c>
      <c r="BG1057" s="3" t="str">
        <f xml:space="preserve"> IFERROR(ABS(Table1[[#This Row],[ROA 2019]]-Table1[[#This Row],[ROA 2018]]), "x")</f>
        <v>x</v>
      </c>
      <c r="BH1057" s="3" t="str">
        <f xml:space="preserve"> IFERROR(ABS(Table1[[#This Row],[ROA 2020]]-Table1[[#This Row],[ROA 2019]]), "x")</f>
        <v>x</v>
      </c>
      <c r="BI1057" s="3" t="str">
        <f xml:space="preserve"> IFERROR(ABS(Table1[[#This Row],[ROA 2021]]-Table1[[#This Row],[ROA 2020]]), "x")</f>
        <v>x</v>
      </c>
      <c r="BJ1057" s="3" t="str">
        <f xml:space="preserve"> IFERROR(AVERAGE(Table1[[#This Row],[ROA 2013-2012]:[ROA 2021-2020]]), "x")</f>
        <v>x</v>
      </c>
      <c r="BK1057" s="3" t="str">
        <f>IFERROR(AVERAGE(Table1[[#This Row],[ROA 2012]:[ROA 2021]]), "x")</f>
        <v>x</v>
      </c>
      <c r="BN1057" s="1">
        <f>SUM(Table1[[#This Row],[B/M Rank]:[ROA Rank]])</f>
        <v>0</v>
      </c>
    </row>
    <row r="1058" spans="1:66" x14ac:dyDescent="0.25">
      <c r="A1058" s="1" t="s">
        <v>3294</v>
      </c>
      <c r="B1058" s="1" t="s">
        <v>4606</v>
      </c>
      <c r="C1058" s="1" t="s">
        <v>4417</v>
      </c>
      <c r="D1058" s="1" t="s">
        <v>268</v>
      </c>
      <c r="E1058" s="1" t="s">
        <v>108</v>
      </c>
      <c r="F1058" s="1">
        <v>25.32</v>
      </c>
      <c r="G1058" s="19"/>
      <c r="H1058" s="19"/>
      <c r="I1058" s="19"/>
      <c r="J1058" s="19"/>
      <c r="K1058" s="1"/>
      <c r="L1058" s="19"/>
      <c r="M1058" s="1">
        <v>2012</v>
      </c>
      <c r="N1058" s="1">
        <v>0</v>
      </c>
      <c r="O1058" s="1" t="s">
        <v>4368</v>
      </c>
      <c r="P1058" s="1" t="s">
        <v>4368</v>
      </c>
      <c r="Q1058" s="1" t="s">
        <v>4368</v>
      </c>
      <c r="R1058" s="1" t="s">
        <v>4368</v>
      </c>
      <c r="S1058" s="1" t="s">
        <v>4368</v>
      </c>
      <c r="T1058" s="1" t="s">
        <v>4368</v>
      </c>
      <c r="U1058" s="1" t="s">
        <v>4368</v>
      </c>
      <c r="V1058" s="1" t="s">
        <v>4368</v>
      </c>
      <c r="W1058" s="1" t="s">
        <v>4368</v>
      </c>
      <c r="X1058" s="1" t="s">
        <v>4368</v>
      </c>
      <c r="Z1058" s="3" t="str">
        <f xml:space="preserve"> IFERROR(AVEDEV(Table1[[#This Row],[GP 2012]:[GP 2021]]) / Table1[[#This Row],[Avg GP]], "x")</f>
        <v>x</v>
      </c>
      <c r="AA1058" s="2">
        <f xml:space="preserve"> IFERROR(AVERAGE(Table1[[#This Row],[GP 2012]:[GP 2021]]), "x")</f>
        <v>0</v>
      </c>
      <c r="AB1058" s="11">
        <f>Table1[Equity]/Table1[Market Capital]</f>
        <v>7.8988941548183266E-3</v>
      </c>
      <c r="AC1058" s="1">
        <v>44.5</v>
      </c>
      <c r="AD1058" s="1">
        <v>3.4</v>
      </c>
      <c r="AE1058" s="1">
        <v>34.4</v>
      </c>
      <c r="AF1058" s="1">
        <v>21</v>
      </c>
      <c r="AG1058" s="1">
        <v>25.3</v>
      </c>
      <c r="AH1058" s="1">
        <v>25.7</v>
      </c>
      <c r="AI1058" s="1">
        <v>20.399999999999999</v>
      </c>
      <c r="AJ1058" s="1">
        <v>18.5</v>
      </c>
      <c r="AK1058" s="1">
        <v>18.3</v>
      </c>
      <c r="AL1058" s="1">
        <v>61.4</v>
      </c>
      <c r="AM1058" s="1">
        <v>31.6</v>
      </c>
      <c r="AN1058" s="1">
        <v>0.2</v>
      </c>
      <c r="AO1058" s="3">
        <f xml:space="preserve"> IFERROR(Table1[[#This Row],[GP 2012]]/Table1[[#This Row],[Total Assets 2012]], "x")</f>
        <v>0</v>
      </c>
      <c r="AP1058" s="3" t="str">
        <f xml:space="preserve"> IFERROR(Table1[[#This Row],[GP 2013]]/Table1[[#This Row],[Total Assets 2013]], "x")</f>
        <v>x</v>
      </c>
      <c r="AQ1058" s="3" t="str">
        <f xml:space="preserve"> IFERROR(Table1[[#This Row],[GP 2014]]/Table1[[#This Row],[Total Assets 2014]], "x")</f>
        <v>x</v>
      </c>
      <c r="AR1058" s="3" t="str">
        <f xml:space="preserve"> IFERROR(Table1[[#This Row],[GP 2015]]/Table1[[#This Row],[Total Assets 2015]], "x")</f>
        <v>x</v>
      </c>
      <c r="AS1058" s="3" t="str">
        <f xml:space="preserve"> IFERROR(Table1[[#This Row],[GP 2016]]/Table1[[#This Row],[Total Assets 2016]], "x")</f>
        <v>x</v>
      </c>
      <c r="AT1058" s="3" t="str">
        <f xml:space="preserve"> IFERROR(Table1[[#This Row],[GP 2017]]/Table1[[#This Row],[Total Assets 2017]], "x")</f>
        <v>x</v>
      </c>
      <c r="AU1058" s="3" t="str">
        <f xml:space="preserve"> IFERROR(Table1[[#This Row],[GP 2018]]/Table1[[#This Row],[Total Assets 2018]], "x")</f>
        <v>x</v>
      </c>
      <c r="AV1058" s="3" t="str">
        <f xml:space="preserve"> IFERROR(Table1[[#This Row],[GP 2019]]/Table1[[#This Row],[Total Assets 2019]], "x")</f>
        <v>x</v>
      </c>
      <c r="AW1058" s="3" t="str">
        <f xml:space="preserve"> IFERROR(Table1[[#This Row],[GP 2020]]/Table1[[#This Row],[Total Assets 2020]], "x")</f>
        <v>x</v>
      </c>
      <c r="AX1058" s="3" t="str">
        <f xml:space="preserve"> IFERROR(Table1[[#This Row],[GP 2021]]/Table1[[#This Row],[Total Assets 2021]], "x")</f>
        <v>x</v>
      </c>
      <c r="AY1058" s="3" t="str">
        <f xml:space="preserve"> IFERROR(Table1[[#This Row],[GP TTM]]/Table1[[#This Row],[Total Assets TTM]], "x")</f>
        <v>x</v>
      </c>
      <c r="BA1058" s="3" t="str">
        <f xml:space="preserve"> IFERROR(ABS(Table1[[#This Row],[ROA 2013]]-Table1[[#This Row],[ROA 2012]]), "x")</f>
        <v>x</v>
      </c>
      <c r="BB1058" s="3" t="str">
        <f xml:space="preserve"> IFERROR(ABS(Table1[[#This Row],[ROA 2014]]-Table1[[#This Row],[ROA 2013]]), "x")</f>
        <v>x</v>
      </c>
      <c r="BC1058" s="3" t="str">
        <f xml:space="preserve"> IFERROR(ABS(Table1[[#This Row],[ROA 2015]]-Table1[[#This Row],[ROA 2014]]), "x")</f>
        <v>x</v>
      </c>
      <c r="BD1058" s="3" t="str">
        <f xml:space="preserve"> IFERROR(ABS(Table1[[#This Row],[ROA 2016]]-Table1[[#This Row],[ROA 2015]]), "x")</f>
        <v>x</v>
      </c>
      <c r="BE1058" s="3" t="str">
        <f xml:space="preserve"> IFERROR(ABS(Table1[[#This Row],[ROA 2017]]-Table1[[#This Row],[ROA 2016]]), "x")</f>
        <v>x</v>
      </c>
      <c r="BF1058" s="3" t="str">
        <f xml:space="preserve"> IFERROR(ABS(Table1[[#This Row],[ROA 2018]]-Table1[[#This Row],[ROA 2017]]), "x")</f>
        <v>x</v>
      </c>
      <c r="BG1058" s="3" t="str">
        <f xml:space="preserve"> IFERROR(ABS(Table1[[#This Row],[ROA 2019]]-Table1[[#This Row],[ROA 2018]]), "x")</f>
        <v>x</v>
      </c>
      <c r="BH1058" s="3" t="str">
        <f xml:space="preserve"> IFERROR(ABS(Table1[[#This Row],[ROA 2020]]-Table1[[#This Row],[ROA 2019]]), "x")</f>
        <v>x</v>
      </c>
      <c r="BI1058" s="3" t="str">
        <f xml:space="preserve"> IFERROR(ABS(Table1[[#This Row],[ROA 2021]]-Table1[[#This Row],[ROA 2020]]), "x")</f>
        <v>x</v>
      </c>
      <c r="BJ1058" s="3" t="str">
        <f xml:space="preserve"> IFERROR(AVERAGE(Table1[[#This Row],[ROA 2013-2012]:[ROA 2021-2020]]), "x")</f>
        <v>x</v>
      </c>
      <c r="BK1058" s="3">
        <f>IFERROR(AVERAGE(Table1[[#This Row],[ROA 2012]:[ROA 2021]]), "x")</f>
        <v>0</v>
      </c>
      <c r="BN1058" s="1">
        <f>SUM(Table1[[#This Row],[B/M Rank]:[ROA Rank]])</f>
        <v>0</v>
      </c>
    </row>
    <row r="1059" spans="1:66" x14ac:dyDescent="0.25">
      <c r="A1059" s="1" t="s">
        <v>4235</v>
      </c>
      <c r="B1059" s="1" t="s">
        <v>1939</v>
      </c>
      <c r="C1059" s="1" t="s">
        <v>1889</v>
      </c>
      <c r="D1059" s="1" t="s">
        <v>330</v>
      </c>
      <c r="E1059" s="1" t="s">
        <v>108</v>
      </c>
      <c r="F1059" s="1">
        <v>25.61</v>
      </c>
      <c r="G1059" s="19"/>
      <c r="H1059" s="19"/>
      <c r="I1059" s="19"/>
      <c r="J1059" s="19"/>
      <c r="K1059" s="1"/>
      <c r="L1059" s="19"/>
      <c r="M1059" s="1">
        <v>2018</v>
      </c>
      <c r="T1059" s="1">
        <v>0.5</v>
      </c>
      <c r="U1059" s="1">
        <v>0.2</v>
      </c>
      <c r="V1059" s="1" t="s">
        <v>4368</v>
      </c>
      <c r="W1059" s="1">
        <v>0.4</v>
      </c>
      <c r="X1059" s="1">
        <v>1</v>
      </c>
      <c r="Z1059" s="3">
        <f xml:space="preserve"> IFERROR(AVEDEV(Table1[[#This Row],[GP 2012]:[GP 2021]]) / Table1[[#This Row],[Avg GP]], "x")</f>
        <v>0.30303030303030298</v>
      </c>
      <c r="AA1059" s="2">
        <f xml:space="preserve"> IFERROR(AVERAGE(Table1[[#This Row],[GP 2012]:[GP 2021]]), "x")</f>
        <v>0.3666666666666667</v>
      </c>
      <c r="AB1059" s="11">
        <f>Table1[Equity]/Table1[Market Capital]</f>
        <v>2.413119875048809</v>
      </c>
      <c r="AI1059" s="1">
        <v>6.8</v>
      </c>
      <c r="AJ1059" s="1">
        <v>2.8</v>
      </c>
      <c r="AK1059" s="1">
        <v>3.8</v>
      </c>
      <c r="AL1059" s="1">
        <v>54.7</v>
      </c>
      <c r="AM1059" s="1">
        <v>62.1</v>
      </c>
      <c r="AN1059" s="1">
        <v>61.8</v>
      </c>
      <c r="AO1059" s="3" t="str">
        <f xml:space="preserve"> IFERROR(Table1[[#This Row],[GP 2012]]/Table1[[#This Row],[Total Assets 2012]], "x")</f>
        <v>x</v>
      </c>
      <c r="AP1059" s="3" t="str">
        <f xml:space="preserve"> IFERROR(Table1[[#This Row],[GP 2013]]/Table1[[#This Row],[Total Assets 2013]], "x")</f>
        <v>x</v>
      </c>
      <c r="AQ1059" s="3" t="str">
        <f xml:space="preserve"> IFERROR(Table1[[#This Row],[GP 2014]]/Table1[[#This Row],[Total Assets 2014]], "x")</f>
        <v>x</v>
      </c>
      <c r="AR1059" s="3" t="str">
        <f xml:space="preserve"> IFERROR(Table1[[#This Row],[GP 2015]]/Table1[[#This Row],[Total Assets 2015]], "x")</f>
        <v>x</v>
      </c>
      <c r="AS1059" s="3" t="str">
        <f xml:space="preserve"> IFERROR(Table1[[#This Row],[GP 2016]]/Table1[[#This Row],[Total Assets 2016]], "x")</f>
        <v>x</v>
      </c>
      <c r="AT1059" s="3" t="str">
        <f xml:space="preserve"> IFERROR(Table1[[#This Row],[GP 2017]]/Table1[[#This Row],[Total Assets 2017]], "x")</f>
        <v>x</v>
      </c>
      <c r="AU1059" s="3">
        <f xml:space="preserve"> IFERROR(Table1[[#This Row],[GP 2018]]/Table1[[#This Row],[Total Assets 2018]], "x")</f>
        <v>7.3529411764705885E-2</v>
      </c>
      <c r="AV1059" s="3">
        <f xml:space="preserve"> IFERROR(Table1[[#This Row],[GP 2019]]/Table1[[#This Row],[Total Assets 2019]], "x")</f>
        <v>7.1428571428571438E-2</v>
      </c>
      <c r="AW1059" s="3" t="str">
        <f xml:space="preserve"> IFERROR(Table1[[#This Row],[GP 2020]]/Table1[[#This Row],[Total Assets 2020]], "x")</f>
        <v>x</v>
      </c>
      <c r="AX1059" s="3">
        <f xml:space="preserve"> IFERROR(Table1[[#This Row],[GP 2021]]/Table1[[#This Row],[Total Assets 2021]], "x")</f>
        <v>7.3126142595978062E-3</v>
      </c>
      <c r="AY1059" s="3">
        <f xml:space="preserve"> IFERROR(Table1[[#This Row],[GP TTM]]/Table1[[#This Row],[Total Assets TTM]], "x")</f>
        <v>1.610305958132045E-2</v>
      </c>
      <c r="BA1059" s="3" t="str">
        <f xml:space="preserve"> IFERROR(ABS(Table1[[#This Row],[ROA 2013]]-Table1[[#This Row],[ROA 2012]]), "x")</f>
        <v>x</v>
      </c>
      <c r="BB1059" s="3" t="str">
        <f xml:space="preserve"> IFERROR(ABS(Table1[[#This Row],[ROA 2014]]-Table1[[#This Row],[ROA 2013]]), "x")</f>
        <v>x</v>
      </c>
      <c r="BC1059" s="3" t="str">
        <f xml:space="preserve"> IFERROR(ABS(Table1[[#This Row],[ROA 2015]]-Table1[[#This Row],[ROA 2014]]), "x")</f>
        <v>x</v>
      </c>
      <c r="BD1059" s="3" t="str">
        <f xml:space="preserve"> IFERROR(ABS(Table1[[#This Row],[ROA 2016]]-Table1[[#This Row],[ROA 2015]]), "x")</f>
        <v>x</v>
      </c>
      <c r="BE1059" s="3" t="str">
        <f xml:space="preserve"> IFERROR(ABS(Table1[[#This Row],[ROA 2017]]-Table1[[#This Row],[ROA 2016]]), "x")</f>
        <v>x</v>
      </c>
      <c r="BF1059" s="3" t="str">
        <f xml:space="preserve"> IFERROR(ABS(Table1[[#This Row],[ROA 2018]]-Table1[[#This Row],[ROA 2017]]), "x")</f>
        <v>x</v>
      </c>
      <c r="BG1059" s="3">
        <f xml:space="preserve"> IFERROR(ABS(Table1[[#This Row],[ROA 2019]]-Table1[[#This Row],[ROA 2018]]), "x")</f>
        <v>2.1008403361344463E-3</v>
      </c>
      <c r="BH1059" s="3" t="str">
        <f xml:space="preserve"> IFERROR(ABS(Table1[[#This Row],[ROA 2020]]-Table1[[#This Row],[ROA 2019]]), "x")</f>
        <v>x</v>
      </c>
      <c r="BI1059" s="3" t="str">
        <f xml:space="preserve"> IFERROR(ABS(Table1[[#This Row],[ROA 2021]]-Table1[[#This Row],[ROA 2020]]), "x")</f>
        <v>x</v>
      </c>
      <c r="BJ1059" s="3">
        <f xml:space="preserve"> IFERROR(AVERAGE(Table1[[#This Row],[ROA 2013-2012]:[ROA 2021-2020]]), "x")</f>
        <v>2.1008403361344463E-3</v>
      </c>
      <c r="BK1059" s="3">
        <f>IFERROR(AVERAGE(Table1[[#This Row],[ROA 2012]:[ROA 2021]]), "x")</f>
        <v>5.0756865817625042E-2</v>
      </c>
      <c r="BN1059" s="1">
        <f>SUM(Table1[[#This Row],[B/M Rank]:[ROA Rank]])</f>
        <v>0</v>
      </c>
    </row>
    <row r="1060" spans="1:66" x14ac:dyDescent="0.25">
      <c r="A1060" s="1" t="s">
        <v>2998</v>
      </c>
      <c r="B1060" s="1" t="s">
        <v>968</v>
      </c>
      <c r="C1060" s="1" t="s">
        <v>4417</v>
      </c>
      <c r="D1060" s="1" t="s">
        <v>268</v>
      </c>
      <c r="E1060" s="1" t="s">
        <v>108</v>
      </c>
      <c r="F1060" s="1">
        <v>25.63</v>
      </c>
      <c r="G1060" s="19"/>
      <c r="H1060" s="19"/>
      <c r="I1060" s="19"/>
      <c r="J1060" s="19"/>
      <c r="K1060" s="1"/>
      <c r="L1060" s="19"/>
      <c r="M1060" s="1">
        <v>2012</v>
      </c>
      <c r="N1060" s="1" t="s">
        <v>4368</v>
      </c>
      <c r="O1060" s="1" t="s">
        <v>4368</v>
      </c>
      <c r="P1060" s="1" t="s">
        <v>4368</v>
      </c>
      <c r="Q1060" s="1" t="s">
        <v>4368</v>
      </c>
      <c r="R1060" s="1" t="s">
        <v>4368</v>
      </c>
      <c r="S1060" s="1" t="s">
        <v>4368</v>
      </c>
      <c r="T1060" s="1" t="s">
        <v>4368</v>
      </c>
      <c r="U1060" s="1" t="s">
        <v>4368</v>
      </c>
      <c r="V1060" s="1" t="s">
        <v>4368</v>
      </c>
      <c r="W1060" s="1" t="s">
        <v>4368</v>
      </c>
      <c r="X1060" s="1" t="s">
        <v>4368</v>
      </c>
      <c r="Z1060" s="3" t="str">
        <f xml:space="preserve"> IFERROR(AVEDEV(Table1[[#This Row],[GP 2012]:[GP 2021]]) / Table1[[#This Row],[Avg GP]], "x")</f>
        <v>x</v>
      </c>
      <c r="AA1060" s="2" t="str">
        <f xml:space="preserve"> IFERROR(AVERAGE(Table1[[#This Row],[GP 2012]:[GP 2021]]), "x")</f>
        <v>x</v>
      </c>
      <c r="AB1060" s="11">
        <f>Table1[Equity]/Table1[Market Capital]</f>
        <v>0.35505267264923918</v>
      </c>
      <c r="AC1060" s="1">
        <v>3.6</v>
      </c>
      <c r="AD1060" s="1">
        <v>3.3</v>
      </c>
      <c r="AE1060" s="1">
        <v>3.3</v>
      </c>
      <c r="AF1060" s="1">
        <v>4.3</v>
      </c>
      <c r="AG1060" s="1">
        <v>4.5</v>
      </c>
      <c r="AH1060" s="1">
        <v>4.3</v>
      </c>
      <c r="AI1060" s="1">
        <v>4.3</v>
      </c>
      <c r="AJ1060" s="1">
        <v>4.4000000000000004</v>
      </c>
      <c r="AK1060" s="1">
        <v>5.4</v>
      </c>
      <c r="AL1060" s="1">
        <v>8</v>
      </c>
      <c r="AM1060" s="1">
        <v>9.4</v>
      </c>
      <c r="AN1060" s="1">
        <v>9.1</v>
      </c>
      <c r="AO1060" s="3" t="str">
        <f xml:space="preserve"> IFERROR(Table1[[#This Row],[GP 2012]]/Table1[[#This Row],[Total Assets 2012]], "x")</f>
        <v>x</v>
      </c>
      <c r="AP1060" s="3" t="str">
        <f xml:space="preserve"> IFERROR(Table1[[#This Row],[GP 2013]]/Table1[[#This Row],[Total Assets 2013]], "x")</f>
        <v>x</v>
      </c>
      <c r="AQ1060" s="3" t="str">
        <f xml:space="preserve"> IFERROR(Table1[[#This Row],[GP 2014]]/Table1[[#This Row],[Total Assets 2014]], "x")</f>
        <v>x</v>
      </c>
      <c r="AR1060" s="3" t="str">
        <f xml:space="preserve"> IFERROR(Table1[[#This Row],[GP 2015]]/Table1[[#This Row],[Total Assets 2015]], "x")</f>
        <v>x</v>
      </c>
      <c r="AS1060" s="3" t="str">
        <f xml:space="preserve"> IFERROR(Table1[[#This Row],[GP 2016]]/Table1[[#This Row],[Total Assets 2016]], "x")</f>
        <v>x</v>
      </c>
      <c r="AT1060" s="3" t="str">
        <f xml:space="preserve"> IFERROR(Table1[[#This Row],[GP 2017]]/Table1[[#This Row],[Total Assets 2017]], "x")</f>
        <v>x</v>
      </c>
      <c r="AU1060" s="3" t="str">
        <f xml:space="preserve"> IFERROR(Table1[[#This Row],[GP 2018]]/Table1[[#This Row],[Total Assets 2018]], "x")</f>
        <v>x</v>
      </c>
      <c r="AV1060" s="3" t="str">
        <f xml:space="preserve"> IFERROR(Table1[[#This Row],[GP 2019]]/Table1[[#This Row],[Total Assets 2019]], "x")</f>
        <v>x</v>
      </c>
      <c r="AW1060" s="3" t="str">
        <f xml:space="preserve"> IFERROR(Table1[[#This Row],[GP 2020]]/Table1[[#This Row],[Total Assets 2020]], "x")</f>
        <v>x</v>
      </c>
      <c r="AX1060" s="3" t="str">
        <f xml:space="preserve"> IFERROR(Table1[[#This Row],[GP 2021]]/Table1[[#This Row],[Total Assets 2021]], "x")</f>
        <v>x</v>
      </c>
      <c r="AY1060" s="3" t="str">
        <f xml:space="preserve"> IFERROR(Table1[[#This Row],[GP TTM]]/Table1[[#This Row],[Total Assets TTM]], "x")</f>
        <v>x</v>
      </c>
      <c r="BA1060" s="3" t="str">
        <f xml:space="preserve"> IFERROR(ABS(Table1[[#This Row],[ROA 2013]]-Table1[[#This Row],[ROA 2012]]), "x")</f>
        <v>x</v>
      </c>
      <c r="BB1060" s="3" t="str">
        <f xml:space="preserve"> IFERROR(ABS(Table1[[#This Row],[ROA 2014]]-Table1[[#This Row],[ROA 2013]]), "x")</f>
        <v>x</v>
      </c>
      <c r="BC1060" s="3" t="str">
        <f xml:space="preserve"> IFERROR(ABS(Table1[[#This Row],[ROA 2015]]-Table1[[#This Row],[ROA 2014]]), "x")</f>
        <v>x</v>
      </c>
      <c r="BD1060" s="3" t="str">
        <f xml:space="preserve"> IFERROR(ABS(Table1[[#This Row],[ROA 2016]]-Table1[[#This Row],[ROA 2015]]), "x")</f>
        <v>x</v>
      </c>
      <c r="BE1060" s="3" t="str">
        <f xml:space="preserve"> IFERROR(ABS(Table1[[#This Row],[ROA 2017]]-Table1[[#This Row],[ROA 2016]]), "x")</f>
        <v>x</v>
      </c>
      <c r="BF1060" s="3" t="str">
        <f xml:space="preserve"> IFERROR(ABS(Table1[[#This Row],[ROA 2018]]-Table1[[#This Row],[ROA 2017]]), "x")</f>
        <v>x</v>
      </c>
      <c r="BG1060" s="3" t="str">
        <f xml:space="preserve"> IFERROR(ABS(Table1[[#This Row],[ROA 2019]]-Table1[[#This Row],[ROA 2018]]), "x")</f>
        <v>x</v>
      </c>
      <c r="BH1060" s="3" t="str">
        <f xml:space="preserve"> IFERROR(ABS(Table1[[#This Row],[ROA 2020]]-Table1[[#This Row],[ROA 2019]]), "x")</f>
        <v>x</v>
      </c>
      <c r="BI1060" s="3" t="str">
        <f xml:space="preserve"> IFERROR(ABS(Table1[[#This Row],[ROA 2021]]-Table1[[#This Row],[ROA 2020]]), "x")</f>
        <v>x</v>
      </c>
      <c r="BJ1060" s="3" t="str">
        <f xml:space="preserve"> IFERROR(AVERAGE(Table1[[#This Row],[ROA 2013-2012]:[ROA 2021-2020]]), "x")</f>
        <v>x</v>
      </c>
      <c r="BK1060" s="3" t="str">
        <f>IFERROR(AVERAGE(Table1[[#This Row],[ROA 2012]:[ROA 2021]]), "x")</f>
        <v>x</v>
      </c>
      <c r="BN1060" s="1">
        <f>SUM(Table1[[#This Row],[B/M Rank]:[ROA Rank]])</f>
        <v>0</v>
      </c>
    </row>
    <row r="1061" spans="1:66" x14ac:dyDescent="0.25">
      <c r="A1061" s="1" t="s">
        <v>3359</v>
      </c>
      <c r="B1061" s="1" t="s">
        <v>1202</v>
      </c>
      <c r="C1061" s="1" t="s">
        <v>4417</v>
      </c>
      <c r="D1061" s="1" t="s">
        <v>268</v>
      </c>
      <c r="E1061" s="1" t="s">
        <v>108</v>
      </c>
      <c r="F1061" s="1">
        <v>25.63</v>
      </c>
      <c r="G1061" s="19"/>
      <c r="H1061" s="19"/>
      <c r="I1061" s="19"/>
      <c r="J1061" s="19"/>
      <c r="K1061" s="1"/>
      <c r="L1061" s="19"/>
      <c r="M1061" s="1">
        <v>2012</v>
      </c>
      <c r="N1061" s="1" t="s">
        <v>4368</v>
      </c>
      <c r="O1061" s="1" t="s">
        <v>4368</v>
      </c>
      <c r="P1061" s="1" t="s">
        <v>4368</v>
      </c>
      <c r="Q1061" s="1" t="s">
        <v>4368</v>
      </c>
      <c r="R1061" s="1" t="s">
        <v>4368</v>
      </c>
      <c r="S1061" s="1" t="s">
        <v>4368</v>
      </c>
      <c r="T1061" s="1" t="s">
        <v>4368</v>
      </c>
      <c r="U1061" s="1" t="s">
        <v>4368</v>
      </c>
      <c r="V1061" s="1" t="s">
        <v>4368</v>
      </c>
      <c r="W1061" s="1" t="s">
        <v>4368</v>
      </c>
      <c r="X1061" s="1" t="s">
        <v>4368</v>
      </c>
      <c r="Z1061" s="3" t="str">
        <f xml:space="preserve"> IFERROR(AVEDEV(Table1[[#This Row],[GP 2012]:[GP 2021]]) / Table1[[#This Row],[Avg GP]], "x")</f>
        <v>x</v>
      </c>
      <c r="AA1061" s="2" t="str">
        <f xml:space="preserve"> IFERROR(AVERAGE(Table1[[#This Row],[GP 2012]:[GP 2021]]), "x")</f>
        <v>x</v>
      </c>
      <c r="AB1061" s="11">
        <f>Table1[Equity]/Table1[Market Capital]</f>
        <v>0.4213811939133828</v>
      </c>
      <c r="AC1061" s="1">
        <v>1.2</v>
      </c>
      <c r="AD1061" s="1">
        <v>6</v>
      </c>
      <c r="AE1061" s="1">
        <v>4.9000000000000004</v>
      </c>
      <c r="AF1061" s="1">
        <v>1.3</v>
      </c>
      <c r="AG1061" s="1">
        <v>2.2999999999999998</v>
      </c>
      <c r="AH1061" s="1">
        <v>2.2000000000000002</v>
      </c>
      <c r="AI1061" s="1">
        <v>3.4</v>
      </c>
      <c r="AJ1061" s="1">
        <v>2.8</v>
      </c>
      <c r="AK1061" s="1">
        <v>2.4</v>
      </c>
      <c r="AL1061" s="1">
        <v>3.2</v>
      </c>
      <c r="AM1061" s="1">
        <v>12.3</v>
      </c>
      <c r="AN1061" s="1">
        <v>10.8</v>
      </c>
      <c r="AO1061" s="3" t="str">
        <f xml:space="preserve"> IFERROR(Table1[[#This Row],[GP 2012]]/Table1[[#This Row],[Total Assets 2012]], "x")</f>
        <v>x</v>
      </c>
      <c r="AP1061" s="3" t="str">
        <f xml:space="preserve"> IFERROR(Table1[[#This Row],[GP 2013]]/Table1[[#This Row],[Total Assets 2013]], "x")</f>
        <v>x</v>
      </c>
      <c r="AQ1061" s="3" t="str">
        <f xml:space="preserve"> IFERROR(Table1[[#This Row],[GP 2014]]/Table1[[#This Row],[Total Assets 2014]], "x")</f>
        <v>x</v>
      </c>
      <c r="AR1061" s="3" t="str">
        <f xml:space="preserve"> IFERROR(Table1[[#This Row],[GP 2015]]/Table1[[#This Row],[Total Assets 2015]], "x")</f>
        <v>x</v>
      </c>
      <c r="AS1061" s="3" t="str">
        <f xml:space="preserve"> IFERROR(Table1[[#This Row],[GP 2016]]/Table1[[#This Row],[Total Assets 2016]], "x")</f>
        <v>x</v>
      </c>
      <c r="AT1061" s="3" t="str">
        <f xml:space="preserve"> IFERROR(Table1[[#This Row],[GP 2017]]/Table1[[#This Row],[Total Assets 2017]], "x")</f>
        <v>x</v>
      </c>
      <c r="AU1061" s="3" t="str">
        <f xml:space="preserve"> IFERROR(Table1[[#This Row],[GP 2018]]/Table1[[#This Row],[Total Assets 2018]], "x")</f>
        <v>x</v>
      </c>
      <c r="AV1061" s="3" t="str">
        <f xml:space="preserve"> IFERROR(Table1[[#This Row],[GP 2019]]/Table1[[#This Row],[Total Assets 2019]], "x")</f>
        <v>x</v>
      </c>
      <c r="AW1061" s="3" t="str">
        <f xml:space="preserve"> IFERROR(Table1[[#This Row],[GP 2020]]/Table1[[#This Row],[Total Assets 2020]], "x")</f>
        <v>x</v>
      </c>
      <c r="AX1061" s="3" t="str">
        <f xml:space="preserve"> IFERROR(Table1[[#This Row],[GP 2021]]/Table1[[#This Row],[Total Assets 2021]], "x")</f>
        <v>x</v>
      </c>
      <c r="AY1061" s="3" t="str">
        <f xml:space="preserve"> IFERROR(Table1[[#This Row],[GP TTM]]/Table1[[#This Row],[Total Assets TTM]], "x")</f>
        <v>x</v>
      </c>
      <c r="BA1061" s="3" t="str">
        <f xml:space="preserve"> IFERROR(ABS(Table1[[#This Row],[ROA 2013]]-Table1[[#This Row],[ROA 2012]]), "x")</f>
        <v>x</v>
      </c>
      <c r="BB1061" s="3" t="str">
        <f xml:space="preserve"> IFERROR(ABS(Table1[[#This Row],[ROA 2014]]-Table1[[#This Row],[ROA 2013]]), "x")</f>
        <v>x</v>
      </c>
      <c r="BC1061" s="3" t="str">
        <f xml:space="preserve"> IFERROR(ABS(Table1[[#This Row],[ROA 2015]]-Table1[[#This Row],[ROA 2014]]), "x")</f>
        <v>x</v>
      </c>
      <c r="BD1061" s="3" t="str">
        <f xml:space="preserve"> IFERROR(ABS(Table1[[#This Row],[ROA 2016]]-Table1[[#This Row],[ROA 2015]]), "x")</f>
        <v>x</v>
      </c>
      <c r="BE1061" s="3" t="str">
        <f xml:space="preserve"> IFERROR(ABS(Table1[[#This Row],[ROA 2017]]-Table1[[#This Row],[ROA 2016]]), "x")</f>
        <v>x</v>
      </c>
      <c r="BF1061" s="3" t="str">
        <f xml:space="preserve"> IFERROR(ABS(Table1[[#This Row],[ROA 2018]]-Table1[[#This Row],[ROA 2017]]), "x")</f>
        <v>x</v>
      </c>
      <c r="BG1061" s="3" t="str">
        <f xml:space="preserve"> IFERROR(ABS(Table1[[#This Row],[ROA 2019]]-Table1[[#This Row],[ROA 2018]]), "x")</f>
        <v>x</v>
      </c>
      <c r="BH1061" s="3" t="str">
        <f xml:space="preserve"> IFERROR(ABS(Table1[[#This Row],[ROA 2020]]-Table1[[#This Row],[ROA 2019]]), "x")</f>
        <v>x</v>
      </c>
      <c r="BI1061" s="3" t="str">
        <f xml:space="preserve"> IFERROR(ABS(Table1[[#This Row],[ROA 2021]]-Table1[[#This Row],[ROA 2020]]), "x")</f>
        <v>x</v>
      </c>
      <c r="BJ1061" s="3" t="str">
        <f xml:space="preserve"> IFERROR(AVERAGE(Table1[[#This Row],[ROA 2013-2012]:[ROA 2021-2020]]), "x")</f>
        <v>x</v>
      </c>
      <c r="BK1061" s="3" t="str">
        <f>IFERROR(AVERAGE(Table1[[#This Row],[ROA 2012]:[ROA 2021]]), "x")</f>
        <v>x</v>
      </c>
      <c r="BN1061" s="1">
        <f>SUM(Table1[[#This Row],[B/M Rank]:[ROA Rank]])</f>
        <v>0</v>
      </c>
    </row>
    <row r="1062" spans="1:66" x14ac:dyDescent="0.25">
      <c r="A1062" s="1" t="s">
        <v>2322</v>
      </c>
      <c r="B1062" s="1" t="s">
        <v>367</v>
      </c>
      <c r="C1062" s="1" t="s">
        <v>364</v>
      </c>
      <c r="D1062" s="1" t="s">
        <v>268</v>
      </c>
      <c r="E1062" s="1" t="s">
        <v>108</v>
      </c>
      <c r="F1062" s="1">
        <v>25.67</v>
      </c>
      <c r="G1062" s="19"/>
      <c r="H1062" s="19"/>
      <c r="I1062" s="19"/>
      <c r="J1062" s="19"/>
      <c r="K1062" s="1"/>
      <c r="L1062" s="19"/>
      <c r="M1062" s="1">
        <v>2019</v>
      </c>
      <c r="U1062" s="1" t="s">
        <v>4368</v>
      </c>
      <c r="V1062" s="1" t="s">
        <v>4368</v>
      </c>
      <c r="W1062" s="1" t="s">
        <v>4368</v>
      </c>
      <c r="X1062" s="1" t="s">
        <v>4368</v>
      </c>
      <c r="Z1062" s="3" t="str">
        <f xml:space="preserve"> IFERROR(AVEDEV(Table1[[#This Row],[GP 2012]:[GP 2021]]) / Table1[[#This Row],[Avg GP]], "x")</f>
        <v>x</v>
      </c>
      <c r="AA1062" s="2" t="str">
        <f xml:space="preserve"> IFERROR(AVERAGE(Table1[[#This Row],[GP 2012]:[GP 2021]]), "x")</f>
        <v>x</v>
      </c>
      <c r="AB1062" s="11">
        <f>Table1[Equity]/Table1[Market Capital]</f>
        <v>1.8270354499415657</v>
      </c>
      <c r="AK1062" s="1">
        <v>8.6</v>
      </c>
      <c r="AL1062" s="1">
        <v>57.7</v>
      </c>
      <c r="AM1062" s="1">
        <v>50.8</v>
      </c>
      <c r="AN1062" s="1">
        <v>46.9</v>
      </c>
      <c r="AO1062" s="3" t="str">
        <f xml:space="preserve"> IFERROR(Table1[[#This Row],[GP 2012]]/Table1[[#This Row],[Total Assets 2012]], "x")</f>
        <v>x</v>
      </c>
      <c r="AP1062" s="3" t="str">
        <f xml:space="preserve"> IFERROR(Table1[[#This Row],[GP 2013]]/Table1[[#This Row],[Total Assets 2013]], "x")</f>
        <v>x</v>
      </c>
      <c r="AQ1062" s="3" t="str">
        <f xml:space="preserve"> IFERROR(Table1[[#This Row],[GP 2014]]/Table1[[#This Row],[Total Assets 2014]], "x")</f>
        <v>x</v>
      </c>
      <c r="AR1062" s="3" t="str">
        <f xml:space="preserve"> IFERROR(Table1[[#This Row],[GP 2015]]/Table1[[#This Row],[Total Assets 2015]], "x")</f>
        <v>x</v>
      </c>
      <c r="AS1062" s="3" t="str">
        <f xml:space="preserve"> IFERROR(Table1[[#This Row],[GP 2016]]/Table1[[#This Row],[Total Assets 2016]], "x")</f>
        <v>x</v>
      </c>
      <c r="AT1062" s="3" t="str">
        <f xml:space="preserve"> IFERROR(Table1[[#This Row],[GP 2017]]/Table1[[#This Row],[Total Assets 2017]], "x")</f>
        <v>x</v>
      </c>
      <c r="AU1062" s="3" t="str">
        <f xml:space="preserve"> IFERROR(Table1[[#This Row],[GP 2018]]/Table1[[#This Row],[Total Assets 2018]], "x")</f>
        <v>x</v>
      </c>
      <c r="AV1062" s="3" t="str">
        <f xml:space="preserve"> IFERROR(Table1[[#This Row],[GP 2019]]/Table1[[#This Row],[Total Assets 2019]], "x")</f>
        <v>x</v>
      </c>
      <c r="AW1062" s="3" t="str">
        <f xml:space="preserve"> IFERROR(Table1[[#This Row],[GP 2020]]/Table1[[#This Row],[Total Assets 2020]], "x")</f>
        <v>x</v>
      </c>
      <c r="AX1062" s="3" t="str">
        <f xml:space="preserve"> IFERROR(Table1[[#This Row],[GP 2021]]/Table1[[#This Row],[Total Assets 2021]], "x")</f>
        <v>x</v>
      </c>
      <c r="AY1062" s="3" t="str">
        <f xml:space="preserve"> IFERROR(Table1[[#This Row],[GP TTM]]/Table1[[#This Row],[Total Assets TTM]], "x")</f>
        <v>x</v>
      </c>
      <c r="BA1062" s="3" t="str">
        <f xml:space="preserve"> IFERROR(ABS(Table1[[#This Row],[ROA 2013]]-Table1[[#This Row],[ROA 2012]]), "x")</f>
        <v>x</v>
      </c>
      <c r="BB1062" s="3" t="str">
        <f xml:space="preserve"> IFERROR(ABS(Table1[[#This Row],[ROA 2014]]-Table1[[#This Row],[ROA 2013]]), "x")</f>
        <v>x</v>
      </c>
      <c r="BC1062" s="3" t="str">
        <f xml:space="preserve"> IFERROR(ABS(Table1[[#This Row],[ROA 2015]]-Table1[[#This Row],[ROA 2014]]), "x")</f>
        <v>x</v>
      </c>
      <c r="BD1062" s="3" t="str">
        <f xml:space="preserve"> IFERROR(ABS(Table1[[#This Row],[ROA 2016]]-Table1[[#This Row],[ROA 2015]]), "x")</f>
        <v>x</v>
      </c>
      <c r="BE1062" s="3" t="str">
        <f xml:space="preserve"> IFERROR(ABS(Table1[[#This Row],[ROA 2017]]-Table1[[#This Row],[ROA 2016]]), "x")</f>
        <v>x</v>
      </c>
      <c r="BF1062" s="3" t="str">
        <f xml:space="preserve"> IFERROR(ABS(Table1[[#This Row],[ROA 2018]]-Table1[[#This Row],[ROA 2017]]), "x")</f>
        <v>x</v>
      </c>
      <c r="BG1062" s="3" t="str">
        <f xml:space="preserve"> IFERROR(ABS(Table1[[#This Row],[ROA 2019]]-Table1[[#This Row],[ROA 2018]]), "x")</f>
        <v>x</v>
      </c>
      <c r="BH1062" s="3" t="str">
        <f xml:space="preserve"> IFERROR(ABS(Table1[[#This Row],[ROA 2020]]-Table1[[#This Row],[ROA 2019]]), "x")</f>
        <v>x</v>
      </c>
      <c r="BI1062" s="3" t="str">
        <f xml:space="preserve"> IFERROR(ABS(Table1[[#This Row],[ROA 2021]]-Table1[[#This Row],[ROA 2020]]), "x")</f>
        <v>x</v>
      </c>
      <c r="BJ1062" s="3" t="str">
        <f xml:space="preserve"> IFERROR(AVERAGE(Table1[[#This Row],[ROA 2013-2012]:[ROA 2021-2020]]), "x")</f>
        <v>x</v>
      </c>
      <c r="BK1062" s="3" t="str">
        <f>IFERROR(AVERAGE(Table1[[#This Row],[ROA 2012]:[ROA 2021]]), "x")</f>
        <v>x</v>
      </c>
      <c r="BN1062" s="1">
        <f>SUM(Table1[[#This Row],[B/M Rank]:[ROA Rank]])</f>
        <v>0</v>
      </c>
    </row>
    <row r="1063" spans="1:66" x14ac:dyDescent="0.25">
      <c r="A1063" s="1" t="s">
        <v>3022</v>
      </c>
      <c r="B1063" s="1" t="s">
        <v>985</v>
      </c>
      <c r="C1063" s="1" t="s">
        <v>4417</v>
      </c>
      <c r="D1063" s="1" t="s">
        <v>268</v>
      </c>
      <c r="E1063" s="1" t="s">
        <v>108</v>
      </c>
      <c r="F1063" s="1">
        <v>25.72</v>
      </c>
      <c r="G1063" s="19"/>
      <c r="H1063" s="19"/>
      <c r="I1063" s="19"/>
      <c r="J1063" s="19"/>
      <c r="K1063" s="1"/>
      <c r="L1063" s="19"/>
      <c r="M1063" s="1">
        <v>2013</v>
      </c>
      <c r="N1063" s="1" t="s">
        <v>4368</v>
      </c>
      <c r="O1063" s="1" t="s">
        <v>4368</v>
      </c>
      <c r="P1063" s="1" t="s">
        <v>4368</v>
      </c>
      <c r="Q1063" s="1" t="s">
        <v>4368</v>
      </c>
      <c r="R1063" s="1" t="s">
        <v>4368</v>
      </c>
      <c r="S1063" s="1" t="s">
        <v>4368</v>
      </c>
      <c r="T1063" s="1" t="s">
        <v>4368</v>
      </c>
      <c r="U1063" s="1" t="s">
        <v>4368</v>
      </c>
      <c r="V1063" s="1" t="s">
        <v>4368</v>
      </c>
      <c r="W1063" s="1" t="s">
        <v>4368</v>
      </c>
      <c r="X1063" s="1" t="s">
        <v>4368</v>
      </c>
      <c r="Z1063" s="3" t="str">
        <f xml:space="preserve"> IFERROR(AVEDEV(Table1[[#This Row],[GP 2012]:[GP 2021]]) / Table1[[#This Row],[Avg GP]], "x")</f>
        <v>x</v>
      </c>
      <c r="AA1063" s="2" t="str">
        <f xml:space="preserve"> IFERROR(AVERAGE(Table1[[#This Row],[GP 2012]:[GP 2021]]), "x")</f>
        <v>x</v>
      </c>
      <c r="AB1063" s="11">
        <f>Table1[Equity]/Table1[Market Capital]</f>
        <v>1.3724727838258164</v>
      </c>
      <c r="AC1063" s="1">
        <v>0.1</v>
      </c>
      <c r="AD1063" s="1">
        <v>0</v>
      </c>
      <c r="AE1063" s="1">
        <v>0.1</v>
      </c>
      <c r="AF1063" s="1">
        <v>0</v>
      </c>
      <c r="AG1063" s="1">
        <v>0.5</v>
      </c>
      <c r="AH1063" s="1">
        <v>0.1</v>
      </c>
      <c r="AI1063" s="1">
        <v>3.8</v>
      </c>
      <c r="AJ1063" s="1">
        <v>10.9</v>
      </c>
      <c r="AK1063" s="1">
        <v>16.3</v>
      </c>
      <c r="AL1063" s="1">
        <v>36</v>
      </c>
      <c r="AM1063" s="1">
        <v>35.4</v>
      </c>
      <c r="AN1063" s="1">
        <v>35.299999999999997</v>
      </c>
      <c r="AO1063" s="3" t="str">
        <f xml:space="preserve"> IFERROR(Table1[[#This Row],[GP 2012]]/Table1[[#This Row],[Total Assets 2012]], "x")</f>
        <v>x</v>
      </c>
      <c r="AP1063" s="3" t="str">
        <f xml:space="preserve"> IFERROR(Table1[[#This Row],[GP 2013]]/Table1[[#This Row],[Total Assets 2013]], "x")</f>
        <v>x</v>
      </c>
      <c r="AQ1063" s="3" t="str">
        <f xml:space="preserve"> IFERROR(Table1[[#This Row],[GP 2014]]/Table1[[#This Row],[Total Assets 2014]], "x")</f>
        <v>x</v>
      </c>
      <c r="AR1063" s="3" t="str">
        <f xml:space="preserve"> IFERROR(Table1[[#This Row],[GP 2015]]/Table1[[#This Row],[Total Assets 2015]], "x")</f>
        <v>x</v>
      </c>
      <c r="AS1063" s="3" t="str">
        <f xml:space="preserve"> IFERROR(Table1[[#This Row],[GP 2016]]/Table1[[#This Row],[Total Assets 2016]], "x")</f>
        <v>x</v>
      </c>
      <c r="AT1063" s="3" t="str">
        <f xml:space="preserve"> IFERROR(Table1[[#This Row],[GP 2017]]/Table1[[#This Row],[Total Assets 2017]], "x")</f>
        <v>x</v>
      </c>
      <c r="AU1063" s="3" t="str">
        <f xml:space="preserve"> IFERROR(Table1[[#This Row],[GP 2018]]/Table1[[#This Row],[Total Assets 2018]], "x")</f>
        <v>x</v>
      </c>
      <c r="AV1063" s="3" t="str">
        <f xml:space="preserve"> IFERROR(Table1[[#This Row],[GP 2019]]/Table1[[#This Row],[Total Assets 2019]], "x")</f>
        <v>x</v>
      </c>
      <c r="AW1063" s="3" t="str">
        <f xml:space="preserve"> IFERROR(Table1[[#This Row],[GP 2020]]/Table1[[#This Row],[Total Assets 2020]], "x")</f>
        <v>x</v>
      </c>
      <c r="AX1063" s="3" t="str">
        <f xml:space="preserve"> IFERROR(Table1[[#This Row],[GP 2021]]/Table1[[#This Row],[Total Assets 2021]], "x")</f>
        <v>x</v>
      </c>
      <c r="AY1063" s="3" t="str">
        <f xml:space="preserve"> IFERROR(Table1[[#This Row],[GP TTM]]/Table1[[#This Row],[Total Assets TTM]], "x")</f>
        <v>x</v>
      </c>
      <c r="BA1063" s="3" t="str">
        <f xml:space="preserve"> IFERROR(ABS(Table1[[#This Row],[ROA 2013]]-Table1[[#This Row],[ROA 2012]]), "x")</f>
        <v>x</v>
      </c>
      <c r="BB1063" s="3" t="str">
        <f xml:space="preserve"> IFERROR(ABS(Table1[[#This Row],[ROA 2014]]-Table1[[#This Row],[ROA 2013]]), "x")</f>
        <v>x</v>
      </c>
      <c r="BC1063" s="3" t="str">
        <f xml:space="preserve"> IFERROR(ABS(Table1[[#This Row],[ROA 2015]]-Table1[[#This Row],[ROA 2014]]), "x")</f>
        <v>x</v>
      </c>
      <c r="BD1063" s="3" t="str">
        <f xml:space="preserve"> IFERROR(ABS(Table1[[#This Row],[ROA 2016]]-Table1[[#This Row],[ROA 2015]]), "x")</f>
        <v>x</v>
      </c>
      <c r="BE1063" s="3" t="str">
        <f xml:space="preserve"> IFERROR(ABS(Table1[[#This Row],[ROA 2017]]-Table1[[#This Row],[ROA 2016]]), "x")</f>
        <v>x</v>
      </c>
      <c r="BF1063" s="3" t="str">
        <f xml:space="preserve"> IFERROR(ABS(Table1[[#This Row],[ROA 2018]]-Table1[[#This Row],[ROA 2017]]), "x")</f>
        <v>x</v>
      </c>
      <c r="BG1063" s="3" t="str">
        <f xml:space="preserve"> IFERROR(ABS(Table1[[#This Row],[ROA 2019]]-Table1[[#This Row],[ROA 2018]]), "x")</f>
        <v>x</v>
      </c>
      <c r="BH1063" s="3" t="str">
        <f xml:space="preserve"> IFERROR(ABS(Table1[[#This Row],[ROA 2020]]-Table1[[#This Row],[ROA 2019]]), "x")</f>
        <v>x</v>
      </c>
      <c r="BI1063" s="3" t="str">
        <f xml:space="preserve"> IFERROR(ABS(Table1[[#This Row],[ROA 2021]]-Table1[[#This Row],[ROA 2020]]), "x")</f>
        <v>x</v>
      </c>
      <c r="BJ1063" s="3" t="str">
        <f xml:space="preserve"> IFERROR(AVERAGE(Table1[[#This Row],[ROA 2013-2012]:[ROA 2021-2020]]), "x")</f>
        <v>x</v>
      </c>
      <c r="BK1063" s="3" t="str">
        <f>IFERROR(AVERAGE(Table1[[#This Row],[ROA 2012]:[ROA 2021]]), "x")</f>
        <v>x</v>
      </c>
      <c r="BN1063" s="1">
        <f>SUM(Table1[[#This Row],[B/M Rank]:[ROA Rank]])</f>
        <v>0</v>
      </c>
    </row>
    <row r="1064" spans="1:66" x14ac:dyDescent="0.25">
      <c r="A1064" s="1" t="s">
        <v>2342</v>
      </c>
      <c r="B1064" s="1" t="s">
        <v>389</v>
      </c>
      <c r="C1064" s="1" t="s">
        <v>381</v>
      </c>
      <c r="D1064" s="1" t="s">
        <v>142</v>
      </c>
      <c r="E1064" s="1" t="s">
        <v>108</v>
      </c>
      <c r="F1064" s="1">
        <v>25.75</v>
      </c>
      <c r="G1064" s="19"/>
      <c r="H1064" s="19"/>
      <c r="I1064" s="19"/>
      <c r="J1064" s="19"/>
      <c r="K1064" s="1"/>
      <c r="L1064" s="19"/>
      <c r="M1064" s="1">
        <v>2012</v>
      </c>
      <c r="N1064" s="1">
        <v>0.1</v>
      </c>
      <c r="O1064" s="1">
        <v>0</v>
      </c>
      <c r="P1064" s="1">
        <v>0.1</v>
      </c>
      <c r="Q1064" s="1">
        <v>0.1</v>
      </c>
      <c r="R1064" s="1">
        <v>0.5</v>
      </c>
      <c r="S1064" s="1">
        <v>0.9</v>
      </c>
      <c r="T1064" s="1">
        <v>1.6</v>
      </c>
      <c r="U1064" s="1">
        <v>3.2</v>
      </c>
      <c r="V1064" s="1">
        <v>4.5</v>
      </c>
      <c r="W1064" s="1">
        <v>8</v>
      </c>
      <c r="X1064" s="1">
        <v>8</v>
      </c>
      <c r="Z1064" s="3">
        <f xml:space="preserve"> IFERROR(AVEDEV(Table1[[#This Row],[GP 2012]:[GP 2021]]) / Table1[[#This Row],[Avg GP]], "x")</f>
        <v>1.0526315789473684</v>
      </c>
      <c r="AA1064" s="2">
        <f xml:space="preserve"> IFERROR(AVERAGE(Table1[[#This Row],[GP 2012]:[GP 2021]]), "x")</f>
        <v>1.9</v>
      </c>
      <c r="AB1064" s="11">
        <f>Table1[Equity]/Table1[Market Capital]</f>
        <v>0.50873786407766985</v>
      </c>
      <c r="AC1064" s="1">
        <v>2.2000000000000002</v>
      </c>
      <c r="AD1064" s="1">
        <v>1.3</v>
      </c>
      <c r="AE1064" s="1">
        <v>1.4</v>
      </c>
      <c r="AF1064" s="1">
        <v>4.0999999999999996</v>
      </c>
      <c r="AG1064" s="1">
        <v>5.3</v>
      </c>
      <c r="AH1064" s="1">
        <v>9.1</v>
      </c>
      <c r="AI1064" s="1">
        <v>14.3</v>
      </c>
      <c r="AJ1064" s="1">
        <v>27.1</v>
      </c>
      <c r="AK1064" s="1">
        <v>41.9</v>
      </c>
      <c r="AL1064" s="1">
        <v>125.1</v>
      </c>
      <c r="AM1064" s="1">
        <v>125.1</v>
      </c>
      <c r="AN1064" s="1">
        <v>13.1</v>
      </c>
      <c r="AO1064" s="3">
        <f xml:space="preserve"> IFERROR(Table1[[#This Row],[GP 2012]]/Table1[[#This Row],[Total Assets 2012]], "x")</f>
        <v>4.5454545454545456E-2</v>
      </c>
      <c r="AP1064" s="3">
        <f xml:space="preserve"> IFERROR(Table1[[#This Row],[GP 2013]]/Table1[[#This Row],[Total Assets 2013]], "x")</f>
        <v>0</v>
      </c>
      <c r="AQ1064" s="3">
        <f xml:space="preserve"> IFERROR(Table1[[#This Row],[GP 2014]]/Table1[[#This Row],[Total Assets 2014]], "x")</f>
        <v>7.1428571428571438E-2</v>
      </c>
      <c r="AR1064" s="3">
        <f xml:space="preserve"> IFERROR(Table1[[#This Row],[GP 2015]]/Table1[[#This Row],[Total Assets 2015]], "x")</f>
        <v>2.4390243902439029E-2</v>
      </c>
      <c r="AS1064" s="3">
        <f xml:space="preserve"> IFERROR(Table1[[#This Row],[GP 2016]]/Table1[[#This Row],[Total Assets 2016]], "x")</f>
        <v>9.4339622641509441E-2</v>
      </c>
      <c r="AT1064" s="3">
        <f xml:space="preserve"> IFERROR(Table1[[#This Row],[GP 2017]]/Table1[[#This Row],[Total Assets 2017]], "x")</f>
        <v>9.8901098901098911E-2</v>
      </c>
      <c r="AU1064" s="3">
        <f xml:space="preserve"> IFERROR(Table1[[#This Row],[GP 2018]]/Table1[[#This Row],[Total Assets 2018]], "x")</f>
        <v>0.11188811188811189</v>
      </c>
      <c r="AV1064" s="3">
        <f xml:space="preserve"> IFERROR(Table1[[#This Row],[GP 2019]]/Table1[[#This Row],[Total Assets 2019]], "x")</f>
        <v>0.11808118081180811</v>
      </c>
      <c r="AW1064" s="3">
        <f xml:space="preserve"> IFERROR(Table1[[#This Row],[GP 2020]]/Table1[[#This Row],[Total Assets 2020]], "x")</f>
        <v>0.10739856801909309</v>
      </c>
      <c r="AX1064" s="3">
        <f xml:space="preserve"> IFERROR(Table1[[#This Row],[GP 2021]]/Table1[[#This Row],[Total Assets 2021]], "x")</f>
        <v>6.3948840927258194E-2</v>
      </c>
      <c r="AY1064" s="3">
        <f xml:space="preserve"> IFERROR(Table1[[#This Row],[GP TTM]]/Table1[[#This Row],[Total Assets TTM]], "x")</f>
        <v>6.3948840927258194E-2</v>
      </c>
      <c r="BA1064" s="3">
        <f xml:space="preserve"> IFERROR(ABS(Table1[[#This Row],[ROA 2013]]-Table1[[#This Row],[ROA 2012]]), "x")</f>
        <v>4.5454545454545456E-2</v>
      </c>
      <c r="BB1064" s="3">
        <f xml:space="preserve"> IFERROR(ABS(Table1[[#This Row],[ROA 2014]]-Table1[[#This Row],[ROA 2013]]), "x")</f>
        <v>7.1428571428571438E-2</v>
      </c>
      <c r="BC1064" s="3">
        <f xml:space="preserve"> IFERROR(ABS(Table1[[#This Row],[ROA 2015]]-Table1[[#This Row],[ROA 2014]]), "x")</f>
        <v>4.7038327526132406E-2</v>
      </c>
      <c r="BD1064" s="3">
        <f xml:space="preserve"> IFERROR(ABS(Table1[[#This Row],[ROA 2016]]-Table1[[#This Row],[ROA 2015]]), "x")</f>
        <v>6.9949378739070409E-2</v>
      </c>
      <c r="BE1064" s="3">
        <f xml:space="preserve"> IFERROR(ABS(Table1[[#This Row],[ROA 2017]]-Table1[[#This Row],[ROA 2016]]), "x")</f>
        <v>4.5614762595894698E-3</v>
      </c>
      <c r="BF1064" s="3">
        <f xml:space="preserve"> IFERROR(ABS(Table1[[#This Row],[ROA 2018]]-Table1[[#This Row],[ROA 2017]]), "x")</f>
        <v>1.2987012987012977E-2</v>
      </c>
      <c r="BG1064" s="3">
        <f xml:space="preserve"> IFERROR(ABS(Table1[[#This Row],[ROA 2019]]-Table1[[#This Row],[ROA 2018]]), "x")</f>
        <v>6.1930689236962266E-3</v>
      </c>
      <c r="BH1064" s="3">
        <f xml:space="preserve"> IFERROR(ABS(Table1[[#This Row],[ROA 2020]]-Table1[[#This Row],[ROA 2019]]), "x")</f>
        <v>1.0682612792715027E-2</v>
      </c>
      <c r="BI1064" s="3">
        <f xml:space="preserve"> IFERROR(ABS(Table1[[#This Row],[ROA 2021]]-Table1[[#This Row],[ROA 2020]]), "x")</f>
        <v>4.3449727091834894E-2</v>
      </c>
      <c r="BJ1064" s="3">
        <f xml:space="preserve"> IFERROR(AVERAGE(Table1[[#This Row],[ROA 2013-2012]:[ROA 2021-2020]]), "x")</f>
        <v>3.4638302355907591E-2</v>
      </c>
      <c r="BK1064" s="3">
        <f>IFERROR(AVERAGE(Table1[[#This Row],[ROA 2012]:[ROA 2021]]), "x")</f>
        <v>7.3583078397443547E-2</v>
      </c>
      <c r="BN1064" s="1">
        <f>SUM(Table1[[#This Row],[B/M Rank]:[ROA Rank]])</f>
        <v>0</v>
      </c>
    </row>
    <row r="1065" spans="1:66" x14ac:dyDescent="0.25">
      <c r="A1065" s="1" t="s">
        <v>2815</v>
      </c>
      <c r="B1065" s="1" t="s">
        <v>837</v>
      </c>
      <c r="C1065" s="1" t="s">
        <v>4417</v>
      </c>
      <c r="D1065" s="1" t="s">
        <v>268</v>
      </c>
      <c r="E1065" s="1" t="s">
        <v>108</v>
      </c>
      <c r="F1065" s="1">
        <v>25.82</v>
      </c>
      <c r="G1065" s="19"/>
      <c r="H1065" s="19"/>
      <c r="I1065" s="19"/>
      <c r="J1065" s="19"/>
      <c r="K1065" s="1"/>
      <c r="L1065" s="19"/>
      <c r="M1065" s="1">
        <v>2012</v>
      </c>
      <c r="N1065" s="1">
        <v>-0.1</v>
      </c>
      <c r="O1065" s="1">
        <v>-0.1</v>
      </c>
      <c r="P1065" s="1">
        <v>-0.4</v>
      </c>
      <c r="Q1065" s="1">
        <v>0.1</v>
      </c>
      <c r="R1065" s="1">
        <v>0.2</v>
      </c>
      <c r="S1065" s="1">
        <v>0</v>
      </c>
      <c r="T1065" s="1">
        <v>15.3</v>
      </c>
      <c r="U1065" s="1">
        <v>35.700000000000003</v>
      </c>
      <c r="V1065" s="1" t="s">
        <v>4368</v>
      </c>
      <c r="W1065" s="1" t="s">
        <v>4368</v>
      </c>
      <c r="X1065" s="1" t="s">
        <v>4368</v>
      </c>
      <c r="Z1065" s="3">
        <f xml:space="preserve"> IFERROR(AVEDEV(Table1[[#This Row],[GP 2012]:[GP 2021]]) / Table1[[#This Row],[Avg GP]], "x")</f>
        <v>1.5118343195266273</v>
      </c>
      <c r="AA1065" s="2">
        <f xml:space="preserve"> IFERROR(AVERAGE(Table1[[#This Row],[GP 2012]:[GP 2021]]), "x")</f>
        <v>6.3375000000000004</v>
      </c>
      <c r="AB1065" s="11">
        <f>Table1[Equity]/Table1[Market Capital]</f>
        <v>0.1897753679318358</v>
      </c>
      <c r="AC1065" s="1">
        <v>5.3</v>
      </c>
      <c r="AD1065" s="1">
        <v>1.4</v>
      </c>
      <c r="AE1065" s="1">
        <v>0.6</v>
      </c>
      <c r="AF1065" s="1">
        <v>0.2</v>
      </c>
      <c r="AG1065" s="1">
        <v>0.4</v>
      </c>
      <c r="AH1065" s="1">
        <v>52.6</v>
      </c>
      <c r="AI1065" s="1">
        <v>65.3</v>
      </c>
      <c r="AJ1065" s="1">
        <v>90.2</v>
      </c>
      <c r="AK1065" s="1">
        <v>97.9</v>
      </c>
      <c r="AL1065" s="1">
        <v>8.1999999999999993</v>
      </c>
      <c r="AM1065" s="1">
        <v>10</v>
      </c>
      <c r="AN1065" s="1">
        <v>4.9000000000000004</v>
      </c>
      <c r="AO1065" s="3">
        <f xml:space="preserve"> IFERROR(Table1[[#This Row],[GP 2012]]/Table1[[#This Row],[Total Assets 2012]], "x")</f>
        <v>-1.886792452830189E-2</v>
      </c>
      <c r="AP1065" s="3">
        <f xml:space="preserve"> IFERROR(Table1[[#This Row],[GP 2013]]/Table1[[#This Row],[Total Assets 2013]], "x")</f>
        <v>-7.1428571428571438E-2</v>
      </c>
      <c r="AQ1065" s="3">
        <f xml:space="preserve"> IFERROR(Table1[[#This Row],[GP 2014]]/Table1[[#This Row],[Total Assets 2014]], "x")</f>
        <v>-0.66666666666666674</v>
      </c>
      <c r="AR1065" s="3">
        <f xml:space="preserve"> IFERROR(Table1[[#This Row],[GP 2015]]/Table1[[#This Row],[Total Assets 2015]], "x")</f>
        <v>0.5</v>
      </c>
      <c r="AS1065" s="3">
        <f xml:space="preserve"> IFERROR(Table1[[#This Row],[GP 2016]]/Table1[[#This Row],[Total Assets 2016]], "x")</f>
        <v>0.5</v>
      </c>
      <c r="AT1065" s="3">
        <f xml:space="preserve"> IFERROR(Table1[[#This Row],[GP 2017]]/Table1[[#This Row],[Total Assets 2017]], "x")</f>
        <v>0</v>
      </c>
      <c r="AU1065" s="3">
        <f xml:space="preserve"> IFERROR(Table1[[#This Row],[GP 2018]]/Table1[[#This Row],[Total Assets 2018]], "x")</f>
        <v>0.23430321592649314</v>
      </c>
      <c r="AV1065" s="3">
        <f xml:space="preserve"> IFERROR(Table1[[#This Row],[GP 2019]]/Table1[[#This Row],[Total Assets 2019]], "x")</f>
        <v>0.39578713968957874</v>
      </c>
      <c r="AW1065" s="3" t="str">
        <f xml:space="preserve"> IFERROR(Table1[[#This Row],[GP 2020]]/Table1[[#This Row],[Total Assets 2020]], "x")</f>
        <v>x</v>
      </c>
      <c r="AX1065" s="3" t="str">
        <f xml:space="preserve"> IFERROR(Table1[[#This Row],[GP 2021]]/Table1[[#This Row],[Total Assets 2021]], "x")</f>
        <v>x</v>
      </c>
      <c r="AY1065" s="3" t="str">
        <f xml:space="preserve"> IFERROR(Table1[[#This Row],[GP TTM]]/Table1[[#This Row],[Total Assets TTM]], "x")</f>
        <v>x</v>
      </c>
      <c r="BA1065" s="3">
        <f xml:space="preserve"> IFERROR(ABS(Table1[[#This Row],[ROA 2013]]-Table1[[#This Row],[ROA 2012]]), "x")</f>
        <v>5.2560646900269549E-2</v>
      </c>
      <c r="BB1065" s="3">
        <f xml:space="preserve"> IFERROR(ABS(Table1[[#This Row],[ROA 2014]]-Table1[[#This Row],[ROA 2013]]), "x")</f>
        <v>0.59523809523809534</v>
      </c>
      <c r="BC1065" s="3">
        <f xml:space="preserve"> IFERROR(ABS(Table1[[#This Row],[ROA 2015]]-Table1[[#This Row],[ROA 2014]]), "x")</f>
        <v>1.1666666666666667</v>
      </c>
      <c r="BD1065" s="3">
        <f xml:space="preserve"> IFERROR(ABS(Table1[[#This Row],[ROA 2016]]-Table1[[#This Row],[ROA 2015]]), "x")</f>
        <v>0</v>
      </c>
      <c r="BE1065" s="3">
        <f xml:space="preserve"> IFERROR(ABS(Table1[[#This Row],[ROA 2017]]-Table1[[#This Row],[ROA 2016]]), "x")</f>
        <v>0.5</v>
      </c>
      <c r="BF1065" s="3">
        <f xml:space="preserve"> IFERROR(ABS(Table1[[#This Row],[ROA 2018]]-Table1[[#This Row],[ROA 2017]]), "x")</f>
        <v>0.23430321592649314</v>
      </c>
      <c r="BG1065" s="3">
        <f xml:space="preserve"> IFERROR(ABS(Table1[[#This Row],[ROA 2019]]-Table1[[#This Row],[ROA 2018]]), "x")</f>
        <v>0.1614839237630856</v>
      </c>
      <c r="BH1065" s="3" t="str">
        <f xml:space="preserve"> IFERROR(ABS(Table1[[#This Row],[ROA 2020]]-Table1[[#This Row],[ROA 2019]]), "x")</f>
        <v>x</v>
      </c>
      <c r="BI1065" s="3" t="str">
        <f xml:space="preserve"> IFERROR(ABS(Table1[[#This Row],[ROA 2021]]-Table1[[#This Row],[ROA 2020]]), "x")</f>
        <v>x</v>
      </c>
      <c r="BJ1065" s="3">
        <f xml:space="preserve"> IFERROR(AVERAGE(Table1[[#This Row],[ROA 2013-2012]:[ROA 2021-2020]]), "x")</f>
        <v>0.3871789354992301</v>
      </c>
      <c r="BK1065" s="3">
        <f>IFERROR(AVERAGE(Table1[[#This Row],[ROA 2012]:[ROA 2021]]), "x")</f>
        <v>0.10914089912406649</v>
      </c>
      <c r="BN1065" s="1">
        <f>SUM(Table1[[#This Row],[B/M Rank]:[ROA Rank]])</f>
        <v>0</v>
      </c>
    </row>
    <row r="1066" spans="1:66" x14ac:dyDescent="0.25">
      <c r="A1066" s="1" t="s">
        <v>2370</v>
      </c>
      <c r="B1066" s="1" t="s">
        <v>422</v>
      </c>
      <c r="C1066" s="1" t="s">
        <v>415</v>
      </c>
      <c r="D1066" s="1" t="s">
        <v>330</v>
      </c>
      <c r="E1066" s="1" t="s">
        <v>108</v>
      </c>
      <c r="F1066" s="1">
        <v>25.84</v>
      </c>
      <c r="G1066" s="19"/>
      <c r="H1066" s="19"/>
      <c r="I1066" s="19"/>
      <c r="J1066" s="19"/>
      <c r="K1066" s="1"/>
      <c r="L1066" s="19"/>
      <c r="M1066" s="1">
        <v>2018</v>
      </c>
      <c r="T1066" s="1" t="s">
        <v>4368</v>
      </c>
      <c r="U1066" s="1" t="s">
        <v>4368</v>
      </c>
      <c r="V1066" s="1" t="s">
        <v>4368</v>
      </c>
      <c r="W1066" s="1" t="s">
        <v>4368</v>
      </c>
      <c r="X1066" s="1" t="s">
        <v>4368</v>
      </c>
      <c r="Z1066" s="3" t="str">
        <f xml:space="preserve"> IFERROR(AVEDEV(Table1[[#This Row],[GP 2012]:[GP 2021]]) / Table1[[#This Row],[Avg GP]], "x")</f>
        <v>x</v>
      </c>
      <c r="AA1066" s="2" t="str">
        <f xml:space="preserve"> IFERROR(AVERAGE(Table1[[#This Row],[GP 2012]:[GP 2021]]), "x")</f>
        <v>x</v>
      </c>
      <c r="AB1066" s="11">
        <f>Table1[Equity]/Table1[Market Capital]</f>
        <v>0.42956656346749222</v>
      </c>
      <c r="AI1066" s="1" t="s">
        <v>4368</v>
      </c>
      <c r="AJ1066" s="1">
        <v>1.4</v>
      </c>
      <c r="AK1066" s="1">
        <v>2.6</v>
      </c>
      <c r="AL1066" s="1">
        <v>8.1999999999999993</v>
      </c>
      <c r="AM1066" s="1">
        <v>12.8</v>
      </c>
      <c r="AN1066" s="1">
        <v>11.1</v>
      </c>
      <c r="AO1066" s="3" t="str">
        <f xml:space="preserve"> IFERROR(Table1[[#This Row],[GP 2012]]/Table1[[#This Row],[Total Assets 2012]], "x")</f>
        <v>x</v>
      </c>
      <c r="AP1066" s="3" t="str">
        <f xml:space="preserve"> IFERROR(Table1[[#This Row],[GP 2013]]/Table1[[#This Row],[Total Assets 2013]], "x")</f>
        <v>x</v>
      </c>
      <c r="AQ1066" s="3" t="str">
        <f xml:space="preserve"> IFERROR(Table1[[#This Row],[GP 2014]]/Table1[[#This Row],[Total Assets 2014]], "x")</f>
        <v>x</v>
      </c>
      <c r="AR1066" s="3" t="str">
        <f xml:space="preserve"> IFERROR(Table1[[#This Row],[GP 2015]]/Table1[[#This Row],[Total Assets 2015]], "x")</f>
        <v>x</v>
      </c>
      <c r="AS1066" s="3" t="str">
        <f xml:space="preserve"> IFERROR(Table1[[#This Row],[GP 2016]]/Table1[[#This Row],[Total Assets 2016]], "x")</f>
        <v>x</v>
      </c>
      <c r="AT1066" s="3" t="str">
        <f xml:space="preserve"> IFERROR(Table1[[#This Row],[GP 2017]]/Table1[[#This Row],[Total Assets 2017]], "x")</f>
        <v>x</v>
      </c>
      <c r="AU1066" s="3" t="str">
        <f xml:space="preserve"> IFERROR(Table1[[#This Row],[GP 2018]]/Table1[[#This Row],[Total Assets 2018]], "x")</f>
        <v>x</v>
      </c>
      <c r="AV1066" s="3" t="str">
        <f xml:space="preserve"> IFERROR(Table1[[#This Row],[GP 2019]]/Table1[[#This Row],[Total Assets 2019]], "x")</f>
        <v>x</v>
      </c>
      <c r="AW1066" s="3" t="str">
        <f xml:space="preserve"> IFERROR(Table1[[#This Row],[GP 2020]]/Table1[[#This Row],[Total Assets 2020]], "x")</f>
        <v>x</v>
      </c>
      <c r="AX1066" s="3" t="str">
        <f xml:space="preserve"> IFERROR(Table1[[#This Row],[GP 2021]]/Table1[[#This Row],[Total Assets 2021]], "x")</f>
        <v>x</v>
      </c>
      <c r="AY1066" s="3" t="str">
        <f xml:space="preserve"> IFERROR(Table1[[#This Row],[GP TTM]]/Table1[[#This Row],[Total Assets TTM]], "x")</f>
        <v>x</v>
      </c>
      <c r="BA1066" s="3" t="str">
        <f xml:space="preserve"> IFERROR(ABS(Table1[[#This Row],[ROA 2013]]-Table1[[#This Row],[ROA 2012]]), "x")</f>
        <v>x</v>
      </c>
      <c r="BB1066" s="3" t="str">
        <f xml:space="preserve"> IFERROR(ABS(Table1[[#This Row],[ROA 2014]]-Table1[[#This Row],[ROA 2013]]), "x")</f>
        <v>x</v>
      </c>
      <c r="BC1066" s="3" t="str">
        <f xml:space="preserve"> IFERROR(ABS(Table1[[#This Row],[ROA 2015]]-Table1[[#This Row],[ROA 2014]]), "x")</f>
        <v>x</v>
      </c>
      <c r="BD1066" s="3" t="str">
        <f xml:space="preserve"> IFERROR(ABS(Table1[[#This Row],[ROA 2016]]-Table1[[#This Row],[ROA 2015]]), "x")</f>
        <v>x</v>
      </c>
      <c r="BE1066" s="3" t="str">
        <f xml:space="preserve"> IFERROR(ABS(Table1[[#This Row],[ROA 2017]]-Table1[[#This Row],[ROA 2016]]), "x")</f>
        <v>x</v>
      </c>
      <c r="BF1066" s="3" t="str">
        <f xml:space="preserve"> IFERROR(ABS(Table1[[#This Row],[ROA 2018]]-Table1[[#This Row],[ROA 2017]]), "x")</f>
        <v>x</v>
      </c>
      <c r="BG1066" s="3" t="str">
        <f xml:space="preserve"> IFERROR(ABS(Table1[[#This Row],[ROA 2019]]-Table1[[#This Row],[ROA 2018]]), "x")</f>
        <v>x</v>
      </c>
      <c r="BH1066" s="3" t="str">
        <f xml:space="preserve"> IFERROR(ABS(Table1[[#This Row],[ROA 2020]]-Table1[[#This Row],[ROA 2019]]), "x")</f>
        <v>x</v>
      </c>
      <c r="BI1066" s="3" t="str">
        <f xml:space="preserve"> IFERROR(ABS(Table1[[#This Row],[ROA 2021]]-Table1[[#This Row],[ROA 2020]]), "x")</f>
        <v>x</v>
      </c>
      <c r="BJ1066" s="3" t="str">
        <f xml:space="preserve"> IFERROR(AVERAGE(Table1[[#This Row],[ROA 2013-2012]:[ROA 2021-2020]]), "x")</f>
        <v>x</v>
      </c>
      <c r="BK1066" s="3" t="str">
        <f>IFERROR(AVERAGE(Table1[[#This Row],[ROA 2012]:[ROA 2021]]), "x")</f>
        <v>x</v>
      </c>
      <c r="BN1066" s="1">
        <f>SUM(Table1[[#This Row],[B/M Rank]:[ROA Rank]])</f>
        <v>0</v>
      </c>
    </row>
    <row r="1067" spans="1:66" x14ac:dyDescent="0.25">
      <c r="A1067" s="1" t="s">
        <v>3914</v>
      </c>
      <c r="B1067" s="1" t="s">
        <v>1626</v>
      </c>
      <c r="C1067" s="1" t="s">
        <v>1499</v>
      </c>
      <c r="D1067" s="1" t="s">
        <v>440</v>
      </c>
      <c r="E1067" s="1" t="s">
        <v>108</v>
      </c>
      <c r="F1067" s="1">
        <v>25.91</v>
      </c>
      <c r="G1067" s="19"/>
      <c r="H1067" s="19"/>
      <c r="I1067" s="19"/>
      <c r="J1067" s="19"/>
      <c r="K1067" s="1"/>
      <c r="L1067" s="19"/>
      <c r="M1067" s="1">
        <v>2012</v>
      </c>
      <c r="N1067" s="1">
        <v>1.4</v>
      </c>
      <c r="O1067" s="1">
        <v>0.4</v>
      </c>
      <c r="P1067" s="1">
        <v>0.7</v>
      </c>
      <c r="Q1067" s="1">
        <v>0.9</v>
      </c>
      <c r="R1067" s="1">
        <v>1.1000000000000001</v>
      </c>
      <c r="S1067" s="1">
        <v>1.4</v>
      </c>
      <c r="T1067" s="1">
        <v>2</v>
      </c>
      <c r="U1067" s="1">
        <v>3.9</v>
      </c>
      <c r="V1067" s="1">
        <v>2</v>
      </c>
      <c r="W1067" s="1">
        <v>10.8</v>
      </c>
      <c r="X1067" s="1">
        <v>14.6</v>
      </c>
      <c r="Z1067" s="3">
        <f xml:space="preserve"> IFERROR(AVEDEV(Table1[[#This Row],[GP 2012]:[GP 2021]]) / Table1[[#This Row],[Avg GP]], "x")</f>
        <v>0.79512195121951224</v>
      </c>
      <c r="AA1067" s="2">
        <f xml:space="preserve"> IFERROR(AVERAGE(Table1[[#This Row],[GP 2012]:[GP 2021]]), "x")</f>
        <v>2.46</v>
      </c>
      <c r="AB1067" s="11">
        <f>Table1[Equity]/Table1[Market Capital]</f>
        <v>0.6059436510999614</v>
      </c>
      <c r="AC1067" s="1">
        <v>13.9</v>
      </c>
      <c r="AD1067" s="1">
        <v>11.9</v>
      </c>
      <c r="AE1067" s="1">
        <v>19.399999999999999</v>
      </c>
      <c r="AF1067" s="1">
        <v>16.3</v>
      </c>
      <c r="AG1067" s="1">
        <v>13</v>
      </c>
      <c r="AH1067" s="1">
        <v>13.6</v>
      </c>
      <c r="AI1067" s="1">
        <v>14</v>
      </c>
      <c r="AJ1067" s="1">
        <v>15.5</v>
      </c>
      <c r="AK1067" s="1">
        <v>10.9</v>
      </c>
      <c r="AL1067" s="1">
        <v>16.3</v>
      </c>
      <c r="AM1067" s="1">
        <v>19.600000000000001</v>
      </c>
      <c r="AN1067" s="1">
        <v>15.7</v>
      </c>
      <c r="AO1067" s="3">
        <f xml:space="preserve"> IFERROR(Table1[[#This Row],[GP 2012]]/Table1[[#This Row],[Total Assets 2012]], "x")</f>
        <v>0.10071942446043164</v>
      </c>
      <c r="AP1067" s="3">
        <f xml:space="preserve"> IFERROR(Table1[[#This Row],[GP 2013]]/Table1[[#This Row],[Total Assets 2013]], "x")</f>
        <v>3.3613445378151259E-2</v>
      </c>
      <c r="AQ1067" s="3">
        <f xml:space="preserve"> IFERROR(Table1[[#This Row],[GP 2014]]/Table1[[#This Row],[Total Assets 2014]], "x")</f>
        <v>3.6082474226804127E-2</v>
      </c>
      <c r="AR1067" s="3">
        <f xml:space="preserve"> IFERROR(Table1[[#This Row],[GP 2015]]/Table1[[#This Row],[Total Assets 2015]], "x")</f>
        <v>5.5214723926380369E-2</v>
      </c>
      <c r="AS1067" s="3">
        <f xml:space="preserve"> IFERROR(Table1[[#This Row],[GP 2016]]/Table1[[#This Row],[Total Assets 2016]], "x")</f>
        <v>8.461538461538462E-2</v>
      </c>
      <c r="AT1067" s="3">
        <f xml:space="preserve"> IFERROR(Table1[[#This Row],[GP 2017]]/Table1[[#This Row],[Total Assets 2017]], "x")</f>
        <v>0.10294117647058823</v>
      </c>
      <c r="AU1067" s="3">
        <f xml:space="preserve"> IFERROR(Table1[[#This Row],[GP 2018]]/Table1[[#This Row],[Total Assets 2018]], "x")</f>
        <v>0.14285714285714285</v>
      </c>
      <c r="AV1067" s="3">
        <f xml:space="preserve"> IFERROR(Table1[[#This Row],[GP 2019]]/Table1[[#This Row],[Total Assets 2019]], "x")</f>
        <v>0.25161290322580643</v>
      </c>
      <c r="AW1067" s="3">
        <f xml:space="preserve"> IFERROR(Table1[[#This Row],[GP 2020]]/Table1[[#This Row],[Total Assets 2020]], "x")</f>
        <v>0.18348623853211007</v>
      </c>
      <c r="AX1067" s="3">
        <f xml:space="preserve"> IFERROR(Table1[[#This Row],[GP 2021]]/Table1[[#This Row],[Total Assets 2021]], "x")</f>
        <v>0.66257668711656448</v>
      </c>
      <c r="AY1067" s="3">
        <f xml:space="preserve"> IFERROR(Table1[[#This Row],[GP TTM]]/Table1[[#This Row],[Total Assets TTM]], "x")</f>
        <v>0.74489795918367341</v>
      </c>
      <c r="BA1067" s="3">
        <f xml:space="preserve"> IFERROR(ABS(Table1[[#This Row],[ROA 2013]]-Table1[[#This Row],[ROA 2012]]), "x")</f>
        <v>6.7105979082280387E-2</v>
      </c>
      <c r="BB1067" s="3">
        <f xml:space="preserve"> IFERROR(ABS(Table1[[#This Row],[ROA 2014]]-Table1[[#This Row],[ROA 2013]]), "x")</f>
        <v>2.4690288486528683E-3</v>
      </c>
      <c r="BC1067" s="3">
        <f xml:space="preserve"> IFERROR(ABS(Table1[[#This Row],[ROA 2015]]-Table1[[#This Row],[ROA 2014]]), "x")</f>
        <v>1.9132249699576241E-2</v>
      </c>
      <c r="BD1067" s="3">
        <f xml:space="preserve"> IFERROR(ABS(Table1[[#This Row],[ROA 2016]]-Table1[[#This Row],[ROA 2015]]), "x")</f>
        <v>2.9400660689004252E-2</v>
      </c>
      <c r="BE1067" s="3">
        <f xml:space="preserve"> IFERROR(ABS(Table1[[#This Row],[ROA 2017]]-Table1[[#This Row],[ROA 2016]]), "x")</f>
        <v>1.832579185520361E-2</v>
      </c>
      <c r="BF1067" s="3">
        <f xml:space="preserve"> IFERROR(ABS(Table1[[#This Row],[ROA 2018]]-Table1[[#This Row],[ROA 2017]]), "x")</f>
        <v>3.9915966386554619E-2</v>
      </c>
      <c r="BG1067" s="3">
        <f xml:space="preserve"> IFERROR(ABS(Table1[[#This Row],[ROA 2019]]-Table1[[#This Row],[ROA 2018]]), "x")</f>
        <v>0.10875576036866358</v>
      </c>
      <c r="BH1067" s="3">
        <f xml:space="preserve"> IFERROR(ABS(Table1[[#This Row],[ROA 2020]]-Table1[[#This Row],[ROA 2019]]), "x")</f>
        <v>6.8126664693696354E-2</v>
      </c>
      <c r="BI1067" s="3">
        <f xml:space="preserve"> IFERROR(ABS(Table1[[#This Row],[ROA 2021]]-Table1[[#This Row],[ROA 2020]]), "x")</f>
        <v>0.47909044858445438</v>
      </c>
      <c r="BJ1067" s="3">
        <f xml:space="preserve"> IFERROR(AVERAGE(Table1[[#This Row],[ROA 2013-2012]:[ROA 2021-2020]]), "x")</f>
        <v>9.2480283356454029E-2</v>
      </c>
      <c r="BK1067" s="3">
        <f>IFERROR(AVERAGE(Table1[[#This Row],[ROA 2012]:[ROA 2021]]), "x")</f>
        <v>0.16537196008093641</v>
      </c>
      <c r="BN1067" s="1">
        <f>SUM(Table1[[#This Row],[B/M Rank]:[ROA Rank]])</f>
        <v>0</v>
      </c>
    </row>
    <row r="1068" spans="1:66" x14ac:dyDescent="0.25">
      <c r="A1068" s="1" t="s">
        <v>3333</v>
      </c>
      <c r="B1068" s="1" t="s">
        <v>1183</v>
      </c>
      <c r="C1068" s="1" t="s">
        <v>4417</v>
      </c>
      <c r="D1068" s="1" t="s">
        <v>268</v>
      </c>
      <c r="E1068" s="1" t="s">
        <v>108</v>
      </c>
      <c r="F1068" s="1">
        <v>25.95</v>
      </c>
      <c r="G1068" s="19"/>
      <c r="H1068" s="19"/>
      <c r="I1068" s="19"/>
      <c r="J1068" s="19"/>
      <c r="K1068" s="1"/>
      <c r="L1068" s="19"/>
      <c r="M1068" s="1">
        <v>2012</v>
      </c>
      <c r="N1068" s="1" t="s">
        <v>4368</v>
      </c>
      <c r="O1068" s="1" t="s">
        <v>4368</v>
      </c>
      <c r="P1068" s="1" t="s">
        <v>4368</v>
      </c>
      <c r="Q1068" s="1" t="s">
        <v>4368</v>
      </c>
      <c r="R1068" s="1" t="s">
        <v>4368</v>
      </c>
      <c r="S1068" s="1" t="s">
        <v>4368</v>
      </c>
      <c r="T1068" s="1" t="s">
        <v>4368</v>
      </c>
      <c r="U1068" s="1" t="s">
        <v>4368</v>
      </c>
      <c r="V1068" s="1" t="s">
        <v>4368</v>
      </c>
      <c r="W1068" s="1" t="s">
        <v>4368</v>
      </c>
      <c r="X1068" s="1" t="s">
        <v>4368</v>
      </c>
      <c r="Z1068" s="3" t="str">
        <f xml:space="preserve"> IFERROR(AVEDEV(Table1[[#This Row],[GP 2012]:[GP 2021]]) / Table1[[#This Row],[Avg GP]], "x")</f>
        <v>x</v>
      </c>
      <c r="AA1068" s="2" t="str">
        <f xml:space="preserve"> IFERROR(AVERAGE(Table1[[#This Row],[GP 2012]:[GP 2021]]), "x")</f>
        <v>x</v>
      </c>
      <c r="AB1068" s="11">
        <f>Table1[Equity]/Table1[Market Capital]</f>
        <v>1.5260115606936417</v>
      </c>
      <c r="AC1068" s="1">
        <v>73.3</v>
      </c>
      <c r="AD1068" s="1">
        <v>42.3</v>
      </c>
      <c r="AE1068" s="1">
        <v>43.8</v>
      </c>
      <c r="AF1068" s="1">
        <v>51.3</v>
      </c>
      <c r="AG1068" s="1">
        <v>46.3</v>
      </c>
      <c r="AH1068" s="1">
        <v>41.8</v>
      </c>
      <c r="AI1068" s="1">
        <v>44.8</v>
      </c>
      <c r="AJ1068" s="1">
        <v>39.9</v>
      </c>
      <c r="AK1068" s="1">
        <v>37.700000000000003</v>
      </c>
      <c r="AL1068" s="1">
        <v>41.9</v>
      </c>
      <c r="AM1068" s="1">
        <v>42</v>
      </c>
      <c r="AN1068" s="1">
        <v>39.6</v>
      </c>
      <c r="AO1068" s="3" t="str">
        <f xml:space="preserve"> IFERROR(Table1[[#This Row],[GP 2012]]/Table1[[#This Row],[Total Assets 2012]], "x")</f>
        <v>x</v>
      </c>
      <c r="AP1068" s="3" t="str">
        <f xml:space="preserve"> IFERROR(Table1[[#This Row],[GP 2013]]/Table1[[#This Row],[Total Assets 2013]], "x")</f>
        <v>x</v>
      </c>
      <c r="AQ1068" s="3" t="str">
        <f xml:space="preserve"> IFERROR(Table1[[#This Row],[GP 2014]]/Table1[[#This Row],[Total Assets 2014]], "x")</f>
        <v>x</v>
      </c>
      <c r="AR1068" s="3" t="str">
        <f xml:space="preserve"> IFERROR(Table1[[#This Row],[GP 2015]]/Table1[[#This Row],[Total Assets 2015]], "x")</f>
        <v>x</v>
      </c>
      <c r="AS1068" s="3" t="str">
        <f xml:space="preserve"> IFERROR(Table1[[#This Row],[GP 2016]]/Table1[[#This Row],[Total Assets 2016]], "x")</f>
        <v>x</v>
      </c>
      <c r="AT1068" s="3" t="str">
        <f xml:space="preserve"> IFERROR(Table1[[#This Row],[GP 2017]]/Table1[[#This Row],[Total Assets 2017]], "x")</f>
        <v>x</v>
      </c>
      <c r="AU1068" s="3" t="str">
        <f xml:space="preserve"> IFERROR(Table1[[#This Row],[GP 2018]]/Table1[[#This Row],[Total Assets 2018]], "x")</f>
        <v>x</v>
      </c>
      <c r="AV1068" s="3" t="str">
        <f xml:space="preserve"> IFERROR(Table1[[#This Row],[GP 2019]]/Table1[[#This Row],[Total Assets 2019]], "x")</f>
        <v>x</v>
      </c>
      <c r="AW1068" s="3" t="str">
        <f xml:space="preserve"> IFERROR(Table1[[#This Row],[GP 2020]]/Table1[[#This Row],[Total Assets 2020]], "x")</f>
        <v>x</v>
      </c>
      <c r="AX1068" s="3" t="str">
        <f xml:space="preserve"> IFERROR(Table1[[#This Row],[GP 2021]]/Table1[[#This Row],[Total Assets 2021]], "x")</f>
        <v>x</v>
      </c>
      <c r="AY1068" s="3" t="str">
        <f xml:space="preserve"> IFERROR(Table1[[#This Row],[GP TTM]]/Table1[[#This Row],[Total Assets TTM]], "x")</f>
        <v>x</v>
      </c>
      <c r="BA1068" s="3" t="str">
        <f xml:space="preserve"> IFERROR(ABS(Table1[[#This Row],[ROA 2013]]-Table1[[#This Row],[ROA 2012]]), "x")</f>
        <v>x</v>
      </c>
      <c r="BB1068" s="3" t="str">
        <f xml:space="preserve"> IFERROR(ABS(Table1[[#This Row],[ROA 2014]]-Table1[[#This Row],[ROA 2013]]), "x")</f>
        <v>x</v>
      </c>
      <c r="BC1068" s="3" t="str">
        <f xml:space="preserve"> IFERROR(ABS(Table1[[#This Row],[ROA 2015]]-Table1[[#This Row],[ROA 2014]]), "x")</f>
        <v>x</v>
      </c>
      <c r="BD1068" s="3" t="str">
        <f xml:space="preserve"> IFERROR(ABS(Table1[[#This Row],[ROA 2016]]-Table1[[#This Row],[ROA 2015]]), "x")</f>
        <v>x</v>
      </c>
      <c r="BE1068" s="3" t="str">
        <f xml:space="preserve"> IFERROR(ABS(Table1[[#This Row],[ROA 2017]]-Table1[[#This Row],[ROA 2016]]), "x")</f>
        <v>x</v>
      </c>
      <c r="BF1068" s="3" t="str">
        <f xml:space="preserve"> IFERROR(ABS(Table1[[#This Row],[ROA 2018]]-Table1[[#This Row],[ROA 2017]]), "x")</f>
        <v>x</v>
      </c>
      <c r="BG1068" s="3" t="str">
        <f xml:space="preserve"> IFERROR(ABS(Table1[[#This Row],[ROA 2019]]-Table1[[#This Row],[ROA 2018]]), "x")</f>
        <v>x</v>
      </c>
      <c r="BH1068" s="3" t="str">
        <f xml:space="preserve"> IFERROR(ABS(Table1[[#This Row],[ROA 2020]]-Table1[[#This Row],[ROA 2019]]), "x")</f>
        <v>x</v>
      </c>
      <c r="BI1068" s="3" t="str">
        <f xml:space="preserve"> IFERROR(ABS(Table1[[#This Row],[ROA 2021]]-Table1[[#This Row],[ROA 2020]]), "x")</f>
        <v>x</v>
      </c>
      <c r="BJ1068" s="3" t="str">
        <f xml:space="preserve"> IFERROR(AVERAGE(Table1[[#This Row],[ROA 2013-2012]:[ROA 2021-2020]]), "x")</f>
        <v>x</v>
      </c>
      <c r="BK1068" s="3" t="str">
        <f>IFERROR(AVERAGE(Table1[[#This Row],[ROA 2012]:[ROA 2021]]), "x")</f>
        <v>x</v>
      </c>
      <c r="BN1068" s="1">
        <f>SUM(Table1[[#This Row],[B/M Rank]:[ROA Rank]])</f>
        <v>0</v>
      </c>
    </row>
    <row r="1069" spans="1:66" x14ac:dyDescent="0.25">
      <c r="A1069" s="1" t="s">
        <v>2963</v>
      </c>
      <c r="B1069" s="1" t="s">
        <v>945</v>
      </c>
      <c r="C1069" s="1" t="s">
        <v>4417</v>
      </c>
      <c r="D1069" s="1" t="s">
        <v>268</v>
      </c>
      <c r="E1069" s="1" t="s">
        <v>108</v>
      </c>
      <c r="F1069" s="1">
        <v>26.04</v>
      </c>
      <c r="G1069" s="19"/>
      <c r="H1069" s="19"/>
      <c r="I1069" s="19"/>
      <c r="J1069" s="19"/>
      <c r="K1069" s="1"/>
      <c r="L1069" s="19"/>
      <c r="M1069" s="1">
        <v>2012</v>
      </c>
      <c r="N1069" s="1" t="s">
        <v>4368</v>
      </c>
      <c r="O1069" s="1">
        <v>-0.1</v>
      </c>
      <c r="P1069" s="1">
        <v>-0.1</v>
      </c>
      <c r="Q1069" s="1">
        <v>-0.1</v>
      </c>
      <c r="R1069" s="1">
        <v>-0.1</v>
      </c>
      <c r="S1069" s="1" t="s">
        <v>4368</v>
      </c>
      <c r="T1069" s="1" t="s">
        <v>4368</v>
      </c>
      <c r="U1069" s="1" t="s">
        <v>4368</v>
      </c>
      <c r="V1069" s="1" t="s">
        <v>4368</v>
      </c>
      <c r="W1069" s="1" t="s">
        <v>4368</v>
      </c>
      <c r="X1069" s="1" t="s">
        <v>4368</v>
      </c>
      <c r="Z1069" s="3">
        <f xml:space="preserve"> IFERROR(AVEDEV(Table1[[#This Row],[GP 2012]:[GP 2021]]) / Table1[[#This Row],[Avg GP]], "x")</f>
        <v>0</v>
      </c>
      <c r="AA1069" s="2">
        <f xml:space="preserve"> IFERROR(AVERAGE(Table1[[#This Row],[GP 2012]:[GP 2021]]), "x")</f>
        <v>-0.1</v>
      </c>
      <c r="AB1069" s="11">
        <f>Table1[Equity]/Table1[Market Capital]</f>
        <v>1.1943164362519203</v>
      </c>
      <c r="AC1069" s="1">
        <v>62.1</v>
      </c>
      <c r="AD1069" s="1">
        <v>73.900000000000006</v>
      </c>
      <c r="AE1069" s="1">
        <v>44.4</v>
      </c>
      <c r="AF1069" s="1">
        <v>58.7</v>
      </c>
      <c r="AG1069" s="1">
        <v>61.8</v>
      </c>
      <c r="AH1069" s="1">
        <v>58.4</v>
      </c>
      <c r="AI1069" s="1">
        <v>62</v>
      </c>
      <c r="AJ1069" s="1">
        <v>29.2</v>
      </c>
      <c r="AK1069" s="1">
        <v>28</v>
      </c>
      <c r="AL1069" s="1">
        <v>29.4</v>
      </c>
      <c r="AM1069" s="1">
        <v>32.200000000000003</v>
      </c>
      <c r="AN1069" s="1">
        <v>31.1</v>
      </c>
      <c r="AO1069" s="3" t="str">
        <f xml:space="preserve"> IFERROR(Table1[[#This Row],[GP 2012]]/Table1[[#This Row],[Total Assets 2012]], "x")</f>
        <v>x</v>
      </c>
      <c r="AP1069" s="3">
        <f xml:space="preserve"> IFERROR(Table1[[#This Row],[GP 2013]]/Table1[[#This Row],[Total Assets 2013]], "x")</f>
        <v>-1.3531799729364004E-3</v>
      </c>
      <c r="AQ1069" s="3">
        <f xml:space="preserve"> IFERROR(Table1[[#This Row],[GP 2014]]/Table1[[#This Row],[Total Assets 2014]], "x")</f>
        <v>-2.2522522522522522E-3</v>
      </c>
      <c r="AR1069" s="3">
        <f xml:space="preserve"> IFERROR(Table1[[#This Row],[GP 2015]]/Table1[[#This Row],[Total Assets 2015]], "x")</f>
        <v>-1.7035775127768314E-3</v>
      </c>
      <c r="AS1069" s="3">
        <f xml:space="preserve"> IFERROR(Table1[[#This Row],[GP 2016]]/Table1[[#This Row],[Total Assets 2016]], "x")</f>
        <v>-1.6181229773462784E-3</v>
      </c>
      <c r="AT1069" s="3" t="str">
        <f xml:space="preserve"> IFERROR(Table1[[#This Row],[GP 2017]]/Table1[[#This Row],[Total Assets 2017]], "x")</f>
        <v>x</v>
      </c>
      <c r="AU1069" s="3" t="str">
        <f xml:space="preserve"> IFERROR(Table1[[#This Row],[GP 2018]]/Table1[[#This Row],[Total Assets 2018]], "x")</f>
        <v>x</v>
      </c>
      <c r="AV1069" s="3" t="str">
        <f xml:space="preserve"> IFERROR(Table1[[#This Row],[GP 2019]]/Table1[[#This Row],[Total Assets 2019]], "x")</f>
        <v>x</v>
      </c>
      <c r="AW1069" s="3" t="str">
        <f xml:space="preserve"> IFERROR(Table1[[#This Row],[GP 2020]]/Table1[[#This Row],[Total Assets 2020]], "x")</f>
        <v>x</v>
      </c>
      <c r="AX1069" s="3" t="str">
        <f xml:space="preserve"> IFERROR(Table1[[#This Row],[GP 2021]]/Table1[[#This Row],[Total Assets 2021]], "x")</f>
        <v>x</v>
      </c>
      <c r="AY1069" s="3" t="str">
        <f xml:space="preserve"> IFERROR(Table1[[#This Row],[GP TTM]]/Table1[[#This Row],[Total Assets TTM]], "x")</f>
        <v>x</v>
      </c>
      <c r="BA1069" s="3" t="str">
        <f xml:space="preserve"> IFERROR(ABS(Table1[[#This Row],[ROA 2013]]-Table1[[#This Row],[ROA 2012]]), "x")</f>
        <v>x</v>
      </c>
      <c r="BB1069" s="3">
        <f xml:space="preserve"> IFERROR(ABS(Table1[[#This Row],[ROA 2014]]-Table1[[#This Row],[ROA 2013]]), "x")</f>
        <v>8.9907227931585181E-4</v>
      </c>
      <c r="BC1069" s="3">
        <f xml:space="preserve"> IFERROR(ABS(Table1[[#This Row],[ROA 2015]]-Table1[[#This Row],[ROA 2014]]), "x")</f>
        <v>5.4867473947542086E-4</v>
      </c>
      <c r="BD1069" s="3">
        <f xml:space="preserve"> IFERROR(ABS(Table1[[#This Row],[ROA 2016]]-Table1[[#This Row],[ROA 2015]]), "x")</f>
        <v>8.5454535430552975E-5</v>
      </c>
      <c r="BE1069" s="3" t="str">
        <f xml:space="preserve"> IFERROR(ABS(Table1[[#This Row],[ROA 2017]]-Table1[[#This Row],[ROA 2016]]), "x")</f>
        <v>x</v>
      </c>
      <c r="BF1069" s="3" t="str">
        <f xml:space="preserve"> IFERROR(ABS(Table1[[#This Row],[ROA 2018]]-Table1[[#This Row],[ROA 2017]]), "x")</f>
        <v>x</v>
      </c>
      <c r="BG1069" s="3" t="str">
        <f xml:space="preserve"> IFERROR(ABS(Table1[[#This Row],[ROA 2019]]-Table1[[#This Row],[ROA 2018]]), "x")</f>
        <v>x</v>
      </c>
      <c r="BH1069" s="3" t="str">
        <f xml:space="preserve"> IFERROR(ABS(Table1[[#This Row],[ROA 2020]]-Table1[[#This Row],[ROA 2019]]), "x")</f>
        <v>x</v>
      </c>
      <c r="BI1069" s="3" t="str">
        <f xml:space="preserve"> IFERROR(ABS(Table1[[#This Row],[ROA 2021]]-Table1[[#This Row],[ROA 2020]]), "x")</f>
        <v>x</v>
      </c>
      <c r="BJ1069" s="3">
        <f xml:space="preserve"> IFERROR(AVERAGE(Table1[[#This Row],[ROA 2013-2012]:[ROA 2021-2020]]), "x")</f>
        <v>5.1106718474060858E-4</v>
      </c>
      <c r="BK1069" s="3">
        <f>IFERROR(AVERAGE(Table1[[#This Row],[ROA 2012]:[ROA 2021]]), "x")</f>
        <v>-1.7317831788279405E-3</v>
      </c>
      <c r="BN1069" s="1">
        <f>SUM(Table1[[#This Row],[B/M Rank]:[ROA Rank]])</f>
        <v>0</v>
      </c>
    </row>
    <row r="1070" spans="1:66" x14ac:dyDescent="0.25">
      <c r="A1070" s="1" t="s">
        <v>2560</v>
      </c>
      <c r="B1070" s="1" t="s">
        <v>607</v>
      </c>
      <c r="C1070" s="1" t="s">
        <v>587</v>
      </c>
      <c r="D1070" s="1" t="s">
        <v>11</v>
      </c>
      <c r="E1070" s="1" t="s">
        <v>108</v>
      </c>
      <c r="F1070" s="1">
        <v>26.07</v>
      </c>
      <c r="G1070" s="19"/>
      <c r="H1070" s="19"/>
      <c r="I1070" s="19"/>
      <c r="J1070" s="19"/>
      <c r="K1070" s="1"/>
      <c r="L1070" s="19"/>
      <c r="M1070" s="1">
        <v>2015</v>
      </c>
      <c r="Q1070" s="1" t="s">
        <v>4368</v>
      </c>
      <c r="R1070" s="1">
        <v>0</v>
      </c>
      <c r="S1070" s="1">
        <v>0.2</v>
      </c>
      <c r="T1070" s="1">
        <v>7.9</v>
      </c>
      <c r="U1070" s="1">
        <v>9.3000000000000007</v>
      </c>
      <c r="V1070" s="1">
        <v>0.3</v>
      </c>
      <c r="W1070" s="1">
        <v>15.1</v>
      </c>
      <c r="X1070" s="1">
        <v>17.3</v>
      </c>
      <c r="Z1070" s="3">
        <f xml:space="preserve"> IFERROR(AVEDEV(Table1[[#This Row],[GP 2012]:[GP 2021]]) / Table1[[#This Row],[Avg GP]], "x")</f>
        <v>0.9695121951219513</v>
      </c>
      <c r="AA1070" s="2">
        <f xml:space="preserve"> IFERROR(AVERAGE(Table1[[#This Row],[GP 2012]:[GP 2021]]), "x")</f>
        <v>5.4666666666666659</v>
      </c>
      <c r="AB1070" s="11">
        <f>Table1[Equity]/Table1[Market Capital]</f>
        <v>1.1852704257767548</v>
      </c>
      <c r="AF1070" s="1" t="s">
        <v>4368</v>
      </c>
      <c r="AG1070" s="1">
        <v>0.2</v>
      </c>
      <c r="AH1070" s="1">
        <v>9.1</v>
      </c>
      <c r="AI1070" s="1">
        <v>10.9</v>
      </c>
      <c r="AJ1070" s="1">
        <v>9.5</v>
      </c>
      <c r="AK1070" s="1">
        <v>31.5</v>
      </c>
      <c r="AL1070" s="1">
        <v>65.400000000000006</v>
      </c>
      <c r="AM1070" s="1">
        <v>55.6</v>
      </c>
      <c r="AN1070" s="1">
        <v>30.9</v>
      </c>
      <c r="AO1070" s="3" t="str">
        <f xml:space="preserve"> IFERROR(Table1[[#This Row],[GP 2012]]/Table1[[#This Row],[Total Assets 2012]], "x")</f>
        <v>x</v>
      </c>
      <c r="AP1070" s="3" t="str">
        <f xml:space="preserve"> IFERROR(Table1[[#This Row],[GP 2013]]/Table1[[#This Row],[Total Assets 2013]], "x")</f>
        <v>x</v>
      </c>
      <c r="AQ1070" s="3" t="str">
        <f xml:space="preserve"> IFERROR(Table1[[#This Row],[GP 2014]]/Table1[[#This Row],[Total Assets 2014]], "x")</f>
        <v>x</v>
      </c>
      <c r="AR1070" s="3" t="str">
        <f xml:space="preserve"> IFERROR(Table1[[#This Row],[GP 2015]]/Table1[[#This Row],[Total Assets 2015]], "x")</f>
        <v>x</v>
      </c>
      <c r="AS1070" s="3">
        <f xml:space="preserve"> IFERROR(Table1[[#This Row],[GP 2016]]/Table1[[#This Row],[Total Assets 2016]], "x")</f>
        <v>0</v>
      </c>
      <c r="AT1070" s="3">
        <f xml:space="preserve"> IFERROR(Table1[[#This Row],[GP 2017]]/Table1[[#This Row],[Total Assets 2017]], "x")</f>
        <v>2.197802197802198E-2</v>
      </c>
      <c r="AU1070" s="3">
        <f xml:space="preserve"> IFERROR(Table1[[#This Row],[GP 2018]]/Table1[[#This Row],[Total Assets 2018]], "x")</f>
        <v>0.72477064220183485</v>
      </c>
      <c r="AV1070" s="3">
        <f xml:space="preserve"> IFERROR(Table1[[#This Row],[GP 2019]]/Table1[[#This Row],[Total Assets 2019]], "x")</f>
        <v>0.97894736842105268</v>
      </c>
      <c r="AW1070" s="3">
        <f xml:space="preserve"> IFERROR(Table1[[#This Row],[GP 2020]]/Table1[[#This Row],[Total Assets 2020]], "x")</f>
        <v>9.5238095238095229E-3</v>
      </c>
      <c r="AX1070" s="3">
        <f xml:space="preserve"> IFERROR(Table1[[#This Row],[GP 2021]]/Table1[[#This Row],[Total Assets 2021]], "x")</f>
        <v>0.23088685015290517</v>
      </c>
      <c r="AY1070" s="3">
        <f xml:space="preserve"> IFERROR(Table1[[#This Row],[GP TTM]]/Table1[[#This Row],[Total Assets TTM]], "x")</f>
        <v>0.31115107913669066</v>
      </c>
      <c r="BA1070" s="3" t="str">
        <f xml:space="preserve"> IFERROR(ABS(Table1[[#This Row],[ROA 2013]]-Table1[[#This Row],[ROA 2012]]), "x")</f>
        <v>x</v>
      </c>
      <c r="BB1070" s="3" t="str">
        <f xml:space="preserve"> IFERROR(ABS(Table1[[#This Row],[ROA 2014]]-Table1[[#This Row],[ROA 2013]]), "x")</f>
        <v>x</v>
      </c>
      <c r="BC1070" s="3" t="str">
        <f xml:space="preserve"> IFERROR(ABS(Table1[[#This Row],[ROA 2015]]-Table1[[#This Row],[ROA 2014]]), "x")</f>
        <v>x</v>
      </c>
      <c r="BD1070" s="3" t="str">
        <f xml:space="preserve"> IFERROR(ABS(Table1[[#This Row],[ROA 2016]]-Table1[[#This Row],[ROA 2015]]), "x")</f>
        <v>x</v>
      </c>
      <c r="BE1070" s="3">
        <f xml:space="preserve"> IFERROR(ABS(Table1[[#This Row],[ROA 2017]]-Table1[[#This Row],[ROA 2016]]), "x")</f>
        <v>2.197802197802198E-2</v>
      </c>
      <c r="BF1070" s="3">
        <f xml:space="preserve"> IFERROR(ABS(Table1[[#This Row],[ROA 2018]]-Table1[[#This Row],[ROA 2017]]), "x")</f>
        <v>0.70279262022381284</v>
      </c>
      <c r="BG1070" s="3">
        <f xml:space="preserve"> IFERROR(ABS(Table1[[#This Row],[ROA 2019]]-Table1[[#This Row],[ROA 2018]]), "x")</f>
        <v>0.25417672621921783</v>
      </c>
      <c r="BH1070" s="3">
        <f xml:space="preserve"> IFERROR(ABS(Table1[[#This Row],[ROA 2020]]-Table1[[#This Row],[ROA 2019]]), "x")</f>
        <v>0.96942355889724319</v>
      </c>
      <c r="BI1070" s="3">
        <f xml:space="preserve"> IFERROR(ABS(Table1[[#This Row],[ROA 2021]]-Table1[[#This Row],[ROA 2020]]), "x")</f>
        <v>0.22136304062909565</v>
      </c>
      <c r="BJ1070" s="3">
        <f xml:space="preserve"> IFERROR(AVERAGE(Table1[[#This Row],[ROA 2013-2012]:[ROA 2021-2020]]), "x")</f>
        <v>0.4339467935894783</v>
      </c>
      <c r="BK1070" s="3">
        <f>IFERROR(AVERAGE(Table1[[#This Row],[ROA 2012]:[ROA 2021]]), "x")</f>
        <v>0.32768444871293739</v>
      </c>
      <c r="BN1070" s="1">
        <f>SUM(Table1[[#This Row],[B/M Rank]:[ROA Rank]])</f>
        <v>0</v>
      </c>
    </row>
    <row r="1071" spans="1:66" x14ac:dyDescent="0.25">
      <c r="A1071" s="1" t="s">
        <v>3431</v>
      </c>
      <c r="B1071" s="1" t="s">
        <v>4647</v>
      </c>
      <c r="C1071" s="1" t="s">
        <v>4417</v>
      </c>
      <c r="D1071" s="1" t="s">
        <v>268</v>
      </c>
      <c r="E1071" s="1" t="s">
        <v>108</v>
      </c>
      <c r="F1071" s="1">
        <v>26.07</v>
      </c>
      <c r="G1071" s="19"/>
      <c r="H1071" s="19"/>
      <c r="I1071" s="19"/>
      <c r="J1071" s="19"/>
      <c r="K1071" s="1"/>
      <c r="L1071" s="19"/>
      <c r="M1071" s="1">
        <v>2012</v>
      </c>
      <c r="N1071" s="1">
        <v>-0.1</v>
      </c>
      <c r="O1071" s="1">
        <v>-0.5</v>
      </c>
      <c r="P1071" s="1">
        <v>-0.4</v>
      </c>
      <c r="Q1071" s="1">
        <v>-0.4</v>
      </c>
      <c r="R1071" s="1">
        <v>-0.5</v>
      </c>
      <c r="S1071" s="1">
        <v>-0.2</v>
      </c>
      <c r="T1071" s="1">
        <v>-0.2</v>
      </c>
      <c r="U1071" s="1">
        <v>-0.3</v>
      </c>
      <c r="V1071" s="1">
        <v>-0.8</v>
      </c>
      <c r="W1071" s="1">
        <v>-0.1</v>
      </c>
      <c r="X1071" s="1">
        <v>-0.1</v>
      </c>
      <c r="Z1071" s="3">
        <f xml:space="preserve"> IFERROR(AVEDEV(Table1[[#This Row],[GP 2012]:[GP 2021]]) / Table1[[#This Row],[Avg GP]], "x")</f>
        <v>-0.4857142857142856</v>
      </c>
      <c r="AA1071" s="2">
        <f xml:space="preserve"> IFERROR(AVERAGE(Table1[[#This Row],[GP 2012]:[GP 2021]]), "x")</f>
        <v>-0.35000000000000003</v>
      </c>
      <c r="AB1071" s="11">
        <f>Table1[Equity]/Table1[Market Capital]</f>
        <v>3.3831990794016109</v>
      </c>
      <c r="AC1071" s="1">
        <v>122.5</v>
      </c>
      <c r="AD1071" s="1">
        <v>99.7</v>
      </c>
      <c r="AE1071" s="1">
        <v>95.3</v>
      </c>
      <c r="AF1071" s="1">
        <v>72.5</v>
      </c>
      <c r="AG1071" s="1">
        <v>77.7</v>
      </c>
      <c r="AH1071" s="1">
        <v>80.3</v>
      </c>
      <c r="AI1071" s="1">
        <v>74.3</v>
      </c>
      <c r="AJ1071" s="1">
        <v>80.2</v>
      </c>
      <c r="AK1071" s="1">
        <v>97</v>
      </c>
      <c r="AL1071" s="1">
        <v>94.1</v>
      </c>
      <c r="AM1071" s="1">
        <v>95</v>
      </c>
      <c r="AN1071" s="1">
        <v>88.2</v>
      </c>
      <c r="AO1071" s="3">
        <f xml:space="preserve"> IFERROR(Table1[[#This Row],[GP 2012]]/Table1[[#This Row],[Total Assets 2012]], "x")</f>
        <v>-8.1632653061224493E-4</v>
      </c>
      <c r="AP1071" s="3">
        <f xml:space="preserve"> IFERROR(Table1[[#This Row],[GP 2013]]/Table1[[#This Row],[Total Assets 2013]], "x")</f>
        <v>-5.0150451354062184E-3</v>
      </c>
      <c r="AQ1071" s="3">
        <f xml:space="preserve"> IFERROR(Table1[[#This Row],[GP 2014]]/Table1[[#This Row],[Total Assets 2014]], "x")</f>
        <v>-4.1972717733473244E-3</v>
      </c>
      <c r="AR1071" s="3">
        <f xml:space="preserve"> IFERROR(Table1[[#This Row],[GP 2015]]/Table1[[#This Row],[Total Assets 2015]], "x")</f>
        <v>-5.5172413793103453E-3</v>
      </c>
      <c r="AS1071" s="3">
        <f xml:space="preserve"> IFERROR(Table1[[#This Row],[GP 2016]]/Table1[[#This Row],[Total Assets 2016]], "x")</f>
        <v>-6.4350064350064346E-3</v>
      </c>
      <c r="AT1071" s="3">
        <f xml:space="preserve"> IFERROR(Table1[[#This Row],[GP 2017]]/Table1[[#This Row],[Total Assets 2017]], "x")</f>
        <v>-2.4906600249066007E-3</v>
      </c>
      <c r="AU1071" s="3">
        <f xml:space="preserve"> IFERROR(Table1[[#This Row],[GP 2018]]/Table1[[#This Row],[Total Assets 2018]], "x")</f>
        <v>-2.6917900403768511E-3</v>
      </c>
      <c r="AV1071" s="3">
        <f xml:space="preserve"> IFERROR(Table1[[#This Row],[GP 2019]]/Table1[[#This Row],[Total Assets 2019]], "x")</f>
        <v>-3.740648379052369E-3</v>
      </c>
      <c r="AW1071" s="3">
        <f xml:space="preserve"> IFERROR(Table1[[#This Row],[GP 2020]]/Table1[[#This Row],[Total Assets 2020]], "x")</f>
        <v>-8.2474226804123713E-3</v>
      </c>
      <c r="AX1071" s="3">
        <f xml:space="preserve"> IFERROR(Table1[[#This Row],[GP 2021]]/Table1[[#This Row],[Total Assets 2021]], "x")</f>
        <v>-1.0626992561105209E-3</v>
      </c>
      <c r="AY1071" s="3">
        <f xml:space="preserve"> IFERROR(Table1[[#This Row],[GP TTM]]/Table1[[#This Row],[Total Assets TTM]], "x")</f>
        <v>-1.0526315789473684E-3</v>
      </c>
      <c r="BA1071" s="3">
        <f xml:space="preserve"> IFERROR(ABS(Table1[[#This Row],[ROA 2013]]-Table1[[#This Row],[ROA 2012]]), "x")</f>
        <v>4.1987186047939733E-3</v>
      </c>
      <c r="BB1071" s="3">
        <f xml:space="preserve"> IFERROR(ABS(Table1[[#This Row],[ROA 2014]]-Table1[[#This Row],[ROA 2013]]), "x")</f>
        <v>8.1777336205889409E-4</v>
      </c>
      <c r="BC1071" s="3">
        <f xml:space="preserve"> IFERROR(ABS(Table1[[#This Row],[ROA 2015]]-Table1[[#This Row],[ROA 2014]]), "x")</f>
        <v>1.3199696059630209E-3</v>
      </c>
      <c r="BD1071" s="3">
        <f xml:space="preserve"> IFERROR(ABS(Table1[[#This Row],[ROA 2016]]-Table1[[#This Row],[ROA 2015]]), "x")</f>
        <v>9.1776505569608931E-4</v>
      </c>
      <c r="BE1071" s="3">
        <f xml:space="preserve"> IFERROR(ABS(Table1[[#This Row],[ROA 2017]]-Table1[[#This Row],[ROA 2016]]), "x")</f>
        <v>3.9443464100998339E-3</v>
      </c>
      <c r="BF1071" s="3">
        <f xml:space="preserve"> IFERROR(ABS(Table1[[#This Row],[ROA 2018]]-Table1[[#This Row],[ROA 2017]]), "x")</f>
        <v>2.011300154702504E-4</v>
      </c>
      <c r="BG1071" s="3">
        <f xml:space="preserve"> IFERROR(ABS(Table1[[#This Row],[ROA 2019]]-Table1[[#This Row],[ROA 2018]]), "x")</f>
        <v>1.0488583386755179E-3</v>
      </c>
      <c r="BH1071" s="3">
        <f xml:space="preserve"> IFERROR(ABS(Table1[[#This Row],[ROA 2020]]-Table1[[#This Row],[ROA 2019]]), "x")</f>
        <v>4.5067743013600028E-3</v>
      </c>
      <c r="BI1071" s="3">
        <f xml:space="preserve"> IFERROR(ABS(Table1[[#This Row],[ROA 2021]]-Table1[[#This Row],[ROA 2020]]), "x")</f>
        <v>7.1847234243018502E-3</v>
      </c>
      <c r="BJ1071" s="3">
        <f xml:space="preserve"> IFERROR(AVERAGE(Table1[[#This Row],[ROA 2013-2012]:[ROA 2021-2020]]), "x")</f>
        <v>2.6822287909354929E-3</v>
      </c>
      <c r="BK1071" s="3">
        <f>IFERROR(AVERAGE(Table1[[#This Row],[ROA 2012]:[ROA 2021]]), "x")</f>
        <v>-4.0214111634541277E-3</v>
      </c>
      <c r="BN1071" s="1">
        <f>SUM(Table1[[#This Row],[B/M Rank]:[ROA Rank]])</f>
        <v>0</v>
      </c>
    </row>
    <row r="1072" spans="1:66" x14ac:dyDescent="0.25">
      <c r="A1072" s="1" t="s">
        <v>4093</v>
      </c>
      <c r="B1072" s="1" t="s">
        <v>1800</v>
      </c>
      <c r="C1072" s="1" t="s">
        <v>12</v>
      </c>
      <c r="D1072" s="1" t="s">
        <v>11</v>
      </c>
      <c r="E1072" s="1" t="s">
        <v>108</v>
      </c>
      <c r="F1072" s="1">
        <v>26.3</v>
      </c>
      <c r="G1072" s="19"/>
      <c r="H1072" s="19"/>
      <c r="I1072" s="19"/>
      <c r="J1072" s="19"/>
      <c r="K1072" s="1"/>
      <c r="L1072" s="19"/>
      <c r="M1072" s="1">
        <v>2017</v>
      </c>
      <c r="S1072" s="1" t="s">
        <v>4368</v>
      </c>
      <c r="T1072" s="1">
        <v>0.3</v>
      </c>
      <c r="U1072" s="1">
        <v>2.4</v>
      </c>
      <c r="V1072" s="1">
        <v>7</v>
      </c>
      <c r="W1072" s="1">
        <v>6.4</v>
      </c>
      <c r="X1072" s="1">
        <v>6.3</v>
      </c>
      <c r="Z1072" s="3">
        <f xml:space="preserve"> IFERROR(AVEDEV(Table1[[#This Row],[GP 2012]:[GP 2021]]) / Table1[[#This Row],[Avg GP]], "x")</f>
        <v>0.6645962732919255</v>
      </c>
      <c r="AA1072" s="2">
        <f xml:space="preserve"> IFERROR(AVERAGE(Table1[[#This Row],[GP 2012]:[GP 2021]]), "x")</f>
        <v>4.0250000000000004</v>
      </c>
      <c r="AB1072" s="11">
        <f>Table1[Equity]/Table1[Market Capital]</f>
        <v>1.1216730038022813</v>
      </c>
      <c r="AH1072" s="1">
        <v>2.9</v>
      </c>
      <c r="AI1072" s="1">
        <v>40.299999999999997</v>
      </c>
      <c r="AJ1072" s="1">
        <v>81.900000000000006</v>
      </c>
      <c r="AK1072" s="1">
        <v>73.2</v>
      </c>
      <c r="AL1072" s="1">
        <v>42.3</v>
      </c>
      <c r="AM1072" s="1">
        <v>41.8</v>
      </c>
      <c r="AN1072" s="1">
        <v>29.5</v>
      </c>
      <c r="AO1072" s="3" t="str">
        <f xml:space="preserve"> IFERROR(Table1[[#This Row],[GP 2012]]/Table1[[#This Row],[Total Assets 2012]], "x")</f>
        <v>x</v>
      </c>
      <c r="AP1072" s="3" t="str">
        <f xml:space="preserve"> IFERROR(Table1[[#This Row],[GP 2013]]/Table1[[#This Row],[Total Assets 2013]], "x")</f>
        <v>x</v>
      </c>
      <c r="AQ1072" s="3" t="str">
        <f xml:space="preserve"> IFERROR(Table1[[#This Row],[GP 2014]]/Table1[[#This Row],[Total Assets 2014]], "x")</f>
        <v>x</v>
      </c>
      <c r="AR1072" s="3" t="str">
        <f xml:space="preserve"> IFERROR(Table1[[#This Row],[GP 2015]]/Table1[[#This Row],[Total Assets 2015]], "x")</f>
        <v>x</v>
      </c>
      <c r="AS1072" s="3" t="str">
        <f xml:space="preserve"> IFERROR(Table1[[#This Row],[GP 2016]]/Table1[[#This Row],[Total Assets 2016]], "x")</f>
        <v>x</v>
      </c>
      <c r="AT1072" s="3" t="str">
        <f xml:space="preserve"> IFERROR(Table1[[#This Row],[GP 2017]]/Table1[[#This Row],[Total Assets 2017]], "x")</f>
        <v>x</v>
      </c>
      <c r="AU1072" s="3">
        <f xml:space="preserve"> IFERROR(Table1[[#This Row],[GP 2018]]/Table1[[#This Row],[Total Assets 2018]], "x")</f>
        <v>7.4441687344913151E-3</v>
      </c>
      <c r="AV1072" s="3">
        <f xml:space="preserve"> IFERROR(Table1[[#This Row],[GP 2019]]/Table1[[#This Row],[Total Assets 2019]], "x")</f>
        <v>2.9304029304029301E-2</v>
      </c>
      <c r="AW1072" s="3">
        <f xml:space="preserve"> IFERROR(Table1[[#This Row],[GP 2020]]/Table1[[#This Row],[Total Assets 2020]], "x")</f>
        <v>9.5628415300546443E-2</v>
      </c>
      <c r="AX1072" s="3">
        <f xml:space="preserve"> IFERROR(Table1[[#This Row],[GP 2021]]/Table1[[#This Row],[Total Assets 2021]], "x")</f>
        <v>0.15130023640661941</v>
      </c>
      <c r="AY1072" s="3">
        <f xml:space="preserve"> IFERROR(Table1[[#This Row],[GP TTM]]/Table1[[#This Row],[Total Assets TTM]], "x")</f>
        <v>0.15071770334928231</v>
      </c>
      <c r="BA1072" s="3" t="str">
        <f xml:space="preserve"> IFERROR(ABS(Table1[[#This Row],[ROA 2013]]-Table1[[#This Row],[ROA 2012]]), "x")</f>
        <v>x</v>
      </c>
      <c r="BB1072" s="3" t="str">
        <f xml:space="preserve"> IFERROR(ABS(Table1[[#This Row],[ROA 2014]]-Table1[[#This Row],[ROA 2013]]), "x")</f>
        <v>x</v>
      </c>
      <c r="BC1072" s="3" t="str">
        <f xml:space="preserve"> IFERROR(ABS(Table1[[#This Row],[ROA 2015]]-Table1[[#This Row],[ROA 2014]]), "x")</f>
        <v>x</v>
      </c>
      <c r="BD1072" s="3" t="str">
        <f xml:space="preserve"> IFERROR(ABS(Table1[[#This Row],[ROA 2016]]-Table1[[#This Row],[ROA 2015]]), "x")</f>
        <v>x</v>
      </c>
      <c r="BE1072" s="3" t="str">
        <f xml:space="preserve"> IFERROR(ABS(Table1[[#This Row],[ROA 2017]]-Table1[[#This Row],[ROA 2016]]), "x")</f>
        <v>x</v>
      </c>
      <c r="BF1072" s="3" t="str">
        <f xml:space="preserve"> IFERROR(ABS(Table1[[#This Row],[ROA 2018]]-Table1[[#This Row],[ROA 2017]]), "x")</f>
        <v>x</v>
      </c>
      <c r="BG1072" s="3">
        <f xml:space="preserve"> IFERROR(ABS(Table1[[#This Row],[ROA 2019]]-Table1[[#This Row],[ROA 2018]]), "x")</f>
        <v>2.1859860569537985E-2</v>
      </c>
      <c r="BH1072" s="3">
        <f xml:space="preserve"> IFERROR(ABS(Table1[[#This Row],[ROA 2020]]-Table1[[#This Row],[ROA 2019]]), "x")</f>
        <v>6.6324385996517146E-2</v>
      </c>
      <c r="BI1072" s="3">
        <f xml:space="preserve"> IFERROR(ABS(Table1[[#This Row],[ROA 2021]]-Table1[[#This Row],[ROA 2020]]), "x")</f>
        <v>5.5671821106072966E-2</v>
      </c>
      <c r="BJ1072" s="3">
        <f xml:space="preserve"> IFERROR(AVERAGE(Table1[[#This Row],[ROA 2013-2012]:[ROA 2021-2020]]), "x")</f>
        <v>4.7952022557376038E-2</v>
      </c>
      <c r="BK1072" s="3">
        <f>IFERROR(AVERAGE(Table1[[#This Row],[ROA 2012]:[ROA 2021]]), "x")</f>
        <v>7.0919212436421616E-2</v>
      </c>
      <c r="BN1072" s="1">
        <f>SUM(Table1[[#This Row],[B/M Rank]:[ROA Rank]])</f>
        <v>0</v>
      </c>
    </row>
    <row r="1073" spans="1:66" x14ac:dyDescent="0.25">
      <c r="A1073" s="1" t="s">
        <v>2513</v>
      </c>
      <c r="B1073" s="1" t="s">
        <v>565</v>
      </c>
      <c r="C1073" s="1" t="s">
        <v>562</v>
      </c>
      <c r="D1073" s="1" t="s">
        <v>399</v>
      </c>
      <c r="E1073" s="1" t="s">
        <v>108</v>
      </c>
      <c r="F1073" s="1">
        <v>26.31</v>
      </c>
      <c r="G1073" s="19"/>
      <c r="H1073" s="19"/>
      <c r="I1073" s="19"/>
      <c r="J1073" s="19"/>
      <c r="K1073" s="1"/>
      <c r="L1073" s="19"/>
      <c r="M1073" s="1">
        <v>2012</v>
      </c>
      <c r="N1073" s="1">
        <v>15.8</v>
      </c>
      <c r="O1073" s="1">
        <v>20</v>
      </c>
      <c r="P1073" s="1">
        <v>24</v>
      </c>
      <c r="Q1073" s="1">
        <v>30.7</v>
      </c>
      <c r="R1073" s="1">
        <v>29.3</v>
      </c>
      <c r="S1073" s="1">
        <v>31.6</v>
      </c>
      <c r="T1073" s="1">
        <v>32.700000000000003</v>
      </c>
      <c r="U1073" s="1">
        <v>32.6</v>
      </c>
      <c r="V1073" s="1">
        <v>27.1</v>
      </c>
      <c r="W1073" s="1">
        <v>26.7</v>
      </c>
      <c r="X1073" s="1">
        <v>27.2</v>
      </c>
      <c r="Z1073" s="3">
        <f xml:space="preserve"> IFERROR(AVEDEV(Table1[[#This Row],[GP 2012]:[GP 2021]]) / Table1[[#This Row],[Avg GP]], "x")</f>
        <v>0.16044362292051756</v>
      </c>
      <c r="AA1073" s="2">
        <f xml:space="preserve"> IFERROR(AVERAGE(Table1[[#This Row],[GP 2012]:[GP 2021]]), "x")</f>
        <v>27.05</v>
      </c>
      <c r="AB1073" s="11">
        <f>Table1[Equity]/Table1[Market Capital]</f>
        <v>3.2991258076776893</v>
      </c>
      <c r="AC1073" s="1">
        <v>61.2</v>
      </c>
      <c r="AD1073" s="1">
        <v>83.6</v>
      </c>
      <c r="AE1073" s="1">
        <v>89</v>
      </c>
      <c r="AF1073" s="1">
        <v>115.7</v>
      </c>
      <c r="AG1073" s="1">
        <v>121.3</v>
      </c>
      <c r="AH1073" s="1">
        <v>140.4</v>
      </c>
      <c r="AI1073" s="1">
        <v>128.6</v>
      </c>
      <c r="AJ1073" s="1">
        <v>142</v>
      </c>
      <c r="AK1073" s="1">
        <v>193.4</v>
      </c>
      <c r="AL1073" s="1">
        <v>237.9</v>
      </c>
      <c r="AM1073" s="1">
        <v>246.7</v>
      </c>
      <c r="AN1073" s="1">
        <v>86.8</v>
      </c>
      <c r="AO1073" s="3">
        <f xml:space="preserve"> IFERROR(Table1[[#This Row],[GP 2012]]/Table1[[#This Row],[Total Assets 2012]], "x")</f>
        <v>0.2581699346405229</v>
      </c>
      <c r="AP1073" s="3">
        <f xml:space="preserve"> IFERROR(Table1[[#This Row],[GP 2013]]/Table1[[#This Row],[Total Assets 2013]], "x")</f>
        <v>0.23923444976076558</v>
      </c>
      <c r="AQ1073" s="3">
        <f xml:space="preserve"> IFERROR(Table1[[#This Row],[GP 2014]]/Table1[[#This Row],[Total Assets 2014]], "x")</f>
        <v>0.2696629213483146</v>
      </c>
      <c r="AR1073" s="3">
        <f xml:space="preserve"> IFERROR(Table1[[#This Row],[GP 2015]]/Table1[[#This Row],[Total Assets 2015]], "x")</f>
        <v>0.26534140017286084</v>
      </c>
      <c r="AS1073" s="3">
        <f xml:space="preserve"> IFERROR(Table1[[#This Row],[GP 2016]]/Table1[[#This Row],[Total Assets 2016]], "x")</f>
        <v>0.24154987633965377</v>
      </c>
      <c r="AT1073" s="3">
        <f xml:space="preserve"> IFERROR(Table1[[#This Row],[GP 2017]]/Table1[[#This Row],[Total Assets 2017]], "x")</f>
        <v>0.22507122507122507</v>
      </c>
      <c r="AU1073" s="3">
        <f xml:space="preserve"> IFERROR(Table1[[#This Row],[GP 2018]]/Table1[[#This Row],[Total Assets 2018]], "x")</f>
        <v>0.25427682737169521</v>
      </c>
      <c r="AV1073" s="3">
        <f xml:space="preserve"> IFERROR(Table1[[#This Row],[GP 2019]]/Table1[[#This Row],[Total Assets 2019]], "x")</f>
        <v>0.22957746478873239</v>
      </c>
      <c r="AW1073" s="3">
        <f xml:space="preserve"> IFERROR(Table1[[#This Row],[GP 2020]]/Table1[[#This Row],[Total Assets 2020]], "x")</f>
        <v>0.14012409513960702</v>
      </c>
      <c r="AX1073" s="3">
        <f xml:space="preserve"> IFERROR(Table1[[#This Row],[GP 2021]]/Table1[[#This Row],[Total Assets 2021]], "x")</f>
        <v>0.11223203026481715</v>
      </c>
      <c r="AY1073" s="3">
        <f xml:space="preserve"> IFERROR(Table1[[#This Row],[GP TTM]]/Table1[[#This Row],[Total Assets TTM]], "x")</f>
        <v>0.11025537089582489</v>
      </c>
      <c r="BA1073" s="3">
        <f xml:space="preserve"> IFERROR(ABS(Table1[[#This Row],[ROA 2013]]-Table1[[#This Row],[ROA 2012]]), "x")</f>
        <v>1.8935484879757325E-2</v>
      </c>
      <c r="BB1073" s="3">
        <f xml:space="preserve"> IFERROR(ABS(Table1[[#This Row],[ROA 2014]]-Table1[[#This Row],[ROA 2013]]), "x")</f>
        <v>3.0428471587549022E-2</v>
      </c>
      <c r="BC1073" s="3">
        <f xml:space="preserve"> IFERROR(ABS(Table1[[#This Row],[ROA 2015]]-Table1[[#This Row],[ROA 2014]]), "x")</f>
        <v>4.3215211754537575E-3</v>
      </c>
      <c r="BD1073" s="3">
        <f xml:space="preserve"> IFERROR(ABS(Table1[[#This Row],[ROA 2016]]-Table1[[#This Row],[ROA 2015]]), "x")</f>
        <v>2.3791523833207068E-2</v>
      </c>
      <c r="BE1073" s="3">
        <f xml:space="preserve"> IFERROR(ABS(Table1[[#This Row],[ROA 2017]]-Table1[[#This Row],[ROA 2016]]), "x")</f>
        <v>1.6478651268428707E-2</v>
      </c>
      <c r="BF1073" s="3">
        <f xml:space="preserve"> IFERROR(ABS(Table1[[#This Row],[ROA 2018]]-Table1[[#This Row],[ROA 2017]]), "x")</f>
        <v>2.9205602300470146E-2</v>
      </c>
      <c r="BG1073" s="3">
        <f xml:space="preserve"> IFERROR(ABS(Table1[[#This Row],[ROA 2019]]-Table1[[#This Row],[ROA 2018]]), "x")</f>
        <v>2.4699362582962819E-2</v>
      </c>
      <c r="BH1073" s="3">
        <f xml:space="preserve"> IFERROR(ABS(Table1[[#This Row],[ROA 2020]]-Table1[[#This Row],[ROA 2019]]), "x")</f>
        <v>8.9453369649125369E-2</v>
      </c>
      <c r="BI1073" s="3">
        <f xml:space="preserve"> IFERROR(ABS(Table1[[#This Row],[ROA 2021]]-Table1[[#This Row],[ROA 2020]]), "x")</f>
        <v>2.7892064874789874E-2</v>
      </c>
      <c r="BJ1073" s="3">
        <f xml:space="preserve"> IFERROR(AVERAGE(Table1[[#This Row],[ROA 2013-2012]:[ROA 2021-2020]]), "x")</f>
        <v>2.9467339127971566E-2</v>
      </c>
      <c r="BK1073" s="3">
        <f>IFERROR(AVERAGE(Table1[[#This Row],[ROA 2012]:[ROA 2021]]), "x")</f>
        <v>0.22352402248981945</v>
      </c>
      <c r="BN1073" s="1">
        <f>SUM(Table1[[#This Row],[B/M Rank]:[ROA Rank]])</f>
        <v>0</v>
      </c>
    </row>
    <row r="1074" spans="1:66" x14ac:dyDescent="0.25">
      <c r="A1074" s="1" t="s">
        <v>4278</v>
      </c>
      <c r="B1074" s="1" t="s">
        <v>1981</v>
      </c>
      <c r="C1074" s="1" t="s">
        <v>1889</v>
      </c>
      <c r="D1074" s="1" t="s">
        <v>330</v>
      </c>
      <c r="E1074" s="1" t="s">
        <v>108</v>
      </c>
      <c r="F1074" s="1">
        <v>26.32</v>
      </c>
      <c r="G1074" s="19"/>
      <c r="H1074" s="19"/>
      <c r="I1074" s="19"/>
      <c r="J1074" s="19"/>
      <c r="K1074" s="1"/>
      <c r="L1074" s="19"/>
      <c r="M1074" s="1">
        <v>2020</v>
      </c>
      <c r="U1074" s="1">
        <v>0</v>
      </c>
      <c r="V1074" s="1">
        <v>0.2</v>
      </c>
      <c r="W1074" s="1">
        <v>3.2</v>
      </c>
      <c r="X1074" s="1">
        <v>3.5</v>
      </c>
      <c r="Z1074" s="3">
        <f xml:space="preserve"> IFERROR(AVEDEV(Table1[[#This Row],[GP 2012]:[GP 2021]]) / Table1[[#This Row],[Avg GP]], "x")</f>
        <v>1.2156862745098038</v>
      </c>
      <c r="AA1074" s="2">
        <f xml:space="preserve"> IFERROR(AVERAGE(Table1[[#This Row],[GP 2012]:[GP 2021]]), "x")</f>
        <v>1.1333333333333335</v>
      </c>
      <c r="AB1074" s="11">
        <f>Table1[Equity]/Table1[Market Capital]</f>
        <v>-0.10638297872340424</v>
      </c>
      <c r="AJ1074" s="1">
        <v>0.2</v>
      </c>
      <c r="AK1074" s="1">
        <v>0.1</v>
      </c>
      <c r="AL1074" s="1">
        <v>2.5</v>
      </c>
      <c r="AM1074" s="1">
        <v>4</v>
      </c>
      <c r="AN1074" s="1">
        <v>-2.8</v>
      </c>
      <c r="AO1074" s="3" t="str">
        <f xml:space="preserve"> IFERROR(Table1[[#This Row],[GP 2012]]/Table1[[#This Row],[Total Assets 2012]], "x")</f>
        <v>x</v>
      </c>
      <c r="AP1074" s="3" t="str">
        <f xml:space="preserve"> IFERROR(Table1[[#This Row],[GP 2013]]/Table1[[#This Row],[Total Assets 2013]], "x")</f>
        <v>x</v>
      </c>
      <c r="AQ1074" s="3" t="str">
        <f xml:space="preserve"> IFERROR(Table1[[#This Row],[GP 2014]]/Table1[[#This Row],[Total Assets 2014]], "x")</f>
        <v>x</v>
      </c>
      <c r="AR1074" s="3" t="str">
        <f xml:space="preserve"> IFERROR(Table1[[#This Row],[GP 2015]]/Table1[[#This Row],[Total Assets 2015]], "x")</f>
        <v>x</v>
      </c>
      <c r="AS1074" s="3" t="str">
        <f xml:space="preserve"> IFERROR(Table1[[#This Row],[GP 2016]]/Table1[[#This Row],[Total Assets 2016]], "x")</f>
        <v>x</v>
      </c>
      <c r="AT1074" s="3" t="str">
        <f xml:space="preserve"> IFERROR(Table1[[#This Row],[GP 2017]]/Table1[[#This Row],[Total Assets 2017]], "x")</f>
        <v>x</v>
      </c>
      <c r="AU1074" s="3" t="str">
        <f xml:space="preserve"> IFERROR(Table1[[#This Row],[GP 2018]]/Table1[[#This Row],[Total Assets 2018]], "x")</f>
        <v>x</v>
      </c>
      <c r="AV1074" s="3">
        <f xml:space="preserve"> IFERROR(Table1[[#This Row],[GP 2019]]/Table1[[#This Row],[Total Assets 2019]], "x")</f>
        <v>0</v>
      </c>
      <c r="AW1074" s="3">
        <f xml:space="preserve"> IFERROR(Table1[[#This Row],[GP 2020]]/Table1[[#This Row],[Total Assets 2020]], "x")</f>
        <v>2</v>
      </c>
      <c r="AX1074" s="3">
        <f xml:space="preserve"> IFERROR(Table1[[#This Row],[GP 2021]]/Table1[[#This Row],[Total Assets 2021]], "x")</f>
        <v>1.28</v>
      </c>
      <c r="AY1074" s="3">
        <f xml:space="preserve"> IFERROR(Table1[[#This Row],[GP TTM]]/Table1[[#This Row],[Total Assets TTM]], "x")</f>
        <v>0.875</v>
      </c>
      <c r="BA1074" s="3" t="str">
        <f xml:space="preserve"> IFERROR(ABS(Table1[[#This Row],[ROA 2013]]-Table1[[#This Row],[ROA 2012]]), "x")</f>
        <v>x</v>
      </c>
      <c r="BB1074" s="3" t="str">
        <f xml:space="preserve"> IFERROR(ABS(Table1[[#This Row],[ROA 2014]]-Table1[[#This Row],[ROA 2013]]), "x")</f>
        <v>x</v>
      </c>
      <c r="BC1074" s="3" t="str">
        <f xml:space="preserve"> IFERROR(ABS(Table1[[#This Row],[ROA 2015]]-Table1[[#This Row],[ROA 2014]]), "x")</f>
        <v>x</v>
      </c>
      <c r="BD1074" s="3" t="str">
        <f xml:space="preserve"> IFERROR(ABS(Table1[[#This Row],[ROA 2016]]-Table1[[#This Row],[ROA 2015]]), "x")</f>
        <v>x</v>
      </c>
      <c r="BE1074" s="3" t="str">
        <f xml:space="preserve"> IFERROR(ABS(Table1[[#This Row],[ROA 2017]]-Table1[[#This Row],[ROA 2016]]), "x")</f>
        <v>x</v>
      </c>
      <c r="BF1074" s="3" t="str">
        <f xml:space="preserve"> IFERROR(ABS(Table1[[#This Row],[ROA 2018]]-Table1[[#This Row],[ROA 2017]]), "x")</f>
        <v>x</v>
      </c>
      <c r="BG1074" s="3" t="str">
        <f xml:space="preserve"> IFERROR(ABS(Table1[[#This Row],[ROA 2019]]-Table1[[#This Row],[ROA 2018]]), "x")</f>
        <v>x</v>
      </c>
      <c r="BH1074" s="3">
        <f xml:space="preserve"> IFERROR(ABS(Table1[[#This Row],[ROA 2020]]-Table1[[#This Row],[ROA 2019]]), "x")</f>
        <v>2</v>
      </c>
      <c r="BI1074" s="3">
        <f xml:space="preserve"> IFERROR(ABS(Table1[[#This Row],[ROA 2021]]-Table1[[#This Row],[ROA 2020]]), "x")</f>
        <v>0.72</v>
      </c>
      <c r="BJ1074" s="3">
        <f xml:space="preserve"> IFERROR(AVERAGE(Table1[[#This Row],[ROA 2013-2012]:[ROA 2021-2020]]), "x")</f>
        <v>1.3599999999999999</v>
      </c>
      <c r="BK1074" s="3">
        <f>IFERROR(AVERAGE(Table1[[#This Row],[ROA 2012]:[ROA 2021]]), "x")</f>
        <v>1.0933333333333335</v>
      </c>
      <c r="BN1074" s="1">
        <f>SUM(Table1[[#This Row],[B/M Rank]:[ROA Rank]])</f>
        <v>0</v>
      </c>
    </row>
    <row r="1075" spans="1:66" x14ac:dyDescent="0.25">
      <c r="A1075" s="1" t="s">
        <v>3343</v>
      </c>
      <c r="B1075" s="1" t="s">
        <v>1189</v>
      </c>
      <c r="C1075" s="1" t="s">
        <v>4417</v>
      </c>
      <c r="D1075" s="1" t="s">
        <v>268</v>
      </c>
      <c r="E1075" s="1" t="s">
        <v>108</v>
      </c>
      <c r="F1075" s="1">
        <v>26.34</v>
      </c>
      <c r="G1075" s="19"/>
      <c r="H1075" s="19"/>
      <c r="I1075" s="19"/>
      <c r="J1075" s="19"/>
      <c r="K1075" s="1"/>
      <c r="L1075" s="19"/>
      <c r="M1075" s="1">
        <v>2012</v>
      </c>
      <c r="N1075" s="1" t="s">
        <v>4368</v>
      </c>
      <c r="O1075" s="1" t="s">
        <v>4368</v>
      </c>
      <c r="P1075" s="1" t="s">
        <v>4368</v>
      </c>
      <c r="Q1075" s="1">
        <v>0</v>
      </c>
      <c r="R1075" s="1">
        <v>0</v>
      </c>
      <c r="S1075" s="1">
        <v>0</v>
      </c>
      <c r="T1075" s="1">
        <v>0.2</v>
      </c>
      <c r="U1075" s="1">
        <v>0</v>
      </c>
      <c r="V1075" s="1">
        <v>0</v>
      </c>
      <c r="W1075" s="1" t="s">
        <v>4368</v>
      </c>
      <c r="X1075" s="1" t="s">
        <v>4368</v>
      </c>
      <c r="Z1075" s="3">
        <f xml:space="preserve"> IFERROR(AVEDEV(Table1[[#This Row],[GP 2012]:[GP 2021]]) / Table1[[#This Row],[Avg GP]], "x")</f>
        <v>1.6666666666666667</v>
      </c>
      <c r="AA1075" s="2">
        <f xml:space="preserve"> IFERROR(AVERAGE(Table1[[#This Row],[GP 2012]:[GP 2021]]), "x")</f>
        <v>3.3333333333333333E-2</v>
      </c>
      <c r="AB1075" s="11">
        <f>Table1[Equity]/Table1[Market Capital]</f>
        <v>1.6097190584662111</v>
      </c>
      <c r="AC1075" s="1">
        <v>18.600000000000001</v>
      </c>
      <c r="AD1075" s="1">
        <v>20.2</v>
      </c>
      <c r="AE1075" s="1">
        <v>20.100000000000001</v>
      </c>
      <c r="AF1075" s="1">
        <v>20.3</v>
      </c>
      <c r="AG1075" s="1">
        <v>22.9</v>
      </c>
      <c r="AH1075" s="1">
        <v>56.6</v>
      </c>
      <c r="AI1075" s="1">
        <v>61.7</v>
      </c>
      <c r="AJ1075" s="1">
        <v>56.4</v>
      </c>
      <c r="AK1075" s="1">
        <v>45.4</v>
      </c>
      <c r="AL1075" s="1">
        <v>48.1</v>
      </c>
      <c r="AM1075" s="1">
        <v>50</v>
      </c>
      <c r="AN1075" s="1">
        <v>42.4</v>
      </c>
      <c r="AO1075" s="3" t="str">
        <f xml:space="preserve"> IFERROR(Table1[[#This Row],[GP 2012]]/Table1[[#This Row],[Total Assets 2012]], "x")</f>
        <v>x</v>
      </c>
      <c r="AP1075" s="3" t="str">
        <f xml:space="preserve"> IFERROR(Table1[[#This Row],[GP 2013]]/Table1[[#This Row],[Total Assets 2013]], "x")</f>
        <v>x</v>
      </c>
      <c r="AQ1075" s="3" t="str">
        <f xml:space="preserve"> IFERROR(Table1[[#This Row],[GP 2014]]/Table1[[#This Row],[Total Assets 2014]], "x")</f>
        <v>x</v>
      </c>
      <c r="AR1075" s="3">
        <f xml:space="preserve"> IFERROR(Table1[[#This Row],[GP 2015]]/Table1[[#This Row],[Total Assets 2015]], "x")</f>
        <v>0</v>
      </c>
      <c r="AS1075" s="3">
        <f xml:space="preserve"> IFERROR(Table1[[#This Row],[GP 2016]]/Table1[[#This Row],[Total Assets 2016]], "x")</f>
        <v>0</v>
      </c>
      <c r="AT1075" s="3">
        <f xml:space="preserve"> IFERROR(Table1[[#This Row],[GP 2017]]/Table1[[#This Row],[Total Assets 2017]], "x")</f>
        <v>0</v>
      </c>
      <c r="AU1075" s="3">
        <f xml:space="preserve"> IFERROR(Table1[[#This Row],[GP 2018]]/Table1[[#This Row],[Total Assets 2018]], "x")</f>
        <v>3.2414910858995136E-3</v>
      </c>
      <c r="AV1075" s="3">
        <f xml:space="preserve"> IFERROR(Table1[[#This Row],[GP 2019]]/Table1[[#This Row],[Total Assets 2019]], "x")</f>
        <v>0</v>
      </c>
      <c r="AW1075" s="3">
        <f xml:space="preserve"> IFERROR(Table1[[#This Row],[GP 2020]]/Table1[[#This Row],[Total Assets 2020]], "x")</f>
        <v>0</v>
      </c>
      <c r="AX1075" s="3" t="str">
        <f xml:space="preserve"> IFERROR(Table1[[#This Row],[GP 2021]]/Table1[[#This Row],[Total Assets 2021]], "x")</f>
        <v>x</v>
      </c>
      <c r="AY1075" s="3" t="str">
        <f xml:space="preserve"> IFERROR(Table1[[#This Row],[GP TTM]]/Table1[[#This Row],[Total Assets TTM]], "x")</f>
        <v>x</v>
      </c>
      <c r="BA1075" s="3" t="str">
        <f xml:space="preserve"> IFERROR(ABS(Table1[[#This Row],[ROA 2013]]-Table1[[#This Row],[ROA 2012]]), "x")</f>
        <v>x</v>
      </c>
      <c r="BB1075" s="3" t="str">
        <f xml:space="preserve"> IFERROR(ABS(Table1[[#This Row],[ROA 2014]]-Table1[[#This Row],[ROA 2013]]), "x")</f>
        <v>x</v>
      </c>
      <c r="BC1075" s="3" t="str">
        <f xml:space="preserve"> IFERROR(ABS(Table1[[#This Row],[ROA 2015]]-Table1[[#This Row],[ROA 2014]]), "x")</f>
        <v>x</v>
      </c>
      <c r="BD1075" s="3">
        <f xml:space="preserve"> IFERROR(ABS(Table1[[#This Row],[ROA 2016]]-Table1[[#This Row],[ROA 2015]]), "x")</f>
        <v>0</v>
      </c>
      <c r="BE1075" s="3">
        <f xml:space="preserve"> IFERROR(ABS(Table1[[#This Row],[ROA 2017]]-Table1[[#This Row],[ROA 2016]]), "x")</f>
        <v>0</v>
      </c>
      <c r="BF1075" s="3">
        <f xml:space="preserve"> IFERROR(ABS(Table1[[#This Row],[ROA 2018]]-Table1[[#This Row],[ROA 2017]]), "x")</f>
        <v>3.2414910858995136E-3</v>
      </c>
      <c r="BG1075" s="3">
        <f xml:space="preserve"> IFERROR(ABS(Table1[[#This Row],[ROA 2019]]-Table1[[#This Row],[ROA 2018]]), "x")</f>
        <v>3.2414910858995136E-3</v>
      </c>
      <c r="BH1075" s="3">
        <f xml:space="preserve"> IFERROR(ABS(Table1[[#This Row],[ROA 2020]]-Table1[[#This Row],[ROA 2019]]), "x")</f>
        <v>0</v>
      </c>
      <c r="BI1075" s="3" t="str">
        <f xml:space="preserve"> IFERROR(ABS(Table1[[#This Row],[ROA 2021]]-Table1[[#This Row],[ROA 2020]]), "x")</f>
        <v>x</v>
      </c>
      <c r="BJ1075" s="3">
        <f xml:space="preserve"> IFERROR(AVERAGE(Table1[[#This Row],[ROA 2013-2012]:[ROA 2021-2020]]), "x")</f>
        <v>1.2965964343598054E-3</v>
      </c>
      <c r="BK1075" s="3">
        <f>IFERROR(AVERAGE(Table1[[#This Row],[ROA 2012]:[ROA 2021]]), "x")</f>
        <v>5.4024851431658564E-4</v>
      </c>
      <c r="BN1075" s="1">
        <f>SUM(Table1[[#This Row],[B/M Rank]:[ROA Rank]])</f>
        <v>0</v>
      </c>
    </row>
    <row r="1076" spans="1:66" x14ac:dyDescent="0.25">
      <c r="A1076" s="1" t="s">
        <v>2882</v>
      </c>
      <c r="B1076" s="1" t="s">
        <v>4462</v>
      </c>
      <c r="C1076" s="1" t="s">
        <v>4417</v>
      </c>
      <c r="D1076" s="1" t="s">
        <v>268</v>
      </c>
      <c r="E1076" s="1" t="s">
        <v>108</v>
      </c>
      <c r="F1076" s="1">
        <v>26.42</v>
      </c>
      <c r="G1076" s="19"/>
      <c r="H1076" s="19"/>
      <c r="I1076" s="19"/>
      <c r="J1076" s="19"/>
      <c r="K1076" s="1"/>
      <c r="L1076" s="19"/>
      <c r="M1076" s="1">
        <v>2012</v>
      </c>
      <c r="N1076" s="1" t="s">
        <v>4368</v>
      </c>
      <c r="O1076" s="1" t="s">
        <v>4368</v>
      </c>
      <c r="P1076" s="1" t="s">
        <v>4368</v>
      </c>
      <c r="Q1076" s="1" t="s">
        <v>4368</v>
      </c>
      <c r="R1076" s="1" t="s">
        <v>4368</v>
      </c>
      <c r="S1076" s="1" t="s">
        <v>4368</v>
      </c>
      <c r="T1076" s="1" t="s">
        <v>4368</v>
      </c>
      <c r="U1076" s="1" t="s">
        <v>4368</v>
      </c>
      <c r="V1076" s="1" t="s">
        <v>4368</v>
      </c>
      <c r="W1076" s="1" t="s">
        <v>4368</v>
      </c>
      <c r="X1076" s="1" t="s">
        <v>4368</v>
      </c>
      <c r="Z1076" s="3" t="str">
        <f xml:space="preserve"> IFERROR(AVEDEV(Table1[[#This Row],[GP 2012]:[GP 2021]]) / Table1[[#This Row],[Avg GP]], "x")</f>
        <v>x</v>
      </c>
      <c r="AA1076" s="2" t="str">
        <f xml:space="preserve"> IFERROR(AVERAGE(Table1[[#This Row],[GP 2012]:[GP 2021]]), "x")</f>
        <v>x</v>
      </c>
      <c r="AB1076" s="11">
        <f>Table1[Equity]/Table1[Market Capital]</f>
        <v>0.65480696442089326</v>
      </c>
      <c r="AC1076" s="1">
        <v>33.799999999999997</v>
      </c>
      <c r="AD1076" s="1">
        <v>33.5</v>
      </c>
      <c r="AE1076" s="1">
        <v>10.5</v>
      </c>
      <c r="AF1076" s="1">
        <v>0.2</v>
      </c>
      <c r="AG1076" s="1">
        <v>0.3</v>
      </c>
      <c r="AH1076" s="1">
        <v>4.7</v>
      </c>
      <c r="AI1076" s="1">
        <v>7.1</v>
      </c>
      <c r="AJ1076" s="1">
        <v>7.7</v>
      </c>
      <c r="AK1076" s="1">
        <v>10.199999999999999</v>
      </c>
      <c r="AL1076" s="1">
        <v>15</v>
      </c>
      <c r="AM1076" s="1">
        <v>18.100000000000001</v>
      </c>
      <c r="AN1076" s="1">
        <v>17.3</v>
      </c>
      <c r="AO1076" s="3" t="str">
        <f xml:space="preserve"> IFERROR(Table1[[#This Row],[GP 2012]]/Table1[[#This Row],[Total Assets 2012]], "x")</f>
        <v>x</v>
      </c>
      <c r="AP1076" s="3" t="str">
        <f xml:space="preserve"> IFERROR(Table1[[#This Row],[GP 2013]]/Table1[[#This Row],[Total Assets 2013]], "x")</f>
        <v>x</v>
      </c>
      <c r="AQ1076" s="3" t="str">
        <f xml:space="preserve"> IFERROR(Table1[[#This Row],[GP 2014]]/Table1[[#This Row],[Total Assets 2014]], "x")</f>
        <v>x</v>
      </c>
      <c r="AR1076" s="3" t="str">
        <f xml:space="preserve"> IFERROR(Table1[[#This Row],[GP 2015]]/Table1[[#This Row],[Total Assets 2015]], "x")</f>
        <v>x</v>
      </c>
      <c r="AS1076" s="3" t="str">
        <f xml:space="preserve"> IFERROR(Table1[[#This Row],[GP 2016]]/Table1[[#This Row],[Total Assets 2016]], "x")</f>
        <v>x</v>
      </c>
      <c r="AT1076" s="3" t="str">
        <f xml:space="preserve"> IFERROR(Table1[[#This Row],[GP 2017]]/Table1[[#This Row],[Total Assets 2017]], "x")</f>
        <v>x</v>
      </c>
      <c r="AU1076" s="3" t="str">
        <f xml:space="preserve"> IFERROR(Table1[[#This Row],[GP 2018]]/Table1[[#This Row],[Total Assets 2018]], "x")</f>
        <v>x</v>
      </c>
      <c r="AV1076" s="3" t="str">
        <f xml:space="preserve"> IFERROR(Table1[[#This Row],[GP 2019]]/Table1[[#This Row],[Total Assets 2019]], "x")</f>
        <v>x</v>
      </c>
      <c r="AW1076" s="3" t="str">
        <f xml:space="preserve"> IFERROR(Table1[[#This Row],[GP 2020]]/Table1[[#This Row],[Total Assets 2020]], "x")</f>
        <v>x</v>
      </c>
      <c r="AX1076" s="3" t="str">
        <f xml:space="preserve"> IFERROR(Table1[[#This Row],[GP 2021]]/Table1[[#This Row],[Total Assets 2021]], "x")</f>
        <v>x</v>
      </c>
      <c r="AY1076" s="3" t="str">
        <f xml:space="preserve"> IFERROR(Table1[[#This Row],[GP TTM]]/Table1[[#This Row],[Total Assets TTM]], "x")</f>
        <v>x</v>
      </c>
      <c r="BA1076" s="3" t="str">
        <f xml:space="preserve"> IFERROR(ABS(Table1[[#This Row],[ROA 2013]]-Table1[[#This Row],[ROA 2012]]), "x")</f>
        <v>x</v>
      </c>
      <c r="BB1076" s="3" t="str">
        <f xml:space="preserve"> IFERROR(ABS(Table1[[#This Row],[ROA 2014]]-Table1[[#This Row],[ROA 2013]]), "x")</f>
        <v>x</v>
      </c>
      <c r="BC1076" s="3" t="str">
        <f xml:space="preserve"> IFERROR(ABS(Table1[[#This Row],[ROA 2015]]-Table1[[#This Row],[ROA 2014]]), "x")</f>
        <v>x</v>
      </c>
      <c r="BD1076" s="3" t="str">
        <f xml:space="preserve"> IFERROR(ABS(Table1[[#This Row],[ROA 2016]]-Table1[[#This Row],[ROA 2015]]), "x")</f>
        <v>x</v>
      </c>
      <c r="BE1076" s="3" t="str">
        <f xml:space="preserve"> IFERROR(ABS(Table1[[#This Row],[ROA 2017]]-Table1[[#This Row],[ROA 2016]]), "x")</f>
        <v>x</v>
      </c>
      <c r="BF1076" s="3" t="str">
        <f xml:space="preserve"> IFERROR(ABS(Table1[[#This Row],[ROA 2018]]-Table1[[#This Row],[ROA 2017]]), "x")</f>
        <v>x</v>
      </c>
      <c r="BG1076" s="3" t="str">
        <f xml:space="preserve"> IFERROR(ABS(Table1[[#This Row],[ROA 2019]]-Table1[[#This Row],[ROA 2018]]), "x")</f>
        <v>x</v>
      </c>
      <c r="BH1076" s="3" t="str">
        <f xml:space="preserve"> IFERROR(ABS(Table1[[#This Row],[ROA 2020]]-Table1[[#This Row],[ROA 2019]]), "x")</f>
        <v>x</v>
      </c>
      <c r="BI1076" s="3" t="str">
        <f xml:space="preserve"> IFERROR(ABS(Table1[[#This Row],[ROA 2021]]-Table1[[#This Row],[ROA 2020]]), "x")</f>
        <v>x</v>
      </c>
      <c r="BJ1076" s="3" t="str">
        <f xml:space="preserve"> IFERROR(AVERAGE(Table1[[#This Row],[ROA 2013-2012]:[ROA 2021-2020]]), "x")</f>
        <v>x</v>
      </c>
      <c r="BK1076" s="3" t="str">
        <f>IFERROR(AVERAGE(Table1[[#This Row],[ROA 2012]:[ROA 2021]]), "x")</f>
        <v>x</v>
      </c>
      <c r="BN1076" s="1">
        <f>SUM(Table1[[#This Row],[B/M Rank]:[ROA Rank]])</f>
        <v>0</v>
      </c>
    </row>
    <row r="1077" spans="1:66" x14ac:dyDescent="0.25">
      <c r="A1077" s="1" t="s">
        <v>3760</v>
      </c>
      <c r="B1077" s="1" t="s">
        <v>1479</v>
      </c>
      <c r="C1077" s="1" t="s">
        <v>4417</v>
      </c>
      <c r="D1077" s="1" t="s">
        <v>268</v>
      </c>
      <c r="E1077" s="1" t="s">
        <v>108</v>
      </c>
      <c r="F1077" s="1">
        <v>26.48</v>
      </c>
      <c r="G1077" s="19"/>
      <c r="H1077" s="19"/>
      <c r="I1077" s="19"/>
      <c r="J1077" s="19"/>
      <c r="K1077" s="1"/>
      <c r="L1077" s="19"/>
      <c r="M1077" s="1" t="s">
        <v>4362</v>
      </c>
      <c r="N1077" s="1">
        <v>0.2</v>
      </c>
      <c r="O1077" s="1">
        <v>0</v>
      </c>
      <c r="P1077" s="1">
        <v>0.2</v>
      </c>
      <c r="Q1077" s="1">
        <v>0.3</v>
      </c>
      <c r="R1077" s="1">
        <v>0.1</v>
      </c>
      <c r="S1077" s="1">
        <v>0.1</v>
      </c>
      <c r="T1077" s="1">
        <v>0.1</v>
      </c>
      <c r="U1077" s="1">
        <v>0</v>
      </c>
      <c r="V1077" s="1">
        <v>0</v>
      </c>
      <c r="W1077" s="1">
        <v>0.2</v>
      </c>
      <c r="X1077" s="1">
        <v>0.2</v>
      </c>
      <c r="Z1077" s="3">
        <f xml:space="preserve"> IFERROR(AVEDEV(Table1[[#This Row],[GP 2012]:[GP 2021]]) / Table1[[#This Row],[Avg GP]], "x")</f>
        <v>0.70000000000000007</v>
      </c>
      <c r="AA1077" s="2">
        <f xml:space="preserve"> IFERROR(AVERAGE(Table1[[#This Row],[GP 2012]:[GP 2021]]), "x")</f>
        <v>0.12</v>
      </c>
      <c r="AB1077" s="11">
        <f>Table1[Equity]/Table1[Market Capital]</f>
        <v>1.4879154078549848</v>
      </c>
      <c r="AC1077" s="1">
        <v>7.9</v>
      </c>
      <c r="AD1077" s="1">
        <v>10</v>
      </c>
      <c r="AE1077" s="1">
        <v>9.9</v>
      </c>
      <c r="AF1077" s="1">
        <v>24.4</v>
      </c>
      <c r="AG1077" s="1">
        <v>24.5</v>
      </c>
      <c r="AH1077" s="1">
        <v>26.5</v>
      </c>
      <c r="AI1077" s="1">
        <v>29.7</v>
      </c>
      <c r="AJ1077" s="1">
        <v>38.6</v>
      </c>
      <c r="AK1077" s="1">
        <v>38.9</v>
      </c>
      <c r="AL1077" s="1">
        <v>39.9</v>
      </c>
      <c r="AM1077" s="1">
        <v>41.8</v>
      </c>
      <c r="AN1077" s="1">
        <v>39.4</v>
      </c>
      <c r="AO1077" s="3">
        <f xml:space="preserve"> IFERROR(Table1[[#This Row],[GP 2012]]/Table1[[#This Row],[Total Assets 2012]], "x")</f>
        <v>2.5316455696202531E-2</v>
      </c>
      <c r="AP1077" s="3">
        <f xml:space="preserve"> IFERROR(Table1[[#This Row],[GP 2013]]/Table1[[#This Row],[Total Assets 2013]], "x")</f>
        <v>0</v>
      </c>
      <c r="AQ1077" s="3">
        <f xml:space="preserve"> IFERROR(Table1[[#This Row],[GP 2014]]/Table1[[#This Row],[Total Assets 2014]], "x")</f>
        <v>2.0202020202020204E-2</v>
      </c>
      <c r="AR1077" s="3">
        <f xml:space="preserve"> IFERROR(Table1[[#This Row],[GP 2015]]/Table1[[#This Row],[Total Assets 2015]], "x")</f>
        <v>1.2295081967213115E-2</v>
      </c>
      <c r="AS1077" s="3">
        <f xml:space="preserve"> IFERROR(Table1[[#This Row],[GP 2016]]/Table1[[#This Row],[Total Assets 2016]], "x")</f>
        <v>4.0816326530612249E-3</v>
      </c>
      <c r="AT1077" s="3">
        <f xml:space="preserve"> IFERROR(Table1[[#This Row],[GP 2017]]/Table1[[#This Row],[Total Assets 2017]], "x")</f>
        <v>3.7735849056603774E-3</v>
      </c>
      <c r="AU1077" s="3">
        <f xml:space="preserve"> IFERROR(Table1[[#This Row],[GP 2018]]/Table1[[#This Row],[Total Assets 2018]], "x")</f>
        <v>3.3670033670033673E-3</v>
      </c>
      <c r="AV1077" s="3">
        <f xml:space="preserve"> IFERROR(Table1[[#This Row],[GP 2019]]/Table1[[#This Row],[Total Assets 2019]], "x")</f>
        <v>0</v>
      </c>
      <c r="AW1077" s="3">
        <f xml:space="preserve"> IFERROR(Table1[[#This Row],[GP 2020]]/Table1[[#This Row],[Total Assets 2020]], "x")</f>
        <v>0</v>
      </c>
      <c r="AX1077" s="3">
        <f xml:space="preserve"> IFERROR(Table1[[#This Row],[GP 2021]]/Table1[[#This Row],[Total Assets 2021]], "x")</f>
        <v>5.0125313283208026E-3</v>
      </c>
      <c r="AY1077" s="3">
        <f xml:space="preserve"> IFERROR(Table1[[#This Row],[GP TTM]]/Table1[[#This Row],[Total Assets TTM]], "x")</f>
        <v>4.7846889952153117E-3</v>
      </c>
      <c r="BA1077" s="3">
        <f xml:space="preserve"> IFERROR(ABS(Table1[[#This Row],[ROA 2013]]-Table1[[#This Row],[ROA 2012]]), "x")</f>
        <v>2.5316455696202531E-2</v>
      </c>
      <c r="BB1077" s="3">
        <f xml:space="preserve"> IFERROR(ABS(Table1[[#This Row],[ROA 2014]]-Table1[[#This Row],[ROA 2013]]), "x")</f>
        <v>2.0202020202020204E-2</v>
      </c>
      <c r="BC1077" s="3">
        <f xml:space="preserve"> IFERROR(ABS(Table1[[#This Row],[ROA 2015]]-Table1[[#This Row],[ROA 2014]]), "x")</f>
        <v>7.9069382348070892E-3</v>
      </c>
      <c r="BD1077" s="3">
        <f xml:space="preserve"> IFERROR(ABS(Table1[[#This Row],[ROA 2016]]-Table1[[#This Row],[ROA 2015]]), "x")</f>
        <v>8.2134493141518897E-3</v>
      </c>
      <c r="BE1077" s="3">
        <f xml:space="preserve"> IFERROR(ABS(Table1[[#This Row],[ROA 2017]]-Table1[[#This Row],[ROA 2016]]), "x")</f>
        <v>3.0804774740084747E-4</v>
      </c>
      <c r="BF1077" s="3">
        <f xml:space="preserve"> IFERROR(ABS(Table1[[#This Row],[ROA 2018]]-Table1[[#This Row],[ROA 2017]]), "x")</f>
        <v>4.065815386570101E-4</v>
      </c>
      <c r="BG1077" s="3">
        <f xml:space="preserve"> IFERROR(ABS(Table1[[#This Row],[ROA 2019]]-Table1[[#This Row],[ROA 2018]]), "x")</f>
        <v>3.3670033670033673E-3</v>
      </c>
      <c r="BH1077" s="3">
        <f xml:space="preserve"> IFERROR(ABS(Table1[[#This Row],[ROA 2020]]-Table1[[#This Row],[ROA 2019]]), "x")</f>
        <v>0</v>
      </c>
      <c r="BI1077" s="3">
        <f xml:space="preserve"> IFERROR(ABS(Table1[[#This Row],[ROA 2021]]-Table1[[#This Row],[ROA 2020]]), "x")</f>
        <v>5.0125313283208026E-3</v>
      </c>
      <c r="BJ1077" s="3">
        <f xml:space="preserve"> IFERROR(AVERAGE(Table1[[#This Row],[ROA 2013-2012]:[ROA 2021-2020]]), "x")</f>
        <v>7.8592252698404166E-3</v>
      </c>
      <c r="BK1077" s="3">
        <f>IFERROR(AVERAGE(Table1[[#This Row],[ROA 2012]:[ROA 2021]]), "x")</f>
        <v>7.4048310119481627E-3</v>
      </c>
      <c r="BN1077" s="1">
        <f>SUM(Table1[[#This Row],[B/M Rank]:[ROA Rank]])</f>
        <v>0</v>
      </c>
    </row>
    <row r="1078" spans="1:66" x14ac:dyDescent="0.25">
      <c r="A1078" s="1" t="s">
        <v>4036</v>
      </c>
      <c r="B1078" s="1" t="s">
        <v>4761</v>
      </c>
      <c r="C1078" s="1" t="s">
        <v>12</v>
      </c>
      <c r="D1078" s="1" t="s">
        <v>11</v>
      </c>
      <c r="E1078" s="1" t="s">
        <v>108</v>
      </c>
      <c r="F1078" s="1">
        <v>26.58</v>
      </c>
      <c r="G1078" s="19"/>
      <c r="H1078" s="19"/>
      <c r="I1078" s="19"/>
      <c r="J1078" s="19"/>
      <c r="K1078" s="1"/>
      <c r="L1078" s="19"/>
      <c r="M1078" s="1">
        <v>2019</v>
      </c>
      <c r="U1078" s="1" t="s">
        <v>4368</v>
      </c>
      <c r="V1078" s="1">
        <v>-0.1</v>
      </c>
      <c r="W1078" s="1">
        <v>-1.2</v>
      </c>
      <c r="X1078" s="1">
        <v>-2.4</v>
      </c>
      <c r="Z1078" s="3">
        <f xml:space="preserve"> IFERROR(AVEDEV(Table1[[#This Row],[GP 2012]:[GP 2021]]) / Table1[[#This Row],[Avg GP]], "x")</f>
        <v>-0.84615384615384615</v>
      </c>
      <c r="AA1078" s="2">
        <f xml:space="preserve"> IFERROR(AVERAGE(Table1[[#This Row],[GP 2012]:[GP 2021]]), "x")</f>
        <v>-0.65</v>
      </c>
      <c r="AB1078" s="11">
        <f>Table1[Equity]/Table1[Market Capital]</f>
        <v>0.92550790067720101</v>
      </c>
      <c r="AJ1078" s="1">
        <v>11.5</v>
      </c>
      <c r="AK1078" s="1">
        <v>12.2</v>
      </c>
      <c r="AL1078" s="1">
        <v>31.6</v>
      </c>
      <c r="AM1078" s="1">
        <v>25.2</v>
      </c>
      <c r="AN1078" s="1">
        <v>24.6</v>
      </c>
      <c r="AO1078" s="3" t="str">
        <f xml:space="preserve"> IFERROR(Table1[[#This Row],[GP 2012]]/Table1[[#This Row],[Total Assets 2012]], "x")</f>
        <v>x</v>
      </c>
      <c r="AP1078" s="3" t="str">
        <f xml:space="preserve"> IFERROR(Table1[[#This Row],[GP 2013]]/Table1[[#This Row],[Total Assets 2013]], "x")</f>
        <v>x</v>
      </c>
      <c r="AQ1078" s="3" t="str">
        <f xml:space="preserve"> IFERROR(Table1[[#This Row],[GP 2014]]/Table1[[#This Row],[Total Assets 2014]], "x")</f>
        <v>x</v>
      </c>
      <c r="AR1078" s="3" t="str">
        <f xml:space="preserve"> IFERROR(Table1[[#This Row],[GP 2015]]/Table1[[#This Row],[Total Assets 2015]], "x")</f>
        <v>x</v>
      </c>
      <c r="AS1078" s="3" t="str">
        <f xml:space="preserve"> IFERROR(Table1[[#This Row],[GP 2016]]/Table1[[#This Row],[Total Assets 2016]], "x")</f>
        <v>x</v>
      </c>
      <c r="AT1078" s="3" t="str">
        <f xml:space="preserve"> IFERROR(Table1[[#This Row],[GP 2017]]/Table1[[#This Row],[Total Assets 2017]], "x")</f>
        <v>x</v>
      </c>
      <c r="AU1078" s="3" t="str">
        <f xml:space="preserve"> IFERROR(Table1[[#This Row],[GP 2018]]/Table1[[#This Row],[Total Assets 2018]], "x")</f>
        <v>x</v>
      </c>
      <c r="AV1078" s="3" t="str">
        <f xml:space="preserve"> IFERROR(Table1[[#This Row],[GP 2019]]/Table1[[#This Row],[Total Assets 2019]], "x")</f>
        <v>x</v>
      </c>
      <c r="AW1078" s="3">
        <f xml:space="preserve"> IFERROR(Table1[[#This Row],[GP 2020]]/Table1[[#This Row],[Total Assets 2020]], "x")</f>
        <v>-8.1967213114754103E-3</v>
      </c>
      <c r="AX1078" s="3">
        <f xml:space="preserve"> IFERROR(Table1[[#This Row],[GP 2021]]/Table1[[#This Row],[Total Assets 2021]], "x")</f>
        <v>-3.7974683544303792E-2</v>
      </c>
      <c r="AY1078" s="3">
        <f xml:space="preserve"> IFERROR(Table1[[#This Row],[GP TTM]]/Table1[[#This Row],[Total Assets TTM]], "x")</f>
        <v>-9.5238095238095233E-2</v>
      </c>
      <c r="BA1078" s="3" t="str">
        <f xml:space="preserve"> IFERROR(ABS(Table1[[#This Row],[ROA 2013]]-Table1[[#This Row],[ROA 2012]]), "x")</f>
        <v>x</v>
      </c>
      <c r="BB1078" s="3" t="str">
        <f xml:space="preserve"> IFERROR(ABS(Table1[[#This Row],[ROA 2014]]-Table1[[#This Row],[ROA 2013]]), "x")</f>
        <v>x</v>
      </c>
      <c r="BC1078" s="3" t="str">
        <f xml:space="preserve"> IFERROR(ABS(Table1[[#This Row],[ROA 2015]]-Table1[[#This Row],[ROA 2014]]), "x")</f>
        <v>x</v>
      </c>
      <c r="BD1078" s="3" t="str">
        <f xml:space="preserve"> IFERROR(ABS(Table1[[#This Row],[ROA 2016]]-Table1[[#This Row],[ROA 2015]]), "x")</f>
        <v>x</v>
      </c>
      <c r="BE1078" s="3" t="str">
        <f xml:space="preserve"> IFERROR(ABS(Table1[[#This Row],[ROA 2017]]-Table1[[#This Row],[ROA 2016]]), "x")</f>
        <v>x</v>
      </c>
      <c r="BF1078" s="3" t="str">
        <f xml:space="preserve"> IFERROR(ABS(Table1[[#This Row],[ROA 2018]]-Table1[[#This Row],[ROA 2017]]), "x")</f>
        <v>x</v>
      </c>
      <c r="BG1078" s="3" t="str">
        <f xml:space="preserve"> IFERROR(ABS(Table1[[#This Row],[ROA 2019]]-Table1[[#This Row],[ROA 2018]]), "x")</f>
        <v>x</v>
      </c>
      <c r="BH1078" s="3" t="str">
        <f xml:space="preserve"> IFERROR(ABS(Table1[[#This Row],[ROA 2020]]-Table1[[#This Row],[ROA 2019]]), "x")</f>
        <v>x</v>
      </c>
      <c r="BI1078" s="3">
        <f xml:space="preserve"> IFERROR(ABS(Table1[[#This Row],[ROA 2021]]-Table1[[#This Row],[ROA 2020]]), "x")</f>
        <v>2.977796223282838E-2</v>
      </c>
      <c r="BJ1078" s="3">
        <f xml:space="preserve"> IFERROR(AVERAGE(Table1[[#This Row],[ROA 2013-2012]:[ROA 2021-2020]]), "x")</f>
        <v>2.977796223282838E-2</v>
      </c>
      <c r="BK1078" s="3">
        <f>IFERROR(AVERAGE(Table1[[#This Row],[ROA 2012]:[ROA 2021]]), "x")</f>
        <v>-2.3085702427889602E-2</v>
      </c>
      <c r="BN1078" s="1">
        <f>SUM(Table1[[#This Row],[B/M Rank]:[ROA Rank]])</f>
        <v>0</v>
      </c>
    </row>
    <row r="1079" spans="1:66" x14ac:dyDescent="0.25">
      <c r="A1079" s="1" t="s">
        <v>3179</v>
      </c>
      <c r="B1079" s="1" t="s">
        <v>4555</v>
      </c>
      <c r="C1079" s="1" t="s">
        <v>4417</v>
      </c>
      <c r="D1079" s="1" t="s">
        <v>268</v>
      </c>
      <c r="E1079" s="1" t="s">
        <v>108</v>
      </c>
      <c r="F1079" s="1">
        <v>26.67</v>
      </c>
      <c r="G1079" s="19"/>
      <c r="H1079" s="19"/>
      <c r="I1079" s="19"/>
      <c r="J1079" s="19"/>
      <c r="K1079" s="1"/>
      <c r="L1079" s="19"/>
      <c r="M1079" s="1">
        <v>2012</v>
      </c>
      <c r="N1079" s="1">
        <v>-0.1</v>
      </c>
      <c r="O1079" s="1">
        <v>-0.1</v>
      </c>
      <c r="P1079" s="1">
        <v>-0.1</v>
      </c>
      <c r="Q1079" s="1">
        <v>-0.1</v>
      </c>
      <c r="R1079" s="1">
        <v>-0.1</v>
      </c>
      <c r="S1079" s="1" t="s">
        <v>4368</v>
      </c>
      <c r="T1079" s="1" t="s">
        <v>4368</v>
      </c>
      <c r="U1079" s="1" t="s">
        <v>4368</v>
      </c>
      <c r="V1079" s="1" t="s">
        <v>4368</v>
      </c>
      <c r="W1079" s="1" t="s">
        <v>4368</v>
      </c>
      <c r="X1079" s="1" t="s">
        <v>4368</v>
      </c>
      <c r="Z1079" s="3">
        <f xml:space="preserve"> IFERROR(AVEDEV(Table1[[#This Row],[GP 2012]:[GP 2021]]) / Table1[[#This Row],[Avg GP]], "x")</f>
        <v>0</v>
      </c>
      <c r="AA1079" s="2">
        <f xml:space="preserve"> IFERROR(AVERAGE(Table1[[#This Row],[GP 2012]:[GP 2021]]), "x")</f>
        <v>-0.1</v>
      </c>
      <c r="AB1079" s="11">
        <f>Table1[Equity]/Table1[Market Capital]</f>
        <v>0.80614923134608174</v>
      </c>
      <c r="AC1079" s="1">
        <v>3.5</v>
      </c>
      <c r="AD1079" s="1">
        <v>2.5</v>
      </c>
      <c r="AE1079" s="1">
        <v>9</v>
      </c>
      <c r="AF1079" s="1">
        <v>7.5</v>
      </c>
      <c r="AG1079" s="1">
        <v>6.7</v>
      </c>
      <c r="AH1079" s="1">
        <v>0.4</v>
      </c>
      <c r="AI1079" s="1">
        <v>0.1</v>
      </c>
      <c r="AJ1079" s="1">
        <v>0.1</v>
      </c>
      <c r="AK1079" s="1">
        <v>0.1</v>
      </c>
      <c r="AL1079" s="1">
        <v>9.1999999999999993</v>
      </c>
      <c r="AM1079" s="1">
        <v>22.4</v>
      </c>
      <c r="AN1079" s="1">
        <v>21.5</v>
      </c>
      <c r="AO1079" s="3">
        <f xml:space="preserve"> IFERROR(Table1[[#This Row],[GP 2012]]/Table1[[#This Row],[Total Assets 2012]], "x")</f>
        <v>-2.8571428571428574E-2</v>
      </c>
      <c r="AP1079" s="3">
        <f xml:space="preserve"> IFERROR(Table1[[#This Row],[GP 2013]]/Table1[[#This Row],[Total Assets 2013]], "x")</f>
        <v>-0.04</v>
      </c>
      <c r="AQ1079" s="3">
        <f xml:space="preserve"> IFERROR(Table1[[#This Row],[GP 2014]]/Table1[[#This Row],[Total Assets 2014]], "x")</f>
        <v>-1.1111111111111112E-2</v>
      </c>
      <c r="AR1079" s="3">
        <f xml:space="preserve"> IFERROR(Table1[[#This Row],[GP 2015]]/Table1[[#This Row],[Total Assets 2015]], "x")</f>
        <v>-1.3333333333333334E-2</v>
      </c>
      <c r="AS1079" s="3">
        <f xml:space="preserve"> IFERROR(Table1[[#This Row],[GP 2016]]/Table1[[#This Row],[Total Assets 2016]], "x")</f>
        <v>-1.4925373134328358E-2</v>
      </c>
      <c r="AT1079" s="3" t="str">
        <f xml:space="preserve"> IFERROR(Table1[[#This Row],[GP 2017]]/Table1[[#This Row],[Total Assets 2017]], "x")</f>
        <v>x</v>
      </c>
      <c r="AU1079" s="3" t="str">
        <f xml:space="preserve"> IFERROR(Table1[[#This Row],[GP 2018]]/Table1[[#This Row],[Total Assets 2018]], "x")</f>
        <v>x</v>
      </c>
      <c r="AV1079" s="3" t="str">
        <f xml:space="preserve"> IFERROR(Table1[[#This Row],[GP 2019]]/Table1[[#This Row],[Total Assets 2019]], "x")</f>
        <v>x</v>
      </c>
      <c r="AW1079" s="3" t="str">
        <f xml:space="preserve"> IFERROR(Table1[[#This Row],[GP 2020]]/Table1[[#This Row],[Total Assets 2020]], "x")</f>
        <v>x</v>
      </c>
      <c r="AX1079" s="3" t="str">
        <f xml:space="preserve"> IFERROR(Table1[[#This Row],[GP 2021]]/Table1[[#This Row],[Total Assets 2021]], "x")</f>
        <v>x</v>
      </c>
      <c r="AY1079" s="3" t="str">
        <f xml:space="preserve"> IFERROR(Table1[[#This Row],[GP TTM]]/Table1[[#This Row],[Total Assets TTM]], "x")</f>
        <v>x</v>
      </c>
      <c r="BA1079" s="3">
        <f xml:space="preserve"> IFERROR(ABS(Table1[[#This Row],[ROA 2013]]-Table1[[#This Row],[ROA 2012]]), "x")</f>
        <v>1.1428571428571427E-2</v>
      </c>
      <c r="BB1079" s="3">
        <f xml:space="preserve"> IFERROR(ABS(Table1[[#This Row],[ROA 2014]]-Table1[[#This Row],[ROA 2013]]), "x")</f>
        <v>2.8888888888888888E-2</v>
      </c>
      <c r="BC1079" s="3">
        <f xml:space="preserve"> IFERROR(ABS(Table1[[#This Row],[ROA 2015]]-Table1[[#This Row],[ROA 2014]]), "x")</f>
        <v>2.2222222222222227E-3</v>
      </c>
      <c r="BD1079" s="3">
        <f xml:space="preserve"> IFERROR(ABS(Table1[[#This Row],[ROA 2016]]-Table1[[#This Row],[ROA 2015]]), "x")</f>
        <v>1.5920398009950237E-3</v>
      </c>
      <c r="BE1079" s="3" t="str">
        <f xml:space="preserve"> IFERROR(ABS(Table1[[#This Row],[ROA 2017]]-Table1[[#This Row],[ROA 2016]]), "x")</f>
        <v>x</v>
      </c>
      <c r="BF1079" s="3" t="str">
        <f xml:space="preserve"> IFERROR(ABS(Table1[[#This Row],[ROA 2018]]-Table1[[#This Row],[ROA 2017]]), "x")</f>
        <v>x</v>
      </c>
      <c r="BG1079" s="3" t="str">
        <f xml:space="preserve"> IFERROR(ABS(Table1[[#This Row],[ROA 2019]]-Table1[[#This Row],[ROA 2018]]), "x")</f>
        <v>x</v>
      </c>
      <c r="BH1079" s="3" t="str">
        <f xml:space="preserve"> IFERROR(ABS(Table1[[#This Row],[ROA 2020]]-Table1[[#This Row],[ROA 2019]]), "x")</f>
        <v>x</v>
      </c>
      <c r="BI1079" s="3" t="str">
        <f xml:space="preserve"> IFERROR(ABS(Table1[[#This Row],[ROA 2021]]-Table1[[#This Row],[ROA 2020]]), "x")</f>
        <v>x</v>
      </c>
      <c r="BJ1079" s="3">
        <f xml:space="preserve"> IFERROR(AVERAGE(Table1[[#This Row],[ROA 2013-2012]:[ROA 2021-2020]]), "x")</f>
        <v>1.103293058516939E-2</v>
      </c>
      <c r="BK1079" s="3">
        <f>IFERROR(AVERAGE(Table1[[#This Row],[ROA 2012]:[ROA 2021]]), "x")</f>
        <v>-2.1588249230040275E-2</v>
      </c>
      <c r="BN1079" s="1">
        <f>SUM(Table1[[#This Row],[B/M Rank]:[ROA Rank]])</f>
        <v>0</v>
      </c>
    </row>
    <row r="1080" spans="1:66" x14ac:dyDescent="0.25">
      <c r="A1080" s="1" t="s">
        <v>3712</v>
      </c>
      <c r="B1080" s="1" t="s">
        <v>1442</v>
      </c>
      <c r="C1080" s="1" t="s">
        <v>4417</v>
      </c>
      <c r="D1080" s="1" t="s">
        <v>268</v>
      </c>
      <c r="E1080" s="1" t="s">
        <v>108</v>
      </c>
      <c r="F1080" s="1">
        <v>26.73</v>
      </c>
      <c r="G1080" s="19"/>
      <c r="H1080" s="19"/>
      <c r="I1080" s="19"/>
      <c r="J1080" s="19"/>
      <c r="K1080" s="1"/>
      <c r="L1080" s="19"/>
      <c r="M1080" s="1">
        <v>2012</v>
      </c>
      <c r="N1080" s="1">
        <v>16.8</v>
      </c>
      <c r="O1080" s="1">
        <v>-7.9</v>
      </c>
      <c r="P1080" s="1">
        <v>5.2</v>
      </c>
      <c r="Q1080" s="1">
        <v>-6</v>
      </c>
      <c r="R1080" s="1">
        <v>-1.8</v>
      </c>
      <c r="S1080" s="1">
        <v>2.2000000000000002</v>
      </c>
      <c r="T1080" s="1">
        <v>4.0999999999999996</v>
      </c>
      <c r="U1080" s="1">
        <v>1.1000000000000001</v>
      </c>
      <c r="V1080" s="1" t="s">
        <v>4368</v>
      </c>
      <c r="W1080" s="1">
        <v>-0.5</v>
      </c>
      <c r="X1080" s="1">
        <v>2.2000000000000002</v>
      </c>
      <c r="Z1080" s="3">
        <f xml:space="preserve"> IFERROR(AVEDEV(Table1[[#This Row],[GP 2012]:[GP 2021]]) / Table1[[#This Row],[Avg GP]], "x")</f>
        <v>3.3989898989898992</v>
      </c>
      <c r="AA1080" s="2">
        <f xml:space="preserve"> IFERROR(AVERAGE(Table1[[#This Row],[GP 2012]:[GP 2021]]), "x")</f>
        <v>1.4666666666666668</v>
      </c>
      <c r="AB1080" s="11">
        <f>Table1[Equity]/Table1[Market Capital]</f>
        <v>1.6086793864571642</v>
      </c>
      <c r="AC1080" s="1">
        <v>71.599999999999994</v>
      </c>
      <c r="AD1080" s="1">
        <v>43.8</v>
      </c>
      <c r="AE1080" s="1">
        <v>54.7</v>
      </c>
      <c r="AF1080" s="1">
        <v>67</v>
      </c>
      <c r="AG1080" s="1">
        <v>65.3</v>
      </c>
      <c r="AH1080" s="1">
        <v>58.5</v>
      </c>
      <c r="AI1080" s="1">
        <v>63.3</v>
      </c>
      <c r="AJ1080" s="1">
        <v>62.7</v>
      </c>
      <c r="AK1080" s="1">
        <v>68.900000000000006</v>
      </c>
      <c r="AL1080" s="1">
        <v>74.3</v>
      </c>
      <c r="AM1080" s="1">
        <v>75.3</v>
      </c>
      <c r="AN1080" s="1">
        <v>43</v>
      </c>
      <c r="AO1080" s="3">
        <f xml:space="preserve"> IFERROR(Table1[[#This Row],[GP 2012]]/Table1[[#This Row],[Total Assets 2012]], "x")</f>
        <v>0.23463687150837992</v>
      </c>
      <c r="AP1080" s="3">
        <f xml:space="preserve"> IFERROR(Table1[[#This Row],[GP 2013]]/Table1[[#This Row],[Total Assets 2013]], "x")</f>
        <v>-0.18036529680365299</v>
      </c>
      <c r="AQ1080" s="3">
        <f xml:space="preserve"> IFERROR(Table1[[#This Row],[GP 2014]]/Table1[[#This Row],[Total Assets 2014]], "x")</f>
        <v>9.5063985374771481E-2</v>
      </c>
      <c r="AR1080" s="3">
        <f xml:space="preserve"> IFERROR(Table1[[#This Row],[GP 2015]]/Table1[[#This Row],[Total Assets 2015]], "x")</f>
        <v>-8.9552238805970144E-2</v>
      </c>
      <c r="AS1080" s="3">
        <f xml:space="preserve"> IFERROR(Table1[[#This Row],[GP 2016]]/Table1[[#This Row],[Total Assets 2016]], "x")</f>
        <v>-2.756508422664625E-2</v>
      </c>
      <c r="AT1080" s="3">
        <f xml:space="preserve"> IFERROR(Table1[[#This Row],[GP 2017]]/Table1[[#This Row],[Total Assets 2017]], "x")</f>
        <v>3.7606837606837612E-2</v>
      </c>
      <c r="AU1080" s="3">
        <f xml:space="preserve"> IFERROR(Table1[[#This Row],[GP 2018]]/Table1[[#This Row],[Total Assets 2018]], "x")</f>
        <v>6.4770932069510262E-2</v>
      </c>
      <c r="AV1080" s="3">
        <f xml:space="preserve"> IFERROR(Table1[[#This Row],[GP 2019]]/Table1[[#This Row],[Total Assets 2019]], "x")</f>
        <v>1.7543859649122806E-2</v>
      </c>
      <c r="AW1080" s="3" t="str">
        <f xml:space="preserve"> IFERROR(Table1[[#This Row],[GP 2020]]/Table1[[#This Row],[Total Assets 2020]], "x")</f>
        <v>x</v>
      </c>
      <c r="AX1080" s="3">
        <f xml:space="preserve"> IFERROR(Table1[[#This Row],[GP 2021]]/Table1[[#This Row],[Total Assets 2021]], "x")</f>
        <v>-6.7294751009421266E-3</v>
      </c>
      <c r="AY1080" s="3">
        <f xml:space="preserve"> IFERROR(Table1[[#This Row],[GP TTM]]/Table1[[#This Row],[Total Assets TTM]], "x")</f>
        <v>2.9216467463479417E-2</v>
      </c>
      <c r="BA1080" s="3">
        <f xml:space="preserve"> IFERROR(ABS(Table1[[#This Row],[ROA 2013]]-Table1[[#This Row],[ROA 2012]]), "x")</f>
        <v>0.4150021683120329</v>
      </c>
      <c r="BB1080" s="3">
        <f xml:space="preserve"> IFERROR(ABS(Table1[[#This Row],[ROA 2014]]-Table1[[#This Row],[ROA 2013]]), "x")</f>
        <v>0.27542928217842444</v>
      </c>
      <c r="BC1080" s="3">
        <f xml:space="preserve"> IFERROR(ABS(Table1[[#This Row],[ROA 2015]]-Table1[[#This Row],[ROA 2014]]), "x")</f>
        <v>0.18461622418074164</v>
      </c>
      <c r="BD1080" s="3">
        <f xml:space="preserve"> IFERROR(ABS(Table1[[#This Row],[ROA 2016]]-Table1[[#This Row],[ROA 2015]]), "x")</f>
        <v>6.1987154579323897E-2</v>
      </c>
      <c r="BE1080" s="3">
        <f xml:space="preserve"> IFERROR(ABS(Table1[[#This Row],[ROA 2017]]-Table1[[#This Row],[ROA 2016]]), "x")</f>
        <v>6.5171921833483859E-2</v>
      </c>
      <c r="BF1080" s="3">
        <f xml:space="preserve"> IFERROR(ABS(Table1[[#This Row],[ROA 2018]]-Table1[[#This Row],[ROA 2017]]), "x")</f>
        <v>2.716409446267265E-2</v>
      </c>
      <c r="BG1080" s="3">
        <f xml:space="preserve"> IFERROR(ABS(Table1[[#This Row],[ROA 2019]]-Table1[[#This Row],[ROA 2018]]), "x")</f>
        <v>4.7227072420387456E-2</v>
      </c>
      <c r="BH1080" s="3" t="str">
        <f xml:space="preserve"> IFERROR(ABS(Table1[[#This Row],[ROA 2020]]-Table1[[#This Row],[ROA 2019]]), "x")</f>
        <v>x</v>
      </c>
      <c r="BI1080" s="3" t="str">
        <f xml:space="preserve"> IFERROR(ABS(Table1[[#This Row],[ROA 2021]]-Table1[[#This Row],[ROA 2020]]), "x")</f>
        <v>x</v>
      </c>
      <c r="BJ1080" s="3">
        <f xml:space="preserve"> IFERROR(AVERAGE(Table1[[#This Row],[ROA 2013-2012]:[ROA 2021-2020]]), "x")</f>
        <v>0.15379970256672384</v>
      </c>
      <c r="BK1080" s="3">
        <f>IFERROR(AVERAGE(Table1[[#This Row],[ROA 2012]:[ROA 2021]]), "x")</f>
        <v>1.6156710141267842E-2</v>
      </c>
      <c r="BN1080" s="1">
        <f>SUM(Table1[[#This Row],[B/M Rank]:[ROA Rank]])</f>
        <v>0</v>
      </c>
    </row>
    <row r="1081" spans="1:66" x14ac:dyDescent="0.25">
      <c r="A1081" s="1" t="s">
        <v>3736</v>
      </c>
      <c r="B1081" s="1" t="s">
        <v>1460</v>
      </c>
      <c r="C1081" s="1" t="s">
        <v>4417</v>
      </c>
      <c r="D1081" s="1" t="s">
        <v>268</v>
      </c>
      <c r="E1081" s="1" t="s">
        <v>108</v>
      </c>
      <c r="F1081" s="1">
        <v>26.77</v>
      </c>
      <c r="G1081" s="19"/>
      <c r="H1081" s="19"/>
      <c r="I1081" s="19"/>
      <c r="J1081" s="19"/>
      <c r="K1081" s="1"/>
      <c r="L1081" s="19"/>
      <c r="M1081" s="1" t="s">
        <v>1494</v>
      </c>
      <c r="N1081" s="1" t="s">
        <v>1494</v>
      </c>
      <c r="O1081" s="1" t="s">
        <v>1494</v>
      </c>
      <c r="P1081" s="1" t="s">
        <v>1494</v>
      </c>
      <c r="Q1081" s="1" t="s">
        <v>1494</v>
      </c>
      <c r="R1081" s="1" t="s">
        <v>1494</v>
      </c>
      <c r="S1081" s="1" t="s">
        <v>1494</v>
      </c>
      <c r="T1081" s="1" t="s">
        <v>1494</v>
      </c>
      <c r="U1081" s="1" t="s">
        <v>1494</v>
      </c>
      <c r="V1081" s="1" t="s">
        <v>1494</v>
      </c>
      <c r="W1081" s="1" t="s">
        <v>1494</v>
      </c>
      <c r="X1081" s="1" t="s">
        <v>1494</v>
      </c>
      <c r="Z1081" s="3" t="str">
        <f xml:space="preserve"> IFERROR(AVEDEV(Table1[[#This Row],[GP 2012]:[GP 2021]]) / Table1[[#This Row],[Avg GP]], "x")</f>
        <v>x</v>
      </c>
      <c r="AA1081" s="2" t="str">
        <f xml:space="preserve"> IFERROR(AVERAGE(Table1[[#This Row],[GP 2012]:[GP 2021]]), "x")</f>
        <v>x</v>
      </c>
      <c r="AB1081" s="11" t="e">
        <f>Table1[Equity]/Table1[Market Capital]</f>
        <v>#VALUE!</v>
      </c>
      <c r="AC1081" s="1" t="s">
        <v>1494</v>
      </c>
      <c r="AD1081" s="1" t="s">
        <v>1494</v>
      </c>
      <c r="AE1081" s="1" t="s">
        <v>1494</v>
      </c>
      <c r="AF1081" s="1" t="s">
        <v>1494</v>
      </c>
      <c r="AG1081" s="1" t="s">
        <v>1494</v>
      </c>
      <c r="AH1081" s="1" t="s">
        <v>1494</v>
      </c>
      <c r="AI1081" s="1" t="s">
        <v>1494</v>
      </c>
      <c r="AJ1081" s="1" t="s">
        <v>1494</v>
      </c>
      <c r="AK1081" s="1" t="s">
        <v>1494</v>
      </c>
      <c r="AL1081" s="1" t="s">
        <v>1494</v>
      </c>
      <c r="AM1081" s="1" t="s">
        <v>1494</v>
      </c>
      <c r="AN1081" s="1" t="s">
        <v>1494</v>
      </c>
      <c r="AO1081" s="3" t="str">
        <f xml:space="preserve"> IFERROR(Table1[[#This Row],[GP 2012]]/Table1[[#This Row],[Total Assets 2012]], "x")</f>
        <v>x</v>
      </c>
      <c r="AP1081" s="3" t="str">
        <f xml:space="preserve"> IFERROR(Table1[[#This Row],[GP 2013]]/Table1[[#This Row],[Total Assets 2013]], "x")</f>
        <v>x</v>
      </c>
      <c r="AQ1081" s="3" t="str">
        <f xml:space="preserve"> IFERROR(Table1[[#This Row],[GP 2014]]/Table1[[#This Row],[Total Assets 2014]], "x")</f>
        <v>x</v>
      </c>
      <c r="AR1081" s="3" t="str">
        <f xml:space="preserve"> IFERROR(Table1[[#This Row],[GP 2015]]/Table1[[#This Row],[Total Assets 2015]], "x")</f>
        <v>x</v>
      </c>
      <c r="AS1081" s="3" t="str">
        <f xml:space="preserve"> IFERROR(Table1[[#This Row],[GP 2016]]/Table1[[#This Row],[Total Assets 2016]], "x")</f>
        <v>x</v>
      </c>
      <c r="AT1081" s="3" t="str">
        <f xml:space="preserve"> IFERROR(Table1[[#This Row],[GP 2017]]/Table1[[#This Row],[Total Assets 2017]], "x")</f>
        <v>x</v>
      </c>
      <c r="AU1081" s="3" t="str">
        <f xml:space="preserve"> IFERROR(Table1[[#This Row],[GP 2018]]/Table1[[#This Row],[Total Assets 2018]], "x")</f>
        <v>x</v>
      </c>
      <c r="AV1081" s="3" t="str">
        <f xml:space="preserve"> IFERROR(Table1[[#This Row],[GP 2019]]/Table1[[#This Row],[Total Assets 2019]], "x")</f>
        <v>x</v>
      </c>
      <c r="AW1081" s="3" t="str">
        <f xml:space="preserve"> IFERROR(Table1[[#This Row],[GP 2020]]/Table1[[#This Row],[Total Assets 2020]], "x")</f>
        <v>x</v>
      </c>
      <c r="AX1081" s="3" t="str">
        <f xml:space="preserve"> IFERROR(Table1[[#This Row],[GP 2021]]/Table1[[#This Row],[Total Assets 2021]], "x")</f>
        <v>x</v>
      </c>
      <c r="AY1081" s="3" t="str">
        <f xml:space="preserve"> IFERROR(Table1[[#This Row],[GP TTM]]/Table1[[#This Row],[Total Assets TTM]], "x")</f>
        <v>x</v>
      </c>
      <c r="BA1081" s="3" t="str">
        <f xml:space="preserve"> IFERROR(ABS(Table1[[#This Row],[ROA 2013]]-Table1[[#This Row],[ROA 2012]]), "x")</f>
        <v>x</v>
      </c>
      <c r="BB1081" s="3" t="str">
        <f xml:space="preserve"> IFERROR(ABS(Table1[[#This Row],[ROA 2014]]-Table1[[#This Row],[ROA 2013]]), "x")</f>
        <v>x</v>
      </c>
      <c r="BC1081" s="3" t="str">
        <f xml:space="preserve"> IFERROR(ABS(Table1[[#This Row],[ROA 2015]]-Table1[[#This Row],[ROA 2014]]), "x")</f>
        <v>x</v>
      </c>
      <c r="BD1081" s="3" t="str">
        <f xml:space="preserve"> IFERROR(ABS(Table1[[#This Row],[ROA 2016]]-Table1[[#This Row],[ROA 2015]]), "x")</f>
        <v>x</v>
      </c>
      <c r="BE1081" s="3" t="str">
        <f xml:space="preserve"> IFERROR(ABS(Table1[[#This Row],[ROA 2017]]-Table1[[#This Row],[ROA 2016]]), "x")</f>
        <v>x</v>
      </c>
      <c r="BF1081" s="3" t="str">
        <f xml:space="preserve"> IFERROR(ABS(Table1[[#This Row],[ROA 2018]]-Table1[[#This Row],[ROA 2017]]), "x")</f>
        <v>x</v>
      </c>
      <c r="BG1081" s="3" t="str">
        <f xml:space="preserve"> IFERROR(ABS(Table1[[#This Row],[ROA 2019]]-Table1[[#This Row],[ROA 2018]]), "x")</f>
        <v>x</v>
      </c>
      <c r="BH1081" s="3" t="str">
        <f xml:space="preserve"> IFERROR(ABS(Table1[[#This Row],[ROA 2020]]-Table1[[#This Row],[ROA 2019]]), "x")</f>
        <v>x</v>
      </c>
      <c r="BI1081" s="3" t="str">
        <f xml:space="preserve"> IFERROR(ABS(Table1[[#This Row],[ROA 2021]]-Table1[[#This Row],[ROA 2020]]), "x")</f>
        <v>x</v>
      </c>
      <c r="BJ1081" s="3" t="str">
        <f xml:space="preserve"> IFERROR(AVERAGE(Table1[[#This Row],[ROA 2013-2012]:[ROA 2021-2020]]), "x")</f>
        <v>x</v>
      </c>
      <c r="BK1081" s="3" t="str">
        <f>IFERROR(AVERAGE(Table1[[#This Row],[ROA 2012]:[ROA 2021]]), "x")</f>
        <v>x</v>
      </c>
      <c r="BN1081" s="1">
        <f>SUM(Table1[[#This Row],[B/M Rank]:[ROA Rank]])</f>
        <v>0</v>
      </c>
    </row>
    <row r="1082" spans="1:66" x14ac:dyDescent="0.25">
      <c r="A1082" s="1" t="s">
        <v>2520</v>
      </c>
      <c r="B1082" s="1" t="s">
        <v>570</v>
      </c>
      <c r="C1082" s="1" t="s">
        <v>567</v>
      </c>
      <c r="D1082" s="1" t="s">
        <v>11</v>
      </c>
      <c r="E1082" s="1" t="s">
        <v>108</v>
      </c>
      <c r="F1082" s="1">
        <v>26.79</v>
      </c>
      <c r="G1082" s="19"/>
      <c r="H1082" s="19"/>
      <c r="I1082" s="19"/>
      <c r="J1082" s="19"/>
      <c r="K1082" s="1"/>
      <c r="L1082" s="19"/>
      <c r="M1082" s="1">
        <v>2016</v>
      </c>
      <c r="Q1082" s="1">
        <v>0</v>
      </c>
      <c r="R1082" s="1">
        <v>-0.1</v>
      </c>
      <c r="S1082" s="1">
        <v>-0.2</v>
      </c>
      <c r="T1082" s="1">
        <v>-0.3</v>
      </c>
      <c r="U1082" s="1">
        <v>-0.4</v>
      </c>
      <c r="V1082" s="1">
        <v>-1.1000000000000001</v>
      </c>
      <c r="W1082" s="1">
        <v>-4</v>
      </c>
      <c r="X1082" s="1">
        <v>-4.4000000000000004</v>
      </c>
      <c r="Z1082" s="3">
        <f xml:space="preserve"> IFERROR(AVEDEV(Table1[[#This Row],[GP 2012]:[GP 2021]]) / Table1[[#This Row],[Avg GP]], "x")</f>
        <v>-1.1007025761124121</v>
      </c>
      <c r="AA1082" s="2">
        <f xml:space="preserve"> IFERROR(AVERAGE(Table1[[#This Row],[GP 2012]:[GP 2021]]), "x")</f>
        <v>-0.87142857142857133</v>
      </c>
      <c r="AB1082" s="11">
        <f>Table1[Equity]/Table1[Market Capital]</f>
        <v>-0.1605076521089959</v>
      </c>
      <c r="AF1082" s="1">
        <v>0</v>
      </c>
      <c r="AG1082" s="1">
        <v>0.1</v>
      </c>
      <c r="AH1082" s="1">
        <v>3.8</v>
      </c>
      <c r="AI1082" s="1">
        <v>0.7</v>
      </c>
      <c r="AJ1082" s="1">
        <v>0.7</v>
      </c>
      <c r="AK1082" s="1">
        <v>1.8</v>
      </c>
      <c r="AL1082" s="1">
        <v>2</v>
      </c>
      <c r="AM1082" s="1">
        <v>1</v>
      </c>
      <c r="AN1082" s="1">
        <v>-4.3</v>
      </c>
      <c r="AO1082" s="3" t="str">
        <f xml:space="preserve"> IFERROR(Table1[[#This Row],[GP 2012]]/Table1[[#This Row],[Total Assets 2012]], "x")</f>
        <v>x</v>
      </c>
      <c r="AP1082" s="3" t="str">
        <f xml:space="preserve"> IFERROR(Table1[[#This Row],[GP 2013]]/Table1[[#This Row],[Total Assets 2013]], "x")</f>
        <v>x</v>
      </c>
      <c r="AQ1082" s="3" t="str">
        <f xml:space="preserve"> IFERROR(Table1[[#This Row],[GP 2014]]/Table1[[#This Row],[Total Assets 2014]], "x")</f>
        <v>x</v>
      </c>
      <c r="AR1082" s="3" t="str">
        <f xml:space="preserve"> IFERROR(Table1[[#This Row],[GP 2015]]/Table1[[#This Row],[Total Assets 2015]], "x")</f>
        <v>x</v>
      </c>
      <c r="AS1082" s="3">
        <f xml:space="preserve"> IFERROR(Table1[[#This Row],[GP 2016]]/Table1[[#This Row],[Total Assets 2016]], "x")</f>
        <v>-1</v>
      </c>
      <c r="AT1082" s="3">
        <f xml:space="preserve"> IFERROR(Table1[[#This Row],[GP 2017]]/Table1[[#This Row],[Total Assets 2017]], "x")</f>
        <v>-5.2631578947368425E-2</v>
      </c>
      <c r="AU1082" s="3">
        <f xml:space="preserve"> IFERROR(Table1[[#This Row],[GP 2018]]/Table1[[#This Row],[Total Assets 2018]], "x")</f>
        <v>-0.4285714285714286</v>
      </c>
      <c r="AV1082" s="3">
        <f xml:space="preserve"> IFERROR(Table1[[#This Row],[GP 2019]]/Table1[[#This Row],[Total Assets 2019]], "x")</f>
        <v>-0.57142857142857151</v>
      </c>
      <c r="AW1082" s="3">
        <f xml:space="preserve"> IFERROR(Table1[[#This Row],[GP 2020]]/Table1[[#This Row],[Total Assets 2020]], "x")</f>
        <v>-0.61111111111111116</v>
      </c>
      <c r="AX1082" s="3">
        <f xml:space="preserve"> IFERROR(Table1[[#This Row],[GP 2021]]/Table1[[#This Row],[Total Assets 2021]], "x")</f>
        <v>-2</v>
      </c>
      <c r="AY1082" s="3">
        <f xml:space="preserve"> IFERROR(Table1[[#This Row],[GP TTM]]/Table1[[#This Row],[Total Assets TTM]], "x")</f>
        <v>-4.4000000000000004</v>
      </c>
      <c r="BA1082" s="3" t="str">
        <f xml:space="preserve"> IFERROR(ABS(Table1[[#This Row],[ROA 2013]]-Table1[[#This Row],[ROA 2012]]), "x")</f>
        <v>x</v>
      </c>
      <c r="BB1082" s="3" t="str">
        <f xml:space="preserve"> IFERROR(ABS(Table1[[#This Row],[ROA 2014]]-Table1[[#This Row],[ROA 2013]]), "x")</f>
        <v>x</v>
      </c>
      <c r="BC1082" s="3" t="str">
        <f xml:space="preserve"> IFERROR(ABS(Table1[[#This Row],[ROA 2015]]-Table1[[#This Row],[ROA 2014]]), "x")</f>
        <v>x</v>
      </c>
      <c r="BD1082" s="3" t="str">
        <f xml:space="preserve"> IFERROR(ABS(Table1[[#This Row],[ROA 2016]]-Table1[[#This Row],[ROA 2015]]), "x")</f>
        <v>x</v>
      </c>
      <c r="BE1082" s="3">
        <f xml:space="preserve"> IFERROR(ABS(Table1[[#This Row],[ROA 2017]]-Table1[[#This Row],[ROA 2016]]), "x")</f>
        <v>0.94736842105263153</v>
      </c>
      <c r="BF1082" s="3">
        <f xml:space="preserve"> IFERROR(ABS(Table1[[#This Row],[ROA 2018]]-Table1[[#This Row],[ROA 2017]]), "x")</f>
        <v>0.37593984962406019</v>
      </c>
      <c r="BG1082" s="3">
        <f xml:space="preserve"> IFERROR(ABS(Table1[[#This Row],[ROA 2019]]-Table1[[#This Row],[ROA 2018]]), "x")</f>
        <v>0.1428571428571429</v>
      </c>
      <c r="BH1082" s="3">
        <f xml:space="preserve"> IFERROR(ABS(Table1[[#This Row],[ROA 2020]]-Table1[[#This Row],[ROA 2019]]), "x")</f>
        <v>3.9682539682539653E-2</v>
      </c>
      <c r="BI1082" s="3">
        <f xml:space="preserve"> IFERROR(ABS(Table1[[#This Row],[ROA 2021]]-Table1[[#This Row],[ROA 2020]]), "x")</f>
        <v>1.3888888888888888</v>
      </c>
      <c r="BJ1082" s="3">
        <f xml:space="preserve"> IFERROR(AVERAGE(Table1[[#This Row],[ROA 2013-2012]:[ROA 2021-2020]]), "x")</f>
        <v>0.57894736842105254</v>
      </c>
      <c r="BK1082" s="3">
        <f>IFERROR(AVERAGE(Table1[[#This Row],[ROA 2012]:[ROA 2021]]), "x")</f>
        <v>-0.77729044834307992</v>
      </c>
      <c r="BN1082" s="1">
        <f>SUM(Table1[[#This Row],[B/M Rank]:[ROA Rank]])</f>
        <v>0</v>
      </c>
    </row>
    <row r="1083" spans="1:66" x14ac:dyDescent="0.25">
      <c r="A1083" s="1" t="s">
        <v>2501</v>
      </c>
      <c r="B1083" s="1" t="s">
        <v>553</v>
      </c>
      <c r="C1083" s="1" t="s">
        <v>523</v>
      </c>
      <c r="D1083" s="1" t="s">
        <v>152</v>
      </c>
      <c r="E1083" s="1" t="s">
        <v>108</v>
      </c>
      <c r="F1083" s="1">
        <v>26.81</v>
      </c>
      <c r="G1083" s="19"/>
      <c r="H1083" s="19"/>
      <c r="I1083" s="19"/>
      <c r="J1083" s="19"/>
      <c r="K1083" s="1"/>
      <c r="L1083" s="19"/>
      <c r="M1083" s="1">
        <v>2014</v>
      </c>
      <c r="P1083" s="1">
        <v>0</v>
      </c>
      <c r="Q1083" s="1">
        <v>-0.4</v>
      </c>
      <c r="R1083" s="1">
        <v>0.2</v>
      </c>
      <c r="S1083" s="1">
        <v>-1.7</v>
      </c>
      <c r="T1083" s="1">
        <v>-0.6</v>
      </c>
      <c r="U1083" s="1">
        <v>0.2</v>
      </c>
      <c r="V1083" s="1">
        <v>1.1000000000000001</v>
      </c>
      <c r="W1083" s="1">
        <v>2</v>
      </c>
      <c r="X1083" s="1">
        <v>2.2000000000000002</v>
      </c>
      <c r="Z1083" s="3">
        <f xml:space="preserve"> IFERROR(AVEDEV(Table1[[#This Row],[GP 2012]:[GP 2021]]) / Table1[[#This Row],[Avg GP]], "x")</f>
        <v>7.7499999999999991</v>
      </c>
      <c r="AA1083" s="2">
        <f xml:space="preserve"> IFERROR(AVERAGE(Table1[[#This Row],[GP 2012]:[GP 2021]]), "x")</f>
        <v>0.10000000000000003</v>
      </c>
      <c r="AB1083" s="11">
        <f>Table1[Equity]/Table1[Market Capital]</f>
        <v>0.17157776948899664</v>
      </c>
      <c r="AE1083" s="1">
        <v>3.9</v>
      </c>
      <c r="AF1083" s="1">
        <v>7.2</v>
      </c>
      <c r="AG1083" s="1">
        <v>5.0999999999999996</v>
      </c>
      <c r="AH1083" s="1">
        <v>3.2</v>
      </c>
      <c r="AI1083" s="1">
        <v>3.3</v>
      </c>
      <c r="AJ1083" s="1">
        <v>2.7</v>
      </c>
      <c r="AK1083" s="1">
        <v>8</v>
      </c>
      <c r="AL1083" s="1">
        <v>21</v>
      </c>
      <c r="AM1083" s="1">
        <v>18</v>
      </c>
      <c r="AN1083" s="1">
        <v>4.5999999999999996</v>
      </c>
      <c r="AO1083" s="3" t="str">
        <f xml:space="preserve"> IFERROR(Table1[[#This Row],[GP 2012]]/Table1[[#This Row],[Total Assets 2012]], "x")</f>
        <v>x</v>
      </c>
      <c r="AP1083" s="3" t="str">
        <f xml:space="preserve"> IFERROR(Table1[[#This Row],[GP 2013]]/Table1[[#This Row],[Total Assets 2013]], "x")</f>
        <v>x</v>
      </c>
      <c r="AQ1083" s="3">
        <f xml:space="preserve"> IFERROR(Table1[[#This Row],[GP 2014]]/Table1[[#This Row],[Total Assets 2014]], "x")</f>
        <v>0</v>
      </c>
      <c r="AR1083" s="3">
        <f xml:space="preserve"> IFERROR(Table1[[#This Row],[GP 2015]]/Table1[[#This Row],[Total Assets 2015]], "x")</f>
        <v>-5.5555555555555559E-2</v>
      </c>
      <c r="AS1083" s="3">
        <f xml:space="preserve"> IFERROR(Table1[[#This Row],[GP 2016]]/Table1[[#This Row],[Total Assets 2016]], "x")</f>
        <v>3.921568627450981E-2</v>
      </c>
      <c r="AT1083" s="3">
        <f xml:space="preserve"> IFERROR(Table1[[#This Row],[GP 2017]]/Table1[[#This Row],[Total Assets 2017]], "x")</f>
        <v>-0.53125</v>
      </c>
      <c r="AU1083" s="3">
        <f xml:space="preserve"> IFERROR(Table1[[#This Row],[GP 2018]]/Table1[[#This Row],[Total Assets 2018]], "x")</f>
        <v>-0.18181818181818182</v>
      </c>
      <c r="AV1083" s="3">
        <f xml:space="preserve"> IFERROR(Table1[[#This Row],[GP 2019]]/Table1[[#This Row],[Total Assets 2019]], "x")</f>
        <v>7.407407407407407E-2</v>
      </c>
      <c r="AW1083" s="3">
        <f xml:space="preserve"> IFERROR(Table1[[#This Row],[GP 2020]]/Table1[[#This Row],[Total Assets 2020]], "x")</f>
        <v>0.13750000000000001</v>
      </c>
      <c r="AX1083" s="3">
        <f xml:space="preserve"> IFERROR(Table1[[#This Row],[GP 2021]]/Table1[[#This Row],[Total Assets 2021]], "x")</f>
        <v>9.5238095238095233E-2</v>
      </c>
      <c r="AY1083" s="3">
        <f xml:space="preserve"> IFERROR(Table1[[#This Row],[GP TTM]]/Table1[[#This Row],[Total Assets TTM]], "x")</f>
        <v>0.12222222222222223</v>
      </c>
      <c r="BA1083" s="3" t="str">
        <f xml:space="preserve"> IFERROR(ABS(Table1[[#This Row],[ROA 2013]]-Table1[[#This Row],[ROA 2012]]), "x")</f>
        <v>x</v>
      </c>
      <c r="BB1083" s="3" t="str">
        <f xml:space="preserve"> IFERROR(ABS(Table1[[#This Row],[ROA 2014]]-Table1[[#This Row],[ROA 2013]]), "x")</f>
        <v>x</v>
      </c>
      <c r="BC1083" s="3">
        <f xml:space="preserve"> IFERROR(ABS(Table1[[#This Row],[ROA 2015]]-Table1[[#This Row],[ROA 2014]]), "x")</f>
        <v>5.5555555555555559E-2</v>
      </c>
      <c r="BD1083" s="3">
        <f xml:space="preserve"> IFERROR(ABS(Table1[[#This Row],[ROA 2016]]-Table1[[#This Row],[ROA 2015]]), "x")</f>
        <v>9.477124183006537E-2</v>
      </c>
      <c r="BE1083" s="3">
        <f xml:space="preserve"> IFERROR(ABS(Table1[[#This Row],[ROA 2017]]-Table1[[#This Row],[ROA 2016]]), "x")</f>
        <v>0.57046568627450978</v>
      </c>
      <c r="BF1083" s="3">
        <f xml:space="preserve"> IFERROR(ABS(Table1[[#This Row],[ROA 2018]]-Table1[[#This Row],[ROA 2017]]), "x")</f>
        <v>0.34943181818181818</v>
      </c>
      <c r="BG1083" s="3">
        <f xml:space="preserve"> IFERROR(ABS(Table1[[#This Row],[ROA 2019]]-Table1[[#This Row],[ROA 2018]]), "x")</f>
        <v>0.25589225589225589</v>
      </c>
      <c r="BH1083" s="3">
        <f xml:space="preserve"> IFERROR(ABS(Table1[[#This Row],[ROA 2020]]-Table1[[#This Row],[ROA 2019]]), "x")</f>
        <v>6.3425925925925941E-2</v>
      </c>
      <c r="BI1083" s="3">
        <f xml:space="preserve"> IFERROR(ABS(Table1[[#This Row],[ROA 2021]]-Table1[[#This Row],[ROA 2020]]), "x")</f>
        <v>4.2261904761904778E-2</v>
      </c>
      <c r="BJ1083" s="3">
        <f xml:space="preserve"> IFERROR(AVERAGE(Table1[[#This Row],[ROA 2013-2012]:[ROA 2021-2020]]), "x")</f>
        <v>0.2045434840602908</v>
      </c>
      <c r="BK1083" s="3">
        <f>IFERROR(AVERAGE(Table1[[#This Row],[ROA 2012]:[ROA 2021]]), "x")</f>
        <v>-5.2824485223382275E-2</v>
      </c>
      <c r="BN1083" s="1">
        <f>SUM(Table1[[#This Row],[B/M Rank]:[ROA Rank]])</f>
        <v>0</v>
      </c>
    </row>
    <row r="1084" spans="1:66" x14ac:dyDescent="0.25">
      <c r="A1084" s="1" t="s">
        <v>2409</v>
      </c>
      <c r="B1084" s="1" t="s">
        <v>461</v>
      </c>
      <c r="C1084" s="1" t="s">
        <v>439</v>
      </c>
      <c r="D1084" s="1" t="s">
        <v>440</v>
      </c>
      <c r="E1084" s="1" t="s">
        <v>108</v>
      </c>
      <c r="F1084" s="1">
        <v>26.84</v>
      </c>
      <c r="G1084" s="19"/>
      <c r="H1084" s="19"/>
      <c r="I1084" s="19"/>
      <c r="J1084" s="19"/>
      <c r="K1084" s="1"/>
      <c r="L1084" s="19"/>
      <c r="M1084" s="1">
        <v>2012</v>
      </c>
      <c r="N1084" s="1">
        <v>37.700000000000003</v>
      </c>
      <c r="O1084" s="1">
        <v>40.799999999999997</v>
      </c>
      <c r="P1084" s="1">
        <v>46.2</v>
      </c>
      <c r="Q1084" s="1">
        <v>20.7</v>
      </c>
      <c r="R1084" s="1">
        <v>-5.7</v>
      </c>
      <c r="S1084" s="1">
        <v>3</v>
      </c>
      <c r="T1084" s="1">
        <v>12.7</v>
      </c>
      <c r="U1084" s="1">
        <v>16.3</v>
      </c>
      <c r="V1084" s="1">
        <v>8</v>
      </c>
      <c r="W1084" s="1">
        <v>9.1</v>
      </c>
      <c r="X1084" s="1">
        <v>9.4</v>
      </c>
      <c r="Z1084" s="3">
        <f xml:space="preserve"> IFERROR(AVEDEV(Table1[[#This Row],[GP 2012]:[GP 2021]]) / Table1[[#This Row],[Avg GP]], "x")</f>
        <v>0.74025423728813566</v>
      </c>
      <c r="AA1084" s="2">
        <f xml:space="preserve"> IFERROR(AVERAGE(Table1[[#This Row],[GP 2012]:[GP 2021]]), "x")</f>
        <v>18.880000000000003</v>
      </c>
      <c r="AB1084" s="11">
        <f>Table1[Equity]/Table1[Market Capital]</f>
        <v>1.4754098360655739</v>
      </c>
      <c r="AC1084" s="1">
        <v>117.7</v>
      </c>
      <c r="AD1084" s="1">
        <v>120.5</v>
      </c>
      <c r="AE1084" s="1">
        <v>131.9</v>
      </c>
      <c r="AF1084" s="1">
        <v>110.6</v>
      </c>
      <c r="AG1084" s="1">
        <v>69.900000000000006</v>
      </c>
      <c r="AH1084" s="1">
        <v>57.4</v>
      </c>
      <c r="AI1084" s="1">
        <v>59.7</v>
      </c>
      <c r="AJ1084" s="1">
        <v>59.6</v>
      </c>
      <c r="AK1084" s="1">
        <v>52.7</v>
      </c>
      <c r="AL1084" s="1">
        <v>55.1</v>
      </c>
      <c r="AM1084" s="1">
        <v>55.5</v>
      </c>
      <c r="AN1084" s="1">
        <v>39.6</v>
      </c>
      <c r="AO1084" s="3">
        <f xml:space="preserve"> IFERROR(Table1[[#This Row],[GP 2012]]/Table1[[#This Row],[Total Assets 2012]], "x")</f>
        <v>0.32030586236193714</v>
      </c>
      <c r="AP1084" s="3">
        <f xml:space="preserve"> IFERROR(Table1[[#This Row],[GP 2013]]/Table1[[#This Row],[Total Assets 2013]], "x")</f>
        <v>0.33858921161825722</v>
      </c>
      <c r="AQ1084" s="3">
        <f xml:space="preserve"> IFERROR(Table1[[#This Row],[GP 2014]]/Table1[[#This Row],[Total Assets 2014]], "x")</f>
        <v>0.3502653525398029</v>
      </c>
      <c r="AR1084" s="3">
        <f xml:space="preserve"> IFERROR(Table1[[#This Row],[GP 2015]]/Table1[[#This Row],[Total Assets 2015]], "x")</f>
        <v>0.18716094032549729</v>
      </c>
      <c r="AS1084" s="3">
        <f xml:space="preserve"> IFERROR(Table1[[#This Row],[GP 2016]]/Table1[[#This Row],[Total Assets 2016]], "x")</f>
        <v>-8.15450643776824E-2</v>
      </c>
      <c r="AT1084" s="3">
        <f xml:space="preserve"> IFERROR(Table1[[#This Row],[GP 2017]]/Table1[[#This Row],[Total Assets 2017]], "x")</f>
        <v>5.2264808362369339E-2</v>
      </c>
      <c r="AU1084" s="3">
        <f xml:space="preserve"> IFERROR(Table1[[#This Row],[GP 2018]]/Table1[[#This Row],[Total Assets 2018]], "x")</f>
        <v>0.21273031825795644</v>
      </c>
      <c r="AV1084" s="3">
        <f xml:space="preserve"> IFERROR(Table1[[#This Row],[GP 2019]]/Table1[[#This Row],[Total Assets 2019]], "x")</f>
        <v>0.27348993288590606</v>
      </c>
      <c r="AW1084" s="3">
        <f xml:space="preserve"> IFERROR(Table1[[#This Row],[GP 2020]]/Table1[[#This Row],[Total Assets 2020]], "x")</f>
        <v>0.15180265654648956</v>
      </c>
      <c r="AX1084" s="3">
        <f xml:space="preserve"> IFERROR(Table1[[#This Row],[GP 2021]]/Table1[[#This Row],[Total Assets 2021]], "x")</f>
        <v>0.16515426497277677</v>
      </c>
      <c r="AY1084" s="3">
        <f xml:space="preserve"> IFERROR(Table1[[#This Row],[GP TTM]]/Table1[[#This Row],[Total Assets TTM]], "x")</f>
        <v>0.16936936936936939</v>
      </c>
      <c r="BA1084" s="3">
        <f xml:space="preserve"> IFERROR(ABS(Table1[[#This Row],[ROA 2013]]-Table1[[#This Row],[ROA 2012]]), "x")</f>
        <v>1.8283349256320081E-2</v>
      </c>
      <c r="BB1084" s="3">
        <f xml:space="preserve"> IFERROR(ABS(Table1[[#This Row],[ROA 2014]]-Table1[[#This Row],[ROA 2013]]), "x")</f>
        <v>1.1676140921545675E-2</v>
      </c>
      <c r="BC1084" s="3">
        <f xml:space="preserve"> IFERROR(ABS(Table1[[#This Row],[ROA 2015]]-Table1[[#This Row],[ROA 2014]]), "x")</f>
        <v>0.16310441221430561</v>
      </c>
      <c r="BD1084" s="3">
        <f xml:space="preserve"> IFERROR(ABS(Table1[[#This Row],[ROA 2016]]-Table1[[#This Row],[ROA 2015]]), "x")</f>
        <v>0.26870600470317968</v>
      </c>
      <c r="BE1084" s="3">
        <f xml:space="preserve"> IFERROR(ABS(Table1[[#This Row],[ROA 2017]]-Table1[[#This Row],[ROA 2016]]), "x")</f>
        <v>0.13380987274005174</v>
      </c>
      <c r="BF1084" s="3">
        <f xml:space="preserve"> IFERROR(ABS(Table1[[#This Row],[ROA 2018]]-Table1[[#This Row],[ROA 2017]]), "x")</f>
        <v>0.16046550989558711</v>
      </c>
      <c r="BG1084" s="3">
        <f xml:space="preserve"> IFERROR(ABS(Table1[[#This Row],[ROA 2019]]-Table1[[#This Row],[ROA 2018]]), "x")</f>
        <v>6.0759614627949626E-2</v>
      </c>
      <c r="BH1084" s="3">
        <f xml:space="preserve"> IFERROR(ABS(Table1[[#This Row],[ROA 2020]]-Table1[[#This Row],[ROA 2019]]), "x")</f>
        <v>0.12168727633941651</v>
      </c>
      <c r="BI1084" s="3">
        <f xml:space="preserve"> IFERROR(ABS(Table1[[#This Row],[ROA 2021]]-Table1[[#This Row],[ROA 2020]]), "x")</f>
        <v>1.3351608426287215E-2</v>
      </c>
      <c r="BJ1084" s="3">
        <f xml:space="preserve"> IFERROR(AVERAGE(Table1[[#This Row],[ROA 2013-2012]:[ROA 2021-2020]]), "x")</f>
        <v>0.10576042101384926</v>
      </c>
      <c r="BK1084" s="3">
        <f>IFERROR(AVERAGE(Table1[[#This Row],[ROA 2012]:[ROA 2021]]), "x")</f>
        <v>0.19702182834933107</v>
      </c>
      <c r="BN1084" s="1">
        <f>SUM(Table1[[#This Row],[B/M Rank]:[ROA Rank]])</f>
        <v>0</v>
      </c>
    </row>
    <row r="1085" spans="1:66" x14ac:dyDescent="0.25">
      <c r="A1085" s="1" t="s">
        <v>4337</v>
      </c>
      <c r="B1085" s="1" t="s">
        <v>2039</v>
      </c>
      <c r="C1085" s="1" t="s">
        <v>2037</v>
      </c>
      <c r="D1085" s="1" t="s">
        <v>152</v>
      </c>
      <c r="E1085" s="1" t="s">
        <v>108</v>
      </c>
      <c r="F1085" s="1">
        <v>26.85</v>
      </c>
      <c r="G1085" s="19"/>
      <c r="H1085" s="19"/>
      <c r="I1085" s="19"/>
      <c r="J1085" s="19"/>
      <c r="K1085" s="1"/>
      <c r="L1085" s="19"/>
      <c r="M1085" s="1">
        <v>2012</v>
      </c>
      <c r="N1085" s="1">
        <v>-1.9</v>
      </c>
      <c r="O1085" s="1">
        <v>-1</v>
      </c>
      <c r="P1085" s="1">
        <v>0.2</v>
      </c>
      <c r="Q1085" s="1">
        <v>0.7</v>
      </c>
      <c r="R1085" s="1">
        <v>0.4</v>
      </c>
      <c r="S1085" s="1">
        <v>0.2</v>
      </c>
      <c r="T1085" s="1">
        <v>0</v>
      </c>
      <c r="U1085" s="1">
        <v>0</v>
      </c>
      <c r="V1085" s="1" t="s">
        <v>4368</v>
      </c>
      <c r="W1085" s="1">
        <v>0</v>
      </c>
      <c r="X1085" s="1">
        <v>0.5</v>
      </c>
      <c r="Z1085" s="3">
        <f xml:space="preserve"> IFERROR(AVEDEV(Table1[[#This Row],[GP 2012]:[GP 2021]]) / Table1[[#This Row],[Avg GP]], "x")</f>
        <v>-3.6984126984126995</v>
      </c>
      <c r="AA1085" s="2">
        <f xml:space="preserve"> IFERROR(AVERAGE(Table1[[#This Row],[GP 2012]:[GP 2021]]), "x")</f>
        <v>-0.15555555555555553</v>
      </c>
      <c r="AB1085" s="11">
        <f>Table1[Equity]/Table1[Market Capital]</f>
        <v>1.4823091247672251</v>
      </c>
      <c r="AC1085" s="1">
        <v>3.7</v>
      </c>
      <c r="AD1085" s="1">
        <v>0.5</v>
      </c>
      <c r="AE1085" s="1">
        <v>0.1</v>
      </c>
      <c r="AF1085" s="1">
        <v>0.2</v>
      </c>
      <c r="AG1085" s="1">
        <v>0</v>
      </c>
      <c r="AH1085" s="1">
        <v>0</v>
      </c>
      <c r="AI1085" s="1">
        <v>0</v>
      </c>
      <c r="AJ1085" s="1" t="s">
        <v>4368</v>
      </c>
      <c r="AK1085" s="1">
        <v>4</v>
      </c>
      <c r="AL1085" s="1">
        <v>36.299999999999997</v>
      </c>
      <c r="AM1085" s="1">
        <v>43.7</v>
      </c>
      <c r="AN1085" s="1">
        <v>39.799999999999997</v>
      </c>
      <c r="AO1085" s="3">
        <f xml:space="preserve"> IFERROR(Table1[[#This Row],[GP 2012]]/Table1[[#This Row],[Total Assets 2012]], "x")</f>
        <v>-0.51351351351351349</v>
      </c>
      <c r="AP1085" s="3">
        <f xml:space="preserve"> IFERROR(Table1[[#This Row],[GP 2013]]/Table1[[#This Row],[Total Assets 2013]], "x")</f>
        <v>-2</v>
      </c>
      <c r="AQ1085" s="3">
        <f xml:space="preserve"> IFERROR(Table1[[#This Row],[GP 2014]]/Table1[[#This Row],[Total Assets 2014]], "x")</f>
        <v>2</v>
      </c>
      <c r="AR1085" s="3">
        <f xml:space="preserve"> IFERROR(Table1[[#This Row],[GP 2015]]/Table1[[#This Row],[Total Assets 2015]], "x")</f>
        <v>3.4999999999999996</v>
      </c>
      <c r="AS1085" s="3" t="str">
        <f xml:space="preserve"> IFERROR(Table1[[#This Row],[GP 2016]]/Table1[[#This Row],[Total Assets 2016]], "x")</f>
        <v>x</v>
      </c>
      <c r="AT1085" s="3" t="str">
        <f xml:space="preserve"> IFERROR(Table1[[#This Row],[GP 2017]]/Table1[[#This Row],[Total Assets 2017]], "x")</f>
        <v>x</v>
      </c>
      <c r="AU1085" s="3" t="str">
        <f xml:space="preserve"> IFERROR(Table1[[#This Row],[GP 2018]]/Table1[[#This Row],[Total Assets 2018]], "x")</f>
        <v>x</v>
      </c>
      <c r="AV1085" s="3" t="str">
        <f xml:space="preserve"> IFERROR(Table1[[#This Row],[GP 2019]]/Table1[[#This Row],[Total Assets 2019]], "x")</f>
        <v>x</v>
      </c>
      <c r="AW1085" s="3" t="str">
        <f xml:space="preserve"> IFERROR(Table1[[#This Row],[GP 2020]]/Table1[[#This Row],[Total Assets 2020]], "x")</f>
        <v>x</v>
      </c>
      <c r="AX1085" s="3">
        <f xml:space="preserve"> IFERROR(Table1[[#This Row],[GP 2021]]/Table1[[#This Row],[Total Assets 2021]], "x")</f>
        <v>0</v>
      </c>
      <c r="AY1085" s="3">
        <f xml:space="preserve"> IFERROR(Table1[[#This Row],[GP TTM]]/Table1[[#This Row],[Total Assets TTM]], "x")</f>
        <v>1.1441647597254004E-2</v>
      </c>
      <c r="BA1085" s="3">
        <f xml:space="preserve"> IFERROR(ABS(Table1[[#This Row],[ROA 2013]]-Table1[[#This Row],[ROA 2012]]), "x")</f>
        <v>1.4864864864864864</v>
      </c>
      <c r="BB1085" s="3">
        <f xml:space="preserve"> IFERROR(ABS(Table1[[#This Row],[ROA 2014]]-Table1[[#This Row],[ROA 2013]]), "x")</f>
        <v>4</v>
      </c>
      <c r="BC1085" s="3">
        <f xml:space="preserve"> IFERROR(ABS(Table1[[#This Row],[ROA 2015]]-Table1[[#This Row],[ROA 2014]]), "x")</f>
        <v>1.4999999999999996</v>
      </c>
      <c r="BD1085" s="3" t="str">
        <f xml:space="preserve"> IFERROR(ABS(Table1[[#This Row],[ROA 2016]]-Table1[[#This Row],[ROA 2015]]), "x")</f>
        <v>x</v>
      </c>
      <c r="BE1085" s="3" t="str">
        <f xml:space="preserve"> IFERROR(ABS(Table1[[#This Row],[ROA 2017]]-Table1[[#This Row],[ROA 2016]]), "x")</f>
        <v>x</v>
      </c>
      <c r="BF1085" s="3" t="str">
        <f xml:space="preserve"> IFERROR(ABS(Table1[[#This Row],[ROA 2018]]-Table1[[#This Row],[ROA 2017]]), "x")</f>
        <v>x</v>
      </c>
      <c r="BG1085" s="3" t="str">
        <f xml:space="preserve"> IFERROR(ABS(Table1[[#This Row],[ROA 2019]]-Table1[[#This Row],[ROA 2018]]), "x")</f>
        <v>x</v>
      </c>
      <c r="BH1085" s="3" t="str">
        <f xml:space="preserve"> IFERROR(ABS(Table1[[#This Row],[ROA 2020]]-Table1[[#This Row],[ROA 2019]]), "x")</f>
        <v>x</v>
      </c>
      <c r="BI1085" s="3" t="str">
        <f xml:space="preserve"> IFERROR(ABS(Table1[[#This Row],[ROA 2021]]-Table1[[#This Row],[ROA 2020]]), "x")</f>
        <v>x</v>
      </c>
      <c r="BJ1085" s="3">
        <f xml:space="preserve"> IFERROR(AVERAGE(Table1[[#This Row],[ROA 2013-2012]:[ROA 2021-2020]]), "x")</f>
        <v>2.3288288288288288</v>
      </c>
      <c r="BK1085" s="3">
        <f>IFERROR(AVERAGE(Table1[[#This Row],[ROA 2012]:[ROA 2021]]), "x")</f>
        <v>0.59729729729729719</v>
      </c>
      <c r="BN1085" s="1">
        <f>SUM(Table1[[#This Row],[B/M Rank]:[ROA Rank]])</f>
        <v>0</v>
      </c>
    </row>
    <row r="1086" spans="1:66" x14ac:dyDescent="0.25">
      <c r="A1086" s="1" t="s">
        <v>2738</v>
      </c>
      <c r="B1086" s="1" t="s">
        <v>789</v>
      </c>
      <c r="C1086" s="1" t="s">
        <v>769</v>
      </c>
      <c r="D1086" s="1" t="s">
        <v>107</v>
      </c>
      <c r="E1086" s="1" t="s">
        <v>108</v>
      </c>
      <c r="F1086" s="1">
        <v>26.95</v>
      </c>
      <c r="G1086" s="19"/>
      <c r="H1086" s="19"/>
      <c r="I1086" s="19"/>
      <c r="J1086" s="19"/>
      <c r="K1086" s="1"/>
      <c r="L1086" s="19"/>
      <c r="M1086" s="1">
        <v>2015</v>
      </c>
      <c r="Q1086" s="1">
        <v>0.9</v>
      </c>
      <c r="R1086" s="1">
        <v>0.6</v>
      </c>
      <c r="S1086" s="1">
        <v>2.2000000000000002</v>
      </c>
      <c r="T1086" s="1">
        <v>2.5</v>
      </c>
      <c r="U1086" s="1">
        <v>1.6</v>
      </c>
      <c r="V1086" s="1">
        <v>1.8</v>
      </c>
      <c r="W1086" s="1">
        <v>3.7</v>
      </c>
      <c r="X1086" s="1">
        <v>3.3</v>
      </c>
      <c r="Z1086" s="3">
        <f xml:space="preserve"> IFERROR(AVEDEV(Table1[[#This Row],[GP 2012]:[GP 2021]]) / Table1[[#This Row],[Avg GP]], "x")</f>
        <v>0.40601503759398494</v>
      </c>
      <c r="AA1086" s="2">
        <f xml:space="preserve"> IFERROR(AVERAGE(Table1[[#This Row],[GP 2012]:[GP 2021]]), "x")</f>
        <v>1.9000000000000001</v>
      </c>
      <c r="AB1086" s="11">
        <f>Table1[Equity]/Table1[Market Capital]</f>
        <v>-3.7105751391465682E-3</v>
      </c>
      <c r="AF1086" s="1" t="s">
        <v>4368</v>
      </c>
      <c r="AG1086" s="1">
        <v>4.4000000000000004</v>
      </c>
      <c r="AH1086" s="1">
        <v>7.5</v>
      </c>
      <c r="AI1086" s="1">
        <v>8.4</v>
      </c>
      <c r="AJ1086" s="1">
        <v>8.5</v>
      </c>
      <c r="AK1086" s="1">
        <v>10.1</v>
      </c>
      <c r="AL1086" s="1">
        <v>15.3</v>
      </c>
      <c r="AM1086" s="1">
        <v>17.8</v>
      </c>
      <c r="AN1086" s="1">
        <v>-0.1</v>
      </c>
      <c r="AO1086" s="3" t="str">
        <f xml:space="preserve"> IFERROR(Table1[[#This Row],[GP 2012]]/Table1[[#This Row],[Total Assets 2012]], "x")</f>
        <v>x</v>
      </c>
      <c r="AP1086" s="3" t="str">
        <f xml:space="preserve"> IFERROR(Table1[[#This Row],[GP 2013]]/Table1[[#This Row],[Total Assets 2013]], "x")</f>
        <v>x</v>
      </c>
      <c r="AQ1086" s="3" t="str">
        <f xml:space="preserve"> IFERROR(Table1[[#This Row],[GP 2014]]/Table1[[#This Row],[Total Assets 2014]], "x")</f>
        <v>x</v>
      </c>
      <c r="AR1086" s="3" t="str">
        <f xml:space="preserve"> IFERROR(Table1[[#This Row],[GP 2015]]/Table1[[#This Row],[Total Assets 2015]], "x")</f>
        <v>x</v>
      </c>
      <c r="AS1086" s="3">
        <f xml:space="preserve"> IFERROR(Table1[[#This Row],[GP 2016]]/Table1[[#This Row],[Total Assets 2016]], "x")</f>
        <v>0.13636363636363635</v>
      </c>
      <c r="AT1086" s="3">
        <f xml:space="preserve"> IFERROR(Table1[[#This Row],[GP 2017]]/Table1[[#This Row],[Total Assets 2017]], "x")</f>
        <v>0.29333333333333333</v>
      </c>
      <c r="AU1086" s="3">
        <f xml:space="preserve"> IFERROR(Table1[[#This Row],[GP 2018]]/Table1[[#This Row],[Total Assets 2018]], "x")</f>
        <v>0.29761904761904762</v>
      </c>
      <c r="AV1086" s="3">
        <f xml:space="preserve"> IFERROR(Table1[[#This Row],[GP 2019]]/Table1[[#This Row],[Total Assets 2019]], "x")</f>
        <v>0.18823529411764706</v>
      </c>
      <c r="AW1086" s="3">
        <f xml:space="preserve"> IFERROR(Table1[[#This Row],[GP 2020]]/Table1[[#This Row],[Total Assets 2020]], "x")</f>
        <v>0.17821782178217824</v>
      </c>
      <c r="AX1086" s="3">
        <f xml:space="preserve"> IFERROR(Table1[[#This Row],[GP 2021]]/Table1[[#This Row],[Total Assets 2021]], "x")</f>
        <v>0.24183006535947713</v>
      </c>
      <c r="AY1086" s="3">
        <f xml:space="preserve"> IFERROR(Table1[[#This Row],[GP TTM]]/Table1[[#This Row],[Total Assets TTM]], "x")</f>
        <v>0.18539325842696627</v>
      </c>
      <c r="BA1086" s="3" t="str">
        <f xml:space="preserve"> IFERROR(ABS(Table1[[#This Row],[ROA 2013]]-Table1[[#This Row],[ROA 2012]]), "x")</f>
        <v>x</v>
      </c>
      <c r="BB1086" s="3" t="str">
        <f xml:space="preserve"> IFERROR(ABS(Table1[[#This Row],[ROA 2014]]-Table1[[#This Row],[ROA 2013]]), "x")</f>
        <v>x</v>
      </c>
      <c r="BC1086" s="3" t="str">
        <f xml:space="preserve"> IFERROR(ABS(Table1[[#This Row],[ROA 2015]]-Table1[[#This Row],[ROA 2014]]), "x")</f>
        <v>x</v>
      </c>
      <c r="BD1086" s="3" t="str">
        <f xml:space="preserve"> IFERROR(ABS(Table1[[#This Row],[ROA 2016]]-Table1[[#This Row],[ROA 2015]]), "x")</f>
        <v>x</v>
      </c>
      <c r="BE1086" s="3">
        <f xml:space="preserve"> IFERROR(ABS(Table1[[#This Row],[ROA 2017]]-Table1[[#This Row],[ROA 2016]]), "x")</f>
        <v>0.15696969696969698</v>
      </c>
      <c r="BF1086" s="3">
        <f xml:space="preserve"> IFERROR(ABS(Table1[[#This Row],[ROA 2018]]-Table1[[#This Row],[ROA 2017]]), "x")</f>
        <v>4.2857142857142816E-3</v>
      </c>
      <c r="BG1086" s="3">
        <f xml:space="preserve"> IFERROR(ABS(Table1[[#This Row],[ROA 2019]]-Table1[[#This Row],[ROA 2018]]), "x")</f>
        <v>0.10938375350140056</v>
      </c>
      <c r="BH1086" s="3">
        <f xml:space="preserve"> IFERROR(ABS(Table1[[#This Row],[ROA 2020]]-Table1[[#This Row],[ROA 2019]]), "x")</f>
        <v>1.0017472335468819E-2</v>
      </c>
      <c r="BI1086" s="3">
        <f xml:space="preserve"> IFERROR(ABS(Table1[[#This Row],[ROA 2021]]-Table1[[#This Row],[ROA 2020]]), "x")</f>
        <v>6.3612243577298888E-2</v>
      </c>
      <c r="BJ1086" s="3">
        <f xml:space="preserve"> IFERROR(AVERAGE(Table1[[#This Row],[ROA 2013-2012]:[ROA 2021-2020]]), "x")</f>
        <v>6.8853776133915898E-2</v>
      </c>
      <c r="BK1086" s="3">
        <f>IFERROR(AVERAGE(Table1[[#This Row],[ROA 2012]:[ROA 2021]]), "x")</f>
        <v>0.22259986642921994</v>
      </c>
      <c r="BN1086" s="1">
        <f>SUM(Table1[[#This Row],[B/M Rank]:[ROA Rank]])</f>
        <v>0</v>
      </c>
    </row>
    <row r="1087" spans="1:66" x14ac:dyDescent="0.25">
      <c r="A1087" s="1" t="s">
        <v>3854</v>
      </c>
      <c r="B1087" s="1" t="s">
        <v>1571</v>
      </c>
      <c r="C1087" s="1" t="s">
        <v>1499</v>
      </c>
      <c r="D1087" s="1" t="s">
        <v>440</v>
      </c>
      <c r="E1087" s="1" t="s">
        <v>108</v>
      </c>
      <c r="F1087" s="1">
        <v>26.95</v>
      </c>
      <c r="G1087" s="19"/>
      <c r="H1087" s="19"/>
      <c r="I1087" s="19"/>
      <c r="J1087" s="19"/>
      <c r="K1087" s="1"/>
      <c r="L1087" s="19"/>
      <c r="M1087" s="1">
        <v>2012</v>
      </c>
      <c r="N1087" s="1" t="s">
        <v>4368</v>
      </c>
      <c r="O1087" s="1" t="s">
        <v>4368</v>
      </c>
      <c r="P1087" s="1" t="s">
        <v>4368</v>
      </c>
      <c r="Q1087" s="1" t="s">
        <v>4368</v>
      </c>
      <c r="R1087" s="1" t="s">
        <v>4368</v>
      </c>
      <c r="S1087" s="1" t="s">
        <v>4368</v>
      </c>
      <c r="T1087" s="1" t="s">
        <v>4368</v>
      </c>
      <c r="U1087" s="1" t="s">
        <v>4368</v>
      </c>
      <c r="V1087" s="1" t="s">
        <v>4368</v>
      </c>
      <c r="W1087" s="1" t="s">
        <v>4368</v>
      </c>
      <c r="X1087" s="1" t="s">
        <v>4368</v>
      </c>
      <c r="Z1087" s="3" t="str">
        <f xml:space="preserve"> IFERROR(AVEDEV(Table1[[#This Row],[GP 2012]:[GP 2021]]) / Table1[[#This Row],[Avg GP]], "x")</f>
        <v>x</v>
      </c>
      <c r="AA1087" s="2" t="str">
        <f xml:space="preserve"> IFERROR(AVERAGE(Table1[[#This Row],[GP 2012]:[GP 2021]]), "x")</f>
        <v>x</v>
      </c>
      <c r="AB1087" s="11">
        <f>Table1[Equity]/Table1[Market Capital]</f>
        <v>0.4712430426716141</v>
      </c>
      <c r="AC1087" s="1">
        <v>11.4</v>
      </c>
      <c r="AD1087" s="1">
        <v>6.3</v>
      </c>
      <c r="AE1087" s="1">
        <v>2.2000000000000002</v>
      </c>
      <c r="AF1087" s="1">
        <v>2.5</v>
      </c>
      <c r="AG1087" s="1">
        <v>0.5</v>
      </c>
      <c r="AH1087" s="1">
        <v>0.4</v>
      </c>
      <c r="AI1087" s="1">
        <v>0.6</v>
      </c>
      <c r="AJ1087" s="1">
        <v>0.2</v>
      </c>
      <c r="AK1087" s="1">
        <v>0.1</v>
      </c>
      <c r="AL1087" s="1">
        <v>0.1</v>
      </c>
      <c r="AM1087" s="1">
        <v>18.2</v>
      </c>
      <c r="AN1087" s="1">
        <v>12.7</v>
      </c>
      <c r="AO1087" s="3" t="str">
        <f xml:space="preserve"> IFERROR(Table1[[#This Row],[GP 2012]]/Table1[[#This Row],[Total Assets 2012]], "x")</f>
        <v>x</v>
      </c>
      <c r="AP1087" s="3" t="str">
        <f xml:space="preserve"> IFERROR(Table1[[#This Row],[GP 2013]]/Table1[[#This Row],[Total Assets 2013]], "x")</f>
        <v>x</v>
      </c>
      <c r="AQ1087" s="3" t="str">
        <f xml:space="preserve"> IFERROR(Table1[[#This Row],[GP 2014]]/Table1[[#This Row],[Total Assets 2014]], "x")</f>
        <v>x</v>
      </c>
      <c r="AR1087" s="3" t="str">
        <f xml:space="preserve"> IFERROR(Table1[[#This Row],[GP 2015]]/Table1[[#This Row],[Total Assets 2015]], "x")</f>
        <v>x</v>
      </c>
      <c r="AS1087" s="3" t="str">
        <f xml:space="preserve"> IFERROR(Table1[[#This Row],[GP 2016]]/Table1[[#This Row],[Total Assets 2016]], "x")</f>
        <v>x</v>
      </c>
      <c r="AT1087" s="3" t="str">
        <f xml:space="preserve"> IFERROR(Table1[[#This Row],[GP 2017]]/Table1[[#This Row],[Total Assets 2017]], "x")</f>
        <v>x</v>
      </c>
      <c r="AU1087" s="3" t="str">
        <f xml:space="preserve"> IFERROR(Table1[[#This Row],[GP 2018]]/Table1[[#This Row],[Total Assets 2018]], "x")</f>
        <v>x</v>
      </c>
      <c r="AV1087" s="3" t="str">
        <f xml:space="preserve"> IFERROR(Table1[[#This Row],[GP 2019]]/Table1[[#This Row],[Total Assets 2019]], "x")</f>
        <v>x</v>
      </c>
      <c r="AW1087" s="3" t="str">
        <f xml:space="preserve"> IFERROR(Table1[[#This Row],[GP 2020]]/Table1[[#This Row],[Total Assets 2020]], "x")</f>
        <v>x</v>
      </c>
      <c r="AX1087" s="3" t="str">
        <f xml:space="preserve"> IFERROR(Table1[[#This Row],[GP 2021]]/Table1[[#This Row],[Total Assets 2021]], "x")</f>
        <v>x</v>
      </c>
      <c r="AY1087" s="3" t="str">
        <f xml:space="preserve"> IFERROR(Table1[[#This Row],[GP TTM]]/Table1[[#This Row],[Total Assets TTM]], "x")</f>
        <v>x</v>
      </c>
      <c r="BA1087" s="3" t="str">
        <f xml:space="preserve"> IFERROR(ABS(Table1[[#This Row],[ROA 2013]]-Table1[[#This Row],[ROA 2012]]), "x")</f>
        <v>x</v>
      </c>
      <c r="BB1087" s="3" t="str">
        <f xml:space="preserve"> IFERROR(ABS(Table1[[#This Row],[ROA 2014]]-Table1[[#This Row],[ROA 2013]]), "x")</f>
        <v>x</v>
      </c>
      <c r="BC1087" s="3" t="str">
        <f xml:space="preserve"> IFERROR(ABS(Table1[[#This Row],[ROA 2015]]-Table1[[#This Row],[ROA 2014]]), "x")</f>
        <v>x</v>
      </c>
      <c r="BD1087" s="3" t="str">
        <f xml:space="preserve"> IFERROR(ABS(Table1[[#This Row],[ROA 2016]]-Table1[[#This Row],[ROA 2015]]), "x")</f>
        <v>x</v>
      </c>
      <c r="BE1087" s="3" t="str">
        <f xml:space="preserve"> IFERROR(ABS(Table1[[#This Row],[ROA 2017]]-Table1[[#This Row],[ROA 2016]]), "x")</f>
        <v>x</v>
      </c>
      <c r="BF1087" s="3" t="str">
        <f xml:space="preserve"> IFERROR(ABS(Table1[[#This Row],[ROA 2018]]-Table1[[#This Row],[ROA 2017]]), "x")</f>
        <v>x</v>
      </c>
      <c r="BG1087" s="3" t="str">
        <f xml:space="preserve"> IFERROR(ABS(Table1[[#This Row],[ROA 2019]]-Table1[[#This Row],[ROA 2018]]), "x")</f>
        <v>x</v>
      </c>
      <c r="BH1087" s="3" t="str">
        <f xml:space="preserve"> IFERROR(ABS(Table1[[#This Row],[ROA 2020]]-Table1[[#This Row],[ROA 2019]]), "x")</f>
        <v>x</v>
      </c>
      <c r="BI1087" s="3" t="str">
        <f xml:space="preserve"> IFERROR(ABS(Table1[[#This Row],[ROA 2021]]-Table1[[#This Row],[ROA 2020]]), "x")</f>
        <v>x</v>
      </c>
      <c r="BJ1087" s="3" t="str">
        <f xml:space="preserve"> IFERROR(AVERAGE(Table1[[#This Row],[ROA 2013-2012]:[ROA 2021-2020]]), "x")</f>
        <v>x</v>
      </c>
      <c r="BK1087" s="3" t="str">
        <f>IFERROR(AVERAGE(Table1[[#This Row],[ROA 2012]:[ROA 2021]]), "x")</f>
        <v>x</v>
      </c>
      <c r="BN1087" s="1">
        <f>SUM(Table1[[#This Row],[B/M Rank]:[ROA Rank]])</f>
        <v>0</v>
      </c>
    </row>
    <row r="1088" spans="1:66" x14ac:dyDescent="0.25">
      <c r="A1088" s="1" t="s">
        <v>4037</v>
      </c>
      <c r="B1088" s="1" t="s">
        <v>1747</v>
      </c>
      <c r="C1088" s="1" t="s">
        <v>12</v>
      </c>
      <c r="D1088" s="1" t="s">
        <v>11</v>
      </c>
      <c r="E1088" s="1" t="s">
        <v>108</v>
      </c>
      <c r="F1088" s="1">
        <v>27.02</v>
      </c>
      <c r="G1088" s="19"/>
      <c r="H1088" s="19"/>
      <c r="I1088" s="19"/>
      <c r="J1088" s="19"/>
      <c r="K1088" s="1"/>
      <c r="L1088" s="19"/>
      <c r="M1088" s="1">
        <v>2015</v>
      </c>
      <c r="Q1088" s="1" t="s">
        <v>4368</v>
      </c>
      <c r="R1088" s="1" t="s">
        <v>4368</v>
      </c>
      <c r="S1088" s="1" t="s">
        <v>4368</v>
      </c>
      <c r="T1088" s="1" t="s">
        <v>4368</v>
      </c>
      <c r="U1088" s="1" t="s">
        <v>4368</v>
      </c>
      <c r="V1088" s="1" t="s">
        <v>4368</v>
      </c>
      <c r="W1088" s="1" t="s">
        <v>4368</v>
      </c>
      <c r="X1088" s="1" t="s">
        <v>4368</v>
      </c>
      <c r="Z1088" s="3" t="str">
        <f xml:space="preserve"> IFERROR(AVEDEV(Table1[[#This Row],[GP 2012]:[GP 2021]]) / Table1[[#This Row],[Avg GP]], "x")</f>
        <v>x</v>
      </c>
      <c r="AA1088" s="2" t="str">
        <f xml:space="preserve"> IFERROR(AVERAGE(Table1[[#This Row],[GP 2012]:[GP 2021]]), "x")</f>
        <v>x</v>
      </c>
      <c r="AB1088" s="11">
        <f>Table1[Equity]/Table1[Market Capital]</f>
        <v>0.49592894152479644</v>
      </c>
      <c r="AF1088" s="1">
        <v>0.3</v>
      </c>
      <c r="AG1088" s="1">
        <v>0.3</v>
      </c>
      <c r="AH1088" s="1">
        <v>0.5</v>
      </c>
      <c r="AI1088" s="1">
        <v>1.3</v>
      </c>
      <c r="AJ1088" s="1">
        <v>1.1000000000000001</v>
      </c>
      <c r="AK1088" s="1">
        <v>2.2999999999999998</v>
      </c>
      <c r="AL1088" s="1">
        <v>22</v>
      </c>
      <c r="AM1088" s="1">
        <v>18.399999999999999</v>
      </c>
      <c r="AN1088" s="1">
        <v>13.4</v>
      </c>
      <c r="AO1088" s="3" t="str">
        <f xml:space="preserve"> IFERROR(Table1[[#This Row],[GP 2012]]/Table1[[#This Row],[Total Assets 2012]], "x")</f>
        <v>x</v>
      </c>
      <c r="AP1088" s="3" t="str">
        <f xml:space="preserve"> IFERROR(Table1[[#This Row],[GP 2013]]/Table1[[#This Row],[Total Assets 2013]], "x")</f>
        <v>x</v>
      </c>
      <c r="AQ1088" s="3" t="str">
        <f xml:space="preserve"> IFERROR(Table1[[#This Row],[GP 2014]]/Table1[[#This Row],[Total Assets 2014]], "x")</f>
        <v>x</v>
      </c>
      <c r="AR1088" s="3" t="str">
        <f xml:space="preserve"> IFERROR(Table1[[#This Row],[GP 2015]]/Table1[[#This Row],[Total Assets 2015]], "x")</f>
        <v>x</v>
      </c>
      <c r="AS1088" s="3" t="str">
        <f xml:space="preserve"> IFERROR(Table1[[#This Row],[GP 2016]]/Table1[[#This Row],[Total Assets 2016]], "x")</f>
        <v>x</v>
      </c>
      <c r="AT1088" s="3" t="str">
        <f xml:space="preserve"> IFERROR(Table1[[#This Row],[GP 2017]]/Table1[[#This Row],[Total Assets 2017]], "x")</f>
        <v>x</v>
      </c>
      <c r="AU1088" s="3" t="str">
        <f xml:space="preserve"> IFERROR(Table1[[#This Row],[GP 2018]]/Table1[[#This Row],[Total Assets 2018]], "x")</f>
        <v>x</v>
      </c>
      <c r="AV1088" s="3" t="str">
        <f xml:space="preserve"> IFERROR(Table1[[#This Row],[GP 2019]]/Table1[[#This Row],[Total Assets 2019]], "x")</f>
        <v>x</v>
      </c>
      <c r="AW1088" s="3" t="str">
        <f xml:space="preserve"> IFERROR(Table1[[#This Row],[GP 2020]]/Table1[[#This Row],[Total Assets 2020]], "x")</f>
        <v>x</v>
      </c>
      <c r="AX1088" s="3" t="str">
        <f xml:space="preserve"> IFERROR(Table1[[#This Row],[GP 2021]]/Table1[[#This Row],[Total Assets 2021]], "x")</f>
        <v>x</v>
      </c>
      <c r="AY1088" s="3" t="str">
        <f xml:space="preserve"> IFERROR(Table1[[#This Row],[GP TTM]]/Table1[[#This Row],[Total Assets TTM]], "x")</f>
        <v>x</v>
      </c>
      <c r="BA1088" s="3" t="str">
        <f xml:space="preserve"> IFERROR(ABS(Table1[[#This Row],[ROA 2013]]-Table1[[#This Row],[ROA 2012]]), "x")</f>
        <v>x</v>
      </c>
      <c r="BB1088" s="3" t="str">
        <f xml:space="preserve"> IFERROR(ABS(Table1[[#This Row],[ROA 2014]]-Table1[[#This Row],[ROA 2013]]), "x")</f>
        <v>x</v>
      </c>
      <c r="BC1088" s="3" t="str">
        <f xml:space="preserve"> IFERROR(ABS(Table1[[#This Row],[ROA 2015]]-Table1[[#This Row],[ROA 2014]]), "x")</f>
        <v>x</v>
      </c>
      <c r="BD1088" s="3" t="str">
        <f xml:space="preserve"> IFERROR(ABS(Table1[[#This Row],[ROA 2016]]-Table1[[#This Row],[ROA 2015]]), "x")</f>
        <v>x</v>
      </c>
      <c r="BE1088" s="3" t="str">
        <f xml:space="preserve"> IFERROR(ABS(Table1[[#This Row],[ROA 2017]]-Table1[[#This Row],[ROA 2016]]), "x")</f>
        <v>x</v>
      </c>
      <c r="BF1088" s="3" t="str">
        <f xml:space="preserve"> IFERROR(ABS(Table1[[#This Row],[ROA 2018]]-Table1[[#This Row],[ROA 2017]]), "x")</f>
        <v>x</v>
      </c>
      <c r="BG1088" s="3" t="str">
        <f xml:space="preserve"> IFERROR(ABS(Table1[[#This Row],[ROA 2019]]-Table1[[#This Row],[ROA 2018]]), "x")</f>
        <v>x</v>
      </c>
      <c r="BH1088" s="3" t="str">
        <f xml:space="preserve"> IFERROR(ABS(Table1[[#This Row],[ROA 2020]]-Table1[[#This Row],[ROA 2019]]), "x")</f>
        <v>x</v>
      </c>
      <c r="BI1088" s="3" t="str">
        <f xml:space="preserve"> IFERROR(ABS(Table1[[#This Row],[ROA 2021]]-Table1[[#This Row],[ROA 2020]]), "x")</f>
        <v>x</v>
      </c>
      <c r="BJ1088" s="3" t="str">
        <f xml:space="preserve"> IFERROR(AVERAGE(Table1[[#This Row],[ROA 2013-2012]:[ROA 2021-2020]]), "x")</f>
        <v>x</v>
      </c>
      <c r="BK1088" s="3" t="str">
        <f>IFERROR(AVERAGE(Table1[[#This Row],[ROA 2012]:[ROA 2021]]), "x")</f>
        <v>x</v>
      </c>
      <c r="BN1088" s="1">
        <f>SUM(Table1[[#This Row],[B/M Rank]:[ROA Rank]])</f>
        <v>0</v>
      </c>
    </row>
    <row r="1089" spans="1:66" x14ac:dyDescent="0.25">
      <c r="A1089" s="1" t="s">
        <v>2414</v>
      </c>
      <c r="B1089" s="1" t="s">
        <v>466</v>
      </c>
      <c r="C1089" s="1" t="s">
        <v>439</v>
      </c>
      <c r="D1089" s="1" t="s">
        <v>440</v>
      </c>
      <c r="E1089" s="1" t="s">
        <v>108</v>
      </c>
      <c r="F1089" s="1">
        <v>27.21</v>
      </c>
      <c r="G1089" s="19"/>
      <c r="H1089" s="19"/>
      <c r="I1089" s="19"/>
      <c r="J1089" s="19"/>
      <c r="K1089" s="1"/>
      <c r="L1089" s="19"/>
      <c r="M1089" s="1">
        <v>2012</v>
      </c>
      <c r="N1089" s="1">
        <v>3.1</v>
      </c>
      <c r="O1089" s="1">
        <v>4.7</v>
      </c>
      <c r="P1089" s="1">
        <v>6.3</v>
      </c>
      <c r="Q1089" s="1">
        <v>3.4</v>
      </c>
      <c r="R1089" s="1">
        <v>2.7</v>
      </c>
      <c r="S1089" s="1">
        <v>11.2</v>
      </c>
      <c r="T1089" s="1">
        <v>13.8</v>
      </c>
      <c r="U1089" s="1">
        <v>16.3</v>
      </c>
      <c r="V1089" s="1">
        <v>1.8</v>
      </c>
      <c r="W1089" s="1">
        <v>-1</v>
      </c>
      <c r="X1089" s="1">
        <v>-0.4</v>
      </c>
      <c r="Z1089" s="3">
        <f xml:space="preserve"> IFERROR(AVEDEV(Table1[[#This Row],[GP 2012]:[GP 2021]]) / Table1[[#This Row],[Avg GP]], "x")</f>
        <v>0.72808988764044946</v>
      </c>
      <c r="AA1089" s="2">
        <f xml:space="preserve"> IFERROR(AVERAGE(Table1[[#This Row],[GP 2012]:[GP 2021]]), "x")</f>
        <v>6.2299999999999995</v>
      </c>
      <c r="AB1089" s="11">
        <f>Table1[Equity]/Table1[Market Capital]</f>
        <v>1.1098860712973171</v>
      </c>
      <c r="AC1089" s="1">
        <v>9.8000000000000007</v>
      </c>
      <c r="AD1089" s="1">
        <v>14</v>
      </c>
      <c r="AE1089" s="1">
        <v>16.399999999999999</v>
      </c>
      <c r="AF1089" s="1">
        <v>16.3</v>
      </c>
      <c r="AG1089" s="1">
        <v>16.3</v>
      </c>
      <c r="AH1089" s="1">
        <v>23.8</v>
      </c>
      <c r="AI1089" s="1">
        <v>30.9</v>
      </c>
      <c r="AJ1089" s="1">
        <v>42.1</v>
      </c>
      <c r="AK1089" s="1">
        <v>38</v>
      </c>
      <c r="AL1089" s="1">
        <v>35</v>
      </c>
      <c r="AM1089" s="1">
        <v>34.200000000000003</v>
      </c>
      <c r="AN1089" s="1">
        <v>30.2</v>
      </c>
      <c r="AO1089" s="3">
        <f xml:space="preserve"> IFERROR(Table1[[#This Row],[GP 2012]]/Table1[[#This Row],[Total Assets 2012]], "x")</f>
        <v>0.31632653061224486</v>
      </c>
      <c r="AP1089" s="3">
        <f xml:space="preserve"> IFERROR(Table1[[#This Row],[GP 2013]]/Table1[[#This Row],[Total Assets 2013]], "x")</f>
        <v>0.33571428571428574</v>
      </c>
      <c r="AQ1089" s="3">
        <f xml:space="preserve"> IFERROR(Table1[[#This Row],[GP 2014]]/Table1[[#This Row],[Total Assets 2014]], "x")</f>
        <v>0.38414634146341464</v>
      </c>
      <c r="AR1089" s="3">
        <f xml:space="preserve"> IFERROR(Table1[[#This Row],[GP 2015]]/Table1[[#This Row],[Total Assets 2015]], "x")</f>
        <v>0.20858895705521471</v>
      </c>
      <c r="AS1089" s="3">
        <f xml:space="preserve"> IFERROR(Table1[[#This Row],[GP 2016]]/Table1[[#This Row],[Total Assets 2016]], "x")</f>
        <v>0.16564417177914112</v>
      </c>
      <c r="AT1089" s="3">
        <f xml:space="preserve"> IFERROR(Table1[[#This Row],[GP 2017]]/Table1[[#This Row],[Total Assets 2017]], "x")</f>
        <v>0.47058823529411759</v>
      </c>
      <c r="AU1089" s="3">
        <f xml:space="preserve"> IFERROR(Table1[[#This Row],[GP 2018]]/Table1[[#This Row],[Total Assets 2018]], "x")</f>
        <v>0.44660194174757284</v>
      </c>
      <c r="AV1089" s="3">
        <f xml:space="preserve"> IFERROR(Table1[[#This Row],[GP 2019]]/Table1[[#This Row],[Total Assets 2019]], "x")</f>
        <v>0.38717339667458434</v>
      </c>
      <c r="AW1089" s="3">
        <f xml:space="preserve"> IFERROR(Table1[[#This Row],[GP 2020]]/Table1[[#This Row],[Total Assets 2020]], "x")</f>
        <v>4.736842105263158E-2</v>
      </c>
      <c r="AX1089" s="3">
        <f xml:space="preserve"> IFERROR(Table1[[#This Row],[GP 2021]]/Table1[[#This Row],[Total Assets 2021]], "x")</f>
        <v>-2.8571428571428571E-2</v>
      </c>
      <c r="AY1089" s="3">
        <f xml:space="preserve"> IFERROR(Table1[[#This Row],[GP TTM]]/Table1[[#This Row],[Total Assets TTM]], "x")</f>
        <v>-1.1695906432748537E-2</v>
      </c>
      <c r="BA1089" s="3">
        <f xml:space="preserve"> IFERROR(ABS(Table1[[#This Row],[ROA 2013]]-Table1[[#This Row],[ROA 2012]]), "x")</f>
        <v>1.9387755102040882E-2</v>
      </c>
      <c r="BB1089" s="3">
        <f xml:space="preserve"> IFERROR(ABS(Table1[[#This Row],[ROA 2014]]-Table1[[#This Row],[ROA 2013]]), "x")</f>
        <v>4.8432055749128899E-2</v>
      </c>
      <c r="BC1089" s="3">
        <f xml:space="preserve"> IFERROR(ABS(Table1[[#This Row],[ROA 2015]]-Table1[[#This Row],[ROA 2014]]), "x")</f>
        <v>0.17555738440819993</v>
      </c>
      <c r="BD1089" s="3">
        <f xml:space="preserve"> IFERROR(ABS(Table1[[#This Row],[ROA 2016]]-Table1[[#This Row],[ROA 2015]]), "x")</f>
        <v>4.2944785276073594E-2</v>
      </c>
      <c r="BE1089" s="3">
        <f xml:space="preserve"> IFERROR(ABS(Table1[[#This Row],[ROA 2017]]-Table1[[#This Row],[ROA 2016]]), "x")</f>
        <v>0.30494406351497649</v>
      </c>
      <c r="BF1089" s="3">
        <f xml:space="preserve"> IFERROR(ABS(Table1[[#This Row],[ROA 2018]]-Table1[[#This Row],[ROA 2017]]), "x")</f>
        <v>2.3986293546544746E-2</v>
      </c>
      <c r="BG1089" s="3">
        <f xml:space="preserve"> IFERROR(ABS(Table1[[#This Row],[ROA 2019]]-Table1[[#This Row],[ROA 2018]]), "x")</f>
        <v>5.9428545072988503E-2</v>
      </c>
      <c r="BH1089" s="3">
        <f xml:space="preserve"> IFERROR(ABS(Table1[[#This Row],[ROA 2020]]-Table1[[#This Row],[ROA 2019]]), "x")</f>
        <v>0.33980497562195278</v>
      </c>
      <c r="BI1089" s="3">
        <f xml:space="preserve"> IFERROR(ABS(Table1[[#This Row],[ROA 2021]]-Table1[[#This Row],[ROA 2020]]), "x")</f>
        <v>7.5939849624060154E-2</v>
      </c>
      <c r="BJ1089" s="3">
        <f xml:space="preserve"> IFERROR(AVERAGE(Table1[[#This Row],[ROA 2013-2012]:[ROA 2021-2020]]), "x")</f>
        <v>0.12115841199066289</v>
      </c>
      <c r="BK1089" s="3">
        <f>IFERROR(AVERAGE(Table1[[#This Row],[ROA 2012]:[ROA 2021]]), "x")</f>
        <v>0.27335808528217787</v>
      </c>
      <c r="BN1089" s="1">
        <f>SUM(Table1[[#This Row],[B/M Rank]:[ROA Rank]])</f>
        <v>0</v>
      </c>
    </row>
    <row r="1090" spans="1:66" x14ac:dyDescent="0.25">
      <c r="A1090" s="1" t="s">
        <v>3696</v>
      </c>
      <c r="B1090" s="1" t="s">
        <v>1432</v>
      </c>
      <c r="C1090" s="1" t="s">
        <v>4417</v>
      </c>
      <c r="D1090" s="1" t="s">
        <v>268</v>
      </c>
      <c r="E1090" s="1" t="s">
        <v>108</v>
      </c>
      <c r="F1090" s="1">
        <v>27.32</v>
      </c>
      <c r="G1090" s="19"/>
      <c r="H1090" s="19"/>
      <c r="I1090" s="19"/>
      <c r="J1090" s="19"/>
      <c r="K1090" s="1"/>
      <c r="L1090" s="19"/>
      <c r="M1090" s="1">
        <v>2012</v>
      </c>
      <c r="N1090" s="1" t="s">
        <v>4368</v>
      </c>
      <c r="O1090" s="1" t="s">
        <v>4368</v>
      </c>
      <c r="P1090" s="1" t="s">
        <v>4368</v>
      </c>
      <c r="Q1090" s="1">
        <v>-0.3</v>
      </c>
      <c r="R1090" s="1">
        <v>-0.2</v>
      </c>
      <c r="S1090" s="1">
        <v>-0.1</v>
      </c>
      <c r="T1090" s="1">
        <v>-0.4</v>
      </c>
      <c r="U1090" s="1">
        <v>0</v>
      </c>
      <c r="V1090" s="1" t="s">
        <v>4368</v>
      </c>
      <c r="W1090" s="1">
        <v>8.4</v>
      </c>
      <c r="X1090" s="1">
        <v>12.4</v>
      </c>
      <c r="Z1090" s="3">
        <f xml:space="preserve"> IFERROR(AVEDEV(Table1[[#This Row],[GP 2012]:[GP 2021]]) / Table1[[#This Row],[Avg GP]], "x")</f>
        <v>1.9369369369369367</v>
      </c>
      <c r="AA1090" s="2">
        <f xml:space="preserve"> IFERROR(AVERAGE(Table1[[#This Row],[GP 2012]:[GP 2021]]), "x")</f>
        <v>1.2333333333333334</v>
      </c>
      <c r="AB1090" s="11">
        <f>Table1[Equity]/Table1[Market Capital]</f>
        <v>-5.4904831625183018E-2</v>
      </c>
      <c r="AC1090" s="1">
        <v>2.9</v>
      </c>
      <c r="AD1090" s="1">
        <v>0.1</v>
      </c>
      <c r="AE1090" s="1">
        <v>0.6</v>
      </c>
      <c r="AF1090" s="1">
        <v>1.9</v>
      </c>
      <c r="AG1090" s="1">
        <v>24.7</v>
      </c>
      <c r="AH1090" s="1">
        <v>33.299999999999997</v>
      </c>
      <c r="AI1090" s="1">
        <v>36.4</v>
      </c>
      <c r="AJ1090" s="1">
        <v>49.5</v>
      </c>
      <c r="AK1090" s="1">
        <v>36.799999999999997</v>
      </c>
      <c r="AL1090" s="1">
        <v>32.4</v>
      </c>
      <c r="AM1090" s="1">
        <v>34.5</v>
      </c>
      <c r="AN1090" s="1">
        <v>-1.5</v>
      </c>
      <c r="AO1090" s="3" t="str">
        <f xml:space="preserve"> IFERROR(Table1[[#This Row],[GP 2012]]/Table1[[#This Row],[Total Assets 2012]], "x")</f>
        <v>x</v>
      </c>
      <c r="AP1090" s="3" t="str">
        <f xml:space="preserve"> IFERROR(Table1[[#This Row],[GP 2013]]/Table1[[#This Row],[Total Assets 2013]], "x")</f>
        <v>x</v>
      </c>
      <c r="AQ1090" s="3" t="str">
        <f xml:space="preserve"> IFERROR(Table1[[#This Row],[GP 2014]]/Table1[[#This Row],[Total Assets 2014]], "x")</f>
        <v>x</v>
      </c>
      <c r="AR1090" s="3">
        <f xml:space="preserve"> IFERROR(Table1[[#This Row],[GP 2015]]/Table1[[#This Row],[Total Assets 2015]], "x")</f>
        <v>-0.15789473684210525</v>
      </c>
      <c r="AS1090" s="3">
        <f xml:space="preserve"> IFERROR(Table1[[#This Row],[GP 2016]]/Table1[[#This Row],[Total Assets 2016]], "x")</f>
        <v>-8.0971659919028341E-3</v>
      </c>
      <c r="AT1090" s="3">
        <f xml:space="preserve"> IFERROR(Table1[[#This Row],[GP 2017]]/Table1[[#This Row],[Total Assets 2017]], "x")</f>
        <v>-3.0030030030030034E-3</v>
      </c>
      <c r="AU1090" s="3">
        <f xml:space="preserve"> IFERROR(Table1[[#This Row],[GP 2018]]/Table1[[#This Row],[Total Assets 2018]], "x")</f>
        <v>-1.098901098901099E-2</v>
      </c>
      <c r="AV1090" s="3">
        <f xml:space="preserve"> IFERROR(Table1[[#This Row],[GP 2019]]/Table1[[#This Row],[Total Assets 2019]], "x")</f>
        <v>0</v>
      </c>
      <c r="AW1090" s="3" t="str">
        <f xml:space="preserve"> IFERROR(Table1[[#This Row],[GP 2020]]/Table1[[#This Row],[Total Assets 2020]], "x")</f>
        <v>x</v>
      </c>
      <c r="AX1090" s="3">
        <f xml:space="preserve"> IFERROR(Table1[[#This Row],[GP 2021]]/Table1[[#This Row],[Total Assets 2021]], "x")</f>
        <v>0.2592592592592593</v>
      </c>
      <c r="AY1090" s="3">
        <f xml:space="preserve"> IFERROR(Table1[[#This Row],[GP TTM]]/Table1[[#This Row],[Total Assets TTM]], "x")</f>
        <v>0.35942028985507246</v>
      </c>
      <c r="BA1090" s="3" t="str">
        <f xml:space="preserve"> IFERROR(ABS(Table1[[#This Row],[ROA 2013]]-Table1[[#This Row],[ROA 2012]]), "x")</f>
        <v>x</v>
      </c>
      <c r="BB1090" s="3" t="str">
        <f xml:space="preserve"> IFERROR(ABS(Table1[[#This Row],[ROA 2014]]-Table1[[#This Row],[ROA 2013]]), "x")</f>
        <v>x</v>
      </c>
      <c r="BC1090" s="3" t="str">
        <f xml:space="preserve"> IFERROR(ABS(Table1[[#This Row],[ROA 2015]]-Table1[[#This Row],[ROA 2014]]), "x")</f>
        <v>x</v>
      </c>
      <c r="BD1090" s="3">
        <f xml:space="preserve"> IFERROR(ABS(Table1[[#This Row],[ROA 2016]]-Table1[[#This Row],[ROA 2015]]), "x")</f>
        <v>0.14979757085020243</v>
      </c>
      <c r="BE1090" s="3">
        <f xml:space="preserve"> IFERROR(ABS(Table1[[#This Row],[ROA 2017]]-Table1[[#This Row],[ROA 2016]]), "x")</f>
        <v>5.0941629888998311E-3</v>
      </c>
      <c r="BF1090" s="3">
        <f xml:space="preserve"> IFERROR(ABS(Table1[[#This Row],[ROA 2018]]-Table1[[#This Row],[ROA 2017]]), "x")</f>
        <v>7.9860079860079869E-3</v>
      </c>
      <c r="BG1090" s="3">
        <f xml:space="preserve"> IFERROR(ABS(Table1[[#This Row],[ROA 2019]]-Table1[[#This Row],[ROA 2018]]), "x")</f>
        <v>1.098901098901099E-2</v>
      </c>
      <c r="BH1090" s="3" t="str">
        <f xml:space="preserve"> IFERROR(ABS(Table1[[#This Row],[ROA 2020]]-Table1[[#This Row],[ROA 2019]]), "x")</f>
        <v>x</v>
      </c>
      <c r="BI1090" s="3" t="str">
        <f xml:space="preserve"> IFERROR(ABS(Table1[[#This Row],[ROA 2021]]-Table1[[#This Row],[ROA 2020]]), "x")</f>
        <v>x</v>
      </c>
      <c r="BJ1090" s="3">
        <f xml:space="preserve"> IFERROR(AVERAGE(Table1[[#This Row],[ROA 2013-2012]:[ROA 2021-2020]]), "x")</f>
        <v>4.3466688203530307E-2</v>
      </c>
      <c r="BK1090" s="3">
        <f>IFERROR(AVERAGE(Table1[[#This Row],[ROA 2012]:[ROA 2021]]), "x")</f>
        <v>1.3212557072206208E-2</v>
      </c>
      <c r="BN1090" s="1">
        <f>SUM(Table1[[#This Row],[B/M Rank]:[ROA Rank]])</f>
        <v>0</v>
      </c>
    </row>
    <row r="1091" spans="1:66" x14ac:dyDescent="0.25">
      <c r="A1091" s="1" t="s">
        <v>3694</v>
      </c>
      <c r="B1091" s="1" t="s">
        <v>4728</v>
      </c>
      <c r="C1091" s="1" t="s">
        <v>4417</v>
      </c>
      <c r="D1091" s="1" t="s">
        <v>268</v>
      </c>
      <c r="E1091" s="1" t="s">
        <v>108</v>
      </c>
      <c r="F1091" s="1">
        <v>27.33</v>
      </c>
      <c r="G1091" s="19"/>
      <c r="H1091" s="19"/>
      <c r="I1091" s="19"/>
      <c r="J1091" s="19"/>
      <c r="K1091" s="1"/>
      <c r="L1091" s="19"/>
      <c r="M1091" s="1">
        <v>2012</v>
      </c>
      <c r="O1091" s="1" t="s">
        <v>4368</v>
      </c>
      <c r="P1091" s="1" t="s">
        <v>4368</v>
      </c>
      <c r="Q1091" s="1" t="s">
        <v>4368</v>
      </c>
      <c r="R1091" s="1" t="s">
        <v>4368</v>
      </c>
      <c r="S1091" s="1" t="s">
        <v>4368</v>
      </c>
      <c r="T1091" s="1" t="s">
        <v>4368</v>
      </c>
      <c r="U1091" s="1" t="s">
        <v>4368</v>
      </c>
      <c r="V1091" s="1" t="s">
        <v>4368</v>
      </c>
      <c r="W1091" s="1" t="s">
        <v>4368</v>
      </c>
      <c r="X1091" s="1">
        <v>4.2</v>
      </c>
      <c r="Z1091" s="3" t="str">
        <f xml:space="preserve"> IFERROR(AVEDEV(Table1[[#This Row],[GP 2012]:[GP 2021]]) / Table1[[#This Row],[Avg GP]], "x")</f>
        <v>x</v>
      </c>
      <c r="AA1091" s="2" t="str">
        <f xml:space="preserve"> IFERROR(AVERAGE(Table1[[#This Row],[GP 2012]:[GP 2021]]), "x")</f>
        <v>x</v>
      </c>
      <c r="AB1091" s="11">
        <f>Table1[Equity]/Table1[Market Capital]</f>
        <v>2.5905598243688255</v>
      </c>
      <c r="AD1091" s="1">
        <v>71.7</v>
      </c>
      <c r="AE1091" s="1">
        <v>64.7</v>
      </c>
      <c r="AF1091" s="1">
        <v>62.1</v>
      </c>
      <c r="AG1091" s="1">
        <v>6.5</v>
      </c>
      <c r="AH1091" s="1">
        <v>7.5</v>
      </c>
      <c r="AI1091" s="1">
        <v>7.7</v>
      </c>
      <c r="AJ1091" s="1">
        <v>60.2</v>
      </c>
      <c r="AK1091" s="1">
        <v>62.3</v>
      </c>
      <c r="AL1091" s="1">
        <v>70.900000000000006</v>
      </c>
      <c r="AM1091" s="1">
        <v>73.400000000000006</v>
      </c>
      <c r="AN1091" s="1">
        <v>70.8</v>
      </c>
      <c r="AO1091" s="3" t="str">
        <f xml:space="preserve"> IFERROR(Table1[[#This Row],[GP 2012]]/Table1[[#This Row],[Total Assets 2012]], "x")</f>
        <v>x</v>
      </c>
      <c r="AP1091" s="3" t="str">
        <f xml:space="preserve"> IFERROR(Table1[[#This Row],[GP 2013]]/Table1[[#This Row],[Total Assets 2013]], "x")</f>
        <v>x</v>
      </c>
      <c r="AQ1091" s="3" t="str">
        <f xml:space="preserve"> IFERROR(Table1[[#This Row],[GP 2014]]/Table1[[#This Row],[Total Assets 2014]], "x")</f>
        <v>x</v>
      </c>
      <c r="AR1091" s="3" t="str">
        <f xml:space="preserve"> IFERROR(Table1[[#This Row],[GP 2015]]/Table1[[#This Row],[Total Assets 2015]], "x")</f>
        <v>x</v>
      </c>
      <c r="AS1091" s="3" t="str">
        <f xml:space="preserve"> IFERROR(Table1[[#This Row],[GP 2016]]/Table1[[#This Row],[Total Assets 2016]], "x")</f>
        <v>x</v>
      </c>
      <c r="AT1091" s="3" t="str">
        <f xml:space="preserve"> IFERROR(Table1[[#This Row],[GP 2017]]/Table1[[#This Row],[Total Assets 2017]], "x")</f>
        <v>x</v>
      </c>
      <c r="AU1091" s="3" t="str">
        <f xml:space="preserve"> IFERROR(Table1[[#This Row],[GP 2018]]/Table1[[#This Row],[Total Assets 2018]], "x")</f>
        <v>x</v>
      </c>
      <c r="AV1091" s="3" t="str">
        <f xml:space="preserve"> IFERROR(Table1[[#This Row],[GP 2019]]/Table1[[#This Row],[Total Assets 2019]], "x")</f>
        <v>x</v>
      </c>
      <c r="AW1091" s="3" t="str">
        <f xml:space="preserve"> IFERROR(Table1[[#This Row],[GP 2020]]/Table1[[#This Row],[Total Assets 2020]], "x")</f>
        <v>x</v>
      </c>
      <c r="AX1091" s="3" t="str">
        <f xml:space="preserve"> IFERROR(Table1[[#This Row],[GP 2021]]/Table1[[#This Row],[Total Assets 2021]], "x")</f>
        <v>x</v>
      </c>
      <c r="AY1091" s="3">
        <f xml:space="preserve"> IFERROR(Table1[[#This Row],[GP TTM]]/Table1[[#This Row],[Total Assets TTM]], "x")</f>
        <v>5.7220708446866483E-2</v>
      </c>
      <c r="BA1091" s="3" t="str">
        <f xml:space="preserve"> IFERROR(ABS(Table1[[#This Row],[ROA 2013]]-Table1[[#This Row],[ROA 2012]]), "x")</f>
        <v>x</v>
      </c>
      <c r="BB1091" s="3" t="str">
        <f xml:space="preserve"> IFERROR(ABS(Table1[[#This Row],[ROA 2014]]-Table1[[#This Row],[ROA 2013]]), "x")</f>
        <v>x</v>
      </c>
      <c r="BC1091" s="3" t="str">
        <f xml:space="preserve"> IFERROR(ABS(Table1[[#This Row],[ROA 2015]]-Table1[[#This Row],[ROA 2014]]), "x")</f>
        <v>x</v>
      </c>
      <c r="BD1091" s="3" t="str">
        <f xml:space="preserve"> IFERROR(ABS(Table1[[#This Row],[ROA 2016]]-Table1[[#This Row],[ROA 2015]]), "x")</f>
        <v>x</v>
      </c>
      <c r="BE1091" s="3" t="str">
        <f xml:space="preserve"> IFERROR(ABS(Table1[[#This Row],[ROA 2017]]-Table1[[#This Row],[ROA 2016]]), "x")</f>
        <v>x</v>
      </c>
      <c r="BF1091" s="3" t="str">
        <f xml:space="preserve"> IFERROR(ABS(Table1[[#This Row],[ROA 2018]]-Table1[[#This Row],[ROA 2017]]), "x")</f>
        <v>x</v>
      </c>
      <c r="BG1091" s="3" t="str">
        <f xml:space="preserve"> IFERROR(ABS(Table1[[#This Row],[ROA 2019]]-Table1[[#This Row],[ROA 2018]]), "x")</f>
        <v>x</v>
      </c>
      <c r="BH1091" s="3" t="str">
        <f xml:space="preserve"> IFERROR(ABS(Table1[[#This Row],[ROA 2020]]-Table1[[#This Row],[ROA 2019]]), "x")</f>
        <v>x</v>
      </c>
      <c r="BI1091" s="3" t="str">
        <f xml:space="preserve"> IFERROR(ABS(Table1[[#This Row],[ROA 2021]]-Table1[[#This Row],[ROA 2020]]), "x")</f>
        <v>x</v>
      </c>
      <c r="BJ1091" s="3" t="str">
        <f xml:space="preserve"> IFERROR(AVERAGE(Table1[[#This Row],[ROA 2013-2012]:[ROA 2021-2020]]), "x")</f>
        <v>x</v>
      </c>
      <c r="BK1091" s="3" t="str">
        <f>IFERROR(AVERAGE(Table1[[#This Row],[ROA 2012]:[ROA 2021]]), "x")</f>
        <v>x</v>
      </c>
      <c r="BN1091" s="1">
        <f>SUM(Table1[[#This Row],[B/M Rank]:[ROA Rank]])</f>
        <v>0</v>
      </c>
    </row>
    <row r="1092" spans="1:66" x14ac:dyDescent="0.25">
      <c r="A1092" s="1" t="s">
        <v>2579</v>
      </c>
      <c r="B1092" s="1" t="s">
        <v>627</v>
      </c>
      <c r="C1092" s="1" t="s">
        <v>616</v>
      </c>
      <c r="D1092" s="1" t="s">
        <v>11</v>
      </c>
      <c r="E1092" s="1" t="s">
        <v>108</v>
      </c>
      <c r="F1092" s="1">
        <v>27.36</v>
      </c>
      <c r="G1092" s="19"/>
      <c r="H1092" s="19"/>
      <c r="I1092" s="19"/>
      <c r="J1092" s="19"/>
      <c r="K1092" s="1"/>
      <c r="L1092" s="19"/>
      <c r="M1092" s="1">
        <v>2018</v>
      </c>
      <c r="S1092" s="1">
        <v>10.3</v>
      </c>
      <c r="T1092" s="1">
        <v>10</v>
      </c>
      <c r="U1092" s="1">
        <v>11.9</v>
      </c>
      <c r="V1092" s="1">
        <v>10.8</v>
      </c>
      <c r="W1092" s="1">
        <v>24.4</v>
      </c>
      <c r="X1092" s="1">
        <v>28.2</v>
      </c>
      <c r="Z1092" s="3">
        <f xml:space="preserve"> IFERROR(AVEDEV(Table1[[#This Row],[GP 2012]:[GP 2021]]) / Table1[[#This Row],[Avg GP]], "x")</f>
        <v>0.32403560830860528</v>
      </c>
      <c r="AA1092" s="2">
        <f xml:space="preserve"> IFERROR(AVERAGE(Table1[[#This Row],[GP 2012]:[GP 2021]]), "x")</f>
        <v>13.48</v>
      </c>
      <c r="AB1092" s="11">
        <f>Table1[Equity]/Table1[Market Capital]</f>
        <v>0</v>
      </c>
      <c r="AO1092" s="3" t="str">
        <f xml:space="preserve"> IFERROR(Table1[[#This Row],[GP 2012]]/Table1[[#This Row],[Total Assets 2012]], "x")</f>
        <v>x</v>
      </c>
      <c r="AP1092" s="3" t="str">
        <f xml:space="preserve"> IFERROR(Table1[[#This Row],[GP 2013]]/Table1[[#This Row],[Total Assets 2013]], "x")</f>
        <v>x</v>
      </c>
      <c r="AQ1092" s="3" t="str">
        <f xml:space="preserve"> IFERROR(Table1[[#This Row],[GP 2014]]/Table1[[#This Row],[Total Assets 2014]], "x")</f>
        <v>x</v>
      </c>
      <c r="AR1092" s="3" t="str">
        <f xml:space="preserve"> IFERROR(Table1[[#This Row],[GP 2015]]/Table1[[#This Row],[Total Assets 2015]], "x")</f>
        <v>x</v>
      </c>
      <c r="AS1092" s="3" t="str">
        <f xml:space="preserve"> IFERROR(Table1[[#This Row],[GP 2016]]/Table1[[#This Row],[Total Assets 2016]], "x")</f>
        <v>x</v>
      </c>
      <c r="AT1092" s="3" t="str">
        <f xml:space="preserve"> IFERROR(Table1[[#This Row],[GP 2017]]/Table1[[#This Row],[Total Assets 2017]], "x")</f>
        <v>x</v>
      </c>
      <c r="AU1092" s="3" t="str">
        <f xml:space="preserve"> IFERROR(Table1[[#This Row],[GP 2018]]/Table1[[#This Row],[Total Assets 2018]], "x")</f>
        <v>x</v>
      </c>
      <c r="AV1092" s="3" t="str">
        <f xml:space="preserve"> IFERROR(Table1[[#This Row],[GP 2019]]/Table1[[#This Row],[Total Assets 2019]], "x")</f>
        <v>x</v>
      </c>
      <c r="AW1092" s="3" t="str">
        <f xml:space="preserve"> IFERROR(Table1[[#This Row],[GP 2020]]/Table1[[#This Row],[Total Assets 2020]], "x")</f>
        <v>x</v>
      </c>
      <c r="AX1092" s="3" t="str">
        <f xml:space="preserve"> IFERROR(Table1[[#This Row],[GP 2021]]/Table1[[#This Row],[Total Assets 2021]], "x")</f>
        <v>x</v>
      </c>
      <c r="AY1092" s="3" t="str">
        <f xml:space="preserve"> IFERROR(Table1[[#This Row],[GP TTM]]/Table1[[#This Row],[Total Assets TTM]], "x")</f>
        <v>x</v>
      </c>
      <c r="BA1092" s="3" t="str">
        <f xml:space="preserve"> IFERROR(ABS(Table1[[#This Row],[ROA 2013]]-Table1[[#This Row],[ROA 2012]]), "x")</f>
        <v>x</v>
      </c>
      <c r="BB1092" s="3" t="str">
        <f xml:space="preserve"> IFERROR(ABS(Table1[[#This Row],[ROA 2014]]-Table1[[#This Row],[ROA 2013]]), "x")</f>
        <v>x</v>
      </c>
      <c r="BC1092" s="3" t="str">
        <f xml:space="preserve"> IFERROR(ABS(Table1[[#This Row],[ROA 2015]]-Table1[[#This Row],[ROA 2014]]), "x")</f>
        <v>x</v>
      </c>
      <c r="BD1092" s="3" t="str">
        <f xml:space="preserve"> IFERROR(ABS(Table1[[#This Row],[ROA 2016]]-Table1[[#This Row],[ROA 2015]]), "x")</f>
        <v>x</v>
      </c>
      <c r="BE1092" s="3" t="str">
        <f xml:space="preserve"> IFERROR(ABS(Table1[[#This Row],[ROA 2017]]-Table1[[#This Row],[ROA 2016]]), "x")</f>
        <v>x</v>
      </c>
      <c r="BF1092" s="3" t="str">
        <f xml:space="preserve"> IFERROR(ABS(Table1[[#This Row],[ROA 2018]]-Table1[[#This Row],[ROA 2017]]), "x")</f>
        <v>x</v>
      </c>
      <c r="BG1092" s="3" t="str">
        <f xml:space="preserve"> IFERROR(ABS(Table1[[#This Row],[ROA 2019]]-Table1[[#This Row],[ROA 2018]]), "x")</f>
        <v>x</v>
      </c>
      <c r="BH1092" s="3" t="str">
        <f xml:space="preserve"> IFERROR(ABS(Table1[[#This Row],[ROA 2020]]-Table1[[#This Row],[ROA 2019]]), "x")</f>
        <v>x</v>
      </c>
      <c r="BI1092" s="3" t="str">
        <f xml:space="preserve"> IFERROR(ABS(Table1[[#This Row],[ROA 2021]]-Table1[[#This Row],[ROA 2020]]), "x")</f>
        <v>x</v>
      </c>
      <c r="BJ1092" s="3" t="str">
        <f xml:space="preserve"> IFERROR(AVERAGE(Table1[[#This Row],[ROA 2013-2012]:[ROA 2021-2020]]), "x")</f>
        <v>x</v>
      </c>
      <c r="BK1092" s="3" t="str">
        <f>IFERROR(AVERAGE(Table1[[#This Row],[ROA 2012]:[ROA 2021]]), "x")</f>
        <v>x</v>
      </c>
      <c r="BN1092" s="1">
        <f>SUM(Table1[[#This Row],[B/M Rank]:[ROA Rank]])</f>
        <v>0</v>
      </c>
    </row>
    <row r="1093" spans="1:66" x14ac:dyDescent="0.25">
      <c r="A1093" s="1" t="s">
        <v>3664</v>
      </c>
      <c r="B1093" s="1" t="s">
        <v>1412</v>
      </c>
      <c r="C1093" s="1" t="s">
        <v>4417</v>
      </c>
      <c r="D1093" s="1" t="s">
        <v>268</v>
      </c>
      <c r="E1093" s="1" t="s">
        <v>108</v>
      </c>
      <c r="F1093" s="1">
        <v>27.37</v>
      </c>
      <c r="G1093" s="19"/>
      <c r="H1093" s="19"/>
      <c r="I1093" s="19"/>
      <c r="J1093" s="19"/>
      <c r="K1093" s="1"/>
      <c r="L1093" s="19"/>
      <c r="M1093" s="1">
        <v>2012</v>
      </c>
      <c r="N1093" s="1">
        <v>16.3</v>
      </c>
      <c r="O1093" s="1">
        <v>15</v>
      </c>
      <c r="P1093" s="1">
        <v>-11.9</v>
      </c>
      <c r="Q1093" s="1">
        <v>-2</v>
      </c>
      <c r="R1093" s="1">
        <v>-17.7</v>
      </c>
      <c r="S1093" s="1">
        <v>55</v>
      </c>
      <c r="T1093" s="1">
        <v>39.6</v>
      </c>
      <c r="U1093" s="1">
        <v>19.899999999999999</v>
      </c>
      <c r="V1093" s="1">
        <v>-20.3</v>
      </c>
      <c r="W1093" s="1">
        <v>3.9</v>
      </c>
      <c r="X1093" s="1">
        <v>8.3000000000000007</v>
      </c>
      <c r="Z1093" s="3">
        <f xml:space="preserve"> IFERROR(AVEDEV(Table1[[#This Row],[GP 2012]:[GP 2021]]) / Table1[[#This Row],[Avg GP]], "x")</f>
        <v>1.9815950920245395</v>
      </c>
      <c r="AA1093" s="2">
        <f xml:space="preserve"> IFERROR(AVERAGE(Table1[[#This Row],[GP 2012]:[GP 2021]]), "x")</f>
        <v>9.7800000000000029</v>
      </c>
      <c r="AB1093" s="11">
        <f>Table1[Equity]/Table1[Market Capital]</f>
        <v>3.8984289367921079</v>
      </c>
      <c r="AC1093" s="1">
        <v>55</v>
      </c>
      <c r="AD1093" s="1">
        <v>215.4</v>
      </c>
      <c r="AE1093" s="1">
        <v>437</v>
      </c>
      <c r="AF1093" s="1">
        <v>281.5</v>
      </c>
      <c r="AG1093" s="1">
        <v>269.89999999999998</v>
      </c>
      <c r="AH1093" s="1">
        <v>386.6</v>
      </c>
      <c r="AI1093" s="1">
        <v>386.7</v>
      </c>
      <c r="AJ1093" s="1">
        <v>349.7</v>
      </c>
      <c r="AK1093" s="1">
        <v>267.39999999999998</v>
      </c>
      <c r="AL1093" s="1">
        <v>272.5</v>
      </c>
      <c r="AM1093" s="1">
        <v>256.2</v>
      </c>
      <c r="AN1093" s="1">
        <v>106.7</v>
      </c>
      <c r="AO1093" s="3">
        <f xml:space="preserve"> IFERROR(Table1[[#This Row],[GP 2012]]/Table1[[#This Row],[Total Assets 2012]], "x")</f>
        <v>0.29636363636363638</v>
      </c>
      <c r="AP1093" s="3">
        <f xml:space="preserve"> IFERROR(Table1[[#This Row],[GP 2013]]/Table1[[#This Row],[Total Assets 2013]], "x")</f>
        <v>6.9637883008356549E-2</v>
      </c>
      <c r="AQ1093" s="3">
        <f xml:space="preserve"> IFERROR(Table1[[#This Row],[GP 2014]]/Table1[[#This Row],[Total Assets 2014]], "x")</f>
        <v>-2.7231121281464533E-2</v>
      </c>
      <c r="AR1093" s="3">
        <f xml:space="preserve"> IFERROR(Table1[[#This Row],[GP 2015]]/Table1[[#This Row],[Total Assets 2015]], "x")</f>
        <v>-7.104795737122558E-3</v>
      </c>
      <c r="AS1093" s="3">
        <f xml:space="preserve"> IFERROR(Table1[[#This Row],[GP 2016]]/Table1[[#This Row],[Total Assets 2016]], "x")</f>
        <v>-6.557984438680993E-2</v>
      </c>
      <c r="AT1093" s="3">
        <f xml:space="preserve"> IFERROR(Table1[[#This Row],[GP 2017]]/Table1[[#This Row],[Total Assets 2017]], "x")</f>
        <v>0.14226590791515778</v>
      </c>
      <c r="AU1093" s="3">
        <f xml:space="preserve"> IFERROR(Table1[[#This Row],[GP 2018]]/Table1[[#This Row],[Total Assets 2018]], "x")</f>
        <v>0.10240496508921645</v>
      </c>
      <c r="AV1093" s="3">
        <f xml:space="preserve"> IFERROR(Table1[[#This Row],[GP 2019]]/Table1[[#This Row],[Total Assets 2019]], "x")</f>
        <v>5.6905919359450954E-2</v>
      </c>
      <c r="AW1093" s="3">
        <f xml:space="preserve"> IFERROR(Table1[[#This Row],[GP 2020]]/Table1[[#This Row],[Total Assets 2020]], "x")</f>
        <v>-7.5916230366492157E-2</v>
      </c>
      <c r="AX1093" s="3">
        <f xml:space="preserve"> IFERROR(Table1[[#This Row],[GP 2021]]/Table1[[#This Row],[Total Assets 2021]], "x")</f>
        <v>1.4311926605504587E-2</v>
      </c>
      <c r="AY1093" s="3">
        <f xml:space="preserve"> IFERROR(Table1[[#This Row],[GP TTM]]/Table1[[#This Row],[Total Assets TTM]], "x")</f>
        <v>3.2396565183450431E-2</v>
      </c>
      <c r="BA1093" s="3">
        <f xml:space="preserve"> IFERROR(ABS(Table1[[#This Row],[ROA 2013]]-Table1[[#This Row],[ROA 2012]]), "x")</f>
        <v>0.22672575335527984</v>
      </c>
      <c r="BB1093" s="3">
        <f xml:space="preserve"> IFERROR(ABS(Table1[[#This Row],[ROA 2014]]-Table1[[#This Row],[ROA 2013]]), "x")</f>
        <v>9.6869004289821078E-2</v>
      </c>
      <c r="BC1093" s="3">
        <f xml:space="preserve"> IFERROR(ABS(Table1[[#This Row],[ROA 2015]]-Table1[[#This Row],[ROA 2014]]), "x")</f>
        <v>2.0126325544341975E-2</v>
      </c>
      <c r="BD1093" s="3">
        <f xml:space="preserve"> IFERROR(ABS(Table1[[#This Row],[ROA 2016]]-Table1[[#This Row],[ROA 2015]]), "x")</f>
        <v>5.8475048649687375E-2</v>
      </c>
      <c r="BE1093" s="3">
        <f xml:space="preserve"> IFERROR(ABS(Table1[[#This Row],[ROA 2017]]-Table1[[#This Row],[ROA 2016]]), "x")</f>
        <v>0.20784575230196772</v>
      </c>
      <c r="BF1093" s="3">
        <f xml:space="preserve"> IFERROR(ABS(Table1[[#This Row],[ROA 2018]]-Table1[[#This Row],[ROA 2017]]), "x")</f>
        <v>3.9860942825941326E-2</v>
      </c>
      <c r="BG1093" s="3">
        <f xml:space="preserve"> IFERROR(ABS(Table1[[#This Row],[ROA 2019]]-Table1[[#This Row],[ROA 2018]]), "x")</f>
        <v>4.54990457297655E-2</v>
      </c>
      <c r="BH1093" s="3">
        <f xml:space="preserve"> IFERROR(ABS(Table1[[#This Row],[ROA 2020]]-Table1[[#This Row],[ROA 2019]]), "x")</f>
        <v>0.13282214972594311</v>
      </c>
      <c r="BI1093" s="3">
        <f xml:space="preserve"> IFERROR(ABS(Table1[[#This Row],[ROA 2021]]-Table1[[#This Row],[ROA 2020]]), "x")</f>
        <v>9.0228156971996737E-2</v>
      </c>
      <c r="BJ1093" s="3">
        <f xml:space="preserve"> IFERROR(AVERAGE(Table1[[#This Row],[ROA 2013-2012]:[ROA 2021-2020]]), "x")</f>
        <v>0.10205024215497162</v>
      </c>
      <c r="BK1093" s="3">
        <f>IFERROR(AVERAGE(Table1[[#This Row],[ROA 2012]:[ROA 2021]]), "x")</f>
        <v>5.0605824656943355E-2</v>
      </c>
      <c r="BN1093" s="1">
        <f>SUM(Table1[[#This Row],[B/M Rank]:[ROA Rank]])</f>
        <v>0</v>
      </c>
    </row>
    <row r="1094" spans="1:66" x14ac:dyDescent="0.25">
      <c r="A1094" s="1" t="s">
        <v>2185</v>
      </c>
      <c r="B1094" s="1" t="s">
        <v>232</v>
      </c>
      <c r="C1094" s="1" t="s">
        <v>4374</v>
      </c>
      <c r="D1094" s="1" t="s">
        <v>142</v>
      </c>
      <c r="E1094" s="1" t="s">
        <v>108</v>
      </c>
      <c r="F1094" s="1">
        <v>27.41</v>
      </c>
      <c r="G1094" s="19"/>
      <c r="H1094" s="19"/>
      <c r="I1094" s="19"/>
      <c r="J1094" s="19"/>
      <c r="K1094" s="1"/>
      <c r="L1094" s="19"/>
      <c r="M1094" s="1">
        <v>2012</v>
      </c>
      <c r="N1094" s="1">
        <v>-133.1</v>
      </c>
      <c r="O1094" s="1">
        <v>-105.8</v>
      </c>
      <c r="P1094" s="1">
        <v>-33.1</v>
      </c>
      <c r="Q1094" s="1">
        <v>-22.4</v>
      </c>
      <c r="R1094" s="1">
        <v>-11.4</v>
      </c>
      <c r="S1094" s="1">
        <v>-1.4</v>
      </c>
      <c r="T1094" s="1">
        <v>-1.9</v>
      </c>
      <c r="U1094" s="1">
        <v>2.5</v>
      </c>
      <c r="V1094" s="1">
        <v>1.7</v>
      </c>
      <c r="W1094" s="1">
        <v>2.4</v>
      </c>
      <c r="X1094" s="1">
        <v>-2.2000000000000002</v>
      </c>
      <c r="Z1094" s="3">
        <f xml:space="preserve"> IFERROR(AVEDEV(Table1[[#This Row],[GP 2012]:[GP 2021]]) / Table1[[#This Row],[Avg GP]], "x")</f>
        <v>-1.1983471074380165</v>
      </c>
      <c r="AA1094" s="2">
        <f xml:space="preserve"> IFERROR(AVERAGE(Table1[[#This Row],[GP 2012]:[GP 2021]]), "x")</f>
        <v>-30.249999999999993</v>
      </c>
      <c r="AB1094" s="11">
        <f>Table1[Equity]/Table1[Market Capital]</f>
        <v>1.3060926669098869</v>
      </c>
      <c r="AC1094" s="1">
        <v>294.60000000000002</v>
      </c>
      <c r="AD1094" s="1">
        <v>151.30000000000001</v>
      </c>
      <c r="AE1094" s="1">
        <v>108.7</v>
      </c>
      <c r="AF1094" s="1">
        <v>30.5</v>
      </c>
      <c r="AG1094" s="1">
        <v>11</v>
      </c>
      <c r="AH1094" s="1">
        <v>18.7</v>
      </c>
      <c r="AI1094" s="1">
        <v>16.399999999999999</v>
      </c>
      <c r="AJ1094" s="1">
        <v>18.2</v>
      </c>
      <c r="AK1094" s="1">
        <v>19.5</v>
      </c>
      <c r="AL1094" s="1">
        <v>38.9</v>
      </c>
      <c r="AM1094" s="1">
        <v>36.200000000000003</v>
      </c>
      <c r="AN1094" s="1">
        <v>35.799999999999997</v>
      </c>
      <c r="AO1094" s="3">
        <f xml:space="preserve"> IFERROR(Table1[[#This Row],[GP 2012]]/Table1[[#This Row],[Total Assets 2012]], "x")</f>
        <v>-0.45179904955872363</v>
      </c>
      <c r="AP1094" s="3">
        <f xml:space="preserve"> IFERROR(Table1[[#This Row],[GP 2013]]/Table1[[#This Row],[Total Assets 2013]], "x")</f>
        <v>-0.69927296761401181</v>
      </c>
      <c r="AQ1094" s="3">
        <f xml:space="preserve"> IFERROR(Table1[[#This Row],[GP 2014]]/Table1[[#This Row],[Total Assets 2014]], "x")</f>
        <v>-0.30450781968721252</v>
      </c>
      <c r="AR1094" s="3">
        <f xml:space="preserve"> IFERROR(Table1[[#This Row],[GP 2015]]/Table1[[#This Row],[Total Assets 2015]], "x")</f>
        <v>-0.73442622950819669</v>
      </c>
      <c r="AS1094" s="3">
        <f xml:space="preserve"> IFERROR(Table1[[#This Row],[GP 2016]]/Table1[[#This Row],[Total Assets 2016]], "x")</f>
        <v>-1.0363636363636364</v>
      </c>
      <c r="AT1094" s="3">
        <f xml:space="preserve"> IFERROR(Table1[[#This Row],[GP 2017]]/Table1[[#This Row],[Total Assets 2017]], "x")</f>
        <v>-7.4866310160427801E-2</v>
      </c>
      <c r="AU1094" s="3">
        <f xml:space="preserve"> IFERROR(Table1[[#This Row],[GP 2018]]/Table1[[#This Row],[Total Assets 2018]], "x")</f>
        <v>-0.11585365853658537</v>
      </c>
      <c r="AV1094" s="3">
        <f xml:space="preserve"> IFERROR(Table1[[#This Row],[GP 2019]]/Table1[[#This Row],[Total Assets 2019]], "x")</f>
        <v>0.13736263736263737</v>
      </c>
      <c r="AW1094" s="3">
        <f xml:space="preserve"> IFERROR(Table1[[#This Row],[GP 2020]]/Table1[[#This Row],[Total Assets 2020]], "x")</f>
        <v>8.7179487179487175E-2</v>
      </c>
      <c r="AX1094" s="3">
        <f xml:space="preserve"> IFERROR(Table1[[#This Row],[GP 2021]]/Table1[[#This Row],[Total Assets 2021]], "x")</f>
        <v>6.1696658097686374E-2</v>
      </c>
      <c r="AY1094" s="3">
        <f xml:space="preserve"> IFERROR(Table1[[#This Row],[GP TTM]]/Table1[[#This Row],[Total Assets TTM]], "x")</f>
        <v>-6.0773480662983423E-2</v>
      </c>
      <c r="BA1094" s="3">
        <f xml:space="preserve"> IFERROR(ABS(Table1[[#This Row],[ROA 2013]]-Table1[[#This Row],[ROA 2012]]), "x")</f>
        <v>0.24747391805528818</v>
      </c>
      <c r="BB1094" s="3">
        <f xml:space="preserve"> IFERROR(ABS(Table1[[#This Row],[ROA 2014]]-Table1[[#This Row],[ROA 2013]]), "x")</f>
        <v>0.39476514792679929</v>
      </c>
      <c r="BC1094" s="3">
        <f xml:space="preserve"> IFERROR(ABS(Table1[[#This Row],[ROA 2015]]-Table1[[#This Row],[ROA 2014]]), "x")</f>
        <v>0.42991840982098417</v>
      </c>
      <c r="BD1094" s="3">
        <f xml:space="preserve"> IFERROR(ABS(Table1[[#This Row],[ROA 2016]]-Table1[[#This Row],[ROA 2015]]), "x")</f>
        <v>0.30193740685543968</v>
      </c>
      <c r="BE1094" s="3">
        <f xml:space="preserve"> IFERROR(ABS(Table1[[#This Row],[ROA 2017]]-Table1[[#This Row],[ROA 2016]]), "x")</f>
        <v>0.9614973262032086</v>
      </c>
      <c r="BF1094" s="3">
        <f xml:space="preserve"> IFERROR(ABS(Table1[[#This Row],[ROA 2018]]-Table1[[#This Row],[ROA 2017]]), "x")</f>
        <v>4.098734837615757E-2</v>
      </c>
      <c r="BG1094" s="3">
        <f xml:space="preserve"> IFERROR(ABS(Table1[[#This Row],[ROA 2019]]-Table1[[#This Row],[ROA 2018]]), "x")</f>
        <v>0.25321629589922273</v>
      </c>
      <c r="BH1094" s="3">
        <f xml:space="preserve"> IFERROR(ABS(Table1[[#This Row],[ROA 2020]]-Table1[[#This Row],[ROA 2019]]), "x")</f>
        <v>5.0183150183150199E-2</v>
      </c>
      <c r="BI1094" s="3">
        <f xml:space="preserve"> IFERROR(ABS(Table1[[#This Row],[ROA 2021]]-Table1[[#This Row],[ROA 2020]]), "x")</f>
        <v>2.5482829081800801E-2</v>
      </c>
      <c r="BJ1094" s="3">
        <f xml:space="preserve"> IFERROR(AVERAGE(Table1[[#This Row],[ROA 2013-2012]:[ROA 2021-2020]]), "x")</f>
        <v>0.30060687026689453</v>
      </c>
      <c r="BK1094" s="3">
        <f>IFERROR(AVERAGE(Table1[[#This Row],[ROA 2012]:[ROA 2021]]), "x")</f>
        <v>-0.31308508887889819</v>
      </c>
      <c r="BN1094" s="1">
        <f>SUM(Table1[[#This Row],[B/M Rank]:[ROA Rank]])</f>
        <v>0</v>
      </c>
    </row>
    <row r="1095" spans="1:66" x14ac:dyDescent="0.25">
      <c r="A1095" s="1" t="s">
        <v>3654</v>
      </c>
      <c r="B1095" s="1" t="s">
        <v>1405</v>
      </c>
      <c r="C1095" s="1" t="s">
        <v>4417</v>
      </c>
      <c r="D1095" s="1" t="s">
        <v>268</v>
      </c>
      <c r="E1095" s="1" t="s">
        <v>108</v>
      </c>
      <c r="F1095" s="1">
        <v>27.53</v>
      </c>
      <c r="G1095" s="19"/>
      <c r="H1095" s="19"/>
      <c r="I1095" s="19"/>
      <c r="J1095" s="19"/>
      <c r="K1095" s="1"/>
      <c r="L1095" s="19"/>
      <c r="M1095" s="1">
        <v>2018</v>
      </c>
      <c r="S1095" s="1" t="s">
        <v>4368</v>
      </c>
      <c r="T1095" s="1" t="s">
        <v>4368</v>
      </c>
      <c r="U1095" s="1" t="s">
        <v>4368</v>
      </c>
      <c r="V1095" s="1">
        <v>2.4</v>
      </c>
      <c r="W1095" s="1">
        <v>17</v>
      </c>
      <c r="X1095" s="1">
        <v>17.600000000000001</v>
      </c>
      <c r="Z1095" s="3">
        <f xml:space="preserve"> IFERROR(AVEDEV(Table1[[#This Row],[GP 2012]:[GP 2021]]) / Table1[[#This Row],[Avg GP]], "x")</f>
        <v>0.75257731958762886</v>
      </c>
      <c r="AA1095" s="2">
        <f xml:space="preserve"> IFERROR(AVERAGE(Table1[[#This Row],[GP 2012]:[GP 2021]]), "x")</f>
        <v>9.6999999999999993</v>
      </c>
      <c r="AB1095" s="11">
        <f>Table1[Equity]/Table1[Market Capital]</f>
        <v>0.90810025426807117</v>
      </c>
      <c r="AH1095" s="1">
        <v>2.2999999999999998</v>
      </c>
      <c r="AI1095" s="1">
        <v>4.3</v>
      </c>
      <c r="AJ1095" s="1">
        <v>4.4000000000000004</v>
      </c>
      <c r="AK1095" s="1">
        <v>69.400000000000006</v>
      </c>
      <c r="AL1095" s="1">
        <v>105.1</v>
      </c>
      <c r="AM1095" s="1">
        <v>113.4</v>
      </c>
      <c r="AN1095" s="1">
        <v>25</v>
      </c>
      <c r="AO1095" s="3" t="str">
        <f xml:space="preserve"> IFERROR(Table1[[#This Row],[GP 2012]]/Table1[[#This Row],[Total Assets 2012]], "x")</f>
        <v>x</v>
      </c>
      <c r="AP1095" s="3" t="str">
        <f xml:space="preserve"> IFERROR(Table1[[#This Row],[GP 2013]]/Table1[[#This Row],[Total Assets 2013]], "x")</f>
        <v>x</v>
      </c>
      <c r="AQ1095" s="3" t="str">
        <f xml:space="preserve"> IFERROR(Table1[[#This Row],[GP 2014]]/Table1[[#This Row],[Total Assets 2014]], "x")</f>
        <v>x</v>
      </c>
      <c r="AR1095" s="3" t="str">
        <f xml:space="preserve"> IFERROR(Table1[[#This Row],[GP 2015]]/Table1[[#This Row],[Total Assets 2015]], "x")</f>
        <v>x</v>
      </c>
      <c r="AS1095" s="3" t="str">
        <f xml:space="preserve"> IFERROR(Table1[[#This Row],[GP 2016]]/Table1[[#This Row],[Total Assets 2016]], "x")</f>
        <v>x</v>
      </c>
      <c r="AT1095" s="3" t="str">
        <f xml:space="preserve"> IFERROR(Table1[[#This Row],[GP 2017]]/Table1[[#This Row],[Total Assets 2017]], "x")</f>
        <v>x</v>
      </c>
      <c r="AU1095" s="3" t="str">
        <f xml:space="preserve"> IFERROR(Table1[[#This Row],[GP 2018]]/Table1[[#This Row],[Total Assets 2018]], "x")</f>
        <v>x</v>
      </c>
      <c r="AV1095" s="3" t="str">
        <f xml:space="preserve"> IFERROR(Table1[[#This Row],[GP 2019]]/Table1[[#This Row],[Total Assets 2019]], "x")</f>
        <v>x</v>
      </c>
      <c r="AW1095" s="3">
        <f xml:space="preserve"> IFERROR(Table1[[#This Row],[GP 2020]]/Table1[[#This Row],[Total Assets 2020]], "x")</f>
        <v>3.4582132564841495E-2</v>
      </c>
      <c r="AX1095" s="3">
        <f xml:space="preserve"> IFERROR(Table1[[#This Row],[GP 2021]]/Table1[[#This Row],[Total Assets 2021]], "x")</f>
        <v>0.16175071360608945</v>
      </c>
      <c r="AY1095" s="3">
        <f xml:space="preserve"> IFERROR(Table1[[#This Row],[GP TTM]]/Table1[[#This Row],[Total Assets TTM]], "x")</f>
        <v>0.15520282186948853</v>
      </c>
      <c r="BA1095" s="3" t="str">
        <f xml:space="preserve"> IFERROR(ABS(Table1[[#This Row],[ROA 2013]]-Table1[[#This Row],[ROA 2012]]), "x")</f>
        <v>x</v>
      </c>
      <c r="BB1095" s="3" t="str">
        <f xml:space="preserve"> IFERROR(ABS(Table1[[#This Row],[ROA 2014]]-Table1[[#This Row],[ROA 2013]]), "x")</f>
        <v>x</v>
      </c>
      <c r="BC1095" s="3" t="str">
        <f xml:space="preserve"> IFERROR(ABS(Table1[[#This Row],[ROA 2015]]-Table1[[#This Row],[ROA 2014]]), "x")</f>
        <v>x</v>
      </c>
      <c r="BD1095" s="3" t="str">
        <f xml:space="preserve"> IFERROR(ABS(Table1[[#This Row],[ROA 2016]]-Table1[[#This Row],[ROA 2015]]), "x")</f>
        <v>x</v>
      </c>
      <c r="BE1095" s="3" t="str">
        <f xml:space="preserve"> IFERROR(ABS(Table1[[#This Row],[ROA 2017]]-Table1[[#This Row],[ROA 2016]]), "x")</f>
        <v>x</v>
      </c>
      <c r="BF1095" s="3" t="str">
        <f xml:space="preserve"> IFERROR(ABS(Table1[[#This Row],[ROA 2018]]-Table1[[#This Row],[ROA 2017]]), "x")</f>
        <v>x</v>
      </c>
      <c r="BG1095" s="3" t="str">
        <f xml:space="preserve"> IFERROR(ABS(Table1[[#This Row],[ROA 2019]]-Table1[[#This Row],[ROA 2018]]), "x")</f>
        <v>x</v>
      </c>
      <c r="BH1095" s="3" t="str">
        <f xml:space="preserve"> IFERROR(ABS(Table1[[#This Row],[ROA 2020]]-Table1[[#This Row],[ROA 2019]]), "x")</f>
        <v>x</v>
      </c>
      <c r="BI1095" s="3">
        <f xml:space="preserve"> IFERROR(ABS(Table1[[#This Row],[ROA 2021]]-Table1[[#This Row],[ROA 2020]]), "x")</f>
        <v>0.12716858104124795</v>
      </c>
      <c r="BJ1095" s="3">
        <f xml:space="preserve"> IFERROR(AVERAGE(Table1[[#This Row],[ROA 2013-2012]:[ROA 2021-2020]]), "x")</f>
        <v>0.12716858104124795</v>
      </c>
      <c r="BK1095" s="3">
        <f>IFERROR(AVERAGE(Table1[[#This Row],[ROA 2012]:[ROA 2021]]), "x")</f>
        <v>9.8166423085465471E-2</v>
      </c>
      <c r="BN1095" s="1">
        <f>SUM(Table1[[#This Row],[B/M Rank]:[ROA Rank]])</f>
        <v>0</v>
      </c>
    </row>
    <row r="1096" spans="1:66" x14ac:dyDescent="0.25">
      <c r="A1096" s="1" t="s">
        <v>3798</v>
      </c>
      <c r="B1096" s="1" t="s">
        <v>1519</v>
      </c>
      <c r="C1096" s="1" t="s">
        <v>1499</v>
      </c>
      <c r="D1096" s="1" t="s">
        <v>440</v>
      </c>
      <c r="E1096" s="1" t="s">
        <v>108</v>
      </c>
      <c r="F1096" s="1">
        <v>27.53</v>
      </c>
      <c r="G1096" s="19"/>
      <c r="H1096" s="19"/>
      <c r="I1096" s="19"/>
      <c r="J1096" s="19"/>
      <c r="K1096" s="1"/>
      <c r="L1096" s="19"/>
      <c r="M1096" s="1">
        <v>2012</v>
      </c>
      <c r="N1096" s="1">
        <v>27.3</v>
      </c>
      <c r="O1096" s="1">
        <v>30.6</v>
      </c>
      <c r="P1096" s="1">
        <v>37.5</v>
      </c>
      <c r="Q1096" s="1">
        <v>31</v>
      </c>
      <c r="R1096" s="1">
        <v>10.6</v>
      </c>
      <c r="S1096" s="1">
        <v>9.5</v>
      </c>
      <c r="T1096" s="1">
        <v>9.1999999999999993</v>
      </c>
      <c r="U1096" s="1">
        <v>15.7</v>
      </c>
      <c r="V1096" s="1">
        <v>8.1</v>
      </c>
      <c r="W1096" s="1">
        <v>-0.1</v>
      </c>
      <c r="X1096" s="1" t="s">
        <v>4368</v>
      </c>
      <c r="Z1096" s="3">
        <f xml:space="preserve"> IFERROR(AVEDEV(Table1[[#This Row],[GP 2012]:[GP 2021]]) / Table1[[#This Row],[Avg GP]], "x")</f>
        <v>0.60914158305462662</v>
      </c>
      <c r="AA1096" s="2">
        <f xml:space="preserve"> IFERROR(AVERAGE(Table1[[#This Row],[GP 2012]:[GP 2021]]), "x")</f>
        <v>17.939999999999998</v>
      </c>
      <c r="AB1096" s="11">
        <f>Table1[Equity]/Table1[Market Capital]</f>
        <v>0.61750817290228843</v>
      </c>
      <c r="AC1096" s="1">
        <v>148.9</v>
      </c>
      <c r="AD1096" s="1">
        <v>215.9</v>
      </c>
      <c r="AE1096" s="1">
        <v>278.7</v>
      </c>
      <c r="AF1096" s="1">
        <v>196.9</v>
      </c>
      <c r="AG1096" s="1">
        <v>96</v>
      </c>
      <c r="AH1096" s="1">
        <v>145.9</v>
      </c>
      <c r="AI1096" s="1">
        <v>144.30000000000001</v>
      </c>
      <c r="AJ1096" s="1">
        <v>82.2</v>
      </c>
      <c r="AK1096" s="1">
        <v>57.3</v>
      </c>
      <c r="AL1096" s="1">
        <v>20.5</v>
      </c>
      <c r="AM1096" s="1">
        <v>17.8</v>
      </c>
      <c r="AN1096" s="1">
        <v>17</v>
      </c>
      <c r="AO1096" s="3">
        <f xml:space="preserve"> IFERROR(Table1[[#This Row],[GP 2012]]/Table1[[#This Row],[Total Assets 2012]], "x")</f>
        <v>0.18334452652787106</v>
      </c>
      <c r="AP1096" s="3">
        <f xml:space="preserve"> IFERROR(Table1[[#This Row],[GP 2013]]/Table1[[#This Row],[Total Assets 2013]], "x")</f>
        <v>0.14173228346456693</v>
      </c>
      <c r="AQ1096" s="3">
        <f xml:space="preserve"> IFERROR(Table1[[#This Row],[GP 2014]]/Table1[[#This Row],[Total Assets 2014]], "x")</f>
        <v>0.13455328310010764</v>
      </c>
      <c r="AR1096" s="3">
        <f xml:space="preserve"> IFERROR(Table1[[#This Row],[GP 2015]]/Table1[[#This Row],[Total Assets 2015]], "x")</f>
        <v>0.15744032503809038</v>
      </c>
      <c r="AS1096" s="3">
        <f xml:space="preserve"> IFERROR(Table1[[#This Row],[GP 2016]]/Table1[[#This Row],[Total Assets 2016]], "x")</f>
        <v>0.11041666666666666</v>
      </c>
      <c r="AT1096" s="3">
        <f xml:space="preserve"> IFERROR(Table1[[#This Row],[GP 2017]]/Table1[[#This Row],[Total Assets 2017]], "x")</f>
        <v>6.5113091158327613E-2</v>
      </c>
      <c r="AU1096" s="3">
        <f xml:space="preserve"> IFERROR(Table1[[#This Row],[GP 2018]]/Table1[[#This Row],[Total Assets 2018]], "x")</f>
        <v>6.3756063756063741E-2</v>
      </c>
      <c r="AV1096" s="3">
        <f xml:space="preserve"> IFERROR(Table1[[#This Row],[GP 2019]]/Table1[[#This Row],[Total Assets 2019]], "x")</f>
        <v>0.19099756690997566</v>
      </c>
      <c r="AW1096" s="3">
        <f xml:space="preserve"> IFERROR(Table1[[#This Row],[GP 2020]]/Table1[[#This Row],[Total Assets 2020]], "x")</f>
        <v>0.14136125654450263</v>
      </c>
      <c r="AX1096" s="3">
        <f xml:space="preserve"> IFERROR(Table1[[#This Row],[GP 2021]]/Table1[[#This Row],[Total Assets 2021]], "x")</f>
        <v>-4.8780487804878049E-3</v>
      </c>
      <c r="AY1096" s="3" t="str">
        <f xml:space="preserve"> IFERROR(Table1[[#This Row],[GP TTM]]/Table1[[#This Row],[Total Assets TTM]], "x")</f>
        <v>x</v>
      </c>
      <c r="BA1096" s="3">
        <f xml:space="preserve"> IFERROR(ABS(Table1[[#This Row],[ROA 2013]]-Table1[[#This Row],[ROA 2012]]), "x")</f>
        <v>4.1612243063304133E-2</v>
      </c>
      <c r="BB1096" s="3">
        <f xml:space="preserve"> IFERROR(ABS(Table1[[#This Row],[ROA 2014]]-Table1[[#This Row],[ROA 2013]]), "x")</f>
        <v>7.179000364459287E-3</v>
      </c>
      <c r="BC1096" s="3">
        <f xml:space="preserve"> IFERROR(ABS(Table1[[#This Row],[ROA 2015]]-Table1[[#This Row],[ROA 2014]]), "x")</f>
        <v>2.2887041937982744E-2</v>
      </c>
      <c r="BD1096" s="3">
        <f xml:space="preserve"> IFERROR(ABS(Table1[[#This Row],[ROA 2016]]-Table1[[#This Row],[ROA 2015]]), "x")</f>
        <v>4.7023658371423721E-2</v>
      </c>
      <c r="BE1096" s="3">
        <f xml:space="preserve"> IFERROR(ABS(Table1[[#This Row],[ROA 2017]]-Table1[[#This Row],[ROA 2016]]), "x")</f>
        <v>4.530357550833905E-2</v>
      </c>
      <c r="BF1096" s="3">
        <f xml:space="preserve"> IFERROR(ABS(Table1[[#This Row],[ROA 2018]]-Table1[[#This Row],[ROA 2017]]), "x")</f>
        <v>1.3570274022638718E-3</v>
      </c>
      <c r="BG1096" s="3">
        <f xml:space="preserve"> IFERROR(ABS(Table1[[#This Row],[ROA 2019]]-Table1[[#This Row],[ROA 2018]]), "x")</f>
        <v>0.12724150315391192</v>
      </c>
      <c r="BH1096" s="3">
        <f xml:space="preserve"> IFERROR(ABS(Table1[[#This Row],[ROA 2020]]-Table1[[#This Row],[ROA 2019]]), "x")</f>
        <v>4.963631036547303E-2</v>
      </c>
      <c r="BI1096" s="3">
        <f xml:space="preserve"> IFERROR(ABS(Table1[[#This Row],[ROA 2021]]-Table1[[#This Row],[ROA 2020]]), "x")</f>
        <v>0.14623930532499044</v>
      </c>
      <c r="BJ1096" s="3">
        <f xml:space="preserve"> IFERROR(AVERAGE(Table1[[#This Row],[ROA 2013-2012]:[ROA 2021-2020]]), "x")</f>
        <v>5.4275518388016461E-2</v>
      </c>
      <c r="BK1096" s="3">
        <f>IFERROR(AVERAGE(Table1[[#This Row],[ROA 2012]:[ROA 2021]]), "x")</f>
        <v>0.11838370143856847</v>
      </c>
      <c r="BN1096" s="1">
        <f>SUM(Table1[[#This Row],[B/M Rank]:[ROA Rank]])</f>
        <v>0</v>
      </c>
    </row>
    <row r="1097" spans="1:66" x14ac:dyDescent="0.25">
      <c r="A1097" s="1" t="s">
        <v>3226</v>
      </c>
      <c r="B1097" s="1" t="s">
        <v>1115</v>
      </c>
      <c r="C1097" s="1" t="s">
        <v>4417</v>
      </c>
      <c r="D1097" s="1" t="s">
        <v>268</v>
      </c>
      <c r="E1097" s="1" t="s">
        <v>108</v>
      </c>
      <c r="F1097" s="1">
        <v>27.56</v>
      </c>
      <c r="G1097" s="19"/>
      <c r="H1097" s="19"/>
      <c r="I1097" s="19"/>
      <c r="J1097" s="19"/>
      <c r="K1097" s="1"/>
      <c r="L1097" s="19"/>
      <c r="M1097" s="1">
        <v>2012</v>
      </c>
      <c r="N1097" s="1" t="s">
        <v>4368</v>
      </c>
      <c r="O1097" s="1" t="s">
        <v>4368</v>
      </c>
      <c r="P1097" s="1" t="s">
        <v>4368</v>
      </c>
      <c r="Q1097" s="1" t="s">
        <v>4368</v>
      </c>
      <c r="R1097" s="1" t="s">
        <v>4368</v>
      </c>
      <c r="S1097" s="1" t="s">
        <v>4368</v>
      </c>
      <c r="T1097" s="1" t="s">
        <v>4368</v>
      </c>
      <c r="U1097" s="1" t="s">
        <v>4368</v>
      </c>
      <c r="V1097" s="1" t="s">
        <v>4368</v>
      </c>
      <c r="W1097" s="1" t="s">
        <v>4368</v>
      </c>
      <c r="X1097" s="1" t="s">
        <v>4368</v>
      </c>
      <c r="Z1097" s="3" t="str">
        <f xml:space="preserve"> IFERROR(AVEDEV(Table1[[#This Row],[GP 2012]:[GP 2021]]) / Table1[[#This Row],[Avg GP]], "x")</f>
        <v>x</v>
      </c>
      <c r="AA1097" s="2" t="str">
        <f xml:space="preserve"> IFERROR(AVERAGE(Table1[[#This Row],[GP 2012]:[GP 2021]]), "x")</f>
        <v>x</v>
      </c>
      <c r="AB1097" s="11">
        <f>Table1[Equity]/Table1[Market Capital]</f>
        <v>-0.11248185776487664</v>
      </c>
      <c r="AC1097" s="1">
        <v>2.1</v>
      </c>
      <c r="AD1097" s="1">
        <v>1.9</v>
      </c>
      <c r="AE1097" s="1">
        <v>1.7</v>
      </c>
      <c r="AF1097" s="1">
        <v>1.6</v>
      </c>
      <c r="AG1097" s="1">
        <v>1.6</v>
      </c>
      <c r="AH1097" s="1">
        <v>1.7</v>
      </c>
      <c r="AI1097" s="1">
        <v>1.7</v>
      </c>
      <c r="AJ1097" s="1">
        <v>1.6</v>
      </c>
      <c r="AK1097" s="1">
        <v>1.6</v>
      </c>
      <c r="AL1097" s="1">
        <v>4.4000000000000004</v>
      </c>
      <c r="AM1097" s="1">
        <v>4.5999999999999996</v>
      </c>
      <c r="AN1097" s="1">
        <v>-3.1</v>
      </c>
      <c r="AO1097" s="3" t="str">
        <f xml:space="preserve"> IFERROR(Table1[[#This Row],[GP 2012]]/Table1[[#This Row],[Total Assets 2012]], "x")</f>
        <v>x</v>
      </c>
      <c r="AP1097" s="3" t="str">
        <f xml:space="preserve"> IFERROR(Table1[[#This Row],[GP 2013]]/Table1[[#This Row],[Total Assets 2013]], "x")</f>
        <v>x</v>
      </c>
      <c r="AQ1097" s="3" t="str">
        <f xml:space="preserve"> IFERROR(Table1[[#This Row],[GP 2014]]/Table1[[#This Row],[Total Assets 2014]], "x")</f>
        <v>x</v>
      </c>
      <c r="AR1097" s="3" t="str">
        <f xml:space="preserve"> IFERROR(Table1[[#This Row],[GP 2015]]/Table1[[#This Row],[Total Assets 2015]], "x")</f>
        <v>x</v>
      </c>
      <c r="AS1097" s="3" t="str">
        <f xml:space="preserve"> IFERROR(Table1[[#This Row],[GP 2016]]/Table1[[#This Row],[Total Assets 2016]], "x")</f>
        <v>x</v>
      </c>
      <c r="AT1097" s="3" t="str">
        <f xml:space="preserve"> IFERROR(Table1[[#This Row],[GP 2017]]/Table1[[#This Row],[Total Assets 2017]], "x")</f>
        <v>x</v>
      </c>
      <c r="AU1097" s="3" t="str">
        <f xml:space="preserve"> IFERROR(Table1[[#This Row],[GP 2018]]/Table1[[#This Row],[Total Assets 2018]], "x")</f>
        <v>x</v>
      </c>
      <c r="AV1097" s="3" t="str">
        <f xml:space="preserve"> IFERROR(Table1[[#This Row],[GP 2019]]/Table1[[#This Row],[Total Assets 2019]], "x")</f>
        <v>x</v>
      </c>
      <c r="AW1097" s="3" t="str">
        <f xml:space="preserve"> IFERROR(Table1[[#This Row],[GP 2020]]/Table1[[#This Row],[Total Assets 2020]], "x")</f>
        <v>x</v>
      </c>
      <c r="AX1097" s="3" t="str">
        <f xml:space="preserve"> IFERROR(Table1[[#This Row],[GP 2021]]/Table1[[#This Row],[Total Assets 2021]], "x")</f>
        <v>x</v>
      </c>
      <c r="AY1097" s="3" t="str">
        <f xml:space="preserve"> IFERROR(Table1[[#This Row],[GP TTM]]/Table1[[#This Row],[Total Assets TTM]], "x")</f>
        <v>x</v>
      </c>
      <c r="BA1097" s="3" t="str">
        <f xml:space="preserve"> IFERROR(ABS(Table1[[#This Row],[ROA 2013]]-Table1[[#This Row],[ROA 2012]]), "x")</f>
        <v>x</v>
      </c>
      <c r="BB1097" s="3" t="str">
        <f xml:space="preserve"> IFERROR(ABS(Table1[[#This Row],[ROA 2014]]-Table1[[#This Row],[ROA 2013]]), "x")</f>
        <v>x</v>
      </c>
      <c r="BC1097" s="3" t="str">
        <f xml:space="preserve"> IFERROR(ABS(Table1[[#This Row],[ROA 2015]]-Table1[[#This Row],[ROA 2014]]), "x")</f>
        <v>x</v>
      </c>
      <c r="BD1097" s="3" t="str">
        <f xml:space="preserve"> IFERROR(ABS(Table1[[#This Row],[ROA 2016]]-Table1[[#This Row],[ROA 2015]]), "x")</f>
        <v>x</v>
      </c>
      <c r="BE1097" s="3" t="str">
        <f xml:space="preserve"> IFERROR(ABS(Table1[[#This Row],[ROA 2017]]-Table1[[#This Row],[ROA 2016]]), "x")</f>
        <v>x</v>
      </c>
      <c r="BF1097" s="3" t="str">
        <f xml:space="preserve"> IFERROR(ABS(Table1[[#This Row],[ROA 2018]]-Table1[[#This Row],[ROA 2017]]), "x")</f>
        <v>x</v>
      </c>
      <c r="BG1097" s="3" t="str">
        <f xml:space="preserve"> IFERROR(ABS(Table1[[#This Row],[ROA 2019]]-Table1[[#This Row],[ROA 2018]]), "x")</f>
        <v>x</v>
      </c>
      <c r="BH1097" s="3" t="str">
        <f xml:space="preserve"> IFERROR(ABS(Table1[[#This Row],[ROA 2020]]-Table1[[#This Row],[ROA 2019]]), "x")</f>
        <v>x</v>
      </c>
      <c r="BI1097" s="3" t="str">
        <f xml:space="preserve"> IFERROR(ABS(Table1[[#This Row],[ROA 2021]]-Table1[[#This Row],[ROA 2020]]), "x")</f>
        <v>x</v>
      </c>
      <c r="BJ1097" s="3" t="str">
        <f xml:space="preserve"> IFERROR(AVERAGE(Table1[[#This Row],[ROA 2013-2012]:[ROA 2021-2020]]), "x")</f>
        <v>x</v>
      </c>
      <c r="BK1097" s="3" t="str">
        <f>IFERROR(AVERAGE(Table1[[#This Row],[ROA 2012]:[ROA 2021]]), "x")</f>
        <v>x</v>
      </c>
      <c r="BN1097" s="1">
        <f>SUM(Table1[[#This Row],[B/M Rank]:[ROA Rank]])</f>
        <v>0</v>
      </c>
    </row>
    <row r="1098" spans="1:66" x14ac:dyDescent="0.25">
      <c r="A1098" s="1" t="s">
        <v>3685</v>
      </c>
      <c r="B1098" s="1" t="s">
        <v>1425</v>
      </c>
      <c r="C1098" s="1" t="s">
        <v>4417</v>
      </c>
      <c r="D1098" s="1" t="s">
        <v>268</v>
      </c>
      <c r="E1098" s="1" t="s">
        <v>108</v>
      </c>
      <c r="F1098" s="1">
        <v>27.7</v>
      </c>
      <c r="G1098" s="19"/>
      <c r="H1098" s="19"/>
      <c r="I1098" s="19"/>
      <c r="J1098" s="19"/>
      <c r="K1098" s="1"/>
      <c r="L1098" s="19"/>
      <c r="M1098" s="1">
        <v>2012</v>
      </c>
      <c r="N1098" s="1">
        <v>-0.5</v>
      </c>
      <c r="O1098" s="1">
        <v>0</v>
      </c>
      <c r="P1098" s="1">
        <v>0</v>
      </c>
      <c r="Q1098" s="1">
        <v>0.6</v>
      </c>
      <c r="R1098" s="1">
        <v>0.5</v>
      </c>
      <c r="S1098" s="1">
        <v>1.4</v>
      </c>
      <c r="T1098" s="1">
        <v>1.5</v>
      </c>
      <c r="U1098" s="1">
        <v>0.6</v>
      </c>
      <c r="V1098" s="1">
        <v>0.4</v>
      </c>
      <c r="W1098" s="1">
        <v>2</v>
      </c>
      <c r="X1098" s="1">
        <v>1.5</v>
      </c>
      <c r="Z1098" s="3">
        <f xml:space="preserve"> IFERROR(AVEDEV(Table1[[#This Row],[GP 2012]:[GP 2021]]) / Table1[[#This Row],[Avg GP]], "x")</f>
        <v>0.9076923076923078</v>
      </c>
      <c r="AA1098" s="2">
        <f xml:space="preserve"> IFERROR(AVERAGE(Table1[[#This Row],[GP 2012]:[GP 2021]]), "x")</f>
        <v>0.65</v>
      </c>
      <c r="AB1098" s="11">
        <f>Table1[Equity]/Table1[Market Capital]</f>
        <v>0.11913357400722022</v>
      </c>
      <c r="AC1098" s="1">
        <v>1.5</v>
      </c>
      <c r="AD1098" s="1">
        <v>1.3</v>
      </c>
      <c r="AE1098" s="1">
        <v>0.8</v>
      </c>
      <c r="AF1098" s="1">
        <v>1</v>
      </c>
      <c r="AG1098" s="1">
        <v>0.9</v>
      </c>
      <c r="AH1098" s="1">
        <v>1</v>
      </c>
      <c r="AI1098" s="1">
        <v>1.7</v>
      </c>
      <c r="AJ1098" s="1">
        <v>0.7</v>
      </c>
      <c r="AK1098" s="1">
        <v>1.9</v>
      </c>
      <c r="AL1098" s="1">
        <v>6.6</v>
      </c>
      <c r="AM1098" s="1">
        <v>7</v>
      </c>
      <c r="AN1098" s="1">
        <v>3.3</v>
      </c>
      <c r="AO1098" s="3">
        <f xml:space="preserve"> IFERROR(Table1[[#This Row],[GP 2012]]/Table1[[#This Row],[Total Assets 2012]], "x")</f>
        <v>-0.33333333333333331</v>
      </c>
      <c r="AP1098" s="3">
        <f xml:space="preserve"> IFERROR(Table1[[#This Row],[GP 2013]]/Table1[[#This Row],[Total Assets 2013]], "x")</f>
        <v>0</v>
      </c>
      <c r="AQ1098" s="3">
        <f xml:space="preserve"> IFERROR(Table1[[#This Row],[GP 2014]]/Table1[[#This Row],[Total Assets 2014]], "x")</f>
        <v>0</v>
      </c>
      <c r="AR1098" s="3">
        <f xml:space="preserve"> IFERROR(Table1[[#This Row],[GP 2015]]/Table1[[#This Row],[Total Assets 2015]], "x")</f>
        <v>0.6</v>
      </c>
      <c r="AS1098" s="3">
        <f xml:space="preserve"> IFERROR(Table1[[#This Row],[GP 2016]]/Table1[[#This Row],[Total Assets 2016]], "x")</f>
        <v>0.55555555555555558</v>
      </c>
      <c r="AT1098" s="3">
        <f xml:space="preserve"> IFERROR(Table1[[#This Row],[GP 2017]]/Table1[[#This Row],[Total Assets 2017]], "x")</f>
        <v>1.4</v>
      </c>
      <c r="AU1098" s="3">
        <f xml:space="preserve"> IFERROR(Table1[[#This Row],[GP 2018]]/Table1[[#This Row],[Total Assets 2018]], "x")</f>
        <v>0.88235294117647056</v>
      </c>
      <c r="AV1098" s="3">
        <f xml:space="preserve"> IFERROR(Table1[[#This Row],[GP 2019]]/Table1[[#This Row],[Total Assets 2019]], "x")</f>
        <v>0.85714285714285721</v>
      </c>
      <c r="AW1098" s="3">
        <f xml:space="preserve"> IFERROR(Table1[[#This Row],[GP 2020]]/Table1[[#This Row],[Total Assets 2020]], "x")</f>
        <v>0.2105263157894737</v>
      </c>
      <c r="AX1098" s="3">
        <f xml:space="preserve"> IFERROR(Table1[[#This Row],[GP 2021]]/Table1[[#This Row],[Total Assets 2021]], "x")</f>
        <v>0.30303030303030304</v>
      </c>
      <c r="AY1098" s="3">
        <f xml:space="preserve"> IFERROR(Table1[[#This Row],[GP TTM]]/Table1[[#This Row],[Total Assets TTM]], "x")</f>
        <v>0.21428571428571427</v>
      </c>
      <c r="BA1098" s="3">
        <f xml:space="preserve"> IFERROR(ABS(Table1[[#This Row],[ROA 2013]]-Table1[[#This Row],[ROA 2012]]), "x")</f>
        <v>0.33333333333333331</v>
      </c>
      <c r="BB1098" s="3">
        <f xml:space="preserve"> IFERROR(ABS(Table1[[#This Row],[ROA 2014]]-Table1[[#This Row],[ROA 2013]]), "x")</f>
        <v>0</v>
      </c>
      <c r="BC1098" s="3">
        <f xml:space="preserve"> IFERROR(ABS(Table1[[#This Row],[ROA 2015]]-Table1[[#This Row],[ROA 2014]]), "x")</f>
        <v>0.6</v>
      </c>
      <c r="BD1098" s="3">
        <f xml:space="preserve"> IFERROR(ABS(Table1[[#This Row],[ROA 2016]]-Table1[[#This Row],[ROA 2015]]), "x")</f>
        <v>4.4444444444444398E-2</v>
      </c>
      <c r="BE1098" s="3">
        <f xml:space="preserve"> IFERROR(ABS(Table1[[#This Row],[ROA 2017]]-Table1[[#This Row],[ROA 2016]]), "x")</f>
        <v>0.84444444444444433</v>
      </c>
      <c r="BF1098" s="3">
        <f xml:space="preserve"> IFERROR(ABS(Table1[[#This Row],[ROA 2018]]-Table1[[#This Row],[ROA 2017]]), "x")</f>
        <v>0.51764705882352935</v>
      </c>
      <c r="BG1098" s="3">
        <f xml:space="preserve"> IFERROR(ABS(Table1[[#This Row],[ROA 2019]]-Table1[[#This Row],[ROA 2018]]), "x")</f>
        <v>2.5210084033613356E-2</v>
      </c>
      <c r="BH1098" s="3">
        <f xml:space="preserve"> IFERROR(ABS(Table1[[#This Row],[ROA 2020]]-Table1[[#This Row],[ROA 2019]]), "x")</f>
        <v>0.64661654135338353</v>
      </c>
      <c r="BI1098" s="3">
        <f xml:space="preserve"> IFERROR(ABS(Table1[[#This Row],[ROA 2021]]-Table1[[#This Row],[ROA 2020]]), "x")</f>
        <v>9.2503987240829338E-2</v>
      </c>
      <c r="BJ1098" s="3">
        <f xml:space="preserve"> IFERROR(AVERAGE(Table1[[#This Row],[ROA 2013-2012]:[ROA 2021-2020]]), "x")</f>
        <v>0.34491109929706415</v>
      </c>
      <c r="BK1098" s="3">
        <f>IFERROR(AVERAGE(Table1[[#This Row],[ROA 2012]:[ROA 2021]]), "x")</f>
        <v>0.44752746393613263</v>
      </c>
      <c r="BN1098" s="1">
        <f>SUM(Table1[[#This Row],[B/M Rank]:[ROA Rank]])</f>
        <v>0</v>
      </c>
    </row>
    <row r="1099" spans="1:66" x14ac:dyDescent="0.25">
      <c r="A1099" s="1" t="s">
        <v>2910</v>
      </c>
      <c r="B1099" s="1" t="s">
        <v>902</v>
      </c>
      <c r="C1099" s="1" t="s">
        <v>4417</v>
      </c>
      <c r="D1099" s="1" t="s">
        <v>268</v>
      </c>
      <c r="E1099" s="1" t="s">
        <v>108</v>
      </c>
      <c r="F1099" s="1">
        <v>27.84</v>
      </c>
      <c r="G1099" s="19"/>
      <c r="H1099" s="19"/>
      <c r="I1099" s="19"/>
      <c r="J1099" s="19"/>
      <c r="K1099" s="1"/>
      <c r="L1099" s="19"/>
      <c r="M1099" s="1">
        <v>2012</v>
      </c>
      <c r="N1099" s="1" t="s">
        <v>4368</v>
      </c>
      <c r="O1099" s="1" t="s">
        <v>4368</v>
      </c>
      <c r="P1099" s="1" t="s">
        <v>4368</v>
      </c>
      <c r="Q1099" s="1" t="s">
        <v>4368</v>
      </c>
      <c r="R1099" s="1" t="s">
        <v>4368</v>
      </c>
      <c r="S1099" s="1" t="s">
        <v>4368</v>
      </c>
      <c r="T1099" s="1" t="s">
        <v>4368</v>
      </c>
      <c r="U1099" s="1" t="s">
        <v>4368</v>
      </c>
      <c r="V1099" s="1" t="s">
        <v>4368</v>
      </c>
      <c r="W1099" s="1" t="s">
        <v>4368</v>
      </c>
      <c r="X1099" s="1" t="s">
        <v>4368</v>
      </c>
      <c r="Z1099" s="3" t="str">
        <f xml:space="preserve"> IFERROR(AVEDEV(Table1[[#This Row],[GP 2012]:[GP 2021]]) / Table1[[#This Row],[Avg GP]], "x")</f>
        <v>x</v>
      </c>
      <c r="AA1099" s="2" t="str">
        <f xml:space="preserve"> IFERROR(AVERAGE(Table1[[#This Row],[GP 2012]:[GP 2021]]), "x")</f>
        <v>x</v>
      </c>
      <c r="AB1099" s="11">
        <f>Table1[Equity]/Table1[Market Capital]</f>
        <v>1.0201149425287357</v>
      </c>
      <c r="AC1099" s="1">
        <v>13.3</v>
      </c>
      <c r="AD1099" s="1">
        <v>12.4</v>
      </c>
      <c r="AE1099" s="1">
        <v>11.7</v>
      </c>
      <c r="AF1099" s="1">
        <v>10.199999999999999</v>
      </c>
      <c r="AG1099" s="1">
        <v>15.8</v>
      </c>
      <c r="AH1099" s="1">
        <v>29.6</v>
      </c>
      <c r="AI1099" s="1">
        <v>23.2</v>
      </c>
      <c r="AJ1099" s="1">
        <v>25.5</v>
      </c>
      <c r="AK1099" s="1">
        <v>33.799999999999997</v>
      </c>
      <c r="AL1099" s="1">
        <v>33.299999999999997</v>
      </c>
      <c r="AM1099" s="1">
        <v>32.9</v>
      </c>
      <c r="AN1099" s="1">
        <v>28.4</v>
      </c>
      <c r="AO1099" s="3" t="str">
        <f xml:space="preserve"> IFERROR(Table1[[#This Row],[GP 2012]]/Table1[[#This Row],[Total Assets 2012]], "x")</f>
        <v>x</v>
      </c>
      <c r="AP1099" s="3" t="str">
        <f xml:space="preserve"> IFERROR(Table1[[#This Row],[GP 2013]]/Table1[[#This Row],[Total Assets 2013]], "x")</f>
        <v>x</v>
      </c>
      <c r="AQ1099" s="3" t="str">
        <f xml:space="preserve"> IFERROR(Table1[[#This Row],[GP 2014]]/Table1[[#This Row],[Total Assets 2014]], "x")</f>
        <v>x</v>
      </c>
      <c r="AR1099" s="3" t="str">
        <f xml:space="preserve"> IFERROR(Table1[[#This Row],[GP 2015]]/Table1[[#This Row],[Total Assets 2015]], "x")</f>
        <v>x</v>
      </c>
      <c r="AS1099" s="3" t="str">
        <f xml:space="preserve"> IFERROR(Table1[[#This Row],[GP 2016]]/Table1[[#This Row],[Total Assets 2016]], "x")</f>
        <v>x</v>
      </c>
      <c r="AT1099" s="3" t="str">
        <f xml:space="preserve"> IFERROR(Table1[[#This Row],[GP 2017]]/Table1[[#This Row],[Total Assets 2017]], "x")</f>
        <v>x</v>
      </c>
      <c r="AU1099" s="3" t="str">
        <f xml:space="preserve"> IFERROR(Table1[[#This Row],[GP 2018]]/Table1[[#This Row],[Total Assets 2018]], "x")</f>
        <v>x</v>
      </c>
      <c r="AV1099" s="3" t="str">
        <f xml:space="preserve"> IFERROR(Table1[[#This Row],[GP 2019]]/Table1[[#This Row],[Total Assets 2019]], "x")</f>
        <v>x</v>
      </c>
      <c r="AW1099" s="3" t="str">
        <f xml:space="preserve"> IFERROR(Table1[[#This Row],[GP 2020]]/Table1[[#This Row],[Total Assets 2020]], "x")</f>
        <v>x</v>
      </c>
      <c r="AX1099" s="3" t="str">
        <f xml:space="preserve"> IFERROR(Table1[[#This Row],[GP 2021]]/Table1[[#This Row],[Total Assets 2021]], "x")</f>
        <v>x</v>
      </c>
      <c r="AY1099" s="3" t="str">
        <f xml:space="preserve"> IFERROR(Table1[[#This Row],[GP TTM]]/Table1[[#This Row],[Total Assets TTM]], "x")</f>
        <v>x</v>
      </c>
      <c r="BA1099" s="3" t="str">
        <f xml:space="preserve"> IFERROR(ABS(Table1[[#This Row],[ROA 2013]]-Table1[[#This Row],[ROA 2012]]), "x")</f>
        <v>x</v>
      </c>
      <c r="BB1099" s="3" t="str">
        <f xml:space="preserve"> IFERROR(ABS(Table1[[#This Row],[ROA 2014]]-Table1[[#This Row],[ROA 2013]]), "x")</f>
        <v>x</v>
      </c>
      <c r="BC1099" s="3" t="str">
        <f xml:space="preserve"> IFERROR(ABS(Table1[[#This Row],[ROA 2015]]-Table1[[#This Row],[ROA 2014]]), "x")</f>
        <v>x</v>
      </c>
      <c r="BD1099" s="3" t="str">
        <f xml:space="preserve"> IFERROR(ABS(Table1[[#This Row],[ROA 2016]]-Table1[[#This Row],[ROA 2015]]), "x")</f>
        <v>x</v>
      </c>
      <c r="BE1099" s="3" t="str">
        <f xml:space="preserve"> IFERROR(ABS(Table1[[#This Row],[ROA 2017]]-Table1[[#This Row],[ROA 2016]]), "x")</f>
        <v>x</v>
      </c>
      <c r="BF1099" s="3" t="str">
        <f xml:space="preserve"> IFERROR(ABS(Table1[[#This Row],[ROA 2018]]-Table1[[#This Row],[ROA 2017]]), "x")</f>
        <v>x</v>
      </c>
      <c r="BG1099" s="3" t="str">
        <f xml:space="preserve"> IFERROR(ABS(Table1[[#This Row],[ROA 2019]]-Table1[[#This Row],[ROA 2018]]), "x")</f>
        <v>x</v>
      </c>
      <c r="BH1099" s="3" t="str">
        <f xml:space="preserve"> IFERROR(ABS(Table1[[#This Row],[ROA 2020]]-Table1[[#This Row],[ROA 2019]]), "x")</f>
        <v>x</v>
      </c>
      <c r="BI1099" s="3" t="str">
        <f xml:space="preserve"> IFERROR(ABS(Table1[[#This Row],[ROA 2021]]-Table1[[#This Row],[ROA 2020]]), "x")</f>
        <v>x</v>
      </c>
      <c r="BJ1099" s="3" t="str">
        <f xml:space="preserve"> IFERROR(AVERAGE(Table1[[#This Row],[ROA 2013-2012]:[ROA 2021-2020]]), "x")</f>
        <v>x</v>
      </c>
      <c r="BK1099" s="3" t="str">
        <f>IFERROR(AVERAGE(Table1[[#This Row],[ROA 2012]:[ROA 2021]]), "x")</f>
        <v>x</v>
      </c>
      <c r="BN1099" s="1">
        <f>SUM(Table1[[#This Row],[B/M Rank]:[ROA Rank]])</f>
        <v>0</v>
      </c>
    </row>
    <row r="1100" spans="1:66" x14ac:dyDescent="0.25">
      <c r="A1100" s="1" t="s">
        <v>3432</v>
      </c>
      <c r="B1100" s="1" t="s">
        <v>1249</v>
      </c>
      <c r="C1100" s="1" t="s">
        <v>4417</v>
      </c>
      <c r="D1100" s="1" t="s">
        <v>268</v>
      </c>
      <c r="E1100" s="1" t="s">
        <v>108</v>
      </c>
      <c r="F1100" s="1">
        <v>27.87</v>
      </c>
      <c r="G1100" s="19"/>
      <c r="H1100" s="19"/>
      <c r="I1100" s="19"/>
      <c r="J1100" s="19"/>
      <c r="K1100" s="1"/>
      <c r="L1100" s="19"/>
      <c r="M1100" s="1">
        <v>2012</v>
      </c>
      <c r="N1100" s="1" t="s">
        <v>4368</v>
      </c>
      <c r="O1100" s="1" t="s">
        <v>4368</v>
      </c>
      <c r="P1100" s="1" t="s">
        <v>4368</v>
      </c>
      <c r="Q1100" s="1" t="s">
        <v>4368</v>
      </c>
      <c r="R1100" s="1" t="s">
        <v>4368</v>
      </c>
      <c r="S1100" s="1" t="s">
        <v>4368</v>
      </c>
      <c r="T1100" s="1" t="s">
        <v>4368</v>
      </c>
      <c r="U1100" s="1" t="s">
        <v>4368</v>
      </c>
      <c r="V1100" s="1" t="s">
        <v>4368</v>
      </c>
      <c r="W1100" s="1" t="s">
        <v>4368</v>
      </c>
      <c r="X1100" s="1" t="s">
        <v>4368</v>
      </c>
      <c r="Z1100" s="3" t="str">
        <f xml:space="preserve"> IFERROR(AVEDEV(Table1[[#This Row],[GP 2012]:[GP 2021]]) / Table1[[#This Row],[Avg GP]], "x")</f>
        <v>x</v>
      </c>
      <c r="AA1100" s="2" t="str">
        <f xml:space="preserve"> IFERROR(AVERAGE(Table1[[#This Row],[GP 2012]:[GP 2021]]), "x")</f>
        <v>x</v>
      </c>
      <c r="AB1100" s="11">
        <f>Table1[Equity]/Table1[Market Capital]</f>
        <v>0.15787585217079297</v>
      </c>
      <c r="AC1100" s="1">
        <v>1.8</v>
      </c>
      <c r="AD1100" s="1">
        <v>0.2</v>
      </c>
      <c r="AE1100" s="1">
        <v>0.1</v>
      </c>
      <c r="AF1100" s="1">
        <v>0</v>
      </c>
      <c r="AG1100" s="1">
        <v>0.3</v>
      </c>
      <c r="AH1100" s="1">
        <v>1.3</v>
      </c>
      <c r="AI1100" s="1">
        <v>1.2</v>
      </c>
      <c r="AJ1100" s="1">
        <v>1.7</v>
      </c>
      <c r="AK1100" s="1">
        <v>1.1000000000000001</v>
      </c>
      <c r="AL1100" s="1">
        <v>6</v>
      </c>
      <c r="AM1100" s="1">
        <v>4.5</v>
      </c>
      <c r="AN1100" s="1">
        <v>4.4000000000000004</v>
      </c>
      <c r="AO1100" s="3" t="str">
        <f xml:space="preserve"> IFERROR(Table1[[#This Row],[GP 2012]]/Table1[[#This Row],[Total Assets 2012]], "x")</f>
        <v>x</v>
      </c>
      <c r="AP1100" s="3" t="str">
        <f xml:space="preserve"> IFERROR(Table1[[#This Row],[GP 2013]]/Table1[[#This Row],[Total Assets 2013]], "x")</f>
        <v>x</v>
      </c>
      <c r="AQ1100" s="3" t="str">
        <f xml:space="preserve"> IFERROR(Table1[[#This Row],[GP 2014]]/Table1[[#This Row],[Total Assets 2014]], "x")</f>
        <v>x</v>
      </c>
      <c r="AR1100" s="3" t="str">
        <f xml:space="preserve"> IFERROR(Table1[[#This Row],[GP 2015]]/Table1[[#This Row],[Total Assets 2015]], "x")</f>
        <v>x</v>
      </c>
      <c r="AS1100" s="3" t="str">
        <f xml:space="preserve"> IFERROR(Table1[[#This Row],[GP 2016]]/Table1[[#This Row],[Total Assets 2016]], "x")</f>
        <v>x</v>
      </c>
      <c r="AT1100" s="3" t="str">
        <f xml:space="preserve"> IFERROR(Table1[[#This Row],[GP 2017]]/Table1[[#This Row],[Total Assets 2017]], "x")</f>
        <v>x</v>
      </c>
      <c r="AU1100" s="3" t="str">
        <f xml:space="preserve"> IFERROR(Table1[[#This Row],[GP 2018]]/Table1[[#This Row],[Total Assets 2018]], "x")</f>
        <v>x</v>
      </c>
      <c r="AV1100" s="3" t="str">
        <f xml:space="preserve"> IFERROR(Table1[[#This Row],[GP 2019]]/Table1[[#This Row],[Total Assets 2019]], "x")</f>
        <v>x</v>
      </c>
      <c r="AW1100" s="3" t="str">
        <f xml:space="preserve"> IFERROR(Table1[[#This Row],[GP 2020]]/Table1[[#This Row],[Total Assets 2020]], "x")</f>
        <v>x</v>
      </c>
      <c r="AX1100" s="3" t="str">
        <f xml:space="preserve"> IFERROR(Table1[[#This Row],[GP 2021]]/Table1[[#This Row],[Total Assets 2021]], "x")</f>
        <v>x</v>
      </c>
      <c r="AY1100" s="3" t="str">
        <f xml:space="preserve"> IFERROR(Table1[[#This Row],[GP TTM]]/Table1[[#This Row],[Total Assets TTM]], "x")</f>
        <v>x</v>
      </c>
      <c r="BA1100" s="3" t="str">
        <f xml:space="preserve"> IFERROR(ABS(Table1[[#This Row],[ROA 2013]]-Table1[[#This Row],[ROA 2012]]), "x")</f>
        <v>x</v>
      </c>
      <c r="BB1100" s="3" t="str">
        <f xml:space="preserve"> IFERROR(ABS(Table1[[#This Row],[ROA 2014]]-Table1[[#This Row],[ROA 2013]]), "x")</f>
        <v>x</v>
      </c>
      <c r="BC1100" s="3" t="str">
        <f xml:space="preserve"> IFERROR(ABS(Table1[[#This Row],[ROA 2015]]-Table1[[#This Row],[ROA 2014]]), "x")</f>
        <v>x</v>
      </c>
      <c r="BD1100" s="3" t="str">
        <f xml:space="preserve"> IFERROR(ABS(Table1[[#This Row],[ROA 2016]]-Table1[[#This Row],[ROA 2015]]), "x")</f>
        <v>x</v>
      </c>
      <c r="BE1100" s="3" t="str">
        <f xml:space="preserve"> IFERROR(ABS(Table1[[#This Row],[ROA 2017]]-Table1[[#This Row],[ROA 2016]]), "x")</f>
        <v>x</v>
      </c>
      <c r="BF1100" s="3" t="str">
        <f xml:space="preserve"> IFERROR(ABS(Table1[[#This Row],[ROA 2018]]-Table1[[#This Row],[ROA 2017]]), "x")</f>
        <v>x</v>
      </c>
      <c r="BG1100" s="3" t="str">
        <f xml:space="preserve"> IFERROR(ABS(Table1[[#This Row],[ROA 2019]]-Table1[[#This Row],[ROA 2018]]), "x")</f>
        <v>x</v>
      </c>
      <c r="BH1100" s="3" t="str">
        <f xml:space="preserve"> IFERROR(ABS(Table1[[#This Row],[ROA 2020]]-Table1[[#This Row],[ROA 2019]]), "x")</f>
        <v>x</v>
      </c>
      <c r="BI1100" s="3" t="str">
        <f xml:space="preserve"> IFERROR(ABS(Table1[[#This Row],[ROA 2021]]-Table1[[#This Row],[ROA 2020]]), "x")</f>
        <v>x</v>
      </c>
      <c r="BJ1100" s="3" t="str">
        <f xml:space="preserve"> IFERROR(AVERAGE(Table1[[#This Row],[ROA 2013-2012]:[ROA 2021-2020]]), "x")</f>
        <v>x</v>
      </c>
      <c r="BK1100" s="3" t="str">
        <f>IFERROR(AVERAGE(Table1[[#This Row],[ROA 2012]:[ROA 2021]]), "x")</f>
        <v>x</v>
      </c>
      <c r="BN1100" s="1">
        <f>SUM(Table1[[#This Row],[B/M Rank]:[ROA Rank]])</f>
        <v>0</v>
      </c>
    </row>
    <row r="1101" spans="1:66" x14ac:dyDescent="0.25">
      <c r="A1101" s="1" t="s">
        <v>2295</v>
      </c>
      <c r="B1101" s="1" t="s">
        <v>338</v>
      </c>
      <c r="C1101" s="1" t="s">
        <v>329</v>
      </c>
      <c r="D1101" s="1" t="s">
        <v>330</v>
      </c>
      <c r="E1101" s="1" t="s">
        <v>108</v>
      </c>
      <c r="F1101" s="1">
        <v>27.88</v>
      </c>
      <c r="G1101" s="19"/>
      <c r="H1101" s="19"/>
      <c r="I1101" s="19"/>
      <c r="J1101" s="19"/>
      <c r="K1101" s="1"/>
      <c r="L1101" s="19"/>
      <c r="M1101" s="1">
        <v>2012</v>
      </c>
      <c r="N1101" s="1">
        <v>1.2</v>
      </c>
      <c r="O1101" s="1">
        <v>-0.6</v>
      </c>
      <c r="P1101" s="1">
        <v>-3.6</v>
      </c>
      <c r="Q1101" s="1">
        <v>-5.0999999999999996</v>
      </c>
      <c r="R1101" s="1">
        <v>-3</v>
      </c>
      <c r="S1101" s="1">
        <v>-0.9</v>
      </c>
      <c r="T1101" s="1">
        <v>-2.8</v>
      </c>
      <c r="U1101" s="1">
        <v>-3.3</v>
      </c>
      <c r="V1101" s="1">
        <v>-2.2999999999999998</v>
      </c>
      <c r="W1101" s="1">
        <v>-0.4</v>
      </c>
      <c r="X1101" s="1">
        <v>-0.5</v>
      </c>
      <c r="Z1101" s="3">
        <f xml:space="preserve"> IFERROR(AVEDEV(Table1[[#This Row],[GP 2012]:[GP 2021]]) / Table1[[#This Row],[Avg GP]], "x")</f>
        <v>-0.73269230769230742</v>
      </c>
      <c r="AA1101" s="2">
        <f xml:space="preserve"> IFERROR(AVERAGE(Table1[[#This Row],[GP 2012]:[GP 2021]]), "x")</f>
        <v>-2.08</v>
      </c>
      <c r="AB1101" s="11">
        <f>Table1[Equity]/Table1[Market Capital]</f>
        <v>-0.44835007173601149</v>
      </c>
      <c r="AC1101" s="1">
        <v>26.1</v>
      </c>
      <c r="AD1101" s="1">
        <v>15.3</v>
      </c>
      <c r="AE1101" s="1">
        <v>9.5</v>
      </c>
      <c r="AF1101" s="1">
        <v>5.0999999999999996</v>
      </c>
      <c r="AG1101" s="1">
        <v>4</v>
      </c>
      <c r="AH1101" s="1">
        <v>12.5</v>
      </c>
      <c r="AI1101" s="1">
        <v>6.1</v>
      </c>
      <c r="AJ1101" s="1">
        <v>2.6</v>
      </c>
      <c r="AK1101" s="1">
        <v>2.2000000000000002</v>
      </c>
      <c r="AL1101" s="1">
        <v>1.7</v>
      </c>
      <c r="AM1101" s="1">
        <v>1.5</v>
      </c>
      <c r="AN1101" s="1">
        <v>-12.5</v>
      </c>
      <c r="AO1101" s="3">
        <f xml:space="preserve"> IFERROR(Table1[[#This Row],[GP 2012]]/Table1[[#This Row],[Total Assets 2012]], "x")</f>
        <v>4.5977011494252866E-2</v>
      </c>
      <c r="AP1101" s="3">
        <f xml:space="preserve"> IFERROR(Table1[[#This Row],[GP 2013]]/Table1[[#This Row],[Total Assets 2013]], "x")</f>
        <v>-3.9215686274509803E-2</v>
      </c>
      <c r="AQ1101" s="3">
        <f xml:space="preserve"> IFERROR(Table1[[#This Row],[GP 2014]]/Table1[[#This Row],[Total Assets 2014]], "x")</f>
        <v>-0.37894736842105264</v>
      </c>
      <c r="AR1101" s="3">
        <f xml:space="preserve"> IFERROR(Table1[[#This Row],[GP 2015]]/Table1[[#This Row],[Total Assets 2015]], "x")</f>
        <v>-1</v>
      </c>
      <c r="AS1101" s="3">
        <f xml:space="preserve"> IFERROR(Table1[[#This Row],[GP 2016]]/Table1[[#This Row],[Total Assets 2016]], "x")</f>
        <v>-0.75</v>
      </c>
      <c r="AT1101" s="3">
        <f xml:space="preserve"> IFERROR(Table1[[#This Row],[GP 2017]]/Table1[[#This Row],[Total Assets 2017]], "x")</f>
        <v>-7.2000000000000008E-2</v>
      </c>
      <c r="AU1101" s="3">
        <f xml:space="preserve"> IFERROR(Table1[[#This Row],[GP 2018]]/Table1[[#This Row],[Total Assets 2018]], "x")</f>
        <v>-0.45901639344262296</v>
      </c>
      <c r="AV1101" s="3">
        <f xml:space="preserve"> IFERROR(Table1[[#This Row],[GP 2019]]/Table1[[#This Row],[Total Assets 2019]], "x")</f>
        <v>-1.2692307692307692</v>
      </c>
      <c r="AW1101" s="3">
        <f xml:space="preserve"> IFERROR(Table1[[#This Row],[GP 2020]]/Table1[[#This Row],[Total Assets 2020]], "x")</f>
        <v>-1.0454545454545452</v>
      </c>
      <c r="AX1101" s="3">
        <f xml:space="preserve"> IFERROR(Table1[[#This Row],[GP 2021]]/Table1[[#This Row],[Total Assets 2021]], "x")</f>
        <v>-0.23529411764705885</v>
      </c>
      <c r="AY1101" s="3">
        <f xml:space="preserve"> IFERROR(Table1[[#This Row],[GP TTM]]/Table1[[#This Row],[Total Assets TTM]], "x")</f>
        <v>-0.33333333333333331</v>
      </c>
      <c r="BA1101" s="3">
        <f xml:space="preserve"> IFERROR(ABS(Table1[[#This Row],[ROA 2013]]-Table1[[#This Row],[ROA 2012]]), "x")</f>
        <v>8.5192697768762676E-2</v>
      </c>
      <c r="BB1101" s="3">
        <f xml:space="preserve"> IFERROR(ABS(Table1[[#This Row],[ROA 2014]]-Table1[[#This Row],[ROA 2013]]), "x")</f>
        <v>0.33973168214654281</v>
      </c>
      <c r="BC1101" s="3">
        <f xml:space="preserve"> IFERROR(ABS(Table1[[#This Row],[ROA 2015]]-Table1[[#This Row],[ROA 2014]]), "x")</f>
        <v>0.6210526315789473</v>
      </c>
      <c r="BD1101" s="3">
        <f xml:space="preserve"> IFERROR(ABS(Table1[[#This Row],[ROA 2016]]-Table1[[#This Row],[ROA 2015]]), "x")</f>
        <v>0.25</v>
      </c>
      <c r="BE1101" s="3">
        <f xml:space="preserve"> IFERROR(ABS(Table1[[#This Row],[ROA 2017]]-Table1[[#This Row],[ROA 2016]]), "x")</f>
        <v>0.67799999999999994</v>
      </c>
      <c r="BF1101" s="3">
        <f xml:space="preserve"> IFERROR(ABS(Table1[[#This Row],[ROA 2018]]-Table1[[#This Row],[ROA 2017]]), "x")</f>
        <v>0.38701639344262295</v>
      </c>
      <c r="BG1101" s="3">
        <f xml:space="preserve"> IFERROR(ABS(Table1[[#This Row],[ROA 2019]]-Table1[[#This Row],[ROA 2018]]), "x")</f>
        <v>0.81021437578814615</v>
      </c>
      <c r="BH1101" s="3">
        <f xml:space="preserve"> IFERROR(ABS(Table1[[#This Row],[ROA 2020]]-Table1[[#This Row],[ROA 2019]]), "x")</f>
        <v>0.22377622377622397</v>
      </c>
      <c r="BI1101" s="3">
        <f xml:space="preserve"> IFERROR(ABS(Table1[[#This Row],[ROA 2021]]-Table1[[#This Row],[ROA 2020]]), "x")</f>
        <v>0.81016042780748632</v>
      </c>
      <c r="BJ1101" s="3">
        <f xml:space="preserve"> IFERROR(AVERAGE(Table1[[#This Row],[ROA 2013-2012]:[ROA 2021-2020]]), "x")</f>
        <v>0.46723827025652576</v>
      </c>
      <c r="BK1101" s="3">
        <f>IFERROR(AVERAGE(Table1[[#This Row],[ROA 2012]:[ROA 2021]]), "x")</f>
        <v>-0.52031818689763054</v>
      </c>
      <c r="BN1101" s="1">
        <f>SUM(Table1[[#This Row],[B/M Rank]:[ROA Rank]])</f>
        <v>0</v>
      </c>
    </row>
    <row r="1102" spans="1:66" x14ac:dyDescent="0.25">
      <c r="A1102" s="1" t="s">
        <v>3944</v>
      </c>
      <c r="B1102" s="1" t="s">
        <v>1654</v>
      </c>
      <c r="C1102" s="1" t="s">
        <v>1499</v>
      </c>
      <c r="D1102" s="1" t="s">
        <v>440</v>
      </c>
      <c r="E1102" s="1" t="s">
        <v>108</v>
      </c>
      <c r="F1102" s="1">
        <v>27.89</v>
      </c>
      <c r="G1102" s="19"/>
      <c r="H1102" s="19"/>
      <c r="I1102" s="19"/>
      <c r="J1102" s="19"/>
      <c r="K1102" s="1"/>
      <c r="L1102" s="19"/>
      <c r="M1102" s="1">
        <v>2014</v>
      </c>
      <c r="P1102" s="1">
        <v>62.2</v>
      </c>
      <c r="Q1102" s="1">
        <v>21</v>
      </c>
      <c r="R1102" s="1">
        <v>14.6</v>
      </c>
      <c r="S1102" s="1">
        <v>30</v>
      </c>
      <c r="T1102" s="1">
        <v>33.799999999999997</v>
      </c>
      <c r="U1102" s="1">
        <v>41.2</v>
      </c>
      <c r="V1102" s="1">
        <v>15.1</v>
      </c>
      <c r="W1102" s="1">
        <v>43.3</v>
      </c>
      <c r="X1102" s="1">
        <v>53.2</v>
      </c>
      <c r="Z1102" s="3">
        <f xml:space="preserve"> IFERROR(AVEDEV(Table1[[#This Row],[GP 2012]:[GP 2021]]) / Table1[[#This Row],[Avg GP]], "x")</f>
        <v>0.3820826952526799</v>
      </c>
      <c r="AA1102" s="2">
        <f xml:space="preserve"> IFERROR(AVERAGE(Table1[[#This Row],[GP 2012]:[GP 2021]]), "x")</f>
        <v>32.65</v>
      </c>
      <c r="AB1102" s="11">
        <f>Table1[Equity]/Table1[Market Capital]</f>
        <v>-2.448906418070993</v>
      </c>
      <c r="AE1102" s="1">
        <v>207.2</v>
      </c>
      <c r="AF1102" s="1">
        <v>198.9</v>
      </c>
      <c r="AG1102" s="1">
        <v>247.8</v>
      </c>
      <c r="AH1102" s="1">
        <v>264.7</v>
      </c>
      <c r="AI1102" s="1">
        <v>337.7</v>
      </c>
      <c r="AJ1102" s="1">
        <v>331.5</v>
      </c>
      <c r="AK1102" s="1">
        <v>220.3</v>
      </c>
      <c r="AL1102" s="1">
        <v>233</v>
      </c>
      <c r="AM1102" s="1">
        <v>252.2</v>
      </c>
      <c r="AN1102" s="1">
        <v>-68.3</v>
      </c>
      <c r="AO1102" s="3" t="str">
        <f xml:space="preserve"> IFERROR(Table1[[#This Row],[GP 2012]]/Table1[[#This Row],[Total Assets 2012]], "x")</f>
        <v>x</v>
      </c>
      <c r="AP1102" s="3" t="str">
        <f xml:space="preserve"> IFERROR(Table1[[#This Row],[GP 2013]]/Table1[[#This Row],[Total Assets 2013]], "x")</f>
        <v>x</v>
      </c>
      <c r="AQ1102" s="3">
        <f xml:space="preserve"> IFERROR(Table1[[#This Row],[GP 2014]]/Table1[[#This Row],[Total Assets 2014]], "x")</f>
        <v>0.3001930501930502</v>
      </c>
      <c r="AR1102" s="3">
        <f xml:space="preserve"> IFERROR(Table1[[#This Row],[GP 2015]]/Table1[[#This Row],[Total Assets 2015]], "x")</f>
        <v>0.10558069381598793</v>
      </c>
      <c r="AS1102" s="3">
        <f xml:space="preserve"> IFERROR(Table1[[#This Row],[GP 2016]]/Table1[[#This Row],[Total Assets 2016]], "x")</f>
        <v>5.8918482647296204E-2</v>
      </c>
      <c r="AT1102" s="3">
        <f xml:space="preserve"> IFERROR(Table1[[#This Row],[GP 2017]]/Table1[[#This Row],[Total Assets 2017]], "x")</f>
        <v>0.11333585190782018</v>
      </c>
      <c r="AU1102" s="3">
        <f xml:space="preserve"> IFERROR(Table1[[#This Row],[GP 2018]]/Table1[[#This Row],[Total Assets 2018]], "x")</f>
        <v>0.10008883624518804</v>
      </c>
      <c r="AV1102" s="3">
        <f xml:space="preserve"> IFERROR(Table1[[#This Row],[GP 2019]]/Table1[[#This Row],[Total Assets 2019]], "x")</f>
        <v>0.12428355957767723</v>
      </c>
      <c r="AW1102" s="3">
        <f xml:space="preserve"> IFERROR(Table1[[#This Row],[GP 2020]]/Table1[[#This Row],[Total Assets 2020]], "x")</f>
        <v>6.8542896050839755E-2</v>
      </c>
      <c r="AX1102" s="3">
        <f xml:space="preserve"> IFERROR(Table1[[#This Row],[GP 2021]]/Table1[[#This Row],[Total Assets 2021]], "x")</f>
        <v>0.18583690987124463</v>
      </c>
      <c r="AY1102" s="3">
        <f xml:space="preserve"> IFERROR(Table1[[#This Row],[GP TTM]]/Table1[[#This Row],[Total Assets TTM]], "x")</f>
        <v>0.21094369547977798</v>
      </c>
      <c r="BA1102" s="3" t="str">
        <f xml:space="preserve"> IFERROR(ABS(Table1[[#This Row],[ROA 2013]]-Table1[[#This Row],[ROA 2012]]), "x")</f>
        <v>x</v>
      </c>
      <c r="BB1102" s="3" t="str">
        <f xml:space="preserve"> IFERROR(ABS(Table1[[#This Row],[ROA 2014]]-Table1[[#This Row],[ROA 2013]]), "x")</f>
        <v>x</v>
      </c>
      <c r="BC1102" s="3">
        <f xml:space="preserve"> IFERROR(ABS(Table1[[#This Row],[ROA 2015]]-Table1[[#This Row],[ROA 2014]]), "x")</f>
        <v>0.19461235637706226</v>
      </c>
      <c r="BD1102" s="3">
        <f xml:space="preserve"> IFERROR(ABS(Table1[[#This Row],[ROA 2016]]-Table1[[#This Row],[ROA 2015]]), "x")</f>
        <v>4.6662211168691729E-2</v>
      </c>
      <c r="BE1102" s="3">
        <f xml:space="preserve"> IFERROR(ABS(Table1[[#This Row],[ROA 2017]]-Table1[[#This Row],[ROA 2016]]), "x")</f>
        <v>5.4417369260523978E-2</v>
      </c>
      <c r="BF1102" s="3">
        <f xml:space="preserve"> IFERROR(ABS(Table1[[#This Row],[ROA 2018]]-Table1[[#This Row],[ROA 2017]]), "x")</f>
        <v>1.3247015662632144E-2</v>
      </c>
      <c r="BG1102" s="3">
        <f xml:space="preserve"> IFERROR(ABS(Table1[[#This Row],[ROA 2019]]-Table1[[#This Row],[ROA 2018]]), "x")</f>
        <v>2.419472333248919E-2</v>
      </c>
      <c r="BH1102" s="3">
        <f xml:space="preserve"> IFERROR(ABS(Table1[[#This Row],[ROA 2020]]-Table1[[#This Row],[ROA 2019]]), "x")</f>
        <v>5.5740663526837472E-2</v>
      </c>
      <c r="BI1102" s="3">
        <f xml:space="preserve"> IFERROR(ABS(Table1[[#This Row],[ROA 2021]]-Table1[[#This Row],[ROA 2020]]), "x")</f>
        <v>0.11729401382040487</v>
      </c>
      <c r="BJ1102" s="3">
        <f xml:space="preserve"> IFERROR(AVERAGE(Table1[[#This Row],[ROA 2013-2012]:[ROA 2021-2020]]), "x")</f>
        <v>7.2309764735520227E-2</v>
      </c>
      <c r="BK1102" s="3">
        <f>IFERROR(AVERAGE(Table1[[#This Row],[ROA 2012]:[ROA 2021]]), "x")</f>
        <v>0.13209753503863803</v>
      </c>
      <c r="BN1102" s="1">
        <f>SUM(Table1[[#This Row],[B/M Rank]:[ROA Rank]])</f>
        <v>0</v>
      </c>
    </row>
    <row r="1103" spans="1:66" x14ac:dyDescent="0.25">
      <c r="A1103" s="1" t="s">
        <v>3400</v>
      </c>
      <c r="B1103" s="1" t="s">
        <v>1229</v>
      </c>
      <c r="C1103" s="1" t="s">
        <v>4417</v>
      </c>
      <c r="D1103" s="1" t="s">
        <v>268</v>
      </c>
      <c r="E1103" s="1" t="s">
        <v>108</v>
      </c>
      <c r="F1103" s="1">
        <v>27.9</v>
      </c>
      <c r="G1103" s="19"/>
      <c r="H1103" s="19"/>
      <c r="I1103" s="19"/>
      <c r="J1103" s="19"/>
      <c r="K1103" s="1"/>
      <c r="L1103" s="19"/>
      <c r="M1103" s="1">
        <v>2020</v>
      </c>
      <c r="U1103" s="1" t="s">
        <v>4368</v>
      </c>
      <c r="V1103" s="1" t="s">
        <v>4368</v>
      </c>
      <c r="W1103" s="1" t="s">
        <v>4368</v>
      </c>
      <c r="X1103" s="1" t="s">
        <v>4368</v>
      </c>
      <c r="Z1103" s="3" t="str">
        <f xml:space="preserve"> IFERROR(AVEDEV(Table1[[#This Row],[GP 2012]:[GP 2021]]) / Table1[[#This Row],[Avg GP]], "x")</f>
        <v>x</v>
      </c>
      <c r="AA1103" s="2" t="str">
        <f xml:space="preserve"> IFERROR(AVERAGE(Table1[[#This Row],[GP 2012]:[GP 2021]]), "x")</f>
        <v>x</v>
      </c>
      <c r="AB1103" s="11">
        <f>Table1[Equity]/Table1[Market Capital]</f>
        <v>0.97132616487455203</v>
      </c>
      <c r="AJ1103" s="1">
        <v>12.3</v>
      </c>
      <c r="AK1103" s="1">
        <v>15.1</v>
      </c>
      <c r="AL1103" s="1">
        <v>28.3</v>
      </c>
      <c r="AM1103" s="1">
        <v>27.9</v>
      </c>
      <c r="AN1103" s="1">
        <v>27.1</v>
      </c>
      <c r="AO1103" s="3" t="str">
        <f xml:space="preserve"> IFERROR(Table1[[#This Row],[GP 2012]]/Table1[[#This Row],[Total Assets 2012]], "x")</f>
        <v>x</v>
      </c>
      <c r="AP1103" s="3" t="str">
        <f xml:space="preserve"> IFERROR(Table1[[#This Row],[GP 2013]]/Table1[[#This Row],[Total Assets 2013]], "x")</f>
        <v>x</v>
      </c>
      <c r="AQ1103" s="3" t="str">
        <f xml:space="preserve"> IFERROR(Table1[[#This Row],[GP 2014]]/Table1[[#This Row],[Total Assets 2014]], "x")</f>
        <v>x</v>
      </c>
      <c r="AR1103" s="3" t="str">
        <f xml:space="preserve"> IFERROR(Table1[[#This Row],[GP 2015]]/Table1[[#This Row],[Total Assets 2015]], "x")</f>
        <v>x</v>
      </c>
      <c r="AS1103" s="3" t="str">
        <f xml:space="preserve"> IFERROR(Table1[[#This Row],[GP 2016]]/Table1[[#This Row],[Total Assets 2016]], "x")</f>
        <v>x</v>
      </c>
      <c r="AT1103" s="3" t="str">
        <f xml:space="preserve"> IFERROR(Table1[[#This Row],[GP 2017]]/Table1[[#This Row],[Total Assets 2017]], "x")</f>
        <v>x</v>
      </c>
      <c r="AU1103" s="3" t="str">
        <f xml:space="preserve"> IFERROR(Table1[[#This Row],[GP 2018]]/Table1[[#This Row],[Total Assets 2018]], "x")</f>
        <v>x</v>
      </c>
      <c r="AV1103" s="3" t="str">
        <f xml:space="preserve"> IFERROR(Table1[[#This Row],[GP 2019]]/Table1[[#This Row],[Total Assets 2019]], "x")</f>
        <v>x</v>
      </c>
      <c r="AW1103" s="3" t="str">
        <f xml:space="preserve"> IFERROR(Table1[[#This Row],[GP 2020]]/Table1[[#This Row],[Total Assets 2020]], "x")</f>
        <v>x</v>
      </c>
      <c r="AX1103" s="3" t="str">
        <f xml:space="preserve"> IFERROR(Table1[[#This Row],[GP 2021]]/Table1[[#This Row],[Total Assets 2021]], "x")</f>
        <v>x</v>
      </c>
      <c r="AY1103" s="3" t="str">
        <f xml:space="preserve"> IFERROR(Table1[[#This Row],[GP TTM]]/Table1[[#This Row],[Total Assets TTM]], "x")</f>
        <v>x</v>
      </c>
      <c r="BA1103" s="3" t="str">
        <f xml:space="preserve"> IFERROR(ABS(Table1[[#This Row],[ROA 2013]]-Table1[[#This Row],[ROA 2012]]), "x")</f>
        <v>x</v>
      </c>
      <c r="BB1103" s="3" t="str">
        <f xml:space="preserve"> IFERROR(ABS(Table1[[#This Row],[ROA 2014]]-Table1[[#This Row],[ROA 2013]]), "x")</f>
        <v>x</v>
      </c>
      <c r="BC1103" s="3" t="str">
        <f xml:space="preserve"> IFERROR(ABS(Table1[[#This Row],[ROA 2015]]-Table1[[#This Row],[ROA 2014]]), "x")</f>
        <v>x</v>
      </c>
      <c r="BD1103" s="3" t="str">
        <f xml:space="preserve"> IFERROR(ABS(Table1[[#This Row],[ROA 2016]]-Table1[[#This Row],[ROA 2015]]), "x")</f>
        <v>x</v>
      </c>
      <c r="BE1103" s="3" t="str">
        <f xml:space="preserve"> IFERROR(ABS(Table1[[#This Row],[ROA 2017]]-Table1[[#This Row],[ROA 2016]]), "x")</f>
        <v>x</v>
      </c>
      <c r="BF1103" s="3" t="str">
        <f xml:space="preserve"> IFERROR(ABS(Table1[[#This Row],[ROA 2018]]-Table1[[#This Row],[ROA 2017]]), "x")</f>
        <v>x</v>
      </c>
      <c r="BG1103" s="3" t="str">
        <f xml:space="preserve"> IFERROR(ABS(Table1[[#This Row],[ROA 2019]]-Table1[[#This Row],[ROA 2018]]), "x")</f>
        <v>x</v>
      </c>
      <c r="BH1103" s="3" t="str">
        <f xml:space="preserve"> IFERROR(ABS(Table1[[#This Row],[ROA 2020]]-Table1[[#This Row],[ROA 2019]]), "x")</f>
        <v>x</v>
      </c>
      <c r="BI1103" s="3" t="str">
        <f xml:space="preserve"> IFERROR(ABS(Table1[[#This Row],[ROA 2021]]-Table1[[#This Row],[ROA 2020]]), "x")</f>
        <v>x</v>
      </c>
      <c r="BJ1103" s="3" t="str">
        <f xml:space="preserve"> IFERROR(AVERAGE(Table1[[#This Row],[ROA 2013-2012]:[ROA 2021-2020]]), "x")</f>
        <v>x</v>
      </c>
      <c r="BK1103" s="3" t="str">
        <f>IFERROR(AVERAGE(Table1[[#This Row],[ROA 2012]:[ROA 2021]]), "x")</f>
        <v>x</v>
      </c>
      <c r="BN1103" s="1">
        <f>SUM(Table1[[#This Row],[B/M Rank]:[ROA Rank]])</f>
        <v>0</v>
      </c>
    </row>
    <row r="1104" spans="1:66" x14ac:dyDescent="0.25">
      <c r="A1104" s="1" t="s">
        <v>3068</v>
      </c>
      <c r="B1104" s="1" t="s">
        <v>4513</v>
      </c>
      <c r="C1104" s="1" t="s">
        <v>4417</v>
      </c>
      <c r="D1104" s="1" t="s">
        <v>268</v>
      </c>
      <c r="E1104" s="1" t="s">
        <v>108</v>
      </c>
      <c r="F1104" s="1">
        <v>27.94</v>
      </c>
      <c r="G1104" s="19"/>
      <c r="H1104" s="19"/>
      <c r="I1104" s="19"/>
      <c r="J1104" s="19"/>
      <c r="K1104" s="1"/>
      <c r="L1104" s="19"/>
      <c r="M1104" s="1">
        <v>2020</v>
      </c>
      <c r="V1104" s="1" t="s">
        <v>4368</v>
      </c>
      <c r="W1104" s="1" t="s">
        <v>4368</v>
      </c>
      <c r="X1104" s="1" t="s">
        <v>4368</v>
      </c>
      <c r="Z1104" s="3" t="str">
        <f xml:space="preserve"> IFERROR(AVEDEV(Table1[[#This Row],[GP 2012]:[GP 2021]]) / Table1[[#This Row],[Avg GP]], "x")</f>
        <v>x</v>
      </c>
      <c r="AA1104" s="2" t="str">
        <f xml:space="preserve"> IFERROR(AVERAGE(Table1[[#This Row],[GP 2012]:[GP 2021]]), "x")</f>
        <v>x</v>
      </c>
      <c r="AB1104" s="11">
        <f>Table1[Equity]/Table1[Market Capital]</f>
        <v>1.7895490336435216E-2</v>
      </c>
      <c r="AK1104" s="1">
        <v>0.2</v>
      </c>
      <c r="AL1104" s="1">
        <v>18.2</v>
      </c>
      <c r="AM1104" s="1">
        <v>16.5</v>
      </c>
      <c r="AN1104" s="1">
        <v>0.5</v>
      </c>
      <c r="AO1104" s="3" t="str">
        <f xml:space="preserve"> IFERROR(Table1[[#This Row],[GP 2012]]/Table1[[#This Row],[Total Assets 2012]], "x")</f>
        <v>x</v>
      </c>
      <c r="AP1104" s="3" t="str">
        <f xml:space="preserve"> IFERROR(Table1[[#This Row],[GP 2013]]/Table1[[#This Row],[Total Assets 2013]], "x")</f>
        <v>x</v>
      </c>
      <c r="AQ1104" s="3" t="str">
        <f xml:space="preserve"> IFERROR(Table1[[#This Row],[GP 2014]]/Table1[[#This Row],[Total Assets 2014]], "x")</f>
        <v>x</v>
      </c>
      <c r="AR1104" s="3" t="str">
        <f xml:space="preserve"> IFERROR(Table1[[#This Row],[GP 2015]]/Table1[[#This Row],[Total Assets 2015]], "x")</f>
        <v>x</v>
      </c>
      <c r="AS1104" s="3" t="str">
        <f xml:space="preserve"> IFERROR(Table1[[#This Row],[GP 2016]]/Table1[[#This Row],[Total Assets 2016]], "x")</f>
        <v>x</v>
      </c>
      <c r="AT1104" s="3" t="str">
        <f xml:space="preserve"> IFERROR(Table1[[#This Row],[GP 2017]]/Table1[[#This Row],[Total Assets 2017]], "x")</f>
        <v>x</v>
      </c>
      <c r="AU1104" s="3" t="str">
        <f xml:space="preserve"> IFERROR(Table1[[#This Row],[GP 2018]]/Table1[[#This Row],[Total Assets 2018]], "x")</f>
        <v>x</v>
      </c>
      <c r="AV1104" s="3" t="str">
        <f xml:space="preserve"> IFERROR(Table1[[#This Row],[GP 2019]]/Table1[[#This Row],[Total Assets 2019]], "x")</f>
        <v>x</v>
      </c>
      <c r="AW1104" s="3" t="str">
        <f xml:space="preserve"> IFERROR(Table1[[#This Row],[GP 2020]]/Table1[[#This Row],[Total Assets 2020]], "x")</f>
        <v>x</v>
      </c>
      <c r="AX1104" s="3" t="str">
        <f xml:space="preserve"> IFERROR(Table1[[#This Row],[GP 2021]]/Table1[[#This Row],[Total Assets 2021]], "x")</f>
        <v>x</v>
      </c>
      <c r="AY1104" s="3" t="str">
        <f xml:space="preserve"> IFERROR(Table1[[#This Row],[GP TTM]]/Table1[[#This Row],[Total Assets TTM]], "x")</f>
        <v>x</v>
      </c>
      <c r="BA1104" s="3" t="str">
        <f xml:space="preserve"> IFERROR(ABS(Table1[[#This Row],[ROA 2013]]-Table1[[#This Row],[ROA 2012]]), "x")</f>
        <v>x</v>
      </c>
      <c r="BB1104" s="3" t="str">
        <f xml:space="preserve"> IFERROR(ABS(Table1[[#This Row],[ROA 2014]]-Table1[[#This Row],[ROA 2013]]), "x")</f>
        <v>x</v>
      </c>
      <c r="BC1104" s="3" t="str">
        <f xml:space="preserve"> IFERROR(ABS(Table1[[#This Row],[ROA 2015]]-Table1[[#This Row],[ROA 2014]]), "x")</f>
        <v>x</v>
      </c>
      <c r="BD1104" s="3" t="str">
        <f xml:space="preserve"> IFERROR(ABS(Table1[[#This Row],[ROA 2016]]-Table1[[#This Row],[ROA 2015]]), "x")</f>
        <v>x</v>
      </c>
      <c r="BE1104" s="3" t="str">
        <f xml:space="preserve"> IFERROR(ABS(Table1[[#This Row],[ROA 2017]]-Table1[[#This Row],[ROA 2016]]), "x")</f>
        <v>x</v>
      </c>
      <c r="BF1104" s="3" t="str">
        <f xml:space="preserve"> IFERROR(ABS(Table1[[#This Row],[ROA 2018]]-Table1[[#This Row],[ROA 2017]]), "x")</f>
        <v>x</v>
      </c>
      <c r="BG1104" s="3" t="str">
        <f xml:space="preserve"> IFERROR(ABS(Table1[[#This Row],[ROA 2019]]-Table1[[#This Row],[ROA 2018]]), "x")</f>
        <v>x</v>
      </c>
      <c r="BH1104" s="3" t="str">
        <f xml:space="preserve"> IFERROR(ABS(Table1[[#This Row],[ROA 2020]]-Table1[[#This Row],[ROA 2019]]), "x")</f>
        <v>x</v>
      </c>
      <c r="BI1104" s="3" t="str">
        <f xml:space="preserve"> IFERROR(ABS(Table1[[#This Row],[ROA 2021]]-Table1[[#This Row],[ROA 2020]]), "x")</f>
        <v>x</v>
      </c>
      <c r="BJ1104" s="3" t="str">
        <f xml:space="preserve"> IFERROR(AVERAGE(Table1[[#This Row],[ROA 2013-2012]:[ROA 2021-2020]]), "x")</f>
        <v>x</v>
      </c>
      <c r="BK1104" s="3" t="str">
        <f>IFERROR(AVERAGE(Table1[[#This Row],[ROA 2012]:[ROA 2021]]), "x")</f>
        <v>x</v>
      </c>
      <c r="BN1104" s="1">
        <f>SUM(Table1[[#This Row],[B/M Rank]:[ROA Rank]])</f>
        <v>0</v>
      </c>
    </row>
    <row r="1105" spans="1:66" x14ac:dyDescent="0.25">
      <c r="A1105" s="1" t="s">
        <v>3949</v>
      </c>
      <c r="B1105" s="1" t="s">
        <v>1659</v>
      </c>
      <c r="C1105" s="1" t="s">
        <v>1499</v>
      </c>
      <c r="D1105" s="1" t="s">
        <v>440</v>
      </c>
      <c r="E1105" s="1" t="s">
        <v>108</v>
      </c>
      <c r="F1105" s="1">
        <v>28.05</v>
      </c>
      <c r="G1105" s="19"/>
      <c r="H1105" s="19"/>
      <c r="I1105" s="19"/>
      <c r="J1105" s="19"/>
      <c r="K1105" s="1"/>
      <c r="L1105" s="19"/>
      <c r="M1105" s="1" t="s">
        <v>4362</v>
      </c>
      <c r="N1105" s="1">
        <v>-0.1</v>
      </c>
      <c r="O1105" s="1">
        <v>1.3</v>
      </c>
      <c r="P1105" s="1">
        <v>12.2</v>
      </c>
      <c r="Q1105" s="1">
        <v>-9.1</v>
      </c>
      <c r="R1105" s="1">
        <v>-6</v>
      </c>
      <c r="S1105" s="1">
        <v>-0.2</v>
      </c>
      <c r="T1105" s="1">
        <v>-0.1</v>
      </c>
      <c r="U1105" s="1" t="s">
        <v>4368</v>
      </c>
      <c r="V1105" s="1" t="s">
        <v>4368</v>
      </c>
      <c r="W1105" s="1" t="s">
        <v>4368</v>
      </c>
      <c r="X1105" s="1" t="s">
        <v>4368</v>
      </c>
      <c r="Z1105" s="3">
        <f xml:space="preserve"> IFERROR(AVEDEV(Table1[[#This Row],[GP 2012]:[GP 2021]]) / Table1[[#This Row],[Avg GP]], "x")</f>
        <v>-14.52857142857142</v>
      </c>
      <c r="AA1105" s="2">
        <f xml:space="preserve"> IFERROR(AVERAGE(Table1[[#This Row],[GP 2012]:[GP 2021]]), "x")</f>
        <v>-0.28571428571428586</v>
      </c>
      <c r="AB1105" s="11">
        <f>Table1[Equity]/Table1[Market Capital]</f>
        <v>1.0338680926916222</v>
      </c>
      <c r="AC1105" s="1">
        <v>38.299999999999997</v>
      </c>
      <c r="AD1105" s="1">
        <v>73.2</v>
      </c>
      <c r="AE1105" s="1">
        <v>74.900000000000006</v>
      </c>
      <c r="AF1105" s="1">
        <v>29.3</v>
      </c>
      <c r="AG1105" s="1">
        <v>7.6</v>
      </c>
      <c r="AH1105" s="1">
        <v>1.8</v>
      </c>
      <c r="AI1105" s="1">
        <v>0.3</v>
      </c>
      <c r="AJ1105" s="1">
        <v>0.6</v>
      </c>
      <c r="AK1105" s="1">
        <v>6</v>
      </c>
      <c r="AL1105" s="1">
        <v>45.9</v>
      </c>
      <c r="AM1105" s="1">
        <v>49.9</v>
      </c>
      <c r="AN1105" s="1">
        <v>29</v>
      </c>
      <c r="AO1105" s="3">
        <f xml:space="preserve"> IFERROR(Table1[[#This Row],[GP 2012]]/Table1[[#This Row],[Total Assets 2012]], "x")</f>
        <v>-2.6109660574412537E-3</v>
      </c>
      <c r="AP1105" s="3">
        <f xml:space="preserve"> IFERROR(Table1[[#This Row],[GP 2013]]/Table1[[#This Row],[Total Assets 2013]], "x")</f>
        <v>1.7759562841530054E-2</v>
      </c>
      <c r="AQ1105" s="3">
        <f xml:space="preserve"> IFERROR(Table1[[#This Row],[GP 2014]]/Table1[[#This Row],[Total Assets 2014]], "x")</f>
        <v>0.16288384512683576</v>
      </c>
      <c r="AR1105" s="3">
        <f xml:space="preserve"> IFERROR(Table1[[#This Row],[GP 2015]]/Table1[[#This Row],[Total Assets 2015]], "x")</f>
        <v>-0.31058020477815695</v>
      </c>
      <c r="AS1105" s="3">
        <f xml:space="preserve"> IFERROR(Table1[[#This Row],[GP 2016]]/Table1[[#This Row],[Total Assets 2016]], "x")</f>
        <v>-0.78947368421052633</v>
      </c>
      <c r="AT1105" s="3">
        <f xml:space="preserve"> IFERROR(Table1[[#This Row],[GP 2017]]/Table1[[#This Row],[Total Assets 2017]], "x")</f>
        <v>-0.11111111111111112</v>
      </c>
      <c r="AU1105" s="3">
        <f xml:space="preserve"> IFERROR(Table1[[#This Row],[GP 2018]]/Table1[[#This Row],[Total Assets 2018]], "x")</f>
        <v>-0.33333333333333337</v>
      </c>
      <c r="AV1105" s="3" t="str">
        <f xml:space="preserve"> IFERROR(Table1[[#This Row],[GP 2019]]/Table1[[#This Row],[Total Assets 2019]], "x")</f>
        <v>x</v>
      </c>
      <c r="AW1105" s="3" t="str">
        <f xml:space="preserve"> IFERROR(Table1[[#This Row],[GP 2020]]/Table1[[#This Row],[Total Assets 2020]], "x")</f>
        <v>x</v>
      </c>
      <c r="AX1105" s="3" t="str">
        <f xml:space="preserve"> IFERROR(Table1[[#This Row],[GP 2021]]/Table1[[#This Row],[Total Assets 2021]], "x")</f>
        <v>x</v>
      </c>
      <c r="AY1105" s="3" t="str">
        <f xml:space="preserve"> IFERROR(Table1[[#This Row],[GP TTM]]/Table1[[#This Row],[Total Assets TTM]], "x")</f>
        <v>x</v>
      </c>
      <c r="BA1105" s="3">
        <f xml:space="preserve"> IFERROR(ABS(Table1[[#This Row],[ROA 2013]]-Table1[[#This Row],[ROA 2012]]), "x")</f>
        <v>2.0370528898971306E-2</v>
      </c>
      <c r="BB1105" s="3">
        <f xml:space="preserve"> IFERROR(ABS(Table1[[#This Row],[ROA 2014]]-Table1[[#This Row],[ROA 2013]]), "x")</f>
        <v>0.14512428228530572</v>
      </c>
      <c r="BC1105" s="3">
        <f xml:space="preserve"> IFERROR(ABS(Table1[[#This Row],[ROA 2015]]-Table1[[#This Row],[ROA 2014]]), "x")</f>
        <v>0.47346404990499269</v>
      </c>
      <c r="BD1105" s="3">
        <f xml:space="preserve"> IFERROR(ABS(Table1[[#This Row],[ROA 2016]]-Table1[[#This Row],[ROA 2015]]), "x")</f>
        <v>0.47889347943236937</v>
      </c>
      <c r="BE1105" s="3">
        <f xml:space="preserve"> IFERROR(ABS(Table1[[#This Row],[ROA 2017]]-Table1[[#This Row],[ROA 2016]]), "x")</f>
        <v>0.67836257309941517</v>
      </c>
      <c r="BF1105" s="3">
        <f xml:space="preserve"> IFERROR(ABS(Table1[[#This Row],[ROA 2018]]-Table1[[#This Row],[ROA 2017]]), "x")</f>
        <v>0.22222222222222227</v>
      </c>
      <c r="BG1105" s="3" t="str">
        <f xml:space="preserve"> IFERROR(ABS(Table1[[#This Row],[ROA 2019]]-Table1[[#This Row],[ROA 2018]]), "x")</f>
        <v>x</v>
      </c>
      <c r="BH1105" s="3" t="str">
        <f xml:space="preserve"> IFERROR(ABS(Table1[[#This Row],[ROA 2020]]-Table1[[#This Row],[ROA 2019]]), "x")</f>
        <v>x</v>
      </c>
      <c r="BI1105" s="3" t="str">
        <f xml:space="preserve"> IFERROR(ABS(Table1[[#This Row],[ROA 2021]]-Table1[[#This Row],[ROA 2020]]), "x")</f>
        <v>x</v>
      </c>
      <c r="BJ1105" s="3">
        <f xml:space="preserve"> IFERROR(AVERAGE(Table1[[#This Row],[ROA 2013-2012]:[ROA 2021-2020]]), "x")</f>
        <v>0.33640618930721272</v>
      </c>
      <c r="BK1105" s="3">
        <f>IFERROR(AVERAGE(Table1[[#This Row],[ROA 2012]:[ROA 2021]]), "x")</f>
        <v>-0.19520941307460044</v>
      </c>
      <c r="BN1105" s="1">
        <f>SUM(Table1[[#This Row],[B/M Rank]:[ROA Rank]])</f>
        <v>0</v>
      </c>
    </row>
    <row r="1106" spans="1:66" x14ac:dyDescent="0.25">
      <c r="A1106" s="1" t="s">
        <v>3214</v>
      </c>
      <c r="B1106" s="1" t="s">
        <v>1107</v>
      </c>
      <c r="C1106" s="1" t="s">
        <v>4417</v>
      </c>
      <c r="D1106" s="1" t="s">
        <v>268</v>
      </c>
      <c r="E1106" s="1" t="s">
        <v>108</v>
      </c>
      <c r="F1106" s="1">
        <v>28.19</v>
      </c>
      <c r="G1106" s="19"/>
      <c r="H1106" s="19"/>
      <c r="I1106" s="19"/>
      <c r="J1106" s="19"/>
      <c r="K1106" s="1"/>
      <c r="L1106" s="19"/>
      <c r="M1106" s="1">
        <v>2020</v>
      </c>
      <c r="W1106" s="1" t="s">
        <v>4368</v>
      </c>
      <c r="X1106" s="1" t="s">
        <v>4368</v>
      </c>
      <c r="Z1106" s="3" t="str">
        <f xml:space="preserve"> IFERROR(AVEDEV(Table1[[#This Row],[GP 2012]:[GP 2021]]) / Table1[[#This Row],[Avg GP]], "x")</f>
        <v>x</v>
      </c>
      <c r="AA1106" s="2" t="str">
        <f xml:space="preserve"> IFERROR(AVERAGE(Table1[[#This Row],[GP 2012]:[GP 2021]]), "x")</f>
        <v>x</v>
      </c>
      <c r="AB1106" s="11">
        <f>Table1[Equity]/Table1[Market Capital]</f>
        <v>0</v>
      </c>
      <c r="AL1106" s="1">
        <v>0</v>
      </c>
      <c r="AM1106" s="1">
        <v>0</v>
      </c>
      <c r="AN1106" s="1">
        <v>0</v>
      </c>
      <c r="AO1106" s="3" t="str">
        <f xml:space="preserve"> IFERROR(Table1[[#This Row],[GP 2012]]/Table1[[#This Row],[Total Assets 2012]], "x")</f>
        <v>x</v>
      </c>
      <c r="AP1106" s="3" t="str">
        <f xml:space="preserve"> IFERROR(Table1[[#This Row],[GP 2013]]/Table1[[#This Row],[Total Assets 2013]], "x")</f>
        <v>x</v>
      </c>
      <c r="AQ1106" s="3" t="str">
        <f xml:space="preserve"> IFERROR(Table1[[#This Row],[GP 2014]]/Table1[[#This Row],[Total Assets 2014]], "x")</f>
        <v>x</v>
      </c>
      <c r="AR1106" s="3" t="str">
        <f xml:space="preserve"> IFERROR(Table1[[#This Row],[GP 2015]]/Table1[[#This Row],[Total Assets 2015]], "x")</f>
        <v>x</v>
      </c>
      <c r="AS1106" s="3" t="str">
        <f xml:space="preserve"> IFERROR(Table1[[#This Row],[GP 2016]]/Table1[[#This Row],[Total Assets 2016]], "x")</f>
        <v>x</v>
      </c>
      <c r="AT1106" s="3" t="str">
        <f xml:space="preserve"> IFERROR(Table1[[#This Row],[GP 2017]]/Table1[[#This Row],[Total Assets 2017]], "x")</f>
        <v>x</v>
      </c>
      <c r="AU1106" s="3" t="str">
        <f xml:space="preserve"> IFERROR(Table1[[#This Row],[GP 2018]]/Table1[[#This Row],[Total Assets 2018]], "x")</f>
        <v>x</v>
      </c>
      <c r="AV1106" s="3" t="str">
        <f xml:space="preserve"> IFERROR(Table1[[#This Row],[GP 2019]]/Table1[[#This Row],[Total Assets 2019]], "x")</f>
        <v>x</v>
      </c>
      <c r="AW1106" s="3" t="str">
        <f xml:space="preserve"> IFERROR(Table1[[#This Row],[GP 2020]]/Table1[[#This Row],[Total Assets 2020]], "x")</f>
        <v>x</v>
      </c>
      <c r="AX1106" s="3" t="str">
        <f xml:space="preserve"> IFERROR(Table1[[#This Row],[GP 2021]]/Table1[[#This Row],[Total Assets 2021]], "x")</f>
        <v>x</v>
      </c>
      <c r="AY1106" s="3" t="str">
        <f xml:space="preserve"> IFERROR(Table1[[#This Row],[GP TTM]]/Table1[[#This Row],[Total Assets TTM]], "x")</f>
        <v>x</v>
      </c>
      <c r="BA1106" s="3" t="str">
        <f xml:space="preserve"> IFERROR(ABS(Table1[[#This Row],[ROA 2013]]-Table1[[#This Row],[ROA 2012]]), "x")</f>
        <v>x</v>
      </c>
      <c r="BB1106" s="3" t="str">
        <f xml:space="preserve"> IFERROR(ABS(Table1[[#This Row],[ROA 2014]]-Table1[[#This Row],[ROA 2013]]), "x")</f>
        <v>x</v>
      </c>
      <c r="BC1106" s="3" t="str">
        <f xml:space="preserve"> IFERROR(ABS(Table1[[#This Row],[ROA 2015]]-Table1[[#This Row],[ROA 2014]]), "x")</f>
        <v>x</v>
      </c>
      <c r="BD1106" s="3" t="str">
        <f xml:space="preserve"> IFERROR(ABS(Table1[[#This Row],[ROA 2016]]-Table1[[#This Row],[ROA 2015]]), "x")</f>
        <v>x</v>
      </c>
      <c r="BE1106" s="3" t="str">
        <f xml:space="preserve"> IFERROR(ABS(Table1[[#This Row],[ROA 2017]]-Table1[[#This Row],[ROA 2016]]), "x")</f>
        <v>x</v>
      </c>
      <c r="BF1106" s="3" t="str">
        <f xml:space="preserve"> IFERROR(ABS(Table1[[#This Row],[ROA 2018]]-Table1[[#This Row],[ROA 2017]]), "x")</f>
        <v>x</v>
      </c>
      <c r="BG1106" s="3" t="str">
        <f xml:space="preserve"> IFERROR(ABS(Table1[[#This Row],[ROA 2019]]-Table1[[#This Row],[ROA 2018]]), "x")</f>
        <v>x</v>
      </c>
      <c r="BH1106" s="3" t="str">
        <f xml:space="preserve"> IFERROR(ABS(Table1[[#This Row],[ROA 2020]]-Table1[[#This Row],[ROA 2019]]), "x")</f>
        <v>x</v>
      </c>
      <c r="BI1106" s="3" t="str">
        <f xml:space="preserve"> IFERROR(ABS(Table1[[#This Row],[ROA 2021]]-Table1[[#This Row],[ROA 2020]]), "x")</f>
        <v>x</v>
      </c>
      <c r="BJ1106" s="3" t="str">
        <f xml:space="preserve"> IFERROR(AVERAGE(Table1[[#This Row],[ROA 2013-2012]:[ROA 2021-2020]]), "x")</f>
        <v>x</v>
      </c>
      <c r="BK1106" s="3" t="str">
        <f>IFERROR(AVERAGE(Table1[[#This Row],[ROA 2012]:[ROA 2021]]), "x")</f>
        <v>x</v>
      </c>
      <c r="BN1106" s="1">
        <f>SUM(Table1[[#This Row],[B/M Rank]:[ROA Rank]])</f>
        <v>0</v>
      </c>
    </row>
    <row r="1107" spans="1:66" x14ac:dyDescent="0.25">
      <c r="A1107" s="1" t="s">
        <v>2377</v>
      </c>
      <c r="B1107" s="1" t="s">
        <v>428</v>
      </c>
      <c r="C1107" s="1" t="s">
        <v>415</v>
      </c>
      <c r="D1107" s="1" t="s">
        <v>330</v>
      </c>
      <c r="E1107" s="1" t="s">
        <v>108</v>
      </c>
      <c r="F1107" s="1">
        <v>28.33</v>
      </c>
      <c r="G1107" s="19"/>
      <c r="H1107" s="19"/>
      <c r="I1107" s="19"/>
      <c r="J1107" s="19"/>
      <c r="K1107" s="1"/>
      <c r="L1107" s="19"/>
      <c r="M1107" s="1">
        <v>2012</v>
      </c>
      <c r="N1107" s="1">
        <v>2.6</v>
      </c>
      <c r="O1107" s="1">
        <v>1</v>
      </c>
      <c r="P1107" s="1">
        <v>1.5</v>
      </c>
      <c r="Q1107" s="1">
        <v>2.7</v>
      </c>
      <c r="R1107" s="1">
        <v>5.0999999999999996</v>
      </c>
      <c r="S1107" s="1">
        <v>3.9</v>
      </c>
      <c r="T1107" s="1">
        <v>4.2</v>
      </c>
      <c r="U1107" s="1">
        <v>6.1</v>
      </c>
      <c r="V1107" s="1">
        <v>8.3000000000000007</v>
      </c>
      <c r="W1107" s="1">
        <v>7.5</v>
      </c>
      <c r="X1107" s="1">
        <v>6.8</v>
      </c>
      <c r="Z1107" s="3">
        <f xml:space="preserve"> IFERROR(AVEDEV(Table1[[#This Row],[GP 2012]:[GP 2021]]) / Table1[[#This Row],[Avg GP]], "x")</f>
        <v>0.45874125874125882</v>
      </c>
      <c r="AA1107" s="2">
        <f xml:space="preserve"> IFERROR(AVERAGE(Table1[[#This Row],[GP 2012]:[GP 2021]]), "x")</f>
        <v>4.2899999999999991</v>
      </c>
      <c r="AB1107" s="11">
        <f>Table1[Equity]/Table1[Market Capital]</f>
        <v>0.38828097423226265</v>
      </c>
      <c r="AC1107" s="1">
        <v>2.5</v>
      </c>
      <c r="AD1107" s="1">
        <v>1.6</v>
      </c>
      <c r="AE1107" s="1">
        <v>1.6</v>
      </c>
      <c r="AF1107" s="1">
        <v>3.3</v>
      </c>
      <c r="AG1107" s="1">
        <v>4.5</v>
      </c>
      <c r="AH1107" s="1">
        <v>8.9</v>
      </c>
      <c r="AI1107" s="1">
        <v>7.9</v>
      </c>
      <c r="AJ1107" s="1">
        <v>9.1999999999999993</v>
      </c>
      <c r="AK1107" s="1">
        <v>15.6</v>
      </c>
      <c r="AL1107" s="1">
        <v>14.4</v>
      </c>
      <c r="AM1107" s="1">
        <v>15.8</v>
      </c>
      <c r="AN1107" s="1">
        <v>11</v>
      </c>
      <c r="AO1107" s="3">
        <f xml:space="preserve"> IFERROR(Table1[[#This Row],[GP 2012]]/Table1[[#This Row],[Total Assets 2012]], "x")</f>
        <v>1.04</v>
      </c>
      <c r="AP1107" s="3">
        <f xml:space="preserve"> IFERROR(Table1[[#This Row],[GP 2013]]/Table1[[#This Row],[Total Assets 2013]], "x")</f>
        <v>0.625</v>
      </c>
      <c r="AQ1107" s="3">
        <f xml:space="preserve"> IFERROR(Table1[[#This Row],[GP 2014]]/Table1[[#This Row],[Total Assets 2014]], "x")</f>
        <v>0.9375</v>
      </c>
      <c r="AR1107" s="3">
        <f xml:space="preserve"> IFERROR(Table1[[#This Row],[GP 2015]]/Table1[[#This Row],[Total Assets 2015]], "x")</f>
        <v>0.81818181818181823</v>
      </c>
      <c r="AS1107" s="3">
        <f xml:space="preserve"> IFERROR(Table1[[#This Row],[GP 2016]]/Table1[[#This Row],[Total Assets 2016]], "x")</f>
        <v>1.1333333333333333</v>
      </c>
      <c r="AT1107" s="3">
        <f xml:space="preserve"> IFERROR(Table1[[#This Row],[GP 2017]]/Table1[[#This Row],[Total Assets 2017]], "x")</f>
        <v>0.4382022471910112</v>
      </c>
      <c r="AU1107" s="3">
        <f xml:space="preserve"> IFERROR(Table1[[#This Row],[GP 2018]]/Table1[[#This Row],[Total Assets 2018]], "x")</f>
        <v>0.53164556962025311</v>
      </c>
      <c r="AV1107" s="3">
        <f xml:space="preserve"> IFERROR(Table1[[#This Row],[GP 2019]]/Table1[[#This Row],[Total Assets 2019]], "x")</f>
        <v>0.66304347826086962</v>
      </c>
      <c r="AW1107" s="3">
        <f xml:space="preserve"> IFERROR(Table1[[#This Row],[GP 2020]]/Table1[[#This Row],[Total Assets 2020]], "x")</f>
        <v>0.53205128205128216</v>
      </c>
      <c r="AX1107" s="3">
        <f xml:space="preserve"> IFERROR(Table1[[#This Row],[GP 2021]]/Table1[[#This Row],[Total Assets 2021]], "x")</f>
        <v>0.52083333333333337</v>
      </c>
      <c r="AY1107" s="3">
        <f xml:space="preserve"> IFERROR(Table1[[#This Row],[GP TTM]]/Table1[[#This Row],[Total Assets TTM]], "x")</f>
        <v>0.430379746835443</v>
      </c>
      <c r="BA1107" s="3">
        <f xml:space="preserve"> IFERROR(ABS(Table1[[#This Row],[ROA 2013]]-Table1[[#This Row],[ROA 2012]]), "x")</f>
        <v>0.41500000000000004</v>
      </c>
      <c r="BB1107" s="3">
        <f xml:space="preserve"> IFERROR(ABS(Table1[[#This Row],[ROA 2014]]-Table1[[#This Row],[ROA 2013]]), "x")</f>
        <v>0.3125</v>
      </c>
      <c r="BC1107" s="3">
        <f xml:space="preserve"> IFERROR(ABS(Table1[[#This Row],[ROA 2015]]-Table1[[#This Row],[ROA 2014]]), "x")</f>
        <v>0.11931818181818177</v>
      </c>
      <c r="BD1107" s="3">
        <f xml:space="preserve"> IFERROR(ABS(Table1[[#This Row],[ROA 2016]]-Table1[[#This Row],[ROA 2015]]), "x")</f>
        <v>0.31515151515151507</v>
      </c>
      <c r="BE1107" s="3">
        <f xml:space="preserve"> IFERROR(ABS(Table1[[#This Row],[ROA 2017]]-Table1[[#This Row],[ROA 2016]]), "x")</f>
        <v>0.69513108614232211</v>
      </c>
      <c r="BF1107" s="3">
        <f xml:space="preserve"> IFERROR(ABS(Table1[[#This Row],[ROA 2018]]-Table1[[#This Row],[ROA 2017]]), "x")</f>
        <v>9.3443322429241915E-2</v>
      </c>
      <c r="BG1107" s="3">
        <f xml:space="preserve"> IFERROR(ABS(Table1[[#This Row],[ROA 2019]]-Table1[[#This Row],[ROA 2018]]), "x")</f>
        <v>0.13139790864061651</v>
      </c>
      <c r="BH1107" s="3">
        <f xml:space="preserve"> IFERROR(ABS(Table1[[#This Row],[ROA 2020]]-Table1[[#This Row],[ROA 2019]]), "x")</f>
        <v>0.13099219620958746</v>
      </c>
      <c r="BI1107" s="3">
        <f xml:space="preserve"> IFERROR(ABS(Table1[[#This Row],[ROA 2021]]-Table1[[#This Row],[ROA 2020]]), "x")</f>
        <v>1.1217948717948789E-2</v>
      </c>
      <c r="BJ1107" s="3">
        <f xml:space="preserve"> IFERROR(AVERAGE(Table1[[#This Row],[ROA 2013-2012]:[ROA 2021-2020]]), "x")</f>
        <v>0.24712801767882375</v>
      </c>
      <c r="BK1107" s="3">
        <f>IFERROR(AVERAGE(Table1[[#This Row],[ROA 2012]:[ROA 2021]]), "x")</f>
        <v>0.72397910619719019</v>
      </c>
      <c r="BN1107" s="1">
        <f>SUM(Table1[[#This Row],[B/M Rank]:[ROA Rank]])</f>
        <v>0</v>
      </c>
    </row>
    <row r="1108" spans="1:66" x14ac:dyDescent="0.25">
      <c r="A1108" s="1" t="s">
        <v>3397</v>
      </c>
      <c r="B1108" s="1" t="s">
        <v>4634</v>
      </c>
      <c r="C1108" s="1" t="s">
        <v>4417</v>
      </c>
      <c r="D1108" s="1" t="s">
        <v>268</v>
      </c>
      <c r="E1108" s="1" t="s">
        <v>108</v>
      </c>
      <c r="F1108" s="1">
        <v>28.4</v>
      </c>
      <c r="G1108" s="19"/>
      <c r="H1108" s="19"/>
      <c r="I1108" s="19"/>
      <c r="J1108" s="19"/>
      <c r="K1108" s="1"/>
      <c r="L1108" s="19"/>
      <c r="M1108" s="1">
        <v>2012</v>
      </c>
      <c r="N1108" s="1" t="s">
        <v>4368</v>
      </c>
      <c r="O1108" s="1" t="s">
        <v>4368</v>
      </c>
      <c r="P1108" s="1" t="s">
        <v>4368</v>
      </c>
      <c r="Q1108" s="1" t="s">
        <v>4368</v>
      </c>
      <c r="R1108" s="1" t="s">
        <v>4368</v>
      </c>
      <c r="S1108" s="1" t="s">
        <v>4368</v>
      </c>
      <c r="T1108" s="1" t="s">
        <v>4368</v>
      </c>
      <c r="U1108" s="1" t="s">
        <v>4368</v>
      </c>
      <c r="V1108" s="1" t="s">
        <v>4368</v>
      </c>
      <c r="W1108" s="1" t="s">
        <v>4368</v>
      </c>
      <c r="X1108" s="1" t="s">
        <v>4368</v>
      </c>
      <c r="Z1108" s="3" t="str">
        <f xml:space="preserve"> IFERROR(AVEDEV(Table1[[#This Row],[GP 2012]:[GP 2021]]) / Table1[[#This Row],[Avg GP]], "x")</f>
        <v>x</v>
      </c>
      <c r="AA1108" s="2" t="str">
        <f xml:space="preserve"> IFERROR(AVERAGE(Table1[[#This Row],[GP 2012]:[GP 2021]]), "x")</f>
        <v>x</v>
      </c>
      <c r="AB1108" s="11">
        <f>Table1[Equity]/Table1[Market Capital]</f>
        <v>-1.4084507042253523E-2</v>
      </c>
      <c r="AC1108" s="1">
        <v>31.3</v>
      </c>
      <c r="AD1108" s="1">
        <v>2.9</v>
      </c>
      <c r="AE1108" s="1">
        <v>4</v>
      </c>
      <c r="AF1108" s="1">
        <v>4.5999999999999996</v>
      </c>
      <c r="AG1108" s="1">
        <v>1.8</v>
      </c>
      <c r="AH1108" s="1">
        <v>1.4</v>
      </c>
      <c r="AI1108" s="1">
        <v>1.4</v>
      </c>
      <c r="AJ1108" s="1">
        <v>1.1000000000000001</v>
      </c>
      <c r="AK1108" s="1">
        <v>1.2</v>
      </c>
      <c r="AL1108" s="1">
        <v>1.1000000000000001</v>
      </c>
      <c r="AM1108" s="1">
        <v>1</v>
      </c>
      <c r="AN1108" s="1">
        <v>-0.4</v>
      </c>
      <c r="AO1108" s="3" t="str">
        <f xml:space="preserve"> IFERROR(Table1[[#This Row],[GP 2012]]/Table1[[#This Row],[Total Assets 2012]], "x")</f>
        <v>x</v>
      </c>
      <c r="AP1108" s="3" t="str">
        <f xml:space="preserve"> IFERROR(Table1[[#This Row],[GP 2013]]/Table1[[#This Row],[Total Assets 2013]], "x")</f>
        <v>x</v>
      </c>
      <c r="AQ1108" s="3" t="str">
        <f xml:space="preserve"> IFERROR(Table1[[#This Row],[GP 2014]]/Table1[[#This Row],[Total Assets 2014]], "x")</f>
        <v>x</v>
      </c>
      <c r="AR1108" s="3" t="str">
        <f xml:space="preserve"> IFERROR(Table1[[#This Row],[GP 2015]]/Table1[[#This Row],[Total Assets 2015]], "x")</f>
        <v>x</v>
      </c>
      <c r="AS1108" s="3" t="str">
        <f xml:space="preserve"> IFERROR(Table1[[#This Row],[GP 2016]]/Table1[[#This Row],[Total Assets 2016]], "x")</f>
        <v>x</v>
      </c>
      <c r="AT1108" s="3" t="str">
        <f xml:space="preserve"> IFERROR(Table1[[#This Row],[GP 2017]]/Table1[[#This Row],[Total Assets 2017]], "x")</f>
        <v>x</v>
      </c>
      <c r="AU1108" s="3" t="str">
        <f xml:space="preserve"> IFERROR(Table1[[#This Row],[GP 2018]]/Table1[[#This Row],[Total Assets 2018]], "x")</f>
        <v>x</v>
      </c>
      <c r="AV1108" s="3" t="str">
        <f xml:space="preserve"> IFERROR(Table1[[#This Row],[GP 2019]]/Table1[[#This Row],[Total Assets 2019]], "x")</f>
        <v>x</v>
      </c>
      <c r="AW1108" s="3" t="str">
        <f xml:space="preserve"> IFERROR(Table1[[#This Row],[GP 2020]]/Table1[[#This Row],[Total Assets 2020]], "x")</f>
        <v>x</v>
      </c>
      <c r="AX1108" s="3" t="str">
        <f xml:space="preserve"> IFERROR(Table1[[#This Row],[GP 2021]]/Table1[[#This Row],[Total Assets 2021]], "x")</f>
        <v>x</v>
      </c>
      <c r="AY1108" s="3" t="str">
        <f xml:space="preserve"> IFERROR(Table1[[#This Row],[GP TTM]]/Table1[[#This Row],[Total Assets TTM]], "x")</f>
        <v>x</v>
      </c>
      <c r="BA1108" s="3" t="str">
        <f xml:space="preserve"> IFERROR(ABS(Table1[[#This Row],[ROA 2013]]-Table1[[#This Row],[ROA 2012]]), "x")</f>
        <v>x</v>
      </c>
      <c r="BB1108" s="3" t="str">
        <f xml:space="preserve"> IFERROR(ABS(Table1[[#This Row],[ROA 2014]]-Table1[[#This Row],[ROA 2013]]), "x")</f>
        <v>x</v>
      </c>
      <c r="BC1108" s="3" t="str">
        <f xml:space="preserve"> IFERROR(ABS(Table1[[#This Row],[ROA 2015]]-Table1[[#This Row],[ROA 2014]]), "x")</f>
        <v>x</v>
      </c>
      <c r="BD1108" s="3" t="str">
        <f xml:space="preserve"> IFERROR(ABS(Table1[[#This Row],[ROA 2016]]-Table1[[#This Row],[ROA 2015]]), "x")</f>
        <v>x</v>
      </c>
      <c r="BE1108" s="3" t="str">
        <f xml:space="preserve"> IFERROR(ABS(Table1[[#This Row],[ROA 2017]]-Table1[[#This Row],[ROA 2016]]), "x")</f>
        <v>x</v>
      </c>
      <c r="BF1108" s="3" t="str">
        <f xml:space="preserve"> IFERROR(ABS(Table1[[#This Row],[ROA 2018]]-Table1[[#This Row],[ROA 2017]]), "x")</f>
        <v>x</v>
      </c>
      <c r="BG1108" s="3" t="str">
        <f xml:space="preserve"> IFERROR(ABS(Table1[[#This Row],[ROA 2019]]-Table1[[#This Row],[ROA 2018]]), "x")</f>
        <v>x</v>
      </c>
      <c r="BH1108" s="3" t="str">
        <f xml:space="preserve"> IFERROR(ABS(Table1[[#This Row],[ROA 2020]]-Table1[[#This Row],[ROA 2019]]), "x")</f>
        <v>x</v>
      </c>
      <c r="BI1108" s="3" t="str">
        <f xml:space="preserve"> IFERROR(ABS(Table1[[#This Row],[ROA 2021]]-Table1[[#This Row],[ROA 2020]]), "x")</f>
        <v>x</v>
      </c>
      <c r="BJ1108" s="3" t="str">
        <f xml:space="preserve"> IFERROR(AVERAGE(Table1[[#This Row],[ROA 2013-2012]:[ROA 2021-2020]]), "x")</f>
        <v>x</v>
      </c>
      <c r="BK1108" s="3" t="str">
        <f>IFERROR(AVERAGE(Table1[[#This Row],[ROA 2012]:[ROA 2021]]), "x")</f>
        <v>x</v>
      </c>
      <c r="BN1108" s="1">
        <f>SUM(Table1[[#This Row],[B/M Rank]:[ROA Rank]])</f>
        <v>0</v>
      </c>
    </row>
    <row r="1109" spans="1:66" x14ac:dyDescent="0.25">
      <c r="A1109" s="1" t="s">
        <v>2307</v>
      </c>
      <c r="B1109" s="1" t="s">
        <v>351</v>
      </c>
      <c r="C1109" s="1" t="s">
        <v>345</v>
      </c>
      <c r="D1109" s="1" t="s">
        <v>107</v>
      </c>
      <c r="E1109" s="1" t="s">
        <v>108</v>
      </c>
      <c r="F1109" s="1">
        <v>28.45</v>
      </c>
      <c r="G1109" s="19"/>
      <c r="H1109" s="19"/>
      <c r="I1109" s="19"/>
      <c r="J1109" s="19"/>
      <c r="K1109" s="1"/>
      <c r="L1109" s="19"/>
      <c r="M1109" s="1">
        <v>2012</v>
      </c>
      <c r="N1109" s="1">
        <v>1.3</v>
      </c>
      <c r="O1109" s="1">
        <v>1.8</v>
      </c>
      <c r="P1109" s="1">
        <v>0.9</v>
      </c>
      <c r="Q1109" s="1">
        <v>0.1</v>
      </c>
      <c r="R1109" s="1">
        <v>1.8</v>
      </c>
      <c r="S1109" s="1">
        <v>5.0999999999999996</v>
      </c>
      <c r="T1109" s="1">
        <v>2.2000000000000002</v>
      </c>
      <c r="U1109" s="1">
        <v>1.7</v>
      </c>
      <c r="V1109" s="1">
        <v>0.7</v>
      </c>
      <c r="W1109" s="1">
        <v>1.1000000000000001</v>
      </c>
      <c r="X1109" s="1">
        <v>1.1000000000000001</v>
      </c>
      <c r="Z1109" s="3">
        <f xml:space="preserve"> IFERROR(AVEDEV(Table1[[#This Row],[GP 2012]:[GP 2021]]) / Table1[[#This Row],[Avg GP]], "x")</f>
        <v>0.50898203592814373</v>
      </c>
      <c r="AA1109" s="2">
        <f xml:space="preserve"> IFERROR(AVERAGE(Table1[[#This Row],[GP 2012]:[GP 2021]]), "x")</f>
        <v>1.67</v>
      </c>
      <c r="AB1109" s="11">
        <f>Table1[Equity]/Table1[Market Capital]</f>
        <v>-0.12302284710017575</v>
      </c>
      <c r="AC1109" s="1">
        <v>11.4</v>
      </c>
      <c r="AD1109" s="1">
        <v>9.6</v>
      </c>
      <c r="AE1109" s="1">
        <v>10.7</v>
      </c>
      <c r="AF1109" s="1">
        <v>10.6</v>
      </c>
      <c r="AG1109" s="1">
        <v>11.7</v>
      </c>
      <c r="AH1109" s="1">
        <v>17</v>
      </c>
      <c r="AI1109" s="1">
        <v>7.1</v>
      </c>
      <c r="AJ1109" s="1">
        <v>4.3</v>
      </c>
      <c r="AK1109" s="1">
        <v>7.9</v>
      </c>
      <c r="AL1109" s="1">
        <v>24.5</v>
      </c>
      <c r="AM1109" s="1">
        <v>25.3</v>
      </c>
      <c r="AN1109" s="1">
        <v>-3.5</v>
      </c>
      <c r="AO1109" s="3">
        <f xml:space="preserve"> IFERROR(Table1[[#This Row],[GP 2012]]/Table1[[#This Row],[Total Assets 2012]], "x")</f>
        <v>0.11403508771929824</v>
      </c>
      <c r="AP1109" s="3">
        <f xml:space="preserve"> IFERROR(Table1[[#This Row],[GP 2013]]/Table1[[#This Row],[Total Assets 2013]], "x")</f>
        <v>0.1875</v>
      </c>
      <c r="AQ1109" s="3">
        <f xml:space="preserve"> IFERROR(Table1[[#This Row],[GP 2014]]/Table1[[#This Row],[Total Assets 2014]], "x")</f>
        <v>8.411214953271029E-2</v>
      </c>
      <c r="AR1109" s="3">
        <f xml:space="preserve"> IFERROR(Table1[[#This Row],[GP 2015]]/Table1[[#This Row],[Total Assets 2015]], "x")</f>
        <v>9.4339622641509448E-3</v>
      </c>
      <c r="AS1109" s="3">
        <f xml:space="preserve"> IFERROR(Table1[[#This Row],[GP 2016]]/Table1[[#This Row],[Total Assets 2016]], "x")</f>
        <v>0.15384615384615385</v>
      </c>
      <c r="AT1109" s="3">
        <f xml:space="preserve"> IFERROR(Table1[[#This Row],[GP 2017]]/Table1[[#This Row],[Total Assets 2017]], "x")</f>
        <v>0.3</v>
      </c>
      <c r="AU1109" s="3">
        <f xml:space="preserve"> IFERROR(Table1[[#This Row],[GP 2018]]/Table1[[#This Row],[Total Assets 2018]], "x")</f>
        <v>0.3098591549295775</v>
      </c>
      <c r="AV1109" s="3">
        <f xml:space="preserve"> IFERROR(Table1[[#This Row],[GP 2019]]/Table1[[#This Row],[Total Assets 2019]], "x")</f>
        <v>0.39534883720930231</v>
      </c>
      <c r="AW1109" s="3">
        <f xml:space="preserve"> IFERROR(Table1[[#This Row],[GP 2020]]/Table1[[#This Row],[Total Assets 2020]], "x")</f>
        <v>8.8607594936708847E-2</v>
      </c>
      <c r="AX1109" s="3">
        <f xml:space="preserve"> IFERROR(Table1[[#This Row],[GP 2021]]/Table1[[#This Row],[Total Assets 2021]], "x")</f>
        <v>4.4897959183673473E-2</v>
      </c>
      <c r="AY1109" s="3">
        <f xml:space="preserve"> IFERROR(Table1[[#This Row],[GP TTM]]/Table1[[#This Row],[Total Assets TTM]], "x")</f>
        <v>4.3478260869565223E-2</v>
      </c>
      <c r="BA1109" s="3">
        <f xml:space="preserve"> IFERROR(ABS(Table1[[#This Row],[ROA 2013]]-Table1[[#This Row],[ROA 2012]]), "x")</f>
        <v>7.3464912280701761E-2</v>
      </c>
      <c r="BB1109" s="3">
        <f xml:space="preserve"> IFERROR(ABS(Table1[[#This Row],[ROA 2014]]-Table1[[#This Row],[ROA 2013]]), "x")</f>
        <v>0.10338785046728971</v>
      </c>
      <c r="BC1109" s="3">
        <f xml:space="preserve"> IFERROR(ABS(Table1[[#This Row],[ROA 2015]]-Table1[[#This Row],[ROA 2014]]), "x")</f>
        <v>7.4678187268559348E-2</v>
      </c>
      <c r="BD1109" s="3">
        <f xml:space="preserve"> IFERROR(ABS(Table1[[#This Row],[ROA 2016]]-Table1[[#This Row],[ROA 2015]]), "x")</f>
        <v>0.14441219158200291</v>
      </c>
      <c r="BE1109" s="3">
        <f xml:space="preserve"> IFERROR(ABS(Table1[[#This Row],[ROA 2017]]-Table1[[#This Row],[ROA 2016]]), "x")</f>
        <v>0.14615384615384613</v>
      </c>
      <c r="BF1109" s="3">
        <f xml:space="preserve"> IFERROR(ABS(Table1[[#This Row],[ROA 2018]]-Table1[[#This Row],[ROA 2017]]), "x")</f>
        <v>9.8591549295775072E-3</v>
      </c>
      <c r="BG1109" s="3">
        <f xml:space="preserve"> IFERROR(ABS(Table1[[#This Row],[ROA 2019]]-Table1[[#This Row],[ROA 2018]]), "x")</f>
        <v>8.548968227972481E-2</v>
      </c>
      <c r="BH1109" s="3">
        <f xml:space="preserve"> IFERROR(ABS(Table1[[#This Row],[ROA 2020]]-Table1[[#This Row],[ROA 2019]]), "x")</f>
        <v>0.30674124227259347</v>
      </c>
      <c r="BI1109" s="3">
        <f xml:space="preserve"> IFERROR(ABS(Table1[[#This Row],[ROA 2021]]-Table1[[#This Row],[ROA 2020]]), "x")</f>
        <v>4.3709635753035374E-2</v>
      </c>
      <c r="BJ1109" s="3">
        <f xml:space="preserve"> IFERROR(AVERAGE(Table1[[#This Row],[ROA 2013-2012]:[ROA 2021-2020]]), "x")</f>
        <v>0.10976630033192565</v>
      </c>
      <c r="BK1109" s="3">
        <f>IFERROR(AVERAGE(Table1[[#This Row],[ROA 2012]:[ROA 2021]]), "x")</f>
        <v>0.16876408996215758</v>
      </c>
      <c r="BN1109" s="1">
        <f>SUM(Table1[[#This Row],[B/M Rank]:[ROA Rank]])</f>
        <v>0</v>
      </c>
    </row>
    <row r="1110" spans="1:66" x14ac:dyDescent="0.25">
      <c r="A1110" s="1" t="s">
        <v>3686</v>
      </c>
      <c r="B1110" s="1" t="s">
        <v>4725</v>
      </c>
      <c r="C1110" s="1" t="s">
        <v>4417</v>
      </c>
      <c r="D1110" s="1" t="s">
        <v>268</v>
      </c>
      <c r="E1110" s="1" t="s">
        <v>108</v>
      </c>
      <c r="F1110" s="1">
        <v>28.53</v>
      </c>
      <c r="G1110" s="19"/>
      <c r="H1110" s="19"/>
      <c r="I1110" s="19"/>
      <c r="J1110" s="19"/>
      <c r="K1110" s="1"/>
      <c r="L1110" s="19"/>
      <c r="M1110" s="1">
        <v>2019</v>
      </c>
      <c r="T1110" s="1" t="s">
        <v>4368</v>
      </c>
      <c r="U1110" s="1" t="s">
        <v>4368</v>
      </c>
      <c r="V1110" s="1" t="s">
        <v>4368</v>
      </c>
      <c r="W1110" s="1" t="s">
        <v>4368</v>
      </c>
      <c r="X1110" s="1">
        <v>0.9</v>
      </c>
      <c r="Z1110" s="3" t="str">
        <f xml:space="preserve"> IFERROR(AVEDEV(Table1[[#This Row],[GP 2012]:[GP 2021]]) / Table1[[#This Row],[Avg GP]], "x")</f>
        <v>x</v>
      </c>
      <c r="AA1110" s="2" t="str">
        <f xml:space="preserve"> IFERROR(AVERAGE(Table1[[#This Row],[GP 2012]:[GP 2021]]), "x")</f>
        <v>x</v>
      </c>
      <c r="AB1110" s="11">
        <f>Table1[Equity]/Table1[Market Capital]</f>
        <v>1.4616193480546793</v>
      </c>
      <c r="AI1110" s="1">
        <v>0</v>
      </c>
      <c r="AJ1110" s="1">
        <v>7.7</v>
      </c>
      <c r="AK1110" s="1">
        <v>14</v>
      </c>
      <c r="AL1110" s="1">
        <v>32.700000000000003</v>
      </c>
      <c r="AM1110" s="1">
        <v>52.5</v>
      </c>
      <c r="AN1110" s="1">
        <v>41.7</v>
      </c>
      <c r="AO1110" s="3" t="str">
        <f xml:space="preserve"> IFERROR(Table1[[#This Row],[GP 2012]]/Table1[[#This Row],[Total Assets 2012]], "x")</f>
        <v>x</v>
      </c>
      <c r="AP1110" s="3" t="str">
        <f xml:space="preserve"> IFERROR(Table1[[#This Row],[GP 2013]]/Table1[[#This Row],[Total Assets 2013]], "x")</f>
        <v>x</v>
      </c>
      <c r="AQ1110" s="3" t="str">
        <f xml:space="preserve"> IFERROR(Table1[[#This Row],[GP 2014]]/Table1[[#This Row],[Total Assets 2014]], "x")</f>
        <v>x</v>
      </c>
      <c r="AR1110" s="3" t="str">
        <f xml:space="preserve"> IFERROR(Table1[[#This Row],[GP 2015]]/Table1[[#This Row],[Total Assets 2015]], "x")</f>
        <v>x</v>
      </c>
      <c r="AS1110" s="3" t="str">
        <f xml:space="preserve"> IFERROR(Table1[[#This Row],[GP 2016]]/Table1[[#This Row],[Total Assets 2016]], "x")</f>
        <v>x</v>
      </c>
      <c r="AT1110" s="3" t="str">
        <f xml:space="preserve"> IFERROR(Table1[[#This Row],[GP 2017]]/Table1[[#This Row],[Total Assets 2017]], "x")</f>
        <v>x</v>
      </c>
      <c r="AU1110" s="3" t="str">
        <f xml:space="preserve"> IFERROR(Table1[[#This Row],[GP 2018]]/Table1[[#This Row],[Total Assets 2018]], "x")</f>
        <v>x</v>
      </c>
      <c r="AV1110" s="3" t="str">
        <f xml:space="preserve"> IFERROR(Table1[[#This Row],[GP 2019]]/Table1[[#This Row],[Total Assets 2019]], "x")</f>
        <v>x</v>
      </c>
      <c r="AW1110" s="3" t="str">
        <f xml:space="preserve"> IFERROR(Table1[[#This Row],[GP 2020]]/Table1[[#This Row],[Total Assets 2020]], "x")</f>
        <v>x</v>
      </c>
      <c r="AX1110" s="3" t="str">
        <f xml:space="preserve"> IFERROR(Table1[[#This Row],[GP 2021]]/Table1[[#This Row],[Total Assets 2021]], "x")</f>
        <v>x</v>
      </c>
      <c r="AY1110" s="3">
        <f xml:space="preserve"> IFERROR(Table1[[#This Row],[GP TTM]]/Table1[[#This Row],[Total Assets TTM]], "x")</f>
        <v>1.7142857142857144E-2</v>
      </c>
      <c r="BA1110" s="3" t="str">
        <f xml:space="preserve"> IFERROR(ABS(Table1[[#This Row],[ROA 2013]]-Table1[[#This Row],[ROA 2012]]), "x")</f>
        <v>x</v>
      </c>
      <c r="BB1110" s="3" t="str">
        <f xml:space="preserve"> IFERROR(ABS(Table1[[#This Row],[ROA 2014]]-Table1[[#This Row],[ROA 2013]]), "x")</f>
        <v>x</v>
      </c>
      <c r="BC1110" s="3" t="str">
        <f xml:space="preserve"> IFERROR(ABS(Table1[[#This Row],[ROA 2015]]-Table1[[#This Row],[ROA 2014]]), "x")</f>
        <v>x</v>
      </c>
      <c r="BD1110" s="3" t="str">
        <f xml:space="preserve"> IFERROR(ABS(Table1[[#This Row],[ROA 2016]]-Table1[[#This Row],[ROA 2015]]), "x")</f>
        <v>x</v>
      </c>
      <c r="BE1110" s="3" t="str">
        <f xml:space="preserve"> IFERROR(ABS(Table1[[#This Row],[ROA 2017]]-Table1[[#This Row],[ROA 2016]]), "x")</f>
        <v>x</v>
      </c>
      <c r="BF1110" s="3" t="str">
        <f xml:space="preserve"> IFERROR(ABS(Table1[[#This Row],[ROA 2018]]-Table1[[#This Row],[ROA 2017]]), "x")</f>
        <v>x</v>
      </c>
      <c r="BG1110" s="3" t="str">
        <f xml:space="preserve"> IFERROR(ABS(Table1[[#This Row],[ROA 2019]]-Table1[[#This Row],[ROA 2018]]), "x")</f>
        <v>x</v>
      </c>
      <c r="BH1110" s="3" t="str">
        <f xml:space="preserve"> IFERROR(ABS(Table1[[#This Row],[ROA 2020]]-Table1[[#This Row],[ROA 2019]]), "x")</f>
        <v>x</v>
      </c>
      <c r="BI1110" s="3" t="str">
        <f xml:space="preserve"> IFERROR(ABS(Table1[[#This Row],[ROA 2021]]-Table1[[#This Row],[ROA 2020]]), "x")</f>
        <v>x</v>
      </c>
      <c r="BJ1110" s="3" t="str">
        <f xml:space="preserve"> IFERROR(AVERAGE(Table1[[#This Row],[ROA 2013-2012]:[ROA 2021-2020]]), "x")</f>
        <v>x</v>
      </c>
      <c r="BK1110" s="3" t="str">
        <f>IFERROR(AVERAGE(Table1[[#This Row],[ROA 2012]:[ROA 2021]]), "x")</f>
        <v>x</v>
      </c>
      <c r="BN1110" s="1">
        <f>SUM(Table1[[#This Row],[B/M Rank]:[ROA Rank]])</f>
        <v>0</v>
      </c>
    </row>
    <row r="1111" spans="1:66" x14ac:dyDescent="0.25">
      <c r="A1111" s="1" t="s">
        <v>3237</v>
      </c>
      <c r="B1111" s="1" t="s">
        <v>1120</v>
      </c>
      <c r="C1111" s="1" t="s">
        <v>4417</v>
      </c>
      <c r="D1111" s="1" t="s">
        <v>268</v>
      </c>
      <c r="E1111" s="1" t="s">
        <v>108</v>
      </c>
      <c r="F1111" s="1">
        <v>28.57</v>
      </c>
      <c r="G1111" s="19"/>
      <c r="H1111" s="19"/>
      <c r="I1111" s="19"/>
      <c r="J1111" s="19"/>
      <c r="K1111" s="1"/>
      <c r="L1111" s="19"/>
      <c r="M1111" s="1">
        <v>2012</v>
      </c>
      <c r="N1111" s="1" t="s">
        <v>4368</v>
      </c>
      <c r="O1111" s="1" t="s">
        <v>4368</v>
      </c>
      <c r="P1111" s="1" t="s">
        <v>4368</v>
      </c>
      <c r="Q1111" s="1" t="s">
        <v>4368</v>
      </c>
      <c r="R1111" s="1" t="s">
        <v>4368</v>
      </c>
      <c r="S1111" s="1" t="s">
        <v>4368</v>
      </c>
      <c r="T1111" s="1">
        <v>-0.1</v>
      </c>
      <c r="U1111" s="1">
        <v>-0.1</v>
      </c>
      <c r="V1111" s="1">
        <v>-0.3</v>
      </c>
      <c r="W1111" s="1">
        <v>-1.4</v>
      </c>
      <c r="X1111" s="1">
        <v>-2.7</v>
      </c>
      <c r="Z1111" s="3">
        <f xml:space="preserve"> IFERROR(AVEDEV(Table1[[#This Row],[GP 2012]:[GP 2021]]) / Table1[[#This Row],[Avg GP]], "x")</f>
        <v>-0.97368421052631593</v>
      </c>
      <c r="AA1111" s="2">
        <f xml:space="preserve"> IFERROR(AVERAGE(Table1[[#This Row],[GP 2012]:[GP 2021]]), "x")</f>
        <v>-0.47499999999999998</v>
      </c>
      <c r="AB1111" s="11">
        <f>Table1[Equity]/Table1[Market Capital]</f>
        <v>0.74203710185509275</v>
      </c>
      <c r="AC1111" s="1">
        <v>1.6</v>
      </c>
      <c r="AD1111" s="1">
        <v>0.8</v>
      </c>
      <c r="AE1111" s="1">
        <v>1.1000000000000001</v>
      </c>
      <c r="AF1111" s="1">
        <v>0</v>
      </c>
      <c r="AG1111" s="1">
        <v>0</v>
      </c>
      <c r="AH1111" s="1">
        <v>0</v>
      </c>
      <c r="AI1111" s="1">
        <v>0.3</v>
      </c>
      <c r="AJ1111" s="1">
        <v>0.1</v>
      </c>
      <c r="AK1111" s="1">
        <v>6.8</v>
      </c>
      <c r="AL1111" s="1">
        <v>36.9</v>
      </c>
      <c r="AM1111" s="1">
        <v>30.6</v>
      </c>
      <c r="AN1111" s="1">
        <v>21.2</v>
      </c>
      <c r="AO1111" s="3" t="str">
        <f xml:space="preserve"> IFERROR(Table1[[#This Row],[GP 2012]]/Table1[[#This Row],[Total Assets 2012]], "x")</f>
        <v>x</v>
      </c>
      <c r="AP1111" s="3" t="str">
        <f xml:space="preserve"> IFERROR(Table1[[#This Row],[GP 2013]]/Table1[[#This Row],[Total Assets 2013]], "x")</f>
        <v>x</v>
      </c>
      <c r="AQ1111" s="3" t="str">
        <f xml:space="preserve"> IFERROR(Table1[[#This Row],[GP 2014]]/Table1[[#This Row],[Total Assets 2014]], "x")</f>
        <v>x</v>
      </c>
      <c r="AR1111" s="3" t="str">
        <f xml:space="preserve"> IFERROR(Table1[[#This Row],[GP 2015]]/Table1[[#This Row],[Total Assets 2015]], "x")</f>
        <v>x</v>
      </c>
      <c r="AS1111" s="3" t="str">
        <f xml:space="preserve"> IFERROR(Table1[[#This Row],[GP 2016]]/Table1[[#This Row],[Total Assets 2016]], "x")</f>
        <v>x</v>
      </c>
      <c r="AT1111" s="3" t="str">
        <f xml:space="preserve"> IFERROR(Table1[[#This Row],[GP 2017]]/Table1[[#This Row],[Total Assets 2017]], "x")</f>
        <v>x</v>
      </c>
      <c r="AU1111" s="3">
        <f xml:space="preserve"> IFERROR(Table1[[#This Row],[GP 2018]]/Table1[[#This Row],[Total Assets 2018]], "x")</f>
        <v>-0.33333333333333337</v>
      </c>
      <c r="AV1111" s="3">
        <f xml:space="preserve"> IFERROR(Table1[[#This Row],[GP 2019]]/Table1[[#This Row],[Total Assets 2019]], "x")</f>
        <v>-1</v>
      </c>
      <c r="AW1111" s="3">
        <f xml:space="preserve"> IFERROR(Table1[[#This Row],[GP 2020]]/Table1[[#This Row],[Total Assets 2020]], "x")</f>
        <v>-4.4117647058823532E-2</v>
      </c>
      <c r="AX1111" s="3">
        <f xml:space="preserve"> IFERROR(Table1[[#This Row],[GP 2021]]/Table1[[#This Row],[Total Assets 2021]], "x")</f>
        <v>-3.7940379403794036E-2</v>
      </c>
      <c r="AY1111" s="3">
        <f xml:space="preserve"> IFERROR(Table1[[#This Row],[GP TTM]]/Table1[[#This Row],[Total Assets TTM]], "x")</f>
        <v>-8.8235294117647065E-2</v>
      </c>
      <c r="BA1111" s="3" t="str">
        <f xml:space="preserve"> IFERROR(ABS(Table1[[#This Row],[ROA 2013]]-Table1[[#This Row],[ROA 2012]]), "x")</f>
        <v>x</v>
      </c>
      <c r="BB1111" s="3" t="str">
        <f xml:space="preserve"> IFERROR(ABS(Table1[[#This Row],[ROA 2014]]-Table1[[#This Row],[ROA 2013]]), "x")</f>
        <v>x</v>
      </c>
      <c r="BC1111" s="3" t="str">
        <f xml:space="preserve"> IFERROR(ABS(Table1[[#This Row],[ROA 2015]]-Table1[[#This Row],[ROA 2014]]), "x")</f>
        <v>x</v>
      </c>
      <c r="BD1111" s="3" t="str">
        <f xml:space="preserve"> IFERROR(ABS(Table1[[#This Row],[ROA 2016]]-Table1[[#This Row],[ROA 2015]]), "x")</f>
        <v>x</v>
      </c>
      <c r="BE1111" s="3" t="str">
        <f xml:space="preserve"> IFERROR(ABS(Table1[[#This Row],[ROA 2017]]-Table1[[#This Row],[ROA 2016]]), "x")</f>
        <v>x</v>
      </c>
      <c r="BF1111" s="3" t="str">
        <f xml:space="preserve"> IFERROR(ABS(Table1[[#This Row],[ROA 2018]]-Table1[[#This Row],[ROA 2017]]), "x")</f>
        <v>x</v>
      </c>
      <c r="BG1111" s="3">
        <f xml:space="preserve"> IFERROR(ABS(Table1[[#This Row],[ROA 2019]]-Table1[[#This Row],[ROA 2018]]), "x")</f>
        <v>0.66666666666666663</v>
      </c>
      <c r="BH1111" s="3">
        <f xml:space="preserve"> IFERROR(ABS(Table1[[#This Row],[ROA 2020]]-Table1[[#This Row],[ROA 2019]]), "x")</f>
        <v>0.95588235294117652</v>
      </c>
      <c r="BI1111" s="3">
        <f xml:space="preserve"> IFERROR(ABS(Table1[[#This Row],[ROA 2021]]-Table1[[#This Row],[ROA 2020]]), "x")</f>
        <v>6.1772676550294961E-3</v>
      </c>
      <c r="BJ1111" s="3">
        <f xml:space="preserve"> IFERROR(AVERAGE(Table1[[#This Row],[ROA 2013-2012]:[ROA 2021-2020]]), "x")</f>
        <v>0.54290876242095754</v>
      </c>
      <c r="BK1111" s="3">
        <f>IFERROR(AVERAGE(Table1[[#This Row],[ROA 2012]:[ROA 2021]]), "x")</f>
        <v>-0.35384783994898777</v>
      </c>
      <c r="BN1111" s="1">
        <f>SUM(Table1[[#This Row],[B/M Rank]:[ROA Rank]])</f>
        <v>0</v>
      </c>
    </row>
    <row r="1112" spans="1:66" x14ac:dyDescent="0.25">
      <c r="A1112" s="1" t="s">
        <v>3617</v>
      </c>
      <c r="B1112" s="1" t="s">
        <v>1377</v>
      </c>
      <c r="C1112" s="1" t="s">
        <v>4417</v>
      </c>
      <c r="D1112" s="1" t="s">
        <v>268</v>
      </c>
      <c r="E1112" s="1" t="s">
        <v>108</v>
      </c>
      <c r="F1112" s="1">
        <v>28.63</v>
      </c>
      <c r="G1112" s="19"/>
      <c r="H1112" s="19"/>
      <c r="I1112" s="19"/>
      <c r="J1112" s="19"/>
      <c r="K1112" s="1"/>
      <c r="L1112" s="19"/>
      <c r="M1112" s="1">
        <v>2012</v>
      </c>
      <c r="N1112" s="1" t="s">
        <v>4368</v>
      </c>
      <c r="O1112" s="1" t="s">
        <v>4368</v>
      </c>
      <c r="P1112" s="1" t="s">
        <v>4368</v>
      </c>
      <c r="Q1112" s="1" t="s">
        <v>4368</v>
      </c>
      <c r="R1112" s="1" t="s">
        <v>4368</v>
      </c>
      <c r="S1112" s="1" t="s">
        <v>4368</v>
      </c>
      <c r="T1112" s="1" t="s">
        <v>4368</v>
      </c>
      <c r="U1112" s="1" t="s">
        <v>4368</v>
      </c>
      <c r="V1112" s="1" t="s">
        <v>4368</v>
      </c>
      <c r="W1112" s="1" t="s">
        <v>4368</v>
      </c>
      <c r="X1112" s="1">
        <v>-0.5</v>
      </c>
      <c r="Z1112" s="3" t="str">
        <f xml:space="preserve"> IFERROR(AVEDEV(Table1[[#This Row],[GP 2012]:[GP 2021]]) / Table1[[#This Row],[Avg GP]], "x")</f>
        <v>x</v>
      </c>
      <c r="AA1112" s="2" t="str">
        <f xml:space="preserve"> IFERROR(AVERAGE(Table1[[#This Row],[GP 2012]:[GP 2021]]), "x")</f>
        <v>x</v>
      </c>
      <c r="AB1112" s="11">
        <f>Table1[Equity]/Table1[Market Capital]</f>
        <v>0.31784841075794623</v>
      </c>
      <c r="AC1112" s="1">
        <v>10.9</v>
      </c>
      <c r="AD1112" s="1">
        <v>51.7</v>
      </c>
      <c r="AE1112" s="1">
        <v>33.9</v>
      </c>
      <c r="AF1112" s="1">
        <v>26.8</v>
      </c>
      <c r="AG1112" s="1">
        <v>21.4</v>
      </c>
      <c r="AH1112" s="1">
        <v>25.1</v>
      </c>
      <c r="AI1112" s="1">
        <v>30.4</v>
      </c>
      <c r="AJ1112" s="1">
        <v>25.2</v>
      </c>
      <c r="AK1112" s="1">
        <v>19.2</v>
      </c>
      <c r="AL1112" s="1">
        <v>13.5</v>
      </c>
      <c r="AM1112" s="1">
        <v>9.8000000000000007</v>
      </c>
      <c r="AN1112" s="1">
        <v>9.1</v>
      </c>
      <c r="AO1112" s="3" t="str">
        <f xml:space="preserve"> IFERROR(Table1[[#This Row],[GP 2012]]/Table1[[#This Row],[Total Assets 2012]], "x")</f>
        <v>x</v>
      </c>
      <c r="AP1112" s="3" t="str">
        <f xml:space="preserve"> IFERROR(Table1[[#This Row],[GP 2013]]/Table1[[#This Row],[Total Assets 2013]], "x")</f>
        <v>x</v>
      </c>
      <c r="AQ1112" s="3" t="str">
        <f xml:space="preserve"> IFERROR(Table1[[#This Row],[GP 2014]]/Table1[[#This Row],[Total Assets 2014]], "x")</f>
        <v>x</v>
      </c>
      <c r="AR1112" s="3" t="str">
        <f xml:space="preserve"> IFERROR(Table1[[#This Row],[GP 2015]]/Table1[[#This Row],[Total Assets 2015]], "x")</f>
        <v>x</v>
      </c>
      <c r="AS1112" s="3" t="str">
        <f xml:space="preserve"> IFERROR(Table1[[#This Row],[GP 2016]]/Table1[[#This Row],[Total Assets 2016]], "x")</f>
        <v>x</v>
      </c>
      <c r="AT1112" s="3" t="str">
        <f xml:space="preserve"> IFERROR(Table1[[#This Row],[GP 2017]]/Table1[[#This Row],[Total Assets 2017]], "x")</f>
        <v>x</v>
      </c>
      <c r="AU1112" s="3" t="str">
        <f xml:space="preserve"> IFERROR(Table1[[#This Row],[GP 2018]]/Table1[[#This Row],[Total Assets 2018]], "x")</f>
        <v>x</v>
      </c>
      <c r="AV1112" s="3" t="str">
        <f xml:space="preserve"> IFERROR(Table1[[#This Row],[GP 2019]]/Table1[[#This Row],[Total Assets 2019]], "x")</f>
        <v>x</v>
      </c>
      <c r="AW1112" s="3" t="str">
        <f xml:space="preserve"> IFERROR(Table1[[#This Row],[GP 2020]]/Table1[[#This Row],[Total Assets 2020]], "x")</f>
        <v>x</v>
      </c>
      <c r="AX1112" s="3" t="str">
        <f xml:space="preserve"> IFERROR(Table1[[#This Row],[GP 2021]]/Table1[[#This Row],[Total Assets 2021]], "x")</f>
        <v>x</v>
      </c>
      <c r="AY1112" s="3">
        <f xml:space="preserve"> IFERROR(Table1[[#This Row],[GP TTM]]/Table1[[#This Row],[Total Assets TTM]], "x")</f>
        <v>-5.10204081632653E-2</v>
      </c>
      <c r="BA1112" s="3" t="str">
        <f xml:space="preserve"> IFERROR(ABS(Table1[[#This Row],[ROA 2013]]-Table1[[#This Row],[ROA 2012]]), "x")</f>
        <v>x</v>
      </c>
      <c r="BB1112" s="3" t="str">
        <f xml:space="preserve"> IFERROR(ABS(Table1[[#This Row],[ROA 2014]]-Table1[[#This Row],[ROA 2013]]), "x")</f>
        <v>x</v>
      </c>
      <c r="BC1112" s="3" t="str">
        <f xml:space="preserve"> IFERROR(ABS(Table1[[#This Row],[ROA 2015]]-Table1[[#This Row],[ROA 2014]]), "x")</f>
        <v>x</v>
      </c>
      <c r="BD1112" s="3" t="str">
        <f xml:space="preserve"> IFERROR(ABS(Table1[[#This Row],[ROA 2016]]-Table1[[#This Row],[ROA 2015]]), "x")</f>
        <v>x</v>
      </c>
      <c r="BE1112" s="3" t="str">
        <f xml:space="preserve"> IFERROR(ABS(Table1[[#This Row],[ROA 2017]]-Table1[[#This Row],[ROA 2016]]), "x")</f>
        <v>x</v>
      </c>
      <c r="BF1112" s="3" t="str">
        <f xml:space="preserve"> IFERROR(ABS(Table1[[#This Row],[ROA 2018]]-Table1[[#This Row],[ROA 2017]]), "x")</f>
        <v>x</v>
      </c>
      <c r="BG1112" s="3" t="str">
        <f xml:space="preserve"> IFERROR(ABS(Table1[[#This Row],[ROA 2019]]-Table1[[#This Row],[ROA 2018]]), "x")</f>
        <v>x</v>
      </c>
      <c r="BH1112" s="3" t="str">
        <f xml:space="preserve"> IFERROR(ABS(Table1[[#This Row],[ROA 2020]]-Table1[[#This Row],[ROA 2019]]), "x")</f>
        <v>x</v>
      </c>
      <c r="BI1112" s="3" t="str">
        <f xml:space="preserve"> IFERROR(ABS(Table1[[#This Row],[ROA 2021]]-Table1[[#This Row],[ROA 2020]]), "x")</f>
        <v>x</v>
      </c>
      <c r="BJ1112" s="3" t="str">
        <f xml:space="preserve"> IFERROR(AVERAGE(Table1[[#This Row],[ROA 2013-2012]:[ROA 2021-2020]]), "x")</f>
        <v>x</v>
      </c>
      <c r="BK1112" s="3" t="str">
        <f>IFERROR(AVERAGE(Table1[[#This Row],[ROA 2012]:[ROA 2021]]), "x")</f>
        <v>x</v>
      </c>
      <c r="BN1112" s="1">
        <f>SUM(Table1[[#This Row],[B/M Rank]:[ROA Rank]])</f>
        <v>0</v>
      </c>
    </row>
    <row r="1113" spans="1:66" x14ac:dyDescent="0.25">
      <c r="A1113" s="1" t="s">
        <v>3261</v>
      </c>
      <c r="B1113" s="1" t="s">
        <v>1136</v>
      </c>
      <c r="C1113" s="1" t="s">
        <v>4417</v>
      </c>
      <c r="D1113" s="1" t="s">
        <v>268</v>
      </c>
      <c r="E1113" s="1" t="s">
        <v>108</v>
      </c>
      <c r="F1113" s="1">
        <v>28.65</v>
      </c>
      <c r="G1113" s="19"/>
      <c r="H1113" s="19"/>
      <c r="I1113" s="19"/>
      <c r="J1113" s="19"/>
      <c r="K1113" s="1"/>
      <c r="L1113" s="19"/>
      <c r="M1113" s="1">
        <v>2015</v>
      </c>
      <c r="Q1113" s="1" t="s">
        <v>4368</v>
      </c>
      <c r="R1113" s="1" t="s">
        <v>4368</v>
      </c>
      <c r="S1113" s="1" t="s">
        <v>4368</v>
      </c>
      <c r="T1113" s="1" t="s">
        <v>4368</v>
      </c>
      <c r="U1113" s="1" t="s">
        <v>4368</v>
      </c>
      <c r="V1113" s="1" t="s">
        <v>4368</v>
      </c>
      <c r="W1113" s="1" t="s">
        <v>4368</v>
      </c>
      <c r="X1113" s="1" t="s">
        <v>4368</v>
      </c>
      <c r="Z1113" s="3" t="str">
        <f xml:space="preserve"> IFERROR(AVEDEV(Table1[[#This Row],[GP 2012]:[GP 2021]]) / Table1[[#This Row],[Avg GP]], "x")</f>
        <v>x</v>
      </c>
      <c r="AA1113" s="2" t="str">
        <f xml:space="preserve"> IFERROR(AVERAGE(Table1[[#This Row],[GP 2012]:[GP 2021]]), "x")</f>
        <v>x</v>
      </c>
      <c r="AB1113" s="11">
        <f>Table1[Equity]/Table1[Market Capital]</f>
        <v>1.1378708551483421</v>
      </c>
      <c r="AF1113" s="1">
        <v>11.1</v>
      </c>
      <c r="AG1113" s="1">
        <v>16.399999999999999</v>
      </c>
      <c r="AH1113" s="1">
        <v>19.3</v>
      </c>
      <c r="AI1113" s="1">
        <v>27</v>
      </c>
      <c r="AJ1113" s="1">
        <v>25.4</v>
      </c>
      <c r="AK1113" s="1">
        <v>29.6</v>
      </c>
      <c r="AL1113" s="1">
        <v>29.7</v>
      </c>
      <c r="AM1113" s="1">
        <v>33</v>
      </c>
      <c r="AN1113" s="1">
        <v>32.6</v>
      </c>
      <c r="AO1113" s="3" t="str">
        <f xml:space="preserve"> IFERROR(Table1[[#This Row],[GP 2012]]/Table1[[#This Row],[Total Assets 2012]], "x")</f>
        <v>x</v>
      </c>
      <c r="AP1113" s="3" t="str">
        <f xml:space="preserve"> IFERROR(Table1[[#This Row],[GP 2013]]/Table1[[#This Row],[Total Assets 2013]], "x")</f>
        <v>x</v>
      </c>
      <c r="AQ1113" s="3" t="str">
        <f xml:space="preserve"> IFERROR(Table1[[#This Row],[GP 2014]]/Table1[[#This Row],[Total Assets 2014]], "x")</f>
        <v>x</v>
      </c>
      <c r="AR1113" s="3" t="str">
        <f xml:space="preserve"> IFERROR(Table1[[#This Row],[GP 2015]]/Table1[[#This Row],[Total Assets 2015]], "x")</f>
        <v>x</v>
      </c>
      <c r="AS1113" s="3" t="str">
        <f xml:space="preserve"> IFERROR(Table1[[#This Row],[GP 2016]]/Table1[[#This Row],[Total Assets 2016]], "x")</f>
        <v>x</v>
      </c>
      <c r="AT1113" s="3" t="str">
        <f xml:space="preserve"> IFERROR(Table1[[#This Row],[GP 2017]]/Table1[[#This Row],[Total Assets 2017]], "x")</f>
        <v>x</v>
      </c>
      <c r="AU1113" s="3" t="str">
        <f xml:space="preserve"> IFERROR(Table1[[#This Row],[GP 2018]]/Table1[[#This Row],[Total Assets 2018]], "x")</f>
        <v>x</v>
      </c>
      <c r="AV1113" s="3" t="str">
        <f xml:space="preserve"> IFERROR(Table1[[#This Row],[GP 2019]]/Table1[[#This Row],[Total Assets 2019]], "x")</f>
        <v>x</v>
      </c>
      <c r="AW1113" s="3" t="str">
        <f xml:space="preserve"> IFERROR(Table1[[#This Row],[GP 2020]]/Table1[[#This Row],[Total Assets 2020]], "x")</f>
        <v>x</v>
      </c>
      <c r="AX1113" s="3" t="str">
        <f xml:space="preserve"> IFERROR(Table1[[#This Row],[GP 2021]]/Table1[[#This Row],[Total Assets 2021]], "x")</f>
        <v>x</v>
      </c>
      <c r="AY1113" s="3" t="str">
        <f xml:space="preserve"> IFERROR(Table1[[#This Row],[GP TTM]]/Table1[[#This Row],[Total Assets TTM]], "x")</f>
        <v>x</v>
      </c>
      <c r="BA1113" s="3" t="str">
        <f xml:space="preserve"> IFERROR(ABS(Table1[[#This Row],[ROA 2013]]-Table1[[#This Row],[ROA 2012]]), "x")</f>
        <v>x</v>
      </c>
      <c r="BB1113" s="3" t="str">
        <f xml:space="preserve"> IFERROR(ABS(Table1[[#This Row],[ROA 2014]]-Table1[[#This Row],[ROA 2013]]), "x")</f>
        <v>x</v>
      </c>
      <c r="BC1113" s="3" t="str">
        <f xml:space="preserve"> IFERROR(ABS(Table1[[#This Row],[ROA 2015]]-Table1[[#This Row],[ROA 2014]]), "x")</f>
        <v>x</v>
      </c>
      <c r="BD1113" s="3" t="str">
        <f xml:space="preserve"> IFERROR(ABS(Table1[[#This Row],[ROA 2016]]-Table1[[#This Row],[ROA 2015]]), "x")</f>
        <v>x</v>
      </c>
      <c r="BE1113" s="3" t="str">
        <f xml:space="preserve"> IFERROR(ABS(Table1[[#This Row],[ROA 2017]]-Table1[[#This Row],[ROA 2016]]), "x")</f>
        <v>x</v>
      </c>
      <c r="BF1113" s="3" t="str">
        <f xml:space="preserve"> IFERROR(ABS(Table1[[#This Row],[ROA 2018]]-Table1[[#This Row],[ROA 2017]]), "x")</f>
        <v>x</v>
      </c>
      <c r="BG1113" s="3" t="str">
        <f xml:space="preserve"> IFERROR(ABS(Table1[[#This Row],[ROA 2019]]-Table1[[#This Row],[ROA 2018]]), "x")</f>
        <v>x</v>
      </c>
      <c r="BH1113" s="3" t="str">
        <f xml:space="preserve"> IFERROR(ABS(Table1[[#This Row],[ROA 2020]]-Table1[[#This Row],[ROA 2019]]), "x")</f>
        <v>x</v>
      </c>
      <c r="BI1113" s="3" t="str">
        <f xml:space="preserve"> IFERROR(ABS(Table1[[#This Row],[ROA 2021]]-Table1[[#This Row],[ROA 2020]]), "x")</f>
        <v>x</v>
      </c>
      <c r="BJ1113" s="3" t="str">
        <f xml:space="preserve"> IFERROR(AVERAGE(Table1[[#This Row],[ROA 2013-2012]:[ROA 2021-2020]]), "x")</f>
        <v>x</v>
      </c>
      <c r="BK1113" s="3" t="str">
        <f>IFERROR(AVERAGE(Table1[[#This Row],[ROA 2012]:[ROA 2021]]), "x")</f>
        <v>x</v>
      </c>
      <c r="BN1113" s="1">
        <f>SUM(Table1[[#This Row],[B/M Rank]:[ROA Rank]])</f>
        <v>0</v>
      </c>
    </row>
    <row r="1114" spans="1:66" x14ac:dyDescent="0.25">
      <c r="A1114" s="1" t="s">
        <v>3876</v>
      </c>
      <c r="B1114" s="1" t="s">
        <v>1591</v>
      </c>
      <c r="C1114" s="1" t="s">
        <v>1499</v>
      </c>
      <c r="D1114" s="1" t="s">
        <v>440</v>
      </c>
      <c r="E1114" s="1" t="s">
        <v>108</v>
      </c>
      <c r="F1114" s="1">
        <v>28.96</v>
      </c>
      <c r="G1114" s="19"/>
      <c r="H1114" s="19"/>
      <c r="I1114" s="19"/>
      <c r="J1114" s="19"/>
      <c r="K1114" s="1"/>
      <c r="L1114" s="19"/>
      <c r="M1114" s="1">
        <v>2012</v>
      </c>
      <c r="N1114" s="1" t="s">
        <v>4368</v>
      </c>
      <c r="O1114" s="1" t="s">
        <v>4368</v>
      </c>
      <c r="P1114" s="1">
        <v>0</v>
      </c>
      <c r="Q1114" s="1">
        <v>0</v>
      </c>
      <c r="R1114" s="1">
        <v>-0.3</v>
      </c>
      <c r="S1114" s="1">
        <v>-0.1</v>
      </c>
      <c r="T1114" s="1">
        <v>-0.1</v>
      </c>
      <c r="U1114" s="1">
        <v>0</v>
      </c>
      <c r="V1114" s="1">
        <v>-0.1</v>
      </c>
      <c r="W1114" s="1">
        <v>-0.1</v>
      </c>
      <c r="X1114" s="1">
        <v>0</v>
      </c>
      <c r="Z1114" s="3">
        <f xml:space="preserve"> IFERROR(AVEDEV(Table1[[#This Row],[GP 2012]:[GP 2021]]) / Table1[[#This Row],[Avg GP]], "x")</f>
        <v>-0.74999999999999989</v>
      </c>
      <c r="AA1114" s="2">
        <f xml:space="preserve"> IFERROR(AVERAGE(Table1[[#This Row],[GP 2012]:[GP 2021]]), "x")</f>
        <v>-8.7499999999999994E-2</v>
      </c>
      <c r="AB1114" s="11">
        <f>Table1[Equity]/Table1[Market Capital]</f>
        <v>5.5248618784530391E-2</v>
      </c>
      <c r="AC1114" s="1">
        <v>3.7</v>
      </c>
      <c r="AD1114" s="1">
        <v>3.3</v>
      </c>
      <c r="AE1114" s="1">
        <v>0.1</v>
      </c>
      <c r="AF1114" s="1">
        <v>0.1</v>
      </c>
      <c r="AG1114" s="1">
        <v>1.7</v>
      </c>
      <c r="AH1114" s="1">
        <v>1</v>
      </c>
      <c r="AI1114" s="1">
        <v>1.6</v>
      </c>
      <c r="AJ1114" s="1">
        <v>0.5</v>
      </c>
      <c r="AK1114" s="1">
        <v>1.3</v>
      </c>
      <c r="AL1114" s="1">
        <v>3.5</v>
      </c>
      <c r="AM1114" s="1">
        <v>2.1</v>
      </c>
      <c r="AN1114" s="1">
        <v>1.6</v>
      </c>
      <c r="AO1114" s="3" t="str">
        <f xml:space="preserve"> IFERROR(Table1[[#This Row],[GP 2012]]/Table1[[#This Row],[Total Assets 2012]], "x")</f>
        <v>x</v>
      </c>
      <c r="AP1114" s="3" t="str">
        <f xml:space="preserve"> IFERROR(Table1[[#This Row],[GP 2013]]/Table1[[#This Row],[Total Assets 2013]], "x")</f>
        <v>x</v>
      </c>
      <c r="AQ1114" s="3">
        <f xml:space="preserve"> IFERROR(Table1[[#This Row],[GP 2014]]/Table1[[#This Row],[Total Assets 2014]], "x")</f>
        <v>0</v>
      </c>
      <c r="AR1114" s="3">
        <f xml:space="preserve"> IFERROR(Table1[[#This Row],[GP 2015]]/Table1[[#This Row],[Total Assets 2015]], "x")</f>
        <v>0</v>
      </c>
      <c r="AS1114" s="3">
        <f xml:space="preserve"> IFERROR(Table1[[#This Row],[GP 2016]]/Table1[[#This Row],[Total Assets 2016]], "x")</f>
        <v>-0.17647058823529413</v>
      </c>
      <c r="AT1114" s="3">
        <f xml:space="preserve"> IFERROR(Table1[[#This Row],[GP 2017]]/Table1[[#This Row],[Total Assets 2017]], "x")</f>
        <v>-0.1</v>
      </c>
      <c r="AU1114" s="3">
        <f xml:space="preserve"> IFERROR(Table1[[#This Row],[GP 2018]]/Table1[[#This Row],[Total Assets 2018]], "x")</f>
        <v>-6.25E-2</v>
      </c>
      <c r="AV1114" s="3">
        <f xml:space="preserve"> IFERROR(Table1[[#This Row],[GP 2019]]/Table1[[#This Row],[Total Assets 2019]], "x")</f>
        <v>0</v>
      </c>
      <c r="AW1114" s="3">
        <f xml:space="preserve"> IFERROR(Table1[[#This Row],[GP 2020]]/Table1[[#This Row],[Total Assets 2020]], "x")</f>
        <v>-7.6923076923076927E-2</v>
      </c>
      <c r="AX1114" s="3">
        <f xml:space="preserve"> IFERROR(Table1[[#This Row],[GP 2021]]/Table1[[#This Row],[Total Assets 2021]], "x")</f>
        <v>-2.8571428571428574E-2</v>
      </c>
      <c r="AY1114" s="3">
        <f xml:space="preserve"> IFERROR(Table1[[#This Row],[GP TTM]]/Table1[[#This Row],[Total Assets TTM]], "x")</f>
        <v>0</v>
      </c>
      <c r="BA1114" s="3" t="str">
        <f xml:space="preserve"> IFERROR(ABS(Table1[[#This Row],[ROA 2013]]-Table1[[#This Row],[ROA 2012]]), "x")</f>
        <v>x</v>
      </c>
      <c r="BB1114" s="3" t="str">
        <f xml:space="preserve"> IFERROR(ABS(Table1[[#This Row],[ROA 2014]]-Table1[[#This Row],[ROA 2013]]), "x")</f>
        <v>x</v>
      </c>
      <c r="BC1114" s="3">
        <f xml:space="preserve"> IFERROR(ABS(Table1[[#This Row],[ROA 2015]]-Table1[[#This Row],[ROA 2014]]), "x")</f>
        <v>0</v>
      </c>
      <c r="BD1114" s="3">
        <f xml:space="preserve"> IFERROR(ABS(Table1[[#This Row],[ROA 2016]]-Table1[[#This Row],[ROA 2015]]), "x")</f>
        <v>0.17647058823529413</v>
      </c>
      <c r="BE1114" s="3">
        <f xml:space="preserve"> IFERROR(ABS(Table1[[#This Row],[ROA 2017]]-Table1[[#This Row],[ROA 2016]]), "x")</f>
        <v>7.6470588235294124E-2</v>
      </c>
      <c r="BF1114" s="3">
        <f xml:space="preserve"> IFERROR(ABS(Table1[[#This Row],[ROA 2018]]-Table1[[#This Row],[ROA 2017]]), "x")</f>
        <v>3.7500000000000006E-2</v>
      </c>
      <c r="BG1114" s="3">
        <f xml:space="preserve"> IFERROR(ABS(Table1[[#This Row],[ROA 2019]]-Table1[[#This Row],[ROA 2018]]), "x")</f>
        <v>6.25E-2</v>
      </c>
      <c r="BH1114" s="3">
        <f xml:space="preserve"> IFERROR(ABS(Table1[[#This Row],[ROA 2020]]-Table1[[#This Row],[ROA 2019]]), "x")</f>
        <v>7.6923076923076927E-2</v>
      </c>
      <c r="BI1114" s="3">
        <f xml:space="preserve"> IFERROR(ABS(Table1[[#This Row],[ROA 2021]]-Table1[[#This Row],[ROA 2020]]), "x")</f>
        <v>4.8351648351648353E-2</v>
      </c>
      <c r="BJ1114" s="3">
        <f xml:space="preserve"> IFERROR(AVERAGE(Table1[[#This Row],[ROA 2013-2012]:[ROA 2021-2020]]), "x")</f>
        <v>6.8316557392187643E-2</v>
      </c>
      <c r="BK1114" s="3">
        <f>IFERROR(AVERAGE(Table1[[#This Row],[ROA 2012]:[ROA 2021]]), "x")</f>
        <v>-5.5558136716224955E-2</v>
      </c>
      <c r="BN1114" s="1">
        <f>SUM(Table1[[#This Row],[B/M Rank]:[ROA Rank]])</f>
        <v>0</v>
      </c>
    </row>
    <row r="1115" spans="1:66" x14ac:dyDescent="0.25">
      <c r="A1115" s="1" t="s">
        <v>3037</v>
      </c>
      <c r="B1115" s="1" t="s">
        <v>996</v>
      </c>
      <c r="C1115" s="1" t="s">
        <v>4417</v>
      </c>
      <c r="D1115" s="1" t="s">
        <v>268</v>
      </c>
      <c r="E1115" s="1" t="s">
        <v>108</v>
      </c>
      <c r="F1115" s="1">
        <v>29.02</v>
      </c>
      <c r="G1115" s="19"/>
      <c r="H1115" s="19"/>
      <c r="I1115" s="19"/>
      <c r="J1115" s="19"/>
      <c r="K1115" s="1"/>
      <c r="L1115" s="19"/>
      <c r="M1115" s="1">
        <v>2018</v>
      </c>
      <c r="T1115" s="1" t="s">
        <v>4368</v>
      </c>
      <c r="U1115" s="1">
        <v>0</v>
      </c>
      <c r="V1115" s="1" t="s">
        <v>4368</v>
      </c>
      <c r="W1115" s="1" t="s">
        <v>4368</v>
      </c>
      <c r="X1115" s="1" t="s">
        <v>4368</v>
      </c>
      <c r="Z1115" s="3" t="str">
        <f xml:space="preserve"> IFERROR(AVEDEV(Table1[[#This Row],[GP 2012]:[GP 2021]]) / Table1[[#This Row],[Avg GP]], "x")</f>
        <v>x</v>
      </c>
      <c r="AA1115" s="2">
        <f xml:space="preserve"> IFERROR(AVERAGE(Table1[[#This Row],[GP 2012]:[GP 2021]]), "x")</f>
        <v>0</v>
      </c>
      <c r="AB1115" s="11">
        <f>Table1[Equity]/Table1[Market Capital]</f>
        <v>0.15161957270847692</v>
      </c>
      <c r="AI1115" s="1">
        <v>0.1</v>
      </c>
      <c r="AJ1115" s="1">
        <v>0.4</v>
      </c>
      <c r="AK1115" s="1">
        <v>1.7</v>
      </c>
      <c r="AL1115" s="1">
        <v>2.8</v>
      </c>
      <c r="AM1115" s="1">
        <v>4.5999999999999996</v>
      </c>
      <c r="AN1115" s="1">
        <v>4.4000000000000004</v>
      </c>
      <c r="AO1115" s="3" t="str">
        <f xml:space="preserve"> IFERROR(Table1[[#This Row],[GP 2012]]/Table1[[#This Row],[Total Assets 2012]], "x")</f>
        <v>x</v>
      </c>
      <c r="AP1115" s="3" t="str">
        <f xml:space="preserve"> IFERROR(Table1[[#This Row],[GP 2013]]/Table1[[#This Row],[Total Assets 2013]], "x")</f>
        <v>x</v>
      </c>
      <c r="AQ1115" s="3" t="str">
        <f xml:space="preserve"> IFERROR(Table1[[#This Row],[GP 2014]]/Table1[[#This Row],[Total Assets 2014]], "x")</f>
        <v>x</v>
      </c>
      <c r="AR1115" s="3" t="str">
        <f xml:space="preserve"> IFERROR(Table1[[#This Row],[GP 2015]]/Table1[[#This Row],[Total Assets 2015]], "x")</f>
        <v>x</v>
      </c>
      <c r="AS1115" s="3" t="str">
        <f xml:space="preserve"> IFERROR(Table1[[#This Row],[GP 2016]]/Table1[[#This Row],[Total Assets 2016]], "x")</f>
        <v>x</v>
      </c>
      <c r="AT1115" s="3" t="str">
        <f xml:space="preserve"> IFERROR(Table1[[#This Row],[GP 2017]]/Table1[[#This Row],[Total Assets 2017]], "x")</f>
        <v>x</v>
      </c>
      <c r="AU1115" s="3" t="str">
        <f xml:space="preserve"> IFERROR(Table1[[#This Row],[GP 2018]]/Table1[[#This Row],[Total Assets 2018]], "x")</f>
        <v>x</v>
      </c>
      <c r="AV1115" s="3">
        <f xml:space="preserve"> IFERROR(Table1[[#This Row],[GP 2019]]/Table1[[#This Row],[Total Assets 2019]], "x")</f>
        <v>0</v>
      </c>
      <c r="AW1115" s="3" t="str">
        <f xml:space="preserve"> IFERROR(Table1[[#This Row],[GP 2020]]/Table1[[#This Row],[Total Assets 2020]], "x")</f>
        <v>x</v>
      </c>
      <c r="AX1115" s="3" t="str">
        <f xml:space="preserve"> IFERROR(Table1[[#This Row],[GP 2021]]/Table1[[#This Row],[Total Assets 2021]], "x")</f>
        <v>x</v>
      </c>
      <c r="AY1115" s="3" t="str">
        <f xml:space="preserve"> IFERROR(Table1[[#This Row],[GP TTM]]/Table1[[#This Row],[Total Assets TTM]], "x")</f>
        <v>x</v>
      </c>
      <c r="BA1115" s="3" t="str">
        <f xml:space="preserve"> IFERROR(ABS(Table1[[#This Row],[ROA 2013]]-Table1[[#This Row],[ROA 2012]]), "x")</f>
        <v>x</v>
      </c>
      <c r="BB1115" s="3" t="str">
        <f xml:space="preserve"> IFERROR(ABS(Table1[[#This Row],[ROA 2014]]-Table1[[#This Row],[ROA 2013]]), "x")</f>
        <v>x</v>
      </c>
      <c r="BC1115" s="3" t="str">
        <f xml:space="preserve"> IFERROR(ABS(Table1[[#This Row],[ROA 2015]]-Table1[[#This Row],[ROA 2014]]), "x")</f>
        <v>x</v>
      </c>
      <c r="BD1115" s="3" t="str">
        <f xml:space="preserve"> IFERROR(ABS(Table1[[#This Row],[ROA 2016]]-Table1[[#This Row],[ROA 2015]]), "x")</f>
        <v>x</v>
      </c>
      <c r="BE1115" s="3" t="str">
        <f xml:space="preserve"> IFERROR(ABS(Table1[[#This Row],[ROA 2017]]-Table1[[#This Row],[ROA 2016]]), "x")</f>
        <v>x</v>
      </c>
      <c r="BF1115" s="3" t="str">
        <f xml:space="preserve"> IFERROR(ABS(Table1[[#This Row],[ROA 2018]]-Table1[[#This Row],[ROA 2017]]), "x")</f>
        <v>x</v>
      </c>
      <c r="BG1115" s="3" t="str">
        <f xml:space="preserve"> IFERROR(ABS(Table1[[#This Row],[ROA 2019]]-Table1[[#This Row],[ROA 2018]]), "x")</f>
        <v>x</v>
      </c>
      <c r="BH1115" s="3" t="str">
        <f xml:space="preserve"> IFERROR(ABS(Table1[[#This Row],[ROA 2020]]-Table1[[#This Row],[ROA 2019]]), "x")</f>
        <v>x</v>
      </c>
      <c r="BI1115" s="3" t="str">
        <f xml:space="preserve"> IFERROR(ABS(Table1[[#This Row],[ROA 2021]]-Table1[[#This Row],[ROA 2020]]), "x")</f>
        <v>x</v>
      </c>
      <c r="BJ1115" s="3" t="str">
        <f xml:space="preserve"> IFERROR(AVERAGE(Table1[[#This Row],[ROA 2013-2012]:[ROA 2021-2020]]), "x")</f>
        <v>x</v>
      </c>
      <c r="BK1115" s="3">
        <f>IFERROR(AVERAGE(Table1[[#This Row],[ROA 2012]:[ROA 2021]]), "x")</f>
        <v>0</v>
      </c>
      <c r="BN1115" s="1">
        <f>SUM(Table1[[#This Row],[B/M Rank]:[ROA Rank]])</f>
        <v>0</v>
      </c>
    </row>
    <row r="1116" spans="1:66" x14ac:dyDescent="0.25">
      <c r="A1116" s="1" t="s">
        <v>3595</v>
      </c>
      <c r="B1116" s="1" t="s">
        <v>1362</v>
      </c>
      <c r="C1116" s="1" t="s">
        <v>4417</v>
      </c>
      <c r="D1116" s="1" t="s">
        <v>268</v>
      </c>
      <c r="E1116" s="1" t="s">
        <v>108</v>
      </c>
      <c r="F1116" s="1">
        <v>29.06</v>
      </c>
      <c r="G1116" s="19"/>
      <c r="H1116" s="19"/>
      <c r="I1116" s="19"/>
      <c r="J1116" s="19"/>
      <c r="K1116" s="1"/>
      <c r="L1116" s="19"/>
      <c r="M1116" s="1">
        <v>2019</v>
      </c>
      <c r="U1116" s="1" t="s">
        <v>4368</v>
      </c>
      <c r="V1116" s="1" t="s">
        <v>4368</v>
      </c>
      <c r="W1116" s="1" t="s">
        <v>4368</v>
      </c>
      <c r="X1116" s="1" t="s">
        <v>4368</v>
      </c>
      <c r="Z1116" s="3" t="str">
        <f xml:space="preserve"> IFERROR(AVEDEV(Table1[[#This Row],[GP 2012]:[GP 2021]]) / Table1[[#This Row],[Avg GP]], "x")</f>
        <v>x</v>
      </c>
      <c r="AA1116" s="2" t="str">
        <f xml:space="preserve"> IFERROR(AVERAGE(Table1[[#This Row],[GP 2012]:[GP 2021]]), "x")</f>
        <v>x</v>
      </c>
      <c r="AB1116" s="11">
        <f>Table1[Equity]/Table1[Market Capital]</f>
        <v>0.62973158981417765</v>
      </c>
      <c r="AJ1116" s="1">
        <v>0</v>
      </c>
      <c r="AK1116" s="1">
        <v>3.7</v>
      </c>
      <c r="AL1116" s="1">
        <v>17.899999999999999</v>
      </c>
      <c r="AM1116" s="1">
        <v>18.7</v>
      </c>
      <c r="AN1116" s="1">
        <v>18.3</v>
      </c>
      <c r="AO1116" s="3" t="str">
        <f xml:space="preserve"> IFERROR(Table1[[#This Row],[GP 2012]]/Table1[[#This Row],[Total Assets 2012]], "x")</f>
        <v>x</v>
      </c>
      <c r="AP1116" s="3" t="str">
        <f xml:space="preserve"> IFERROR(Table1[[#This Row],[GP 2013]]/Table1[[#This Row],[Total Assets 2013]], "x")</f>
        <v>x</v>
      </c>
      <c r="AQ1116" s="3" t="str">
        <f xml:space="preserve"> IFERROR(Table1[[#This Row],[GP 2014]]/Table1[[#This Row],[Total Assets 2014]], "x")</f>
        <v>x</v>
      </c>
      <c r="AR1116" s="3" t="str">
        <f xml:space="preserve"> IFERROR(Table1[[#This Row],[GP 2015]]/Table1[[#This Row],[Total Assets 2015]], "x")</f>
        <v>x</v>
      </c>
      <c r="AS1116" s="3" t="str">
        <f xml:space="preserve"> IFERROR(Table1[[#This Row],[GP 2016]]/Table1[[#This Row],[Total Assets 2016]], "x")</f>
        <v>x</v>
      </c>
      <c r="AT1116" s="3" t="str">
        <f xml:space="preserve"> IFERROR(Table1[[#This Row],[GP 2017]]/Table1[[#This Row],[Total Assets 2017]], "x")</f>
        <v>x</v>
      </c>
      <c r="AU1116" s="3" t="str">
        <f xml:space="preserve"> IFERROR(Table1[[#This Row],[GP 2018]]/Table1[[#This Row],[Total Assets 2018]], "x")</f>
        <v>x</v>
      </c>
      <c r="AV1116" s="3" t="str">
        <f xml:space="preserve"> IFERROR(Table1[[#This Row],[GP 2019]]/Table1[[#This Row],[Total Assets 2019]], "x")</f>
        <v>x</v>
      </c>
      <c r="AW1116" s="3" t="str">
        <f xml:space="preserve"> IFERROR(Table1[[#This Row],[GP 2020]]/Table1[[#This Row],[Total Assets 2020]], "x")</f>
        <v>x</v>
      </c>
      <c r="AX1116" s="3" t="str">
        <f xml:space="preserve"> IFERROR(Table1[[#This Row],[GP 2021]]/Table1[[#This Row],[Total Assets 2021]], "x")</f>
        <v>x</v>
      </c>
      <c r="AY1116" s="3" t="str">
        <f xml:space="preserve"> IFERROR(Table1[[#This Row],[GP TTM]]/Table1[[#This Row],[Total Assets TTM]], "x")</f>
        <v>x</v>
      </c>
      <c r="BA1116" s="3" t="str">
        <f xml:space="preserve"> IFERROR(ABS(Table1[[#This Row],[ROA 2013]]-Table1[[#This Row],[ROA 2012]]), "x")</f>
        <v>x</v>
      </c>
      <c r="BB1116" s="3" t="str">
        <f xml:space="preserve"> IFERROR(ABS(Table1[[#This Row],[ROA 2014]]-Table1[[#This Row],[ROA 2013]]), "x")</f>
        <v>x</v>
      </c>
      <c r="BC1116" s="3" t="str">
        <f xml:space="preserve"> IFERROR(ABS(Table1[[#This Row],[ROA 2015]]-Table1[[#This Row],[ROA 2014]]), "x")</f>
        <v>x</v>
      </c>
      <c r="BD1116" s="3" t="str">
        <f xml:space="preserve"> IFERROR(ABS(Table1[[#This Row],[ROA 2016]]-Table1[[#This Row],[ROA 2015]]), "x")</f>
        <v>x</v>
      </c>
      <c r="BE1116" s="3" t="str">
        <f xml:space="preserve"> IFERROR(ABS(Table1[[#This Row],[ROA 2017]]-Table1[[#This Row],[ROA 2016]]), "x")</f>
        <v>x</v>
      </c>
      <c r="BF1116" s="3" t="str">
        <f xml:space="preserve"> IFERROR(ABS(Table1[[#This Row],[ROA 2018]]-Table1[[#This Row],[ROA 2017]]), "x")</f>
        <v>x</v>
      </c>
      <c r="BG1116" s="3" t="str">
        <f xml:space="preserve"> IFERROR(ABS(Table1[[#This Row],[ROA 2019]]-Table1[[#This Row],[ROA 2018]]), "x")</f>
        <v>x</v>
      </c>
      <c r="BH1116" s="3" t="str">
        <f xml:space="preserve"> IFERROR(ABS(Table1[[#This Row],[ROA 2020]]-Table1[[#This Row],[ROA 2019]]), "x")</f>
        <v>x</v>
      </c>
      <c r="BI1116" s="3" t="str">
        <f xml:space="preserve"> IFERROR(ABS(Table1[[#This Row],[ROA 2021]]-Table1[[#This Row],[ROA 2020]]), "x")</f>
        <v>x</v>
      </c>
      <c r="BJ1116" s="3" t="str">
        <f xml:space="preserve"> IFERROR(AVERAGE(Table1[[#This Row],[ROA 2013-2012]:[ROA 2021-2020]]), "x")</f>
        <v>x</v>
      </c>
      <c r="BK1116" s="3" t="str">
        <f>IFERROR(AVERAGE(Table1[[#This Row],[ROA 2012]:[ROA 2021]]), "x")</f>
        <v>x</v>
      </c>
      <c r="BN1116" s="1">
        <f>SUM(Table1[[#This Row],[B/M Rank]:[ROA Rank]])</f>
        <v>0</v>
      </c>
    </row>
    <row r="1117" spans="1:66" x14ac:dyDescent="0.25">
      <c r="A1117" s="1" t="s">
        <v>4299</v>
      </c>
      <c r="B1117" s="1" t="s">
        <v>2001</v>
      </c>
      <c r="C1117" s="1" t="s">
        <v>1889</v>
      </c>
      <c r="D1117" s="1" t="s">
        <v>330</v>
      </c>
      <c r="E1117" s="1" t="s">
        <v>108</v>
      </c>
      <c r="F1117" s="1">
        <v>29.08</v>
      </c>
      <c r="G1117" s="19"/>
      <c r="H1117" s="19"/>
      <c r="I1117" s="19"/>
      <c r="J1117" s="19"/>
      <c r="K1117" s="1"/>
      <c r="L1117" s="19"/>
      <c r="M1117" s="1" t="s">
        <v>1494</v>
      </c>
      <c r="N1117" s="1" t="s">
        <v>1494</v>
      </c>
      <c r="O1117" s="1" t="s">
        <v>1494</v>
      </c>
      <c r="P1117" s="1" t="s">
        <v>1494</v>
      </c>
      <c r="Q1117" s="1" t="s">
        <v>1494</v>
      </c>
      <c r="R1117" s="1" t="s">
        <v>1494</v>
      </c>
      <c r="S1117" s="1" t="s">
        <v>1494</v>
      </c>
      <c r="T1117" s="1" t="s">
        <v>1494</v>
      </c>
      <c r="U1117" s="1" t="s">
        <v>1494</v>
      </c>
      <c r="V1117" s="1" t="s">
        <v>1494</v>
      </c>
      <c r="W1117" s="1" t="s">
        <v>1494</v>
      </c>
      <c r="X1117" s="1" t="s">
        <v>1494</v>
      </c>
      <c r="Z1117" s="3" t="str">
        <f xml:space="preserve"> IFERROR(AVEDEV(Table1[[#This Row],[GP 2012]:[GP 2021]]) / Table1[[#This Row],[Avg GP]], "x")</f>
        <v>x</v>
      </c>
      <c r="AA1117" s="2" t="str">
        <f xml:space="preserve"> IFERROR(AVERAGE(Table1[[#This Row],[GP 2012]:[GP 2021]]), "x")</f>
        <v>x</v>
      </c>
      <c r="AB1117" s="11" t="e">
        <f>Table1[Equity]/Table1[Market Capital]</f>
        <v>#VALUE!</v>
      </c>
      <c r="AC1117" s="1" t="s">
        <v>1494</v>
      </c>
      <c r="AD1117" s="1" t="s">
        <v>1494</v>
      </c>
      <c r="AE1117" s="1" t="s">
        <v>1494</v>
      </c>
      <c r="AF1117" s="1" t="s">
        <v>1494</v>
      </c>
      <c r="AG1117" s="1" t="s">
        <v>1494</v>
      </c>
      <c r="AH1117" s="1" t="s">
        <v>1494</v>
      </c>
      <c r="AI1117" s="1" t="s">
        <v>1494</v>
      </c>
      <c r="AJ1117" s="1" t="s">
        <v>1494</v>
      </c>
      <c r="AK1117" s="1" t="s">
        <v>1494</v>
      </c>
      <c r="AL1117" s="1" t="s">
        <v>1494</v>
      </c>
      <c r="AM1117" s="1" t="s">
        <v>1494</v>
      </c>
      <c r="AN1117" s="1" t="s">
        <v>1494</v>
      </c>
      <c r="AO1117" s="3" t="str">
        <f xml:space="preserve"> IFERROR(Table1[[#This Row],[GP 2012]]/Table1[[#This Row],[Total Assets 2012]], "x")</f>
        <v>x</v>
      </c>
      <c r="AP1117" s="3" t="str">
        <f xml:space="preserve"> IFERROR(Table1[[#This Row],[GP 2013]]/Table1[[#This Row],[Total Assets 2013]], "x")</f>
        <v>x</v>
      </c>
      <c r="AQ1117" s="3" t="str">
        <f xml:space="preserve"> IFERROR(Table1[[#This Row],[GP 2014]]/Table1[[#This Row],[Total Assets 2014]], "x")</f>
        <v>x</v>
      </c>
      <c r="AR1117" s="3" t="str">
        <f xml:space="preserve"> IFERROR(Table1[[#This Row],[GP 2015]]/Table1[[#This Row],[Total Assets 2015]], "x")</f>
        <v>x</v>
      </c>
      <c r="AS1117" s="3" t="str">
        <f xml:space="preserve"> IFERROR(Table1[[#This Row],[GP 2016]]/Table1[[#This Row],[Total Assets 2016]], "x")</f>
        <v>x</v>
      </c>
      <c r="AT1117" s="3" t="str">
        <f xml:space="preserve"> IFERROR(Table1[[#This Row],[GP 2017]]/Table1[[#This Row],[Total Assets 2017]], "x")</f>
        <v>x</v>
      </c>
      <c r="AU1117" s="3" t="str">
        <f xml:space="preserve"> IFERROR(Table1[[#This Row],[GP 2018]]/Table1[[#This Row],[Total Assets 2018]], "x")</f>
        <v>x</v>
      </c>
      <c r="AV1117" s="3" t="str">
        <f xml:space="preserve"> IFERROR(Table1[[#This Row],[GP 2019]]/Table1[[#This Row],[Total Assets 2019]], "x")</f>
        <v>x</v>
      </c>
      <c r="AW1117" s="3" t="str">
        <f xml:space="preserve"> IFERROR(Table1[[#This Row],[GP 2020]]/Table1[[#This Row],[Total Assets 2020]], "x")</f>
        <v>x</v>
      </c>
      <c r="AX1117" s="3" t="str">
        <f xml:space="preserve"> IFERROR(Table1[[#This Row],[GP 2021]]/Table1[[#This Row],[Total Assets 2021]], "x")</f>
        <v>x</v>
      </c>
      <c r="AY1117" s="3" t="str">
        <f xml:space="preserve"> IFERROR(Table1[[#This Row],[GP TTM]]/Table1[[#This Row],[Total Assets TTM]], "x")</f>
        <v>x</v>
      </c>
      <c r="BA1117" s="3" t="str">
        <f xml:space="preserve"> IFERROR(ABS(Table1[[#This Row],[ROA 2013]]-Table1[[#This Row],[ROA 2012]]), "x")</f>
        <v>x</v>
      </c>
      <c r="BB1117" s="3" t="str">
        <f xml:space="preserve"> IFERROR(ABS(Table1[[#This Row],[ROA 2014]]-Table1[[#This Row],[ROA 2013]]), "x")</f>
        <v>x</v>
      </c>
      <c r="BC1117" s="3" t="str">
        <f xml:space="preserve"> IFERROR(ABS(Table1[[#This Row],[ROA 2015]]-Table1[[#This Row],[ROA 2014]]), "x")</f>
        <v>x</v>
      </c>
      <c r="BD1117" s="3" t="str">
        <f xml:space="preserve"> IFERROR(ABS(Table1[[#This Row],[ROA 2016]]-Table1[[#This Row],[ROA 2015]]), "x")</f>
        <v>x</v>
      </c>
      <c r="BE1117" s="3" t="str">
        <f xml:space="preserve"> IFERROR(ABS(Table1[[#This Row],[ROA 2017]]-Table1[[#This Row],[ROA 2016]]), "x")</f>
        <v>x</v>
      </c>
      <c r="BF1117" s="3" t="str">
        <f xml:space="preserve"> IFERROR(ABS(Table1[[#This Row],[ROA 2018]]-Table1[[#This Row],[ROA 2017]]), "x")</f>
        <v>x</v>
      </c>
      <c r="BG1117" s="3" t="str">
        <f xml:space="preserve"> IFERROR(ABS(Table1[[#This Row],[ROA 2019]]-Table1[[#This Row],[ROA 2018]]), "x")</f>
        <v>x</v>
      </c>
      <c r="BH1117" s="3" t="str">
        <f xml:space="preserve"> IFERROR(ABS(Table1[[#This Row],[ROA 2020]]-Table1[[#This Row],[ROA 2019]]), "x")</f>
        <v>x</v>
      </c>
      <c r="BI1117" s="3" t="str">
        <f xml:space="preserve"> IFERROR(ABS(Table1[[#This Row],[ROA 2021]]-Table1[[#This Row],[ROA 2020]]), "x")</f>
        <v>x</v>
      </c>
      <c r="BJ1117" s="3" t="str">
        <f xml:space="preserve"> IFERROR(AVERAGE(Table1[[#This Row],[ROA 2013-2012]:[ROA 2021-2020]]), "x")</f>
        <v>x</v>
      </c>
      <c r="BK1117" s="3" t="str">
        <f>IFERROR(AVERAGE(Table1[[#This Row],[ROA 2012]:[ROA 2021]]), "x")</f>
        <v>x</v>
      </c>
      <c r="BN1117" s="1">
        <f>SUM(Table1[[#This Row],[B/M Rank]:[ROA Rank]])</f>
        <v>0</v>
      </c>
    </row>
    <row r="1118" spans="1:66" x14ac:dyDescent="0.25">
      <c r="A1118" s="1" t="s">
        <v>4180</v>
      </c>
      <c r="B1118" s="1" t="s">
        <v>1886</v>
      </c>
      <c r="C1118" s="1" t="s">
        <v>1885</v>
      </c>
      <c r="D1118" s="1" t="s">
        <v>330</v>
      </c>
      <c r="E1118" s="1" t="s">
        <v>108</v>
      </c>
      <c r="F1118" s="1">
        <v>29.11</v>
      </c>
      <c r="G1118" s="19"/>
      <c r="H1118" s="19"/>
      <c r="I1118" s="19"/>
      <c r="J1118" s="19"/>
      <c r="K1118" s="1"/>
      <c r="L1118" s="19"/>
      <c r="M1118" s="1">
        <v>2012</v>
      </c>
      <c r="N1118" s="1" t="s">
        <v>4368</v>
      </c>
      <c r="O1118" s="1" t="s">
        <v>4368</v>
      </c>
      <c r="P1118" s="1" t="s">
        <v>4368</v>
      </c>
      <c r="Q1118" s="1" t="s">
        <v>4368</v>
      </c>
      <c r="R1118" s="1" t="s">
        <v>4368</v>
      </c>
      <c r="S1118" s="1" t="s">
        <v>4368</v>
      </c>
      <c r="T1118" s="1" t="s">
        <v>4368</v>
      </c>
      <c r="U1118" s="1" t="s">
        <v>4368</v>
      </c>
      <c r="V1118" s="1" t="s">
        <v>4368</v>
      </c>
      <c r="W1118" s="1" t="s">
        <v>4368</v>
      </c>
      <c r="X1118" s="1" t="s">
        <v>4368</v>
      </c>
      <c r="Z1118" s="3" t="str">
        <f xml:space="preserve"> IFERROR(AVEDEV(Table1[[#This Row],[GP 2012]:[GP 2021]]) / Table1[[#This Row],[Avg GP]], "x")</f>
        <v>x</v>
      </c>
      <c r="AA1118" s="2" t="str">
        <f xml:space="preserve"> IFERROR(AVERAGE(Table1[[#This Row],[GP 2012]:[GP 2021]]), "x")</f>
        <v>x</v>
      </c>
      <c r="AB1118" s="11">
        <f>Table1[Equity]/Table1[Market Capital]</f>
        <v>0.19237375472346271</v>
      </c>
      <c r="AC1118" s="1">
        <v>0.6</v>
      </c>
      <c r="AD1118" s="1">
        <v>0.3</v>
      </c>
      <c r="AE1118" s="1">
        <v>0.3</v>
      </c>
      <c r="AF1118" s="1">
        <v>0.2</v>
      </c>
      <c r="AG1118" s="1">
        <v>1.5</v>
      </c>
      <c r="AH1118" s="1">
        <v>2</v>
      </c>
      <c r="AI1118" s="1">
        <v>1.6</v>
      </c>
      <c r="AJ1118" s="1">
        <v>0.9</v>
      </c>
      <c r="AK1118" s="1">
        <v>0.7</v>
      </c>
      <c r="AL1118" s="1">
        <v>3.1</v>
      </c>
      <c r="AM1118" s="1">
        <v>5.8</v>
      </c>
      <c r="AN1118" s="1">
        <v>5.6</v>
      </c>
      <c r="AO1118" s="3" t="str">
        <f xml:space="preserve"> IFERROR(Table1[[#This Row],[GP 2012]]/Table1[[#This Row],[Total Assets 2012]], "x")</f>
        <v>x</v>
      </c>
      <c r="AP1118" s="3" t="str">
        <f xml:space="preserve"> IFERROR(Table1[[#This Row],[GP 2013]]/Table1[[#This Row],[Total Assets 2013]], "x")</f>
        <v>x</v>
      </c>
      <c r="AQ1118" s="3" t="str">
        <f xml:space="preserve"> IFERROR(Table1[[#This Row],[GP 2014]]/Table1[[#This Row],[Total Assets 2014]], "x")</f>
        <v>x</v>
      </c>
      <c r="AR1118" s="3" t="str">
        <f xml:space="preserve"> IFERROR(Table1[[#This Row],[GP 2015]]/Table1[[#This Row],[Total Assets 2015]], "x")</f>
        <v>x</v>
      </c>
      <c r="AS1118" s="3" t="str">
        <f xml:space="preserve"> IFERROR(Table1[[#This Row],[GP 2016]]/Table1[[#This Row],[Total Assets 2016]], "x")</f>
        <v>x</v>
      </c>
      <c r="AT1118" s="3" t="str">
        <f xml:space="preserve"> IFERROR(Table1[[#This Row],[GP 2017]]/Table1[[#This Row],[Total Assets 2017]], "x")</f>
        <v>x</v>
      </c>
      <c r="AU1118" s="3" t="str">
        <f xml:space="preserve"> IFERROR(Table1[[#This Row],[GP 2018]]/Table1[[#This Row],[Total Assets 2018]], "x")</f>
        <v>x</v>
      </c>
      <c r="AV1118" s="3" t="str">
        <f xml:space="preserve"> IFERROR(Table1[[#This Row],[GP 2019]]/Table1[[#This Row],[Total Assets 2019]], "x")</f>
        <v>x</v>
      </c>
      <c r="AW1118" s="3" t="str">
        <f xml:space="preserve"> IFERROR(Table1[[#This Row],[GP 2020]]/Table1[[#This Row],[Total Assets 2020]], "x")</f>
        <v>x</v>
      </c>
      <c r="AX1118" s="3" t="str">
        <f xml:space="preserve"> IFERROR(Table1[[#This Row],[GP 2021]]/Table1[[#This Row],[Total Assets 2021]], "x")</f>
        <v>x</v>
      </c>
      <c r="AY1118" s="3" t="str">
        <f xml:space="preserve"> IFERROR(Table1[[#This Row],[GP TTM]]/Table1[[#This Row],[Total Assets TTM]], "x")</f>
        <v>x</v>
      </c>
      <c r="BA1118" s="3" t="str">
        <f xml:space="preserve"> IFERROR(ABS(Table1[[#This Row],[ROA 2013]]-Table1[[#This Row],[ROA 2012]]), "x")</f>
        <v>x</v>
      </c>
      <c r="BB1118" s="3" t="str">
        <f xml:space="preserve"> IFERROR(ABS(Table1[[#This Row],[ROA 2014]]-Table1[[#This Row],[ROA 2013]]), "x")</f>
        <v>x</v>
      </c>
      <c r="BC1118" s="3" t="str">
        <f xml:space="preserve"> IFERROR(ABS(Table1[[#This Row],[ROA 2015]]-Table1[[#This Row],[ROA 2014]]), "x")</f>
        <v>x</v>
      </c>
      <c r="BD1118" s="3" t="str">
        <f xml:space="preserve"> IFERROR(ABS(Table1[[#This Row],[ROA 2016]]-Table1[[#This Row],[ROA 2015]]), "x")</f>
        <v>x</v>
      </c>
      <c r="BE1118" s="3" t="str">
        <f xml:space="preserve"> IFERROR(ABS(Table1[[#This Row],[ROA 2017]]-Table1[[#This Row],[ROA 2016]]), "x")</f>
        <v>x</v>
      </c>
      <c r="BF1118" s="3" t="str">
        <f xml:space="preserve"> IFERROR(ABS(Table1[[#This Row],[ROA 2018]]-Table1[[#This Row],[ROA 2017]]), "x")</f>
        <v>x</v>
      </c>
      <c r="BG1118" s="3" t="str">
        <f xml:space="preserve"> IFERROR(ABS(Table1[[#This Row],[ROA 2019]]-Table1[[#This Row],[ROA 2018]]), "x")</f>
        <v>x</v>
      </c>
      <c r="BH1118" s="3" t="str">
        <f xml:space="preserve"> IFERROR(ABS(Table1[[#This Row],[ROA 2020]]-Table1[[#This Row],[ROA 2019]]), "x")</f>
        <v>x</v>
      </c>
      <c r="BI1118" s="3" t="str">
        <f xml:space="preserve"> IFERROR(ABS(Table1[[#This Row],[ROA 2021]]-Table1[[#This Row],[ROA 2020]]), "x")</f>
        <v>x</v>
      </c>
      <c r="BJ1118" s="3" t="str">
        <f xml:space="preserve"> IFERROR(AVERAGE(Table1[[#This Row],[ROA 2013-2012]:[ROA 2021-2020]]), "x")</f>
        <v>x</v>
      </c>
      <c r="BK1118" s="3" t="str">
        <f>IFERROR(AVERAGE(Table1[[#This Row],[ROA 2012]:[ROA 2021]]), "x")</f>
        <v>x</v>
      </c>
      <c r="BN1118" s="1">
        <f>SUM(Table1[[#This Row],[B/M Rank]:[ROA Rank]])</f>
        <v>0</v>
      </c>
    </row>
    <row r="1119" spans="1:66" x14ac:dyDescent="0.25">
      <c r="A1119" s="1" t="s">
        <v>2182</v>
      </c>
      <c r="B1119" s="1" t="s">
        <v>229</v>
      </c>
      <c r="C1119" s="1" t="s">
        <v>4374</v>
      </c>
      <c r="D1119" s="1" t="s">
        <v>142</v>
      </c>
      <c r="E1119" s="1" t="s">
        <v>108</v>
      </c>
      <c r="F1119" s="1">
        <v>29.21</v>
      </c>
      <c r="G1119" s="19"/>
      <c r="H1119" s="19"/>
      <c r="I1119" s="19"/>
      <c r="J1119" s="19"/>
      <c r="K1119" s="1"/>
      <c r="L1119" s="19"/>
      <c r="M1119" s="1">
        <v>2012</v>
      </c>
      <c r="N1119" s="1" t="s">
        <v>4368</v>
      </c>
      <c r="O1119" s="1" t="s">
        <v>4368</v>
      </c>
      <c r="P1119" s="1" t="s">
        <v>4368</v>
      </c>
      <c r="Q1119" s="1" t="s">
        <v>4368</v>
      </c>
      <c r="R1119" s="1" t="s">
        <v>4368</v>
      </c>
      <c r="S1119" s="1" t="s">
        <v>4368</v>
      </c>
      <c r="T1119" s="1" t="s">
        <v>4368</v>
      </c>
      <c r="U1119" s="1" t="s">
        <v>4368</v>
      </c>
      <c r="V1119" s="1">
        <v>-0.7</v>
      </c>
      <c r="W1119" s="1">
        <v>0.9</v>
      </c>
      <c r="X1119" s="1">
        <v>-0.5</v>
      </c>
      <c r="Z1119" s="3">
        <f xml:space="preserve"> IFERROR(AVEDEV(Table1[[#This Row],[GP 2012]:[GP 2021]]) / Table1[[#This Row],[Avg GP]], "x")</f>
        <v>7.9999999999999982</v>
      </c>
      <c r="AA1119" s="2">
        <f xml:space="preserve"> IFERROR(AVERAGE(Table1[[#This Row],[GP 2012]:[GP 2021]]), "x")</f>
        <v>0.10000000000000003</v>
      </c>
      <c r="AB1119" s="11">
        <f>Table1[Equity]/Table1[Market Capital]</f>
        <v>0.4450530640191715</v>
      </c>
      <c r="AC1119" s="1">
        <v>19</v>
      </c>
      <c r="AD1119" s="1">
        <v>6.3</v>
      </c>
      <c r="AE1119" s="1">
        <v>11</v>
      </c>
      <c r="AF1119" s="1">
        <v>6.5</v>
      </c>
      <c r="AG1119" s="1">
        <v>6.9</v>
      </c>
      <c r="AH1119" s="1">
        <v>8.8000000000000007</v>
      </c>
      <c r="AI1119" s="1">
        <v>10.8</v>
      </c>
      <c r="AJ1119" s="1">
        <v>6</v>
      </c>
      <c r="AK1119" s="1">
        <v>5</v>
      </c>
      <c r="AL1119" s="1">
        <v>59.6</v>
      </c>
      <c r="AM1119" s="1">
        <v>64.8</v>
      </c>
      <c r="AN1119" s="1">
        <v>13</v>
      </c>
      <c r="AO1119" s="3" t="str">
        <f xml:space="preserve"> IFERROR(Table1[[#This Row],[GP 2012]]/Table1[[#This Row],[Total Assets 2012]], "x")</f>
        <v>x</v>
      </c>
      <c r="AP1119" s="3" t="str">
        <f xml:space="preserve"> IFERROR(Table1[[#This Row],[GP 2013]]/Table1[[#This Row],[Total Assets 2013]], "x")</f>
        <v>x</v>
      </c>
      <c r="AQ1119" s="3" t="str">
        <f xml:space="preserve"> IFERROR(Table1[[#This Row],[GP 2014]]/Table1[[#This Row],[Total Assets 2014]], "x")</f>
        <v>x</v>
      </c>
      <c r="AR1119" s="3" t="str">
        <f xml:space="preserve"> IFERROR(Table1[[#This Row],[GP 2015]]/Table1[[#This Row],[Total Assets 2015]], "x")</f>
        <v>x</v>
      </c>
      <c r="AS1119" s="3" t="str">
        <f xml:space="preserve"> IFERROR(Table1[[#This Row],[GP 2016]]/Table1[[#This Row],[Total Assets 2016]], "x")</f>
        <v>x</v>
      </c>
      <c r="AT1119" s="3" t="str">
        <f xml:space="preserve"> IFERROR(Table1[[#This Row],[GP 2017]]/Table1[[#This Row],[Total Assets 2017]], "x")</f>
        <v>x</v>
      </c>
      <c r="AU1119" s="3" t="str">
        <f xml:space="preserve"> IFERROR(Table1[[#This Row],[GP 2018]]/Table1[[#This Row],[Total Assets 2018]], "x")</f>
        <v>x</v>
      </c>
      <c r="AV1119" s="3" t="str">
        <f xml:space="preserve"> IFERROR(Table1[[#This Row],[GP 2019]]/Table1[[#This Row],[Total Assets 2019]], "x")</f>
        <v>x</v>
      </c>
      <c r="AW1119" s="3">
        <f xml:space="preserve"> IFERROR(Table1[[#This Row],[GP 2020]]/Table1[[#This Row],[Total Assets 2020]], "x")</f>
        <v>-0.13999999999999999</v>
      </c>
      <c r="AX1119" s="3">
        <f xml:space="preserve"> IFERROR(Table1[[#This Row],[GP 2021]]/Table1[[#This Row],[Total Assets 2021]], "x")</f>
        <v>1.5100671140939598E-2</v>
      </c>
      <c r="AY1119" s="3">
        <f xml:space="preserve"> IFERROR(Table1[[#This Row],[GP TTM]]/Table1[[#This Row],[Total Assets TTM]], "x")</f>
        <v>-7.7160493827160498E-3</v>
      </c>
      <c r="BA1119" s="3" t="str">
        <f xml:space="preserve"> IFERROR(ABS(Table1[[#This Row],[ROA 2013]]-Table1[[#This Row],[ROA 2012]]), "x")</f>
        <v>x</v>
      </c>
      <c r="BB1119" s="3" t="str">
        <f xml:space="preserve"> IFERROR(ABS(Table1[[#This Row],[ROA 2014]]-Table1[[#This Row],[ROA 2013]]), "x")</f>
        <v>x</v>
      </c>
      <c r="BC1119" s="3" t="str">
        <f xml:space="preserve"> IFERROR(ABS(Table1[[#This Row],[ROA 2015]]-Table1[[#This Row],[ROA 2014]]), "x")</f>
        <v>x</v>
      </c>
      <c r="BD1119" s="3" t="str">
        <f xml:space="preserve"> IFERROR(ABS(Table1[[#This Row],[ROA 2016]]-Table1[[#This Row],[ROA 2015]]), "x")</f>
        <v>x</v>
      </c>
      <c r="BE1119" s="3" t="str">
        <f xml:space="preserve"> IFERROR(ABS(Table1[[#This Row],[ROA 2017]]-Table1[[#This Row],[ROA 2016]]), "x")</f>
        <v>x</v>
      </c>
      <c r="BF1119" s="3" t="str">
        <f xml:space="preserve"> IFERROR(ABS(Table1[[#This Row],[ROA 2018]]-Table1[[#This Row],[ROA 2017]]), "x")</f>
        <v>x</v>
      </c>
      <c r="BG1119" s="3" t="str">
        <f xml:space="preserve"> IFERROR(ABS(Table1[[#This Row],[ROA 2019]]-Table1[[#This Row],[ROA 2018]]), "x")</f>
        <v>x</v>
      </c>
      <c r="BH1119" s="3" t="str">
        <f xml:space="preserve"> IFERROR(ABS(Table1[[#This Row],[ROA 2020]]-Table1[[#This Row],[ROA 2019]]), "x")</f>
        <v>x</v>
      </c>
      <c r="BI1119" s="3">
        <f xml:space="preserve"> IFERROR(ABS(Table1[[#This Row],[ROA 2021]]-Table1[[#This Row],[ROA 2020]]), "x")</f>
        <v>0.15510067114093959</v>
      </c>
      <c r="BJ1119" s="3">
        <f xml:space="preserve"> IFERROR(AVERAGE(Table1[[#This Row],[ROA 2013-2012]:[ROA 2021-2020]]), "x")</f>
        <v>0.15510067114093959</v>
      </c>
      <c r="BK1119" s="3">
        <f>IFERROR(AVERAGE(Table1[[#This Row],[ROA 2012]:[ROA 2021]]), "x")</f>
        <v>-6.2449664429530191E-2</v>
      </c>
      <c r="BN1119" s="1">
        <f>SUM(Table1[[#This Row],[B/M Rank]:[ROA Rank]])</f>
        <v>0</v>
      </c>
    </row>
    <row r="1120" spans="1:66" x14ac:dyDescent="0.25">
      <c r="A1120" s="1" t="s">
        <v>2913</v>
      </c>
      <c r="B1120" s="1" t="s">
        <v>905</v>
      </c>
      <c r="C1120" s="1" t="s">
        <v>4417</v>
      </c>
      <c r="D1120" s="1" t="s">
        <v>268</v>
      </c>
      <c r="E1120" s="1" t="s">
        <v>108</v>
      </c>
      <c r="F1120" s="1">
        <v>29.33</v>
      </c>
      <c r="G1120" s="19"/>
      <c r="H1120" s="19"/>
      <c r="I1120" s="19"/>
      <c r="J1120" s="19"/>
      <c r="K1120" s="1"/>
      <c r="L1120" s="19"/>
      <c r="M1120" s="1">
        <v>2019</v>
      </c>
      <c r="U1120" s="1" t="s">
        <v>4368</v>
      </c>
      <c r="V1120" s="1" t="s">
        <v>4368</v>
      </c>
      <c r="W1120" s="1" t="s">
        <v>4368</v>
      </c>
      <c r="X1120" s="1" t="s">
        <v>4368</v>
      </c>
      <c r="Z1120" s="3" t="str">
        <f xml:space="preserve"> IFERROR(AVEDEV(Table1[[#This Row],[GP 2012]:[GP 2021]]) / Table1[[#This Row],[Avg GP]], "x")</f>
        <v>x</v>
      </c>
      <c r="AA1120" s="2" t="str">
        <f xml:space="preserve"> IFERROR(AVERAGE(Table1[[#This Row],[GP 2012]:[GP 2021]]), "x")</f>
        <v>x</v>
      </c>
      <c r="AB1120" s="11">
        <f>Table1[Equity]/Table1[Market Capital]</f>
        <v>1.3433344698261167</v>
      </c>
      <c r="AJ1120" s="1">
        <v>4.2</v>
      </c>
      <c r="AK1120" s="1">
        <v>4.8</v>
      </c>
      <c r="AL1120" s="1">
        <v>10.6</v>
      </c>
      <c r="AM1120" s="1">
        <v>44.2</v>
      </c>
      <c r="AN1120" s="1">
        <v>39.4</v>
      </c>
      <c r="AO1120" s="3" t="str">
        <f xml:space="preserve"> IFERROR(Table1[[#This Row],[GP 2012]]/Table1[[#This Row],[Total Assets 2012]], "x")</f>
        <v>x</v>
      </c>
      <c r="AP1120" s="3" t="str">
        <f xml:space="preserve"> IFERROR(Table1[[#This Row],[GP 2013]]/Table1[[#This Row],[Total Assets 2013]], "x")</f>
        <v>x</v>
      </c>
      <c r="AQ1120" s="3" t="str">
        <f xml:space="preserve"> IFERROR(Table1[[#This Row],[GP 2014]]/Table1[[#This Row],[Total Assets 2014]], "x")</f>
        <v>x</v>
      </c>
      <c r="AR1120" s="3" t="str">
        <f xml:space="preserve"> IFERROR(Table1[[#This Row],[GP 2015]]/Table1[[#This Row],[Total Assets 2015]], "x")</f>
        <v>x</v>
      </c>
      <c r="AS1120" s="3" t="str">
        <f xml:space="preserve"> IFERROR(Table1[[#This Row],[GP 2016]]/Table1[[#This Row],[Total Assets 2016]], "x")</f>
        <v>x</v>
      </c>
      <c r="AT1120" s="3" t="str">
        <f xml:space="preserve"> IFERROR(Table1[[#This Row],[GP 2017]]/Table1[[#This Row],[Total Assets 2017]], "x")</f>
        <v>x</v>
      </c>
      <c r="AU1120" s="3" t="str">
        <f xml:space="preserve"> IFERROR(Table1[[#This Row],[GP 2018]]/Table1[[#This Row],[Total Assets 2018]], "x")</f>
        <v>x</v>
      </c>
      <c r="AV1120" s="3" t="str">
        <f xml:space="preserve"> IFERROR(Table1[[#This Row],[GP 2019]]/Table1[[#This Row],[Total Assets 2019]], "x")</f>
        <v>x</v>
      </c>
      <c r="AW1120" s="3" t="str">
        <f xml:space="preserve"> IFERROR(Table1[[#This Row],[GP 2020]]/Table1[[#This Row],[Total Assets 2020]], "x")</f>
        <v>x</v>
      </c>
      <c r="AX1120" s="3" t="str">
        <f xml:space="preserve"> IFERROR(Table1[[#This Row],[GP 2021]]/Table1[[#This Row],[Total Assets 2021]], "x")</f>
        <v>x</v>
      </c>
      <c r="AY1120" s="3" t="str">
        <f xml:space="preserve"> IFERROR(Table1[[#This Row],[GP TTM]]/Table1[[#This Row],[Total Assets TTM]], "x")</f>
        <v>x</v>
      </c>
      <c r="BA1120" s="3" t="str">
        <f xml:space="preserve"> IFERROR(ABS(Table1[[#This Row],[ROA 2013]]-Table1[[#This Row],[ROA 2012]]), "x")</f>
        <v>x</v>
      </c>
      <c r="BB1120" s="3" t="str">
        <f xml:space="preserve"> IFERROR(ABS(Table1[[#This Row],[ROA 2014]]-Table1[[#This Row],[ROA 2013]]), "x")</f>
        <v>x</v>
      </c>
      <c r="BC1120" s="3" t="str">
        <f xml:space="preserve"> IFERROR(ABS(Table1[[#This Row],[ROA 2015]]-Table1[[#This Row],[ROA 2014]]), "x")</f>
        <v>x</v>
      </c>
      <c r="BD1120" s="3" t="str">
        <f xml:space="preserve"> IFERROR(ABS(Table1[[#This Row],[ROA 2016]]-Table1[[#This Row],[ROA 2015]]), "x")</f>
        <v>x</v>
      </c>
      <c r="BE1120" s="3" t="str">
        <f xml:space="preserve"> IFERROR(ABS(Table1[[#This Row],[ROA 2017]]-Table1[[#This Row],[ROA 2016]]), "x")</f>
        <v>x</v>
      </c>
      <c r="BF1120" s="3" t="str">
        <f xml:space="preserve"> IFERROR(ABS(Table1[[#This Row],[ROA 2018]]-Table1[[#This Row],[ROA 2017]]), "x")</f>
        <v>x</v>
      </c>
      <c r="BG1120" s="3" t="str">
        <f xml:space="preserve"> IFERROR(ABS(Table1[[#This Row],[ROA 2019]]-Table1[[#This Row],[ROA 2018]]), "x")</f>
        <v>x</v>
      </c>
      <c r="BH1120" s="3" t="str">
        <f xml:space="preserve"> IFERROR(ABS(Table1[[#This Row],[ROA 2020]]-Table1[[#This Row],[ROA 2019]]), "x")</f>
        <v>x</v>
      </c>
      <c r="BI1120" s="3" t="str">
        <f xml:space="preserve"> IFERROR(ABS(Table1[[#This Row],[ROA 2021]]-Table1[[#This Row],[ROA 2020]]), "x")</f>
        <v>x</v>
      </c>
      <c r="BJ1120" s="3" t="str">
        <f xml:space="preserve"> IFERROR(AVERAGE(Table1[[#This Row],[ROA 2013-2012]:[ROA 2021-2020]]), "x")</f>
        <v>x</v>
      </c>
      <c r="BK1120" s="3" t="str">
        <f>IFERROR(AVERAGE(Table1[[#This Row],[ROA 2012]:[ROA 2021]]), "x")</f>
        <v>x</v>
      </c>
      <c r="BN1120" s="1">
        <f>SUM(Table1[[#This Row],[B/M Rank]:[ROA Rank]])</f>
        <v>0</v>
      </c>
    </row>
    <row r="1121" spans="1:66" x14ac:dyDescent="0.25">
      <c r="A1121" s="1" t="s">
        <v>3058</v>
      </c>
      <c r="B1121" s="1" t="s">
        <v>1013</v>
      </c>
      <c r="C1121" s="1" t="s">
        <v>4417</v>
      </c>
      <c r="D1121" s="1" t="s">
        <v>268</v>
      </c>
      <c r="E1121" s="1" t="s">
        <v>108</v>
      </c>
      <c r="F1121" s="1">
        <v>29.36</v>
      </c>
      <c r="G1121" s="19"/>
      <c r="H1121" s="19"/>
      <c r="I1121" s="19"/>
      <c r="J1121" s="19"/>
      <c r="K1121" s="1"/>
      <c r="L1121" s="19"/>
      <c r="M1121" s="1">
        <v>2012</v>
      </c>
      <c r="N1121" s="1" t="s">
        <v>4368</v>
      </c>
      <c r="O1121" s="1" t="s">
        <v>4368</v>
      </c>
      <c r="P1121" s="1" t="s">
        <v>4368</v>
      </c>
      <c r="Q1121" s="1" t="s">
        <v>4368</v>
      </c>
      <c r="R1121" s="1" t="s">
        <v>4368</v>
      </c>
      <c r="S1121" s="1" t="s">
        <v>4368</v>
      </c>
      <c r="T1121" s="1" t="s">
        <v>4368</v>
      </c>
      <c r="U1121" s="1" t="s">
        <v>4368</v>
      </c>
      <c r="V1121" s="1" t="s">
        <v>4368</v>
      </c>
      <c r="W1121" s="1" t="s">
        <v>4368</v>
      </c>
      <c r="X1121" s="1" t="s">
        <v>4368</v>
      </c>
      <c r="Z1121" s="3" t="str">
        <f xml:space="preserve"> IFERROR(AVEDEV(Table1[[#This Row],[GP 2012]:[GP 2021]]) / Table1[[#This Row],[Avg GP]], "x")</f>
        <v>x</v>
      </c>
      <c r="AA1121" s="2" t="str">
        <f xml:space="preserve"> IFERROR(AVERAGE(Table1[[#This Row],[GP 2012]:[GP 2021]]), "x")</f>
        <v>x</v>
      </c>
      <c r="AB1121" s="11">
        <f>Table1[Equity]/Table1[Market Capital]</f>
        <v>2.0061307901907357</v>
      </c>
      <c r="AC1121" s="1">
        <v>13.1</v>
      </c>
      <c r="AD1121" s="1">
        <v>14</v>
      </c>
      <c r="AE1121" s="1">
        <v>15.9</v>
      </c>
      <c r="AF1121" s="1">
        <v>16.7</v>
      </c>
      <c r="AG1121" s="1">
        <v>18.5</v>
      </c>
      <c r="AH1121" s="1">
        <v>23.6</v>
      </c>
      <c r="AI1121" s="1">
        <v>35.299999999999997</v>
      </c>
      <c r="AJ1121" s="1">
        <v>32.700000000000003</v>
      </c>
      <c r="AK1121" s="1">
        <v>57.4</v>
      </c>
      <c r="AL1121" s="1">
        <v>55</v>
      </c>
      <c r="AM1121" s="1">
        <v>61.8</v>
      </c>
      <c r="AN1121" s="1">
        <v>58.9</v>
      </c>
      <c r="AO1121" s="3" t="str">
        <f xml:space="preserve"> IFERROR(Table1[[#This Row],[GP 2012]]/Table1[[#This Row],[Total Assets 2012]], "x")</f>
        <v>x</v>
      </c>
      <c r="AP1121" s="3" t="str">
        <f xml:space="preserve"> IFERROR(Table1[[#This Row],[GP 2013]]/Table1[[#This Row],[Total Assets 2013]], "x")</f>
        <v>x</v>
      </c>
      <c r="AQ1121" s="3" t="str">
        <f xml:space="preserve"> IFERROR(Table1[[#This Row],[GP 2014]]/Table1[[#This Row],[Total Assets 2014]], "x")</f>
        <v>x</v>
      </c>
      <c r="AR1121" s="3" t="str">
        <f xml:space="preserve"> IFERROR(Table1[[#This Row],[GP 2015]]/Table1[[#This Row],[Total Assets 2015]], "x")</f>
        <v>x</v>
      </c>
      <c r="AS1121" s="3" t="str">
        <f xml:space="preserve"> IFERROR(Table1[[#This Row],[GP 2016]]/Table1[[#This Row],[Total Assets 2016]], "x")</f>
        <v>x</v>
      </c>
      <c r="AT1121" s="3" t="str">
        <f xml:space="preserve"> IFERROR(Table1[[#This Row],[GP 2017]]/Table1[[#This Row],[Total Assets 2017]], "x")</f>
        <v>x</v>
      </c>
      <c r="AU1121" s="3" t="str">
        <f xml:space="preserve"> IFERROR(Table1[[#This Row],[GP 2018]]/Table1[[#This Row],[Total Assets 2018]], "x")</f>
        <v>x</v>
      </c>
      <c r="AV1121" s="3" t="str">
        <f xml:space="preserve"> IFERROR(Table1[[#This Row],[GP 2019]]/Table1[[#This Row],[Total Assets 2019]], "x")</f>
        <v>x</v>
      </c>
      <c r="AW1121" s="3" t="str">
        <f xml:space="preserve"> IFERROR(Table1[[#This Row],[GP 2020]]/Table1[[#This Row],[Total Assets 2020]], "x")</f>
        <v>x</v>
      </c>
      <c r="AX1121" s="3" t="str">
        <f xml:space="preserve"> IFERROR(Table1[[#This Row],[GP 2021]]/Table1[[#This Row],[Total Assets 2021]], "x")</f>
        <v>x</v>
      </c>
      <c r="AY1121" s="3" t="str">
        <f xml:space="preserve"> IFERROR(Table1[[#This Row],[GP TTM]]/Table1[[#This Row],[Total Assets TTM]], "x")</f>
        <v>x</v>
      </c>
      <c r="BA1121" s="3" t="str">
        <f xml:space="preserve"> IFERROR(ABS(Table1[[#This Row],[ROA 2013]]-Table1[[#This Row],[ROA 2012]]), "x")</f>
        <v>x</v>
      </c>
      <c r="BB1121" s="3" t="str">
        <f xml:space="preserve"> IFERROR(ABS(Table1[[#This Row],[ROA 2014]]-Table1[[#This Row],[ROA 2013]]), "x")</f>
        <v>x</v>
      </c>
      <c r="BC1121" s="3" t="str">
        <f xml:space="preserve"> IFERROR(ABS(Table1[[#This Row],[ROA 2015]]-Table1[[#This Row],[ROA 2014]]), "x")</f>
        <v>x</v>
      </c>
      <c r="BD1121" s="3" t="str">
        <f xml:space="preserve"> IFERROR(ABS(Table1[[#This Row],[ROA 2016]]-Table1[[#This Row],[ROA 2015]]), "x")</f>
        <v>x</v>
      </c>
      <c r="BE1121" s="3" t="str">
        <f xml:space="preserve"> IFERROR(ABS(Table1[[#This Row],[ROA 2017]]-Table1[[#This Row],[ROA 2016]]), "x")</f>
        <v>x</v>
      </c>
      <c r="BF1121" s="3" t="str">
        <f xml:space="preserve"> IFERROR(ABS(Table1[[#This Row],[ROA 2018]]-Table1[[#This Row],[ROA 2017]]), "x")</f>
        <v>x</v>
      </c>
      <c r="BG1121" s="3" t="str">
        <f xml:space="preserve"> IFERROR(ABS(Table1[[#This Row],[ROA 2019]]-Table1[[#This Row],[ROA 2018]]), "x")</f>
        <v>x</v>
      </c>
      <c r="BH1121" s="3" t="str">
        <f xml:space="preserve"> IFERROR(ABS(Table1[[#This Row],[ROA 2020]]-Table1[[#This Row],[ROA 2019]]), "x")</f>
        <v>x</v>
      </c>
      <c r="BI1121" s="3" t="str">
        <f xml:space="preserve"> IFERROR(ABS(Table1[[#This Row],[ROA 2021]]-Table1[[#This Row],[ROA 2020]]), "x")</f>
        <v>x</v>
      </c>
      <c r="BJ1121" s="3" t="str">
        <f xml:space="preserve"> IFERROR(AVERAGE(Table1[[#This Row],[ROA 2013-2012]:[ROA 2021-2020]]), "x")</f>
        <v>x</v>
      </c>
      <c r="BK1121" s="3" t="str">
        <f>IFERROR(AVERAGE(Table1[[#This Row],[ROA 2012]:[ROA 2021]]), "x")</f>
        <v>x</v>
      </c>
      <c r="BN1121" s="1">
        <f>SUM(Table1[[#This Row],[B/M Rank]:[ROA Rank]])</f>
        <v>0</v>
      </c>
    </row>
    <row r="1122" spans="1:66" x14ac:dyDescent="0.25">
      <c r="A1122" s="1" t="s">
        <v>3142</v>
      </c>
      <c r="B1122" s="1" t="s">
        <v>1067</v>
      </c>
      <c r="C1122" s="1" t="s">
        <v>4417</v>
      </c>
      <c r="D1122" s="1" t="s">
        <v>268</v>
      </c>
      <c r="E1122" s="1" t="s">
        <v>108</v>
      </c>
      <c r="F1122" s="1">
        <v>29.39</v>
      </c>
      <c r="G1122" s="19"/>
      <c r="H1122" s="19"/>
      <c r="I1122" s="19"/>
      <c r="J1122" s="19"/>
      <c r="K1122" s="1"/>
      <c r="L1122" s="19"/>
      <c r="M1122" s="1">
        <v>2012</v>
      </c>
      <c r="N1122" s="1" t="s">
        <v>4368</v>
      </c>
      <c r="O1122" s="1" t="s">
        <v>4368</v>
      </c>
      <c r="P1122" s="1" t="s">
        <v>4368</v>
      </c>
      <c r="Q1122" s="1" t="s">
        <v>4368</v>
      </c>
      <c r="R1122" s="1" t="s">
        <v>4368</v>
      </c>
      <c r="S1122" s="1" t="s">
        <v>4368</v>
      </c>
      <c r="T1122" s="1" t="s">
        <v>4368</v>
      </c>
      <c r="U1122" s="1" t="s">
        <v>4368</v>
      </c>
      <c r="V1122" s="1" t="s">
        <v>4368</v>
      </c>
      <c r="W1122" s="1" t="s">
        <v>4368</v>
      </c>
      <c r="X1122" s="1" t="s">
        <v>4368</v>
      </c>
      <c r="Z1122" s="3" t="str">
        <f xml:space="preserve"> IFERROR(AVEDEV(Table1[[#This Row],[GP 2012]:[GP 2021]]) / Table1[[#This Row],[Avg GP]], "x")</f>
        <v>x</v>
      </c>
      <c r="AA1122" s="2" t="str">
        <f xml:space="preserve"> IFERROR(AVERAGE(Table1[[#This Row],[GP 2012]:[GP 2021]]), "x")</f>
        <v>x</v>
      </c>
      <c r="AB1122" s="11">
        <f>Table1[Equity]/Table1[Market Capital]</f>
        <v>1.6400136100714529</v>
      </c>
      <c r="AC1122" s="1">
        <v>5.8</v>
      </c>
      <c r="AD1122" s="1">
        <v>2.6</v>
      </c>
      <c r="AE1122" s="1">
        <v>6.6</v>
      </c>
      <c r="AF1122" s="1">
        <v>8.1</v>
      </c>
      <c r="AG1122" s="1">
        <v>12</v>
      </c>
      <c r="AH1122" s="1">
        <v>31.5</v>
      </c>
      <c r="AI1122" s="1">
        <v>29.1</v>
      </c>
      <c r="AJ1122" s="1">
        <v>29.4</v>
      </c>
      <c r="AK1122" s="1">
        <v>34.700000000000003</v>
      </c>
      <c r="AL1122" s="1">
        <v>50.2</v>
      </c>
      <c r="AM1122" s="1">
        <v>48.3</v>
      </c>
      <c r="AN1122" s="1">
        <v>48.2</v>
      </c>
      <c r="AO1122" s="3" t="str">
        <f xml:space="preserve"> IFERROR(Table1[[#This Row],[GP 2012]]/Table1[[#This Row],[Total Assets 2012]], "x")</f>
        <v>x</v>
      </c>
      <c r="AP1122" s="3" t="str">
        <f xml:space="preserve"> IFERROR(Table1[[#This Row],[GP 2013]]/Table1[[#This Row],[Total Assets 2013]], "x")</f>
        <v>x</v>
      </c>
      <c r="AQ1122" s="3" t="str">
        <f xml:space="preserve"> IFERROR(Table1[[#This Row],[GP 2014]]/Table1[[#This Row],[Total Assets 2014]], "x")</f>
        <v>x</v>
      </c>
      <c r="AR1122" s="3" t="str">
        <f xml:space="preserve"> IFERROR(Table1[[#This Row],[GP 2015]]/Table1[[#This Row],[Total Assets 2015]], "x")</f>
        <v>x</v>
      </c>
      <c r="AS1122" s="3" t="str">
        <f xml:space="preserve"> IFERROR(Table1[[#This Row],[GP 2016]]/Table1[[#This Row],[Total Assets 2016]], "x")</f>
        <v>x</v>
      </c>
      <c r="AT1122" s="3" t="str">
        <f xml:space="preserve"> IFERROR(Table1[[#This Row],[GP 2017]]/Table1[[#This Row],[Total Assets 2017]], "x")</f>
        <v>x</v>
      </c>
      <c r="AU1122" s="3" t="str">
        <f xml:space="preserve"> IFERROR(Table1[[#This Row],[GP 2018]]/Table1[[#This Row],[Total Assets 2018]], "x")</f>
        <v>x</v>
      </c>
      <c r="AV1122" s="3" t="str">
        <f xml:space="preserve"> IFERROR(Table1[[#This Row],[GP 2019]]/Table1[[#This Row],[Total Assets 2019]], "x")</f>
        <v>x</v>
      </c>
      <c r="AW1122" s="3" t="str">
        <f xml:space="preserve"> IFERROR(Table1[[#This Row],[GP 2020]]/Table1[[#This Row],[Total Assets 2020]], "x")</f>
        <v>x</v>
      </c>
      <c r="AX1122" s="3" t="str">
        <f xml:space="preserve"> IFERROR(Table1[[#This Row],[GP 2021]]/Table1[[#This Row],[Total Assets 2021]], "x")</f>
        <v>x</v>
      </c>
      <c r="AY1122" s="3" t="str">
        <f xml:space="preserve"> IFERROR(Table1[[#This Row],[GP TTM]]/Table1[[#This Row],[Total Assets TTM]], "x")</f>
        <v>x</v>
      </c>
      <c r="BA1122" s="3" t="str">
        <f xml:space="preserve"> IFERROR(ABS(Table1[[#This Row],[ROA 2013]]-Table1[[#This Row],[ROA 2012]]), "x")</f>
        <v>x</v>
      </c>
      <c r="BB1122" s="3" t="str">
        <f xml:space="preserve"> IFERROR(ABS(Table1[[#This Row],[ROA 2014]]-Table1[[#This Row],[ROA 2013]]), "x")</f>
        <v>x</v>
      </c>
      <c r="BC1122" s="3" t="str">
        <f xml:space="preserve"> IFERROR(ABS(Table1[[#This Row],[ROA 2015]]-Table1[[#This Row],[ROA 2014]]), "x")</f>
        <v>x</v>
      </c>
      <c r="BD1122" s="3" t="str">
        <f xml:space="preserve"> IFERROR(ABS(Table1[[#This Row],[ROA 2016]]-Table1[[#This Row],[ROA 2015]]), "x")</f>
        <v>x</v>
      </c>
      <c r="BE1122" s="3" t="str">
        <f xml:space="preserve"> IFERROR(ABS(Table1[[#This Row],[ROA 2017]]-Table1[[#This Row],[ROA 2016]]), "x")</f>
        <v>x</v>
      </c>
      <c r="BF1122" s="3" t="str">
        <f xml:space="preserve"> IFERROR(ABS(Table1[[#This Row],[ROA 2018]]-Table1[[#This Row],[ROA 2017]]), "x")</f>
        <v>x</v>
      </c>
      <c r="BG1122" s="3" t="str">
        <f xml:space="preserve"> IFERROR(ABS(Table1[[#This Row],[ROA 2019]]-Table1[[#This Row],[ROA 2018]]), "x")</f>
        <v>x</v>
      </c>
      <c r="BH1122" s="3" t="str">
        <f xml:space="preserve"> IFERROR(ABS(Table1[[#This Row],[ROA 2020]]-Table1[[#This Row],[ROA 2019]]), "x")</f>
        <v>x</v>
      </c>
      <c r="BI1122" s="3" t="str">
        <f xml:space="preserve"> IFERROR(ABS(Table1[[#This Row],[ROA 2021]]-Table1[[#This Row],[ROA 2020]]), "x")</f>
        <v>x</v>
      </c>
      <c r="BJ1122" s="3" t="str">
        <f xml:space="preserve"> IFERROR(AVERAGE(Table1[[#This Row],[ROA 2013-2012]:[ROA 2021-2020]]), "x")</f>
        <v>x</v>
      </c>
      <c r="BK1122" s="3" t="str">
        <f>IFERROR(AVERAGE(Table1[[#This Row],[ROA 2012]:[ROA 2021]]), "x")</f>
        <v>x</v>
      </c>
      <c r="BN1122" s="1">
        <f>SUM(Table1[[#This Row],[B/M Rank]:[ROA Rank]])</f>
        <v>0</v>
      </c>
    </row>
    <row r="1123" spans="1:66" x14ac:dyDescent="0.25">
      <c r="A1123" s="1" t="s">
        <v>3676</v>
      </c>
      <c r="B1123" s="1" t="s">
        <v>4723</v>
      </c>
      <c r="C1123" s="1" t="s">
        <v>4417</v>
      </c>
      <c r="D1123" s="1" t="s">
        <v>268</v>
      </c>
      <c r="E1123" s="1" t="s">
        <v>108</v>
      </c>
      <c r="F1123" s="1">
        <v>29.42</v>
      </c>
      <c r="G1123" s="19"/>
      <c r="H1123" s="19"/>
      <c r="I1123" s="19"/>
      <c r="J1123" s="19"/>
      <c r="K1123" s="1"/>
      <c r="L1123" s="19"/>
      <c r="M1123" s="1">
        <v>2012</v>
      </c>
      <c r="N1123" s="1">
        <v>47.4</v>
      </c>
      <c r="O1123" s="1">
        <v>60.5</v>
      </c>
      <c r="P1123" s="1">
        <v>17.2</v>
      </c>
      <c r="Q1123" s="1">
        <v>19.8</v>
      </c>
      <c r="R1123" s="1">
        <v>12.4</v>
      </c>
      <c r="S1123" s="1">
        <v>4.8</v>
      </c>
      <c r="T1123" s="1">
        <v>10.7</v>
      </c>
      <c r="U1123" s="1">
        <v>12.1</v>
      </c>
      <c r="V1123" s="1">
        <v>17.600000000000001</v>
      </c>
      <c r="W1123" s="1">
        <v>10</v>
      </c>
      <c r="X1123" s="1">
        <v>2</v>
      </c>
      <c r="Z1123" s="3">
        <f xml:space="preserve"> IFERROR(AVEDEV(Table1[[#This Row],[GP 2012]:[GP 2021]]) / Table1[[#This Row],[Avg GP]], "x")</f>
        <v>0.61552941176470599</v>
      </c>
      <c r="AA1123" s="2">
        <f xml:space="preserve"> IFERROR(AVERAGE(Table1[[#This Row],[GP 2012]:[GP 2021]]), "x")</f>
        <v>21.25</v>
      </c>
      <c r="AB1123" s="11">
        <f>Table1[Equity]/Table1[Market Capital]</f>
        <v>5.1121685927940179</v>
      </c>
      <c r="AC1123" s="1">
        <v>216.2</v>
      </c>
      <c r="AD1123" s="1">
        <v>255.6</v>
      </c>
      <c r="AE1123" s="1">
        <v>271.7</v>
      </c>
      <c r="AF1123" s="1">
        <v>327.5</v>
      </c>
      <c r="AG1123" s="1">
        <v>336.2</v>
      </c>
      <c r="AH1123" s="1">
        <v>323.89999999999998</v>
      </c>
      <c r="AI1123" s="1">
        <v>334.3</v>
      </c>
      <c r="AJ1123" s="1">
        <v>329.1</v>
      </c>
      <c r="AK1123" s="1">
        <v>336.1</v>
      </c>
      <c r="AL1123" s="1">
        <v>175.8</v>
      </c>
      <c r="AM1123" s="1">
        <v>166.7</v>
      </c>
      <c r="AN1123" s="1">
        <v>150.4</v>
      </c>
      <c r="AO1123" s="3">
        <f xml:space="preserve"> IFERROR(Table1[[#This Row],[GP 2012]]/Table1[[#This Row],[Total Assets 2012]], "x")</f>
        <v>0.21924144310823312</v>
      </c>
      <c r="AP1123" s="3">
        <f xml:space="preserve"> IFERROR(Table1[[#This Row],[GP 2013]]/Table1[[#This Row],[Total Assets 2013]], "x")</f>
        <v>0.23669796557120501</v>
      </c>
      <c r="AQ1123" s="3">
        <f xml:space="preserve"> IFERROR(Table1[[#This Row],[GP 2014]]/Table1[[#This Row],[Total Assets 2014]], "x")</f>
        <v>6.3305115936694883E-2</v>
      </c>
      <c r="AR1123" s="3">
        <f xml:space="preserve"> IFERROR(Table1[[#This Row],[GP 2015]]/Table1[[#This Row],[Total Assets 2015]], "x")</f>
        <v>6.0458015267175577E-2</v>
      </c>
      <c r="AS1123" s="3">
        <f xml:space="preserve"> IFERROR(Table1[[#This Row],[GP 2016]]/Table1[[#This Row],[Total Assets 2016]], "x")</f>
        <v>3.6882807852468773E-2</v>
      </c>
      <c r="AT1123" s="3">
        <f xml:space="preserve"> IFERROR(Table1[[#This Row],[GP 2017]]/Table1[[#This Row],[Total Assets 2017]], "x")</f>
        <v>1.4819388700216117E-2</v>
      </c>
      <c r="AU1123" s="3">
        <f xml:space="preserve"> IFERROR(Table1[[#This Row],[GP 2018]]/Table1[[#This Row],[Total Assets 2018]], "x")</f>
        <v>3.2007179180376905E-2</v>
      </c>
      <c r="AV1123" s="3">
        <f xml:space="preserve"> IFERROR(Table1[[#This Row],[GP 2019]]/Table1[[#This Row],[Total Assets 2019]], "x")</f>
        <v>3.6766940139775141E-2</v>
      </c>
      <c r="AW1123" s="3">
        <f xml:space="preserve"> IFERROR(Table1[[#This Row],[GP 2020]]/Table1[[#This Row],[Total Assets 2020]], "x")</f>
        <v>5.2365367450163645E-2</v>
      </c>
      <c r="AX1123" s="3">
        <f xml:space="preserve"> IFERROR(Table1[[#This Row],[GP 2021]]/Table1[[#This Row],[Total Assets 2021]], "x")</f>
        <v>5.6882821387940839E-2</v>
      </c>
      <c r="AY1123" s="3">
        <f xml:space="preserve"> IFERROR(Table1[[#This Row],[GP TTM]]/Table1[[#This Row],[Total Assets TTM]], "x")</f>
        <v>1.199760047990402E-2</v>
      </c>
      <c r="BA1123" s="3">
        <f xml:space="preserve"> IFERROR(ABS(Table1[[#This Row],[ROA 2013]]-Table1[[#This Row],[ROA 2012]]), "x")</f>
        <v>1.7456522462971885E-2</v>
      </c>
      <c r="BB1123" s="3">
        <f xml:space="preserve"> IFERROR(ABS(Table1[[#This Row],[ROA 2014]]-Table1[[#This Row],[ROA 2013]]), "x")</f>
        <v>0.17339284963451013</v>
      </c>
      <c r="BC1123" s="3">
        <f xml:space="preserve"> IFERROR(ABS(Table1[[#This Row],[ROA 2015]]-Table1[[#This Row],[ROA 2014]]), "x")</f>
        <v>2.8471006695193063E-3</v>
      </c>
      <c r="BD1123" s="3">
        <f xml:space="preserve"> IFERROR(ABS(Table1[[#This Row],[ROA 2016]]-Table1[[#This Row],[ROA 2015]]), "x")</f>
        <v>2.3575207414706804E-2</v>
      </c>
      <c r="BE1123" s="3">
        <f xml:space="preserve"> IFERROR(ABS(Table1[[#This Row],[ROA 2017]]-Table1[[#This Row],[ROA 2016]]), "x")</f>
        <v>2.2063419152252656E-2</v>
      </c>
      <c r="BF1123" s="3">
        <f xml:space="preserve"> IFERROR(ABS(Table1[[#This Row],[ROA 2018]]-Table1[[#This Row],[ROA 2017]]), "x")</f>
        <v>1.7187790480160788E-2</v>
      </c>
      <c r="BG1123" s="3">
        <f xml:space="preserve"> IFERROR(ABS(Table1[[#This Row],[ROA 2019]]-Table1[[#This Row],[ROA 2018]]), "x")</f>
        <v>4.7597609593982362E-3</v>
      </c>
      <c r="BH1123" s="3">
        <f xml:space="preserve"> IFERROR(ABS(Table1[[#This Row],[ROA 2020]]-Table1[[#This Row],[ROA 2019]]), "x")</f>
        <v>1.5598427310388505E-2</v>
      </c>
      <c r="BI1123" s="3">
        <f xml:space="preserve"> IFERROR(ABS(Table1[[#This Row],[ROA 2021]]-Table1[[#This Row],[ROA 2020]]), "x")</f>
        <v>4.5174539377771938E-3</v>
      </c>
      <c r="BJ1123" s="3">
        <f xml:space="preserve"> IFERROR(AVERAGE(Table1[[#This Row],[ROA 2013-2012]:[ROA 2021-2020]]), "x")</f>
        <v>3.1266503557965057E-2</v>
      </c>
      <c r="BK1123" s="3">
        <f>IFERROR(AVERAGE(Table1[[#This Row],[ROA 2012]:[ROA 2021]]), "x")</f>
        <v>8.0942704459425002E-2</v>
      </c>
      <c r="BN1123" s="1">
        <f>SUM(Table1[[#This Row],[B/M Rank]:[ROA Rank]])</f>
        <v>0</v>
      </c>
    </row>
    <row r="1124" spans="1:66" x14ac:dyDescent="0.25">
      <c r="A1124" s="1" t="s">
        <v>3245</v>
      </c>
      <c r="B1124" s="1" t="s">
        <v>1126</v>
      </c>
      <c r="C1124" s="1" t="s">
        <v>4417</v>
      </c>
      <c r="D1124" s="1" t="s">
        <v>268</v>
      </c>
      <c r="E1124" s="1" t="s">
        <v>108</v>
      </c>
      <c r="F1124" s="1">
        <v>29.46</v>
      </c>
      <c r="G1124" s="19"/>
      <c r="H1124" s="19"/>
      <c r="I1124" s="19"/>
      <c r="J1124" s="19"/>
      <c r="K1124" s="1"/>
      <c r="L1124" s="19"/>
      <c r="M1124" s="1">
        <v>2013</v>
      </c>
      <c r="N1124" s="1">
        <v>0</v>
      </c>
      <c r="O1124" s="1" t="s">
        <v>4368</v>
      </c>
      <c r="P1124" s="1" t="s">
        <v>4368</v>
      </c>
      <c r="Q1124" s="1" t="s">
        <v>4368</v>
      </c>
      <c r="R1124" s="1" t="s">
        <v>4368</v>
      </c>
      <c r="S1124" s="1" t="s">
        <v>4368</v>
      </c>
      <c r="T1124" s="1" t="s">
        <v>4368</v>
      </c>
      <c r="U1124" s="1" t="s">
        <v>4368</v>
      </c>
      <c r="V1124" s="1" t="s">
        <v>4368</v>
      </c>
      <c r="W1124" s="1" t="s">
        <v>4368</v>
      </c>
      <c r="X1124" s="1" t="s">
        <v>4368</v>
      </c>
      <c r="Z1124" s="3" t="str">
        <f xml:space="preserve"> IFERROR(AVEDEV(Table1[[#This Row],[GP 2012]:[GP 2021]]) / Table1[[#This Row],[Avg GP]], "x")</f>
        <v>x</v>
      </c>
      <c r="AA1124" s="2">
        <f xml:space="preserve"> IFERROR(AVERAGE(Table1[[#This Row],[GP 2012]:[GP 2021]]), "x")</f>
        <v>0</v>
      </c>
      <c r="AB1124" s="11">
        <f>Table1[Equity]/Table1[Market Capital]</f>
        <v>1.4290563475899525</v>
      </c>
      <c r="AC1124" s="1">
        <v>2.5</v>
      </c>
      <c r="AD1124" s="1">
        <v>4.3</v>
      </c>
      <c r="AE1124" s="1">
        <v>8.1</v>
      </c>
      <c r="AF1124" s="1">
        <v>12</v>
      </c>
      <c r="AG1124" s="1">
        <v>23.6</v>
      </c>
      <c r="AH1124" s="1">
        <v>25.2</v>
      </c>
      <c r="AI1124" s="1">
        <v>29.5</v>
      </c>
      <c r="AJ1124" s="1">
        <v>37.4</v>
      </c>
      <c r="AK1124" s="1">
        <v>41.4</v>
      </c>
      <c r="AL1124" s="1">
        <v>42.6</v>
      </c>
      <c r="AM1124" s="1">
        <v>42.6</v>
      </c>
      <c r="AN1124" s="1">
        <v>42.1</v>
      </c>
      <c r="AO1124" s="3">
        <f xml:space="preserve"> IFERROR(Table1[[#This Row],[GP 2012]]/Table1[[#This Row],[Total Assets 2012]], "x")</f>
        <v>0</v>
      </c>
      <c r="AP1124" s="3" t="str">
        <f xml:space="preserve"> IFERROR(Table1[[#This Row],[GP 2013]]/Table1[[#This Row],[Total Assets 2013]], "x")</f>
        <v>x</v>
      </c>
      <c r="AQ1124" s="3" t="str">
        <f xml:space="preserve"> IFERROR(Table1[[#This Row],[GP 2014]]/Table1[[#This Row],[Total Assets 2014]], "x")</f>
        <v>x</v>
      </c>
      <c r="AR1124" s="3" t="str">
        <f xml:space="preserve"> IFERROR(Table1[[#This Row],[GP 2015]]/Table1[[#This Row],[Total Assets 2015]], "x")</f>
        <v>x</v>
      </c>
      <c r="AS1124" s="3" t="str">
        <f xml:space="preserve"> IFERROR(Table1[[#This Row],[GP 2016]]/Table1[[#This Row],[Total Assets 2016]], "x")</f>
        <v>x</v>
      </c>
      <c r="AT1124" s="3" t="str">
        <f xml:space="preserve"> IFERROR(Table1[[#This Row],[GP 2017]]/Table1[[#This Row],[Total Assets 2017]], "x")</f>
        <v>x</v>
      </c>
      <c r="AU1124" s="3" t="str">
        <f xml:space="preserve"> IFERROR(Table1[[#This Row],[GP 2018]]/Table1[[#This Row],[Total Assets 2018]], "x")</f>
        <v>x</v>
      </c>
      <c r="AV1124" s="3" t="str">
        <f xml:space="preserve"> IFERROR(Table1[[#This Row],[GP 2019]]/Table1[[#This Row],[Total Assets 2019]], "x")</f>
        <v>x</v>
      </c>
      <c r="AW1124" s="3" t="str">
        <f xml:space="preserve"> IFERROR(Table1[[#This Row],[GP 2020]]/Table1[[#This Row],[Total Assets 2020]], "x")</f>
        <v>x</v>
      </c>
      <c r="AX1124" s="3" t="str">
        <f xml:space="preserve"> IFERROR(Table1[[#This Row],[GP 2021]]/Table1[[#This Row],[Total Assets 2021]], "x")</f>
        <v>x</v>
      </c>
      <c r="AY1124" s="3" t="str">
        <f xml:space="preserve"> IFERROR(Table1[[#This Row],[GP TTM]]/Table1[[#This Row],[Total Assets TTM]], "x")</f>
        <v>x</v>
      </c>
      <c r="BA1124" s="3" t="str">
        <f xml:space="preserve"> IFERROR(ABS(Table1[[#This Row],[ROA 2013]]-Table1[[#This Row],[ROA 2012]]), "x")</f>
        <v>x</v>
      </c>
      <c r="BB1124" s="3" t="str">
        <f xml:space="preserve"> IFERROR(ABS(Table1[[#This Row],[ROA 2014]]-Table1[[#This Row],[ROA 2013]]), "x")</f>
        <v>x</v>
      </c>
      <c r="BC1124" s="3" t="str">
        <f xml:space="preserve"> IFERROR(ABS(Table1[[#This Row],[ROA 2015]]-Table1[[#This Row],[ROA 2014]]), "x")</f>
        <v>x</v>
      </c>
      <c r="BD1124" s="3" t="str">
        <f xml:space="preserve"> IFERROR(ABS(Table1[[#This Row],[ROA 2016]]-Table1[[#This Row],[ROA 2015]]), "x")</f>
        <v>x</v>
      </c>
      <c r="BE1124" s="3" t="str">
        <f xml:space="preserve"> IFERROR(ABS(Table1[[#This Row],[ROA 2017]]-Table1[[#This Row],[ROA 2016]]), "x")</f>
        <v>x</v>
      </c>
      <c r="BF1124" s="3" t="str">
        <f xml:space="preserve"> IFERROR(ABS(Table1[[#This Row],[ROA 2018]]-Table1[[#This Row],[ROA 2017]]), "x")</f>
        <v>x</v>
      </c>
      <c r="BG1124" s="3" t="str">
        <f xml:space="preserve"> IFERROR(ABS(Table1[[#This Row],[ROA 2019]]-Table1[[#This Row],[ROA 2018]]), "x")</f>
        <v>x</v>
      </c>
      <c r="BH1124" s="3" t="str">
        <f xml:space="preserve"> IFERROR(ABS(Table1[[#This Row],[ROA 2020]]-Table1[[#This Row],[ROA 2019]]), "x")</f>
        <v>x</v>
      </c>
      <c r="BI1124" s="3" t="str">
        <f xml:space="preserve"> IFERROR(ABS(Table1[[#This Row],[ROA 2021]]-Table1[[#This Row],[ROA 2020]]), "x")</f>
        <v>x</v>
      </c>
      <c r="BJ1124" s="3" t="str">
        <f xml:space="preserve"> IFERROR(AVERAGE(Table1[[#This Row],[ROA 2013-2012]:[ROA 2021-2020]]), "x")</f>
        <v>x</v>
      </c>
      <c r="BK1124" s="3">
        <f>IFERROR(AVERAGE(Table1[[#This Row],[ROA 2012]:[ROA 2021]]), "x")</f>
        <v>0</v>
      </c>
      <c r="BN1124" s="1">
        <f>SUM(Table1[[#This Row],[B/M Rank]:[ROA Rank]])</f>
        <v>0</v>
      </c>
    </row>
    <row r="1125" spans="1:66" x14ac:dyDescent="0.25">
      <c r="A1125" s="1" t="s">
        <v>3837</v>
      </c>
      <c r="B1125" s="1" t="s">
        <v>1555</v>
      </c>
      <c r="C1125" s="1" t="s">
        <v>1499</v>
      </c>
      <c r="D1125" s="1" t="s">
        <v>440</v>
      </c>
      <c r="E1125" s="1" t="s">
        <v>108</v>
      </c>
      <c r="F1125" s="1">
        <v>29.5</v>
      </c>
      <c r="G1125" s="19"/>
      <c r="H1125" s="19"/>
      <c r="I1125" s="19"/>
      <c r="J1125" s="19"/>
      <c r="K1125" s="1"/>
      <c r="L1125" s="19"/>
      <c r="M1125" s="1">
        <v>2012</v>
      </c>
      <c r="N1125" s="1">
        <v>0.3</v>
      </c>
      <c r="O1125" s="1">
        <v>0.6</v>
      </c>
      <c r="P1125" s="1">
        <v>0.7</v>
      </c>
      <c r="Q1125" s="1">
        <v>0</v>
      </c>
      <c r="R1125" s="1">
        <v>0</v>
      </c>
      <c r="S1125" s="1">
        <v>0</v>
      </c>
      <c r="T1125" s="1">
        <v>-0.1</v>
      </c>
      <c r="U1125" s="1">
        <v>-0.3</v>
      </c>
      <c r="V1125" s="1">
        <v>-0.2</v>
      </c>
      <c r="W1125" s="1">
        <v>-0.2</v>
      </c>
      <c r="X1125" s="1">
        <v>-0.2</v>
      </c>
      <c r="Z1125" s="3">
        <f xml:space="preserve"> IFERROR(AVEDEV(Table1[[#This Row],[GP 2012]:[GP 2021]]) / Table1[[#This Row],[Avg GP]], "x")</f>
        <v>3.4000000000000012</v>
      </c>
      <c r="AA1125" s="2">
        <f xml:space="preserve"> IFERROR(AVERAGE(Table1[[#This Row],[GP 2012]:[GP 2021]]), "x")</f>
        <v>7.9999999999999988E-2</v>
      </c>
      <c r="AB1125" s="11">
        <f>Table1[Equity]/Table1[Market Capital]</f>
        <v>1.271186440677966</v>
      </c>
      <c r="AC1125" s="1">
        <v>62.3</v>
      </c>
      <c r="AD1125" s="1">
        <v>66.900000000000006</v>
      </c>
      <c r="AE1125" s="1">
        <v>73.5</v>
      </c>
      <c r="AF1125" s="1">
        <v>73.599999999999994</v>
      </c>
      <c r="AG1125" s="1">
        <v>45.7</v>
      </c>
      <c r="AH1125" s="1">
        <v>46</v>
      </c>
      <c r="AI1125" s="1">
        <v>40.200000000000003</v>
      </c>
      <c r="AJ1125" s="1">
        <v>38.6</v>
      </c>
      <c r="AK1125" s="1">
        <v>39.1</v>
      </c>
      <c r="AL1125" s="1">
        <v>39</v>
      </c>
      <c r="AM1125" s="1">
        <v>39.5</v>
      </c>
      <c r="AN1125" s="1">
        <v>37.5</v>
      </c>
      <c r="AO1125" s="3">
        <f xml:space="preserve"> IFERROR(Table1[[#This Row],[GP 2012]]/Table1[[#This Row],[Total Assets 2012]], "x")</f>
        <v>4.815409309791332E-3</v>
      </c>
      <c r="AP1125" s="3">
        <f xml:space="preserve"> IFERROR(Table1[[#This Row],[GP 2013]]/Table1[[#This Row],[Total Assets 2013]], "x")</f>
        <v>8.9686098654708502E-3</v>
      </c>
      <c r="AQ1125" s="3">
        <f xml:space="preserve"> IFERROR(Table1[[#This Row],[GP 2014]]/Table1[[#This Row],[Total Assets 2014]], "x")</f>
        <v>9.5238095238095229E-3</v>
      </c>
      <c r="AR1125" s="3">
        <f xml:space="preserve"> IFERROR(Table1[[#This Row],[GP 2015]]/Table1[[#This Row],[Total Assets 2015]], "x")</f>
        <v>0</v>
      </c>
      <c r="AS1125" s="3">
        <f xml:space="preserve"> IFERROR(Table1[[#This Row],[GP 2016]]/Table1[[#This Row],[Total Assets 2016]], "x")</f>
        <v>0</v>
      </c>
      <c r="AT1125" s="3">
        <f xml:space="preserve"> IFERROR(Table1[[#This Row],[GP 2017]]/Table1[[#This Row],[Total Assets 2017]], "x")</f>
        <v>0</v>
      </c>
      <c r="AU1125" s="3">
        <f xml:space="preserve"> IFERROR(Table1[[#This Row],[GP 2018]]/Table1[[#This Row],[Total Assets 2018]], "x")</f>
        <v>-2.4875621890547263E-3</v>
      </c>
      <c r="AV1125" s="3">
        <f xml:space="preserve"> IFERROR(Table1[[#This Row],[GP 2019]]/Table1[[#This Row],[Total Assets 2019]], "x")</f>
        <v>-7.7720207253886009E-3</v>
      </c>
      <c r="AW1125" s="3">
        <f xml:space="preserve"> IFERROR(Table1[[#This Row],[GP 2020]]/Table1[[#This Row],[Total Assets 2020]], "x")</f>
        <v>-5.1150895140664966E-3</v>
      </c>
      <c r="AX1125" s="3">
        <f xml:space="preserve"> IFERROR(Table1[[#This Row],[GP 2021]]/Table1[[#This Row],[Total Assets 2021]], "x")</f>
        <v>-5.1282051282051282E-3</v>
      </c>
      <c r="AY1125" s="3">
        <f xml:space="preserve"> IFERROR(Table1[[#This Row],[GP TTM]]/Table1[[#This Row],[Total Assets TTM]], "x")</f>
        <v>-5.0632911392405064E-3</v>
      </c>
      <c r="BA1125" s="3">
        <f xml:space="preserve"> IFERROR(ABS(Table1[[#This Row],[ROA 2013]]-Table1[[#This Row],[ROA 2012]]), "x")</f>
        <v>4.1532005556795181E-3</v>
      </c>
      <c r="BB1125" s="3">
        <f xml:space="preserve"> IFERROR(ABS(Table1[[#This Row],[ROA 2014]]-Table1[[#This Row],[ROA 2013]]), "x")</f>
        <v>5.5519965833867278E-4</v>
      </c>
      <c r="BC1125" s="3">
        <f xml:space="preserve"> IFERROR(ABS(Table1[[#This Row],[ROA 2015]]-Table1[[#This Row],[ROA 2014]]), "x")</f>
        <v>9.5238095238095229E-3</v>
      </c>
      <c r="BD1125" s="3">
        <f xml:space="preserve"> IFERROR(ABS(Table1[[#This Row],[ROA 2016]]-Table1[[#This Row],[ROA 2015]]), "x")</f>
        <v>0</v>
      </c>
      <c r="BE1125" s="3">
        <f xml:space="preserve"> IFERROR(ABS(Table1[[#This Row],[ROA 2017]]-Table1[[#This Row],[ROA 2016]]), "x")</f>
        <v>0</v>
      </c>
      <c r="BF1125" s="3">
        <f xml:space="preserve"> IFERROR(ABS(Table1[[#This Row],[ROA 2018]]-Table1[[#This Row],[ROA 2017]]), "x")</f>
        <v>2.4875621890547263E-3</v>
      </c>
      <c r="BG1125" s="3">
        <f xml:space="preserve"> IFERROR(ABS(Table1[[#This Row],[ROA 2019]]-Table1[[#This Row],[ROA 2018]]), "x")</f>
        <v>5.2844585363338746E-3</v>
      </c>
      <c r="BH1125" s="3">
        <f xml:space="preserve"> IFERROR(ABS(Table1[[#This Row],[ROA 2020]]-Table1[[#This Row],[ROA 2019]]), "x")</f>
        <v>2.6569312113221043E-3</v>
      </c>
      <c r="BI1125" s="3">
        <f xml:space="preserve"> IFERROR(ABS(Table1[[#This Row],[ROA 2021]]-Table1[[#This Row],[ROA 2020]]), "x")</f>
        <v>1.3115614138631618E-5</v>
      </c>
      <c r="BJ1125" s="3">
        <f xml:space="preserve"> IFERROR(AVERAGE(Table1[[#This Row],[ROA 2013-2012]:[ROA 2021-2020]]), "x")</f>
        <v>2.7415863654085609E-3</v>
      </c>
      <c r="BK1125" s="3">
        <f>IFERROR(AVERAGE(Table1[[#This Row],[ROA 2012]:[ROA 2021]]), "x")</f>
        <v>2.8049511423567541E-4</v>
      </c>
      <c r="BN1125" s="1">
        <f>SUM(Table1[[#This Row],[B/M Rank]:[ROA Rank]])</f>
        <v>0</v>
      </c>
    </row>
    <row r="1126" spans="1:66" x14ac:dyDescent="0.25">
      <c r="A1126" s="1" t="s">
        <v>3271</v>
      </c>
      <c r="B1126" s="1" t="s">
        <v>1140</v>
      </c>
      <c r="C1126" s="1" t="s">
        <v>4417</v>
      </c>
      <c r="D1126" s="1" t="s">
        <v>268</v>
      </c>
      <c r="E1126" s="1" t="s">
        <v>108</v>
      </c>
      <c r="F1126" s="1">
        <v>29.6</v>
      </c>
      <c r="G1126" s="19"/>
      <c r="H1126" s="19"/>
      <c r="I1126" s="19"/>
      <c r="J1126" s="19"/>
      <c r="K1126" s="1"/>
      <c r="L1126" s="19"/>
      <c r="M1126" s="1">
        <v>2012</v>
      </c>
      <c r="N1126" s="1">
        <v>0</v>
      </c>
      <c r="O1126" s="1" t="s">
        <v>4368</v>
      </c>
      <c r="P1126" s="1">
        <v>0</v>
      </c>
      <c r="Q1126" s="1" t="s">
        <v>4368</v>
      </c>
      <c r="R1126" s="1" t="s">
        <v>4368</v>
      </c>
      <c r="S1126" s="1">
        <v>0</v>
      </c>
      <c r="T1126" s="1" t="s">
        <v>4368</v>
      </c>
      <c r="U1126" s="1" t="s">
        <v>4368</v>
      </c>
      <c r="V1126" s="1">
        <v>0</v>
      </c>
      <c r="W1126" s="1">
        <v>-0.1</v>
      </c>
      <c r="X1126" s="1">
        <v>-0.1</v>
      </c>
      <c r="Z1126" s="3">
        <f xml:space="preserve"> IFERROR(AVEDEV(Table1[[#This Row],[GP 2012]:[GP 2021]]) / Table1[[#This Row],[Avg GP]], "x")</f>
        <v>-1.6</v>
      </c>
      <c r="AA1126" s="2">
        <f xml:space="preserve"> IFERROR(AVERAGE(Table1[[#This Row],[GP 2012]:[GP 2021]]), "x")</f>
        <v>-0.02</v>
      </c>
      <c r="AB1126" s="11">
        <f>Table1[Equity]/Table1[Market Capital]</f>
        <v>0.10472972972972973</v>
      </c>
      <c r="AC1126" s="1">
        <v>2.4</v>
      </c>
      <c r="AD1126" s="1">
        <v>0.2</v>
      </c>
      <c r="AE1126" s="1">
        <v>0.3</v>
      </c>
      <c r="AF1126" s="1">
        <v>0.2</v>
      </c>
      <c r="AG1126" s="1">
        <v>0.4</v>
      </c>
      <c r="AH1126" s="1">
        <v>2.2000000000000002</v>
      </c>
      <c r="AI1126" s="1">
        <v>2.6</v>
      </c>
      <c r="AJ1126" s="1">
        <v>2.9</v>
      </c>
      <c r="AK1126" s="1">
        <v>1.8</v>
      </c>
      <c r="AL1126" s="1">
        <v>4.3</v>
      </c>
      <c r="AM1126" s="1">
        <v>3.8</v>
      </c>
      <c r="AN1126" s="1">
        <v>3.1</v>
      </c>
      <c r="AO1126" s="3">
        <f xml:space="preserve"> IFERROR(Table1[[#This Row],[GP 2012]]/Table1[[#This Row],[Total Assets 2012]], "x")</f>
        <v>0</v>
      </c>
      <c r="AP1126" s="3" t="str">
        <f xml:space="preserve"> IFERROR(Table1[[#This Row],[GP 2013]]/Table1[[#This Row],[Total Assets 2013]], "x")</f>
        <v>x</v>
      </c>
      <c r="AQ1126" s="3">
        <f xml:space="preserve"> IFERROR(Table1[[#This Row],[GP 2014]]/Table1[[#This Row],[Total Assets 2014]], "x")</f>
        <v>0</v>
      </c>
      <c r="AR1126" s="3" t="str">
        <f xml:space="preserve"> IFERROR(Table1[[#This Row],[GP 2015]]/Table1[[#This Row],[Total Assets 2015]], "x")</f>
        <v>x</v>
      </c>
      <c r="AS1126" s="3" t="str">
        <f xml:space="preserve"> IFERROR(Table1[[#This Row],[GP 2016]]/Table1[[#This Row],[Total Assets 2016]], "x")</f>
        <v>x</v>
      </c>
      <c r="AT1126" s="3">
        <f xml:space="preserve"> IFERROR(Table1[[#This Row],[GP 2017]]/Table1[[#This Row],[Total Assets 2017]], "x")</f>
        <v>0</v>
      </c>
      <c r="AU1126" s="3" t="str">
        <f xml:space="preserve"> IFERROR(Table1[[#This Row],[GP 2018]]/Table1[[#This Row],[Total Assets 2018]], "x")</f>
        <v>x</v>
      </c>
      <c r="AV1126" s="3" t="str">
        <f xml:space="preserve"> IFERROR(Table1[[#This Row],[GP 2019]]/Table1[[#This Row],[Total Assets 2019]], "x")</f>
        <v>x</v>
      </c>
      <c r="AW1126" s="3">
        <f xml:space="preserve"> IFERROR(Table1[[#This Row],[GP 2020]]/Table1[[#This Row],[Total Assets 2020]], "x")</f>
        <v>0</v>
      </c>
      <c r="AX1126" s="3">
        <f xml:space="preserve"> IFERROR(Table1[[#This Row],[GP 2021]]/Table1[[#This Row],[Total Assets 2021]], "x")</f>
        <v>-2.3255813953488375E-2</v>
      </c>
      <c r="AY1126" s="3">
        <f xml:space="preserve"> IFERROR(Table1[[#This Row],[GP TTM]]/Table1[[#This Row],[Total Assets TTM]], "x")</f>
        <v>-2.6315789473684213E-2</v>
      </c>
      <c r="BA1126" s="3" t="str">
        <f xml:space="preserve"> IFERROR(ABS(Table1[[#This Row],[ROA 2013]]-Table1[[#This Row],[ROA 2012]]), "x")</f>
        <v>x</v>
      </c>
      <c r="BB1126" s="3" t="str">
        <f xml:space="preserve"> IFERROR(ABS(Table1[[#This Row],[ROA 2014]]-Table1[[#This Row],[ROA 2013]]), "x")</f>
        <v>x</v>
      </c>
      <c r="BC1126" s="3" t="str">
        <f xml:space="preserve"> IFERROR(ABS(Table1[[#This Row],[ROA 2015]]-Table1[[#This Row],[ROA 2014]]), "x")</f>
        <v>x</v>
      </c>
      <c r="BD1126" s="3" t="str">
        <f xml:space="preserve"> IFERROR(ABS(Table1[[#This Row],[ROA 2016]]-Table1[[#This Row],[ROA 2015]]), "x")</f>
        <v>x</v>
      </c>
      <c r="BE1126" s="3" t="str">
        <f xml:space="preserve"> IFERROR(ABS(Table1[[#This Row],[ROA 2017]]-Table1[[#This Row],[ROA 2016]]), "x")</f>
        <v>x</v>
      </c>
      <c r="BF1126" s="3" t="str">
        <f xml:space="preserve"> IFERROR(ABS(Table1[[#This Row],[ROA 2018]]-Table1[[#This Row],[ROA 2017]]), "x")</f>
        <v>x</v>
      </c>
      <c r="BG1126" s="3" t="str">
        <f xml:space="preserve"> IFERROR(ABS(Table1[[#This Row],[ROA 2019]]-Table1[[#This Row],[ROA 2018]]), "x")</f>
        <v>x</v>
      </c>
      <c r="BH1126" s="3" t="str">
        <f xml:space="preserve"> IFERROR(ABS(Table1[[#This Row],[ROA 2020]]-Table1[[#This Row],[ROA 2019]]), "x")</f>
        <v>x</v>
      </c>
      <c r="BI1126" s="3">
        <f xml:space="preserve"> IFERROR(ABS(Table1[[#This Row],[ROA 2021]]-Table1[[#This Row],[ROA 2020]]), "x")</f>
        <v>2.3255813953488375E-2</v>
      </c>
      <c r="BJ1126" s="3">
        <f xml:space="preserve"> IFERROR(AVERAGE(Table1[[#This Row],[ROA 2013-2012]:[ROA 2021-2020]]), "x")</f>
        <v>2.3255813953488375E-2</v>
      </c>
      <c r="BK1126" s="3">
        <f>IFERROR(AVERAGE(Table1[[#This Row],[ROA 2012]:[ROA 2021]]), "x")</f>
        <v>-4.6511627906976752E-3</v>
      </c>
      <c r="BN1126" s="1">
        <f>SUM(Table1[[#This Row],[B/M Rank]:[ROA Rank]])</f>
        <v>0</v>
      </c>
    </row>
    <row r="1127" spans="1:66" x14ac:dyDescent="0.25">
      <c r="A1127" s="1" t="s">
        <v>3088</v>
      </c>
      <c r="B1127" s="1" t="s">
        <v>1033</v>
      </c>
      <c r="C1127" s="1" t="s">
        <v>4417</v>
      </c>
      <c r="D1127" s="1" t="s">
        <v>268</v>
      </c>
      <c r="E1127" s="1" t="s">
        <v>108</v>
      </c>
      <c r="F1127" s="1">
        <v>29.63</v>
      </c>
      <c r="G1127" s="19"/>
      <c r="H1127" s="19"/>
      <c r="I1127" s="19"/>
      <c r="J1127" s="19"/>
      <c r="K1127" s="1"/>
      <c r="L1127" s="19"/>
      <c r="M1127" s="1">
        <v>2017</v>
      </c>
      <c r="S1127" s="1" t="s">
        <v>4368</v>
      </c>
      <c r="T1127" s="1" t="s">
        <v>4368</v>
      </c>
      <c r="U1127" s="1" t="s">
        <v>4368</v>
      </c>
      <c r="V1127" s="1" t="s">
        <v>4368</v>
      </c>
      <c r="W1127" s="1" t="s">
        <v>4368</v>
      </c>
      <c r="X1127" s="1" t="s">
        <v>4368</v>
      </c>
      <c r="Z1127" s="3" t="str">
        <f xml:space="preserve"> IFERROR(AVEDEV(Table1[[#This Row],[GP 2012]:[GP 2021]]) / Table1[[#This Row],[Avg GP]], "x")</f>
        <v>x</v>
      </c>
      <c r="AA1127" s="2" t="str">
        <f xml:space="preserve"> IFERROR(AVERAGE(Table1[[#This Row],[GP 2012]:[GP 2021]]), "x")</f>
        <v>x</v>
      </c>
      <c r="AB1127" s="11">
        <f>Table1[Equity]/Table1[Market Capital]</f>
        <v>-0.21262234222072224</v>
      </c>
      <c r="AH1127" s="1">
        <v>0.5</v>
      </c>
      <c r="AI1127" s="1">
        <v>2.2000000000000002</v>
      </c>
      <c r="AJ1127" s="1">
        <v>0.7</v>
      </c>
      <c r="AK1127" s="1">
        <v>1.9</v>
      </c>
      <c r="AL1127" s="1">
        <v>8.5</v>
      </c>
      <c r="AM1127" s="1">
        <v>6.4</v>
      </c>
      <c r="AN1127" s="1">
        <v>-6.3</v>
      </c>
      <c r="AO1127" s="3" t="str">
        <f xml:space="preserve"> IFERROR(Table1[[#This Row],[GP 2012]]/Table1[[#This Row],[Total Assets 2012]], "x")</f>
        <v>x</v>
      </c>
      <c r="AP1127" s="3" t="str">
        <f xml:space="preserve"> IFERROR(Table1[[#This Row],[GP 2013]]/Table1[[#This Row],[Total Assets 2013]], "x")</f>
        <v>x</v>
      </c>
      <c r="AQ1127" s="3" t="str">
        <f xml:space="preserve"> IFERROR(Table1[[#This Row],[GP 2014]]/Table1[[#This Row],[Total Assets 2014]], "x")</f>
        <v>x</v>
      </c>
      <c r="AR1127" s="3" t="str">
        <f xml:space="preserve"> IFERROR(Table1[[#This Row],[GP 2015]]/Table1[[#This Row],[Total Assets 2015]], "x")</f>
        <v>x</v>
      </c>
      <c r="AS1127" s="3" t="str">
        <f xml:space="preserve"> IFERROR(Table1[[#This Row],[GP 2016]]/Table1[[#This Row],[Total Assets 2016]], "x")</f>
        <v>x</v>
      </c>
      <c r="AT1127" s="3" t="str">
        <f xml:space="preserve"> IFERROR(Table1[[#This Row],[GP 2017]]/Table1[[#This Row],[Total Assets 2017]], "x")</f>
        <v>x</v>
      </c>
      <c r="AU1127" s="3" t="str">
        <f xml:space="preserve"> IFERROR(Table1[[#This Row],[GP 2018]]/Table1[[#This Row],[Total Assets 2018]], "x")</f>
        <v>x</v>
      </c>
      <c r="AV1127" s="3" t="str">
        <f xml:space="preserve"> IFERROR(Table1[[#This Row],[GP 2019]]/Table1[[#This Row],[Total Assets 2019]], "x")</f>
        <v>x</v>
      </c>
      <c r="AW1127" s="3" t="str">
        <f xml:space="preserve"> IFERROR(Table1[[#This Row],[GP 2020]]/Table1[[#This Row],[Total Assets 2020]], "x")</f>
        <v>x</v>
      </c>
      <c r="AX1127" s="3" t="str">
        <f xml:space="preserve"> IFERROR(Table1[[#This Row],[GP 2021]]/Table1[[#This Row],[Total Assets 2021]], "x")</f>
        <v>x</v>
      </c>
      <c r="AY1127" s="3" t="str">
        <f xml:space="preserve"> IFERROR(Table1[[#This Row],[GP TTM]]/Table1[[#This Row],[Total Assets TTM]], "x")</f>
        <v>x</v>
      </c>
      <c r="BA1127" s="3" t="str">
        <f xml:space="preserve"> IFERROR(ABS(Table1[[#This Row],[ROA 2013]]-Table1[[#This Row],[ROA 2012]]), "x")</f>
        <v>x</v>
      </c>
      <c r="BB1127" s="3" t="str">
        <f xml:space="preserve"> IFERROR(ABS(Table1[[#This Row],[ROA 2014]]-Table1[[#This Row],[ROA 2013]]), "x")</f>
        <v>x</v>
      </c>
      <c r="BC1127" s="3" t="str">
        <f xml:space="preserve"> IFERROR(ABS(Table1[[#This Row],[ROA 2015]]-Table1[[#This Row],[ROA 2014]]), "x")</f>
        <v>x</v>
      </c>
      <c r="BD1127" s="3" t="str">
        <f xml:space="preserve"> IFERROR(ABS(Table1[[#This Row],[ROA 2016]]-Table1[[#This Row],[ROA 2015]]), "x")</f>
        <v>x</v>
      </c>
      <c r="BE1127" s="3" t="str">
        <f xml:space="preserve"> IFERROR(ABS(Table1[[#This Row],[ROA 2017]]-Table1[[#This Row],[ROA 2016]]), "x")</f>
        <v>x</v>
      </c>
      <c r="BF1127" s="3" t="str">
        <f xml:space="preserve"> IFERROR(ABS(Table1[[#This Row],[ROA 2018]]-Table1[[#This Row],[ROA 2017]]), "x")</f>
        <v>x</v>
      </c>
      <c r="BG1127" s="3" t="str">
        <f xml:space="preserve"> IFERROR(ABS(Table1[[#This Row],[ROA 2019]]-Table1[[#This Row],[ROA 2018]]), "x")</f>
        <v>x</v>
      </c>
      <c r="BH1127" s="3" t="str">
        <f xml:space="preserve"> IFERROR(ABS(Table1[[#This Row],[ROA 2020]]-Table1[[#This Row],[ROA 2019]]), "x")</f>
        <v>x</v>
      </c>
      <c r="BI1127" s="3" t="str">
        <f xml:space="preserve"> IFERROR(ABS(Table1[[#This Row],[ROA 2021]]-Table1[[#This Row],[ROA 2020]]), "x")</f>
        <v>x</v>
      </c>
      <c r="BJ1127" s="3" t="str">
        <f xml:space="preserve"> IFERROR(AVERAGE(Table1[[#This Row],[ROA 2013-2012]:[ROA 2021-2020]]), "x")</f>
        <v>x</v>
      </c>
      <c r="BK1127" s="3" t="str">
        <f>IFERROR(AVERAGE(Table1[[#This Row],[ROA 2012]:[ROA 2021]]), "x")</f>
        <v>x</v>
      </c>
      <c r="BN1127" s="1">
        <f>SUM(Table1[[#This Row],[B/M Rank]:[ROA Rank]])</f>
        <v>0</v>
      </c>
    </row>
    <row r="1128" spans="1:66" x14ac:dyDescent="0.25">
      <c r="A1128" s="1" t="s">
        <v>2480</v>
      </c>
      <c r="B1128" s="1" t="s">
        <v>532</v>
      </c>
      <c r="C1128" s="1" t="s">
        <v>523</v>
      </c>
      <c r="D1128" s="1" t="s">
        <v>152</v>
      </c>
      <c r="E1128" s="1" t="s">
        <v>108</v>
      </c>
      <c r="F1128" s="1">
        <v>29.69</v>
      </c>
      <c r="G1128" s="19"/>
      <c r="H1128" s="19"/>
      <c r="I1128" s="19"/>
      <c r="J1128" s="19"/>
      <c r="K1128" s="1"/>
      <c r="L1128" s="19"/>
      <c r="M1128" s="1">
        <v>2020</v>
      </c>
      <c r="V1128" s="1" t="s">
        <v>4368</v>
      </c>
      <c r="W1128" s="1" t="s">
        <v>4368</v>
      </c>
      <c r="X1128" s="1" t="s">
        <v>4368</v>
      </c>
      <c r="Z1128" s="3" t="str">
        <f xml:space="preserve"> IFERROR(AVEDEV(Table1[[#This Row],[GP 2012]:[GP 2021]]) / Table1[[#This Row],[Avg GP]], "x")</f>
        <v>x</v>
      </c>
      <c r="AA1128" s="2" t="str">
        <f xml:space="preserve"> IFERROR(AVERAGE(Table1[[#This Row],[GP 2012]:[GP 2021]]), "x")</f>
        <v>x</v>
      </c>
      <c r="AB1128" s="11">
        <f>Table1[Equity]/Table1[Market Capital]</f>
        <v>0.57595149882115193</v>
      </c>
      <c r="AK1128" s="1">
        <v>6.2</v>
      </c>
      <c r="AL1128" s="1">
        <v>23.5</v>
      </c>
      <c r="AM1128" s="1">
        <v>18.7</v>
      </c>
      <c r="AN1128" s="1">
        <v>17.100000000000001</v>
      </c>
      <c r="AO1128" s="3" t="str">
        <f xml:space="preserve"> IFERROR(Table1[[#This Row],[GP 2012]]/Table1[[#This Row],[Total Assets 2012]], "x")</f>
        <v>x</v>
      </c>
      <c r="AP1128" s="3" t="str">
        <f xml:space="preserve"> IFERROR(Table1[[#This Row],[GP 2013]]/Table1[[#This Row],[Total Assets 2013]], "x")</f>
        <v>x</v>
      </c>
      <c r="AQ1128" s="3" t="str">
        <f xml:space="preserve"> IFERROR(Table1[[#This Row],[GP 2014]]/Table1[[#This Row],[Total Assets 2014]], "x")</f>
        <v>x</v>
      </c>
      <c r="AR1128" s="3" t="str">
        <f xml:space="preserve"> IFERROR(Table1[[#This Row],[GP 2015]]/Table1[[#This Row],[Total Assets 2015]], "x")</f>
        <v>x</v>
      </c>
      <c r="AS1128" s="3" t="str">
        <f xml:space="preserve"> IFERROR(Table1[[#This Row],[GP 2016]]/Table1[[#This Row],[Total Assets 2016]], "x")</f>
        <v>x</v>
      </c>
      <c r="AT1128" s="3" t="str">
        <f xml:space="preserve"> IFERROR(Table1[[#This Row],[GP 2017]]/Table1[[#This Row],[Total Assets 2017]], "x")</f>
        <v>x</v>
      </c>
      <c r="AU1128" s="3" t="str">
        <f xml:space="preserve"> IFERROR(Table1[[#This Row],[GP 2018]]/Table1[[#This Row],[Total Assets 2018]], "x")</f>
        <v>x</v>
      </c>
      <c r="AV1128" s="3" t="str">
        <f xml:space="preserve"> IFERROR(Table1[[#This Row],[GP 2019]]/Table1[[#This Row],[Total Assets 2019]], "x")</f>
        <v>x</v>
      </c>
      <c r="AW1128" s="3" t="str">
        <f xml:space="preserve"> IFERROR(Table1[[#This Row],[GP 2020]]/Table1[[#This Row],[Total Assets 2020]], "x")</f>
        <v>x</v>
      </c>
      <c r="AX1128" s="3" t="str">
        <f xml:space="preserve"> IFERROR(Table1[[#This Row],[GP 2021]]/Table1[[#This Row],[Total Assets 2021]], "x")</f>
        <v>x</v>
      </c>
      <c r="AY1128" s="3" t="str">
        <f xml:space="preserve"> IFERROR(Table1[[#This Row],[GP TTM]]/Table1[[#This Row],[Total Assets TTM]], "x")</f>
        <v>x</v>
      </c>
      <c r="BA1128" s="3" t="str">
        <f xml:space="preserve"> IFERROR(ABS(Table1[[#This Row],[ROA 2013]]-Table1[[#This Row],[ROA 2012]]), "x")</f>
        <v>x</v>
      </c>
      <c r="BB1128" s="3" t="str">
        <f xml:space="preserve"> IFERROR(ABS(Table1[[#This Row],[ROA 2014]]-Table1[[#This Row],[ROA 2013]]), "x")</f>
        <v>x</v>
      </c>
      <c r="BC1128" s="3" t="str">
        <f xml:space="preserve"> IFERROR(ABS(Table1[[#This Row],[ROA 2015]]-Table1[[#This Row],[ROA 2014]]), "x")</f>
        <v>x</v>
      </c>
      <c r="BD1128" s="3" t="str">
        <f xml:space="preserve"> IFERROR(ABS(Table1[[#This Row],[ROA 2016]]-Table1[[#This Row],[ROA 2015]]), "x")</f>
        <v>x</v>
      </c>
      <c r="BE1128" s="3" t="str">
        <f xml:space="preserve"> IFERROR(ABS(Table1[[#This Row],[ROA 2017]]-Table1[[#This Row],[ROA 2016]]), "x")</f>
        <v>x</v>
      </c>
      <c r="BF1128" s="3" t="str">
        <f xml:space="preserve"> IFERROR(ABS(Table1[[#This Row],[ROA 2018]]-Table1[[#This Row],[ROA 2017]]), "x")</f>
        <v>x</v>
      </c>
      <c r="BG1128" s="3" t="str">
        <f xml:space="preserve"> IFERROR(ABS(Table1[[#This Row],[ROA 2019]]-Table1[[#This Row],[ROA 2018]]), "x")</f>
        <v>x</v>
      </c>
      <c r="BH1128" s="3" t="str">
        <f xml:space="preserve"> IFERROR(ABS(Table1[[#This Row],[ROA 2020]]-Table1[[#This Row],[ROA 2019]]), "x")</f>
        <v>x</v>
      </c>
      <c r="BI1128" s="3" t="str">
        <f xml:space="preserve"> IFERROR(ABS(Table1[[#This Row],[ROA 2021]]-Table1[[#This Row],[ROA 2020]]), "x")</f>
        <v>x</v>
      </c>
      <c r="BJ1128" s="3" t="str">
        <f xml:space="preserve"> IFERROR(AVERAGE(Table1[[#This Row],[ROA 2013-2012]:[ROA 2021-2020]]), "x")</f>
        <v>x</v>
      </c>
      <c r="BK1128" s="3" t="str">
        <f>IFERROR(AVERAGE(Table1[[#This Row],[ROA 2012]:[ROA 2021]]), "x")</f>
        <v>x</v>
      </c>
      <c r="BN1128" s="1">
        <f>SUM(Table1[[#This Row],[B/M Rank]:[ROA Rank]])</f>
        <v>0</v>
      </c>
    </row>
    <row r="1129" spans="1:66" x14ac:dyDescent="0.25">
      <c r="A1129" s="1" t="s">
        <v>2335</v>
      </c>
      <c r="B1129" s="1" t="s">
        <v>382</v>
      </c>
      <c r="C1129" s="1" t="s">
        <v>381</v>
      </c>
      <c r="D1129" s="1" t="s">
        <v>142</v>
      </c>
      <c r="E1129" s="1" t="s">
        <v>108</v>
      </c>
      <c r="F1129" s="1">
        <v>29.73</v>
      </c>
      <c r="G1129" s="19"/>
      <c r="H1129" s="19"/>
      <c r="I1129" s="19"/>
      <c r="J1129" s="19"/>
      <c r="K1129" s="1"/>
      <c r="L1129" s="19"/>
      <c r="M1129" s="1">
        <v>2012</v>
      </c>
      <c r="N1129" s="1" t="s">
        <v>4368</v>
      </c>
      <c r="O1129" s="1" t="s">
        <v>4368</v>
      </c>
      <c r="P1129" s="1" t="s">
        <v>4368</v>
      </c>
      <c r="Q1129" s="1" t="s">
        <v>4368</v>
      </c>
      <c r="R1129" s="1" t="s">
        <v>4368</v>
      </c>
      <c r="S1129" s="1" t="s">
        <v>4368</v>
      </c>
      <c r="T1129" s="1">
        <v>6.2</v>
      </c>
      <c r="U1129" s="1">
        <v>8</v>
      </c>
      <c r="V1129" s="1">
        <v>4.7</v>
      </c>
      <c r="W1129" s="1" t="s">
        <v>4368</v>
      </c>
      <c r="X1129" s="1" t="s">
        <v>4368</v>
      </c>
      <c r="Z1129" s="3">
        <f xml:space="preserve"> IFERROR(AVEDEV(Table1[[#This Row],[GP 2012]:[GP 2021]]) / Table1[[#This Row],[Avg GP]], "x")</f>
        <v>0.17989417989417986</v>
      </c>
      <c r="AA1129" s="2">
        <f xml:space="preserve"> IFERROR(AVERAGE(Table1[[#This Row],[GP 2012]:[GP 2021]]), "x")</f>
        <v>6.3</v>
      </c>
      <c r="AB1129" s="11">
        <f>Table1[Equity]/Table1[Market Capital]</f>
        <v>0.92162798520013445</v>
      </c>
      <c r="AC1129" s="1">
        <v>16.100000000000001</v>
      </c>
      <c r="AD1129" s="1">
        <v>13.7</v>
      </c>
      <c r="AE1129" s="1">
        <v>13.2</v>
      </c>
      <c r="AF1129" s="1">
        <v>14</v>
      </c>
      <c r="AG1129" s="1">
        <v>15</v>
      </c>
      <c r="AH1129" s="1">
        <v>33.799999999999997</v>
      </c>
      <c r="AI1129" s="1">
        <v>79.7</v>
      </c>
      <c r="AJ1129" s="1">
        <v>79.400000000000006</v>
      </c>
      <c r="AK1129" s="1">
        <v>44.6</v>
      </c>
      <c r="AL1129" s="1">
        <v>38.799999999999997</v>
      </c>
      <c r="AM1129" s="1">
        <v>27.8</v>
      </c>
      <c r="AN1129" s="1">
        <v>27.4</v>
      </c>
      <c r="AO1129" s="3" t="str">
        <f xml:space="preserve"> IFERROR(Table1[[#This Row],[GP 2012]]/Table1[[#This Row],[Total Assets 2012]], "x")</f>
        <v>x</v>
      </c>
      <c r="AP1129" s="3" t="str">
        <f xml:space="preserve"> IFERROR(Table1[[#This Row],[GP 2013]]/Table1[[#This Row],[Total Assets 2013]], "x")</f>
        <v>x</v>
      </c>
      <c r="AQ1129" s="3" t="str">
        <f xml:space="preserve"> IFERROR(Table1[[#This Row],[GP 2014]]/Table1[[#This Row],[Total Assets 2014]], "x")</f>
        <v>x</v>
      </c>
      <c r="AR1129" s="3" t="str">
        <f xml:space="preserve"> IFERROR(Table1[[#This Row],[GP 2015]]/Table1[[#This Row],[Total Assets 2015]], "x")</f>
        <v>x</v>
      </c>
      <c r="AS1129" s="3" t="str">
        <f xml:space="preserve"> IFERROR(Table1[[#This Row],[GP 2016]]/Table1[[#This Row],[Total Assets 2016]], "x")</f>
        <v>x</v>
      </c>
      <c r="AT1129" s="3" t="str">
        <f xml:space="preserve"> IFERROR(Table1[[#This Row],[GP 2017]]/Table1[[#This Row],[Total Assets 2017]], "x")</f>
        <v>x</v>
      </c>
      <c r="AU1129" s="3">
        <f xml:space="preserve"> IFERROR(Table1[[#This Row],[GP 2018]]/Table1[[#This Row],[Total Assets 2018]], "x")</f>
        <v>7.779171894604768E-2</v>
      </c>
      <c r="AV1129" s="3">
        <f xml:space="preserve"> IFERROR(Table1[[#This Row],[GP 2019]]/Table1[[#This Row],[Total Assets 2019]], "x")</f>
        <v>0.10075566750629722</v>
      </c>
      <c r="AW1129" s="3">
        <f xml:space="preserve"> IFERROR(Table1[[#This Row],[GP 2020]]/Table1[[#This Row],[Total Assets 2020]], "x")</f>
        <v>0.10538116591928251</v>
      </c>
      <c r="AX1129" s="3" t="str">
        <f xml:space="preserve"> IFERROR(Table1[[#This Row],[GP 2021]]/Table1[[#This Row],[Total Assets 2021]], "x")</f>
        <v>x</v>
      </c>
      <c r="AY1129" s="3" t="str">
        <f xml:space="preserve"> IFERROR(Table1[[#This Row],[GP TTM]]/Table1[[#This Row],[Total Assets TTM]], "x")</f>
        <v>x</v>
      </c>
      <c r="BA1129" s="3" t="str">
        <f xml:space="preserve"> IFERROR(ABS(Table1[[#This Row],[ROA 2013]]-Table1[[#This Row],[ROA 2012]]), "x")</f>
        <v>x</v>
      </c>
      <c r="BB1129" s="3" t="str">
        <f xml:space="preserve"> IFERROR(ABS(Table1[[#This Row],[ROA 2014]]-Table1[[#This Row],[ROA 2013]]), "x")</f>
        <v>x</v>
      </c>
      <c r="BC1129" s="3" t="str">
        <f xml:space="preserve"> IFERROR(ABS(Table1[[#This Row],[ROA 2015]]-Table1[[#This Row],[ROA 2014]]), "x")</f>
        <v>x</v>
      </c>
      <c r="BD1129" s="3" t="str">
        <f xml:space="preserve"> IFERROR(ABS(Table1[[#This Row],[ROA 2016]]-Table1[[#This Row],[ROA 2015]]), "x")</f>
        <v>x</v>
      </c>
      <c r="BE1129" s="3" t="str">
        <f xml:space="preserve"> IFERROR(ABS(Table1[[#This Row],[ROA 2017]]-Table1[[#This Row],[ROA 2016]]), "x")</f>
        <v>x</v>
      </c>
      <c r="BF1129" s="3" t="str">
        <f xml:space="preserve"> IFERROR(ABS(Table1[[#This Row],[ROA 2018]]-Table1[[#This Row],[ROA 2017]]), "x")</f>
        <v>x</v>
      </c>
      <c r="BG1129" s="3">
        <f xml:space="preserve"> IFERROR(ABS(Table1[[#This Row],[ROA 2019]]-Table1[[#This Row],[ROA 2018]]), "x")</f>
        <v>2.2963948560249539E-2</v>
      </c>
      <c r="BH1129" s="3">
        <f xml:space="preserve"> IFERROR(ABS(Table1[[#This Row],[ROA 2020]]-Table1[[#This Row],[ROA 2019]]), "x")</f>
        <v>4.6254984129852905E-3</v>
      </c>
      <c r="BI1129" s="3" t="str">
        <f xml:space="preserve"> IFERROR(ABS(Table1[[#This Row],[ROA 2021]]-Table1[[#This Row],[ROA 2020]]), "x")</f>
        <v>x</v>
      </c>
      <c r="BJ1129" s="3">
        <f xml:space="preserve"> IFERROR(AVERAGE(Table1[[#This Row],[ROA 2013-2012]:[ROA 2021-2020]]), "x")</f>
        <v>1.3794723486617415E-2</v>
      </c>
      <c r="BK1129" s="3">
        <f>IFERROR(AVERAGE(Table1[[#This Row],[ROA 2012]:[ROA 2021]]), "x")</f>
        <v>9.4642850790542465E-2</v>
      </c>
      <c r="BN1129" s="1">
        <f>SUM(Table1[[#This Row],[B/M Rank]:[ROA Rank]])</f>
        <v>0</v>
      </c>
    </row>
    <row r="1130" spans="1:66" x14ac:dyDescent="0.25">
      <c r="A1130" s="1" t="s">
        <v>2539</v>
      </c>
      <c r="B1130" s="1" t="s">
        <v>586</v>
      </c>
      <c r="C1130" s="1" t="s">
        <v>587</v>
      </c>
      <c r="D1130" s="1" t="s">
        <v>11</v>
      </c>
      <c r="E1130" s="1" t="s">
        <v>108</v>
      </c>
      <c r="F1130" s="1">
        <v>29.73</v>
      </c>
      <c r="G1130" s="19"/>
      <c r="H1130" s="19"/>
      <c r="I1130" s="19"/>
      <c r="J1130" s="19"/>
      <c r="K1130" s="1"/>
      <c r="L1130" s="19"/>
      <c r="M1130" s="1">
        <v>2015</v>
      </c>
      <c r="Q1130" s="1">
        <v>0.5</v>
      </c>
      <c r="R1130" s="1">
        <v>1</v>
      </c>
      <c r="S1130" s="1">
        <v>3.9</v>
      </c>
      <c r="T1130" s="1">
        <v>6.6</v>
      </c>
      <c r="U1130" s="1">
        <v>14.5</v>
      </c>
      <c r="V1130" s="1">
        <v>14.7</v>
      </c>
      <c r="W1130" s="1">
        <v>15.6</v>
      </c>
      <c r="X1130" s="1">
        <v>15.8</v>
      </c>
      <c r="Z1130" s="3">
        <f xml:space="preserve"> IFERROR(AVEDEV(Table1[[#This Row],[GP 2012]:[GP 2021]]) / Table1[[#This Row],[Avg GP]], "x")</f>
        <v>0.72032193158953706</v>
      </c>
      <c r="AA1130" s="2">
        <f xml:space="preserve"> IFERROR(AVERAGE(Table1[[#This Row],[GP 2012]:[GP 2021]]), "x")</f>
        <v>8.1142857142857157</v>
      </c>
      <c r="AB1130" s="11">
        <f>Table1[Equity]/Table1[Market Capital]</f>
        <v>0.3699966363942146</v>
      </c>
      <c r="AF1130" s="1">
        <v>2.4</v>
      </c>
      <c r="AG1130" s="1">
        <v>3.7</v>
      </c>
      <c r="AH1130" s="1">
        <v>5.9</v>
      </c>
      <c r="AI1130" s="1">
        <v>26</v>
      </c>
      <c r="AJ1130" s="1">
        <v>74</v>
      </c>
      <c r="AK1130" s="1">
        <v>87.3</v>
      </c>
      <c r="AL1130" s="1">
        <v>91.9</v>
      </c>
      <c r="AM1130" s="1">
        <v>82.9</v>
      </c>
      <c r="AN1130" s="1">
        <v>11</v>
      </c>
      <c r="AO1130" s="3" t="str">
        <f xml:space="preserve"> IFERROR(Table1[[#This Row],[GP 2012]]/Table1[[#This Row],[Total Assets 2012]], "x")</f>
        <v>x</v>
      </c>
      <c r="AP1130" s="3" t="str">
        <f xml:space="preserve"> IFERROR(Table1[[#This Row],[GP 2013]]/Table1[[#This Row],[Total Assets 2013]], "x")</f>
        <v>x</v>
      </c>
      <c r="AQ1130" s="3" t="str">
        <f xml:space="preserve"> IFERROR(Table1[[#This Row],[GP 2014]]/Table1[[#This Row],[Total Assets 2014]], "x")</f>
        <v>x</v>
      </c>
      <c r="AR1130" s="3">
        <f xml:space="preserve"> IFERROR(Table1[[#This Row],[GP 2015]]/Table1[[#This Row],[Total Assets 2015]], "x")</f>
        <v>0.20833333333333334</v>
      </c>
      <c r="AS1130" s="3">
        <f xml:space="preserve"> IFERROR(Table1[[#This Row],[GP 2016]]/Table1[[#This Row],[Total Assets 2016]], "x")</f>
        <v>0.27027027027027023</v>
      </c>
      <c r="AT1130" s="3">
        <f xml:space="preserve"> IFERROR(Table1[[#This Row],[GP 2017]]/Table1[[#This Row],[Total Assets 2017]], "x")</f>
        <v>0.66101694915254228</v>
      </c>
      <c r="AU1130" s="3">
        <f xml:space="preserve"> IFERROR(Table1[[#This Row],[GP 2018]]/Table1[[#This Row],[Total Assets 2018]], "x")</f>
        <v>0.25384615384615383</v>
      </c>
      <c r="AV1130" s="3">
        <f xml:space="preserve"> IFERROR(Table1[[#This Row],[GP 2019]]/Table1[[#This Row],[Total Assets 2019]], "x")</f>
        <v>0.19594594594594594</v>
      </c>
      <c r="AW1130" s="3">
        <f xml:space="preserve"> IFERROR(Table1[[#This Row],[GP 2020]]/Table1[[#This Row],[Total Assets 2020]], "x")</f>
        <v>0.1683848797250859</v>
      </c>
      <c r="AX1130" s="3">
        <f xml:space="preserve"> IFERROR(Table1[[#This Row],[GP 2021]]/Table1[[#This Row],[Total Assets 2021]], "x")</f>
        <v>0.16974972796517954</v>
      </c>
      <c r="AY1130" s="3">
        <f xml:space="preserve"> IFERROR(Table1[[#This Row],[GP TTM]]/Table1[[#This Row],[Total Assets TTM]], "x")</f>
        <v>0.19059107358262967</v>
      </c>
      <c r="BA1130" s="3" t="str">
        <f xml:space="preserve"> IFERROR(ABS(Table1[[#This Row],[ROA 2013]]-Table1[[#This Row],[ROA 2012]]), "x")</f>
        <v>x</v>
      </c>
      <c r="BB1130" s="3" t="str">
        <f xml:space="preserve"> IFERROR(ABS(Table1[[#This Row],[ROA 2014]]-Table1[[#This Row],[ROA 2013]]), "x")</f>
        <v>x</v>
      </c>
      <c r="BC1130" s="3" t="str">
        <f xml:space="preserve"> IFERROR(ABS(Table1[[#This Row],[ROA 2015]]-Table1[[#This Row],[ROA 2014]]), "x")</f>
        <v>x</v>
      </c>
      <c r="BD1130" s="3">
        <f xml:space="preserve"> IFERROR(ABS(Table1[[#This Row],[ROA 2016]]-Table1[[#This Row],[ROA 2015]]), "x")</f>
        <v>6.1936936936936887E-2</v>
      </c>
      <c r="BE1130" s="3">
        <f xml:space="preserve"> IFERROR(ABS(Table1[[#This Row],[ROA 2017]]-Table1[[#This Row],[ROA 2016]]), "x")</f>
        <v>0.39074667888227205</v>
      </c>
      <c r="BF1130" s="3">
        <f xml:space="preserve"> IFERROR(ABS(Table1[[#This Row],[ROA 2018]]-Table1[[#This Row],[ROA 2017]]), "x")</f>
        <v>0.40717079530638844</v>
      </c>
      <c r="BG1130" s="3">
        <f xml:space="preserve"> IFERROR(ABS(Table1[[#This Row],[ROA 2019]]-Table1[[#This Row],[ROA 2018]]), "x")</f>
        <v>5.790020790020789E-2</v>
      </c>
      <c r="BH1130" s="3">
        <f xml:space="preserve"> IFERROR(ABS(Table1[[#This Row],[ROA 2020]]-Table1[[#This Row],[ROA 2019]]), "x")</f>
        <v>2.7561066220860048E-2</v>
      </c>
      <c r="BI1130" s="3">
        <f xml:space="preserve"> IFERROR(ABS(Table1[[#This Row],[ROA 2021]]-Table1[[#This Row],[ROA 2020]]), "x")</f>
        <v>1.3648482400936413E-3</v>
      </c>
      <c r="BJ1130" s="3">
        <f xml:space="preserve"> IFERROR(AVERAGE(Table1[[#This Row],[ROA 2013-2012]:[ROA 2021-2020]]), "x")</f>
        <v>0.15778008891445983</v>
      </c>
      <c r="BK1130" s="3">
        <f>IFERROR(AVERAGE(Table1[[#This Row],[ROA 2012]:[ROA 2021]]), "x")</f>
        <v>0.27536389431978731</v>
      </c>
      <c r="BN1130" s="1">
        <f>SUM(Table1[[#This Row],[B/M Rank]:[ROA Rank]])</f>
        <v>0</v>
      </c>
    </row>
    <row r="1131" spans="1:66" x14ac:dyDescent="0.25">
      <c r="A1131" s="1" t="s">
        <v>2558</v>
      </c>
      <c r="B1131" s="1" t="s">
        <v>605</v>
      </c>
      <c r="C1131" s="1" t="s">
        <v>587</v>
      </c>
      <c r="D1131" s="1" t="s">
        <v>11</v>
      </c>
      <c r="E1131" s="1" t="s">
        <v>108</v>
      </c>
      <c r="F1131" s="1">
        <v>29.74</v>
      </c>
      <c r="G1131" s="19"/>
      <c r="H1131" s="19"/>
      <c r="I1131" s="19"/>
      <c r="J1131" s="19"/>
      <c r="K1131" s="1"/>
      <c r="L1131" s="19"/>
      <c r="M1131" s="1">
        <v>2016</v>
      </c>
      <c r="Q1131" s="1">
        <v>0</v>
      </c>
      <c r="R1131" s="1">
        <v>0</v>
      </c>
      <c r="S1131" s="1">
        <v>0.5</v>
      </c>
      <c r="T1131" s="1">
        <v>4.5</v>
      </c>
      <c r="U1131" s="1">
        <v>7.6</v>
      </c>
      <c r="V1131" s="1">
        <v>7.5</v>
      </c>
      <c r="W1131" s="1">
        <v>9.1</v>
      </c>
      <c r="X1131" s="1">
        <v>10</v>
      </c>
      <c r="Z1131" s="3">
        <f xml:space="preserve"> IFERROR(AVEDEV(Table1[[#This Row],[GP 2012]:[GP 2021]]) / Table1[[#This Row],[Avg GP]], "x")</f>
        <v>0.82289628180039132</v>
      </c>
      <c r="AA1131" s="2">
        <f xml:space="preserve"> IFERROR(AVERAGE(Table1[[#This Row],[GP 2012]:[GP 2021]]), "x")</f>
        <v>4.1714285714285717</v>
      </c>
      <c r="AB1131" s="11">
        <f>Table1[Equity]/Table1[Market Capital]</f>
        <v>0.77336919973100204</v>
      </c>
      <c r="AF1131" s="1">
        <v>0.7</v>
      </c>
      <c r="AG1131" s="1">
        <v>0.5</v>
      </c>
      <c r="AH1131" s="1">
        <v>3.7</v>
      </c>
      <c r="AI1131" s="1">
        <v>17</v>
      </c>
      <c r="AJ1131" s="1">
        <v>18.3</v>
      </c>
      <c r="AK1131" s="1">
        <v>22.3</v>
      </c>
      <c r="AL1131" s="1">
        <v>33.9</v>
      </c>
      <c r="AM1131" s="1">
        <v>33.299999999999997</v>
      </c>
      <c r="AN1131" s="1">
        <v>23</v>
      </c>
      <c r="AO1131" s="3" t="str">
        <f xml:space="preserve"> IFERROR(Table1[[#This Row],[GP 2012]]/Table1[[#This Row],[Total Assets 2012]], "x")</f>
        <v>x</v>
      </c>
      <c r="AP1131" s="3" t="str">
        <f xml:space="preserve"> IFERROR(Table1[[#This Row],[GP 2013]]/Table1[[#This Row],[Total Assets 2013]], "x")</f>
        <v>x</v>
      </c>
      <c r="AQ1131" s="3" t="str">
        <f xml:space="preserve"> IFERROR(Table1[[#This Row],[GP 2014]]/Table1[[#This Row],[Total Assets 2014]], "x")</f>
        <v>x</v>
      </c>
      <c r="AR1131" s="3">
        <f xml:space="preserve"> IFERROR(Table1[[#This Row],[GP 2015]]/Table1[[#This Row],[Total Assets 2015]], "x")</f>
        <v>0</v>
      </c>
      <c r="AS1131" s="3">
        <f xml:space="preserve"> IFERROR(Table1[[#This Row],[GP 2016]]/Table1[[#This Row],[Total Assets 2016]], "x")</f>
        <v>0</v>
      </c>
      <c r="AT1131" s="3">
        <f xml:space="preserve"> IFERROR(Table1[[#This Row],[GP 2017]]/Table1[[#This Row],[Total Assets 2017]], "x")</f>
        <v>0.13513513513513511</v>
      </c>
      <c r="AU1131" s="3">
        <f xml:space="preserve"> IFERROR(Table1[[#This Row],[GP 2018]]/Table1[[#This Row],[Total Assets 2018]], "x")</f>
        <v>0.26470588235294118</v>
      </c>
      <c r="AV1131" s="3">
        <f xml:space="preserve"> IFERROR(Table1[[#This Row],[GP 2019]]/Table1[[#This Row],[Total Assets 2019]], "x")</f>
        <v>0.41530054644808739</v>
      </c>
      <c r="AW1131" s="3">
        <f xml:space="preserve"> IFERROR(Table1[[#This Row],[GP 2020]]/Table1[[#This Row],[Total Assets 2020]], "x")</f>
        <v>0.33632286995515692</v>
      </c>
      <c r="AX1131" s="3">
        <f xml:space="preserve"> IFERROR(Table1[[#This Row],[GP 2021]]/Table1[[#This Row],[Total Assets 2021]], "x")</f>
        <v>0.26843657817109146</v>
      </c>
      <c r="AY1131" s="3">
        <f xml:space="preserve"> IFERROR(Table1[[#This Row],[GP TTM]]/Table1[[#This Row],[Total Assets TTM]], "x")</f>
        <v>0.3003003003003003</v>
      </c>
      <c r="BA1131" s="3" t="str">
        <f xml:space="preserve"> IFERROR(ABS(Table1[[#This Row],[ROA 2013]]-Table1[[#This Row],[ROA 2012]]), "x")</f>
        <v>x</v>
      </c>
      <c r="BB1131" s="3" t="str">
        <f xml:space="preserve"> IFERROR(ABS(Table1[[#This Row],[ROA 2014]]-Table1[[#This Row],[ROA 2013]]), "x")</f>
        <v>x</v>
      </c>
      <c r="BC1131" s="3" t="str">
        <f xml:space="preserve"> IFERROR(ABS(Table1[[#This Row],[ROA 2015]]-Table1[[#This Row],[ROA 2014]]), "x")</f>
        <v>x</v>
      </c>
      <c r="BD1131" s="3">
        <f xml:space="preserve"> IFERROR(ABS(Table1[[#This Row],[ROA 2016]]-Table1[[#This Row],[ROA 2015]]), "x")</f>
        <v>0</v>
      </c>
      <c r="BE1131" s="3">
        <f xml:space="preserve"> IFERROR(ABS(Table1[[#This Row],[ROA 2017]]-Table1[[#This Row],[ROA 2016]]), "x")</f>
        <v>0.13513513513513511</v>
      </c>
      <c r="BF1131" s="3">
        <f xml:space="preserve"> IFERROR(ABS(Table1[[#This Row],[ROA 2018]]-Table1[[#This Row],[ROA 2017]]), "x")</f>
        <v>0.12957074721780606</v>
      </c>
      <c r="BG1131" s="3">
        <f xml:space="preserve"> IFERROR(ABS(Table1[[#This Row],[ROA 2019]]-Table1[[#This Row],[ROA 2018]]), "x")</f>
        <v>0.15059466409514621</v>
      </c>
      <c r="BH1131" s="3">
        <f xml:space="preserve"> IFERROR(ABS(Table1[[#This Row],[ROA 2020]]-Table1[[#This Row],[ROA 2019]]), "x")</f>
        <v>7.8977676492930471E-2</v>
      </c>
      <c r="BI1131" s="3">
        <f xml:space="preserve"> IFERROR(ABS(Table1[[#This Row],[ROA 2021]]-Table1[[#This Row],[ROA 2020]]), "x")</f>
        <v>6.7886291784065467E-2</v>
      </c>
      <c r="BJ1131" s="3">
        <f xml:space="preserve"> IFERROR(AVERAGE(Table1[[#This Row],[ROA 2013-2012]:[ROA 2021-2020]]), "x")</f>
        <v>9.3694085787513884E-2</v>
      </c>
      <c r="BK1131" s="3">
        <f>IFERROR(AVERAGE(Table1[[#This Row],[ROA 2012]:[ROA 2021]]), "x")</f>
        <v>0.20284300172320169</v>
      </c>
      <c r="BN1131" s="1">
        <f>SUM(Table1[[#This Row],[B/M Rank]:[ROA Rank]])</f>
        <v>0</v>
      </c>
    </row>
    <row r="1132" spans="1:66" x14ac:dyDescent="0.25">
      <c r="A1132" s="1" t="s">
        <v>2256</v>
      </c>
      <c r="B1132" s="1" t="s">
        <v>297</v>
      </c>
      <c r="C1132" s="1" t="s">
        <v>267</v>
      </c>
      <c r="D1132" s="1" t="s">
        <v>268</v>
      </c>
      <c r="E1132" s="1" t="s">
        <v>108</v>
      </c>
      <c r="F1132" s="1">
        <v>29.92</v>
      </c>
      <c r="G1132" s="19"/>
      <c r="H1132" s="19"/>
      <c r="I1132" s="19"/>
      <c r="J1132" s="19"/>
      <c r="K1132" s="1"/>
      <c r="L1132" s="19"/>
      <c r="M1132" s="1" t="s">
        <v>1494</v>
      </c>
      <c r="N1132" s="1" t="s">
        <v>1494</v>
      </c>
      <c r="O1132" s="1" t="s">
        <v>1494</v>
      </c>
      <c r="P1132" s="1" t="s">
        <v>1494</v>
      </c>
      <c r="Q1132" s="1" t="s">
        <v>1494</v>
      </c>
      <c r="R1132" s="1" t="s">
        <v>1494</v>
      </c>
      <c r="S1132" s="1" t="s">
        <v>1494</v>
      </c>
      <c r="T1132" s="1" t="s">
        <v>1494</v>
      </c>
      <c r="U1132" s="1" t="s">
        <v>1494</v>
      </c>
      <c r="V1132" s="1" t="s">
        <v>1494</v>
      </c>
      <c r="W1132" s="1" t="s">
        <v>1494</v>
      </c>
      <c r="X1132" s="1" t="s">
        <v>1494</v>
      </c>
      <c r="Z1132" s="3" t="str">
        <f xml:space="preserve"> IFERROR(AVEDEV(Table1[[#This Row],[GP 2012]:[GP 2021]]) / Table1[[#This Row],[Avg GP]], "x")</f>
        <v>x</v>
      </c>
      <c r="AA1132" s="2" t="str">
        <f xml:space="preserve"> IFERROR(AVERAGE(Table1[[#This Row],[GP 2012]:[GP 2021]]), "x")</f>
        <v>x</v>
      </c>
      <c r="AB1132" s="11" t="e">
        <f>Table1[Equity]/Table1[Market Capital]</f>
        <v>#VALUE!</v>
      </c>
      <c r="AC1132" s="1" t="s">
        <v>1494</v>
      </c>
      <c r="AD1132" s="1" t="s">
        <v>1494</v>
      </c>
      <c r="AE1132" s="1" t="s">
        <v>1494</v>
      </c>
      <c r="AF1132" s="1" t="s">
        <v>1494</v>
      </c>
      <c r="AG1132" s="1" t="s">
        <v>1494</v>
      </c>
      <c r="AH1132" s="1" t="s">
        <v>1494</v>
      </c>
      <c r="AI1132" s="1" t="s">
        <v>1494</v>
      </c>
      <c r="AJ1132" s="1" t="s">
        <v>1494</v>
      </c>
      <c r="AK1132" s="1" t="s">
        <v>1494</v>
      </c>
      <c r="AL1132" s="1" t="s">
        <v>1494</v>
      </c>
      <c r="AM1132" s="1" t="s">
        <v>1494</v>
      </c>
      <c r="AN1132" s="1" t="s">
        <v>1494</v>
      </c>
      <c r="AO1132" s="3" t="str">
        <f xml:space="preserve"> IFERROR(Table1[[#This Row],[GP 2012]]/Table1[[#This Row],[Total Assets 2012]], "x")</f>
        <v>x</v>
      </c>
      <c r="AP1132" s="3" t="str">
        <f xml:space="preserve"> IFERROR(Table1[[#This Row],[GP 2013]]/Table1[[#This Row],[Total Assets 2013]], "x")</f>
        <v>x</v>
      </c>
      <c r="AQ1132" s="3" t="str">
        <f xml:space="preserve"> IFERROR(Table1[[#This Row],[GP 2014]]/Table1[[#This Row],[Total Assets 2014]], "x")</f>
        <v>x</v>
      </c>
      <c r="AR1132" s="3" t="str">
        <f xml:space="preserve"> IFERROR(Table1[[#This Row],[GP 2015]]/Table1[[#This Row],[Total Assets 2015]], "x")</f>
        <v>x</v>
      </c>
      <c r="AS1132" s="3" t="str">
        <f xml:space="preserve"> IFERROR(Table1[[#This Row],[GP 2016]]/Table1[[#This Row],[Total Assets 2016]], "x")</f>
        <v>x</v>
      </c>
      <c r="AT1132" s="3" t="str">
        <f xml:space="preserve"> IFERROR(Table1[[#This Row],[GP 2017]]/Table1[[#This Row],[Total Assets 2017]], "x")</f>
        <v>x</v>
      </c>
      <c r="AU1132" s="3" t="str">
        <f xml:space="preserve"> IFERROR(Table1[[#This Row],[GP 2018]]/Table1[[#This Row],[Total Assets 2018]], "x")</f>
        <v>x</v>
      </c>
      <c r="AV1132" s="3" t="str">
        <f xml:space="preserve"> IFERROR(Table1[[#This Row],[GP 2019]]/Table1[[#This Row],[Total Assets 2019]], "x")</f>
        <v>x</v>
      </c>
      <c r="AW1132" s="3" t="str">
        <f xml:space="preserve"> IFERROR(Table1[[#This Row],[GP 2020]]/Table1[[#This Row],[Total Assets 2020]], "x")</f>
        <v>x</v>
      </c>
      <c r="AX1132" s="3" t="str">
        <f xml:space="preserve"> IFERROR(Table1[[#This Row],[GP 2021]]/Table1[[#This Row],[Total Assets 2021]], "x")</f>
        <v>x</v>
      </c>
      <c r="AY1132" s="3" t="str">
        <f xml:space="preserve"> IFERROR(Table1[[#This Row],[GP TTM]]/Table1[[#This Row],[Total Assets TTM]], "x")</f>
        <v>x</v>
      </c>
      <c r="BA1132" s="3" t="str">
        <f xml:space="preserve"> IFERROR(ABS(Table1[[#This Row],[ROA 2013]]-Table1[[#This Row],[ROA 2012]]), "x")</f>
        <v>x</v>
      </c>
      <c r="BB1132" s="3" t="str">
        <f xml:space="preserve"> IFERROR(ABS(Table1[[#This Row],[ROA 2014]]-Table1[[#This Row],[ROA 2013]]), "x")</f>
        <v>x</v>
      </c>
      <c r="BC1132" s="3" t="str">
        <f xml:space="preserve"> IFERROR(ABS(Table1[[#This Row],[ROA 2015]]-Table1[[#This Row],[ROA 2014]]), "x")</f>
        <v>x</v>
      </c>
      <c r="BD1132" s="3" t="str">
        <f xml:space="preserve"> IFERROR(ABS(Table1[[#This Row],[ROA 2016]]-Table1[[#This Row],[ROA 2015]]), "x")</f>
        <v>x</v>
      </c>
      <c r="BE1132" s="3" t="str">
        <f xml:space="preserve"> IFERROR(ABS(Table1[[#This Row],[ROA 2017]]-Table1[[#This Row],[ROA 2016]]), "x")</f>
        <v>x</v>
      </c>
      <c r="BF1132" s="3" t="str">
        <f xml:space="preserve"> IFERROR(ABS(Table1[[#This Row],[ROA 2018]]-Table1[[#This Row],[ROA 2017]]), "x")</f>
        <v>x</v>
      </c>
      <c r="BG1132" s="3" t="str">
        <f xml:space="preserve"> IFERROR(ABS(Table1[[#This Row],[ROA 2019]]-Table1[[#This Row],[ROA 2018]]), "x")</f>
        <v>x</v>
      </c>
      <c r="BH1132" s="3" t="str">
        <f xml:space="preserve"> IFERROR(ABS(Table1[[#This Row],[ROA 2020]]-Table1[[#This Row],[ROA 2019]]), "x")</f>
        <v>x</v>
      </c>
      <c r="BI1132" s="3" t="str">
        <f xml:space="preserve"> IFERROR(ABS(Table1[[#This Row],[ROA 2021]]-Table1[[#This Row],[ROA 2020]]), "x")</f>
        <v>x</v>
      </c>
      <c r="BJ1132" s="3" t="str">
        <f xml:space="preserve"> IFERROR(AVERAGE(Table1[[#This Row],[ROA 2013-2012]:[ROA 2021-2020]]), "x")</f>
        <v>x</v>
      </c>
      <c r="BK1132" s="3" t="str">
        <f>IFERROR(AVERAGE(Table1[[#This Row],[ROA 2012]:[ROA 2021]]), "x")</f>
        <v>x</v>
      </c>
      <c r="BN1132" s="1">
        <f>SUM(Table1[[#This Row],[B/M Rank]:[ROA Rank]])</f>
        <v>0</v>
      </c>
    </row>
    <row r="1133" spans="1:66" x14ac:dyDescent="0.25">
      <c r="A1133" s="1" t="s">
        <v>2339</v>
      </c>
      <c r="B1133" s="1" t="s">
        <v>386</v>
      </c>
      <c r="C1133" s="1" t="s">
        <v>381</v>
      </c>
      <c r="D1133" s="1" t="s">
        <v>142</v>
      </c>
      <c r="E1133" s="1" t="s">
        <v>108</v>
      </c>
      <c r="F1133" s="1">
        <v>30.03</v>
      </c>
      <c r="G1133" s="19"/>
      <c r="H1133" s="19"/>
      <c r="I1133" s="19"/>
      <c r="J1133" s="19"/>
      <c r="K1133" s="1"/>
      <c r="L1133" s="19"/>
      <c r="M1133" s="1">
        <v>2015</v>
      </c>
      <c r="Q1133" s="1">
        <v>2.6</v>
      </c>
      <c r="R1133" s="1">
        <v>3.3</v>
      </c>
      <c r="S1133" s="1">
        <v>3.4</v>
      </c>
      <c r="T1133" s="1">
        <v>2.7</v>
      </c>
      <c r="U1133" s="1">
        <v>3</v>
      </c>
      <c r="V1133" s="1">
        <v>8.6</v>
      </c>
      <c r="W1133" s="1">
        <v>9.6999999999999993</v>
      </c>
      <c r="X1133" s="1">
        <v>10</v>
      </c>
      <c r="Z1133" s="3">
        <f xml:space="preserve"> IFERROR(AVEDEV(Table1[[#This Row],[GP 2012]:[GP 2021]]) / Table1[[#This Row],[Avg GP]], "x")</f>
        <v>0.52767052767052769</v>
      </c>
      <c r="AA1133" s="2">
        <f xml:space="preserve"> IFERROR(AVERAGE(Table1[[#This Row],[GP 2012]:[GP 2021]]), "x")</f>
        <v>4.7571428571428571</v>
      </c>
      <c r="AB1133" s="11">
        <f>Table1[Equity]/Table1[Market Capital]</f>
        <v>0.44289044289044288</v>
      </c>
      <c r="AF1133" s="1">
        <v>4.5999999999999996</v>
      </c>
      <c r="AG1133" s="1">
        <v>5.8</v>
      </c>
      <c r="AH1133" s="1">
        <v>8.1999999999999993</v>
      </c>
      <c r="AI1133" s="1">
        <v>15.1</v>
      </c>
      <c r="AJ1133" s="1">
        <v>24.5</v>
      </c>
      <c r="AK1133" s="1">
        <v>29.1</v>
      </c>
      <c r="AL1133" s="1">
        <v>33.299999999999997</v>
      </c>
      <c r="AM1133" s="1">
        <v>29.4</v>
      </c>
      <c r="AN1133" s="1">
        <v>13.3</v>
      </c>
      <c r="AO1133" s="3" t="str">
        <f xml:space="preserve"> IFERROR(Table1[[#This Row],[GP 2012]]/Table1[[#This Row],[Total Assets 2012]], "x")</f>
        <v>x</v>
      </c>
      <c r="AP1133" s="3" t="str">
        <f xml:space="preserve"> IFERROR(Table1[[#This Row],[GP 2013]]/Table1[[#This Row],[Total Assets 2013]], "x")</f>
        <v>x</v>
      </c>
      <c r="AQ1133" s="3" t="str">
        <f xml:space="preserve"> IFERROR(Table1[[#This Row],[GP 2014]]/Table1[[#This Row],[Total Assets 2014]], "x")</f>
        <v>x</v>
      </c>
      <c r="AR1133" s="3">
        <f xml:space="preserve"> IFERROR(Table1[[#This Row],[GP 2015]]/Table1[[#This Row],[Total Assets 2015]], "x")</f>
        <v>0.56521739130434789</v>
      </c>
      <c r="AS1133" s="3">
        <f xml:space="preserve"> IFERROR(Table1[[#This Row],[GP 2016]]/Table1[[#This Row],[Total Assets 2016]], "x")</f>
        <v>0.56896551724137934</v>
      </c>
      <c r="AT1133" s="3">
        <f xml:space="preserve"> IFERROR(Table1[[#This Row],[GP 2017]]/Table1[[#This Row],[Total Assets 2017]], "x")</f>
        <v>0.41463414634146345</v>
      </c>
      <c r="AU1133" s="3">
        <f xml:space="preserve"> IFERROR(Table1[[#This Row],[GP 2018]]/Table1[[#This Row],[Total Assets 2018]], "x")</f>
        <v>0.17880794701986757</v>
      </c>
      <c r="AV1133" s="3">
        <f xml:space="preserve"> IFERROR(Table1[[#This Row],[GP 2019]]/Table1[[#This Row],[Total Assets 2019]], "x")</f>
        <v>0.12244897959183673</v>
      </c>
      <c r="AW1133" s="3">
        <f xml:space="preserve"> IFERROR(Table1[[#This Row],[GP 2020]]/Table1[[#This Row],[Total Assets 2020]], "x")</f>
        <v>0.29553264604810991</v>
      </c>
      <c r="AX1133" s="3">
        <f xml:space="preserve"> IFERROR(Table1[[#This Row],[GP 2021]]/Table1[[#This Row],[Total Assets 2021]], "x")</f>
        <v>0.29129129129129128</v>
      </c>
      <c r="AY1133" s="3">
        <f xml:space="preserve"> IFERROR(Table1[[#This Row],[GP TTM]]/Table1[[#This Row],[Total Assets TTM]], "x")</f>
        <v>0.3401360544217687</v>
      </c>
      <c r="BA1133" s="3" t="str">
        <f xml:space="preserve"> IFERROR(ABS(Table1[[#This Row],[ROA 2013]]-Table1[[#This Row],[ROA 2012]]), "x")</f>
        <v>x</v>
      </c>
      <c r="BB1133" s="3" t="str">
        <f xml:space="preserve"> IFERROR(ABS(Table1[[#This Row],[ROA 2014]]-Table1[[#This Row],[ROA 2013]]), "x")</f>
        <v>x</v>
      </c>
      <c r="BC1133" s="3" t="str">
        <f xml:space="preserve"> IFERROR(ABS(Table1[[#This Row],[ROA 2015]]-Table1[[#This Row],[ROA 2014]]), "x")</f>
        <v>x</v>
      </c>
      <c r="BD1133" s="3">
        <f xml:space="preserve"> IFERROR(ABS(Table1[[#This Row],[ROA 2016]]-Table1[[#This Row],[ROA 2015]]), "x")</f>
        <v>3.7481259370314435E-3</v>
      </c>
      <c r="BE1133" s="3">
        <f xml:space="preserve"> IFERROR(ABS(Table1[[#This Row],[ROA 2017]]-Table1[[#This Row],[ROA 2016]]), "x")</f>
        <v>0.15433137089991589</v>
      </c>
      <c r="BF1133" s="3">
        <f xml:space="preserve"> IFERROR(ABS(Table1[[#This Row],[ROA 2018]]-Table1[[#This Row],[ROA 2017]]), "x")</f>
        <v>0.23582619932159588</v>
      </c>
      <c r="BG1133" s="3">
        <f xml:space="preserve"> IFERROR(ABS(Table1[[#This Row],[ROA 2019]]-Table1[[#This Row],[ROA 2018]]), "x")</f>
        <v>5.6358967428030843E-2</v>
      </c>
      <c r="BH1133" s="3">
        <f xml:space="preserve"> IFERROR(ABS(Table1[[#This Row],[ROA 2020]]-Table1[[#This Row],[ROA 2019]]), "x")</f>
        <v>0.17308366645627318</v>
      </c>
      <c r="BI1133" s="3">
        <f xml:space="preserve"> IFERROR(ABS(Table1[[#This Row],[ROA 2021]]-Table1[[#This Row],[ROA 2020]]), "x")</f>
        <v>4.2413547568186383E-3</v>
      </c>
      <c r="BJ1133" s="3">
        <f xml:space="preserve"> IFERROR(AVERAGE(Table1[[#This Row],[ROA 2013-2012]:[ROA 2021-2020]]), "x")</f>
        <v>0.10459828079994431</v>
      </c>
      <c r="BK1133" s="3">
        <f>IFERROR(AVERAGE(Table1[[#This Row],[ROA 2012]:[ROA 2021]]), "x")</f>
        <v>0.34812827411975655</v>
      </c>
      <c r="BN1133" s="1">
        <f>SUM(Table1[[#This Row],[B/M Rank]:[ROA Rank]])</f>
        <v>0</v>
      </c>
    </row>
    <row r="1134" spans="1:66" x14ac:dyDescent="0.25">
      <c r="A1134" s="1" t="s">
        <v>2308</v>
      </c>
      <c r="B1134" s="1" t="s">
        <v>352</v>
      </c>
      <c r="C1134" s="1" t="s">
        <v>4385</v>
      </c>
      <c r="D1134" s="1" t="s">
        <v>268</v>
      </c>
      <c r="E1134" s="1" t="s">
        <v>108</v>
      </c>
      <c r="F1134" s="1">
        <v>30.1</v>
      </c>
      <c r="G1134" s="19"/>
      <c r="H1134" s="19"/>
      <c r="I1134" s="19"/>
      <c r="J1134" s="19"/>
      <c r="K1134" s="1"/>
      <c r="L1134" s="19"/>
      <c r="M1134" s="1">
        <v>2012</v>
      </c>
      <c r="N1134" s="1">
        <v>3.1</v>
      </c>
      <c r="O1134" s="1">
        <v>3.1</v>
      </c>
      <c r="P1134" s="1">
        <v>4.2</v>
      </c>
      <c r="Q1134" s="1">
        <v>4.4000000000000004</v>
      </c>
      <c r="R1134" s="1">
        <v>4.3</v>
      </c>
      <c r="S1134" s="1">
        <v>4.2</v>
      </c>
      <c r="T1134" s="1">
        <v>4.5</v>
      </c>
      <c r="U1134" s="1">
        <v>4</v>
      </c>
      <c r="V1134" s="1">
        <v>4.8</v>
      </c>
      <c r="W1134" s="1">
        <v>6.4</v>
      </c>
      <c r="X1134" s="1">
        <v>5.2</v>
      </c>
      <c r="Z1134" s="3">
        <f xml:space="preserve"> IFERROR(AVEDEV(Table1[[#This Row],[GP 2012]:[GP 2021]]) / Table1[[#This Row],[Avg GP]], "x")</f>
        <v>0.13488372093023254</v>
      </c>
      <c r="AA1134" s="2">
        <f xml:space="preserve"> IFERROR(AVERAGE(Table1[[#This Row],[GP 2012]:[GP 2021]]), "x")</f>
        <v>4.3</v>
      </c>
      <c r="AB1134" s="11">
        <f>Table1[Equity]/Table1[Market Capital]</f>
        <v>0.14285714285714285</v>
      </c>
      <c r="AC1134" s="1">
        <v>6.7</v>
      </c>
      <c r="AD1134" s="1">
        <v>6.2</v>
      </c>
      <c r="AE1134" s="1">
        <v>6.6</v>
      </c>
      <c r="AF1134" s="1">
        <v>6.4</v>
      </c>
      <c r="AG1134" s="1">
        <v>5.8</v>
      </c>
      <c r="AH1134" s="1">
        <v>5.5</v>
      </c>
      <c r="AI1134" s="1">
        <v>5.5</v>
      </c>
      <c r="AJ1134" s="1">
        <v>4.9000000000000004</v>
      </c>
      <c r="AK1134" s="1">
        <v>5.5</v>
      </c>
      <c r="AL1134" s="1">
        <v>5.0999999999999996</v>
      </c>
      <c r="AM1134" s="1">
        <v>5.3</v>
      </c>
      <c r="AN1134" s="1">
        <v>4.3</v>
      </c>
      <c r="AO1134" s="3">
        <f xml:space="preserve"> IFERROR(Table1[[#This Row],[GP 2012]]/Table1[[#This Row],[Total Assets 2012]], "x")</f>
        <v>0.46268656716417911</v>
      </c>
      <c r="AP1134" s="3">
        <f xml:space="preserve"> IFERROR(Table1[[#This Row],[GP 2013]]/Table1[[#This Row],[Total Assets 2013]], "x")</f>
        <v>0.5</v>
      </c>
      <c r="AQ1134" s="3">
        <f xml:space="preserve"> IFERROR(Table1[[#This Row],[GP 2014]]/Table1[[#This Row],[Total Assets 2014]], "x")</f>
        <v>0.63636363636363646</v>
      </c>
      <c r="AR1134" s="3">
        <f xml:space="preserve"> IFERROR(Table1[[#This Row],[GP 2015]]/Table1[[#This Row],[Total Assets 2015]], "x")</f>
        <v>0.6875</v>
      </c>
      <c r="AS1134" s="3">
        <f xml:space="preserve"> IFERROR(Table1[[#This Row],[GP 2016]]/Table1[[#This Row],[Total Assets 2016]], "x")</f>
        <v>0.74137931034482762</v>
      </c>
      <c r="AT1134" s="3">
        <f xml:space="preserve"> IFERROR(Table1[[#This Row],[GP 2017]]/Table1[[#This Row],[Total Assets 2017]], "x")</f>
        <v>0.76363636363636367</v>
      </c>
      <c r="AU1134" s="3">
        <f xml:space="preserve"> IFERROR(Table1[[#This Row],[GP 2018]]/Table1[[#This Row],[Total Assets 2018]], "x")</f>
        <v>0.81818181818181823</v>
      </c>
      <c r="AV1134" s="3">
        <f xml:space="preserve"> IFERROR(Table1[[#This Row],[GP 2019]]/Table1[[#This Row],[Total Assets 2019]], "x")</f>
        <v>0.81632653061224481</v>
      </c>
      <c r="AW1134" s="3">
        <f xml:space="preserve"> IFERROR(Table1[[#This Row],[GP 2020]]/Table1[[#This Row],[Total Assets 2020]], "x")</f>
        <v>0.87272727272727268</v>
      </c>
      <c r="AX1134" s="3">
        <f xml:space="preserve"> IFERROR(Table1[[#This Row],[GP 2021]]/Table1[[#This Row],[Total Assets 2021]], "x")</f>
        <v>1.2549019607843139</v>
      </c>
      <c r="AY1134" s="3">
        <f xml:space="preserve"> IFERROR(Table1[[#This Row],[GP TTM]]/Table1[[#This Row],[Total Assets TTM]], "x")</f>
        <v>0.98113207547169823</v>
      </c>
      <c r="BA1134" s="3">
        <f xml:space="preserve"> IFERROR(ABS(Table1[[#This Row],[ROA 2013]]-Table1[[#This Row],[ROA 2012]]), "x")</f>
        <v>3.7313432835820892E-2</v>
      </c>
      <c r="BB1134" s="3">
        <f xml:space="preserve"> IFERROR(ABS(Table1[[#This Row],[ROA 2014]]-Table1[[#This Row],[ROA 2013]]), "x")</f>
        <v>0.13636363636363646</v>
      </c>
      <c r="BC1134" s="3">
        <f xml:space="preserve"> IFERROR(ABS(Table1[[#This Row],[ROA 2015]]-Table1[[#This Row],[ROA 2014]]), "x")</f>
        <v>5.1136363636363535E-2</v>
      </c>
      <c r="BD1134" s="3">
        <f xml:space="preserve"> IFERROR(ABS(Table1[[#This Row],[ROA 2016]]-Table1[[#This Row],[ROA 2015]]), "x")</f>
        <v>5.3879310344827624E-2</v>
      </c>
      <c r="BE1134" s="3">
        <f xml:space="preserve"> IFERROR(ABS(Table1[[#This Row],[ROA 2017]]-Table1[[#This Row],[ROA 2016]]), "x")</f>
        <v>2.2257053291536044E-2</v>
      </c>
      <c r="BF1134" s="3">
        <f xml:space="preserve"> IFERROR(ABS(Table1[[#This Row],[ROA 2018]]-Table1[[#This Row],[ROA 2017]]), "x")</f>
        <v>5.4545454545454564E-2</v>
      </c>
      <c r="BG1134" s="3">
        <f xml:space="preserve"> IFERROR(ABS(Table1[[#This Row],[ROA 2019]]-Table1[[#This Row],[ROA 2018]]), "x")</f>
        <v>1.8552875695734272E-3</v>
      </c>
      <c r="BH1134" s="3">
        <f xml:space="preserve"> IFERROR(ABS(Table1[[#This Row],[ROA 2020]]-Table1[[#This Row],[ROA 2019]]), "x")</f>
        <v>5.640074211502788E-2</v>
      </c>
      <c r="BI1134" s="3">
        <f xml:space="preserve"> IFERROR(ABS(Table1[[#This Row],[ROA 2021]]-Table1[[#This Row],[ROA 2020]]), "x")</f>
        <v>0.38217468805704125</v>
      </c>
      <c r="BJ1134" s="3">
        <f xml:space="preserve"> IFERROR(AVERAGE(Table1[[#This Row],[ROA 2013-2012]:[ROA 2021-2020]]), "x")</f>
        <v>8.8436218751031304E-2</v>
      </c>
      <c r="BK1134" s="3">
        <f>IFERROR(AVERAGE(Table1[[#This Row],[ROA 2012]:[ROA 2021]]), "x")</f>
        <v>0.75537034598146569</v>
      </c>
      <c r="BN1134" s="1">
        <f>SUM(Table1[[#This Row],[B/M Rank]:[ROA Rank]])</f>
        <v>0</v>
      </c>
    </row>
    <row r="1135" spans="1:66" x14ac:dyDescent="0.25">
      <c r="A1135" s="1" t="s">
        <v>3330</v>
      </c>
      <c r="B1135" s="1" t="s">
        <v>1181</v>
      </c>
      <c r="C1135" s="1" t="s">
        <v>4417</v>
      </c>
      <c r="D1135" s="1" t="s">
        <v>268</v>
      </c>
      <c r="E1135" s="1" t="s">
        <v>108</v>
      </c>
      <c r="F1135" s="1">
        <v>30.29</v>
      </c>
      <c r="G1135" s="19"/>
      <c r="H1135" s="19"/>
      <c r="I1135" s="19"/>
      <c r="J1135" s="19"/>
      <c r="K1135" s="1"/>
      <c r="L1135" s="19"/>
      <c r="M1135" s="1">
        <v>2012</v>
      </c>
      <c r="N1135" s="1" t="s">
        <v>4368</v>
      </c>
      <c r="O1135" s="1" t="s">
        <v>4368</v>
      </c>
      <c r="P1135" s="1" t="s">
        <v>4368</v>
      </c>
      <c r="Q1135" s="1" t="s">
        <v>4368</v>
      </c>
      <c r="R1135" s="1">
        <v>-0.8</v>
      </c>
      <c r="S1135" s="1">
        <v>0</v>
      </c>
      <c r="T1135" s="1">
        <v>-0.1</v>
      </c>
      <c r="U1135" s="1">
        <v>-0.1</v>
      </c>
      <c r="V1135" s="1">
        <v>-0.2</v>
      </c>
      <c r="W1135" s="1">
        <v>-2.2000000000000002</v>
      </c>
      <c r="X1135" s="1">
        <v>-2.2000000000000002</v>
      </c>
      <c r="Z1135" s="3">
        <f xml:space="preserve"> IFERROR(AVEDEV(Table1[[#This Row],[GP 2012]:[GP 2021]]) / Table1[[#This Row],[Avg GP]], "x")</f>
        <v>-1.0980392156862746</v>
      </c>
      <c r="AA1135" s="2">
        <f xml:space="preserve"> IFERROR(AVERAGE(Table1[[#This Row],[GP 2012]:[GP 2021]]), "x")</f>
        <v>-0.56666666666666676</v>
      </c>
      <c r="AB1135" s="11">
        <f>Table1[Equity]/Table1[Market Capital]</f>
        <v>0.24760647078243644</v>
      </c>
      <c r="AC1135" s="1">
        <v>9.9</v>
      </c>
      <c r="AD1135" s="1">
        <v>10.1</v>
      </c>
      <c r="AE1135" s="1">
        <v>10.6</v>
      </c>
      <c r="AF1135" s="1">
        <v>9.9</v>
      </c>
      <c r="AG1135" s="1">
        <v>0.8</v>
      </c>
      <c r="AH1135" s="1">
        <v>1.2</v>
      </c>
      <c r="AI1135" s="1">
        <v>0.7</v>
      </c>
      <c r="AJ1135" s="1">
        <v>1.6</v>
      </c>
      <c r="AK1135" s="1">
        <v>8.9</v>
      </c>
      <c r="AL1135" s="1">
        <v>6.6</v>
      </c>
      <c r="AM1135" s="1">
        <v>7.9</v>
      </c>
      <c r="AN1135" s="1">
        <v>7.5</v>
      </c>
      <c r="AO1135" s="3" t="str">
        <f xml:space="preserve"> IFERROR(Table1[[#This Row],[GP 2012]]/Table1[[#This Row],[Total Assets 2012]], "x")</f>
        <v>x</v>
      </c>
      <c r="AP1135" s="3" t="str">
        <f xml:space="preserve"> IFERROR(Table1[[#This Row],[GP 2013]]/Table1[[#This Row],[Total Assets 2013]], "x")</f>
        <v>x</v>
      </c>
      <c r="AQ1135" s="3" t="str">
        <f xml:space="preserve"> IFERROR(Table1[[#This Row],[GP 2014]]/Table1[[#This Row],[Total Assets 2014]], "x")</f>
        <v>x</v>
      </c>
      <c r="AR1135" s="3" t="str">
        <f xml:space="preserve"> IFERROR(Table1[[#This Row],[GP 2015]]/Table1[[#This Row],[Total Assets 2015]], "x")</f>
        <v>x</v>
      </c>
      <c r="AS1135" s="3">
        <f xml:space="preserve"> IFERROR(Table1[[#This Row],[GP 2016]]/Table1[[#This Row],[Total Assets 2016]], "x")</f>
        <v>-1</v>
      </c>
      <c r="AT1135" s="3">
        <f xml:space="preserve"> IFERROR(Table1[[#This Row],[GP 2017]]/Table1[[#This Row],[Total Assets 2017]], "x")</f>
        <v>0</v>
      </c>
      <c r="AU1135" s="3">
        <f xml:space="preserve"> IFERROR(Table1[[#This Row],[GP 2018]]/Table1[[#This Row],[Total Assets 2018]], "x")</f>
        <v>-0.14285714285714288</v>
      </c>
      <c r="AV1135" s="3">
        <f xml:space="preserve"> IFERROR(Table1[[#This Row],[GP 2019]]/Table1[[#This Row],[Total Assets 2019]], "x")</f>
        <v>-6.25E-2</v>
      </c>
      <c r="AW1135" s="3">
        <f xml:space="preserve"> IFERROR(Table1[[#This Row],[GP 2020]]/Table1[[#This Row],[Total Assets 2020]], "x")</f>
        <v>-2.247191011235955E-2</v>
      </c>
      <c r="AX1135" s="3">
        <f xml:space="preserve"> IFERROR(Table1[[#This Row],[GP 2021]]/Table1[[#This Row],[Total Assets 2021]], "x")</f>
        <v>-0.33333333333333337</v>
      </c>
      <c r="AY1135" s="3">
        <f xml:space="preserve"> IFERROR(Table1[[#This Row],[GP TTM]]/Table1[[#This Row],[Total Assets TTM]], "x")</f>
        <v>-0.27848101265822783</v>
      </c>
      <c r="BA1135" s="3" t="str">
        <f xml:space="preserve"> IFERROR(ABS(Table1[[#This Row],[ROA 2013]]-Table1[[#This Row],[ROA 2012]]), "x")</f>
        <v>x</v>
      </c>
      <c r="BB1135" s="3" t="str">
        <f xml:space="preserve"> IFERROR(ABS(Table1[[#This Row],[ROA 2014]]-Table1[[#This Row],[ROA 2013]]), "x")</f>
        <v>x</v>
      </c>
      <c r="BC1135" s="3" t="str">
        <f xml:space="preserve"> IFERROR(ABS(Table1[[#This Row],[ROA 2015]]-Table1[[#This Row],[ROA 2014]]), "x")</f>
        <v>x</v>
      </c>
      <c r="BD1135" s="3" t="str">
        <f xml:space="preserve"> IFERROR(ABS(Table1[[#This Row],[ROA 2016]]-Table1[[#This Row],[ROA 2015]]), "x")</f>
        <v>x</v>
      </c>
      <c r="BE1135" s="3">
        <f xml:space="preserve"> IFERROR(ABS(Table1[[#This Row],[ROA 2017]]-Table1[[#This Row],[ROA 2016]]), "x")</f>
        <v>1</v>
      </c>
      <c r="BF1135" s="3">
        <f xml:space="preserve"> IFERROR(ABS(Table1[[#This Row],[ROA 2018]]-Table1[[#This Row],[ROA 2017]]), "x")</f>
        <v>0.14285714285714288</v>
      </c>
      <c r="BG1135" s="3">
        <f xml:space="preserve"> IFERROR(ABS(Table1[[#This Row],[ROA 2019]]-Table1[[#This Row],[ROA 2018]]), "x")</f>
        <v>8.0357142857142877E-2</v>
      </c>
      <c r="BH1135" s="3">
        <f xml:space="preserve"> IFERROR(ABS(Table1[[#This Row],[ROA 2020]]-Table1[[#This Row],[ROA 2019]]), "x")</f>
        <v>4.002808988764045E-2</v>
      </c>
      <c r="BI1135" s="3">
        <f xml:space="preserve"> IFERROR(ABS(Table1[[#This Row],[ROA 2021]]-Table1[[#This Row],[ROA 2020]]), "x")</f>
        <v>0.31086142322097382</v>
      </c>
      <c r="BJ1135" s="3">
        <f xml:space="preserve"> IFERROR(AVERAGE(Table1[[#This Row],[ROA 2013-2012]:[ROA 2021-2020]]), "x")</f>
        <v>0.31482075976457996</v>
      </c>
      <c r="BK1135" s="3">
        <f>IFERROR(AVERAGE(Table1[[#This Row],[ROA 2012]:[ROA 2021]]), "x")</f>
        <v>-0.26019373105047267</v>
      </c>
      <c r="BN1135" s="1">
        <f>SUM(Table1[[#This Row],[B/M Rank]:[ROA Rank]])</f>
        <v>0</v>
      </c>
    </row>
    <row r="1136" spans="1:66" x14ac:dyDescent="0.25">
      <c r="A1136" s="1" t="s">
        <v>2109</v>
      </c>
      <c r="B1136" s="1" t="s">
        <v>159</v>
      </c>
      <c r="C1136" s="1" t="s">
        <v>151</v>
      </c>
      <c r="D1136" s="1" t="s">
        <v>152</v>
      </c>
      <c r="E1136" s="1" t="s">
        <v>108</v>
      </c>
      <c r="F1136" s="1">
        <v>30.38</v>
      </c>
      <c r="G1136" s="19"/>
      <c r="H1136" s="19"/>
      <c r="I1136" s="19"/>
      <c r="J1136" s="19"/>
      <c r="K1136" s="1"/>
      <c r="L1136" s="19"/>
      <c r="M1136" s="1">
        <v>2012</v>
      </c>
      <c r="N1136" s="1">
        <v>11.4</v>
      </c>
      <c r="O1136" s="1">
        <v>11.2</v>
      </c>
      <c r="P1136" s="1">
        <v>9.8000000000000007</v>
      </c>
      <c r="Q1136" s="1">
        <v>10.6</v>
      </c>
      <c r="R1136" s="1">
        <v>11.8</v>
      </c>
      <c r="S1136" s="1">
        <v>13.9</v>
      </c>
      <c r="T1136" s="1">
        <v>15.2</v>
      </c>
      <c r="U1136" s="1">
        <v>12.2</v>
      </c>
      <c r="V1136" s="1">
        <v>12.1</v>
      </c>
      <c r="W1136" s="1">
        <v>10.5</v>
      </c>
      <c r="X1136" s="1">
        <v>10.7</v>
      </c>
      <c r="Z1136" s="3">
        <f xml:space="preserve"> IFERROR(AVEDEV(Table1[[#This Row],[GP 2012]:[GP 2021]]) / Table1[[#This Row],[Avg GP]], "x")</f>
        <v>9.9747262005054751E-2</v>
      </c>
      <c r="AA1136" s="2">
        <f xml:space="preserve"> IFERROR(AVERAGE(Table1[[#This Row],[GP 2012]:[GP 2021]]), "x")</f>
        <v>11.870000000000001</v>
      </c>
      <c r="AB1136" s="11">
        <f>Table1[Equity]/Table1[Market Capital]</f>
        <v>1.0994075049374588</v>
      </c>
      <c r="AC1136" s="1">
        <v>39.1</v>
      </c>
      <c r="AD1136" s="1">
        <v>34.700000000000003</v>
      </c>
      <c r="AE1136" s="1">
        <v>34.4</v>
      </c>
      <c r="AF1136" s="1">
        <v>40.9</v>
      </c>
      <c r="AG1136" s="1">
        <v>39</v>
      </c>
      <c r="AH1136" s="1">
        <v>40</v>
      </c>
      <c r="AI1136" s="1">
        <v>42.2</v>
      </c>
      <c r="AJ1136" s="1">
        <v>45.7</v>
      </c>
      <c r="AK1136" s="1">
        <v>50</v>
      </c>
      <c r="AL1136" s="1">
        <v>49.8</v>
      </c>
      <c r="AM1136" s="1">
        <v>67.900000000000006</v>
      </c>
      <c r="AN1136" s="1">
        <v>33.4</v>
      </c>
      <c r="AO1136" s="3">
        <f xml:space="preserve"> IFERROR(Table1[[#This Row],[GP 2012]]/Table1[[#This Row],[Total Assets 2012]], "x")</f>
        <v>0.2915601023017903</v>
      </c>
      <c r="AP1136" s="3">
        <f xml:space="preserve"> IFERROR(Table1[[#This Row],[GP 2013]]/Table1[[#This Row],[Total Assets 2013]], "x")</f>
        <v>0.32276657060518726</v>
      </c>
      <c r="AQ1136" s="3">
        <f xml:space="preserve"> IFERROR(Table1[[#This Row],[GP 2014]]/Table1[[#This Row],[Total Assets 2014]], "x")</f>
        <v>0.28488372093023256</v>
      </c>
      <c r="AR1136" s="3">
        <f xml:space="preserve"> IFERROR(Table1[[#This Row],[GP 2015]]/Table1[[#This Row],[Total Assets 2015]], "x")</f>
        <v>0.25916870415647919</v>
      </c>
      <c r="AS1136" s="3">
        <f xml:space="preserve"> IFERROR(Table1[[#This Row],[GP 2016]]/Table1[[#This Row],[Total Assets 2016]], "x")</f>
        <v>0.3025641025641026</v>
      </c>
      <c r="AT1136" s="3">
        <f xml:space="preserve"> IFERROR(Table1[[#This Row],[GP 2017]]/Table1[[#This Row],[Total Assets 2017]], "x")</f>
        <v>0.34750000000000003</v>
      </c>
      <c r="AU1136" s="3">
        <f xml:space="preserve"> IFERROR(Table1[[#This Row],[GP 2018]]/Table1[[#This Row],[Total Assets 2018]], "x")</f>
        <v>0.36018957345971558</v>
      </c>
      <c r="AV1136" s="3">
        <f xml:space="preserve"> IFERROR(Table1[[#This Row],[GP 2019]]/Table1[[#This Row],[Total Assets 2019]], "x")</f>
        <v>0.26695842450765861</v>
      </c>
      <c r="AW1136" s="3">
        <f xml:space="preserve"> IFERROR(Table1[[#This Row],[GP 2020]]/Table1[[#This Row],[Total Assets 2020]], "x")</f>
        <v>0.24199999999999999</v>
      </c>
      <c r="AX1136" s="3">
        <f xml:space="preserve"> IFERROR(Table1[[#This Row],[GP 2021]]/Table1[[#This Row],[Total Assets 2021]], "x")</f>
        <v>0.21084337349397592</v>
      </c>
      <c r="AY1136" s="3">
        <f xml:space="preserve"> IFERROR(Table1[[#This Row],[GP TTM]]/Table1[[#This Row],[Total Assets TTM]], "x")</f>
        <v>0.1575846833578792</v>
      </c>
      <c r="BA1136" s="3">
        <f xml:space="preserve"> IFERROR(ABS(Table1[[#This Row],[ROA 2013]]-Table1[[#This Row],[ROA 2012]]), "x")</f>
        <v>3.1206468303396961E-2</v>
      </c>
      <c r="BB1136" s="3">
        <f xml:space="preserve"> IFERROR(ABS(Table1[[#This Row],[ROA 2014]]-Table1[[#This Row],[ROA 2013]]), "x")</f>
        <v>3.7882849674954699E-2</v>
      </c>
      <c r="BC1136" s="3">
        <f xml:space="preserve"> IFERROR(ABS(Table1[[#This Row],[ROA 2015]]-Table1[[#This Row],[ROA 2014]]), "x")</f>
        <v>2.5715016773753374E-2</v>
      </c>
      <c r="BD1136" s="3">
        <f xml:space="preserve"> IFERROR(ABS(Table1[[#This Row],[ROA 2016]]-Table1[[#This Row],[ROA 2015]]), "x")</f>
        <v>4.3395398407623409E-2</v>
      </c>
      <c r="BE1136" s="3">
        <f xml:space="preserve"> IFERROR(ABS(Table1[[#This Row],[ROA 2017]]-Table1[[#This Row],[ROA 2016]]), "x")</f>
        <v>4.4935897435897432E-2</v>
      </c>
      <c r="BF1136" s="3">
        <f xml:space="preserve"> IFERROR(ABS(Table1[[#This Row],[ROA 2018]]-Table1[[#This Row],[ROA 2017]]), "x")</f>
        <v>1.2689573459715553E-2</v>
      </c>
      <c r="BG1136" s="3">
        <f xml:space="preserve"> IFERROR(ABS(Table1[[#This Row],[ROA 2019]]-Table1[[#This Row],[ROA 2018]]), "x")</f>
        <v>9.3231148952056975E-2</v>
      </c>
      <c r="BH1136" s="3">
        <f xml:space="preserve"> IFERROR(ABS(Table1[[#This Row],[ROA 2020]]-Table1[[#This Row],[ROA 2019]]), "x")</f>
        <v>2.4958424507658616E-2</v>
      </c>
      <c r="BI1136" s="3">
        <f xml:space="preserve"> IFERROR(ABS(Table1[[#This Row],[ROA 2021]]-Table1[[#This Row],[ROA 2020]]), "x")</f>
        <v>3.1156626506024077E-2</v>
      </c>
      <c r="BJ1136" s="3">
        <f xml:space="preserve"> IFERROR(AVERAGE(Table1[[#This Row],[ROA 2013-2012]:[ROA 2021-2020]]), "x")</f>
        <v>3.8352378224564568E-2</v>
      </c>
      <c r="BK1136" s="3">
        <f>IFERROR(AVERAGE(Table1[[#This Row],[ROA 2012]:[ROA 2021]]), "x")</f>
        <v>0.28884345720191418</v>
      </c>
      <c r="BN1136" s="1">
        <f>SUM(Table1[[#This Row],[B/M Rank]:[ROA Rank]])</f>
        <v>0</v>
      </c>
    </row>
    <row r="1137" spans="1:66" x14ac:dyDescent="0.25">
      <c r="A1137" s="1" t="s">
        <v>3391</v>
      </c>
      <c r="B1137" s="1" t="s">
        <v>1225</v>
      </c>
      <c r="C1137" s="1" t="s">
        <v>4417</v>
      </c>
      <c r="D1137" s="1" t="s">
        <v>268</v>
      </c>
      <c r="E1137" s="1" t="s">
        <v>108</v>
      </c>
      <c r="F1137" s="1">
        <v>30.38</v>
      </c>
      <c r="G1137" s="19"/>
      <c r="H1137" s="19"/>
      <c r="I1137" s="19"/>
      <c r="J1137" s="19"/>
      <c r="K1137" s="1"/>
      <c r="L1137" s="19"/>
      <c r="M1137" s="1">
        <v>2012</v>
      </c>
      <c r="N1137" s="1">
        <v>0</v>
      </c>
      <c r="O1137" s="1">
        <v>0</v>
      </c>
      <c r="P1137" s="1" t="s">
        <v>4368</v>
      </c>
      <c r="Q1137" s="1" t="s">
        <v>4368</v>
      </c>
      <c r="R1137" s="1">
        <v>0</v>
      </c>
      <c r="S1137" s="1">
        <v>0</v>
      </c>
      <c r="T1137" s="1" t="s">
        <v>4368</v>
      </c>
      <c r="U1137" s="1" t="s">
        <v>4368</v>
      </c>
      <c r="V1137" s="1" t="s">
        <v>4368</v>
      </c>
      <c r="W1137" s="1" t="s">
        <v>4368</v>
      </c>
      <c r="X1137" s="1" t="s">
        <v>4368</v>
      </c>
      <c r="Z1137" s="3" t="str">
        <f xml:space="preserve"> IFERROR(AVEDEV(Table1[[#This Row],[GP 2012]:[GP 2021]]) / Table1[[#This Row],[Avg GP]], "x")</f>
        <v>x</v>
      </c>
      <c r="AA1137" s="2">
        <f xml:space="preserve"> IFERROR(AVERAGE(Table1[[#This Row],[GP 2012]:[GP 2021]]), "x")</f>
        <v>0</v>
      </c>
      <c r="AB1137" s="11">
        <f>Table1[Equity]/Table1[Market Capital]</f>
        <v>0.23370638578011849</v>
      </c>
      <c r="AC1137" s="1">
        <v>3.7</v>
      </c>
      <c r="AD1137" s="1">
        <v>4.9000000000000004</v>
      </c>
      <c r="AE1137" s="1">
        <v>4.4000000000000004</v>
      </c>
      <c r="AF1137" s="1">
        <v>4.0999999999999996</v>
      </c>
      <c r="AG1137" s="1">
        <v>2.8</v>
      </c>
      <c r="AH1137" s="1">
        <v>5.4</v>
      </c>
      <c r="AI1137" s="1">
        <v>4.9000000000000004</v>
      </c>
      <c r="AJ1137" s="1">
        <v>4.8</v>
      </c>
      <c r="AK1137" s="1">
        <v>5.2</v>
      </c>
      <c r="AL1137" s="1">
        <v>7.1</v>
      </c>
      <c r="AM1137" s="1">
        <v>7.6</v>
      </c>
      <c r="AN1137" s="1">
        <v>7.1</v>
      </c>
      <c r="AO1137" s="3">
        <f xml:space="preserve"> IFERROR(Table1[[#This Row],[GP 2012]]/Table1[[#This Row],[Total Assets 2012]], "x")</f>
        <v>0</v>
      </c>
      <c r="AP1137" s="3">
        <f xml:space="preserve"> IFERROR(Table1[[#This Row],[GP 2013]]/Table1[[#This Row],[Total Assets 2013]], "x")</f>
        <v>0</v>
      </c>
      <c r="AQ1137" s="3" t="str">
        <f xml:space="preserve"> IFERROR(Table1[[#This Row],[GP 2014]]/Table1[[#This Row],[Total Assets 2014]], "x")</f>
        <v>x</v>
      </c>
      <c r="AR1137" s="3" t="str">
        <f xml:space="preserve"> IFERROR(Table1[[#This Row],[GP 2015]]/Table1[[#This Row],[Total Assets 2015]], "x")</f>
        <v>x</v>
      </c>
      <c r="AS1137" s="3">
        <f xml:space="preserve"> IFERROR(Table1[[#This Row],[GP 2016]]/Table1[[#This Row],[Total Assets 2016]], "x")</f>
        <v>0</v>
      </c>
      <c r="AT1137" s="3">
        <f xml:space="preserve"> IFERROR(Table1[[#This Row],[GP 2017]]/Table1[[#This Row],[Total Assets 2017]], "x")</f>
        <v>0</v>
      </c>
      <c r="AU1137" s="3" t="str">
        <f xml:space="preserve"> IFERROR(Table1[[#This Row],[GP 2018]]/Table1[[#This Row],[Total Assets 2018]], "x")</f>
        <v>x</v>
      </c>
      <c r="AV1137" s="3" t="str">
        <f xml:space="preserve"> IFERROR(Table1[[#This Row],[GP 2019]]/Table1[[#This Row],[Total Assets 2019]], "x")</f>
        <v>x</v>
      </c>
      <c r="AW1137" s="3" t="str">
        <f xml:space="preserve"> IFERROR(Table1[[#This Row],[GP 2020]]/Table1[[#This Row],[Total Assets 2020]], "x")</f>
        <v>x</v>
      </c>
      <c r="AX1137" s="3" t="str">
        <f xml:space="preserve"> IFERROR(Table1[[#This Row],[GP 2021]]/Table1[[#This Row],[Total Assets 2021]], "x")</f>
        <v>x</v>
      </c>
      <c r="AY1137" s="3" t="str">
        <f xml:space="preserve"> IFERROR(Table1[[#This Row],[GP TTM]]/Table1[[#This Row],[Total Assets TTM]], "x")</f>
        <v>x</v>
      </c>
      <c r="BA1137" s="3">
        <f xml:space="preserve"> IFERROR(ABS(Table1[[#This Row],[ROA 2013]]-Table1[[#This Row],[ROA 2012]]), "x")</f>
        <v>0</v>
      </c>
      <c r="BB1137" s="3" t="str">
        <f xml:space="preserve"> IFERROR(ABS(Table1[[#This Row],[ROA 2014]]-Table1[[#This Row],[ROA 2013]]), "x")</f>
        <v>x</v>
      </c>
      <c r="BC1137" s="3" t="str">
        <f xml:space="preserve"> IFERROR(ABS(Table1[[#This Row],[ROA 2015]]-Table1[[#This Row],[ROA 2014]]), "x")</f>
        <v>x</v>
      </c>
      <c r="BD1137" s="3" t="str">
        <f xml:space="preserve"> IFERROR(ABS(Table1[[#This Row],[ROA 2016]]-Table1[[#This Row],[ROA 2015]]), "x")</f>
        <v>x</v>
      </c>
      <c r="BE1137" s="3">
        <f xml:space="preserve"> IFERROR(ABS(Table1[[#This Row],[ROA 2017]]-Table1[[#This Row],[ROA 2016]]), "x")</f>
        <v>0</v>
      </c>
      <c r="BF1137" s="3" t="str">
        <f xml:space="preserve"> IFERROR(ABS(Table1[[#This Row],[ROA 2018]]-Table1[[#This Row],[ROA 2017]]), "x")</f>
        <v>x</v>
      </c>
      <c r="BG1137" s="3" t="str">
        <f xml:space="preserve"> IFERROR(ABS(Table1[[#This Row],[ROA 2019]]-Table1[[#This Row],[ROA 2018]]), "x")</f>
        <v>x</v>
      </c>
      <c r="BH1137" s="3" t="str">
        <f xml:space="preserve"> IFERROR(ABS(Table1[[#This Row],[ROA 2020]]-Table1[[#This Row],[ROA 2019]]), "x")</f>
        <v>x</v>
      </c>
      <c r="BI1137" s="3" t="str">
        <f xml:space="preserve"> IFERROR(ABS(Table1[[#This Row],[ROA 2021]]-Table1[[#This Row],[ROA 2020]]), "x")</f>
        <v>x</v>
      </c>
      <c r="BJ1137" s="3">
        <f xml:space="preserve"> IFERROR(AVERAGE(Table1[[#This Row],[ROA 2013-2012]:[ROA 2021-2020]]), "x")</f>
        <v>0</v>
      </c>
      <c r="BK1137" s="3">
        <f>IFERROR(AVERAGE(Table1[[#This Row],[ROA 2012]:[ROA 2021]]), "x")</f>
        <v>0</v>
      </c>
      <c r="BN1137" s="1">
        <f>SUM(Table1[[#This Row],[B/M Rank]:[ROA Rank]])</f>
        <v>0</v>
      </c>
    </row>
    <row r="1138" spans="1:66" x14ac:dyDescent="0.25">
      <c r="A1138" s="1" t="s">
        <v>3131</v>
      </c>
      <c r="B1138" s="1" t="s">
        <v>4536</v>
      </c>
      <c r="C1138" s="1" t="s">
        <v>4417</v>
      </c>
      <c r="D1138" s="1" t="s">
        <v>268</v>
      </c>
      <c r="E1138" s="1" t="s">
        <v>108</v>
      </c>
      <c r="F1138" s="1">
        <v>30.71</v>
      </c>
      <c r="G1138" s="19"/>
      <c r="H1138" s="19"/>
      <c r="I1138" s="19"/>
      <c r="J1138" s="19"/>
      <c r="K1138" s="1"/>
      <c r="L1138" s="19"/>
      <c r="M1138" s="1">
        <v>2019</v>
      </c>
      <c r="U1138" s="1" t="s">
        <v>4368</v>
      </c>
      <c r="V1138" s="1" t="s">
        <v>4368</v>
      </c>
      <c r="W1138" s="1" t="s">
        <v>4368</v>
      </c>
      <c r="X1138" s="1" t="s">
        <v>4368</v>
      </c>
      <c r="Z1138" s="3" t="str">
        <f xml:space="preserve"> IFERROR(AVEDEV(Table1[[#This Row],[GP 2012]:[GP 2021]]) / Table1[[#This Row],[Avg GP]], "x")</f>
        <v>x</v>
      </c>
      <c r="AA1138" s="2" t="str">
        <f xml:space="preserve"> IFERROR(AVERAGE(Table1[[#This Row],[GP 2012]:[GP 2021]]), "x")</f>
        <v>x</v>
      </c>
      <c r="AB1138" s="11">
        <f>Table1[Equity]/Table1[Market Capital]</f>
        <v>1.2048192771084336</v>
      </c>
      <c r="AJ1138" s="1">
        <v>11.4</v>
      </c>
      <c r="AK1138" s="1">
        <v>10.8</v>
      </c>
      <c r="AL1138" s="1">
        <v>21.4</v>
      </c>
      <c r="AM1138" s="1">
        <v>39.4</v>
      </c>
      <c r="AN1138" s="1">
        <v>37</v>
      </c>
      <c r="AO1138" s="3" t="str">
        <f xml:space="preserve"> IFERROR(Table1[[#This Row],[GP 2012]]/Table1[[#This Row],[Total Assets 2012]], "x")</f>
        <v>x</v>
      </c>
      <c r="AP1138" s="3" t="str">
        <f xml:space="preserve"> IFERROR(Table1[[#This Row],[GP 2013]]/Table1[[#This Row],[Total Assets 2013]], "x")</f>
        <v>x</v>
      </c>
      <c r="AQ1138" s="3" t="str">
        <f xml:space="preserve"> IFERROR(Table1[[#This Row],[GP 2014]]/Table1[[#This Row],[Total Assets 2014]], "x")</f>
        <v>x</v>
      </c>
      <c r="AR1138" s="3" t="str">
        <f xml:space="preserve"> IFERROR(Table1[[#This Row],[GP 2015]]/Table1[[#This Row],[Total Assets 2015]], "x")</f>
        <v>x</v>
      </c>
      <c r="AS1138" s="3" t="str">
        <f xml:space="preserve"> IFERROR(Table1[[#This Row],[GP 2016]]/Table1[[#This Row],[Total Assets 2016]], "x")</f>
        <v>x</v>
      </c>
      <c r="AT1138" s="3" t="str">
        <f xml:space="preserve"> IFERROR(Table1[[#This Row],[GP 2017]]/Table1[[#This Row],[Total Assets 2017]], "x")</f>
        <v>x</v>
      </c>
      <c r="AU1138" s="3" t="str">
        <f xml:space="preserve"> IFERROR(Table1[[#This Row],[GP 2018]]/Table1[[#This Row],[Total Assets 2018]], "x")</f>
        <v>x</v>
      </c>
      <c r="AV1138" s="3" t="str">
        <f xml:space="preserve"> IFERROR(Table1[[#This Row],[GP 2019]]/Table1[[#This Row],[Total Assets 2019]], "x")</f>
        <v>x</v>
      </c>
      <c r="AW1138" s="3" t="str">
        <f xml:space="preserve"> IFERROR(Table1[[#This Row],[GP 2020]]/Table1[[#This Row],[Total Assets 2020]], "x")</f>
        <v>x</v>
      </c>
      <c r="AX1138" s="3" t="str">
        <f xml:space="preserve"> IFERROR(Table1[[#This Row],[GP 2021]]/Table1[[#This Row],[Total Assets 2021]], "x")</f>
        <v>x</v>
      </c>
      <c r="AY1138" s="3" t="str">
        <f xml:space="preserve"> IFERROR(Table1[[#This Row],[GP TTM]]/Table1[[#This Row],[Total Assets TTM]], "x")</f>
        <v>x</v>
      </c>
      <c r="BA1138" s="3" t="str">
        <f xml:space="preserve"> IFERROR(ABS(Table1[[#This Row],[ROA 2013]]-Table1[[#This Row],[ROA 2012]]), "x")</f>
        <v>x</v>
      </c>
      <c r="BB1138" s="3" t="str">
        <f xml:space="preserve"> IFERROR(ABS(Table1[[#This Row],[ROA 2014]]-Table1[[#This Row],[ROA 2013]]), "x")</f>
        <v>x</v>
      </c>
      <c r="BC1138" s="3" t="str">
        <f xml:space="preserve"> IFERROR(ABS(Table1[[#This Row],[ROA 2015]]-Table1[[#This Row],[ROA 2014]]), "x")</f>
        <v>x</v>
      </c>
      <c r="BD1138" s="3" t="str">
        <f xml:space="preserve"> IFERROR(ABS(Table1[[#This Row],[ROA 2016]]-Table1[[#This Row],[ROA 2015]]), "x")</f>
        <v>x</v>
      </c>
      <c r="BE1138" s="3" t="str">
        <f xml:space="preserve"> IFERROR(ABS(Table1[[#This Row],[ROA 2017]]-Table1[[#This Row],[ROA 2016]]), "x")</f>
        <v>x</v>
      </c>
      <c r="BF1138" s="3" t="str">
        <f xml:space="preserve"> IFERROR(ABS(Table1[[#This Row],[ROA 2018]]-Table1[[#This Row],[ROA 2017]]), "x")</f>
        <v>x</v>
      </c>
      <c r="BG1138" s="3" t="str">
        <f xml:space="preserve"> IFERROR(ABS(Table1[[#This Row],[ROA 2019]]-Table1[[#This Row],[ROA 2018]]), "x")</f>
        <v>x</v>
      </c>
      <c r="BH1138" s="3" t="str">
        <f xml:space="preserve"> IFERROR(ABS(Table1[[#This Row],[ROA 2020]]-Table1[[#This Row],[ROA 2019]]), "x")</f>
        <v>x</v>
      </c>
      <c r="BI1138" s="3" t="str">
        <f xml:space="preserve"> IFERROR(ABS(Table1[[#This Row],[ROA 2021]]-Table1[[#This Row],[ROA 2020]]), "x")</f>
        <v>x</v>
      </c>
      <c r="BJ1138" s="3" t="str">
        <f xml:space="preserve"> IFERROR(AVERAGE(Table1[[#This Row],[ROA 2013-2012]:[ROA 2021-2020]]), "x")</f>
        <v>x</v>
      </c>
      <c r="BK1138" s="3" t="str">
        <f>IFERROR(AVERAGE(Table1[[#This Row],[ROA 2012]:[ROA 2021]]), "x")</f>
        <v>x</v>
      </c>
      <c r="BN1138" s="1">
        <f>SUM(Table1[[#This Row],[B/M Rank]:[ROA Rank]])</f>
        <v>0</v>
      </c>
    </row>
    <row r="1139" spans="1:66" x14ac:dyDescent="0.25">
      <c r="A1139" s="1" t="s">
        <v>3442</v>
      </c>
      <c r="B1139" s="1" t="s">
        <v>1257</v>
      </c>
      <c r="C1139" s="1" t="s">
        <v>4417</v>
      </c>
      <c r="D1139" s="1" t="s">
        <v>268</v>
      </c>
      <c r="E1139" s="1" t="s">
        <v>108</v>
      </c>
      <c r="F1139" s="1">
        <v>30.8</v>
      </c>
      <c r="G1139" s="19"/>
      <c r="H1139" s="19"/>
      <c r="I1139" s="19"/>
      <c r="J1139" s="19"/>
      <c r="K1139" s="1"/>
      <c r="L1139" s="19"/>
      <c r="M1139" s="1">
        <v>2012</v>
      </c>
      <c r="N1139" s="1" t="s">
        <v>4368</v>
      </c>
      <c r="O1139" s="1" t="s">
        <v>4368</v>
      </c>
      <c r="P1139" s="1" t="s">
        <v>4368</v>
      </c>
      <c r="Q1139" s="1" t="s">
        <v>4368</v>
      </c>
      <c r="R1139" s="1" t="s">
        <v>4368</v>
      </c>
      <c r="S1139" s="1" t="s">
        <v>4368</v>
      </c>
      <c r="T1139" s="1">
        <v>-0.1</v>
      </c>
      <c r="U1139" s="1">
        <v>-0.1</v>
      </c>
      <c r="V1139" s="1">
        <v>0</v>
      </c>
      <c r="W1139" s="1">
        <v>-0.1</v>
      </c>
      <c r="X1139" s="1">
        <v>0</v>
      </c>
      <c r="Z1139" s="3">
        <f xml:space="preserve"> IFERROR(AVEDEV(Table1[[#This Row],[GP 2012]:[GP 2021]]) / Table1[[#This Row],[Avg GP]], "x")</f>
        <v>-0.49999999999999989</v>
      </c>
      <c r="AA1139" s="2">
        <f xml:space="preserve"> IFERROR(AVERAGE(Table1[[#This Row],[GP 2012]:[GP 2021]]), "x")</f>
        <v>-7.5000000000000011E-2</v>
      </c>
      <c r="AB1139" s="11">
        <f>Table1[Equity]/Table1[Market Capital]</f>
        <v>0.47077922077922074</v>
      </c>
      <c r="AC1139" s="1">
        <v>0.1</v>
      </c>
      <c r="AD1139" s="1">
        <v>0</v>
      </c>
      <c r="AE1139" s="1">
        <v>0</v>
      </c>
      <c r="AF1139" s="1">
        <v>0</v>
      </c>
      <c r="AG1139" s="1">
        <v>0</v>
      </c>
      <c r="AH1139" s="1">
        <v>0.7</v>
      </c>
      <c r="AI1139" s="1">
        <v>7.2</v>
      </c>
      <c r="AJ1139" s="1">
        <v>8.5</v>
      </c>
      <c r="AK1139" s="1">
        <v>9.6999999999999993</v>
      </c>
      <c r="AL1139" s="1">
        <v>15.4</v>
      </c>
      <c r="AM1139" s="1">
        <v>15.9</v>
      </c>
      <c r="AN1139" s="1">
        <v>14.5</v>
      </c>
      <c r="AO1139" s="3" t="str">
        <f xml:space="preserve"> IFERROR(Table1[[#This Row],[GP 2012]]/Table1[[#This Row],[Total Assets 2012]], "x")</f>
        <v>x</v>
      </c>
      <c r="AP1139" s="3" t="str">
        <f xml:space="preserve"> IFERROR(Table1[[#This Row],[GP 2013]]/Table1[[#This Row],[Total Assets 2013]], "x")</f>
        <v>x</v>
      </c>
      <c r="AQ1139" s="3" t="str">
        <f xml:space="preserve"> IFERROR(Table1[[#This Row],[GP 2014]]/Table1[[#This Row],[Total Assets 2014]], "x")</f>
        <v>x</v>
      </c>
      <c r="AR1139" s="3" t="str">
        <f xml:space="preserve"> IFERROR(Table1[[#This Row],[GP 2015]]/Table1[[#This Row],[Total Assets 2015]], "x")</f>
        <v>x</v>
      </c>
      <c r="AS1139" s="3" t="str">
        <f xml:space="preserve"> IFERROR(Table1[[#This Row],[GP 2016]]/Table1[[#This Row],[Total Assets 2016]], "x")</f>
        <v>x</v>
      </c>
      <c r="AT1139" s="3" t="str">
        <f xml:space="preserve"> IFERROR(Table1[[#This Row],[GP 2017]]/Table1[[#This Row],[Total Assets 2017]], "x")</f>
        <v>x</v>
      </c>
      <c r="AU1139" s="3">
        <f xml:space="preserve"> IFERROR(Table1[[#This Row],[GP 2018]]/Table1[[#This Row],[Total Assets 2018]], "x")</f>
        <v>-1.388888888888889E-2</v>
      </c>
      <c r="AV1139" s="3">
        <f xml:space="preserve"> IFERROR(Table1[[#This Row],[GP 2019]]/Table1[[#This Row],[Total Assets 2019]], "x")</f>
        <v>-1.1764705882352941E-2</v>
      </c>
      <c r="AW1139" s="3">
        <f xml:space="preserve"> IFERROR(Table1[[#This Row],[GP 2020]]/Table1[[#This Row],[Total Assets 2020]], "x")</f>
        <v>0</v>
      </c>
      <c r="AX1139" s="3">
        <f xml:space="preserve"> IFERROR(Table1[[#This Row],[GP 2021]]/Table1[[#This Row],[Total Assets 2021]], "x")</f>
        <v>-6.4935064935064939E-3</v>
      </c>
      <c r="AY1139" s="3">
        <f xml:space="preserve"> IFERROR(Table1[[#This Row],[GP TTM]]/Table1[[#This Row],[Total Assets TTM]], "x")</f>
        <v>0</v>
      </c>
      <c r="BA1139" s="3" t="str">
        <f xml:space="preserve"> IFERROR(ABS(Table1[[#This Row],[ROA 2013]]-Table1[[#This Row],[ROA 2012]]), "x")</f>
        <v>x</v>
      </c>
      <c r="BB1139" s="3" t="str">
        <f xml:space="preserve"> IFERROR(ABS(Table1[[#This Row],[ROA 2014]]-Table1[[#This Row],[ROA 2013]]), "x")</f>
        <v>x</v>
      </c>
      <c r="BC1139" s="3" t="str">
        <f xml:space="preserve"> IFERROR(ABS(Table1[[#This Row],[ROA 2015]]-Table1[[#This Row],[ROA 2014]]), "x")</f>
        <v>x</v>
      </c>
      <c r="BD1139" s="3" t="str">
        <f xml:space="preserve"> IFERROR(ABS(Table1[[#This Row],[ROA 2016]]-Table1[[#This Row],[ROA 2015]]), "x")</f>
        <v>x</v>
      </c>
      <c r="BE1139" s="3" t="str">
        <f xml:space="preserve"> IFERROR(ABS(Table1[[#This Row],[ROA 2017]]-Table1[[#This Row],[ROA 2016]]), "x")</f>
        <v>x</v>
      </c>
      <c r="BF1139" s="3" t="str">
        <f xml:space="preserve"> IFERROR(ABS(Table1[[#This Row],[ROA 2018]]-Table1[[#This Row],[ROA 2017]]), "x")</f>
        <v>x</v>
      </c>
      <c r="BG1139" s="3">
        <f xml:space="preserve"> IFERROR(ABS(Table1[[#This Row],[ROA 2019]]-Table1[[#This Row],[ROA 2018]]), "x")</f>
        <v>2.1241830065359488E-3</v>
      </c>
      <c r="BH1139" s="3">
        <f xml:space="preserve"> IFERROR(ABS(Table1[[#This Row],[ROA 2020]]-Table1[[#This Row],[ROA 2019]]), "x")</f>
        <v>1.1764705882352941E-2</v>
      </c>
      <c r="BI1139" s="3">
        <f xml:space="preserve"> IFERROR(ABS(Table1[[#This Row],[ROA 2021]]-Table1[[#This Row],[ROA 2020]]), "x")</f>
        <v>6.4935064935064939E-3</v>
      </c>
      <c r="BJ1139" s="3">
        <f xml:space="preserve"> IFERROR(AVERAGE(Table1[[#This Row],[ROA 2013-2012]:[ROA 2021-2020]]), "x")</f>
        <v>6.7941317941317943E-3</v>
      </c>
      <c r="BK1139" s="3">
        <f>IFERROR(AVERAGE(Table1[[#This Row],[ROA 2012]:[ROA 2021]]), "x")</f>
        <v>-8.0367753161870812E-3</v>
      </c>
      <c r="BN1139" s="1">
        <f>SUM(Table1[[#This Row],[B/M Rank]:[ROA Rank]])</f>
        <v>0</v>
      </c>
    </row>
    <row r="1140" spans="1:66" x14ac:dyDescent="0.25">
      <c r="A1140" s="1" t="s">
        <v>3648</v>
      </c>
      <c r="B1140" s="1" t="s">
        <v>4712</v>
      </c>
      <c r="C1140" s="1" t="s">
        <v>4417</v>
      </c>
      <c r="D1140" s="1" t="s">
        <v>268</v>
      </c>
      <c r="E1140" s="1" t="s">
        <v>108</v>
      </c>
      <c r="F1140" s="1">
        <v>30.85</v>
      </c>
      <c r="G1140" s="19"/>
      <c r="H1140" s="19"/>
      <c r="I1140" s="19"/>
      <c r="J1140" s="19"/>
      <c r="K1140" s="1"/>
      <c r="L1140" s="19"/>
      <c r="M1140" s="1">
        <v>2019</v>
      </c>
      <c r="U1140" s="1" t="s">
        <v>4368</v>
      </c>
      <c r="V1140" s="1">
        <v>-0.2</v>
      </c>
      <c r="W1140" s="1">
        <v>6.1</v>
      </c>
      <c r="X1140" s="1">
        <v>6.5</v>
      </c>
      <c r="Z1140" s="3">
        <f xml:space="preserve"> IFERROR(AVEDEV(Table1[[#This Row],[GP 2012]:[GP 2021]]) / Table1[[#This Row],[Avg GP]], "x")</f>
        <v>1.0677966101694916</v>
      </c>
      <c r="AA1140" s="2">
        <f xml:space="preserve"> IFERROR(AVERAGE(Table1[[#This Row],[GP 2012]:[GP 2021]]), "x")</f>
        <v>2.9499999999999997</v>
      </c>
      <c r="AB1140" s="11">
        <f>Table1[Equity]/Table1[Market Capital]</f>
        <v>1.9902755267423013</v>
      </c>
      <c r="AJ1140" s="1">
        <v>24.2</v>
      </c>
      <c r="AK1140" s="1">
        <v>64.3</v>
      </c>
      <c r="AL1140" s="1">
        <v>81.099999999999994</v>
      </c>
      <c r="AM1140" s="1">
        <v>90.7</v>
      </c>
      <c r="AN1140" s="1">
        <v>61.4</v>
      </c>
      <c r="AO1140" s="3" t="str">
        <f xml:space="preserve"> IFERROR(Table1[[#This Row],[GP 2012]]/Table1[[#This Row],[Total Assets 2012]], "x")</f>
        <v>x</v>
      </c>
      <c r="AP1140" s="3" t="str">
        <f xml:space="preserve"> IFERROR(Table1[[#This Row],[GP 2013]]/Table1[[#This Row],[Total Assets 2013]], "x")</f>
        <v>x</v>
      </c>
      <c r="AQ1140" s="3" t="str">
        <f xml:space="preserve"> IFERROR(Table1[[#This Row],[GP 2014]]/Table1[[#This Row],[Total Assets 2014]], "x")</f>
        <v>x</v>
      </c>
      <c r="AR1140" s="3" t="str">
        <f xml:space="preserve"> IFERROR(Table1[[#This Row],[GP 2015]]/Table1[[#This Row],[Total Assets 2015]], "x")</f>
        <v>x</v>
      </c>
      <c r="AS1140" s="3" t="str">
        <f xml:space="preserve"> IFERROR(Table1[[#This Row],[GP 2016]]/Table1[[#This Row],[Total Assets 2016]], "x")</f>
        <v>x</v>
      </c>
      <c r="AT1140" s="3" t="str">
        <f xml:space="preserve"> IFERROR(Table1[[#This Row],[GP 2017]]/Table1[[#This Row],[Total Assets 2017]], "x")</f>
        <v>x</v>
      </c>
      <c r="AU1140" s="3" t="str">
        <f xml:space="preserve"> IFERROR(Table1[[#This Row],[GP 2018]]/Table1[[#This Row],[Total Assets 2018]], "x")</f>
        <v>x</v>
      </c>
      <c r="AV1140" s="3" t="str">
        <f xml:space="preserve"> IFERROR(Table1[[#This Row],[GP 2019]]/Table1[[#This Row],[Total Assets 2019]], "x")</f>
        <v>x</v>
      </c>
      <c r="AW1140" s="3">
        <f xml:space="preserve"> IFERROR(Table1[[#This Row],[GP 2020]]/Table1[[#This Row],[Total Assets 2020]], "x")</f>
        <v>-3.1104199066874032E-3</v>
      </c>
      <c r="AX1140" s="3">
        <f xml:space="preserve"> IFERROR(Table1[[#This Row],[GP 2021]]/Table1[[#This Row],[Total Assets 2021]], "x")</f>
        <v>7.5215782983970414E-2</v>
      </c>
      <c r="AY1140" s="3">
        <f xml:space="preserve"> IFERROR(Table1[[#This Row],[GP TTM]]/Table1[[#This Row],[Total Assets TTM]], "x")</f>
        <v>7.1664829106945979E-2</v>
      </c>
      <c r="BA1140" s="3" t="str">
        <f xml:space="preserve"> IFERROR(ABS(Table1[[#This Row],[ROA 2013]]-Table1[[#This Row],[ROA 2012]]), "x")</f>
        <v>x</v>
      </c>
      <c r="BB1140" s="3" t="str">
        <f xml:space="preserve"> IFERROR(ABS(Table1[[#This Row],[ROA 2014]]-Table1[[#This Row],[ROA 2013]]), "x")</f>
        <v>x</v>
      </c>
      <c r="BC1140" s="3" t="str">
        <f xml:space="preserve"> IFERROR(ABS(Table1[[#This Row],[ROA 2015]]-Table1[[#This Row],[ROA 2014]]), "x")</f>
        <v>x</v>
      </c>
      <c r="BD1140" s="3" t="str">
        <f xml:space="preserve"> IFERROR(ABS(Table1[[#This Row],[ROA 2016]]-Table1[[#This Row],[ROA 2015]]), "x")</f>
        <v>x</v>
      </c>
      <c r="BE1140" s="3" t="str">
        <f xml:space="preserve"> IFERROR(ABS(Table1[[#This Row],[ROA 2017]]-Table1[[#This Row],[ROA 2016]]), "x")</f>
        <v>x</v>
      </c>
      <c r="BF1140" s="3" t="str">
        <f xml:space="preserve"> IFERROR(ABS(Table1[[#This Row],[ROA 2018]]-Table1[[#This Row],[ROA 2017]]), "x")</f>
        <v>x</v>
      </c>
      <c r="BG1140" s="3" t="str">
        <f xml:space="preserve"> IFERROR(ABS(Table1[[#This Row],[ROA 2019]]-Table1[[#This Row],[ROA 2018]]), "x")</f>
        <v>x</v>
      </c>
      <c r="BH1140" s="3" t="str">
        <f xml:space="preserve"> IFERROR(ABS(Table1[[#This Row],[ROA 2020]]-Table1[[#This Row],[ROA 2019]]), "x")</f>
        <v>x</v>
      </c>
      <c r="BI1140" s="3">
        <f xml:space="preserve"> IFERROR(ABS(Table1[[#This Row],[ROA 2021]]-Table1[[#This Row],[ROA 2020]]), "x")</f>
        <v>7.8326202890657823E-2</v>
      </c>
      <c r="BJ1140" s="3">
        <f xml:space="preserve"> IFERROR(AVERAGE(Table1[[#This Row],[ROA 2013-2012]:[ROA 2021-2020]]), "x")</f>
        <v>7.8326202890657823E-2</v>
      </c>
      <c r="BK1140" s="3">
        <f>IFERROR(AVERAGE(Table1[[#This Row],[ROA 2012]:[ROA 2021]]), "x")</f>
        <v>3.6052681538641503E-2</v>
      </c>
      <c r="BN1140" s="1">
        <f>SUM(Table1[[#This Row],[B/M Rank]:[ROA Rank]])</f>
        <v>0</v>
      </c>
    </row>
    <row r="1141" spans="1:66" x14ac:dyDescent="0.25">
      <c r="A1141" s="1" t="s">
        <v>2650</v>
      </c>
      <c r="B1141" s="1" t="s">
        <v>701</v>
      </c>
      <c r="C1141" s="1" t="s">
        <v>690</v>
      </c>
      <c r="D1141" s="1" t="s">
        <v>142</v>
      </c>
      <c r="E1141" s="1" t="s">
        <v>108</v>
      </c>
      <c r="F1141" s="1">
        <v>30.97</v>
      </c>
      <c r="G1141" s="19"/>
      <c r="H1141" s="19"/>
      <c r="I1141" s="19"/>
      <c r="J1141" s="19"/>
      <c r="K1141" s="1"/>
      <c r="L1141" s="19"/>
      <c r="M1141" s="1">
        <v>2012</v>
      </c>
      <c r="N1141" s="1">
        <v>55.9</v>
      </c>
      <c r="O1141" s="1">
        <v>38.700000000000003</v>
      </c>
      <c r="P1141" s="1">
        <v>56.7</v>
      </c>
      <c r="Q1141" s="1">
        <v>40.9</v>
      </c>
      <c r="R1141" s="1">
        <v>41.6</v>
      </c>
      <c r="S1141" s="1">
        <v>5.2</v>
      </c>
      <c r="T1141" s="1">
        <v>4.8</v>
      </c>
      <c r="U1141" s="1">
        <v>5</v>
      </c>
      <c r="V1141" s="1">
        <v>12.6</v>
      </c>
      <c r="W1141" s="1">
        <v>18.100000000000001</v>
      </c>
      <c r="X1141" s="1">
        <v>19.600000000000001</v>
      </c>
      <c r="Z1141" s="3">
        <f xml:space="preserve"> IFERROR(AVEDEV(Table1[[#This Row],[GP 2012]:[GP 2021]]) / Table1[[#This Row],[Avg GP]], "x")</f>
        <v>0.6729874776386402</v>
      </c>
      <c r="AA1141" s="2">
        <f xml:space="preserve"> IFERROR(AVERAGE(Table1[[#This Row],[GP 2012]:[GP 2021]]), "x")</f>
        <v>27.950000000000006</v>
      </c>
      <c r="AB1141" s="11">
        <f>Table1[Equity]/Table1[Market Capital]</f>
        <v>0.92024539877300615</v>
      </c>
      <c r="AC1141" s="1">
        <v>547</v>
      </c>
      <c r="AD1141" s="1">
        <v>619.9</v>
      </c>
      <c r="AE1141" s="1">
        <v>740.3</v>
      </c>
      <c r="AF1141" s="1">
        <v>923.8</v>
      </c>
      <c r="AG1141" s="1">
        <v>800.2</v>
      </c>
      <c r="AH1141" s="1">
        <v>590.6</v>
      </c>
      <c r="AI1141" s="1">
        <v>668.2</v>
      </c>
      <c r="AJ1141" s="1">
        <v>144</v>
      </c>
      <c r="AK1141" s="1">
        <v>81.900000000000006</v>
      </c>
      <c r="AL1141" s="1">
        <v>107.5</v>
      </c>
      <c r="AM1141" s="1">
        <v>106</v>
      </c>
      <c r="AN1141" s="1">
        <v>28.5</v>
      </c>
      <c r="AO1141" s="3">
        <f xml:space="preserve"> IFERROR(Table1[[#This Row],[GP 2012]]/Table1[[#This Row],[Total Assets 2012]], "x")</f>
        <v>0.10219378427787934</v>
      </c>
      <c r="AP1141" s="3">
        <f xml:space="preserve"> IFERROR(Table1[[#This Row],[GP 2013]]/Table1[[#This Row],[Total Assets 2013]], "x")</f>
        <v>6.2429424100661407E-2</v>
      </c>
      <c r="AQ1141" s="3">
        <f xml:space="preserve"> IFERROR(Table1[[#This Row],[GP 2014]]/Table1[[#This Row],[Total Assets 2014]], "x")</f>
        <v>7.6590571389977047E-2</v>
      </c>
      <c r="AR1141" s="3">
        <f xml:space="preserve"> IFERROR(Table1[[#This Row],[GP 2015]]/Table1[[#This Row],[Total Assets 2015]], "x")</f>
        <v>4.4273652305693877E-2</v>
      </c>
      <c r="AS1141" s="3">
        <f xml:space="preserve"> IFERROR(Table1[[#This Row],[GP 2016]]/Table1[[#This Row],[Total Assets 2016]], "x")</f>
        <v>5.1987003249187702E-2</v>
      </c>
      <c r="AT1141" s="3">
        <f xml:space="preserve"> IFERROR(Table1[[#This Row],[GP 2017]]/Table1[[#This Row],[Total Assets 2017]], "x")</f>
        <v>8.8046054859464949E-3</v>
      </c>
      <c r="AU1141" s="3">
        <f xml:space="preserve"> IFERROR(Table1[[#This Row],[GP 2018]]/Table1[[#This Row],[Total Assets 2018]], "x")</f>
        <v>7.1834780005986228E-3</v>
      </c>
      <c r="AV1141" s="3">
        <f xml:space="preserve"> IFERROR(Table1[[#This Row],[GP 2019]]/Table1[[#This Row],[Total Assets 2019]], "x")</f>
        <v>3.4722222222222224E-2</v>
      </c>
      <c r="AW1141" s="3">
        <f xml:space="preserve"> IFERROR(Table1[[#This Row],[GP 2020]]/Table1[[#This Row],[Total Assets 2020]], "x")</f>
        <v>0.15384615384615383</v>
      </c>
      <c r="AX1141" s="3">
        <f xml:space="preserve"> IFERROR(Table1[[#This Row],[GP 2021]]/Table1[[#This Row],[Total Assets 2021]], "x")</f>
        <v>0.16837209302325581</v>
      </c>
      <c r="AY1141" s="3">
        <f xml:space="preserve"> IFERROR(Table1[[#This Row],[GP TTM]]/Table1[[#This Row],[Total Assets TTM]], "x")</f>
        <v>0.18490566037735851</v>
      </c>
      <c r="BA1141" s="3">
        <f xml:space="preserve"> IFERROR(ABS(Table1[[#This Row],[ROA 2013]]-Table1[[#This Row],[ROA 2012]]), "x")</f>
        <v>3.9764360177217933E-2</v>
      </c>
      <c r="BB1141" s="3">
        <f xml:space="preserve"> IFERROR(ABS(Table1[[#This Row],[ROA 2014]]-Table1[[#This Row],[ROA 2013]]), "x")</f>
        <v>1.416114728931564E-2</v>
      </c>
      <c r="BC1141" s="3">
        <f xml:space="preserve"> IFERROR(ABS(Table1[[#This Row],[ROA 2015]]-Table1[[#This Row],[ROA 2014]]), "x")</f>
        <v>3.231691908428317E-2</v>
      </c>
      <c r="BD1141" s="3">
        <f xml:space="preserve"> IFERROR(ABS(Table1[[#This Row],[ROA 2016]]-Table1[[#This Row],[ROA 2015]]), "x")</f>
        <v>7.7133509434938255E-3</v>
      </c>
      <c r="BE1141" s="3">
        <f xml:space="preserve"> IFERROR(ABS(Table1[[#This Row],[ROA 2017]]-Table1[[#This Row],[ROA 2016]]), "x")</f>
        <v>4.3182397763241204E-2</v>
      </c>
      <c r="BF1141" s="3">
        <f xml:space="preserve"> IFERROR(ABS(Table1[[#This Row],[ROA 2018]]-Table1[[#This Row],[ROA 2017]]), "x")</f>
        <v>1.6211274853478721E-3</v>
      </c>
      <c r="BG1141" s="3">
        <f xml:space="preserve"> IFERROR(ABS(Table1[[#This Row],[ROA 2019]]-Table1[[#This Row],[ROA 2018]]), "x")</f>
        <v>2.7538744221623602E-2</v>
      </c>
      <c r="BH1141" s="3">
        <f xml:space="preserve"> IFERROR(ABS(Table1[[#This Row],[ROA 2020]]-Table1[[#This Row],[ROA 2019]]), "x")</f>
        <v>0.1191239316239316</v>
      </c>
      <c r="BI1141" s="3">
        <f xml:space="preserve"> IFERROR(ABS(Table1[[#This Row],[ROA 2021]]-Table1[[#This Row],[ROA 2020]]), "x")</f>
        <v>1.4525939177101987E-2</v>
      </c>
      <c r="BJ1141" s="3">
        <f xml:space="preserve"> IFERROR(AVERAGE(Table1[[#This Row],[ROA 2013-2012]:[ROA 2021-2020]]), "x")</f>
        <v>3.3327546418395207E-2</v>
      </c>
      <c r="BK1141" s="3">
        <f>IFERROR(AVERAGE(Table1[[#This Row],[ROA 2012]:[ROA 2021]]), "x")</f>
        <v>7.1040298790157635E-2</v>
      </c>
      <c r="BN1141" s="1">
        <f>SUM(Table1[[#This Row],[B/M Rank]:[ROA Rank]])</f>
        <v>0</v>
      </c>
    </row>
    <row r="1142" spans="1:66" x14ac:dyDescent="0.25">
      <c r="A1142" s="1" t="s">
        <v>3751</v>
      </c>
      <c r="B1142" s="1" t="s">
        <v>1470</v>
      </c>
      <c r="C1142" s="1" t="s">
        <v>4417</v>
      </c>
      <c r="D1142" s="1" t="s">
        <v>268</v>
      </c>
      <c r="E1142" s="1" t="s">
        <v>108</v>
      </c>
      <c r="F1142" s="1">
        <v>31.1</v>
      </c>
      <c r="G1142" s="19"/>
      <c r="H1142" s="19"/>
      <c r="I1142" s="19"/>
      <c r="J1142" s="19"/>
      <c r="K1142" s="1"/>
      <c r="L1142" s="19"/>
      <c r="M1142" s="1" t="s">
        <v>4362</v>
      </c>
      <c r="N1142" s="1" t="s">
        <v>4368</v>
      </c>
      <c r="O1142" s="1" t="s">
        <v>4368</v>
      </c>
      <c r="P1142" s="1" t="s">
        <v>4368</v>
      </c>
      <c r="Q1142" s="1" t="s">
        <v>4368</v>
      </c>
      <c r="R1142" s="1" t="s">
        <v>4368</v>
      </c>
      <c r="S1142" s="1" t="s">
        <v>4368</v>
      </c>
      <c r="T1142" s="1" t="s">
        <v>4368</v>
      </c>
      <c r="U1142" s="1" t="s">
        <v>4368</v>
      </c>
      <c r="V1142" s="1" t="s">
        <v>4368</v>
      </c>
      <c r="W1142" s="1" t="s">
        <v>4368</v>
      </c>
      <c r="X1142" s="1">
        <v>0.1</v>
      </c>
      <c r="Z1142" s="3" t="str">
        <f xml:space="preserve"> IFERROR(AVEDEV(Table1[[#This Row],[GP 2012]:[GP 2021]]) / Table1[[#This Row],[Avg GP]], "x")</f>
        <v>x</v>
      </c>
      <c r="AA1142" s="2" t="str">
        <f xml:space="preserve"> IFERROR(AVERAGE(Table1[[#This Row],[GP 2012]:[GP 2021]]), "x")</f>
        <v>x</v>
      </c>
      <c r="AB1142" s="11">
        <f>Table1[Equity]/Table1[Market Capital]</f>
        <v>0.15112540192926044</v>
      </c>
      <c r="AC1142" s="1">
        <v>18.399999999999999</v>
      </c>
      <c r="AD1142" s="1">
        <v>18.600000000000001</v>
      </c>
      <c r="AE1142" s="1">
        <v>20.2</v>
      </c>
      <c r="AF1142" s="1">
        <v>19</v>
      </c>
      <c r="AG1142" s="1">
        <v>1.7</v>
      </c>
      <c r="AH1142" s="1">
        <v>2.1</v>
      </c>
      <c r="AI1142" s="1">
        <v>2.7</v>
      </c>
      <c r="AJ1142" s="1">
        <v>2.2999999999999998</v>
      </c>
      <c r="AK1142" s="1">
        <v>3.1</v>
      </c>
      <c r="AL1142" s="1">
        <v>5.8</v>
      </c>
      <c r="AM1142" s="1">
        <v>5.8</v>
      </c>
      <c r="AN1142" s="1">
        <v>4.7</v>
      </c>
      <c r="AO1142" s="3" t="str">
        <f xml:space="preserve"> IFERROR(Table1[[#This Row],[GP 2012]]/Table1[[#This Row],[Total Assets 2012]], "x")</f>
        <v>x</v>
      </c>
      <c r="AP1142" s="3" t="str">
        <f xml:space="preserve"> IFERROR(Table1[[#This Row],[GP 2013]]/Table1[[#This Row],[Total Assets 2013]], "x")</f>
        <v>x</v>
      </c>
      <c r="AQ1142" s="3" t="str">
        <f xml:space="preserve"> IFERROR(Table1[[#This Row],[GP 2014]]/Table1[[#This Row],[Total Assets 2014]], "x")</f>
        <v>x</v>
      </c>
      <c r="AR1142" s="3" t="str">
        <f xml:space="preserve"> IFERROR(Table1[[#This Row],[GP 2015]]/Table1[[#This Row],[Total Assets 2015]], "x")</f>
        <v>x</v>
      </c>
      <c r="AS1142" s="3" t="str">
        <f xml:space="preserve"> IFERROR(Table1[[#This Row],[GP 2016]]/Table1[[#This Row],[Total Assets 2016]], "x")</f>
        <v>x</v>
      </c>
      <c r="AT1142" s="3" t="str">
        <f xml:space="preserve"> IFERROR(Table1[[#This Row],[GP 2017]]/Table1[[#This Row],[Total Assets 2017]], "x")</f>
        <v>x</v>
      </c>
      <c r="AU1142" s="3" t="str">
        <f xml:space="preserve"> IFERROR(Table1[[#This Row],[GP 2018]]/Table1[[#This Row],[Total Assets 2018]], "x")</f>
        <v>x</v>
      </c>
      <c r="AV1142" s="3" t="str">
        <f xml:space="preserve"> IFERROR(Table1[[#This Row],[GP 2019]]/Table1[[#This Row],[Total Assets 2019]], "x")</f>
        <v>x</v>
      </c>
      <c r="AW1142" s="3" t="str">
        <f xml:space="preserve"> IFERROR(Table1[[#This Row],[GP 2020]]/Table1[[#This Row],[Total Assets 2020]], "x")</f>
        <v>x</v>
      </c>
      <c r="AX1142" s="3" t="str">
        <f xml:space="preserve"> IFERROR(Table1[[#This Row],[GP 2021]]/Table1[[#This Row],[Total Assets 2021]], "x")</f>
        <v>x</v>
      </c>
      <c r="AY1142" s="3">
        <f xml:space="preserve"> IFERROR(Table1[[#This Row],[GP TTM]]/Table1[[#This Row],[Total Assets TTM]], "x")</f>
        <v>1.7241379310344827E-2</v>
      </c>
      <c r="BA1142" s="3" t="str">
        <f xml:space="preserve"> IFERROR(ABS(Table1[[#This Row],[ROA 2013]]-Table1[[#This Row],[ROA 2012]]), "x")</f>
        <v>x</v>
      </c>
      <c r="BB1142" s="3" t="str">
        <f xml:space="preserve"> IFERROR(ABS(Table1[[#This Row],[ROA 2014]]-Table1[[#This Row],[ROA 2013]]), "x")</f>
        <v>x</v>
      </c>
      <c r="BC1142" s="3" t="str">
        <f xml:space="preserve"> IFERROR(ABS(Table1[[#This Row],[ROA 2015]]-Table1[[#This Row],[ROA 2014]]), "x")</f>
        <v>x</v>
      </c>
      <c r="BD1142" s="3" t="str">
        <f xml:space="preserve"> IFERROR(ABS(Table1[[#This Row],[ROA 2016]]-Table1[[#This Row],[ROA 2015]]), "x")</f>
        <v>x</v>
      </c>
      <c r="BE1142" s="3" t="str">
        <f xml:space="preserve"> IFERROR(ABS(Table1[[#This Row],[ROA 2017]]-Table1[[#This Row],[ROA 2016]]), "x")</f>
        <v>x</v>
      </c>
      <c r="BF1142" s="3" t="str">
        <f xml:space="preserve"> IFERROR(ABS(Table1[[#This Row],[ROA 2018]]-Table1[[#This Row],[ROA 2017]]), "x")</f>
        <v>x</v>
      </c>
      <c r="BG1142" s="3" t="str">
        <f xml:space="preserve"> IFERROR(ABS(Table1[[#This Row],[ROA 2019]]-Table1[[#This Row],[ROA 2018]]), "x")</f>
        <v>x</v>
      </c>
      <c r="BH1142" s="3" t="str">
        <f xml:space="preserve"> IFERROR(ABS(Table1[[#This Row],[ROA 2020]]-Table1[[#This Row],[ROA 2019]]), "x")</f>
        <v>x</v>
      </c>
      <c r="BI1142" s="3" t="str">
        <f xml:space="preserve"> IFERROR(ABS(Table1[[#This Row],[ROA 2021]]-Table1[[#This Row],[ROA 2020]]), "x")</f>
        <v>x</v>
      </c>
      <c r="BJ1142" s="3" t="str">
        <f xml:space="preserve"> IFERROR(AVERAGE(Table1[[#This Row],[ROA 2013-2012]:[ROA 2021-2020]]), "x")</f>
        <v>x</v>
      </c>
      <c r="BK1142" s="3" t="str">
        <f>IFERROR(AVERAGE(Table1[[#This Row],[ROA 2012]:[ROA 2021]]), "x")</f>
        <v>x</v>
      </c>
      <c r="BN1142" s="1">
        <f>SUM(Table1[[#This Row],[B/M Rank]:[ROA Rank]])</f>
        <v>0</v>
      </c>
    </row>
    <row r="1143" spans="1:66" x14ac:dyDescent="0.25">
      <c r="A1143" s="1" t="s">
        <v>2884</v>
      </c>
      <c r="B1143" s="1" t="s">
        <v>886</v>
      </c>
      <c r="C1143" s="1" t="s">
        <v>4417</v>
      </c>
      <c r="D1143" s="1" t="s">
        <v>268</v>
      </c>
      <c r="E1143" s="1" t="s">
        <v>108</v>
      </c>
      <c r="F1143" s="1">
        <v>31.14</v>
      </c>
      <c r="G1143" s="19"/>
      <c r="H1143" s="19"/>
      <c r="I1143" s="19"/>
      <c r="J1143" s="19"/>
      <c r="K1143" s="1"/>
      <c r="L1143" s="19"/>
      <c r="M1143" s="1">
        <v>2012</v>
      </c>
      <c r="N1143" s="1" t="s">
        <v>4368</v>
      </c>
      <c r="O1143" s="1">
        <v>0</v>
      </c>
      <c r="P1143" s="1">
        <v>0</v>
      </c>
      <c r="Q1143" s="1" t="s">
        <v>4368</v>
      </c>
      <c r="R1143" s="1">
        <v>-0.1</v>
      </c>
      <c r="S1143" s="1">
        <v>-0.1</v>
      </c>
      <c r="T1143" s="1">
        <v>-0.2</v>
      </c>
      <c r="U1143" s="1">
        <v>-0.1</v>
      </c>
      <c r="V1143" s="1">
        <v>0</v>
      </c>
      <c r="W1143" s="1" t="s">
        <v>4368</v>
      </c>
      <c r="X1143" s="1" t="s">
        <v>4368</v>
      </c>
      <c r="Z1143" s="3">
        <f xml:space="preserve"> IFERROR(AVEDEV(Table1[[#This Row],[GP 2012]:[GP 2021]]) / Table1[[#This Row],[Avg GP]], "x")</f>
        <v>-0.85714285714285732</v>
      </c>
      <c r="AA1143" s="2">
        <f xml:space="preserve"> IFERROR(AVERAGE(Table1[[#This Row],[GP 2012]:[GP 2021]]), "x")</f>
        <v>-7.1428571428571425E-2</v>
      </c>
      <c r="AB1143" s="11">
        <f>Table1[Equity]/Table1[Market Capital]</f>
        <v>0.65189466923570971</v>
      </c>
      <c r="AC1143" s="1">
        <v>1.5</v>
      </c>
      <c r="AD1143" s="1">
        <v>2.2000000000000002</v>
      </c>
      <c r="AE1143" s="1">
        <v>1.6</v>
      </c>
      <c r="AF1143" s="1">
        <v>3.5</v>
      </c>
      <c r="AG1143" s="1">
        <v>1.6</v>
      </c>
      <c r="AH1143" s="1">
        <v>0.4</v>
      </c>
      <c r="AI1143" s="1">
        <v>38.4</v>
      </c>
      <c r="AJ1143" s="1">
        <v>46.4</v>
      </c>
      <c r="AK1143" s="1">
        <v>46.3</v>
      </c>
      <c r="AL1143" s="1">
        <v>52.1</v>
      </c>
      <c r="AM1143" s="1">
        <v>60.3</v>
      </c>
      <c r="AN1143" s="1">
        <v>20.3</v>
      </c>
      <c r="AO1143" s="3" t="str">
        <f xml:space="preserve"> IFERROR(Table1[[#This Row],[GP 2012]]/Table1[[#This Row],[Total Assets 2012]], "x")</f>
        <v>x</v>
      </c>
      <c r="AP1143" s="3">
        <f xml:space="preserve"> IFERROR(Table1[[#This Row],[GP 2013]]/Table1[[#This Row],[Total Assets 2013]], "x")</f>
        <v>0</v>
      </c>
      <c r="AQ1143" s="3">
        <f xml:space="preserve"> IFERROR(Table1[[#This Row],[GP 2014]]/Table1[[#This Row],[Total Assets 2014]], "x")</f>
        <v>0</v>
      </c>
      <c r="AR1143" s="3" t="str">
        <f xml:space="preserve"> IFERROR(Table1[[#This Row],[GP 2015]]/Table1[[#This Row],[Total Assets 2015]], "x")</f>
        <v>x</v>
      </c>
      <c r="AS1143" s="3">
        <f xml:space="preserve"> IFERROR(Table1[[#This Row],[GP 2016]]/Table1[[#This Row],[Total Assets 2016]], "x")</f>
        <v>-6.25E-2</v>
      </c>
      <c r="AT1143" s="3">
        <f xml:space="preserve"> IFERROR(Table1[[#This Row],[GP 2017]]/Table1[[#This Row],[Total Assets 2017]], "x")</f>
        <v>-0.25</v>
      </c>
      <c r="AU1143" s="3">
        <f xml:space="preserve"> IFERROR(Table1[[#This Row],[GP 2018]]/Table1[[#This Row],[Total Assets 2018]], "x")</f>
        <v>-5.2083333333333339E-3</v>
      </c>
      <c r="AV1143" s="3">
        <f xml:space="preserve"> IFERROR(Table1[[#This Row],[GP 2019]]/Table1[[#This Row],[Total Assets 2019]], "x")</f>
        <v>-2.1551724137931034E-3</v>
      </c>
      <c r="AW1143" s="3">
        <f xml:space="preserve"> IFERROR(Table1[[#This Row],[GP 2020]]/Table1[[#This Row],[Total Assets 2020]], "x")</f>
        <v>0</v>
      </c>
      <c r="AX1143" s="3" t="str">
        <f xml:space="preserve"> IFERROR(Table1[[#This Row],[GP 2021]]/Table1[[#This Row],[Total Assets 2021]], "x")</f>
        <v>x</v>
      </c>
      <c r="AY1143" s="3" t="str">
        <f xml:space="preserve"> IFERROR(Table1[[#This Row],[GP TTM]]/Table1[[#This Row],[Total Assets TTM]], "x")</f>
        <v>x</v>
      </c>
      <c r="BA1143" s="3" t="str">
        <f xml:space="preserve"> IFERROR(ABS(Table1[[#This Row],[ROA 2013]]-Table1[[#This Row],[ROA 2012]]), "x")</f>
        <v>x</v>
      </c>
      <c r="BB1143" s="3">
        <f xml:space="preserve"> IFERROR(ABS(Table1[[#This Row],[ROA 2014]]-Table1[[#This Row],[ROA 2013]]), "x")</f>
        <v>0</v>
      </c>
      <c r="BC1143" s="3" t="str">
        <f xml:space="preserve"> IFERROR(ABS(Table1[[#This Row],[ROA 2015]]-Table1[[#This Row],[ROA 2014]]), "x")</f>
        <v>x</v>
      </c>
      <c r="BD1143" s="3" t="str">
        <f xml:space="preserve"> IFERROR(ABS(Table1[[#This Row],[ROA 2016]]-Table1[[#This Row],[ROA 2015]]), "x")</f>
        <v>x</v>
      </c>
      <c r="BE1143" s="3">
        <f xml:space="preserve"> IFERROR(ABS(Table1[[#This Row],[ROA 2017]]-Table1[[#This Row],[ROA 2016]]), "x")</f>
        <v>0.1875</v>
      </c>
      <c r="BF1143" s="3">
        <f xml:space="preserve"> IFERROR(ABS(Table1[[#This Row],[ROA 2018]]-Table1[[#This Row],[ROA 2017]]), "x")</f>
        <v>0.24479166666666666</v>
      </c>
      <c r="BG1143" s="3">
        <f xml:space="preserve"> IFERROR(ABS(Table1[[#This Row],[ROA 2019]]-Table1[[#This Row],[ROA 2018]]), "x")</f>
        <v>3.0531609195402305E-3</v>
      </c>
      <c r="BH1143" s="3">
        <f xml:space="preserve"> IFERROR(ABS(Table1[[#This Row],[ROA 2020]]-Table1[[#This Row],[ROA 2019]]), "x")</f>
        <v>2.1551724137931034E-3</v>
      </c>
      <c r="BI1143" s="3" t="str">
        <f xml:space="preserve"> IFERROR(ABS(Table1[[#This Row],[ROA 2021]]-Table1[[#This Row],[ROA 2020]]), "x")</f>
        <v>x</v>
      </c>
      <c r="BJ1143" s="3">
        <f xml:space="preserve"> IFERROR(AVERAGE(Table1[[#This Row],[ROA 2013-2012]:[ROA 2021-2020]]), "x")</f>
        <v>8.7499999999999994E-2</v>
      </c>
      <c r="BK1143" s="3">
        <f>IFERROR(AVERAGE(Table1[[#This Row],[ROA 2012]:[ROA 2021]]), "x")</f>
        <v>-4.5694786535303775E-2</v>
      </c>
      <c r="BN1143" s="1">
        <f>SUM(Table1[[#This Row],[B/M Rank]:[ROA Rank]])</f>
        <v>0</v>
      </c>
    </row>
    <row r="1144" spans="1:66" x14ac:dyDescent="0.25">
      <c r="A1144" s="1" t="s">
        <v>3499</v>
      </c>
      <c r="B1144" s="1" t="s">
        <v>4664</v>
      </c>
      <c r="C1144" s="1" t="s">
        <v>4417</v>
      </c>
      <c r="D1144" s="1" t="s">
        <v>268</v>
      </c>
      <c r="E1144" s="1" t="s">
        <v>108</v>
      </c>
      <c r="F1144" s="1">
        <v>31.17</v>
      </c>
      <c r="G1144" s="19"/>
      <c r="H1144" s="19"/>
      <c r="I1144" s="19"/>
      <c r="J1144" s="19"/>
      <c r="K1144" s="1"/>
      <c r="L1144" s="19"/>
      <c r="M1144" s="1">
        <v>2017</v>
      </c>
      <c r="S1144" s="1" t="s">
        <v>4368</v>
      </c>
      <c r="T1144" s="1" t="s">
        <v>4368</v>
      </c>
      <c r="U1144" s="1" t="s">
        <v>4368</v>
      </c>
      <c r="V1144" s="1" t="s">
        <v>4368</v>
      </c>
      <c r="W1144" s="1" t="s">
        <v>4368</v>
      </c>
      <c r="X1144" s="1" t="s">
        <v>4368</v>
      </c>
      <c r="Z1144" s="3" t="str">
        <f xml:space="preserve"> IFERROR(AVEDEV(Table1[[#This Row],[GP 2012]:[GP 2021]]) / Table1[[#This Row],[Avg GP]], "x")</f>
        <v>x</v>
      </c>
      <c r="AA1144" s="2" t="str">
        <f xml:space="preserve"> IFERROR(AVERAGE(Table1[[#This Row],[GP 2012]:[GP 2021]]), "x")</f>
        <v>x</v>
      </c>
      <c r="AB1144" s="11">
        <f>Table1[Equity]/Table1[Market Capital]</f>
        <v>0.21495027269810715</v>
      </c>
      <c r="AH1144" s="1">
        <v>0.3</v>
      </c>
      <c r="AI1144" s="1">
        <v>0.7</v>
      </c>
      <c r="AJ1144" s="1">
        <v>0.7</v>
      </c>
      <c r="AK1144" s="1">
        <v>2</v>
      </c>
      <c r="AL1144" s="1">
        <v>4.0999999999999996</v>
      </c>
      <c r="AM1144" s="1">
        <v>6.9</v>
      </c>
      <c r="AN1144" s="1">
        <v>6.7</v>
      </c>
      <c r="AO1144" s="3" t="str">
        <f xml:space="preserve"> IFERROR(Table1[[#This Row],[GP 2012]]/Table1[[#This Row],[Total Assets 2012]], "x")</f>
        <v>x</v>
      </c>
      <c r="AP1144" s="3" t="str">
        <f xml:space="preserve"> IFERROR(Table1[[#This Row],[GP 2013]]/Table1[[#This Row],[Total Assets 2013]], "x")</f>
        <v>x</v>
      </c>
      <c r="AQ1144" s="3" t="str">
        <f xml:space="preserve"> IFERROR(Table1[[#This Row],[GP 2014]]/Table1[[#This Row],[Total Assets 2014]], "x")</f>
        <v>x</v>
      </c>
      <c r="AR1144" s="3" t="str">
        <f xml:space="preserve"> IFERROR(Table1[[#This Row],[GP 2015]]/Table1[[#This Row],[Total Assets 2015]], "x")</f>
        <v>x</v>
      </c>
      <c r="AS1144" s="3" t="str">
        <f xml:space="preserve"> IFERROR(Table1[[#This Row],[GP 2016]]/Table1[[#This Row],[Total Assets 2016]], "x")</f>
        <v>x</v>
      </c>
      <c r="AT1144" s="3" t="str">
        <f xml:space="preserve"> IFERROR(Table1[[#This Row],[GP 2017]]/Table1[[#This Row],[Total Assets 2017]], "x")</f>
        <v>x</v>
      </c>
      <c r="AU1144" s="3" t="str">
        <f xml:space="preserve"> IFERROR(Table1[[#This Row],[GP 2018]]/Table1[[#This Row],[Total Assets 2018]], "x")</f>
        <v>x</v>
      </c>
      <c r="AV1144" s="3" t="str">
        <f xml:space="preserve"> IFERROR(Table1[[#This Row],[GP 2019]]/Table1[[#This Row],[Total Assets 2019]], "x")</f>
        <v>x</v>
      </c>
      <c r="AW1144" s="3" t="str">
        <f xml:space="preserve"> IFERROR(Table1[[#This Row],[GP 2020]]/Table1[[#This Row],[Total Assets 2020]], "x")</f>
        <v>x</v>
      </c>
      <c r="AX1144" s="3" t="str">
        <f xml:space="preserve"> IFERROR(Table1[[#This Row],[GP 2021]]/Table1[[#This Row],[Total Assets 2021]], "x")</f>
        <v>x</v>
      </c>
      <c r="AY1144" s="3" t="str">
        <f xml:space="preserve"> IFERROR(Table1[[#This Row],[GP TTM]]/Table1[[#This Row],[Total Assets TTM]], "x")</f>
        <v>x</v>
      </c>
      <c r="BA1144" s="3" t="str">
        <f xml:space="preserve"> IFERROR(ABS(Table1[[#This Row],[ROA 2013]]-Table1[[#This Row],[ROA 2012]]), "x")</f>
        <v>x</v>
      </c>
      <c r="BB1144" s="3" t="str">
        <f xml:space="preserve"> IFERROR(ABS(Table1[[#This Row],[ROA 2014]]-Table1[[#This Row],[ROA 2013]]), "x")</f>
        <v>x</v>
      </c>
      <c r="BC1144" s="3" t="str">
        <f xml:space="preserve"> IFERROR(ABS(Table1[[#This Row],[ROA 2015]]-Table1[[#This Row],[ROA 2014]]), "x")</f>
        <v>x</v>
      </c>
      <c r="BD1144" s="3" t="str">
        <f xml:space="preserve"> IFERROR(ABS(Table1[[#This Row],[ROA 2016]]-Table1[[#This Row],[ROA 2015]]), "x")</f>
        <v>x</v>
      </c>
      <c r="BE1144" s="3" t="str">
        <f xml:space="preserve"> IFERROR(ABS(Table1[[#This Row],[ROA 2017]]-Table1[[#This Row],[ROA 2016]]), "x")</f>
        <v>x</v>
      </c>
      <c r="BF1144" s="3" t="str">
        <f xml:space="preserve"> IFERROR(ABS(Table1[[#This Row],[ROA 2018]]-Table1[[#This Row],[ROA 2017]]), "x")</f>
        <v>x</v>
      </c>
      <c r="BG1144" s="3" t="str">
        <f xml:space="preserve"> IFERROR(ABS(Table1[[#This Row],[ROA 2019]]-Table1[[#This Row],[ROA 2018]]), "x")</f>
        <v>x</v>
      </c>
      <c r="BH1144" s="3" t="str">
        <f xml:space="preserve"> IFERROR(ABS(Table1[[#This Row],[ROA 2020]]-Table1[[#This Row],[ROA 2019]]), "x")</f>
        <v>x</v>
      </c>
      <c r="BI1144" s="3" t="str">
        <f xml:space="preserve"> IFERROR(ABS(Table1[[#This Row],[ROA 2021]]-Table1[[#This Row],[ROA 2020]]), "x")</f>
        <v>x</v>
      </c>
      <c r="BJ1144" s="3" t="str">
        <f xml:space="preserve"> IFERROR(AVERAGE(Table1[[#This Row],[ROA 2013-2012]:[ROA 2021-2020]]), "x")</f>
        <v>x</v>
      </c>
      <c r="BK1144" s="3" t="str">
        <f>IFERROR(AVERAGE(Table1[[#This Row],[ROA 2012]:[ROA 2021]]), "x")</f>
        <v>x</v>
      </c>
      <c r="BN1144" s="1">
        <f>SUM(Table1[[#This Row],[B/M Rank]:[ROA Rank]])</f>
        <v>0</v>
      </c>
    </row>
    <row r="1145" spans="1:66" x14ac:dyDescent="0.25">
      <c r="A1145" s="1" t="s">
        <v>2355</v>
      </c>
      <c r="B1145" s="1" t="s">
        <v>407</v>
      </c>
      <c r="C1145" s="1" t="s">
        <v>403</v>
      </c>
      <c r="D1145" s="1" t="s">
        <v>107</v>
      </c>
      <c r="E1145" s="1" t="s">
        <v>108</v>
      </c>
      <c r="F1145" s="1">
        <v>31.2</v>
      </c>
      <c r="G1145" s="19"/>
      <c r="H1145" s="19"/>
      <c r="I1145" s="19"/>
      <c r="J1145" s="19"/>
      <c r="K1145" s="1"/>
      <c r="L1145" s="19"/>
      <c r="M1145" s="1">
        <v>2016</v>
      </c>
      <c r="R1145" s="1">
        <v>1.5</v>
      </c>
      <c r="S1145" s="1">
        <v>0.4</v>
      </c>
      <c r="T1145" s="1" t="s">
        <v>4368</v>
      </c>
      <c r="U1145" s="1" t="s">
        <v>4368</v>
      </c>
      <c r="V1145" s="1" t="s">
        <v>4368</v>
      </c>
      <c r="W1145" s="1" t="s">
        <v>4368</v>
      </c>
      <c r="X1145" s="1" t="s">
        <v>4368</v>
      </c>
      <c r="Z1145" s="3">
        <f xml:space="preserve"> IFERROR(AVEDEV(Table1[[#This Row],[GP 2012]:[GP 2021]]) / Table1[[#This Row],[Avg GP]], "x")</f>
        <v>0.57894736842105265</v>
      </c>
      <c r="AA1145" s="2">
        <f xml:space="preserve"> IFERROR(AVERAGE(Table1[[#This Row],[GP 2012]:[GP 2021]]), "x")</f>
        <v>0.95</v>
      </c>
      <c r="AB1145" s="11">
        <f>Table1[Equity]/Table1[Market Capital]</f>
        <v>0.27884615384615385</v>
      </c>
      <c r="AG1145" s="1">
        <v>11.7</v>
      </c>
      <c r="AH1145" s="1">
        <v>5</v>
      </c>
      <c r="AI1145" s="1">
        <v>5.2</v>
      </c>
      <c r="AJ1145" s="1">
        <v>5.6</v>
      </c>
      <c r="AK1145" s="1">
        <v>7.2</v>
      </c>
      <c r="AL1145" s="1">
        <v>12.9</v>
      </c>
      <c r="AM1145" s="1">
        <v>10.5</v>
      </c>
      <c r="AN1145" s="1">
        <v>8.6999999999999993</v>
      </c>
      <c r="AO1145" s="3" t="str">
        <f xml:space="preserve"> IFERROR(Table1[[#This Row],[GP 2012]]/Table1[[#This Row],[Total Assets 2012]], "x")</f>
        <v>x</v>
      </c>
      <c r="AP1145" s="3" t="str">
        <f xml:space="preserve"> IFERROR(Table1[[#This Row],[GP 2013]]/Table1[[#This Row],[Total Assets 2013]], "x")</f>
        <v>x</v>
      </c>
      <c r="AQ1145" s="3" t="str">
        <f xml:space="preserve"> IFERROR(Table1[[#This Row],[GP 2014]]/Table1[[#This Row],[Total Assets 2014]], "x")</f>
        <v>x</v>
      </c>
      <c r="AR1145" s="3" t="str">
        <f xml:space="preserve"> IFERROR(Table1[[#This Row],[GP 2015]]/Table1[[#This Row],[Total Assets 2015]], "x")</f>
        <v>x</v>
      </c>
      <c r="AS1145" s="3">
        <f xml:space="preserve"> IFERROR(Table1[[#This Row],[GP 2016]]/Table1[[#This Row],[Total Assets 2016]], "x")</f>
        <v>0.12820512820512822</v>
      </c>
      <c r="AT1145" s="3">
        <f xml:space="preserve"> IFERROR(Table1[[#This Row],[GP 2017]]/Table1[[#This Row],[Total Assets 2017]], "x")</f>
        <v>0.08</v>
      </c>
      <c r="AU1145" s="3" t="str">
        <f xml:space="preserve"> IFERROR(Table1[[#This Row],[GP 2018]]/Table1[[#This Row],[Total Assets 2018]], "x")</f>
        <v>x</v>
      </c>
      <c r="AV1145" s="3" t="str">
        <f xml:space="preserve"> IFERROR(Table1[[#This Row],[GP 2019]]/Table1[[#This Row],[Total Assets 2019]], "x")</f>
        <v>x</v>
      </c>
      <c r="AW1145" s="3" t="str">
        <f xml:space="preserve"> IFERROR(Table1[[#This Row],[GP 2020]]/Table1[[#This Row],[Total Assets 2020]], "x")</f>
        <v>x</v>
      </c>
      <c r="AX1145" s="3" t="str">
        <f xml:space="preserve"> IFERROR(Table1[[#This Row],[GP 2021]]/Table1[[#This Row],[Total Assets 2021]], "x")</f>
        <v>x</v>
      </c>
      <c r="AY1145" s="3" t="str">
        <f xml:space="preserve"> IFERROR(Table1[[#This Row],[GP TTM]]/Table1[[#This Row],[Total Assets TTM]], "x")</f>
        <v>x</v>
      </c>
      <c r="BA1145" s="3" t="str">
        <f xml:space="preserve"> IFERROR(ABS(Table1[[#This Row],[ROA 2013]]-Table1[[#This Row],[ROA 2012]]), "x")</f>
        <v>x</v>
      </c>
      <c r="BB1145" s="3" t="str">
        <f xml:space="preserve"> IFERROR(ABS(Table1[[#This Row],[ROA 2014]]-Table1[[#This Row],[ROA 2013]]), "x")</f>
        <v>x</v>
      </c>
      <c r="BC1145" s="3" t="str">
        <f xml:space="preserve"> IFERROR(ABS(Table1[[#This Row],[ROA 2015]]-Table1[[#This Row],[ROA 2014]]), "x")</f>
        <v>x</v>
      </c>
      <c r="BD1145" s="3" t="str">
        <f xml:space="preserve"> IFERROR(ABS(Table1[[#This Row],[ROA 2016]]-Table1[[#This Row],[ROA 2015]]), "x")</f>
        <v>x</v>
      </c>
      <c r="BE1145" s="3">
        <f xml:space="preserve"> IFERROR(ABS(Table1[[#This Row],[ROA 2017]]-Table1[[#This Row],[ROA 2016]]), "x")</f>
        <v>4.820512820512822E-2</v>
      </c>
      <c r="BF1145" s="3" t="str">
        <f xml:space="preserve"> IFERROR(ABS(Table1[[#This Row],[ROA 2018]]-Table1[[#This Row],[ROA 2017]]), "x")</f>
        <v>x</v>
      </c>
      <c r="BG1145" s="3" t="str">
        <f xml:space="preserve"> IFERROR(ABS(Table1[[#This Row],[ROA 2019]]-Table1[[#This Row],[ROA 2018]]), "x")</f>
        <v>x</v>
      </c>
      <c r="BH1145" s="3" t="str">
        <f xml:space="preserve"> IFERROR(ABS(Table1[[#This Row],[ROA 2020]]-Table1[[#This Row],[ROA 2019]]), "x")</f>
        <v>x</v>
      </c>
      <c r="BI1145" s="3" t="str">
        <f xml:space="preserve"> IFERROR(ABS(Table1[[#This Row],[ROA 2021]]-Table1[[#This Row],[ROA 2020]]), "x")</f>
        <v>x</v>
      </c>
      <c r="BJ1145" s="3">
        <f xml:space="preserve"> IFERROR(AVERAGE(Table1[[#This Row],[ROA 2013-2012]:[ROA 2021-2020]]), "x")</f>
        <v>4.820512820512822E-2</v>
      </c>
      <c r="BK1145" s="3">
        <f>IFERROR(AVERAGE(Table1[[#This Row],[ROA 2012]:[ROA 2021]]), "x")</f>
        <v>0.1041025641025641</v>
      </c>
      <c r="BN1145" s="1">
        <f>SUM(Table1[[#This Row],[B/M Rank]:[ROA Rank]])</f>
        <v>0</v>
      </c>
    </row>
    <row r="1146" spans="1:66" x14ac:dyDescent="0.25">
      <c r="A1146" s="1" t="s">
        <v>3190</v>
      </c>
      <c r="B1146" s="1" t="s">
        <v>4561</v>
      </c>
      <c r="C1146" s="1" t="s">
        <v>4417</v>
      </c>
      <c r="D1146" s="1" t="s">
        <v>268</v>
      </c>
      <c r="E1146" s="1" t="s">
        <v>108</v>
      </c>
      <c r="F1146" s="1">
        <v>31.27</v>
      </c>
      <c r="G1146" s="19"/>
      <c r="H1146" s="19"/>
      <c r="I1146" s="19"/>
      <c r="J1146" s="19"/>
      <c r="K1146" s="1"/>
      <c r="L1146" s="19"/>
      <c r="M1146" s="1">
        <v>2012</v>
      </c>
      <c r="N1146" s="1">
        <v>-0.3</v>
      </c>
      <c r="O1146" s="1">
        <v>-0.4</v>
      </c>
      <c r="P1146" s="1">
        <v>-0.3</v>
      </c>
      <c r="Q1146" s="1">
        <v>-0.4</v>
      </c>
      <c r="R1146" s="1">
        <v>-0.1</v>
      </c>
      <c r="S1146" s="1">
        <v>-0.1</v>
      </c>
      <c r="T1146" s="1">
        <v>-0.2</v>
      </c>
      <c r="U1146" s="1">
        <v>-0.1</v>
      </c>
      <c r="V1146" s="1">
        <v>-0.1</v>
      </c>
      <c r="W1146" s="1">
        <v>-0.2</v>
      </c>
      <c r="X1146" s="1">
        <v>-0.2</v>
      </c>
      <c r="Z1146" s="3">
        <f xml:space="preserve"> IFERROR(AVEDEV(Table1[[#This Row],[GP 2012]:[GP 2021]]) / Table1[[#This Row],[Avg GP]], "x")</f>
        <v>-0.47272727272727272</v>
      </c>
      <c r="AA1146" s="2">
        <f xml:space="preserve"> IFERROR(AVERAGE(Table1[[#This Row],[GP 2012]:[GP 2021]]), "x")</f>
        <v>-0.22000000000000003</v>
      </c>
      <c r="AB1146" s="11">
        <f>Table1[Equity]/Table1[Market Capital]</f>
        <v>0.60121522225775503</v>
      </c>
      <c r="AC1146" s="1">
        <v>26.1</v>
      </c>
      <c r="AD1146" s="1">
        <v>22.3</v>
      </c>
      <c r="AE1146" s="1">
        <v>21.2</v>
      </c>
      <c r="AF1146" s="1">
        <v>19</v>
      </c>
      <c r="AG1146" s="1">
        <v>36</v>
      </c>
      <c r="AH1146" s="1">
        <v>37.9</v>
      </c>
      <c r="AI1146" s="1">
        <v>35.1</v>
      </c>
      <c r="AJ1146" s="1">
        <v>24.8</v>
      </c>
      <c r="AK1146" s="1">
        <v>27.2</v>
      </c>
      <c r="AL1146" s="1">
        <v>28.8</v>
      </c>
      <c r="AM1146" s="1">
        <v>25</v>
      </c>
      <c r="AN1146" s="1">
        <v>18.8</v>
      </c>
      <c r="AO1146" s="3">
        <f xml:space="preserve"> IFERROR(Table1[[#This Row],[GP 2012]]/Table1[[#This Row],[Total Assets 2012]], "x")</f>
        <v>-1.1494252873563216E-2</v>
      </c>
      <c r="AP1146" s="3">
        <f xml:space="preserve"> IFERROR(Table1[[#This Row],[GP 2013]]/Table1[[#This Row],[Total Assets 2013]], "x")</f>
        <v>-1.7937219730941704E-2</v>
      </c>
      <c r="AQ1146" s="3">
        <f xml:space="preserve"> IFERROR(Table1[[#This Row],[GP 2014]]/Table1[[#This Row],[Total Assets 2014]], "x")</f>
        <v>-1.4150943396226415E-2</v>
      </c>
      <c r="AR1146" s="3">
        <f xml:space="preserve"> IFERROR(Table1[[#This Row],[GP 2015]]/Table1[[#This Row],[Total Assets 2015]], "x")</f>
        <v>-2.1052631578947368E-2</v>
      </c>
      <c r="AS1146" s="3">
        <f xml:space="preserve"> IFERROR(Table1[[#This Row],[GP 2016]]/Table1[[#This Row],[Total Assets 2016]], "x")</f>
        <v>-2.7777777777777779E-3</v>
      </c>
      <c r="AT1146" s="3">
        <f xml:space="preserve"> IFERROR(Table1[[#This Row],[GP 2017]]/Table1[[#This Row],[Total Assets 2017]], "x")</f>
        <v>-2.6385224274406336E-3</v>
      </c>
      <c r="AU1146" s="3">
        <f xml:space="preserve"> IFERROR(Table1[[#This Row],[GP 2018]]/Table1[[#This Row],[Total Assets 2018]], "x")</f>
        <v>-5.6980056980056983E-3</v>
      </c>
      <c r="AV1146" s="3">
        <f xml:space="preserve"> IFERROR(Table1[[#This Row],[GP 2019]]/Table1[[#This Row],[Total Assets 2019]], "x")</f>
        <v>-4.0322580645161289E-3</v>
      </c>
      <c r="AW1146" s="3">
        <f xml:space="preserve"> IFERROR(Table1[[#This Row],[GP 2020]]/Table1[[#This Row],[Total Assets 2020]], "x")</f>
        <v>-3.6764705882352945E-3</v>
      </c>
      <c r="AX1146" s="3">
        <f xml:space="preserve"> IFERROR(Table1[[#This Row],[GP 2021]]/Table1[[#This Row],[Total Assets 2021]], "x")</f>
        <v>-6.9444444444444449E-3</v>
      </c>
      <c r="AY1146" s="3">
        <f xml:space="preserve"> IFERROR(Table1[[#This Row],[GP TTM]]/Table1[[#This Row],[Total Assets TTM]], "x")</f>
        <v>-8.0000000000000002E-3</v>
      </c>
      <c r="BA1146" s="3">
        <f xml:space="preserve"> IFERROR(ABS(Table1[[#This Row],[ROA 2013]]-Table1[[#This Row],[ROA 2012]]), "x")</f>
        <v>6.4429668573784873E-3</v>
      </c>
      <c r="BB1146" s="3">
        <f xml:space="preserve"> IFERROR(ABS(Table1[[#This Row],[ROA 2014]]-Table1[[#This Row],[ROA 2013]]), "x")</f>
        <v>3.7862763347152883E-3</v>
      </c>
      <c r="BC1146" s="3">
        <f xml:space="preserve"> IFERROR(ABS(Table1[[#This Row],[ROA 2015]]-Table1[[#This Row],[ROA 2014]]), "x")</f>
        <v>6.9016881827209525E-3</v>
      </c>
      <c r="BD1146" s="3">
        <f xml:space="preserve"> IFERROR(ABS(Table1[[#This Row],[ROA 2016]]-Table1[[#This Row],[ROA 2015]]), "x")</f>
        <v>1.827485380116959E-2</v>
      </c>
      <c r="BE1146" s="3">
        <f xml:space="preserve"> IFERROR(ABS(Table1[[#This Row],[ROA 2017]]-Table1[[#This Row],[ROA 2016]]), "x")</f>
        <v>1.392553503371443E-4</v>
      </c>
      <c r="BF1146" s="3">
        <f xml:space="preserve"> IFERROR(ABS(Table1[[#This Row],[ROA 2018]]-Table1[[#This Row],[ROA 2017]]), "x")</f>
        <v>3.0594832705650647E-3</v>
      </c>
      <c r="BG1146" s="3">
        <f xml:space="preserve"> IFERROR(ABS(Table1[[#This Row],[ROA 2019]]-Table1[[#This Row],[ROA 2018]]), "x")</f>
        <v>1.6657476334895694E-3</v>
      </c>
      <c r="BH1146" s="3">
        <f xml:space="preserve"> IFERROR(ABS(Table1[[#This Row],[ROA 2020]]-Table1[[#This Row],[ROA 2019]]), "x")</f>
        <v>3.5578747628083442E-4</v>
      </c>
      <c r="BI1146" s="3">
        <f xml:space="preserve"> IFERROR(ABS(Table1[[#This Row],[ROA 2021]]-Table1[[#This Row],[ROA 2020]]), "x")</f>
        <v>3.2679738562091504E-3</v>
      </c>
      <c r="BJ1146" s="3">
        <f xml:space="preserve"> IFERROR(AVERAGE(Table1[[#This Row],[ROA 2013-2012]:[ROA 2021-2020]]), "x")</f>
        <v>4.8771147514295654E-3</v>
      </c>
      <c r="BK1146" s="3">
        <f>IFERROR(AVERAGE(Table1[[#This Row],[ROA 2012]:[ROA 2021]]), "x")</f>
        <v>-9.0402526580098674E-3</v>
      </c>
      <c r="BN1146" s="1">
        <f>SUM(Table1[[#This Row],[B/M Rank]:[ROA Rank]])</f>
        <v>0</v>
      </c>
    </row>
    <row r="1147" spans="1:66" x14ac:dyDescent="0.25">
      <c r="A1147" s="1" t="s">
        <v>4271</v>
      </c>
      <c r="B1147" s="1" t="s">
        <v>1974</v>
      </c>
      <c r="C1147" s="1" t="s">
        <v>1889</v>
      </c>
      <c r="D1147" s="1" t="s">
        <v>330</v>
      </c>
      <c r="E1147" s="1" t="s">
        <v>108</v>
      </c>
      <c r="F1147" s="1">
        <v>31.4</v>
      </c>
      <c r="G1147" s="19"/>
      <c r="H1147" s="19"/>
      <c r="I1147" s="19"/>
      <c r="J1147" s="19"/>
      <c r="K1147" s="1"/>
      <c r="L1147" s="19"/>
      <c r="M1147" s="1">
        <v>2019</v>
      </c>
      <c r="U1147" s="1">
        <v>10.3</v>
      </c>
      <c r="V1147" s="1">
        <v>10.1</v>
      </c>
      <c r="W1147" s="1">
        <v>18.399999999999999</v>
      </c>
      <c r="X1147" s="1">
        <v>20.5</v>
      </c>
      <c r="Z1147" s="3">
        <f xml:space="preserve"> IFERROR(AVEDEV(Table1[[#This Row],[GP 2012]:[GP 2021]]) / Table1[[#This Row],[Avg GP]], "x")</f>
        <v>0.28178694158075596</v>
      </c>
      <c r="AA1147" s="2">
        <f xml:space="preserve"> IFERROR(AVERAGE(Table1[[#This Row],[GP 2012]:[GP 2021]]), "x")</f>
        <v>12.933333333333332</v>
      </c>
      <c r="AB1147" s="11">
        <f>Table1[Equity]/Table1[Market Capital]</f>
        <v>-2.2292993630573247E-2</v>
      </c>
      <c r="AJ1147" s="1">
        <v>5.2</v>
      </c>
      <c r="AK1147" s="1">
        <v>4.5</v>
      </c>
      <c r="AL1147" s="1">
        <v>17</v>
      </c>
      <c r="AM1147" s="1">
        <v>14.6</v>
      </c>
      <c r="AN1147" s="1">
        <v>-0.7</v>
      </c>
      <c r="AO1147" s="3" t="str">
        <f xml:space="preserve"> IFERROR(Table1[[#This Row],[GP 2012]]/Table1[[#This Row],[Total Assets 2012]], "x")</f>
        <v>x</v>
      </c>
      <c r="AP1147" s="3" t="str">
        <f xml:space="preserve"> IFERROR(Table1[[#This Row],[GP 2013]]/Table1[[#This Row],[Total Assets 2013]], "x")</f>
        <v>x</v>
      </c>
      <c r="AQ1147" s="3" t="str">
        <f xml:space="preserve"> IFERROR(Table1[[#This Row],[GP 2014]]/Table1[[#This Row],[Total Assets 2014]], "x")</f>
        <v>x</v>
      </c>
      <c r="AR1147" s="3" t="str">
        <f xml:space="preserve"> IFERROR(Table1[[#This Row],[GP 2015]]/Table1[[#This Row],[Total Assets 2015]], "x")</f>
        <v>x</v>
      </c>
      <c r="AS1147" s="3" t="str">
        <f xml:space="preserve"> IFERROR(Table1[[#This Row],[GP 2016]]/Table1[[#This Row],[Total Assets 2016]], "x")</f>
        <v>x</v>
      </c>
      <c r="AT1147" s="3" t="str">
        <f xml:space="preserve"> IFERROR(Table1[[#This Row],[GP 2017]]/Table1[[#This Row],[Total Assets 2017]], "x")</f>
        <v>x</v>
      </c>
      <c r="AU1147" s="3" t="str">
        <f xml:space="preserve"> IFERROR(Table1[[#This Row],[GP 2018]]/Table1[[#This Row],[Total Assets 2018]], "x")</f>
        <v>x</v>
      </c>
      <c r="AV1147" s="3">
        <f xml:space="preserve"> IFERROR(Table1[[#This Row],[GP 2019]]/Table1[[#This Row],[Total Assets 2019]], "x")</f>
        <v>1.9807692307692308</v>
      </c>
      <c r="AW1147" s="3">
        <f xml:space="preserve"> IFERROR(Table1[[#This Row],[GP 2020]]/Table1[[#This Row],[Total Assets 2020]], "x")</f>
        <v>2.2444444444444445</v>
      </c>
      <c r="AX1147" s="3">
        <f xml:space="preserve"> IFERROR(Table1[[#This Row],[GP 2021]]/Table1[[#This Row],[Total Assets 2021]], "x")</f>
        <v>1.0823529411764705</v>
      </c>
      <c r="AY1147" s="3">
        <f xml:space="preserve"> IFERROR(Table1[[#This Row],[GP TTM]]/Table1[[#This Row],[Total Assets TTM]], "x")</f>
        <v>1.404109589041096</v>
      </c>
      <c r="BA1147" s="3" t="str">
        <f xml:space="preserve"> IFERROR(ABS(Table1[[#This Row],[ROA 2013]]-Table1[[#This Row],[ROA 2012]]), "x")</f>
        <v>x</v>
      </c>
      <c r="BB1147" s="3" t="str">
        <f xml:space="preserve"> IFERROR(ABS(Table1[[#This Row],[ROA 2014]]-Table1[[#This Row],[ROA 2013]]), "x")</f>
        <v>x</v>
      </c>
      <c r="BC1147" s="3" t="str">
        <f xml:space="preserve"> IFERROR(ABS(Table1[[#This Row],[ROA 2015]]-Table1[[#This Row],[ROA 2014]]), "x")</f>
        <v>x</v>
      </c>
      <c r="BD1147" s="3" t="str">
        <f xml:space="preserve"> IFERROR(ABS(Table1[[#This Row],[ROA 2016]]-Table1[[#This Row],[ROA 2015]]), "x")</f>
        <v>x</v>
      </c>
      <c r="BE1147" s="3" t="str">
        <f xml:space="preserve"> IFERROR(ABS(Table1[[#This Row],[ROA 2017]]-Table1[[#This Row],[ROA 2016]]), "x")</f>
        <v>x</v>
      </c>
      <c r="BF1147" s="3" t="str">
        <f xml:space="preserve"> IFERROR(ABS(Table1[[#This Row],[ROA 2018]]-Table1[[#This Row],[ROA 2017]]), "x")</f>
        <v>x</v>
      </c>
      <c r="BG1147" s="3" t="str">
        <f xml:space="preserve"> IFERROR(ABS(Table1[[#This Row],[ROA 2019]]-Table1[[#This Row],[ROA 2018]]), "x")</f>
        <v>x</v>
      </c>
      <c r="BH1147" s="3">
        <f xml:space="preserve"> IFERROR(ABS(Table1[[#This Row],[ROA 2020]]-Table1[[#This Row],[ROA 2019]]), "x")</f>
        <v>0.26367521367521363</v>
      </c>
      <c r="BI1147" s="3">
        <f xml:space="preserve"> IFERROR(ABS(Table1[[#This Row],[ROA 2021]]-Table1[[#This Row],[ROA 2020]]), "x")</f>
        <v>1.1620915032679739</v>
      </c>
      <c r="BJ1147" s="3">
        <f xml:space="preserve"> IFERROR(AVERAGE(Table1[[#This Row],[ROA 2013-2012]:[ROA 2021-2020]]), "x")</f>
        <v>0.71288335847159379</v>
      </c>
      <c r="BK1147" s="3">
        <f>IFERROR(AVERAGE(Table1[[#This Row],[ROA 2012]:[ROA 2021]]), "x")</f>
        <v>1.7691888721300486</v>
      </c>
      <c r="BN1147" s="1">
        <f>SUM(Table1[[#This Row],[B/M Rank]:[ROA Rank]])</f>
        <v>0</v>
      </c>
    </row>
    <row r="1148" spans="1:66" x14ac:dyDescent="0.25">
      <c r="A1148" s="1" t="s">
        <v>3947</v>
      </c>
      <c r="B1148" s="1" t="s">
        <v>1657</v>
      </c>
      <c r="C1148" s="1" t="s">
        <v>1499</v>
      </c>
      <c r="D1148" s="1" t="s">
        <v>440</v>
      </c>
      <c r="E1148" s="1" t="s">
        <v>108</v>
      </c>
      <c r="F1148" s="1">
        <v>31.44</v>
      </c>
      <c r="G1148" s="19"/>
      <c r="H1148" s="19"/>
      <c r="I1148" s="19"/>
      <c r="J1148" s="19"/>
      <c r="K1148" s="1"/>
      <c r="L1148" s="19"/>
      <c r="M1148" s="1" t="s">
        <v>1494</v>
      </c>
      <c r="N1148" s="1" t="s">
        <v>1494</v>
      </c>
      <c r="O1148" s="1" t="s">
        <v>1494</v>
      </c>
      <c r="P1148" s="1" t="s">
        <v>1494</v>
      </c>
      <c r="Q1148" s="1" t="s">
        <v>1494</v>
      </c>
      <c r="R1148" s="1" t="s">
        <v>1494</v>
      </c>
      <c r="S1148" s="1" t="s">
        <v>1494</v>
      </c>
      <c r="T1148" s="1" t="s">
        <v>1494</v>
      </c>
      <c r="U1148" s="1" t="s">
        <v>1494</v>
      </c>
      <c r="V1148" s="1" t="s">
        <v>1494</v>
      </c>
      <c r="W1148" s="1" t="s">
        <v>1494</v>
      </c>
      <c r="X1148" s="1" t="s">
        <v>1494</v>
      </c>
      <c r="Z1148" s="3" t="str">
        <f xml:space="preserve"> IFERROR(AVEDEV(Table1[[#This Row],[GP 2012]:[GP 2021]]) / Table1[[#This Row],[Avg GP]], "x")</f>
        <v>x</v>
      </c>
      <c r="AA1148" s="2" t="str">
        <f xml:space="preserve"> IFERROR(AVERAGE(Table1[[#This Row],[GP 2012]:[GP 2021]]), "x")</f>
        <v>x</v>
      </c>
      <c r="AB1148" s="11" t="e">
        <f>Table1[Equity]/Table1[Market Capital]</f>
        <v>#VALUE!</v>
      </c>
      <c r="AC1148" s="1" t="s">
        <v>1494</v>
      </c>
      <c r="AD1148" s="1" t="s">
        <v>1494</v>
      </c>
      <c r="AE1148" s="1" t="s">
        <v>1494</v>
      </c>
      <c r="AF1148" s="1" t="s">
        <v>1494</v>
      </c>
      <c r="AG1148" s="1" t="s">
        <v>1494</v>
      </c>
      <c r="AH1148" s="1" t="s">
        <v>1494</v>
      </c>
      <c r="AI1148" s="1" t="s">
        <v>1494</v>
      </c>
      <c r="AJ1148" s="1" t="s">
        <v>1494</v>
      </c>
      <c r="AK1148" s="1" t="s">
        <v>1494</v>
      </c>
      <c r="AL1148" s="1" t="s">
        <v>1494</v>
      </c>
      <c r="AM1148" s="1" t="s">
        <v>1494</v>
      </c>
      <c r="AN1148" s="1" t="s">
        <v>1494</v>
      </c>
      <c r="AO1148" s="3" t="str">
        <f xml:space="preserve"> IFERROR(Table1[[#This Row],[GP 2012]]/Table1[[#This Row],[Total Assets 2012]], "x")</f>
        <v>x</v>
      </c>
      <c r="AP1148" s="3" t="str">
        <f xml:space="preserve"> IFERROR(Table1[[#This Row],[GP 2013]]/Table1[[#This Row],[Total Assets 2013]], "x")</f>
        <v>x</v>
      </c>
      <c r="AQ1148" s="3" t="str">
        <f xml:space="preserve"> IFERROR(Table1[[#This Row],[GP 2014]]/Table1[[#This Row],[Total Assets 2014]], "x")</f>
        <v>x</v>
      </c>
      <c r="AR1148" s="3" t="str">
        <f xml:space="preserve"> IFERROR(Table1[[#This Row],[GP 2015]]/Table1[[#This Row],[Total Assets 2015]], "x")</f>
        <v>x</v>
      </c>
      <c r="AS1148" s="3" t="str">
        <f xml:space="preserve"> IFERROR(Table1[[#This Row],[GP 2016]]/Table1[[#This Row],[Total Assets 2016]], "x")</f>
        <v>x</v>
      </c>
      <c r="AT1148" s="3" t="str">
        <f xml:space="preserve"> IFERROR(Table1[[#This Row],[GP 2017]]/Table1[[#This Row],[Total Assets 2017]], "x")</f>
        <v>x</v>
      </c>
      <c r="AU1148" s="3" t="str">
        <f xml:space="preserve"> IFERROR(Table1[[#This Row],[GP 2018]]/Table1[[#This Row],[Total Assets 2018]], "x")</f>
        <v>x</v>
      </c>
      <c r="AV1148" s="3" t="str">
        <f xml:space="preserve"> IFERROR(Table1[[#This Row],[GP 2019]]/Table1[[#This Row],[Total Assets 2019]], "x")</f>
        <v>x</v>
      </c>
      <c r="AW1148" s="3" t="str">
        <f xml:space="preserve"> IFERROR(Table1[[#This Row],[GP 2020]]/Table1[[#This Row],[Total Assets 2020]], "x")</f>
        <v>x</v>
      </c>
      <c r="AX1148" s="3" t="str">
        <f xml:space="preserve"> IFERROR(Table1[[#This Row],[GP 2021]]/Table1[[#This Row],[Total Assets 2021]], "x")</f>
        <v>x</v>
      </c>
      <c r="AY1148" s="3" t="str">
        <f xml:space="preserve"> IFERROR(Table1[[#This Row],[GP TTM]]/Table1[[#This Row],[Total Assets TTM]], "x")</f>
        <v>x</v>
      </c>
      <c r="BA1148" s="3" t="str">
        <f xml:space="preserve"> IFERROR(ABS(Table1[[#This Row],[ROA 2013]]-Table1[[#This Row],[ROA 2012]]), "x")</f>
        <v>x</v>
      </c>
      <c r="BB1148" s="3" t="str">
        <f xml:space="preserve"> IFERROR(ABS(Table1[[#This Row],[ROA 2014]]-Table1[[#This Row],[ROA 2013]]), "x")</f>
        <v>x</v>
      </c>
      <c r="BC1148" s="3" t="str">
        <f xml:space="preserve"> IFERROR(ABS(Table1[[#This Row],[ROA 2015]]-Table1[[#This Row],[ROA 2014]]), "x")</f>
        <v>x</v>
      </c>
      <c r="BD1148" s="3" t="str">
        <f xml:space="preserve"> IFERROR(ABS(Table1[[#This Row],[ROA 2016]]-Table1[[#This Row],[ROA 2015]]), "x")</f>
        <v>x</v>
      </c>
      <c r="BE1148" s="3" t="str">
        <f xml:space="preserve"> IFERROR(ABS(Table1[[#This Row],[ROA 2017]]-Table1[[#This Row],[ROA 2016]]), "x")</f>
        <v>x</v>
      </c>
      <c r="BF1148" s="3" t="str">
        <f xml:space="preserve"> IFERROR(ABS(Table1[[#This Row],[ROA 2018]]-Table1[[#This Row],[ROA 2017]]), "x")</f>
        <v>x</v>
      </c>
      <c r="BG1148" s="3" t="str">
        <f xml:space="preserve"> IFERROR(ABS(Table1[[#This Row],[ROA 2019]]-Table1[[#This Row],[ROA 2018]]), "x")</f>
        <v>x</v>
      </c>
      <c r="BH1148" s="3" t="str">
        <f xml:space="preserve"> IFERROR(ABS(Table1[[#This Row],[ROA 2020]]-Table1[[#This Row],[ROA 2019]]), "x")</f>
        <v>x</v>
      </c>
      <c r="BI1148" s="3" t="str">
        <f xml:space="preserve"> IFERROR(ABS(Table1[[#This Row],[ROA 2021]]-Table1[[#This Row],[ROA 2020]]), "x")</f>
        <v>x</v>
      </c>
      <c r="BJ1148" s="3" t="str">
        <f xml:space="preserve"> IFERROR(AVERAGE(Table1[[#This Row],[ROA 2013-2012]:[ROA 2021-2020]]), "x")</f>
        <v>x</v>
      </c>
      <c r="BK1148" s="3" t="str">
        <f>IFERROR(AVERAGE(Table1[[#This Row],[ROA 2012]:[ROA 2021]]), "x")</f>
        <v>x</v>
      </c>
      <c r="BN1148" s="1">
        <f>SUM(Table1[[#This Row],[B/M Rank]:[ROA Rank]])</f>
        <v>0</v>
      </c>
    </row>
    <row r="1149" spans="1:66" x14ac:dyDescent="0.25">
      <c r="A1149" s="1" t="s">
        <v>2627</v>
      </c>
      <c r="B1149" s="1" t="s">
        <v>677</v>
      </c>
      <c r="C1149" s="1" t="s">
        <v>665</v>
      </c>
      <c r="D1149" s="1" t="s">
        <v>399</v>
      </c>
      <c r="E1149" s="1" t="s">
        <v>108</v>
      </c>
      <c r="F1149" s="1">
        <v>31.48</v>
      </c>
      <c r="G1149" s="19"/>
      <c r="H1149" s="19"/>
      <c r="I1149" s="19"/>
      <c r="J1149" s="19"/>
      <c r="K1149" s="1"/>
      <c r="L1149" s="19"/>
      <c r="M1149" s="1">
        <v>2016</v>
      </c>
      <c r="R1149" s="1">
        <v>0</v>
      </c>
      <c r="S1149" s="1">
        <v>0.3</v>
      </c>
      <c r="T1149" s="1">
        <v>0.9</v>
      </c>
      <c r="U1149" s="1">
        <v>1.1000000000000001</v>
      </c>
      <c r="V1149" s="1">
        <v>1.8</v>
      </c>
      <c r="W1149" s="1">
        <v>0.9</v>
      </c>
      <c r="X1149" s="1">
        <v>0.8</v>
      </c>
      <c r="Z1149" s="3">
        <f xml:space="preserve"> IFERROR(AVEDEV(Table1[[#This Row],[GP 2012]:[GP 2021]]) / Table1[[#This Row],[Avg GP]], "x")</f>
        <v>0.54666666666666663</v>
      </c>
      <c r="AA1149" s="2">
        <f xml:space="preserve"> IFERROR(AVERAGE(Table1[[#This Row],[GP 2012]:[GP 2021]]), "x")</f>
        <v>0.83333333333333337</v>
      </c>
      <c r="AB1149" s="11">
        <f>Table1[Equity]/Table1[Market Capital]</f>
        <v>0.42884371029224905</v>
      </c>
      <c r="AG1149" s="1">
        <v>3.2</v>
      </c>
      <c r="AH1149" s="1">
        <v>7.2</v>
      </c>
      <c r="AI1149" s="1">
        <v>19.899999999999999</v>
      </c>
      <c r="AJ1149" s="1">
        <v>18.100000000000001</v>
      </c>
      <c r="AK1149" s="1">
        <v>27.6</v>
      </c>
      <c r="AL1149" s="1">
        <v>35.200000000000003</v>
      </c>
      <c r="AM1149" s="1">
        <v>34.4</v>
      </c>
      <c r="AN1149" s="1">
        <v>13.5</v>
      </c>
      <c r="AO1149" s="3" t="str">
        <f xml:space="preserve"> IFERROR(Table1[[#This Row],[GP 2012]]/Table1[[#This Row],[Total Assets 2012]], "x")</f>
        <v>x</v>
      </c>
      <c r="AP1149" s="3" t="str">
        <f xml:space="preserve"> IFERROR(Table1[[#This Row],[GP 2013]]/Table1[[#This Row],[Total Assets 2013]], "x")</f>
        <v>x</v>
      </c>
      <c r="AQ1149" s="3" t="str">
        <f xml:space="preserve"> IFERROR(Table1[[#This Row],[GP 2014]]/Table1[[#This Row],[Total Assets 2014]], "x")</f>
        <v>x</v>
      </c>
      <c r="AR1149" s="3" t="str">
        <f xml:space="preserve"> IFERROR(Table1[[#This Row],[GP 2015]]/Table1[[#This Row],[Total Assets 2015]], "x")</f>
        <v>x</v>
      </c>
      <c r="AS1149" s="3">
        <f xml:space="preserve"> IFERROR(Table1[[#This Row],[GP 2016]]/Table1[[#This Row],[Total Assets 2016]], "x")</f>
        <v>0</v>
      </c>
      <c r="AT1149" s="3">
        <f xml:space="preserve"> IFERROR(Table1[[#This Row],[GP 2017]]/Table1[[#This Row],[Total Assets 2017]], "x")</f>
        <v>4.1666666666666664E-2</v>
      </c>
      <c r="AU1149" s="3">
        <f xml:space="preserve"> IFERROR(Table1[[#This Row],[GP 2018]]/Table1[[#This Row],[Total Assets 2018]], "x")</f>
        <v>4.5226130653266333E-2</v>
      </c>
      <c r="AV1149" s="3">
        <f xml:space="preserve"> IFERROR(Table1[[#This Row],[GP 2019]]/Table1[[#This Row],[Total Assets 2019]], "x")</f>
        <v>6.0773480662983423E-2</v>
      </c>
      <c r="AW1149" s="3">
        <f xml:space="preserve"> IFERROR(Table1[[#This Row],[GP 2020]]/Table1[[#This Row],[Total Assets 2020]], "x")</f>
        <v>6.5217391304347824E-2</v>
      </c>
      <c r="AX1149" s="3">
        <f xml:space="preserve"> IFERROR(Table1[[#This Row],[GP 2021]]/Table1[[#This Row],[Total Assets 2021]], "x")</f>
        <v>2.5568181818181816E-2</v>
      </c>
      <c r="AY1149" s="3">
        <f xml:space="preserve"> IFERROR(Table1[[#This Row],[GP TTM]]/Table1[[#This Row],[Total Assets TTM]], "x")</f>
        <v>2.3255813953488375E-2</v>
      </c>
      <c r="BA1149" s="3" t="str">
        <f xml:space="preserve"> IFERROR(ABS(Table1[[#This Row],[ROA 2013]]-Table1[[#This Row],[ROA 2012]]), "x")</f>
        <v>x</v>
      </c>
      <c r="BB1149" s="3" t="str">
        <f xml:space="preserve"> IFERROR(ABS(Table1[[#This Row],[ROA 2014]]-Table1[[#This Row],[ROA 2013]]), "x")</f>
        <v>x</v>
      </c>
      <c r="BC1149" s="3" t="str">
        <f xml:space="preserve"> IFERROR(ABS(Table1[[#This Row],[ROA 2015]]-Table1[[#This Row],[ROA 2014]]), "x")</f>
        <v>x</v>
      </c>
      <c r="BD1149" s="3" t="str">
        <f xml:space="preserve"> IFERROR(ABS(Table1[[#This Row],[ROA 2016]]-Table1[[#This Row],[ROA 2015]]), "x")</f>
        <v>x</v>
      </c>
      <c r="BE1149" s="3">
        <f xml:space="preserve"> IFERROR(ABS(Table1[[#This Row],[ROA 2017]]-Table1[[#This Row],[ROA 2016]]), "x")</f>
        <v>4.1666666666666664E-2</v>
      </c>
      <c r="BF1149" s="3">
        <f xml:space="preserve"> IFERROR(ABS(Table1[[#This Row],[ROA 2018]]-Table1[[#This Row],[ROA 2017]]), "x")</f>
        <v>3.5594639865996688E-3</v>
      </c>
      <c r="BG1149" s="3">
        <f xml:space="preserve"> IFERROR(ABS(Table1[[#This Row],[ROA 2019]]-Table1[[#This Row],[ROA 2018]]), "x")</f>
        <v>1.554735000971709E-2</v>
      </c>
      <c r="BH1149" s="3">
        <f xml:space="preserve"> IFERROR(ABS(Table1[[#This Row],[ROA 2020]]-Table1[[#This Row],[ROA 2019]]), "x")</f>
        <v>4.4439106413644014E-3</v>
      </c>
      <c r="BI1149" s="3">
        <f xml:space="preserve"> IFERROR(ABS(Table1[[#This Row],[ROA 2021]]-Table1[[#This Row],[ROA 2020]]), "x")</f>
        <v>3.9649209486166008E-2</v>
      </c>
      <c r="BJ1149" s="3">
        <f xml:space="preserve"> IFERROR(AVERAGE(Table1[[#This Row],[ROA 2013-2012]:[ROA 2021-2020]]), "x")</f>
        <v>2.0973320158102764E-2</v>
      </c>
      <c r="BK1149" s="3">
        <f>IFERROR(AVERAGE(Table1[[#This Row],[ROA 2012]:[ROA 2021]]), "x")</f>
        <v>3.9741975184241017E-2</v>
      </c>
      <c r="BN1149" s="1">
        <f>SUM(Table1[[#This Row],[B/M Rank]:[ROA Rank]])</f>
        <v>0</v>
      </c>
    </row>
    <row r="1150" spans="1:66" x14ac:dyDescent="0.25">
      <c r="A1150" s="1" t="s">
        <v>4014</v>
      </c>
      <c r="B1150" s="1" t="s">
        <v>1726</v>
      </c>
      <c r="C1150" s="1" t="s">
        <v>12</v>
      </c>
      <c r="D1150" s="1" t="s">
        <v>11</v>
      </c>
      <c r="E1150" s="1" t="s">
        <v>108</v>
      </c>
      <c r="F1150" s="1">
        <v>31.48</v>
      </c>
      <c r="G1150" s="19"/>
      <c r="H1150" s="19"/>
      <c r="I1150" s="19"/>
      <c r="J1150" s="19"/>
      <c r="K1150" s="1"/>
      <c r="L1150" s="19"/>
      <c r="M1150" s="1">
        <v>2012</v>
      </c>
      <c r="N1150" s="1" t="s">
        <v>4368</v>
      </c>
      <c r="O1150" s="1" t="s">
        <v>4368</v>
      </c>
      <c r="P1150" s="1" t="s">
        <v>4368</v>
      </c>
      <c r="Q1150" s="1" t="s">
        <v>4368</v>
      </c>
      <c r="R1150" s="1" t="s">
        <v>4368</v>
      </c>
      <c r="S1150" s="1" t="s">
        <v>4368</v>
      </c>
      <c r="T1150" s="1" t="s">
        <v>4368</v>
      </c>
      <c r="U1150" s="1">
        <v>-0.3</v>
      </c>
      <c r="V1150" s="1">
        <v>1.8</v>
      </c>
      <c r="W1150" s="1">
        <v>0.1</v>
      </c>
      <c r="X1150" s="1">
        <v>3.1</v>
      </c>
      <c r="Z1150" s="3">
        <f xml:space="preserve"> IFERROR(AVEDEV(Table1[[#This Row],[GP 2012]:[GP 2021]]) / Table1[[#This Row],[Avg GP]], "x")</f>
        <v>1.5833333333333333</v>
      </c>
      <c r="AA1150" s="2">
        <f xml:space="preserve"> IFERROR(AVERAGE(Table1[[#This Row],[GP 2012]:[GP 2021]]), "x")</f>
        <v>0.53333333333333333</v>
      </c>
      <c r="AB1150" s="11">
        <f>Table1[Equity]/Table1[Market Capital]</f>
        <v>2.1473951715374837</v>
      </c>
      <c r="AC1150" s="1">
        <v>0.9</v>
      </c>
      <c r="AD1150" s="1">
        <v>1.2</v>
      </c>
      <c r="AE1150" s="1">
        <v>0.3</v>
      </c>
      <c r="AF1150" s="1">
        <v>0.5</v>
      </c>
      <c r="AG1150" s="1">
        <v>0.8</v>
      </c>
      <c r="AH1150" s="1">
        <v>8.1</v>
      </c>
      <c r="AI1150" s="1">
        <v>14.1</v>
      </c>
      <c r="AJ1150" s="1">
        <v>92.5</v>
      </c>
      <c r="AK1150" s="1">
        <v>83.4</v>
      </c>
      <c r="AL1150" s="1">
        <v>97.8</v>
      </c>
      <c r="AM1150" s="1">
        <v>100.6</v>
      </c>
      <c r="AN1150" s="1">
        <v>67.599999999999994</v>
      </c>
      <c r="AO1150" s="3" t="str">
        <f xml:space="preserve"> IFERROR(Table1[[#This Row],[GP 2012]]/Table1[[#This Row],[Total Assets 2012]], "x")</f>
        <v>x</v>
      </c>
      <c r="AP1150" s="3" t="str">
        <f xml:space="preserve"> IFERROR(Table1[[#This Row],[GP 2013]]/Table1[[#This Row],[Total Assets 2013]], "x")</f>
        <v>x</v>
      </c>
      <c r="AQ1150" s="3" t="str">
        <f xml:space="preserve"> IFERROR(Table1[[#This Row],[GP 2014]]/Table1[[#This Row],[Total Assets 2014]], "x")</f>
        <v>x</v>
      </c>
      <c r="AR1150" s="3" t="str">
        <f xml:space="preserve"> IFERROR(Table1[[#This Row],[GP 2015]]/Table1[[#This Row],[Total Assets 2015]], "x")</f>
        <v>x</v>
      </c>
      <c r="AS1150" s="3" t="str">
        <f xml:space="preserve"> IFERROR(Table1[[#This Row],[GP 2016]]/Table1[[#This Row],[Total Assets 2016]], "x")</f>
        <v>x</v>
      </c>
      <c r="AT1150" s="3" t="str">
        <f xml:space="preserve"> IFERROR(Table1[[#This Row],[GP 2017]]/Table1[[#This Row],[Total Assets 2017]], "x")</f>
        <v>x</v>
      </c>
      <c r="AU1150" s="3" t="str">
        <f xml:space="preserve"> IFERROR(Table1[[#This Row],[GP 2018]]/Table1[[#This Row],[Total Assets 2018]], "x")</f>
        <v>x</v>
      </c>
      <c r="AV1150" s="3">
        <f xml:space="preserve"> IFERROR(Table1[[#This Row],[GP 2019]]/Table1[[#This Row],[Total Assets 2019]], "x")</f>
        <v>-3.2432432432432431E-3</v>
      </c>
      <c r="AW1150" s="3">
        <f xml:space="preserve"> IFERROR(Table1[[#This Row],[GP 2020]]/Table1[[#This Row],[Total Assets 2020]], "x")</f>
        <v>2.1582733812949638E-2</v>
      </c>
      <c r="AX1150" s="3">
        <f xml:space="preserve"> IFERROR(Table1[[#This Row],[GP 2021]]/Table1[[#This Row],[Total Assets 2021]], "x")</f>
        <v>1.0224948875255625E-3</v>
      </c>
      <c r="AY1150" s="3">
        <f xml:space="preserve"> IFERROR(Table1[[#This Row],[GP TTM]]/Table1[[#This Row],[Total Assets TTM]], "x")</f>
        <v>3.0815109343936383E-2</v>
      </c>
      <c r="BA1150" s="3" t="str">
        <f xml:space="preserve"> IFERROR(ABS(Table1[[#This Row],[ROA 2013]]-Table1[[#This Row],[ROA 2012]]), "x")</f>
        <v>x</v>
      </c>
      <c r="BB1150" s="3" t="str">
        <f xml:space="preserve"> IFERROR(ABS(Table1[[#This Row],[ROA 2014]]-Table1[[#This Row],[ROA 2013]]), "x")</f>
        <v>x</v>
      </c>
      <c r="BC1150" s="3" t="str">
        <f xml:space="preserve"> IFERROR(ABS(Table1[[#This Row],[ROA 2015]]-Table1[[#This Row],[ROA 2014]]), "x")</f>
        <v>x</v>
      </c>
      <c r="BD1150" s="3" t="str">
        <f xml:space="preserve"> IFERROR(ABS(Table1[[#This Row],[ROA 2016]]-Table1[[#This Row],[ROA 2015]]), "x")</f>
        <v>x</v>
      </c>
      <c r="BE1150" s="3" t="str">
        <f xml:space="preserve"> IFERROR(ABS(Table1[[#This Row],[ROA 2017]]-Table1[[#This Row],[ROA 2016]]), "x")</f>
        <v>x</v>
      </c>
      <c r="BF1150" s="3" t="str">
        <f xml:space="preserve"> IFERROR(ABS(Table1[[#This Row],[ROA 2018]]-Table1[[#This Row],[ROA 2017]]), "x")</f>
        <v>x</v>
      </c>
      <c r="BG1150" s="3" t="str">
        <f xml:space="preserve"> IFERROR(ABS(Table1[[#This Row],[ROA 2019]]-Table1[[#This Row],[ROA 2018]]), "x")</f>
        <v>x</v>
      </c>
      <c r="BH1150" s="3">
        <f xml:space="preserve"> IFERROR(ABS(Table1[[#This Row],[ROA 2020]]-Table1[[#This Row],[ROA 2019]]), "x")</f>
        <v>2.4825977056192883E-2</v>
      </c>
      <c r="BI1150" s="3">
        <f xml:space="preserve"> IFERROR(ABS(Table1[[#This Row],[ROA 2021]]-Table1[[#This Row],[ROA 2020]]), "x")</f>
        <v>2.0560238925424076E-2</v>
      </c>
      <c r="BJ1150" s="3">
        <f xml:space="preserve"> IFERROR(AVERAGE(Table1[[#This Row],[ROA 2013-2012]:[ROA 2021-2020]]), "x")</f>
        <v>2.2693107990808481E-2</v>
      </c>
      <c r="BK1150" s="3">
        <f>IFERROR(AVERAGE(Table1[[#This Row],[ROA 2012]:[ROA 2021]]), "x")</f>
        <v>6.4539951524106515E-3</v>
      </c>
      <c r="BN1150" s="1">
        <f>SUM(Table1[[#This Row],[B/M Rank]:[ROA Rank]])</f>
        <v>0</v>
      </c>
    </row>
    <row r="1151" spans="1:66" x14ac:dyDescent="0.25">
      <c r="A1151" s="1" t="s">
        <v>2742</v>
      </c>
      <c r="B1151" s="1" t="s">
        <v>792</v>
      </c>
      <c r="C1151" s="1" t="s">
        <v>769</v>
      </c>
      <c r="D1151" s="1" t="s">
        <v>107</v>
      </c>
      <c r="E1151" s="1" t="s">
        <v>108</v>
      </c>
      <c r="F1151" s="1">
        <v>31.52</v>
      </c>
      <c r="G1151" s="19"/>
      <c r="H1151" s="19"/>
      <c r="I1151" s="19"/>
      <c r="J1151" s="19"/>
      <c r="K1151" s="1"/>
      <c r="L1151" s="19"/>
      <c r="M1151" s="1">
        <v>2013</v>
      </c>
      <c r="O1151" s="1" t="s">
        <v>4368</v>
      </c>
      <c r="P1151" s="1">
        <v>0.1</v>
      </c>
      <c r="Q1151" s="1">
        <v>-0.1</v>
      </c>
      <c r="R1151" s="1">
        <v>0.2</v>
      </c>
      <c r="S1151" s="1">
        <v>-0.1</v>
      </c>
      <c r="T1151" s="1">
        <v>0.2</v>
      </c>
      <c r="U1151" s="1">
        <v>0.1</v>
      </c>
      <c r="V1151" s="1">
        <v>0.2</v>
      </c>
      <c r="W1151" s="1">
        <v>1</v>
      </c>
      <c r="X1151" s="1">
        <v>1.1000000000000001</v>
      </c>
      <c r="Z1151" s="3">
        <f xml:space="preserve"> IFERROR(AVEDEV(Table1[[#This Row],[GP 2012]:[GP 2021]]) / Table1[[#This Row],[Avg GP]], "x")</f>
        <v>1</v>
      </c>
      <c r="AA1151" s="2">
        <f xml:space="preserve"> IFERROR(AVERAGE(Table1[[#This Row],[GP 2012]:[GP 2021]]), "x")</f>
        <v>0.2</v>
      </c>
      <c r="AB1151" s="11">
        <f>Table1[Equity]/Table1[Market Capital]</f>
        <v>0</v>
      </c>
      <c r="AD1151" s="1">
        <v>0</v>
      </c>
      <c r="AE1151" s="1">
        <v>0.7</v>
      </c>
      <c r="AF1151" s="1">
        <v>1.7</v>
      </c>
      <c r="AG1151" s="1">
        <v>1.3</v>
      </c>
      <c r="AH1151" s="1">
        <v>1.7</v>
      </c>
      <c r="AI1151" s="1">
        <v>5.9</v>
      </c>
      <c r="AJ1151" s="1">
        <v>1.1000000000000001</v>
      </c>
      <c r="AK1151" s="1">
        <v>4.4000000000000004</v>
      </c>
      <c r="AL1151" s="1">
        <v>6</v>
      </c>
      <c r="AM1151" s="1">
        <v>5.5</v>
      </c>
      <c r="AN1151" s="1">
        <v>0</v>
      </c>
      <c r="AO1151" s="3" t="str">
        <f xml:space="preserve"> IFERROR(Table1[[#This Row],[GP 2012]]/Table1[[#This Row],[Total Assets 2012]], "x")</f>
        <v>x</v>
      </c>
      <c r="AP1151" s="3" t="str">
        <f xml:space="preserve"> IFERROR(Table1[[#This Row],[GP 2013]]/Table1[[#This Row],[Total Assets 2013]], "x")</f>
        <v>x</v>
      </c>
      <c r="AQ1151" s="3">
        <f xml:space="preserve"> IFERROR(Table1[[#This Row],[GP 2014]]/Table1[[#This Row],[Total Assets 2014]], "x")</f>
        <v>0.14285714285714288</v>
      </c>
      <c r="AR1151" s="3">
        <f xml:space="preserve"> IFERROR(Table1[[#This Row],[GP 2015]]/Table1[[#This Row],[Total Assets 2015]], "x")</f>
        <v>-5.8823529411764712E-2</v>
      </c>
      <c r="AS1151" s="3">
        <f xml:space="preserve"> IFERROR(Table1[[#This Row],[GP 2016]]/Table1[[#This Row],[Total Assets 2016]], "x")</f>
        <v>0.15384615384615385</v>
      </c>
      <c r="AT1151" s="3">
        <f xml:space="preserve"> IFERROR(Table1[[#This Row],[GP 2017]]/Table1[[#This Row],[Total Assets 2017]], "x")</f>
        <v>-5.8823529411764712E-2</v>
      </c>
      <c r="AU1151" s="3">
        <f xml:space="preserve"> IFERROR(Table1[[#This Row],[GP 2018]]/Table1[[#This Row],[Total Assets 2018]], "x")</f>
        <v>3.3898305084745763E-2</v>
      </c>
      <c r="AV1151" s="3">
        <f xml:space="preserve"> IFERROR(Table1[[#This Row],[GP 2019]]/Table1[[#This Row],[Total Assets 2019]], "x")</f>
        <v>9.0909090909090912E-2</v>
      </c>
      <c r="AW1151" s="3">
        <f xml:space="preserve"> IFERROR(Table1[[#This Row],[GP 2020]]/Table1[[#This Row],[Total Assets 2020]], "x")</f>
        <v>4.5454545454545456E-2</v>
      </c>
      <c r="AX1151" s="3">
        <f xml:space="preserve"> IFERROR(Table1[[#This Row],[GP 2021]]/Table1[[#This Row],[Total Assets 2021]], "x")</f>
        <v>0.16666666666666666</v>
      </c>
      <c r="AY1151" s="3">
        <f xml:space="preserve"> IFERROR(Table1[[#This Row],[GP TTM]]/Table1[[#This Row],[Total Assets TTM]], "x")</f>
        <v>0.2</v>
      </c>
      <c r="BA1151" s="3" t="str">
        <f xml:space="preserve"> IFERROR(ABS(Table1[[#This Row],[ROA 2013]]-Table1[[#This Row],[ROA 2012]]), "x")</f>
        <v>x</v>
      </c>
      <c r="BB1151" s="3" t="str">
        <f xml:space="preserve"> IFERROR(ABS(Table1[[#This Row],[ROA 2014]]-Table1[[#This Row],[ROA 2013]]), "x")</f>
        <v>x</v>
      </c>
      <c r="BC1151" s="3">
        <f xml:space="preserve"> IFERROR(ABS(Table1[[#This Row],[ROA 2015]]-Table1[[#This Row],[ROA 2014]]), "x")</f>
        <v>0.2016806722689076</v>
      </c>
      <c r="BD1151" s="3">
        <f xml:space="preserve"> IFERROR(ABS(Table1[[#This Row],[ROA 2016]]-Table1[[#This Row],[ROA 2015]]), "x")</f>
        <v>0.21266968325791857</v>
      </c>
      <c r="BE1151" s="3">
        <f xml:space="preserve"> IFERROR(ABS(Table1[[#This Row],[ROA 2017]]-Table1[[#This Row],[ROA 2016]]), "x")</f>
        <v>0.21266968325791857</v>
      </c>
      <c r="BF1151" s="3">
        <f xml:space="preserve"> IFERROR(ABS(Table1[[#This Row],[ROA 2018]]-Table1[[#This Row],[ROA 2017]]), "x")</f>
        <v>9.2721834496510475E-2</v>
      </c>
      <c r="BG1151" s="3">
        <f xml:space="preserve"> IFERROR(ABS(Table1[[#This Row],[ROA 2019]]-Table1[[#This Row],[ROA 2018]]), "x")</f>
        <v>5.7010785824345149E-2</v>
      </c>
      <c r="BH1151" s="3">
        <f xml:space="preserve"> IFERROR(ABS(Table1[[#This Row],[ROA 2020]]-Table1[[#This Row],[ROA 2019]]), "x")</f>
        <v>4.5454545454545456E-2</v>
      </c>
      <c r="BI1151" s="3">
        <f xml:space="preserve"> IFERROR(ABS(Table1[[#This Row],[ROA 2021]]-Table1[[#This Row],[ROA 2020]]), "x")</f>
        <v>0.1212121212121212</v>
      </c>
      <c r="BJ1151" s="3">
        <f xml:space="preserve"> IFERROR(AVERAGE(Table1[[#This Row],[ROA 2013-2012]:[ROA 2021-2020]]), "x")</f>
        <v>0.13477418939603816</v>
      </c>
      <c r="BK1151" s="3">
        <f>IFERROR(AVERAGE(Table1[[#This Row],[ROA 2012]:[ROA 2021]]), "x")</f>
        <v>6.4498105749352011E-2</v>
      </c>
      <c r="BN1151" s="1">
        <f>SUM(Table1[[#This Row],[B/M Rank]:[ROA Rank]])</f>
        <v>0</v>
      </c>
    </row>
    <row r="1152" spans="1:66" x14ac:dyDescent="0.25">
      <c r="A1152" s="1" t="s">
        <v>4059</v>
      </c>
      <c r="B1152" s="1" t="s">
        <v>1768</v>
      </c>
      <c r="C1152" s="1" t="s">
        <v>12</v>
      </c>
      <c r="D1152" s="1" t="s">
        <v>11</v>
      </c>
      <c r="E1152" s="1" t="s">
        <v>108</v>
      </c>
      <c r="F1152" s="1">
        <v>31.79</v>
      </c>
      <c r="G1152" s="19"/>
      <c r="H1152" s="19"/>
      <c r="I1152" s="19"/>
      <c r="J1152" s="19"/>
      <c r="K1152" s="1"/>
      <c r="L1152" s="19"/>
      <c r="M1152" s="1">
        <v>2012</v>
      </c>
      <c r="O1152" s="1" t="s">
        <v>4368</v>
      </c>
      <c r="P1152" s="1" t="s">
        <v>4368</v>
      </c>
      <c r="Q1152" s="1">
        <v>-0.1</v>
      </c>
      <c r="R1152" s="1">
        <v>2.1</v>
      </c>
      <c r="S1152" s="1">
        <v>3.9</v>
      </c>
      <c r="T1152" s="1">
        <v>3.4</v>
      </c>
      <c r="U1152" s="1">
        <v>3.9</v>
      </c>
      <c r="V1152" s="1">
        <v>3.7</v>
      </c>
      <c r="W1152" s="1" t="s">
        <v>4368</v>
      </c>
      <c r="X1152" s="1" t="s">
        <v>4368</v>
      </c>
      <c r="Z1152" s="3">
        <f xml:space="preserve"> IFERROR(AVEDEV(Table1[[#This Row],[GP 2012]:[GP 2021]]) / Table1[[#This Row],[Avg GP]], "x")</f>
        <v>0.42998027613412221</v>
      </c>
      <c r="AA1152" s="2">
        <f xml:space="preserve"> IFERROR(AVERAGE(Table1[[#This Row],[GP 2012]:[GP 2021]]), "x")</f>
        <v>2.8166666666666669</v>
      </c>
      <c r="AB1152" s="11">
        <f>Table1[Equity]/Table1[Market Capital]</f>
        <v>1.7867253853413023</v>
      </c>
      <c r="AD1152" s="1">
        <v>0.7</v>
      </c>
      <c r="AE1152" s="1">
        <v>4.4000000000000004</v>
      </c>
      <c r="AF1152" s="1">
        <v>0.8</v>
      </c>
      <c r="AG1152" s="1">
        <v>9.6</v>
      </c>
      <c r="AH1152" s="1">
        <v>10.7</v>
      </c>
      <c r="AI1152" s="1">
        <v>12.5</v>
      </c>
      <c r="AJ1152" s="1">
        <v>14.8</v>
      </c>
      <c r="AK1152" s="1">
        <v>13.8</v>
      </c>
      <c r="AL1152" s="1">
        <v>81.7</v>
      </c>
      <c r="AM1152" s="1">
        <v>89.2</v>
      </c>
      <c r="AN1152" s="1">
        <v>56.8</v>
      </c>
      <c r="AO1152" s="3" t="str">
        <f xml:space="preserve"> IFERROR(Table1[[#This Row],[GP 2012]]/Table1[[#This Row],[Total Assets 2012]], "x")</f>
        <v>x</v>
      </c>
      <c r="AP1152" s="3" t="str">
        <f xml:space="preserve"> IFERROR(Table1[[#This Row],[GP 2013]]/Table1[[#This Row],[Total Assets 2013]], "x")</f>
        <v>x</v>
      </c>
      <c r="AQ1152" s="3" t="str">
        <f xml:space="preserve"> IFERROR(Table1[[#This Row],[GP 2014]]/Table1[[#This Row],[Total Assets 2014]], "x")</f>
        <v>x</v>
      </c>
      <c r="AR1152" s="3">
        <f xml:space="preserve"> IFERROR(Table1[[#This Row],[GP 2015]]/Table1[[#This Row],[Total Assets 2015]], "x")</f>
        <v>-0.125</v>
      </c>
      <c r="AS1152" s="3">
        <f xml:space="preserve"> IFERROR(Table1[[#This Row],[GP 2016]]/Table1[[#This Row],[Total Assets 2016]], "x")</f>
        <v>0.21875000000000003</v>
      </c>
      <c r="AT1152" s="3">
        <f xml:space="preserve"> IFERROR(Table1[[#This Row],[GP 2017]]/Table1[[#This Row],[Total Assets 2017]], "x")</f>
        <v>0.36448598130841126</v>
      </c>
      <c r="AU1152" s="3">
        <f xml:space="preserve"> IFERROR(Table1[[#This Row],[GP 2018]]/Table1[[#This Row],[Total Assets 2018]], "x")</f>
        <v>0.27200000000000002</v>
      </c>
      <c r="AV1152" s="3">
        <f xml:space="preserve"> IFERROR(Table1[[#This Row],[GP 2019]]/Table1[[#This Row],[Total Assets 2019]], "x")</f>
        <v>0.26351351351351349</v>
      </c>
      <c r="AW1152" s="3">
        <f xml:space="preserve"> IFERROR(Table1[[#This Row],[GP 2020]]/Table1[[#This Row],[Total Assets 2020]], "x")</f>
        <v>0.26811594202898553</v>
      </c>
      <c r="AX1152" s="3" t="str">
        <f xml:space="preserve"> IFERROR(Table1[[#This Row],[GP 2021]]/Table1[[#This Row],[Total Assets 2021]], "x")</f>
        <v>x</v>
      </c>
      <c r="AY1152" s="3" t="str">
        <f xml:space="preserve"> IFERROR(Table1[[#This Row],[GP TTM]]/Table1[[#This Row],[Total Assets TTM]], "x")</f>
        <v>x</v>
      </c>
      <c r="BA1152" s="3" t="str">
        <f xml:space="preserve"> IFERROR(ABS(Table1[[#This Row],[ROA 2013]]-Table1[[#This Row],[ROA 2012]]), "x")</f>
        <v>x</v>
      </c>
      <c r="BB1152" s="3" t="str">
        <f xml:space="preserve"> IFERROR(ABS(Table1[[#This Row],[ROA 2014]]-Table1[[#This Row],[ROA 2013]]), "x")</f>
        <v>x</v>
      </c>
      <c r="BC1152" s="3" t="str">
        <f xml:space="preserve"> IFERROR(ABS(Table1[[#This Row],[ROA 2015]]-Table1[[#This Row],[ROA 2014]]), "x")</f>
        <v>x</v>
      </c>
      <c r="BD1152" s="3">
        <f xml:space="preserve"> IFERROR(ABS(Table1[[#This Row],[ROA 2016]]-Table1[[#This Row],[ROA 2015]]), "x")</f>
        <v>0.34375</v>
      </c>
      <c r="BE1152" s="3">
        <f xml:space="preserve"> IFERROR(ABS(Table1[[#This Row],[ROA 2017]]-Table1[[#This Row],[ROA 2016]]), "x")</f>
        <v>0.14573598130841123</v>
      </c>
      <c r="BF1152" s="3">
        <f xml:space="preserve"> IFERROR(ABS(Table1[[#This Row],[ROA 2018]]-Table1[[#This Row],[ROA 2017]]), "x")</f>
        <v>9.2485981308411236E-2</v>
      </c>
      <c r="BG1152" s="3">
        <f xml:space="preserve"> IFERROR(ABS(Table1[[#This Row],[ROA 2019]]-Table1[[#This Row],[ROA 2018]]), "x")</f>
        <v>8.486486486486533E-3</v>
      </c>
      <c r="BH1152" s="3">
        <f xml:space="preserve"> IFERROR(ABS(Table1[[#This Row],[ROA 2020]]-Table1[[#This Row],[ROA 2019]]), "x")</f>
        <v>4.6024285154720457E-3</v>
      </c>
      <c r="BI1152" s="3" t="str">
        <f xml:space="preserve"> IFERROR(ABS(Table1[[#This Row],[ROA 2021]]-Table1[[#This Row],[ROA 2020]]), "x")</f>
        <v>x</v>
      </c>
      <c r="BJ1152" s="3">
        <f xml:space="preserve"> IFERROR(AVERAGE(Table1[[#This Row],[ROA 2013-2012]:[ROA 2021-2020]]), "x")</f>
        <v>0.11901217552375623</v>
      </c>
      <c r="BK1152" s="3">
        <f>IFERROR(AVERAGE(Table1[[#This Row],[ROA 2012]:[ROA 2021]]), "x")</f>
        <v>0.21031090614181838</v>
      </c>
      <c r="BN1152" s="1">
        <f>SUM(Table1[[#This Row],[B/M Rank]:[ROA Rank]])</f>
        <v>0</v>
      </c>
    </row>
    <row r="1153" spans="1:66" x14ac:dyDescent="0.25">
      <c r="A1153" s="1" t="s">
        <v>2687</v>
      </c>
      <c r="B1153" s="1" t="s">
        <v>739</v>
      </c>
      <c r="C1153" s="1" t="s">
        <v>730</v>
      </c>
      <c r="D1153" s="1" t="s">
        <v>330</v>
      </c>
      <c r="E1153" s="1" t="s">
        <v>108</v>
      </c>
      <c r="F1153" s="1">
        <v>31.85</v>
      </c>
      <c r="G1153" s="19"/>
      <c r="H1153" s="19"/>
      <c r="I1153" s="19"/>
      <c r="J1153" s="19"/>
      <c r="K1153" s="1"/>
      <c r="L1153" s="19"/>
      <c r="M1153" s="1">
        <v>2012</v>
      </c>
      <c r="N1153" s="1">
        <v>0</v>
      </c>
      <c r="O1153" s="1">
        <v>0.1</v>
      </c>
      <c r="P1153" s="1">
        <v>0.1</v>
      </c>
      <c r="Q1153" s="1">
        <v>0</v>
      </c>
      <c r="R1153" s="1" t="s">
        <v>4368</v>
      </c>
      <c r="S1153" s="1" t="s">
        <v>4368</v>
      </c>
      <c r="T1153" s="1" t="s">
        <v>4368</v>
      </c>
      <c r="U1153" s="1" t="s">
        <v>4368</v>
      </c>
      <c r="V1153" s="1" t="s">
        <v>4368</v>
      </c>
      <c r="W1153" s="1" t="s">
        <v>4368</v>
      </c>
      <c r="X1153" s="1" t="s">
        <v>4368</v>
      </c>
      <c r="Z1153" s="3">
        <f xml:space="preserve"> IFERROR(AVEDEV(Table1[[#This Row],[GP 2012]:[GP 2021]]) / Table1[[#This Row],[Avg GP]], "x")</f>
        <v>1</v>
      </c>
      <c r="AA1153" s="2">
        <f xml:space="preserve"> IFERROR(AVERAGE(Table1[[#This Row],[GP 2012]:[GP 2021]]), "x")</f>
        <v>0.05</v>
      </c>
      <c r="AB1153" s="11">
        <f>Table1[Equity]/Table1[Market Capital]</f>
        <v>6.5934065934065936E-2</v>
      </c>
      <c r="AC1153" s="1">
        <v>0</v>
      </c>
      <c r="AD1153" s="1">
        <v>0</v>
      </c>
      <c r="AE1153" s="1">
        <v>0</v>
      </c>
      <c r="AF1153" s="1">
        <v>0.3</v>
      </c>
      <c r="AG1153" s="1">
        <v>0.1</v>
      </c>
      <c r="AH1153" s="1">
        <v>0</v>
      </c>
      <c r="AI1153" s="1">
        <v>0</v>
      </c>
      <c r="AJ1153" s="1">
        <v>0.5</v>
      </c>
      <c r="AK1153" s="1">
        <v>0.6</v>
      </c>
      <c r="AL1153" s="1">
        <v>2.8</v>
      </c>
      <c r="AM1153" s="1">
        <v>2.2999999999999998</v>
      </c>
      <c r="AN1153" s="1">
        <v>2.1</v>
      </c>
      <c r="AO1153" s="3" t="str">
        <f xml:space="preserve"> IFERROR(Table1[[#This Row],[GP 2012]]/Table1[[#This Row],[Total Assets 2012]], "x")</f>
        <v>x</v>
      </c>
      <c r="AP1153" s="3" t="str">
        <f xml:space="preserve"> IFERROR(Table1[[#This Row],[GP 2013]]/Table1[[#This Row],[Total Assets 2013]], "x")</f>
        <v>x</v>
      </c>
      <c r="AQ1153" s="3" t="str">
        <f xml:space="preserve"> IFERROR(Table1[[#This Row],[GP 2014]]/Table1[[#This Row],[Total Assets 2014]], "x")</f>
        <v>x</v>
      </c>
      <c r="AR1153" s="3">
        <f xml:space="preserve"> IFERROR(Table1[[#This Row],[GP 2015]]/Table1[[#This Row],[Total Assets 2015]], "x")</f>
        <v>0</v>
      </c>
      <c r="AS1153" s="3" t="str">
        <f xml:space="preserve"> IFERROR(Table1[[#This Row],[GP 2016]]/Table1[[#This Row],[Total Assets 2016]], "x")</f>
        <v>x</v>
      </c>
      <c r="AT1153" s="3" t="str">
        <f xml:space="preserve"> IFERROR(Table1[[#This Row],[GP 2017]]/Table1[[#This Row],[Total Assets 2017]], "x")</f>
        <v>x</v>
      </c>
      <c r="AU1153" s="3" t="str">
        <f xml:space="preserve"> IFERROR(Table1[[#This Row],[GP 2018]]/Table1[[#This Row],[Total Assets 2018]], "x")</f>
        <v>x</v>
      </c>
      <c r="AV1153" s="3" t="str">
        <f xml:space="preserve"> IFERROR(Table1[[#This Row],[GP 2019]]/Table1[[#This Row],[Total Assets 2019]], "x")</f>
        <v>x</v>
      </c>
      <c r="AW1153" s="3" t="str">
        <f xml:space="preserve"> IFERROR(Table1[[#This Row],[GP 2020]]/Table1[[#This Row],[Total Assets 2020]], "x")</f>
        <v>x</v>
      </c>
      <c r="AX1153" s="3" t="str">
        <f xml:space="preserve"> IFERROR(Table1[[#This Row],[GP 2021]]/Table1[[#This Row],[Total Assets 2021]], "x")</f>
        <v>x</v>
      </c>
      <c r="AY1153" s="3" t="str">
        <f xml:space="preserve"> IFERROR(Table1[[#This Row],[GP TTM]]/Table1[[#This Row],[Total Assets TTM]], "x")</f>
        <v>x</v>
      </c>
      <c r="BA1153" s="3" t="str">
        <f xml:space="preserve"> IFERROR(ABS(Table1[[#This Row],[ROA 2013]]-Table1[[#This Row],[ROA 2012]]), "x")</f>
        <v>x</v>
      </c>
      <c r="BB1153" s="3" t="str">
        <f xml:space="preserve"> IFERROR(ABS(Table1[[#This Row],[ROA 2014]]-Table1[[#This Row],[ROA 2013]]), "x")</f>
        <v>x</v>
      </c>
      <c r="BC1153" s="3" t="str">
        <f xml:space="preserve"> IFERROR(ABS(Table1[[#This Row],[ROA 2015]]-Table1[[#This Row],[ROA 2014]]), "x")</f>
        <v>x</v>
      </c>
      <c r="BD1153" s="3" t="str">
        <f xml:space="preserve"> IFERROR(ABS(Table1[[#This Row],[ROA 2016]]-Table1[[#This Row],[ROA 2015]]), "x")</f>
        <v>x</v>
      </c>
      <c r="BE1153" s="3" t="str">
        <f xml:space="preserve"> IFERROR(ABS(Table1[[#This Row],[ROA 2017]]-Table1[[#This Row],[ROA 2016]]), "x")</f>
        <v>x</v>
      </c>
      <c r="BF1153" s="3" t="str">
        <f xml:space="preserve"> IFERROR(ABS(Table1[[#This Row],[ROA 2018]]-Table1[[#This Row],[ROA 2017]]), "x")</f>
        <v>x</v>
      </c>
      <c r="BG1153" s="3" t="str">
        <f xml:space="preserve"> IFERROR(ABS(Table1[[#This Row],[ROA 2019]]-Table1[[#This Row],[ROA 2018]]), "x")</f>
        <v>x</v>
      </c>
      <c r="BH1153" s="3" t="str">
        <f xml:space="preserve"> IFERROR(ABS(Table1[[#This Row],[ROA 2020]]-Table1[[#This Row],[ROA 2019]]), "x")</f>
        <v>x</v>
      </c>
      <c r="BI1153" s="3" t="str">
        <f xml:space="preserve"> IFERROR(ABS(Table1[[#This Row],[ROA 2021]]-Table1[[#This Row],[ROA 2020]]), "x")</f>
        <v>x</v>
      </c>
      <c r="BJ1153" s="3" t="str">
        <f xml:space="preserve"> IFERROR(AVERAGE(Table1[[#This Row],[ROA 2013-2012]:[ROA 2021-2020]]), "x")</f>
        <v>x</v>
      </c>
      <c r="BK1153" s="3">
        <f>IFERROR(AVERAGE(Table1[[#This Row],[ROA 2012]:[ROA 2021]]), "x")</f>
        <v>0</v>
      </c>
      <c r="BN1153" s="1">
        <f>SUM(Table1[[#This Row],[B/M Rank]:[ROA Rank]])</f>
        <v>0</v>
      </c>
    </row>
    <row r="1154" spans="1:66" x14ac:dyDescent="0.25">
      <c r="A1154" s="1" t="s">
        <v>3870</v>
      </c>
      <c r="B1154" s="1" t="s">
        <v>1586</v>
      </c>
      <c r="C1154" s="1" t="s">
        <v>1499</v>
      </c>
      <c r="D1154" s="1" t="s">
        <v>440</v>
      </c>
      <c r="E1154" s="1" t="s">
        <v>108</v>
      </c>
      <c r="F1154" s="1">
        <v>31.94</v>
      </c>
      <c r="G1154" s="19"/>
      <c r="H1154" s="19"/>
      <c r="I1154" s="19"/>
      <c r="J1154" s="19"/>
      <c r="K1154" s="1"/>
      <c r="L1154" s="19"/>
      <c r="M1154" s="1">
        <v>2012</v>
      </c>
      <c r="N1154" s="1">
        <v>0</v>
      </c>
      <c r="O1154" s="1">
        <v>0.3</v>
      </c>
      <c r="P1154" s="1">
        <v>0</v>
      </c>
      <c r="Q1154" s="1">
        <v>-0.1</v>
      </c>
      <c r="R1154" s="1" t="s">
        <v>4368</v>
      </c>
      <c r="S1154" s="1" t="s">
        <v>4368</v>
      </c>
      <c r="T1154" s="1" t="s">
        <v>4368</v>
      </c>
      <c r="U1154" s="1" t="s">
        <v>4368</v>
      </c>
      <c r="V1154" s="1" t="s">
        <v>4368</v>
      </c>
      <c r="W1154" s="1" t="s">
        <v>4368</v>
      </c>
      <c r="X1154" s="1" t="s">
        <v>4368</v>
      </c>
      <c r="Z1154" s="3">
        <f xml:space="preserve"> IFERROR(AVEDEV(Table1[[#This Row],[GP 2012]:[GP 2021]]) / Table1[[#This Row],[Avg GP]], "x")</f>
        <v>2.5</v>
      </c>
      <c r="AA1154" s="2">
        <f xml:space="preserve"> IFERROR(AVERAGE(Table1[[#This Row],[GP 2012]:[GP 2021]]), "x")</f>
        <v>4.9999999999999996E-2</v>
      </c>
      <c r="AB1154" s="11">
        <f>Table1[Equity]/Table1[Market Capital]</f>
        <v>0</v>
      </c>
      <c r="AC1154" s="1">
        <v>7.3</v>
      </c>
      <c r="AD1154" s="1">
        <v>7</v>
      </c>
      <c r="AE1154" s="1">
        <v>2.2999999999999998</v>
      </c>
      <c r="AF1154" s="1">
        <v>1</v>
      </c>
      <c r="AG1154" s="1">
        <v>1.1000000000000001</v>
      </c>
      <c r="AH1154" s="1">
        <v>0</v>
      </c>
      <c r="AI1154" s="1">
        <v>0.1</v>
      </c>
      <c r="AJ1154" s="1">
        <v>0.1</v>
      </c>
      <c r="AK1154" s="1">
        <v>0.3</v>
      </c>
      <c r="AL1154" s="1">
        <v>0.1</v>
      </c>
      <c r="AM1154" s="1">
        <v>0.1</v>
      </c>
      <c r="AN1154" s="1">
        <v>0</v>
      </c>
      <c r="AO1154" s="3">
        <f xml:space="preserve"> IFERROR(Table1[[#This Row],[GP 2012]]/Table1[[#This Row],[Total Assets 2012]], "x")</f>
        <v>0</v>
      </c>
      <c r="AP1154" s="3">
        <f xml:space="preserve"> IFERROR(Table1[[#This Row],[GP 2013]]/Table1[[#This Row],[Total Assets 2013]], "x")</f>
        <v>4.2857142857142858E-2</v>
      </c>
      <c r="AQ1154" s="3">
        <f xml:space="preserve"> IFERROR(Table1[[#This Row],[GP 2014]]/Table1[[#This Row],[Total Assets 2014]], "x")</f>
        <v>0</v>
      </c>
      <c r="AR1154" s="3">
        <f xml:space="preserve"> IFERROR(Table1[[#This Row],[GP 2015]]/Table1[[#This Row],[Total Assets 2015]], "x")</f>
        <v>-0.1</v>
      </c>
      <c r="AS1154" s="3" t="str">
        <f xml:space="preserve"> IFERROR(Table1[[#This Row],[GP 2016]]/Table1[[#This Row],[Total Assets 2016]], "x")</f>
        <v>x</v>
      </c>
      <c r="AT1154" s="3" t="str">
        <f xml:space="preserve"> IFERROR(Table1[[#This Row],[GP 2017]]/Table1[[#This Row],[Total Assets 2017]], "x")</f>
        <v>x</v>
      </c>
      <c r="AU1154" s="3" t="str">
        <f xml:space="preserve"> IFERROR(Table1[[#This Row],[GP 2018]]/Table1[[#This Row],[Total Assets 2018]], "x")</f>
        <v>x</v>
      </c>
      <c r="AV1154" s="3" t="str">
        <f xml:space="preserve"> IFERROR(Table1[[#This Row],[GP 2019]]/Table1[[#This Row],[Total Assets 2019]], "x")</f>
        <v>x</v>
      </c>
      <c r="AW1154" s="3" t="str">
        <f xml:space="preserve"> IFERROR(Table1[[#This Row],[GP 2020]]/Table1[[#This Row],[Total Assets 2020]], "x")</f>
        <v>x</v>
      </c>
      <c r="AX1154" s="3" t="str">
        <f xml:space="preserve"> IFERROR(Table1[[#This Row],[GP 2021]]/Table1[[#This Row],[Total Assets 2021]], "x")</f>
        <v>x</v>
      </c>
      <c r="AY1154" s="3" t="str">
        <f xml:space="preserve"> IFERROR(Table1[[#This Row],[GP TTM]]/Table1[[#This Row],[Total Assets TTM]], "x")</f>
        <v>x</v>
      </c>
      <c r="BA1154" s="3">
        <f xml:space="preserve"> IFERROR(ABS(Table1[[#This Row],[ROA 2013]]-Table1[[#This Row],[ROA 2012]]), "x")</f>
        <v>4.2857142857142858E-2</v>
      </c>
      <c r="BB1154" s="3">
        <f xml:space="preserve"> IFERROR(ABS(Table1[[#This Row],[ROA 2014]]-Table1[[#This Row],[ROA 2013]]), "x")</f>
        <v>4.2857142857142858E-2</v>
      </c>
      <c r="BC1154" s="3">
        <f xml:space="preserve"> IFERROR(ABS(Table1[[#This Row],[ROA 2015]]-Table1[[#This Row],[ROA 2014]]), "x")</f>
        <v>0.1</v>
      </c>
      <c r="BD1154" s="3" t="str">
        <f xml:space="preserve"> IFERROR(ABS(Table1[[#This Row],[ROA 2016]]-Table1[[#This Row],[ROA 2015]]), "x")</f>
        <v>x</v>
      </c>
      <c r="BE1154" s="3" t="str">
        <f xml:space="preserve"> IFERROR(ABS(Table1[[#This Row],[ROA 2017]]-Table1[[#This Row],[ROA 2016]]), "x")</f>
        <v>x</v>
      </c>
      <c r="BF1154" s="3" t="str">
        <f xml:space="preserve"> IFERROR(ABS(Table1[[#This Row],[ROA 2018]]-Table1[[#This Row],[ROA 2017]]), "x")</f>
        <v>x</v>
      </c>
      <c r="BG1154" s="3" t="str">
        <f xml:space="preserve"> IFERROR(ABS(Table1[[#This Row],[ROA 2019]]-Table1[[#This Row],[ROA 2018]]), "x")</f>
        <v>x</v>
      </c>
      <c r="BH1154" s="3" t="str">
        <f xml:space="preserve"> IFERROR(ABS(Table1[[#This Row],[ROA 2020]]-Table1[[#This Row],[ROA 2019]]), "x")</f>
        <v>x</v>
      </c>
      <c r="BI1154" s="3" t="str">
        <f xml:space="preserve"> IFERROR(ABS(Table1[[#This Row],[ROA 2021]]-Table1[[#This Row],[ROA 2020]]), "x")</f>
        <v>x</v>
      </c>
      <c r="BJ1154" s="3">
        <f xml:space="preserve"> IFERROR(AVERAGE(Table1[[#This Row],[ROA 2013-2012]:[ROA 2021-2020]]), "x")</f>
        <v>6.1904761904761907E-2</v>
      </c>
      <c r="BK1154" s="3">
        <f>IFERROR(AVERAGE(Table1[[#This Row],[ROA 2012]:[ROA 2021]]), "x")</f>
        <v>-1.4285714285714287E-2</v>
      </c>
      <c r="BN1154" s="1">
        <f>SUM(Table1[[#This Row],[B/M Rank]:[ROA Rank]])</f>
        <v>0</v>
      </c>
    </row>
    <row r="1155" spans="1:66" x14ac:dyDescent="0.25">
      <c r="A1155" s="1" t="s">
        <v>2543</v>
      </c>
      <c r="B1155" s="1" t="s">
        <v>591</v>
      </c>
      <c r="C1155" s="1" t="s">
        <v>587</v>
      </c>
      <c r="D1155" s="1" t="s">
        <v>11</v>
      </c>
      <c r="E1155" s="1" t="s">
        <v>108</v>
      </c>
      <c r="F1155" s="1">
        <v>31.95</v>
      </c>
      <c r="G1155" s="19"/>
      <c r="H1155" s="19"/>
      <c r="I1155" s="19"/>
      <c r="J1155" s="19"/>
      <c r="K1155" s="1"/>
      <c r="L1155" s="19"/>
      <c r="M1155" s="1">
        <v>2017</v>
      </c>
      <c r="R1155" s="1">
        <v>0</v>
      </c>
      <c r="S1155" s="1">
        <v>2.8</v>
      </c>
      <c r="T1155" s="1">
        <v>20.8</v>
      </c>
      <c r="U1155" s="1">
        <v>-5.6</v>
      </c>
      <c r="V1155" s="1">
        <v>-12</v>
      </c>
      <c r="W1155" s="1">
        <v>-9.6</v>
      </c>
      <c r="X1155" s="1">
        <v>-9.6</v>
      </c>
      <c r="Z1155" s="3">
        <f xml:space="preserve"> IFERROR(AVEDEV(Table1[[#This Row],[GP 2012]:[GP 2021]]) / Table1[[#This Row],[Avg GP]], "x")</f>
        <v>-14.111111111111112</v>
      </c>
      <c r="AA1155" s="2">
        <f xml:space="preserve"> IFERROR(AVERAGE(Table1[[#This Row],[GP 2012]:[GP 2021]]), "x")</f>
        <v>-0.6</v>
      </c>
      <c r="AB1155" s="11">
        <f>Table1[Equity]/Table1[Market Capital]</f>
        <v>5.0078247261345854E-2</v>
      </c>
      <c r="AG1155" s="1">
        <v>17.899999999999999</v>
      </c>
      <c r="AH1155" s="1">
        <v>97.9</v>
      </c>
      <c r="AI1155" s="1">
        <v>462.4</v>
      </c>
      <c r="AJ1155" s="1">
        <v>237.3</v>
      </c>
      <c r="AK1155" s="1">
        <v>97.4</v>
      </c>
      <c r="AL1155" s="1">
        <v>85.1</v>
      </c>
      <c r="AM1155" s="1">
        <v>85.1</v>
      </c>
      <c r="AN1155" s="1">
        <v>1.6</v>
      </c>
      <c r="AO1155" s="3" t="str">
        <f xml:space="preserve"> IFERROR(Table1[[#This Row],[GP 2012]]/Table1[[#This Row],[Total Assets 2012]], "x")</f>
        <v>x</v>
      </c>
      <c r="AP1155" s="3" t="str">
        <f xml:space="preserve"> IFERROR(Table1[[#This Row],[GP 2013]]/Table1[[#This Row],[Total Assets 2013]], "x")</f>
        <v>x</v>
      </c>
      <c r="AQ1155" s="3" t="str">
        <f xml:space="preserve"> IFERROR(Table1[[#This Row],[GP 2014]]/Table1[[#This Row],[Total Assets 2014]], "x")</f>
        <v>x</v>
      </c>
      <c r="AR1155" s="3" t="str">
        <f xml:space="preserve"> IFERROR(Table1[[#This Row],[GP 2015]]/Table1[[#This Row],[Total Assets 2015]], "x")</f>
        <v>x</v>
      </c>
      <c r="AS1155" s="3">
        <f xml:space="preserve"> IFERROR(Table1[[#This Row],[GP 2016]]/Table1[[#This Row],[Total Assets 2016]], "x")</f>
        <v>0</v>
      </c>
      <c r="AT1155" s="3">
        <f xml:space="preserve"> IFERROR(Table1[[#This Row],[GP 2017]]/Table1[[#This Row],[Total Assets 2017]], "x")</f>
        <v>2.8600612870275786E-2</v>
      </c>
      <c r="AU1155" s="3">
        <f xml:space="preserve"> IFERROR(Table1[[#This Row],[GP 2018]]/Table1[[#This Row],[Total Assets 2018]], "x")</f>
        <v>4.4982698961937718E-2</v>
      </c>
      <c r="AV1155" s="3">
        <f xml:space="preserve"> IFERROR(Table1[[#This Row],[GP 2019]]/Table1[[#This Row],[Total Assets 2019]], "x")</f>
        <v>-2.3598820058997046E-2</v>
      </c>
      <c r="AW1155" s="3">
        <f xml:space="preserve"> IFERROR(Table1[[#This Row],[GP 2020]]/Table1[[#This Row],[Total Assets 2020]], "x")</f>
        <v>-0.12320328542094455</v>
      </c>
      <c r="AX1155" s="3">
        <f xml:space="preserve"> IFERROR(Table1[[#This Row],[GP 2021]]/Table1[[#This Row],[Total Assets 2021]], "x")</f>
        <v>-0.11280846063454759</v>
      </c>
      <c r="AY1155" s="3">
        <f xml:space="preserve"> IFERROR(Table1[[#This Row],[GP TTM]]/Table1[[#This Row],[Total Assets TTM]], "x")</f>
        <v>-0.11280846063454759</v>
      </c>
      <c r="BA1155" s="3" t="str">
        <f xml:space="preserve"> IFERROR(ABS(Table1[[#This Row],[ROA 2013]]-Table1[[#This Row],[ROA 2012]]), "x")</f>
        <v>x</v>
      </c>
      <c r="BB1155" s="3" t="str">
        <f xml:space="preserve"> IFERROR(ABS(Table1[[#This Row],[ROA 2014]]-Table1[[#This Row],[ROA 2013]]), "x")</f>
        <v>x</v>
      </c>
      <c r="BC1155" s="3" t="str">
        <f xml:space="preserve"> IFERROR(ABS(Table1[[#This Row],[ROA 2015]]-Table1[[#This Row],[ROA 2014]]), "x")</f>
        <v>x</v>
      </c>
      <c r="BD1155" s="3" t="str">
        <f xml:space="preserve"> IFERROR(ABS(Table1[[#This Row],[ROA 2016]]-Table1[[#This Row],[ROA 2015]]), "x")</f>
        <v>x</v>
      </c>
      <c r="BE1155" s="3">
        <f xml:space="preserve"> IFERROR(ABS(Table1[[#This Row],[ROA 2017]]-Table1[[#This Row],[ROA 2016]]), "x")</f>
        <v>2.8600612870275786E-2</v>
      </c>
      <c r="BF1155" s="3">
        <f xml:space="preserve"> IFERROR(ABS(Table1[[#This Row],[ROA 2018]]-Table1[[#This Row],[ROA 2017]]), "x")</f>
        <v>1.6382086091661932E-2</v>
      </c>
      <c r="BG1155" s="3">
        <f xml:space="preserve"> IFERROR(ABS(Table1[[#This Row],[ROA 2019]]-Table1[[#This Row],[ROA 2018]]), "x")</f>
        <v>6.8581519020934761E-2</v>
      </c>
      <c r="BH1155" s="3">
        <f xml:space="preserve"> IFERROR(ABS(Table1[[#This Row],[ROA 2020]]-Table1[[#This Row],[ROA 2019]]), "x")</f>
        <v>9.9604465361947503E-2</v>
      </c>
      <c r="BI1155" s="3">
        <f xml:space="preserve"> IFERROR(ABS(Table1[[#This Row],[ROA 2021]]-Table1[[#This Row],[ROA 2020]]), "x")</f>
        <v>1.0394824786396958E-2</v>
      </c>
      <c r="BJ1155" s="3">
        <f xml:space="preserve"> IFERROR(AVERAGE(Table1[[#This Row],[ROA 2013-2012]:[ROA 2021-2020]]), "x")</f>
        <v>4.4712701626243391E-2</v>
      </c>
      <c r="BK1155" s="3">
        <f>IFERROR(AVERAGE(Table1[[#This Row],[ROA 2012]:[ROA 2021]]), "x")</f>
        <v>-3.100454238037928E-2</v>
      </c>
      <c r="BN1155" s="1">
        <f>SUM(Table1[[#This Row],[B/M Rank]:[ROA Rank]])</f>
        <v>0</v>
      </c>
    </row>
    <row r="1156" spans="1:66" x14ac:dyDescent="0.25">
      <c r="A1156" s="1" t="s">
        <v>3979</v>
      </c>
      <c r="B1156" s="1" t="s">
        <v>1691</v>
      </c>
      <c r="C1156" s="1" t="s">
        <v>1678</v>
      </c>
      <c r="D1156" s="1" t="s">
        <v>152</v>
      </c>
      <c r="E1156" s="1" t="s">
        <v>108</v>
      </c>
      <c r="F1156" s="1">
        <v>31.99</v>
      </c>
      <c r="G1156" s="19"/>
      <c r="H1156" s="19"/>
      <c r="I1156" s="19"/>
      <c r="J1156" s="19"/>
      <c r="K1156" s="1"/>
      <c r="L1156" s="19"/>
      <c r="M1156" s="1">
        <v>2015</v>
      </c>
      <c r="Q1156" s="1">
        <v>33.5</v>
      </c>
      <c r="R1156" s="1">
        <v>31.8</v>
      </c>
      <c r="S1156" s="1">
        <v>32</v>
      </c>
      <c r="T1156" s="1">
        <v>62.2</v>
      </c>
      <c r="U1156" s="1">
        <v>69</v>
      </c>
      <c r="V1156" s="1">
        <v>69.8</v>
      </c>
      <c r="W1156" s="1">
        <v>55.6</v>
      </c>
      <c r="X1156" s="1">
        <v>50.4</v>
      </c>
      <c r="Z1156" s="3">
        <f xml:space="preserve"> IFERROR(AVEDEV(Table1[[#This Row],[GP 2012]:[GP 2021]]) / Table1[[#This Row],[Avg GP]], "x")</f>
        <v>0.30727001170629309</v>
      </c>
      <c r="AA1156" s="2">
        <f xml:space="preserve"> IFERROR(AVERAGE(Table1[[#This Row],[GP 2012]:[GP 2021]]), "x")</f>
        <v>50.557142857142864</v>
      </c>
      <c r="AB1156" s="11">
        <f>Table1[Equity]/Table1[Market Capital]</f>
        <v>5.4735854954673338</v>
      </c>
      <c r="AF1156" s="1" t="s">
        <v>4368</v>
      </c>
      <c r="AG1156" s="1">
        <v>257</v>
      </c>
      <c r="AH1156" s="1">
        <v>244.2</v>
      </c>
      <c r="AI1156" s="1">
        <v>488.8</v>
      </c>
      <c r="AJ1156" s="1">
        <v>535.20000000000005</v>
      </c>
      <c r="AK1156" s="1">
        <v>542.6</v>
      </c>
      <c r="AL1156" s="1">
        <v>372.4</v>
      </c>
      <c r="AM1156" s="1">
        <v>364.9</v>
      </c>
      <c r="AN1156" s="1">
        <v>175.1</v>
      </c>
      <c r="AO1156" s="3" t="str">
        <f xml:space="preserve"> IFERROR(Table1[[#This Row],[GP 2012]]/Table1[[#This Row],[Total Assets 2012]], "x")</f>
        <v>x</v>
      </c>
      <c r="AP1156" s="3" t="str">
        <f xml:space="preserve"> IFERROR(Table1[[#This Row],[GP 2013]]/Table1[[#This Row],[Total Assets 2013]], "x")</f>
        <v>x</v>
      </c>
      <c r="AQ1156" s="3" t="str">
        <f xml:space="preserve"> IFERROR(Table1[[#This Row],[GP 2014]]/Table1[[#This Row],[Total Assets 2014]], "x")</f>
        <v>x</v>
      </c>
      <c r="AR1156" s="3" t="str">
        <f xml:space="preserve"> IFERROR(Table1[[#This Row],[GP 2015]]/Table1[[#This Row],[Total Assets 2015]], "x")</f>
        <v>x</v>
      </c>
      <c r="AS1156" s="3">
        <f xml:space="preserve"> IFERROR(Table1[[#This Row],[GP 2016]]/Table1[[#This Row],[Total Assets 2016]], "x")</f>
        <v>0.12373540856031129</v>
      </c>
      <c r="AT1156" s="3">
        <f xml:space="preserve"> IFERROR(Table1[[#This Row],[GP 2017]]/Table1[[#This Row],[Total Assets 2017]], "x")</f>
        <v>0.13104013104013104</v>
      </c>
      <c r="AU1156" s="3">
        <f xml:space="preserve"> IFERROR(Table1[[#This Row],[GP 2018]]/Table1[[#This Row],[Total Assets 2018]], "x")</f>
        <v>0.12725040916530278</v>
      </c>
      <c r="AV1156" s="3">
        <f xml:space="preserve"> IFERROR(Table1[[#This Row],[GP 2019]]/Table1[[#This Row],[Total Assets 2019]], "x")</f>
        <v>0.12892376681614348</v>
      </c>
      <c r="AW1156" s="3">
        <f xml:space="preserve"> IFERROR(Table1[[#This Row],[GP 2020]]/Table1[[#This Row],[Total Assets 2020]], "x")</f>
        <v>0.12863988204939181</v>
      </c>
      <c r="AX1156" s="3">
        <f xml:space="preserve"> IFERROR(Table1[[#This Row],[GP 2021]]/Table1[[#This Row],[Total Assets 2021]], "x")</f>
        <v>0.14930182599355532</v>
      </c>
      <c r="AY1156" s="3">
        <f xml:space="preserve"> IFERROR(Table1[[#This Row],[GP TTM]]/Table1[[#This Row],[Total Assets TTM]], "x")</f>
        <v>0.13812003288572211</v>
      </c>
      <c r="BA1156" s="3" t="str">
        <f xml:space="preserve"> IFERROR(ABS(Table1[[#This Row],[ROA 2013]]-Table1[[#This Row],[ROA 2012]]), "x")</f>
        <v>x</v>
      </c>
      <c r="BB1156" s="3" t="str">
        <f xml:space="preserve"> IFERROR(ABS(Table1[[#This Row],[ROA 2014]]-Table1[[#This Row],[ROA 2013]]), "x")</f>
        <v>x</v>
      </c>
      <c r="BC1156" s="3" t="str">
        <f xml:space="preserve"> IFERROR(ABS(Table1[[#This Row],[ROA 2015]]-Table1[[#This Row],[ROA 2014]]), "x")</f>
        <v>x</v>
      </c>
      <c r="BD1156" s="3" t="str">
        <f xml:space="preserve"> IFERROR(ABS(Table1[[#This Row],[ROA 2016]]-Table1[[#This Row],[ROA 2015]]), "x")</f>
        <v>x</v>
      </c>
      <c r="BE1156" s="3">
        <f xml:space="preserve"> IFERROR(ABS(Table1[[#This Row],[ROA 2017]]-Table1[[#This Row],[ROA 2016]]), "x")</f>
        <v>7.304722479819753E-3</v>
      </c>
      <c r="BF1156" s="3">
        <f xml:space="preserve"> IFERROR(ABS(Table1[[#This Row],[ROA 2018]]-Table1[[#This Row],[ROA 2017]]), "x")</f>
        <v>3.7897218748282613E-3</v>
      </c>
      <c r="BG1156" s="3">
        <f xml:space="preserve"> IFERROR(ABS(Table1[[#This Row],[ROA 2019]]-Table1[[#This Row],[ROA 2018]]), "x")</f>
        <v>1.6733576508407011E-3</v>
      </c>
      <c r="BH1156" s="3">
        <f xml:space="preserve"> IFERROR(ABS(Table1[[#This Row],[ROA 2020]]-Table1[[#This Row],[ROA 2019]]), "x")</f>
        <v>2.8388476675167418E-4</v>
      </c>
      <c r="BI1156" s="3">
        <f xml:space="preserve"> IFERROR(ABS(Table1[[#This Row],[ROA 2021]]-Table1[[#This Row],[ROA 2020]]), "x")</f>
        <v>2.0661943944163513E-2</v>
      </c>
      <c r="BJ1156" s="3">
        <f xml:space="preserve"> IFERROR(AVERAGE(Table1[[#This Row],[ROA 2013-2012]:[ROA 2021-2020]]), "x")</f>
        <v>6.7427261432807806E-3</v>
      </c>
      <c r="BK1156" s="3">
        <f>IFERROR(AVERAGE(Table1[[#This Row],[ROA 2012]:[ROA 2021]]), "x")</f>
        <v>0.13148190393747261</v>
      </c>
      <c r="BN1156" s="1">
        <f>SUM(Table1[[#This Row],[B/M Rank]:[ROA Rank]])</f>
        <v>0</v>
      </c>
    </row>
    <row r="1157" spans="1:66" x14ac:dyDescent="0.25">
      <c r="A1157" s="1" t="s">
        <v>4276</v>
      </c>
      <c r="B1157" s="1" t="s">
        <v>1979</v>
      </c>
      <c r="C1157" s="1" t="s">
        <v>1889</v>
      </c>
      <c r="D1157" s="1" t="s">
        <v>330</v>
      </c>
      <c r="E1157" s="1" t="s">
        <v>108</v>
      </c>
      <c r="F1157" s="1">
        <v>32.020000000000003</v>
      </c>
      <c r="G1157" s="19"/>
      <c r="H1157" s="19"/>
      <c r="I1157" s="19"/>
      <c r="J1157" s="19"/>
      <c r="K1157" s="1"/>
      <c r="L1157" s="19"/>
      <c r="M1157" s="1">
        <v>2012</v>
      </c>
      <c r="N1157" s="1">
        <v>7.5</v>
      </c>
      <c r="O1157" s="1">
        <v>8.1999999999999993</v>
      </c>
      <c r="P1157" s="1">
        <v>0</v>
      </c>
      <c r="Q1157" s="1">
        <v>0</v>
      </c>
      <c r="R1157" s="1">
        <v>0</v>
      </c>
      <c r="S1157" s="1">
        <v>0.5</v>
      </c>
      <c r="T1157" s="1">
        <v>0.9</v>
      </c>
      <c r="U1157" s="1">
        <v>5</v>
      </c>
      <c r="V1157" s="1">
        <v>2</v>
      </c>
      <c r="W1157" s="1">
        <v>3.1</v>
      </c>
      <c r="X1157" s="1">
        <v>3.3</v>
      </c>
      <c r="Z1157" s="3">
        <f xml:space="preserve"> IFERROR(AVEDEV(Table1[[#This Row],[GP 2012]:[GP 2021]]) / Table1[[#This Row],[Avg GP]], "x")</f>
        <v>0.95</v>
      </c>
      <c r="AA1157" s="2">
        <f xml:space="preserve"> IFERROR(AVERAGE(Table1[[#This Row],[GP 2012]:[GP 2021]]), "x")</f>
        <v>2.7199999999999998</v>
      </c>
      <c r="AB1157" s="11">
        <f>Table1[Equity]/Table1[Market Capital]</f>
        <v>0.15302935665209244</v>
      </c>
      <c r="AC1157" s="1">
        <v>7.2</v>
      </c>
      <c r="AD1157" s="1">
        <v>8.1999999999999993</v>
      </c>
      <c r="AE1157" s="1">
        <v>6.2</v>
      </c>
      <c r="AF1157" s="1">
        <v>1.5</v>
      </c>
      <c r="AG1157" s="1">
        <v>2.1</v>
      </c>
      <c r="AH1157" s="1">
        <v>1.8</v>
      </c>
      <c r="AI1157" s="1">
        <v>5.0999999999999996</v>
      </c>
      <c r="AJ1157" s="1">
        <v>5.4</v>
      </c>
      <c r="AK1157" s="1">
        <v>11.9</v>
      </c>
      <c r="AL1157" s="1">
        <v>8.4</v>
      </c>
      <c r="AM1157" s="1">
        <v>6.9</v>
      </c>
      <c r="AN1157" s="1">
        <v>4.9000000000000004</v>
      </c>
      <c r="AO1157" s="3">
        <f xml:space="preserve"> IFERROR(Table1[[#This Row],[GP 2012]]/Table1[[#This Row],[Total Assets 2012]], "x")</f>
        <v>1.0416666666666667</v>
      </c>
      <c r="AP1157" s="3">
        <f xml:space="preserve"> IFERROR(Table1[[#This Row],[GP 2013]]/Table1[[#This Row],[Total Assets 2013]], "x")</f>
        <v>1</v>
      </c>
      <c r="AQ1157" s="3">
        <f xml:space="preserve"> IFERROR(Table1[[#This Row],[GP 2014]]/Table1[[#This Row],[Total Assets 2014]], "x")</f>
        <v>0</v>
      </c>
      <c r="AR1157" s="3">
        <f xml:space="preserve"> IFERROR(Table1[[#This Row],[GP 2015]]/Table1[[#This Row],[Total Assets 2015]], "x")</f>
        <v>0</v>
      </c>
      <c r="AS1157" s="3">
        <f xml:space="preserve"> IFERROR(Table1[[#This Row],[GP 2016]]/Table1[[#This Row],[Total Assets 2016]], "x")</f>
        <v>0</v>
      </c>
      <c r="AT1157" s="3">
        <f xml:space="preserve"> IFERROR(Table1[[#This Row],[GP 2017]]/Table1[[#This Row],[Total Assets 2017]], "x")</f>
        <v>0.27777777777777779</v>
      </c>
      <c r="AU1157" s="3">
        <f xml:space="preserve"> IFERROR(Table1[[#This Row],[GP 2018]]/Table1[[#This Row],[Total Assets 2018]], "x")</f>
        <v>0.17647058823529413</v>
      </c>
      <c r="AV1157" s="3">
        <f xml:space="preserve"> IFERROR(Table1[[#This Row],[GP 2019]]/Table1[[#This Row],[Total Assets 2019]], "x")</f>
        <v>0.92592592592592582</v>
      </c>
      <c r="AW1157" s="3">
        <f xml:space="preserve"> IFERROR(Table1[[#This Row],[GP 2020]]/Table1[[#This Row],[Total Assets 2020]], "x")</f>
        <v>0.16806722689075629</v>
      </c>
      <c r="AX1157" s="3">
        <f xml:space="preserve"> IFERROR(Table1[[#This Row],[GP 2021]]/Table1[[#This Row],[Total Assets 2021]], "x")</f>
        <v>0.36904761904761907</v>
      </c>
      <c r="AY1157" s="3">
        <f xml:space="preserve"> IFERROR(Table1[[#This Row],[GP TTM]]/Table1[[#This Row],[Total Assets TTM]], "x")</f>
        <v>0.47826086956521735</v>
      </c>
      <c r="BA1157" s="3">
        <f xml:space="preserve"> IFERROR(ABS(Table1[[#This Row],[ROA 2013]]-Table1[[#This Row],[ROA 2012]]), "x")</f>
        <v>4.1666666666666741E-2</v>
      </c>
      <c r="BB1157" s="3">
        <f xml:space="preserve"> IFERROR(ABS(Table1[[#This Row],[ROA 2014]]-Table1[[#This Row],[ROA 2013]]), "x")</f>
        <v>1</v>
      </c>
      <c r="BC1157" s="3">
        <f xml:space="preserve"> IFERROR(ABS(Table1[[#This Row],[ROA 2015]]-Table1[[#This Row],[ROA 2014]]), "x")</f>
        <v>0</v>
      </c>
      <c r="BD1157" s="3">
        <f xml:space="preserve"> IFERROR(ABS(Table1[[#This Row],[ROA 2016]]-Table1[[#This Row],[ROA 2015]]), "x")</f>
        <v>0</v>
      </c>
      <c r="BE1157" s="3">
        <f xml:space="preserve"> IFERROR(ABS(Table1[[#This Row],[ROA 2017]]-Table1[[#This Row],[ROA 2016]]), "x")</f>
        <v>0.27777777777777779</v>
      </c>
      <c r="BF1157" s="3">
        <f xml:space="preserve"> IFERROR(ABS(Table1[[#This Row],[ROA 2018]]-Table1[[#This Row],[ROA 2017]]), "x")</f>
        <v>0.10130718954248366</v>
      </c>
      <c r="BG1157" s="3">
        <f xml:space="preserve"> IFERROR(ABS(Table1[[#This Row],[ROA 2019]]-Table1[[#This Row],[ROA 2018]]), "x")</f>
        <v>0.74945533769063166</v>
      </c>
      <c r="BH1157" s="3">
        <f xml:space="preserve"> IFERROR(ABS(Table1[[#This Row],[ROA 2020]]-Table1[[#This Row],[ROA 2019]]), "x")</f>
        <v>0.75785869903516956</v>
      </c>
      <c r="BI1157" s="3">
        <f xml:space="preserve"> IFERROR(ABS(Table1[[#This Row],[ROA 2021]]-Table1[[#This Row],[ROA 2020]]), "x")</f>
        <v>0.20098039215686278</v>
      </c>
      <c r="BJ1157" s="3">
        <f xml:space="preserve"> IFERROR(AVERAGE(Table1[[#This Row],[ROA 2013-2012]:[ROA 2021-2020]]), "x")</f>
        <v>0.34767178476328803</v>
      </c>
      <c r="BK1157" s="3">
        <f>IFERROR(AVERAGE(Table1[[#This Row],[ROA 2012]:[ROA 2021]]), "x")</f>
        <v>0.39589558045440398</v>
      </c>
      <c r="BN1157" s="1">
        <f>SUM(Table1[[#This Row],[B/M Rank]:[ROA Rank]])</f>
        <v>0</v>
      </c>
    </row>
    <row r="1158" spans="1:66" x14ac:dyDescent="0.25">
      <c r="A1158" s="1" t="s">
        <v>4120</v>
      </c>
      <c r="B1158" s="1" t="s">
        <v>1826</v>
      </c>
      <c r="C1158" s="1" t="s">
        <v>12</v>
      </c>
      <c r="D1158" s="1" t="s">
        <v>11</v>
      </c>
      <c r="E1158" s="1" t="s">
        <v>108</v>
      </c>
      <c r="F1158" s="1">
        <v>32.090000000000003</v>
      </c>
      <c r="G1158" s="19"/>
      <c r="H1158" s="19"/>
      <c r="I1158" s="19"/>
      <c r="J1158" s="19"/>
      <c r="K1158" s="1"/>
      <c r="L1158" s="19"/>
      <c r="M1158" s="1">
        <v>2016</v>
      </c>
      <c r="R1158" s="1">
        <v>1</v>
      </c>
      <c r="S1158" s="1">
        <v>2.4</v>
      </c>
      <c r="T1158" s="1">
        <v>5.5</v>
      </c>
      <c r="U1158" s="1">
        <v>-14</v>
      </c>
      <c r="V1158" s="1">
        <v>2.8</v>
      </c>
      <c r="W1158" s="1">
        <v>3.1</v>
      </c>
      <c r="X1158" s="1">
        <v>6.9</v>
      </c>
      <c r="Z1158" s="3">
        <f xml:space="preserve"> IFERROR(AVEDEV(Table1[[#This Row],[GP 2012]:[GP 2021]]) / Table1[[#This Row],[Avg GP]], "x")</f>
        <v>35.333333333333321</v>
      </c>
      <c r="AA1158" s="2">
        <f xml:space="preserve"> IFERROR(AVERAGE(Table1[[#This Row],[GP 2012]:[GP 2021]]), "x")</f>
        <v>0.13333333333333339</v>
      </c>
      <c r="AB1158" s="11">
        <f>Table1[Equity]/Table1[Market Capital]</f>
        <v>2.5864755375506387</v>
      </c>
      <c r="AG1158" s="1">
        <v>8.3000000000000007</v>
      </c>
      <c r="AH1158" s="1">
        <v>15.4</v>
      </c>
      <c r="AI1158" s="1">
        <v>53.2</v>
      </c>
      <c r="AJ1158" s="1">
        <v>89</v>
      </c>
      <c r="AK1158" s="1">
        <v>124</v>
      </c>
      <c r="AL1158" s="1">
        <v>173.7</v>
      </c>
      <c r="AM1158" s="1">
        <v>168.6</v>
      </c>
      <c r="AN1158" s="1">
        <v>83</v>
      </c>
      <c r="AO1158" s="3" t="str">
        <f xml:space="preserve"> IFERROR(Table1[[#This Row],[GP 2012]]/Table1[[#This Row],[Total Assets 2012]], "x")</f>
        <v>x</v>
      </c>
      <c r="AP1158" s="3" t="str">
        <f xml:space="preserve"> IFERROR(Table1[[#This Row],[GP 2013]]/Table1[[#This Row],[Total Assets 2013]], "x")</f>
        <v>x</v>
      </c>
      <c r="AQ1158" s="3" t="str">
        <f xml:space="preserve"> IFERROR(Table1[[#This Row],[GP 2014]]/Table1[[#This Row],[Total Assets 2014]], "x")</f>
        <v>x</v>
      </c>
      <c r="AR1158" s="3" t="str">
        <f xml:space="preserve"> IFERROR(Table1[[#This Row],[GP 2015]]/Table1[[#This Row],[Total Assets 2015]], "x")</f>
        <v>x</v>
      </c>
      <c r="AS1158" s="3">
        <f xml:space="preserve"> IFERROR(Table1[[#This Row],[GP 2016]]/Table1[[#This Row],[Total Assets 2016]], "x")</f>
        <v>0.12048192771084336</v>
      </c>
      <c r="AT1158" s="3">
        <f xml:space="preserve"> IFERROR(Table1[[#This Row],[GP 2017]]/Table1[[#This Row],[Total Assets 2017]], "x")</f>
        <v>0.15584415584415584</v>
      </c>
      <c r="AU1158" s="3">
        <f xml:space="preserve"> IFERROR(Table1[[#This Row],[GP 2018]]/Table1[[#This Row],[Total Assets 2018]], "x")</f>
        <v>0.10338345864661654</v>
      </c>
      <c r="AV1158" s="3">
        <f xml:space="preserve"> IFERROR(Table1[[#This Row],[GP 2019]]/Table1[[#This Row],[Total Assets 2019]], "x")</f>
        <v>-0.15730337078651685</v>
      </c>
      <c r="AW1158" s="3">
        <f xml:space="preserve"> IFERROR(Table1[[#This Row],[GP 2020]]/Table1[[#This Row],[Total Assets 2020]], "x")</f>
        <v>2.2580645161290321E-2</v>
      </c>
      <c r="AX1158" s="3">
        <f xml:space="preserve"> IFERROR(Table1[[#This Row],[GP 2021]]/Table1[[#This Row],[Total Assets 2021]], "x")</f>
        <v>1.7846862406447901E-2</v>
      </c>
      <c r="AY1158" s="3">
        <f xml:space="preserve"> IFERROR(Table1[[#This Row],[GP TTM]]/Table1[[#This Row],[Total Assets TTM]], "x")</f>
        <v>4.0925266903914591E-2</v>
      </c>
      <c r="BA1158" s="3" t="str">
        <f xml:space="preserve"> IFERROR(ABS(Table1[[#This Row],[ROA 2013]]-Table1[[#This Row],[ROA 2012]]), "x")</f>
        <v>x</v>
      </c>
      <c r="BB1158" s="3" t="str">
        <f xml:space="preserve"> IFERROR(ABS(Table1[[#This Row],[ROA 2014]]-Table1[[#This Row],[ROA 2013]]), "x")</f>
        <v>x</v>
      </c>
      <c r="BC1158" s="3" t="str">
        <f xml:space="preserve"> IFERROR(ABS(Table1[[#This Row],[ROA 2015]]-Table1[[#This Row],[ROA 2014]]), "x")</f>
        <v>x</v>
      </c>
      <c r="BD1158" s="3" t="str">
        <f xml:space="preserve"> IFERROR(ABS(Table1[[#This Row],[ROA 2016]]-Table1[[#This Row],[ROA 2015]]), "x")</f>
        <v>x</v>
      </c>
      <c r="BE1158" s="3">
        <f xml:space="preserve"> IFERROR(ABS(Table1[[#This Row],[ROA 2017]]-Table1[[#This Row],[ROA 2016]]), "x")</f>
        <v>3.5362228133312482E-2</v>
      </c>
      <c r="BF1158" s="3">
        <f xml:space="preserve"> IFERROR(ABS(Table1[[#This Row],[ROA 2018]]-Table1[[#This Row],[ROA 2017]]), "x")</f>
        <v>5.2460697197539305E-2</v>
      </c>
      <c r="BG1158" s="3">
        <f xml:space="preserve"> IFERROR(ABS(Table1[[#This Row],[ROA 2019]]-Table1[[#This Row],[ROA 2018]]), "x")</f>
        <v>0.26068682943313337</v>
      </c>
      <c r="BH1158" s="3">
        <f xml:space="preserve"> IFERROR(ABS(Table1[[#This Row],[ROA 2020]]-Table1[[#This Row],[ROA 2019]]), "x")</f>
        <v>0.17988401594780717</v>
      </c>
      <c r="BI1158" s="3">
        <f xml:space="preserve"> IFERROR(ABS(Table1[[#This Row],[ROA 2021]]-Table1[[#This Row],[ROA 2020]]), "x")</f>
        <v>4.7337827548424201E-3</v>
      </c>
      <c r="BJ1158" s="3">
        <f xml:space="preserve"> IFERROR(AVERAGE(Table1[[#This Row],[ROA 2013-2012]:[ROA 2021-2020]]), "x")</f>
        <v>0.10662551069332693</v>
      </c>
      <c r="BK1158" s="3">
        <f>IFERROR(AVERAGE(Table1[[#This Row],[ROA 2012]:[ROA 2021]]), "x")</f>
        <v>4.3805613163806184E-2</v>
      </c>
      <c r="BN1158" s="1">
        <f>SUM(Table1[[#This Row],[B/M Rank]:[ROA Rank]])</f>
        <v>0</v>
      </c>
    </row>
    <row r="1159" spans="1:66" x14ac:dyDescent="0.25">
      <c r="A1159" s="1" t="s">
        <v>2930</v>
      </c>
      <c r="B1159" s="1" t="s">
        <v>4475</v>
      </c>
      <c r="C1159" s="1" t="s">
        <v>4417</v>
      </c>
      <c r="D1159" s="1" t="s">
        <v>268</v>
      </c>
      <c r="E1159" s="1" t="s">
        <v>108</v>
      </c>
      <c r="F1159" s="1">
        <v>32.22</v>
      </c>
      <c r="G1159" s="19"/>
      <c r="H1159" s="19"/>
      <c r="I1159" s="19"/>
      <c r="J1159" s="19"/>
      <c r="K1159" s="1"/>
      <c r="L1159" s="19"/>
      <c r="M1159" s="1">
        <v>2012</v>
      </c>
      <c r="N1159" s="1" t="s">
        <v>4368</v>
      </c>
      <c r="O1159" s="1" t="s">
        <v>4368</v>
      </c>
      <c r="P1159" s="1" t="s">
        <v>4368</v>
      </c>
      <c r="Q1159" s="1" t="s">
        <v>4368</v>
      </c>
      <c r="R1159" s="1" t="s">
        <v>4368</v>
      </c>
      <c r="S1159" s="1" t="s">
        <v>4368</v>
      </c>
      <c r="T1159" s="1" t="s">
        <v>4368</v>
      </c>
      <c r="U1159" s="1" t="s">
        <v>4368</v>
      </c>
      <c r="V1159" s="1" t="s">
        <v>4368</v>
      </c>
      <c r="W1159" s="1" t="s">
        <v>4368</v>
      </c>
      <c r="X1159" s="1" t="s">
        <v>4368</v>
      </c>
      <c r="Z1159" s="3" t="str">
        <f xml:space="preserve"> IFERROR(AVEDEV(Table1[[#This Row],[GP 2012]:[GP 2021]]) / Table1[[#This Row],[Avg GP]], "x")</f>
        <v>x</v>
      </c>
      <c r="AA1159" s="2" t="str">
        <f xml:space="preserve"> IFERROR(AVERAGE(Table1[[#This Row],[GP 2012]:[GP 2021]]), "x")</f>
        <v>x</v>
      </c>
      <c r="AB1159" s="11">
        <f>Table1[Equity]/Table1[Market Capital]</f>
        <v>0.61452513966480449</v>
      </c>
      <c r="AC1159" s="1">
        <v>2.2999999999999998</v>
      </c>
      <c r="AD1159" s="1">
        <v>4.5999999999999996</v>
      </c>
      <c r="AE1159" s="1">
        <v>4.3</v>
      </c>
      <c r="AF1159" s="1">
        <v>3.6</v>
      </c>
      <c r="AG1159" s="1">
        <v>8.1999999999999993</v>
      </c>
      <c r="AH1159" s="1">
        <v>7.8</v>
      </c>
      <c r="AI1159" s="1">
        <v>7.7</v>
      </c>
      <c r="AJ1159" s="1">
        <v>13.2</v>
      </c>
      <c r="AK1159" s="1">
        <v>14.2</v>
      </c>
      <c r="AL1159" s="1">
        <v>12.8</v>
      </c>
      <c r="AM1159" s="1">
        <v>21.8</v>
      </c>
      <c r="AN1159" s="1">
        <v>19.8</v>
      </c>
      <c r="AO1159" s="3" t="str">
        <f xml:space="preserve"> IFERROR(Table1[[#This Row],[GP 2012]]/Table1[[#This Row],[Total Assets 2012]], "x")</f>
        <v>x</v>
      </c>
      <c r="AP1159" s="3" t="str">
        <f xml:space="preserve"> IFERROR(Table1[[#This Row],[GP 2013]]/Table1[[#This Row],[Total Assets 2013]], "x")</f>
        <v>x</v>
      </c>
      <c r="AQ1159" s="3" t="str">
        <f xml:space="preserve"> IFERROR(Table1[[#This Row],[GP 2014]]/Table1[[#This Row],[Total Assets 2014]], "x")</f>
        <v>x</v>
      </c>
      <c r="AR1159" s="3" t="str">
        <f xml:space="preserve"> IFERROR(Table1[[#This Row],[GP 2015]]/Table1[[#This Row],[Total Assets 2015]], "x")</f>
        <v>x</v>
      </c>
      <c r="AS1159" s="3" t="str">
        <f xml:space="preserve"> IFERROR(Table1[[#This Row],[GP 2016]]/Table1[[#This Row],[Total Assets 2016]], "x")</f>
        <v>x</v>
      </c>
      <c r="AT1159" s="3" t="str">
        <f xml:space="preserve"> IFERROR(Table1[[#This Row],[GP 2017]]/Table1[[#This Row],[Total Assets 2017]], "x")</f>
        <v>x</v>
      </c>
      <c r="AU1159" s="3" t="str">
        <f xml:space="preserve"> IFERROR(Table1[[#This Row],[GP 2018]]/Table1[[#This Row],[Total Assets 2018]], "x")</f>
        <v>x</v>
      </c>
      <c r="AV1159" s="3" t="str">
        <f xml:space="preserve"> IFERROR(Table1[[#This Row],[GP 2019]]/Table1[[#This Row],[Total Assets 2019]], "x")</f>
        <v>x</v>
      </c>
      <c r="AW1159" s="3" t="str">
        <f xml:space="preserve"> IFERROR(Table1[[#This Row],[GP 2020]]/Table1[[#This Row],[Total Assets 2020]], "x")</f>
        <v>x</v>
      </c>
      <c r="AX1159" s="3" t="str">
        <f xml:space="preserve"> IFERROR(Table1[[#This Row],[GP 2021]]/Table1[[#This Row],[Total Assets 2021]], "x")</f>
        <v>x</v>
      </c>
      <c r="AY1159" s="3" t="str">
        <f xml:space="preserve"> IFERROR(Table1[[#This Row],[GP TTM]]/Table1[[#This Row],[Total Assets TTM]], "x")</f>
        <v>x</v>
      </c>
      <c r="BA1159" s="3" t="str">
        <f xml:space="preserve"> IFERROR(ABS(Table1[[#This Row],[ROA 2013]]-Table1[[#This Row],[ROA 2012]]), "x")</f>
        <v>x</v>
      </c>
      <c r="BB1159" s="3" t="str">
        <f xml:space="preserve"> IFERROR(ABS(Table1[[#This Row],[ROA 2014]]-Table1[[#This Row],[ROA 2013]]), "x")</f>
        <v>x</v>
      </c>
      <c r="BC1159" s="3" t="str">
        <f xml:space="preserve"> IFERROR(ABS(Table1[[#This Row],[ROA 2015]]-Table1[[#This Row],[ROA 2014]]), "x")</f>
        <v>x</v>
      </c>
      <c r="BD1159" s="3" t="str">
        <f xml:space="preserve"> IFERROR(ABS(Table1[[#This Row],[ROA 2016]]-Table1[[#This Row],[ROA 2015]]), "x")</f>
        <v>x</v>
      </c>
      <c r="BE1159" s="3" t="str">
        <f xml:space="preserve"> IFERROR(ABS(Table1[[#This Row],[ROA 2017]]-Table1[[#This Row],[ROA 2016]]), "x")</f>
        <v>x</v>
      </c>
      <c r="BF1159" s="3" t="str">
        <f xml:space="preserve"> IFERROR(ABS(Table1[[#This Row],[ROA 2018]]-Table1[[#This Row],[ROA 2017]]), "x")</f>
        <v>x</v>
      </c>
      <c r="BG1159" s="3" t="str">
        <f xml:space="preserve"> IFERROR(ABS(Table1[[#This Row],[ROA 2019]]-Table1[[#This Row],[ROA 2018]]), "x")</f>
        <v>x</v>
      </c>
      <c r="BH1159" s="3" t="str">
        <f xml:space="preserve"> IFERROR(ABS(Table1[[#This Row],[ROA 2020]]-Table1[[#This Row],[ROA 2019]]), "x")</f>
        <v>x</v>
      </c>
      <c r="BI1159" s="3" t="str">
        <f xml:space="preserve"> IFERROR(ABS(Table1[[#This Row],[ROA 2021]]-Table1[[#This Row],[ROA 2020]]), "x")</f>
        <v>x</v>
      </c>
      <c r="BJ1159" s="3" t="str">
        <f xml:space="preserve"> IFERROR(AVERAGE(Table1[[#This Row],[ROA 2013-2012]:[ROA 2021-2020]]), "x")</f>
        <v>x</v>
      </c>
      <c r="BK1159" s="3" t="str">
        <f>IFERROR(AVERAGE(Table1[[#This Row],[ROA 2012]:[ROA 2021]]), "x")</f>
        <v>x</v>
      </c>
      <c r="BN1159" s="1">
        <f>SUM(Table1[[#This Row],[B/M Rank]:[ROA Rank]])</f>
        <v>0</v>
      </c>
    </row>
    <row r="1160" spans="1:66" x14ac:dyDescent="0.25">
      <c r="A1160" s="1" t="s">
        <v>4073</v>
      </c>
      <c r="B1160" s="1" t="s">
        <v>1780</v>
      </c>
      <c r="C1160" s="1" t="s">
        <v>12</v>
      </c>
      <c r="D1160" s="1" t="s">
        <v>11</v>
      </c>
      <c r="E1160" s="1" t="s">
        <v>108</v>
      </c>
      <c r="F1160" s="1">
        <v>32.229999999999997</v>
      </c>
      <c r="G1160" s="19"/>
      <c r="H1160" s="19"/>
      <c r="I1160" s="19"/>
      <c r="J1160" s="19"/>
      <c r="K1160" s="1"/>
      <c r="L1160" s="19"/>
      <c r="M1160" s="1">
        <v>2017</v>
      </c>
      <c r="S1160" s="1" t="s">
        <v>4368</v>
      </c>
      <c r="T1160" s="1" t="s">
        <v>4368</v>
      </c>
      <c r="U1160" s="1">
        <v>0.2</v>
      </c>
      <c r="V1160" s="1">
        <v>0.3</v>
      </c>
      <c r="W1160" s="1">
        <v>0.2</v>
      </c>
      <c r="X1160" s="1">
        <v>0.3</v>
      </c>
      <c r="Z1160" s="3">
        <f xml:space="preserve"> IFERROR(AVEDEV(Table1[[#This Row],[GP 2012]:[GP 2021]]) / Table1[[#This Row],[Avg GP]], "x")</f>
        <v>0.19047619047619041</v>
      </c>
      <c r="AA1160" s="2">
        <f xml:space="preserve"> IFERROR(AVERAGE(Table1[[#This Row],[GP 2012]:[GP 2021]]), "x")</f>
        <v>0.23333333333333331</v>
      </c>
      <c r="AB1160" s="11">
        <f>Table1[Equity]/Table1[Market Capital]</f>
        <v>5.5848588271796472E-2</v>
      </c>
      <c r="AH1160" s="1">
        <v>0</v>
      </c>
      <c r="AI1160" s="1">
        <v>8.9</v>
      </c>
      <c r="AJ1160" s="1">
        <v>8.6999999999999993</v>
      </c>
      <c r="AK1160" s="1">
        <v>8.3000000000000007</v>
      </c>
      <c r="AL1160" s="1">
        <v>9.6999999999999993</v>
      </c>
      <c r="AM1160" s="1">
        <v>9.9</v>
      </c>
      <c r="AN1160" s="1">
        <v>1.8</v>
      </c>
      <c r="AO1160" s="3" t="str">
        <f xml:space="preserve"> IFERROR(Table1[[#This Row],[GP 2012]]/Table1[[#This Row],[Total Assets 2012]], "x")</f>
        <v>x</v>
      </c>
      <c r="AP1160" s="3" t="str">
        <f xml:space="preserve"> IFERROR(Table1[[#This Row],[GP 2013]]/Table1[[#This Row],[Total Assets 2013]], "x")</f>
        <v>x</v>
      </c>
      <c r="AQ1160" s="3" t="str">
        <f xml:space="preserve"> IFERROR(Table1[[#This Row],[GP 2014]]/Table1[[#This Row],[Total Assets 2014]], "x")</f>
        <v>x</v>
      </c>
      <c r="AR1160" s="3" t="str">
        <f xml:space="preserve"> IFERROR(Table1[[#This Row],[GP 2015]]/Table1[[#This Row],[Total Assets 2015]], "x")</f>
        <v>x</v>
      </c>
      <c r="AS1160" s="3" t="str">
        <f xml:space="preserve"> IFERROR(Table1[[#This Row],[GP 2016]]/Table1[[#This Row],[Total Assets 2016]], "x")</f>
        <v>x</v>
      </c>
      <c r="AT1160" s="3" t="str">
        <f xml:space="preserve"> IFERROR(Table1[[#This Row],[GP 2017]]/Table1[[#This Row],[Total Assets 2017]], "x")</f>
        <v>x</v>
      </c>
      <c r="AU1160" s="3" t="str">
        <f xml:space="preserve"> IFERROR(Table1[[#This Row],[GP 2018]]/Table1[[#This Row],[Total Assets 2018]], "x")</f>
        <v>x</v>
      </c>
      <c r="AV1160" s="3">
        <f xml:space="preserve"> IFERROR(Table1[[#This Row],[GP 2019]]/Table1[[#This Row],[Total Assets 2019]], "x")</f>
        <v>2.298850574712644E-2</v>
      </c>
      <c r="AW1160" s="3">
        <f xml:space="preserve"> IFERROR(Table1[[#This Row],[GP 2020]]/Table1[[#This Row],[Total Assets 2020]], "x")</f>
        <v>3.614457831325301E-2</v>
      </c>
      <c r="AX1160" s="3">
        <f xml:space="preserve"> IFERROR(Table1[[#This Row],[GP 2021]]/Table1[[#This Row],[Total Assets 2021]], "x")</f>
        <v>2.0618556701030931E-2</v>
      </c>
      <c r="AY1160" s="3">
        <f xml:space="preserve"> IFERROR(Table1[[#This Row],[GP TTM]]/Table1[[#This Row],[Total Assets TTM]], "x")</f>
        <v>3.03030303030303E-2</v>
      </c>
      <c r="BA1160" s="3" t="str">
        <f xml:space="preserve"> IFERROR(ABS(Table1[[#This Row],[ROA 2013]]-Table1[[#This Row],[ROA 2012]]), "x")</f>
        <v>x</v>
      </c>
      <c r="BB1160" s="3" t="str">
        <f xml:space="preserve"> IFERROR(ABS(Table1[[#This Row],[ROA 2014]]-Table1[[#This Row],[ROA 2013]]), "x")</f>
        <v>x</v>
      </c>
      <c r="BC1160" s="3" t="str">
        <f xml:space="preserve"> IFERROR(ABS(Table1[[#This Row],[ROA 2015]]-Table1[[#This Row],[ROA 2014]]), "x")</f>
        <v>x</v>
      </c>
      <c r="BD1160" s="3" t="str">
        <f xml:space="preserve"> IFERROR(ABS(Table1[[#This Row],[ROA 2016]]-Table1[[#This Row],[ROA 2015]]), "x")</f>
        <v>x</v>
      </c>
      <c r="BE1160" s="3" t="str">
        <f xml:space="preserve"> IFERROR(ABS(Table1[[#This Row],[ROA 2017]]-Table1[[#This Row],[ROA 2016]]), "x")</f>
        <v>x</v>
      </c>
      <c r="BF1160" s="3" t="str">
        <f xml:space="preserve"> IFERROR(ABS(Table1[[#This Row],[ROA 2018]]-Table1[[#This Row],[ROA 2017]]), "x")</f>
        <v>x</v>
      </c>
      <c r="BG1160" s="3" t="str">
        <f xml:space="preserve"> IFERROR(ABS(Table1[[#This Row],[ROA 2019]]-Table1[[#This Row],[ROA 2018]]), "x")</f>
        <v>x</v>
      </c>
      <c r="BH1160" s="3">
        <f xml:space="preserve"> IFERROR(ABS(Table1[[#This Row],[ROA 2020]]-Table1[[#This Row],[ROA 2019]]), "x")</f>
        <v>1.3156072566126571E-2</v>
      </c>
      <c r="BI1160" s="3">
        <f xml:space="preserve"> IFERROR(ABS(Table1[[#This Row],[ROA 2021]]-Table1[[#This Row],[ROA 2020]]), "x")</f>
        <v>1.552602161222208E-2</v>
      </c>
      <c r="BJ1160" s="3">
        <f xml:space="preserve"> IFERROR(AVERAGE(Table1[[#This Row],[ROA 2013-2012]:[ROA 2021-2020]]), "x")</f>
        <v>1.4341047089174325E-2</v>
      </c>
      <c r="BK1160" s="3">
        <f>IFERROR(AVERAGE(Table1[[#This Row],[ROA 2012]:[ROA 2021]]), "x")</f>
        <v>2.6583880253803465E-2</v>
      </c>
      <c r="BN1160" s="1">
        <f>SUM(Table1[[#This Row],[B/M Rank]:[ROA Rank]])</f>
        <v>0</v>
      </c>
    </row>
    <row r="1161" spans="1:66" x14ac:dyDescent="0.25">
      <c r="A1161" s="1" t="s">
        <v>2700</v>
      </c>
      <c r="B1161" s="1" t="s">
        <v>751</v>
      </c>
      <c r="C1161" s="1" t="s">
        <v>730</v>
      </c>
      <c r="D1161" s="1" t="s">
        <v>330</v>
      </c>
      <c r="E1161" s="1" t="s">
        <v>108</v>
      </c>
      <c r="F1161" s="1">
        <v>32.39</v>
      </c>
      <c r="G1161" s="19"/>
      <c r="H1161" s="19"/>
      <c r="I1161" s="19"/>
      <c r="J1161" s="19"/>
      <c r="K1161" s="1"/>
      <c r="L1161" s="19"/>
      <c r="M1161" s="1">
        <v>2016</v>
      </c>
      <c r="R1161" s="1">
        <v>0.6</v>
      </c>
      <c r="S1161" s="1">
        <v>0.6</v>
      </c>
      <c r="T1161" s="1">
        <v>0.2</v>
      </c>
      <c r="U1161" s="1">
        <v>0.2</v>
      </c>
      <c r="V1161" s="1">
        <v>0.1</v>
      </c>
      <c r="W1161" s="1">
        <v>0.8</v>
      </c>
      <c r="X1161" s="1">
        <v>0.8</v>
      </c>
      <c r="Z1161" s="3">
        <f xml:space="preserve"> IFERROR(AVEDEV(Table1[[#This Row],[GP 2012]:[GP 2021]]) / Table1[[#This Row],[Avg GP]], "x")</f>
        <v>0.6</v>
      </c>
      <c r="AA1161" s="2">
        <f xml:space="preserve"> IFERROR(AVERAGE(Table1[[#This Row],[GP 2012]:[GP 2021]]), "x")</f>
        <v>0.41666666666666669</v>
      </c>
      <c r="AB1161" s="11">
        <f>Table1[Equity]/Table1[Market Capital]</f>
        <v>0.26242667489966037</v>
      </c>
      <c r="AG1161" s="1">
        <v>0.3</v>
      </c>
      <c r="AH1161" s="1">
        <v>0.4</v>
      </c>
      <c r="AI1161" s="1">
        <v>5.2</v>
      </c>
      <c r="AJ1161" s="1">
        <v>5.2</v>
      </c>
      <c r="AK1161" s="1">
        <v>8.3000000000000007</v>
      </c>
      <c r="AL1161" s="1">
        <v>37</v>
      </c>
      <c r="AM1161" s="1">
        <v>41.6</v>
      </c>
      <c r="AN1161" s="1">
        <v>8.5</v>
      </c>
      <c r="AO1161" s="3" t="str">
        <f xml:space="preserve"> IFERROR(Table1[[#This Row],[GP 2012]]/Table1[[#This Row],[Total Assets 2012]], "x")</f>
        <v>x</v>
      </c>
      <c r="AP1161" s="3" t="str">
        <f xml:space="preserve"> IFERROR(Table1[[#This Row],[GP 2013]]/Table1[[#This Row],[Total Assets 2013]], "x")</f>
        <v>x</v>
      </c>
      <c r="AQ1161" s="3" t="str">
        <f xml:space="preserve"> IFERROR(Table1[[#This Row],[GP 2014]]/Table1[[#This Row],[Total Assets 2014]], "x")</f>
        <v>x</v>
      </c>
      <c r="AR1161" s="3" t="str">
        <f xml:space="preserve"> IFERROR(Table1[[#This Row],[GP 2015]]/Table1[[#This Row],[Total Assets 2015]], "x")</f>
        <v>x</v>
      </c>
      <c r="AS1161" s="3">
        <f xml:space="preserve"> IFERROR(Table1[[#This Row],[GP 2016]]/Table1[[#This Row],[Total Assets 2016]], "x")</f>
        <v>2</v>
      </c>
      <c r="AT1161" s="3">
        <f xml:space="preserve"> IFERROR(Table1[[#This Row],[GP 2017]]/Table1[[#This Row],[Total Assets 2017]], "x")</f>
        <v>1.4999999999999998</v>
      </c>
      <c r="AU1161" s="3">
        <f xml:space="preserve"> IFERROR(Table1[[#This Row],[GP 2018]]/Table1[[#This Row],[Total Assets 2018]], "x")</f>
        <v>3.8461538461538464E-2</v>
      </c>
      <c r="AV1161" s="3">
        <f xml:space="preserve"> IFERROR(Table1[[#This Row],[GP 2019]]/Table1[[#This Row],[Total Assets 2019]], "x")</f>
        <v>3.8461538461538464E-2</v>
      </c>
      <c r="AW1161" s="3">
        <f xml:space="preserve"> IFERROR(Table1[[#This Row],[GP 2020]]/Table1[[#This Row],[Total Assets 2020]], "x")</f>
        <v>1.2048192771084336E-2</v>
      </c>
      <c r="AX1161" s="3">
        <f xml:space="preserve"> IFERROR(Table1[[#This Row],[GP 2021]]/Table1[[#This Row],[Total Assets 2021]], "x")</f>
        <v>2.1621621621621623E-2</v>
      </c>
      <c r="AY1161" s="3">
        <f xml:space="preserve"> IFERROR(Table1[[#This Row],[GP TTM]]/Table1[[#This Row],[Total Assets TTM]], "x")</f>
        <v>1.9230769230769232E-2</v>
      </c>
      <c r="BA1161" s="3" t="str">
        <f xml:space="preserve"> IFERROR(ABS(Table1[[#This Row],[ROA 2013]]-Table1[[#This Row],[ROA 2012]]), "x")</f>
        <v>x</v>
      </c>
      <c r="BB1161" s="3" t="str">
        <f xml:space="preserve"> IFERROR(ABS(Table1[[#This Row],[ROA 2014]]-Table1[[#This Row],[ROA 2013]]), "x")</f>
        <v>x</v>
      </c>
      <c r="BC1161" s="3" t="str">
        <f xml:space="preserve"> IFERROR(ABS(Table1[[#This Row],[ROA 2015]]-Table1[[#This Row],[ROA 2014]]), "x")</f>
        <v>x</v>
      </c>
      <c r="BD1161" s="3" t="str">
        <f xml:space="preserve"> IFERROR(ABS(Table1[[#This Row],[ROA 2016]]-Table1[[#This Row],[ROA 2015]]), "x")</f>
        <v>x</v>
      </c>
      <c r="BE1161" s="3">
        <f xml:space="preserve"> IFERROR(ABS(Table1[[#This Row],[ROA 2017]]-Table1[[#This Row],[ROA 2016]]), "x")</f>
        <v>0.50000000000000022</v>
      </c>
      <c r="BF1161" s="3">
        <f xml:space="preserve"> IFERROR(ABS(Table1[[#This Row],[ROA 2018]]-Table1[[#This Row],[ROA 2017]]), "x")</f>
        <v>1.4615384615384612</v>
      </c>
      <c r="BG1161" s="3">
        <f xml:space="preserve"> IFERROR(ABS(Table1[[#This Row],[ROA 2019]]-Table1[[#This Row],[ROA 2018]]), "x")</f>
        <v>0</v>
      </c>
      <c r="BH1161" s="3">
        <f xml:space="preserve"> IFERROR(ABS(Table1[[#This Row],[ROA 2020]]-Table1[[#This Row],[ROA 2019]]), "x")</f>
        <v>2.6413345690454129E-2</v>
      </c>
      <c r="BI1161" s="3">
        <f xml:space="preserve"> IFERROR(ABS(Table1[[#This Row],[ROA 2021]]-Table1[[#This Row],[ROA 2020]]), "x")</f>
        <v>9.5734288505372866E-3</v>
      </c>
      <c r="BJ1161" s="3">
        <f xml:space="preserve"> IFERROR(AVERAGE(Table1[[#This Row],[ROA 2013-2012]:[ROA 2021-2020]]), "x")</f>
        <v>0.39950504721589059</v>
      </c>
      <c r="BK1161" s="3">
        <f>IFERROR(AVERAGE(Table1[[#This Row],[ROA 2012]:[ROA 2021]]), "x")</f>
        <v>0.60176548188596379</v>
      </c>
      <c r="BN1161" s="1">
        <f>SUM(Table1[[#This Row],[B/M Rank]:[ROA Rank]])</f>
        <v>0</v>
      </c>
    </row>
    <row r="1162" spans="1:66" x14ac:dyDescent="0.25">
      <c r="A1162" s="1" t="s">
        <v>2987</v>
      </c>
      <c r="B1162" s="1" t="s">
        <v>4489</v>
      </c>
      <c r="C1162" s="1" t="s">
        <v>4417</v>
      </c>
      <c r="D1162" s="1" t="s">
        <v>268</v>
      </c>
      <c r="E1162" s="1" t="s">
        <v>108</v>
      </c>
      <c r="F1162" s="1">
        <v>32.42</v>
      </c>
      <c r="G1162" s="19"/>
      <c r="H1162" s="19"/>
      <c r="I1162" s="19"/>
      <c r="J1162" s="19"/>
      <c r="K1162" s="1"/>
      <c r="L1162" s="19"/>
      <c r="M1162" s="1">
        <v>2013</v>
      </c>
      <c r="O1162" s="1" t="s">
        <v>4368</v>
      </c>
      <c r="P1162" s="1" t="s">
        <v>4368</v>
      </c>
      <c r="Q1162" s="1" t="s">
        <v>4368</v>
      </c>
      <c r="R1162" s="1" t="s">
        <v>4368</v>
      </c>
      <c r="S1162" s="1">
        <v>0</v>
      </c>
      <c r="T1162" s="1">
        <v>-0.1</v>
      </c>
      <c r="U1162" s="1">
        <v>-0.4</v>
      </c>
      <c r="V1162" s="1">
        <v>-0.2</v>
      </c>
      <c r="W1162" s="1">
        <v>0</v>
      </c>
      <c r="X1162" s="1">
        <v>0</v>
      </c>
      <c r="Z1162" s="3">
        <f xml:space="preserve"> IFERROR(AVEDEV(Table1[[#This Row],[GP 2012]:[GP 2021]]) / Table1[[#This Row],[Avg GP]], "x")</f>
        <v>-0.91428571428571437</v>
      </c>
      <c r="AA1162" s="2">
        <f xml:space="preserve"> IFERROR(AVERAGE(Table1[[#This Row],[GP 2012]:[GP 2021]]), "x")</f>
        <v>-0.13999999999999999</v>
      </c>
      <c r="AB1162" s="11">
        <f>Table1[Equity]/Table1[Market Capital]</f>
        <v>1.5299198025909932</v>
      </c>
      <c r="AD1162" s="1">
        <v>5.8</v>
      </c>
      <c r="AE1162" s="1">
        <v>7.2</v>
      </c>
      <c r="AF1162" s="1">
        <v>11.3</v>
      </c>
      <c r="AG1162" s="1">
        <v>10.9</v>
      </c>
      <c r="AH1162" s="1">
        <v>12.7</v>
      </c>
      <c r="AI1162" s="1">
        <v>13.5</v>
      </c>
      <c r="AJ1162" s="1">
        <v>11.5</v>
      </c>
      <c r="AK1162" s="1">
        <v>22.5</v>
      </c>
      <c r="AL1162" s="1">
        <v>28.2</v>
      </c>
      <c r="AM1162" s="1">
        <v>50.6</v>
      </c>
      <c r="AN1162" s="1">
        <v>49.6</v>
      </c>
      <c r="AO1162" s="3" t="str">
        <f xml:space="preserve"> IFERROR(Table1[[#This Row],[GP 2012]]/Table1[[#This Row],[Total Assets 2012]], "x")</f>
        <v>x</v>
      </c>
      <c r="AP1162" s="3" t="str">
        <f xml:space="preserve"> IFERROR(Table1[[#This Row],[GP 2013]]/Table1[[#This Row],[Total Assets 2013]], "x")</f>
        <v>x</v>
      </c>
      <c r="AQ1162" s="3" t="str">
        <f xml:space="preserve"> IFERROR(Table1[[#This Row],[GP 2014]]/Table1[[#This Row],[Total Assets 2014]], "x")</f>
        <v>x</v>
      </c>
      <c r="AR1162" s="3" t="str">
        <f xml:space="preserve"> IFERROR(Table1[[#This Row],[GP 2015]]/Table1[[#This Row],[Total Assets 2015]], "x")</f>
        <v>x</v>
      </c>
      <c r="AS1162" s="3" t="str">
        <f xml:space="preserve"> IFERROR(Table1[[#This Row],[GP 2016]]/Table1[[#This Row],[Total Assets 2016]], "x")</f>
        <v>x</v>
      </c>
      <c r="AT1162" s="3">
        <f xml:space="preserve"> IFERROR(Table1[[#This Row],[GP 2017]]/Table1[[#This Row],[Total Assets 2017]], "x")</f>
        <v>0</v>
      </c>
      <c r="AU1162" s="3">
        <f xml:space="preserve"> IFERROR(Table1[[#This Row],[GP 2018]]/Table1[[#This Row],[Total Assets 2018]], "x")</f>
        <v>-7.4074074074074077E-3</v>
      </c>
      <c r="AV1162" s="3">
        <f xml:space="preserve"> IFERROR(Table1[[#This Row],[GP 2019]]/Table1[[#This Row],[Total Assets 2019]], "x")</f>
        <v>-3.4782608695652174E-2</v>
      </c>
      <c r="AW1162" s="3">
        <f xml:space="preserve"> IFERROR(Table1[[#This Row],[GP 2020]]/Table1[[#This Row],[Total Assets 2020]], "x")</f>
        <v>-8.8888888888888889E-3</v>
      </c>
      <c r="AX1162" s="3">
        <f xml:space="preserve"> IFERROR(Table1[[#This Row],[GP 2021]]/Table1[[#This Row],[Total Assets 2021]], "x")</f>
        <v>0</v>
      </c>
      <c r="AY1162" s="3">
        <f xml:space="preserve"> IFERROR(Table1[[#This Row],[GP TTM]]/Table1[[#This Row],[Total Assets TTM]], "x")</f>
        <v>0</v>
      </c>
      <c r="BA1162" s="3" t="str">
        <f xml:space="preserve"> IFERROR(ABS(Table1[[#This Row],[ROA 2013]]-Table1[[#This Row],[ROA 2012]]), "x")</f>
        <v>x</v>
      </c>
      <c r="BB1162" s="3" t="str">
        <f xml:space="preserve"> IFERROR(ABS(Table1[[#This Row],[ROA 2014]]-Table1[[#This Row],[ROA 2013]]), "x")</f>
        <v>x</v>
      </c>
      <c r="BC1162" s="3" t="str">
        <f xml:space="preserve"> IFERROR(ABS(Table1[[#This Row],[ROA 2015]]-Table1[[#This Row],[ROA 2014]]), "x")</f>
        <v>x</v>
      </c>
      <c r="BD1162" s="3" t="str">
        <f xml:space="preserve"> IFERROR(ABS(Table1[[#This Row],[ROA 2016]]-Table1[[#This Row],[ROA 2015]]), "x")</f>
        <v>x</v>
      </c>
      <c r="BE1162" s="3" t="str">
        <f xml:space="preserve"> IFERROR(ABS(Table1[[#This Row],[ROA 2017]]-Table1[[#This Row],[ROA 2016]]), "x")</f>
        <v>x</v>
      </c>
      <c r="BF1162" s="3">
        <f xml:space="preserve"> IFERROR(ABS(Table1[[#This Row],[ROA 2018]]-Table1[[#This Row],[ROA 2017]]), "x")</f>
        <v>7.4074074074074077E-3</v>
      </c>
      <c r="BG1162" s="3">
        <f xml:space="preserve"> IFERROR(ABS(Table1[[#This Row],[ROA 2019]]-Table1[[#This Row],[ROA 2018]]), "x")</f>
        <v>2.7375201288244767E-2</v>
      </c>
      <c r="BH1162" s="3">
        <f xml:space="preserve"> IFERROR(ABS(Table1[[#This Row],[ROA 2020]]-Table1[[#This Row],[ROA 2019]]), "x")</f>
        <v>2.5893719806763284E-2</v>
      </c>
      <c r="BI1162" s="3">
        <f xml:space="preserve"> IFERROR(ABS(Table1[[#This Row],[ROA 2021]]-Table1[[#This Row],[ROA 2020]]), "x")</f>
        <v>8.8888888888888889E-3</v>
      </c>
      <c r="BJ1162" s="3">
        <f xml:space="preserve"> IFERROR(AVERAGE(Table1[[#This Row],[ROA 2013-2012]:[ROA 2021-2020]]), "x")</f>
        <v>1.7391304347826087E-2</v>
      </c>
      <c r="BK1162" s="3">
        <f>IFERROR(AVERAGE(Table1[[#This Row],[ROA 2012]:[ROA 2021]]), "x")</f>
        <v>-1.0215780998389695E-2</v>
      </c>
      <c r="BN1162" s="1">
        <f>SUM(Table1[[#This Row],[B/M Rank]:[ROA Rank]])</f>
        <v>0</v>
      </c>
    </row>
    <row r="1163" spans="1:66" x14ac:dyDescent="0.25">
      <c r="A1163" s="1" t="s">
        <v>3565</v>
      </c>
      <c r="B1163" s="1" t="s">
        <v>1341</v>
      </c>
      <c r="C1163" s="1" t="s">
        <v>4417</v>
      </c>
      <c r="D1163" s="1" t="s">
        <v>268</v>
      </c>
      <c r="E1163" s="1" t="s">
        <v>108</v>
      </c>
      <c r="F1163" s="1">
        <v>32.72</v>
      </c>
      <c r="G1163" s="19"/>
      <c r="H1163" s="19"/>
      <c r="I1163" s="19"/>
      <c r="J1163" s="19"/>
      <c r="K1163" s="1"/>
      <c r="L1163" s="19"/>
      <c r="M1163" s="1">
        <v>2018</v>
      </c>
      <c r="T1163" s="1" t="s">
        <v>4368</v>
      </c>
      <c r="U1163" s="1" t="s">
        <v>4368</v>
      </c>
      <c r="V1163" s="1">
        <v>0</v>
      </c>
      <c r="W1163" s="1" t="s">
        <v>4368</v>
      </c>
      <c r="X1163" s="1" t="s">
        <v>4368</v>
      </c>
      <c r="Z1163" s="3" t="str">
        <f xml:space="preserve"> IFERROR(AVEDEV(Table1[[#This Row],[GP 2012]:[GP 2021]]) / Table1[[#This Row],[Avg GP]], "x")</f>
        <v>x</v>
      </c>
      <c r="AA1163" s="2">
        <f xml:space="preserve"> IFERROR(AVERAGE(Table1[[#This Row],[GP 2012]:[GP 2021]]), "x")</f>
        <v>0</v>
      </c>
      <c r="AB1163" s="11">
        <f>Table1[Equity]/Table1[Market Capital]</f>
        <v>0.46454767726161367</v>
      </c>
      <c r="AI1163" s="1">
        <v>2.4</v>
      </c>
      <c r="AJ1163" s="1">
        <v>3.5</v>
      </c>
      <c r="AK1163" s="1">
        <v>16.600000000000001</v>
      </c>
      <c r="AL1163" s="1">
        <v>16.5</v>
      </c>
      <c r="AM1163" s="1">
        <v>15.4</v>
      </c>
      <c r="AN1163" s="1">
        <v>15.2</v>
      </c>
      <c r="AO1163" s="3" t="str">
        <f xml:space="preserve"> IFERROR(Table1[[#This Row],[GP 2012]]/Table1[[#This Row],[Total Assets 2012]], "x")</f>
        <v>x</v>
      </c>
      <c r="AP1163" s="3" t="str">
        <f xml:space="preserve"> IFERROR(Table1[[#This Row],[GP 2013]]/Table1[[#This Row],[Total Assets 2013]], "x")</f>
        <v>x</v>
      </c>
      <c r="AQ1163" s="3" t="str">
        <f xml:space="preserve"> IFERROR(Table1[[#This Row],[GP 2014]]/Table1[[#This Row],[Total Assets 2014]], "x")</f>
        <v>x</v>
      </c>
      <c r="AR1163" s="3" t="str">
        <f xml:space="preserve"> IFERROR(Table1[[#This Row],[GP 2015]]/Table1[[#This Row],[Total Assets 2015]], "x")</f>
        <v>x</v>
      </c>
      <c r="AS1163" s="3" t="str">
        <f xml:space="preserve"> IFERROR(Table1[[#This Row],[GP 2016]]/Table1[[#This Row],[Total Assets 2016]], "x")</f>
        <v>x</v>
      </c>
      <c r="AT1163" s="3" t="str">
        <f xml:space="preserve"> IFERROR(Table1[[#This Row],[GP 2017]]/Table1[[#This Row],[Total Assets 2017]], "x")</f>
        <v>x</v>
      </c>
      <c r="AU1163" s="3" t="str">
        <f xml:space="preserve"> IFERROR(Table1[[#This Row],[GP 2018]]/Table1[[#This Row],[Total Assets 2018]], "x")</f>
        <v>x</v>
      </c>
      <c r="AV1163" s="3" t="str">
        <f xml:space="preserve"> IFERROR(Table1[[#This Row],[GP 2019]]/Table1[[#This Row],[Total Assets 2019]], "x")</f>
        <v>x</v>
      </c>
      <c r="AW1163" s="3">
        <f xml:space="preserve"> IFERROR(Table1[[#This Row],[GP 2020]]/Table1[[#This Row],[Total Assets 2020]], "x")</f>
        <v>0</v>
      </c>
      <c r="AX1163" s="3" t="str">
        <f xml:space="preserve"> IFERROR(Table1[[#This Row],[GP 2021]]/Table1[[#This Row],[Total Assets 2021]], "x")</f>
        <v>x</v>
      </c>
      <c r="AY1163" s="3" t="str">
        <f xml:space="preserve"> IFERROR(Table1[[#This Row],[GP TTM]]/Table1[[#This Row],[Total Assets TTM]], "x")</f>
        <v>x</v>
      </c>
      <c r="BA1163" s="3" t="str">
        <f xml:space="preserve"> IFERROR(ABS(Table1[[#This Row],[ROA 2013]]-Table1[[#This Row],[ROA 2012]]), "x")</f>
        <v>x</v>
      </c>
      <c r="BB1163" s="3" t="str">
        <f xml:space="preserve"> IFERROR(ABS(Table1[[#This Row],[ROA 2014]]-Table1[[#This Row],[ROA 2013]]), "x")</f>
        <v>x</v>
      </c>
      <c r="BC1163" s="3" t="str">
        <f xml:space="preserve"> IFERROR(ABS(Table1[[#This Row],[ROA 2015]]-Table1[[#This Row],[ROA 2014]]), "x")</f>
        <v>x</v>
      </c>
      <c r="BD1163" s="3" t="str">
        <f xml:space="preserve"> IFERROR(ABS(Table1[[#This Row],[ROA 2016]]-Table1[[#This Row],[ROA 2015]]), "x")</f>
        <v>x</v>
      </c>
      <c r="BE1163" s="3" t="str">
        <f xml:space="preserve"> IFERROR(ABS(Table1[[#This Row],[ROA 2017]]-Table1[[#This Row],[ROA 2016]]), "x")</f>
        <v>x</v>
      </c>
      <c r="BF1163" s="3" t="str">
        <f xml:space="preserve"> IFERROR(ABS(Table1[[#This Row],[ROA 2018]]-Table1[[#This Row],[ROA 2017]]), "x")</f>
        <v>x</v>
      </c>
      <c r="BG1163" s="3" t="str">
        <f xml:space="preserve"> IFERROR(ABS(Table1[[#This Row],[ROA 2019]]-Table1[[#This Row],[ROA 2018]]), "x")</f>
        <v>x</v>
      </c>
      <c r="BH1163" s="3" t="str">
        <f xml:space="preserve"> IFERROR(ABS(Table1[[#This Row],[ROA 2020]]-Table1[[#This Row],[ROA 2019]]), "x")</f>
        <v>x</v>
      </c>
      <c r="BI1163" s="3" t="str">
        <f xml:space="preserve"> IFERROR(ABS(Table1[[#This Row],[ROA 2021]]-Table1[[#This Row],[ROA 2020]]), "x")</f>
        <v>x</v>
      </c>
      <c r="BJ1163" s="3" t="str">
        <f xml:space="preserve"> IFERROR(AVERAGE(Table1[[#This Row],[ROA 2013-2012]:[ROA 2021-2020]]), "x")</f>
        <v>x</v>
      </c>
      <c r="BK1163" s="3">
        <f>IFERROR(AVERAGE(Table1[[#This Row],[ROA 2012]:[ROA 2021]]), "x")</f>
        <v>0</v>
      </c>
      <c r="BN1163" s="1">
        <f>SUM(Table1[[#This Row],[B/M Rank]:[ROA Rank]])</f>
        <v>0</v>
      </c>
    </row>
    <row r="1164" spans="1:66" x14ac:dyDescent="0.25">
      <c r="A1164" s="1" t="s">
        <v>4252</v>
      </c>
      <c r="B1164" s="1" t="s">
        <v>1955</v>
      </c>
      <c r="C1164" s="1" t="s">
        <v>1889</v>
      </c>
      <c r="D1164" s="1" t="s">
        <v>330</v>
      </c>
      <c r="E1164" s="1" t="s">
        <v>108</v>
      </c>
      <c r="F1164" s="1">
        <v>32.93</v>
      </c>
      <c r="G1164" s="19"/>
      <c r="H1164" s="19"/>
      <c r="I1164" s="19"/>
      <c r="J1164" s="19"/>
      <c r="K1164" s="1"/>
      <c r="L1164" s="19"/>
      <c r="M1164" s="1">
        <v>2018</v>
      </c>
      <c r="T1164" s="1">
        <v>2.9</v>
      </c>
      <c r="U1164" s="1">
        <v>3.6</v>
      </c>
      <c r="V1164" s="1">
        <v>4.8</v>
      </c>
      <c r="W1164" s="1">
        <v>9.1</v>
      </c>
      <c r="X1164" s="1">
        <v>9.6</v>
      </c>
      <c r="Z1164" s="3">
        <f xml:space="preserve"> IFERROR(AVEDEV(Table1[[#This Row],[GP 2012]:[GP 2021]]) / Table1[[#This Row],[Avg GP]], "x")</f>
        <v>0.39215686274509803</v>
      </c>
      <c r="AA1164" s="2">
        <f xml:space="preserve"> IFERROR(AVERAGE(Table1[[#This Row],[GP 2012]:[GP 2021]]), "x")</f>
        <v>5.0999999999999996</v>
      </c>
      <c r="AB1164" s="11">
        <f>Table1[Equity]/Table1[Market Capital]</f>
        <v>0.26723352566049197</v>
      </c>
      <c r="AI1164" s="1">
        <v>2.2000000000000002</v>
      </c>
      <c r="AJ1164" s="1">
        <v>2.1</v>
      </c>
      <c r="AK1164" s="1">
        <v>9.1</v>
      </c>
      <c r="AL1164" s="1">
        <v>16.8</v>
      </c>
      <c r="AM1164" s="1">
        <v>14.9</v>
      </c>
      <c r="AN1164" s="1">
        <v>8.8000000000000007</v>
      </c>
      <c r="AO1164" s="3" t="str">
        <f xml:space="preserve"> IFERROR(Table1[[#This Row],[GP 2012]]/Table1[[#This Row],[Total Assets 2012]], "x")</f>
        <v>x</v>
      </c>
      <c r="AP1164" s="3" t="str">
        <f xml:space="preserve"> IFERROR(Table1[[#This Row],[GP 2013]]/Table1[[#This Row],[Total Assets 2013]], "x")</f>
        <v>x</v>
      </c>
      <c r="AQ1164" s="3" t="str">
        <f xml:space="preserve"> IFERROR(Table1[[#This Row],[GP 2014]]/Table1[[#This Row],[Total Assets 2014]], "x")</f>
        <v>x</v>
      </c>
      <c r="AR1164" s="3" t="str">
        <f xml:space="preserve"> IFERROR(Table1[[#This Row],[GP 2015]]/Table1[[#This Row],[Total Assets 2015]], "x")</f>
        <v>x</v>
      </c>
      <c r="AS1164" s="3" t="str">
        <f xml:space="preserve"> IFERROR(Table1[[#This Row],[GP 2016]]/Table1[[#This Row],[Total Assets 2016]], "x")</f>
        <v>x</v>
      </c>
      <c r="AT1164" s="3" t="str">
        <f xml:space="preserve"> IFERROR(Table1[[#This Row],[GP 2017]]/Table1[[#This Row],[Total Assets 2017]], "x")</f>
        <v>x</v>
      </c>
      <c r="AU1164" s="3">
        <f xml:space="preserve"> IFERROR(Table1[[#This Row],[GP 2018]]/Table1[[#This Row],[Total Assets 2018]], "x")</f>
        <v>1.3181818181818181</v>
      </c>
      <c r="AV1164" s="3">
        <f xml:space="preserve"> IFERROR(Table1[[#This Row],[GP 2019]]/Table1[[#This Row],[Total Assets 2019]], "x")</f>
        <v>1.7142857142857142</v>
      </c>
      <c r="AW1164" s="3">
        <f xml:space="preserve"> IFERROR(Table1[[#This Row],[GP 2020]]/Table1[[#This Row],[Total Assets 2020]], "x")</f>
        <v>0.52747252747252749</v>
      </c>
      <c r="AX1164" s="3">
        <f xml:space="preserve"> IFERROR(Table1[[#This Row],[GP 2021]]/Table1[[#This Row],[Total Assets 2021]], "x")</f>
        <v>0.54166666666666663</v>
      </c>
      <c r="AY1164" s="3">
        <f xml:space="preserve"> IFERROR(Table1[[#This Row],[GP TTM]]/Table1[[#This Row],[Total Assets TTM]], "x")</f>
        <v>0.64429530201342278</v>
      </c>
      <c r="BA1164" s="3" t="str">
        <f xml:space="preserve"> IFERROR(ABS(Table1[[#This Row],[ROA 2013]]-Table1[[#This Row],[ROA 2012]]), "x")</f>
        <v>x</v>
      </c>
      <c r="BB1164" s="3" t="str">
        <f xml:space="preserve"> IFERROR(ABS(Table1[[#This Row],[ROA 2014]]-Table1[[#This Row],[ROA 2013]]), "x")</f>
        <v>x</v>
      </c>
      <c r="BC1164" s="3" t="str">
        <f xml:space="preserve"> IFERROR(ABS(Table1[[#This Row],[ROA 2015]]-Table1[[#This Row],[ROA 2014]]), "x")</f>
        <v>x</v>
      </c>
      <c r="BD1164" s="3" t="str">
        <f xml:space="preserve"> IFERROR(ABS(Table1[[#This Row],[ROA 2016]]-Table1[[#This Row],[ROA 2015]]), "x")</f>
        <v>x</v>
      </c>
      <c r="BE1164" s="3" t="str">
        <f xml:space="preserve"> IFERROR(ABS(Table1[[#This Row],[ROA 2017]]-Table1[[#This Row],[ROA 2016]]), "x")</f>
        <v>x</v>
      </c>
      <c r="BF1164" s="3" t="str">
        <f xml:space="preserve"> IFERROR(ABS(Table1[[#This Row],[ROA 2018]]-Table1[[#This Row],[ROA 2017]]), "x")</f>
        <v>x</v>
      </c>
      <c r="BG1164" s="3">
        <f xml:space="preserve"> IFERROR(ABS(Table1[[#This Row],[ROA 2019]]-Table1[[#This Row],[ROA 2018]]), "x")</f>
        <v>0.39610389610389607</v>
      </c>
      <c r="BH1164" s="3">
        <f xml:space="preserve"> IFERROR(ABS(Table1[[#This Row],[ROA 2020]]-Table1[[#This Row],[ROA 2019]]), "x")</f>
        <v>1.1868131868131866</v>
      </c>
      <c r="BI1164" s="3">
        <f xml:space="preserve"> IFERROR(ABS(Table1[[#This Row],[ROA 2021]]-Table1[[#This Row],[ROA 2020]]), "x")</f>
        <v>1.4194139194139144E-2</v>
      </c>
      <c r="BJ1164" s="3">
        <f xml:space="preserve"> IFERROR(AVERAGE(Table1[[#This Row],[ROA 2013-2012]:[ROA 2021-2020]]), "x")</f>
        <v>0.53237040737040731</v>
      </c>
      <c r="BK1164" s="3">
        <f>IFERROR(AVERAGE(Table1[[#This Row],[ROA 2012]:[ROA 2021]]), "x")</f>
        <v>1.0254016816516816</v>
      </c>
      <c r="BN1164" s="1">
        <f>SUM(Table1[[#This Row],[B/M Rank]:[ROA Rank]])</f>
        <v>0</v>
      </c>
    </row>
    <row r="1165" spans="1:66" x14ac:dyDescent="0.25">
      <c r="A1165" s="1" t="s">
        <v>2766</v>
      </c>
      <c r="B1165" s="1" t="s">
        <v>813</v>
      </c>
      <c r="C1165" s="1" t="s">
        <v>801</v>
      </c>
      <c r="D1165" s="1" t="s">
        <v>392</v>
      </c>
      <c r="E1165" s="1" t="s">
        <v>108</v>
      </c>
      <c r="F1165" s="1">
        <v>33.08</v>
      </c>
      <c r="G1165" s="19"/>
      <c r="H1165" s="19"/>
      <c r="I1165" s="19"/>
      <c r="J1165" s="19"/>
      <c r="K1165" s="1"/>
      <c r="L1165" s="19"/>
      <c r="M1165" s="1">
        <v>2012</v>
      </c>
      <c r="N1165" s="1">
        <v>5.6</v>
      </c>
      <c r="O1165" s="1">
        <v>8.4</v>
      </c>
      <c r="P1165" s="1">
        <v>4.0999999999999996</v>
      </c>
      <c r="Q1165" s="1">
        <v>3.3</v>
      </c>
      <c r="R1165" s="1">
        <v>4.4000000000000004</v>
      </c>
      <c r="S1165" s="1">
        <v>6.1</v>
      </c>
      <c r="T1165" s="1">
        <v>-1.1000000000000001</v>
      </c>
      <c r="U1165" s="1">
        <v>2.7</v>
      </c>
      <c r="V1165" s="1">
        <v>6.3</v>
      </c>
      <c r="W1165" s="1">
        <v>9</v>
      </c>
      <c r="X1165" s="1">
        <v>8.1</v>
      </c>
      <c r="Z1165" s="3">
        <f xml:space="preserve"> IFERROR(AVEDEV(Table1[[#This Row],[GP 2012]:[GP 2021]]) / Table1[[#This Row],[Avg GP]], "x")</f>
        <v>0.45081967213114749</v>
      </c>
      <c r="AA1165" s="2">
        <f xml:space="preserve"> IFERROR(AVERAGE(Table1[[#This Row],[GP 2012]:[GP 2021]]), "x")</f>
        <v>4.8800000000000008</v>
      </c>
      <c r="AB1165" s="11">
        <f>Table1[Equity]/Table1[Market Capital]</f>
        <v>1.5386940749697704</v>
      </c>
      <c r="AC1165" s="1">
        <v>87.1</v>
      </c>
      <c r="AD1165" s="1">
        <v>86.1</v>
      </c>
      <c r="AE1165" s="1">
        <v>77.099999999999994</v>
      </c>
      <c r="AF1165" s="1">
        <v>74.900000000000006</v>
      </c>
      <c r="AG1165" s="1">
        <v>70.599999999999994</v>
      </c>
      <c r="AH1165" s="1">
        <v>58.2</v>
      </c>
      <c r="AI1165" s="1">
        <v>52.2</v>
      </c>
      <c r="AJ1165" s="1">
        <v>49.4</v>
      </c>
      <c r="AK1165" s="1">
        <v>52.5</v>
      </c>
      <c r="AL1165" s="1">
        <v>85.2</v>
      </c>
      <c r="AM1165" s="1">
        <v>88.6</v>
      </c>
      <c r="AN1165" s="1">
        <v>50.9</v>
      </c>
      <c r="AO1165" s="3">
        <f xml:space="preserve"> IFERROR(Table1[[#This Row],[GP 2012]]/Table1[[#This Row],[Total Assets 2012]], "x")</f>
        <v>6.4293915040183697E-2</v>
      </c>
      <c r="AP1165" s="3">
        <f xml:space="preserve"> IFERROR(Table1[[#This Row],[GP 2013]]/Table1[[#This Row],[Total Assets 2013]], "x")</f>
        <v>9.7560975609756115E-2</v>
      </c>
      <c r="AQ1165" s="3">
        <f xml:space="preserve"> IFERROR(Table1[[#This Row],[GP 2014]]/Table1[[#This Row],[Total Assets 2014]], "x")</f>
        <v>5.3177691309987028E-2</v>
      </c>
      <c r="AR1165" s="3">
        <f xml:space="preserve"> IFERROR(Table1[[#This Row],[GP 2015]]/Table1[[#This Row],[Total Assets 2015]], "x")</f>
        <v>4.4058744993324427E-2</v>
      </c>
      <c r="AS1165" s="3">
        <f xml:space="preserve"> IFERROR(Table1[[#This Row],[GP 2016]]/Table1[[#This Row],[Total Assets 2016]], "x")</f>
        <v>6.2322946175637405E-2</v>
      </c>
      <c r="AT1165" s="3">
        <f xml:space="preserve"> IFERROR(Table1[[#This Row],[GP 2017]]/Table1[[#This Row],[Total Assets 2017]], "x")</f>
        <v>0.10481099656357387</v>
      </c>
      <c r="AU1165" s="3">
        <f xml:space="preserve"> IFERROR(Table1[[#This Row],[GP 2018]]/Table1[[#This Row],[Total Assets 2018]], "x")</f>
        <v>-2.1072796934865901E-2</v>
      </c>
      <c r="AV1165" s="3">
        <f xml:space="preserve"> IFERROR(Table1[[#This Row],[GP 2019]]/Table1[[#This Row],[Total Assets 2019]], "x")</f>
        <v>5.4655870445344132E-2</v>
      </c>
      <c r="AW1165" s="3">
        <f xml:space="preserve"> IFERROR(Table1[[#This Row],[GP 2020]]/Table1[[#This Row],[Total Assets 2020]], "x")</f>
        <v>0.12</v>
      </c>
      <c r="AX1165" s="3">
        <f xml:space="preserve"> IFERROR(Table1[[#This Row],[GP 2021]]/Table1[[#This Row],[Total Assets 2021]], "x")</f>
        <v>0.10563380281690141</v>
      </c>
      <c r="AY1165" s="3">
        <f xml:space="preserve"> IFERROR(Table1[[#This Row],[GP TTM]]/Table1[[#This Row],[Total Assets TTM]], "x")</f>
        <v>9.1422121896162528E-2</v>
      </c>
      <c r="BA1165" s="3">
        <f xml:space="preserve"> IFERROR(ABS(Table1[[#This Row],[ROA 2013]]-Table1[[#This Row],[ROA 2012]]), "x")</f>
        <v>3.3267060569572418E-2</v>
      </c>
      <c r="BB1165" s="3">
        <f xml:space="preserve"> IFERROR(ABS(Table1[[#This Row],[ROA 2014]]-Table1[[#This Row],[ROA 2013]]), "x")</f>
        <v>4.4383284299769087E-2</v>
      </c>
      <c r="BC1165" s="3">
        <f xml:space="preserve"> IFERROR(ABS(Table1[[#This Row],[ROA 2015]]-Table1[[#This Row],[ROA 2014]]), "x")</f>
        <v>9.1189463166626017E-3</v>
      </c>
      <c r="BD1165" s="3">
        <f xml:space="preserve"> IFERROR(ABS(Table1[[#This Row],[ROA 2016]]-Table1[[#This Row],[ROA 2015]]), "x")</f>
        <v>1.8264201182312978E-2</v>
      </c>
      <c r="BE1165" s="3">
        <f xml:space="preserve"> IFERROR(ABS(Table1[[#This Row],[ROA 2017]]-Table1[[#This Row],[ROA 2016]]), "x")</f>
        <v>4.2488050387936467E-2</v>
      </c>
      <c r="BF1165" s="3">
        <f xml:space="preserve"> IFERROR(ABS(Table1[[#This Row],[ROA 2018]]-Table1[[#This Row],[ROA 2017]]), "x")</f>
        <v>0.12588379349843978</v>
      </c>
      <c r="BG1165" s="3">
        <f xml:space="preserve"> IFERROR(ABS(Table1[[#This Row],[ROA 2019]]-Table1[[#This Row],[ROA 2018]]), "x")</f>
        <v>7.572866738021003E-2</v>
      </c>
      <c r="BH1165" s="3">
        <f xml:space="preserve"> IFERROR(ABS(Table1[[#This Row],[ROA 2020]]-Table1[[#This Row],[ROA 2019]]), "x")</f>
        <v>6.5344129554655864E-2</v>
      </c>
      <c r="BI1165" s="3">
        <f xml:space="preserve"> IFERROR(ABS(Table1[[#This Row],[ROA 2021]]-Table1[[#This Row],[ROA 2020]]), "x")</f>
        <v>1.4366197183098589E-2</v>
      </c>
      <c r="BJ1165" s="3">
        <f xml:space="preserve"> IFERROR(AVERAGE(Table1[[#This Row],[ROA 2013-2012]:[ROA 2021-2020]]), "x")</f>
        <v>4.7649370041406423E-2</v>
      </c>
      <c r="BK1165" s="3">
        <f>IFERROR(AVERAGE(Table1[[#This Row],[ROA 2012]:[ROA 2021]]), "x")</f>
        <v>6.8544214601984219E-2</v>
      </c>
      <c r="BN1165" s="1">
        <f>SUM(Table1[[#This Row],[B/M Rank]:[ROA Rank]])</f>
        <v>0</v>
      </c>
    </row>
    <row r="1166" spans="1:66" x14ac:dyDescent="0.25">
      <c r="A1166" s="1" t="s">
        <v>3874</v>
      </c>
      <c r="B1166" s="1" t="s">
        <v>4754</v>
      </c>
      <c r="C1166" s="1" t="s">
        <v>1499</v>
      </c>
      <c r="D1166" s="1" t="s">
        <v>440</v>
      </c>
      <c r="E1166" s="1" t="s">
        <v>108</v>
      </c>
      <c r="F1166" s="1">
        <v>33.090000000000003</v>
      </c>
      <c r="G1166" s="19"/>
      <c r="H1166" s="19"/>
      <c r="I1166" s="19"/>
      <c r="J1166" s="19"/>
      <c r="K1166" s="1"/>
      <c r="L1166" s="19"/>
      <c r="M1166" s="1">
        <v>2012</v>
      </c>
      <c r="N1166" s="1">
        <v>0.6</v>
      </c>
      <c r="O1166" s="1">
        <v>1</v>
      </c>
      <c r="P1166" s="1">
        <v>1.6</v>
      </c>
      <c r="Q1166" s="1">
        <v>1.3</v>
      </c>
      <c r="R1166" s="1">
        <v>1.3</v>
      </c>
      <c r="S1166" s="1">
        <v>0.4</v>
      </c>
      <c r="T1166" s="1">
        <v>0.6</v>
      </c>
      <c r="U1166" s="1">
        <v>0</v>
      </c>
      <c r="V1166" s="1" t="s">
        <v>4368</v>
      </c>
      <c r="W1166" s="1" t="s">
        <v>4368</v>
      </c>
      <c r="X1166" s="1" t="s">
        <v>4368</v>
      </c>
      <c r="Z1166" s="3">
        <f xml:space="preserve"> IFERROR(AVEDEV(Table1[[#This Row],[GP 2012]:[GP 2021]]) / Table1[[#This Row],[Avg GP]], "x")</f>
        <v>0.52941176470588236</v>
      </c>
      <c r="AA1166" s="2">
        <f xml:space="preserve"> IFERROR(AVERAGE(Table1[[#This Row],[GP 2012]:[GP 2021]]), "x")</f>
        <v>0.85</v>
      </c>
      <c r="AB1166" s="11">
        <f>Table1[Equity]/Table1[Market Capital]</f>
        <v>9.0661831368993636E-3</v>
      </c>
      <c r="AC1166" s="1">
        <v>0.1</v>
      </c>
      <c r="AD1166" s="1">
        <v>1.7</v>
      </c>
      <c r="AE1166" s="1">
        <v>1.4</v>
      </c>
      <c r="AF1166" s="1">
        <v>2.5</v>
      </c>
      <c r="AG1166" s="1">
        <v>0.9</v>
      </c>
      <c r="AH1166" s="1">
        <v>0.2</v>
      </c>
      <c r="AI1166" s="1">
        <v>0.2</v>
      </c>
      <c r="AJ1166" s="1">
        <v>1</v>
      </c>
      <c r="AK1166" s="1">
        <v>0.8</v>
      </c>
      <c r="AL1166" s="1">
        <v>0.5</v>
      </c>
      <c r="AM1166" s="1">
        <v>0.3</v>
      </c>
      <c r="AN1166" s="1">
        <v>0.3</v>
      </c>
      <c r="AO1166" s="3">
        <f xml:space="preserve"> IFERROR(Table1[[#This Row],[GP 2012]]/Table1[[#This Row],[Total Assets 2012]], "x")</f>
        <v>5.9999999999999991</v>
      </c>
      <c r="AP1166" s="3">
        <f xml:space="preserve"> IFERROR(Table1[[#This Row],[GP 2013]]/Table1[[#This Row],[Total Assets 2013]], "x")</f>
        <v>0.58823529411764708</v>
      </c>
      <c r="AQ1166" s="3">
        <f xml:space="preserve"> IFERROR(Table1[[#This Row],[GP 2014]]/Table1[[#This Row],[Total Assets 2014]], "x")</f>
        <v>1.142857142857143</v>
      </c>
      <c r="AR1166" s="3">
        <f xml:space="preserve"> IFERROR(Table1[[#This Row],[GP 2015]]/Table1[[#This Row],[Total Assets 2015]], "x")</f>
        <v>0.52</v>
      </c>
      <c r="AS1166" s="3">
        <f xml:space="preserve"> IFERROR(Table1[[#This Row],[GP 2016]]/Table1[[#This Row],[Total Assets 2016]], "x")</f>
        <v>1.4444444444444444</v>
      </c>
      <c r="AT1166" s="3">
        <f xml:space="preserve"> IFERROR(Table1[[#This Row],[GP 2017]]/Table1[[#This Row],[Total Assets 2017]], "x")</f>
        <v>2</v>
      </c>
      <c r="AU1166" s="3">
        <f xml:space="preserve"> IFERROR(Table1[[#This Row],[GP 2018]]/Table1[[#This Row],[Total Assets 2018]], "x")</f>
        <v>2.9999999999999996</v>
      </c>
      <c r="AV1166" s="3">
        <f xml:space="preserve"> IFERROR(Table1[[#This Row],[GP 2019]]/Table1[[#This Row],[Total Assets 2019]], "x")</f>
        <v>0</v>
      </c>
      <c r="AW1166" s="3" t="str">
        <f xml:space="preserve"> IFERROR(Table1[[#This Row],[GP 2020]]/Table1[[#This Row],[Total Assets 2020]], "x")</f>
        <v>x</v>
      </c>
      <c r="AX1166" s="3" t="str">
        <f xml:space="preserve"> IFERROR(Table1[[#This Row],[GP 2021]]/Table1[[#This Row],[Total Assets 2021]], "x")</f>
        <v>x</v>
      </c>
      <c r="AY1166" s="3" t="str">
        <f xml:space="preserve"> IFERROR(Table1[[#This Row],[GP TTM]]/Table1[[#This Row],[Total Assets TTM]], "x")</f>
        <v>x</v>
      </c>
      <c r="BA1166" s="3">
        <f xml:space="preserve"> IFERROR(ABS(Table1[[#This Row],[ROA 2013]]-Table1[[#This Row],[ROA 2012]]), "x")</f>
        <v>5.4117647058823524</v>
      </c>
      <c r="BB1166" s="3">
        <f xml:space="preserve"> IFERROR(ABS(Table1[[#This Row],[ROA 2014]]-Table1[[#This Row],[ROA 2013]]), "x")</f>
        <v>0.55462184873949594</v>
      </c>
      <c r="BC1166" s="3">
        <f xml:space="preserve"> IFERROR(ABS(Table1[[#This Row],[ROA 2015]]-Table1[[#This Row],[ROA 2014]]), "x")</f>
        <v>0.622857142857143</v>
      </c>
      <c r="BD1166" s="3">
        <f xml:space="preserve"> IFERROR(ABS(Table1[[#This Row],[ROA 2016]]-Table1[[#This Row],[ROA 2015]]), "x")</f>
        <v>0.9244444444444444</v>
      </c>
      <c r="BE1166" s="3">
        <f xml:space="preserve"> IFERROR(ABS(Table1[[#This Row],[ROA 2017]]-Table1[[#This Row],[ROA 2016]]), "x")</f>
        <v>0.55555555555555558</v>
      </c>
      <c r="BF1166" s="3">
        <f xml:space="preserve"> IFERROR(ABS(Table1[[#This Row],[ROA 2018]]-Table1[[#This Row],[ROA 2017]]), "x")</f>
        <v>0.99999999999999956</v>
      </c>
      <c r="BG1166" s="3">
        <f xml:space="preserve"> IFERROR(ABS(Table1[[#This Row],[ROA 2019]]-Table1[[#This Row],[ROA 2018]]), "x")</f>
        <v>2.9999999999999996</v>
      </c>
      <c r="BH1166" s="3" t="str">
        <f xml:space="preserve"> IFERROR(ABS(Table1[[#This Row],[ROA 2020]]-Table1[[#This Row],[ROA 2019]]), "x")</f>
        <v>x</v>
      </c>
      <c r="BI1166" s="3" t="str">
        <f xml:space="preserve"> IFERROR(ABS(Table1[[#This Row],[ROA 2021]]-Table1[[#This Row],[ROA 2020]]), "x")</f>
        <v>x</v>
      </c>
      <c r="BJ1166" s="3">
        <f xml:space="preserve"> IFERROR(AVERAGE(Table1[[#This Row],[ROA 2013-2012]:[ROA 2021-2020]]), "x")</f>
        <v>1.7241776710684271</v>
      </c>
      <c r="BK1166" s="3">
        <f>IFERROR(AVERAGE(Table1[[#This Row],[ROA 2012]:[ROA 2021]]), "x")</f>
        <v>1.8369421101774042</v>
      </c>
      <c r="BN1166" s="1">
        <f>SUM(Table1[[#This Row],[B/M Rank]:[ROA Rank]])</f>
        <v>0</v>
      </c>
    </row>
    <row r="1167" spans="1:66" x14ac:dyDescent="0.25">
      <c r="A1167" s="1" t="s">
        <v>3145</v>
      </c>
      <c r="B1167" s="1" t="s">
        <v>4541</v>
      </c>
      <c r="C1167" s="1" t="s">
        <v>4417</v>
      </c>
      <c r="D1167" s="1" t="s">
        <v>268</v>
      </c>
      <c r="E1167" s="1" t="s">
        <v>108</v>
      </c>
      <c r="F1167" s="1">
        <v>33.11</v>
      </c>
      <c r="G1167" s="19"/>
      <c r="H1167" s="19"/>
      <c r="I1167" s="19"/>
      <c r="J1167" s="19"/>
      <c r="K1167" s="1"/>
      <c r="L1167" s="19"/>
      <c r="M1167" s="1">
        <v>2012</v>
      </c>
      <c r="N1167" s="1">
        <v>-0.1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Z1167" s="3">
        <f xml:space="preserve"> IFERROR(AVEDEV(Table1[[#This Row],[GP 2012]:[GP 2021]]) / Table1[[#This Row],[Avg GP]], "x")</f>
        <v>-1.8000000000000005</v>
      </c>
      <c r="AA1167" s="2">
        <f xml:space="preserve"> IFERROR(AVERAGE(Table1[[#This Row],[GP 2012]:[GP 2021]]), "x")</f>
        <v>-0.01</v>
      </c>
      <c r="AB1167" s="11">
        <f>Table1[Equity]/Table1[Market Capital]</f>
        <v>1.3681667170039262</v>
      </c>
      <c r="AC1167" s="1">
        <v>7.9</v>
      </c>
      <c r="AD1167" s="1">
        <v>7.8</v>
      </c>
      <c r="AE1167" s="1">
        <v>8.6</v>
      </c>
      <c r="AF1167" s="1">
        <v>8.9</v>
      </c>
      <c r="AG1167" s="1">
        <v>11.7</v>
      </c>
      <c r="AH1167" s="1">
        <v>14.3</v>
      </c>
      <c r="AI1167" s="1">
        <v>15.6</v>
      </c>
      <c r="AJ1167" s="1">
        <v>25.4</v>
      </c>
      <c r="AK1167" s="1">
        <v>43</v>
      </c>
      <c r="AL1167" s="1">
        <v>52.6</v>
      </c>
      <c r="AM1167" s="1">
        <v>51.5</v>
      </c>
      <c r="AN1167" s="1">
        <v>45.3</v>
      </c>
      <c r="AO1167" s="3">
        <f xml:space="preserve"> IFERROR(Table1[[#This Row],[GP 2012]]/Table1[[#This Row],[Total Assets 2012]], "x")</f>
        <v>-1.2658227848101266E-2</v>
      </c>
      <c r="AP1167" s="3">
        <f xml:space="preserve"> IFERROR(Table1[[#This Row],[GP 2013]]/Table1[[#This Row],[Total Assets 2013]], "x")</f>
        <v>0</v>
      </c>
      <c r="AQ1167" s="3">
        <f xml:space="preserve"> IFERROR(Table1[[#This Row],[GP 2014]]/Table1[[#This Row],[Total Assets 2014]], "x")</f>
        <v>0</v>
      </c>
      <c r="AR1167" s="3">
        <f xml:space="preserve"> IFERROR(Table1[[#This Row],[GP 2015]]/Table1[[#This Row],[Total Assets 2015]], "x")</f>
        <v>0</v>
      </c>
      <c r="AS1167" s="3">
        <f xml:space="preserve"> IFERROR(Table1[[#This Row],[GP 2016]]/Table1[[#This Row],[Total Assets 2016]], "x")</f>
        <v>0</v>
      </c>
      <c r="AT1167" s="3">
        <f xml:space="preserve"> IFERROR(Table1[[#This Row],[GP 2017]]/Table1[[#This Row],[Total Assets 2017]], "x")</f>
        <v>0</v>
      </c>
      <c r="AU1167" s="3">
        <f xml:space="preserve"> IFERROR(Table1[[#This Row],[GP 2018]]/Table1[[#This Row],[Total Assets 2018]], "x")</f>
        <v>0</v>
      </c>
      <c r="AV1167" s="3">
        <f xml:space="preserve"> IFERROR(Table1[[#This Row],[GP 2019]]/Table1[[#This Row],[Total Assets 2019]], "x")</f>
        <v>0</v>
      </c>
      <c r="AW1167" s="3">
        <f xml:space="preserve"> IFERROR(Table1[[#This Row],[GP 2020]]/Table1[[#This Row],[Total Assets 2020]], "x")</f>
        <v>0</v>
      </c>
      <c r="AX1167" s="3">
        <f xml:space="preserve"> IFERROR(Table1[[#This Row],[GP 2021]]/Table1[[#This Row],[Total Assets 2021]], "x")</f>
        <v>0</v>
      </c>
      <c r="AY1167" s="3">
        <f xml:space="preserve"> IFERROR(Table1[[#This Row],[GP TTM]]/Table1[[#This Row],[Total Assets TTM]], "x")</f>
        <v>0</v>
      </c>
      <c r="BA1167" s="3">
        <f xml:space="preserve"> IFERROR(ABS(Table1[[#This Row],[ROA 2013]]-Table1[[#This Row],[ROA 2012]]), "x")</f>
        <v>1.2658227848101266E-2</v>
      </c>
      <c r="BB1167" s="3">
        <f xml:space="preserve"> IFERROR(ABS(Table1[[#This Row],[ROA 2014]]-Table1[[#This Row],[ROA 2013]]), "x")</f>
        <v>0</v>
      </c>
      <c r="BC1167" s="3">
        <f xml:space="preserve"> IFERROR(ABS(Table1[[#This Row],[ROA 2015]]-Table1[[#This Row],[ROA 2014]]), "x")</f>
        <v>0</v>
      </c>
      <c r="BD1167" s="3">
        <f xml:space="preserve"> IFERROR(ABS(Table1[[#This Row],[ROA 2016]]-Table1[[#This Row],[ROA 2015]]), "x")</f>
        <v>0</v>
      </c>
      <c r="BE1167" s="3">
        <f xml:space="preserve"> IFERROR(ABS(Table1[[#This Row],[ROA 2017]]-Table1[[#This Row],[ROA 2016]]), "x")</f>
        <v>0</v>
      </c>
      <c r="BF1167" s="3">
        <f xml:space="preserve"> IFERROR(ABS(Table1[[#This Row],[ROA 2018]]-Table1[[#This Row],[ROA 2017]]), "x")</f>
        <v>0</v>
      </c>
      <c r="BG1167" s="3">
        <f xml:space="preserve"> IFERROR(ABS(Table1[[#This Row],[ROA 2019]]-Table1[[#This Row],[ROA 2018]]), "x")</f>
        <v>0</v>
      </c>
      <c r="BH1167" s="3">
        <f xml:space="preserve"> IFERROR(ABS(Table1[[#This Row],[ROA 2020]]-Table1[[#This Row],[ROA 2019]]), "x")</f>
        <v>0</v>
      </c>
      <c r="BI1167" s="3">
        <f xml:space="preserve"> IFERROR(ABS(Table1[[#This Row],[ROA 2021]]-Table1[[#This Row],[ROA 2020]]), "x")</f>
        <v>0</v>
      </c>
      <c r="BJ1167" s="3">
        <f xml:space="preserve"> IFERROR(AVERAGE(Table1[[#This Row],[ROA 2013-2012]:[ROA 2021-2020]]), "x")</f>
        <v>1.4064697609001407E-3</v>
      </c>
      <c r="BK1167" s="3">
        <f>IFERROR(AVERAGE(Table1[[#This Row],[ROA 2012]:[ROA 2021]]), "x")</f>
        <v>-1.2658227848101266E-3</v>
      </c>
      <c r="BN1167" s="1">
        <f>SUM(Table1[[#This Row],[B/M Rank]:[ROA Rank]])</f>
        <v>0</v>
      </c>
    </row>
    <row r="1168" spans="1:66" x14ac:dyDescent="0.25">
      <c r="A1168" s="1" t="s">
        <v>4097</v>
      </c>
      <c r="B1168" s="1" t="s">
        <v>1804</v>
      </c>
      <c r="C1168" s="1" t="s">
        <v>12</v>
      </c>
      <c r="D1168" s="1" t="s">
        <v>11</v>
      </c>
      <c r="E1168" s="1" t="s">
        <v>108</v>
      </c>
      <c r="F1168" s="1">
        <v>33.119999999999997</v>
      </c>
      <c r="G1168" s="19"/>
      <c r="H1168" s="19"/>
      <c r="I1168" s="19"/>
      <c r="J1168" s="19"/>
      <c r="K1168" s="1"/>
      <c r="L1168" s="19"/>
      <c r="M1168" s="1">
        <v>2020</v>
      </c>
      <c r="V1168" s="1" t="s">
        <v>4368</v>
      </c>
      <c r="W1168" s="1" t="s">
        <v>4368</v>
      </c>
      <c r="X1168" s="1">
        <v>2.2999999999999998</v>
      </c>
      <c r="Z1168" s="3" t="str">
        <f xml:space="preserve"> IFERROR(AVEDEV(Table1[[#This Row],[GP 2012]:[GP 2021]]) / Table1[[#This Row],[Avg GP]], "x")</f>
        <v>x</v>
      </c>
      <c r="AA1168" s="2" t="str">
        <f xml:space="preserve"> IFERROR(AVERAGE(Table1[[#This Row],[GP 2012]:[GP 2021]]), "x")</f>
        <v>x</v>
      </c>
      <c r="AB1168" s="11">
        <f>Table1[Equity]/Table1[Market Capital]</f>
        <v>5.1328502415458943E-2</v>
      </c>
      <c r="AK1168" s="1">
        <v>0.6</v>
      </c>
      <c r="AL1168" s="1">
        <v>10.1</v>
      </c>
      <c r="AM1168" s="1">
        <v>12.2</v>
      </c>
      <c r="AN1168" s="1">
        <v>1.7</v>
      </c>
      <c r="AO1168" s="3" t="str">
        <f xml:space="preserve"> IFERROR(Table1[[#This Row],[GP 2012]]/Table1[[#This Row],[Total Assets 2012]], "x")</f>
        <v>x</v>
      </c>
      <c r="AP1168" s="3" t="str">
        <f xml:space="preserve"> IFERROR(Table1[[#This Row],[GP 2013]]/Table1[[#This Row],[Total Assets 2013]], "x")</f>
        <v>x</v>
      </c>
      <c r="AQ1168" s="3" t="str">
        <f xml:space="preserve"> IFERROR(Table1[[#This Row],[GP 2014]]/Table1[[#This Row],[Total Assets 2014]], "x")</f>
        <v>x</v>
      </c>
      <c r="AR1168" s="3" t="str">
        <f xml:space="preserve"> IFERROR(Table1[[#This Row],[GP 2015]]/Table1[[#This Row],[Total Assets 2015]], "x")</f>
        <v>x</v>
      </c>
      <c r="AS1168" s="3" t="str">
        <f xml:space="preserve"> IFERROR(Table1[[#This Row],[GP 2016]]/Table1[[#This Row],[Total Assets 2016]], "x")</f>
        <v>x</v>
      </c>
      <c r="AT1168" s="3" t="str">
        <f xml:space="preserve"> IFERROR(Table1[[#This Row],[GP 2017]]/Table1[[#This Row],[Total Assets 2017]], "x")</f>
        <v>x</v>
      </c>
      <c r="AU1168" s="3" t="str">
        <f xml:space="preserve"> IFERROR(Table1[[#This Row],[GP 2018]]/Table1[[#This Row],[Total Assets 2018]], "x")</f>
        <v>x</v>
      </c>
      <c r="AV1168" s="3" t="str">
        <f xml:space="preserve"> IFERROR(Table1[[#This Row],[GP 2019]]/Table1[[#This Row],[Total Assets 2019]], "x")</f>
        <v>x</v>
      </c>
      <c r="AW1168" s="3" t="str">
        <f xml:space="preserve"> IFERROR(Table1[[#This Row],[GP 2020]]/Table1[[#This Row],[Total Assets 2020]], "x")</f>
        <v>x</v>
      </c>
      <c r="AX1168" s="3" t="str">
        <f xml:space="preserve"> IFERROR(Table1[[#This Row],[GP 2021]]/Table1[[#This Row],[Total Assets 2021]], "x")</f>
        <v>x</v>
      </c>
      <c r="AY1168" s="3">
        <f xml:space="preserve"> IFERROR(Table1[[#This Row],[GP TTM]]/Table1[[#This Row],[Total Assets TTM]], "x")</f>
        <v>0.18852459016393441</v>
      </c>
      <c r="BA1168" s="3" t="str">
        <f xml:space="preserve"> IFERROR(ABS(Table1[[#This Row],[ROA 2013]]-Table1[[#This Row],[ROA 2012]]), "x")</f>
        <v>x</v>
      </c>
      <c r="BB1168" s="3" t="str">
        <f xml:space="preserve"> IFERROR(ABS(Table1[[#This Row],[ROA 2014]]-Table1[[#This Row],[ROA 2013]]), "x")</f>
        <v>x</v>
      </c>
      <c r="BC1168" s="3" t="str">
        <f xml:space="preserve"> IFERROR(ABS(Table1[[#This Row],[ROA 2015]]-Table1[[#This Row],[ROA 2014]]), "x")</f>
        <v>x</v>
      </c>
      <c r="BD1168" s="3" t="str">
        <f xml:space="preserve"> IFERROR(ABS(Table1[[#This Row],[ROA 2016]]-Table1[[#This Row],[ROA 2015]]), "x")</f>
        <v>x</v>
      </c>
      <c r="BE1168" s="3" t="str">
        <f xml:space="preserve"> IFERROR(ABS(Table1[[#This Row],[ROA 2017]]-Table1[[#This Row],[ROA 2016]]), "x")</f>
        <v>x</v>
      </c>
      <c r="BF1168" s="3" t="str">
        <f xml:space="preserve"> IFERROR(ABS(Table1[[#This Row],[ROA 2018]]-Table1[[#This Row],[ROA 2017]]), "x")</f>
        <v>x</v>
      </c>
      <c r="BG1168" s="3" t="str">
        <f xml:space="preserve"> IFERROR(ABS(Table1[[#This Row],[ROA 2019]]-Table1[[#This Row],[ROA 2018]]), "x")</f>
        <v>x</v>
      </c>
      <c r="BH1168" s="3" t="str">
        <f xml:space="preserve"> IFERROR(ABS(Table1[[#This Row],[ROA 2020]]-Table1[[#This Row],[ROA 2019]]), "x")</f>
        <v>x</v>
      </c>
      <c r="BI1168" s="3" t="str">
        <f xml:space="preserve"> IFERROR(ABS(Table1[[#This Row],[ROA 2021]]-Table1[[#This Row],[ROA 2020]]), "x")</f>
        <v>x</v>
      </c>
      <c r="BJ1168" s="3" t="str">
        <f xml:space="preserve"> IFERROR(AVERAGE(Table1[[#This Row],[ROA 2013-2012]:[ROA 2021-2020]]), "x")</f>
        <v>x</v>
      </c>
      <c r="BK1168" s="3" t="str">
        <f>IFERROR(AVERAGE(Table1[[#This Row],[ROA 2012]:[ROA 2021]]), "x")</f>
        <v>x</v>
      </c>
      <c r="BN1168" s="1">
        <f>SUM(Table1[[#This Row],[B/M Rank]:[ROA Rank]])</f>
        <v>0</v>
      </c>
    </row>
    <row r="1169" spans="1:66" x14ac:dyDescent="0.25">
      <c r="A1169" s="1" t="s">
        <v>3328</v>
      </c>
      <c r="B1169" s="1" t="s">
        <v>1179</v>
      </c>
      <c r="C1169" s="1" t="s">
        <v>4417</v>
      </c>
      <c r="D1169" s="1" t="s">
        <v>268</v>
      </c>
      <c r="E1169" s="1" t="s">
        <v>108</v>
      </c>
      <c r="F1169" s="1">
        <v>33.15</v>
      </c>
      <c r="G1169" s="19"/>
      <c r="H1169" s="19"/>
      <c r="I1169" s="19"/>
      <c r="J1169" s="19"/>
      <c r="K1169" s="1"/>
      <c r="L1169" s="19"/>
      <c r="M1169" s="1">
        <v>2012</v>
      </c>
      <c r="N1169" s="1">
        <v>0</v>
      </c>
      <c r="O1169" s="1" t="s">
        <v>4368</v>
      </c>
      <c r="P1169" s="1" t="s">
        <v>4368</v>
      </c>
      <c r="Q1169" s="1" t="s">
        <v>4368</v>
      </c>
      <c r="R1169" s="1" t="s">
        <v>4368</v>
      </c>
      <c r="S1169" s="1" t="s">
        <v>4368</v>
      </c>
      <c r="T1169" s="1" t="s">
        <v>4368</v>
      </c>
      <c r="U1169" s="1" t="s">
        <v>4368</v>
      </c>
      <c r="V1169" s="1" t="s">
        <v>4368</v>
      </c>
      <c r="W1169" s="1" t="s">
        <v>4368</v>
      </c>
      <c r="X1169" s="1" t="s">
        <v>4368</v>
      </c>
      <c r="Z1169" s="3" t="str">
        <f xml:space="preserve"> IFERROR(AVEDEV(Table1[[#This Row],[GP 2012]:[GP 2021]]) / Table1[[#This Row],[Avg GP]], "x")</f>
        <v>x</v>
      </c>
      <c r="AA1169" s="2">
        <f xml:space="preserve"> IFERROR(AVERAGE(Table1[[#This Row],[GP 2012]:[GP 2021]]), "x")</f>
        <v>0</v>
      </c>
      <c r="AB1169" s="11">
        <f>Table1[Equity]/Table1[Market Capital]</f>
        <v>2.7209653092006034</v>
      </c>
      <c r="AC1169" s="1">
        <v>2.6</v>
      </c>
      <c r="AD1169" s="1">
        <v>0.3</v>
      </c>
      <c r="AE1169" s="1">
        <v>0.2</v>
      </c>
      <c r="AF1169" s="1">
        <v>0</v>
      </c>
      <c r="AG1169" s="1">
        <v>0.1</v>
      </c>
      <c r="AH1169" s="1">
        <v>0</v>
      </c>
      <c r="AI1169" s="1">
        <v>0.1</v>
      </c>
      <c r="AJ1169" s="1">
        <v>0</v>
      </c>
      <c r="AK1169" s="1">
        <v>6.3</v>
      </c>
      <c r="AL1169" s="1">
        <v>95.2</v>
      </c>
      <c r="AM1169" s="1">
        <v>92.7</v>
      </c>
      <c r="AN1169" s="1">
        <v>90.2</v>
      </c>
      <c r="AO1169" s="3">
        <f xml:space="preserve"> IFERROR(Table1[[#This Row],[GP 2012]]/Table1[[#This Row],[Total Assets 2012]], "x")</f>
        <v>0</v>
      </c>
      <c r="AP1169" s="3" t="str">
        <f xml:space="preserve"> IFERROR(Table1[[#This Row],[GP 2013]]/Table1[[#This Row],[Total Assets 2013]], "x")</f>
        <v>x</v>
      </c>
      <c r="AQ1169" s="3" t="str">
        <f xml:space="preserve"> IFERROR(Table1[[#This Row],[GP 2014]]/Table1[[#This Row],[Total Assets 2014]], "x")</f>
        <v>x</v>
      </c>
      <c r="AR1169" s="3" t="str">
        <f xml:space="preserve"> IFERROR(Table1[[#This Row],[GP 2015]]/Table1[[#This Row],[Total Assets 2015]], "x")</f>
        <v>x</v>
      </c>
      <c r="AS1169" s="3" t="str">
        <f xml:space="preserve"> IFERROR(Table1[[#This Row],[GP 2016]]/Table1[[#This Row],[Total Assets 2016]], "x")</f>
        <v>x</v>
      </c>
      <c r="AT1169" s="3" t="str">
        <f xml:space="preserve"> IFERROR(Table1[[#This Row],[GP 2017]]/Table1[[#This Row],[Total Assets 2017]], "x")</f>
        <v>x</v>
      </c>
      <c r="AU1169" s="3" t="str">
        <f xml:space="preserve"> IFERROR(Table1[[#This Row],[GP 2018]]/Table1[[#This Row],[Total Assets 2018]], "x")</f>
        <v>x</v>
      </c>
      <c r="AV1169" s="3" t="str">
        <f xml:space="preserve"> IFERROR(Table1[[#This Row],[GP 2019]]/Table1[[#This Row],[Total Assets 2019]], "x")</f>
        <v>x</v>
      </c>
      <c r="AW1169" s="3" t="str">
        <f xml:space="preserve"> IFERROR(Table1[[#This Row],[GP 2020]]/Table1[[#This Row],[Total Assets 2020]], "x")</f>
        <v>x</v>
      </c>
      <c r="AX1169" s="3" t="str">
        <f xml:space="preserve"> IFERROR(Table1[[#This Row],[GP 2021]]/Table1[[#This Row],[Total Assets 2021]], "x")</f>
        <v>x</v>
      </c>
      <c r="AY1169" s="3" t="str">
        <f xml:space="preserve"> IFERROR(Table1[[#This Row],[GP TTM]]/Table1[[#This Row],[Total Assets TTM]], "x")</f>
        <v>x</v>
      </c>
      <c r="BA1169" s="3" t="str">
        <f xml:space="preserve"> IFERROR(ABS(Table1[[#This Row],[ROA 2013]]-Table1[[#This Row],[ROA 2012]]), "x")</f>
        <v>x</v>
      </c>
      <c r="BB1169" s="3" t="str">
        <f xml:space="preserve"> IFERROR(ABS(Table1[[#This Row],[ROA 2014]]-Table1[[#This Row],[ROA 2013]]), "x")</f>
        <v>x</v>
      </c>
      <c r="BC1169" s="3" t="str">
        <f xml:space="preserve"> IFERROR(ABS(Table1[[#This Row],[ROA 2015]]-Table1[[#This Row],[ROA 2014]]), "x")</f>
        <v>x</v>
      </c>
      <c r="BD1169" s="3" t="str">
        <f xml:space="preserve"> IFERROR(ABS(Table1[[#This Row],[ROA 2016]]-Table1[[#This Row],[ROA 2015]]), "x")</f>
        <v>x</v>
      </c>
      <c r="BE1169" s="3" t="str">
        <f xml:space="preserve"> IFERROR(ABS(Table1[[#This Row],[ROA 2017]]-Table1[[#This Row],[ROA 2016]]), "x")</f>
        <v>x</v>
      </c>
      <c r="BF1169" s="3" t="str">
        <f xml:space="preserve"> IFERROR(ABS(Table1[[#This Row],[ROA 2018]]-Table1[[#This Row],[ROA 2017]]), "x")</f>
        <v>x</v>
      </c>
      <c r="BG1169" s="3" t="str">
        <f xml:space="preserve"> IFERROR(ABS(Table1[[#This Row],[ROA 2019]]-Table1[[#This Row],[ROA 2018]]), "x")</f>
        <v>x</v>
      </c>
      <c r="BH1169" s="3" t="str">
        <f xml:space="preserve"> IFERROR(ABS(Table1[[#This Row],[ROA 2020]]-Table1[[#This Row],[ROA 2019]]), "x")</f>
        <v>x</v>
      </c>
      <c r="BI1169" s="3" t="str">
        <f xml:space="preserve"> IFERROR(ABS(Table1[[#This Row],[ROA 2021]]-Table1[[#This Row],[ROA 2020]]), "x")</f>
        <v>x</v>
      </c>
      <c r="BJ1169" s="3" t="str">
        <f xml:space="preserve"> IFERROR(AVERAGE(Table1[[#This Row],[ROA 2013-2012]:[ROA 2021-2020]]), "x")</f>
        <v>x</v>
      </c>
      <c r="BK1169" s="3">
        <f>IFERROR(AVERAGE(Table1[[#This Row],[ROA 2012]:[ROA 2021]]), "x")</f>
        <v>0</v>
      </c>
      <c r="BN1169" s="1">
        <f>SUM(Table1[[#This Row],[B/M Rank]:[ROA Rank]])</f>
        <v>0</v>
      </c>
    </row>
    <row r="1170" spans="1:66" x14ac:dyDescent="0.25">
      <c r="A1170" s="1" t="s">
        <v>2430</v>
      </c>
      <c r="B1170" s="1" t="s">
        <v>481</v>
      </c>
      <c r="C1170" s="1" t="s">
        <v>471</v>
      </c>
      <c r="D1170" s="1" t="s">
        <v>392</v>
      </c>
      <c r="E1170" s="1" t="s">
        <v>108</v>
      </c>
      <c r="F1170" s="1">
        <v>33.270000000000003</v>
      </c>
      <c r="G1170" s="19"/>
      <c r="H1170" s="19"/>
      <c r="I1170" s="19"/>
      <c r="J1170" s="19"/>
      <c r="K1170" s="1"/>
      <c r="L1170" s="19"/>
      <c r="M1170" s="1">
        <v>2019</v>
      </c>
      <c r="U1170" s="1">
        <v>-0.1</v>
      </c>
      <c r="V1170" s="1">
        <v>8.5</v>
      </c>
      <c r="W1170" s="1">
        <v>39.4</v>
      </c>
      <c r="X1170" s="1">
        <v>38.9</v>
      </c>
      <c r="Z1170" s="3">
        <f xml:space="preserve"> IFERROR(AVEDEV(Table1[[#This Row],[GP 2012]:[GP 2021]]) / Table1[[#This Row],[Avg GP]], "x")</f>
        <v>0.98186889818688983</v>
      </c>
      <c r="AA1170" s="2">
        <f xml:space="preserve"> IFERROR(AVERAGE(Table1[[#This Row],[GP 2012]:[GP 2021]]), "x")</f>
        <v>15.933333333333332</v>
      </c>
      <c r="AB1170" s="11">
        <f>Table1[Equity]/Table1[Market Capital]</f>
        <v>7.0003005710850612</v>
      </c>
      <c r="AJ1170" s="1">
        <v>0</v>
      </c>
      <c r="AK1170" s="1">
        <v>448.5</v>
      </c>
      <c r="AL1170" s="1">
        <v>407.4</v>
      </c>
      <c r="AM1170" s="1">
        <v>370.2</v>
      </c>
      <c r="AN1170" s="1">
        <v>232.9</v>
      </c>
      <c r="AO1170" s="3" t="str">
        <f xml:space="preserve"> IFERROR(Table1[[#This Row],[GP 2012]]/Table1[[#This Row],[Total Assets 2012]], "x")</f>
        <v>x</v>
      </c>
      <c r="AP1170" s="3" t="str">
        <f xml:space="preserve"> IFERROR(Table1[[#This Row],[GP 2013]]/Table1[[#This Row],[Total Assets 2013]], "x")</f>
        <v>x</v>
      </c>
      <c r="AQ1170" s="3" t="str">
        <f xml:space="preserve"> IFERROR(Table1[[#This Row],[GP 2014]]/Table1[[#This Row],[Total Assets 2014]], "x")</f>
        <v>x</v>
      </c>
      <c r="AR1170" s="3" t="str">
        <f xml:space="preserve"> IFERROR(Table1[[#This Row],[GP 2015]]/Table1[[#This Row],[Total Assets 2015]], "x")</f>
        <v>x</v>
      </c>
      <c r="AS1170" s="3" t="str">
        <f xml:space="preserve"> IFERROR(Table1[[#This Row],[GP 2016]]/Table1[[#This Row],[Total Assets 2016]], "x")</f>
        <v>x</v>
      </c>
      <c r="AT1170" s="3" t="str">
        <f xml:space="preserve"> IFERROR(Table1[[#This Row],[GP 2017]]/Table1[[#This Row],[Total Assets 2017]], "x")</f>
        <v>x</v>
      </c>
      <c r="AU1170" s="3" t="str">
        <f xml:space="preserve"> IFERROR(Table1[[#This Row],[GP 2018]]/Table1[[#This Row],[Total Assets 2018]], "x")</f>
        <v>x</v>
      </c>
      <c r="AV1170" s="3" t="str">
        <f xml:space="preserve"> IFERROR(Table1[[#This Row],[GP 2019]]/Table1[[#This Row],[Total Assets 2019]], "x")</f>
        <v>x</v>
      </c>
      <c r="AW1170" s="3">
        <f xml:space="preserve"> IFERROR(Table1[[#This Row],[GP 2020]]/Table1[[#This Row],[Total Assets 2020]], "x")</f>
        <v>1.89520624303233E-2</v>
      </c>
      <c r="AX1170" s="3">
        <f xml:space="preserve"> IFERROR(Table1[[#This Row],[GP 2021]]/Table1[[#This Row],[Total Assets 2021]], "x")</f>
        <v>9.6710849288168879E-2</v>
      </c>
      <c r="AY1170" s="3">
        <f xml:space="preserve"> IFERROR(Table1[[#This Row],[GP TTM]]/Table1[[#This Row],[Total Assets TTM]], "x")</f>
        <v>0.10507833603457591</v>
      </c>
      <c r="BA1170" s="3" t="str">
        <f xml:space="preserve"> IFERROR(ABS(Table1[[#This Row],[ROA 2013]]-Table1[[#This Row],[ROA 2012]]), "x")</f>
        <v>x</v>
      </c>
      <c r="BB1170" s="3" t="str">
        <f xml:space="preserve"> IFERROR(ABS(Table1[[#This Row],[ROA 2014]]-Table1[[#This Row],[ROA 2013]]), "x")</f>
        <v>x</v>
      </c>
      <c r="BC1170" s="3" t="str">
        <f xml:space="preserve"> IFERROR(ABS(Table1[[#This Row],[ROA 2015]]-Table1[[#This Row],[ROA 2014]]), "x")</f>
        <v>x</v>
      </c>
      <c r="BD1170" s="3" t="str">
        <f xml:space="preserve"> IFERROR(ABS(Table1[[#This Row],[ROA 2016]]-Table1[[#This Row],[ROA 2015]]), "x")</f>
        <v>x</v>
      </c>
      <c r="BE1170" s="3" t="str">
        <f xml:space="preserve"> IFERROR(ABS(Table1[[#This Row],[ROA 2017]]-Table1[[#This Row],[ROA 2016]]), "x")</f>
        <v>x</v>
      </c>
      <c r="BF1170" s="3" t="str">
        <f xml:space="preserve"> IFERROR(ABS(Table1[[#This Row],[ROA 2018]]-Table1[[#This Row],[ROA 2017]]), "x")</f>
        <v>x</v>
      </c>
      <c r="BG1170" s="3" t="str">
        <f xml:space="preserve"> IFERROR(ABS(Table1[[#This Row],[ROA 2019]]-Table1[[#This Row],[ROA 2018]]), "x")</f>
        <v>x</v>
      </c>
      <c r="BH1170" s="3" t="str">
        <f xml:space="preserve"> IFERROR(ABS(Table1[[#This Row],[ROA 2020]]-Table1[[#This Row],[ROA 2019]]), "x")</f>
        <v>x</v>
      </c>
      <c r="BI1170" s="3">
        <f xml:space="preserve"> IFERROR(ABS(Table1[[#This Row],[ROA 2021]]-Table1[[#This Row],[ROA 2020]]), "x")</f>
        <v>7.7758786857845583E-2</v>
      </c>
      <c r="BJ1170" s="3">
        <f xml:space="preserve"> IFERROR(AVERAGE(Table1[[#This Row],[ROA 2013-2012]:[ROA 2021-2020]]), "x")</f>
        <v>7.7758786857845583E-2</v>
      </c>
      <c r="BK1170" s="3">
        <f>IFERROR(AVERAGE(Table1[[#This Row],[ROA 2012]:[ROA 2021]]), "x")</f>
        <v>5.7831455859246088E-2</v>
      </c>
      <c r="BN1170" s="1">
        <f>SUM(Table1[[#This Row],[B/M Rank]:[ROA Rank]])</f>
        <v>0</v>
      </c>
    </row>
    <row r="1171" spans="1:66" x14ac:dyDescent="0.25">
      <c r="A1171" s="1" t="s">
        <v>2429</v>
      </c>
      <c r="B1171" s="1" t="s">
        <v>480</v>
      </c>
      <c r="C1171" s="1" t="s">
        <v>471</v>
      </c>
      <c r="D1171" s="1" t="s">
        <v>392</v>
      </c>
      <c r="E1171" s="1" t="s">
        <v>108</v>
      </c>
      <c r="F1171" s="1">
        <v>33.340000000000003</v>
      </c>
      <c r="G1171" s="19"/>
      <c r="H1171" s="19"/>
      <c r="I1171" s="19"/>
      <c r="J1171" s="19"/>
      <c r="K1171" s="1"/>
      <c r="L1171" s="19"/>
      <c r="M1171" s="1">
        <v>2019</v>
      </c>
      <c r="U1171" s="1">
        <v>0</v>
      </c>
      <c r="V1171" s="1">
        <v>0.4</v>
      </c>
      <c r="W1171" s="1">
        <v>1.2</v>
      </c>
      <c r="X1171" s="1">
        <v>6.1</v>
      </c>
      <c r="Z1171" s="3">
        <f xml:space="preserve"> IFERROR(AVEDEV(Table1[[#This Row],[GP 2012]:[GP 2021]]) / Table1[[#This Row],[Avg GP]], "x")</f>
        <v>0.83333333333333326</v>
      </c>
      <c r="AA1171" s="2">
        <f xml:space="preserve"> IFERROR(AVERAGE(Table1[[#This Row],[GP 2012]:[GP 2021]]), "x")</f>
        <v>0.53333333333333333</v>
      </c>
      <c r="AB1171" s="11">
        <f>Table1[Equity]/Table1[Market Capital]</f>
        <v>0.80083983203359321</v>
      </c>
      <c r="AJ1171" s="1">
        <v>0.2</v>
      </c>
      <c r="AK1171" s="1">
        <v>0.8</v>
      </c>
      <c r="AL1171" s="1">
        <v>15.9</v>
      </c>
      <c r="AM1171" s="1">
        <v>38.1</v>
      </c>
      <c r="AN1171" s="1">
        <v>26.7</v>
      </c>
      <c r="AO1171" s="3" t="str">
        <f xml:space="preserve"> IFERROR(Table1[[#This Row],[GP 2012]]/Table1[[#This Row],[Total Assets 2012]], "x")</f>
        <v>x</v>
      </c>
      <c r="AP1171" s="3" t="str">
        <f xml:space="preserve"> IFERROR(Table1[[#This Row],[GP 2013]]/Table1[[#This Row],[Total Assets 2013]], "x")</f>
        <v>x</v>
      </c>
      <c r="AQ1171" s="3" t="str">
        <f xml:space="preserve"> IFERROR(Table1[[#This Row],[GP 2014]]/Table1[[#This Row],[Total Assets 2014]], "x")</f>
        <v>x</v>
      </c>
      <c r="AR1171" s="3" t="str">
        <f xml:space="preserve"> IFERROR(Table1[[#This Row],[GP 2015]]/Table1[[#This Row],[Total Assets 2015]], "x")</f>
        <v>x</v>
      </c>
      <c r="AS1171" s="3" t="str">
        <f xml:space="preserve"> IFERROR(Table1[[#This Row],[GP 2016]]/Table1[[#This Row],[Total Assets 2016]], "x")</f>
        <v>x</v>
      </c>
      <c r="AT1171" s="3" t="str">
        <f xml:space="preserve"> IFERROR(Table1[[#This Row],[GP 2017]]/Table1[[#This Row],[Total Assets 2017]], "x")</f>
        <v>x</v>
      </c>
      <c r="AU1171" s="3" t="str">
        <f xml:space="preserve"> IFERROR(Table1[[#This Row],[GP 2018]]/Table1[[#This Row],[Total Assets 2018]], "x")</f>
        <v>x</v>
      </c>
      <c r="AV1171" s="3">
        <f xml:space="preserve"> IFERROR(Table1[[#This Row],[GP 2019]]/Table1[[#This Row],[Total Assets 2019]], "x")</f>
        <v>0</v>
      </c>
      <c r="AW1171" s="3">
        <f xml:space="preserve"> IFERROR(Table1[[#This Row],[GP 2020]]/Table1[[#This Row],[Total Assets 2020]], "x")</f>
        <v>0.5</v>
      </c>
      <c r="AX1171" s="3">
        <f xml:space="preserve"> IFERROR(Table1[[#This Row],[GP 2021]]/Table1[[#This Row],[Total Assets 2021]], "x")</f>
        <v>7.5471698113207544E-2</v>
      </c>
      <c r="AY1171" s="3">
        <f xml:space="preserve"> IFERROR(Table1[[#This Row],[GP TTM]]/Table1[[#This Row],[Total Assets TTM]], "x")</f>
        <v>0.1601049868766404</v>
      </c>
      <c r="BA1171" s="3" t="str">
        <f xml:space="preserve"> IFERROR(ABS(Table1[[#This Row],[ROA 2013]]-Table1[[#This Row],[ROA 2012]]), "x")</f>
        <v>x</v>
      </c>
      <c r="BB1171" s="3" t="str">
        <f xml:space="preserve"> IFERROR(ABS(Table1[[#This Row],[ROA 2014]]-Table1[[#This Row],[ROA 2013]]), "x")</f>
        <v>x</v>
      </c>
      <c r="BC1171" s="3" t="str">
        <f xml:space="preserve"> IFERROR(ABS(Table1[[#This Row],[ROA 2015]]-Table1[[#This Row],[ROA 2014]]), "x")</f>
        <v>x</v>
      </c>
      <c r="BD1171" s="3" t="str">
        <f xml:space="preserve"> IFERROR(ABS(Table1[[#This Row],[ROA 2016]]-Table1[[#This Row],[ROA 2015]]), "x")</f>
        <v>x</v>
      </c>
      <c r="BE1171" s="3" t="str">
        <f xml:space="preserve"> IFERROR(ABS(Table1[[#This Row],[ROA 2017]]-Table1[[#This Row],[ROA 2016]]), "x")</f>
        <v>x</v>
      </c>
      <c r="BF1171" s="3" t="str">
        <f xml:space="preserve"> IFERROR(ABS(Table1[[#This Row],[ROA 2018]]-Table1[[#This Row],[ROA 2017]]), "x")</f>
        <v>x</v>
      </c>
      <c r="BG1171" s="3" t="str">
        <f xml:space="preserve"> IFERROR(ABS(Table1[[#This Row],[ROA 2019]]-Table1[[#This Row],[ROA 2018]]), "x")</f>
        <v>x</v>
      </c>
      <c r="BH1171" s="3">
        <f xml:space="preserve"> IFERROR(ABS(Table1[[#This Row],[ROA 2020]]-Table1[[#This Row],[ROA 2019]]), "x")</f>
        <v>0.5</v>
      </c>
      <c r="BI1171" s="3">
        <f xml:space="preserve"> IFERROR(ABS(Table1[[#This Row],[ROA 2021]]-Table1[[#This Row],[ROA 2020]]), "x")</f>
        <v>0.42452830188679247</v>
      </c>
      <c r="BJ1171" s="3">
        <f xml:space="preserve"> IFERROR(AVERAGE(Table1[[#This Row],[ROA 2013-2012]:[ROA 2021-2020]]), "x")</f>
        <v>0.46226415094339623</v>
      </c>
      <c r="BK1171" s="3">
        <f>IFERROR(AVERAGE(Table1[[#This Row],[ROA 2012]:[ROA 2021]]), "x")</f>
        <v>0.19182389937106917</v>
      </c>
      <c r="BN1171" s="1">
        <f>SUM(Table1[[#This Row],[B/M Rank]:[ROA Rank]])</f>
        <v>0</v>
      </c>
    </row>
    <row r="1172" spans="1:66" x14ac:dyDescent="0.25">
      <c r="A1172" s="1" t="s">
        <v>2901</v>
      </c>
      <c r="B1172" s="1" t="s">
        <v>4469</v>
      </c>
      <c r="C1172" s="1" t="s">
        <v>4417</v>
      </c>
      <c r="D1172" s="1" t="s">
        <v>268</v>
      </c>
      <c r="E1172" s="1" t="s">
        <v>108</v>
      </c>
      <c r="F1172" s="1">
        <v>33.36</v>
      </c>
      <c r="G1172" s="19"/>
      <c r="H1172" s="19"/>
      <c r="I1172" s="19"/>
      <c r="J1172" s="19"/>
      <c r="K1172" s="1"/>
      <c r="L1172" s="19"/>
      <c r="M1172" s="1">
        <v>2018</v>
      </c>
      <c r="T1172" s="1" t="s">
        <v>4368</v>
      </c>
      <c r="U1172" s="1" t="s">
        <v>4368</v>
      </c>
      <c r="V1172" s="1" t="s">
        <v>4368</v>
      </c>
      <c r="W1172" s="1" t="s">
        <v>4368</v>
      </c>
      <c r="X1172" s="1" t="s">
        <v>4368</v>
      </c>
      <c r="Z1172" s="3" t="str">
        <f xml:space="preserve"> IFERROR(AVEDEV(Table1[[#This Row],[GP 2012]:[GP 2021]]) / Table1[[#This Row],[Avg GP]], "x")</f>
        <v>x</v>
      </c>
      <c r="AA1172" s="2" t="str">
        <f xml:space="preserve"> IFERROR(AVERAGE(Table1[[#This Row],[GP 2012]:[GP 2021]]), "x")</f>
        <v>x</v>
      </c>
      <c r="AB1172" s="11">
        <f>Table1[Equity]/Table1[Market Capital]</f>
        <v>0.47961630695443647</v>
      </c>
      <c r="AI1172" s="1">
        <v>4.5999999999999996</v>
      </c>
      <c r="AJ1172" s="1">
        <v>4.7</v>
      </c>
      <c r="AK1172" s="1">
        <v>4.7</v>
      </c>
      <c r="AL1172" s="1">
        <v>17.600000000000001</v>
      </c>
      <c r="AM1172" s="1">
        <v>17.100000000000001</v>
      </c>
      <c r="AN1172" s="1">
        <v>16</v>
      </c>
      <c r="AO1172" s="3" t="str">
        <f xml:space="preserve"> IFERROR(Table1[[#This Row],[GP 2012]]/Table1[[#This Row],[Total Assets 2012]], "x")</f>
        <v>x</v>
      </c>
      <c r="AP1172" s="3" t="str">
        <f xml:space="preserve"> IFERROR(Table1[[#This Row],[GP 2013]]/Table1[[#This Row],[Total Assets 2013]], "x")</f>
        <v>x</v>
      </c>
      <c r="AQ1172" s="3" t="str">
        <f xml:space="preserve"> IFERROR(Table1[[#This Row],[GP 2014]]/Table1[[#This Row],[Total Assets 2014]], "x")</f>
        <v>x</v>
      </c>
      <c r="AR1172" s="3" t="str">
        <f xml:space="preserve"> IFERROR(Table1[[#This Row],[GP 2015]]/Table1[[#This Row],[Total Assets 2015]], "x")</f>
        <v>x</v>
      </c>
      <c r="AS1172" s="3" t="str">
        <f xml:space="preserve"> IFERROR(Table1[[#This Row],[GP 2016]]/Table1[[#This Row],[Total Assets 2016]], "x")</f>
        <v>x</v>
      </c>
      <c r="AT1172" s="3" t="str">
        <f xml:space="preserve"> IFERROR(Table1[[#This Row],[GP 2017]]/Table1[[#This Row],[Total Assets 2017]], "x")</f>
        <v>x</v>
      </c>
      <c r="AU1172" s="3" t="str">
        <f xml:space="preserve"> IFERROR(Table1[[#This Row],[GP 2018]]/Table1[[#This Row],[Total Assets 2018]], "x")</f>
        <v>x</v>
      </c>
      <c r="AV1172" s="3" t="str">
        <f xml:space="preserve"> IFERROR(Table1[[#This Row],[GP 2019]]/Table1[[#This Row],[Total Assets 2019]], "x")</f>
        <v>x</v>
      </c>
      <c r="AW1172" s="3" t="str">
        <f xml:space="preserve"> IFERROR(Table1[[#This Row],[GP 2020]]/Table1[[#This Row],[Total Assets 2020]], "x")</f>
        <v>x</v>
      </c>
      <c r="AX1172" s="3" t="str">
        <f xml:space="preserve"> IFERROR(Table1[[#This Row],[GP 2021]]/Table1[[#This Row],[Total Assets 2021]], "x")</f>
        <v>x</v>
      </c>
      <c r="AY1172" s="3" t="str">
        <f xml:space="preserve"> IFERROR(Table1[[#This Row],[GP TTM]]/Table1[[#This Row],[Total Assets TTM]], "x")</f>
        <v>x</v>
      </c>
      <c r="BA1172" s="3" t="str">
        <f xml:space="preserve"> IFERROR(ABS(Table1[[#This Row],[ROA 2013]]-Table1[[#This Row],[ROA 2012]]), "x")</f>
        <v>x</v>
      </c>
      <c r="BB1172" s="3" t="str">
        <f xml:space="preserve"> IFERROR(ABS(Table1[[#This Row],[ROA 2014]]-Table1[[#This Row],[ROA 2013]]), "x")</f>
        <v>x</v>
      </c>
      <c r="BC1172" s="3" t="str">
        <f xml:space="preserve"> IFERROR(ABS(Table1[[#This Row],[ROA 2015]]-Table1[[#This Row],[ROA 2014]]), "x")</f>
        <v>x</v>
      </c>
      <c r="BD1172" s="3" t="str">
        <f xml:space="preserve"> IFERROR(ABS(Table1[[#This Row],[ROA 2016]]-Table1[[#This Row],[ROA 2015]]), "x")</f>
        <v>x</v>
      </c>
      <c r="BE1172" s="3" t="str">
        <f xml:space="preserve"> IFERROR(ABS(Table1[[#This Row],[ROA 2017]]-Table1[[#This Row],[ROA 2016]]), "x")</f>
        <v>x</v>
      </c>
      <c r="BF1172" s="3" t="str">
        <f xml:space="preserve"> IFERROR(ABS(Table1[[#This Row],[ROA 2018]]-Table1[[#This Row],[ROA 2017]]), "x")</f>
        <v>x</v>
      </c>
      <c r="BG1172" s="3" t="str">
        <f xml:space="preserve"> IFERROR(ABS(Table1[[#This Row],[ROA 2019]]-Table1[[#This Row],[ROA 2018]]), "x")</f>
        <v>x</v>
      </c>
      <c r="BH1172" s="3" t="str">
        <f xml:space="preserve"> IFERROR(ABS(Table1[[#This Row],[ROA 2020]]-Table1[[#This Row],[ROA 2019]]), "x")</f>
        <v>x</v>
      </c>
      <c r="BI1172" s="3" t="str">
        <f xml:space="preserve"> IFERROR(ABS(Table1[[#This Row],[ROA 2021]]-Table1[[#This Row],[ROA 2020]]), "x")</f>
        <v>x</v>
      </c>
      <c r="BJ1172" s="3" t="str">
        <f xml:space="preserve"> IFERROR(AVERAGE(Table1[[#This Row],[ROA 2013-2012]:[ROA 2021-2020]]), "x")</f>
        <v>x</v>
      </c>
      <c r="BK1172" s="3" t="str">
        <f>IFERROR(AVERAGE(Table1[[#This Row],[ROA 2012]:[ROA 2021]]), "x")</f>
        <v>x</v>
      </c>
      <c r="BN1172" s="1">
        <f>SUM(Table1[[#This Row],[B/M Rank]:[ROA Rank]])</f>
        <v>0</v>
      </c>
    </row>
    <row r="1173" spans="1:66" x14ac:dyDescent="0.25">
      <c r="A1173" s="1" t="s">
        <v>2533</v>
      </c>
      <c r="B1173" s="1" t="s">
        <v>580</v>
      </c>
      <c r="C1173" s="1" t="s">
        <v>567</v>
      </c>
      <c r="D1173" s="1" t="s">
        <v>11</v>
      </c>
      <c r="E1173" s="1" t="s">
        <v>108</v>
      </c>
      <c r="F1173" s="1">
        <v>33.369999999999997</v>
      </c>
      <c r="G1173" s="19"/>
      <c r="H1173" s="19"/>
      <c r="I1173" s="19"/>
      <c r="J1173" s="19"/>
      <c r="K1173" s="1"/>
      <c r="L1173" s="19"/>
      <c r="M1173" s="1">
        <v>2013</v>
      </c>
      <c r="N1173" s="1" t="s">
        <v>4368</v>
      </c>
      <c r="O1173" s="1">
        <v>0.1</v>
      </c>
      <c r="P1173" s="1">
        <v>1.7</v>
      </c>
      <c r="Q1173" s="1">
        <v>3.7</v>
      </c>
      <c r="R1173" s="1">
        <v>4.5</v>
      </c>
      <c r="S1173" s="1">
        <v>3.2</v>
      </c>
      <c r="T1173" s="1">
        <v>6.3</v>
      </c>
      <c r="U1173" s="1">
        <v>4.5999999999999996</v>
      </c>
      <c r="V1173" s="1">
        <v>4.4000000000000004</v>
      </c>
      <c r="W1173" s="1">
        <v>6.1</v>
      </c>
      <c r="X1173" s="1">
        <v>7</v>
      </c>
      <c r="Z1173" s="3">
        <f xml:space="preserve"> IFERROR(AVEDEV(Table1[[#This Row],[GP 2012]:[GP 2021]]) / Table1[[#This Row],[Avg GP]], "x")</f>
        <v>0.38599871547848419</v>
      </c>
      <c r="AA1173" s="2">
        <f xml:space="preserve"> IFERROR(AVERAGE(Table1[[#This Row],[GP 2012]:[GP 2021]]), "x")</f>
        <v>3.8444444444444446</v>
      </c>
      <c r="AB1173" s="11">
        <f>Table1[Equity]/Table1[Market Capital]</f>
        <v>0.1947857356907402</v>
      </c>
      <c r="AC1173" s="1">
        <v>0.4</v>
      </c>
      <c r="AD1173" s="1">
        <v>2.7</v>
      </c>
      <c r="AE1173" s="1">
        <v>9.4</v>
      </c>
      <c r="AF1173" s="1">
        <v>11.1</v>
      </c>
      <c r="AG1173" s="1">
        <v>9.5</v>
      </c>
      <c r="AH1173" s="1">
        <v>6.6</v>
      </c>
      <c r="AI1173" s="1">
        <v>9.3000000000000007</v>
      </c>
      <c r="AJ1173" s="1">
        <v>8.6999999999999993</v>
      </c>
      <c r="AK1173" s="1">
        <v>9.1</v>
      </c>
      <c r="AL1173" s="1">
        <v>13.4</v>
      </c>
      <c r="AM1173" s="1">
        <v>13.2</v>
      </c>
      <c r="AN1173" s="1">
        <v>6.5</v>
      </c>
      <c r="AO1173" s="3" t="str">
        <f xml:space="preserve"> IFERROR(Table1[[#This Row],[GP 2012]]/Table1[[#This Row],[Total Assets 2012]], "x")</f>
        <v>x</v>
      </c>
      <c r="AP1173" s="3">
        <f xml:space="preserve"> IFERROR(Table1[[#This Row],[GP 2013]]/Table1[[#This Row],[Total Assets 2013]], "x")</f>
        <v>3.7037037037037035E-2</v>
      </c>
      <c r="AQ1173" s="3">
        <f xml:space="preserve"> IFERROR(Table1[[#This Row],[GP 2014]]/Table1[[#This Row],[Total Assets 2014]], "x")</f>
        <v>0.18085106382978722</v>
      </c>
      <c r="AR1173" s="3">
        <f xml:space="preserve"> IFERROR(Table1[[#This Row],[GP 2015]]/Table1[[#This Row],[Total Assets 2015]], "x")</f>
        <v>0.33333333333333337</v>
      </c>
      <c r="AS1173" s="3">
        <f xml:space="preserve"> IFERROR(Table1[[#This Row],[GP 2016]]/Table1[[#This Row],[Total Assets 2016]], "x")</f>
        <v>0.47368421052631576</v>
      </c>
      <c r="AT1173" s="3">
        <f xml:space="preserve"> IFERROR(Table1[[#This Row],[GP 2017]]/Table1[[#This Row],[Total Assets 2017]], "x")</f>
        <v>0.48484848484848492</v>
      </c>
      <c r="AU1173" s="3">
        <f xml:space="preserve"> IFERROR(Table1[[#This Row],[GP 2018]]/Table1[[#This Row],[Total Assets 2018]], "x")</f>
        <v>0.67741935483870963</v>
      </c>
      <c r="AV1173" s="3">
        <f xml:space="preserve"> IFERROR(Table1[[#This Row],[GP 2019]]/Table1[[#This Row],[Total Assets 2019]], "x")</f>
        <v>0.52873563218390807</v>
      </c>
      <c r="AW1173" s="3">
        <f xml:space="preserve"> IFERROR(Table1[[#This Row],[GP 2020]]/Table1[[#This Row],[Total Assets 2020]], "x")</f>
        <v>0.48351648351648358</v>
      </c>
      <c r="AX1173" s="3">
        <f xml:space="preserve"> IFERROR(Table1[[#This Row],[GP 2021]]/Table1[[#This Row],[Total Assets 2021]], "x")</f>
        <v>0.45522388059701491</v>
      </c>
      <c r="AY1173" s="3">
        <f xml:space="preserve"> IFERROR(Table1[[#This Row],[GP TTM]]/Table1[[#This Row],[Total Assets TTM]], "x")</f>
        <v>0.53030303030303028</v>
      </c>
      <c r="BA1173" s="3" t="str">
        <f xml:space="preserve"> IFERROR(ABS(Table1[[#This Row],[ROA 2013]]-Table1[[#This Row],[ROA 2012]]), "x")</f>
        <v>x</v>
      </c>
      <c r="BB1173" s="3">
        <f xml:space="preserve"> IFERROR(ABS(Table1[[#This Row],[ROA 2014]]-Table1[[#This Row],[ROA 2013]]), "x")</f>
        <v>0.14381402679275018</v>
      </c>
      <c r="BC1173" s="3">
        <f xml:space="preserve"> IFERROR(ABS(Table1[[#This Row],[ROA 2015]]-Table1[[#This Row],[ROA 2014]]), "x")</f>
        <v>0.15248226950354615</v>
      </c>
      <c r="BD1173" s="3">
        <f xml:space="preserve"> IFERROR(ABS(Table1[[#This Row],[ROA 2016]]-Table1[[#This Row],[ROA 2015]]), "x")</f>
        <v>0.14035087719298239</v>
      </c>
      <c r="BE1173" s="3">
        <f xml:space="preserve"> IFERROR(ABS(Table1[[#This Row],[ROA 2017]]-Table1[[#This Row],[ROA 2016]]), "x")</f>
        <v>1.1164274322169154E-2</v>
      </c>
      <c r="BF1173" s="3">
        <f xml:space="preserve"> IFERROR(ABS(Table1[[#This Row],[ROA 2018]]-Table1[[#This Row],[ROA 2017]]), "x")</f>
        <v>0.19257086999022471</v>
      </c>
      <c r="BG1173" s="3">
        <f xml:space="preserve"> IFERROR(ABS(Table1[[#This Row],[ROA 2019]]-Table1[[#This Row],[ROA 2018]]), "x")</f>
        <v>0.14868372265480156</v>
      </c>
      <c r="BH1173" s="3">
        <f xml:space="preserve"> IFERROR(ABS(Table1[[#This Row],[ROA 2020]]-Table1[[#This Row],[ROA 2019]]), "x")</f>
        <v>4.5219148667424491E-2</v>
      </c>
      <c r="BI1173" s="3">
        <f xml:space="preserve"> IFERROR(ABS(Table1[[#This Row],[ROA 2021]]-Table1[[#This Row],[ROA 2020]]), "x")</f>
        <v>2.8292602919468668E-2</v>
      </c>
      <c r="BJ1173" s="3">
        <f xml:space="preserve"> IFERROR(AVERAGE(Table1[[#This Row],[ROA 2013-2012]:[ROA 2021-2020]]), "x")</f>
        <v>0.10782222400542091</v>
      </c>
      <c r="BK1173" s="3">
        <f>IFERROR(AVERAGE(Table1[[#This Row],[ROA 2012]:[ROA 2021]]), "x")</f>
        <v>0.40607216452345274</v>
      </c>
      <c r="BN1173" s="1">
        <f>SUM(Table1[[#This Row],[B/M Rank]:[ROA Rank]])</f>
        <v>0</v>
      </c>
    </row>
    <row r="1174" spans="1:66" x14ac:dyDescent="0.25">
      <c r="A1174" s="1" t="s">
        <v>2203</v>
      </c>
      <c r="B1174" s="1" t="s">
        <v>246</v>
      </c>
      <c r="C1174" s="1" t="s">
        <v>4374</v>
      </c>
      <c r="D1174" s="1" t="s">
        <v>142</v>
      </c>
      <c r="E1174" s="1" t="s">
        <v>108</v>
      </c>
      <c r="F1174" s="1">
        <v>33.520000000000003</v>
      </c>
      <c r="G1174" s="19"/>
      <c r="H1174" s="19"/>
      <c r="I1174" s="19"/>
      <c r="J1174" s="19"/>
      <c r="K1174" s="1"/>
      <c r="L1174" s="19"/>
      <c r="M1174" s="1">
        <v>2019</v>
      </c>
      <c r="U1174" s="1">
        <v>2</v>
      </c>
      <c r="V1174" s="1">
        <v>4.0999999999999996</v>
      </c>
      <c r="W1174" s="1">
        <v>12</v>
      </c>
      <c r="X1174" s="1">
        <v>16.100000000000001</v>
      </c>
      <c r="Z1174" s="3">
        <f xml:space="preserve"> IFERROR(AVEDEV(Table1[[#This Row],[GP 2012]:[GP 2021]]) / Table1[[#This Row],[Avg GP]], "x")</f>
        <v>0.6593001841620626</v>
      </c>
      <c r="AA1174" s="2">
        <f xml:space="preserve"> IFERROR(AVERAGE(Table1[[#This Row],[GP 2012]:[GP 2021]]), "x")</f>
        <v>6.0333333333333341</v>
      </c>
      <c r="AB1174" s="11">
        <f>Table1[Equity]/Table1[Market Capital]</f>
        <v>1.3991646778042959</v>
      </c>
      <c r="AJ1174" s="1">
        <v>6</v>
      </c>
      <c r="AK1174" s="1">
        <v>14.1</v>
      </c>
      <c r="AL1174" s="1">
        <v>86.3</v>
      </c>
      <c r="AM1174" s="1">
        <v>83.4</v>
      </c>
      <c r="AN1174" s="1">
        <v>46.9</v>
      </c>
      <c r="AO1174" s="3" t="str">
        <f xml:space="preserve"> IFERROR(Table1[[#This Row],[GP 2012]]/Table1[[#This Row],[Total Assets 2012]], "x")</f>
        <v>x</v>
      </c>
      <c r="AP1174" s="3" t="str">
        <f xml:space="preserve"> IFERROR(Table1[[#This Row],[GP 2013]]/Table1[[#This Row],[Total Assets 2013]], "x")</f>
        <v>x</v>
      </c>
      <c r="AQ1174" s="3" t="str">
        <f xml:space="preserve"> IFERROR(Table1[[#This Row],[GP 2014]]/Table1[[#This Row],[Total Assets 2014]], "x")</f>
        <v>x</v>
      </c>
      <c r="AR1174" s="3" t="str">
        <f xml:space="preserve"> IFERROR(Table1[[#This Row],[GP 2015]]/Table1[[#This Row],[Total Assets 2015]], "x")</f>
        <v>x</v>
      </c>
      <c r="AS1174" s="3" t="str">
        <f xml:space="preserve"> IFERROR(Table1[[#This Row],[GP 2016]]/Table1[[#This Row],[Total Assets 2016]], "x")</f>
        <v>x</v>
      </c>
      <c r="AT1174" s="3" t="str">
        <f xml:space="preserve"> IFERROR(Table1[[#This Row],[GP 2017]]/Table1[[#This Row],[Total Assets 2017]], "x")</f>
        <v>x</v>
      </c>
      <c r="AU1174" s="3" t="str">
        <f xml:space="preserve"> IFERROR(Table1[[#This Row],[GP 2018]]/Table1[[#This Row],[Total Assets 2018]], "x")</f>
        <v>x</v>
      </c>
      <c r="AV1174" s="3">
        <f xml:space="preserve"> IFERROR(Table1[[#This Row],[GP 2019]]/Table1[[#This Row],[Total Assets 2019]], "x")</f>
        <v>0.33333333333333331</v>
      </c>
      <c r="AW1174" s="3">
        <f xml:space="preserve"> IFERROR(Table1[[#This Row],[GP 2020]]/Table1[[#This Row],[Total Assets 2020]], "x")</f>
        <v>0.29078014184397161</v>
      </c>
      <c r="AX1174" s="3">
        <f xml:space="preserve"> IFERROR(Table1[[#This Row],[GP 2021]]/Table1[[#This Row],[Total Assets 2021]], "x")</f>
        <v>0.13904982618771727</v>
      </c>
      <c r="AY1174" s="3">
        <f xml:space="preserve"> IFERROR(Table1[[#This Row],[GP TTM]]/Table1[[#This Row],[Total Assets TTM]], "x")</f>
        <v>0.19304556354916066</v>
      </c>
      <c r="BA1174" s="3" t="str">
        <f xml:space="preserve"> IFERROR(ABS(Table1[[#This Row],[ROA 2013]]-Table1[[#This Row],[ROA 2012]]), "x")</f>
        <v>x</v>
      </c>
      <c r="BB1174" s="3" t="str">
        <f xml:space="preserve"> IFERROR(ABS(Table1[[#This Row],[ROA 2014]]-Table1[[#This Row],[ROA 2013]]), "x")</f>
        <v>x</v>
      </c>
      <c r="BC1174" s="3" t="str">
        <f xml:space="preserve"> IFERROR(ABS(Table1[[#This Row],[ROA 2015]]-Table1[[#This Row],[ROA 2014]]), "x")</f>
        <v>x</v>
      </c>
      <c r="BD1174" s="3" t="str">
        <f xml:space="preserve"> IFERROR(ABS(Table1[[#This Row],[ROA 2016]]-Table1[[#This Row],[ROA 2015]]), "x")</f>
        <v>x</v>
      </c>
      <c r="BE1174" s="3" t="str">
        <f xml:space="preserve"> IFERROR(ABS(Table1[[#This Row],[ROA 2017]]-Table1[[#This Row],[ROA 2016]]), "x")</f>
        <v>x</v>
      </c>
      <c r="BF1174" s="3" t="str">
        <f xml:space="preserve"> IFERROR(ABS(Table1[[#This Row],[ROA 2018]]-Table1[[#This Row],[ROA 2017]]), "x")</f>
        <v>x</v>
      </c>
      <c r="BG1174" s="3" t="str">
        <f xml:space="preserve"> IFERROR(ABS(Table1[[#This Row],[ROA 2019]]-Table1[[#This Row],[ROA 2018]]), "x")</f>
        <v>x</v>
      </c>
      <c r="BH1174" s="3">
        <f xml:space="preserve"> IFERROR(ABS(Table1[[#This Row],[ROA 2020]]-Table1[[#This Row],[ROA 2019]]), "x")</f>
        <v>4.2553191489361708E-2</v>
      </c>
      <c r="BI1174" s="3">
        <f xml:space="preserve"> IFERROR(ABS(Table1[[#This Row],[ROA 2021]]-Table1[[#This Row],[ROA 2020]]), "x")</f>
        <v>0.15173031565625433</v>
      </c>
      <c r="BJ1174" s="3">
        <f xml:space="preserve"> IFERROR(AVERAGE(Table1[[#This Row],[ROA 2013-2012]:[ROA 2021-2020]]), "x")</f>
        <v>9.7141753572808021E-2</v>
      </c>
      <c r="BK1174" s="3">
        <f>IFERROR(AVERAGE(Table1[[#This Row],[ROA 2012]:[ROA 2021]]), "x")</f>
        <v>0.2543877671216741</v>
      </c>
      <c r="BN1174" s="1">
        <f>SUM(Table1[[#This Row],[B/M Rank]:[ROA Rank]])</f>
        <v>0</v>
      </c>
    </row>
    <row r="1175" spans="1:66" x14ac:dyDescent="0.25">
      <c r="A1175" s="1" t="s">
        <v>2490</v>
      </c>
      <c r="B1175" s="1" t="s">
        <v>542</v>
      </c>
      <c r="C1175" s="1" t="s">
        <v>523</v>
      </c>
      <c r="D1175" s="1" t="s">
        <v>152</v>
      </c>
      <c r="E1175" s="1" t="s">
        <v>108</v>
      </c>
      <c r="F1175" s="1">
        <v>33.54</v>
      </c>
      <c r="G1175" s="19"/>
      <c r="H1175" s="19"/>
      <c r="I1175" s="19"/>
      <c r="J1175" s="19"/>
      <c r="K1175" s="1"/>
      <c r="L1175" s="19"/>
      <c r="M1175" s="1">
        <v>2021</v>
      </c>
      <c r="V1175" s="1" t="s">
        <v>4368</v>
      </c>
      <c r="W1175" s="1">
        <v>-0.1</v>
      </c>
      <c r="X1175" s="1">
        <v>0</v>
      </c>
      <c r="Z1175" s="3">
        <f xml:space="preserve"> IFERROR(AVEDEV(Table1[[#This Row],[GP 2012]:[GP 2021]]) / Table1[[#This Row],[Avg GP]], "x")</f>
        <v>0</v>
      </c>
      <c r="AA1175" s="2">
        <f xml:space="preserve"> IFERROR(AVERAGE(Table1[[#This Row],[GP 2012]:[GP 2021]]), "x")</f>
        <v>-0.1</v>
      </c>
      <c r="AB1175" s="11">
        <f>Table1[Equity]/Table1[Market Capital]</f>
        <v>-1.1926058437686345E-2</v>
      </c>
      <c r="AK1175" s="1">
        <v>2.5</v>
      </c>
      <c r="AL1175" s="1">
        <v>1.2</v>
      </c>
      <c r="AM1175" s="1">
        <v>0.6</v>
      </c>
      <c r="AN1175" s="1">
        <v>-0.4</v>
      </c>
      <c r="AO1175" s="3" t="str">
        <f xml:space="preserve"> IFERROR(Table1[[#This Row],[GP 2012]]/Table1[[#This Row],[Total Assets 2012]], "x")</f>
        <v>x</v>
      </c>
      <c r="AP1175" s="3" t="str">
        <f xml:space="preserve"> IFERROR(Table1[[#This Row],[GP 2013]]/Table1[[#This Row],[Total Assets 2013]], "x")</f>
        <v>x</v>
      </c>
      <c r="AQ1175" s="3" t="str">
        <f xml:space="preserve"> IFERROR(Table1[[#This Row],[GP 2014]]/Table1[[#This Row],[Total Assets 2014]], "x")</f>
        <v>x</v>
      </c>
      <c r="AR1175" s="3" t="str">
        <f xml:space="preserve"> IFERROR(Table1[[#This Row],[GP 2015]]/Table1[[#This Row],[Total Assets 2015]], "x")</f>
        <v>x</v>
      </c>
      <c r="AS1175" s="3" t="str">
        <f xml:space="preserve"> IFERROR(Table1[[#This Row],[GP 2016]]/Table1[[#This Row],[Total Assets 2016]], "x")</f>
        <v>x</v>
      </c>
      <c r="AT1175" s="3" t="str">
        <f xml:space="preserve"> IFERROR(Table1[[#This Row],[GP 2017]]/Table1[[#This Row],[Total Assets 2017]], "x")</f>
        <v>x</v>
      </c>
      <c r="AU1175" s="3" t="str">
        <f xml:space="preserve"> IFERROR(Table1[[#This Row],[GP 2018]]/Table1[[#This Row],[Total Assets 2018]], "x")</f>
        <v>x</v>
      </c>
      <c r="AV1175" s="3" t="str">
        <f xml:space="preserve"> IFERROR(Table1[[#This Row],[GP 2019]]/Table1[[#This Row],[Total Assets 2019]], "x")</f>
        <v>x</v>
      </c>
      <c r="AW1175" s="3" t="str">
        <f xml:space="preserve"> IFERROR(Table1[[#This Row],[GP 2020]]/Table1[[#This Row],[Total Assets 2020]], "x")</f>
        <v>x</v>
      </c>
      <c r="AX1175" s="3">
        <f xml:space="preserve"> IFERROR(Table1[[#This Row],[GP 2021]]/Table1[[#This Row],[Total Assets 2021]], "x")</f>
        <v>-8.3333333333333343E-2</v>
      </c>
      <c r="AY1175" s="3">
        <f xml:space="preserve"> IFERROR(Table1[[#This Row],[GP TTM]]/Table1[[#This Row],[Total Assets TTM]], "x")</f>
        <v>0</v>
      </c>
      <c r="BA1175" s="3" t="str">
        <f xml:space="preserve"> IFERROR(ABS(Table1[[#This Row],[ROA 2013]]-Table1[[#This Row],[ROA 2012]]), "x")</f>
        <v>x</v>
      </c>
      <c r="BB1175" s="3" t="str">
        <f xml:space="preserve"> IFERROR(ABS(Table1[[#This Row],[ROA 2014]]-Table1[[#This Row],[ROA 2013]]), "x")</f>
        <v>x</v>
      </c>
      <c r="BC1175" s="3" t="str">
        <f xml:space="preserve"> IFERROR(ABS(Table1[[#This Row],[ROA 2015]]-Table1[[#This Row],[ROA 2014]]), "x")</f>
        <v>x</v>
      </c>
      <c r="BD1175" s="3" t="str">
        <f xml:space="preserve"> IFERROR(ABS(Table1[[#This Row],[ROA 2016]]-Table1[[#This Row],[ROA 2015]]), "x")</f>
        <v>x</v>
      </c>
      <c r="BE1175" s="3" t="str">
        <f xml:space="preserve"> IFERROR(ABS(Table1[[#This Row],[ROA 2017]]-Table1[[#This Row],[ROA 2016]]), "x")</f>
        <v>x</v>
      </c>
      <c r="BF1175" s="3" t="str">
        <f xml:space="preserve"> IFERROR(ABS(Table1[[#This Row],[ROA 2018]]-Table1[[#This Row],[ROA 2017]]), "x")</f>
        <v>x</v>
      </c>
      <c r="BG1175" s="3" t="str">
        <f xml:space="preserve"> IFERROR(ABS(Table1[[#This Row],[ROA 2019]]-Table1[[#This Row],[ROA 2018]]), "x")</f>
        <v>x</v>
      </c>
      <c r="BH1175" s="3" t="str">
        <f xml:space="preserve"> IFERROR(ABS(Table1[[#This Row],[ROA 2020]]-Table1[[#This Row],[ROA 2019]]), "x")</f>
        <v>x</v>
      </c>
      <c r="BI1175" s="3" t="str">
        <f xml:space="preserve"> IFERROR(ABS(Table1[[#This Row],[ROA 2021]]-Table1[[#This Row],[ROA 2020]]), "x")</f>
        <v>x</v>
      </c>
      <c r="BJ1175" s="3" t="str">
        <f xml:space="preserve"> IFERROR(AVERAGE(Table1[[#This Row],[ROA 2013-2012]:[ROA 2021-2020]]), "x")</f>
        <v>x</v>
      </c>
      <c r="BK1175" s="3">
        <f>IFERROR(AVERAGE(Table1[[#This Row],[ROA 2012]:[ROA 2021]]), "x")</f>
        <v>-8.3333333333333343E-2</v>
      </c>
      <c r="BN1175" s="1">
        <f>SUM(Table1[[#This Row],[B/M Rank]:[ROA Rank]])</f>
        <v>0</v>
      </c>
    </row>
    <row r="1176" spans="1:66" x14ac:dyDescent="0.25">
      <c r="A1176" s="1" t="s">
        <v>2329</v>
      </c>
      <c r="B1176" s="1" t="s">
        <v>376</v>
      </c>
      <c r="C1176" s="1" t="s">
        <v>375</v>
      </c>
      <c r="D1176" s="1" t="s">
        <v>133</v>
      </c>
      <c r="E1176" s="1" t="s">
        <v>108</v>
      </c>
      <c r="F1176" s="1">
        <v>33.549999999999997</v>
      </c>
      <c r="G1176" s="19"/>
      <c r="H1176" s="19"/>
      <c r="I1176" s="19"/>
      <c r="J1176" s="19"/>
      <c r="K1176" s="1"/>
      <c r="L1176" s="19"/>
      <c r="M1176" s="1">
        <v>2012</v>
      </c>
      <c r="N1176" s="1">
        <v>20</v>
      </c>
      <c r="O1176" s="1">
        <v>18.100000000000001</v>
      </c>
      <c r="P1176" s="1">
        <v>18.7</v>
      </c>
      <c r="Q1176" s="1">
        <v>20.100000000000001</v>
      </c>
      <c r="R1176" s="1">
        <v>19.3</v>
      </c>
      <c r="S1176" s="1">
        <v>29.4</v>
      </c>
      <c r="T1176" s="1">
        <v>46.1</v>
      </c>
      <c r="U1176" s="1">
        <v>40.299999999999997</v>
      </c>
      <c r="V1176" s="1">
        <v>36.9</v>
      </c>
      <c r="W1176" s="1">
        <v>35.200000000000003</v>
      </c>
      <c r="X1176" s="1">
        <v>38</v>
      </c>
      <c r="Z1176" s="3">
        <f xml:space="preserve"> IFERROR(AVEDEV(Table1[[#This Row],[GP 2012]:[GP 2021]]) / Table1[[#This Row],[Avg GP]], "x")</f>
        <v>0.32277367124252015</v>
      </c>
      <c r="AA1176" s="2">
        <f xml:space="preserve"> IFERROR(AVERAGE(Table1[[#This Row],[GP 2012]:[GP 2021]]), "x")</f>
        <v>28.410000000000004</v>
      </c>
      <c r="AB1176" s="11">
        <f>Table1[Equity]/Table1[Market Capital]</f>
        <v>6.5335320417287637</v>
      </c>
      <c r="AC1176" s="1">
        <v>44.8</v>
      </c>
      <c r="AD1176" s="1">
        <v>42.5</v>
      </c>
      <c r="AE1176" s="1">
        <v>41.7</v>
      </c>
      <c r="AF1176" s="1">
        <v>80.7</v>
      </c>
      <c r="AG1176" s="1">
        <v>102.3</v>
      </c>
      <c r="AH1176" s="1">
        <v>166.9</v>
      </c>
      <c r="AI1176" s="1">
        <v>340.8</v>
      </c>
      <c r="AJ1176" s="1">
        <v>389.7</v>
      </c>
      <c r="AK1176" s="1">
        <v>452.8</v>
      </c>
      <c r="AL1176" s="1">
        <v>519</v>
      </c>
      <c r="AM1176" s="1">
        <v>528.70000000000005</v>
      </c>
      <c r="AN1176" s="1">
        <v>219.2</v>
      </c>
      <c r="AO1176" s="3">
        <f xml:space="preserve"> IFERROR(Table1[[#This Row],[GP 2012]]/Table1[[#This Row],[Total Assets 2012]], "x")</f>
        <v>0.44642857142857145</v>
      </c>
      <c r="AP1176" s="3">
        <f xml:space="preserve"> IFERROR(Table1[[#This Row],[GP 2013]]/Table1[[#This Row],[Total Assets 2013]], "x")</f>
        <v>0.42588235294117649</v>
      </c>
      <c r="AQ1176" s="3">
        <f xml:space="preserve"> IFERROR(Table1[[#This Row],[GP 2014]]/Table1[[#This Row],[Total Assets 2014]], "x")</f>
        <v>0.44844124700239801</v>
      </c>
      <c r="AR1176" s="3">
        <f xml:space="preserve"> IFERROR(Table1[[#This Row],[GP 2015]]/Table1[[#This Row],[Total Assets 2015]], "x")</f>
        <v>0.24907063197026022</v>
      </c>
      <c r="AS1176" s="3">
        <f xml:space="preserve"> IFERROR(Table1[[#This Row],[GP 2016]]/Table1[[#This Row],[Total Assets 2016]], "x")</f>
        <v>0.18866080156402737</v>
      </c>
      <c r="AT1176" s="3">
        <f xml:space="preserve"> IFERROR(Table1[[#This Row],[GP 2017]]/Table1[[#This Row],[Total Assets 2017]], "x")</f>
        <v>0.17615338526063509</v>
      </c>
      <c r="AU1176" s="3">
        <f xml:space="preserve"> IFERROR(Table1[[#This Row],[GP 2018]]/Table1[[#This Row],[Total Assets 2018]], "x")</f>
        <v>0.13526995305164319</v>
      </c>
      <c r="AV1176" s="3">
        <f xml:space="preserve"> IFERROR(Table1[[#This Row],[GP 2019]]/Table1[[#This Row],[Total Assets 2019]], "x")</f>
        <v>0.10341288170387478</v>
      </c>
      <c r="AW1176" s="3">
        <f xml:space="preserve"> IFERROR(Table1[[#This Row],[GP 2020]]/Table1[[#This Row],[Total Assets 2020]], "x")</f>
        <v>8.1492932862190809E-2</v>
      </c>
      <c r="AX1176" s="3">
        <f xml:space="preserve"> IFERROR(Table1[[#This Row],[GP 2021]]/Table1[[#This Row],[Total Assets 2021]], "x")</f>
        <v>6.7822736030828529E-2</v>
      </c>
      <c r="AY1176" s="3">
        <f xml:space="preserve"> IFERROR(Table1[[#This Row],[GP TTM]]/Table1[[#This Row],[Total Assets TTM]], "x")</f>
        <v>7.1874408927558156E-2</v>
      </c>
      <c r="BA1176" s="3">
        <f xml:space="preserve"> IFERROR(ABS(Table1[[#This Row],[ROA 2013]]-Table1[[#This Row],[ROA 2012]]), "x")</f>
        <v>2.0546218487394963E-2</v>
      </c>
      <c r="BB1176" s="3">
        <f xml:space="preserve"> IFERROR(ABS(Table1[[#This Row],[ROA 2014]]-Table1[[#This Row],[ROA 2013]]), "x")</f>
        <v>2.2558894061221524E-2</v>
      </c>
      <c r="BC1176" s="3">
        <f xml:space="preserve"> IFERROR(ABS(Table1[[#This Row],[ROA 2015]]-Table1[[#This Row],[ROA 2014]]), "x")</f>
        <v>0.19937061503213779</v>
      </c>
      <c r="BD1176" s="3">
        <f xml:space="preserve"> IFERROR(ABS(Table1[[#This Row],[ROA 2016]]-Table1[[#This Row],[ROA 2015]]), "x")</f>
        <v>6.0409830406232851E-2</v>
      </c>
      <c r="BE1176" s="3">
        <f xml:space="preserve"> IFERROR(ABS(Table1[[#This Row],[ROA 2017]]-Table1[[#This Row],[ROA 2016]]), "x")</f>
        <v>1.2507416303392277E-2</v>
      </c>
      <c r="BF1176" s="3">
        <f xml:space="preserve"> IFERROR(ABS(Table1[[#This Row],[ROA 2018]]-Table1[[#This Row],[ROA 2017]]), "x")</f>
        <v>4.0883432208991904E-2</v>
      </c>
      <c r="BG1176" s="3">
        <f xml:space="preserve"> IFERROR(ABS(Table1[[#This Row],[ROA 2019]]-Table1[[#This Row],[ROA 2018]]), "x")</f>
        <v>3.1857071347768412E-2</v>
      </c>
      <c r="BH1176" s="3">
        <f xml:space="preserve"> IFERROR(ABS(Table1[[#This Row],[ROA 2020]]-Table1[[#This Row],[ROA 2019]]), "x")</f>
        <v>2.1919948841683967E-2</v>
      </c>
      <c r="BI1176" s="3">
        <f xml:space="preserve"> IFERROR(ABS(Table1[[#This Row],[ROA 2021]]-Table1[[#This Row],[ROA 2020]]), "x")</f>
        <v>1.367019683136228E-2</v>
      </c>
      <c r="BJ1176" s="3">
        <f xml:space="preserve"> IFERROR(AVERAGE(Table1[[#This Row],[ROA 2013-2012]:[ROA 2021-2020]]), "x")</f>
        <v>4.7080402613353993E-2</v>
      </c>
      <c r="BK1176" s="3">
        <f>IFERROR(AVERAGE(Table1[[#This Row],[ROA 2012]:[ROA 2021]]), "x")</f>
        <v>0.23226354938156063</v>
      </c>
      <c r="BN1176" s="1">
        <f>SUM(Table1[[#This Row],[B/M Rank]:[ROA Rank]])</f>
        <v>0</v>
      </c>
    </row>
    <row r="1177" spans="1:66" x14ac:dyDescent="0.25">
      <c r="A1177" s="1" t="s">
        <v>4050</v>
      </c>
      <c r="B1177" s="1" t="s">
        <v>1760</v>
      </c>
      <c r="C1177" s="1" t="s">
        <v>12</v>
      </c>
      <c r="D1177" s="1" t="s">
        <v>11</v>
      </c>
      <c r="E1177" s="1" t="s">
        <v>108</v>
      </c>
      <c r="F1177" s="1">
        <v>33.86</v>
      </c>
      <c r="G1177" s="19"/>
      <c r="H1177" s="19"/>
      <c r="I1177" s="19"/>
      <c r="J1177" s="19"/>
      <c r="K1177" s="1"/>
      <c r="L1177" s="19"/>
      <c r="M1177" s="1">
        <v>2020</v>
      </c>
      <c r="U1177" s="1">
        <v>0.2</v>
      </c>
      <c r="V1177" s="1">
        <v>0.1</v>
      </c>
      <c r="W1177" s="1" t="s">
        <v>4368</v>
      </c>
      <c r="X1177" s="1" t="s">
        <v>4368</v>
      </c>
      <c r="Z1177" s="3">
        <f xml:space="preserve"> IFERROR(AVEDEV(Table1[[#This Row],[GP 2012]:[GP 2021]]) / Table1[[#This Row],[Avg GP]], "x")</f>
        <v>0.33333333333333331</v>
      </c>
      <c r="AA1177" s="2">
        <f xml:space="preserve"> IFERROR(AVERAGE(Table1[[#This Row],[GP 2012]:[GP 2021]]), "x")</f>
        <v>0.15000000000000002</v>
      </c>
      <c r="AB1177" s="11">
        <f>Table1[Equity]/Table1[Market Capital]</f>
        <v>1.2138216184288246</v>
      </c>
      <c r="AJ1177" s="1">
        <v>0.8</v>
      </c>
      <c r="AK1177" s="1">
        <v>6.6</v>
      </c>
      <c r="AL1177" s="1">
        <v>45.6</v>
      </c>
      <c r="AM1177" s="1">
        <v>45.6</v>
      </c>
      <c r="AN1177" s="1">
        <v>41.1</v>
      </c>
      <c r="AO1177" s="3" t="str">
        <f xml:space="preserve"> IFERROR(Table1[[#This Row],[GP 2012]]/Table1[[#This Row],[Total Assets 2012]], "x")</f>
        <v>x</v>
      </c>
      <c r="AP1177" s="3" t="str">
        <f xml:space="preserve"> IFERROR(Table1[[#This Row],[GP 2013]]/Table1[[#This Row],[Total Assets 2013]], "x")</f>
        <v>x</v>
      </c>
      <c r="AQ1177" s="3" t="str">
        <f xml:space="preserve"> IFERROR(Table1[[#This Row],[GP 2014]]/Table1[[#This Row],[Total Assets 2014]], "x")</f>
        <v>x</v>
      </c>
      <c r="AR1177" s="3" t="str">
        <f xml:space="preserve"> IFERROR(Table1[[#This Row],[GP 2015]]/Table1[[#This Row],[Total Assets 2015]], "x")</f>
        <v>x</v>
      </c>
      <c r="AS1177" s="3" t="str">
        <f xml:space="preserve"> IFERROR(Table1[[#This Row],[GP 2016]]/Table1[[#This Row],[Total Assets 2016]], "x")</f>
        <v>x</v>
      </c>
      <c r="AT1177" s="3" t="str">
        <f xml:space="preserve"> IFERROR(Table1[[#This Row],[GP 2017]]/Table1[[#This Row],[Total Assets 2017]], "x")</f>
        <v>x</v>
      </c>
      <c r="AU1177" s="3" t="str">
        <f xml:space="preserve"> IFERROR(Table1[[#This Row],[GP 2018]]/Table1[[#This Row],[Total Assets 2018]], "x")</f>
        <v>x</v>
      </c>
      <c r="AV1177" s="3">
        <f xml:space="preserve"> IFERROR(Table1[[#This Row],[GP 2019]]/Table1[[#This Row],[Total Assets 2019]], "x")</f>
        <v>0.25</v>
      </c>
      <c r="AW1177" s="3">
        <f xml:space="preserve"> IFERROR(Table1[[#This Row],[GP 2020]]/Table1[[#This Row],[Total Assets 2020]], "x")</f>
        <v>1.5151515151515154E-2</v>
      </c>
      <c r="AX1177" s="3" t="str">
        <f xml:space="preserve"> IFERROR(Table1[[#This Row],[GP 2021]]/Table1[[#This Row],[Total Assets 2021]], "x")</f>
        <v>x</v>
      </c>
      <c r="AY1177" s="3" t="str">
        <f xml:space="preserve"> IFERROR(Table1[[#This Row],[GP TTM]]/Table1[[#This Row],[Total Assets TTM]], "x")</f>
        <v>x</v>
      </c>
      <c r="BA1177" s="3" t="str">
        <f xml:space="preserve"> IFERROR(ABS(Table1[[#This Row],[ROA 2013]]-Table1[[#This Row],[ROA 2012]]), "x")</f>
        <v>x</v>
      </c>
      <c r="BB1177" s="3" t="str">
        <f xml:space="preserve"> IFERROR(ABS(Table1[[#This Row],[ROA 2014]]-Table1[[#This Row],[ROA 2013]]), "x")</f>
        <v>x</v>
      </c>
      <c r="BC1177" s="3" t="str">
        <f xml:space="preserve"> IFERROR(ABS(Table1[[#This Row],[ROA 2015]]-Table1[[#This Row],[ROA 2014]]), "x")</f>
        <v>x</v>
      </c>
      <c r="BD1177" s="3" t="str">
        <f xml:space="preserve"> IFERROR(ABS(Table1[[#This Row],[ROA 2016]]-Table1[[#This Row],[ROA 2015]]), "x")</f>
        <v>x</v>
      </c>
      <c r="BE1177" s="3" t="str">
        <f xml:space="preserve"> IFERROR(ABS(Table1[[#This Row],[ROA 2017]]-Table1[[#This Row],[ROA 2016]]), "x")</f>
        <v>x</v>
      </c>
      <c r="BF1177" s="3" t="str">
        <f xml:space="preserve"> IFERROR(ABS(Table1[[#This Row],[ROA 2018]]-Table1[[#This Row],[ROA 2017]]), "x")</f>
        <v>x</v>
      </c>
      <c r="BG1177" s="3" t="str">
        <f xml:space="preserve"> IFERROR(ABS(Table1[[#This Row],[ROA 2019]]-Table1[[#This Row],[ROA 2018]]), "x")</f>
        <v>x</v>
      </c>
      <c r="BH1177" s="3">
        <f xml:space="preserve"> IFERROR(ABS(Table1[[#This Row],[ROA 2020]]-Table1[[#This Row],[ROA 2019]]), "x")</f>
        <v>0.23484848484848483</v>
      </c>
      <c r="BI1177" s="3" t="str">
        <f xml:space="preserve"> IFERROR(ABS(Table1[[#This Row],[ROA 2021]]-Table1[[#This Row],[ROA 2020]]), "x")</f>
        <v>x</v>
      </c>
      <c r="BJ1177" s="3">
        <f xml:space="preserve"> IFERROR(AVERAGE(Table1[[#This Row],[ROA 2013-2012]:[ROA 2021-2020]]), "x")</f>
        <v>0.23484848484848483</v>
      </c>
      <c r="BK1177" s="3">
        <f>IFERROR(AVERAGE(Table1[[#This Row],[ROA 2012]:[ROA 2021]]), "x")</f>
        <v>0.13257575757575757</v>
      </c>
      <c r="BN1177" s="1">
        <f>SUM(Table1[[#This Row],[B/M Rank]:[ROA Rank]])</f>
        <v>0</v>
      </c>
    </row>
    <row r="1178" spans="1:66" x14ac:dyDescent="0.25">
      <c r="A1178" s="1" t="s">
        <v>3697</v>
      </c>
      <c r="B1178" s="1" t="s">
        <v>1433</v>
      </c>
      <c r="C1178" s="1" t="s">
        <v>4417</v>
      </c>
      <c r="D1178" s="1" t="s">
        <v>268</v>
      </c>
      <c r="E1178" s="1" t="s">
        <v>108</v>
      </c>
      <c r="F1178" s="1">
        <v>33.89</v>
      </c>
      <c r="G1178" s="19"/>
      <c r="H1178" s="19"/>
      <c r="I1178" s="19"/>
      <c r="J1178" s="19"/>
      <c r="K1178" s="1"/>
      <c r="L1178" s="19"/>
      <c r="M1178" s="1">
        <v>2012</v>
      </c>
      <c r="N1178" s="1" t="s">
        <v>4368</v>
      </c>
      <c r="O1178" s="1" t="s">
        <v>4368</v>
      </c>
      <c r="P1178" s="1" t="s">
        <v>4368</v>
      </c>
      <c r="Q1178" s="1" t="s">
        <v>4368</v>
      </c>
      <c r="R1178" s="1" t="s">
        <v>4368</v>
      </c>
      <c r="S1178" s="1">
        <v>0.5</v>
      </c>
      <c r="T1178" s="1">
        <v>-1.1000000000000001</v>
      </c>
      <c r="U1178" s="1">
        <v>9.4</v>
      </c>
      <c r="V1178" s="1">
        <v>24.6</v>
      </c>
      <c r="W1178" s="1">
        <v>11.6</v>
      </c>
      <c r="X1178" s="1">
        <v>11.6</v>
      </c>
      <c r="Z1178" s="3">
        <f xml:space="preserve"> IFERROR(AVEDEV(Table1[[#This Row],[GP 2012]:[GP 2021]]) / Table1[[#This Row],[Avg GP]], "x")</f>
        <v>0.82666666666666655</v>
      </c>
      <c r="AA1178" s="2">
        <f xml:space="preserve"> IFERROR(AVERAGE(Table1[[#This Row],[GP 2012]:[GP 2021]]), "x")</f>
        <v>9.0000000000000018</v>
      </c>
      <c r="AB1178" s="11">
        <f>Table1[Equity]/Table1[Market Capital]</f>
        <v>-2.570079669519032</v>
      </c>
      <c r="AC1178" s="1">
        <v>6.2</v>
      </c>
      <c r="AD1178" s="1">
        <v>6.2</v>
      </c>
      <c r="AE1178" s="1">
        <v>5.4</v>
      </c>
      <c r="AF1178" s="1">
        <v>27.2</v>
      </c>
      <c r="AG1178" s="1">
        <v>91.4</v>
      </c>
      <c r="AH1178" s="1">
        <v>135.69999999999999</v>
      </c>
      <c r="AI1178" s="1">
        <v>139.69999999999999</v>
      </c>
      <c r="AJ1178" s="1">
        <v>146.80000000000001</v>
      </c>
      <c r="AK1178" s="1">
        <v>117.4</v>
      </c>
      <c r="AL1178" s="1">
        <v>120.8</v>
      </c>
      <c r="AM1178" s="1">
        <v>120.8</v>
      </c>
      <c r="AN1178" s="1">
        <v>-87.1</v>
      </c>
      <c r="AO1178" s="3" t="str">
        <f xml:space="preserve"> IFERROR(Table1[[#This Row],[GP 2012]]/Table1[[#This Row],[Total Assets 2012]], "x")</f>
        <v>x</v>
      </c>
      <c r="AP1178" s="3" t="str">
        <f xml:space="preserve"> IFERROR(Table1[[#This Row],[GP 2013]]/Table1[[#This Row],[Total Assets 2013]], "x")</f>
        <v>x</v>
      </c>
      <c r="AQ1178" s="3" t="str">
        <f xml:space="preserve"> IFERROR(Table1[[#This Row],[GP 2014]]/Table1[[#This Row],[Total Assets 2014]], "x")</f>
        <v>x</v>
      </c>
      <c r="AR1178" s="3" t="str">
        <f xml:space="preserve"> IFERROR(Table1[[#This Row],[GP 2015]]/Table1[[#This Row],[Total Assets 2015]], "x")</f>
        <v>x</v>
      </c>
      <c r="AS1178" s="3" t="str">
        <f xml:space="preserve"> IFERROR(Table1[[#This Row],[GP 2016]]/Table1[[#This Row],[Total Assets 2016]], "x")</f>
        <v>x</v>
      </c>
      <c r="AT1178" s="3">
        <f xml:space="preserve"> IFERROR(Table1[[#This Row],[GP 2017]]/Table1[[#This Row],[Total Assets 2017]], "x")</f>
        <v>3.6845983787767139E-3</v>
      </c>
      <c r="AU1178" s="3">
        <f xml:space="preserve"> IFERROR(Table1[[#This Row],[GP 2018]]/Table1[[#This Row],[Total Assets 2018]], "x")</f>
        <v>-7.8740157480314977E-3</v>
      </c>
      <c r="AV1178" s="3">
        <f xml:space="preserve"> IFERROR(Table1[[#This Row],[GP 2019]]/Table1[[#This Row],[Total Assets 2019]], "x")</f>
        <v>6.4032697547683926E-2</v>
      </c>
      <c r="AW1178" s="3">
        <f xml:space="preserve"> IFERROR(Table1[[#This Row],[GP 2020]]/Table1[[#This Row],[Total Assets 2020]], "x")</f>
        <v>0.20954003407155025</v>
      </c>
      <c r="AX1178" s="3">
        <f xml:space="preserve"> IFERROR(Table1[[#This Row],[GP 2021]]/Table1[[#This Row],[Total Assets 2021]], "x")</f>
        <v>9.602649006622517E-2</v>
      </c>
      <c r="AY1178" s="3">
        <f xml:space="preserve"> IFERROR(Table1[[#This Row],[GP TTM]]/Table1[[#This Row],[Total Assets TTM]], "x")</f>
        <v>9.602649006622517E-2</v>
      </c>
      <c r="BA1178" s="3" t="str">
        <f xml:space="preserve"> IFERROR(ABS(Table1[[#This Row],[ROA 2013]]-Table1[[#This Row],[ROA 2012]]), "x")</f>
        <v>x</v>
      </c>
      <c r="BB1178" s="3" t="str">
        <f xml:space="preserve"> IFERROR(ABS(Table1[[#This Row],[ROA 2014]]-Table1[[#This Row],[ROA 2013]]), "x")</f>
        <v>x</v>
      </c>
      <c r="BC1178" s="3" t="str">
        <f xml:space="preserve"> IFERROR(ABS(Table1[[#This Row],[ROA 2015]]-Table1[[#This Row],[ROA 2014]]), "x")</f>
        <v>x</v>
      </c>
      <c r="BD1178" s="3" t="str">
        <f xml:space="preserve"> IFERROR(ABS(Table1[[#This Row],[ROA 2016]]-Table1[[#This Row],[ROA 2015]]), "x")</f>
        <v>x</v>
      </c>
      <c r="BE1178" s="3" t="str">
        <f xml:space="preserve"> IFERROR(ABS(Table1[[#This Row],[ROA 2017]]-Table1[[#This Row],[ROA 2016]]), "x")</f>
        <v>x</v>
      </c>
      <c r="BF1178" s="3">
        <f xml:space="preserve"> IFERROR(ABS(Table1[[#This Row],[ROA 2018]]-Table1[[#This Row],[ROA 2017]]), "x")</f>
        <v>1.1558614126808212E-2</v>
      </c>
      <c r="BG1178" s="3">
        <f xml:space="preserve"> IFERROR(ABS(Table1[[#This Row],[ROA 2019]]-Table1[[#This Row],[ROA 2018]]), "x")</f>
        <v>7.1906713295715421E-2</v>
      </c>
      <c r="BH1178" s="3">
        <f xml:space="preserve"> IFERROR(ABS(Table1[[#This Row],[ROA 2020]]-Table1[[#This Row],[ROA 2019]]), "x")</f>
        <v>0.14550733652386633</v>
      </c>
      <c r="BI1178" s="3">
        <f xml:space="preserve"> IFERROR(ABS(Table1[[#This Row],[ROA 2021]]-Table1[[#This Row],[ROA 2020]]), "x")</f>
        <v>0.11351354400532508</v>
      </c>
      <c r="BJ1178" s="3">
        <f xml:space="preserve"> IFERROR(AVERAGE(Table1[[#This Row],[ROA 2013-2012]:[ROA 2021-2020]]), "x")</f>
        <v>8.5621551987928757E-2</v>
      </c>
      <c r="BK1178" s="3">
        <f>IFERROR(AVERAGE(Table1[[#This Row],[ROA 2012]:[ROA 2021]]), "x")</f>
        <v>7.3081960863240911E-2</v>
      </c>
      <c r="BN1178" s="1">
        <f>SUM(Table1[[#This Row],[B/M Rank]:[ROA Rank]])</f>
        <v>0</v>
      </c>
    </row>
    <row r="1179" spans="1:66" x14ac:dyDescent="0.25">
      <c r="A1179" s="1" t="s">
        <v>2139</v>
      </c>
      <c r="B1179" s="1" t="s">
        <v>188</v>
      </c>
      <c r="C1179" s="1" t="s">
        <v>166</v>
      </c>
      <c r="D1179" s="1" t="s">
        <v>11</v>
      </c>
      <c r="E1179" s="1" t="s">
        <v>108</v>
      </c>
      <c r="F1179" s="1">
        <v>34</v>
      </c>
      <c r="G1179" s="19"/>
      <c r="H1179" s="19"/>
      <c r="I1179" s="19"/>
      <c r="J1179" s="19"/>
      <c r="K1179" s="1"/>
      <c r="L1179" s="19"/>
      <c r="M1179" s="1">
        <v>2012</v>
      </c>
      <c r="N1179" s="1" t="s">
        <v>4368</v>
      </c>
      <c r="O1179" s="1" t="s">
        <v>4368</v>
      </c>
      <c r="P1179" s="1" t="s">
        <v>4368</v>
      </c>
      <c r="Q1179" s="1" t="s">
        <v>4368</v>
      </c>
      <c r="R1179" s="1" t="s">
        <v>4368</v>
      </c>
      <c r="S1179" s="1" t="s">
        <v>4368</v>
      </c>
      <c r="T1179" s="1" t="s">
        <v>4368</v>
      </c>
      <c r="U1179" s="1" t="s">
        <v>4368</v>
      </c>
      <c r="V1179" s="1" t="s">
        <v>4368</v>
      </c>
      <c r="W1179" s="1" t="s">
        <v>4368</v>
      </c>
      <c r="X1179" s="1" t="s">
        <v>4368</v>
      </c>
      <c r="Z1179" s="3" t="str">
        <f xml:space="preserve"> IFERROR(AVEDEV(Table1[[#This Row],[GP 2012]:[GP 2021]]) / Table1[[#This Row],[Avg GP]], "x")</f>
        <v>x</v>
      </c>
      <c r="AA1179" s="2" t="str">
        <f xml:space="preserve"> IFERROR(AVERAGE(Table1[[#This Row],[GP 2012]:[GP 2021]]), "x")</f>
        <v>x</v>
      </c>
      <c r="AB1179" s="11">
        <f>Table1[Equity]/Table1[Market Capital]</f>
        <v>-5.5882352941176466E-2</v>
      </c>
      <c r="AC1179" s="1">
        <v>7.6</v>
      </c>
      <c r="AD1179" s="1">
        <v>5.9</v>
      </c>
      <c r="AE1179" s="1">
        <v>7.9</v>
      </c>
      <c r="AF1179" s="1">
        <v>7.8</v>
      </c>
      <c r="AG1179" s="1">
        <v>4.5</v>
      </c>
      <c r="AH1179" s="1">
        <v>2.2000000000000002</v>
      </c>
      <c r="AI1179" s="1">
        <v>1.1000000000000001</v>
      </c>
      <c r="AJ1179" s="1">
        <v>0.9</v>
      </c>
      <c r="AK1179" s="1">
        <v>4.9000000000000004</v>
      </c>
      <c r="AL1179" s="1">
        <v>4.0999999999999996</v>
      </c>
      <c r="AM1179" s="1">
        <v>2.2999999999999998</v>
      </c>
      <c r="AN1179" s="1">
        <v>-1.9</v>
      </c>
      <c r="AO1179" s="3" t="str">
        <f xml:space="preserve"> IFERROR(Table1[[#This Row],[GP 2012]]/Table1[[#This Row],[Total Assets 2012]], "x")</f>
        <v>x</v>
      </c>
      <c r="AP1179" s="3" t="str">
        <f xml:space="preserve"> IFERROR(Table1[[#This Row],[GP 2013]]/Table1[[#This Row],[Total Assets 2013]], "x")</f>
        <v>x</v>
      </c>
      <c r="AQ1179" s="3" t="str">
        <f xml:space="preserve"> IFERROR(Table1[[#This Row],[GP 2014]]/Table1[[#This Row],[Total Assets 2014]], "x")</f>
        <v>x</v>
      </c>
      <c r="AR1179" s="3" t="str">
        <f xml:space="preserve"> IFERROR(Table1[[#This Row],[GP 2015]]/Table1[[#This Row],[Total Assets 2015]], "x")</f>
        <v>x</v>
      </c>
      <c r="AS1179" s="3" t="str">
        <f xml:space="preserve"> IFERROR(Table1[[#This Row],[GP 2016]]/Table1[[#This Row],[Total Assets 2016]], "x")</f>
        <v>x</v>
      </c>
      <c r="AT1179" s="3" t="str">
        <f xml:space="preserve"> IFERROR(Table1[[#This Row],[GP 2017]]/Table1[[#This Row],[Total Assets 2017]], "x")</f>
        <v>x</v>
      </c>
      <c r="AU1179" s="3" t="str">
        <f xml:space="preserve"> IFERROR(Table1[[#This Row],[GP 2018]]/Table1[[#This Row],[Total Assets 2018]], "x")</f>
        <v>x</v>
      </c>
      <c r="AV1179" s="3" t="str">
        <f xml:space="preserve"> IFERROR(Table1[[#This Row],[GP 2019]]/Table1[[#This Row],[Total Assets 2019]], "x")</f>
        <v>x</v>
      </c>
      <c r="AW1179" s="3" t="str">
        <f xml:space="preserve"> IFERROR(Table1[[#This Row],[GP 2020]]/Table1[[#This Row],[Total Assets 2020]], "x")</f>
        <v>x</v>
      </c>
      <c r="AX1179" s="3" t="str">
        <f xml:space="preserve"> IFERROR(Table1[[#This Row],[GP 2021]]/Table1[[#This Row],[Total Assets 2021]], "x")</f>
        <v>x</v>
      </c>
      <c r="AY1179" s="3" t="str">
        <f xml:space="preserve"> IFERROR(Table1[[#This Row],[GP TTM]]/Table1[[#This Row],[Total Assets TTM]], "x")</f>
        <v>x</v>
      </c>
      <c r="BA1179" s="3" t="str">
        <f xml:space="preserve"> IFERROR(ABS(Table1[[#This Row],[ROA 2013]]-Table1[[#This Row],[ROA 2012]]), "x")</f>
        <v>x</v>
      </c>
      <c r="BB1179" s="3" t="str">
        <f xml:space="preserve"> IFERROR(ABS(Table1[[#This Row],[ROA 2014]]-Table1[[#This Row],[ROA 2013]]), "x")</f>
        <v>x</v>
      </c>
      <c r="BC1179" s="3" t="str">
        <f xml:space="preserve"> IFERROR(ABS(Table1[[#This Row],[ROA 2015]]-Table1[[#This Row],[ROA 2014]]), "x")</f>
        <v>x</v>
      </c>
      <c r="BD1179" s="3" t="str">
        <f xml:space="preserve"> IFERROR(ABS(Table1[[#This Row],[ROA 2016]]-Table1[[#This Row],[ROA 2015]]), "x")</f>
        <v>x</v>
      </c>
      <c r="BE1179" s="3" t="str">
        <f xml:space="preserve"> IFERROR(ABS(Table1[[#This Row],[ROA 2017]]-Table1[[#This Row],[ROA 2016]]), "x")</f>
        <v>x</v>
      </c>
      <c r="BF1179" s="3" t="str">
        <f xml:space="preserve"> IFERROR(ABS(Table1[[#This Row],[ROA 2018]]-Table1[[#This Row],[ROA 2017]]), "x")</f>
        <v>x</v>
      </c>
      <c r="BG1179" s="3" t="str">
        <f xml:space="preserve"> IFERROR(ABS(Table1[[#This Row],[ROA 2019]]-Table1[[#This Row],[ROA 2018]]), "x")</f>
        <v>x</v>
      </c>
      <c r="BH1179" s="3" t="str">
        <f xml:space="preserve"> IFERROR(ABS(Table1[[#This Row],[ROA 2020]]-Table1[[#This Row],[ROA 2019]]), "x")</f>
        <v>x</v>
      </c>
      <c r="BI1179" s="3" t="str">
        <f xml:space="preserve"> IFERROR(ABS(Table1[[#This Row],[ROA 2021]]-Table1[[#This Row],[ROA 2020]]), "x")</f>
        <v>x</v>
      </c>
      <c r="BJ1179" s="3" t="str">
        <f xml:space="preserve"> IFERROR(AVERAGE(Table1[[#This Row],[ROA 2013-2012]:[ROA 2021-2020]]), "x")</f>
        <v>x</v>
      </c>
      <c r="BK1179" s="3" t="str">
        <f>IFERROR(AVERAGE(Table1[[#This Row],[ROA 2012]:[ROA 2021]]), "x")</f>
        <v>x</v>
      </c>
      <c r="BN1179" s="1">
        <f>SUM(Table1[[#This Row],[B/M Rank]:[ROA Rank]])</f>
        <v>0</v>
      </c>
    </row>
    <row r="1180" spans="1:66" x14ac:dyDescent="0.25">
      <c r="A1180" s="1" t="s">
        <v>3668</v>
      </c>
      <c r="B1180" s="1" t="s">
        <v>4719</v>
      </c>
      <c r="C1180" s="1" t="s">
        <v>4417</v>
      </c>
      <c r="D1180" s="1" t="s">
        <v>268</v>
      </c>
      <c r="E1180" s="1" t="s">
        <v>108</v>
      </c>
      <c r="F1180" s="1">
        <v>34.04</v>
      </c>
      <c r="G1180" s="19"/>
      <c r="H1180" s="19"/>
      <c r="I1180" s="19"/>
      <c r="J1180" s="19"/>
      <c r="K1180" s="1"/>
      <c r="L1180" s="19"/>
      <c r="M1180" s="1">
        <v>2019</v>
      </c>
      <c r="U1180" s="1">
        <v>0.6</v>
      </c>
      <c r="V1180" s="1">
        <v>0.6</v>
      </c>
      <c r="W1180" s="1">
        <v>1.8</v>
      </c>
      <c r="X1180" s="1">
        <v>2.1</v>
      </c>
      <c r="Z1180" s="3">
        <f xml:space="preserve"> IFERROR(AVEDEV(Table1[[#This Row],[GP 2012]:[GP 2021]]) / Table1[[#This Row],[Avg GP]], "x")</f>
        <v>0.53333333333333333</v>
      </c>
      <c r="AA1180" s="2">
        <f xml:space="preserve"> IFERROR(AVERAGE(Table1[[#This Row],[GP 2012]:[GP 2021]]), "x")</f>
        <v>1</v>
      </c>
      <c r="AB1180" s="11">
        <f>Table1[Equity]/Table1[Market Capital]</f>
        <v>0.59635722679200942</v>
      </c>
      <c r="AJ1180" s="1">
        <v>3</v>
      </c>
      <c r="AK1180" s="1">
        <v>17.7</v>
      </c>
      <c r="AL1180" s="1">
        <v>24.5</v>
      </c>
      <c r="AM1180" s="1">
        <v>24.4</v>
      </c>
      <c r="AN1180" s="1">
        <v>20.3</v>
      </c>
      <c r="AO1180" s="3" t="str">
        <f xml:space="preserve"> IFERROR(Table1[[#This Row],[GP 2012]]/Table1[[#This Row],[Total Assets 2012]], "x")</f>
        <v>x</v>
      </c>
      <c r="AP1180" s="3" t="str">
        <f xml:space="preserve"> IFERROR(Table1[[#This Row],[GP 2013]]/Table1[[#This Row],[Total Assets 2013]], "x")</f>
        <v>x</v>
      </c>
      <c r="AQ1180" s="3" t="str">
        <f xml:space="preserve"> IFERROR(Table1[[#This Row],[GP 2014]]/Table1[[#This Row],[Total Assets 2014]], "x")</f>
        <v>x</v>
      </c>
      <c r="AR1180" s="3" t="str">
        <f xml:space="preserve"> IFERROR(Table1[[#This Row],[GP 2015]]/Table1[[#This Row],[Total Assets 2015]], "x")</f>
        <v>x</v>
      </c>
      <c r="AS1180" s="3" t="str">
        <f xml:space="preserve"> IFERROR(Table1[[#This Row],[GP 2016]]/Table1[[#This Row],[Total Assets 2016]], "x")</f>
        <v>x</v>
      </c>
      <c r="AT1180" s="3" t="str">
        <f xml:space="preserve"> IFERROR(Table1[[#This Row],[GP 2017]]/Table1[[#This Row],[Total Assets 2017]], "x")</f>
        <v>x</v>
      </c>
      <c r="AU1180" s="3" t="str">
        <f xml:space="preserve"> IFERROR(Table1[[#This Row],[GP 2018]]/Table1[[#This Row],[Total Assets 2018]], "x")</f>
        <v>x</v>
      </c>
      <c r="AV1180" s="3">
        <f xml:space="preserve"> IFERROR(Table1[[#This Row],[GP 2019]]/Table1[[#This Row],[Total Assets 2019]], "x")</f>
        <v>0.19999999999999998</v>
      </c>
      <c r="AW1180" s="3">
        <f xml:space="preserve"> IFERROR(Table1[[#This Row],[GP 2020]]/Table1[[#This Row],[Total Assets 2020]], "x")</f>
        <v>3.3898305084745763E-2</v>
      </c>
      <c r="AX1180" s="3">
        <f xml:space="preserve"> IFERROR(Table1[[#This Row],[GP 2021]]/Table1[[#This Row],[Total Assets 2021]], "x")</f>
        <v>7.3469387755102047E-2</v>
      </c>
      <c r="AY1180" s="3">
        <f xml:space="preserve"> IFERROR(Table1[[#This Row],[GP TTM]]/Table1[[#This Row],[Total Assets TTM]], "x")</f>
        <v>8.6065573770491816E-2</v>
      </c>
      <c r="BA1180" s="3" t="str">
        <f xml:space="preserve"> IFERROR(ABS(Table1[[#This Row],[ROA 2013]]-Table1[[#This Row],[ROA 2012]]), "x")</f>
        <v>x</v>
      </c>
      <c r="BB1180" s="3" t="str">
        <f xml:space="preserve"> IFERROR(ABS(Table1[[#This Row],[ROA 2014]]-Table1[[#This Row],[ROA 2013]]), "x")</f>
        <v>x</v>
      </c>
      <c r="BC1180" s="3" t="str">
        <f xml:space="preserve"> IFERROR(ABS(Table1[[#This Row],[ROA 2015]]-Table1[[#This Row],[ROA 2014]]), "x")</f>
        <v>x</v>
      </c>
      <c r="BD1180" s="3" t="str">
        <f xml:space="preserve"> IFERROR(ABS(Table1[[#This Row],[ROA 2016]]-Table1[[#This Row],[ROA 2015]]), "x")</f>
        <v>x</v>
      </c>
      <c r="BE1180" s="3" t="str">
        <f xml:space="preserve"> IFERROR(ABS(Table1[[#This Row],[ROA 2017]]-Table1[[#This Row],[ROA 2016]]), "x")</f>
        <v>x</v>
      </c>
      <c r="BF1180" s="3" t="str">
        <f xml:space="preserve"> IFERROR(ABS(Table1[[#This Row],[ROA 2018]]-Table1[[#This Row],[ROA 2017]]), "x")</f>
        <v>x</v>
      </c>
      <c r="BG1180" s="3" t="str">
        <f xml:space="preserve"> IFERROR(ABS(Table1[[#This Row],[ROA 2019]]-Table1[[#This Row],[ROA 2018]]), "x")</f>
        <v>x</v>
      </c>
      <c r="BH1180" s="3">
        <f xml:space="preserve"> IFERROR(ABS(Table1[[#This Row],[ROA 2020]]-Table1[[#This Row],[ROA 2019]]), "x")</f>
        <v>0.16610169491525423</v>
      </c>
      <c r="BI1180" s="3">
        <f xml:space="preserve"> IFERROR(ABS(Table1[[#This Row],[ROA 2021]]-Table1[[#This Row],[ROA 2020]]), "x")</f>
        <v>3.9571082670356285E-2</v>
      </c>
      <c r="BJ1180" s="3">
        <f xml:space="preserve"> IFERROR(AVERAGE(Table1[[#This Row],[ROA 2013-2012]:[ROA 2021-2020]]), "x")</f>
        <v>0.10283638879280525</v>
      </c>
      <c r="BK1180" s="3">
        <f>IFERROR(AVERAGE(Table1[[#This Row],[ROA 2012]:[ROA 2021]]), "x")</f>
        <v>0.1024558976132826</v>
      </c>
      <c r="BN1180" s="1">
        <f>SUM(Table1[[#This Row],[B/M Rank]:[ROA Rank]])</f>
        <v>0</v>
      </c>
    </row>
    <row r="1181" spans="1:66" x14ac:dyDescent="0.25">
      <c r="A1181" s="1" t="s">
        <v>2500</v>
      </c>
      <c r="B1181" s="1" t="s">
        <v>552</v>
      </c>
      <c r="C1181" s="1" t="s">
        <v>523</v>
      </c>
      <c r="D1181" s="1" t="s">
        <v>152</v>
      </c>
      <c r="E1181" s="1" t="s">
        <v>108</v>
      </c>
      <c r="F1181" s="1">
        <v>34.28</v>
      </c>
      <c r="G1181" s="19"/>
      <c r="H1181" s="19"/>
      <c r="I1181" s="19"/>
      <c r="J1181" s="19"/>
      <c r="K1181" s="1"/>
      <c r="L1181" s="19"/>
      <c r="M1181" s="1">
        <v>2012</v>
      </c>
      <c r="N1181" s="1" t="s">
        <v>4368</v>
      </c>
      <c r="O1181" s="1">
        <v>-0.1</v>
      </c>
      <c r="P1181" s="1">
        <v>0</v>
      </c>
      <c r="Q1181" s="1">
        <v>-0.1</v>
      </c>
      <c r="R1181" s="1">
        <v>0</v>
      </c>
      <c r="S1181" s="1" t="s">
        <v>4368</v>
      </c>
      <c r="T1181" s="1" t="s">
        <v>4368</v>
      </c>
      <c r="U1181" s="1" t="s">
        <v>4368</v>
      </c>
      <c r="V1181" s="1" t="s">
        <v>4368</v>
      </c>
      <c r="W1181" s="1">
        <v>0</v>
      </c>
      <c r="X1181" s="1">
        <v>0.4</v>
      </c>
      <c r="Z1181" s="3">
        <f xml:space="preserve"> IFERROR(AVEDEV(Table1[[#This Row],[GP 2012]:[GP 2021]]) / Table1[[#This Row],[Avg GP]], "x")</f>
        <v>-1.2</v>
      </c>
      <c r="AA1181" s="2">
        <f xml:space="preserve"> IFERROR(AVERAGE(Table1[[#This Row],[GP 2012]:[GP 2021]]), "x")</f>
        <v>-0.04</v>
      </c>
      <c r="AB1181" s="11">
        <f>Table1[Equity]/Table1[Market Capital]</f>
        <v>5.2508751458576426E-2</v>
      </c>
      <c r="AC1181" s="1">
        <v>3.8</v>
      </c>
      <c r="AD1181" s="1">
        <v>3</v>
      </c>
      <c r="AE1181" s="1">
        <v>1.6</v>
      </c>
      <c r="AF1181" s="1">
        <v>0.4</v>
      </c>
      <c r="AG1181" s="1">
        <v>0</v>
      </c>
      <c r="AH1181" s="1">
        <v>0</v>
      </c>
      <c r="AI1181" s="1">
        <v>0.8</v>
      </c>
      <c r="AJ1181" s="1">
        <v>0.6</v>
      </c>
      <c r="AK1181" s="1">
        <v>0.5</v>
      </c>
      <c r="AL1181" s="1">
        <v>3.4</v>
      </c>
      <c r="AM1181" s="1">
        <v>3.5</v>
      </c>
      <c r="AN1181" s="1">
        <v>1.8</v>
      </c>
      <c r="AO1181" s="3" t="str">
        <f xml:space="preserve"> IFERROR(Table1[[#This Row],[GP 2012]]/Table1[[#This Row],[Total Assets 2012]], "x")</f>
        <v>x</v>
      </c>
      <c r="AP1181" s="3">
        <f xml:space="preserve"> IFERROR(Table1[[#This Row],[GP 2013]]/Table1[[#This Row],[Total Assets 2013]], "x")</f>
        <v>-3.3333333333333333E-2</v>
      </c>
      <c r="AQ1181" s="3">
        <f xml:space="preserve"> IFERROR(Table1[[#This Row],[GP 2014]]/Table1[[#This Row],[Total Assets 2014]], "x")</f>
        <v>0</v>
      </c>
      <c r="AR1181" s="3">
        <f xml:space="preserve"> IFERROR(Table1[[#This Row],[GP 2015]]/Table1[[#This Row],[Total Assets 2015]], "x")</f>
        <v>-0.25</v>
      </c>
      <c r="AS1181" s="3" t="str">
        <f xml:space="preserve"> IFERROR(Table1[[#This Row],[GP 2016]]/Table1[[#This Row],[Total Assets 2016]], "x")</f>
        <v>x</v>
      </c>
      <c r="AT1181" s="3" t="str">
        <f xml:space="preserve"> IFERROR(Table1[[#This Row],[GP 2017]]/Table1[[#This Row],[Total Assets 2017]], "x")</f>
        <v>x</v>
      </c>
      <c r="AU1181" s="3" t="str">
        <f xml:space="preserve"> IFERROR(Table1[[#This Row],[GP 2018]]/Table1[[#This Row],[Total Assets 2018]], "x")</f>
        <v>x</v>
      </c>
      <c r="AV1181" s="3" t="str">
        <f xml:space="preserve"> IFERROR(Table1[[#This Row],[GP 2019]]/Table1[[#This Row],[Total Assets 2019]], "x")</f>
        <v>x</v>
      </c>
      <c r="AW1181" s="3" t="str">
        <f xml:space="preserve"> IFERROR(Table1[[#This Row],[GP 2020]]/Table1[[#This Row],[Total Assets 2020]], "x")</f>
        <v>x</v>
      </c>
      <c r="AX1181" s="3">
        <f xml:space="preserve"> IFERROR(Table1[[#This Row],[GP 2021]]/Table1[[#This Row],[Total Assets 2021]], "x")</f>
        <v>0</v>
      </c>
      <c r="AY1181" s="3">
        <f xml:space="preserve"> IFERROR(Table1[[#This Row],[GP TTM]]/Table1[[#This Row],[Total Assets TTM]], "x")</f>
        <v>0.1142857142857143</v>
      </c>
      <c r="BA1181" s="3" t="str">
        <f xml:space="preserve"> IFERROR(ABS(Table1[[#This Row],[ROA 2013]]-Table1[[#This Row],[ROA 2012]]), "x")</f>
        <v>x</v>
      </c>
      <c r="BB1181" s="3">
        <f xml:space="preserve"> IFERROR(ABS(Table1[[#This Row],[ROA 2014]]-Table1[[#This Row],[ROA 2013]]), "x")</f>
        <v>3.3333333333333333E-2</v>
      </c>
      <c r="BC1181" s="3">
        <f xml:space="preserve"> IFERROR(ABS(Table1[[#This Row],[ROA 2015]]-Table1[[#This Row],[ROA 2014]]), "x")</f>
        <v>0.25</v>
      </c>
      <c r="BD1181" s="3" t="str">
        <f xml:space="preserve"> IFERROR(ABS(Table1[[#This Row],[ROA 2016]]-Table1[[#This Row],[ROA 2015]]), "x")</f>
        <v>x</v>
      </c>
      <c r="BE1181" s="3" t="str">
        <f xml:space="preserve"> IFERROR(ABS(Table1[[#This Row],[ROA 2017]]-Table1[[#This Row],[ROA 2016]]), "x")</f>
        <v>x</v>
      </c>
      <c r="BF1181" s="3" t="str">
        <f xml:space="preserve"> IFERROR(ABS(Table1[[#This Row],[ROA 2018]]-Table1[[#This Row],[ROA 2017]]), "x")</f>
        <v>x</v>
      </c>
      <c r="BG1181" s="3" t="str">
        <f xml:space="preserve"> IFERROR(ABS(Table1[[#This Row],[ROA 2019]]-Table1[[#This Row],[ROA 2018]]), "x")</f>
        <v>x</v>
      </c>
      <c r="BH1181" s="3" t="str">
        <f xml:space="preserve"> IFERROR(ABS(Table1[[#This Row],[ROA 2020]]-Table1[[#This Row],[ROA 2019]]), "x")</f>
        <v>x</v>
      </c>
      <c r="BI1181" s="3" t="str">
        <f xml:space="preserve"> IFERROR(ABS(Table1[[#This Row],[ROA 2021]]-Table1[[#This Row],[ROA 2020]]), "x")</f>
        <v>x</v>
      </c>
      <c r="BJ1181" s="3">
        <f xml:space="preserve"> IFERROR(AVERAGE(Table1[[#This Row],[ROA 2013-2012]:[ROA 2021-2020]]), "x")</f>
        <v>0.14166666666666666</v>
      </c>
      <c r="BK1181" s="3">
        <f>IFERROR(AVERAGE(Table1[[#This Row],[ROA 2012]:[ROA 2021]]), "x")</f>
        <v>-7.0833333333333331E-2</v>
      </c>
      <c r="BN1181" s="1">
        <f>SUM(Table1[[#This Row],[B/M Rank]:[ROA Rank]])</f>
        <v>0</v>
      </c>
    </row>
    <row r="1182" spans="1:66" x14ac:dyDescent="0.25">
      <c r="A1182" s="1" t="s">
        <v>3279</v>
      </c>
      <c r="B1182" s="1" t="s">
        <v>4599</v>
      </c>
      <c r="C1182" s="1" t="s">
        <v>4417</v>
      </c>
      <c r="D1182" s="1" t="s">
        <v>268</v>
      </c>
      <c r="E1182" s="1" t="s">
        <v>108</v>
      </c>
      <c r="F1182" s="1">
        <v>34.409999999999997</v>
      </c>
      <c r="G1182" s="19"/>
      <c r="H1182" s="19"/>
      <c r="I1182" s="19"/>
      <c r="J1182" s="19"/>
      <c r="K1182" s="1"/>
      <c r="L1182" s="19"/>
      <c r="M1182" s="1">
        <v>2012</v>
      </c>
      <c r="N1182" s="1">
        <v>0</v>
      </c>
      <c r="O1182" s="1">
        <v>-0.1</v>
      </c>
      <c r="P1182" s="1">
        <v>0</v>
      </c>
      <c r="Q1182" s="1" t="s">
        <v>4368</v>
      </c>
      <c r="R1182" s="1" t="s">
        <v>4368</v>
      </c>
      <c r="S1182" s="1">
        <v>-0.1</v>
      </c>
      <c r="T1182" s="1">
        <v>0</v>
      </c>
      <c r="U1182" s="1">
        <v>0</v>
      </c>
      <c r="V1182" s="1" t="s">
        <v>4368</v>
      </c>
      <c r="W1182" s="1" t="s">
        <v>4368</v>
      </c>
      <c r="X1182" s="1" t="s">
        <v>4368</v>
      </c>
      <c r="Z1182" s="3">
        <f xml:space="preserve"> IFERROR(AVEDEV(Table1[[#This Row],[GP 2012]:[GP 2021]]) / Table1[[#This Row],[Avg GP]], "x")</f>
        <v>-1.3333333333333335</v>
      </c>
      <c r="AA1182" s="2">
        <f xml:space="preserve"> IFERROR(AVERAGE(Table1[[#This Row],[GP 2012]:[GP 2021]]), "x")</f>
        <v>-3.3333333333333333E-2</v>
      </c>
      <c r="AB1182" s="11">
        <f>Table1[Equity]/Table1[Market Capital]</f>
        <v>0.74396977622784088</v>
      </c>
      <c r="AC1182" s="1">
        <v>31.6</v>
      </c>
      <c r="AD1182" s="1">
        <v>28.1</v>
      </c>
      <c r="AE1182" s="1">
        <v>25.4</v>
      </c>
      <c r="AF1182" s="1">
        <v>23.7</v>
      </c>
      <c r="AG1182" s="1">
        <v>22.9</v>
      </c>
      <c r="AH1182" s="1">
        <v>22.6</v>
      </c>
      <c r="AI1182" s="1">
        <v>30.3</v>
      </c>
      <c r="AJ1182" s="1">
        <v>29.6</v>
      </c>
      <c r="AK1182" s="1">
        <v>30.5</v>
      </c>
      <c r="AL1182" s="1">
        <v>27.9</v>
      </c>
      <c r="AM1182" s="1">
        <v>28.1</v>
      </c>
      <c r="AN1182" s="1">
        <v>25.6</v>
      </c>
      <c r="AO1182" s="3">
        <f xml:space="preserve"> IFERROR(Table1[[#This Row],[GP 2012]]/Table1[[#This Row],[Total Assets 2012]], "x")</f>
        <v>0</v>
      </c>
      <c r="AP1182" s="3">
        <f xml:space="preserve"> IFERROR(Table1[[#This Row],[GP 2013]]/Table1[[#This Row],[Total Assets 2013]], "x")</f>
        <v>-3.5587188612099642E-3</v>
      </c>
      <c r="AQ1182" s="3">
        <f xml:space="preserve"> IFERROR(Table1[[#This Row],[GP 2014]]/Table1[[#This Row],[Total Assets 2014]], "x")</f>
        <v>0</v>
      </c>
      <c r="AR1182" s="3" t="str">
        <f xml:space="preserve"> IFERROR(Table1[[#This Row],[GP 2015]]/Table1[[#This Row],[Total Assets 2015]], "x")</f>
        <v>x</v>
      </c>
      <c r="AS1182" s="3" t="str">
        <f xml:space="preserve"> IFERROR(Table1[[#This Row],[GP 2016]]/Table1[[#This Row],[Total Assets 2016]], "x")</f>
        <v>x</v>
      </c>
      <c r="AT1182" s="3">
        <f xml:space="preserve"> IFERROR(Table1[[#This Row],[GP 2017]]/Table1[[#This Row],[Total Assets 2017]], "x")</f>
        <v>-4.4247787610619468E-3</v>
      </c>
      <c r="AU1182" s="3">
        <f xml:space="preserve"> IFERROR(Table1[[#This Row],[GP 2018]]/Table1[[#This Row],[Total Assets 2018]], "x")</f>
        <v>0</v>
      </c>
      <c r="AV1182" s="3">
        <f xml:space="preserve"> IFERROR(Table1[[#This Row],[GP 2019]]/Table1[[#This Row],[Total Assets 2019]], "x")</f>
        <v>0</v>
      </c>
      <c r="AW1182" s="3" t="str">
        <f xml:space="preserve"> IFERROR(Table1[[#This Row],[GP 2020]]/Table1[[#This Row],[Total Assets 2020]], "x")</f>
        <v>x</v>
      </c>
      <c r="AX1182" s="3" t="str">
        <f xml:space="preserve"> IFERROR(Table1[[#This Row],[GP 2021]]/Table1[[#This Row],[Total Assets 2021]], "x")</f>
        <v>x</v>
      </c>
      <c r="AY1182" s="3" t="str">
        <f xml:space="preserve"> IFERROR(Table1[[#This Row],[GP TTM]]/Table1[[#This Row],[Total Assets TTM]], "x")</f>
        <v>x</v>
      </c>
      <c r="BA1182" s="3">
        <f xml:space="preserve"> IFERROR(ABS(Table1[[#This Row],[ROA 2013]]-Table1[[#This Row],[ROA 2012]]), "x")</f>
        <v>3.5587188612099642E-3</v>
      </c>
      <c r="BB1182" s="3">
        <f xml:space="preserve"> IFERROR(ABS(Table1[[#This Row],[ROA 2014]]-Table1[[#This Row],[ROA 2013]]), "x")</f>
        <v>3.5587188612099642E-3</v>
      </c>
      <c r="BC1182" s="3" t="str">
        <f xml:space="preserve"> IFERROR(ABS(Table1[[#This Row],[ROA 2015]]-Table1[[#This Row],[ROA 2014]]), "x")</f>
        <v>x</v>
      </c>
      <c r="BD1182" s="3" t="str">
        <f xml:space="preserve"> IFERROR(ABS(Table1[[#This Row],[ROA 2016]]-Table1[[#This Row],[ROA 2015]]), "x")</f>
        <v>x</v>
      </c>
      <c r="BE1182" s="3" t="str">
        <f xml:space="preserve"> IFERROR(ABS(Table1[[#This Row],[ROA 2017]]-Table1[[#This Row],[ROA 2016]]), "x")</f>
        <v>x</v>
      </c>
      <c r="BF1182" s="3">
        <f xml:space="preserve"> IFERROR(ABS(Table1[[#This Row],[ROA 2018]]-Table1[[#This Row],[ROA 2017]]), "x")</f>
        <v>4.4247787610619468E-3</v>
      </c>
      <c r="BG1182" s="3">
        <f xml:space="preserve"> IFERROR(ABS(Table1[[#This Row],[ROA 2019]]-Table1[[#This Row],[ROA 2018]]), "x")</f>
        <v>0</v>
      </c>
      <c r="BH1182" s="3" t="str">
        <f xml:space="preserve"> IFERROR(ABS(Table1[[#This Row],[ROA 2020]]-Table1[[#This Row],[ROA 2019]]), "x")</f>
        <v>x</v>
      </c>
      <c r="BI1182" s="3" t="str">
        <f xml:space="preserve"> IFERROR(ABS(Table1[[#This Row],[ROA 2021]]-Table1[[#This Row],[ROA 2020]]), "x")</f>
        <v>x</v>
      </c>
      <c r="BJ1182" s="3">
        <f xml:space="preserve"> IFERROR(AVERAGE(Table1[[#This Row],[ROA 2013-2012]:[ROA 2021-2020]]), "x")</f>
        <v>2.8855541208704688E-3</v>
      </c>
      <c r="BK1182" s="3">
        <f>IFERROR(AVERAGE(Table1[[#This Row],[ROA 2012]:[ROA 2021]]), "x")</f>
        <v>-1.3305829370453184E-3</v>
      </c>
      <c r="BN1182" s="1">
        <f>SUM(Table1[[#This Row],[B/M Rank]:[ROA Rank]])</f>
        <v>0</v>
      </c>
    </row>
    <row r="1183" spans="1:66" x14ac:dyDescent="0.25">
      <c r="A1183" s="1" t="s">
        <v>3012</v>
      </c>
      <c r="B1183" s="1" t="s">
        <v>981</v>
      </c>
      <c r="C1183" s="1" t="s">
        <v>4417</v>
      </c>
      <c r="D1183" s="1" t="s">
        <v>268</v>
      </c>
      <c r="E1183" s="1" t="s">
        <v>108</v>
      </c>
      <c r="F1183" s="1">
        <v>34.42</v>
      </c>
      <c r="G1183" s="19"/>
      <c r="H1183" s="19"/>
      <c r="I1183" s="19"/>
      <c r="J1183" s="19"/>
      <c r="K1183" s="1"/>
      <c r="L1183" s="19"/>
      <c r="M1183" s="1">
        <v>2012</v>
      </c>
      <c r="N1183" s="1" t="s">
        <v>4368</v>
      </c>
      <c r="O1183" s="1" t="s">
        <v>4368</v>
      </c>
      <c r="P1183" s="1" t="s">
        <v>4368</v>
      </c>
      <c r="Q1183" s="1" t="s">
        <v>4368</v>
      </c>
      <c r="R1183" s="1" t="s">
        <v>4368</v>
      </c>
      <c r="S1183" s="1" t="s">
        <v>4368</v>
      </c>
      <c r="T1183" s="1" t="s">
        <v>4368</v>
      </c>
      <c r="U1183" s="1" t="s">
        <v>4368</v>
      </c>
      <c r="V1183" s="1" t="s">
        <v>4368</v>
      </c>
      <c r="W1183" s="1" t="s">
        <v>4368</v>
      </c>
      <c r="X1183" s="1" t="s">
        <v>4368</v>
      </c>
      <c r="Z1183" s="3" t="str">
        <f xml:space="preserve"> IFERROR(AVEDEV(Table1[[#This Row],[GP 2012]:[GP 2021]]) / Table1[[#This Row],[Avg GP]], "x")</f>
        <v>x</v>
      </c>
      <c r="AA1183" s="2" t="str">
        <f xml:space="preserve"> IFERROR(AVERAGE(Table1[[#This Row],[GP 2012]:[GP 2021]]), "x")</f>
        <v>x</v>
      </c>
      <c r="AB1183" s="11">
        <f>Table1[Equity]/Table1[Market Capital]</f>
        <v>0.50552004648460191</v>
      </c>
      <c r="AC1183" s="1">
        <v>1.1000000000000001</v>
      </c>
      <c r="AD1183" s="1">
        <v>0.7</v>
      </c>
      <c r="AE1183" s="1">
        <v>0.6</v>
      </c>
      <c r="AF1183" s="1">
        <v>0.4</v>
      </c>
      <c r="AG1183" s="1">
        <v>0.3</v>
      </c>
      <c r="AH1183" s="1">
        <v>1.5</v>
      </c>
      <c r="AI1183" s="1">
        <v>7.9</v>
      </c>
      <c r="AJ1183" s="1">
        <v>8</v>
      </c>
      <c r="AK1183" s="1">
        <v>10.199999999999999</v>
      </c>
      <c r="AL1183" s="1">
        <v>16.5</v>
      </c>
      <c r="AM1183" s="1">
        <v>17.899999999999999</v>
      </c>
      <c r="AN1183" s="1">
        <v>17.399999999999999</v>
      </c>
      <c r="AO1183" s="3" t="str">
        <f xml:space="preserve"> IFERROR(Table1[[#This Row],[GP 2012]]/Table1[[#This Row],[Total Assets 2012]], "x")</f>
        <v>x</v>
      </c>
      <c r="AP1183" s="3" t="str">
        <f xml:space="preserve"> IFERROR(Table1[[#This Row],[GP 2013]]/Table1[[#This Row],[Total Assets 2013]], "x")</f>
        <v>x</v>
      </c>
      <c r="AQ1183" s="3" t="str">
        <f xml:space="preserve"> IFERROR(Table1[[#This Row],[GP 2014]]/Table1[[#This Row],[Total Assets 2014]], "x")</f>
        <v>x</v>
      </c>
      <c r="AR1183" s="3" t="str">
        <f xml:space="preserve"> IFERROR(Table1[[#This Row],[GP 2015]]/Table1[[#This Row],[Total Assets 2015]], "x")</f>
        <v>x</v>
      </c>
      <c r="AS1183" s="3" t="str">
        <f xml:space="preserve"> IFERROR(Table1[[#This Row],[GP 2016]]/Table1[[#This Row],[Total Assets 2016]], "x")</f>
        <v>x</v>
      </c>
      <c r="AT1183" s="3" t="str">
        <f xml:space="preserve"> IFERROR(Table1[[#This Row],[GP 2017]]/Table1[[#This Row],[Total Assets 2017]], "x")</f>
        <v>x</v>
      </c>
      <c r="AU1183" s="3" t="str">
        <f xml:space="preserve"> IFERROR(Table1[[#This Row],[GP 2018]]/Table1[[#This Row],[Total Assets 2018]], "x")</f>
        <v>x</v>
      </c>
      <c r="AV1183" s="3" t="str">
        <f xml:space="preserve"> IFERROR(Table1[[#This Row],[GP 2019]]/Table1[[#This Row],[Total Assets 2019]], "x")</f>
        <v>x</v>
      </c>
      <c r="AW1183" s="3" t="str">
        <f xml:space="preserve"> IFERROR(Table1[[#This Row],[GP 2020]]/Table1[[#This Row],[Total Assets 2020]], "x")</f>
        <v>x</v>
      </c>
      <c r="AX1183" s="3" t="str">
        <f xml:space="preserve"> IFERROR(Table1[[#This Row],[GP 2021]]/Table1[[#This Row],[Total Assets 2021]], "x")</f>
        <v>x</v>
      </c>
      <c r="AY1183" s="3" t="str">
        <f xml:space="preserve"> IFERROR(Table1[[#This Row],[GP TTM]]/Table1[[#This Row],[Total Assets TTM]], "x")</f>
        <v>x</v>
      </c>
      <c r="BA1183" s="3" t="str">
        <f xml:space="preserve"> IFERROR(ABS(Table1[[#This Row],[ROA 2013]]-Table1[[#This Row],[ROA 2012]]), "x")</f>
        <v>x</v>
      </c>
      <c r="BB1183" s="3" t="str">
        <f xml:space="preserve"> IFERROR(ABS(Table1[[#This Row],[ROA 2014]]-Table1[[#This Row],[ROA 2013]]), "x")</f>
        <v>x</v>
      </c>
      <c r="BC1183" s="3" t="str">
        <f xml:space="preserve"> IFERROR(ABS(Table1[[#This Row],[ROA 2015]]-Table1[[#This Row],[ROA 2014]]), "x")</f>
        <v>x</v>
      </c>
      <c r="BD1183" s="3" t="str">
        <f xml:space="preserve"> IFERROR(ABS(Table1[[#This Row],[ROA 2016]]-Table1[[#This Row],[ROA 2015]]), "x")</f>
        <v>x</v>
      </c>
      <c r="BE1183" s="3" t="str">
        <f xml:space="preserve"> IFERROR(ABS(Table1[[#This Row],[ROA 2017]]-Table1[[#This Row],[ROA 2016]]), "x")</f>
        <v>x</v>
      </c>
      <c r="BF1183" s="3" t="str">
        <f xml:space="preserve"> IFERROR(ABS(Table1[[#This Row],[ROA 2018]]-Table1[[#This Row],[ROA 2017]]), "x")</f>
        <v>x</v>
      </c>
      <c r="BG1183" s="3" t="str">
        <f xml:space="preserve"> IFERROR(ABS(Table1[[#This Row],[ROA 2019]]-Table1[[#This Row],[ROA 2018]]), "x")</f>
        <v>x</v>
      </c>
      <c r="BH1183" s="3" t="str">
        <f xml:space="preserve"> IFERROR(ABS(Table1[[#This Row],[ROA 2020]]-Table1[[#This Row],[ROA 2019]]), "x")</f>
        <v>x</v>
      </c>
      <c r="BI1183" s="3" t="str">
        <f xml:space="preserve"> IFERROR(ABS(Table1[[#This Row],[ROA 2021]]-Table1[[#This Row],[ROA 2020]]), "x")</f>
        <v>x</v>
      </c>
      <c r="BJ1183" s="3" t="str">
        <f xml:space="preserve"> IFERROR(AVERAGE(Table1[[#This Row],[ROA 2013-2012]:[ROA 2021-2020]]), "x")</f>
        <v>x</v>
      </c>
      <c r="BK1183" s="3" t="str">
        <f>IFERROR(AVERAGE(Table1[[#This Row],[ROA 2012]:[ROA 2021]]), "x")</f>
        <v>x</v>
      </c>
      <c r="BN1183" s="1">
        <f>SUM(Table1[[#This Row],[B/M Rank]:[ROA Rank]])</f>
        <v>0</v>
      </c>
    </row>
    <row r="1184" spans="1:66" x14ac:dyDescent="0.25">
      <c r="A1184" s="1" t="s">
        <v>4182</v>
      </c>
      <c r="B1184" s="1" t="s">
        <v>4769</v>
      </c>
      <c r="C1184" s="1" t="s">
        <v>1885</v>
      </c>
      <c r="D1184" s="1" t="s">
        <v>330</v>
      </c>
      <c r="E1184" s="1" t="s">
        <v>108</v>
      </c>
      <c r="F1184" s="1">
        <v>34.56</v>
      </c>
      <c r="G1184" s="19"/>
      <c r="H1184" s="19"/>
      <c r="I1184" s="19"/>
      <c r="J1184" s="19"/>
      <c r="K1184" s="1"/>
      <c r="L1184" s="19"/>
      <c r="M1184" s="1">
        <v>2012</v>
      </c>
      <c r="N1184" s="1">
        <v>1.6</v>
      </c>
      <c r="O1184" s="1">
        <v>1.4</v>
      </c>
      <c r="P1184" s="1">
        <v>1.7</v>
      </c>
      <c r="Q1184" s="1">
        <v>4.8</v>
      </c>
      <c r="R1184" s="1">
        <v>3.5</v>
      </c>
      <c r="S1184" s="1">
        <v>6.8</v>
      </c>
      <c r="T1184" s="1">
        <v>7.8</v>
      </c>
      <c r="U1184" s="1">
        <v>2.6</v>
      </c>
      <c r="V1184" s="1">
        <v>3.3</v>
      </c>
      <c r="W1184" s="1">
        <v>0.7</v>
      </c>
      <c r="X1184" s="1">
        <v>4</v>
      </c>
      <c r="Z1184" s="3">
        <f xml:space="preserve"> IFERROR(AVEDEV(Table1[[#This Row],[GP 2012]:[GP 2021]]) / Table1[[#This Row],[Avg GP]], "x")</f>
        <v>0.53918128654970754</v>
      </c>
      <c r="AA1184" s="2">
        <f xml:space="preserve"> IFERROR(AVERAGE(Table1[[#This Row],[GP 2012]:[GP 2021]]), "x")</f>
        <v>3.4200000000000004</v>
      </c>
      <c r="AB1184" s="11">
        <f>Table1[Equity]/Table1[Market Capital]</f>
        <v>0.13020833333333331</v>
      </c>
      <c r="AC1184" s="1">
        <v>7.9</v>
      </c>
      <c r="AD1184" s="1">
        <v>15.4</v>
      </c>
      <c r="AE1184" s="1">
        <v>14.2</v>
      </c>
      <c r="AF1184" s="1">
        <v>15.1</v>
      </c>
      <c r="AG1184" s="1">
        <v>16.3</v>
      </c>
      <c r="AH1184" s="1">
        <v>14.1</v>
      </c>
      <c r="AI1184" s="1">
        <v>9.3000000000000007</v>
      </c>
      <c r="AJ1184" s="1">
        <v>5.8</v>
      </c>
      <c r="AK1184" s="1">
        <v>3.9</v>
      </c>
      <c r="AL1184" s="1">
        <v>1.2</v>
      </c>
      <c r="AM1184" s="1">
        <v>15.5</v>
      </c>
      <c r="AN1184" s="1">
        <v>4.5</v>
      </c>
      <c r="AO1184" s="3">
        <f xml:space="preserve"> IFERROR(Table1[[#This Row],[GP 2012]]/Table1[[#This Row],[Total Assets 2012]], "x")</f>
        <v>0.20253164556962025</v>
      </c>
      <c r="AP1184" s="3">
        <f xml:space="preserve"> IFERROR(Table1[[#This Row],[GP 2013]]/Table1[[#This Row],[Total Assets 2013]], "x")</f>
        <v>9.0909090909090898E-2</v>
      </c>
      <c r="AQ1184" s="3">
        <f xml:space="preserve"> IFERROR(Table1[[#This Row],[GP 2014]]/Table1[[#This Row],[Total Assets 2014]], "x")</f>
        <v>0.11971830985915494</v>
      </c>
      <c r="AR1184" s="3">
        <f xml:space="preserve"> IFERROR(Table1[[#This Row],[GP 2015]]/Table1[[#This Row],[Total Assets 2015]], "x")</f>
        <v>0.31788079470198677</v>
      </c>
      <c r="AS1184" s="3">
        <f xml:space="preserve"> IFERROR(Table1[[#This Row],[GP 2016]]/Table1[[#This Row],[Total Assets 2016]], "x")</f>
        <v>0.21472392638036808</v>
      </c>
      <c r="AT1184" s="3">
        <f xml:space="preserve"> IFERROR(Table1[[#This Row],[GP 2017]]/Table1[[#This Row],[Total Assets 2017]], "x")</f>
        <v>0.48226950354609927</v>
      </c>
      <c r="AU1184" s="3">
        <f xml:space="preserve"> IFERROR(Table1[[#This Row],[GP 2018]]/Table1[[#This Row],[Total Assets 2018]], "x")</f>
        <v>0.83870967741935476</v>
      </c>
      <c r="AV1184" s="3">
        <f xml:space="preserve"> IFERROR(Table1[[#This Row],[GP 2019]]/Table1[[#This Row],[Total Assets 2019]], "x")</f>
        <v>0.44827586206896552</v>
      </c>
      <c r="AW1184" s="3">
        <f xml:space="preserve"> IFERROR(Table1[[#This Row],[GP 2020]]/Table1[[#This Row],[Total Assets 2020]], "x")</f>
        <v>0.84615384615384615</v>
      </c>
      <c r="AX1184" s="3">
        <f xml:space="preserve"> IFERROR(Table1[[#This Row],[GP 2021]]/Table1[[#This Row],[Total Assets 2021]], "x")</f>
        <v>0.58333333333333337</v>
      </c>
      <c r="AY1184" s="3">
        <f xml:space="preserve"> IFERROR(Table1[[#This Row],[GP TTM]]/Table1[[#This Row],[Total Assets TTM]], "x")</f>
        <v>0.25806451612903225</v>
      </c>
      <c r="BA1184" s="3">
        <f xml:space="preserve"> IFERROR(ABS(Table1[[#This Row],[ROA 2013]]-Table1[[#This Row],[ROA 2012]]), "x")</f>
        <v>0.11162255466052935</v>
      </c>
      <c r="BB1184" s="3">
        <f xml:space="preserve"> IFERROR(ABS(Table1[[#This Row],[ROA 2014]]-Table1[[#This Row],[ROA 2013]]), "x")</f>
        <v>2.8809218950064039E-2</v>
      </c>
      <c r="BC1184" s="3">
        <f xml:space="preserve"> IFERROR(ABS(Table1[[#This Row],[ROA 2015]]-Table1[[#This Row],[ROA 2014]]), "x")</f>
        <v>0.19816248484283183</v>
      </c>
      <c r="BD1184" s="3">
        <f xml:space="preserve"> IFERROR(ABS(Table1[[#This Row],[ROA 2016]]-Table1[[#This Row],[ROA 2015]]), "x")</f>
        <v>0.10315686832161869</v>
      </c>
      <c r="BE1184" s="3">
        <f xml:space="preserve"> IFERROR(ABS(Table1[[#This Row],[ROA 2017]]-Table1[[#This Row],[ROA 2016]]), "x")</f>
        <v>0.26754557716573119</v>
      </c>
      <c r="BF1184" s="3">
        <f xml:space="preserve"> IFERROR(ABS(Table1[[#This Row],[ROA 2018]]-Table1[[#This Row],[ROA 2017]]), "x")</f>
        <v>0.35644017387325549</v>
      </c>
      <c r="BG1184" s="3">
        <f xml:space="preserve"> IFERROR(ABS(Table1[[#This Row],[ROA 2019]]-Table1[[#This Row],[ROA 2018]]), "x")</f>
        <v>0.39043381535038924</v>
      </c>
      <c r="BH1184" s="3">
        <f xml:space="preserve"> IFERROR(ABS(Table1[[#This Row],[ROA 2020]]-Table1[[#This Row],[ROA 2019]]), "x")</f>
        <v>0.39787798408488062</v>
      </c>
      <c r="BI1184" s="3">
        <f xml:space="preserve"> IFERROR(ABS(Table1[[#This Row],[ROA 2021]]-Table1[[#This Row],[ROA 2020]]), "x")</f>
        <v>0.26282051282051277</v>
      </c>
      <c r="BJ1184" s="3">
        <f xml:space="preserve"> IFERROR(AVERAGE(Table1[[#This Row],[ROA 2013-2012]:[ROA 2021-2020]]), "x")</f>
        <v>0.2352076877855348</v>
      </c>
      <c r="BK1184" s="3">
        <f>IFERROR(AVERAGE(Table1[[#This Row],[ROA 2012]:[ROA 2021]]), "x")</f>
        <v>0.41445059899418196</v>
      </c>
      <c r="BN1184" s="1">
        <f>SUM(Table1[[#This Row],[B/M Rank]:[ROA Rank]])</f>
        <v>0</v>
      </c>
    </row>
    <row r="1185" spans="1:66" x14ac:dyDescent="0.25">
      <c r="A1185" s="1" t="s">
        <v>2661</v>
      </c>
      <c r="B1185" s="1" t="s">
        <v>712</v>
      </c>
      <c r="C1185" s="1" t="s">
        <v>4406</v>
      </c>
      <c r="D1185" s="1" t="s">
        <v>392</v>
      </c>
      <c r="E1185" s="1" t="s">
        <v>108</v>
      </c>
      <c r="F1185" s="1">
        <v>34.67</v>
      </c>
      <c r="G1185" s="19"/>
      <c r="H1185" s="19"/>
      <c r="I1185" s="19"/>
      <c r="J1185" s="19"/>
      <c r="K1185" s="1"/>
      <c r="L1185" s="19"/>
      <c r="M1185" s="1">
        <v>2019</v>
      </c>
      <c r="U1185" s="1" t="s">
        <v>4368</v>
      </c>
      <c r="V1185" s="1" t="s">
        <v>4368</v>
      </c>
      <c r="W1185" s="1">
        <v>0.2</v>
      </c>
      <c r="X1185" s="1">
        <v>0.3</v>
      </c>
      <c r="Z1185" s="3">
        <f xml:space="preserve"> IFERROR(AVEDEV(Table1[[#This Row],[GP 2012]:[GP 2021]]) / Table1[[#This Row],[Avg GP]], "x")</f>
        <v>0</v>
      </c>
      <c r="AA1185" s="2">
        <f xml:space="preserve"> IFERROR(AVERAGE(Table1[[#This Row],[GP 2012]:[GP 2021]]), "x")</f>
        <v>0.2</v>
      </c>
      <c r="AB1185" s="11">
        <f>Table1[Equity]/Table1[Market Capital]</f>
        <v>0.42399769252956443</v>
      </c>
      <c r="AJ1185" s="1">
        <v>0.3</v>
      </c>
      <c r="AK1185" s="1">
        <v>0.9</v>
      </c>
      <c r="AL1185" s="1">
        <v>7.8</v>
      </c>
      <c r="AM1185" s="1">
        <v>17.100000000000001</v>
      </c>
      <c r="AN1185" s="1">
        <v>14.7</v>
      </c>
      <c r="AO1185" s="3" t="str">
        <f xml:space="preserve"> IFERROR(Table1[[#This Row],[GP 2012]]/Table1[[#This Row],[Total Assets 2012]], "x")</f>
        <v>x</v>
      </c>
      <c r="AP1185" s="3" t="str">
        <f xml:space="preserve"> IFERROR(Table1[[#This Row],[GP 2013]]/Table1[[#This Row],[Total Assets 2013]], "x")</f>
        <v>x</v>
      </c>
      <c r="AQ1185" s="3" t="str">
        <f xml:space="preserve"> IFERROR(Table1[[#This Row],[GP 2014]]/Table1[[#This Row],[Total Assets 2014]], "x")</f>
        <v>x</v>
      </c>
      <c r="AR1185" s="3" t="str">
        <f xml:space="preserve"> IFERROR(Table1[[#This Row],[GP 2015]]/Table1[[#This Row],[Total Assets 2015]], "x")</f>
        <v>x</v>
      </c>
      <c r="AS1185" s="3" t="str">
        <f xml:space="preserve"> IFERROR(Table1[[#This Row],[GP 2016]]/Table1[[#This Row],[Total Assets 2016]], "x")</f>
        <v>x</v>
      </c>
      <c r="AT1185" s="3" t="str">
        <f xml:space="preserve"> IFERROR(Table1[[#This Row],[GP 2017]]/Table1[[#This Row],[Total Assets 2017]], "x")</f>
        <v>x</v>
      </c>
      <c r="AU1185" s="3" t="str">
        <f xml:space="preserve"> IFERROR(Table1[[#This Row],[GP 2018]]/Table1[[#This Row],[Total Assets 2018]], "x")</f>
        <v>x</v>
      </c>
      <c r="AV1185" s="3" t="str">
        <f xml:space="preserve"> IFERROR(Table1[[#This Row],[GP 2019]]/Table1[[#This Row],[Total Assets 2019]], "x")</f>
        <v>x</v>
      </c>
      <c r="AW1185" s="3" t="str">
        <f xml:space="preserve"> IFERROR(Table1[[#This Row],[GP 2020]]/Table1[[#This Row],[Total Assets 2020]], "x")</f>
        <v>x</v>
      </c>
      <c r="AX1185" s="3">
        <f xml:space="preserve"> IFERROR(Table1[[#This Row],[GP 2021]]/Table1[[#This Row],[Total Assets 2021]], "x")</f>
        <v>2.5641025641025644E-2</v>
      </c>
      <c r="AY1185" s="3">
        <f xml:space="preserve"> IFERROR(Table1[[#This Row],[GP TTM]]/Table1[[#This Row],[Total Assets TTM]], "x")</f>
        <v>1.7543859649122806E-2</v>
      </c>
      <c r="BA1185" s="3" t="str">
        <f xml:space="preserve"> IFERROR(ABS(Table1[[#This Row],[ROA 2013]]-Table1[[#This Row],[ROA 2012]]), "x")</f>
        <v>x</v>
      </c>
      <c r="BB1185" s="3" t="str">
        <f xml:space="preserve"> IFERROR(ABS(Table1[[#This Row],[ROA 2014]]-Table1[[#This Row],[ROA 2013]]), "x")</f>
        <v>x</v>
      </c>
      <c r="BC1185" s="3" t="str">
        <f xml:space="preserve"> IFERROR(ABS(Table1[[#This Row],[ROA 2015]]-Table1[[#This Row],[ROA 2014]]), "x")</f>
        <v>x</v>
      </c>
      <c r="BD1185" s="3" t="str">
        <f xml:space="preserve"> IFERROR(ABS(Table1[[#This Row],[ROA 2016]]-Table1[[#This Row],[ROA 2015]]), "x")</f>
        <v>x</v>
      </c>
      <c r="BE1185" s="3" t="str">
        <f xml:space="preserve"> IFERROR(ABS(Table1[[#This Row],[ROA 2017]]-Table1[[#This Row],[ROA 2016]]), "x")</f>
        <v>x</v>
      </c>
      <c r="BF1185" s="3" t="str">
        <f xml:space="preserve"> IFERROR(ABS(Table1[[#This Row],[ROA 2018]]-Table1[[#This Row],[ROA 2017]]), "x")</f>
        <v>x</v>
      </c>
      <c r="BG1185" s="3" t="str">
        <f xml:space="preserve"> IFERROR(ABS(Table1[[#This Row],[ROA 2019]]-Table1[[#This Row],[ROA 2018]]), "x")</f>
        <v>x</v>
      </c>
      <c r="BH1185" s="3" t="str">
        <f xml:space="preserve"> IFERROR(ABS(Table1[[#This Row],[ROA 2020]]-Table1[[#This Row],[ROA 2019]]), "x")</f>
        <v>x</v>
      </c>
      <c r="BI1185" s="3" t="str">
        <f xml:space="preserve"> IFERROR(ABS(Table1[[#This Row],[ROA 2021]]-Table1[[#This Row],[ROA 2020]]), "x")</f>
        <v>x</v>
      </c>
      <c r="BJ1185" s="3" t="str">
        <f xml:space="preserve"> IFERROR(AVERAGE(Table1[[#This Row],[ROA 2013-2012]:[ROA 2021-2020]]), "x")</f>
        <v>x</v>
      </c>
      <c r="BK1185" s="3">
        <f>IFERROR(AVERAGE(Table1[[#This Row],[ROA 2012]:[ROA 2021]]), "x")</f>
        <v>2.5641025641025644E-2</v>
      </c>
      <c r="BN1185" s="1">
        <f>SUM(Table1[[#This Row],[B/M Rank]:[ROA Rank]])</f>
        <v>0</v>
      </c>
    </row>
    <row r="1186" spans="1:66" x14ac:dyDescent="0.25">
      <c r="A1186" s="1" t="s">
        <v>2524</v>
      </c>
      <c r="B1186" s="1" t="s">
        <v>573</v>
      </c>
      <c r="C1186" s="1" t="s">
        <v>567</v>
      </c>
      <c r="D1186" s="1" t="s">
        <v>11</v>
      </c>
      <c r="E1186" s="1" t="s">
        <v>108</v>
      </c>
      <c r="F1186" s="1">
        <v>34.729999999999997</v>
      </c>
      <c r="G1186" s="19"/>
      <c r="H1186" s="19"/>
      <c r="I1186" s="19"/>
      <c r="J1186" s="19"/>
      <c r="K1186" s="1"/>
      <c r="L1186" s="19"/>
      <c r="M1186" s="1">
        <v>2012</v>
      </c>
      <c r="N1186" s="1" t="s">
        <v>4368</v>
      </c>
      <c r="O1186" s="1" t="s">
        <v>4368</v>
      </c>
      <c r="P1186" s="1" t="s">
        <v>4368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Z1186" s="3" t="str">
        <f xml:space="preserve"> IFERROR(AVEDEV(Table1[[#This Row],[GP 2012]:[GP 2021]]) / Table1[[#This Row],[Avg GP]], "x")</f>
        <v>x</v>
      </c>
      <c r="AA1186" s="2">
        <f xml:space="preserve"> IFERROR(AVERAGE(Table1[[#This Row],[GP 2012]:[GP 2021]]), "x")</f>
        <v>0</v>
      </c>
      <c r="AB1186" s="11">
        <f>Table1[Equity]/Table1[Market Capital]</f>
        <v>0.10941549093003168</v>
      </c>
      <c r="AC1186" s="1">
        <v>0</v>
      </c>
      <c r="AD1186" s="1">
        <v>0.1</v>
      </c>
      <c r="AE1186" s="1">
        <v>0.1</v>
      </c>
      <c r="AF1186" s="1">
        <v>0</v>
      </c>
      <c r="AG1186" s="1">
        <v>0</v>
      </c>
      <c r="AH1186" s="1">
        <v>0.2</v>
      </c>
      <c r="AI1186" s="1">
        <v>0.3</v>
      </c>
      <c r="AJ1186" s="1">
        <v>0.1</v>
      </c>
      <c r="AK1186" s="1">
        <v>1.1000000000000001</v>
      </c>
      <c r="AL1186" s="1">
        <v>2.2000000000000002</v>
      </c>
      <c r="AM1186" s="1">
        <v>5.2</v>
      </c>
      <c r="AN1186" s="1">
        <v>3.8</v>
      </c>
      <c r="AO1186" s="3" t="str">
        <f xml:space="preserve"> IFERROR(Table1[[#This Row],[GP 2012]]/Table1[[#This Row],[Total Assets 2012]], "x")</f>
        <v>x</v>
      </c>
      <c r="AP1186" s="3" t="str">
        <f xml:space="preserve"> IFERROR(Table1[[#This Row],[GP 2013]]/Table1[[#This Row],[Total Assets 2013]], "x")</f>
        <v>x</v>
      </c>
      <c r="AQ1186" s="3" t="str">
        <f xml:space="preserve"> IFERROR(Table1[[#This Row],[GP 2014]]/Table1[[#This Row],[Total Assets 2014]], "x")</f>
        <v>x</v>
      </c>
      <c r="AR1186" s="3" t="str">
        <f xml:space="preserve"> IFERROR(Table1[[#This Row],[GP 2015]]/Table1[[#This Row],[Total Assets 2015]], "x")</f>
        <v>x</v>
      </c>
      <c r="AS1186" s="3" t="str">
        <f xml:space="preserve"> IFERROR(Table1[[#This Row],[GP 2016]]/Table1[[#This Row],[Total Assets 2016]], "x")</f>
        <v>x</v>
      </c>
      <c r="AT1186" s="3">
        <f xml:space="preserve"> IFERROR(Table1[[#This Row],[GP 2017]]/Table1[[#This Row],[Total Assets 2017]], "x")</f>
        <v>0</v>
      </c>
      <c r="AU1186" s="3">
        <f xml:space="preserve"> IFERROR(Table1[[#This Row],[GP 2018]]/Table1[[#This Row],[Total Assets 2018]], "x")</f>
        <v>0</v>
      </c>
      <c r="AV1186" s="3">
        <f xml:space="preserve"> IFERROR(Table1[[#This Row],[GP 2019]]/Table1[[#This Row],[Total Assets 2019]], "x")</f>
        <v>0</v>
      </c>
      <c r="AW1186" s="3">
        <f xml:space="preserve"> IFERROR(Table1[[#This Row],[GP 2020]]/Table1[[#This Row],[Total Assets 2020]], "x")</f>
        <v>0</v>
      </c>
      <c r="AX1186" s="3">
        <f xml:space="preserve"> IFERROR(Table1[[#This Row],[GP 2021]]/Table1[[#This Row],[Total Assets 2021]], "x")</f>
        <v>0</v>
      </c>
      <c r="AY1186" s="3">
        <f xml:space="preserve"> IFERROR(Table1[[#This Row],[GP TTM]]/Table1[[#This Row],[Total Assets TTM]], "x")</f>
        <v>0</v>
      </c>
      <c r="BA1186" s="3" t="str">
        <f xml:space="preserve"> IFERROR(ABS(Table1[[#This Row],[ROA 2013]]-Table1[[#This Row],[ROA 2012]]), "x")</f>
        <v>x</v>
      </c>
      <c r="BB1186" s="3" t="str">
        <f xml:space="preserve"> IFERROR(ABS(Table1[[#This Row],[ROA 2014]]-Table1[[#This Row],[ROA 2013]]), "x")</f>
        <v>x</v>
      </c>
      <c r="BC1186" s="3" t="str">
        <f xml:space="preserve"> IFERROR(ABS(Table1[[#This Row],[ROA 2015]]-Table1[[#This Row],[ROA 2014]]), "x")</f>
        <v>x</v>
      </c>
      <c r="BD1186" s="3" t="str">
        <f xml:space="preserve"> IFERROR(ABS(Table1[[#This Row],[ROA 2016]]-Table1[[#This Row],[ROA 2015]]), "x")</f>
        <v>x</v>
      </c>
      <c r="BE1186" s="3" t="str">
        <f xml:space="preserve"> IFERROR(ABS(Table1[[#This Row],[ROA 2017]]-Table1[[#This Row],[ROA 2016]]), "x")</f>
        <v>x</v>
      </c>
      <c r="BF1186" s="3">
        <f xml:space="preserve"> IFERROR(ABS(Table1[[#This Row],[ROA 2018]]-Table1[[#This Row],[ROA 2017]]), "x")</f>
        <v>0</v>
      </c>
      <c r="BG1186" s="3">
        <f xml:space="preserve"> IFERROR(ABS(Table1[[#This Row],[ROA 2019]]-Table1[[#This Row],[ROA 2018]]), "x")</f>
        <v>0</v>
      </c>
      <c r="BH1186" s="3">
        <f xml:space="preserve"> IFERROR(ABS(Table1[[#This Row],[ROA 2020]]-Table1[[#This Row],[ROA 2019]]), "x")</f>
        <v>0</v>
      </c>
      <c r="BI1186" s="3">
        <f xml:space="preserve"> IFERROR(ABS(Table1[[#This Row],[ROA 2021]]-Table1[[#This Row],[ROA 2020]]), "x")</f>
        <v>0</v>
      </c>
      <c r="BJ1186" s="3">
        <f xml:space="preserve"> IFERROR(AVERAGE(Table1[[#This Row],[ROA 2013-2012]:[ROA 2021-2020]]), "x")</f>
        <v>0</v>
      </c>
      <c r="BK1186" s="3">
        <f>IFERROR(AVERAGE(Table1[[#This Row],[ROA 2012]:[ROA 2021]]), "x")</f>
        <v>0</v>
      </c>
      <c r="BN1186" s="1">
        <f>SUM(Table1[[#This Row],[B/M Rank]:[ROA Rank]])</f>
        <v>0</v>
      </c>
    </row>
    <row r="1187" spans="1:66" x14ac:dyDescent="0.25">
      <c r="A1187" s="1" t="s">
        <v>2548</v>
      </c>
      <c r="B1187" s="1" t="s">
        <v>596</v>
      </c>
      <c r="C1187" s="1" t="s">
        <v>587</v>
      </c>
      <c r="D1187" s="1" t="s">
        <v>11</v>
      </c>
      <c r="E1187" s="1" t="s">
        <v>108</v>
      </c>
      <c r="F1187" s="1">
        <v>34.85</v>
      </c>
      <c r="G1187" s="19"/>
      <c r="H1187" s="19"/>
      <c r="I1187" s="19"/>
      <c r="J1187" s="19"/>
      <c r="K1187" s="1"/>
      <c r="L1187" s="19"/>
      <c r="M1187" s="1">
        <v>2016</v>
      </c>
      <c r="S1187" s="1">
        <v>1.9</v>
      </c>
      <c r="T1187" s="1">
        <v>1.1000000000000001</v>
      </c>
      <c r="U1187" s="1">
        <v>0.9</v>
      </c>
      <c r="V1187" s="1">
        <v>1.6</v>
      </c>
      <c r="W1187" s="1">
        <v>2.6</v>
      </c>
      <c r="X1187" s="1">
        <v>4.5</v>
      </c>
      <c r="Z1187" s="3">
        <f xml:space="preserve"> IFERROR(AVEDEV(Table1[[#This Row],[GP 2012]:[GP 2021]]) / Table1[[#This Row],[Avg GP]], "x")</f>
        <v>0.31111111111111106</v>
      </c>
      <c r="AA1187" s="2">
        <f xml:space="preserve"> IFERROR(AVERAGE(Table1[[#This Row],[GP 2012]:[GP 2021]]), "x")</f>
        <v>1.6199999999999999</v>
      </c>
      <c r="AB1187" s="11">
        <f>Table1[Equity]/Table1[Market Capital]</f>
        <v>0.10616929698708752</v>
      </c>
      <c r="AH1187" s="1">
        <v>0.7</v>
      </c>
      <c r="AI1187" s="1">
        <v>0.8</v>
      </c>
      <c r="AJ1187" s="1">
        <v>0.7</v>
      </c>
      <c r="AK1187" s="1">
        <v>2</v>
      </c>
      <c r="AL1187" s="1">
        <v>11.7</v>
      </c>
      <c r="AM1187" s="1">
        <v>15.4</v>
      </c>
      <c r="AN1187" s="1">
        <v>3.7</v>
      </c>
      <c r="AO1187" s="3" t="str">
        <f xml:space="preserve"> IFERROR(Table1[[#This Row],[GP 2012]]/Table1[[#This Row],[Total Assets 2012]], "x")</f>
        <v>x</v>
      </c>
      <c r="AP1187" s="3" t="str">
        <f xml:space="preserve"> IFERROR(Table1[[#This Row],[GP 2013]]/Table1[[#This Row],[Total Assets 2013]], "x")</f>
        <v>x</v>
      </c>
      <c r="AQ1187" s="3" t="str">
        <f xml:space="preserve"> IFERROR(Table1[[#This Row],[GP 2014]]/Table1[[#This Row],[Total Assets 2014]], "x")</f>
        <v>x</v>
      </c>
      <c r="AR1187" s="3" t="str">
        <f xml:space="preserve"> IFERROR(Table1[[#This Row],[GP 2015]]/Table1[[#This Row],[Total Assets 2015]], "x")</f>
        <v>x</v>
      </c>
      <c r="AS1187" s="3" t="str">
        <f xml:space="preserve"> IFERROR(Table1[[#This Row],[GP 2016]]/Table1[[#This Row],[Total Assets 2016]], "x")</f>
        <v>x</v>
      </c>
      <c r="AT1187" s="3">
        <f xml:space="preserve"> IFERROR(Table1[[#This Row],[GP 2017]]/Table1[[#This Row],[Total Assets 2017]], "x")</f>
        <v>2.7142857142857144</v>
      </c>
      <c r="AU1187" s="3">
        <f xml:space="preserve"> IFERROR(Table1[[#This Row],[GP 2018]]/Table1[[#This Row],[Total Assets 2018]], "x")</f>
        <v>1.375</v>
      </c>
      <c r="AV1187" s="3">
        <f xml:space="preserve"> IFERROR(Table1[[#This Row],[GP 2019]]/Table1[[#This Row],[Total Assets 2019]], "x")</f>
        <v>1.2857142857142858</v>
      </c>
      <c r="AW1187" s="3">
        <f xml:space="preserve"> IFERROR(Table1[[#This Row],[GP 2020]]/Table1[[#This Row],[Total Assets 2020]], "x")</f>
        <v>0.8</v>
      </c>
      <c r="AX1187" s="3">
        <f xml:space="preserve"> IFERROR(Table1[[#This Row],[GP 2021]]/Table1[[#This Row],[Total Assets 2021]], "x")</f>
        <v>0.22222222222222224</v>
      </c>
      <c r="AY1187" s="3">
        <f xml:space="preserve"> IFERROR(Table1[[#This Row],[GP TTM]]/Table1[[#This Row],[Total Assets TTM]], "x")</f>
        <v>0.29220779220779219</v>
      </c>
      <c r="BA1187" s="3" t="str">
        <f xml:space="preserve"> IFERROR(ABS(Table1[[#This Row],[ROA 2013]]-Table1[[#This Row],[ROA 2012]]), "x")</f>
        <v>x</v>
      </c>
      <c r="BB1187" s="3" t="str">
        <f xml:space="preserve"> IFERROR(ABS(Table1[[#This Row],[ROA 2014]]-Table1[[#This Row],[ROA 2013]]), "x")</f>
        <v>x</v>
      </c>
      <c r="BC1187" s="3" t="str">
        <f xml:space="preserve"> IFERROR(ABS(Table1[[#This Row],[ROA 2015]]-Table1[[#This Row],[ROA 2014]]), "x")</f>
        <v>x</v>
      </c>
      <c r="BD1187" s="3" t="str">
        <f xml:space="preserve"> IFERROR(ABS(Table1[[#This Row],[ROA 2016]]-Table1[[#This Row],[ROA 2015]]), "x")</f>
        <v>x</v>
      </c>
      <c r="BE1187" s="3" t="str">
        <f xml:space="preserve"> IFERROR(ABS(Table1[[#This Row],[ROA 2017]]-Table1[[#This Row],[ROA 2016]]), "x")</f>
        <v>x</v>
      </c>
      <c r="BF1187" s="3">
        <f xml:space="preserve"> IFERROR(ABS(Table1[[#This Row],[ROA 2018]]-Table1[[#This Row],[ROA 2017]]), "x")</f>
        <v>1.3392857142857144</v>
      </c>
      <c r="BG1187" s="3">
        <f xml:space="preserve"> IFERROR(ABS(Table1[[#This Row],[ROA 2019]]-Table1[[#This Row],[ROA 2018]]), "x")</f>
        <v>8.9285714285714191E-2</v>
      </c>
      <c r="BH1187" s="3">
        <f xml:space="preserve"> IFERROR(ABS(Table1[[#This Row],[ROA 2020]]-Table1[[#This Row],[ROA 2019]]), "x")</f>
        <v>0.48571428571428577</v>
      </c>
      <c r="BI1187" s="3">
        <f xml:space="preserve"> IFERROR(ABS(Table1[[#This Row],[ROA 2021]]-Table1[[#This Row],[ROA 2020]]), "x")</f>
        <v>0.57777777777777783</v>
      </c>
      <c r="BJ1187" s="3">
        <f xml:space="preserve"> IFERROR(AVERAGE(Table1[[#This Row],[ROA 2013-2012]:[ROA 2021-2020]]), "x")</f>
        <v>0.62301587301587302</v>
      </c>
      <c r="BK1187" s="3">
        <f>IFERROR(AVERAGE(Table1[[#This Row],[ROA 2012]:[ROA 2021]]), "x")</f>
        <v>1.2794444444444444</v>
      </c>
      <c r="BN1187" s="1">
        <f>SUM(Table1[[#This Row],[B/M Rank]:[ROA Rank]])</f>
        <v>0</v>
      </c>
    </row>
    <row r="1188" spans="1:66" x14ac:dyDescent="0.25">
      <c r="A1188" s="1" t="s">
        <v>3086</v>
      </c>
      <c r="B1188" s="1" t="s">
        <v>1031</v>
      </c>
      <c r="C1188" s="1" t="s">
        <v>4417</v>
      </c>
      <c r="D1188" s="1" t="s">
        <v>268</v>
      </c>
      <c r="E1188" s="1" t="s">
        <v>108</v>
      </c>
      <c r="F1188" s="1">
        <v>34.86</v>
      </c>
      <c r="G1188" s="19"/>
      <c r="H1188" s="19"/>
      <c r="I1188" s="19"/>
      <c r="J1188" s="19"/>
      <c r="K1188" s="1"/>
      <c r="L1188" s="19"/>
      <c r="Z1188" s="3" t="str">
        <f xml:space="preserve"> IFERROR(AVEDEV(Table1[[#This Row],[GP 2012]:[GP 2021]]) / Table1[[#This Row],[Avg GP]], "x")</f>
        <v>x</v>
      </c>
      <c r="AA1188" s="2" t="str">
        <f xml:space="preserve"> IFERROR(AVERAGE(Table1[[#This Row],[GP 2012]:[GP 2021]]), "x")</f>
        <v>x</v>
      </c>
      <c r="AB1188" s="11">
        <f>Table1[Equity]/Table1[Market Capital]</f>
        <v>0.59380378657487087</v>
      </c>
      <c r="AC1188" s="1">
        <v>0.1</v>
      </c>
      <c r="AD1188" s="1">
        <v>0.3</v>
      </c>
      <c r="AE1188" s="1">
        <v>0.3</v>
      </c>
      <c r="AF1188" s="1">
        <v>0.1</v>
      </c>
      <c r="AG1188" s="1">
        <v>0</v>
      </c>
      <c r="AH1188" s="1">
        <v>4.5999999999999996</v>
      </c>
      <c r="AI1188" s="1">
        <v>10</v>
      </c>
      <c r="AJ1188" s="1">
        <v>4.5999999999999996</v>
      </c>
      <c r="AK1188" s="1">
        <v>3.7</v>
      </c>
      <c r="AL1188" s="1">
        <v>17.600000000000001</v>
      </c>
      <c r="AM1188" s="1">
        <v>21.5</v>
      </c>
      <c r="AN1188" s="1">
        <v>20.7</v>
      </c>
      <c r="AO1188" s="3">
        <f xml:space="preserve"> IFERROR(Table1[[#This Row],[GP 2012]]/Table1[[#This Row],[Total Assets 2012]], "x")</f>
        <v>0</v>
      </c>
      <c r="AP1188" s="3">
        <f xml:space="preserve"> IFERROR(Table1[[#This Row],[GP 2013]]/Table1[[#This Row],[Total Assets 2013]], "x")</f>
        <v>0</v>
      </c>
      <c r="AQ1188" s="3">
        <f xml:space="preserve"> IFERROR(Table1[[#This Row],[GP 2014]]/Table1[[#This Row],[Total Assets 2014]], "x")</f>
        <v>0</v>
      </c>
      <c r="AR1188" s="3">
        <f xml:space="preserve"> IFERROR(Table1[[#This Row],[GP 2015]]/Table1[[#This Row],[Total Assets 2015]], "x")</f>
        <v>0</v>
      </c>
      <c r="AS1188" s="3" t="str">
        <f xml:space="preserve"> IFERROR(Table1[[#This Row],[GP 2016]]/Table1[[#This Row],[Total Assets 2016]], "x")</f>
        <v>x</v>
      </c>
      <c r="AT1188" s="3">
        <f xml:space="preserve"> IFERROR(Table1[[#This Row],[GP 2017]]/Table1[[#This Row],[Total Assets 2017]], "x")</f>
        <v>0</v>
      </c>
      <c r="AU1188" s="3">
        <f xml:space="preserve"> IFERROR(Table1[[#This Row],[GP 2018]]/Table1[[#This Row],[Total Assets 2018]], "x")</f>
        <v>0</v>
      </c>
      <c r="AV1188" s="3">
        <f xml:space="preserve"> IFERROR(Table1[[#This Row],[GP 2019]]/Table1[[#This Row],[Total Assets 2019]], "x")</f>
        <v>0</v>
      </c>
      <c r="AW1188" s="3">
        <f xml:space="preserve"> IFERROR(Table1[[#This Row],[GP 2020]]/Table1[[#This Row],[Total Assets 2020]], "x")</f>
        <v>0</v>
      </c>
      <c r="AX1188" s="3">
        <f xml:space="preserve"> IFERROR(Table1[[#This Row],[GP 2021]]/Table1[[#This Row],[Total Assets 2021]], "x")</f>
        <v>0</v>
      </c>
      <c r="AY1188" s="3">
        <f xml:space="preserve"> IFERROR(Table1[[#This Row],[GP TTM]]/Table1[[#This Row],[Total Assets TTM]], "x")</f>
        <v>0</v>
      </c>
      <c r="BA1188" s="3">
        <f xml:space="preserve"> IFERROR(ABS(Table1[[#This Row],[ROA 2013]]-Table1[[#This Row],[ROA 2012]]), "x")</f>
        <v>0</v>
      </c>
      <c r="BB1188" s="3">
        <f xml:space="preserve"> IFERROR(ABS(Table1[[#This Row],[ROA 2014]]-Table1[[#This Row],[ROA 2013]]), "x")</f>
        <v>0</v>
      </c>
      <c r="BC1188" s="3">
        <f xml:space="preserve"> IFERROR(ABS(Table1[[#This Row],[ROA 2015]]-Table1[[#This Row],[ROA 2014]]), "x")</f>
        <v>0</v>
      </c>
      <c r="BD1188" s="3" t="str">
        <f xml:space="preserve"> IFERROR(ABS(Table1[[#This Row],[ROA 2016]]-Table1[[#This Row],[ROA 2015]]), "x")</f>
        <v>x</v>
      </c>
      <c r="BE1188" s="3" t="str">
        <f xml:space="preserve"> IFERROR(ABS(Table1[[#This Row],[ROA 2017]]-Table1[[#This Row],[ROA 2016]]), "x")</f>
        <v>x</v>
      </c>
      <c r="BF1188" s="3">
        <f xml:space="preserve"> IFERROR(ABS(Table1[[#This Row],[ROA 2018]]-Table1[[#This Row],[ROA 2017]]), "x")</f>
        <v>0</v>
      </c>
      <c r="BG1188" s="3">
        <f xml:space="preserve"> IFERROR(ABS(Table1[[#This Row],[ROA 2019]]-Table1[[#This Row],[ROA 2018]]), "x")</f>
        <v>0</v>
      </c>
      <c r="BH1188" s="3">
        <f xml:space="preserve"> IFERROR(ABS(Table1[[#This Row],[ROA 2020]]-Table1[[#This Row],[ROA 2019]]), "x")</f>
        <v>0</v>
      </c>
      <c r="BI1188" s="3">
        <f xml:space="preserve"> IFERROR(ABS(Table1[[#This Row],[ROA 2021]]-Table1[[#This Row],[ROA 2020]]), "x")</f>
        <v>0</v>
      </c>
      <c r="BJ1188" s="3">
        <f xml:space="preserve"> IFERROR(AVERAGE(Table1[[#This Row],[ROA 2013-2012]:[ROA 2021-2020]]), "x")</f>
        <v>0</v>
      </c>
      <c r="BK1188" s="3">
        <f>IFERROR(AVERAGE(Table1[[#This Row],[ROA 2012]:[ROA 2021]]), "x")</f>
        <v>0</v>
      </c>
      <c r="BN1188" s="1">
        <f>SUM(Table1[[#This Row],[B/M Rank]:[ROA Rank]])</f>
        <v>0</v>
      </c>
    </row>
    <row r="1189" spans="1:66" x14ac:dyDescent="0.25">
      <c r="A1189" s="1" t="s">
        <v>3368</v>
      </c>
      <c r="B1189" s="1" t="s">
        <v>4623</v>
      </c>
      <c r="C1189" s="1" t="s">
        <v>4417</v>
      </c>
      <c r="D1189" s="1" t="s">
        <v>268</v>
      </c>
      <c r="E1189" s="1" t="s">
        <v>108</v>
      </c>
      <c r="F1189" s="1">
        <v>34.9</v>
      </c>
      <c r="G1189" s="19"/>
      <c r="H1189" s="19"/>
      <c r="I1189" s="19"/>
      <c r="J1189" s="19"/>
      <c r="K1189" s="1"/>
      <c r="L1189" s="19"/>
      <c r="M1189" s="1">
        <v>2012</v>
      </c>
      <c r="N1189" s="1" t="s">
        <v>4368</v>
      </c>
      <c r="O1189" s="1" t="s">
        <v>4368</v>
      </c>
      <c r="P1189" s="1" t="s">
        <v>4368</v>
      </c>
      <c r="Q1189" s="1" t="s">
        <v>4368</v>
      </c>
      <c r="R1189" s="1" t="s">
        <v>4368</v>
      </c>
      <c r="S1189" s="1" t="s">
        <v>4368</v>
      </c>
      <c r="T1189" s="1" t="s">
        <v>4368</v>
      </c>
      <c r="U1189" s="1" t="s">
        <v>4368</v>
      </c>
      <c r="V1189" s="1" t="s">
        <v>4368</v>
      </c>
      <c r="W1189" s="1" t="s">
        <v>4368</v>
      </c>
      <c r="X1189" s="1" t="s">
        <v>4368</v>
      </c>
      <c r="Z1189" s="3" t="str">
        <f xml:space="preserve"> IFERROR(AVEDEV(Table1[[#This Row],[GP 2012]:[GP 2021]]) / Table1[[#This Row],[Avg GP]], "x")</f>
        <v>x</v>
      </c>
      <c r="AA1189" s="2" t="str">
        <f xml:space="preserve"> IFERROR(AVERAGE(Table1[[#This Row],[GP 2012]:[GP 2021]]), "x")</f>
        <v>x</v>
      </c>
      <c r="AB1189" s="11">
        <f>Table1[Equity]/Table1[Market Capital]</f>
        <v>0.24641833810888253</v>
      </c>
      <c r="AC1189" s="1">
        <v>7.1</v>
      </c>
      <c r="AD1189" s="1">
        <v>5.9</v>
      </c>
      <c r="AE1189" s="1">
        <v>6.1</v>
      </c>
      <c r="AF1189" s="1">
        <v>1.6</v>
      </c>
      <c r="AG1189" s="1">
        <v>0.5</v>
      </c>
      <c r="AH1189" s="1">
        <v>0.9</v>
      </c>
      <c r="AI1189" s="1">
        <v>0.5</v>
      </c>
      <c r="AJ1189" s="1">
        <v>1</v>
      </c>
      <c r="AK1189" s="1">
        <v>2.4</v>
      </c>
      <c r="AL1189" s="1">
        <v>3.8</v>
      </c>
      <c r="AM1189" s="1">
        <v>18.2</v>
      </c>
      <c r="AN1189" s="1">
        <v>8.6</v>
      </c>
      <c r="AO1189" s="3" t="str">
        <f xml:space="preserve"> IFERROR(Table1[[#This Row],[GP 2012]]/Table1[[#This Row],[Total Assets 2012]], "x")</f>
        <v>x</v>
      </c>
      <c r="AP1189" s="3" t="str">
        <f xml:space="preserve"> IFERROR(Table1[[#This Row],[GP 2013]]/Table1[[#This Row],[Total Assets 2013]], "x")</f>
        <v>x</v>
      </c>
      <c r="AQ1189" s="3" t="str">
        <f xml:space="preserve"> IFERROR(Table1[[#This Row],[GP 2014]]/Table1[[#This Row],[Total Assets 2014]], "x")</f>
        <v>x</v>
      </c>
      <c r="AR1189" s="3" t="str">
        <f xml:space="preserve"> IFERROR(Table1[[#This Row],[GP 2015]]/Table1[[#This Row],[Total Assets 2015]], "x")</f>
        <v>x</v>
      </c>
      <c r="AS1189" s="3" t="str">
        <f xml:space="preserve"> IFERROR(Table1[[#This Row],[GP 2016]]/Table1[[#This Row],[Total Assets 2016]], "x")</f>
        <v>x</v>
      </c>
      <c r="AT1189" s="3" t="str">
        <f xml:space="preserve"> IFERROR(Table1[[#This Row],[GP 2017]]/Table1[[#This Row],[Total Assets 2017]], "x")</f>
        <v>x</v>
      </c>
      <c r="AU1189" s="3" t="str">
        <f xml:space="preserve"> IFERROR(Table1[[#This Row],[GP 2018]]/Table1[[#This Row],[Total Assets 2018]], "x")</f>
        <v>x</v>
      </c>
      <c r="AV1189" s="3" t="str">
        <f xml:space="preserve"> IFERROR(Table1[[#This Row],[GP 2019]]/Table1[[#This Row],[Total Assets 2019]], "x")</f>
        <v>x</v>
      </c>
      <c r="AW1189" s="3" t="str">
        <f xml:space="preserve"> IFERROR(Table1[[#This Row],[GP 2020]]/Table1[[#This Row],[Total Assets 2020]], "x")</f>
        <v>x</v>
      </c>
      <c r="AX1189" s="3" t="str">
        <f xml:space="preserve"> IFERROR(Table1[[#This Row],[GP 2021]]/Table1[[#This Row],[Total Assets 2021]], "x")</f>
        <v>x</v>
      </c>
      <c r="AY1189" s="3" t="str">
        <f xml:space="preserve"> IFERROR(Table1[[#This Row],[GP TTM]]/Table1[[#This Row],[Total Assets TTM]], "x")</f>
        <v>x</v>
      </c>
      <c r="BA1189" s="3" t="str">
        <f xml:space="preserve"> IFERROR(ABS(Table1[[#This Row],[ROA 2013]]-Table1[[#This Row],[ROA 2012]]), "x")</f>
        <v>x</v>
      </c>
      <c r="BB1189" s="3" t="str">
        <f xml:space="preserve"> IFERROR(ABS(Table1[[#This Row],[ROA 2014]]-Table1[[#This Row],[ROA 2013]]), "x")</f>
        <v>x</v>
      </c>
      <c r="BC1189" s="3" t="str">
        <f xml:space="preserve"> IFERROR(ABS(Table1[[#This Row],[ROA 2015]]-Table1[[#This Row],[ROA 2014]]), "x")</f>
        <v>x</v>
      </c>
      <c r="BD1189" s="3" t="str">
        <f xml:space="preserve"> IFERROR(ABS(Table1[[#This Row],[ROA 2016]]-Table1[[#This Row],[ROA 2015]]), "x")</f>
        <v>x</v>
      </c>
      <c r="BE1189" s="3" t="str">
        <f xml:space="preserve"> IFERROR(ABS(Table1[[#This Row],[ROA 2017]]-Table1[[#This Row],[ROA 2016]]), "x")</f>
        <v>x</v>
      </c>
      <c r="BF1189" s="3" t="str">
        <f xml:space="preserve"> IFERROR(ABS(Table1[[#This Row],[ROA 2018]]-Table1[[#This Row],[ROA 2017]]), "x")</f>
        <v>x</v>
      </c>
      <c r="BG1189" s="3" t="str">
        <f xml:space="preserve"> IFERROR(ABS(Table1[[#This Row],[ROA 2019]]-Table1[[#This Row],[ROA 2018]]), "x")</f>
        <v>x</v>
      </c>
      <c r="BH1189" s="3" t="str">
        <f xml:space="preserve"> IFERROR(ABS(Table1[[#This Row],[ROA 2020]]-Table1[[#This Row],[ROA 2019]]), "x")</f>
        <v>x</v>
      </c>
      <c r="BI1189" s="3" t="str">
        <f xml:space="preserve"> IFERROR(ABS(Table1[[#This Row],[ROA 2021]]-Table1[[#This Row],[ROA 2020]]), "x")</f>
        <v>x</v>
      </c>
      <c r="BJ1189" s="3" t="str">
        <f xml:space="preserve"> IFERROR(AVERAGE(Table1[[#This Row],[ROA 2013-2012]:[ROA 2021-2020]]), "x")</f>
        <v>x</v>
      </c>
      <c r="BK1189" s="3" t="str">
        <f>IFERROR(AVERAGE(Table1[[#This Row],[ROA 2012]:[ROA 2021]]), "x")</f>
        <v>x</v>
      </c>
      <c r="BN1189" s="1">
        <f>SUM(Table1[[#This Row],[B/M Rank]:[ROA Rank]])</f>
        <v>0</v>
      </c>
    </row>
    <row r="1190" spans="1:66" x14ac:dyDescent="0.25">
      <c r="A1190" s="1" t="s">
        <v>4089</v>
      </c>
      <c r="B1190" s="1" t="s">
        <v>1796</v>
      </c>
      <c r="C1190" s="1" t="s">
        <v>12</v>
      </c>
      <c r="D1190" s="1" t="s">
        <v>11</v>
      </c>
      <c r="E1190" s="1" t="s">
        <v>108</v>
      </c>
      <c r="F1190" s="1">
        <v>35.020000000000003</v>
      </c>
      <c r="G1190" s="19"/>
      <c r="H1190" s="19"/>
      <c r="I1190" s="19"/>
      <c r="J1190" s="19"/>
      <c r="K1190" s="1"/>
      <c r="L1190" s="19"/>
      <c r="M1190" s="1">
        <v>2012</v>
      </c>
      <c r="N1190" s="1">
        <v>1.2</v>
      </c>
      <c r="O1190" s="1">
        <v>1</v>
      </c>
      <c r="P1190" s="1">
        <v>1.9</v>
      </c>
      <c r="Q1190" s="1">
        <v>6.5</v>
      </c>
      <c r="R1190" s="1">
        <v>6.6</v>
      </c>
      <c r="S1190" s="1">
        <v>6.1</v>
      </c>
      <c r="T1190" s="1">
        <v>2.5</v>
      </c>
      <c r="U1190" s="1">
        <v>1</v>
      </c>
      <c r="V1190" s="1">
        <v>0.1</v>
      </c>
      <c r="W1190" s="1">
        <v>-0.9</v>
      </c>
      <c r="X1190" s="1">
        <v>-0.8</v>
      </c>
      <c r="Z1190" s="3">
        <f xml:space="preserve"> IFERROR(AVEDEV(Table1[[#This Row],[GP 2012]:[GP 2021]]) / Table1[[#This Row],[Avg GP]], "x")</f>
        <v>0.87692307692307703</v>
      </c>
      <c r="AA1190" s="2">
        <f xml:space="preserve"> IFERROR(AVERAGE(Table1[[#This Row],[GP 2012]:[GP 2021]]), "x")</f>
        <v>2.6</v>
      </c>
      <c r="AB1190" s="11">
        <f>Table1[Equity]/Table1[Market Capital]</f>
        <v>2.2844089091947458E-2</v>
      </c>
      <c r="AC1190" s="1">
        <v>4.0999999999999996</v>
      </c>
      <c r="AD1190" s="1">
        <v>6.6</v>
      </c>
      <c r="AE1190" s="1">
        <v>7.3</v>
      </c>
      <c r="AF1190" s="1">
        <v>12.4</v>
      </c>
      <c r="AG1190" s="1">
        <v>17.2</v>
      </c>
      <c r="AH1190" s="1">
        <v>16.5</v>
      </c>
      <c r="AI1190" s="1">
        <v>27.3</v>
      </c>
      <c r="AJ1190" s="1">
        <v>14.3</v>
      </c>
      <c r="AK1190" s="1">
        <v>14.1</v>
      </c>
      <c r="AL1190" s="1">
        <v>22.6</v>
      </c>
      <c r="AM1190" s="1">
        <v>22.5</v>
      </c>
      <c r="AN1190" s="1">
        <v>0.8</v>
      </c>
      <c r="AO1190" s="3">
        <f xml:space="preserve"> IFERROR(Table1[[#This Row],[GP 2012]]/Table1[[#This Row],[Total Assets 2012]], "x")</f>
        <v>0.29268292682926833</v>
      </c>
      <c r="AP1190" s="3">
        <f xml:space="preserve"> IFERROR(Table1[[#This Row],[GP 2013]]/Table1[[#This Row],[Total Assets 2013]], "x")</f>
        <v>0.15151515151515152</v>
      </c>
      <c r="AQ1190" s="3">
        <f xml:space="preserve"> IFERROR(Table1[[#This Row],[GP 2014]]/Table1[[#This Row],[Total Assets 2014]], "x")</f>
        <v>0.26027397260273971</v>
      </c>
      <c r="AR1190" s="3">
        <f xml:space="preserve"> IFERROR(Table1[[#This Row],[GP 2015]]/Table1[[#This Row],[Total Assets 2015]], "x")</f>
        <v>0.52419354838709675</v>
      </c>
      <c r="AS1190" s="3">
        <f xml:space="preserve"> IFERROR(Table1[[#This Row],[GP 2016]]/Table1[[#This Row],[Total Assets 2016]], "x")</f>
        <v>0.38372093023255816</v>
      </c>
      <c r="AT1190" s="3">
        <f xml:space="preserve"> IFERROR(Table1[[#This Row],[GP 2017]]/Table1[[#This Row],[Total Assets 2017]], "x")</f>
        <v>0.36969696969696969</v>
      </c>
      <c r="AU1190" s="3">
        <f xml:space="preserve"> IFERROR(Table1[[#This Row],[GP 2018]]/Table1[[#This Row],[Total Assets 2018]], "x")</f>
        <v>9.1575091575091569E-2</v>
      </c>
      <c r="AV1190" s="3">
        <f xml:space="preserve"> IFERROR(Table1[[#This Row],[GP 2019]]/Table1[[#This Row],[Total Assets 2019]], "x")</f>
        <v>6.9930069930069921E-2</v>
      </c>
      <c r="AW1190" s="3">
        <f xml:space="preserve"> IFERROR(Table1[[#This Row],[GP 2020]]/Table1[[#This Row],[Total Assets 2020]], "x")</f>
        <v>7.0921985815602844E-3</v>
      </c>
      <c r="AX1190" s="3">
        <f xml:space="preserve"> IFERROR(Table1[[#This Row],[GP 2021]]/Table1[[#This Row],[Total Assets 2021]], "x")</f>
        <v>-3.9823008849557522E-2</v>
      </c>
      <c r="AY1190" s="3">
        <f xml:space="preserve"> IFERROR(Table1[[#This Row],[GP TTM]]/Table1[[#This Row],[Total Assets TTM]], "x")</f>
        <v>-3.5555555555555556E-2</v>
      </c>
      <c r="BA1190" s="3">
        <f xml:space="preserve"> IFERROR(ABS(Table1[[#This Row],[ROA 2013]]-Table1[[#This Row],[ROA 2012]]), "x")</f>
        <v>0.14116777531411681</v>
      </c>
      <c r="BB1190" s="3">
        <f xml:space="preserve"> IFERROR(ABS(Table1[[#This Row],[ROA 2014]]-Table1[[#This Row],[ROA 2013]]), "x")</f>
        <v>0.10875882108758819</v>
      </c>
      <c r="BC1190" s="3">
        <f xml:space="preserve"> IFERROR(ABS(Table1[[#This Row],[ROA 2015]]-Table1[[#This Row],[ROA 2014]]), "x")</f>
        <v>0.26391957578435704</v>
      </c>
      <c r="BD1190" s="3">
        <f xml:space="preserve"> IFERROR(ABS(Table1[[#This Row],[ROA 2016]]-Table1[[#This Row],[ROA 2015]]), "x")</f>
        <v>0.1404726181545386</v>
      </c>
      <c r="BE1190" s="3">
        <f xml:space="preserve"> IFERROR(ABS(Table1[[#This Row],[ROA 2017]]-Table1[[#This Row],[ROA 2016]]), "x")</f>
        <v>1.4023960535588464E-2</v>
      </c>
      <c r="BF1190" s="3">
        <f xml:space="preserve"> IFERROR(ABS(Table1[[#This Row],[ROA 2018]]-Table1[[#This Row],[ROA 2017]]), "x")</f>
        <v>0.27812187812187811</v>
      </c>
      <c r="BG1190" s="3">
        <f xml:space="preserve"> IFERROR(ABS(Table1[[#This Row],[ROA 2019]]-Table1[[#This Row],[ROA 2018]]), "x")</f>
        <v>2.1645021645021648E-2</v>
      </c>
      <c r="BH1190" s="3">
        <f xml:space="preserve"> IFERROR(ABS(Table1[[#This Row],[ROA 2020]]-Table1[[#This Row],[ROA 2019]]), "x")</f>
        <v>6.2837871348509641E-2</v>
      </c>
      <c r="BI1190" s="3">
        <f xml:space="preserve"> IFERROR(ABS(Table1[[#This Row],[ROA 2021]]-Table1[[#This Row],[ROA 2020]]), "x")</f>
        <v>4.6915207431117809E-2</v>
      </c>
      <c r="BJ1190" s="3">
        <f xml:space="preserve"> IFERROR(AVERAGE(Table1[[#This Row],[ROA 2013-2012]:[ROA 2021-2020]]), "x")</f>
        <v>0.11976252549141295</v>
      </c>
      <c r="BK1190" s="3">
        <f>IFERROR(AVERAGE(Table1[[#This Row],[ROA 2012]:[ROA 2021]]), "x")</f>
        <v>0.21108578505009482</v>
      </c>
      <c r="BN1190" s="1">
        <f>SUM(Table1[[#This Row],[B/M Rank]:[ROA Rank]])</f>
        <v>0</v>
      </c>
    </row>
    <row r="1191" spans="1:66" x14ac:dyDescent="0.25">
      <c r="A1191" s="1" t="s">
        <v>4125</v>
      </c>
      <c r="B1191" s="1" t="s">
        <v>1831</v>
      </c>
      <c r="C1191" s="1" t="s">
        <v>12</v>
      </c>
      <c r="D1191" s="1" t="s">
        <v>11</v>
      </c>
      <c r="E1191" s="1" t="s">
        <v>108</v>
      </c>
      <c r="F1191" s="1">
        <v>35.049999999999997</v>
      </c>
      <c r="G1191" s="19"/>
      <c r="H1191" s="19"/>
      <c r="I1191" s="19"/>
      <c r="J1191" s="19"/>
      <c r="K1191" s="1"/>
      <c r="L1191" s="19"/>
      <c r="M1191" s="1">
        <v>2012</v>
      </c>
      <c r="O1191" s="1">
        <v>4</v>
      </c>
      <c r="P1191" s="1">
        <v>3.7</v>
      </c>
      <c r="Q1191" s="1">
        <v>2.1</v>
      </c>
      <c r="R1191" s="1">
        <v>2.5</v>
      </c>
      <c r="S1191" s="1">
        <v>3.4</v>
      </c>
      <c r="T1191" s="1">
        <v>5</v>
      </c>
      <c r="U1191" s="1">
        <v>22.5</v>
      </c>
      <c r="V1191" s="1">
        <v>48.7</v>
      </c>
      <c r="W1191" s="1">
        <v>59.7</v>
      </c>
      <c r="X1191" s="1">
        <v>54.6</v>
      </c>
      <c r="Z1191" s="3">
        <f xml:space="preserve"> IFERROR(AVEDEV(Table1[[#This Row],[GP 2012]:[GP 2021]]) / Table1[[#This Row],[Avg GP]], "x")</f>
        <v>1.0602462620932276</v>
      </c>
      <c r="AA1191" s="2">
        <f xml:space="preserve"> IFERROR(AVERAGE(Table1[[#This Row],[GP 2012]:[GP 2021]]), "x")</f>
        <v>16.844444444444449</v>
      </c>
      <c r="AB1191" s="11">
        <f>Table1[Equity]/Table1[Market Capital]</f>
        <v>0.63338088445078466</v>
      </c>
      <c r="AD1191" s="1">
        <v>8.3000000000000007</v>
      </c>
      <c r="AE1191" s="1">
        <v>8.6</v>
      </c>
      <c r="AF1191" s="1">
        <v>9.1</v>
      </c>
      <c r="AG1191" s="1">
        <v>7.7</v>
      </c>
      <c r="AH1191" s="1">
        <v>7.7</v>
      </c>
      <c r="AI1191" s="1">
        <v>9.3000000000000007</v>
      </c>
      <c r="AJ1191" s="1">
        <v>113.5</v>
      </c>
      <c r="AK1191" s="1">
        <v>172.8</v>
      </c>
      <c r="AL1191" s="1">
        <v>186.7</v>
      </c>
      <c r="AM1191" s="1">
        <v>174.1</v>
      </c>
      <c r="AN1191" s="1">
        <v>22.2</v>
      </c>
      <c r="AO1191" s="3" t="str">
        <f xml:space="preserve"> IFERROR(Table1[[#This Row],[GP 2012]]/Table1[[#This Row],[Total Assets 2012]], "x")</f>
        <v>x</v>
      </c>
      <c r="AP1191" s="3">
        <f xml:space="preserve"> IFERROR(Table1[[#This Row],[GP 2013]]/Table1[[#This Row],[Total Assets 2013]], "x")</f>
        <v>0.48192771084337344</v>
      </c>
      <c r="AQ1191" s="3">
        <f xml:space="preserve"> IFERROR(Table1[[#This Row],[GP 2014]]/Table1[[#This Row],[Total Assets 2014]], "x")</f>
        <v>0.43023255813953493</v>
      </c>
      <c r="AR1191" s="3">
        <f xml:space="preserve"> IFERROR(Table1[[#This Row],[GP 2015]]/Table1[[#This Row],[Total Assets 2015]], "x")</f>
        <v>0.23076923076923078</v>
      </c>
      <c r="AS1191" s="3">
        <f xml:space="preserve"> IFERROR(Table1[[#This Row],[GP 2016]]/Table1[[#This Row],[Total Assets 2016]], "x")</f>
        <v>0.32467532467532467</v>
      </c>
      <c r="AT1191" s="3">
        <f xml:space="preserve"> IFERROR(Table1[[#This Row],[GP 2017]]/Table1[[#This Row],[Total Assets 2017]], "x")</f>
        <v>0.44155844155844154</v>
      </c>
      <c r="AU1191" s="3">
        <f xml:space="preserve"> IFERROR(Table1[[#This Row],[GP 2018]]/Table1[[#This Row],[Total Assets 2018]], "x")</f>
        <v>0.5376344086021505</v>
      </c>
      <c r="AV1191" s="3">
        <f xml:space="preserve"> IFERROR(Table1[[#This Row],[GP 2019]]/Table1[[#This Row],[Total Assets 2019]], "x")</f>
        <v>0.19823788546255505</v>
      </c>
      <c r="AW1191" s="3">
        <f xml:space="preserve"> IFERROR(Table1[[#This Row],[GP 2020]]/Table1[[#This Row],[Total Assets 2020]], "x")</f>
        <v>0.28182870370370372</v>
      </c>
      <c r="AX1191" s="3">
        <f xml:space="preserve"> IFERROR(Table1[[#This Row],[GP 2021]]/Table1[[#This Row],[Total Assets 2021]], "x")</f>
        <v>0.31976432779860742</v>
      </c>
      <c r="AY1191" s="3">
        <f xml:space="preserve"> IFERROR(Table1[[#This Row],[GP TTM]]/Table1[[#This Row],[Total Assets TTM]], "x")</f>
        <v>0.31361286616886846</v>
      </c>
      <c r="BA1191" s="3" t="str">
        <f xml:space="preserve"> IFERROR(ABS(Table1[[#This Row],[ROA 2013]]-Table1[[#This Row],[ROA 2012]]), "x")</f>
        <v>x</v>
      </c>
      <c r="BB1191" s="3">
        <f xml:space="preserve"> IFERROR(ABS(Table1[[#This Row],[ROA 2014]]-Table1[[#This Row],[ROA 2013]]), "x")</f>
        <v>5.1695152703838509E-2</v>
      </c>
      <c r="BC1191" s="3">
        <f xml:space="preserve"> IFERROR(ABS(Table1[[#This Row],[ROA 2015]]-Table1[[#This Row],[ROA 2014]]), "x")</f>
        <v>0.19946332737030414</v>
      </c>
      <c r="BD1191" s="3">
        <f xml:space="preserve"> IFERROR(ABS(Table1[[#This Row],[ROA 2016]]-Table1[[#This Row],[ROA 2015]]), "x")</f>
        <v>9.390609390609389E-2</v>
      </c>
      <c r="BE1191" s="3">
        <f xml:space="preserve"> IFERROR(ABS(Table1[[#This Row],[ROA 2017]]-Table1[[#This Row],[ROA 2016]]), "x")</f>
        <v>0.11688311688311687</v>
      </c>
      <c r="BF1191" s="3">
        <f xml:space="preserve"> IFERROR(ABS(Table1[[#This Row],[ROA 2018]]-Table1[[#This Row],[ROA 2017]]), "x")</f>
        <v>9.6075967043708965E-2</v>
      </c>
      <c r="BG1191" s="3">
        <f xml:space="preserve"> IFERROR(ABS(Table1[[#This Row],[ROA 2019]]-Table1[[#This Row],[ROA 2018]]), "x")</f>
        <v>0.33939652313959545</v>
      </c>
      <c r="BH1191" s="3">
        <f xml:space="preserve"> IFERROR(ABS(Table1[[#This Row],[ROA 2020]]-Table1[[#This Row],[ROA 2019]]), "x")</f>
        <v>8.3590818241148668E-2</v>
      </c>
      <c r="BI1191" s="3">
        <f xml:space="preserve"> IFERROR(ABS(Table1[[#This Row],[ROA 2021]]-Table1[[#This Row],[ROA 2020]]), "x")</f>
        <v>3.7935624094903697E-2</v>
      </c>
      <c r="BJ1191" s="3">
        <f xml:space="preserve"> IFERROR(AVERAGE(Table1[[#This Row],[ROA 2013-2012]:[ROA 2021-2020]]), "x")</f>
        <v>0.12736832792283875</v>
      </c>
      <c r="BK1191" s="3">
        <f>IFERROR(AVERAGE(Table1[[#This Row],[ROA 2012]:[ROA 2021]]), "x")</f>
        <v>0.36073651017254688</v>
      </c>
      <c r="BN1191" s="1">
        <f>SUM(Table1[[#This Row],[B/M Rank]:[ROA Rank]])</f>
        <v>0</v>
      </c>
    </row>
    <row r="1192" spans="1:66" x14ac:dyDescent="0.25">
      <c r="A1192" s="1" t="s">
        <v>2760</v>
      </c>
      <c r="B1192" s="1" t="s">
        <v>809</v>
      </c>
      <c r="C1192" s="1" t="s">
        <v>801</v>
      </c>
      <c r="D1192" s="1" t="s">
        <v>392</v>
      </c>
      <c r="E1192" s="1" t="s">
        <v>108</v>
      </c>
      <c r="F1192" s="1">
        <v>35.15</v>
      </c>
      <c r="G1192" s="19"/>
      <c r="H1192" s="19"/>
      <c r="I1192" s="19"/>
      <c r="J1192" s="19"/>
      <c r="K1192" s="1"/>
      <c r="L1192" s="19"/>
      <c r="M1192" s="1">
        <v>2012</v>
      </c>
      <c r="N1192" s="1">
        <v>-0.7</v>
      </c>
      <c r="O1192" s="1">
        <v>-0.4</v>
      </c>
      <c r="P1192" s="1">
        <v>-0.5</v>
      </c>
      <c r="Q1192" s="1">
        <v>-1.3</v>
      </c>
      <c r="R1192" s="1">
        <v>-5.4</v>
      </c>
      <c r="S1192" s="1">
        <v>-0.1</v>
      </c>
      <c r="T1192" s="1">
        <v>1.1000000000000001</v>
      </c>
      <c r="U1192" s="1">
        <v>0.5</v>
      </c>
      <c r="V1192" s="1">
        <v>1.5</v>
      </c>
      <c r="W1192" s="1">
        <v>3.6</v>
      </c>
      <c r="X1192" s="1">
        <v>4</v>
      </c>
      <c r="Z1192" s="3">
        <f xml:space="preserve"> IFERROR(AVEDEV(Table1[[#This Row],[GP 2012]:[GP 2021]]) / Table1[[#This Row],[Avg GP]], "x")</f>
        <v>-8.7647058823529385</v>
      </c>
      <c r="AA1192" s="2">
        <f xml:space="preserve"> IFERROR(AVERAGE(Table1[[#This Row],[GP 2012]:[GP 2021]]), "x")</f>
        <v>-0.17000000000000007</v>
      </c>
      <c r="AB1192" s="11">
        <f>Table1[Equity]/Table1[Market Capital]</f>
        <v>0.25035561877667145</v>
      </c>
      <c r="AC1192" s="1">
        <v>1.1000000000000001</v>
      </c>
      <c r="AD1192" s="1">
        <v>0.9</v>
      </c>
      <c r="AE1192" s="1">
        <v>2.9</v>
      </c>
      <c r="AF1192" s="1">
        <v>23.2</v>
      </c>
      <c r="AG1192" s="1">
        <v>21.3</v>
      </c>
      <c r="AH1192" s="1">
        <v>16.600000000000001</v>
      </c>
      <c r="AI1192" s="1">
        <v>17.399999999999999</v>
      </c>
      <c r="AJ1192" s="1">
        <v>8.8000000000000007</v>
      </c>
      <c r="AK1192" s="1">
        <v>8</v>
      </c>
      <c r="AL1192" s="1">
        <v>9.4</v>
      </c>
      <c r="AM1192" s="1">
        <v>14.7</v>
      </c>
      <c r="AN1192" s="1">
        <v>8.8000000000000007</v>
      </c>
      <c r="AO1192" s="3">
        <f xml:space="preserve"> IFERROR(Table1[[#This Row],[GP 2012]]/Table1[[#This Row],[Total Assets 2012]], "x")</f>
        <v>-0.63636363636363624</v>
      </c>
      <c r="AP1192" s="3">
        <f xml:space="preserve"> IFERROR(Table1[[#This Row],[GP 2013]]/Table1[[#This Row],[Total Assets 2013]], "x")</f>
        <v>-0.44444444444444448</v>
      </c>
      <c r="AQ1192" s="3">
        <f xml:space="preserve"> IFERROR(Table1[[#This Row],[GP 2014]]/Table1[[#This Row],[Total Assets 2014]], "x")</f>
        <v>-0.17241379310344829</v>
      </c>
      <c r="AR1192" s="3">
        <f xml:space="preserve"> IFERROR(Table1[[#This Row],[GP 2015]]/Table1[[#This Row],[Total Assets 2015]], "x")</f>
        <v>-5.6034482758620691E-2</v>
      </c>
      <c r="AS1192" s="3">
        <f xml:space="preserve"> IFERROR(Table1[[#This Row],[GP 2016]]/Table1[[#This Row],[Total Assets 2016]], "x")</f>
        <v>-0.25352112676056338</v>
      </c>
      <c r="AT1192" s="3">
        <f xml:space="preserve"> IFERROR(Table1[[#This Row],[GP 2017]]/Table1[[#This Row],[Total Assets 2017]], "x")</f>
        <v>-6.0240963855421681E-3</v>
      </c>
      <c r="AU1192" s="3">
        <f xml:space="preserve"> IFERROR(Table1[[#This Row],[GP 2018]]/Table1[[#This Row],[Total Assets 2018]], "x")</f>
        <v>6.3218390804597707E-2</v>
      </c>
      <c r="AV1192" s="3">
        <f xml:space="preserve"> IFERROR(Table1[[#This Row],[GP 2019]]/Table1[[#This Row],[Total Assets 2019]], "x")</f>
        <v>5.6818181818181816E-2</v>
      </c>
      <c r="AW1192" s="3">
        <f xml:space="preserve"> IFERROR(Table1[[#This Row],[GP 2020]]/Table1[[#This Row],[Total Assets 2020]], "x")</f>
        <v>0.1875</v>
      </c>
      <c r="AX1192" s="3">
        <f xml:space="preserve"> IFERROR(Table1[[#This Row],[GP 2021]]/Table1[[#This Row],[Total Assets 2021]], "x")</f>
        <v>0.38297872340425532</v>
      </c>
      <c r="AY1192" s="3">
        <f xml:space="preserve"> IFERROR(Table1[[#This Row],[GP TTM]]/Table1[[#This Row],[Total Assets TTM]], "x")</f>
        <v>0.27210884353741499</v>
      </c>
      <c r="BA1192" s="3">
        <f xml:space="preserve"> IFERROR(ABS(Table1[[#This Row],[ROA 2013]]-Table1[[#This Row],[ROA 2012]]), "x")</f>
        <v>0.19191919191919177</v>
      </c>
      <c r="BB1192" s="3">
        <f xml:space="preserve"> IFERROR(ABS(Table1[[#This Row],[ROA 2014]]-Table1[[#This Row],[ROA 2013]]), "x")</f>
        <v>0.27203065134099619</v>
      </c>
      <c r="BC1192" s="3">
        <f xml:space="preserve"> IFERROR(ABS(Table1[[#This Row],[ROA 2015]]-Table1[[#This Row],[ROA 2014]]), "x")</f>
        <v>0.1163793103448276</v>
      </c>
      <c r="BD1192" s="3">
        <f xml:space="preserve"> IFERROR(ABS(Table1[[#This Row],[ROA 2016]]-Table1[[#This Row],[ROA 2015]]), "x")</f>
        <v>0.19748664400194268</v>
      </c>
      <c r="BE1192" s="3">
        <f xml:space="preserve"> IFERROR(ABS(Table1[[#This Row],[ROA 2017]]-Table1[[#This Row],[ROA 2016]]), "x")</f>
        <v>0.24749703037502122</v>
      </c>
      <c r="BF1192" s="3">
        <f xml:space="preserve"> IFERROR(ABS(Table1[[#This Row],[ROA 2018]]-Table1[[#This Row],[ROA 2017]]), "x")</f>
        <v>6.9242487190139881E-2</v>
      </c>
      <c r="BG1192" s="3">
        <f xml:space="preserve"> IFERROR(ABS(Table1[[#This Row],[ROA 2019]]-Table1[[#This Row],[ROA 2018]]), "x")</f>
        <v>6.4002089864158909E-3</v>
      </c>
      <c r="BH1192" s="3">
        <f xml:space="preserve"> IFERROR(ABS(Table1[[#This Row],[ROA 2020]]-Table1[[#This Row],[ROA 2019]]), "x")</f>
        <v>0.13068181818181818</v>
      </c>
      <c r="BI1192" s="3">
        <f xml:space="preserve"> IFERROR(ABS(Table1[[#This Row],[ROA 2021]]-Table1[[#This Row],[ROA 2020]]), "x")</f>
        <v>0.19547872340425532</v>
      </c>
      <c r="BJ1192" s="3">
        <f xml:space="preserve"> IFERROR(AVERAGE(Table1[[#This Row],[ROA 2013-2012]:[ROA 2021-2020]]), "x")</f>
        <v>0.15856845174940096</v>
      </c>
      <c r="BK1192" s="3">
        <f>IFERROR(AVERAGE(Table1[[#This Row],[ROA 2012]:[ROA 2021]]), "x")</f>
        <v>-8.7828628378922011E-2</v>
      </c>
      <c r="BN1192" s="1">
        <f>SUM(Table1[[#This Row],[B/M Rank]:[ROA Rank]])</f>
        <v>0</v>
      </c>
    </row>
    <row r="1193" spans="1:66" x14ac:dyDescent="0.25">
      <c r="A1193" s="1" t="s">
        <v>3566</v>
      </c>
      <c r="B1193" s="1" t="s">
        <v>1342</v>
      </c>
      <c r="C1193" s="1" t="s">
        <v>4417</v>
      </c>
      <c r="D1193" s="1" t="s">
        <v>268</v>
      </c>
      <c r="E1193" s="1" t="s">
        <v>108</v>
      </c>
      <c r="F1193" s="1">
        <v>35.25</v>
      </c>
      <c r="G1193" s="19"/>
      <c r="H1193" s="19"/>
      <c r="I1193" s="19"/>
      <c r="J1193" s="19"/>
      <c r="K1193" s="1"/>
      <c r="L1193" s="19"/>
      <c r="M1193" s="1">
        <v>2012</v>
      </c>
      <c r="N1193" s="1" t="s">
        <v>4368</v>
      </c>
      <c r="O1193" s="1" t="s">
        <v>4368</v>
      </c>
      <c r="P1193" s="1" t="s">
        <v>4368</v>
      </c>
      <c r="Q1193" s="1" t="s">
        <v>4368</v>
      </c>
      <c r="R1193" s="1">
        <v>-0.4</v>
      </c>
      <c r="S1193" s="1" t="s">
        <v>4368</v>
      </c>
      <c r="T1193" s="1" t="s">
        <v>4368</v>
      </c>
      <c r="U1193" s="1" t="s">
        <v>4368</v>
      </c>
      <c r="V1193" s="1" t="s">
        <v>4368</v>
      </c>
      <c r="W1193" s="1" t="s">
        <v>4368</v>
      </c>
      <c r="X1193" s="1" t="s">
        <v>4368</v>
      </c>
      <c r="Z1193" s="3">
        <f xml:space="preserve"> IFERROR(AVEDEV(Table1[[#This Row],[GP 2012]:[GP 2021]]) / Table1[[#This Row],[Avg GP]], "x")</f>
        <v>0</v>
      </c>
      <c r="AA1193" s="2">
        <f xml:space="preserve"> IFERROR(AVERAGE(Table1[[#This Row],[GP 2012]:[GP 2021]]), "x")</f>
        <v>-0.4</v>
      </c>
      <c r="AB1193" s="11">
        <f>Table1[Equity]/Table1[Market Capital]</f>
        <v>7.6595744680851063E-2</v>
      </c>
      <c r="AC1193" s="1">
        <v>5.8</v>
      </c>
      <c r="AD1193" s="1">
        <v>3.1</v>
      </c>
      <c r="AE1193" s="1">
        <v>4.0999999999999996</v>
      </c>
      <c r="AF1193" s="1">
        <v>1.4</v>
      </c>
      <c r="AG1193" s="1">
        <v>1.8</v>
      </c>
      <c r="AH1193" s="1">
        <v>4.0999999999999996</v>
      </c>
      <c r="AI1193" s="1">
        <v>1.2</v>
      </c>
      <c r="AJ1193" s="1">
        <v>1.1000000000000001</v>
      </c>
      <c r="AK1193" s="1">
        <v>1</v>
      </c>
      <c r="AL1193" s="1">
        <v>3.3</v>
      </c>
      <c r="AM1193" s="1">
        <v>3.4</v>
      </c>
      <c r="AN1193" s="1">
        <v>2.7</v>
      </c>
      <c r="AO1193" s="3" t="str">
        <f xml:space="preserve"> IFERROR(Table1[[#This Row],[GP 2012]]/Table1[[#This Row],[Total Assets 2012]], "x")</f>
        <v>x</v>
      </c>
      <c r="AP1193" s="3" t="str">
        <f xml:space="preserve"> IFERROR(Table1[[#This Row],[GP 2013]]/Table1[[#This Row],[Total Assets 2013]], "x")</f>
        <v>x</v>
      </c>
      <c r="AQ1193" s="3" t="str">
        <f xml:space="preserve"> IFERROR(Table1[[#This Row],[GP 2014]]/Table1[[#This Row],[Total Assets 2014]], "x")</f>
        <v>x</v>
      </c>
      <c r="AR1193" s="3" t="str">
        <f xml:space="preserve"> IFERROR(Table1[[#This Row],[GP 2015]]/Table1[[#This Row],[Total Assets 2015]], "x")</f>
        <v>x</v>
      </c>
      <c r="AS1193" s="3">
        <f xml:space="preserve"> IFERROR(Table1[[#This Row],[GP 2016]]/Table1[[#This Row],[Total Assets 2016]], "x")</f>
        <v>-0.22222222222222224</v>
      </c>
      <c r="AT1193" s="3" t="str">
        <f xml:space="preserve"> IFERROR(Table1[[#This Row],[GP 2017]]/Table1[[#This Row],[Total Assets 2017]], "x")</f>
        <v>x</v>
      </c>
      <c r="AU1193" s="3" t="str">
        <f xml:space="preserve"> IFERROR(Table1[[#This Row],[GP 2018]]/Table1[[#This Row],[Total Assets 2018]], "x")</f>
        <v>x</v>
      </c>
      <c r="AV1193" s="3" t="str">
        <f xml:space="preserve"> IFERROR(Table1[[#This Row],[GP 2019]]/Table1[[#This Row],[Total Assets 2019]], "x")</f>
        <v>x</v>
      </c>
      <c r="AW1193" s="3" t="str">
        <f xml:space="preserve"> IFERROR(Table1[[#This Row],[GP 2020]]/Table1[[#This Row],[Total Assets 2020]], "x")</f>
        <v>x</v>
      </c>
      <c r="AX1193" s="3" t="str">
        <f xml:space="preserve"> IFERROR(Table1[[#This Row],[GP 2021]]/Table1[[#This Row],[Total Assets 2021]], "x")</f>
        <v>x</v>
      </c>
      <c r="AY1193" s="3" t="str">
        <f xml:space="preserve"> IFERROR(Table1[[#This Row],[GP TTM]]/Table1[[#This Row],[Total Assets TTM]], "x")</f>
        <v>x</v>
      </c>
      <c r="BA1193" s="3" t="str">
        <f xml:space="preserve"> IFERROR(ABS(Table1[[#This Row],[ROA 2013]]-Table1[[#This Row],[ROA 2012]]), "x")</f>
        <v>x</v>
      </c>
      <c r="BB1193" s="3" t="str">
        <f xml:space="preserve"> IFERROR(ABS(Table1[[#This Row],[ROA 2014]]-Table1[[#This Row],[ROA 2013]]), "x")</f>
        <v>x</v>
      </c>
      <c r="BC1193" s="3" t="str">
        <f xml:space="preserve"> IFERROR(ABS(Table1[[#This Row],[ROA 2015]]-Table1[[#This Row],[ROA 2014]]), "x")</f>
        <v>x</v>
      </c>
      <c r="BD1193" s="3" t="str">
        <f xml:space="preserve"> IFERROR(ABS(Table1[[#This Row],[ROA 2016]]-Table1[[#This Row],[ROA 2015]]), "x")</f>
        <v>x</v>
      </c>
      <c r="BE1193" s="3" t="str">
        <f xml:space="preserve"> IFERROR(ABS(Table1[[#This Row],[ROA 2017]]-Table1[[#This Row],[ROA 2016]]), "x")</f>
        <v>x</v>
      </c>
      <c r="BF1193" s="3" t="str">
        <f xml:space="preserve"> IFERROR(ABS(Table1[[#This Row],[ROA 2018]]-Table1[[#This Row],[ROA 2017]]), "x")</f>
        <v>x</v>
      </c>
      <c r="BG1193" s="3" t="str">
        <f xml:space="preserve"> IFERROR(ABS(Table1[[#This Row],[ROA 2019]]-Table1[[#This Row],[ROA 2018]]), "x")</f>
        <v>x</v>
      </c>
      <c r="BH1193" s="3" t="str">
        <f xml:space="preserve"> IFERROR(ABS(Table1[[#This Row],[ROA 2020]]-Table1[[#This Row],[ROA 2019]]), "x")</f>
        <v>x</v>
      </c>
      <c r="BI1193" s="3" t="str">
        <f xml:space="preserve"> IFERROR(ABS(Table1[[#This Row],[ROA 2021]]-Table1[[#This Row],[ROA 2020]]), "x")</f>
        <v>x</v>
      </c>
      <c r="BJ1193" s="3" t="str">
        <f xml:space="preserve"> IFERROR(AVERAGE(Table1[[#This Row],[ROA 2013-2012]:[ROA 2021-2020]]), "x")</f>
        <v>x</v>
      </c>
      <c r="BK1193" s="3">
        <f>IFERROR(AVERAGE(Table1[[#This Row],[ROA 2012]:[ROA 2021]]), "x")</f>
        <v>-0.22222222222222224</v>
      </c>
      <c r="BN1193" s="1">
        <f>SUM(Table1[[#This Row],[B/M Rank]:[ROA Rank]])</f>
        <v>0</v>
      </c>
    </row>
    <row r="1194" spans="1:66" x14ac:dyDescent="0.25">
      <c r="A1194" s="1" t="s">
        <v>3327</v>
      </c>
      <c r="B1194" s="1" t="s">
        <v>1178</v>
      </c>
      <c r="C1194" s="1" t="s">
        <v>4417</v>
      </c>
      <c r="D1194" s="1" t="s">
        <v>268</v>
      </c>
      <c r="E1194" s="1" t="s">
        <v>108</v>
      </c>
      <c r="F1194" s="1">
        <v>35.590000000000003</v>
      </c>
      <c r="G1194" s="19"/>
      <c r="H1194" s="19"/>
      <c r="I1194" s="19"/>
      <c r="J1194" s="19"/>
      <c r="K1194" s="1"/>
      <c r="L1194" s="19"/>
      <c r="M1194" s="1">
        <v>2012</v>
      </c>
      <c r="N1194" s="1">
        <v>-0.2</v>
      </c>
      <c r="O1194" s="1" t="s">
        <v>4368</v>
      </c>
      <c r="P1194" s="1" t="s">
        <v>4368</v>
      </c>
      <c r="Q1194" s="1" t="s">
        <v>4368</v>
      </c>
      <c r="R1194" s="1" t="s">
        <v>4368</v>
      </c>
      <c r="S1194" s="1" t="s">
        <v>4368</v>
      </c>
      <c r="T1194" s="1" t="s">
        <v>4368</v>
      </c>
      <c r="U1194" s="1" t="s">
        <v>4368</v>
      </c>
      <c r="V1194" s="1" t="s">
        <v>4368</v>
      </c>
      <c r="W1194" s="1" t="s">
        <v>4368</v>
      </c>
      <c r="X1194" s="1" t="s">
        <v>4368</v>
      </c>
      <c r="Z1194" s="3">
        <f xml:space="preserve"> IFERROR(AVEDEV(Table1[[#This Row],[GP 2012]:[GP 2021]]) / Table1[[#This Row],[Avg GP]], "x")</f>
        <v>0</v>
      </c>
      <c r="AA1194" s="2">
        <f xml:space="preserve"> IFERROR(AVERAGE(Table1[[#This Row],[GP 2012]:[GP 2021]]), "x")</f>
        <v>-0.2</v>
      </c>
      <c r="AB1194" s="11">
        <f>Table1[Equity]/Table1[Market Capital]</f>
        <v>0.13486934532171957</v>
      </c>
      <c r="AC1194" s="1">
        <v>0.6</v>
      </c>
      <c r="AD1194" s="1">
        <v>0.5</v>
      </c>
      <c r="AE1194" s="1">
        <v>2</v>
      </c>
      <c r="AF1194" s="1">
        <v>1.8</v>
      </c>
      <c r="AG1194" s="1">
        <v>6.7</v>
      </c>
      <c r="AH1194" s="1">
        <v>11.3</v>
      </c>
      <c r="AI1194" s="1">
        <v>10.7</v>
      </c>
      <c r="AJ1194" s="1">
        <v>6.9</v>
      </c>
      <c r="AK1194" s="1">
        <v>4.5999999999999996</v>
      </c>
      <c r="AL1194" s="1">
        <v>10.9</v>
      </c>
      <c r="AM1194" s="1">
        <v>6.3</v>
      </c>
      <c r="AN1194" s="1">
        <v>4.8</v>
      </c>
      <c r="AO1194" s="3">
        <f xml:space="preserve"> IFERROR(Table1[[#This Row],[GP 2012]]/Table1[[#This Row],[Total Assets 2012]], "x")</f>
        <v>-0.33333333333333337</v>
      </c>
      <c r="AP1194" s="3" t="str">
        <f xml:space="preserve"> IFERROR(Table1[[#This Row],[GP 2013]]/Table1[[#This Row],[Total Assets 2013]], "x")</f>
        <v>x</v>
      </c>
      <c r="AQ1194" s="3" t="str">
        <f xml:space="preserve"> IFERROR(Table1[[#This Row],[GP 2014]]/Table1[[#This Row],[Total Assets 2014]], "x")</f>
        <v>x</v>
      </c>
      <c r="AR1194" s="3" t="str">
        <f xml:space="preserve"> IFERROR(Table1[[#This Row],[GP 2015]]/Table1[[#This Row],[Total Assets 2015]], "x")</f>
        <v>x</v>
      </c>
      <c r="AS1194" s="3" t="str">
        <f xml:space="preserve"> IFERROR(Table1[[#This Row],[GP 2016]]/Table1[[#This Row],[Total Assets 2016]], "x")</f>
        <v>x</v>
      </c>
      <c r="AT1194" s="3" t="str">
        <f xml:space="preserve"> IFERROR(Table1[[#This Row],[GP 2017]]/Table1[[#This Row],[Total Assets 2017]], "x")</f>
        <v>x</v>
      </c>
      <c r="AU1194" s="3" t="str">
        <f xml:space="preserve"> IFERROR(Table1[[#This Row],[GP 2018]]/Table1[[#This Row],[Total Assets 2018]], "x")</f>
        <v>x</v>
      </c>
      <c r="AV1194" s="3" t="str">
        <f xml:space="preserve"> IFERROR(Table1[[#This Row],[GP 2019]]/Table1[[#This Row],[Total Assets 2019]], "x")</f>
        <v>x</v>
      </c>
      <c r="AW1194" s="3" t="str">
        <f xml:space="preserve"> IFERROR(Table1[[#This Row],[GP 2020]]/Table1[[#This Row],[Total Assets 2020]], "x")</f>
        <v>x</v>
      </c>
      <c r="AX1194" s="3" t="str">
        <f xml:space="preserve"> IFERROR(Table1[[#This Row],[GP 2021]]/Table1[[#This Row],[Total Assets 2021]], "x")</f>
        <v>x</v>
      </c>
      <c r="AY1194" s="3" t="str">
        <f xml:space="preserve"> IFERROR(Table1[[#This Row],[GP TTM]]/Table1[[#This Row],[Total Assets TTM]], "x")</f>
        <v>x</v>
      </c>
      <c r="BA1194" s="3" t="str">
        <f xml:space="preserve"> IFERROR(ABS(Table1[[#This Row],[ROA 2013]]-Table1[[#This Row],[ROA 2012]]), "x")</f>
        <v>x</v>
      </c>
      <c r="BB1194" s="3" t="str">
        <f xml:space="preserve"> IFERROR(ABS(Table1[[#This Row],[ROA 2014]]-Table1[[#This Row],[ROA 2013]]), "x")</f>
        <v>x</v>
      </c>
      <c r="BC1194" s="3" t="str">
        <f xml:space="preserve"> IFERROR(ABS(Table1[[#This Row],[ROA 2015]]-Table1[[#This Row],[ROA 2014]]), "x")</f>
        <v>x</v>
      </c>
      <c r="BD1194" s="3" t="str">
        <f xml:space="preserve"> IFERROR(ABS(Table1[[#This Row],[ROA 2016]]-Table1[[#This Row],[ROA 2015]]), "x")</f>
        <v>x</v>
      </c>
      <c r="BE1194" s="3" t="str">
        <f xml:space="preserve"> IFERROR(ABS(Table1[[#This Row],[ROA 2017]]-Table1[[#This Row],[ROA 2016]]), "x")</f>
        <v>x</v>
      </c>
      <c r="BF1194" s="3" t="str">
        <f xml:space="preserve"> IFERROR(ABS(Table1[[#This Row],[ROA 2018]]-Table1[[#This Row],[ROA 2017]]), "x")</f>
        <v>x</v>
      </c>
      <c r="BG1194" s="3" t="str">
        <f xml:space="preserve"> IFERROR(ABS(Table1[[#This Row],[ROA 2019]]-Table1[[#This Row],[ROA 2018]]), "x")</f>
        <v>x</v>
      </c>
      <c r="BH1194" s="3" t="str">
        <f xml:space="preserve"> IFERROR(ABS(Table1[[#This Row],[ROA 2020]]-Table1[[#This Row],[ROA 2019]]), "x")</f>
        <v>x</v>
      </c>
      <c r="BI1194" s="3" t="str">
        <f xml:space="preserve"> IFERROR(ABS(Table1[[#This Row],[ROA 2021]]-Table1[[#This Row],[ROA 2020]]), "x")</f>
        <v>x</v>
      </c>
      <c r="BJ1194" s="3" t="str">
        <f xml:space="preserve"> IFERROR(AVERAGE(Table1[[#This Row],[ROA 2013-2012]:[ROA 2021-2020]]), "x")</f>
        <v>x</v>
      </c>
      <c r="BK1194" s="3">
        <f>IFERROR(AVERAGE(Table1[[#This Row],[ROA 2012]:[ROA 2021]]), "x")</f>
        <v>-0.33333333333333337</v>
      </c>
      <c r="BN1194" s="1">
        <f>SUM(Table1[[#This Row],[B/M Rank]:[ROA Rank]])</f>
        <v>0</v>
      </c>
    </row>
    <row r="1195" spans="1:66" x14ac:dyDescent="0.25">
      <c r="A1195" s="1" t="s">
        <v>2924</v>
      </c>
      <c r="B1195" s="1" t="s">
        <v>4474</v>
      </c>
      <c r="C1195" s="1" t="s">
        <v>4417</v>
      </c>
      <c r="D1195" s="1" t="s">
        <v>268</v>
      </c>
      <c r="E1195" s="1" t="s">
        <v>108</v>
      </c>
      <c r="F1195" s="1">
        <v>35.619999999999997</v>
      </c>
      <c r="G1195" s="19"/>
      <c r="H1195" s="19"/>
      <c r="I1195" s="19"/>
      <c r="J1195" s="19"/>
      <c r="K1195" s="1"/>
      <c r="L1195" s="19"/>
      <c r="M1195" s="1">
        <v>2012</v>
      </c>
      <c r="N1195" s="1" t="s">
        <v>4368</v>
      </c>
      <c r="O1195" s="1" t="s">
        <v>4368</v>
      </c>
      <c r="P1195" s="1" t="s">
        <v>4368</v>
      </c>
      <c r="Q1195" s="1" t="s">
        <v>4368</v>
      </c>
      <c r="R1195" s="1" t="s">
        <v>4368</v>
      </c>
      <c r="S1195" s="1" t="s">
        <v>4368</v>
      </c>
      <c r="T1195" s="1" t="s">
        <v>4368</v>
      </c>
      <c r="U1195" s="1" t="s">
        <v>4368</v>
      </c>
      <c r="V1195" s="1" t="s">
        <v>4368</v>
      </c>
      <c r="W1195" s="1" t="s">
        <v>4368</v>
      </c>
      <c r="X1195" s="1" t="s">
        <v>4368</v>
      </c>
      <c r="Z1195" s="3" t="str">
        <f xml:space="preserve"> IFERROR(AVEDEV(Table1[[#This Row],[GP 2012]:[GP 2021]]) / Table1[[#This Row],[Avg GP]], "x")</f>
        <v>x</v>
      </c>
      <c r="AA1195" s="2" t="str">
        <f xml:space="preserve"> IFERROR(AVERAGE(Table1[[#This Row],[GP 2012]:[GP 2021]]), "x")</f>
        <v>x</v>
      </c>
      <c r="AB1195" s="11">
        <f>Table1[Equity]/Table1[Market Capital]</f>
        <v>1.7995508141493544</v>
      </c>
      <c r="AC1195" s="1">
        <v>149.6</v>
      </c>
      <c r="AD1195" s="1">
        <v>114.5</v>
      </c>
      <c r="AE1195" s="1">
        <v>181.9</v>
      </c>
      <c r="AF1195" s="1">
        <v>68</v>
      </c>
      <c r="AG1195" s="1">
        <v>69.099999999999994</v>
      </c>
      <c r="AH1195" s="1">
        <v>79.599999999999994</v>
      </c>
      <c r="AI1195" s="1">
        <v>78.3</v>
      </c>
      <c r="AJ1195" s="1">
        <v>76.8</v>
      </c>
      <c r="AK1195" s="1">
        <v>76.3</v>
      </c>
      <c r="AL1195" s="1">
        <v>78.599999999999994</v>
      </c>
      <c r="AM1195" s="1">
        <v>78.099999999999994</v>
      </c>
      <c r="AN1195" s="1">
        <v>64.099999999999994</v>
      </c>
      <c r="AO1195" s="3" t="str">
        <f xml:space="preserve"> IFERROR(Table1[[#This Row],[GP 2012]]/Table1[[#This Row],[Total Assets 2012]], "x")</f>
        <v>x</v>
      </c>
      <c r="AP1195" s="3" t="str">
        <f xml:space="preserve"> IFERROR(Table1[[#This Row],[GP 2013]]/Table1[[#This Row],[Total Assets 2013]], "x")</f>
        <v>x</v>
      </c>
      <c r="AQ1195" s="3" t="str">
        <f xml:space="preserve"> IFERROR(Table1[[#This Row],[GP 2014]]/Table1[[#This Row],[Total Assets 2014]], "x")</f>
        <v>x</v>
      </c>
      <c r="AR1195" s="3" t="str">
        <f xml:space="preserve"> IFERROR(Table1[[#This Row],[GP 2015]]/Table1[[#This Row],[Total Assets 2015]], "x")</f>
        <v>x</v>
      </c>
      <c r="AS1195" s="3" t="str">
        <f xml:space="preserve"> IFERROR(Table1[[#This Row],[GP 2016]]/Table1[[#This Row],[Total Assets 2016]], "x")</f>
        <v>x</v>
      </c>
      <c r="AT1195" s="3" t="str">
        <f xml:space="preserve"> IFERROR(Table1[[#This Row],[GP 2017]]/Table1[[#This Row],[Total Assets 2017]], "x")</f>
        <v>x</v>
      </c>
      <c r="AU1195" s="3" t="str">
        <f xml:space="preserve"> IFERROR(Table1[[#This Row],[GP 2018]]/Table1[[#This Row],[Total Assets 2018]], "x")</f>
        <v>x</v>
      </c>
      <c r="AV1195" s="3" t="str">
        <f xml:space="preserve"> IFERROR(Table1[[#This Row],[GP 2019]]/Table1[[#This Row],[Total Assets 2019]], "x")</f>
        <v>x</v>
      </c>
      <c r="AW1195" s="3" t="str">
        <f xml:space="preserve"> IFERROR(Table1[[#This Row],[GP 2020]]/Table1[[#This Row],[Total Assets 2020]], "x")</f>
        <v>x</v>
      </c>
      <c r="AX1195" s="3" t="str">
        <f xml:space="preserve"> IFERROR(Table1[[#This Row],[GP 2021]]/Table1[[#This Row],[Total Assets 2021]], "x")</f>
        <v>x</v>
      </c>
      <c r="AY1195" s="3" t="str">
        <f xml:space="preserve"> IFERROR(Table1[[#This Row],[GP TTM]]/Table1[[#This Row],[Total Assets TTM]], "x")</f>
        <v>x</v>
      </c>
      <c r="BA1195" s="3" t="str">
        <f xml:space="preserve"> IFERROR(ABS(Table1[[#This Row],[ROA 2013]]-Table1[[#This Row],[ROA 2012]]), "x")</f>
        <v>x</v>
      </c>
      <c r="BB1195" s="3" t="str">
        <f xml:space="preserve"> IFERROR(ABS(Table1[[#This Row],[ROA 2014]]-Table1[[#This Row],[ROA 2013]]), "x")</f>
        <v>x</v>
      </c>
      <c r="BC1195" s="3" t="str">
        <f xml:space="preserve"> IFERROR(ABS(Table1[[#This Row],[ROA 2015]]-Table1[[#This Row],[ROA 2014]]), "x")</f>
        <v>x</v>
      </c>
      <c r="BD1195" s="3" t="str">
        <f xml:space="preserve"> IFERROR(ABS(Table1[[#This Row],[ROA 2016]]-Table1[[#This Row],[ROA 2015]]), "x")</f>
        <v>x</v>
      </c>
      <c r="BE1195" s="3" t="str">
        <f xml:space="preserve"> IFERROR(ABS(Table1[[#This Row],[ROA 2017]]-Table1[[#This Row],[ROA 2016]]), "x")</f>
        <v>x</v>
      </c>
      <c r="BF1195" s="3" t="str">
        <f xml:space="preserve"> IFERROR(ABS(Table1[[#This Row],[ROA 2018]]-Table1[[#This Row],[ROA 2017]]), "x")</f>
        <v>x</v>
      </c>
      <c r="BG1195" s="3" t="str">
        <f xml:space="preserve"> IFERROR(ABS(Table1[[#This Row],[ROA 2019]]-Table1[[#This Row],[ROA 2018]]), "x")</f>
        <v>x</v>
      </c>
      <c r="BH1195" s="3" t="str">
        <f xml:space="preserve"> IFERROR(ABS(Table1[[#This Row],[ROA 2020]]-Table1[[#This Row],[ROA 2019]]), "x")</f>
        <v>x</v>
      </c>
      <c r="BI1195" s="3" t="str">
        <f xml:space="preserve"> IFERROR(ABS(Table1[[#This Row],[ROA 2021]]-Table1[[#This Row],[ROA 2020]]), "x")</f>
        <v>x</v>
      </c>
      <c r="BJ1195" s="3" t="str">
        <f xml:space="preserve"> IFERROR(AVERAGE(Table1[[#This Row],[ROA 2013-2012]:[ROA 2021-2020]]), "x")</f>
        <v>x</v>
      </c>
      <c r="BK1195" s="3" t="str">
        <f>IFERROR(AVERAGE(Table1[[#This Row],[ROA 2012]:[ROA 2021]]), "x")</f>
        <v>x</v>
      </c>
      <c r="BN1195" s="1">
        <f>SUM(Table1[[#This Row],[B/M Rank]:[ROA Rank]])</f>
        <v>0</v>
      </c>
    </row>
    <row r="1196" spans="1:66" x14ac:dyDescent="0.25">
      <c r="A1196" s="1" t="s">
        <v>3191</v>
      </c>
      <c r="B1196" s="1" t="s">
        <v>1094</v>
      </c>
      <c r="C1196" s="1" t="s">
        <v>4417</v>
      </c>
      <c r="D1196" s="1" t="s">
        <v>268</v>
      </c>
      <c r="E1196" s="1" t="s">
        <v>108</v>
      </c>
      <c r="F1196" s="1">
        <v>35.630000000000003</v>
      </c>
      <c r="G1196" s="19"/>
      <c r="H1196" s="19"/>
      <c r="I1196" s="19"/>
      <c r="J1196" s="19"/>
      <c r="K1196" s="1"/>
      <c r="L1196" s="19"/>
      <c r="M1196" s="1">
        <v>2012</v>
      </c>
      <c r="N1196" s="1">
        <v>0</v>
      </c>
      <c r="O1196" s="1" t="s">
        <v>4368</v>
      </c>
      <c r="P1196" s="1" t="s">
        <v>4368</v>
      </c>
      <c r="Q1196" s="1" t="s">
        <v>4368</v>
      </c>
      <c r="R1196" s="1">
        <v>-0.1</v>
      </c>
      <c r="S1196" s="1">
        <v>0</v>
      </c>
      <c r="T1196" s="1">
        <v>0</v>
      </c>
      <c r="U1196" s="1">
        <v>-0.1</v>
      </c>
      <c r="V1196" s="1">
        <v>0</v>
      </c>
      <c r="W1196" s="1" t="s">
        <v>4368</v>
      </c>
      <c r="X1196" s="1" t="s">
        <v>4368</v>
      </c>
      <c r="Z1196" s="3">
        <f xml:space="preserve"> IFERROR(AVEDEV(Table1[[#This Row],[GP 2012]:[GP 2021]]) / Table1[[#This Row],[Avg GP]], "x")</f>
        <v>-1.3333333333333335</v>
      </c>
      <c r="AA1196" s="2">
        <f xml:space="preserve"> IFERROR(AVERAGE(Table1[[#This Row],[GP 2012]:[GP 2021]]), "x")</f>
        <v>-3.3333333333333333E-2</v>
      </c>
      <c r="AB1196" s="11">
        <f>Table1[Equity]/Table1[Market Capital]</f>
        <v>-0.10103845074375525</v>
      </c>
      <c r="AC1196" s="1">
        <v>0.4</v>
      </c>
      <c r="AD1196" s="1">
        <v>0.9</v>
      </c>
      <c r="AE1196" s="1">
        <v>0.2</v>
      </c>
      <c r="AF1196" s="1">
        <v>0</v>
      </c>
      <c r="AG1196" s="1">
        <v>0</v>
      </c>
      <c r="AH1196" s="1">
        <v>0.8</v>
      </c>
      <c r="AI1196" s="1">
        <v>1.3</v>
      </c>
      <c r="AJ1196" s="1">
        <v>6.3</v>
      </c>
      <c r="AK1196" s="1">
        <v>9.1</v>
      </c>
      <c r="AL1196" s="1">
        <v>5</v>
      </c>
      <c r="AM1196" s="1">
        <v>2.2999999999999998</v>
      </c>
      <c r="AN1196" s="1">
        <v>-3.6</v>
      </c>
      <c r="AO1196" s="3">
        <f xml:space="preserve"> IFERROR(Table1[[#This Row],[GP 2012]]/Table1[[#This Row],[Total Assets 2012]], "x")</f>
        <v>0</v>
      </c>
      <c r="AP1196" s="3" t="str">
        <f xml:space="preserve"> IFERROR(Table1[[#This Row],[GP 2013]]/Table1[[#This Row],[Total Assets 2013]], "x")</f>
        <v>x</v>
      </c>
      <c r="AQ1196" s="3" t="str">
        <f xml:space="preserve"> IFERROR(Table1[[#This Row],[GP 2014]]/Table1[[#This Row],[Total Assets 2014]], "x")</f>
        <v>x</v>
      </c>
      <c r="AR1196" s="3" t="str">
        <f xml:space="preserve"> IFERROR(Table1[[#This Row],[GP 2015]]/Table1[[#This Row],[Total Assets 2015]], "x")</f>
        <v>x</v>
      </c>
      <c r="AS1196" s="3" t="str">
        <f xml:space="preserve"> IFERROR(Table1[[#This Row],[GP 2016]]/Table1[[#This Row],[Total Assets 2016]], "x")</f>
        <v>x</v>
      </c>
      <c r="AT1196" s="3">
        <f xml:space="preserve"> IFERROR(Table1[[#This Row],[GP 2017]]/Table1[[#This Row],[Total Assets 2017]], "x")</f>
        <v>0</v>
      </c>
      <c r="AU1196" s="3">
        <f xml:space="preserve"> IFERROR(Table1[[#This Row],[GP 2018]]/Table1[[#This Row],[Total Assets 2018]], "x")</f>
        <v>0</v>
      </c>
      <c r="AV1196" s="3">
        <f xml:space="preserve"> IFERROR(Table1[[#This Row],[GP 2019]]/Table1[[#This Row],[Total Assets 2019]], "x")</f>
        <v>-1.5873015873015876E-2</v>
      </c>
      <c r="AW1196" s="3">
        <f xml:space="preserve"> IFERROR(Table1[[#This Row],[GP 2020]]/Table1[[#This Row],[Total Assets 2020]], "x")</f>
        <v>0</v>
      </c>
      <c r="AX1196" s="3" t="str">
        <f xml:space="preserve"> IFERROR(Table1[[#This Row],[GP 2021]]/Table1[[#This Row],[Total Assets 2021]], "x")</f>
        <v>x</v>
      </c>
      <c r="AY1196" s="3" t="str">
        <f xml:space="preserve"> IFERROR(Table1[[#This Row],[GP TTM]]/Table1[[#This Row],[Total Assets TTM]], "x")</f>
        <v>x</v>
      </c>
      <c r="BA1196" s="3" t="str">
        <f xml:space="preserve"> IFERROR(ABS(Table1[[#This Row],[ROA 2013]]-Table1[[#This Row],[ROA 2012]]), "x")</f>
        <v>x</v>
      </c>
      <c r="BB1196" s="3" t="str">
        <f xml:space="preserve"> IFERROR(ABS(Table1[[#This Row],[ROA 2014]]-Table1[[#This Row],[ROA 2013]]), "x")</f>
        <v>x</v>
      </c>
      <c r="BC1196" s="3" t="str">
        <f xml:space="preserve"> IFERROR(ABS(Table1[[#This Row],[ROA 2015]]-Table1[[#This Row],[ROA 2014]]), "x")</f>
        <v>x</v>
      </c>
      <c r="BD1196" s="3" t="str">
        <f xml:space="preserve"> IFERROR(ABS(Table1[[#This Row],[ROA 2016]]-Table1[[#This Row],[ROA 2015]]), "x")</f>
        <v>x</v>
      </c>
      <c r="BE1196" s="3" t="str">
        <f xml:space="preserve"> IFERROR(ABS(Table1[[#This Row],[ROA 2017]]-Table1[[#This Row],[ROA 2016]]), "x")</f>
        <v>x</v>
      </c>
      <c r="BF1196" s="3">
        <f xml:space="preserve"> IFERROR(ABS(Table1[[#This Row],[ROA 2018]]-Table1[[#This Row],[ROA 2017]]), "x")</f>
        <v>0</v>
      </c>
      <c r="BG1196" s="3">
        <f xml:space="preserve"> IFERROR(ABS(Table1[[#This Row],[ROA 2019]]-Table1[[#This Row],[ROA 2018]]), "x")</f>
        <v>1.5873015873015876E-2</v>
      </c>
      <c r="BH1196" s="3">
        <f xml:space="preserve"> IFERROR(ABS(Table1[[#This Row],[ROA 2020]]-Table1[[#This Row],[ROA 2019]]), "x")</f>
        <v>1.5873015873015876E-2</v>
      </c>
      <c r="BI1196" s="3" t="str">
        <f xml:space="preserve"> IFERROR(ABS(Table1[[#This Row],[ROA 2021]]-Table1[[#This Row],[ROA 2020]]), "x")</f>
        <v>x</v>
      </c>
      <c r="BJ1196" s="3">
        <f xml:space="preserve"> IFERROR(AVERAGE(Table1[[#This Row],[ROA 2013-2012]:[ROA 2021-2020]]), "x")</f>
        <v>1.0582010582010583E-2</v>
      </c>
      <c r="BK1196" s="3">
        <f>IFERROR(AVERAGE(Table1[[#This Row],[ROA 2012]:[ROA 2021]]), "x")</f>
        <v>-3.174603174603175E-3</v>
      </c>
      <c r="BN1196" s="1">
        <f>SUM(Table1[[#This Row],[B/M Rank]:[ROA Rank]])</f>
        <v>0</v>
      </c>
    </row>
    <row r="1197" spans="1:66" x14ac:dyDescent="0.25">
      <c r="A1197" s="1" t="s">
        <v>3095</v>
      </c>
      <c r="B1197" s="1" t="s">
        <v>1038</v>
      </c>
      <c r="C1197" s="1" t="s">
        <v>4417</v>
      </c>
      <c r="D1197" s="1" t="s">
        <v>268</v>
      </c>
      <c r="E1197" s="1" t="s">
        <v>108</v>
      </c>
      <c r="F1197" s="1">
        <v>35.65</v>
      </c>
      <c r="G1197" s="19"/>
      <c r="H1197" s="19"/>
      <c r="I1197" s="19"/>
      <c r="J1197" s="19"/>
      <c r="K1197" s="1"/>
      <c r="L1197" s="19"/>
      <c r="M1197" s="1">
        <v>2016</v>
      </c>
      <c r="R1197" s="1" t="s">
        <v>4368</v>
      </c>
      <c r="S1197" s="1" t="s">
        <v>4368</v>
      </c>
      <c r="T1197" s="1" t="s">
        <v>4368</v>
      </c>
      <c r="U1197" s="1" t="s">
        <v>4368</v>
      </c>
      <c r="V1197" s="1" t="s">
        <v>4368</v>
      </c>
      <c r="W1197" s="1" t="s">
        <v>4368</v>
      </c>
      <c r="X1197" s="1" t="s">
        <v>4368</v>
      </c>
      <c r="Z1197" s="3" t="str">
        <f xml:space="preserve"> IFERROR(AVEDEV(Table1[[#This Row],[GP 2012]:[GP 2021]]) / Table1[[#This Row],[Avg GP]], "x")</f>
        <v>x</v>
      </c>
      <c r="AA1197" s="2" t="str">
        <f xml:space="preserve"> IFERROR(AVERAGE(Table1[[#This Row],[GP 2012]:[GP 2021]]), "x")</f>
        <v>x</v>
      </c>
      <c r="AB1197" s="11">
        <f>Table1[Equity]/Table1[Market Capital]</f>
        <v>1.2089761570827491</v>
      </c>
      <c r="AG1197" s="1">
        <v>65.2</v>
      </c>
      <c r="AH1197" s="1">
        <v>61.7</v>
      </c>
      <c r="AI1197" s="1">
        <v>51.4</v>
      </c>
      <c r="AJ1197" s="1">
        <v>54.5</v>
      </c>
      <c r="AK1197" s="1">
        <v>50.5</v>
      </c>
      <c r="AL1197" s="1">
        <v>46.6</v>
      </c>
      <c r="AM1197" s="1">
        <v>43.5</v>
      </c>
      <c r="AN1197" s="1">
        <v>43.1</v>
      </c>
      <c r="AO1197" s="3" t="str">
        <f xml:space="preserve"> IFERROR(Table1[[#This Row],[GP 2012]]/Table1[[#This Row],[Total Assets 2012]], "x")</f>
        <v>x</v>
      </c>
      <c r="AP1197" s="3" t="str">
        <f xml:space="preserve"> IFERROR(Table1[[#This Row],[GP 2013]]/Table1[[#This Row],[Total Assets 2013]], "x")</f>
        <v>x</v>
      </c>
      <c r="AQ1197" s="3" t="str">
        <f xml:space="preserve"> IFERROR(Table1[[#This Row],[GP 2014]]/Table1[[#This Row],[Total Assets 2014]], "x")</f>
        <v>x</v>
      </c>
      <c r="AR1197" s="3" t="str">
        <f xml:space="preserve"> IFERROR(Table1[[#This Row],[GP 2015]]/Table1[[#This Row],[Total Assets 2015]], "x")</f>
        <v>x</v>
      </c>
      <c r="AS1197" s="3" t="str">
        <f xml:space="preserve"> IFERROR(Table1[[#This Row],[GP 2016]]/Table1[[#This Row],[Total Assets 2016]], "x")</f>
        <v>x</v>
      </c>
      <c r="AT1197" s="3" t="str">
        <f xml:space="preserve"> IFERROR(Table1[[#This Row],[GP 2017]]/Table1[[#This Row],[Total Assets 2017]], "x")</f>
        <v>x</v>
      </c>
      <c r="AU1197" s="3" t="str">
        <f xml:space="preserve"> IFERROR(Table1[[#This Row],[GP 2018]]/Table1[[#This Row],[Total Assets 2018]], "x")</f>
        <v>x</v>
      </c>
      <c r="AV1197" s="3" t="str">
        <f xml:space="preserve"> IFERROR(Table1[[#This Row],[GP 2019]]/Table1[[#This Row],[Total Assets 2019]], "x")</f>
        <v>x</v>
      </c>
      <c r="AW1197" s="3" t="str">
        <f xml:space="preserve"> IFERROR(Table1[[#This Row],[GP 2020]]/Table1[[#This Row],[Total Assets 2020]], "x")</f>
        <v>x</v>
      </c>
      <c r="AX1197" s="3" t="str">
        <f xml:space="preserve"> IFERROR(Table1[[#This Row],[GP 2021]]/Table1[[#This Row],[Total Assets 2021]], "x")</f>
        <v>x</v>
      </c>
      <c r="AY1197" s="3" t="str">
        <f xml:space="preserve"> IFERROR(Table1[[#This Row],[GP TTM]]/Table1[[#This Row],[Total Assets TTM]], "x")</f>
        <v>x</v>
      </c>
      <c r="BA1197" s="3" t="str">
        <f xml:space="preserve"> IFERROR(ABS(Table1[[#This Row],[ROA 2013]]-Table1[[#This Row],[ROA 2012]]), "x")</f>
        <v>x</v>
      </c>
      <c r="BB1197" s="3" t="str">
        <f xml:space="preserve"> IFERROR(ABS(Table1[[#This Row],[ROA 2014]]-Table1[[#This Row],[ROA 2013]]), "x")</f>
        <v>x</v>
      </c>
      <c r="BC1197" s="3" t="str">
        <f xml:space="preserve"> IFERROR(ABS(Table1[[#This Row],[ROA 2015]]-Table1[[#This Row],[ROA 2014]]), "x")</f>
        <v>x</v>
      </c>
      <c r="BD1197" s="3" t="str">
        <f xml:space="preserve"> IFERROR(ABS(Table1[[#This Row],[ROA 2016]]-Table1[[#This Row],[ROA 2015]]), "x")</f>
        <v>x</v>
      </c>
      <c r="BE1197" s="3" t="str">
        <f xml:space="preserve"> IFERROR(ABS(Table1[[#This Row],[ROA 2017]]-Table1[[#This Row],[ROA 2016]]), "x")</f>
        <v>x</v>
      </c>
      <c r="BF1197" s="3" t="str">
        <f xml:space="preserve"> IFERROR(ABS(Table1[[#This Row],[ROA 2018]]-Table1[[#This Row],[ROA 2017]]), "x")</f>
        <v>x</v>
      </c>
      <c r="BG1197" s="3" t="str">
        <f xml:space="preserve"> IFERROR(ABS(Table1[[#This Row],[ROA 2019]]-Table1[[#This Row],[ROA 2018]]), "x")</f>
        <v>x</v>
      </c>
      <c r="BH1197" s="3" t="str">
        <f xml:space="preserve"> IFERROR(ABS(Table1[[#This Row],[ROA 2020]]-Table1[[#This Row],[ROA 2019]]), "x")</f>
        <v>x</v>
      </c>
      <c r="BI1197" s="3" t="str">
        <f xml:space="preserve"> IFERROR(ABS(Table1[[#This Row],[ROA 2021]]-Table1[[#This Row],[ROA 2020]]), "x")</f>
        <v>x</v>
      </c>
      <c r="BJ1197" s="3" t="str">
        <f xml:space="preserve"> IFERROR(AVERAGE(Table1[[#This Row],[ROA 2013-2012]:[ROA 2021-2020]]), "x")</f>
        <v>x</v>
      </c>
      <c r="BK1197" s="3" t="str">
        <f>IFERROR(AVERAGE(Table1[[#This Row],[ROA 2012]:[ROA 2021]]), "x")</f>
        <v>x</v>
      </c>
      <c r="BN1197" s="1">
        <f>SUM(Table1[[#This Row],[B/M Rank]:[ROA Rank]])</f>
        <v>0</v>
      </c>
    </row>
    <row r="1198" spans="1:66" x14ac:dyDescent="0.25">
      <c r="A1198" s="1" t="s">
        <v>3106</v>
      </c>
      <c r="B1198" s="1" t="s">
        <v>1046</v>
      </c>
      <c r="C1198" s="1" t="s">
        <v>4417</v>
      </c>
      <c r="D1198" s="1" t="s">
        <v>268</v>
      </c>
      <c r="E1198" s="1" t="s">
        <v>108</v>
      </c>
      <c r="F1198" s="1">
        <v>35.71</v>
      </c>
      <c r="G1198" s="19"/>
      <c r="H1198" s="19"/>
      <c r="I1198" s="19"/>
      <c r="J1198" s="19"/>
      <c r="K1198" s="1"/>
      <c r="L1198" s="19"/>
      <c r="M1198" s="1">
        <v>2012</v>
      </c>
      <c r="N1198" s="1">
        <v>1.7</v>
      </c>
      <c r="O1198" s="1">
        <v>0</v>
      </c>
      <c r="P1198" s="1">
        <v>-0.6</v>
      </c>
      <c r="Q1198" s="1">
        <v>-0.3</v>
      </c>
      <c r="R1198" s="1">
        <v>-0.3</v>
      </c>
      <c r="S1198" s="1">
        <v>-0.2</v>
      </c>
      <c r="T1198" s="1">
        <v>-0.1</v>
      </c>
      <c r="U1198" s="1">
        <v>-0.2</v>
      </c>
      <c r="V1198" s="1">
        <v>-0.1</v>
      </c>
      <c r="W1198" s="1">
        <v>-0.3</v>
      </c>
      <c r="X1198" s="1">
        <v>-0.3</v>
      </c>
      <c r="Z1198" s="3">
        <f xml:space="preserve"> IFERROR(AVEDEV(Table1[[#This Row],[GP 2012]:[GP 2021]]) / Table1[[#This Row],[Avg GP]], "x")</f>
        <v>-8.8999999999999986</v>
      </c>
      <c r="AA1198" s="2">
        <f xml:space="preserve"> IFERROR(AVERAGE(Table1[[#This Row],[GP 2012]:[GP 2021]]), "x")</f>
        <v>-0.04</v>
      </c>
      <c r="AB1198" s="11">
        <f>Table1[Equity]/Table1[Market Capital]</f>
        <v>0.57686922430691689</v>
      </c>
      <c r="AC1198" s="1">
        <v>14</v>
      </c>
      <c r="AD1198" s="1">
        <v>13.4</v>
      </c>
      <c r="AE1198" s="1">
        <v>9.9</v>
      </c>
      <c r="AF1198" s="1">
        <v>13.5</v>
      </c>
      <c r="AG1198" s="1">
        <v>10.9</v>
      </c>
      <c r="AH1198" s="1">
        <v>13.7</v>
      </c>
      <c r="AI1198" s="1">
        <v>24.3</v>
      </c>
      <c r="AJ1198" s="1">
        <v>24.7</v>
      </c>
      <c r="AK1198" s="1">
        <v>23.7</v>
      </c>
      <c r="AL1198" s="1">
        <v>30.2</v>
      </c>
      <c r="AM1198" s="1">
        <v>32.9</v>
      </c>
      <c r="AN1198" s="1">
        <v>20.6</v>
      </c>
      <c r="AO1198" s="3">
        <f xml:space="preserve"> IFERROR(Table1[[#This Row],[GP 2012]]/Table1[[#This Row],[Total Assets 2012]], "x")</f>
        <v>0.12142857142857143</v>
      </c>
      <c r="AP1198" s="3">
        <f xml:space="preserve"> IFERROR(Table1[[#This Row],[GP 2013]]/Table1[[#This Row],[Total Assets 2013]], "x")</f>
        <v>0</v>
      </c>
      <c r="AQ1198" s="3">
        <f xml:space="preserve"> IFERROR(Table1[[#This Row],[GP 2014]]/Table1[[#This Row],[Total Assets 2014]], "x")</f>
        <v>-6.0606060606060601E-2</v>
      </c>
      <c r="AR1198" s="3">
        <f xml:space="preserve"> IFERROR(Table1[[#This Row],[GP 2015]]/Table1[[#This Row],[Total Assets 2015]], "x")</f>
        <v>-2.2222222222222223E-2</v>
      </c>
      <c r="AS1198" s="3">
        <f xml:space="preserve"> IFERROR(Table1[[#This Row],[GP 2016]]/Table1[[#This Row],[Total Assets 2016]], "x")</f>
        <v>-2.7522935779816512E-2</v>
      </c>
      <c r="AT1198" s="3">
        <f xml:space="preserve"> IFERROR(Table1[[#This Row],[GP 2017]]/Table1[[#This Row],[Total Assets 2017]], "x")</f>
        <v>-1.4598540145985403E-2</v>
      </c>
      <c r="AU1198" s="3">
        <f xml:space="preserve"> IFERROR(Table1[[#This Row],[GP 2018]]/Table1[[#This Row],[Total Assets 2018]], "x")</f>
        <v>-4.11522633744856E-3</v>
      </c>
      <c r="AV1198" s="3">
        <f xml:space="preserve"> IFERROR(Table1[[#This Row],[GP 2019]]/Table1[[#This Row],[Total Assets 2019]], "x")</f>
        <v>-8.0971659919028341E-3</v>
      </c>
      <c r="AW1198" s="3">
        <f xml:space="preserve"> IFERROR(Table1[[#This Row],[GP 2020]]/Table1[[#This Row],[Total Assets 2020]], "x")</f>
        <v>-4.2194092827004225E-3</v>
      </c>
      <c r="AX1198" s="3">
        <f xml:space="preserve"> IFERROR(Table1[[#This Row],[GP 2021]]/Table1[[#This Row],[Total Assets 2021]], "x")</f>
        <v>-9.9337748344370865E-3</v>
      </c>
      <c r="AY1198" s="3">
        <f xml:space="preserve"> IFERROR(Table1[[#This Row],[GP TTM]]/Table1[[#This Row],[Total Assets TTM]], "x")</f>
        <v>-9.11854103343465E-3</v>
      </c>
      <c r="BA1198" s="3">
        <f xml:space="preserve"> IFERROR(ABS(Table1[[#This Row],[ROA 2013]]-Table1[[#This Row],[ROA 2012]]), "x")</f>
        <v>0.12142857142857143</v>
      </c>
      <c r="BB1198" s="3">
        <f xml:space="preserve"> IFERROR(ABS(Table1[[#This Row],[ROA 2014]]-Table1[[#This Row],[ROA 2013]]), "x")</f>
        <v>6.0606060606060601E-2</v>
      </c>
      <c r="BC1198" s="3">
        <f xml:space="preserve"> IFERROR(ABS(Table1[[#This Row],[ROA 2015]]-Table1[[#This Row],[ROA 2014]]), "x")</f>
        <v>3.8383838383838381E-2</v>
      </c>
      <c r="BD1198" s="3">
        <f xml:space="preserve"> IFERROR(ABS(Table1[[#This Row],[ROA 2016]]-Table1[[#This Row],[ROA 2015]]), "x")</f>
        <v>5.3007135575942887E-3</v>
      </c>
      <c r="BE1198" s="3">
        <f xml:space="preserve"> IFERROR(ABS(Table1[[#This Row],[ROA 2017]]-Table1[[#This Row],[ROA 2016]]), "x")</f>
        <v>1.2924395633831109E-2</v>
      </c>
      <c r="BF1198" s="3">
        <f xml:space="preserve"> IFERROR(ABS(Table1[[#This Row],[ROA 2018]]-Table1[[#This Row],[ROA 2017]]), "x")</f>
        <v>1.0483313808536843E-2</v>
      </c>
      <c r="BG1198" s="3">
        <f xml:space="preserve"> IFERROR(ABS(Table1[[#This Row],[ROA 2019]]-Table1[[#This Row],[ROA 2018]]), "x")</f>
        <v>3.9819396544542741E-3</v>
      </c>
      <c r="BH1198" s="3">
        <f xml:space="preserve"> IFERROR(ABS(Table1[[#This Row],[ROA 2020]]-Table1[[#This Row],[ROA 2019]]), "x")</f>
        <v>3.8777567092024116E-3</v>
      </c>
      <c r="BI1198" s="3">
        <f xml:space="preserve"> IFERROR(ABS(Table1[[#This Row],[ROA 2021]]-Table1[[#This Row],[ROA 2020]]), "x")</f>
        <v>5.7143655517366641E-3</v>
      </c>
      <c r="BJ1198" s="3">
        <f xml:space="preserve"> IFERROR(AVERAGE(Table1[[#This Row],[ROA 2013-2012]:[ROA 2021-2020]]), "x")</f>
        <v>2.9188995037091776E-2</v>
      </c>
      <c r="BK1198" s="3">
        <f>IFERROR(AVERAGE(Table1[[#This Row],[ROA 2012]:[ROA 2021]]), "x")</f>
        <v>-2.9886763772002207E-3</v>
      </c>
      <c r="BN1198" s="1">
        <f>SUM(Table1[[#This Row],[B/M Rank]:[ROA Rank]])</f>
        <v>0</v>
      </c>
    </row>
    <row r="1199" spans="1:66" x14ac:dyDescent="0.25">
      <c r="A1199" s="1" t="s">
        <v>3011</v>
      </c>
      <c r="B1199" s="1" t="s">
        <v>980</v>
      </c>
      <c r="C1199" s="1" t="s">
        <v>4417</v>
      </c>
      <c r="D1199" s="1" t="s">
        <v>268</v>
      </c>
      <c r="E1199" s="1" t="s">
        <v>108</v>
      </c>
      <c r="F1199" s="1">
        <v>35.72</v>
      </c>
      <c r="G1199" s="19"/>
      <c r="H1199" s="19"/>
      <c r="I1199" s="19"/>
      <c r="J1199" s="19"/>
      <c r="K1199" s="1"/>
      <c r="L1199" s="19"/>
      <c r="M1199" s="1">
        <v>2012</v>
      </c>
      <c r="N1199" s="1" t="s">
        <v>4368</v>
      </c>
      <c r="O1199" s="1" t="s">
        <v>4368</v>
      </c>
      <c r="P1199" s="1" t="s">
        <v>4368</v>
      </c>
      <c r="Q1199" s="1" t="s">
        <v>4368</v>
      </c>
      <c r="R1199" s="1" t="s">
        <v>4368</v>
      </c>
      <c r="S1199" s="1" t="s">
        <v>4368</v>
      </c>
      <c r="T1199" s="1" t="s">
        <v>4368</v>
      </c>
      <c r="U1199" s="1" t="s">
        <v>4368</v>
      </c>
      <c r="V1199" s="1" t="s">
        <v>4368</v>
      </c>
      <c r="W1199" s="1" t="s">
        <v>4368</v>
      </c>
      <c r="X1199" s="1" t="s">
        <v>4368</v>
      </c>
      <c r="Z1199" s="3" t="str">
        <f xml:space="preserve"> IFERROR(AVEDEV(Table1[[#This Row],[GP 2012]:[GP 2021]]) / Table1[[#This Row],[Avg GP]], "x")</f>
        <v>x</v>
      </c>
      <c r="AA1199" s="2" t="str">
        <f xml:space="preserve"> IFERROR(AVERAGE(Table1[[#This Row],[GP 2012]:[GP 2021]]), "x")</f>
        <v>x</v>
      </c>
      <c r="AB1199" s="11">
        <f>Table1[Equity]/Table1[Market Capital]</f>
        <v>0.89585666293393063</v>
      </c>
      <c r="AC1199" s="1">
        <v>10.7</v>
      </c>
      <c r="AD1199" s="1">
        <v>10.199999999999999</v>
      </c>
      <c r="AE1199" s="1">
        <v>13</v>
      </c>
      <c r="AF1199" s="1">
        <v>18</v>
      </c>
      <c r="AG1199" s="1">
        <v>21.2</v>
      </c>
      <c r="AH1199" s="1">
        <v>23.2</v>
      </c>
      <c r="AI1199" s="1">
        <v>27.4</v>
      </c>
      <c r="AJ1199" s="1">
        <v>28.6</v>
      </c>
      <c r="AK1199" s="1">
        <v>37.200000000000003</v>
      </c>
      <c r="AL1199" s="1">
        <v>34.799999999999997</v>
      </c>
      <c r="AM1199" s="1">
        <v>33.9</v>
      </c>
      <c r="AN1199" s="1">
        <v>32</v>
      </c>
      <c r="AO1199" s="3" t="str">
        <f xml:space="preserve"> IFERROR(Table1[[#This Row],[GP 2012]]/Table1[[#This Row],[Total Assets 2012]], "x")</f>
        <v>x</v>
      </c>
      <c r="AP1199" s="3" t="str">
        <f xml:space="preserve"> IFERROR(Table1[[#This Row],[GP 2013]]/Table1[[#This Row],[Total Assets 2013]], "x")</f>
        <v>x</v>
      </c>
      <c r="AQ1199" s="3" t="str">
        <f xml:space="preserve"> IFERROR(Table1[[#This Row],[GP 2014]]/Table1[[#This Row],[Total Assets 2014]], "x")</f>
        <v>x</v>
      </c>
      <c r="AR1199" s="3" t="str">
        <f xml:space="preserve"> IFERROR(Table1[[#This Row],[GP 2015]]/Table1[[#This Row],[Total Assets 2015]], "x")</f>
        <v>x</v>
      </c>
      <c r="AS1199" s="3" t="str">
        <f xml:space="preserve"> IFERROR(Table1[[#This Row],[GP 2016]]/Table1[[#This Row],[Total Assets 2016]], "x")</f>
        <v>x</v>
      </c>
      <c r="AT1199" s="3" t="str">
        <f xml:space="preserve"> IFERROR(Table1[[#This Row],[GP 2017]]/Table1[[#This Row],[Total Assets 2017]], "x")</f>
        <v>x</v>
      </c>
      <c r="AU1199" s="3" t="str">
        <f xml:space="preserve"> IFERROR(Table1[[#This Row],[GP 2018]]/Table1[[#This Row],[Total Assets 2018]], "x")</f>
        <v>x</v>
      </c>
      <c r="AV1199" s="3" t="str">
        <f xml:space="preserve"> IFERROR(Table1[[#This Row],[GP 2019]]/Table1[[#This Row],[Total Assets 2019]], "x")</f>
        <v>x</v>
      </c>
      <c r="AW1199" s="3" t="str">
        <f xml:space="preserve"> IFERROR(Table1[[#This Row],[GP 2020]]/Table1[[#This Row],[Total Assets 2020]], "x")</f>
        <v>x</v>
      </c>
      <c r="AX1199" s="3" t="str">
        <f xml:space="preserve"> IFERROR(Table1[[#This Row],[GP 2021]]/Table1[[#This Row],[Total Assets 2021]], "x")</f>
        <v>x</v>
      </c>
      <c r="AY1199" s="3" t="str">
        <f xml:space="preserve"> IFERROR(Table1[[#This Row],[GP TTM]]/Table1[[#This Row],[Total Assets TTM]], "x")</f>
        <v>x</v>
      </c>
      <c r="BA1199" s="3" t="str">
        <f xml:space="preserve"> IFERROR(ABS(Table1[[#This Row],[ROA 2013]]-Table1[[#This Row],[ROA 2012]]), "x")</f>
        <v>x</v>
      </c>
      <c r="BB1199" s="3" t="str">
        <f xml:space="preserve"> IFERROR(ABS(Table1[[#This Row],[ROA 2014]]-Table1[[#This Row],[ROA 2013]]), "x")</f>
        <v>x</v>
      </c>
      <c r="BC1199" s="3" t="str">
        <f xml:space="preserve"> IFERROR(ABS(Table1[[#This Row],[ROA 2015]]-Table1[[#This Row],[ROA 2014]]), "x")</f>
        <v>x</v>
      </c>
      <c r="BD1199" s="3" t="str">
        <f xml:space="preserve"> IFERROR(ABS(Table1[[#This Row],[ROA 2016]]-Table1[[#This Row],[ROA 2015]]), "x")</f>
        <v>x</v>
      </c>
      <c r="BE1199" s="3" t="str">
        <f xml:space="preserve"> IFERROR(ABS(Table1[[#This Row],[ROA 2017]]-Table1[[#This Row],[ROA 2016]]), "x")</f>
        <v>x</v>
      </c>
      <c r="BF1199" s="3" t="str">
        <f xml:space="preserve"> IFERROR(ABS(Table1[[#This Row],[ROA 2018]]-Table1[[#This Row],[ROA 2017]]), "x")</f>
        <v>x</v>
      </c>
      <c r="BG1199" s="3" t="str">
        <f xml:space="preserve"> IFERROR(ABS(Table1[[#This Row],[ROA 2019]]-Table1[[#This Row],[ROA 2018]]), "x")</f>
        <v>x</v>
      </c>
      <c r="BH1199" s="3" t="str">
        <f xml:space="preserve"> IFERROR(ABS(Table1[[#This Row],[ROA 2020]]-Table1[[#This Row],[ROA 2019]]), "x")</f>
        <v>x</v>
      </c>
      <c r="BI1199" s="3" t="str">
        <f xml:space="preserve"> IFERROR(ABS(Table1[[#This Row],[ROA 2021]]-Table1[[#This Row],[ROA 2020]]), "x")</f>
        <v>x</v>
      </c>
      <c r="BJ1199" s="3" t="str">
        <f xml:space="preserve"> IFERROR(AVERAGE(Table1[[#This Row],[ROA 2013-2012]:[ROA 2021-2020]]), "x")</f>
        <v>x</v>
      </c>
      <c r="BK1199" s="3" t="str">
        <f>IFERROR(AVERAGE(Table1[[#This Row],[ROA 2012]:[ROA 2021]]), "x")</f>
        <v>x</v>
      </c>
      <c r="BN1199" s="1">
        <f>SUM(Table1[[#This Row],[B/M Rank]:[ROA Rank]])</f>
        <v>0</v>
      </c>
    </row>
    <row r="1200" spans="1:66" x14ac:dyDescent="0.25">
      <c r="A1200" s="1" t="s">
        <v>3277</v>
      </c>
      <c r="B1200" s="1" t="s">
        <v>1144</v>
      </c>
      <c r="C1200" s="1" t="s">
        <v>4417</v>
      </c>
      <c r="D1200" s="1" t="s">
        <v>268</v>
      </c>
      <c r="E1200" s="1" t="s">
        <v>108</v>
      </c>
      <c r="F1200" s="1">
        <v>35.869999999999997</v>
      </c>
      <c r="G1200" s="19"/>
      <c r="H1200" s="19"/>
      <c r="I1200" s="19"/>
      <c r="J1200" s="19"/>
      <c r="K1200" s="1"/>
      <c r="L1200" s="19"/>
      <c r="M1200" s="1">
        <v>2017</v>
      </c>
      <c r="S1200" s="1" t="s">
        <v>4368</v>
      </c>
      <c r="T1200" s="1" t="s">
        <v>4368</v>
      </c>
      <c r="U1200" s="1" t="s">
        <v>4368</v>
      </c>
      <c r="V1200" s="1" t="s">
        <v>4368</v>
      </c>
      <c r="W1200" s="1" t="s">
        <v>4368</v>
      </c>
      <c r="X1200" s="1" t="s">
        <v>4368</v>
      </c>
      <c r="Z1200" s="3" t="str">
        <f xml:space="preserve"> IFERROR(AVEDEV(Table1[[#This Row],[GP 2012]:[GP 2021]]) / Table1[[#This Row],[Avg GP]], "x")</f>
        <v>x</v>
      </c>
      <c r="AA1200" s="2" t="str">
        <f xml:space="preserve"> IFERROR(AVERAGE(Table1[[#This Row],[GP 2012]:[GP 2021]]), "x")</f>
        <v>x</v>
      </c>
      <c r="AB1200" s="11">
        <f>Table1[Equity]/Table1[Market Capital]</f>
        <v>0.88653470867019801</v>
      </c>
      <c r="AH1200" s="1">
        <v>0</v>
      </c>
      <c r="AI1200" s="1">
        <v>0.4</v>
      </c>
      <c r="AJ1200" s="1">
        <v>5.8</v>
      </c>
      <c r="AK1200" s="1">
        <v>29.6</v>
      </c>
      <c r="AL1200" s="1">
        <v>33.200000000000003</v>
      </c>
      <c r="AM1200" s="1">
        <v>34.9</v>
      </c>
      <c r="AN1200" s="1">
        <v>31.8</v>
      </c>
      <c r="AO1200" s="3" t="str">
        <f xml:space="preserve"> IFERROR(Table1[[#This Row],[GP 2012]]/Table1[[#This Row],[Total Assets 2012]], "x")</f>
        <v>x</v>
      </c>
      <c r="AP1200" s="3" t="str">
        <f xml:space="preserve"> IFERROR(Table1[[#This Row],[GP 2013]]/Table1[[#This Row],[Total Assets 2013]], "x")</f>
        <v>x</v>
      </c>
      <c r="AQ1200" s="3" t="str">
        <f xml:space="preserve"> IFERROR(Table1[[#This Row],[GP 2014]]/Table1[[#This Row],[Total Assets 2014]], "x")</f>
        <v>x</v>
      </c>
      <c r="AR1200" s="3" t="str">
        <f xml:space="preserve"> IFERROR(Table1[[#This Row],[GP 2015]]/Table1[[#This Row],[Total Assets 2015]], "x")</f>
        <v>x</v>
      </c>
      <c r="AS1200" s="3" t="str">
        <f xml:space="preserve"> IFERROR(Table1[[#This Row],[GP 2016]]/Table1[[#This Row],[Total Assets 2016]], "x")</f>
        <v>x</v>
      </c>
      <c r="AT1200" s="3" t="str">
        <f xml:space="preserve"> IFERROR(Table1[[#This Row],[GP 2017]]/Table1[[#This Row],[Total Assets 2017]], "x")</f>
        <v>x</v>
      </c>
      <c r="AU1200" s="3" t="str">
        <f xml:space="preserve"> IFERROR(Table1[[#This Row],[GP 2018]]/Table1[[#This Row],[Total Assets 2018]], "x")</f>
        <v>x</v>
      </c>
      <c r="AV1200" s="3" t="str">
        <f xml:space="preserve"> IFERROR(Table1[[#This Row],[GP 2019]]/Table1[[#This Row],[Total Assets 2019]], "x")</f>
        <v>x</v>
      </c>
      <c r="AW1200" s="3" t="str">
        <f xml:space="preserve"> IFERROR(Table1[[#This Row],[GP 2020]]/Table1[[#This Row],[Total Assets 2020]], "x")</f>
        <v>x</v>
      </c>
      <c r="AX1200" s="3" t="str">
        <f xml:space="preserve"> IFERROR(Table1[[#This Row],[GP 2021]]/Table1[[#This Row],[Total Assets 2021]], "x")</f>
        <v>x</v>
      </c>
      <c r="AY1200" s="3" t="str">
        <f xml:space="preserve"> IFERROR(Table1[[#This Row],[GP TTM]]/Table1[[#This Row],[Total Assets TTM]], "x")</f>
        <v>x</v>
      </c>
      <c r="BA1200" s="3" t="str">
        <f xml:space="preserve"> IFERROR(ABS(Table1[[#This Row],[ROA 2013]]-Table1[[#This Row],[ROA 2012]]), "x")</f>
        <v>x</v>
      </c>
      <c r="BB1200" s="3" t="str">
        <f xml:space="preserve"> IFERROR(ABS(Table1[[#This Row],[ROA 2014]]-Table1[[#This Row],[ROA 2013]]), "x")</f>
        <v>x</v>
      </c>
      <c r="BC1200" s="3" t="str">
        <f xml:space="preserve"> IFERROR(ABS(Table1[[#This Row],[ROA 2015]]-Table1[[#This Row],[ROA 2014]]), "x")</f>
        <v>x</v>
      </c>
      <c r="BD1200" s="3" t="str">
        <f xml:space="preserve"> IFERROR(ABS(Table1[[#This Row],[ROA 2016]]-Table1[[#This Row],[ROA 2015]]), "x")</f>
        <v>x</v>
      </c>
      <c r="BE1200" s="3" t="str">
        <f xml:space="preserve"> IFERROR(ABS(Table1[[#This Row],[ROA 2017]]-Table1[[#This Row],[ROA 2016]]), "x")</f>
        <v>x</v>
      </c>
      <c r="BF1200" s="3" t="str">
        <f xml:space="preserve"> IFERROR(ABS(Table1[[#This Row],[ROA 2018]]-Table1[[#This Row],[ROA 2017]]), "x")</f>
        <v>x</v>
      </c>
      <c r="BG1200" s="3" t="str">
        <f xml:space="preserve"> IFERROR(ABS(Table1[[#This Row],[ROA 2019]]-Table1[[#This Row],[ROA 2018]]), "x")</f>
        <v>x</v>
      </c>
      <c r="BH1200" s="3" t="str">
        <f xml:space="preserve"> IFERROR(ABS(Table1[[#This Row],[ROA 2020]]-Table1[[#This Row],[ROA 2019]]), "x")</f>
        <v>x</v>
      </c>
      <c r="BI1200" s="3" t="str">
        <f xml:space="preserve"> IFERROR(ABS(Table1[[#This Row],[ROA 2021]]-Table1[[#This Row],[ROA 2020]]), "x")</f>
        <v>x</v>
      </c>
      <c r="BJ1200" s="3" t="str">
        <f xml:space="preserve"> IFERROR(AVERAGE(Table1[[#This Row],[ROA 2013-2012]:[ROA 2021-2020]]), "x")</f>
        <v>x</v>
      </c>
      <c r="BK1200" s="3" t="str">
        <f>IFERROR(AVERAGE(Table1[[#This Row],[ROA 2012]:[ROA 2021]]), "x")</f>
        <v>x</v>
      </c>
      <c r="BN1200" s="1">
        <f>SUM(Table1[[#This Row],[B/M Rank]:[ROA Rank]])</f>
        <v>0</v>
      </c>
    </row>
    <row r="1201" spans="1:66" x14ac:dyDescent="0.25">
      <c r="A1201" s="1" t="s">
        <v>2936</v>
      </c>
      <c r="B1201" s="1" t="s">
        <v>925</v>
      </c>
      <c r="C1201" s="1" t="s">
        <v>4417</v>
      </c>
      <c r="D1201" s="1" t="s">
        <v>268</v>
      </c>
      <c r="E1201" s="1" t="s">
        <v>108</v>
      </c>
      <c r="F1201" s="1">
        <v>35.89</v>
      </c>
      <c r="G1201" s="19"/>
      <c r="H1201" s="19"/>
      <c r="I1201" s="19"/>
      <c r="J1201" s="19"/>
      <c r="K1201" s="1"/>
      <c r="L1201" s="19"/>
      <c r="M1201" s="1">
        <v>2012</v>
      </c>
      <c r="N1201" s="1" t="s">
        <v>4368</v>
      </c>
      <c r="O1201" s="1" t="s">
        <v>4368</v>
      </c>
      <c r="P1201" s="1" t="s">
        <v>4368</v>
      </c>
      <c r="Q1201" s="1" t="s">
        <v>4368</v>
      </c>
      <c r="R1201" s="1" t="s">
        <v>4368</v>
      </c>
      <c r="S1201" s="1" t="s">
        <v>4368</v>
      </c>
      <c r="T1201" s="1" t="s">
        <v>4368</v>
      </c>
      <c r="U1201" s="1" t="s">
        <v>4368</v>
      </c>
      <c r="V1201" s="1" t="s">
        <v>4368</v>
      </c>
      <c r="W1201" s="1" t="s">
        <v>4368</v>
      </c>
      <c r="X1201" s="1" t="s">
        <v>4368</v>
      </c>
      <c r="Z1201" s="3" t="str">
        <f xml:space="preserve"> IFERROR(AVEDEV(Table1[[#This Row],[GP 2012]:[GP 2021]]) / Table1[[#This Row],[Avg GP]], "x")</f>
        <v>x</v>
      </c>
      <c r="AA1201" s="2" t="str">
        <f xml:space="preserve"> IFERROR(AVERAGE(Table1[[#This Row],[GP 2012]:[GP 2021]]), "x")</f>
        <v>x</v>
      </c>
      <c r="AB1201" s="11">
        <f>Table1[Equity]/Table1[Market Capital]</f>
        <v>0.61577040958484264</v>
      </c>
      <c r="AC1201" s="1">
        <v>36.799999999999997</v>
      </c>
      <c r="AD1201" s="1">
        <v>20.3</v>
      </c>
      <c r="AE1201" s="1">
        <v>9.9</v>
      </c>
      <c r="AF1201" s="1">
        <v>5.4</v>
      </c>
      <c r="AG1201" s="1">
        <v>6.5</v>
      </c>
      <c r="AH1201" s="1">
        <v>10</v>
      </c>
      <c r="AI1201" s="1">
        <v>9.5</v>
      </c>
      <c r="AJ1201" s="1">
        <v>8.6</v>
      </c>
      <c r="AK1201" s="1">
        <v>19.100000000000001</v>
      </c>
      <c r="AL1201" s="1">
        <v>24.8</v>
      </c>
      <c r="AM1201" s="1">
        <v>25.6</v>
      </c>
      <c r="AN1201" s="1">
        <v>22.1</v>
      </c>
      <c r="AO1201" s="3" t="str">
        <f xml:space="preserve"> IFERROR(Table1[[#This Row],[GP 2012]]/Table1[[#This Row],[Total Assets 2012]], "x")</f>
        <v>x</v>
      </c>
      <c r="AP1201" s="3" t="str">
        <f xml:space="preserve"> IFERROR(Table1[[#This Row],[GP 2013]]/Table1[[#This Row],[Total Assets 2013]], "x")</f>
        <v>x</v>
      </c>
      <c r="AQ1201" s="3" t="str">
        <f xml:space="preserve"> IFERROR(Table1[[#This Row],[GP 2014]]/Table1[[#This Row],[Total Assets 2014]], "x")</f>
        <v>x</v>
      </c>
      <c r="AR1201" s="3" t="str">
        <f xml:space="preserve"> IFERROR(Table1[[#This Row],[GP 2015]]/Table1[[#This Row],[Total Assets 2015]], "x")</f>
        <v>x</v>
      </c>
      <c r="AS1201" s="3" t="str">
        <f xml:space="preserve"> IFERROR(Table1[[#This Row],[GP 2016]]/Table1[[#This Row],[Total Assets 2016]], "x")</f>
        <v>x</v>
      </c>
      <c r="AT1201" s="3" t="str">
        <f xml:space="preserve"> IFERROR(Table1[[#This Row],[GP 2017]]/Table1[[#This Row],[Total Assets 2017]], "x")</f>
        <v>x</v>
      </c>
      <c r="AU1201" s="3" t="str">
        <f xml:space="preserve"> IFERROR(Table1[[#This Row],[GP 2018]]/Table1[[#This Row],[Total Assets 2018]], "x")</f>
        <v>x</v>
      </c>
      <c r="AV1201" s="3" t="str">
        <f xml:space="preserve"> IFERROR(Table1[[#This Row],[GP 2019]]/Table1[[#This Row],[Total Assets 2019]], "x")</f>
        <v>x</v>
      </c>
      <c r="AW1201" s="3" t="str">
        <f xml:space="preserve"> IFERROR(Table1[[#This Row],[GP 2020]]/Table1[[#This Row],[Total Assets 2020]], "x")</f>
        <v>x</v>
      </c>
      <c r="AX1201" s="3" t="str">
        <f xml:space="preserve"> IFERROR(Table1[[#This Row],[GP 2021]]/Table1[[#This Row],[Total Assets 2021]], "x")</f>
        <v>x</v>
      </c>
      <c r="AY1201" s="3" t="str">
        <f xml:space="preserve"> IFERROR(Table1[[#This Row],[GP TTM]]/Table1[[#This Row],[Total Assets TTM]], "x")</f>
        <v>x</v>
      </c>
      <c r="BA1201" s="3" t="str">
        <f xml:space="preserve"> IFERROR(ABS(Table1[[#This Row],[ROA 2013]]-Table1[[#This Row],[ROA 2012]]), "x")</f>
        <v>x</v>
      </c>
      <c r="BB1201" s="3" t="str">
        <f xml:space="preserve"> IFERROR(ABS(Table1[[#This Row],[ROA 2014]]-Table1[[#This Row],[ROA 2013]]), "x")</f>
        <v>x</v>
      </c>
      <c r="BC1201" s="3" t="str">
        <f xml:space="preserve"> IFERROR(ABS(Table1[[#This Row],[ROA 2015]]-Table1[[#This Row],[ROA 2014]]), "x")</f>
        <v>x</v>
      </c>
      <c r="BD1201" s="3" t="str">
        <f xml:space="preserve"> IFERROR(ABS(Table1[[#This Row],[ROA 2016]]-Table1[[#This Row],[ROA 2015]]), "x")</f>
        <v>x</v>
      </c>
      <c r="BE1201" s="3" t="str">
        <f xml:space="preserve"> IFERROR(ABS(Table1[[#This Row],[ROA 2017]]-Table1[[#This Row],[ROA 2016]]), "x")</f>
        <v>x</v>
      </c>
      <c r="BF1201" s="3" t="str">
        <f xml:space="preserve"> IFERROR(ABS(Table1[[#This Row],[ROA 2018]]-Table1[[#This Row],[ROA 2017]]), "x")</f>
        <v>x</v>
      </c>
      <c r="BG1201" s="3" t="str">
        <f xml:space="preserve"> IFERROR(ABS(Table1[[#This Row],[ROA 2019]]-Table1[[#This Row],[ROA 2018]]), "x")</f>
        <v>x</v>
      </c>
      <c r="BH1201" s="3" t="str">
        <f xml:space="preserve"> IFERROR(ABS(Table1[[#This Row],[ROA 2020]]-Table1[[#This Row],[ROA 2019]]), "x")</f>
        <v>x</v>
      </c>
      <c r="BI1201" s="3" t="str">
        <f xml:space="preserve"> IFERROR(ABS(Table1[[#This Row],[ROA 2021]]-Table1[[#This Row],[ROA 2020]]), "x")</f>
        <v>x</v>
      </c>
      <c r="BJ1201" s="3" t="str">
        <f xml:space="preserve"> IFERROR(AVERAGE(Table1[[#This Row],[ROA 2013-2012]:[ROA 2021-2020]]), "x")</f>
        <v>x</v>
      </c>
      <c r="BK1201" s="3" t="str">
        <f>IFERROR(AVERAGE(Table1[[#This Row],[ROA 2012]:[ROA 2021]]), "x")</f>
        <v>x</v>
      </c>
      <c r="BN1201" s="1">
        <f>SUM(Table1[[#This Row],[B/M Rank]:[ROA Rank]])</f>
        <v>0</v>
      </c>
    </row>
    <row r="1202" spans="1:66" x14ac:dyDescent="0.25">
      <c r="A1202" s="1" t="s">
        <v>3904</v>
      </c>
      <c r="B1202" s="1" t="s">
        <v>1617</v>
      </c>
      <c r="C1202" s="1" t="s">
        <v>1499</v>
      </c>
      <c r="D1202" s="1" t="s">
        <v>440</v>
      </c>
      <c r="E1202" s="1" t="s">
        <v>108</v>
      </c>
      <c r="F1202" s="1">
        <v>35.92</v>
      </c>
      <c r="G1202" s="19"/>
      <c r="H1202" s="19"/>
      <c r="I1202" s="19"/>
      <c r="J1202" s="19"/>
      <c r="K1202" s="1"/>
      <c r="L1202" s="19"/>
      <c r="M1202" s="1">
        <v>2012</v>
      </c>
      <c r="N1202" s="1" t="s">
        <v>4368</v>
      </c>
      <c r="O1202" s="1" t="s">
        <v>4368</v>
      </c>
      <c r="P1202" s="1" t="s">
        <v>4368</v>
      </c>
      <c r="Q1202" s="1" t="s">
        <v>4368</v>
      </c>
      <c r="R1202" s="1" t="s">
        <v>4368</v>
      </c>
      <c r="S1202" s="1" t="s">
        <v>4368</v>
      </c>
      <c r="T1202" s="1" t="s">
        <v>4368</v>
      </c>
      <c r="U1202" s="1" t="s">
        <v>4368</v>
      </c>
      <c r="V1202" s="1">
        <v>0.3</v>
      </c>
      <c r="W1202" s="1">
        <v>0.6</v>
      </c>
      <c r="X1202" s="1">
        <v>0.9</v>
      </c>
      <c r="Z1202" s="3">
        <f xml:space="preserve"> IFERROR(AVEDEV(Table1[[#This Row],[GP 2012]:[GP 2021]]) / Table1[[#This Row],[Avg GP]], "x")</f>
        <v>0.33333333333333337</v>
      </c>
      <c r="AA1202" s="2">
        <f xml:space="preserve"> IFERROR(AVERAGE(Table1[[#This Row],[GP 2012]:[GP 2021]]), "x")</f>
        <v>0.44999999999999996</v>
      </c>
      <c r="AB1202" s="11">
        <f>Table1[Equity]/Table1[Market Capital]</f>
        <v>0.24777282850779511</v>
      </c>
      <c r="AC1202" s="1">
        <v>0.4</v>
      </c>
      <c r="AD1202" s="1">
        <v>0.3</v>
      </c>
      <c r="AE1202" s="1">
        <v>76.900000000000006</v>
      </c>
      <c r="AF1202" s="1">
        <v>11.8</v>
      </c>
      <c r="AG1202" s="1">
        <v>0.1</v>
      </c>
      <c r="AH1202" s="1">
        <v>0.1</v>
      </c>
      <c r="AI1202" s="1">
        <v>1</v>
      </c>
      <c r="AJ1202" s="1">
        <v>3.8</v>
      </c>
      <c r="AK1202" s="1">
        <v>6</v>
      </c>
      <c r="AL1202" s="1">
        <v>11.3</v>
      </c>
      <c r="AM1202" s="1">
        <v>17.7</v>
      </c>
      <c r="AN1202" s="1">
        <v>8.9</v>
      </c>
      <c r="AO1202" s="3" t="str">
        <f xml:space="preserve"> IFERROR(Table1[[#This Row],[GP 2012]]/Table1[[#This Row],[Total Assets 2012]], "x")</f>
        <v>x</v>
      </c>
      <c r="AP1202" s="3" t="str">
        <f xml:space="preserve"> IFERROR(Table1[[#This Row],[GP 2013]]/Table1[[#This Row],[Total Assets 2013]], "x")</f>
        <v>x</v>
      </c>
      <c r="AQ1202" s="3" t="str">
        <f xml:space="preserve"> IFERROR(Table1[[#This Row],[GP 2014]]/Table1[[#This Row],[Total Assets 2014]], "x")</f>
        <v>x</v>
      </c>
      <c r="AR1202" s="3" t="str">
        <f xml:space="preserve"> IFERROR(Table1[[#This Row],[GP 2015]]/Table1[[#This Row],[Total Assets 2015]], "x")</f>
        <v>x</v>
      </c>
      <c r="AS1202" s="3" t="str">
        <f xml:space="preserve"> IFERROR(Table1[[#This Row],[GP 2016]]/Table1[[#This Row],[Total Assets 2016]], "x")</f>
        <v>x</v>
      </c>
      <c r="AT1202" s="3" t="str">
        <f xml:space="preserve"> IFERROR(Table1[[#This Row],[GP 2017]]/Table1[[#This Row],[Total Assets 2017]], "x")</f>
        <v>x</v>
      </c>
      <c r="AU1202" s="3" t="str">
        <f xml:space="preserve"> IFERROR(Table1[[#This Row],[GP 2018]]/Table1[[#This Row],[Total Assets 2018]], "x")</f>
        <v>x</v>
      </c>
      <c r="AV1202" s="3" t="str">
        <f xml:space="preserve"> IFERROR(Table1[[#This Row],[GP 2019]]/Table1[[#This Row],[Total Assets 2019]], "x")</f>
        <v>x</v>
      </c>
      <c r="AW1202" s="3">
        <f xml:space="preserve"> IFERROR(Table1[[#This Row],[GP 2020]]/Table1[[#This Row],[Total Assets 2020]], "x")</f>
        <v>4.9999999999999996E-2</v>
      </c>
      <c r="AX1202" s="3">
        <f xml:space="preserve"> IFERROR(Table1[[#This Row],[GP 2021]]/Table1[[#This Row],[Total Assets 2021]], "x")</f>
        <v>5.3097345132743355E-2</v>
      </c>
      <c r="AY1202" s="3">
        <f xml:space="preserve"> IFERROR(Table1[[#This Row],[GP TTM]]/Table1[[#This Row],[Total Assets TTM]], "x")</f>
        <v>5.0847457627118647E-2</v>
      </c>
      <c r="BA1202" s="3" t="str">
        <f xml:space="preserve"> IFERROR(ABS(Table1[[#This Row],[ROA 2013]]-Table1[[#This Row],[ROA 2012]]), "x")</f>
        <v>x</v>
      </c>
      <c r="BB1202" s="3" t="str">
        <f xml:space="preserve"> IFERROR(ABS(Table1[[#This Row],[ROA 2014]]-Table1[[#This Row],[ROA 2013]]), "x")</f>
        <v>x</v>
      </c>
      <c r="BC1202" s="3" t="str">
        <f xml:space="preserve"> IFERROR(ABS(Table1[[#This Row],[ROA 2015]]-Table1[[#This Row],[ROA 2014]]), "x")</f>
        <v>x</v>
      </c>
      <c r="BD1202" s="3" t="str">
        <f xml:space="preserve"> IFERROR(ABS(Table1[[#This Row],[ROA 2016]]-Table1[[#This Row],[ROA 2015]]), "x")</f>
        <v>x</v>
      </c>
      <c r="BE1202" s="3" t="str">
        <f xml:space="preserve"> IFERROR(ABS(Table1[[#This Row],[ROA 2017]]-Table1[[#This Row],[ROA 2016]]), "x")</f>
        <v>x</v>
      </c>
      <c r="BF1202" s="3" t="str">
        <f xml:space="preserve"> IFERROR(ABS(Table1[[#This Row],[ROA 2018]]-Table1[[#This Row],[ROA 2017]]), "x")</f>
        <v>x</v>
      </c>
      <c r="BG1202" s="3" t="str">
        <f xml:space="preserve"> IFERROR(ABS(Table1[[#This Row],[ROA 2019]]-Table1[[#This Row],[ROA 2018]]), "x")</f>
        <v>x</v>
      </c>
      <c r="BH1202" s="3" t="str">
        <f xml:space="preserve"> IFERROR(ABS(Table1[[#This Row],[ROA 2020]]-Table1[[#This Row],[ROA 2019]]), "x")</f>
        <v>x</v>
      </c>
      <c r="BI1202" s="3">
        <f xml:space="preserve"> IFERROR(ABS(Table1[[#This Row],[ROA 2021]]-Table1[[#This Row],[ROA 2020]]), "x")</f>
        <v>3.0973451327433593E-3</v>
      </c>
      <c r="BJ1202" s="3">
        <f xml:space="preserve"> IFERROR(AVERAGE(Table1[[#This Row],[ROA 2013-2012]:[ROA 2021-2020]]), "x")</f>
        <v>3.0973451327433593E-3</v>
      </c>
      <c r="BK1202" s="3">
        <f>IFERROR(AVERAGE(Table1[[#This Row],[ROA 2012]:[ROA 2021]]), "x")</f>
        <v>5.1548672566371675E-2</v>
      </c>
      <c r="BN1202" s="1">
        <f>SUM(Table1[[#This Row],[B/M Rank]:[ROA Rank]])</f>
        <v>0</v>
      </c>
    </row>
    <row r="1203" spans="1:66" x14ac:dyDescent="0.25">
      <c r="A1203" s="1" t="s">
        <v>4306</v>
      </c>
      <c r="B1203" s="1" t="s">
        <v>2008</v>
      </c>
      <c r="C1203" s="1" t="s">
        <v>2004</v>
      </c>
      <c r="D1203" s="1" t="s">
        <v>133</v>
      </c>
      <c r="E1203" s="1" t="s">
        <v>108</v>
      </c>
      <c r="F1203" s="1">
        <v>36.01</v>
      </c>
      <c r="G1203" s="19"/>
      <c r="H1203" s="19"/>
      <c r="I1203" s="19"/>
      <c r="J1203" s="19"/>
      <c r="K1203" s="1"/>
      <c r="L1203" s="19"/>
      <c r="M1203" s="1">
        <v>2018</v>
      </c>
      <c r="T1203" s="1">
        <v>2.9</v>
      </c>
      <c r="U1203" s="1">
        <v>10.7</v>
      </c>
      <c r="V1203" s="1">
        <v>20.8</v>
      </c>
      <c r="W1203" s="1">
        <v>24.9</v>
      </c>
      <c r="X1203" s="1">
        <v>29.5</v>
      </c>
      <c r="Z1203" s="3">
        <f xml:space="preserve"> IFERROR(AVEDEV(Table1[[#This Row],[GP 2012]:[GP 2021]]) / Table1[[#This Row],[Avg GP]], "x")</f>
        <v>0.54131534569983131</v>
      </c>
      <c r="AA1203" s="2">
        <f xml:space="preserve"> IFERROR(AVERAGE(Table1[[#This Row],[GP 2012]:[GP 2021]]), "x")</f>
        <v>14.824999999999999</v>
      </c>
      <c r="AB1203" s="11">
        <f>Table1[Equity]/Table1[Market Capital]</f>
        <v>1.5329075256873093</v>
      </c>
      <c r="AI1203" s="1">
        <v>15.8</v>
      </c>
      <c r="AJ1203" s="1">
        <v>52.6</v>
      </c>
      <c r="AK1203" s="1">
        <v>56.8</v>
      </c>
      <c r="AL1203" s="1">
        <v>118.7</v>
      </c>
      <c r="AM1203" s="1">
        <v>116.7</v>
      </c>
      <c r="AN1203" s="1">
        <v>55.2</v>
      </c>
      <c r="AO1203" s="3" t="str">
        <f xml:space="preserve"> IFERROR(Table1[[#This Row],[GP 2012]]/Table1[[#This Row],[Total Assets 2012]], "x")</f>
        <v>x</v>
      </c>
      <c r="AP1203" s="3" t="str">
        <f xml:space="preserve"> IFERROR(Table1[[#This Row],[GP 2013]]/Table1[[#This Row],[Total Assets 2013]], "x")</f>
        <v>x</v>
      </c>
      <c r="AQ1203" s="3" t="str">
        <f xml:space="preserve"> IFERROR(Table1[[#This Row],[GP 2014]]/Table1[[#This Row],[Total Assets 2014]], "x")</f>
        <v>x</v>
      </c>
      <c r="AR1203" s="3" t="str">
        <f xml:space="preserve"> IFERROR(Table1[[#This Row],[GP 2015]]/Table1[[#This Row],[Total Assets 2015]], "x")</f>
        <v>x</v>
      </c>
      <c r="AS1203" s="3" t="str">
        <f xml:space="preserve"> IFERROR(Table1[[#This Row],[GP 2016]]/Table1[[#This Row],[Total Assets 2016]], "x")</f>
        <v>x</v>
      </c>
      <c r="AT1203" s="3" t="str">
        <f xml:space="preserve"> IFERROR(Table1[[#This Row],[GP 2017]]/Table1[[#This Row],[Total Assets 2017]], "x")</f>
        <v>x</v>
      </c>
      <c r="AU1203" s="3">
        <f xml:space="preserve"> IFERROR(Table1[[#This Row],[GP 2018]]/Table1[[#This Row],[Total Assets 2018]], "x")</f>
        <v>0.18354430379746833</v>
      </c>
      <c r="AV1203" s="3">
        <f xml:space="preserve"> IFERROR(Table1[[#This Row],[GP 2019]]/Table1[[#This Row],[Total Assets 2019]], "x")</f>
        <v>0.20342205323193915</v>
      </c>
      <c r="AW1203" s="3">
        <f xml:space="preserve"> IFERROR(Table1[[#This Row],[GP 2020]]/Table1[[#This Row],[Total Assets 2020]], "x")</f>
        <v>0.36619718309859156</v>
      </c>
      <c r="AX1203" s="3">
        <f xml:space="preserve"> IFERROR(Table1[[#This Row],[GP 2021]]/Table1[[#This Row],[Total Assets 2021]], "x")</f>
        <v>0.20977253580454927</v>
      </c>
      <c r="AY1203" s="3">
        <f xml:space="preserve"> IFERROR(Table1[[#This Row],[GP TTM]]/Table1[[#This Row],[Total Assets TTM]], "x")</f>
        <v>0.25278491859468721</v>
      </c>
      <c r="BA1203" s="3" t="str">
        <f xml:space="preserve"> IFERROR(ABS(Table1[[#This Row],[ROA 2013]]-Table1[[#This Row],[ROA 2012]]), "x")</f>
        <v>x</v>
      </c>
      <c r="BB1203" s="3" t="str">
        <f xml:space="preserve"> IFERROR(ABS(Table1[[#This Row],[ROA 2014]]-Table1[[#This Row],[ROA 2013]]), "x")</f>
        <v>x</v>
      </c>
      <c r="BC1203" s="3" t="str">
        <f xml:space="preserve"> IFERROR(ABS(Table1[[#This Row],[ROA 2015]]-Table1[[#This Row],[ROA 2014]]), "x")</f>
        <v>x</v>
      </c>
      <c r="BD1203" s="3" t="str">
        <f xml:space="preserve"> IFERROR(ABS(Table1[[#This Row],[ROA 2016]]-Table1[[#This Row],[ROA 2015]]), "x")</f>
        <v>x</v>
      </c>
      <c r="BE1203" s="3" t="str">
        <f xml:space="preserve"> IFERROR(ABS(Table1[[#This Row],[ROA 2017]]-Table1[[#This Row],[ROA 2016]]), "x")</f>
        <v>x</v>
      </c>
      <c r="BF1203" s="3" t="str">
        <f xml:space="preserve"> IFERROR(ABS(Table1[[#This Row],[ROA 2018]]-Table1[[#This Row],[ROA 2017]]), "x")</f>
        <v>x</v>
      </c>
      <c r="BG1203" s="3">
        <f xml:space="preserve"> IFERROR(ABS(Table1[[#This Row],[ROA 2019]]-Table1[[#This Row],[ROA 2018]]), "x")</f>
        <v>1.9877749434470821E-2</v>
      </c>
      <c r="BH1203" s="3">
        <f xml:space="preserve"> IFERROR(ABS(Table1[[#This Row],[ROA 2020]]-Table1[[#This Row],[ROA 2019]]), "x")</f>
        <v>0.16277512986665241</v>
      </c>
      <c r="BI1203" s="3">
        <f xml:space="preserve"> IFERROR(ABS(Table1[[#This Row],[ROA 2021]]-Table1[[#This Row],[ROA 2020]]), "x")</f>
        <v>0.15642464729404229</v>
      </c>
      <c r="BJ1203" s="3">
        <f xml:space="preserve"> IFERROR(AVERAGE(Table1[[#This Row],[ROA 2013-2012]:[ROA 2021-2020]]), "x")</f>
        <v>0.11302584219838852</v>
      </c>
      <c r="BK1203" s="3">
        <f>IFERROR(AVERAGE(Table1[[#This Row],[ROA 2012]:[ROA 2021]]), "x")</f>
        <v>0.24073401898313707</v>
      </c>
      <c r="BN1203" s="1">
        <f>SUM(Table1[[#This Row],[B/M Rank]:[ROA Rank]])</f>
        <v>0</v>
      </c>
    </row>
    <row r="1204" spans="1:66" x14ac:dyDescent="0.25">
      <c r="A1204" s="1" t="s">
        <v>3307</v>
      </c>
      <c r="B1204" s="1" t="s">
        <v>1163</v>
      </c>
      <c r="C1204" s="1" t="s">
        <v>4417</v>
      </c>
      <c r="D1204" s="1" t="s">
        <v>268</v>
      </c>
      <c r="E1204" s="1" t="s">
        <v>108</v>
      </c>
      <c r="F1204" s="1">
        <v>36.020000000000003</v>
      </c>
      <c r="G1204" s="19"/>
      <c r="H1204" s="19"/>
      <c r="I1204" s="19"/>
      <c r="J1204" s="19"/>
      <c r="K1204" s="1"/>
      <c r="L1204" s="19"/>
      <c r="M1204" s="1">
        <v>2015</v>
      </c>
      <c r="Q1204" s="1">
        <v>0.7</v>
      </c>
      <c r="R1204" s="1">
        <v>0.8</v>
      </c>
      <c r="S1204" s="1" t="s">
        <v>4368</v>
      </c>
      <c r="T1204" s="1">
        <v>0.1</v>
      </c>
      <c r="U1204" s="1">
        <v>0</v>
      </c>
      <c r="V1204" s="1" t="s">
        <v>4368</v>
      </c>
      <c r="W1204" s="1" t="s">
        <v>4368</v>
      </c>
      <c r="X1204" s="1" t="s">
        <v>4368</v>
      </c>
      <c r="Z1204" s="3">
        <f xml:space="preserve"> IFERROR(AVEDEV(Table1[[#This Row],[GP 2012]:[GP 2021]]) / Table1[[#This Row],[Avg GP]], "x")</f>
        <v>0.87499999999999989</v>
      </c>
      <c r="AA1204" s="2">
        <f xml:space="preserve"> IFERROR(AVERAGE(Table1[[#This Row],[GP 2012]:[GP 2021]]), "x")</f>
        <v>0.4</v>
      </c>
      <c r="AB1204" s="11">
        <f>Table1[Equity]/Table1[Market Capital]</f>
        <v>0.23320377568017767</v>
      </c>
      <c r="AF1204" s="1">
        <v>0.1</v>
      </c>
      <c r="AG1204" s="1">
        <v>0.1</v>
      </c>
      <c r="AH1204" s="1">
        <v>0</v>
      </c>
      <c r="AI1204" s="1">
        <v>0.1</v>
      </c>
      <c r="AJ1204" s="1">
        <v>0</v>
      </c>
      <c r="AK1204" s="1">
        <v>0.1</v>
      </c>
      <c r="AL1204" s="1">
        <v>3.9</v>
      </c>
      <c r="AM1204" s="1">
        <v>9.5</v>
      </c>
      <c r="AN1204" s="1">
        <v>8.4</v>
      </c>
      <c r="AO1204" s="3" t="str">
        <f xml:space="preserve"> IFERROR(Table1[[#This Row],[GP 2012]]/Table1[[#This Row],[Total Assets 2012]], "x")</f>
        <v>x</v>
      </c>
      <c r="AP1204" s="3" t="str">
        <f xml:space="preserve"> IFERROR(Table1[[#This Row],[GP 2013]]/Table1[[#This Row],[Total Assets 2013]], "x")</f>
        <v>x</v>
      </c>
      <c r="AQ1204" s="3" t="str">
        <f xml:space="preserve"> IFERROR(Table1[[#This Row],[GP 2014]]/Table1[[#This Row],[Total Assets 2014]], "x")</f>
        <v>x</v>
      </c>
      <c r="AR1204" s="3">
        <f xml:space="preserve"> IFERROR(Table1[[#This Row],[GP 2015]]/Table1[[#This Row],[Total Assets 2015]], "x")</f>
        <v>6.9999999999999991</v>
      </c>
      <c r="AS1204" s="3">
        <f xml:space="preserve"> IFERROR(Table1[[#This Row],[GP 2016]]/Table1[[#This Row],[Total Assets 2016]], "x")</f>
        <v>8</v>
      </c>
      <c r="AT1204" s="3" t="str">
        <f xml:space="preserve"> IFERROR(Table1[[#This Row],[GP 2017]]/Table1[[#This Row],[Total Assets 2017]], "x")</f>
        <v>x</v>
      </c>
      <c r="AU1204" s="3">
        <f xml:space="preserve"> IFERROR(Table1[[#This Row],[GP 2018]]/Table1[[#This Row],[Total Assets 2018]], "x")</f>
        <v>1</v>
      </c>
      <c r="AV1204" s="3" t="str">
        <f xml:space="preserve"> IFERROR(Table1[[#This Row],[GP 2019]]/Table1[[#This Row],[Total Assets 2019]], "x")</f>
        <v>x</v>
      </c>
      <c r="AW1204" s="3" t="str">
        <f xml:space="preserve"> IFERROR(Table1[[#This Row],[GP 2020]]/Table1[[#This Row],[Total Assets 2020]], "x")</f>
        <v>x</v>
      </c>
      <c r="AX1204" s="3" t="str">
        <f xml:space="preserve"> IFERROR(Table1[[#This Row],[GP 2021]]/Table1[[#This Row],[Total Assets 2021]], "x")</f>
        <v>x</v>
      </c>
      <c r="AY1204" s="3" t="str">
        <f xml:space="preserve"> IFERROR(Table1[[#This Row],[GP TTM]]/Table1[[#This Row],[Total Assets TTM]], "x")</f>
        <v>x</v>
      </c>
      <c r="BA1204" s="3" t="str">
        <f xml:space="preserve"> IFERROR(ABS(Table1[[#This Row],[ROA 2013]]-Table1[[#This Row],[ROA 2012]]), "x")</f>
        <v>x</v>
      </c>
      <c r="BB1204" s="3" t="str">
        <f xml:space="preserve"> IFERROR(ABS(Table1[[#This Row],[ROA 2014]]-Table1[[#This Row],[ROA 2013]]), "x")</f>
        <v>x</v>
      </c>
      <c r="BC1204" s="3" t="str">
        <f xml:space="preserve"> IFERROR(ABS(Table1[[#This Row],[ROA 2015]]-Table1[[#This Row],[ROA 2014]]), "x")</f>
        <v>x</v>
      </c>
      <c r="BD1204" s="3">
        <f xml:space="preserve"> IFERROR(ABS(Table1[[#This Row],[ROA 2016]]-Table1[[#This Row],[ROA 2015]]), "x")</f>
        <v>1.0000000000000009</v>
      </c>
      <c r="BE1204" s="3" t="str">
        <f xml:space="preserve"> IFERROR(ABS(Table1[[#This Row],[ROA 2017]]-Table1[[#This Row],[ROA 2016]]), "x")</f>
        <v>x</v>
      </c>
      <c r="BF1204" s="3" t="str">
        <f xml:space="preserve"> IFERROR(ABS(Table1[[#This Row],[ROA 2018]]-Table1[[#This Row],[ROA 2017]]), "x")</f>
        <v>x</v>
      </c>
      <c r="BG1204" s="3" t="str">
        <f xml:space="preserve"> IFERROR(ABS(Table1[[#This Row],[ROA 2019]]-Table1[[#This Row],[ROA 2018]]), "x")</f>
        <v>x</v>
      </c>
      <c r="BH1204" s="3" t="str">
        <f xml:space="preserve"> IFERROR(ABS(Table1[[#This Row],[ROA 2020]]-Table1[[#This Row],[ROA 2019]]), "x")</f>
        <v>x</v>
      </c>
      <c r="BI1204" s="3" t="str">
        <f xml:space="preserve"> IFERROR(ABS(Table1[[#This Row],[ROA 2021]]-Table1[[#This Row],[ROA 2020]]), "x")</f>
        <v>x</v>
      </c>
      <c r="BJ1204" s="3">
        <f xml:space="preserve"> IFERROR(AVERAGE(Table1[[#This Row],[ROA 2013-2012]:[ROA 2021-2020]]), "x")</f>
        <v>1.0000000000000009</v>
      </c>
      <c r="BK1204" s="3">
        <f>IFERROR(AVERAGE(Table1[[#This Row],[ROA 2012]:[ROA 2021]]), "x")</f>
        <v>5.333333333333333</v>
      </c>
      <c r="BN1204" s="1">
        <f>SUM(Table1[[#This Row],[B/M Rank]:[ROA Rank]])</f>
        <v>0</v>
      </c>
    </row>
    <row r="1205" spans="1:66" x14ac:dyDescent="0.25">
      <c r="A1205" s="1" t="s">
        <v>3265</v>
      </c>
      <c r="B1205" s="1" t="s">
        <v>4592</v>
      </c>
      <c r="C1205" s="1" t="s">
        <v>4417</v>
      </c>
      <c r="D1205" s="1" t="s">
        <v>268</v>
      </c>
      <c r="E1205" s="1" t="s">
        <v>108</v>
      </c>
      <c r="F1205" s="1">
        <v>36.08</v>
      </c>
      <c r="G1205" s="19"/>
      <c r="H1205" s="19"/>
      <c r="I1205" s="19"/>
      <c r="J1205" s="19"/>
      <c r="K1205" s="1"/>
      <c r="L1205" s="19"/>
      <c r="M1205" s="1">
        <v>2012</v>
      </c>
      <c r="N1205" s="1" t="s">
        <v>4368</v>
      </c>
      <c r="O1205" s="1" t="s">
        <v>4368</v>
      </c>
      <c r="P1205" s="1" t="s">
        <v>4368</v>
      </c>
      <c r="Q1205" s="1" t="s">
        <v>4368</v>
      </c>
      <c r="R1205" s="1" t="s">
        <v>4368</v>
      </c>
      <c r="S1205" s="1" t="s">
        <v>4368</v>
      </c>
      <c r="T1205" s="1" t="s">
        <v>4368</v>
      </c>
      <c r="U1205" s="1" t="s">
        <v>4368</v>
      </c>
      <c r="V1205" s="1" t="s">
        <v>4368</v>
      </c>
      <c r="W1205" s="1" t="s">
        <v>4368</v>
      </c>
      <c r="X1205" s="1" t="s">
        <v>4368</v>
      </c>
      <c r="Z1205" s="3" t="str">
        <f xml:space="preserve"> IFERROR(AVEDEV(Table1[[#This Row],[GP 2012]:[GP 2021]]) / Table1[[#This Row],[Avg GP]], "x")</f>
        <v>x</v>
      </c>
      <c r="AA1205" s="2" t="str">
        <f xml:space="preserve"> IFERROR(AVERAGE(Table1[[#This Row],[GP 2012]:[GP 2021]]), "x")</f>
        <v>x</v>
      </c>
      <c r="AB1205" s="11">
        <f>Table1[Equity]/Table1[Market Capital]</f>
        <v>0.32982261640798227</v>
      </c>
      <c r="AC1205" s="1">
        <v>0.1</v>
      </c>
      <c r="AD1205" s="1">
        <v>0</v>
      </c>
      <c r="AE1205" s="1">
        <v>0.1</v>
      </c>
      <c r="AF1205" s="1">
        <v>0</v>
      </c>
      <c r="AG1205" s="1">
        <v>0.2</v>
      </c>
      <c r="AH1205" s="1">
        <v>0.1</v>
      </c>
      <c r="AI1205" s="1">
        <v>0</v>
      </c>
      <c r="AJ1205" s="1">
        <v>3.9</v>
      </c>
      <c r="AK1205" s="1">
        <v>7.6</v>
      </c>
      <c r="AL1205" s="1">
        <v>15.7</v>
      </c>
      <c r="AM1205" s="1">
        <v>14.5</v>
      </c>
      <c r="AN1205" s="1">
        <v>11.9</v>
      </c>
      <c r="AO1205" s="3" t="str">
        <f xml:space="preserve"> IFERROR(Table1[[#This Row],[GP 2012]]/Table1[[#This Row],[Total Assets 2012]], "x")</f>
        <v>x</v>
      </c>
      <c r="AP1205" s="3" t="str">
        <f xml:space="preserve"> IFERROR(Table1[[#This Row],[GP 2013]]/Table1[[#This Row],[Total Assets 2013]], "x")</f>
        <v>x</v>
      </c>
      <c r="AQ1205" s="3" t="str">
        <f xml:space="preserve"> IFERROR(Table1[[#This Row],[GP 2014]]/Table1[[#This Row],[Total Assets 2014]], "x")</f>
        <v>x</v>
      </c>
      <c r="AR1205" s="3" t="str">
        <f xml:space="preserve"> IFERROR(Table1[[#This Row],[GP 2015]]/Table1[[#This Row],[Total Assets 2015]], "x")</f>
        <v>x</v>
      </c>
      <c r="AS1205" s="3" t="str">
        <f xml:space="preserve"> IFERROR(Table1[[#This Row],[GP 2016]]/Table1[[#This Row],[Total Assets 2016]], "x")</f>
        <v>x</v>
      </c>
      <c r="AT1205" s="3" t="str">
        <f xml:space="preserve"> IFERROR(Table1[[#This Row],[GP 2017]]/Table1[[#This Row],[Total Assets 2017]], "x")</f>
        <v>x</v>
      </c>
      <c r="AU1205" s="3" t="str">
        <f xml:space="preserve"> IFERROR(Table1[[#This Row],[GP 2018]]/Table1[[#This Row],[Total Assets 2018]], "x")</f>
        <v>x</v>
      </c>
      <c r="AV1205" s="3" t="str">
        <f xml:space="preserve"> IFERROR(Table1[[#This Row],[GP 2019]]/Table1[[#This Row],[Total Assets 2019]], "x")</f>
        <v>x</v>
      </c>
      <c r="AW1205" s="3" t="str">
        <f xml:space="preserve"> IFERROR(Table1[[#This Row],[GP 2020]]/Table1[[#This Row],[Total Assets 2020]], "x")</f>
        <v>x</v>
      </c>
      <c r="AX1205" s="3" t="str">
        <f xml:space="preserve"> IFERROR(Table1[[#This Row],[GP 2021]]/Table1[[#This Row],[Total Assets 2021]], "x")</f>
        <v>x</v>
      </c>
      <c r="AY1205" s="3" t="str">
        <f xml:space="preserve"> IFERROR(Table1[[#This Row],[GP TTM]]/Table1[[#This Row],[Total Assets TTM]], "x")</f>
        <v>x</v>
      </c>
      <c r="BA1205" s="3" t="str">
        <f xml:space="preserve"> IFERROR(ABS(Table1[[#This Row],[ROA 2013]]-Table1[[#This Row],[ROA 2012]]), "x")</f>
        <v>x</v>
      </c>
      <c r="BB1205" s="3" t="str">
        <f xml:space="preserve"> IFERROR(ABS(Table1[[#This Row],[ROA 2014]]-Table1[[#This Row],[ROA 2013]]), "x")</f>
        <v>x</v>
      </c>
      <c r="BC1205" s="3" t="str">
        <f xml:space="preserve"> IFERROR(ABS(Table1[[#This Row],[ROA 2015]]-Table1[[#This Row],[ROA 2014]]), "x")</f>
        <v>x</v>
      </c>
      <c r="BD1205" s="3" t="str">
        <f xml:space="preserve"> IFERROR(ABS(Table1[[#This Row],[ROA 2016]]-Table1[[#This Row],[ROA 2015]]), "x")</f>
        <v>x</v>
      </c>
      <c r="BE1205" s="3" t="str">
        <f xml:space="preserve"> IFERROR(ABS(Table1[[#This Row],[ROA 2017]]-Table1[[#This Row],[ROA 2016]]), "x")</f>
        <v>x</v>
      </c>
      <c r="BF1205" s="3" t="str">
        <f xml:space="preserve"> IFERROR(ABS(Table1[[#This Row],[ROA 2018]]-Table1[[#This Row],[ROA 2017]]), "x")</f>
        <v>x</v>
      </c>
      <c r="BG1205" s="3" t="str">
        <f xml:space="preserve"> IFERROR(ABS(Table1[[#This Row],[ROA 2019]]-Table1[[#This Row],[ROA 2018]]), "x")</f>
        <v>x</v>
      </c>
      <c r="BH1205" s="3" t="str">
        <f xml:space="preserve"> IFERROR(ABS(Table1[[#This Row],[ROA 2020]]-Table1[[#This Row],[ROA 2019]]), "x")</f>
        <v>x</v>
      </c>
      <c r="BI1205" s="3" t="str">
        <f xml:space="preserve"> IFERROR(ABS(Table1[[#This Row],[ROA 2021]]-Table1[[#This Row],[ROA 2020]]), "x")</f>
        <v>x</v>
      </c>
      <c r="BJ1205" s="3" t="str">
        <f xml:space="preserve"> IFERROR(AVERAGE(Table1[[#This Row],[ROA 2013-2012]:[ROA 2021-2020]]), "x")</f>
        <v>x</v>
      </c>
      <c r="BK1205" s="3" t="str">
        <f>IFERROR(AVERAGE(Table1[[#This Row],[ROA 2012]:[ROA 2021]]), "x")</f>
        <v>x</v>
      </c>
      <c r="BN1205" s="1">
        <f>SUM(Table1[[#This Row],[B/M Rank]:[ROA Rank]])</f>
        <v>0</v>
      </c>
    </row>
    <row r="1206" spans="1:66" x14ac:dyDescent="0.25">
      <c r="A1206" s="1" t="s">
        <v>3476</v>
      </c>
      <c r="B1206" s="1" t="s">
        <v>4660</v>
      </c>
      <c r="C1206" s="1" t="s">
        <v>4417</v>
      </c>
      <c r="D1206" s="1" t="s">
        <v>268</v>
      </c>
      <c r="E1206" s="1" t="s">
        <v>108</v>
      </c>
      <c r="F1206" s="1">
        <v>36.33</v>
      </c>
      <c r="G1206" s="19"/>
      <c r="H1206" s="19"/>
      <c r="I1206" s="19"/>
      <c r="J1206" s="19"/>
      <c r="K1206" s="1"/>
      <c r="L1206" s="19"/>
      <c r="M1206" s="1">
        <v>2020</v>
      </c>
      <c r="V1206" s="1" t="s">
        <v>4368</v>
      </c>
      <c r="W1206" s="1" t="s">
        <v>4368</v>
      </c>
      <c r="X1206" s="1" t="s">
        <v>4368</v>
      </c>
      <c r="Z1206" s="3" t="str">
        <f xml:space="preserve"> IFERROR(AVEDEV(Table1[[#This Row],[GP 2012]:[GP 2021]]) / Table1[[#This Row],[Avg GP]], "x")</f>
        <v>x</v>
      </c>
      <c r="AA1206" s="2" t="str">
        <f xml:space="preserve"> IFERROR(AVERAGE(Table1[[#This Row],[GP 2012]:[GP 2021]]), "x")</f>
        <v>x</v>
      </c>
      <c r="AB1206" s="11">
        <f>Table1[Equity]/Table1[Market Capital]</f>
        <v>1.5882191026699699</v>
      </c>
      <c r="AK1206" s="1">
        <v>0</v>
      </c>
      <c r="AL1206" s="1">
        <v>61.7</v>
      </c>
      <c r="AM1206" s="1">
        <v>59.8</v>
      </c>
      <c r="AN1206" s="1">
        <v>57.7</v>
      </c>
      <c r="AO1206" s="3" t="str">
        <f xml:space="preserve"> IFERROR(Table1[[#This Row],[GP 2012]]/Table1[[#This Row],[Total Assets 2012]], "x")</f>
        <v>x</v>
      </c>
      <c r="AP1206" s="3" t="str">
        <f xml:space="preserve"> IFERROR(Table1[[#This Row],[GP 2013]]/Table1[[#This Row],[Total Assets 2013]], "x")</f>
        <v>x</v>
      </c>
      <c r="AQ1206" s="3" t="str">
        <f xml:space="preserve"> IFERROR(Table1[[#This Row],[GP 2014]]/Table1[[#This Row],[Total Assets 2014]], "x")</f>
        <v>x</v>
      </c>
      <c r="AR1206" s="3" t="str">
        <f xml:space="preserve"> IFERROR(Table1[[#This Row],[GP 2015]]/Table1[[#This Row],[Total Assets 2015]], "x")</f>
        <v>x</v>
      </c>
      <c r="AS1206" s="3" t="str">
        <f xml:space="preserve"> IFERROR(Table1[[#This Row],[GP 2016]]/Table1[[#This Row],[Total Assets 2016]], "x")</f>
        <v>x</v>
      </c>
      <c r="AT1206" s="3" t="str">
        <f xml:space="preserve"> IFERROR(Table1[[#This Row],[GP 2017]]/Table1[[#This Row],[Total Assets 2017]], "x")</f>
        <v>x</v>
      </c>
      <c r="AU1206" s="3" t="str">
        <f xml:space="preserve"> IFERROR(Table1[[#This Row],[GP 2018]]/Table1[[#This Row],[Total Assets 2018]], "x")</f>
        <v>x</v>
      </c>
      <c r="AV1206" s="3" t="str">
        <f xml:space="preserve"> IFERROR(Table1[[#This Row],[GP 2019]]/Table1[[#This Row],[Total Assets 2019]], "x")</f>
        <v>x</v>
      </c>
      <c r="AW1206" s="3" t="str">
        <f xml:space="preserve"> IFERROR(Table1[[#This Row],[GP 2020]]/Table1[[#This Row],[Total Assets 2020]], "x")</f>
        <v>x</v>
      </c>
      <c r="AX1206" s="3" t="str">
        <f xml:space="preserve"> IFERROR(Table1[[#This Row],[GP 2021]]/Table1[[#This Row],[Total Assets 2021]], "x")</f>
        <v>x</v>
      </c>
      <c r="AY1206" s="3" t="str">
        <f xml:space="preserve"> IFERROR(Table1[[#This Row],[GP TTM]]/Table1[[#This Row],[Total Assets TTM]], "x")</f>
        <v>x</v>
      </c>
      <c r="BA1206" s="3" t="str">
        <f xml:space="preserve"> IFERROR(ABS(Table1[[#This Row],[ROA 2013]]-Table1[[#This Row],[ROA 2012]]), "x")</f>
        <v>x</v>
      </c>
      <c r="BB1206" s="3" t="str">
        <f xml:space="preserve"> IFERROR(ABS(Table1[[#This Row],[ROA 2014]]-Table1[[#This Row],[ROA 2013]]), "x")</f>
        <v>x</v>
      </c>
      <c r="BC1206" s="3" t="str">
        <f xml:space="preserve"> IFERROR(ABS(Table1[[#This Row],[ROA 2015]]-Table1[[#This Row],[ROA 2014]]), "x")</f>
        <v>x</v>
      </c>
      <c r="BD1206" s="3" t="str">
        <f xml:space="preserve"> IFERROR(ABS(Table1[[#This Row],[ROA 2016]]-Table1[[#This Row],[ROA 2015]]), "x")</f>
        <v>x</v>
      </c>
      <c r="BE1206" s="3" t="str">
        <f xml:space="preserve"> IFERROR(ABS(Table1[[#This Row],[ROA 2017]]-Table1[[#This Row],[ROA 2016]]), "x")</f>
        <v>x</v>
      </c>
      <c r="BF1206" s="3" t="str">
        <f xml:space="preserve"> IFERROR(ABS(Table1[[#This Row],[ROA 2018]]-Table1[[#This Row],[ROA 2017]]), "x")</f>
        <v>x</v>
      </c>
      <c r="BG1206" s="3" t="str">
        <f xml:space="preserve"> IFERROR(ABS(Table1[[#This Row],[ROA 2019]]-Table1[[#This Row],[ROA 2018]]), "x")</f>
        <v>x</v>
      </c>
      <c r="BH1206" s="3" t="str">
        <f xml:space="preserve"> IFERROR(ABS(Table1[[#This Row],[ROA 2020]]-Table1[[#This Row],[ROA 2019]]), "x")</f>
        <v>x</v>
      </c>
      <c r="BI1206" s="3" t="str">
        <f xml:space="preserve"> IFERROR(ABS(Table1[[#This Row],[ROA 2021]]-Table1[[#This Row],[ROA 2020]]), "x")</f>
        <v>x</v>
      </c>
      <c r="BJ1206" s="3" t="str">
        <f xml:space="preserve"> IFERROR(AVERAGE(Table1[[#This Row],[ROA 2013-2012]:[ROA 2021-2020]]), "x")</f>
        <v>x</v>
      </c>
      <c r="BK1206" s="3" t="str">
        <f>IFERROR(AVERAGE(Table1[[#This Row],[ROA 2012]:[ROA 2021]]), "x")</f>
        <v>x</v>
      </c>
      <c r="BN1206" s="1">
        <f>SUM(Table1[[#This Row],[B/M Rank]:[ROA Rank]])</f>
        <v>0</v>
      </c>
    </row>
    <row r="1207" spans="1:66" x14ac:dyDescent="0.25">
      <c r="A1207" s="1" t="s">
        <v>2275</v>
      </c>
      <c r="B1207" s="1" t="s">
        <v>317</v>
      </c>
      <c r="C1207" s="1" t="s">
        <v>299</v>
      </c>
      <c r="D1207" s="1" t="s">
        <v>107</v>
      </c>
      <c r="E1207" s="1" t="s">
        <v>108</v>
      </c>
      <c r="F1207" s="1">
        <v>36.35</v>
      </c>
      <c r="G1207" s="19"/>
      <c r="H1207" s="19"/>
      <c r="I1207" s="19"/>
      <c r="J1207" s="19"/>
      <c r="K1207" s="1"/>
      <c r="L1207" s="19"/>
      <c r="M1207" s="1">
        <v>2015</v>
      </c>
      <c r="Q1207" s="1">
        <v>31.5</v>
      </c>
      <c r="R1207" s="1">
        <v>24.8</v>
      </c>
      <c r="S1207" s="1">
        <v>32.299999999999997</v>
      </c>
      <c r="T1207" s="1">
        <v>40.5</v>
      </c>
      <c r="U1207" s="1">
        <v>39.299999999999997</v>
      </c>
      <c r="V1207" s="1">
        <v>30.7</v>
      </c>
      <c r="W1207" s="1">
        <v>39.6</v>
      </c>
      <c r="X1207" s="1">
        <v>42</v>
      </c>
      <c r="Z1207" s="3">
        <f xml:space="preserve"> IFERROR(AVEDEV(Table1[[#This Row],[GP 2012]:[GP 2021]]) / Table1[[#This Row],[Avg GP]], "x")</f>
        <v>0.14327607875994974</v>
      </c>
      <c r="AA1207" s="2">
        <f xml:space="preserve"> IFERROR(AVERAGE(Table1[[#This Row],[GP 2012]:[GP 2021]]), "x")</f>
        <v>34.099999999999994</v>
      </c>
      <c r="AB1207" s="11">
        <f>Table1[Equity]/Table1[Market Capital]</f>
        <v>1.4030261348005502</v>
      </c>
      <c r="AF1207" s="1">
        <v>124.4</v>
      </c>
      <c r="AG1207" s="1">
        <v>122.4</v>
      </c>
      <c r="AH1207" s="1">
        <v>144.19999999999999</v>
      </c>
      <c r="AI1207" s="1">
        <v>184.8</v>
      </c>
      <c r="AJ1207" s="1">
        <v>171.9</v>
      </c>
      <c r="AK1207" s="1">
        <v>151.19999999999999</v>
      </c>
      <c r="AL1207" s="1">
        <v>186.6</v>
      </c>
      <c r="AM1207" s="1">
        <v>185.9</v>
      </c>
      <c r="AN1207" s="1">
        <v>51</v>
      </c>
      <c r="AO1207" s="3" t="str">
        <f xml:space="preserve"> IFERROR(Table1[[#This Row],[GP 2012]]/Table1[[#This Row],[Total Assets 2012]], "x")</f>
        <v>x</v>
      </c>
      <c r="AP1207" s="3" t="str">
        <f xml:space="preserve"> IFERROR(Table1[[#This Row],[GP 2013]]/Table1[[#This Row],[Total Assets 2013]], "x")</f>
        <v>x</v>
      </c>
      <c r="AQ1207" s="3" t="str">
        <f xml:space="preserve"> IFERROR(Table1[[#This Row],[GP 2014]]/Table1[[#This Row],[Total Assets 2014]], "x")</f>
        <v>x</v>
      </c>
      <c r="AR1207" s="3">
        <f xml:space="preserve"> IFERROR(Table1[[#This Row],[GP 2015]]/Table1[[#This Row],[Total Assets 2015]], "x")</f>
        <v>0.25321543408360125</v>
      </c>
      <c r="AS1207" s="3">
        <f xml:space="preserve"> IFERROR(Table1[[#This Row],[GP 2016]]/Table1[[#This Row],[Total Assets 2016]], "x")</f>
        <v>0.20261437908496732</v>
      </c>
      <c r="AT1207" s="3">
        <f xml:space="preserve"> IFERROR(Table1[[#This Row],[GP 2017]]/Table1[[#This Row],[Total Assets 2017]], "x")</f>
        <v>0.22399445214979197</v>
      </c>
      <c r="AU1207" s="3">
        <f xml:space="preserve"> IFERROR(Table1[[#This Row],[GP 2018]]/Table1[[#This Row],[Total Assets 2018]], "x")</f>
        <v>0.21915584415584413</v>
      </c>
      <c r="AV1207" s="3">
        <f xml:space="preserve"> IFERROR(Table1[[#This Row],[GP 2019]]/Table1[[#This Row],[Total Assets 2019]], "x")</f>
        <v>0.22862129144851656</v>
      </c>
      <c r="AW1207" s="3">
        <f xml:space="preserve"> IFERROR(Table1[[#This Row],[GP 2020]]/Table1[[#This Row],[Total Assets 2020]], "x")</f>
        <v>0.20304232804232805</v>
      </c>
      <c r="AX1207" s="3">
        <f xml:space="preserve"> IFERROR(Table1[[#This Row],[GP 2021]]/Table1[[#This Row],[Total Assets 2021]], "x")</f>
        <v>0.2122186495176849</v>
      </c>
      <c r="AY1207" s="3">
        <f xml:space="preserve"> IFERROR(Table1[[#This Row],[GP TTM]]/Table1[[#This Row],[Total Assets TTM]], "x")</f>
        <v>0.22592791823561054</v>
      </c>
      <c r="BA1207" s="3" t="str">
        <f xml:space="preserve"> IFERROR(ABS(Table1[[#This Row],[ROA 2013]]-Table1[[#This Row],[ROA 2012]]), "x")</f>
        <v>x</v>
      </c>
      <c r="BB1207" s="3" t="str">
        <f xml:space="preserve"> IFERROR(ABS(Table1[[#This Row],[ROA 2014]]-Table1[[#This Row],[ROA 2013]]), "x")</f>
        <v>x</v>
      </c>
      <c r="BC1207" s="3" t="str">
        <f xml:space="preserve"> IFERROR(ABS(Table1[[#This Row],[ROA 2015]]-Table1[[#This Row],[ROA 2014]]), "x")</f>
        <v>x</v>
      </c>
      <c r="BD1207" s="3">
        <f xml:space="preserve"> IFERROR(ABS(Table1[[#This Row],[ROA 2016]]-Table1[[#This Row],[ROA 2015]]), "x")</f>
        <v>5.0601054998633932E-2</v>
      </c>
      <c r="BE1207" s="3">
        <f xml:space="preserve"> IFERROR(ABS(Table1[[#This Row],[ROA 2017]]-Table1[[#This Row],[ROA 2016]]), "x")</f>
        <v>2.1380073064824645E-2</v>
      </c>
      <c r="BF1207" s="3">
        <f xml:space="preserve"> IFERROR(ABS(Table1[[#This Row],[ROA 2018]]-Table1[[#This Row],[ROA 2017]]), "x")</f>
        <v>4.8386079939478355E-3</v>
      </c>
      <c r="BG1207" s="3">
        <f xml:space="preserve"> IFERROR(ABS(Table1[[#This Row],[ROA 2019]]-Table1[[#This Row],[ROA 2018]]), "x")</f>
        <v>9.4654472926724298E-3</v>
      </c>
      <c r="BH1207" s="3">
        <f xml:space="preserve"> IFERROR(ABS(Table1[[#This Row],[ROA 2020]]-Table1[[#This Row],[ROA 2019]]), "x")</f>
        <v>2.557896340618851E-2</v>
      </c>
      <c r="BI1207" s="3">
        <f xml:space="preserve"> IFERROR(ABS(Table1[[#This Row],[ROA 2021]]-Table1[[#This Row],[ROA 2020]]), "x")</f>
        <v>9.1763214753568523E-3</v>
      </c>
      <c r="BJ1207" s="3">
        <f xml:space="preserve"> IFERROR(AVERAGE(Table1[[#This Row],[ROA 2013-2012]:[ROA 2021-2020]]), "x")</f>
        <v>2.0173411371937369E-2</v>
      </c>
      <c r="BK1207" s="3">
        <f>IFERROR(AVERAGE(Table1[[#This Row],[ROA 2012]:[ROA 2021]]), "x")</f>
        <v>0.22040891121181921</v>
      </c>
      <c r="BN1207" s="1">
        <f>SUM(Table1[[#This Row],[B/M Rank]:[ROA Rank]])</f>
        <v>0</v>
      </c>
    </row>
    <row r="1208" spans="1:66" x14ac:dyDescent="0.25">
      <c r="A1208" s="1" t="s">
        <v>3718</v>
      </c>
      <c r="B1208" s="1" t="s">
        <v>4735</v>
      </c>
      <c r="C1208" s="1" t="s">
        <v>4417</v>
      </c>
      <c r="D1208" s="1" t="s">
        <v>268</v>
      </c>
      <c r="E1208" s="1" t="s">
        <v>108</v>
      </c>
      <c r="F1208" s="1">
        <v>36.39</v>
      </c>
      <c r="G1208" s="19"/>
      <c r="H1208" s="19"/>
      <c r="I1208" s="19"/>
      <c r="J1208" s="19"/>
      <c r="K1208" s="1"/>
      <c r="L1208" s="19"/>
      <c r="M1208" s="1">
        <v>2012</v>
      </c>
      <c r="N1208" s="1">
        <v>0</v>
      </c>
      <c r="O1208" s="1">
        <v>-0.2</v>
      </c>
      <c r="P1208" s="1">
        <v>15.9</v>
      </c>
      <c r="Q1208" s="1">
        <v>29.1</v>
      </c>
      <c r="R1208" s="1">
        <v>25.2</v>
      </c>
      <c r="S1208" s="1">
        <v>14.8</v>
      </c>
      <c r="T1208" s="1">
        <v>17.5</v>
      </c>
      <c r="U1208" s="1">
        <v>21.1</v>
      </c>
      <c r="V1208" s="1">
        <v>23</v>
      </c>
      <c r="W1208" s="1">
        <v>35.4</v>
      </c>
      <c r="X1208" s="1">
        <v>37.700000000000003</v>
      </c>
      <c r="Z1208" s="3">
        <f xml:space="preserve"> IFERROR(AVEDEV(Table1[[#This Row],[GP 2012]:[GP 2021]]) / Table1[[#This Row],[Avg GP]], "x")</f>
        <v>0.47194719471947194</v>
      </c>
      <c r="AA1208" s="2">
        <f xml:space="preserve"> IFERROR(AVERAGE(Table1[[#This Row],[GP 2012]:[GP 2021]]), "x")</f>
        <v>18.18</v>
      </c>
      <c r="AB1208" s="11">
        <f>Table1[Equity]/Table1[Market Capital]</f>
        <v>2.5693871942841437</v>
      </c>
      <c r="AC1208" s="1">
        <v>10.6</v>
      </c>
      <c r="AD1208" s="1">
        <v>72.900000000000006</v>
      </c>
      <c r="AE1208" s="1">
        <v>92.2</v>
      </c>
      <c r="AF1208" s="1">
        <v>108.1</v>
      </c>
      <c r="AG1208" s="1">
        <v>106.6</v>
      </c>
      <c r="AH1208" s="1">
        <v>98.3</v>
      </c>
      <c r="AI1208" s="1">
        <v>112.1</v>
      </c>
      <c r="AJ1208" s="1">
        <v>131.30000000000001</v>
      </c>
      <c r="AK1208" s="1">
        <v>147</v>
      </c>
      <c r="AL1208" s="1">
        <v>146.6</v>
      </c>
      <c r="AM1208" s="1">
        <v>167.4</v>
      </c>
      <c r="AN1208" s="1">
        <v>93.5</v>
      </c>
      <c r="AO1208" s="3">
        <f xml:space="preserve"> IFERROR(Table1[[#This Row],[GP 2012]]/Table1[[#This Row],[Total Assets 2012]], "x")</f>
        <v>0</v>
      </c>
      <c r="AP1208" s="3">
        <f xml:space="preserve"> IFERROR(Table1[[#This Row],[GP 2013]]/Table1[[#This Row],[Total Assets 2013]], "x")</f>
        <v>-2.7434842249657062E-3</v>
      </c>
      <c r="AQ1208" s="3">
        <f xml:space="preserve"> IFERROR(Table1[[#This Row],[GP 2014]]/Table1[[#This Row],[Total Assets 2014]], "x")</f>
        <v>0.17245119305856832</v>
      </c>
      <c r="AR1208" s="3">
        <f xml:space="preserve"> IFERROR(Table1[[#This Row],[GP 2015]]/Table1[[#This Row],[Total Assets 2015]], "x")</f>
        <v>0.26919518963922295</v>
      </c>
      <c r="AS1208" s="3">
        <f xml:space="preserve"> IFERROR(Table1[[#This Row],[GP 2016]]/Table1[[#This Row],[Total Assets 2016]], "x")</f>
        <v>0.23639774859287055</v>
      </c>
      <c r="AT1208" s="3">
        <f xml:space="preserve"> IFERROR(Table1[[#This Row],[GP 2017]]/Table1[[#This Row],[Total Assets 2017]], "x")</f>
        <v>0.15055951169888099</v>
      </c>
      <c r="AU1208" s="3">
        <f xml:space="preserve"> IFERROR(Table1[[#This Row],[GP 2018]]/Table1[[#This Row],[Total Assets 2018]], "x")</f>
        <v>0.15611061552185548</v>
      </c>
      <c r="AV1208" s="3">
        <f xml:space="preserve"> IFERROR(Table1[[#This Row],[GP 2019]]/Table1[[#This Row],[Total Assets 2019]], "x")</f>
        <v>0.16070068545316069</v>
      </c>
      <c r="AW1208" s="3">
        <f xml:space="preserve"> IFERROR(Table1[[#This Row],[GP 2020]]/Table1[[#This Row],[Total Assets 2020]], "x")</f>
        <v>0.15646258503401361</v>
      </c>
      <c r="AX1208" s="3">
        <f xml:space="preserve"> IFERROR(Table1[[#This Row],[GP 2021]]/Table1[[#This Row],[Total Assets 2021]], "x")</f>
        <v>0.24147339699863574</v>
      </c>
      <c r="AY1208" s="3">
        <f xml:space="preserve"> IFERROR(Table1[[#This Row],[GP TTM]]/Table1[[#This Row],[Total Assets TTM]], "x")</f>
        <v>0.22520908004778972</v>
      </c>
      <c r="BA1208" s="3">
        <f xml:space="preserve"> IFERROR(ABS(Table1[[#This Row],[ROA 2013]]-Table1[[#This Row],[ROA 2012]]), "x")</f>
        <v>2.7434842249657062E-3</v>
      </c>
      <c r="BB1208" s="3">
        <f xml:space="preserve"> IFERROR(ABS(Table1[[#This Row],[ROA 2014]]-Table1[[#This Row],[ROA 2013]]), "x")</f>
        <v>0.17519467728353402</v>
      </c>
      <c r="BC1208" s="3">
        <f xml:space="preserve"> IFERROR(ABS(Table1[[#This Row],[ROA 2015]]-Table1[[#This Row],[ROA 2014]]), "x")</f>
        <v>9.6743996580654634E-2</v>
      </c>
      <c r="BD1208" s="3">
        <f xml:space="preserve"> IFERROR(ABS(Table1[[#This Row],[ROA 2016]]-Table1[[#This Row],[ROA 2015]]), "x")</f>
        <v>3.2797441046352405E-2</v>
      </c>
      <c r="BE1208" s="3">
        <f xml:space="preserve"> IFERROR(ABS(Table1[[#This Row],[ROA 2017]]-Table1[[#This Row],[ROA 2016]]), "x")</f>
        <v>8.5838236893989561E-2</v>
      </c>
      <c r="BF1208" s="3">
        <f xml:space="preserve"> IFERROR(ABS(Table1[[#This Row],[ROA 2018]]-Table1[[#This Row],[ROA 2017]]), "x")</f>
        <v>5.5511038229744958E-3</v>
      </c>
      <c r="BG1208" s="3">
        <f xml:space="preserve"> IFERROR(ABS(Table1[[#This Row],[ROA 2019]]-Table1[[#This Row],[ROA 2018]]), "x")</f>
        <v>4.5900699313052018E-3</v>
      </c>
      <c r="BH1208" s="3">
        <f xml:space="preserve"> IFERROR(ABS(Table1[[#This Row],[ROA 2020]]-Table1[[#This Row],[ROA 2019]]), "x")</f>
        <v>4.2381004191470728E-3</v>
      </c>
      <c r="BI1208" s="3">
        <f xml:space="preserve"> IFERROR(ABS(Table1[[#This Row],[ROA 2021]]-Table1[[#This Row],[ROA 2020]]), "x")</f>
        <v>8.5010811964622124E-2</v>
      </c>
      <c r="BJ1208" s="3">
        <f xml:space="preserve"> IFERROR(AVERAGE(Table1[[#This Row],[ROA 2013-2012]:[ROA 2021-2020]]), "x")</f>
        <v>5.4745324685282801E-2</v>
      </c>
      <c r="BK1208" s="3">
        <f>IFERROR(AVERAGE(Table1[[#This Row],[ROA 2012]:[ROA 2021]]), "x")</f>
        <v>0.15406074417722426</v>
      </c>
      <c r="BN1208" s="1">
        <f>SUM(Table1[[#This Row],[B/M Rank]:[ROA Rank]])</f>
        <v>0</v>
      </c>
    </row>
    <row r="1209" spans="1:66" x14ac:dyDescent="0.25">
      <c r="A1209" s="1" t="s">
        <v>3038</v>
      </c>
      <c r="B1209" s="1" t="s">
        <v>997</v>
      </c>
      <c r="C1209" s="1" t="s">
        <v>4417</v>
      </c>
      <c r="D1209" s="1" t="s">
        <v>268</v>
      </c>
      <c r="E1209" s="1" t="s">
        <v>108</v>
      </c>
      <c r="F1209" s="1">
        <v>36.409999999999997</v>
      </c>
      <c r="G1209" s="19"/>
      <c r="H1209" s="19"/>
      <c r="I1209" s="19"/>
      <c r="J1209" s="19"/>
      <c r="K1209" s="1"/>
      <c r="L1209" s="19"/>
      <c r="M1209" s="1">
        <v>2016</v>
      </c>
      <c r="R1209" s="1" t="s">
        <v>4368</v>
      </c>
      <c r="S1209" s="1" t="s">
        <v>4368</v>
      </c>
      <c r="T1209" s="1" t="s">
        <v>4368</v>
      </c>
      <c r="U1209" s="1" t="s">
        <v>4368</v>
      </c>
      <c r="V1209" s="1" t="s">
        <v>4368</v>
      </c>
      <c r="W1209" s="1" t="s">
        <v>4368</v>
      </c>
      <c r="X1209" s="1" t="s">
        <v>4368</v>
      </c>
      <c r="Z1209" s="3" t="str">
        <f xml:space="preserve"> IFERROR(AVEDEV(Table1[[#This Row],[GP 2012]:[GP 2021]]) / Table1[[#This Row],[Avg GP]], "x")</f>
        <v>x</v>
      </c>
      <c r="AA1209" s="2" t="str">
        <f xml:space="preserve"> IFERROR(AVERAGE(Table1[[#This Row],[GP 2012]:[GP 2021]]), "x")</f>
        <v>x</v>
      </c>
      <c r="AB1209" s="11">
        <f>Table1[Equity]/Table1[Market Capital]</f>
        <v>0.1675363911013458</v>
      </c>
      <c r="AG1209" s="1">
        <v>4.2</v>
      </c>
      <c r="AH1209" s="1">
        <v>6</v>
      </c>
      <c r="AI1209" s="1">
        <v>4.0999999999999996</v>
      </c>
      <c r="AJ1209" s="1">
        <v>3.4</v>
      </c>
      <c r="AK1209" s="1">
        <v>8.4</v>
      </c>
      <c r="AL1209" s="1">
        <v>9.5</v>
      </c>
      <c r="AM1209" s="1">
        <v>7.4</v>
      </c>
      <c r="AN1209" s="1">
        <v>6.1</v>
      </c>
      <c r="AO1209" s="3" t="str">
        <f xml:space="preserve"> IFERROR(Table1[[#This Row],[GP 2012]]/Table1[[#This Row],[Total Assets 2012]], "x")</f>
        <v>x</v>
      </c>
      <c r="AP1209" s="3" t="str">
        <f xml:space="preserve"> IFERROR(Table1[[#This Row],[GP 2013]]/Table1[[#This Row],[Total Assets 2013]], "x")</f>
        <v>x</v>
      </c>
      <c r="AQ1209" s="3" t="str">
        <f xml:space="preserve"> IFERROR(Table1[[#This Row],[GP 2014]]/Table1[[#This Row],[Total Assets 2014]], "x")</f>
        <v>x</v>
      </c>
      <c r="AR1209" s="3" t="str">
        <f xml:space="preserve"> IFERROR(Table1[[#This Row],[GP 2015]]/Table1[[#This Row],[Total Assets 2015]], "x")</f>
        <v>x</v>
      </c>
      <c r="AS1209" s="3" t="str">
        <f xml:space="preserve"> IFERROR(Table1[[#This Row],[GP 2016]]/Table1[[#This Row],[Total Assets 2016]], "x")</f>
        <v>x</v>
      </c>
      <c r="AT1209" s="3" t="str">
        <f xml:space="preserve"> IFERROR(Table1[[#This Row],[GP 2017]]/Table1[[#This Row],[Total Assets 2017]], "x")</f>
        <v>x</v>
      </c>
      <c r="AU1209" s="3" t="str">
        <f xml:space="preserve"> IFERROR(Table1[[#This Row],[GP 2018]]/Table1[[#This Row],[Total Assets 2018]], "x")</f>
        <v>x</v>
      </c>
      <c r="AV1209" s="3" t="str">
        <f xml:space="preserve"> IFERROR(Table1[[#This Row],[GP 2019]]/Table1[[#This Row],[Total Assets 2019]], "x")</f>
        <v>x</v>
      </c>
      <c r="AW1209" s="3" t="str">
        <f xml:space="preserve"> IFERROR(Table1[[#This Row],[GP 2020]]/Table1[[#This Row],[Total Assets 2020]], "x")</f>
        <v>x</v>
      </c>
      <c r="AX1209" s="3" t="str">
        <f xml:space="preserve"> IFERROR(Table1[[#This Row],[GP 2021]]/Table1[[#This Row],[Total Assets 2021]], "x")</f>
        <v>x</v>
      </c>
      <c r="AY1209" s="3" t="str">
        <f xml:space="preserve"> IFERROR(Table1[[#This Row],[GP TTM]]/Table1[[#This Row],[Total Assets TTM]], "x")</f>
        <v>x</v>
      </c>
      <c r="BA1209" s="3" t="str">
        <f xml:space="preserve"> IFERROR(ABS(Table1[[#This Row],[ROA 2013]]-Table1[[#This Row],[ROA 2012]]), "x")</f>
        <v>x</v>
      </c>
      <c r="BB1209" s="3" t="str">
        <f xml:space="preserve"> IFERROR(ABS(Table1[[#This Row],[ROA 2014]]-Table1[[#This Row],[ROA 2013]]), "x")</f>
        <v>x</v>
      </c>
      <c r="BC1209" s="3" t="str">
        <f xml:space="preserve"> IFERROR(ABS(Table1[[#This Row],[ROA 2015]]-Table1[[#This Row],[ROA 2014]]), "x")</f>
        <v>x</v>
      </c>
      <c r="BD1209" s="3" t="str">
        <f xml:space="preserve"> IFERROR(ABS(Table1[[#This Row],[ROA 2016]]-Table1[[#This Row],[ROA 2015]]), "x")</f>
        <v>x</v>
      </c>
      <c r="BE1209" s="3" t="str">
        <f xml:space="preserve"> IFERROR(ABS(Table1[[#This Row],[ROA 2017]]-Table1[[#This Row],[ROA 2016]]), "x")</f>
        <v>x</v>
      </c>
      <c r="BF1209" s="3" t="str">
        <f xml:space="preserve"> IFERROR(ABS(Table1[[#This Row],[ROA 2018]]-Table1[[#This Row],[ROA 2017]]), "x")</f>
        <v>x</v>
      </c>
      <c r="BG1209" s="3" t="str">
        <f xml:space="preserve"> IFERROR(ABS(Table1[[#This Row],[ROA 2019]]-Table1[[#This Row],[ROA 2018]]), "x")</f>
        <v>x</v>
      </c>
      <c r="BH1209" s="3" t="str">
        <f xml:space="preserve"> IFERROR(ABS(Table1[[#This Row],[ROA 2020]]-Table1[[#This Row],[ROA 2019]]), "x")</f>
        <v>x</v>
      </c>
      <c r="BI1209" s="3" t="str">
        <f xml:space="preserve"> IFERROR(ABS(Table1[[#This Row],[ROA 2021]]-Table1[[#This Row],[ROA 2020]]), "x")</f>
        <v>x</v>
      </c>
      <c r="BJ1209" s="3" t="str">
        <f xml:space="preserve"> IFERROR(AVERAGE(Table1[[#This Row],[ROA 2013-2012]:[ROA 2021-2020]]), "x")</f>
        <v>x</v>
      </c>
      <c r="BK1209" s="3" t="str">
        <f>IFERROR(AVERAGE(Table1[[#This Row],[ROA 2012]:[ROA 2021]]), "x")</f>
        <v>x</v>
      </c>
      <c r="BN1209" s="1">
        <f>SUM(Table1[[#This Row],[B/M Rank]:[ROA Rank]])</f>
        <v>0</v>
      </c>
    </row>
    <row r="1210" spans="1:66" x14ac:dyDescent="0.25">
      <c r="A1210" s="1" t="s">
        <v>2072</v>
      </c>
      <c r="B1210" s="1" t="s">
        <v>115</v>
      </c>
      <c r="C1210" s="1" t="s">
        <v>106</v>
      </c>
      <c r="D1210" s="1" t="s">
        <v>107</v>
      </c>
      <c r="E1210" s="1" t="s">
        <v>108</v>
      </c>
      <c r="F1210" s="1">
        <v>36.54</v>
      </c>
      <c r="G1210" s="19"/>
      <c r="H1210" s="19"/>
      <c r="I1210" s="19"/>
      <c r="J1210" s="19"/>
      <c r="K1210" s="1"/>
      <c r="L1210" s="19"/>
      <c r="M1210" s="1">
        <v>2012</v>
      </c>
      <c r="N1210" s="1">
        <v>2</v>
      </c>
      <c r="O1210" s="1">
        <v>2.4</v>
      </c>
      <c r="P1210" s="1">
        <v>3.7</v>
      </c>
      <c r="Q1210" s="1">
        <v>7.7</v>
      </c>
      <c r="R1210" s="1">
        <v>4.5</v>
      </c>
      <c r="S1210" s="1">
        <v>3.5</v>
      </c>
      <c r="T1210" s="1">
        <v>0.6</v>
      </c>
      <c r="U1210" s="1">
        <v>1.2</v>
      </c>
      <c r="V1210" s="1">
        <v>8.1</v>
      </c>
      <c r="W1210" s="1">
        <v>8.1</v>
      </c>
      <c r="X1210" s="1">
        <v>0.4</v>
      </c>
      <c r="Z1210" s="3">
        <f xml:space="preserve"> IFERROR(AVEDEV(Table1[[#This Row],[GP 2012]:[GP 2021]]) / Table1[[#This Row],[Avg GP]], "x")</f>
        <v>0.55885167464114816</v>
      </c>
      <c r="AA1210" s="2">
        <f xml:space="preserve"> IFERROR(AVERAGE(Table1[[#This Row],[GP 2012]:[GP 2021]]), "x")</f>
        <v>4.1800000000000006</v>
      </c>
      <c r="AB1210" s="11">
        <f>Table1[Equity]/Table1[Market Capital]</f>
        <v>0.36124794745484401</v>
      </c>
      <c r="AC1210" s="1">
        <v>4.0999999999999996</v>
      </c>
      <c r="AD1210" s="1">
        <v>4</v>
      </c>
      <c r="AE1210" s="1">
        <v>5</v>
      </c>
      <c r="AF1210" s="1">
        <v>5.6</v>
      </c>
      <c r="AG1210" s="1">
        <v>3.1</v>
      </c>
      <c r="AH1210" s="1">
        <v>5.4</v>
      </c>
      <c r="AI1210" s="1">
        <v>2.7</v>
      </c>
      <c r="AJ1210" s="1">
        <v>27.4</v>
      </c>
      <c r="AK1210" s="1">
        <v>33.799999999999997</v>
      </c>
      <c r="AL1210" s="1">
        <v>31.1</v>
      </c>
      <c r="AM1210" s="1">
        <v>24.6</v>
      </c>
      <c r="AN1210" s="1">
        <v>13.2</v>
      </c>
      <c r="AO1210" s="3">
        <f xml:space="preserve"> IFERROR(Table1[[#This Row],[GP 2012]]/Table1[[#This Row],[Total Assets 2012]], "x")</f>
        <v>0.48780487804878053</v>
      </c>
      <c r="AP1210" s="3">
        <f xml:space="preserve"> IFERROR(Table1[[#This Row],[GP 2013]]/Table1[[#This Row],[Total Assets 2013]], "x")</f>
        <v>0.6</v>
      </c>
      <c r="AQ1210" s="3">
        <f xml:space="preserve"> IFERROR(Table1[[#This Row],[GP 2014]]/Table1[[#This Row],[Total Assets 2014]], "x")</f>
        <v>0.74</v>
      </c>
      <c r="AR1210" s="3">
        <f xml:space="preserve"> IFERROR(Table1[[#This Row],[GP 2015]]/Table1[[#This Row],[Total Assets 2015]], "x")</f>
        <v>1.3750000000000002</v>
      </c>
      <c r="AS1210" s="3">
        <f xml:space="preserve"> IFERROR(Table1[[#This Row],[GP 2016]]/Table1[[#This Row],[Total Assets 2016]], "x")</f>
        <v>1.4516129032258065</v>
      </c>
      <c r="AT1210" s="3">
        <f xml:space="preserve"> IFERROR(Table1[[#This Row],[GP 2017]]/Table1[[#This Row],[Total Assets 2017]], "x")</f>
        <v>0.64814814814814814</v>
      </c>
      <c r="AU1210" s="3">
        <f xml:space="preserve"> IFERROR(Table1[[#This Row],[GP 2018]]/Table1[[#This Row],[Total Assets 2018]], "x")</f>
        <v>0.22222222222222221</v>
      </c>
      <c r="AV1210" s="3">
        <f xml:space="preserve"> IFERROR(Table1[[#This Row],[GP 2019]]/Table1[[#This Row],[Total Assets 2019]], "x")</f>
        <v>4.3795620437956206E-2</v>
      </c>
      <c r="AW1210" s="3">
        <f xml:space="preserve"> IFERROR(Table1[[#This Row],[GP 2020]]/Table1[[#This Row],[Total Assets 2020]], "x")</f>
        <v>0.23964497041420119</v>
      </c>
      <c r="AX1210" s="3">
        <f xml:space="preserve"> IFERROR(Table1[[#This Row],[GP 2021]]/Table1[[#This Row],[Total Assets 2021]], "x")</f>
        <v>0.26045016077170413</v>
      </c>
      <c r="AY1210" s="3">
        <f xml:space="preserve"> IFERROR(Table1[[#This Row],[GP TTM]]/Table1[[#This Row],[Total Assets TTM]], "x")</f>
        <v>1.6260162601626015E-2</v>
      </c>
      <c r="BA1210" s="3">
        <f xml:space="preserve"> IFERROR(ABS(Table1[[#This Row],[ROA 2013]]-Table1[[#This Row],[ROA 2012]]), "x")</f>
        <v>0.11219512195121945</v>
      </c>
      <c r="BB1210" s="3">
        <f xml:space="preserve"> IFERROR(ABS(Table1[[#This Row],[ROA 2014]]-Table1[[#This Row],[ROA 2013]]), "x")</f>
        <v>0.14000000000000001</v>
      </c>
      <c r="BC1210" s="3">
        <f xml:space="preserve"> IFERROR(ABS(Table1[[#This Row],[ROA 2015]]-Table1[[#This Row],[ROA 2014]]), "x")</f>
        <v>0.63500000000000023</v>
      </c>
      <c r="BD1210" s="3">
        <f xml:space="preserve"> IFERROR(ABS(Table1[[#This Row],[ROA 2016]]-Table1[[#This Row],[ROA 2015]]), "x")</f>
        <v>7.6612903225806273E-2</v>
      </c>
      <c r="BE1210" s="3">
        <f xml:space="preserve"> IFERROR(ABS(Table1[[#This Row],[ROA 2017]]-Table1[[#This Row],[ROA 2016]]), "x")</f>
        <v>0.80346475507765835</v>
      </c>
      <c r="BF1210" s="3">
        <f xml:space="preserve"> IFERROR(ABS(Table1[[#This Row],[ROA 2018]]-Table1[[#This Row],[ROA 2017]]), "x")</f>
        <v>0.42592592592592593</v>
      </c>
      <c r="BG1210" s="3">
        <f xml:space="preserve"> IFERROR(ABS(Table1[[#This Row],[ROA 2019]]-Table1[[#This Row],[ROA 2018]]), "x")</f>
        <v>0.178426601784266</v>
      </c>
      <c r="BH1210" s="3">
        <f xml:space="preserve"> IFERROR(ABS(Table1[[#This Row],[ROA 2020]]-Table1[[#This Row],[ROA 2019]]), "x")</f>
        <v>0.19584934997624498</v>
      </c>
      <c r="BI1210" s="3">
        <f xml:space="preserve"> IFERROR(ABS(Table1[[#This Row],[ROA 2021]]-Table1[[#This Row],[ROA 2020]]), "x")</f>
        <v>2.0805190357502945E-2</v>
      </c>
      <c r="BJ1210" s="3">
        <f xml:space="preserve"> IFERROR(AVERAGE(Table1[[#This Row],[ROA 2013-2012]:[ROA 2021-2020]]), "x")</f>
        <v>0.28758664981095822</v>
      </c>
      <c r="BK1210" s="3">
        <f>IFERROR(AVERAGE(Table1[[#This Row],[ROA 2012]:[ROA 2021]]), "x")</f>
        <v>0.60686789032688182</v>
      </c>
      <c r="BN1210" s="1">
        <f>SUM(Table1[[#This Row],[B/M Rank]:[ROA Rank]])</f>
        <v>0</v>
      </c>
    </row>
    <row r="1211" spans="1:66" x14ac:dyDescent="0.25">
      <c r="A1211" s="1" t="s">
        <v>3211</v>
      </c>
      <c r="B1211" s="1" t="s">
        <v>1105</v>
      </c>
      <c r="C1211" s="1" t="s">
        <v>4417</v>
      </c>
      <c r="D1211" s="1" t="s">
        <v>268</v>
      </c>
      <c r="E1211" s="1" t="s">
        <v>108</v>
      </c>
      <c r="F1211" s="1">
        <v>36.61</v>
      </c>
      <c r="G1211" s="19"/>
      <c r="H1211" s="19"/>
      <c r="I1211" s="19"/>
      <c r="J1211" s="19"/>
      <c r="K1211" s="1"/>
      <c r="L1211" s="19"/>
      <c r="M1211" s="1">
        <v>2013</v>
      </c>
      <c r="O1211" s="1" t="s">
        <v>4368</v>
      </c>
      <c r="P1211" s="1" t="s">
        <v>4368</v>
      </c>
      <c r="Q1211" s="1" t="s">
        <v>4368</v>
      </c>
      <c r="R1211" s="1" t="s">
        <v>4368</v>
      </c>
      <c r="S1211" s="1" t="s">
        <v>4368</v>
      </c>
      <c r="T1211" s="1" t="s">
        <v>4368</v>
      </c>
      <c r="U1211" s="1" t="s">
        <v>4368</v>
      </c>
      <c r="V1211" s="1" t="s">
        <v>4368</v>
      </c>
      <c r="W1211" s="1" t="s">
        <v>4368</v>
      </c>
      <c r="X1211" s="1" t="s">
        <v>4368</v>
      </c>
      <c r="Z1211" s="3" t="str">
        <f xml:space="preserve"> IFERROR(AVEDEV(Table1[[#This Row],[GP 2012]:[GP 2021]]) / Table1[[#This Row],[Avg GP]], "x")</f>
        <v>x</v>
      </c>
      <c r="AA1211" s="2" t="str">
        <f xml:space="preserve"> IFERROR(AVERAGE(Table1[[#This Row],[GP 2012]:[GP 2021]]), "x")</f>
        <v>x</v>
      </c>
      <c r="AB1211" s="11">
        <f>Table1[Equity]/Table1[Market Capital]</f>
        <v>1.0516252390057361</v>
      </c>
      <c r="AD1211" s="1">
        <v>0.1</v>
      </c>
      <c r="AE1211" s="1">
        <v>11.5</v>
      </c>
      <c r="AF1211" s="1">
        <v>14.6</v>
      </c>
      <c r="AG1211" s="1">
        <v>14</v>
      </c>
      <c r="AH1211" s="1">
        <v>14.6</v>
      </c>
      <c r="AI1211" s="1">
        <v>15.2</v>
      </c>
      <c r="AJ1211" s="1">
        <v>14.7</v>
      </c>
      <c r="AK1211" s="1">
        <v>31.1</v>
      </c>
      <c r="AL1211" s="1">
        <v>40.4</v>
      </c>
      <c r="AM1211" s="1">
        <v>39.299999999999997</v>
      </c>
      <c r="AN1211" s="1">
        <v>38.5</v>
      </c>
      <c r="AO1211" s="3" t="str">
        <f xml:space="preserve"> IFERROR(Table1[[#This Row],[GP 2012]]/Table1[[#This Row],[Total Assets 2012]], "x")</f>
        <v>x</v>
      </c>
      <c r="AP1211" s="3" t="str">
        <f xml:space="preserve"> IFERROR(Table1[[#This Row],[GP 2013]]/Table1[[#This Row],[Total Assets 2013]], "x")</f>
        <v>x</v>
      </c>
      <c r="AQ1211" s="3" t="str">
        <f xml:space="preserve"> IFERROR(Table1[[#This Row],[GP 2014]]/Table1[[#This Row],[Total Assets 2014]], "x")</f>
        <v>x</v>
      </c>
      <c r="AR1211" s="3" t="str">
        <f xml:space="preserve"> IFERROR(Table1[[#This Row],[GP 2015]]/Table1[[#This Row],[Total Assets 2015]], "x")</f>
        <v>x</v>
      </c>
      <c r="AS1211" s="3" t="str">
        <f xml:space="preserve"> IFERROR(Table1[[#This Row],[GP 2016]]/Table1[[#This Row],[Total Assets 2016]], "x")</f>
        <v>x</v>
      </c>
      <c r="AT1211" s="3" t="str">
        <f xml:space="preserve"> IFERROR(Table1[[#This Row],[GP 2017]]/Table1[[#This Row],[Total Assets 2017]], "x")</f>
        <v>x</v>
      </c>
      <c r="AU1211" s="3" t="str">
        <f xml:space="preserve"> IFERROR(Table1[[#This Row],[GP 2018]]/Table1[[#This Row],[Total Assets 2018]], "x")</f>
        <v>x</v>
      </c>
      <c r="AV1211" s="3" t="str">
        <f xml:space="preserve"> IFERROR(Table1[[#This Row],[GP 2019]]/Table1[[#This Row],[Total Assets 2019]], "x")</f>
        <v>x</v>
      </c>
      <c r="AW1211" s="3" t="str">
        <f xml:space="preserve"> IFERROR(Table1[[#This Row],[GP 2020]]/Table1[[#This Row],[Total Assets 2020]], "x")</f>
        <v>x</v>
      </c>
      <c r="AX1211" s="3" t="str">
        <f xml:space="preserve"> IFERROR(Table1[[#This Row],[GP 2021]]/Table1[[#This Row],[Total Assets 2021]], "x")</f>
        <v>x</v>
      </c>
      <c r="AY1211" s="3" t="str">
        <f xml:space="preserve"> IFERROR(Table1[[#This Row],[GP TTM]]/Table1[[#This Row],[Total Assets TTM]], "x")</f>
        <v>x</v>
      </c>
      <c r="BA1211" s="3" t="str">
        <f xml:space="preserve"> IFERROR(ABS(Table1[[#This Row],[ROA 2013]]-Table1[[#This Row],[ROA 2012]]), "x")</f>
        <v>x</v>
      </c>
      <c r="BB1211" s="3" t="str">
        <f xml:space="preserve"> IFERROR(ABS(Table1[[#This Row],[ROA 2014]]-Table1[[#This Row],[ROA 2013]]), "x")</f>
        <v>x</v>
      </c>
      <c r="BC1211" s="3" t="str">
        <f xml:space="preserve"> IFERROR(ABS(Table1[[#This Row],[ROA 2015]]-Table1[[#This Row],[ROA 2014]]), "x")</f>
        <v>x</v>
      </c>
      <c r="BD1211" s="3" t="str">
        <f xml:space="preserve"> IFERROR(ABS(Table1[[#This Row],[ROA 2016]]-Table1[[#This Row],[ROA 2015]]), "x")</f>
        <v>x</v>
      </c>
      <c r="BE1211" s="3" t="str">
        <f xml:space="preserve"> IFERROR(ABS(Table1[[#This Row],[ROA 2017]]-Table1[[#This Row],[ROA 2016]]), "x")</f>
        <v>x</v>
      </c>
      <c r="BF1211" s="3" t="str">
        <f xml:space="preserve"> IFERROR(ABS(Table1[[#This Row],[ROA 2018]]-Table1[[#This Row],[ROA 2017]]), "x")</f>
        <v>x</v>
      </c>
      <c r="BG1211" s="3" t="str">
        <f xml:space="preserve"> IFERROR(ABS(Table1[[#This Row],[ROA 2019]]-Table1[[#This Row],[ROA 2018]]), "x")</f>
        <v>x</v>
      </c>
      <c r="BH1211" s="3" t="str">
        <f xml:space="preserve"> IFERROR(ABS(Table1[[#This Row],[ROA 2020]]-Table1[[#This Row],[ROA 2019]]), "x")</f>
        <v>x</v>
      </c>
      <c r="BI1211" s="3" t="str">
        <f xml:space="preserve"> IFERROR(ABS(Table1[[#This Row],[ROA 2021]]-Table1[[#This Row],[ROA 2020]]), "x")</f>
        <v>x</v>
      </c>
      <c r="BJ1211" s="3" t="str">
        <f xml:space="preserve"> IFERROR(AVERAGE(Table1[[#This Row],[ROA 2013-2012]:[ROA 2021-2020]]), "x")</f>
        <v>x</v>
      </c>
      <c r="BK1211" s="3" t="str">
        <f>IFERROR(AVERAGE(Table1[[#This Row],[ROA 2012]:[ROA 2021]]), "x")</f>
        <v>x</v>
      </c>
      <c r="BN1211" s="1">
        <f>SUM(Table1[[#This Row],[B/M Rank]:[ROA Rank]])</f>
        <v>0</v>
      </c>
    </row>
    <row r="1212" spans="1:66" x14ac:dyDescent="0.25">
      <c r="A1212" s="1" t="s">
        <v>2595</v>
      </c>
      <c r="B1212" s="1" t="s">
        <v>644</v>
      </c>
      <c r="C1212" s="1" t="s">
        <v>632</v>
      </c>
      <c r="D1212" s="1" t="s">
        <v>133</v>
      </c>
      <c r="E1212" s="1" t="s">
        <v>108</v>
      </c>
      <c r="F1212" s="1">
        <v>36.619999999999997</v>
      </c>
      <c r="G1212" s="19"/>
      <c r="H1212" s="19"/>
      <c r="I1212" s="19"/>
      <c r="J1212" s="19"/>
      <c r="K1212" s="1"/>
      <c r="L1212" s="19"/>
      <c r="M1212" s="1">
        <v>2019</v>
      </c>
      <c r="U1212" s="1">
        <v>0.2</v>
      </c>
      <c r="V1212" s="1">
        <v>0.2</v>
      </c>
      <c r="W1212" s="1">
        <v>0.2</v>
      </c>
      <c r="X1212" s="1">
        <v>0.3</v>
      </c>
      <c r="Z1212" s="3">
        <f xml:space="preserve"> IFERROR(AVEDEV(Table1[[#This Row],[GP 2012]:[GP 2021]]) / Table1[[#This Row],[Avg GP]], "x")</f>
        <v>1.3877787807814454E-16</v>
      </c>
      <c r="AA1212" s="2">
        <f xml:space="preserve"> IFERROR(AVERAGE(Table1[[#This Row],[GP 2012]:[GP 2021]]), "x")</f>
        <v>0.20000000000000004</v>
      </c>
      <c r="AB1212" s="11">
        <f>Table1[Equity]/Table1[Market Capital]</f>
        <v>6.280720917531403E-2</v>
      </c>
      <c r="AJ1212" s="1">
        <v>1.1000000000000001</v>
      </c>
      <c r="AK1212" s="1">
        <v>1.2</v>
      </c>
      <c r="AL1212" s="1">
        <v>7</v>
      </c>
      <c r="AM1212" s="1">
        <v>5.5</v>
      </c>
      <c r="AN1212" s="1">
        <v>2.2999999999999998</v>
      </c>
      <c r="AO1212" s="3" t="str">
        <f xml:space="preserve"> IFERROR(Table1[[#This Row],[GP 2012]]/Table1[[#This Row],[Total Assets 2012]], "x")</f>
        <v>x</v>
      </c>
      <c r="AP1212" s="3" t="str">
        <f xml:space="preserve"> IFERROR(Table1[[#This Row],[GP 2013]]/Table1[[#This Row],[Total Assets 2013]], "x")</f>
        <v>x</v>
      </c>
      <c r="AQ1212" s="3" t="str">
        <f xml:space="preserve"> IFERROR(Table1[[#This Row],[GP 2014]]/Table1[[#This Row],[Total Assets 2014]], "x")</f>
        <v>x</v>
      </c>
      <c r="AR1212" s="3" t="str">
        <f xml:space="preserve"> IFERROR(Table1[[#This Row],[GP 2015]]/Table1[[#This Row],[Total Assets 2015]], "x")</f>
        <v>x</v>
      </c>
      <c r="AS1212" s="3" t="str">
        <f xml:space="preserve"> IFERROR(Table1[[#This Row],[GP 2016]]/Table1[[#This Row],[Total Assets 2016]], "x")</f>
        <v>x</v>
      </c>
      <c r="AT1212" s="3" t="str">
        <f xml:space="preserve"> IFERROR(Table1[[#This Row],[GP 2017]]/Table1[[#This Row],[Total Assets 2017]], "x")</f>
        <v>x</v>
      </c>
      <c r="AU1212" s="3" t="str">
        <f xml:space="preserve"> IFERROR(Table1[[#This Row],[GP 2018]]/Table1[[#This Row],[Total Assets 2018]], "x")</f>
        <v>x</v>
      </c>
      <c r="AV1212" s="3">
        <f xml:space="preserve"> IFERROR(Table1[[#This Row],[GP 2019]]/Table1[[#This Row],[Total Assets 2019]], "x")</f>
        <v>0.18181818181818182</v>
      </c>
      <c r="AW1212" s="3">
        <f xml:space="preserve"> IFERROR(Table1[[#This Row],[GP 2020]]/Table1[[#This Row],[Total Assets 2020]], "x")</f>
        <v>0.16666666666666669</v>
      </c>
      <c r="AX1212" s="3">
        <f xml:space="preserve"> IFERROR(Table1[[#This Row],[GP 2021]]/Table1[[#This Row],[Total Assets 2021]], "x")</f>
        <v>2.8571428571428574E-2</v>
      </c>
      <c r="AY1212" s="3">
        <f xml:space="preserve"> IFERROR(Table1[[#This Row],[GP TTM]]/Table1[[#This Row],[Total Assets TTM]], "x")</f>
        <v>5.4545454545454543E-2</v>
      </c>
      <c r="BA1212" s="3" t="str">
        <f xml:space="preserve"> IFERROR(ABS(Table1[[#This Row],[ROA 2013]]-Table1[[#This Row],[ROA 2012]]), "x")</f>
        <v>x</v>
      </c>
      <c r="BB1212" s="3" t="str">
        <f xml:space="preserve"> IFERROR(ABS(Table1[[#This Row],[ROA 2014]]-Table1[[#This Row],[ROA 2013]]), "x")</f>
        <v>x</v>
      </c>
      <c r="BC1212" s="3" t="str">
        <f xml:space="preserve"> IFERROR(ABS(Table1[[#This Row],[ROA 2015]]-Table1[[#This Row],[ROA 2014]]), "x")</f>
        <v>x</v>
      </c>
      <c r="BD1212" s="3" t="str">
        <f xml:space="preserve"> IFERROR(ABS(Table1[[#This Row],[ROA 2016]]-Table1[[#This Row],[ROA 2015]]), "x")</f>
        <v>x</v>
      </c>
      <c r="BE1212" s="3" t="str">
        <f xml:space="preserve"> IFERROR(ABS(Table1[[#This Row],[ROA 2017]]-Table1[[#This Row],[ROA 2016]]), "x")</f>
        <v>x</v>
      </c>
      <c r="BF1212" s="3" t="str">
        <f xml:space="preserve"> IFERROR(ABS(Table1[[#This Row],[ROA 2018]]-Table1[[#This Row],[ROA 2017]]), "x")</f>
        <v>x</v>
      </c>
      <c r="BG1212" s="3" t="str">
        <f xml:space="preserve"> IFERROR(ABS(Table1[[#This Row],[ROA 2019]]-Table1[[#This Row],[ROA 2018]]), "x")</f>
        <v>x</v>
      </c>
      <c r="BH1212" s="3">
        <f xml:space="preserve"> IFERROR(ABS(Table1[[#This Row],[ROA 2020]]-Table1[[#This Row],[ROA 2019]]), "x")</f>
        <v>1.5151515151515138E-2</v>
      </c>
      <c r="BI1212" s="3">
        <f xml:space="preserve"> IFERROR(ABS(Table1[[#This Row],[ROA 2021]]-Table1[[#This Row],[ROA 2020]]), "x")</f>
        <v>0.1380952380952381</v>
      </c>
      <c r="BJ1212" s="3">
        <f xml:space="preserve"> IFERROR(AVERAGE(Table1[[#This Row],[ROA 2013-2012]:[ROA 2021-2020]]), "x")</f>
        <v>7.6623376623376621E-2</v>
      </c>
      <c r="BK1212" s="3">
        <f>IFERROR(AVERAGE(Table1[[#This Row],[ROA 2012]:[ROA 2021]]), "x")</f>
        <v>0.12568542568542571</v>
      </c>
      <c r="BN1212" s="1">
        <f>SUM(Table1[[#This Row],[B/M Rank]:[ROA Rank]])</f>
        <v>0</v>
      </c>
    </row>
    <row r="1213" spans="1:66" x14ac:dyDescent="0.25">
      <c r="A1213" s="1" t="s">
        <v>3887</v>
      </c>
      <c r="B1213" s="1" t="s">
        <v>1602</v>
      </c>
      <c r="C1213" s="1" t="s">
        <v>1499</v>
      </c>
      <c r="D1213" s="1" t="s">
        <v>440</v>
      </c>
      <c r="E1213" s="1" t="s">
        <v>108</v>
      </c>
      <c r="F1213" s="1">
        <v>36.659999999999997</v>
      </c>
      <c r="G1213" s="19"/>
      <c r="H1213" s="19"/>
      <c r="I1213" s="19"/>
      <c r="J1213" s="19"/>
      <c r="K1213" s="1"/>
      <c r="L1213" s="19"/>
      <c r="M1213" s="1">
        <v>2012</v>
      </c>
      <c r="N1213" s="1">
        <v>0</v>
      </c>
      <c r="O1213" s="1">
        <v>0</v>
      </c>
      <c r="P1213" s="1">
        <v>0</v>
      </c>
      <c r="Q1213" s="1">
        <v>0</v>
      </c>
      <c r="R1213" s="1" t="s">
        <v>4368</v>
      </c>
      <c r="S1213" s="1" t="s">
        <v>4368</v>
      </c>
      <c r="T1213" s="1" t="s">
        <v>4368</v>
      </c>
      <c r="U1213" s="1">
        <v>0</v>
      </c>
      <c r="V1213" s="1">
        <v>0</v>
      </c>
      <c r="W1213" s="1">
        <v>0</v>
      </c>
      <c r="X1213" s="1">
        <v>0</v>
      </c>
      <c r="Z1213" s="3" t="str">
        <f xml:space="preserve"> IFERROR(AVEDEV(Table1[[#This Row],[GP 2012]:[GP 2021]]) / Table1[[#This Row],[Avg GP]], "x")</f>
        <v>x</v>
      </c>
      <c r="AA1213" s="2">
        <f xml:space="preserve"> IFERROR(AVERAGE(Table1[[#This Row],[GP 2012]:[GP 2021]]), "x")</f>
        <v>0</v>
      </c>
      <c r="AB1213" s="11">
        <f>Table1[Equity]/Table1[Market Capital]</f>
        <v>-1.6366612111292964E-2</v>
      </c>
      <c r="AC1213" s="1">
        <v>0.7</v>
      </c>
      <c r="AD1213" s="1">
        <v>1</v>
      </c>
      <c r="AE1213" s="1">
        <v>0.3</v>
      </c>
      <c r="AF1213" s="1">
        <v>0.3</v>
      </c>
      <c r="AG1213" s="1">
        <v>0.4</v>
      </c>
      <c r="AH1213" s="1">
        <v>0.8</v>
      </c>
      <c r="AI1213" s="1">
        <v>0.4</v>
      </c>
      <c r="AJ1213" s="1">
        <v>0.7</v>
      </c>
      <c r="AK1213" s="1">
        <v>0.6</v>
      </c>
      <c r="AL1213" s="1">
        <v>0.8</v>
      </c>
      <c r="AM1213" s="1">
        <v>0.6</v>
      </c>
      <c r="AN1213" s="1">
        <v>-0.6</v>
      </c>
      <c r="AO1213" s="3">
        <f xml:space="preserve"> IFERROR(Table1[[#This Row],[GP 2012]]/Table1[[#This Row],[Total Assets 2012]], "x")</f>
        <v>0</v>
      </c>
      <c r="AP1213" s="3">
        <f xml:space="preserve"> IFERROR(Table1[[#This Row],[GP 2013]]/Table1[[#This Row],[Total Assets 2013]], "x")</f>
        <v>0</v>
      </c>
      <c r="AQ1213" s="3">
        <f xml:space="preserve"> IFERROR(Table1[[#This Row],[GP 2014]]/Table1[[#This Row],[Total Assets 2014]], "x")</f>
        <v>0</v>
      </c>
      <c r="AR1213" s="3">
        <f xml:space="preserve"> IFERROR(Table1[[#This Row],[GP 2015]]/Table1[[#This Row],[Total Assets 2015]], "x")</f>
        <v>0</v>
      </c>
      <c r="AS1213" s="3" t="str">
        <f xml:space="preserve"> IFERROR(Table1[[#This Row],[GP 2016]]/Table1[[#This Row],[Total Assets 2016]], "x")</f>
        <v>x</v>
      </c>
      <c r="AT1213" s="3" t="str">
        <f xml:space="preserve"> IFERROR(Table1[[#This Row],[GP 2017]]/Table1[[#This Row],[Total Assets 2017]], "x")</f>
        <v>x</v>
      </c>
      <c r="AU1213" s="3" t="str">
        <f xml:space="preserve"> IFERROR(Table1[[#This Row],[GP 2018]]/Table1[[#This Row],[Total Assets 2018]], "x")</f>
        <v>x</v>
      </c>
      <c r="AV1213" s="3">
        <f xml:space="preserve"> IFERROR(Table1[[#This Row],[GP 2019]]/Table1[[#This Row],[Total Assets 2019]], "x")</f>
        <v>0</v>
      </c>
      <c r="AW1213" s="3">
        <f xml:space="preserve"> IFERROR(Table1[[#This Row],[GP 2020]]/Table1[[#This Row],[Total Assets 2020]], "x")</f>
        <v>0</v>
      </c>
      <c r="AX1213" s="3">
        <f xml:space="preserve"> IFERROR(Table1[[#This Row],[GP 2021]]/Table1[[#This Row],[Total Assets 2021]], "x")</f>
        <v>0</v>
      </c>
      <c r="AY1213" s="3">
        <f xml:space="preserve"> IFERROR(Table1[[#This Row],[GP TTM]]/Table1[[#This Row],[Total Assets TTM]], "x")</f>
        <v>0</v>
      </c>
      <c r="BA1213" s="3">
        <f xml:space="preserve"> IFERROR(ABS(Table1[[#This Row],[ROA 2013]]-Table1[[#This Row],[ROA 2012]]), "x")</f>
        <v>0</v>
      </c>
      <c r="BB1213" s="3">
        <f xml:space="preserve"> IFERROR(ABS(Table1[[#This Row],[ROA 2014]]-Table1[[#This Row],[ROA 2013]]), "x")</f>
        <v>0</v>
      </c>
      <c r="BC1213" s="3">
        <f xml:space="preserve"> IFERROR(ABS(Table1[[#This Row],[ROA 2015]]-Table1[[#This Row],[ROA 2014]]), "x")</f>
        <v>0</v>
      </c>
      <c r="BD1213" s="3" t="str">
        <f xml:space="preserve"> IFERROR(ABS(Table1[[#This Row],[ROA 2016]]-Table1[[#This Row],[ROA 2015]]), "x")</f>
        <v>x</v>
      </c>
      <c r="BE1213" s="3" t="str">
        <f xml:space="preserve"> IFERROR(ABS(Table1[[#This Row],[ROA 2017]]-Table1[[#This Row],[ROA 2016]]), "x")</f>
        <v>x</v>
      </c>
      <c r="BF1213" s="3" t="str">
        <f xml:space="preserve"> IFERROR(ABS(Table1[[#This Row],[ROA 2018]]-Table1[[#This Row],[ROA 2017]]), "x")</f>
        <v>x</v>
      </c>
      <c r="BG1213" s="3" t="str">
        <f xml:space="preserve"> IFERROR(ABS(Table1[[#This Row],[ROA 2019]]-Table1[[#This Row],[ROA 2018]]), "x")</f>
        <v>x</v>
      </c>
      <c r="BH1213" s="3">
        <f xml:space="preserve"> IFERROR(ABS(Table1[[#This Row],[ROA 2020]]-Table1[[#This Row],[ROA 2019]]), "x")</f>
        <v>0</v>
      </c>
      <c r="BI1213" s="3">
        <f xml:space="preserve"> IFERROR(ABS(Table1[[#This Row],[ROA 2021]]-Table1[[#This Row],[ROA 2020]]), "x")</f>
        <v>0</v>
      </c>
      <c r="BJ1213" s="3">
        <f xml:space="preserve"> IFERROR(AVERAGE(Table1[[#This Row],[ROA 2013-2012]:[ROA 2021-2020]]), "x")</f>
        <v>0</v>
      </c>
      <c r="BK1213" s="3">
        <f>IFERROR(AVERAGE(Table1[[#This Row],[ROA 2012]:[ROA 2021]]), "x")</f>
        <v>0</v>
      </c>
      <c r="BN1213" s="1">
        <f>SUM(Table1[[#This Row],[B/M Rank]:[ROA Rank]])</f>
        <v>0</v>
      </c>
    </row>
    <row r="1214" spans="1:66" x14ac:dyDescent="0.25">
      <c r="A1214" s="1" t="s">
        <v>3862</v>
      </c>
      <c r="B1214" s="1" t="s">
        <v>1578</v>
      </c>
      <c r="C1214" s="1" t="s">
        <v>1499</v>
      </c>
      <c r="D1214" s="1" t="s">
        <v>440</v>
      </c>
      <c r="E1214" s="1" t="s">
        <v>108</v>
      </c>
      <c r="F1214" s="1">
        <v>36.71</v>
      </c>
      <c r="G1214" s="19"/>
      <c r="H1214" s="19"/>
      <c r="I1214" s="19"/>
      <c r="J1214" s="19"/>
      <c r="K1214" s="1"/>
      <c r="L1214" s="19"/>
      <c r="M1214" s="1">
        <v>2012</v>
      </c>
      <c r="N1214" s="1" t="s">
        <v>4368</v>
      </c>
      <c r="O1214" s="1" t="s">
        <v>4368</v>
      </c>
      <c r="P1214" s="1" t="s">
        <v>4368</v>
      </c>
      <c r="Q1214" s="1" t="s">
        <v>4368</v>
      </c>
      <c r="R1214" s="1" t="s">
        <v>4368</v>
      </c>
      <c r="S1214" s="1" t="s">
        <v>4368</v>
      </c>
      <c r="T1214" s="1" t="s">
        <v>4368</v>
      </c>
      <c r="U1214" s="1" t="s">
        <v>4368</v>
      </c>
      <c r="V1214" s="1" t="s">
        <v>4368</v>
      </c>
      <c r="W1214" s="1" t="s">
        <v>4368</v>
      </c>
      <c r="X1214" s="1" t="s">
        <v>4368</v>
      </c>
      <c r="Z1214" s="3" t="str">
        <f xml:space="preserve"> IFERROR(AVEDEV(Table1[[#This Row],[GP 2012]:[GP 2021]]) / Table1[[#This Row],[Avg GP]], "x")</f>
        <v>x</v>
      </c>
      <c r="AA1214" s="2" t="str">
        <f xml:space="preserve"> IFERROR(AVERAGE(Table1[[#This Row],[GP 2012]:[GP 2021]]), "x")</f>
        <v>x</v>
      </c>
      <c r="AB1214" s="11">
        <f>Table1[Equity]/Table1[Market Capital]</f>
        <v>0.41133206210841733</v>
      </c>
      <c r="AC1214" s="1">
        <v>7.1</v>
      </c>
      <c r="AD1214" s="1">
        <v>3.2</v>
      </c>
      <c r="AE1214" s="1">
        <v>2.8</v>
      </c>
      <c r="AF1214" s="1">
        <v>3.5</v>
      </c>
      <c r="AG1214" s="1">
        <v>2.2999999999999998</v>
      </c>
      <c r="AH1214" s="1">
        <v>2.1</v>
      </c>
      <c r="AI1214" s="1">
        <v>1.8</v>
      </c>
      <c r="AJ1214" s="1">
        <v>2</v>
      </c>
      <c r="AK1214" s="1">
        <v>2.5</v>
      </c>
      <c r="AL1214" s="1">
        <v>8.3000000000000007</v>
      </c>
      <c r="AM1214" s="1">
        <v>17.399999999999999</v>
      </c>
      <c r="AN1214" s="1">
        <v>15.1</v>
      </c>
      <c r="AO1214" s="3" t="str">
        <f xml:space="preserve"> IFERROR(Table1[[#This Row],[GP 2012]]/Table1[[#This Row],[Total Assets 2012]], "x")</f>
        <v>x</v>
      </c>
      <c r="AP1214" s="3" t="str">
        <f xml:space="preserve"> IFERROR(Table1[[#This Row],[GP 2013]]/Table1[[#This Row],[Total Assets 2013]], "x")</f>
        <v>x</v>
      </c>
      <c r="AQ1214" s="3" t="str">
        <f xml:space="preserve"> IFERROR(Table1[[#This Row],[GP 2014]]/Table1[[#This Row],[Total Assets 2014]], "x")</f>
        <v>x</v>
      </c>
      <c r="AR1214" s="3" t="str">
        <f xml:space="preserve"> IFERROR(Table1[[#This Row],[GP 2015]]/Table1[[#This Row],[Total Assets 2015]], "x")</f>
        <v>x</v>
      </c>
      <c r="AS1214" s="3" t="str">
        <f xml:space="preserve"> IFERROR(Table1[[#This Row],[GP 2016]]/Table1[[#This Row],[Total Assets 2016]], "x")</f>
        <v>x</v>
      </c>
      <c r="AT1214" s="3" t="str">
        <f xml:space="preserve"> IFERROR(Table1[[#This Row],[GP 2017]]/Table1[[#This Row],[Total Assets 2017]], "x")</f>
        <v>x</v>
      </c>
      <c r="AU1214" s="3" t="str">
        <f xml:space="preserve"> IFERROR(Table1[[#This Row],[GP 2018]]/Table1[[#This Row],[Total Assets 2018]], "x")</f>
        <v>x</v>
      </c>
      <c r="AV1214" s="3" t="str">
        <f xml:space="preserve"> IFERROR(Table1[[#This Row],[GP 2019]]/Table1[[#This Row],[Total Assets 2019]], "x")</f>
        <v>x</v>
      </c>
      <c r="AW1214" s="3" t="str">
        <f xml:space="preserve"> IFERROR(Table1[[#This Row],[GP 2020]]/Table1[[#This Row],[Total Assets 2020]], "x")</f>
        <v>x</v>
      </c>
      <c r="AX1214" s="3" t="str">
        <f xml:space="preserve"> IFERROR(Table1[[#This Row],[GP 2021]]/Table1[[#This Row],[Total Assets 2021]], "x")</f>
        <v>x</v>
      </c>
      <c r="AY1214" s="3" t="str">
        <f xml:space="preserve"> IFERROR(Table1[[#This Row],[GP TTM]]/Table1[[#This Row],[Total Assets TTM]], "x")</f>
        <v>x</v>
      </c>
      <c r="BA1214" s="3" t="str">
        <f xml:space="preserve"> IFERROR(ABS(Table1[[#This Row],[ROA 2013]]-Table1[[#This Row],[ROA 2012]]), "x")</f>
        <v>x</v>
      </c>
      <c r="BB1214" s="3" t="str">
        <f xml:space="preserve"> IFERROR(ABS(Table1[[#This Row],[ROA 2014]]-Table1[[#This Row],[ROA 2013]]), "x")</f>
        <v>x</v>
      </c>
      <c r="BC1214" s="3" t="str">
        <f xml:space="preserve"> IFERROR(ABS(Table1[[#This Row],[ROA 2015]]-Table1[[#This Row],[ROA 2014]]), "x")</f>
        <v>x</v>
      </c>
      <c r="BD1214" s="3" t="str">
        <f xml:space="preserve"> IFERROR(ABS(Table1[[#This Row],[ROA 2016]]-Table1[[#This Row],[ROA 2015]]), "x")</f>
        <v>x</v>
      </c>
      <c r="BE1214" s="3" t="str">
        <f xml:space="preserve"> IFERROR(ABS(Table1[[#This Row],[ROA 2017]]-Table1[[#This Row],[ROA 2016]]), "x")</f>
        <v>x</v>
      </c>
      <c r="BF1214" s="3" t="str">
        <f xml:space="preserve"> IFERROR(ABS(Table1[[#This Row],[ROA 2018]]-Table1[[#This Row],[ROA 2017]]), "x")</f>
        <v>x</v>
      </c>
      <c r="BG1214" s="3" t="str">
        <f xml:space="preserve"> IFERROR(ABS(Table1[[#This Row],[ROA 2019]]-Table1[[#This Row],[ROA 2018]]), "x")</f>
        <v>x</v>
      </c>
      <c r="BH1214" s="3" t="str">
        <f xml:space="preserve"> IFERROR(ABS(Table1[[#This Row],[ROA 2020]]-Table1[[#This Row],[ROA 2019]]), "x")</f>
        <v>x</v>
      </c>
      <c r="BI1214" s="3" t="str">
        <f xml:space="preserve"> IFERROR(ABS(Table1[[#This Row],[ROA 2021]]-Table1[[#This Row],[ROA 2020]]), "x")</f>
        <v>x</v>
      </c>
      <c r="BJ1214" s="3" t="str">
        <f xml:space="preserve"> IFERROR(AVERAGE(Table1[[#This Row],[ROA 2013-2012]:[ROA 2021-2020]]), "x")</f>
        <v>x</v>
      </c>
      <c r="BK1214" s="3" t="str">
        <f>IFERROR(AVERAGE(Table1[[#This Row],[ROA 2012]:[ROA 2021]]), "x")</f>
        <v>x</v>
      </c>
      <c r="BN1214" s="1">
        <f>SUM(Table1[[#This Row],[B/M Rank]:[ROA Rank]])</f>
        <v>0</v>
      </c>
    </row>
    <row r="1215" spans="1:66" x14ac:dyDescent="0.25">
      <c r="A1215" s="1" t="s">
        <v>4282</v>
      </c>
      <c r="B1215" s="1" t="s">
        <v>4773</v>
      </c>
      <c r="C1215" s="1" t="s">
        <v>1889</v>
      </c>
      <c r="D1215" s="1" t="s">
        <v>330</v>
      </c>
      <c r="E1215" s="1" t="s">
        <v>108</v>
      </c>
      <c r="F1215" s="1">
        <v>36.74</v>
      </c>
      <c r="G1215" s="19"/>
      <c r="H1215" s="19"/>
      <c r="I1215" s="19"/>
      <c r="J1215" s="19"/>
      <c r="K1215" s="1"/>
      <c r="L1215" s="19"/>
      <c r="M1215" s="1">
        <v>2012</v>
      </c>
      <c r="N1215" s="1" t="s">
        <v>4368</v>
      </c>
      <c r="O1215" s="1" t="s">
        <v>4368</v>
      </c>
      <c r="P1215" s="1">
        <v>0</v>
      </c>
      <c r="Q1215" s="1">
        <v>0.1</v>
      </c>
      <c r="R1215" s="1">
        <v>0.4</v>
      </c>
      <c r="S1215" s="1">
        <v>1</v>
      </c>
      <c r="T1215" s="1">
        <v>1.1000000000000001</v>
      </c>
      <c r="U1215" s="1">
        <v>1.4</v>
      </c>
      <c r="V1215" s="1">
        <v>1</v>
      </c>
      <c r="W1215" s="1">
        <v>2.2999999999999998</v>
      </c>
      <c r="X1215" s="1">
        <v>2.4</v>
      </c>
      <c r="Z1215" s="3">
        <f xml:space="preserve"> IFERROR(AVEDEV(Table1[[#This Row],[GP 2012]:[GP 2021]]) / Table1[[#This Row],[Avg GP]], "x")</f>
        <v>0.61301369863013699</v>
      </c>
      <c r="AA1215" s="2">
        <f xml:space="preserve"> IFERROR(AVERAGE(Table1[[#This Row],[GP 2012]:[GP 2021]]), "x")</f>
        <v>0.91249999999999998</v>
      </c>
      <c r="AB1215" s="11">
        <f>Table1[Equity]/Table1[Market Capital]</f>
        <v>0.32389765922700053</v>
      </c>
      <c r="AC1215" s="1">
        <v>0.1</v>
      </c>
      <c r="AD1215" s="1">
        <v>0.1</v>
      </c>
      <c r="AE1215" s="1">
        <v>0.4</v>
      </c>
      <c r="AF1215" s="1">
        <v>1.2</v>
      </c>
      <c r="AG1215" s="1">
        <v>2.5</v>
      </c>
      <c r="AH1215" s="1">
        <v>1.4</v>
      </c>
      <c r="AI1215" s="1">
        <v>1.6</v>
      </c>
      <c r="AJ1215" s="1">
        <v>1.8</v>
      </c>
      <c r="AK1215" s="1">
        <v>2.2999999999999998</v>
      </c>
      <c r="AL1215" s="1">
        <v>6.7</v>
      </c>
      <c r="AM1215" s="1">
        <v>14.1</v>
      </c>
      <c r="AN1215" s="1">
        <v>11.9</v>
      </c>
      <c r="AO1215" s="3" t="str">
        <f xml:space="preserve"> IFERROR(Table1[[#This Row],[GP 2012]]/Table1[[#This Row],[Total Assets 2012]], "x")</f>
        <v>x</v>
      </c>
      <c r="AP1215" s="3" t="str">
        <f xml:space="preserve"> IFERROR(Table1[[#This Row],[GP 2013]]/Table1[[#This Row],[Total Assets 2013]], "x")</f>
        <v>x</v>
      </c>
      <c r="AQ1215" s="3">
        <f xml:space="preserve"> IFERROR(Table1[[#This Row],[GP 2014]]/Table1[[#This Row],[Total Assets 2014]], "x")</f>
        <v>0</v>
      </c>
      <c r="AR1215" s="3">
        <f xml:space="preserve"> IFERROR(Table1[[#This Row],[GP 2015]]/Table1[[#This Row],[Total Assets 2015]], "x")</f>
        <v>8.3333333333333343E-2</v>
      </c>
      <c r="AS1215" s="3">
        <f xml:space="preserve"> IFERROR(Table1[[#This Row],[GP 2016]]/Table1[[#This Row],[Total Assets 2016]], "x")</f>
        <v>0.16</v>
      </c>
      <c r="AT1215" s="3">
        <f xml:space="preserve"> IFERROR(Table1[[#This Row],[GP 2017]]/Table1[[#This Row],[Total Assets 2017]], "x")</f>
        <v>0.7142857142857143</v>
      </c>
      <c r="AU1215" s="3">
        <f xml:space="preserve"> IFERROR(Table1[[#This Row],[GP 2018]]/Table1[[#This Row],[Total Assets 2018]], "x")</f>
        <v>0.6875</v>
      </c>
      <c r="AV1215" s="3">
        <f xml:space="preserve"> IFERROR(Table1[[#This Row],[GP 2019]]/Table1[[#This Row],[Total Assets 2019]], "x")</f>
        <v>0.77777777777777768</v>
      </c>
      <c r="AW1215" s="3">
        <f xml:space="preserve"> IFERROR(Table1[[#This Row],[GP 2020]]/Table1[[#This Row],[Total Assets 2020]], "x")</f>
        <v>0.43478260869565222</v>
      </c>
      <c r="AX1215" s="3">
        <f xml:space="preserve"> IFERROR(Table1[[#This Row],[GP 2021]]/Table1[[#This Row],[Total Assets 2021]], "x")</f>
        <v>0.34328358208955223</v>
      </c>
      <c r="AY1215" s="3">
        <f xml:space="preserve"> IFERROR(Table1[[#This Row],[GP TTM]]/Table1[[#This Row],[Total Assets TTM]], "x")</f>
        <v>0.1702127659574468</v>
      </c>
      <c r="BA1215" s="3" t="str">
        <f xml:space="preserve"> IFERROR(ABS(Table1[[#This Row],[ROA 2013]]-Table1[[#This Row],[ROA 2012]]), "x")</f>
        <v>x</v>
      </c>
      <c r="BB1215" s="3" t="str">
        <f xml:space="preserve"> IFERROR(ABS(Table1[[#This Row],[ROA 2014]]-Table1[[#This Row],[ROA 2013]]), "x")</f>
        <v>x</v>
      </c>
      <c r="BC1215" s="3">
        <f xml:space="preserve"> IFERROR(ABS(Table1[[#This Row],[ROA 2015]]-Table1[[#This Row],[ROA 2014]]), "x")</f>
        <v>8.3333333333333343E-2</v>
      </c>
      <c r="BD1215" s="3">
        <f xml:space="preserve"> IFERROR(ABS(Table1[[#This Row],[ROA 2016]]-Table1[[#This Row],[ROA 2015]]), "x")</f>
        <v>7.6666666666666661E-2</v>
      </c>
      <c r="BE1215" s="3">
        <f xml:space="preserve"> IFERROR(ABS(Table1[[#This Row],[ROA 2017]]-Table1[[#This Row],[ROA 2016]]), "x")</f>
        <v>0.55428571428571427</v>
      </c>
      <c r="BF1215" s="3">
        <f xml:space="preserve"> IFERROR(ABS(Table1[[#This Row],[ROA 2018]]-Table1[[#This Row],[ROA 2017]]), "x")</f>
        <v>2.6785714285714302E-2</v>
      </c>
      <c r="BG1215" s="3">
        <f xml:space="preserve"> IFERROR(ABS(Table1[[#This Row],[ROA 2019]]-Table1[[#This Row],[ROA 2018]]), "x")</f>
        <v>9.0277777777777679E-2</v>
      </c>
      <c r="BH1215" s="3">
        <f xml:space="preserve"> IFERROR(ABS(Table1[[#This Row],[ROA 2020]]-Table1[[#This Row],[ROA 2019]]), "x")</f>
        <v>0.34299516908212546</v>
      </c>
      <c r="BI1215" s="3">
        <f xml:space="preserve"> IFERROR(ABS(Table1[[#This Row],[ROA 2021]]-Table1[[#This Row],[ROA 2020]]), "x")</f>
        <v>9.1499026606099987E-2</v>
      </c>
      <c r="BJ1215" s="3">
        <f xml:space="preserve"> IFERROR(AVERAGE(Table1[[#This Row],[ROA 2013-2012]:[ROA 2021-2020]]), "x")</f>
        <v>0.18083477171963311</v>
      </c>
      <c r="BK1215" s="3">
        <f>IFERROR(AVERAGE(Table1[[#This Row],[ROA 2012]:[ROA 2021]]), "x")</f>
        <v>0.40012037702275371</v>
      </c>
      <c r="BN1215" s="1">
        <f>SUM(Table1[[#This Row],[B/M Rank]:[ROA Rank]])</f>
        <v>0</v>
      </c>
    </row>
    <row r="1216" spans="1:66" x14ac:dyDescent="0.25">
      <c r="A1216" s="1" t="s">
        <v>2691</v>
      </c>
      <c r="B1216" s="1" t="s">
        <v>743</v>
      </c>
      <c r="C1216" s="1" t="s">
        <v>730</v>
      </c>
      <c r="D1216" s="1" t="s">
        <v>330</v>
      </c>
      <c r="E1216" s="1" t="s">
        <v>108</v>
      </c>
      <c r="F1216" s="1">
        <v>36.770000000000003</v>
      </c>
      <c r="G1216" s="19"/>
      <c r="H1216" s="19"/>
      <c r="I1216" s="19"/>
      <c r="J1216" s="19"/>
      <c r="K1216" s="1"/>
      <c r="L1216" s="19"/>
      <c r="M1216" s="1">
        <v>2012</v>
      </c>
      <c r="N1216" s="1">
        <v>0.8</v>
      </c>
      <c r="O1216" s="1">
        <v>0.8</v>
      </c>
      <c r="P1216" s="1">
        <v>1.3</v>
      </c>
      <c r="Q1216" s="1">
        <v>0.3</v>
      </c>
      <c r="R1216" s="1">
        <v>0.3</v>
      </c>
      <c r="S1216" s="1">
        <v>0.4</v>
      </c>
      <c r="T1216" s="1">
        <v>0.2</v>
      </c>
      <c r="U1216" s="1">
        <v>0.2</v>
      </c>
      <c r="V1216" s="1">
        <v>0.1</v>
      </c>
      <c r="W1216" s="1">
        <v>0.1</v>
      </c>
      <c r="X1216" s="1">
        <v>0.1</v>
      </c>
      <c r="Z1216" s="3">
        <f xml:space="preserve"> IFERROR(AVEDEV(Table1[[#This Row],[GP 2012]:[GP 2021]]) / Table1[[#This Row],[Avg GP]], "x")</f>
        <v>0.68888888888888888</v>
      </c>
      <c r="AA1216" s="2">
        <f xml:space="preserve"> IFERROR(AVERAGE(Table1[[#This Row],[GP 2012]:[GP 2021]]), "x")</f>
        <v>0.4499999999999999</v>
      </c>
      <c r="AB1216" s="11">
        <f>Table1[Equity]/Table1[Market Capital]</f>
        <v>0.36714713081316286</v>
      </c>
      <c r="AC1216" s="1">
        <v>1.4</v>
      </c>
      <c r="AD1216" s="1">
        <v>1.2</v>
      </c>
      <c r="AE1216" s="1">
        <v>2.1</v>
      </c>
      <c r="AF1216" s="1">
        <v>2.2000000000000002</v>
      </c>
      <c r="AG1216" s="1">
        <v>1.7</v>
      </c>
      <c r="AH1216" s="1">
        <v>0.9</v>
      </c>
      <c r="AI1216" s="1">
        <v>0.4</v>
      </c>
      <c r="AJ1216" s="1">
        <v>1</v>
      </c>
      <c r="AK1216" s="1">
        <v>1.1000000000000001</v>
      </c>
      <c r="AL1216" s="1">
        <v>14.3</v>
      </c>
      <c r="AM1216" s="1">
        <v>30.5</v>
      </c>
      <c r="AN1216" s="1">
        <v>13.5</v>
      </c>
      <c r="AO1216" s="3">
        <f xml:space="preserve"> IFERROR(Table1[[#This Row],[GP 2012]]/Table1[[#This Row],[Total Assets 2012]], "x")</f>
        <v>0.57142857142857151</v>
      </c>
      <c r="AP1216" s="3">
        <f xml:space="preserve"> IFERROR(Table1[[#This Row],[GP 2013]]/Table1[[#This Row],[Total Assets 2013]], "x")</f>
        <v>0.66666666666666674</v>
      </c>
      <c r="AQ1216" s="3">
        <f xml:space="preserve"> IFERROR(Table1[[#This Row],[GP 2014]]/Table1[[#This Row],[Total Assets 2014]], "x")</f>
        <v>0.61904761904761907</v>
      </c>
      <c r="AR1216" s="3">
        <f xml:space="preserve"> IFERROR(Table1[[#This Row],[GP 2015]]/Table1[[#This Row],[Total Assets 2015]], "x")</f>
        <v>0.13636363636363635</v>
      </c>
      <c r="AS1216" s="3">
        <f xml:space="preserve"> IFERROR(Table1[[#This Row],[GP 2016]]/Table1[[#This Row],[Total Assets 2016]], "x")</f>
        <v>0.17647058823529413</v>
      </c>
      <c r="AT1216" s="3">
        <f xml:space="preserve"> IFERROR(Table1[[#This Row],[GP 2017]]/Table1[[#This Row],[Total Assets 2017]], "x")</f>
        <v>0.44444444444444448</v>
      </c>
      <c r="AU1216" s="3">
        <f xml:space="preserve"> IFERROR(Table1[[#This Row],[GP 2018]]/Table1[[#This Row],[Total Assets 2018]], "x")</f>
        <v>0.5</v>
      </c>
      <c r="AV1216" s="3">
        <f xml:space="preserve"> IFERROR(Table1[[#This Row],[GP 2019]]/Table1[[#This Row],[Total Assets 2019]], "x")</f>
        <v>0.2</v>
      </c>
      <c r="AW1216" s="3">
        <f xml:space="preserve"> IFERROR(Table1[[#This Row],[GP 2020]]/Table1[[#This Row],[Total Assets 2020]], "x")</f>
        <v>9.0909090909090912E-2</v>
      </c>
      <c r="AX1216" s="3">
        <f xml:space="preserve"> IFERROR(Table1[[#This Row],[GP 2021]]/Table1[[#This Row],[Total Assets 2021]], "x")</f>
        <v>6.993006993006993E-3</v>
      </c>
      <c r="AY1216" s="3">
        <f xml:space="preserve"> IFERROR(Table1[[#This Row],[GP TTM]]/Table1[[#This Row],[Total Assets TTM]], "x")</f>
        <v>3.2786885245901639E-3</v>
      </c>
      <c r="BA1216" s="3">
        <f xml:space="preserve"> IFERROR(ABS(Table1[[#This Row],[ROA 2013]]-Table1[[#This Row],[ROA 2012]]), "x")</f>
        <v>9.5238095238095233E-2</v>
      </c>
      <c r="BB1216" s="3">
        <f xml:space="preserve"> IFERROR(ABS(Table1[[#This Row],[ROA 2014]]-Table1[[#This Row],[ROA 2013]]), "x")</f>
        <v>4.7619047619047672E-2</v>
      </c>
      <c r="BC1216" s="3">
        <f xml:space="preserve"> IFERROR(ABS(Table1[[#This Row],[ROA 2015]]-Table1[[#This Row],[ROA 2014]]), "x")</f>
        <v>0.48268398268398272</v>
      </c>
      <c r="BD1216" s="3">
        <f xml:space="preserve"> IFERROR(ABS(Table1[[#This Row],[ROA 2016]]-Table1[[#This Row],[ROA 2015]]), "x")</f>
        <v>4.0106951871657776E-2</v>
      </c>
      <c r="BE1216" s="3">
        <f xml:space="preserve"> IFERROR(ABS(Table1[[#This Row],[ROA 2017]]-Table1[[#This Row],[ROA 2016]]), "x")</f>
        <v>0.26797385620915037</v>
      </c>
      <c r="BF1216" s="3">
        <f xml:space="preserve"> IFERROR(ABS(Table1[[#This Row],[ROA 2018]]-Table1[[#This Row],[ROA 2017]]), "x")</f>
        <v>5.5555555555555525E-2</v>
      </c>
      <c r="BG1216" s="3">
        <f xml:space="preserve"> IFERROR(ABS(Table1[[#This Row],[ROA 2019]]-Table1[[#This Row],[ROA 2018]]), "x")</f>
        <v>0.3</v>
      </c>
      <c r="BH1216" s="3">
        <f xml:space="preserve"> IFERROR(ABS(Table1[[#This Row],[ROA 2020]]-Table1[[#This Row],[ROA 2019]]), "x")</f>
        <v>0.1090909090909091</v>
      </c>
      <c r="BI1216" s="3">
        <f xml:space="preserve"> IFERROR(ABS(Table1[[#This Row],[ROA 2021]]-Table1[[#This Row],[ROA 2020]]), "x")</f>
        <v>8.3916083916083919E-2</v>
      </c>
      <c r="BJ1216" s="3">
        <f xml:space="preserve"> IFERROR(AVERAGE(Table1[[#This Row],[ROA 2013-2012]:[ROA 2021-2020]]), "x")</f>
        <v>0.16468716468716471</v>
      </c>
      <c r="BK1216" s="3">
        <f>IFERROR(AVERAGE(Table1[[#This Row],[ROA 2012]:[ROA 2021]]), "x")</f>
        <v>0.34123236240883303</v>
      </c>
      <c r="BN1216" s="1">
        <f>SUM(Table1[[#This Row],[B/M Rank]:[ROA Rank]])</f>
        <v>0</v>
      </c>
    </row>
    <row r="1217" spans="1:66" x14ac:dyDescent="0.25">
      <c r="A1217" s="1" t="s">
        <v>3728</v>
      </c>
      <c r="B1217" s="1" t="s">
        <v>4739</v>
      </c>
      <c r="C1217" s="1" t="s">
        <v>4417</v>
      </c>
      <c r="D1217" s="1" t="s">
        <v>268</v>
      </c>
      <c r="E1217" s="1" t="s">
        <v>108</v>
      </c>
      <c r="F1217" s="1">
        <v>36.82</v>
      </c>
      <c r="G1217" s="19"/>
      <c r="H1217" s="19"/>
      <c r="I1217" s="19"/>
      <c r="J1217" s="19"/>
      <c r="K1217" s="1"/>
      <c r="L1217" s="19"/>
      <c r="M1217" s="1" t="s">
        <v>4362</v>
      </c>
      <c r="N1217" s="1" t="s">
        <v>4368</v>
      </c>
      <c r="O1217" s="1">
        <v>0</v>
      </c>
      <c r="P1217" s="1" t="s">
        <v>4368</v>
      </c>
      <c r="Q1217" s="1" t="s">
        <v>4368</v>
      </c>
      <c r="R1217" s="1" t="s">
        <v>4368</v>
      </c>
      <c r="S1217" s="1">
        <v>-0.1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Z1217" s="3">
        <f xml:space="preserve"> IFERROR(AVEDEV(Table1[[#This Row],[GP 2012]:[GP 2021]]) / Table1[[#This Row],[Avg GP]], "x")</f>
        <v>-1.6666666666666665</v>
      </c>
      <c r="AA1217" s="2">
        <f xml:space="preserve"> IFERROR(AVERAGE(Table1[[#This Row],[GP 2012]:[GP 2021]]), "x")</f>
        <v>-1.6666666666666666E-2</v>
      </c>
      <c r="AB1217" s="11">
        <f>Table1[Equity]/Table1[Market Capital]</f>
        <v>0.39923954372623571</v>
      </c>
      <c r="AC1217" s="1">
        <v>13.2</v>
      </c>
      <c r="AD1217" s="1">
        <v>11.9</v>
      </c>
      <c r="AE1217" s="1">
        <v>10.8</v>
      </c>
      <c r="AF1217" s="1">
        <v>10.8</v>
      </c>
      <c r="AG1217" s="1">
        <v>1.5</v>
      </c>
      <c r="AH1217" s="1">
        <v>0.8</v>
      </c>
      <c r="AI1217" s="1">
        <v>2.2000000000000002</v>
      </c>
      <c r="AJ1217" s="1">
        <v>2.2999999999999998</v>
      </c>
      <c r="AK1217" s="1">
        <v>5.2</v>
      </c>
      <c r="AL1217" s="1">
        <v>13.4</v>
      </c>
      <c r="AM1217" s="1">
        <v>15.6</v>
      </c>
      <c r="AN1217" s="1">
        <v>14.7</v>
      </c>
      <c r="AO1217" s="3" t="str">
        <f xml:space="preserve"> IFERROR(Table1[[#This Row],[GP 2012]]/Table1[[#This Row],[Total Assets 2012]], "x")</f>
        <v>x</v>
      </c>
      <c r="AP1217" s="3">
        <f xml:space="preserve"> IFERROR(Table1[[#This Row],[GP 2013]]/Table1[[#This Row],[Total Assets 2013]], "x")</f>
        <v>0</v>
      </c>
      <c r="AQ1217" s="3" t="str">
        <f xml:space="preserve"> IFERROR(Table1[[#This Row],[GP 2014]]/Table1[[#This Row],[Total Assets 2014]], "x")</f>
        <v>x</v>
      </c>
      <c r="AR1217" s="3" t="str">
        <f xml:space="preserve"> IFERROR(Table1[[#This Row],[GP 2015]]/Table1[[#This Row],[Total Assets 2015]], "x")</f>
        <v>x</v>
      </c>
      <c r="AS1217" s="3" t="str">
        <f xml:space="preserve"> IFERROR(Table1[[#This Row],[GP 2016]]/Table1[[#This Row],[Total Assets 2016]], "x")</f>
        <v>x</v>
      </c>
      <c r="AT1217" s="3">
        <f xml:space="preserve"> IFERROR(Table1[[#This Row],[GP 2017]]/Table1[[#This Row],[Total Assets 2017]], "x")</f>
        <v>-0.125</v>
      </c>
      <c r="AU1217" s="3">
        <f xml:space="preserve"> IFERROR(Table1[[#This Row],[GP 2018]]/Table1[[#This Row],[Total Assets 2018]], "x")</f>
        <v>0</v>
      </c>
      <c r="AV1217" s="3">
        <f xml:space="preserve"> IFERROR(Table1[[#This Row],[GP 2019]]/Table1[[#This Row],[Total Assets 2019]], "x")</f>
        <v>0</v>
      </c>
      <c r="AW1217" s="3">
        <f xml:space="preserve"> IFERROR(Table1[[#This Row],[GP 2020]]/Table1[[#This Row],[Total Assets 2020]], "x")</f>
        <v>0</v>
      </c>
      <c r="AX1217" s="3">
        <f xml:space="preserve"> IFERROR(Table1[[#This Row],[GP 2021]]/Table1[[#This Row],[Total Assets 2021]], "x")</f>
        <v>0</v>
      </c>
      <c r="AY1217" s="3">
        <f xml:space="preserve"> IFERROR(Table1[[#This Row],[GP TTM]]/Table1[[#This Row],[Total Assets TTM]], "x")</f>
        <v>0</v>
      </c>
      <c r="BA1217" s="3" t="str">
        <f xml:space="preserve"> IFERROR(ABS(Table1[[#This Row],[ROA 2013]]-Table1[[#This Row],[ROA 2012]]), "x")</f>
        <v>x</v>
      </c>
      <c r="BB1217" s="3" t="str">
        <f xml:space="preserve"> IFERROR(ABS(Table1[[#This Row],[ROA 2014]]-Table1[[#This Row],[ROA 2013]]), "x")</f>
        <v>x</v>
      </c>
      <c r="BC1217" s="3" t="str">
        <f xml:space="preserve"> IFERROR(ABS(Table1[[#This Row],[ROA 2015]]-Table1[[#This Row],[ROA 2014]]), "x")</f>
        <v>x</v>
      </c>
      <c r="BD1217" s="3" t="str">
        <f xml:space="preserve"> IFERROR(ABS(Table1[[#This Row],[ROA 2016]]-Table1[[#This Row],[ROA 2015]]), "x")</f>
        <v>x</v>
      </c>
      <c r="BE1217" s="3" t="str">
        <f xml:space="preserve"> IFERROR(ABS(Table1[[#This Row],[ROA 2017]]-Table1[[#This Row],[ROA 2016]]), "x")</f>
        <v>x</v>
      </c>
      <c r="BF1217" s="3">
        <f xml:space="preserve"> IFERROR(ABS(Table1[[#This Row],[ROA 2018]]-Table1[[#This Row],[ROA 2017]]), "x")</f>
        <v>0.125</v>
      </c>
      <c r="BG1217" s="3">
        <f xml:space="preserve"> IFERROR(ABS(Table1[[#This Row],[ROA 2019]]-Table1[[#This Row],[ROA 2018]]), "x")</f>
        <v>0</v>
      </c>
      <c r="BH1217" s="3">
        <f xml:space="preserve"> IFERROR(ABS(Table1[[#This Row],[ROA 2020]]-Table1[[#This Row],[ROA 2019]]), "x")</f>
        <v>0</v>
      </c>
      <c r="BI1217" s="3">
        <f xml:space="preserve"> IFERROR(ABS(Table1[[#This Row],[ROA 2021]]-Table1[[#This Row],[ROA 2020]]), "x")</f>
        <v>0</v>
      </c>
      <c r="BJ1217" s="3">
        <f xml:space="preserve"> IFERROR(AVERAGE(Table1[[#This Row],[ROA 2013-2012]:[ROA 2021-2020]]), "x")</f>
        <v>3.125E-2</v>
      </c>
      <c r="BK1217" s="3">
        <f>IFERROR(AVERAGE(Table1[[#This Row],[ROA 2012]:[ROA 2021]]), "x")</f>
        <v>-2.0833333333333332E-2</v>
      </c>
      <c r="BN1217" s="1">
        <f>SUM(Table1[[#This Row],[B/M Rank]:[ROA Rank]])</f>
        <v>0</v>
      </c>
    </row>
    <row r="1218" spans="1:66" x14ac:dyDescent="0.25">
      <c r="A1218" s="1" t="s">
        <v>2354</v>
      </c>
      <c r="B1218" s="1" t="s">
        <v>406</v>
      </c>
      <c r="C1218" s="1" t="s">
        <v>403</v>
      </c>
      <c r="D1218" s="1" t="s">
        <v>107</v>
      </c>
      <c r="E1218" s="1" t="s">
        <v>108</v>
      </c>
      <c r="F1218" s="1">
        <v>37.1</v>
      </c>
      <c r="G1218" s="19"/>
      <c r="H1218" s="19"/>
      <c r="I1218" s="19"/>
      <c r="J1218" s="19"/>
      <c r="K1218" s="1"/>
      <c r="L1218" s="19"/>
      <c r="M1218" s="1">
        <v>2019</v>
      </c>
      <c r="U1218" s="1">
        <v>-0.2</v>
      </c>
      <c r="V1218" s="1">
        <v>-0.1</v>
      </c>
      <c r="W1218" s="1">
        <v>0</v>
      </c>
      <c r="X1218" s="1">
        <v>-0.1</v>
      </c>
      <c r="Z1218" s="3">
        <f xml:space="preserve"> IFERROR(AVEDEV(Table1[[#This Row],[GP 2012]:[GP 2021]]) / Table1[[#This Row],[Avg GP]], "x")</f>
        <v>-0.66666666666666652</v>
      </c>
      <c r="AA1218" s="2">
        <f xml:space="preserve"> IFERROR(AVERAGE(Table1[[#This Row],[GP 2012]:[GP 2021]]), "x")</f>
        <v>-0.10000000000000002</v>
      </c>
      <c r="AB1218" s="11">
        <f>Table1[Equity]/Table1[Market Capital]</f>
        <v>0.2425876010781671</v>
      </c>
      <c r="AJ1218" s="1">
        <v>1</v>
      </c>
      <c r="AK1218" s="1">
        <v>1.9</v>
      </c>
      <c r="AL1218" s="1">
        <v>10.3</v>
      </c>
      <c r="AM1218" s="1">
        <v>9.3000000000000007</v>
      </c>
      <c r="AN1218" s="1">
        <v>9</v>
      </c>
      <c r="AO1218" s="3" t="str">
        <f xml:space="preserve"> IFERROR(Table1[[#This Row],[GP 2012]]/Table1[[#This Row],[Total Assets 2012]], "x")</f>
        <v>x</v>
      </c>
      <c r="AP1218" s="3" t="str">
        <f xml:space="preserve"> IFERROR(Table1[[#This Row],[GP 2013]]/Table1[[#This Row],[Total Assets 2013]], "x")</f>
        <v>x</v>
      </c>
      <c r="AQ1218" s="3" t="str">
        <f xml:space="preserve"> IFERROR(Table1[[#This Row],[GP 2014]]/Table1[[#This Row],[Total Assets 2014]], "x")</f>
        <v>x</v>
      </c>
      <c r="AR1218" s="3" t="str">
        <f xml:space="preserve"> IFERROR(Table1[[#This Row],[GP 2015]]/Table1[[#This Row],[Total Assets 2015]], "x")</f>
        <v>x</v>
      </c>
      <c r="AS1218" s="3" t="str">
        <f xml:space="preserve"> IFERROR(Table1[[#This Row],[GP 2016]]/Table1[[#This Row],[Total Assets 2016]], "x")</f>
        <v>x</v>
      </c>
      <c r="AT1218" s="3" t="str">
        <f xml:space="preserve"> IFERROR(Table1[[#This Row],[GP 2017]]/Table1[[#This Row],[Total Assets 2017]], "x")</f>
        <v>x</v>
      </c>
      <c r="AU1218" s="3" t="str">
        <f xml:space="preserve"> IFERROR(Table1[[#This Row],[GP 2018]]/Table1[[#This Row],[Total Assets 2018]], "x")</f>
        <v>x</v>
      </c>
      <c r="AV1218" s="3">
        <f xml:space="preserve"> IFERROR(Table1[[#This Row],[GP 2019]]/Table1[[#This Row],[Total Assets 2019]], "x")</f>
        <v>-0.2</v>
      </c>
      <c r="AW1218" s="3">
        <f xml:space="preserve"> IFERROR(Table1[[#This Row],[GP 2020]]/Table1[[#This Row],[Total Assets 2020]], "x")</f>
        <v>-5.2631578947368425E-2</v>
      </c>
      <c r="AX1218" s="3">
        <f xml:space="preserve"> IFERROR(Table1[[#This Row],[GP 2021]]/Table1[[#This Row],[Total Assets 2021]], "x")</f>
        <v>0</v>
      </c>
      <c r="AY1218" s="3">
        <f xml:space="preserve"> IFERROR(Table1[[#This Row],[GP TTM]]/Table1[[#This Row],[Total Assets TTM]], "x")</f>
        <v>-1.075268817204301E-2</v>
      </c>
      <c r="BA1218" s="3" t="str">
        <f xml:space="preserve"> IFERROR(ABS(Table1[[#This Row],[ROA 2013]]-Table1[[#This Row],[ROA 2012]]), "x")</f>
        <v>x</v>
      </c>
      <c r="BB1218" s="3" t="str">
        <f xml:space="preserve"> IFERROR(ABS(Table1[[#This Row],[ROA 2014]]-Table1[[#This Row],[ROA 2013]]), "x")</f>
        <v>x</v>
      </c>
      <c r="BC1218" s="3" t="str">
        <f xml:space="preserve"> IFERROR(ABS(Table1[[#This Row],[ROA 2015]]-Table1[[#This Row],[ROA 2014]]), "x")</f>
        <v>x</v>
      </c>
      <c r="BD1218" s="3" t="str">
        <f xml:space="preserve"> IFERROR(ABS(Table1[[#This Row],[ROA 2016]]-Table1[[#This Row],[ROA 2015]]), "x")</f>
        <v>x</v>
      </c>
      <c r="BE1218" s="3" t="str">
        <f xml:space="preserve"> IFERROR(ABS(Table1[[#This Row],[ROA 2017]]-Table1[[#This Row],[ROA 2016]]), "x")</f>
        <v>x</v>
      </c>
      <c r="BF1218" s="3" t="str">
        <f xml:space="preserve"> IFERROR(ABS(Table1[[#This Row],[ROA 2018]]-Table1[[#This Row],[ROA 2017]]), "x")</f>
        <v>x</v>
      </c>
      <c r="BG1218" s="3" t="str">
        <f xml:space="preserve"> IFERROR(ABS(Table1[[#This Row],[ROA 2019]]-Table1[[#This Row],[ROA 2018]]), "x")</f>
        <v>x</v>
      </c>
      <c r="BH1218" s="3">
        <f xml:space="preserve"> IFERROR(ABS(Table1[[#This Row],[ROA 2020]]-Table1[[#This Row],[ROA 2019]]), "x")</f>
        <v>0.14736842105263159</v>
      </c>
      <c r="BI1218" s="3">
        <f xml:space="preserve"> IFERROR(ABS(Table1[[#This Row],[ROA 2021]]-Table1[[#This Row],[ROA 2020]]), "x")</f>
        <v>5.2631578947368425E-2</v>
      </c>
      <c r="BJ1218" s="3">
        <f xml:space="preserve"> IFERROR(AVERAGE(Table1[[#This Row],[ROA 2013-2012]:[ROA 2021-2020]]), "x")</f>
        <v>0.1</v>
      </c>
      <c r="BK1218" s="3">
        <f>IFERROR(AVERAGE(Table1[[#This Row],[ROA 2012]:[ROA 2021]]), "x")</f>
        <v>-8.4210526315789472E-2</v>
      </c>
      <c r="BN1218" s="1">
        <f>SUM(Table1[[#This Row],[B/M Rank]:[ROA Rank]])</f>
        <v>0</v>
      </c>
    </row>
    <row r="1219" spans="1:66" x14ac:dyDescent="0.25">
      <c r="A1219" s="1" t="s">
        <v>4260</v>
      </c>
      <c r="B1219" s="1" t="s">
        <v>1963</v>
      </c>
      <c r="C1219" s="1" t="s">
        <v>1889</v>
      </c>
      <c r="D1219" s="1" t="s">
        <v>330</v>
      </c>
      <c r="E1219" s="1" t="s">
        <v>108</v>
      </c>
      <c r="F1219" s="1">
        <v>37.130000000000003</v>
      </c>
      <c r="G1219" s="19"/>
      <c r="H1219" s="19"/>
      <c r="I1219" s="19"/>
      <c r="J1219" s="19"/>
      <c r="K1219" s="1"/>
      <c r="L1219" s="19"/>
      <c r="M1219" s="1">
        <v>2012</v>
      </c>
      <c r="N1219" s="1">
        <v>1.3</v>
      </c>
      <c r="O1219" s="1" t="s">
        <v>4368</v>
      </c>
      <c r="P1219" s="1">
        <v>-0.2</v>
      </c>
      <c r="Q1219" s="1">
        <v>-0.1</v>
      </c>
      <c r="R1219" s="1">
        <v>0.6</v>
      </c>
      <c r="S1219" s="1">
        <v>2.5</v>
      </c>
      <c r="T1219" s="1">
        <v>1.6</v>
      </c>
      <c r="U1219" s="1">
        <v>1.3</v>
      </c>
      <c r="V1219" s="1">
        <v>0.9</v>
      </c>
      <c r="W1219" s="1">
        <v>0.8</v>
      </c>
      <c r="X1219" s="1">
        <v>0.4</v>
      </c>
      <c r="Z1219" s="3">
        <f xml:space="preserve"> IFERROR(AVEDEV(Table1[[#This Row],[GP 2012]:[GP 2021]]) / Table1[[#This Row],[Avg GP]], "x")</f>
        <v>0.65134099616858232</v>
      </c>
      <c r="AA1219" s="2">
        <f xml:space="preserve"> IFERROR(AVERAGE(Table1[[#This Row],[GP 2012]:[GP 2021]]), "x")</f>
        <v>0.96666666666666656</v>
      </c>
      <c r="AB1219" s="11">
        <f>Table1[Equity]/Table1[Market Capital]</f>
        <v>0.25316455696202533</v>
      </c>
      <c r="AC1219" s="1">
        <v>2</v>
      </c>
      <c r="AD1219" s="1">
        <v>4.5999999999999996</v>
      </c>
      <c r="AE1219" s="1">
        <v>1.6</v>
      </c>
      <c r="AF1219" s="1">
        <v>1.8</v>
      </c>
      <c r="AG1219" s="1">
        <v>1.8</v>
      </c>
      <c r="AH1219" s="1">
        <v>5.8</v>
      </c>
      <c r="AI1219" s="1">
        <v>5.0999999999999996</v>
      </c>
      <c r="AJ1219" s="1">
        <v>5.5</v>
      </c>
      <c r="AK1219" s="1">
        <v>5.6</v>
      </c>
      <c r="AL1219" s="1">
        <v>10.9</v>
      </c>
      <c r="AM1219" s="1">
        <v>9.9</v>
      </c>
      <c r="AN1219" s="1">
        <v>9.4</v>
      </c>
      <c r="AO1219" s="3">
        <f xml:space="preserve"> IFERROR(Table1[[#This Row],[GP 2012]]/Table1[[#This Row],[Total Assets 2012]], "x")</f>
        <v>0.65</v>
      </c>
      <c r="AP1219" s="3" t="str">
        <f xml:space="preserve"> IFERROR(Table1[[#This Row],[GP 2013]]/Table1[[#This Row],[Total Assets 2013]], "x")</f>
        <v>x</v>
      </c>
      <c r="AQ1219" s="3">
        <f xml:space="preserve"> IFERROR(Table1[[#This Row],[GP 2014]]/Table1[[#This Row],[Total Assets 2014]], "x")</f>
        <v>-0.125</v>
      </c>
      <c r="AR1219" s="3">
        <f xml:space="preserve"> IFERROR(Table1[[#This Row],[GP 2015]]/Table1[[#This Row],[Total Assets 2015]], "x")</f>
        <v>-5.5555555555555559E-2</v>
      </c>
      <c r="AS1219" s="3">
        <f xml:space="preserve"> IFERROR(Table1[[#This Row],[GP 2016]]/Table1[[#This Row],[Total Assets 2016]], "x")</f>
        <v>0.33333333333333331</v>
      </c>
      <c r="AT1219" s="3">
        <f xml:space="preserve"> IFERROR(Table1[[#This Row],[GP 2017]]/Table1[[#This Row],[Total Assets 2017]], "x")</f>
        <v>0.43103448275862072</v>
      </c>
      <c r="AU1219" s="3">
        <f xml:space="preserve"> IFERROR(Table1[[#This Row],[GP 2018]]/Table1[[#This Row],[Total Assets 2018]], "x")</f>
        <v>0.31372549019607848</v>
      </c>
      <c r="AV1219" s="3">
        <f xml:space="preserve"> IFERROR(Table1[[#This Row],[GP 2019]]/Table1[[#This Row],[Total Assets 2019]], "x")</f>
        <v>0.23636363636363636</v>
      </c>
      <c r="AW1219" s="3">
        <f xml:space="preserve"> IFERROR(Table1[[#This Row],[GP 2020]]/Table1[[#This Row],[Total Assets 2020]], "x")</f>
        <v>0.16071428571428573</v>
      </c>
      <c r="AX1219" s="3">
        <f xml:space="preserve"> IFERROR(Table1[[#This Row],[GP 2021]]/Table1[[#This Row],[Total Assets 2021]], "x")</f>
        <v>7.3394495412844041E-2</v>
      </c>
      <c r="AY1219" s="3">
        <f xml:space="preserve"> IFERROR(Table1[[#This Row],[GP TTM]]/Table1[[#This Row],[Total Assets TTM]], "x")</f>
        <v>4.0404040404040407E-2</v>
      </c>
      <c r="BA1219" s="3" t="str">
        <f xml:space="preserve"> IFERROR(ABS(Table1[[#This Row],[ROA 2013]]-Table1[[#This Row],[ROA 2012]]), "x")</f>
        <v>x</v>
      </c>
      <c r="BB1219" s="3" t="str">
        <f xml:space="preserve"> IFERROR(ABS(Table1[[#This Row],[ROA 2014]]-Table1[[#This Row],[ROA 2013]]), "x")</f>
        <v>x</v>
      </c>
      <c r="BC1219" s="3">
        <f xml:space="preserve"> IFERROR(ABS(Table1[[#This Row],[ROA 2015]]-Table1[[#This Row],[ROA 2014]]), "x")</f>
        <v>6.9444444444444448E-2</v>
      </c>
      <c r="BD1219" s="3">
        <f xml:space="preserve"> IFERROR(ABS(Table1[[#This Row],[ROA 2016]]-Table1[[#This Row],[ROA 2015]]), "x")</f>
        <v>0.3888888888888889</v>
      </c>
      <c r="BE1219" s="3">
        <f xml:space="preserve"> IFERROR(ABS(Table1[[#This Row],[ROA 2017]]-Table1[[#This Row],[ROA 2016]]), "x")</f>
        <v>9.7701149425287404E-2</v>
      </c>
      <c r="BF1219" s="3">
        <f xml:space="preserve"> IFERROR(ABS(Table1[[#This Row],[ROA 2018]]-Table1[[#This Row],[ROA 2017]]), "x")</f>
        <v>0.11730899256254224</v>
      </c>
      <c r="BG1219" s="3">
        <f xml:space="preserve"> IFERROR(ABS(Table1[[#This Row],[ROA 2019]]-Table1[[#This Row],[ROA 2018]]), "x")</f>
        <v>7.7361853832442123E-2</v>
      </c>
      <c r="BH1219" s="3">
        <f xml:space="preserve"> IFERROR(ABS(Table1[[#This Row],[ROA 2020]]-Table1[[#This Row],[ROA 2019]]), "x")</f>
        <v>7.5649350649350633E-2</v>
      </c>
      <c r="BI1219" s="3">
        <f xml:space="preserve"> IFERROR(ABS(Table1[[#This Row],[ROA 2021]]-Table1[[#This Row],[ROA 2020]]), "x")</f>
        <v>8.7319790301441685E-2</v>
      </c>
      <c r="BJ1219" s="3">
        <f xml:space="preserve"> IFERROR(AVERAGE(Table1[[#This Row],[ROA 2013-2012]:[ROA 2021-2020]]), "x")</f>
        <v>0.1305249243006282</v>
      </c>
      <c r="BK1219" s="3">
        <f>IFERROR(AVERAGE(Table1[[#This Row],[ROA 2012]:[ROA 2021]]), "x")</f>
        <v>0.22422335202480481</v>
      </c>
      <c r="BN1219" s="1">
        <f>SUM(Table1[[#This Row],[B/M Rank]:[ROA Rank]])</f>
        <v>0</v>
      </c>
    </row>
    <row r="1220" spans="1:66" x14ac:dyDescent="0.25">
      <c r="A1220" s="1" t="s">
        <v>2076</v>
      </c>
      <c r="B1220" s="1" t="s">
        <v>118</v>
      </c>
      <c r="C1220" s="1" t="s">
        <v>106</v>
      </c>
      <c r="D1220" s="1" t="s">
        <v>107</v>
      </c>
      <c r="E1220" s="1" t="s">
        <v>108</v>
      </c>
      <c r="F1220" s="1">
        <v>37.19</v>
      </c>
      <c r="G1220" s="19"/>
      <c r="H1220" s="19"/>
      <c r="I1220" s="19"/>
      <c r="J1220" s="19"/>
      <c r="K1220" s="1"/>
      <c r="L1220" s="19"/>
      <c r="M1220" s="1">
        <v>2017</v>
      </c>
      <c r="S1220" s="1">
        <v>0.4</v>
      </c>
      <c r="T1220" s="1">
        <v>0.9</v>
      </c>
      <c r="U1220" s="1">
        <v>1.2</v>
      </c>
      <c r="V1220" s="1">
        <v>1.8</v>
      </c>
      <c r="W1220" s="1">
        <v>2.6</v>
      </c>
      <c r="X1220" s="1">
        <v>2.9</v>
      </c>
      <c r="Z1220" s="3">
        <f xml:space="preserve"> IFERROR(AVEDEV(Table1[[#This Row],[GP 2012]:[GP 2021]]) / Table1[[#This Row],[Avg GP]], "x")</f>
        <v>0.47536231884057967</v>
      </c>
      <c r="AA1220" s="2">
        <f xml:space="preserve"> IFERROR(AVERAGE(Table1[[#This Row],[GP 2012]:[GP 2021]]), "x")</f>
        <v>1.3800000000000001</v>
      </c>
      <c r="AB1220" s="11">
        <f>Table1[Equity]/Table1[Market Capital]</f>
        <v>0.79053509007797795</v>
      </c>
      <c r="AH1220" s="1">
        <v>0.6</v>
      </c>
      <c r="AI1220" s="1">
        <v>0.5</v>
      </c>
      <c r="AJ1220" s="1">
        <v>3.2</v>
      </c>
      <c r="AK1220" s="1">
        <v>7.1</v>
      </c>
      <c r="AL1220" s="1">
        <v>42.1</v>
      </c>
      <c r="AM1220" s="1">
        <v>37.6</v>
      </c>
      <c r="AN1220" s="1">
        <v>29.4</v>
      </c>
      <c r="AO1220" s="3" t="str">
        <f xml:space="preserve"> IFERROR(Table1[[#This Row],[GP 2012]]/Table1[[#This Row],[Total Assets 2012]], "x")</f>
        <v>x</v>
      </c>
      <c r="AP1220" s="3" t="str">
        <f xml:space="preserve"> IFERROR(Table1[[#This Row],[GP 2013]]/Table1[[#This Row],[Total Assets 2013]], "x")</f>
        <v>x</v>
      </c>
      <c r="AQ1220" s="3" t="str">
        <f xml:space="preserve"> IFERROR(Table1[[#This Row],[GP 2014]]/Table1[[#This Row],[Total Assets 2014]], "x")</f>
        <v>x</v>
      </c>
      <c r="AR1220" s="3" t="str">
        <f xml:space="preserve"> IFERROR(Table1[[#This Row],[GP 2015]]/Table1[[#This Row],[Total Assets 2015]], "x")</f>
        <v>x</v>
      </c>
      <c r="AS1220" s="3" t="str">
        <f xml:space="preserve"> IFERROR(Table1[[#This Row],[GP 2016]]/Table1[[#This Row],[Total Assets 2016]], "x")</f>
        <v>x</v>
      </c>
      <c r="AT1220" s="3">
        <f xml:space="preserve"> IFERROR(Table1[[#This Row],[GP 2017]]/Table1[[#This Row],[Total Assets 2017]], "x")</f>
        <v>0.66666666666666674</v>
      </c>
      <c r="AU1220" s="3">
        <f xml:space="preserve"> IFERROR(Table1[[#This Row],[GP 2018]]/Table1[[#This Row],[Total Assets 2018]], "x")</f>
        <v>1.8</v>
      </c>
      <c r="AV1220" s="3">
        <f xml:space="preserve"> IFERROR(Table1[[#This Row],[GP 2019]]/Table1[[#This Row],[Total Assets 2019]], "x")</f>
        <v>0.37499999999999994</v>
      </c>
      <c r="AW1220" s="3">
        <f xml:space="preserve"> IFERROR(Table1[[#This Row],[GP 2020]]/Table1[[#This Row],[Total Assets 2020]], "x")</f>
        <v>0.25352112676056338</v>
      </c>
      <c r="AX1220" s="3">
        <f xml:space="preserve"> IFERROR(Table1[[#This Row],[GP 2021]]/Table1[[#This Row],[Total Assets 2021]], "x")</f>
        <v>6.1757719714964368E-2</v>
      </c>
      <c r="AY1220" s="3">
        <f xml:space="preserve"> IFERROR(Table1[[#This Row],[GP TTM]]/Table1[[#This Row],[Total Assets TTM]], "x")</f>
        <v>7.7127659574468085E-2</v>
      </c>
      <c r="BA1220" s="3" t="str">
        <f xml:space="preserve"> IFERROR(ABS(Table1[[#This Row],[ROA 2013]]-Table1[[#This Row],[ROA 2012]]), "x")</f>
        <v>x</v>
      </c>
      <c r="BB1220" s="3" t="str">
        <f xml:space="preserve"> IFERROR(ABS(Table1[[#This Row],[ROA 2014]]-Table1[[#This Row],[ROA 2013]]), "x")</f>
        <v>x</v>
      </c>
      <c r="BC1220" s="3" t="str">
        <f xml:space="preserve"> IFERROR(ABS(Table1[[#This Row],[ROA 2015]]-Table1[[#This Row],[ROA 2014]]), "x")</f>
        <v>x</v>
      </c>
      <c r="BD1220" s="3" t="str">
        <f xml:space="preserve"> IFERROR(ABS(Table1[[#This Row],[ROA 2016]]-Table1[[#This Row],[ROA 2015]]), "x")</f>
        <v>x</v>
      </c>
      <c r="BE1220" s="3" t="str">
        <f xml:space="preserve"> IFERROR(ABS(Table1[[#This Row],[ROA 2017]]-Table1[[#This Row],[ROA 2016]]), "x")</f>
        <v>x</v>
      </c>
      <c r="BF1220" s="3">
        <f xml:space="preserve"> IFERROR(ABS(Table1[[#This Row],[ROA 2018]]-Table1[[#This Row],[ROA 2017]]), "x")</f>
        <v>1.1333333333333333</v>
      </c>
      <c r="BG1220" s="3">
        <f xml:space="preserve"> IFERROR(ABS(Table1[[#This Row],[ROA 2019]]-Table1[[#This Row],[ROA 2018]]), "x")</f>
        <v>1.425</v>
      </c>
      <c r="BH1220" s="3">
        <f xml:space="preserve"> IFERROR(ABS(Table1[[#This Row],[ROA 2020]]-Table1[[#This Row],[ROA 2019]]), "x")</f>
        <v>0.12147887323943657</v>
      </c>
      <c r="BI1220" s="3">
        <f xml:space="preserve"> IFERROR(ABS(Table1[[#This Row],[ROA 2021]]-Table1[[#This Row],[ROA 2020]]), "x")</f>
        <v>0.19176340704559902</v>
      </c>
      <c r="BJ1220" s="3">
        <f xml:space="preserve"> IFERROR(AVERAGE(Table1[[#This Row],[ROA 2013-2012]:[ROA 2021-2020]]), "x")</f>
        <v>0.71789390340459225</v>
      </c>
      <c r="BK1220" s="3">
        <f>IFERROR(AVERAGE(Table1[[#This Row],[ROA 2012]:[ROA 2021]]), "x")</f>
        <v>0.63138910262843895</v>
      </c>
      <c r="BN1220" s="1">
        <f>SUM(Table1[[#This Row],[B/M Rank]:[ROA Rank]])</f>
        <v>0</v>
      </c>
    </row>
    <row r="1221" spans="1:66" x14ac:dyDescent="0.25">
      <c r="A1221" s="1" t="s">
        <v>2728</v>
      </c>
      <c r="B1221" s="1" t="s">
        <v>779</v>
      </c>
      <c r="C1221" s="1" t="s">
        <v>769</v>
      </c>
      <c r="D1221" s="1" t="s">
        <v>107</v>
      </c>
      <c r="E1221" s="1" t="s">
        <v>108</v>
      </c>
      <c r="F1221" s="1">
        <v>37.31</v>
      </c>
      <c r="G1221" s="19"/>
      <c r="H1221" s="19"/>
      <c r="I1221" s="19"/>
      <c r="J1221" s="19"/>
      <c r="K1221" s="1"/>
      <c r="L1221" s="19"/>
      <c r="M1221" s="1">
        <v>2019</v>
      </c>
      <c r="U1221" s="1">
        <v>0</v>
      </c>
      <c r="V1221" s="1">
        <v>0</v>
      </c>
      <c r="W1221" s="1">
        <v>0.1</v>
      </c>
      <c r="X1221" s="1">
        <v>0.1</v>
      </c>
      <c r="Z1221" s="3">
        <f xml:space="preserve"> IFERROR(AVEDEV(Table1[[#This Row],[GP 2012]:[GP 2021]]) / Table1[[#This Row],[Avg GP]], "x")</f>
        <v>1.3333333333333337</v>
      </c>
      <c r="AA1221" s="2">
        <f xml:space="preserve"> IFERROR(AVERAGE(Table1[[#This Row],[GP 2012]:[GP 2021]]), "x")</f>
        <v>3.3333333333333333E-2</v>
      </c>
      <c r="AB1221" s="11">
        <f>Table1[Equity]/Table1[Market Capital]</f>
        <v>0.9380863039399624</v>
      </c>
      <c r="AJ1221" s="1">
        <v>2.6</v>
      </c>
      <c r="AK1221" s="1">
        <v>3.8</v>
      </c>
      <c r="AL1221" s="1">
        <v>48.1</v>
      </c>
      <c r="AM1221" s="1">
        <v>44.4</v>
      </c>
      <c r="AN1221" s="1">
        <v>35</v>
      </c>
      <c r="AO1221" s="3" t="str">
        <f xml:space="preserve"> IFERROR(Table1[[#This Row],[GP 2012]]/Table1[[#This Row],[Total Assets 2012]], "x")</f>
        <v>x</v>
      </c>
      <c r="AP1221" s="3" t="str">
        <f xml:space="preserve"> IFERROR(Table1[[#This Row],[GP 2013]]/Table1[[#This Row],[Total Assets 2013]], "x")</f>
        <v>x</v>
      </c>
      <c r="AQ1221" s="3" t="str">
        <f xml:space="preserve"> IFERROR(Table1[[#This Row],[GP 2014]]/Table1[[#This Row],[Total Assets 2014]], "x")</f>
        <v>x</v>
      </c>
      <c r="AR1221" s="3" t="str">
        <f xml:space="preserve"> IFERROR(Table1[[#This Row],[GP 2015]]/Table1[[#This Row],[Total Assets 2015]], "x")</f>
        <v>x</v>
      </c>
      <c r="AS1221" s="3" t="str">
        <f xml:space="preserve"> IFERROR(Table1[[#This Row],[GP 2016]]/Table1[[#This Row],[Total Assets 2016]], "x")</f>
        <v>x</v>
      </c>
      <c r="AT1221" s="3" t="str">
        <f xml:space="preserve"> IFERROR(Table1[[#This Row],[GP 2017]]/Table1[[#This Row],[Total Assets 2017]], "x")</f>
        <v>x</v>
      </c>
      <c r="AU1221" s="3" t="str">
        <f xml:space="preserve"> IFERROR(Table1[[#This Row],[GP 2018]]/Table1[[#This Row],[Total Assets 2018]], "x")</f>
        <v>x</v>
      </c>
      <c r="AV1221" s="3">
        <f xml:space="preserve"> IFERROR(Table1[[#This Row],[GP 2019]]/Table1[[#This Row],[Total Assets 2019]], "x")</f>
        <v>0</v>
      </c>
      <c r="AW1221" s="3">
        <f xml:space="preserve"> IFERROR(Table1[[#This Row],[GP 2020]]/Table1[[#This Row],[Total Assets 2020]], "x")</f>
        <v>0</v>
      </c>
      <c r="AX1221" s="3">
        <f xml:space="preserve"> IFERROR(Table1[[#This Row],[GP 2021]]/Table1[[#This Row],[Total Assets 2021]], "x")</f>
        <v>2.0790020790020791E-3</v>
      </c>
      <c r="AY1221" s="3">
        <f xml:space="preserve"> IFERROR(Table1[[#This Row],[GP TTM]]/Table1[[#This Row],[Total Assets TTM]], "x")</f>
        <v>2.2522522522522522E-3</v>
      </c>
      <c r="BA1221" s="3" t="str">
        <f xml:space="preserve"> IFERROR(ABS(Table1[[#This Row],[ROA 2013]]-Table1[[#This Row],[ROA 2012]]), "x")</f>
        <v>x</v>
      </c>
      <c r="BB1221" s="3" t="str">
        <f xml:space="preserve"> IFERROR(ABS(Table1[[#This Row],[ROA 2014]]-Table1[[#This Row],[ROA 2013]]), "x")</f>
        <v>x</v>
      </c>
      <c r="BC1221" s="3" t="str">
        <f xml:space="preserve"> IFERROR(ABS(Table1[[#This Row],[ROA 2015]]-Table1[[#This Row],[ROA 2014]]), "x")</f>
        <v>x</v>
      </c>
      <c r="BD1221" s="3" t="str">
        <f xml:space="preserve"> IFERROR(ABS(Table1[[#This Row],[ROA 2016]]-Table1[[#This Row],[ROA 2015]]), "x")</f>
        <v>x</v>
      </c>
      <c r="BE1221" s="3" t="str">
        <f xml:space="preserve"> IFERROR(ABS(Table1[[#This Row],[ROA 2017]]-Table1[[#This Row],[ROA 2016]]), "x")</f>
        <v>x</v>
      </c>
      <c r="BF1221" s="3" t="str">
        <f xml:space="preserve"> IFERROR(ABS(Table1[[#This Row],[ROA 2018]]-Table1[[#This Row],[ROA 2017]]), "x")</f>
        <v>x</v>
      </c>
      <c r="BG1221" s="3" t="str">
        <f xml:space="preserve"> IFERROR(ABS(Table1[[#This Row],[ROA 2019]]-Table1[[#This Row],[ROA 2018]]), "x")</f>
        <v>x</v>
      </c>
      <c r="BH1221" s="3">
        <f xml:space="preserve"> IFERROR(ABS(Table1[[#This Row],[ROA 2020]]-Table1[[#This Row],[ROA 2019]]), "x")</f>
        <v>0</v>
      </c>
      <c r="BI1221" s="3">
        <f xml:space="preserve"> IFERROR(ABS(Table1[[#This Row],[ROA 2021]]-Table1[[#This Row],[ROA 2020]]), "x")</f>
        <v>2.0790020790020791E-3</v>
      </c>
      <c r="BJ1221" s="3">
        <f xml:space="preserve"> IFERROR(AVERAGE(Table1[[#This Row],[ROA 2013-2012]:[ROA 2021-2020]]), "x")</f>
        <v>1.0395010395010396E-3</v>
      </c>
      <c r="BK1221" s="3">
        <f>IFERROR(AVERAGE(Table1[[#This Row],[ROA 2012]:[ROA 2021]]), "x")</f>
        <v>6.93000693000693E-4</v>
      </c>
      <c r="BN1221" s="1">
        <f>SUM(Table1[[#This Row],[B/M Rank]:[ROA Rank]])</f>
        <v>0</v>
      </c>
    </row>
    <row r="1222" spans="1:66" x14ac:dyDescent="0.25">
      <c r="A1222" s="1" t="s">
        <v>3641</v>
      </c>
      <c r="B1222" s="1" t="s">
        <v>1396</v>
      </c>
      <c r="C1222" s="1" t="s">
        <v>4417</v>
      </c>
      <c r="D1222" s="1" t="s">
        <v>268</v>
      </c>
      <c r="E1222" s="1" t="s">
        <v>108</v>
      </c>
      <c r="F1222" s="1">
        <v>37.31</v>
      </c>
      <c r="G1222" s="19"/>
      <c r="H1222" s="19"/>
      <c r="I1222" s="19"/>
      <c r="J1222" s="19"/>
      <c r="K1222" s="1"/>
      <c r="L1222" s="19"/>
      <c r="M1222" s="1">
        <v>2019</v>
      </c>
      <c r="U1222" s="1" t="s">
        <v>4368</v>
      </c>
      <c r="V1222" s="1">
        <v>0</v>
      </c>
      <c r="W1222" s="1">
        <v>0.9</v>
      </c>
      <c r="X1222" s="1">
        <v>1</v>
      </c>
      <c r="Z1222" s="3">
        <f xml:space="preserve"> IFERROR(AVEDEV(Table1[[#This Row],[GP 2012]:[GP 2021]]) / Table1[[#This Row],[Avg GP]], "x")</f>
        <v>1</v>
      </c>
      <c r="AA1222" s="2">
        <f xml:space="preserve"> IFERROR(AVERAGE(Table1[[#This Row],[GP 2012]:[GP 2021]]), "x")</f>
        <v>0.45</v>
      </c>
      <c r="AB1222" s="11">
        <f>Table1[Equity]/Table1[Market Capital]</f>
        <v>1.0292146877512731</v>
      </c>
      <c r="AJ1222" s="1">
        <v>0.9</v>
      </c>
      <c r="AK1222" s="1">
        <v>16.100000000000001</v>
      </c>
      <c r="AL1222" s="1">
        <v>39.5</v>
      </c>
      <c r="AM1222" s="1">
        <v>38.9</v>
      </c>
      <c r="AN1222" s="1">
        <v>38.4</v>
      </c>
      <c r="AO1222" s="3" t="str">
        <f xml:space="preserve"> IFERROR(Table1[[#This Row],[GP 2012]]/Table1[[#This Row],[Total Assets 2012]], "x")</f>
        <v>x</v>
      </c>
      <c r="AP1222" s="3" t="str">
        <f xml:space="preserve"> IFERROR(Table1[[#This Row],[GP 2013]]/Table1[[#This Row],[Total Assets 2013]], "x")</f>
        <v>x</v>
      </c>
      <c r="AQ1222" s="3" t="str">
        <f xml:space="preserve"> IFERROR(Table1[[#This Row],[GP 2014]]/Table1[[#This Row],[Total Assets 2014]], "x")</f>
        <v>x</v>
      </c>
      <c r="AR1222" s="3" t="str">
        <f xml:space="preserve"> IFERROR(Table1[[#This Row],[GP 2015]]/Table1[[#This Row],[Total Assets 2015]], "x")</f>
        <v>x</v>
      </c>
      <c r="AS1222" s="3" t="str">
        <f xml:space="preserve"> IFERROR(Table1[[#This Row],[GP 2016]]/Table1[[#This Row],[Total Assets 2016]], "x")</f>
        <v>x</v>
      </c>
      <c r="AT1222" s="3" t="str">
        <f xml:space="preserve"> IFERROR(Table1[[#This Row],[GP 2017]]/Table1[[#This Row],[Total Assets 2017]], "x")</f>
        <v>x</v>
      </c>
      <c r="AU1222" s="3" t="str">
        <f xml:space="preserve"> IFERROR(Table1[[#This Row],[GP 2018]]/Table1[[#This Row],[Total Assets 2018]], "x")</f>
        <v>x</v>
      </c>
      <c r="AV1222" s="3" t="str">
        <f xml:space="preserve"> IFERROR(Table1[[#This Row],[GP 2019]]/Table1[[#This Row],[Total Assets 2019]], "x")</f>
        <v>x</v>
      </c>
      <c r="AW1222" s="3">
        <f xml:space="preserve"> IFERROR(Table1[[#This Row],[GP 2020]]/Table1[[#This Row],[Total Assets 2020]], "x")</f>
        <v>0</v>
      </c>
      <c r="AX1222" s="3">
        <f xml:space="preserve"> IFERROR(Table1[[#This Row],[GP 2021]]/Table1[[#This Row],[Total Assets 2021]], "x")</f>
        <v>2.2784810126582278E-2</v>
      </c>
      <c r="AY1222" s="3">
        <f xml:space="preserve"> IFERROR(Table1[[#This Row],[GP TTM]]/Table1[[#This Row],[Total Assets TTM]], "x")</f>
        <v>2.570694087403599E-2</v>
      </c>
      <c r="BA1222" s="3" t="str">
        <f xml:space="preserve"> IFERROR(ABS(Table1[[#This Row],[ROA 2013]]-Table1[[#This Row],[ROA 2012]]), "x")</f>
        <v>x</v>
      </c>
      <c r="BB1222" s="3" t="str">
        <f xml:space="preserve"> IFERROR(ABS(Table1[[#This Row],[ROA 2014]]-Table1[[#This Row],[ROA 2013]]), "x")</f>
        <v>x</v>
      </c>
      <c r="BC1222" s="3" t="str">
        <f xml:space="preserve"> IFERROR(ABS(Table1[[#This Row],[ROA 2015]]-Table1[[#This Row],[ROA 2014]]), "x")</f>
        <v>x</v>
      </c>
      <c r="BD1222" s="3" t="str">
        <f xml:space="preserve"> IFERROR(ABS(Table1[[#This Row],[ROA 2016]]-Table1[[#This Row],[ROA 2015]]), "x")</f>
        <v>x</v>
      </c>
      <c r="BE1222" s="3" t="str">
        <f xml:space="preserve"> IFERROR(ABS(Table1[[#This Row],[ROA 2017]]-Table1[[#This Row],[ROA 2016]]), "x")</f>
        <v>x</v>
      </c>
      <c r="BF1222" s="3" t="str">
        <f xml:space="preserve"> IFERROR(ABS(Table1[[#This Row],[ROA 2018]]-Table1[[#This Row],[ROA 2017]]), "x")</f>
        <v>x</v>
      </c>
      <c r="BG1222" s="3" t="str">
        <f xml:space="preserve"> IFERROR(ABS(Table1[[#This Row],[ROA 2019]]-Table1[[#This Row],[ROA 2018]]), "x")</f>
        <v>x</v>
      </c>
      <c r="BH1222" s="3" t="str">
        <f xml:space="preserve"> IFERROR(ABS(Table1[[#This Row],[ROA 2020]]-Table1[[#This Row],[ROA 2019]]), "x")</f>
        <v>x</v>
      </c>
      <c r="BI1222" s="3">
        <f xml:space="preserve"> IFERROR(ABS(Table1[[#This Row],[ROA 2021]]-Table1[[#This Row],[ROA 2020]]), "x")</f>
        <v>2.2784810126582278E-2</v>
      </c>
      <c r="BJ1222" s="3">
        <f xml:space="preserve"> IFERROR(AVERAGE(Table1[[#This Row],[ROA 2013-2012]:[ROA 2021-2020]]), "x")</f>
        <v>2.2784810126582278E-2</v>
      </c>
      <c r="BK1222" s="3">
        <f>IFERROR(AVERAGE(Table1[[#This Row],[ROA 2012]:[ROA 2021]]), "x")</f>
        <v>1.1392405063291139E-2</v>
      </c>
      <c r="BN1222" s="1">
        <f>SUM(Table1[[#This Row],[B/M Rank]:[ROA Rank]])</f>
        <v>0</v>
      </c>
    </row>
    <row r="1223" spans="1:66" x14ac:dyDescent="0.25">
      <c r="A1223" s="1" t="s">
        <v>2928</v>
      </c>
      <c r="B1223" s="1" t="s">
        <v>918</v>
      </c>
      <c r="C1223" s="1" t="s">
        <v>4417</v>
      </c>
      <c r="D1223" s="1" t="s">
        <v>268</v>
      </c>
      <c r="E1223" s="1" t="s">
        <v>108</v>
      </c>
      <c r="F1223" s="1">
        <v>37.36</v>
      </c>
      <c r="G1223" s="19"/>
      <c r="H1223" s="19"/>
      <c r="I1223" s="19"/>
      <c r="J1223" s="19"/>
      <c r="K1223" s="1"/>
      <c r="L1223" s="19"/>
      <c r="M1223" s="1">
        <v>2012</v>
      </c>
      <c r="N1223" s="1" t="s">
        <v>4368</v>
      </c>
      <c r="O1223" s="1" t="s">
        <v>4368</v>
      </c>
      <c r="P1223" s="1" t="s">
        <v>4368</v>
      </c>
      <c r="Q1223" s="1" t="s">
        <v>4368</v>
      </c>
      <c r="R1223" s="1" t="s">
        <v>4368</v>
      </c>
      <c r="S1223" s="1" t="s">
        <v>4368</v>
      </c>
      <c r="T1223" s="1" t="s">
        <v>4368</v>
      </c>
      <c r="U1223" s="1" t="s">
        <v>4368</v>
      </c>
      <c r="V1223" s="1" t="s">
        <v>4368</v>
      </c>
      <c r="W1223" s="1" t="s">
        <v>4368</v>
      </c>
      <c r="X1223" s="1" t="s">
        <v>4368</v>
      </c>
      <c r="Z1223" s="3" t="str">
        <f xml:space="preserve"> IFERROR(AVEDEV(Table1[[#This Row],[GP 2012]:[GP 2021]]) / Table1[[#This Row],[Avg GP]], "x")</f>
        <v>x</v>
      </c>
      <c r="AA1223" s="2" t="str">
        <f xml:space="preserve"> IFERROR(AVERAGE(Table1[[#This Row],[GP 2012]:[GP 2021]]), "x")</f>
        <v>x</v>
      </c>
      <c r="AB1223" s="11">
        <f>Table1[Equity]/Table1[Market Capital]</f>
        <v>0.43361884368308351</v>
      </c>
      <c r="AC1223" s="1">
        <v>1.1000000000000001</v>
      </c>
      <c r="AD1223" s="1">
        <v>0.9</v>
      </c>
      <c r="AE1223" s="1">
        <v>1.3</v>
      </c>
      <c r="AF1223" s="1">
        <v>0.2</v>
      </c>
      <c r="AG1223" s="1">
        <v>0</v>
      </c>
      <c r="AH1223" s="1">
        <v>4.2</v>
      </c>
      <c r="AI1223" s="1">
        <v>9.8000000000000007</v>
      </c>
      <c r="AJ1223" s="1">
        <v>10</v>
      </c>
      <c r="AK1223" s="1">
        <v>7.5</v>
      </c>
      <c r="AL1223" s="1">
        <v>13.3</v>
      </c>
      <c r="AM1223" s="1">
        <v>17</v>
      </c>
      <c r="AN1223" s="1">
        <v>16.2</v>
      </c>
      <c r="AO1223" s="3" t="str">
        <f xml:space="preserve"> IFERROR(Table1[[#This Row],[GP 2012]]/Table1[[#This Row],[Total Assets 2012]], "x")</f>
        <v>x</v>
      </c>
      <c r="AP1223" s="3" t="str">
        <f xml:space="preserve"> IFERROR(Table1[[#This Row],[GP 2013]]/Table1[[#This Row],[Total Assets 2013]], "x")</f>
        <v>x</v>
      </c>
      <c r="AQ1223" s="3" t="str">
        <f xml:space="preserve"> IFERROR(Table1[[#This Row],[GP 2014]]/Table1[[#This Row],[Total Assets 2014]], "x")</f>
        <v>x</v>
      </c>
      <c r="AR1223" s="3" t="str">
        <f xml:space="preserve"> IFERROR(Table1[[#This Row],[GP 2015]]/Table1[[#This Row],[Total Assets 2015]], "x")</f>
        <v>x</v>
      </c>
      <c r="AS1223" s="3" t="str">
        <f xml:space="preserve"> IFERROR(Table1[[#This Row],[GP 2016]]/Table1[[#This Row],[Total Assets 2016]], "x")</f>
        <v>x</v>
      </c>
      <c r="AT1223" s="3" t="str">
        <f xml:space="preserve"> IFERROR(Table1[[#This Row],[GP 2017]]/Table1[[#This Row],[Total Assets 2017]], "x")</f>
        <v>x</v>
      </c>
      <c r="AU1223" s="3" t="str">
        <f xml:space="preserve"> IFERROR(Table1[[#This Row],[GP 2018]]/Table1[[#This Row],[Total Assets 2018]], "x")</f>
        <v>x</v>
      </c>
      <c r="AV1223" s="3" t="str">
        <f xml:space="preserve"> IFERROR(Table1[[#This Row],[GP 2019]]/Table1[[#This Row],[Total Assets 2019]], "x")</f>
        <v>x</v>
      </c>
      <c r="AW1223" s="3" t="str">
        <f xml:space="preserve"> IFERROR(Table1[[#This Row],[GP 2020]]/Table1[[#This Row],[Total Assets 2020]], "x")</f>
        <v>x</v>
      </c>
      <c r="AX1223" s="3" t="str">
        <f xml:space="preserve"> IFERROR(Table1[[#This Row],[GP 2021]]/Table1[[#This Row],[Total Assets 2021]], "x")</f>
        <v>x</v>
      </c>
      <c r="AY1223" s="3" t="str">
        <f xml:space="preserve"> IFERROR(Table1[[#This Row],[GP TTM]]/Table1[[#This Row],[Total Assets TTM]], "x")</f>
        <v>x</v>
      </c>
      <c r="BA1223" s="3" t="str">
        <f xml:space="preserve"> IFERROR(ABS(Table1[[#This Row],[ROA 2013]]-Table1[[#This Row],[ROA 2012]]), "x")</f>
        <v>x</v>
      </c>
      <c r="BB1223" s="3" t="str">
        <f xml:space="preserve"> IFERROR(ABS(Table1[[#This Row],[ROA 2014]]-Table1[[#This Row],[ROA 2013]]), "x")</f>
        <v>x</v>
      </c>
      <c r="BC1223" s="3" t="str">
        <f xml:space="preserve"> IFERROR(ABS(Table1[[#This Row],[ROA 2015]]-Table1[[#This Row],[ROA 2014]]), "x")</f>
        <v>x</v>
      </c>
      <c r="BD1223" s="3" t="str">
        <f xml:space="preserve"> IFERROR(ABS(Table1[[#This Row],[ROA 2016]]-Table1[[#This Row],[ROA 2015]]), "x")</f>
        <v>x</v>
      </c>
      <c r="BE1223" s="3" t="str">
        <f xml:space="preserve"> IFERROR(ABS(Table1[[#This Row],[ROA 2017]]-Table1[[#This Row],[ROA 2016]]), "x")</f>
        <v>x</v>
      </c>
      <c r="BF1223" s="3" t="str">
        <f xml:space="preserve"> IFERROR(ABS(Table1[[#This Row],[ROA 2018]]-Table1[[#This Row],[ROA 2017]]), "x")</f>
        <v>x</v>
      </c>
      <c r="BG1223" s="3" t="str">
        <f xml:space="preserve"> IFERROR(ABS(Table1[[#This Row],[ROA 2019]]-Table1[[#This Row],[ROA 2018]]), "x")</f>
        <v>x</v>
      </c>
      <c r="BH1223" s="3" t="str">
        <f xml:space="preserve"> IFERROR(ABS(Table1[[#This Row],[ROA 2020]]-Table1[[#This Row],[ROA 2019]]), "x")</f>
        <v>x</v>
      </c>
      <c r="BI1223" s="3" t="str">
        <f xml:space="preserve"> IFERROR(ABS(Table1[[#This Row],[ROA 2021]]-Table1[[#This Row],[ROA 2020]]), "x")</f>
        <v>x</v>
      </c>
      <c r="BJ1223" s="3" t="str">
        <f xml:space="preserve"> IFERROR(AVERAGE(Table1[[#This Row],[ROA 2013-2012]:[ROA 2021-2020]]), "x")</f>
        <v>x</v>
      </c>
      <c r="BK1223" s="3" t="str">
        <f>IFERROR(AVERAGE(Table1[[#This Row],[ROA 2012]:[ROA 2021]]), "x")</f>
        <v>x</v>
      </c>
      <c r="BN1223" s="1">
        <f>SUM(Table1[[#This Row],[B/M Rank]:[ROA Rank]])</f>
        <v>0</v>
      </c>
    </row>
    <row r="1224" spans="1:66" x14ac:dyDescent="0.25">
      <c r="A1224" s="1" t="s">
        <v>3177</v>
      </c>
      <c r="B1224" s="1" t="s">
        <v>1087</v>
      </c>
      <c r="C1224" s="1" t="s">
        <v>4417</v>
      </c>
      <c r="D1224" s="1" t="s">
        <v>268</v>
      </c>
      <c r="E1224" s="1" t="s">
        <v>108</v>
      </c>
      <c r="F1224" s="1">
        <v>37.69</v>
      </c>
      <c r="G1224" s="19"/>
      <c r="H1224" s="19"/>
      <c r="I1224" s="19"/>
      <c r="J1224" s="19"/>
      <c r="K1224" s="1"/>
      <c r="L1224" s="19"/>
      <c r="M1224" s="1">
        <v>2012</v>
      </c>
      <c r="N1224" s="1" t="s">
        <v>4368</v>
      </c>
      <c r="O1224" s="1" t="s">
        <v>4368</v>
      </c>
      <c r="P1224" s="1" t="s">
        <v>4368</v>
      </c>
      <c r="Q1224" s="1" t="s">
        <v>4368</v>
      </c>
      <c r="R1224" s="1" t="s">
        <v>4368</v>
      </c>
      <c r="S1224" s="1" t="s">
        <v>4368</v>
      </c>
      <c r="T1224" s="1" t="s">
        <v>4368</v>
      </c>
      <c r="U1224" s="1" t="s">
        <v>4368</v>
      </c>
      <c r="V1224" s="1" t="s">
        <v>4368</v>
      </c>
      <c r="W1224" s="1" t="s">
        <v>4368</v>
      </c>
      <c r="X1224" s="1" t="s">
        <v>4368</v>
      </c>
      <c r="Z1224" s="3" t="str">
        <f xml:space="preserve"> IFERROR(AVEDEV(Table1[[#This Row],[GP 2012]:[GP 2021]]) / Table1[[#This Row],[Avg GP]], "x")</f>
        <v>x</v>
      </c>
      <c r="AA1224" s="2" t="str">
        <f xml:space="preserve"> IFERROR(AVERAGE(Table1[[#This Row],[GP 2012]:[GP 2021]]), "x")</f>
        <v>x</v>
      </c>
      <c r="AB1224" s="11">
        <f>Table1[Equity]/Table1[Market Capital]</f>
        <v>0.4298222340143274</v>
      </c>
      <c r="AC1224" s="1">
        <v>0.3</v>
      </c>
      <c r="AD1224" s="1">
        <v>0.6</v>
      </c>
      <c r="AE1224" s="1">
        <v>0.6</v>
      </c>
      <c r="AF1224" s="1">
        <v>0.6</v>
      </c>
      <c r="AG1224" s="1">
        <v>1.1000000000000001</v>
      </c>
      <c r="AH1224" s="1">
        <v>2.2000000000000002</v>
      </c>
      <c r="AI1224" s="1">
        <v>2</v>
      </c>
      <c r="AJ1224" s="1">
        <v>2.7</v>
      </c>
      <c r="AK1224" s="1">
        <v>9.1</v>
      </c>
      <c r="AL1224" s="1">
        <v>22.6</v>
      </c>
      <c r="AM1224" s="1">
        <v>16.7</v>
      </c>
      <c r="AN1224" s="1">
        <v>16.2</v>
      </c>
      <c r="AO1224" s="3" t="str">
        <f xml:space="preserve"> IFERROR(Table1[[#This Row],[GP 2012]]/Table1[[#This Row],[Total Assets 2012]], "x")</f>
        <v>x</v>
      </c>
      <c r="AP1224" s="3" t="str">
        <f xml:space="preserve"> IFERROR(Table1[[#This Row],[GP 2013]]/Table1[[#This Row],[Total Assets 2013]], "x")</f>
        <v>x</v>
      </c>
      <c r="AQ1224" s="3" t="str">
        <f xml:space="preserve"> IFERROR(Table1[[#This Row],[GP 2014]]/Table1[[#This Row],[Total Assets 2014]], "x")</f>
        <v>x</v>
      </c>
      <c r="AR1224" s="3" t="str">
        <f xml:space="preserve"> IFERROR(Table1[[#This Row],[GP 2015]]/Table1[[#This Row],[Total Assets 2015]], "x")</f>
        <v>x</v>
      </c>
      <c r="AS1224" s="3" t="str">
        <f xml:space="preserve"> IFERROR(Table1[[#This Row],[GP 2016]]/Table1[[#This Row],[Total Assets 2016]], "x")</f>
        <v>x</v>
      </c>
      <c r="AT1224" s="3" t="str">
        <f xml:space="preserve"> IFERROR(Table1[[#This Row],[GP 2017]]/Table1[[#This Row],[Total Assets 2017]], "x")</f>
        <v>x</v>
      </c>
      <c r="AU1224" s="3" t="str">
        <f xml:space="preserve"> IFERROR(Table1[[#This Row],[GP 2018]]/Table1[[#This Row],[Total Assets 2018]], "x")</f>
        <v>x</v>
      </c>
      <c r="AV1224" s="3" t="str">
        <f xml:space="preserve"> IFERROR(Table1[[#This Row],[GP 2019]]/Table1[[#This Row],[Total Assets 2019]], "x")</f>
        <v>x</v>
      </c>
      <c r="AW1224" s="3" t="str">
        <f xml:space="preserve"> IFERROR(Table1[[#This Row],[GP 2020]]/Table1[[#This Row],[Total Assets 2020]], "x")</f>
        <v>x</v>
      </c>
      <c r="AX1224" s="3" t="str">
        <f xml:space="preserve"> IFERROR(Table1[[#This Row],[GP 2021]]/Table1[[#This Row],[Total Assets 2021]], "x")</f>
        <v>x</v>
      </c>
      <c r="AY1224" s="3" t="str">
        <f xml:space="preserve"> IFERROR(Table1[[#This Row],[GP TTM]]/Table1[[#This Row],[Total Assets TTM]], "x")</f>
        <v>x</v>
      </c>
      <c r="BA1224" s="3" t="str">
        <f xml:space="preserve"> IFERROR(ABS(Table1[[#This Row],[ROA 2013]]-Table1[[#This Row],[ROA 2012]]), "x")</f>
        <v>x</v>
      </c>
      <c r="BB1224" s="3" t="str">
        <f xml:space="preserve"> IFERROR(ABS(Table1[[#This Row],[ROA 2014]]-Table1[[#This Row],[ROA 2013]]), "x")</f>
        <v>x</v>
      </c>
      <c r="BC1224" s="3" t="str">
        <f xml:space="preserve"> IFERROR(ABS(Table1[[#This Row],[ROA 2015]]-Table1[[#This Row],[ROA 2014]]), "x")</f>
        <v>x</v>
      </c>
      <c r="BD1224" s="3" t="str">
        <f xml:space="preserve"> IFERROR(ABS(Table1[[#This Row],[ROA 2016]]-Table1[[#This Row],[ROA 2015]]), "x")</f>
        <v>x</v>
      </c>
      <c r="BE1224" s="3" t="str">
        <f xml:space="preserve"> IFERROR(ABS(Table1[[#This Row],[ROA 2017]]-Table1[[#This Row],[ROA 2016]]), "x")</f>
        <v>x</v>
      </c>
      <c r="BF1224" s="3" t="str">
        <f xml:space="preserve"> IFERROR(ABS(Table1[[#This Row],[ROA 2018]]-Table1[[#This Row],[ROA 2017]]), "x")</f>
        <v>x</v>
      </c>
      <c r="BG1224" s="3" t="str">
        <f xml:space="preserve"> IFERROR(ABS(Table1[[#This Row],[ROA 2019]]-Table1[[#This Row],[ROA 2018]]), "x")</f>
        <v>x</v>
      </c>
      <c r="BH1224" s="3" t="str">
        <f xml:space="preserve"> IFERROR(ABS(Table1[[#This Row],[ROA 2020]]-Table1[[#This Row],[ROA 2019]]), "x")</f>
        <v>x</v>
      </c>
      <c r="BI1224" s="3" t="str">
        <f xml:space="preserve"> IFERROR(ABS(Table1[[#This Row],[ROA 2021]]-Table1[[#This Row],[ROA 2020]]), "x")</f>
        <v>x</v>
      </c>
      <c r="BJ1224" s="3" t="str">
        <f xml:space="preserve"> IFERROR(AVERAGE(Table1[[#This Row],[ROA 2013-2012]:[ROA 2021-2020]]), "x")</f>
        <v>x</v>
      </c>
      <c r="BK1224" s="3" t="str">
        <f>IFERROR(AVERAGE(Table1[[#This Row],[ROA 2012]:[ROA 2021]]), "x")</f>
        <v>x</v>
      </c>
      <c r="BN1224" s="1">
        <f>SUM(Table1[[#This Row],[B/M Rank]:[ROA Rank]])</f>
        <v>0</v>
      </c>
    </row>
    <row r="1225" spans="1:66" x14ac:dyDescent="0.25">
      <c r="A1225" s="1" t="s">
        <v>3320</v>
      </c>
      <c r="B1225" s="1" t="s">
        <v>1172</v>
      </c>
      <c r="C1225" s="1" t="s">
        <v>4417</v>
      </c>
      <c r="D1225" s="1" t="s">
        <v>268</v>
      </c>
      <c r="E1225" s="1" t="s">
        <v>108</v>
      </c>
      <c r="F1225" s="1">
        <v>37.76</v>
      </c>
      <c r="G1225" s="19"/>
      <c r="H1225" s="19"/>
      <c r="I1225" s="19"/>
      <c r="J1225" s="19"/>
      <c r="K1225" s="1"/>
      <c r="L1225" s="19"/>
      <c r="M1225" s="1">
        <v>2012</v>
      </c>
      <c r="N1225" s="1" t="s">
        <v>4368</v>
      </c>
      <c r="O1225" s="1" t="s">
        <v>4368</v>
      </c>
      <c r="P1225" s="1" t="s">
        <v>4368</v>
      </c>
      <c r="Q1225" s="1" t="s">
        <v>4368</v>
      </c>
      <c r="R1225" s="1" t="s">
        <v>4368</v>
      </c>
      <c r="S1225" s="1" t="s">
        <v>4368</v>
      </c>
      <c r="T1225" s="1" t="s">
        <v>4368</v>
      </c>
      <c r="U1225" s="1" t="s">
        <v>4368</v>
      </c>
      <c r="V1225" s="1" t="s">
        <v>4368</v>
      </c>
      <c r="W1225" s="1" t="s">
        <v>4368</v>
      </c>
      <c r="X1225" s="1" t="s">
        <v>4368</v>
      </c>
      <c r="Z1225" s="3" t="str">
        <f xml:space="preserve"> IFERROR(AVEDEV(Table1[[#This Row],[GP 2012]:[GP 2021]]) / Table1[[#This Row],[Avg GP]], "x")</f>
        <v>x</v>
      </c>
      <c r="AA1225" s="2" t="str">
        <f xml:space="preserve"> IFERROR(AVERAGE(Table1[[#This Row],[GP 2012]:[GP 2021]]), "x")</f>
        <v>x</v>
      </c>
      <c r="AB1225" s="11">
        <f>Table1[Equity]/Table1[Market Capital]</f>
        <v>2.1636652542372885</v>
      </c>
      <c r="AC1225" s="1">
        <v>63.6</v>
      </c>
      <c r="AD1225" s="1">
        <v>69.099999999999994</v>
      </c>
      <c r="AE1225" s="1">
        <v>76.8</v>
      </c>
      <c r="AF1225" s="1">
        <v>91.6</v>
      </c>
      <c r="AG1225" s="1">
        <v>88.8</v>
      </c>
      <c r="AH1225" s="1">
        <v>81.3</v>
      </c>
      <c r="AI1225" s="1">
        <v>87.7</v>
      </c>
      <c r="AJ1225" s="1">
        <v>83.1</v>
      </c>
      <c r="AK1225" s="1">
        <v>83</v>
      </c>
      <c r="AL1225" s="1">
        <v>83.5</v>
      </c>
      <c r="AM1225" s="1">
        <v>82.7</v>
      </c>
      <c r="AN1225" s="1">
        <v>81.7</v>
      </c>
      <c r="AO1225" s="3" t="str">
        <f xml:space="preserve"> IFERROR(Table1[[#This Row],[GP 2012]]/Table1[[#This Row],[Total Assets 2012]], "x")</f>
        <v>x</v>
      </c>
      <c r="AP1225" s="3" t="str">
        <f xml:space="preserve"> IFERROR(Table1[[#This Row],[GP 2013]]/Table1[[#This Row],[Total Assets 2013]], "x")</f>
        <v>x</v>
      </c>
      <c r="AQ1225" s="3" t="str">
        <f xml:space="preserve"> IFERROR(Table1[[#This Row],[GP 2014]]/Table1[[#This Row],[Total Assets 2014]], "x")</f>
        <v>x</v>
      </c>
      <c r="AR1225" s="3" t="str">
        <f xml:space="preserve"> IFERROR(Table1[[#This Row],[GP 2015]]/Table1[[#This Row],[Total Assets 2015]], "x")</f>
        <v>x</v>
      </c>
      <c r="AS1225" s="3" t="str">
        <f xml:space="preserve"> IFERROR(Table1[[#This Row],[GP 2016]]/Table1[[#This Row],[Total Assets 2016]], "x")</f>
        <v>x</v>
      </c>
      <c r="AT1225" s="3" t="str">
        <f xml:space="preserve"> IFERROR(Table1[[#This Row],[GP 2017]]/Table1[[#This Row],[Total Assets 2017]], "x")</f>
        <v>x</v>
      </c>
      <c r="AU1225" s="3" t="str">
        <f xml:space="preserve"> IFERROR(Table1[[#This Row],[GP 2018]]/Table1[[#This Row],[Total Assets 2018]], "x")</f>
        <v>x</v>
      </c>
      <c r="AV1225" s="3" t="str">
        <f xml:space="preserve"> IFERROR(Table1[[#This Row],[GP 2019]]/Table1[[#This Row],[Total Assets 2019]], "x")</f>
        <v>x</v>
      </c>
      <c r="AW1225" s="3" t="str">
        <f xml:space="preserve"> IFERROR(Table1[[#This Row],[GP 2020]]/Table1[[#This Row],[Total Assets 2020]], "x")</f>
        <v>x</v>
      </c>
      <c r="AX1225" s="3" t="str">
        <f xml:space="preserve"> IFERROR(Table1[[#This Row],[GP 2021]]/Table1[[#This Row],[Total Assets 2021]], "x")</f>
        <v>x</v>
      </c>
      <c r="AY1225" s="3" t="str">
        <f xml:space="preserve"> IFERROR(Table1[[#This Row],[GP TTM]]/Table1[[#This Row],[Total Assets TTM]], "x")</f>
        <v>x</v>
      </c>
      <c r="BA1225" s="3" t="str">
        <f xml:space="preserve"> IFERROR(ABS(Table1[[#This Row],[ROA 2013]]-Table1[[#This Row],[ROA 2012]]), "x")</f>
        <v>x</v>
      </c>
      <c r="BB1225" s="3" t="str">
        <f xml:space="preserve"> IFERROR(ABS(Table1[[#This Row],[ROA 2014]]-Table1[[#This Row],[ROA 2013]]), "x")</f>
        <v>x</v>
      </c>
      <c r="BC1225" s="3" t="str">
        <f xml:space="preserve"> IFERROR(ABS(Table1[[#This Row],[ROA 2015]]-Table1[[#This Row],[ROA 2014]]), "x")</f>
        <v>x</v>
      </c>
      <c r="BD1225" s="3" t="str">
        <f xml:space="preserve"> IFERROR(ABS(Table1[[#This Row],[ROA 2016]]-Table1[[#This Row],[ROA 2015]]), "x")</f>
        <v>x</v>
      </c>
      <c r="BE1225" s="3" t="str">
        <f xml:space="preserve"> IFERROR(ABS(Table1[[#This Row],[ROA 2017]]-Table1[[#This Row],[ROA 2016]]), "x")</f>
        <v>x</v>
      </c>
      <c r="BF1225" s="3" t="str">
        <f xml:space="preserve"> IFERROR(ABS(Table1[[#This Row],[ROA 2018]]-Table1[[#This Row],[ROA 2017]]), "x")</f>
        <v>x</v>
      </c>
      <c r="BG1225" s="3" t="str">
        <f xml:space="preserve"> IFERROR(ABS(Table1[[#This Row],[ROA 2019]]-Table1[[#This Row],[ROA 2018]]), "x")</f>
        <v>x</v>
      </c>
      <c r="BH1225" s="3" t="str">
        <f xml:space="preserve"> IFERROR(ABS(Table1[[#This Row],[ROA 2020]]-Table1[[#This Row],[ROA 2019]]), "x")</f>
        <v>x</v>
      </c>
      <c r="BI1225" s="3" t="str">
        <f xml:space="preserve"> IFERROR(ABS(Table1[[#This Row],[ROA 2021]]-Table1[[#This Row],[ROA 2020]]), "x")</f>
        <v>x</v>
      </c>
      <c r="BJ1225" s="3" t="str">
        <f xml:space="preserve"> IFERROR(AVERAGE(Table1[[#This Row],[ROA 2013-2012]:[ROA 2021-2020]]), "x")</f>
        <v>x</v>
      </c>
      <c r="BK1225" s="3" t="str">
        <f>IFERROR(AVERAGE(Table1[[#This Row],[ROA 2012]:[ROA 2021]]), "x")</f>
        <v>x</v>
      </c>
      <c r="BN1225" s="1">
        <f>SUM(Table1[[#This Row],[B/M Rank]:[ROA Rank]])</f>
        <v>0</v>
      </c>
    </row>
    <row r="1226" spans="1:66" x14ac:dyDescent="0.25">
      <c r="A1226" s="1" t="s">
        <v>3363</v>
      </c>
      <c r="B1226" s="1" t="s">
        <v>1206</v>
      </c>
      <c r="C1226" s="1" t="s">
        <v>4417</v>
      </c>
      <c r="D1226" s="1" t="s">
        <v>268</v>
      </c>
      <c r="E1226" s="1" t="s">
        <v>108</v>
      </c>
      <c r="F1226" s="1">
        <v>37.79</v>
      </c>
      <c r="G1226" s="19"/>
      <c r="H1226" s="19"/>
      <c r="I1226" s="19"/>
      <c r="J1226" s="19"/>
      <c r="K1226" s="1"/>
      <c r="L1226" s="19"/>
      <c r="M1226" s="1">
        <v>2012</v>
      </c>
      <c r="N1226" s="1" t="s">
        <v>4368</v>
      </c>
      <c r="O1226" s="1" t="s">
        <v>4368</v>
      </c>
      <c r="P1226" s="1" t="s">
        <v>4368</v>
      </c>
      <c r="Q1226" s="1" t="s">
        <v>4368</v>
      </c>
      <c r="R1226" s="1" t="s">
        <v>4368</v>
      </c>
      <c r="S1226" s="1" t="s">
        <v>4368</v>
      </c>
      <c r="T1226" s="1" t="s">
        <v>4368</v>
      </c>
      <c r="U1226" s="1" t="s">
        <v>4368</v>
      </c>
      <c r="V1226" s="1" t="s">
        <v>4368</v>
      </c>
      <c r="W1226" s="1" t="s">
        <v>4368</v>
      </c>
      <c r="X1226" s="1" t="s">
        <v>4368</v>
      </c>
      <c r="Z1226" s="3" t="str">
        <f xml:space="preserve"> IFERROR(AVEDEV(Table1[[#This Row],[GP 2012]:[GP 2021]]) / Table1[[#This Row],[Avg GP]], "x")</f>
        <v>x</v>
      </c>
      <c r="AA1226" s="2" t="str">
        <f xml:space="preserve"> IFERROR(AVERAGE(Table1[[#This Row],[GP 2012]:[GP 2021]]), "x")</f>
        <v>x</v>
      </c>
      <c r="AB1226" s="11">
        <f>Table1[Equity]/Table1[Market Capital]</f>
        <v>2.463614712887007</v>
      </c>
      <c r="AC1226" s="1">
        <v>36</v>
      </c>
      <c r="AD1226" s="1">
        <v>38.4</v>
      </c>
      <c r="AE1226" s="1">
        <v>35.299999999999997</v>
      </c>
      <c r="AF1226" s="1">
        <v>40</v>
      </c>
      <c r="AG1226" s="1">
        <v>76.7</v>
      </c>
      <c r="AH1226" s="1">
        <v>76.599999999999994</v>
      </c>
      <c r="AI1226" s="1">
        <v>76.5</v>
      </c>
      <c r="AJ1226" s="1">
        <v>87.1</v>
      </c>
      <c r="AK1226" s="1">
        <v>94.4</v>
      </c>
      <c r="AL1226" s="1">
        <v>88.7</v>
      </c>
      <c r="AM1226" s="1">
        <v>93.5</v>
      </c>
      <c r="AN1226" s="1">
        <v>93.1</v>
      </c>
      <c r="AO1226" s="3" t="str">
        <f xml:space="preserve"> IFERROR(Table1[[#This Row],[GP 2012]]/Table1[[#This Row],[Total Assets 2012]], "x")</f>
        <v>x</v>
      </c>
      <c r="AP1226" s="3" t="str">
        <f xml:space="preserve"> IFERROR(Table1[[#This Row],[GP 2013]]/Table1[[#This Row],[Total Assets 2013]], "x")</f>
        <v>x</v>
      </c>
      <c r="AQ1226" s="3" t="str">
        <f xml:space="preserve"> IFERROR(Table1[[#This Row],[GP 2014]]/Table1[[#This Row],[Total Assets 2014]], "x")</f>
        <v>x</v>
      </c>
      <c r="AR1226" s="3" t="str">
        <f xml:space="preserve"> IFERROR(Table1[[#This Row],[GP 2015]]/Table1[[#This Row],[Total Assets 2015]], "x")</f>
        <v>x</v>
      </c>
      <c r="AS1226" s="3" t="str">
        <f xml:space="preserve"> IFERROR(Table1[[#This Row],[GP 2016]]/Table1[[#This Row],[Total Assets 2016]], "x")</f>
        <v>x</v>
      </c>
      <c r="AT1226" s="3" t="str">
        <f xml:space="preserve"> IFERROR(Table1[[#This Row],[GP 2017]]/Table1[[#This Row],[Total Assets 2017]], "x")</f>
        <v>x</v>
      </c>
      <c r="AU1226" s="3" t="str">
        <f xml:space="preserve"> IFERROR(Table1[[#This Row],[GP 2018]]/Table1[[#This Row],[Total Assets 2018]], "x")</f>
        <v>x</v>
      </c>
      <c r="AV1226" s="3" t="str">
        <f xml:space="preserve"> IFERROR(Table1[[#This Row],[GP 2019]]/Table1[[#This Row],[Total Assets 2019]], "x")</f>
        <v>x</v>
      </c>
      <c r="AW1226" s="3" t="str">
        <f xml:space="preserve"> IFERROR(Table1[[#This Row],[GP 2020]]/Table1[[#This Row],[Total Assets 2020]], "x")</f>
        <v>x</v>
      </c>
      <c r="AX1226" s="3" t="str">
        <f xml:space="preserve"> IFERROR(Table1[[#This Row],[GP 2021]]/Table1[[#This Row],[Total Assets 2021]], "x")</f>
        <v>x</v>
      </c>
      <c r="AY1226" s="3" t="str">
        <f xml:space="preserve"> IFERROR(Table1[[#This Row],[GP TTM]]/Table1[[#This Row],[Total Assets TTM]], "x")</f>
        <v>x</v>
      </c>
      <c r="BA1226" s="3" t="str">
        <f xml:space="preserve"> IFERROR(ABS(Table1[[#This Row],[ROA 2013]]-Table1[[#This Row],[ROA 2012]]), "x")</f>
        <v>x</v>
      </c>
      <c r="BB1226" s="3" t="str">
        <f xml:space="preserve"> IFERROR(ABS(Table1[[#This Row],[ROA 2014]]-Table1[[#This Row],[ROA 2013]]), "x")</f>
        <v>x</v>
      </c>
      <c r="BC1226" s="3" t="str">
        <f xml:space="preserve"> IFERROR(ABS(Table1[[#This Row],[ROA 2015]]-Table1[[#This Row],[ROA 2014]]), "x")</f>
        <v>x</v>
      </c>
      <c r="BD1226" s="3" t="str">
        <f xml:space="preserve"> IFERROR(ABS(Table1[[#This Row],[ROA 2016]]-Table1[[#This Row],[ROA 2015]]), "x")</f>
        <v>x</v>
      </c>
      <c r="BE1226" s="3" t="str">
        <f xml:space="preserve"> IFERROR(ABS(Table1[[#This Row],[ROA 2017]]-Table1[[#This Row],[ROA 2016]]), "x")</f>
        <v>x</v>
      </c>
      <c r="BF1226" s="3" t="str">
        <f xml:space="preserve"> IFERROR(ABS(Table1[[#This Row],[ROA 2018]]-Table1[[#This Row],[ROA 2017]]), "x")</f>
        <v>x</v>
      </c>
      <c r="BG1226" s="3" t="str">
        <f xml:space="preserve"> IFERROR(ABS(Table1[[#This Row],[ROA 2019]]-Table1[[#This Row],[ROA 2018]]), "x")</f>
        <v>x</v>
      </c>
      <c r="BH1226" s="3" t="str">
        <f xml:space="preserve"> IFERROR(ABS(Table1[[#This Row],[ROA 2020]]-Table1[[#This Row],[ROA 2019]]), "x")</f>
        <v>x</v>
      </c>
      <c r="BI1226" s="3" t="str">
        <f xml:space="preserve"> IFERROR(ABS(Table1[[#This Row],[ROA 2021]]-Table1[[#This Row],[ROA 2020]]), "x")</f>
        <v>x</v>
      </c>
      <c r="BJ1226" s="3" t="str">
        <f xml:space="preserve"> IFERROR(AVERAGE(Table1[[#This Row],[ROA 2013-2012]:[ROA 2021-2020]]), "x")</f>
        <v>x</v>
      </c>
      <c r="BK1226" s="3" t="str">
        <f>IFERROR(AVERAGE(Table1[[#This Row],[ROA 2012]:[ROA 2021]]), "x")</f>
        <v>x</v>
      </c>
      <c r="BN1226" s="1">
        <f>SUM(Table1[[#This Row],[B/M Rank]:[ROA Rank]])</f>
        <v>0</v>
      </c>
    </row>
    <row r="1227" spans="1:66" x14ac:dyDescent="0.25">
      <c r="A1227" s="1" t="s">
        <v>3193</v>
      </c>
      <c r="B1227" s="1" t="s">
        <v>4562</v>
      </c>
      <c r="C1227" s="1" t="s">
        <v>4417</v>
      </c>
      <c r="D1227" s="1" t="s">
        <v>268</v>
      </c>
      <c r="E1227" s="1" t="s">
        <v>108</v>
      </c>
      <c r="F1227" s="1">
        <v>37.9</v>
      </c>
      <c r="G1227" s="19"/>
      <c r="H1227" s="19"/>
      <c r="I1227" s="19"/>
      <c r="J1227" s="19"/>
      <c r="K1227" s="1"/>
      <c r="L1227" s="19"/>
      <c r="M1227" s="1">
        <v>2013</v>
      </c>
      <c r="N1227" s="1" t="s">
        <v>4368</v>
      </c>
      <c r="O1227" s="1" t="s">
        <v>4368</v>
      </c>
      <c r="P1227" s="1" t="s">
        <v>4368</v>
      </c>
      <c r="Q1227" s="1" t="s">
        <v>4368</v>
      </c>
      <c r="R1227" s="1" t="s">
        <v>4368</v>
      </c>
      <c r="S1227" s="1" t="s">
        <v>4368</v>
      </c>
      <c r="T1227" s="1" t="s">
        <v>4368</v>
      </c>
      <c r="U1227" s="1">
        <v>-0.3</v>
      </c>
      <c r="V1227" s="1">
        <v>0</v>
      </c>
      <c r="W1227" s="1" t="s">
        <v>4368</v>
      </c>
      <c r="X1227" s="1" t="s">
        <v>4368</v>
      </c>
      <c r="Z1227" s="3">
        <f xml:space="preserve"> IFERROR(AVEDEV(Table1[[#This Row],[GP 2012]:[GP 2021]]) / Table1[[#This Row],[Avg GP]], "x")</f>
        <v>-1</v>
      </c>
      <c r="AA1227" s="2">
        <f xml:space="preserve"> IFERROR(AVERAGE(Table1[[#This Row],[GP 2012]:[GP 2021]]), "x")</f>
        <v>-0.15</v>
      </c>
      <c r="AB1227" s="11">
        <f>Table1[Equity]/Table1[Market Capital]</f>
        <v>1.1002638522427441</v>
      </c>
      <c r="AC1227" s="1">
        <v>0.1</v>
      </c>
      <c r="AD1227" s="1">
        <v>0.1</v>
      </c>
      <c r="AE1227" s="1">
        <v>0</v>
      </c>
      <c r="AF1227" s="1">
        <v>0</v>
      </c>
      <c r="AG1227" s="1">
        <v>0</v>
      </c>
      <c r="AH1227" s="1">
        <v>0</v>
      </c>
      <c r="AI1227" s="1">
        <v>0.7</v>
      </c>
      <c r="AJ1227" s="1">
        <v>2</v>
      </c>
      <c r="AK1227" s="1">
        <v>27.1</v>
      </c>
      <c r="AL1227" s="1">
        <v>35.1</v>
      </c>
      <c r="AM1227" s="1">
        <v>45.4</v>
      </c>
      <c r="AN1227" s="1">
        <v>41.7</v>
      </c>
      <c r="AO1227" s="3" t="str">
        <f xml:space="preserve"> IFERROR(Table1[[#This Row],[GP 2012]]/Table1[[#This Row],[Total Assets 2012]], "x")</f>
        <v>x</v>
      </c>
      <c r="AP1227" s="3" t="str">
        <f xml:space="preserve"> IFERROR(Table1[[#This Row],[GP 2013]]/Table1[[#This Row],[Total Assets 2013]], "x")</f>
        <v>x</v>
      </c>
      <c r="AQ1227" s="3" t="str">
        <f xml:space="preserve"> IFERROR(Table1[[#This Row],[GP 2014]]/Table1[[#This Row],[Total Assets 2014]], "x")</f>
        <v>x</v>
      </c>
      <c r="AR1227" s="3" t="str">
        <f xml:space="preserve"> IFERROR(Table1[[#This Row],[GP 2015]]/Table1[[#This Row],[Total Assets 2015]], "x")</f>
        <v>x</v>
      </c>
      <c r="AS1227" s="3" t="str">
        <f xml:space="preserve"> IFERROR(Table1[[#This Row],[GP 2016]]/Table1[[#This Row],[Total Assets 2016]], "x")</f>
        <v>x</v>
      </c>
      <c r="AT1227" s="3" t="str">
        <f xml:space="preserve"> IFERROR(Table1[[#This Row],[GP 2017]]/Table1[[#This Row],[Total Assets 2017]], "x")</f>
        <v>x</v>
      </c>
      <c r="AU1227" s="3" t="str">
        <f xml:space="preserve"> IFERROR(Table1[[#This Row],[GP 2018]]/Table1[[#This Row],[Total Assets 2018]], "x")</f>
        <v>x</v>
      </c>
      <c r="AV1227" s="3">
        <f xml:space="preserve"> IFERROR(Table1[[#This Row],[GP 2019]]/Table1[[#This Row],[Total Assets 2019]], "x")</f>
        <v>-0.15</v>
      </c>
      <c r="AW1227" s="3">
        <f xml:space="preserve"> IFERROR(Table1[[#This Row],[GP 2020]]/Table1[[#This Row],[Total Assets 2020]], "x")</f>
        <v>0</v>
      </c>
      <c r="AX1227" s="3" t="str">
        <f xml:space="preserve"> IFERROR(Table1[[#This Row],[GP 2021]]/Table1[[#This Row],[Total Assets 2021]], "x")</f>
        <v>x</v>
      </c>
      <c r="AY1227" s="3" t="str">
        <f xml:space="preserve"> IFERROR(Table1[[#This Row],[GP TTM]]/Table1[[#This Row],[Total Assets TTM]], "x")</f>
        <v>x</v>
      </c>
      <c r="BA1227" s="3" t="str">
        <f xml:space="preserve"> IFERROR(ABS(Table1[[#This Row],[ROA 2013]]-Table1[[#This Row],[ROA 2012]]), "x")</f>
        <v>x</v>
      </c>
      <c r="BB1227" s="3" t="str">
        <f xml:space="preserve"> IFERROR(ABS(Table1[[#This Row],[ROA 2014]]-Table1[[#This Row],[ROA 2013]]), "x")</f>
        <v>x</v>
      </c>
      <c r="BC1227" s="3" t="str">
        <f xml:space="preserve"> IFERROR(ABS(Table1[[#This Row],[ROA 2015]]-Table1[[#This Row],[ROA 2014]]), "x")</f>
        <v>x</v>
      </c>
      <c r="BD1227" s="3" t="str">
        <f xml:space="preserve"> IFERROR(ABS(Table1[[#This Row],[ROA 2016]]-Table1[[#This Row],[ROA 2015]]), "x")</f>
        <v>x</v>
      </c>
      <c r="BE1227" s="3" t="str">
        <f xml:space="preserve"> IFERROR(ABS(Table1[[#This Row],[ROA 2017]]-Table1[[#This Row],[ROA 2016]]), "x")</f>
        <v>x</v>
      </c>
      <c r="BF1227" s="3" t="str">
        <f xml:space="preserve"> IFERROR(ABS(Table1[[#This Row],[ROA 2018]]-Table1[[#This Row],[ROA 2017]]), "x")</f>
        <v>x</v>
      </c>
      <c r="BG1227" s="3" t="str">
        <f xml:space="preserve"> IFERROR(ABS(Table1[[#This Row],[ROA 2019]]-Table1[[#This Row],[ROA 2018]]), "x")</f>
        <v>x</v>
      </c>
      <c r="BH1227" s="3">
        <f xml:space="preserve"> IFERROR(ABS(Table1[[#This Row],[ROA 2020]]-Table1[[#This Row],[ROA 2019]]), "x")</f>
        <v>0.15</v>
      </c>
      <c r="BI1227" s="3" t="str">
        <f xml:space="preserve"> IFERROR(ABS(Table1[[#This Row],[ROA 2021]]-Table1[[#This Row],[ROA 2020]]), "x")</f>
        <v>x</v>
      </c>
      <c r="BJ1227" s="3">
        <f xml:space="preserve"> IFERROR(AVERAGE(Table1[[#This Row],[ROA 2013-2012]:[ROA 2021-2020]]), "x")</f>
        <v>0.15</v>
      </c>
      <c r="BK1227" s="3">
        <f>IFERROR(AVERAGE(Table1[[#This Row],[ROA 2012]:[ROA 2021]]), "x")</f>
        <v>-7.4999999999999997E-2</v>
      </c>
      <c r="BN1227" s="1">
        <f>SUM(Table1[[#This Row],[B/M Rank]:[ROA Rank]])</f>
        <v>0</v>
      </c>
    </row>
    <row r="1228" spans="1:66" x14ac:dyDescent="0.25">
      <c r="A1228" s="1" t="s">
        <v>2949</v>
      </c>
      <c r="B1228" s="1" t="s">
        <v>934</v>
      </c>
      <c r="C1228" s="1" t="s">
        <v>4417</v>
      </c>
      <c r="D1228" s="1" t="s">
        <v>268</v>
      </c>
      <c r="E1228" s="1" t="s">
        <v>108</v>
      </c>
      <c r="F1228" s="1">
        <v>37.979999999999997</v>
      </c>
      <c r="G1228" s="19"/>
      <c r="H1228" s="19"/>
      <c r="I1228" s="19"/>
      <c r="J1228" s="19"/>
      <c r="K1228" s="1"/>
      <c r="L1228" s="19"/>
      <c r="M1228" s="1">
        <v>2012</v>
      </c>
      <c r="N1228" s="1">
        <v>0.3</v>
      </c>
      <c r="O1228" s="1">
        <v>0.1</v>
      </c>
      <c r="P1228" s="1">
        <v>-0.1</v>
      </c>
      <c r="Q1228" s="1">
        <v>-0.1</v>
      </c>
      <c r="R1228" s="1">
        <v>-0.1</v>
      </c>
      <c r="S1228" s="1">
        <v>-0.2</v>
      </c>
      <c r="T1228" s="1">
        <v>-0.1</v>
      </c>
      <c r="U1228" s="1">
        <v>-0.1</v>
      </c>
      <c r="V1228" s="1">
        <v>-0.1</v>
      </c>
      <c r="W1228" s="1">
        <v>0</v>
      </c>
      <c r="X1228" s="1" t="s">
        <v>4368</v>
      </c>
      <c r="Z1228" s="3">
        <f xml:space="preserve"> IFERROR(AVEDEV(Table1[[#This Row],[GP 2012]:[GP 2021]]) / Table1[[#This Row],[Avg GP]], "x")</f>
        <v>-2.6000000000000005</v>
      </c>
      <c r="AA1228" s="2">
        <f xml:space="preserve"> IFERROR(AVERAGE(Table1[[#This Row],[GP 2012]:[GP 2021]]), "x")</f>
        <v>-0.04</v>
      </c>
      <c r="AB1228" s="11">
        <f>Table1[Equity]/Table1[Market Capital]</f>
        <v>0.58451816745655616</v>
      </c>
      <c r="AC1228" s="1">
        <v>1.3</v>
      </c>
      <c r="AD1228" s="1">
        <v>0.1</v>
      </c>
      <c r="AE1228" s="1">
        <v>1.8</v>
      </c>
      <c r="AF1228" s="1">
        <v>1.8</v>
      </c>
      <c r="AG1228" s="1">
        <v>2.9</v>
      </c>
      <c r="AH1228" s="1">
        <v>6.5</v>
      </c>
      <c r="AI1228" s="1">
        <v>2.5</v>
      </c>
      <c r="AJ1228" s="1">
        <v>3.2</v>
      </c>
      <c r="AK1228" s="1">
        <v>9</v>
      </c>
      <c r="AL1228" s="1">
        <v>22.1</v>
      </c>
      <c r="AM1228" s="1">
        <v>25</v>
      </c>
      <c r="AN1228" s="1">
        <v>22.2</v>
      </c>
      <c r="AO1228" s="3">
        <f xml:space="preserve"> IFERROR(Table1[[#This Row],[GP 2012]]/Table1[[#This Row],[Total Assets 2012]], "x")</f>
        <v>0.23076923076923075</v>
      </c>
      <c r="AP1228" s="3">
        <f xml:space="preserve"> IFERROR(Table1[[#This Row],[GP 2013]]/Table1[[#This Row],[Total Assets 2013]], "x")</f>
        <v>1</v>
      </c>
      <c r="AQ1228" s="3">
        <f xml:space="preserve"> IFERROR(Table1[[#This Row],[GP 2014]]/Table1[[#This Row],[Total Assets 2014]], "x")</f>
        <v>-5.5555555555555559E-2</v>
      </c>
      <c r="AR1228" s="3">
        <f xml:space="preserve"> IFERROR(Table1[[#This Row],[GP 2015]]/Table1[[#This Row],[Total Assets 2015]], "x")</f>
        <v>-5.5555555555555559E-2</v>
      </c>
      <c r="AS1228" s="3">
        <f xml:space="preserve"> IFERROR(Table1[[#This Row],[GP 2016]]/Table1[[#This Row],[Total Assets 2016]], "x")</f>
        <v>-3.4482758620689655E-2</v>
      </c>
      <c r="AT1228" s="3">
        <f xml:space="preserve"> IFERROR(Table1[[#This Row],[GP 2017]]/Table1[[#This Row],[Total Assets 2017]], "x")</f>
        <v>-3.0769230769230771E-2</v>
      </c>
      <c r="AU1228" s="3">
        <f xml:space="preserve"> IFERROR(Table1[[#This Row],[GP 2018]]/Table1[[#This Row],[Total Assets 2018]], "x")</f>
        <v>-0.04</v>
      </c>
      <c r="AV1228" s="3">
        <f xml:space="preserve"> IFERROR(Table1[[#This Row],[GP 2019]]/Table1[[#This Row],[Total Assets 2019]], "x")</f>
        <v>-3.125E-2</v>
      </c>
      <c r="AW1228" s="3">
        <f xml:space="preserve"> IFERROR(Table1[[#This Row],[GP 2020]]/Table1[[#This Row],[Total Assets 2020]], "x")</f>
        <v>-1.1111111111111112E-2</v>
      </c>
      <c r="AX1228" s="3">
        <f xml:space="preserve"> IFERROR(Table1[[#This Row],[GP 2021]]/Table1[[#This Row],[Total Assets 2021]], "x")</f>
        <v>0</v>
      </c>
      <c r="AY1228" s="3" t="str">
        <f xml:space="preserve"> IFERROR(Table1[[#This Row],[GP TTM]]/Table1[[#This Row],[Total Assets TTM]], "x")</f>
        <v>x</v>
      </c>
      <c r="BA1228" s="3">
        <f xml:space="preserve"> IFERROR(ABS(Table1[[#This Row],[ROA 2013]]-Table1[[#This Row],[ROA 2012]]), "x")</f>
        <v>0.76923076923076927</v>
      </c>
      <c r="BB1228" s="3">
        <f xml:space="preserve"> IFERROR(ABS(Table1[[#This Row],[ROA 2014]]-Table1[[#This Row],[ROA 2013]]), "x")</f>
        <v>1.0555555555555556</v>
      </c>
      <c r="BC1228" s="3">
        <f xml:space="preserve"> IFERROR(ABS(Table1[[#This Row],[ROA 2015]]-Table1[[#This Row],[ROA 2014]]), "x")</f>
        <v>0</v>
      </c>
      <c r="BD1228" s="3">
        <f xml:space="preserve"> IFERROR(ABS(Table1[[#This Row],[ROA 2016]]-Table1[[#This Row],[ROA 2015]]), "x")</f>
        <v>2.1072796934865905E-2</v>
      </c>
      <c r="BE1228" s="3">
        <f xml:space="preserve"> IFERROR(ABS(Table1[[#This Row],[ROA 2017]]-Table1[[#This Row],[ROA 2016]]), "x")</f>
        <v>3.7135278514588838E-3</v>
      </c>
      <c r="BF1228" s="3">
        <f xml:space="preserve"> IFERROR(ABS(Table1[[#This Row],[ROA 2018]]-Table1[[#This Row],[ROA 2017]]), "x")</f>
        <v>9.2307692307692299E-3</v>
      </c>
      <c r="BG1228" s="3">
        <f xml:space="preserve"> IFERROR(ABS(Table1[[#This Row],[ROA 2019]]-Table1[[#This Row],[ROA 2018]]), "x")</f>
        <v>8.7500000000000008E-3</v>
      </c>
      <c r="BH1228" s="3">
        <f xml:space="preserve"> IFERROR(ABS(Table1[[#This Row],[ROA 2020]]-Table1[[#This Row],[ROA 2019]]), "x")</f>
        <v>2.0138888888888887E-2</v>
      </c>
      <c r="BI1228" s="3">
        <f xml:space="preserve"> IFERROR(ABS(Table1[[#This Row],[ROA 2021]]-Table1[[#This Row],[ROA 2020]]), "x")</f>
        <v>1.1111111111111112E-2</v>
      </c>
      <c r="BJ1228" s="3">
        <f xml:space="preserve"> IFERROR(AVERAGE(Table1[[#This Row],[ROA 2013-2012]:[ROA 2021-2020]]), "x")</f>
        <v>0.2109781576448243</v>
      </c>
      <c r="BK1228" s="3">
        <f>IFERROR(AVERAGE(Table1[[#This Row],[ROA 2012]:[ROA 2021]]), "x")</f>
        <v>9.7204501915708799E-2</v>
      </c>
      <c r="BN1228" s="1">
        <f>SUM(Table1[[#This Row],[B/M Rank]:[ROA Rank]])</f>
        <v>0</v>
      </c>
    </row>
    <row r="1229" spans="1:66" x14ac:dyDescent="0.25">
      <c r="A1229" s="1" t="s">
        <v>3653</v>
      </c>
      <c r="B1229" s="1" t="s">
        <v>4713</v>
      </c>
      <c r="C1229" s="1" t="s">
        <v>4417</v>
      </c>
      <c r="D1229" s="1" t="s">
        <v>268</v>
      </c>
      <c r="E1229" s="1" t="s">
        <v>108</v>
      </c>
      <c r="F1229" s="1">
        <v>38.25</v>
      </c>
      <c r="G1229" s="19"/>
      <c r="H1229" s="19"/>
      <c r="I1229" s="19"/>
      <c r="J1229" s="19"/>
      <c r="K1229" s="1"/>
      <c r="L1229" s="19"/>
      <c r="M1229" s="1">
        <v>2012</v>
      </c>
      <c r="N1229" s="1">
        <v>61</v>
      </c>
      <c r="O1229" s="1">
        <v>68.5</v>
      </c>
      <c r="P1229" s="1">
        <v>45.6</v>
      </c>
      <c r="Q1229" s="1">
        <v>28.2</v>
      </c>
      <c r="R1229" s="1">
        <v>16</v>
      </c>
      <c r="S1229" s="1">
        <v>33</v>
      </c>
      <c r="T1229" s="1">
        <v>40.5</v>
      </c>
      <c r="U1229" s="1">
        <v>34.4</v>
      </c>
      <c r="V1229" s="1">
        <v>30.2</v>
      </c>
      <c r="W1229" s="1">
        <v>39.1</v>
      </c>
      <c r="X1229" s="1">
        <v>26.8</v>
      </c>
      <c r="Z1229" s="3">
        <f xml:space="preserve"> IFERROR(AVEDEV(Table1[[#This Row],[GP 2012]:[GP 2021]]) / Table1[[#This Row],[Avg GP]], "x")</f>
        <v>0.28751576292559899</v>
      </c>
      <c r="AA1229" s="2">
        <f xml:space="preserve"> IFERROR(AVERAGE(Table1[[#This Row],[GP 2012]:[GP 2021]]), "x")</f>
        <v>39.649999999999991</v>
      </c>
      <c r="AB1229" s="11">
        <f>Table1[Equity]/Table1[Market Capital]</f>
        <v>2.0993464052287583</v>
      </c>
      <c r="AC1229" s="1">
        <v>281.89999999999998</v>
      </c>
      <c r="AD1229" s="1">
        <v>296.60000000000002</v>
      </c>
      <c r="AE1229" s="1">
        <v>247.3</v>
      </c>
      <c r="AF1229" s="1">
        <v>227</v>
      </c>
      <c r="AG1229" s="1">
        <v>228.6</v>
      </c>
      <c r="AH1229" s="1">
        <v>213.8</v>
      </c>
      <c r="AI1229" s="1">
        <v>205.1</v>
      </c>
      <c r="AJ1229" s="1">
        <v>202.5</v>
      </c>
      <c r="AK1229" s="1">
        <v>201</v>
      </c>
      <c r="AL1229" s="1">
        <v>183.6</v>
      </c>
      <c r="AM1229" s="1">
        <v>185.9</v>
      </c>
      <c r="AN1229" s="1">
        <v>80.3</v>
      </c>
      <c r="AO1229" s="3">
        <f xml:space="preserve"> IFERROR(Table1[[#This Row],[GP 2012]]/Table1[[#This Row],[Total Assets 2012]], "x")</f>
        <v>0.21638879035118838</v>
      </c>
      <c r="AP1229" s="3">
        <f xml:space="preserve"> IFERROR(Table1[[#This Row],[GP 2013]]/Table1[[#This Row],[Total Assets 2013]], "x")</f>
        <v>0.23095077545515844</v>
      </c>
      <c r="AQ1229" s="3">
        <f xml:space="preserve"> IFERROR(Table1[[#This Row],[GP 2014]]/Table1[[#This Row],[Total Assets 2014]], "x")</f>
        <v>0.18439142741609382</v>
      </c>
      <c r="AR1229" s="3">
        <f xml:space="preserve"> IFERROR(Table1[[#This Row],[GP 2015]]/Table1[[#This Row],[Total Assets 2015]], "x")</f>
        <v>0.12422907488986784</v>
      </c>
      <c r="AS1229" s="3">
        <f xml:space="preserve"> IFERROR(Table1[[#This Row],[GP 2016]]/Table1[[#This Row],[Total Assets 2016]], "x")</f>
        <v>6.9991251093613302E-2</v>
      </c>
      <c r="AT1229" s="3">
        <f xml:space="preserve"> IFERROR(Table1[[#This Row],[GP 2017]]/Table1[[#This Row],[Total Assets 2017]], "x")</f>
        <v>0.15434985968194573</v>
      </c>
      <c r="AU1229" s="3">
        <f xml:space="preserve"> IFERROR(Table1[[#This Row],[GP 2018]]/Table1[[#This Row],[Total Assets 2018]], "x")</f>
        <v>0.19746465138956606</v>
      </c>
      <c r="AV1229" s="3">
        <f xml:space="preserve"> IFERROR(Table1[[#This Row],[GP 2019]]/Table1[[#This Row],[Total Assets 2019]], "x")</f>
        <v>0.16987654320987652</v>
      </c>
      <c r="AW1229" s="3">
        <f xml:space="preserve"> IFERROR(Table1[[#This Row],[GP 2020]]/Table1[[#This Row],[Total Assets 2020]], "x")</f>
        <v>0.15024875621890546</v>
      </c>
      <c r="AX1229" s="3">
        <f xml:space="preserve"> IFERROR(Table1[[#This Row],[GP 2021]]/Table1[[#This Row],[Total Assets 2021]], "x")</f>
        <v>0.21296296296296297</v>
      </c>
      <c r="AY1229" s="3">
        <f xml:space="preserve"> IFERROR(Table1[[#This Row],[GP TTM]]/Table1[[#This Row],[Total Assets TTM]], "x")</f>
        <v>0.14416352877891339</v>
      </c>
      <c r="BA1229" s="3">
        <f xml:space="preserve"> IFERROR(ABS(Table1[[#This Row],[ROA 2013]]-Table1[[#This Row],[ROA 2012]]), "x")</f>
        <v>1.4561985103970054E-2</v>
      </c>
      <c r="BB1229" s="3">
        <f xml:space="preserve"> IFERROR(ABS(Table1[[#This Row],[ROA 2014]]-Table1[[#This Row],[ROA 2013]]), "x")</f>
        <v>4.6559348039064613E-2</v>
      </c>
      <c r="BC1229" s="3">
        <f xml:space="preserve"> IFERROR(ABS(Table1[[#This Row],[ROA 2015]]-Table1[[#This Row],[ROA 2014]]), "x")</f>
        <v>6.0162352526225982E-2</v>
      </c>
      <c r="BD1229" s="3">
        <f xml:space="preserve"> IFERROR(ABS(Table1[[#This Row],[ROA 2016]]-Table1[[#This Row],[ROA 2015]]), "x")</f>
        <v>5.4237823796254539E-2</v>
      </c>
      <c r="BE1229" s="3">
        <f xml:space="preserve"> IFERROR(ABS(Table1[[#This Row],[ROA 2017]]-Table1[[#This Row],[ROA 2016]]), "x")</f>
        <v>8.4358608588332426E-2</v>
      </c>
      <c r="BF1229" s="3">
        <f xml:space="preserve"> IFERROR(ABS(Table1[[#This Row],[ROA 2018]]-Table1[[#This Row],[ROA 2017]]), "x")</f>
        <v>4.3114791707620337E-2</v>
      </c>
      <c r="BG1229" s="3">
        <f xml:space="preserve"> IFERROR(ABS(Table1[[#This Row],[ROA 2019]]-Table1[[#This Row],[ROA 2018]]), "x")</f>
        <v>2.7588108179689541E-2</v>
      </c>
      <c r="BH1229" s="3">
        <f xml:space="preserve"> IFERROR(ABS(Table1[[#This Row],[ROA 2020]]-Table1[[#This Row],[ROA 2019]]), "x")</f>
        <v>1.9627786990971063E-2</v>
      </c>
      <c r="BI1229" s="3">
        <f xml:space="preserve"> IFERROR(ABS(Table1[[#This Row],[ROA 2021]]-Table1[[#This Row],[ROA 2020]]), "x")</f>
        <v>6.2714206744057505E-2</v>
      </c>
      <c r="BJ1229" s="3">
        <f xml:space="preserve"> IFERROR(AVERAGE(Table1[[#This Row],[ROA 2013-2012]:[ROA 2021-2020]]), "x")</f>
        <v>4.5880556852909565E-2</v>
      </c>
      <c r="BK1229" s="3">
        <f>IFERROR(AVERAGE(Table1[[#This Row],[ROA 2012]:[ROA 2021]]), "x")</f>
        <v>0.17108540926691784</v>
      </c>
      <c r="BN1229" s="1">
        <f>SUM(Table1[[#This Row],[B/M Rank]:[ROA Rank]])</f>
        <v>0</v>
      </c>
    </row>
    <row r="1230" spans="1:66" x14ac:dyDescent="0.25">
      <c r="A1230" s="1" t="s">
        <v>3497</v>
      </c>
      <c r="B1230" s="1" t="s">
        <v>1298</v>
      </c>
      <c r="C1230" s="1" t="s">
        <v>4417</v>
      </c>
      <c r="D1230" s="1" t="s">
        <v>268</v>
      </c>
      <c r="E1230" s="1" t="s">
        <v>108</v>
      </c>
      <c r="F1230" s="1">
        <v>38.25</v>
      </c>
      <c r="G1230" s="19"/>
      <c r="H1230" s="19"/>
      <c r="I1230" s="19"/>
      <c r="J1230" s="19"/>
      <c r="K1230" s="1"/>
      <c r="L1230" s="19"/>
      <c r="M1230" s="1">
        <v>2018</v>
      </c>
      <c r="T1230" s="1" t="s">
        <v>4368</v>
      </c>
      <c r="U1230" s="1" t="s">
        <v>4368</v>
      </c>
      <c r="V1230" s="1" t="s">
        <v>4368</v>
      </c>
      <c r="W1230" s="1" t="s">
        <v>4368</v>
      </c>
      <c r="X1230" s="1" t="s">
        <v>4368</v>
      </c>
      <c r="Z1230" s="3" t="str">
        <f xml:space="preserve"> IFERROR(AVEDEV(Table1[[#This Row],[GP 2012]:[GP 2021]]) / Table1[[#This Row],[Avg GP]], "x")</f>
        <v>x</v>
      </c>
      <c r="AA1230" s="2" t="str">
        <f xml:space="preserve"> IFERROR(AVERAGE(Table1[[#This Row],[GP 2012]:[GP 2021]]), "x")</f>
        <v>x</v>
      </c>
      <c r="AB1230" s="11">
        <f>Table1[Equity]/Table1[Market Capital]</f>
        <v>0.37908496732026142</v>
      </c>
      <c r="AI1230" s="1">
        <v>11.8</v>
      </c>
      <c r="AJ1230" s="1">
        <v>11.7</v>
      </c>
      <c r="AK1230" s="1">
        <v>12.5</v>
      </c>
      <c r="AL1230" s="1">
        <v>17.899999999999999</v>
      </c>
      <c r="AM1230" s="1">
        <v>15.9</v>
      </c>
      <c r="AN1230" s="1">
        <v>14.5</v>
      </c>
      <c r="AO1230" s="3" t="str">
        <f xml:space="preserve"> IFERROR(Table1[[#This Row],[GP 2012]]/Table1[[#This Row],[Total Assets 2012]], "x")</f>
        <v>x</v>
      </c>
      <c r="AP1230" s="3" t="str">
        <f xml:space="preserve"> IFERROR(Table1[[#This Row],[GP 2013]]/Table1[[#This Row],[Total Assets 2013]], "x")</f>
        <v>x</v>
      </c>
      <c r="AQ1230" s="3" t="str">
        <f xml:space="preserve"> IFERROR(Table1[[#This Row],[GP 2014]]/Table1[[#This Row],[Total Assets 2014]], "x")</f>
        <v>x</v>
      </c>
      <c r="AR1230" s="3" t="str">
        <f xml:space="preserve"> IFERROR(Table1[[#This Row],[GP 2015]]/Table1[[#This Row],[Total Assets 2015]], "x")</f>
        <v>x</v>
      </c>
      <c r="AS1230" s="3" t="str">
        <f xml:space="preserve"> IFERROR(Table1[[#This Row],[GP 2016]]/Table1[[#This Row],[Total Assets 2016]], "x")</f>
        <v>x</v>
      </c>
      <c r="AT1230" s="3" t="str">
        <f xml:space="preserve"> IFERROR(Table1[[#This Row],[GP 2017]]/Table1[[#This Row],[Total Assets 2017]], "x")</f>
        <v>x</v>
      </c>
      <c r="AU1230" s="3" t="str">
        <f xml:space="preserve"> IFERROR(Table1[[#This Row],[GP 2018]]/Table1[[#This Row],[Total Assets 2018]], "x")</f>
        <v>x</v>
      </c>
      <c r="AV1230" s="3" t="str">
        <f xml:space="preserve"> IFERROR(Table1[[#This Row],[GP 2019]]/Table1[[#This Row],[Total Assets 2019]], "x")</f>
        <v>x</v>
      </c>
      <c r="AW1230" s="3" t="str">
        <f xml:space="preserve"> IFERROR(Table1[[#This Row],[GP 2020]]/Table1[[#This Row],[Total Assets 2020]], "x")</f>
        <v>x</v>
      </c>
      <c r="AX1230" s="3" t="str">
        <f xml:space="preserve"> IFERROR(Table1[[#This Row],[GP 2021]]/Table1[[#This Row],[Total Assets 2021]], "x")</f>
        <v>x</v>
      </c>
      <c r="AY1230" s="3" t="str">
        <f xml:space="preserve"> IFERROR(Table1[[#This Row],[GP TTM]]/Table1[[#This Row],[Total Assets TTM]], "x")</f>
        <v>x</v>
      </c>
      <c r="BA1230" s="3" t="str">
        <f xml:space="preserve"> IFERROR(ABS(Table1[[#This Row],[ROA 2013]]-Table1[[#This Row],[ROA 2012]]), "x")</f>
        <v>x</v>
      </c>
      <c r="BB1230" s="3" t="str">
        <f xml:space="preserve"> IFERROR(ABS(Table1[[#This Row],[ROA 2014]]-Table1[[#This Row],[ROA 2013]]), "x")</f>
        <v>x</v>
      </c>
      <c r="BC1230" s="3" t="str">
        <f xml:space="preserve"> IFERROR(ABS(Table1[[#This Row],[ROA 2015]]-Table1[[#This Row],[ROA 2014]]), "x")</f>
        <v>x</v>
      </c>
      <c r="BD1230" s="3" t="str">
        <f xml:space="preserve"> IFERROR(ABS(Table1[[#This Row],[ROA 2016]]-Table1[[#This Row],[ROA 2015]]), "x")</f>
        <v>x</v>
      </c>
      <c r="BE1230" s="3" t="str">
        <f xml:space="preserve"> IFERROR(ABS(Table1[[#This Row],[ROA 2017]]-Table1[[#This Row],[ROA 2016]]), "x")</f>
        <v>x</v>
      </c>
      <c r="BF1230" s="3" t="str">
        <f xml:space="preserve"> IFERROR(ABS(Table1[[#This Row],[ROA 2018]]-Table1[[#This Row],[ROA 2017]]), "x")</f>
        <v>x</v>
      </c>
      <c r="BG1230" s="3" t="str">
        <f xml:space="preserve"> IFERROR(ABS(Table1[[#This Row],[ROA 2019]]-Table1[[#This Row],[ROA 2018]]), "x")</f>
        <v>x</v>
      </c>
      <c r="BH1230" s="3" t="str">
        <f xml:space="preserve"> IFERROR(ABS(Table1[[#This Row],[ROA 2020]]-Table1[[#This Row],[ROA 2019]]), "x")</f>
        <v>x</v>
      </c>
      <c r="BI1230" s="3" t="str">
        <f xml:space="preserve"> IFERROR(ABS(Table1[[#This Row],[ROA 2021]]-Table1[[#This Row],[ROA 2020]]), "x")</f>
        <v>x</v>
      </c>
      <c r="BJ1230" s="3" t="str">
        <f xml:space="preserve"> IFERROR(AVERAGE(Table1[[#This Row],[ROA 2013-2012]:[ROA 2021-2020]]), "x")</f>
        <v>x</v>
      </c>
      <c r="BK1230" s="3" t="str">
        <f>IFERROR(AVERAGE(Table1[[#This Row],[ROA 2012]:[ROA 2021]]), "x")</f>
        <v>x</v>
      </c>
      <c r="BN1230" s="1">
        <f>SUM(Table1[[#This Row],[B/M Rank]:[ROA Rank]])</f>
        <v>0</v>
      </c>
    </row>
    <row r="1231" spans="1:66" x14ac:dyDescent="0.25">
      <c r="A1231" s="1" t="s">
        <v>4118</v>
      </c>
      <c r="B1231" s="1" t="s">
        <v>1824</v>
      </c>
      <c r="C1231" s="1" t="s">
        <v>12</v>
      </c>
      <c r="D1231" s="1" t="s">
        <v>11</v>
      </c>
      <c r="E1231" s="1" t="s">
        <v>108</v>
      </c>
      <c r="F1231" s="1">
        <v>38.39</v>
      </c>
      <c r="G1231" s="19"/>
      <c r="H1231" s="19"/>
      <c r="I1231" s="19"/>
      <c r="J1231" s="19"/>
      <c r="K1231" s="1"/>
      <c r="L1231" s="19"/>
      <c r="M1231" s="1">
        <v>2017</v>
      </c>
      <c r="S1231" s="1">
        <v>0.4</v>
      </c>
      <c r="T1231" s="1">
        <v>-0.3</v>
      </c>
      <c r="U1231" s="1">
        <v>2</v>
      </c>
      <c r="V1231" s="1">
        <v>11.8</v>
      </c>
      <c r="W1231" s="1">
        <v>28.2</v>
      </c>
      <c r="X1231" s="1">
        <v>22.8</v>
      </c>
      <c r="Z1231" s="3">
        <f xml:space="preserve"> IFERROR(AVEDEV(Table1[[#This Row],[GP 2012]:[GP 2021]]) / Table1[[#This Row],[Avg GP]], "x")</f>
        <v>1.1002375296912115</v>
      </c>
      <c r="AA1231" s="2">
        <f xml:space="preserve"> IFERROR(AVERAGE(Table1[[#This Row],[GP 2012]:[GP 2021]]), "x")</f>
        <v>8.42</v>
      </c>
      <c r="AB1231" s="11">
        <f>Table1[Equity]/Table1[Market Capital]</f>
        <v>1.2294868455326908</v>
      </c>
      <c r="AH1231" s="1">
        <v>7.7</v>
      </c>
      <c r="AI1231" s="1">
        <v>11.1</v>
      </c>
      <c r="AJ1231" s="1">
        <v>88.5</v>
      </c>
      <c r="AK1231" s="1">
        <v>88.7</v>
      </c>
      <c r="AL1231" s="1">
        <v>125.9</v>
      </c>
      <c r="AM1231" s="1">
        <v>130.5</v>
      </c>
      <c r="AN1231" s="1">
        <v>47.2</v>
      </c>
      <c r="AO1231" s="3" t="str">
        <f xml:space="preserve"> IFERROR(Table1[[#This Row],[GP 2012]]/Table1[[#This Row],[Total Assets 2012]], "x")</f>
        <v>x</v>
      </c>
      <c r="AP1231" s="3" t="str">
        <f xml:space="preserve"> IFERROR(Table1[[#This Row],[GP 2013]]/Table1[[#This Row],[Total Assets 2013]], "x")</f>
        <v>x</v>
      </c>
      <c r="AQ1231" s="3" t="str">
        <f xml:space="preserve"> IFERROR(Table1[[#This Row],[GP 2014]]/Table1[[#This Row],[Total Assets 2014]], "x")</f>
        <v>x</v>
      </c>
      <c r="AR1231" s="3" t="str">
        <f xml:space="preserve"> IFERROR(Table1[[#This Row],[GP 2015]]/Table1[[#This Row],[Total Assets 2015]], "x")</f>
        <v>x</v>
      </c>
      <c r="AS1231" s="3" t="str">
        <f xml:space="preserve"> IFERROR(Table1[[#This Row],[GP 2016]]/Table1[[#This Row],[Total Assets 2016]], "x")</f>
        <v>x</v>
      </c>
      <c r="AT1231" s="3">
        <f xml:space="preserve"> IFERROR(Table1[[#This Row],[GP 2017]]/Table1[[#This Row],[Total Assets 2017]], "x")</f>
        <v>5.1948051948051951E-2</v>
      </c>
      <c r="AU1231" s="3">
        <f xml:space="preserve"> IFERROR(Table1[[#This Row],[GP 2018]]/Table1[[#This Row],[Total Assets 2018]], "x")</f>
        <v>-2.7027027027027029E-2</v>
      </c>
      <c r="AV1231" s="3">
        <f xml:space="preserve"> IFERROR(Table1[[#This Row],[GP 2019]]/Table1[[#This Row],[Total Assets 2019]], "x")</f>
        <v>2.2598870056497175E-2</v>
      </c>
      <c r="AW1231" s="3">
        <f xml:space="preserve"> IFERROR(Table1[[#This Row],[GP 2020]]/Table1[[#This Row],[Total Assets 2020]], "x")</f>
        <v>0.13303269447576099</v>
      </c>
      <c r="AX1231" s="3">
        <f xml:space="preserve"> IFERROR(Table1[[#This Row],[GP 2021]]/Table1[[#This Row],[Total Assets 2021]], "x")</f>
        <v>0.2239872915011914</v>
      </c>
      <c r="AY1231" s="3">
        <f xml:space="preserve"> IFERROR(Table1[[#This Row],[GP TTM]]/Table1[[#This Row],[Total Assets TTM]], "x")</f>
        <v>0.17471264367816092</v>
      </c>
      <c r="BA1231" s="3" t="str">
        <f xml:space="preserve"> IFERROR(ABS(Table1[[#This Row],[ROA 2013]]-Table1[[#This Row],[ROA 2012]]), "x")</f>
        <v>x</v>
      </c>
      <c r="BB1231" s="3" t="str">
        <f xml:space="preserve"> IFERROR(ABS(Table1[[#This Row],[ROA 2014]]-Table1[[#This Row],[ROA 2013]]), "x")</f>
        <v>x</v>
      </c>
      <c r="BC1231" s="3" t="str">
        <f xml:space="preserve"> IFERROR(ABS(Table1[[#This Row],[ROA 2015]]-Table1[[#This Row],[ROA 2014]]), "x")</f>
        <v>x</v>
      </c>
      <c r="BD1231" s="3" t="str">
        <f xml:space="preserve"> IFERROR(ABS(Table1[[#This Row],[ROA 2016]]-Table1[[#This Row],[ROA 2015]]), "x")</f>
        <v>x</v>
      </c>
      <c r="BE1231" s="3" t="str">
        <f xml:space="preserve"> IFERROR(ABS(Table1[[#This Row],[ROA 2017]]-Table1[[#This Row],[ROA 2016]]), "x")</f>
        <v>x</v>
      </c>
      <c r="BF1231" s="3">
        <f xml:space="preserve"> IFERROR(ABS(Table1[[#This Row],[ROA 2018]]-Table1[[#This Row],[ROA 2017]]), "x")</f>
        <v>7.897507897507898E-2</v>
      </c>
      <c r="BG1231" s="3">
        <f xml:space="preserve"> IFERROR(ABS(Table1[[#This Row],[ROA 2019]]-Table1[[#This Row],[ROA 2018]]), "x")</f>
        <v>4.9625897083524204E-2</v>
      </c>
      <c r="BH1231" s="3">
        <f xml:space="preserve"> IFERROR(ABS(Table1[[#This Row],[ROA 2020]]-Table1[[#This Row],[ROA 2019]]), "x")</f>
        <v>0.11043382441926382</v>
      </c>
      <c r="BI1231" s="3">
        <f xml:space="preserve"> IFERROR(ABS(Table1[[#This Row],[ROA 2021]]-Table1[[#This Row],[ROA 2020]]), "x")</f>
        <v>9.0954597025430406E-2</v>
      </c>
      <c r="BJ1231" s="3">
        <f xml:space="preserve"> IFERROR(AVERAGE(Table1[[#This Row],[ROA 2013-2012]:[ROA 2021-2020]]), "x")</f>
        <v>8.2497349375824355E-2</v>
      </c>
      <c r="BK1231" s="3">
        <f>IFERROR(AVERAGE(Table1[[#This Row],[ROA 2012]:[ROA 2021]]), "x")</f>
        <v>8.090797619089489E-2</v>
      </c>
      <c r="BN1231" s="1">
        <f>SUM(Table1[[#This Row],[B/M Rank]:[ROA Rank]])</f>
        <v>0</v>
      </c>
    </row>
    <row r="1232" spans="1:66" x14ac:dyDescent="0.25">
      <c r="A1232" s="1" t="s">
        <v>3344</v>
      </c>
      <c r="B1232" s="1" t="s">
        <v>1190</v>
      </c>
      <c r="C1232" s="1" t="s">
        <v>4417</v>
      </c>
      <c r="D1232" s="1" t="s">
        <v>268</v>
      </c>
      <c r="E1232" s="1" t="s">
        <v>108</v>
      </c>
      <c r="F1232" s="1">
        <v>38.54</v>
      </c>
      <c r="G1232" s="19"/>
      <c r="H1232" s="19"/>
      <c r="I1232" s="19"/>
      <c r="J1232" s="19"/>
      <c r="K1232" s="1"/>
      <c r="L1232" s="19"/>
      <c r="M1232" s="1">
        <v>2018</v>
      </c>
      <c r="T1232" s="1" t="s">
        <v>4368</v>
      </c>
      <c r="U1232" s="1" t="s">
        <v>4368</v>
      </c>
      <c r="V1232" s="1" t="s">
        <v>4368</v>
      </c>
      <c r="W1232" s="1" t="s">
        <v>4368</v>
      </c>
      <c r="X1232" s="1" t="s">
        <v>4368</v>
      </c>
      <c r="Z1232" s="3" t="str">
        <f xml:space="preserve"> IFERROR(AVEDEV(Table1[[#This Row],[GP 2012]:[GP 2021]]) / Table1[[#This Row],[Avg GP]], "x")</f>
        <v>x</v>
      </c>
      <c r="AA1232" s="2" t="str">
        <f xml:space="preserve"> IFERROR(AVERAGE(Table1[[#This Row],[GP 2012]:[GP 2021]]), "x")</f>
        <v>x</v>
      </c>
      <c r="AB1232" s="11">
        <f>Table1[Equity]/Table1[Market Capital]</f>
        <v>0.14270887389724962</v>
      </c>
      <c r="AI1232" s="1">
        <v>0</v>
      </c>
      <c r="AJ1232" s="1">
        <v>0.5</v>
      </c>
      <c r="AK1232" s="1">
        <v>0.5</v>
      </c>
      <c r="AL1232" s="1">
        <v>3</v>
      </c>
      <c r="AM1232" s="1">
        <v>5.6</v>
      </c>
      <c r="AN1232" s="1">
        <v>5.5</v>
      </c>
      <c r="AO1232" s="3" t="str">
        <f xml:space="preserve"> IFERROR(Table1[[#This Row],[GP 2012]]/Table1[[#This Row],[Total Assets 2012]], "x")</f>
        <v>x</v>
      </c>
      <c r="AP1232" s="3" t="str">
        <f xml:space="preserve"> IFERROR(Table1[[#This Row],[GP 2013]]/Table1[[#This Row],[Total Assets 2013]], "x")</f>
        <v>x</v>
      </c>
      <c r="AQ1232" s="3" t="str">
        <f xml:space="preserve"> IFERROR(Table1[[#This Row],[GP 2014]]/Table1[[#This Row],[Total Assets 2014]], "x")</f>
        <v>x</v>
      </c>
      <c r="AR1232" s="3" t="str">
        <f xml:space="preserve"> IFERROR(Table1[[#This Row],[GP 2015]]/Table1[[#This Row],[Total Assets 2015]], "x")</f>
        <v>x</v>
      </c>
      <c r="AS1232" s="3" t="str">
        <f xml:space="preserve"> IFERROR(Table1[[#This Row],[GP 2016]]/Table1[[#This Row],[Total Assets 2016]], "x")</f>
        <v>x</v>
      </c>
      <c r="AT1232" s="3" t="str">
        <f xml:space="preserve"> IFERROR(Table1[[#This Row],[GP 2017]]/Table1[[#This Row],[Total Assets 2017]], "x")</f>
        <v>x</v>
      </c>
      <c r="AU1232" s="3" t="str">
        <f xml:space="preserve"> IFERROR(Table1[[#This Row],[GP 2018]]/Table1[[#This Row],[Total Assets 2018]], "x")</f>
        <v>x</v>
      </c>
      <c r="AV1232" s="3" t="str">
        <f xml:space="preserve"> IFERROR(Table1[[#This Row],[GP 2019]]/Table1[[#This Row],[Total Assets 2019]], "x")</f>
        <v>x</v>
      </c>
      <c r="AW1232" s="3" t="str">
        <f xml:space="preserve"> IFERROR(Table1[[#This Row],[GP 2020]]/Table1[[#This Row],[Total Assets 2020]], "x")</f>
        <v>x</v>
      </c>
      <c r="AX1232" s="3" t="str">
        <f xml:space="preserve"> IFERROR(Table1[[#This Row],[GP 2021]]/Table1[[#This Row],[Total Assets 2021]], "x")</f>
        <v>x</v>
      </c>
      <c r="AY1232" s="3" t="str">
        <f xml:space="preserve"> IFERROR(Table1[[#This Row],[GP TTM]]/Table1[[#This Row],[Total Assets TTM]], "x")</f>
        <v>x</v>
      </c>
      <c r="BA1232" s="3" t="str">
        <f xml:space="preserve"> IFERROR(ABS(Table1[[#This Row],[ROA 2013]]-Table1[[#This Row],[ROA 2012]]), "x")</f>
        <v>x</v>
      </c>
      <c r="BB1232" s="3" t="str">
        <f xml:space="preserve"> IFERROR(ABS(Table1[[#This Row],[ROA 2014]]-Table1[[#This Row],[ROA 2013]]), "x")</f>
        <v>x</v>
      </c>
      <c r="BC1232" s="3" t="str">
        <f xml:space="preserve"> IFERROR(ABS(Table1[[#This Row],[ROA 2015]]-Table1[[#This Row],[ROA 2014]]), "x")</f>
        <v>x</v>
      </c>
      <c r="BD1232" s="3" t="str">
        <f xml:space="preserve"> IFERROR(ABS(Table1[[#This Row],[ROA 2016]]-Table1[[#This Row],[ROA 2015]]), "x")</f>
        <v>x</v>
      </c>
      <c r="BE1232" s="3" t="str">
        <f xml:space="preserve"> IFERROR(ABS(Table1[[#This Row],[ROA 2017]]-Table1[[#This Row],[ROA 2016]]), "x")</f>
        <v>x</v>
      </c>
      <c r="BF1232" s="3" t="str">
        <f xml:space="preserve"> IFERROR(ABS(Table1[[#This Row],[ROA 2018]]-Table1[[#This Row],[ROA 2017]]), "x")</f>
        <v>x</v>
      </c>
      <c r="BG1232" s="3" t="str">
        <f xml:space="preserve"> IFERROR(ABS(Table1[[#This Row],[ROA 2019]]-Table1[[#This Row],[ROA 2018]]), "x")</f>
        <v>x</v>
      </c>
      <c r="BH1232" s="3" t="str">
        <f xml:space="preserve"> IFERROR(ABS(Table1[[#This Row],[ROA 2020]]-Table1[[#This Row],[ROA 2019]]), "x")</f>
        <v>x</v>
      </c>
      <c r="BI1232" s="3" t="str">
        <f xml:space="preserve"> IFERROR(ABS(Table1[[#This Row],[ROA 2021]]-Table1[[#This Row],[ROA 2020]]), "x")</f>
        <v>x</v>
      </c>
      <c r="BJ1232" s="3" t="str">
        <f xml:space="preserve"> IFERROR(AVERAGE(Table1[[#This Row],[ROA 2013-2012]:[ROA 2021-2020]]), "x")</f>
        <v>x</v>
      </c>
      <c r="BK1232" s="3" t="str">
        <f>IFERROR(AVERAGE(Table1[[#This Row],[ROA 2012]:[ROA 2021]]), "x")</f>
        <v>x</v>
      </c>
      <c r="BN1232" s="1">
        <f>SUM(Table1[[#This Row],[B/M Rank]:[ROA Rank]])</f>
        <v>0</v>
      </c>
    </row>
    <row r="1233" spans="1:66" x14ac:dyDescent="0.25">
      <c r="A1233" s="1" t="s">
        <v>3622</v>
      </c>
      <c r="B1233" s="1" t="s">
        <v>1381</v>
      </c>
      <c r="C1233" s="1" t="s">
        <v>4417</v>
      </c>
      <c r="D1233" s="1" t="s">
        <v>268</v>
      </c>
      <c r="E1233" s="1" t="s">
        <v>108</v>
      </c>
      <c r="F1233" s="1">
        <v>38.54</v>
      </c>
      <c r="G1233" s="19"/>
      <c r="H1233" s="19"/>
      <c r="I1233" s="19"/>
      <c r="J1233" s="19"/>
      <c r="K1233" s="1"/>
      <c r="L1233" s="19"/>
      <c r="M1233" s="1">
        <v>2013</v>
      </c>
      <c r="N1233" s="1" t="s">
        <v>4368</v>
      </c>
      <c r="O1233" s="1" t="s">
        <v>4368</v>
      </c>
      <c r="P1233" s="1" t="s">
        <v>4368</v>
      </c>
      <c r="Q1233" s="1" t="s">
        <v>4368</v>
      </c>
      <c r="R1233" s="1" t="s">
        <v>4368</v>
      </c>
      <c r="S1233" s="1">
        <v>0</v>
      </c>
      <c r="T1233" s="1" t="s">
        <v>4368</v>
      </c>
      <c r="U1233" s="1" t="s">
        <v>4368</v>
      </c>
      <c r="V1233" s="1" t="s">
        <v>4368</v>
      </c>
      <c r="W1233" s="1">
        <v>0</v>
      </c>
      <c r="X1233" s="1">
        <v>0</v>
      </c>
      <c r="Z1233" s="3" t="str">
        <f xml:space="preserve"> IFERROR(AVEDEV(Table1[[#This Row],[GP 2012]:[GP 2021]]) / Table1[[#This Row],[Avg GP]], "x")</f>
        <v>x</v>
      </c>
      <c r="AA1233" s="2">
        <f xml:space="preserve"> IFERROR(AVERAGE(Table1[[#This Row],[GP 2012]:[GP 2021]]), "x")</f>
        <v>0</v>
      </c>
      <c r="AB1233" s="11">
        <f>Table1[Equity]/Table1[Market Capital]</f>
        <v>-0.13233004670472237</v>
      </c>
      <c r="AC1233" s="1">
        <v>2.1</v>
      </c>
      <c r="AD1233" s="1">
        <v>2.5</v>
      </c>
      <c r="AE1233" s="1">
        <v>2.5</v>
      </c>
      <c r="AF1233" s="1">
        <v>2.5</v>
      </c>
      <c r="AG1233" s="1">
        <v>2.6</v>
      </c>
      <c r="AH1233" s="1">
        <v>4.3</v>
      </c>
      <c r="AI1233" s="1">
        <v>5.0999999999999996</v>
      </c>
      <c r="AJ1233" s="1">
        <v>6.3</v>
      </c>
      <c r="AK1233" s="1">
        <v>3.3</v>
      </c>
      <c r="AL1233" s="1">
        <v>4</v>
      </c>
      <c r="AM1233" s="1">
        <v>1.3</v>
      </c>
      <c r="AN1233" s="1">
        <v>-5.0999999999999996</v>
      </c>
      <c r="AO1233" s="3" t="str">
        <f xml:space="preserve"> IFERROR(Table1[[#This Row],[GP 2012]]/Table1[[#This Row],[Total Assets 2012]], "x")</f>
        <v>x</v>
      </c>
      <c r="AP1233" s="3" t="str">
        <f xml:space="preserve"> IFERROR(Table1[[#This Row],[GP 2013]]/Table1[[#This Row],[Total Assets 2013]], "x")</f>
        <v>x</v>
      </c>
      <c r="AQ1233" s="3" t="str">
        <f xml:space="preserve"> IFERROR(Table1[[#This Row],[GP 2014]]/Table1[[#This Row],[Total Assets 2014]], "x")</f>
        <v>x</v>
      </c>
      <c r="AR1233" s="3" t="str">
        <f xml:space="preserve"> IFERROR(Table1[[#This Row],[GP 2015]]/Table1[[#This Row],[Total Assets 2015]], "x")</f>
        <v>x</v>
      </c>
      <c r="AS1233" s="3" t="str">
        <f xml:space="preserve"> IFERROR(Table1[[#This Row],[GP 2016]]/Table1[[#This Row],[Total Assets 2016]], "x")</f>
        <v>x</v>
      </c>
      <c r="AT1233" s="3">
        <f xml:space="preserve"> IFERROR(Table1[[#This Row],[GP 2017]]/Table1[[#This Row],[Total Assets 2017]], "x")</f>
        <v>0</v>
      </c>
      <c r="AU1233" s="3" t="str">
        <f xml:space="preserve"> IFERROR(Table1[[#This Row],[GP 2018]]/Table1[[#This Row],[Total Assets 2018]], "x")</f>
        <v>x</v>
      </c>
      <c r="AV1233" s="3" t="str">
        <f xml:space="preserve"> IFERROR(Table1[[#This Row],[GP 2019]]/Table1[[#This Row],[Total Assets 2019]], "x")</f>
        <v>x</v>
      </c>
      <c r="AW1233" s="3" t="str">
        <f xml:space="preserve"> IFERROR(Table1[[#This Row],[GP 2020]]/Table1[[#This Row],[Total Assets 2020]], "x")</f>
        <v>x</v>
      </c>
      <c r="AX1233" s="3">
        <f xml:space="preserve"> IFERROR(Table1[[#This Row],[GP 2021]]/Table1[[#This Row],[Total Assets 2021]], "x")</f>
        <v>0</v>
      </c>
      <c r="AY1233" s="3">
        <f xml:space="preserve"> IFERROR(Table1[[#This Row],[GP TTM]]/Table1[[#This Row],[Total Assets TTM]], "x")</f>
        <v>0</v>
      </c>
      <c r="BA1233" s="3" t="str">
        <f xml:space="preserve"> IFERROR(ABS(Table1[[#This Row],[ROA 2013]]-Table1[[#This Row],[ROA 2012]]), "x")</f>
        <v>x</v>
      </c>
      <c r="BB1233" s="3" t="str">
        <f xml:space="preserve"> IFERROR(ABS(Table1[[#This Row],[ROA 2014]]-Table1[[#This Row],[ROA 2013]]), "x")</f>
        <v>x</v>
      </c>
      <c r="BC1233" s="3" t="str">
        <f xml:space="preserve"> IFERROR(ABS(Table1[[#This Row],[ROA 2015]]-Table1[[#This Row],[ROA 2014]]), "x")</f>
        <v>x</v>
      </c>
      <c r="BD1233" s="3" t="str">
        <f xml:space="preserve"> IFERROR(ABS(Table1[[#This Row],[ROA 2016]]-Table1[[#This Row],[ROA 2015]]), "x")</f>
        <v>x</v>
      </c>
      <c r="BE1233" s="3" t="str">
        <f xml:space="preserve"> IFERROR(ABS(Table1[[#This Row],[ROA 2017]]-Table1[[#This Row],[ROA 2016]]), "x")</f>
        <v>x</v>
      </c>
      <c r="BF1233" s="3" t="str">
        <f xml:space="preserve"> IFERROR(ABS(Table1[[#This Row],[ROA 2018]]-Table1[[#This Row],[ROA 2017]]), "x")</f>
        <v>x</v>
      </c>
      <c r="BG1233" s="3" t="str">
        <f xml:space="preserve"> IFERROR(ABS(Table1[[#This Row],[ROA 2019]]-Table1[[#This Row],[ROA 2018]]), "x")</f>
        <v>x</v>
      </c>
      <c r="BH1233" s="3" t="str">
        <f xml:space="preserve"> IFERROR(ABS(Table1[[#This Row],[ROA 2020]]-Table1[[#This Row],[ROA 2019]]), "x")</f>
        <v>x</v>
      </c>
      <c r="BI1233" s="3" t="str">
        <f xml:space="preserve"> IFERROR(ABS(Table1[[#This Row],[ROA 2021]]-Table1[[#This Row],[ROA 2020]]), "x")</f>
        <v>x</v>
      </c>
      <c r="BJ1233" s="3" t="str">
        <f xml:space="preserve"> IFERROR(AVERAGE(Table1[[#This Row],[ROA 2013-2012]:[ROA 2021-2020]]), "x")</f>
        <v>x</v>
      </c>
      <c r="BK1233" s="3">
        <f>IFERROR(AVERAGE(Table1[[#This Row],[ROA 2012]:[ROA 2021]]), "x")</f>
        <v>0</v>
      </c>
      <c r="BN1233" s="1">
        <f>SUM(Table1[[#This Row],[B/M Rank]:[ROA Rank]])</f>
        <v>0</v>
      </c>
    </row>
    <row r="1234" spans="1:66" x14ac:dyDescent="0.25">
      <c r="A1234" s="1" t="s">
        <v>4294</v>
      </c>
      <c r="B1234" s="1" t="s">
        <v>1996</v>
      </c>
      <c r="C1234" s="1" t="s">
        <v>1889</v>
      </c>
      <c r="D1234" s="1" t="s">
        <v>330</v>
      </c>
      <c r="E1234" s="1" t="s">
        <v>108</v>
      </c>
      <c r="F1234" s="1">
        <v>38.57</v>
      </c>
      <c r="G1234" s="19"/>
      <c r="H1234" s="19"/>
      <c r="I1234" s="19"/>
      <c r="J1234" s="19"/>
      <c r="K1234" s="1"/>
      <c r="L1234" s="19"/>
      <c r="M1234" s="1">
        <v>2017</v>
      </c>
      <c r="S1234" s="1">
        <v>1.6</v>
      </c>
      <c r="T1234" s="1">
        <v>13</v>
      </c>
      <c r="U1234" s="1">
        <v>10.3</v>
      </c>
      <c r="V1234" s="1">
        <v>10.1</v>
      </c>
      <c r="W1234" s="1">
        <v>20.6</v>
      </c>
      <c r="X1234" s="1">
        <v>23.4</v>
      </c>
      <c r="Z1234" s="3">
        <f xml:space="preserve"> IFERROR(AVEDEV(Table1[[#This Row],[GP 2012]:[GP 2021]]) / Table1[[#This Row],[Avg GP]], "x")</f>
        <v>0.40863309352517985</v>
      </c>
      <c r="AA1234" s="2">
        <f xml:space="preserve"> IFERROR(AVERAGE(Table1[[#This Row],[GP 2012]:[GP 2021]]), "x")</f>
        <v>11.120000000000001</v>
      </c>
      <c r="AB1234" s="11">
        <f>Table1[Equity]/Table1[Market Capital]</f>
        <v>0.52631578947368418</v>
      </c>
      <c r="AH1234" s="1">
        <v>25</v>
      </c>
      <c r="AI1234" s="1">
        <v>30.1</v>
      </c>
      <c r="AJ1234" s="1">
        <v>33.799999999999997</v>
      </c>
      <c r="AK1234" s="1">
        <v>24.7</v>
      </c>
      <c r="AL1234" s="1">
        <v>33.6</v>
      </c>
      <c r="AM1234" s="1">
        <v>32.299999999999997</v>
      </c>
      <c r="AN1234" s="1">
        <v>20.3</v>
      </c>
      <c r="AO1234" s="3" t="str">
        <f xml:space="preserve"> IFERROR(Table1[[#This Row],[GP 2012]]/Table1[[#This Row],[Total Assets 2012]], "x")</f>
        <v>x</v>
      </c>
      <c r="AP1234" s="3" t="str">
        <f xml:space="preserve"> IFERROR(Table1[[#This Row],[GP 2013]]/Table1[[#This Row],[Total Assets 2013]], "x")</f>
        <v>x</v>
      </c>
      <c r="AQ1234" s="3" t="str">
        <f xml:space="preserve"> IFERROR(Table1[[#This Row],[GP 2014]]/Table1[[#This Row],[Total Assets 2014]], "x")</f>
        <v>x</v>
      </c>
      <c r="AR1234" s="3" t="str">
        <f xml:space="preserve"> IFERROR(Table1[[#This Row],[GP 2015]]/Table1[[#This Row],[Total Assets 2015]], "x")</f>
        <v>x</v>
      </c>
      <c r="AS1234" s="3" t="str">
        <f xml:space="preserve"> IFERROR(Table1[[#This Row],[GP 2016]]/Table1[[#This Row],[Total Assets 2016]], "x")</f>
        <v>x</v>
      </c>
      <c r="AT1234" s="3">
        <f xml:space="preserve"> IFERROR(Table1[[#This Row],[GP 2017]]/Table1[[#This Row],[Total Assets 2017]], "x")</f>
        <v>6.4000000000000001E-2</v>
      </c>
      <c r="AU1234" s="3">
        <f xml:space="preserve"> IFERROR(Table1[[#This Row],[GP 2018]]/Table1[[#This Row],[Total Assets 2018]], "x")</f>
        <v>0.43189368770764119</v>
      </c>
      <c r="AV1234" s="3">
        <f xml:space="preserve"> IFERROR(Table1[[#This Row],[GP 2019]]/Table1[[#This Row],[Total Assets 2019]], "x")</f>
        <v>0.30473372781065095</v>
      </c>
      <c r="AW1234" s="3">
        <f xml:space="preserve"> IFERROR(Table1[[#This Row],[GP 2020]]/Table1[[#This Row],[Total Assets 2020]], "x")</f>
        <v>0.40890688259109309</v>
      </c>
      <c r="AX1234" s="3">
        <f xml:space="preserve"> IFERROR(Table1[[#This Row],[GP 2021]]/Table1[[#This Row],[Total Assets 2021]], "x")</f>
        <v>0.61309523809523814</v>
      </c>
      <c r="AY1234" s="3">
        <f xml:space="preserve"> IFERROR(Table1[[#This Row],[GP TTM]]/Table1[[#This Row],[Total Assets TTM]], "x")</f>
        <v>0.72445820433436536</v>
      </c>
      <c r="BA1234" s="3" t="str">
        <f xml:space="preserve"> IFERROR(ABS(Table1[[#This Row],[ROA 2013]]-Table1[[#This Row],[ROA 2012]]), "x")</f>
        <v>x</v>
      </c>
      <c r="BB1234" s="3" t="str">
        <f xml:space="preserve"> IFERROR(ABS(Table1[[#This Row],[ROA 2014]]-Table1[[#This Row],[ROA 2013]]), "x")</f>
        <v>x</v>
      </c>
      <c r="BC1234" s="3" t="str">
        <f xml:space="preserve"> IFERROR(ABS(Table1[[#This Row],[ROA 2015]]-Table1[[#This Row],[ROA 2014]]), "x")</f>
        <v>x</v>
      </c>
      <c r="BD1234" s="3" t="str">
        <f xml:space="preserve"> IFERROR(ABS(Table1[[#This Row],[ROA 2016]]-Table1[[#This Row],[ROA 2015]]), "x")</f>
        <v>x</v>
      </c>
      <c r="BE1234" s="3" t="str">
        <f xml:space="preserve"> IFERROR(ABS(Table1[[#This Row],[ROA 2017]]-Table1[[#This Row],[ROA 2016]]), "x")</f>
        <v>x</v>
      </c>
      <c r="BF1234" s="3">
        <f xml:space="preserve"> IFERROR(ABS(Table1[[#This Row],[ROA 2018]]-Table1[[#This Row],[ROA 2017]]), "x")</f>
        <v>0.36789368770764119</v>
      </c>
      <c r="BG1234" s="3">
        <f xml:space="preserve"> IFERROR(ABS(Table1[[#This Row],[ROA 2019]]-Table1[[#This Row],[ROA 2018]]), "x")</f>
        <v>0.12715995989699025</v>
      </c>
      <c r="BH1234" s="3">
        <f xml:space="preserve"> IFERROR(ABS(Table1[[#This Row],[ROA 2020]]-Table1[[#This Row],[ROA 2019]]), "x")</f>
        <v>0.10417315478044215</v>
      </c>
      <c r="BI1234" s="3">
        <f xml:space="preserve"> IFERROR(ABS(Table1[[#This Row],[ROA 2021]]-Table1[[#This Row],[ROA 2020]]), "x")</f>
        <v>0.20418835550414505</v>
      </c>
      <c r="BJ1234" s="3">
        <f xml:space="preserve"> IFERROR(AVERAGE(Table1[[#This Row],[ROA 2013-2012]:[ROA 2021-2020]]), "x")</f>
        <v>0.20085378947230464</v>
      </c>
      <c r="BK1234" s="3">
        <f>IFERROR(AVERAGE(Table1[[#This Row],[ROA 2012]:[ROA 2021]]), "x")</f>
        <v>0.36452590724092471</v>
      </c>
      <c r="BN1234" s="1">
        <f>SUM(Table1[[#This Row],[B/M Rank]:[ROA Rank]])</f>
        <v>0</v>
      </c>
    </row>
    <row r="1235" spans="1:66" x14ac:dyDescent="0.25">
      <c r="A1235" s="1" t="s">
        <v>3321</v>
      </c>
      <c r="B1235" s="1" t="s">
        <v>1173</v>
      </c>
      <c r="C1235" s="1" t="s">
        <v>4417</v>
      </c>
      <c r="D1235" s="1" t="s">
        <v>268</v>
      </c>
      <c r="E1235" s="1" t="s">
        <v>108</v>
      </c>
      <c r="F1235" s="1">
        <v>38.630000000000003</v>
      </c>
      <c r="G1235" s="19"/>
      <c r="H1235" s="19"/>
      <c r="I1235" s="19"/>
      <c r="J1235" s="19"/>
      <c r="K1235" s="1"/>
      <c r="L1235" s="19"/>
      <c r="M1235" s="1">
        <v>2012</v>
      </c>
      <c r="N1235" s="1" t="s">
        <v>4368</v>
      </c>
      <c r="O1235" s="1" t="s">
        <v>4368</v>
      </c>
      <c r="P1235" s="1" t="s">
        <v>4368</v>
      </c>
      <c r="Q1235" s="1" t="s">
        <v>4368</v>
      </c>
      <c r="R1235" s="1">
        <v>-0.1</v>
      </c>
      <c r="S1235" s="1" t="s">
        <v>4368</v>
      </c>
      <c r="T1235" s="1" t="s">
        <v>4368</v>
      </c>
      <c r="U1235" s="1" t="s">
        <v>4368</v>
      </c>
      <c r="V1235" s="1" t="s">
        <v>4368</v>
      </c>
      <c r="W1235" s="1" t="s">
        <v>4368</v>
      </c>
      <c r="X1235" s="1" t="s">
        <v>4368</v>
      </c>
      <c r="Z1235" s="3">
        <f xml:space="preserve"> IFERROR(AVEDEV(Table1[[#This Row],[GP 2012]:[GP 2021]]) / Table1[[#This Row],[Avg GP]], "x")</f>
        <v>0</v>
      </c>
      <c r="AA1235" s="2">
        <f xml:space="preserve"> IFERROR(AVERAGE(Table1[[#This Row],[GP 2012]:[GP 2021]]), "x")</f>
        <v>-0.1</v>
      </c>
      <c r="AB1235" s="11">
        <f>Table1[Equity]/Table1[Market Capital]</f>
        <v>2.8708257830701527</v>
      </c>
      <c r="AC1235" s="1">
        <v>0.1</v>
      </c>
      <c r="AD1235" s="1">
        <v>0.1</v>
      </c>
      <c r="AE1235" s="1">
        <v>0</v>
      </c>
      <c r="AF1235" s="1">
        <v>0</v>
      </c>
      <c r="AG1235" s="1">
        <v>1.8</v>
      </c>
      <c r="AH1235" s="1">
        <v>5.7</v>
      </c>
      <c r="AI1235" s="1">
        <v>71.2</v>
      </c>
      <c r="AJ1235" s="1">
        <v>94.1</v>
      </c>
      <c r="AK1235" s="1">
        <v>91.8</v>
      </c>
      <c r="AL1235" s="1">
        <v>121</v>
      </c>
      <c r="AM1235" s="1">
        <v>159.80000000000001</v>
      </c>
      <c r="AN1235" s="1">
        <v>110.9</v>
      </c>
      <c r="AO1235" s="3" t="str">
        <f xml:space="preserve"> IFERROR(Table1[[#This Row],[GP 2012]]/Table1[[#This Row],[Total Assets 2012]], "x")</f>
        <v>x</v>
      </c>
      <c r="AP1235" s="3" t="str">
        <f xml:space="preserve"> IFERROR(Table1[[#This Row],[GP 2013]]/Table1[[#This Row],[Total Assets 2013]], "x")</f>
        <v>x</v>
      </c>
      <c r="AQ1235" s="3" t="str">
        <f xml:space="preserve"> IFERROR(Table1[[#This Row],[GP 2014]]/Table1[[#This Row],[Total Assets 2014]], "x")</f>
        <v>x</v>
      </c>
      <c r="AR1235" s="3" t="str">
        <f xml:space="preserve"> IFERROR(Table1[[#This Row],[GP 2015]]/Table1[[#This Row],[Total Assets 2015]], "x")</f>
        <v>x</v>
      </c>
      <c r="AS1235" s="3">
        <f xml:space="preserve"> IFERROR(Table1[[#This Row],[GP 2016]]/Table1[[#This Row],[Total Assets 2016]], "x")</f>
        <v>-5.5555555555555559E-2</v>
      </c>
      <c r="AT1235" s="3" t="str">
        <f xml:space="preserve"> IFERROR(Table1[[#This Row],[GP 2017]]/Table1[[#This Row],[Total Assets 2017]], "x")</f>
        <v>x</v>
      </c>
      <c r="AU1235" s="3" t="str">
        <f xml:space="preserve"> IFERROR(Table1[[#This Row],[GP 2018]]/Table1[[#This Row],[Total Assets 2018]], "x")</f>
        <v>x</v>
      </c>
      <c r="AV1235" s="3" t="str">
        <f xml:space="preserve"> IFERROR(Table1[[#This Row],[GP 2019]]/Table1[[#This Row],[Total Assets 2019]], "x")</f>
        <v>x</v>
      </c>
      <c r="AW1235" s="3" t="str">
        <f xml:space="preserve"> IFERROR(Table1[[#This Row],[GP 2020]]/Table1[[#This Row],[Total Assets 2020]], "x")</f>
        <v>x</v>
      </c>
      <c r="AX1235" s="3" t="str">
        <f xml:space="preserve"> IFERROR(Table1[[#This Row],[GP 2021]]/Table1[[#This Row],[Total Assets 2021]], "x")</f>
        <v>x</v>
      </c>
      <c r="AY1235" s="3" t="str">
        <f xml:space="preserve"> IFERROR(Table1[[#This Row],[GP TTM]]/Table1[[#This Row],[Total Assets TTM]], "x")</f>
        <v>x</v>
      </c>
      <c r="BA1235" s="3" t="str">
        <f xml:space="preserve"> IFERROR(ABS(Table1[[#This Row],[ROA 2013]]-Table1[[#This Row],[ROA 2012]]), "x")</f>
        <v>x</v>
      </c>
      <c r="BB1235" s="3" t="str">
        <f xml:space="preserve"> IFERROR(ABS(Table1[[#This Row],[ROA 2014]]-Table1[[#This Row],[ROA 2013]]), "x")</f>
        <v>x</v>
      </c>
      <c r="BC1235" s="3" t="str">
        <f xml:space="preserve"> IFERROR(ABS(Table1[[#This Row],[ROA 2015]]-Table1[[#This Row],[ROA 2014]]), "x")</f>
        <v>x</v>
      </c>
      <c r="BD1235" s="3" t="str">
        <f xml:space="preserve"> IFERROR(ABS(Table1[[#This Row],[ROA 2016]]-Table1[[#This Row],[ROA 2015]]), "x")</f>
        <v>x</v>
      </c>
      <c r="BE1235" s="3" t="str">
        <f xml:space="preserve"> IFERROR(ABS(Table1[[#This Row],[ROA 2017]]-Table1[[#This Row],[ROA 2016]]), "x")</f>
        <v>x</v>
      </c>
      <c r="BF1235" s="3" t="str">
        <f xml:space="preserve"> IFERROR(ABS(Table1[[#This Row],[ROA 2018]]-Table1[[#This Row],[ROA 2017]]), "x")</f>
        <v>x</v>
      </c>
      <c r="BG1235" s="3" t="str">
        <f xml:space="preserve"> IFERROR(ABS(Table1[[#This Row],[ROA 2019]]-Table1[[#This Row],[ROA 2018]]), "x")</f>
        <v>x</v>
      </c>
      <c r="BH1235" s="3" t="str">
        <f xml:space="preserve"> IFERROR(ABS(Table1[[#This Row],[ROA 2020]]-Table1[[#This Row],[ROA 2019]]), "x")</f>
        <v>x</v>
      </c>
      <c r="BI1235" s="3" t="str">
        <f xml:space="preserve"> IFERROR(ABS(Table1[[#This Row],[ROA 2021]]-Table1[[#This Row],[ROA 2020]]), "x")</f>
        <v>x</v>
      </c>
      <c r="BJ1235" s="3" t="str">
        <f xml:space="preserve"> IFERROR(AVERAGE(Table1[[#This Row],[ROA 2013-2012]:[ROA 2021-2020]]), "x")</f>
        <v>x</v>
      </c>
      <c r="BK1235" s="3">
        <f>IFERROR(AVERAGE(Table1[[#This Row],[ROA 2012]:[ROA 2021]]), "x")</f>
        <v>-5.5555555555555559E-2</v>
      </c>
      <c r="BN1235" s="1">
        <f>SUM(Table1[[#This Row],[B/M Rank]:[ROA Rank]])</f>
        <v>0</v>
      </c>
    </row>
    <row r="1236" spans="1:66" x14ac:dyDescent="0.25">
      <c r="A1236" s="1" t="s">
        <v>2600</v>
      </c>
      <c r="B1236" s="1" t="s">
        <v>649</v>
      </c>
      <c r="C1236" s="1" t="s">
        <v>632</v>
      </c>
      <c r="D1236" s="1" t="s">
        <v>133</v>
      </c>
      <c r="E1236" s="1" t="s">
        <v>108</v>
      </c>
      <c r="F1236" s="1">
        <v>38.74</v>
      </c>
      <c r="G1236" s="19"/>
      <c r="H1236" s="19"/>
      <c r="I1236" s="19"/>
      <c r="J1236" s="19"/>
      <c r="K1236" s="1"/>
      <c r="L1236" s="19"/>
      <c r="M1236" s="1">
        <v>2013</v>
      </c>
      <c r="O1236" s="1">
        <v>5</v>
      </c>
      <c r="P1236" s="1">
        <v>6.8</v>
      </c>
      <c r="Q1236" s="1">
        <v>11.4</v>
      </c>
      <c r="R1236" s="1">
        <v>18.2</v>
      </c>
      <c r="S1236" s="1">
        <v>18.899999999999999</v>
      </c>
      <c r="T1236" s="1">
        <v>25.7</v>
      </c>
      <c r="U1236" s="1">
        <v>26.1</v>
      </c>
      <c r="V1236" s="1">
        <v>17</v>
      </c>
      <c r="W1236" s="1">
        <v>17.8</v>
      </c>
      <c r="X1236" s="1">
        <v>19.100000000000001</v>
      </c>
      <c r="Z1236" s="3">
        <f xml:space="preserve"> IFERROR(AVEDEV(Table1[[#This Row],[GP 2012]:[GP 2021]]) / Table1[[#This Row],[Avg GP]], "x")</f>
        <v>0.35080553664624459</v>
      </c>
      <c r="AA1236" s="2">
        <f xml:space="preserve"> IFERROR(AVERAGE(Table1[[#This Row],[GP 2012]:[GP 2021]]), "x")</f>
        <v>16.322222222222223</v>
      </c>
      <c r="AB1236" s="11">
        <f>Table1[Equity]/Table1[Market Capital]</f>
        <v>0.69953536396489413</v>
      </c>
      <c r="AD1236" s="1" t="s">
        <v>4368</v>
      </c>
      <c r="AE1236" s="1">
        <v>6</v>
      </c>
      <c r="AF1236" s="1">
        <v>10.4</v>
      </c>
      <c r="AG1236" s="1">
        <v>16.600000000000001</v>
      </c>
      <c r="AH1236" s="1">
        <v>53.6</v>
      </c>
      <c r="AI1236" s="1">
        <v>56.4</v>
      </c>
      <c r="AJ1236" s="1">
        <v>69.400000000000006</v>
      </c>
      <c r="AK1236" s="1">
        <v>63.2</v>
      </c>
      <c r="AL1236" s="1">
        <v>56.9</v>
      </c>
      <c r="AM1236" s="1">
        <v>51.4</v>
      </c>
      <c r="AN1236" s="1">
        <v>27.1</v>
      </c>
      <c r="AO1236" s="3" t="str">
        <f xml:space="preserve"> IFERROR(Table1[[#This Row],[GP 2012]]/Table1[[#This Row],[Total Assets 2012]], "x")</f>
        <v>x</v>
      </c>
      <c r="AP1236" s="3" t="str">
        <f xml:space="preserve"> IFERROR(Table1[[#This Row],[GP 2013]]/Table1[[#This Row],[Total Assets 2013]], "x")</f>
        <v>x</v>
      </c>
      <c r="AQ1236" s="3">
        <f xml:space="preserve"> IFERROR(Table1[[#This Row],[GP 2014]]/Table1[[#This Row],[Total Assets 2014]], "x")</f>
        <v>1.1333333333333333</v>
      </c>
      <c r="AR1236" s="3">
        <f xml:space="preserve"> IFERROR(Table1[[#This Row],[GP 2015]]/Table1[[#This Row],[Total Assets 2015]], "x")</f>
        <v>1.0961538461538463</v>
      </c>
      <c r="AS1236" s="3">
        <f xml:space="preserve"> IFERROR(Table1[[#This Row],[GP 2016]]/Table1[[#This Row],[Total Assets 2016]], "x")</f>
        <v>1.0963855421686746</v>
      </c>
      <c r="AT1236" s="3">
        <f xml:space="preserve"> IFERROR(Table1[[#This Row],[GP 2017]]/Table1[[#This Row],[Total Assets 2017]], "x")</f>
        <v>0.35261194029850745</v>
      </c>
      <c r="AU1236" s="3">
        <f xml:space="preserve"> IFERROR(Table1[[#This Row],[GP 2018]]/Table1[[#This Row],[Total Assets 2018]], "x")</f>
        <v>0.45567375886524825</v>
      </c>
      <c r="AV1236" s="3">
        <f xml:space="preserve"> IFERROR(Table1[[#This Row],[GP 2019]]/Table1[[#This Row],[Total Assets 2019]], "x")</f>
        <v>0.37608069164265129</v>
      </c>
      <c r="AW1236" s="3">
        <f xml:space="preserve"> IFERROR(Table1[[#This Row],[GP 2020]]/Table1[[#This Row],[Total Assets 2020]], "x")</f>
        <v>0.26898734177215189</v>
      </c>
      <c r="AX1236" s="3">
        <f xml:space="preserve"> IFERROR(Table1[[#This Row],[GP 2021]]/Table1[[#This Row],[Total Assets 2021]], "x")</f>
        <v>0.31282952548330406</v>
      </c>
      <c r="AY1236" s="3">
        <f xml:space="preserve"> IFERROR(Table1[[#This Row],[GP TTM]]/Table1[[#This Row],[Total Assets TTM]], "x")</f>
        <v>0.37159533073929962</v>
      </c>
      <c r="BA1236" s="3" t="str">
        <f xml:space="preserve"> IFERROR(ABS(Table1[[#This Row],[ROA 2013]]-Table1[[#This Row],[ROA 2012]]), "x")</f>
        <v>x</v>
      </c>
      <c r="BB1236" s="3" t="str">
        <f xml:space="preserve"> IFERROR(ABS(Table1[[#This Row],[ROA 2014]]-Table1[[#This Row],[ROA 2013]]), "x")</f>
        <v>x</v>
      </c>
      <c r="BC1236" s="3">
        <f xml:space="preserve"> IFERROR(ABS(Table1[[#This Row],[ROA 2015]]-Table1[[#This Row],[ROA 2014]]), "x")</f>
        <v>3.7179487179487047E-2</v>
      </c>
      <c r="BD1236" s="3">
        <f xml:space="preserve"> IFERROR(ABS(Table1[[#This Row],[ROA 2016]]-Table1[[#This Row],[ROA 2015]]), "x")</f>
        <v>2.3169601482830871E-4</v>
      </c>
      <c r="BE1236" s="3">
        <f xml:space="preserve"> IFERROR(ABS(Table1[[#This Row],[ROA 2017]]-Table1[[#This Row],[ROA 2016]]), "x")</f>
        <v>0.74377360187016706</v>
      </c>
      <c r="BF1236" s="3">
        <f xml:space="preserve"> IFERROR(ABS(Table1[[#This Row],[ROA 2018]]-Table1[[#This Row],[ROA 2017]]), "x")</f>
        <v>0.10306181856674079</v>
      </c>
      <c r="BG1236" s="3">
        <f xml:space="preserve"> IFERROR(ABS(Table1[[#This Row],[ROA 2019]]-Table1[[#This Row],[ROA 2018]]), "x")</f>
        <v>7.9593067222596958E-2</v>
      </c>
      <c r="BH1236" s="3">
        <f xml:space="preserve"> IFERROR(ABS(Table1[[#This Row],[ROA 2020]]-Table1[[#This Row],[ROA 2019]]), "x")</f>
        <v>0.1070933498704994</v>
      </c>
      <c r="BI1236" s="3">
        <f xml:space="preserve"> IFERROR(ABS(Table1[[#This Row],[ROA 2021]]-Table1[[#This Row],[ROA 2020]]), "x")</f>
        <v>4.3842183711152172E-2</v>
      </c>
      <c r="BJ1236" s="3">
        <f xml:space="preserve"> IFERROR(AVERAGE(Table1[[#This Row],[ROA 2013-2012]:[ROA 2021-2020]]), "x")</f>
        <v>0.15925360063363883</v>
      </c>
      <c r="BK1236" s="3">
        <f>IFERROR(AVERAGE(Table1[[#This Row],[ROA 2012]:[ROA 2021]]), "x")</f>
        <v>0.63650699746471462</v>
      </c>
      <c r="BN1236" s="1">
        <f>SUM(Table1[[#This Row],[B/M Rank]:[ROA Rank]])</f>
        <v>0</v>
      </c>
    </row>
    <row r="1237" spans="1:66" x14ac:dyDescent="0.25">
      <c r="A1237" s="1" t="s">
        <v>3512</v>
      </c>
      <c r="B1237" s="1" t="s">
        <v>4672</v>
      </c>
      <c r="C1237" s="1" t="s">
        <v>4417</v>
      </c>
      <c r="D1237" s="1" t="s">
        <v>268</v>
      </c>
      <c r="E1237" s="1" t="s">
        <v>108</v>
      </c>
      <c r="F1237" s="1">
        <v>38.770000000000003</v>
      </c>
      <c r="G1237" s="19"/>
      <c r="H1237" s="19"/>
      <c r="I1237" s="19"/>
      <c r="J1237" s="19"/>
      <c r="K1237" s="1"/>
      <c r="L1237" s="19"/>
      <c r="M1237" s="1">
        <v>2012</v>
      </c>
      <c r="N1237" s="1" t="s">
        <v>4368</v>
      </c>
      <c r="O1237" s="1" t="s">
        <v>4368</v>
      </c>
      <c r="P1237" s="1" t="s">
        <v>4368</v>
      </c>
      <c r="Q1237" s="1" t="s">
        <v>4368</v>
      </c>
      <c r="R1237" s="1" t="s">
        <v>4368</v>
      </c>
      <c r="S1237" s="1" t="s">
        <v>4368</v>
      </c>
      <c r="T1237" s="1" t="s">
        <v>4368</v>
      </c>
      <c r="U1237" s="1" t="s">
        <v>4368</v>
      </c>
      <c r="V1237" s="1" t="s">
        <v>4368</v>
      </c>
      <c r="W1237" s="1" t="s">
        <v>4368</v>
      </c>
      <c r="X1237" s="1" t="s">
        <v>4368</v>
      </c>
      <c r="Z1237" s="3" t="str">
        <f xml:space="preserve"> IFERROR(AVEDEV(Table1[[#This Row],[GP 2012]:[GP 2021]]) / Table1[[#This Row],[Avg GP]], "x")</f>
        <v>x</v>
      </c>
      <c r="AA1237" s="2" t="str">
        <f xml:space="preserve"> IFERROR(AVERAGE(Table1[[#This Row],[GP 2012]:[GP 2021]]), "x")</f>
        <v>x</v>
      </c>
      <c r="AB1237" s="11">
        <f>Table1[Equity]/Table1[Market Capital]</f>
        <v>0.45395924684034045</v>
      </c>
      <c r="AC1237" s="1">
        <v>1.2</v>
      </c>
      <c r="AD1237" s="1">
        <v>1</v>
      </c>
      <c r="AE1237" s="1">
        <v>0.7</v>
      </c>
      <c r="AF1237" s="1">
        <v>0.5</v>
      </c>
      <c r="AG1237" s="1">
        <v>0.7</v>
      </c>
      <c r="AH1237" s="1">
        <v>0.4</v>
      </c>
      <c r="AI1237" s="1">
        <v>0.3</v>
      </c>
      <c r="AJ1237" s="1">
        <v>0</v>
      </c>
      <c r="AK1237" s="1">
        <v>6</v>
      </c>
      <c r="AL1237" s="1">
        <v>23.6</v>
      </c>
      <c r="AM1237" s="1">
        <v>18.7</v>
      </c>
      <c r="AN1237" s="1">
        <v>17.600000000000001</v>
      </c>
      <c r="AO1237" s="3" t="str">
        <f xml:space="preserve"> IFERROR(Table1[[#This Row],[GP 2012]]/Table1[[#This Row],[Total Assets 2012]], "x")</f>
        <v>x</v>
      </c>
      <c r="AP1237" s="3" t="str">
        <f xml:space="preserve"> IFERROR(Table1[[#This Row],[GP 2013]]/Table1[[#This Row],[Total Assets 2013]], "x")</f>
        <v>x</v>
      </c>
      <c r="AQ1237" s="3" t="str">
        <f xml:space="preserve"> IFERROR(Table1[[#This Row],[GP 2014]]/Table1[[#This Row],[Total Assets 2014]], "x")</f>
        <v>x</v>
      </c>
      <c r="AR1237" s="3" t="str">
        <f xml:space="preserve"> IFERROR(Table1[[#This Row],[GP 2015]]/Table1[[#This Row],[Total Assets 2015]], "x")</f>
        <v>x</v>
      </c>
      <c r="AS1237" s="3" t="str">
        <f xml:space="preserve"> IFERROR(Table1[[#This Row],[GP 2016]]/Table1[[#This Row],[Total Assets 2016]], "x")</f>
        <v>x</v>
      </c>
      <c r="AT1237" s="3" t="str">
        <f xml:space="preserve"> IFERROR(Table1[[#This Row],[GP 2017]]/Table1[[#This Row],[Total Assets 2017]], "x")</f>
        <v>x</v>
      </c>
      <c r="AU1237" s="3" t="str">
        <f xml:space="preserve"> IFERROR(Table1[[#This Row],[GP 2018]]/Table1[[#This Row],[Total Assets 2018]], "x")</f>
        <v>x</v>
      </c>
      <c r="AV1237" s="3" t="str">
        <f xml:space="preserve"> IFERROR(Table1[[#This Row],[GP 2019]]/Table1[[#This Row],[Total Assets 2019]], "x")</f>
        <v>x</v>
      </c>
      <c r="AW1237" s="3" t="str">
        <f xml:space="preserve"> IFERROR(Table1[[#This Row],[GP 2020]]/Table1[[#This Row],[Total Assets 2020]], "x")</f>
        <v>x</v>
      </c>
      <c r="AX1237" s="3" t="str">
        <f xml:space="preserve"> IFERROR(Table1[[#This Row],[GP 2021]]/Table1[[#This Row],[Total Assets 2021]], "x")</f>
        <v>x</v>
      </c>
      <c r="AY1237" s="3" t="str">
        <f xml:space="preserve"> IFERROR(Table1[[#This Row],[GP TTM]]/Table1[[#This Row],[Total Assets TTM]], "x")</f>
        <v>x</v>
      </c>
      <c r="BA1237" s="3" t="str">
        <f xml:space="preserve"> IFERROR(ABS(Table1[[#This Row],[ROA 2013]]-Table1[[#This Row],[ROA 2012]]), "x")</f>
        <v>x</v>
      </c>
      <c r="BB1237" s="3" t="str">
        <f xml:space="preserve"> IFERROR(ABS(Table1[[#This Row],[ROA 2014]]-Table1[[#This Row],[ROA 2013]]), "x")</f>
        <v>x</v>
      </c>
      <c r="BC1237" s="3" t="str">
        <f xml:space="preserve"> IFERROR(ABS(Table1[[#This Row],[ROA 2015]]-Table1[[#This Row],[ROA 2014]]), "x")</f>
        <v>x</v>
      </c>
      <c r="BD1237" s="3" t="str">
        <f xml:space="preserve"> IFERROR(ABS(Table1[[#This Row],[ROA 2016]]-Table1[[#This Row],[ROA 2015]]), "x")</f>
        <v>x</v>
      </c>
      <c r="BE1237" s="3" t="str">
        <f xml:space="preserve"> IFERROR(ABS(Table1[[#This Row],[ROA 2017]]-Table1[[#This Row],[ROA 2016]]), "x")</f>
        <v>x</v>
      </c>
      <c r="BF1237" s="3" t="str">
        <f xml:space="preserve"> IFERROR(ABS(Table1[[#This Row],[ROA 2018]]-Table1[[#This Row],[ROA 2017]]), "x")</f>
        <v>x</v>
      </c>
      <c r="BG1237" s="3" t="str">
        <f xml:space="preserve"> IFERROR(ABS(Table1[[#This Row],[ROA 2019]]-Table1[[#This Row],[ROA 2018]]), "x")</f>
        <v>x</v>
      </c>
      <c r="BH1237" s="3" t="str">
        <f xml:space="preserve"> IFERROR(ABS(Table1[[#This Row],[ROA 2020]]-Table1[[#This Row],[ROA 2019]]), "x")</f>
        <v>x</v>
      </c>
      <c r="BI1237" s="3" t="str">
        <f xml:space="preserve"> IFERROR(ABS(Table1[[#This Row],[ROA 2021]]-Table1[[#This Row],[ROA 2020]]), "x")</f>
        <v>x</v>
      </c>
      <c r="BJ1237" s="3" t="str">
        <f xml:space="preserve"> IFERROR(AVERAGE(Table1[[#This Row],[ROA 2013-2012]:[ROA 2021-2020]]), "x")</f>
        <v>x</v>
      </c>
      <c r="BK1237" s="3" t="str">
        <f>IFERROR(AVERAGE(Table1[[#This Row],[ROA 2012]:[ROA 2021]]), "x")</f>
        <v>x</v>
      </c>
      <c r="BN1237" s="1">
        <f>SUM(Table1[[#This Row],[B/M Rank]:[ROA Rank]])</f>
        <v>0</v>
      </c>
    </row>
    <row r="1238" spans="1:66" x14ac:dyDescent="0.25">
      <c r="A1238" s="1" t="s">
        <v>4010</v>
      </c>
      <c r="B1238" s="1" t="s">
        <v>1722</v>
      </c>
      <c r="C1238" s="1" t="s">
        <v>12</v>
      </c>
      <c r="D1238" s="1" t="s">
        <v>11</v>
      </c>
      <c r="E1238" s="1" t="s">
        <v>108</v>
      </c>
      <c r="F1238" s="1">
        <v>38.79</v>
      </c>
      <c r="G1238" s="19"/>
      <c r="H1238" s="19"/>
      <c r="I1238" s="19"/>
      <c r="J1238" s="19"/>
      <c r="K1238" s="1"/>
      <c r="L1238" s="19"/>
      <c r="M1238" s="1">
        <v>2016</v>
      </c>
      <c r="R1238" s="1" t="s">
        <v>4368</v>
      </c>
      <c r="S1238" s="1">
        <v>0</v>
      </c>
      <c r="T1238" s="1">
        <v>-1.4</v>
      </c>
      <c r="U1238" s="1" t="s">
        <v>4368</v>
      </c>
      <c r="V1238" s="1" t="s">
        <v>4368</v>
      </c>
      <c r="W1238" s="1" t="s">
        <v>4368</v>
      </c>
      <c r="X1238" s="1" t="s">
        <v>4368</v>
      </c>
      <c r="Z1238" s="3">
        <f xml:space="preserve"> IFERROR(AVEDEV(Table1[[#This Row],[GP 2012]:[GP 2021]]) / Table1[[#This Row],[Avg GP]], "x")</f>
        <v>-1</v>
      </c>
      <c r="AA1238" s="2">
        <f xml:space="preserve"> IFERROR(AVERAGE(Table1[[#This Row],[GP 2012]:[GP 2021]]), "x")</f>
        <v>-0.7</v>
      </c>
      <c r="AB1238" s="11">
        <f>Table1[Equity]/Table1[Market Capital]</f>
        <v>1.5081206496519721</v>
      </c>
      <c r="AG1238" s="1">
        <v>0.7</v>
      </c>
      <c r="AH1238" s="1">
        <v>13.7</v>
      </c>
      <c r="AI1238" s="1">
        <v>52.8</v>
      </c>
      <c r="AJ1238" s="1">
        <v>56.1</v>
      </c>
      <c r="AK1238" s="1">
        <v>53.4</v>
      </c>
      <c r="AL1238" s="1">
        <v>79.599999999999994</v>
      </c>
      <c r="AM1238" s="1">
        <v>69.599999999999994</v>
      </c>
      <c r="AN1238" s="1">
        <v>58.5</v>
      </c>
      <c r="AO1238" s="3" t="str">
        <f xml:space="preserve"> IFERROR(Table1[[#This Row],[GP 2012]]/Table1[[#This Row],[Total Assets 2012]], "x")</f>
        <v>x</v>
      </c>
      <c r="AP1238" s="3" t="str">
        <f xml:space="preserve"> IFERROR(Table1[[#This Row],[GP 2013]]/Table1[[#This Row],[Total Assets 2013]], "x")</f>
        <v>x</v>
      </c>
      <c r="AQ1238" s="3" t="str">
        <f xml:space="preserve"> IFERROR(Table1[[#This Row],[GP 2014]]/Table1[[#This Row],[Total Assets 2014]], "x")</f>
        <v>x</v>
      </c>
      <c r="AR1238" s="3" t="str">
        <f xml:space="preserve"> IFERROR(Table1[[#This Row],[GP 2015]]/Table1[[#This Row],[Total Assets 2015]], "x")</f>
        <v>x</v>
      </c>
      <c r="AS1238" s="3" t="str">
        <f xml:space="preserve"> IFERROR(Table1[[#This Row],[GP 2016]]/Table1[[#This Row],[Total Assets 2016]], "x")</f>
        <v>x</v>
      </c>
      <c r="AT1238" s="3">
        <f xml:space="preserve"> IFERROR(Table1[[#This Row],[GP 2017]]/Table1[[#This Row],[Total Assets 2017]], "x")</f>
        <v>0</v>
      </c>
      <c r="AU1238" s="3">
        <f xml:space="preserve"> IFERROR(Table1[[#This Row],[GP 2018]]/Table1[[#This Row],[Total Assets 2018]], "x")</f>
        <v>-2.6515151515151516E-2</v>
      </c>
      <c r="AV1238" s="3" t="str">
        <f xml:space="preserve"> IFERROR(Table1[[#This Row],[GP 2019]]/Table1[[#This Row],[Total Assets 2019]], "x")</f>
        <v>x</v>
      </c>
      <c r="AW1238" s="3" t="str">
        <f xml:space="preserve"> IFERROR(Table1[[#This Row],[GP 2020]]/Table1[[#This Row],[Total Assets 2020]], "x")</f>
        <v>x</v>
      </c>
      <c r="AX1238" s="3" t="str">
        <f xml:space="preserve"> IFERROR(Table1[[#This Row],[GP 2021]]/Table1[[#This Row],[Total Assets 2021]], "x")</f>
        <v>x</v>
      </c>
      <c r="AY1238" s="3" t="str">
        <f xml:space="preserve"> IFERROR(Table1[[#This Row],[GP TTM]]/Table1[[#This Row],[Total Assets TTM]], "x")</f>
        <v>x</v>
      </c>
      <c r="BA1238" s="3" t="str">
        <f xml:space="preserve"> IFERROR(ABS(Table1[[#This Row],[ROA 2013]]-Table1[[#This Row],[ROA 2012]]), "x")</f>
        <v>x</v>
      </c>
      <c r="BB1238" s="3" t="str">
        <f xml:space="preserve"> IFERROR(ABS(Table1[[#This Row],[ROA 2014]]-Table1[[#This Row],[ROA 2013]]), "x")</f>
        <v>x</v>
      </c>
      <c r="BC1238" s="3" t="str">
        <f xml:space="preserve"> IFERROR(ABS(Table1[[#This Row],[ROA 2015]]-Table1[[#This Row],[ROA 2014]]), "x")</f>
        <v>x</v>
      </c>
      <c r="BD1238" s="3" t="str">
        <f xml:space="preserve"> IFERROR(ABS(Table1[[#This Row],[ROA 2016]]-Table1[[#This Row],[ROA 2015]]), "x")</f>
        <v>x</v>
      </c>
      <c r="BE1238" s="3" t="str">
        <f xml:space="preserve"> IFERROR(ABS(Table1[[#This Row],[ROA 2017]]-Table1[[#This Row],[ROA 2016]]), "x")</f>
        <v>x</v>
      </c>
      <c r="BF1238" s="3">
        <f xml:space="preserve"> IFERROR(ABS(Table1[[#This Row],[ROA 2018]]-Table1[[#This Row],[ROA 2017]]), "x")</f>
        <v>2.6515151515151516E-2</v>
      </c>
      <c r="BG1238" s="3" t="str">
        <f xml:space="preserve"> IFERROR(ABS(Table1[[#This Row],[ROA 2019]]-Table1[[#This Row],[ROA 2018]]), "x")</f>
        <v>x</v>
      </c>
      <c r="BH1238" s="3" t="str">
        <f xml:space="preserve"> IFERROR(ABS(Table1[[#This Row],[ROA 2020]]-Table1[[#This Row],[ROA 2019]]), "x")</f>
        <v>x</v>
      </c>
      <c r="BI1238" s="3" t="str">
        <f xml:space="preserve"> IFERROR(ABS(Table1[[#This Row],[ROA 2021]]-Table1[[#This Row],[ROA 2020]]), "x")</f>
        <v>x</v>
      </c>
      <c r="BJ1238" s="3">
        <f xml:space="preserve"> IFERROR(AVERAGE(Table1[[#This Row],[ROA 2013-2012]:[ROA 2021-2020]]), "x")</f>
        <v>2.6515151515151516E-2</v>
      </c>
      <c r="BK1238" s="3">
        <f>IFERROR(AVERAGE(Table1[[#This Row],[ROA 2012]:[ROA 2021]]), "x")</f>
        <v>-1.3257575757575758E-2</v>
      </c>
      <c r="BN1238" s="1">
        <f>SUM(Table1[[#This Row],[B/M Rank]:[ROA Rank]])</f>
        <v>0</v>
      </c>
    </row>
    <row r="1239" spans="1:66" x14ac:dyDescent="0.25">
      <c r="A1239" s="1" t="s">
        <v>3136</v>
      </c>
      <c r="B1239" s="1" t="s">
        <v>1061</v>
      </c>
      <c r="C1239" s="1" t="s">
        <v>4417</v>
      </c>
      <c r="D1239" s="1" t="s">
        <v>268</v>
      </c>
      <c r="E1239" s="1" t="s">
        <v>108</v>
      </c>
      <c r="F1239" s="1">
        <v>38.840000000000003</v>
      </c>
      <c r="G1239" s="19"/>
      <c r="H1239" s="19"/>
      <c r="I1239" s="19"/>
      <c r="J1239" s="19"/>
      <c r="K1239" s="1"/>
      <c r="L1239" s="19"/>
      <c r="M1239" s="1">
        <v>2012</v>
      </c>
      <c r="N1239" s="1">
        <v>-3</v>
      </c>
      <c r="O1239" s="1">
        <v>-0.3</v>
      </c>
      <c r="P1239" s="1">
        <v>-0.6</v>
      </c>
      <c r="Q1239" s="1">
        <v>-0.2</v>
      </c>
      <c r="R1239" s="1">
        <v>-0.5</v>
      </c>
      <c r="S1239" s="1">
        <v>-1.2</v>
      </c>
      <c r="T1239" s="1">
        <v>-0.1</v>
      </c>
      <c r="U1239" s="1">
        <v>0</v>
      </c>
      <c r="V1239" s="1">
        <v>-0.3</v>
      </c>
      <c r="W1239" s="1">
        <v>-4.3</v>
      </c>
      <c r="X1239" s="1">
        <v>-5.6</v>
      </c>
      <c r="Z1239" s="3">
        <f xml:space="preserve"> IFERROR(AVEDEV(Table1[[#This Row],[GP 2012]:[GP 2021]]) / Table1[[#This Row],[Avg GP]], "x")</f>
        <v>-1.0190476190476188</v>
      </c>
      <c r="AA1239" s="2">
        <f xml:space="preserve"> IFERROR(AVERAGE(Table1[[#This Row],[GP 2012]:[GP 2021]]), "x")</f>
        <v>-1.05</v>
      </c>
      <c r="AB1239" s="11">
        <f>Table1[Equity]/Table1[Market Capital]</f>
        <v>0.36560247167868171</v>
      </c>
      <c r="AC1239" s="1">
        <v>10.8</v>
      </c>
      <c r="AD1239" s="1">
        <v>10.1</v>
      </c>
      <c r="AE1239" s="1">
        <v>10.199999999999999</v>
      </c>
      <c r="AF1239" s="1">
        <v>10.3</v>
      </c>
      <c r="AG1239" s="1">
        <v>10.7</v>
      </c>
      <c r="AH1239" s="1">
        <v>10.7</v>
      </c>
      <c r="AI1239" s="1">
        <v>11</v>
      </c>
      <c r="AJ1239" s="1">
        <v>10.8</v>
      </c>
      <c r="AK1239" s="1">
        <v>13</v>
      </c>
      <c r="AL1239" s="1">
        <v>16.600000000000001</v>
      </c>
      <c r="AM1239" s="1">
        <v>14.8</v>
      </c>
      <c r="AN1239" s="1">
        <v>14.2</v>
      </c>
      <c r="AO1239" s="3">
        <f xml:space="preserve"> IFERROR(Table1[[#This Row],[GP 2012]]/Table1[[#This Row],[Total Assets 2012]], "x")</f>
        <v>-0.27777777777777773</v>
      </c>
      <c r="AP1239" s="3">
        <f xml:space="preserve"> IFERROR(Table1[[#This Row],[GP 2013]]/Table1[[#This Row],[Total Assets 2013]], "x")</f>
        <v>-2.9702970297029702E-2</v>
      </c>
      <c r="AQ1239" s="3">
        <f xml:space="preserve"> IFERROR(Table1[[#This Row],[GP 2014]]/Table1[[#This Row],[Total Assets 2014]], "x")</f>
        <v>-5.8823529411764705E-2</v>
      </c>
      <c r="AR1239" s="3">
        <f xml:space="preserve"> IFERROR(Table1[[#This Row],[GP 2015]]/Table1[[#This Row],[Total Assets 2015]], "x")</f>
        <v>-1.9417475728155338E-2</v>
      </c>
      <c r="AS1239" s="3">
        <f xml:space="preserve"> IFERROR(Table1[[#This Row],[GP 2016]]/Table1[[#This Row],[Total Assets 2016]], "x")</f>
        <v>-4.6728971962616828E-2</v>
      </c>
      <c r="AT1239" s="3">
        <f xml:space="preserve"> IFERROR(Table1[[#This Row],[GP 2017]]/Table1[[#This Row],[Total Assets 2017]], "x")</f>
        <v>-0.11214953271028037</v>
      </c>
      <c r="AU1239" s="3">
        <f xml:space="preserve"> IFERROR(Table1[[#This Row],[GP 2018]]/Table1[[#This Row],[Total Assets 2018]], "x")</f>
        <v>-9.0909090909090922E-3</v>
      </c>
      <c r="AV1239" s="3">
        <f xml:space="preserve"> IFERROR(Table1[[#This Row],[GP 2019]]/Table1[[#This Row],[Total Assets 2019]], "x")</f>
        <v>0</v>
      </c>
      <c r="AW1239" s="3">
        <f xml:space="preserve"> IFERROR(Table1[[#This Row],[GP 2020]]/Table1[[#This Row],[Total Assets 2020]], "x")</f>
        <v>-2.3076923076923075E-2</v>
      </c>
      <c r="AX1239" s="3">
        <f xml:space="preserve"> IFERROR(Table1[[#This Row],[GP 2021]]/Table1[[#This Row],[Total Assets 2021]], "x")</f>
        <v>-0.2590361445783132</v>
      </c>
      <c r="AY1239" s="3">
        <f xml:space="preserve"> IFERROR(Table1[[#This Row],[GP TTM]]/Table1[[#This Row],[Total Assets TTM]], "x")</f>
        <v>-0.37837837837837834</v>
      </c>
      <c r="BA1239" s="3">
        <f xml:space="preserve"> IFERROR(ABS(Table1[[#This Row],[ROA 2013]]-Table1[[#This Row],[ROA 2012]]), "x")</f>
        <v>0.24807480748074803</v>
      </c>
      <c r="BB1239" s="3">
        <f xml:space="preserve"> IFERROR(ABS(Table1[[#This Row],[ROA 2014]]-Table1[[#This Row],[ROA 2013]]), "x")</f>
        <v>2.9120559114735003E-2</v>
      </c>
      <c r="BC1239" s="3">
        <f xml:space="preserve"> IFERROR(ABS(Table1[[#This Row],[ROA 2015]]-Table1[[#This Row],[ROA 2014]]), "x")</f>
        <v>3.9406053683609367E-2</v>
      </c>
      <c r="BD1239" s="3">
        <f xml:space="preserve"> IFERROR(ABS(Table1[[#This Row],[ROA 2016]]-Table1[[#This Row],[ROA 2015]]), "x")</f>
        <v>2.7311496234461489E-2</v>
      </c>
      <c r="BE1239" s="3">
        <f xml:space="preserve"> IFERROR(ABS(Table1[[#This Row],[ROA 2017]]-Table1[[#This Row],[ROA 2016]]), "x")</f>
        <v>6.5420560747663545E-2</v>
      </c>
      <c r="BF1239" s="3">
        <f xml:space="preserve"> IFERROR(ABS(Table1[[#This Row],[ROA 2018]]-Table1[[#This Row],[ROA 2017]]), "x")</f>
        <v>0.10305862361937128</v>
      </c>
      <c r="BG1239" s="3">
        <f xml:space="preserve"> IFERROR(ABS(Table1[[#This Row],[ROA 2019]]-Table1[[#This Row],[ROA 2018]]), "x")</f>
        <v>9.0909090909090922E-3</v>
      </c>
      <c r="BH1239" s="3">
        <f xml:space="preserve"> IFERROR(ABS(Table1[[#This Row],[ROA 2020]]-Table1[[#This Row],[ROA 2019]]), "x")</f>
        <v>2.3076923076923075E-2</v>
      </c>
      <c r="BI1239" s="3">
        <f xml:space="preserve"> IFERROR(ABS(Table1[[#This Row],[ROA 2021]]-Table1[[#This Row],[ROA 2020]]), "x")</f>
        <v>0.23595922150139012</v>
      </c>
      <c r="BJ1239" s="3">
        <f xml:space="preserve"> IFERROR(AVERAGE(Table1[[#This Row],[ROA 2013-2012]:[ROA 2021-2020]]), "x")</f>
        <v>8.6724350505534564E-2</v>
      </c>
      <c r="BK1239" s="3">
        <f>IFERROR(AVERAGE(Table1[[#This Row],[ROA 2012]:[ROA 2021]]), "x")</f>
        <v>-8.358042346337699E-2</v>
      </c>
      <c r="BN1239" s="1">
        <f>SUM(Table1[[#This Row],[B/M Rank]:[ROA Rank]])</f>
        <v>0</v>
      </c>
    </row>
    <row r="1240" spans="1:66" x14ac:dyDescent="0.25">
      <c r="A1240" s="1" t="s">
        <v>3950</v>
      </c>
      <c r="B1240" s="1" t="s">
        <v>1660</v>
      </c>
      <c r="C1240" s="1" t="s">
        <v>1499</v>
      </c>
      <c r="D1240" s="1" t="s">
        <v>440</v>
      </c>
      <c r="E1240" s="1" t="s">
        <v>108</v>
      </c>
      <c r="F1240" s="1">
        <v>38.93</v>
      </c>
      <c r="G1240" s="19"/>
      <c r="H1240" s="19"/>
      <c r="I1240" s="19"/>
      <c r="J1240" s="19"/>
      <c r="K1240" s="1"/>
      <c r="L1240" s="19"/>
      <c r="M1240" s="1" t="s">
        <v>1494</v>
      </c>
      <c r="N1240" s="1" t="s">
        <v>1494</v>
      </c>
      <c r="O1240" s="1" t="s">
        <v>1494</v>
      </c>
      <c r="P1240" s="1" t="s">
        <v>1494</v>
      </c>
      <c r="Q1240" s="1" t="s">
        <v>1494</v>
      </c>
      <c r="R1240" s="1" t="s">
        <v>1494</v>
      </c>
      <c r="S1240" s="1" t="s">
        <v>1494</v>
      </c>
      <c r="T1240" s="1" t="s">
        <v>1494</v>
      </c>
      <c r="U1240" s="1" t="s">
        <v>1494</v>
      </c>
      <c r="V1240" s="1" t="s">
        <v>1494</v>
      </c>
      <c r="W1240" s="1" t="s">
        <v>1494</v>
      </c>
      <c r="X1240" s="1" t="s">
        <v>1494</v>
      </c>
      <c r="Z1240" s="3" t="str">
        <f xml:space="preserve"> IFERROR(AVEDEV(Table1[[#This Row],[GP 2012]:[GP 2021]]) / Table1[[#This Row],[Avg GP]], "x")</f>
        <v>x</v>
      </c>
      <c r="AA1240" s="2" t="str">
        <f xml:space="preserve"> IFERROR(AVERAGE(Table1[[#This Row],[GP 2012]:[GP 2021]]), "x")</f>
        <v>x</v>
      </c>
      <c r="AB1240" s="11" t="e">
        <f>Table1[Equity]/Table1[Market Capital]</f>
        <v>#VALUE!</v>
      </c>
      <c r="AC1240" s="1" t="s">
        <v>1494</v>
      </c>
      <c r="AD1240" s="1" t="s">
        <v>1494</v>
      </c>
      <c r="AE1240" s="1" t="s">
        <v>1494</v>
      </c>
      <c r="AF1240" s="1" t="s">
        <v>1494</v>
      </c>
      <c r="AG1240" s="1" t="s">
        <v>1494</v>
      </c>
      <c r="AH1240" s="1" t="s">
        <v>1494</v>
      </c>
      <c r="AI1240" s="1" t="s">
        <v>1494</v>
      </c>
      <c r="AJ1240" s="1" t="s">
        <v>1494</v>
      </c>
      <c r="AK1240" s="1" t="s">
        <v>1494</v>
      </c>
      <c r="AL1240" s="1" t="s">
        <v>1494</v>
      </c>
      <c r="AM1240" s="1" t="s">
        <v>1494</v>
      </c>
      <c r="AN1240" s="1" t="s">
        <v>1494</v>
      </c>
      <c r="AO1240" s="3" t="str">
        <f xml:space="preserve"> IFERROR(Table1[[#This Row],[GP 2012]]/Table1[[#This Row],[Total Assets 2012]], "x")</f>
        <v>x</v>
      </c>
      <c r="AP1240" s="3" t="str">
        <f xml:space="preserve"> IFERROR(Table1[[#This Row],[GP 2013]]/Table1[[#This Row],[Total Assets 2013]], "x")</f>
        <v>x</v>
      </c>
      <c r="AQ1240" s="3" t="str">
        <f xml:space="preserve"> IFERROR(Table1[[#This Row],[GP 2014]]/Table1[[#This Row],[Total Assets 2014]], "x")</f>
        <v>x</v>
      </c>
      <c r="AR1240" s="3" t="str">
        <f xml:space="preserve"> IFERROR(Table1[[#This Row],[GP 2015]]/Table1[[#This Row],[Total Assets 2015]], "x")</f>
        <v>x</v>
      </c>
      <c r="AS1240" s="3" t="str">
        <f xml:space="preserve"> IFERROR(Table1[[#This Row],[GP 2016]]/Table1[[#This Row],[Total Assets 2016]], "x")</f>
        <v>x</v>
      </c>
      <c r="AT1240" s="3" t="str">
        <f xml:space="preserve"> IFERROR(Table1[[#This Row],[GP 2017]]/Table1[[#This Row],[Total Assets 2017]], "x")</f>
        <v>x</v>
      </c>
      <c r="AU1240" s="3" t="str">
        <f xml:space="preserve"> IFERROR(Table1[[#This Row],[GP 2018]]/Table1[[#This Row],[Total Assets 2018]], "x")</f>
        <v>x</v>
      </c>
      <c r="AV1240" s="3" t="str">
        <f xml:space="preserve"> IFERROR(Table1[[#This Row],[GP 2019]]/Table1[[#This Row],[Total Assets 2019]], "x")</f>
        <v>x</v>
      </c>
      <c r="AW1240" s="3" t="str">
        <f xml:space="preserve"> IFERROR(Table1[[#This Row],[GP 2020]]/Table1[[#This Row],[Total Assets 2020]], "x")</f>
        <v>x</v>
      </c>
      <c r="AX1240" s="3" t="str">
        <f xml:space="preserve"> IFERROR(Table1[[#This Row],[GP 2021]]/Table1[[#This Row],[Total Assets 2021]], "x")</f>
        <v>x</v>
      </c>
      <c r="AY1240" s="3" t="str">
        <f xml:space="preserve"> IFERROR(Table1[[#This Row],[GP TTM]]/Table1[[#This Row],[Total Assets TTM]], "x")</f>
        <v>x</v>
      </c>
      <c r="BA1240" s="3" t="str">
        <f xml:space="preserve"> IFERROR(ABS(Table1[[#This Row],[ROA 2013]]-Table1[[#This Row],[ROA 2012]]), "x")</f>
        <v>x</v>
      </c>
      <c r="BB1240" s="3" t="str">
        <f xml:space="preserve"> IFERROR(ABS(Table1[[#This Row],[ROA 2014]]-Table1[[#This Row],[ROA 2013]]), "x")</f>
        <v>x</v>
      </c>
      <c r="BC1240" s="3" t="str">
        <f xml:space="preserve"> IFERROR(ABS(Table1[[#This Row],[ROA 2015]]-Table1[[#This Row],[ROA 2014]]), "x")</f>
        <v>x</v>
      </c>
      <c r="BD1240" s="3" t="str">
        <f xml:space="preserve"> IFERROR(ABS(Table1[[#This Row],[ROA 2016]]-Table1[[#This Row],[ROA 2015]]), "x")</f>
        <v>x</v>
      </c>
      <c r="BE1240" s="3" t="str">
        <f xml:space="preserve"> IFERROR(ABS(Table1[[#This Row],[ROA 2017]]-Table1[[#This Row],[ROA 2016]]), "x")</f>
        <v>x</v>
      </c>
      <c r="BF1240" s="3" t="str">
        <f xml:space="preserve"> IFERROR(ABS(Table1[[#This Row],[ROA 2018]]-Table1[[#This Row],[ROA 2017]]), "x")</f>
        <v>x</v>
      </c>
      <c r="BG1240" s="3" t="str">
        <f xml:space="preserve"> IFERROR(ABS(Table1[[#This Row],[ROA 2019]]-Table1[[#This Row],[ROA 2018]]), "x")</f>
        <v>x</v>
      </c>
      <c r="BH1240" s="3" t="str">
        <f xml:space="preserve"> IFERROR(ABS(Table1[[#This Row],[ROA 2020]]-Table1[[#This Row],[ROA 2019]]), "x")</f>
        <v>x</v>
      </c>
      <c r="BI1240" s="3" t="str">
        <f xml:space="preserve"> IFERROR(ABS(Table1[[#This Row],[ROA 2021]]-Table1[[#This Row],[ROA 2020]]), "x")</f>
        <v>x</v>
      </c>
      <c r="BJ1240" s="3" t="str">
        <f xml:space="preserve"> IFERROR(AVERAGE(Table1[[#This Row],[ROA 2013-2012]:[ROA 2021-2020]]), "x")</f>
        <v>x</v>
      </c>
      <c r="BK1240" s="3" t="str">
        <f>IFERROR(AVERAGE(Table1[[#This Row],[ROA 2012]:[ROA 2021]]), "x")</f>
        <v>x</v>
      </c>
      <c r="BN1240" s="1">
        <f>SUM(Table1[[#This Row],[B/M Rank]:[ROA Rank]])</f>
        <v>0</v>
      </c>
    </row>
    <row r="1241" spans="1:66" x14ac:dyDescent="0.25">
      <c r="A1241" s="1" t="s">
        <v>2071</v>
      </c>
      <c r="B1241" s="1" t="s">
        <v>114</v>
      </c>
      <c r="C1241" s="1" t="s">
        <v>106</v>
      </c>
      <c r="D1241" s="1" t="s">
        <v>107</v>
      </c>
      <c r="E1241" s="1" t="s">
        <v>108</v>
      </c>
      <c r="F1241" s="1">
        <v>38.950000000000003</v>
      </c>
      <c r="G1241" s="19"/>
      <c r="H1241" s="19"/>
      <c r="I1241" s="19"/>
      <c r="J1241" s="19"/>
      <c r="K1241" s="1"/>
      <c r="L1241" s="19"/>
      <c r="M1241" s="1">
        <v>2012</v>
      </c>
      <c r="N1241" s="1">
        <v>11.6</v>
      </c>
      <c r="O1241" s="1">
        <v>9.6999999999999993</v>
      </c>
      <c r="P1241" s="1">
        <v>4.9000000000000004</v>
      </c>
      <c r="Q1241" s="1">
        <v>8.1</v>
      </c>
      <c r="R1241" s="1">
        <v>8.4</v>
      </c>
      <c r="S1241" s="1">
        <v>-31.9</v>
      </c>
      <c r="T1241" s="1">
        <v>15</v>
      </c>
      <c r="U1241" s="1">
        <v>3.8</v>
      </c>
      <c r="V1241" s="1">
        <v>8.1999999999999993</v>
      </c>
      <c r="W1241" s="1">
        <v>-0.1</v>
      </c>
      <c r="X1241" s="1">
        <v>4.0999999999999996</v>
      </c>
      <c r="Z1241" s="3">
        <f xml:space="preserve"> IFERROR(AVEDEV(Table1[[#This Row],[GP 2012]:[GP 2021]]) / Table1[[#This Row],[Avg GP]], "x")</f>
        <v>2.0976127320954912</v>
      </c>
      <c r="AA1241" s="2">
        <f xml:space="preserve"> IFERROR(AVERAGE(Table1[[#This Row],[GP 2012]:[GP 2021]]), "x")</f>
        <v>3.7699999999999996</v>
      </c>
      <c r="AB1241" s="11">
        <f>Table1[Equity]/Table1[Market Capital]</f>
        <v>-1.245186136071887</v>
      </c>
      <c r="AC1241" s="1">
        <v>68.599999999999994</v>
      </c>
      <c r="AD1241" s="1">
        <v>42.2</v>
      </c>
      <c r="AE1241" s="1">
        <v>35.5</v>
      </c>
      <c r="AF1241" s="1">
        <v>160.1</v>
      </c>
      <c r="AG1241" s="1">
        <v>133.1</v>
      </c>
      <c r="AH1241" s="1">
        <v>113.3</v>
      </c>
      <c r="AI1241" s="1">
        <v>116.1</v>
      </c>
      <c r="AJ1241" s="1">
        <v>128.1</v>
      </c>
      <c r="AK1241" s="1">
        <v>121.5</v>
      </c>
      <c r="AL1241" s="1">
        <v>102.6</v>
      </c>
      <c r="AM1241" s="1">
        <v>98.1</v>
      </c>
      <c r="AN1241" s="1">
        <v>-48.5</v>
      </c>
      <c r="AO1241" s="3">
        <f xml:space="preserve"> IFERROR(Table1[[#This Row],[GP 2012]]/Table1[[#This Row],[Total Assets 2012]], "x")</f>
        <v>0.16909620991253646</v>
      </c>
      <c r="AP1241" s="3">
        <f xml:space="preserve"> IFERROR(Table1[[#This Row],[GP 2013]]/Table1[[#This Row],[Total Assets 2013]], "x")</f>
        <v>0.22985781990521323</v>
      </c>
      <c r="AQ1241" s="3">
        <f xml:space="preserve"> IFERROR(Table1[[#This Row],[GP 2014]]/Table1[[#This Row],[Total Assets 2014]], "x")</f>
        <v>0.13802816901408452</v>
      </c>
      <c r="AR1241" s="3">
        <f xml:space="preserve"> IFERROR(Table1[[#This Row],[GP 2015]]/Table1[[#This Row],[Total Assets 2015]], "x")</f>
        <v>5.0593379138038727E-2</v>
      </c>
      <c r="AS1241" s="3">
        <f xml:space="preserve"> IFERROR(Table1[[#This Row],[GP 2016]]/Table1[[#This Row],[Total Assets 2016]], "x")</f>
        <v>6.3110443275732536E-2</v>
      </c>
      <c r="AT1241" s="3">
        <f xml:space="preserve"> IFERROR(Table1[[#This Row],[GP 2017]]/Table1[[#This Row],[Total Assets 2017]], "x")</f>
        <v>-0.28155339805825241</v>
      </c>
      <c r="AU1241" s="3">
        <f xml:space="preserve"> IFERROR(Table1[[#This Row],[GP 2018]]/Table1[[#This Row],[Total Assets 2018]], "x")</f>
        <v>0.12919896640826875</v>
      </c>
      <c r="AV1241" s="3">
        <f xml:space="preserve"> IFERROR(Table1[[#This Row],[GP 2019]]/Table1[[#This Row],[Total Assets 2019]], "x")</f>
        <v>2.9664324746291958E-2</v>
      </c>
      <c r="AW1241" s="3">
        <f xml:space="preserve"> IFERROR(Table1[[#This Row],[GP 2020]]/Table1[[#This Row],[Total Assets 2020]], "x")</f>
        <v>6.7489711934156371E-2</v>
      </c>
      <c r="AX1241" s="3">
        <f xml:space="preserve"> IFERROR(Table1[[#This Row],[GP 2021]]/Table1[[#This Row],[Total Assets 2021]], "x")</f>
        <v>-9.7465886939571156E-4</v>
      </c>
      <c r="AY1241" s="3">
        <f xml:space="preserve"> IFERROR(Table1[[#This Row],[GP TTM]]/Table1[[#This Row],[Total Assets TTM]], "x")</f>
        <v>4.1794087665647295E-2</v>
      </c>
      <c r="BA1241" s="3">
        <f xml:space="preserve"> IFERROR(ABS(Table1[[#This Row],[ROA 2013]]-Table1[[#This Row],[ROA 2012]]), "x")</f>
        <v>6.0761609992676768E-2</v>
      </c>
      <c r="BB1241" s="3">
        <f xml:space="preserve"> IFERROR(ABS(Table1[[#This Row],[ROA 2014]]-Table1[[#This Row],[ROA 2013]]), "x")</f>
        <v>9.1829650891128711E-2</v>
      </c>
      <c r="BC1241" s="3">
        <f xml:space="preserve"> IFERROR(ABS(Table1[[#This Row],[ROA 2015]]-Table1[[#This Row],[ROA 2014]]), "x")</f>
        <v>8.743478987604579E-2</v>
      </c>
      <c r="BD1241" s="3">
        <f xml:space="preserve"> IFERROR(ABS(Table1[[#This Row],[ROA 2016]]-Table1[[#This Row],[ROA 2015]]), "x")</f>
        <v>1.2517064137693809E-2</v>
      </c>
      <c r="BE1241" s="3">
        <f xml:space="preserve"> IFERROR(ABS(Table1[[#This Row],[ROA 2017]]-Table1[[#This Row],[ROA 2016]]), "x")</f>
        <v>0.34466384133398498</v>
      </c>
      <c r="BF1241" s="3">
        <f xml:space="preserve"> IFERROR(ABS(Table1[[#This Row],[ROA 2018]]-Table1[[#This Row],[ROA 2017]]), "x")</f>
        <v>0.41075236446652119</v>
      </c>
      <c r="BG1241" s="3">
        <f xml:space="preserve"> IFERROR(ABS(Table1[[#This Row],[ROA 2019]]-Table1[[#This Row],[ROA 2018]]), "x")</f>
        <v>9.9534641661976786E-2</v>
      </c>
      <c r="BH1241" s="3">
        <f xml:space="preserve"> IFERROR(ABS(Table1[[#This Row],[ROA 2020]]-Table1[[#This Row],[ROA 2019]]), "x")</f>
        <v>3.7825387187864414E-2</v>
      </c>
      <c r="BI1241" s="3">
        <f xml:space="preserve"> IFERROR(ABS(Table1[[#This Row],[ROA 2021]]-Table1[[#This Row],[ROA 2020]]), "x")</f>
        <v>6.8464370803552083E-2</v>
      </c>
      <c r="BJ1241" s="3">
        <f xml:space="preserve"> IFERROR(AVERAGE(Table1[[#This Row],[ROA 2013-2012]:[ROA 2021-2020]]), "x")</f>
        <v>0.13486485781682717</v>
      </c>
      <c r="BK1241" s="3">
        <f>IFERROR(AVERAGE(Table1[[#This Row],[ROA 2012]:[ROA 2021]]), "x")</f>
        <v>5.9451096740667439E-2</v>
      </c>
      <c r="BN1241" s="1">
        <f>SUM(Table1[[#This Row],[B/M Rank]:[ROA Rank]])</f>
        <v>0</v>
      </c>
    </row>
    <row r="1242" spans="1:66" x14ac:dyDescent="0.25">
      <c r="A1242" s="1" t="s">
        <v>4153</v>
      </c>
      <c r="B1242" s="1" t="s">
        <v>1858</v>
      </c>
      <c r="C1242" s="1" t="s">
        <v>4766</v>
      </c>
      <c r="D1242" s="1" t="s">
        <v>487</v>
      </c>
      <c r="E1242" s="1" t="s">
        <v>108</v>
      </c>
      <c r="F1242" s="1">
        <v>39</v>
      </c>
      <c r="G1242" s="19"/>
      <c r="H1242" s="19"/>
      <c r="I1242" s="19"/>
      <c r="J1242" s="19"/>
      <c r="K1242" s="1"/>
      <c r="L1242" s="19"/>
      <c r="M1242" s="1">
        <v>2017</v>
      </c>
      <c r="S1242" s="1">
        <v>0.1</v>
      </c>
      <c r="T1242" s="1">
        <v>0.7</v>
      </c>
      <c r="U1242" s="1">
        <v>1.2</v>
      </c>
      <c r="V1242" s="1">
        <v>1.2</v>
      </c>
      <c r="W1242" s="1">
        <v>0.4</v>
      </c>
      <c r="X1242" s="1">
        <v>0.5</v>
      </c>
      <c r="Z1242" s="3">
        <f xml:space="preserve"> IFERROR(AVEDEV(Table1[[#This Row],[GP 2012]:[GP 2021]]) / Table1[[#This Row],[Avg GP]], "x")</f>
        <v>0.53333333333333333</v>
      </c>
      <c r="AA1242" s="2">
        <f xml:space="preserve"> IFERROR(AVERAGE(Table1[[#This Row],[GP 2012]:[GP 2021]]), "x")</f>
        <v>0.72</v>
      </c>
      <c r="AB1242" s="11">
        <f>Table1[Equity]/Table1[Market Capital]</f>
        <v>2.212820512820513</v>
      </c>
      <c r="AH1242" s="1">
        <v>17.899999999999999</v>
      </c>
      <c r="AI1242" s="1">
        <v>108.7</v>
      </c>
      <c r="AJ1242" s="1">
        <v>112.9</v>
      </c>
      <c r="AK1242" s="1">
        <v>77</v>
      </c>
      <c r="AL1242" s="1">
        <v>131.30000000000001</v>
      </c>
      <c r="AM1242" s="1">
        <v>146.9</v>
      </c>
      <c r="AN1242" s="1">
        <v>86.3</v>
      </c>
      <c r="AO1242" s="3" t="str">
        <f xml:space="preserve"> IFERROR(Table1[[#This Row],[GP 2012]]/Table1[[#This Row],[Total Assets 2012]], "x")</f>
        <v>x</v>
      </c>
      <c r="AP1242" s="3" t="str">
        <f xml:space="preserve"> IFERROR(Table1[[#This Row],[GP 2013]]/Table1[[#This Row],[Total Assets 2013]], "x")</f>
        <v>x</v>
      </c>
      <c r="AQ1242" s="3" t="str">
        <f xml:space="preserve"> IFERROR(Table1[[#This Row],[GP 2014]]/Table1[[#This Row],[Total Assets 2014]], "x")</f>
        <v>x</v>
      </c>
      <c r="AR1242" s="3" t="str">
        <f xml:space="preserve"> IFERROR(Table1[[#This Row],[GP 2015]]/Table1[[#This Row],[Total Assets 2015]], "x")</f>
        <v>x</v>
      </c>
      <c r="AS1242" s="3" t="str">
        <f xml:space="preserve"> IFERROR(Table1[[#This Row],[GP 2016]]/Table1[[#This Row],[Total Assets 2016]], "x")</f>
        <v>x</v>
      </c>
      <c r="AT1242" s="3">
        <f xml:space="preserve"> IFERROR(Table1[[#This Row],[GP 2017]]/Table1[[#This Row],[Total Assets 2017]], "x")</f>
        <v>5.5865921787709508E-3</v>
      </c>
      <c r="AU1242" s="3">
        <f xml:space="preserve"> IFERROR(Table1[[#This Row],[GP 2018]]/Table1[[#This Row],[Total Assets 2018]], "x")</f>
        <v>6.4397424103035871E-3</v>
      </c>
      <c r="AV1242" s="3">
        <f xml:space="preserve"> IFERROR(Table1[[#This Row],[GP 2019]]/Table1[[#This Row],[Total Assets 2019]], "x")</f>
        <v>1.0628875110717449E-2</v>
      </c>
      <c r="AW1242" s="3">
        <f xml:space="preserve"> IFERROR(Table1[[#This Row],[GP 2020]]/Table1[[#This Row],[Total Assets 2020]], "x")</f>
        <v>1.5584415584415584E-2</v>
      </c>
      <c r="AX1242" s="3">
        <f xml:space="preserve"> IFERROR(Table1[[#This Row],[GP 2021]]/Table1[[#This Row],[Total Assets 2021]], "x")</f>
        <v>3.0464584920030465E-3</v>
      </c>
      <c r="AY1242" s="3">
        <f xml:space="preserve"> IFERROR(Table1[[#This Row],[GP TTM]]/Table1[[#This Row],[Total Assets TTM]], "x")</f>
        <v>3.4036759700476512E-3</v>
      </c>
      <c r="BA1242" s="3" t="str">
        <f xml:space="preserve"> IFERROR(ABS(Table1[[#This Row],[ROA 2013]]-Table1[[#This Row],[ROA 2012]]), "x")</f>
        <v>x</v>
      </c>
      <c r="BB1242" s="3" t="str">
        <f xml:space="preserve"> IFERROR(ABS(Table1[[#This Row],[ROA 2014]]-Table1[[#This Row],[ROA 2013]]), "x")</f>
        <v>x</v>
      </c>
      <c r="BC1242" s="3" t="str">
        <f xml:space="preserve"> IFERROR(ABS(Table1[[#This Row],[ROA 2015]]-Table1[[#This Row],[ROA 2014]]), "x")</f>
        <v>x</v>
      </c>
      <c r="BD1242" s="3" t="str">
        <f xml:space="preserve"> IFERROR(ABS(Table1[[#This Row],[ROA 2016]]-Table1[[#This Row],[ROA 2015]]), "x")</f>
        <v>x</v>
      </c>
      <c r="BE1242" s="3" t="str">
        <f xml:space="preserve"> IFERROR(ABS(Table1[[#This Row],[ROA 2017]]-Table1[[#This Row],[ROA 2016]]), "x")</f>
        <v>x</v>
      </c>
      <c r="BF1242" s="3">
        <f xml:space="preserve"> IFERROR(ABS(Table1[[#This Row],[ROA 2018]]-Table1[[#This Row],[ROA 2017]]), "x")</f>
        <v>8.5315023153263638E-4</v>
      </c>
      <c r="BG1242" s="3">
        <f xml:space="preserve"> IFERROR(ABS(Table1[[#This Row],[ROA 2019]]-Table1[[#This Row],[ROA 2018]]), "x")</f>
        <v>4.1891327004138614E-3</v>
      </c>
      <c r="BH1242" s="3">
        <f xml:space="preserve"> IFERROR(ABS(Table1[[#This Row],[ROA 2020]]-Table1[[#This Row],[ROA 2019]]), "x")</f>
        <v>4.9555404736981359E-3</v>
      </c>
      <c r="BI1242" s="3">
        <f xml:space="preserve"> IFERROR(ABS(Table1[[#This Row],[ROA 2021]]-Table1[[#This Row],[ROA 2020]]), "x")</f>
        <v>1.2537957092412538E-2</v>
      </c>
      <c r="BJ1242" s="3">
        <f xml:space="preserve"> IFERROR(AVERAGE(Table1[[#This Row],[ROA 2013-2012]:[ROA 2021-2020]]), "x")</f>
        <v>5.6339451245142926E-3</v>
      </c>
      <c r="BK1242" s="3">
        <f>IFERROR(AVERAGE(Table1[[#This Row],[ROA 2012]:[ROA 2021]]), "x")</f>
        <v>8.2572167552421236E-3</v>
      </c>
      <c r="BN1242" s="1">
        <f>SUM(Table1[[#This Row],[B/M Rank]:[ROA Rank]])</f>
        <v>0</v>
      </c>
    </row>
    <row r="1243" spans="1:66" x14ac:dyDescent="0.25">
      <c r="A1243" s="1" t="s">
        <v>2376</v>
      </c>
      <c r="B1243" s="1" t="s">
        <v>427</v>
      </c>
      <c r="C1243" s="1" t="s">
        <v>415</v>
      </c>
      <c r="D1243" s="1" t="s">
        <v>330</v>
      </c>
      <c r="E1243" s="1" t="s">
        <v>108</v>
      </c>
      <c r="F1243" s="1">
        <v>39.26</v>
      </c>
      <c r="G1243" s="19"/>
      <c r="H1243" s="19"/>
      <c r="I1243" s="19"/>
      <c r="J1243" s="19"/>
      <c r="K1243" s="1"/>
      <c r="L1243" s="19"/>
      <c r="M1243" s="1">
        <v>2012</v>
      </c>
      <c r="N1243" s="1">
        <v>22.8</v>
      </c>
      <c r="O1243" s="1">
        <v>27</v>
      </c>
      <c r="P1243" s="1">
        <v>10.4</v>
      </c>
      <c r="Q1243" s="1">
        <v>12.6</v>
      </c>
      <c r="R1243" s="1">
        <v>23.5</v>
      </c>
      <c r="S1243" s="1">
        <v>28.3</v>
      </c>
      <c r="T1243" s="1">
        <v>50.8</v>
      </c>
      <c r="U1243" s="1">
        <v>54.9</v>
      </c>
      <c r="V1243" s="1">
        <v>35.4</v>
      </c>
      <c r="W1243" s="1">
        <v>15.1</v>
      </c>
      <c r="X1243" s="1">
        <v>19.600000000000001</v>
      </c>
      <c r="Z1243" s="3">
        <f xml:space="preserve"> IFERROR(AVEDEV(Table1[[#This Row],[GP 2012]:[GP 2021]]) / Table1[[#This Row],[Avg GP]], "x")</f>
        <v>0.40655270655270653</v>
      </c>
      <c r="AA1243" s="2">
        <f xml:space="preserve"> IFERROR(AVERAGE(Table1[[#This Row],[GP 2012]:[GP 2021]]), "x")</f>
        <v>28.080000000000002</v>
      </c>
      <c r="AB1243" s="11">
        <f>Table1[Equity]/Table1[Market Capital]</f>
        <v>0.22414671421293941</v>
      </c>
      <c r="AC1243" s="1">
        <v>44.1</v>
      </c>
      <c r="AD1243" s="1">
        <v>90</v>
      </c>
      <c r="AE1243" s="1">
        <v>77</v>
      </c>
      <c r="AF1243" s="1">
        <v>68.8</v>
      </c>
      <c r="AG1243" s="1">
        <v>65</v>
      </c>
      <c r="AH1243" s="1">
        <v>84.9</v>
      </c>
      <c r="AI1243" s="1">
        <v>170.5</v>
      </c>
      <c r="AJ1243" s="1">
        <v>147.6</v>
      </c>
      <c r="AK1243" s="1">
        <v>133.5</v>
      </c>
      <c r="AL1243" s="1">
        <v>93</v>
      </c>
      <c r="AM1243" s="1">
        <v>90</v>
      </c>
      <c r="AN1243" s="1">
        <v>8.8000000000000007</v>
      </c>
      <c r="AO1243" s="3">
        <f xml:space="preserve"> IFERROR(Table1[[#This Row],[GP 2012]]/Table1[[#This Row],[Total Assets 2012]], "x")</f>
        <v>0.51700680272108845</v>
      </c>
      <c r="AP1243" s="3">
        <f xml:space="preserve"> IFERROR(Table1[[#This Row],[GP 2013]]/Table1[[#This Row],[Total Assets 2013]], "x")</f>
        <v>0.3</v>
      </c>
      <c r="AQ1243" s="3">
        <f xml:space="preserve"> IFERROR(Table1[[#This Row],[GP 2014]]/Table1[[#This Row],[Total Assets 2014]], "x")</f>
        <v>0.13506493506493508</v>
      </c>
      <c r="AR1243" s="3">
        <f xml:space="preserve"> IFERROR(Table1[[#This Row],[GP 2015]]/Table1[[#This Row],[Total Assets 2015]], "x")</f>
        <v>0.18313953488372092</v>
      </c>
      <c r="AS1243" s="3">
        <f xml:space="preserve"> IFERROR(Table1[[#This Row],[GP 2016]]/Table1[[#This Row],[Total Assets 2016]], "x")</f>
        <v>0.36153846153846153</v>
      </c>
      <c r="AT1243" s="3">
        <f xml:space="preserve"> IFERROR(Table1[[#This Row],[GP 2017]]/Table1[[#This Row],[Total Assets 2017]], "x")</f>
        <v>0.33333333333333331</v>
      </c>
      <c r="AU1243" s="3">
        <f xml:space="preserve"> IFERROR(Table1[[#This Row],[GP 2018]]/Table1[[#This Row],[Total Assets 2018]], "x")</f>
        <v>0.2979472140762463</v>
      </c>
      <c r="AV1243" s="3">
        <f xml:space="preserve"> IFERROR(Table1[[#This Row],[GP 2019]]/Table1[[#This Row],[Total Assets 2019]], "x")</f>
        <v>0.37195121951219512</v>
      </c>
      <c r="AW1243" s="3">
        <f xml:space="preserve"> IFERROR(Table1[[#This Row],[GP 2020]]/Table1[[#This Row],[Total Assets 2020]], "x")</f>
        <v>0.26516853932584267</v>
      </c>
      <c r="AX1243" s="3">
        <f xml:space="preserve"> IFERROR(Table1[[#This Row],[GP 2021]]/Table1[[#This Row],[Total Assets 2021]], "x")</f>
        <v>0.16236559139784945</v>
      </c>
      <c r="AY1243" s="3">
        <f xml:space="preserve"> IFERROR(Table1[[#This Row],[GP TTM]]/Table1[[#This Row],[Total Assets TTM]], "x")</f>
        <v>0.21777777777777779</v>
      </c>
      <c r="BA1243" s="3">
        <f xml:space="preserve"> IFERROR(ABS(Table1[[#This Row],[ROA 2013]]-Table1[[#This Row],[ROA 2012]]), "x")</f>
        <v>0.21700680272108847</v>
      </c>
      <c r="BB1243" s="3">
        <f xml:space="preserve"> IFERROR(ABS(Table1[[#This Row],[ROA 2014]]-Table1[[#This Row],[ROA 2013]]), "x")</f>
        <v>0.16493506493506491</v>
      </c>
      <c r="BC1243" s="3">
        <f xml:space="preserve"> IFERROR(ABS(Table1[[#This Row],[ROA 2015]]-Table1[[#This Row],[ROA 2014]]), "x")</f>
        <v>4.807459981878584E-2</v>
      </c>
      <c r="BD1243" s="3">
        <f xml:space="preserve"> IFERROR(ABS(Table1[[#This Row],[ROA 2016]]-Table1[[#This Row],[ROA 2015]]), "x")</f>
        <v>0.17839892665474061</v>
      </c>
      <c r="BE1243" s="3">
        <f xml:space="preserve"> IFERROR(ABS(Table1[[#This Row],[ROA 2017]]-Table1[[#This Row],[ROA 2016]]), "x")</f>
        <v>2.8205128205128216E-2</v>
      </c>
      <c r="BF1243" s="3">
        <f xml:space="preserve"> IFERROR(ABS(Table1[[#This Row],[ROA 2018]]-Table1[[#This Row],[ROA 2017]]), "x")</f>
        <v>3.5386119257087012E-2</v>
      </c>
      <c r="BG1243" s="3">
        <f xml:space="preserve"> IFERROR(ABS(Table1[[#This Row],[ROA 2019]]-Table1[[#This Row],[ROA 2018]]), "x")</f>
        <v>7.4004005435948816E-2</v>
      </c>
      <c r="BH1243" s="3">
        <f xml:space="preserve"> IFERROR(ABS(Table1[[#This Row],[ROA 2020]]-Table1[[#This Row],[ROA 2019]]), "x")</f>
        <v>0.10678268018635245</v>
      </c>
      <c r="BI1243" s="3">
        <f xml:space="preserve"> IFERROR(ABS(Table1[[#This Row],[ROA 2021]]-Table1[[#This Row],[ROA 2020]]), "x")</f>
        <v>0.10280294792799322</v>
      </c>
      <c r="BJ1243" s="3">
        <f xml:space="preserve"> IFERROR(AVERAGE(Table1[[#This Row],[ROA 2013-2012]:[ROA 2021-2020]]), "x")</f>
        <v>0.10617736390468774</v>
      </c>
      <c r="BK1243" s="3">
        <f>IFERROR(AVERAGE(Table1[[#This Row],[ROA 2012]:[ROA 2021]]), "x")</f>
        <v>0.29275156318536733</v>
      </c>
      <c r="BN1243" s="1">
        <f>SUM(Table1[[#This Row],[B/M Rank]:[ROA Rank]])</f>
        <v>0</v>
      </c>
    </row>
    <row r="1244" spans="1:66" x14ac:dyDescent="0.25">
      <c r="A1244" s="1" t="s">
        <v>2521</v>
      </c>
      <c r="B1244" s="1" t="s">
        <v>571</v>
      </c>
      <c r="C1244" s="1" t="s">
        <v>567</v>
      </c>
      <c r="D1244" s="1" t="s">
        <v>11</v>
      </c>
      <c r="E1244" s="1" t="s">
        <v>108</v>
      </c>
      <c r="F1244" s="1">
        <v>39.369999999999997</v>
      </c>
      <c r="G1244" s="19"/>
      <c r="H1244" s="19"/>
      <c r="I1244" s="19"/>
      <c r="J1244" s="19"/>
      <c r="K1244" s="1"/>
      <c r="L1244" s="19"/>
      <c r="M1244" s="1">
        <v>2018</v>
      </c>
      <c r="S1244" s="1" t="s">
        <v>4368</v>
      </c>
      <c r="T1244" s="1" t="s">
        <v>4368</v>
      </c>
      <c r="U1244" s="1" t="s">
        <v>4368</v>
      </c>
      <c r="V1244" s="1" t="s">
        <v>4368</v>
      </c>
      <c r="W1244" s="1" t="s">
        <v>4368</v>
      </c>
      <c r="X1244" s="1" t="s">
        <v>4368</v>
      </c>
      <c r="Z1244" s="3" t="str">
        <f xml:space="preserve"> IFERROR(AVEDEV(Table1[[#This Row],[GP 2012]:[GP 2021]]) / Table1[[#This Row],[Avg GP]], "x")</f>
        <v>x</v>
      </c>
      <c r="AA1244" s="2" t="str">
        <f xml:space="preserve"> IFERROR(AVERAGE(Table1[[#This Row],[GP 2012]:[GP 2021]]), "x")</f>
        <v>x</v>
      </c>
      <c r="AB1244" s="11">
        <f>Table1[Equity]/Table1[Market Capital]</f>
        <v>4.8260096520193044E-2</v>
      </c>
      <c r="AH1244" s="1">
        <v>0.6</v>
      </c>
      <c r="AI1244" s="1">
        <v>0.6</v>
      </c>
      <c r="AJ1244" s="1">
        <v>0.6</v>
      </c>
      <c r="AK1244" s="1">
        <v>2.7</v>
      </c>
      <c r="AL1244" s="1">
        <v>0.8</v>
      </c>
      <c r="AM1244" s="1">
        <v>2.7</v>
      </c>
      <c r="AN1244" s="1">
        <v>1.9</v>
      </c>
      <c r="AO1244" s="3" t="str">
        <f xml:space="preserve"> IFERROR(Table1[[#This Row],[GP 2012]]/Table1[[#This Row],[Total Assets 2012]], "x")</f>
        <v>x</v>
      </c>
      <c r="AP1244" s="3" t="str">
        <f xml:space="preserve"> IFERROR(Table1[[#This Row],[GP 2013]]/Table1[[#This Row],[Total Assets 2013]], "x")</f>
        <v>x</v>
      </c>
      <c r="AQ1244" s="3" t="str">
        <f xml:space="preserve"> IFERROR(Table1[[#This Row],[GP 2014]]/Table1[[#This Row],[Total Assets 2014]], "x")</f>
        <v>x</v>
      </c>
      <c r="AR1244" s="3" t="str">
        <f xml:space="preserve"> IFERROR(Table1[[#This Row],[GP 2015]]/Table1[[#This Row],[Total Assets 2015]], "x")</f>
        <v>x</v>
      </c>
      <c r="AS1244" s="3" t="str">
        <f xml:space="preserve"> IFERROR(Table1[[#This Row],[GP 2016]]/Table1[[#This Row],[Total Assets 2016]], "x")</f>
        <v>x</v>
      </c>
      <c r="AT1244" s="3" t="str">
        <f xml:space="preserve"> IFERROR(Table1[[#This Row],[GP 2017]]/Table1[[#This Row],[Total Assets 2017]], "x")</f>
        <v>x</v>
      </c>
      <c r="AU1244" s="3" t="str">
        <f xml:space="preserve"> IFERROR(Table1[[#This Row],[GP 2018]]/Table1[[#This Row],[Total Assets 2018]], "x")</f>
        <v>x</v>
      </c>
      <c r="AV1244" s="3" t="str">
        <f xml:space="preserve"> IFERROR(Table1[[#This Row],[GP 2019]]/Table1[[#This Row],[Total Assets 2019]], "x")</f>
        <v>x</v>
      </c>
      <c r="AW1244" s="3" t="str">
        <f xml:space="preserve"> IFERROR(Table1[[#This Row],[GP 2020]]/Table1[[#This Row],[Total Assets 2020]], "x")</f>
        <v>x</v>
      </c>
      <c r="AX1244" s="3" t="str">
        <f xml:space="preserve"> IFERROR(Table1[[#This Row],[GP 2021]]/Table1[[#This Row],[Total Assets 2021]], "x")</f>
        <v>x</v>
      </c>
      <c r="AY1244" s="3" t="str">
        <f xml:space="preserve"> IFERROR(Table1[[#This Row],[GP TTM]]/Table1[[#This Row],[Total Assets TTM]], "x")</f>
        <v>x</v>
      </c>
      <c r="BA1244" s="3" t="str">
        <f xml:space="preserve"> IFERROR(ABS(Table1[[#This Row],[ROA 2013]]-Table1[[#This Row],[ROA 2012]]), "x")</f>
        <v>x</v>
      </c>
      <c r="BB1244" s="3" t="str">
        <f xml:space="preserve"> IFERROR(ABS(Table1[[#This Row],[ROA 2014]]-Table1[[#This Row],[ROA 2013]]), "x")</f>
        <v>x</v>
      </c>
      <c r="BC1244" s="3" t="str">
        <f xml:space="preserve"> IFERROR(ABS(Table1[[#This Row],[ROA 2015]]-Table1[[#This Row],[ROA 2014]]), "x")</f>
        <v>x</v>
      </c>
      <c r="BD1244" s="3" t="str">
        <f xml:space="preserve"> IFERROR(ABS(Table1[[#This Row],[ROA 2016]]-Table1[[#This Row],[ROA 2015]]), "x")</f>
        <v>x</v>
      </c>
      <c r="BE1244" s="3" t="str">
        <f xml:space="preserve"> IFERROR(ABS(Table1[[#This Row],[ROA 2017]]-Table1[[#This Row],[ROA 2016]]), "x")</f>
        <v>x</v>
      </c>
      <c r="BF1244" s="3" t="str">
        <f xml:space="preserve"> IFERROR(ABS(Table1[[#This Row],[ROA 2018]]-Table1[[#This Row],[ROA 2017]]), "x")</f>
        <v>x</v>
      </c>
      <c r="BG1244" s="3" t="str">
        <f xml:space="preserve"> IFERROR(ABS(Table1[[#This Row],[ROA 2019]]-Table1[[#This Row],[ROA 2018]]), "x")</f>
        <v>x</v>
      </c>
      <c r="BH1244" s="3" t="str">
        <f xml:space="preserve"> IFERROR(ABS(Table1[[#This Row],[ROA 2020]]-Table1[[#This Row],[ROA 2019]]), "x")</f>
        <v>x</v>
      </c>
      <c r="BI1244" s="3" t="str">
        <f xml:space="preserve"> IFERROR(ABS(Table1[[#This Row],[ROA 2021]]-Table1[[#This Row],[ROA 2020]]), "x")</f>
        <v>x</v>
      </c>
      <c r="BJ1244" s="3" t="str">
        <f xml:space="preserve"> IFERROR(AVERAGE(Table1[[#This Row],[ROA 2013-2012]:[ROA 2021-2020]]), "x")</f>
        <v>x</v>
      </c>
      <c r="BK1244" s="3" t="str">
        <f>IFERROR(AVERAGE(Table1[[#This Row],[ROA 2012]:[ROA 2021]]), "x")</f>
        <v>x</v>
      </c>
      <c r="BN1244" s="1">
        <f>SUM(Table1[[#This Row],[B/M Rank]:[ROA Rank]])</f>
        <v>0</v>
      </c>
    </row>
    <row r="1245" spans="1:66" x14ac:dyDescent="0.25">
      <c r="A1245" s="1" t="s">
        <v>3050</v>
      </c>
      <c r="B1245" s="1" t="s">
        <v>1008</v>
      </c>
      <c r="C1245" s="1" t="s">
        <v>4417</v>
      </c>
      <c r="D1245" s="1" t="s">
        <v>268</v>
      </c>
      <c r="E1245" s="1" t="s">
        <v>108</v>
      </c>
      <c r="F1245" s="1">
        <v>39.369999999999997</v>
      </c>
      <c r="G1245" s="19"/>
      <c r="H1245" s="19"/>
      <c r="I1245" s="19"/>
      <c r="J1245" s="19"/>
      <c r="K1245" s="1"/>
      <c r="L1245" s="19"/>
      <c r="M1245" s="1">
        <v>2012</v>
      </c>
      <c r="N1245" s="1" t="s">
        <v>4368</v>
      </c>
      <c r="O1245" s="1" t="s">
        <v>4368</v>
      </c>
      <c r="P1245" s="1" t="s">
        <v>4368</v>
      </c>
      <c r="Q1245" s="1" t="s">
        <v>4368</v>
      </c>
      <c r="R1245" s="1" t="s">
        <v>4368</v>
      </c>
      <c r="S1245" s="1">
        <v>-0.5</v>
      </c>
      <c r="T1245" s="1" t="s">
        <v>4368</v>
      </c>
      <c r="U1245" s="1" t="s">
        <v>4368</v>
      </c>
      <c r="V1245" s="1" t="s">
        <v>4368</v>
      </c>
      <c r="W1245" s="1" t="s">
        <v>4368</v>
      </c>
      <c r="X1245" s="1" t="s">
        <v>4368</v>
      </c>
      <c r="Z1245" s="3">
        <f xml:space="preserve"> IFERROR(AVEDEV(Table1[[#This Row],[GP 2012]:[GP 2021]]) / Table1[[#This Row],[Avg GP]], "x")</f>
        <v>0</v>
      </c>
      <c r="AA1245" s="2">
        <f xml:space="preserve"> IFERROR(AVERAGE(Table1[[#This Row],[GP 2012]:[GP 2021]]), "x")</f>
        <v>-0.5</v>
      </c>
      <c r="AB1245" s="11">
        <f>Table1[Equity]/Table1[Market Capital]</f>
        <v>-2.5400050800101605E-3</v>
      </c>
      <c r="AC1245" s="1">
        <v>0.2</v>
      </c>
      <c r="AD1245" s="1">
        <v>0.2</v>
      </c>
      <c r="AE1245" s="1">
        <v>0</v>
      </c>
      <c r="AF1245" s="1">
        <v>0.4</v>
      </c>
      <c r="AG1245" s="1">
        <v>0.3</v>
      </c>
      <c r="AH1245" s="1">
        <v>0.2</v>
      </c>
      <c r="AI1245" s="1">
        <v>1.9</v>
      </c>
      <c r="AJ1245" s="1">
        <v>2.1</v>
      </c>
      <c r="AK1245" s="1">
        <v>1.6</v>
      </c>
      <c r="AL1245" s="1">
        <v>0.3</v>
      </c>
      <c r="AM1245" s="1">
        <v>0.4</v>
      </c>
      <c r="AN1245" s="1">
        <v>-0.1</v>
      </c>
      <c r="AO1245" s="3" t="str">
        <f xml:space="preserve"> IFERROR(Table1[[#This Row],[GP 2012]]/Table1[[#This Row],[Total Assets 2012]], "x")</f>
        <v>x</v>
      </c>
      <c r="AP1245" s="3" t="str">
        <f xml:space="preserve"> IFERROR(Table1[[#This Row],[GP 2013]]/Table1[[#This Row],[Total Assets 2013]], "x")</f>
        <v>x</v>
      </c>
      <c r="AQ1245" s="3" t="str">
        <f xml:space="preserve"> IFERROR(Table1[[#This Row],[GP 2014]]/Table1[[#This Row],[Total Assets 2014]], "x")</f>
        <v>x</v>
      </c>
      <c r="AR1245" s="3" t="str">
        <f xml:space="preserve"> IFERROR(Table1[[#This Row],[GP 2015]]/Table1[[#This Row],[Total Assets 2015]], "x")</f>
        <v>x</v>
      </c>
      <c r="AS1245" s="3" t="str">
        <f xml:space="preserve"> IFERROR(Table1[[#This Row],[GP 2016]]/Table1[[#This Row],[Total Assets 2016]], "x")</f>
        <v>x</v>
      </c>
      <c r="AT1245" s="3">
        <f xml:space="preserve"> IFERROR(Table1[[#This Row],[GP 2017]]/Table1[[#This Row],[Total Assets 2017]], "x")</f>
        <v>-2.5</v>
      </c>
      <c r="AU1245" s="3" t="str">
        <f xml:space="preserve"> IFERROR(Table1[[#This Row],[GP 2018]]/Table1[[#This Row],[Total Assets 2018]], "x")</f>
        <v>x</v>
      </c>
      <c r="AV1245" s="3" t="str">
        <f xml:space="preserve"> IFERROR(Table1[[#This Row],[GP 2019]]/Table1[[#This Row],[Total Assets 2019]], "x")</f>
        <v>x</v>
      </c>
      <c r="AW1245" s="3" t="str">
        <f xml:space="preserve"> IFERROR(Table1[[#This Row],[GP 2020]]/Table1[[#This Row],[Total Assets 2020]], "x")</f>
        <v>x</v>
      </c>
      <c r="AX1245" s="3" t="str">
        <f xml:space="preserve"> IFERROR(Table1[[#This Row],[GP 2021]]/Table1[[#This Row],[Total Assets 2021]], "x")</f>
        <v>x</v>
      </c>
      <c r="AY1245" s="3" t="str">
        <f xml:space="preserve"> IFERROR(Table1[[#This Row],[GP TTM]]/Table1[[#This Row],[Total Assets TTM]], "x")</f>
        <v>x</v>
      </c>
      <c r="BA1245" s="3" t="str">
        <f xml:space="preserve"> IFERROR(ABS(Table1[[#This Row],[ROA 2013]]-Table1[[#This Row],[ROA 2012]]), "x")</f>
        <v>x</v>
      </c>
      <c r="BB1245" s="3" t="str">
        <f xml:space="preserve"> IFERROR(ABS(Table1[[#This Row],[ROA 2014]]-Table1[[#This Row],[ROA 2013]]), "x")</f>
        <v>x</v>
      </c>
      <c r="BC1245" s="3" t="str">
        <f xml:space="preserve"> IFERROR(ABS(Table1[[#This Row],[ROA 2015]]-Table1[[#This Row],[ROA 2014]]), "x")</f>
        <v>x</v>
      </c>
      <c r="BD1245" s="3" t="str">
        <f xml:space="preserve"> IFERROR(ABS(Table1[[#This Row],[ROA 2016]]-Table1[[#This Row],[ROA 2015]]), "x")</f>
        <v>x</v>
      </c>
      <c r="BE1245" s="3" t="str">
        <f xml:space="preserve"> IFERROR(ABS(Table1[[#This Row],[ROA 2017]]-Table1[[#This Row],[ROA 2016]]), "x")</f>
        <v>x</v>
      </c>
      <c r="BF1245" s="3" t="str">
        <f xml:space="preserve"> IFERROR(ABS(Table1[[#This Row],[ROA 2018]]-Table1[[#This Row],[ROA 2017]]), "x")</f>
        <v>x</v>
      </c>
      <c r="BG1245" s="3" t="str">
        <f xml:space="preserve"> IFERROR(ABS(Table1[[#This Row],[ROA 2019]]-Table1[[#This Row],[ROA 2018]]), "x")</f>
        <v>x</v>
      </c>
      <c r="BH1245" s="3" t="str">
        <f xml:space="preserve"> IFERROR(ABS(Table1[[#This Row],[ROA 2020]]-Table1[[#This Row],[ROA 2019]]), "x")</f>
        <v>x</v>
      </c>
      <c r="BI1245" s="3" t="str">
        <f xml:space="preserve"> IFERROR(ABS(Table1[[#This Row],[ROA 2021]]-Table1[[#This Row],[ROA 2020]]), "x")</f>
        <v>x</v>
      </c>
      <c r="BJ1245" s="3" t="str">
        <f xml:space="preserve"> IFERROR(AVERAGE(Table1[[#This Row],[ROA 2013-2012]:[ROA 2021-2020]]), "x")</f>
        <v>x</v>
      </c>
      <c r="BK1245" s="3">
        <f>IFERROR(AVERAGE(Table1[[#This Row],[ROA 2012]:[ROA 2021]]), "x")</f>
        <v>-2.5</v>
      </c>
      <c r="BN1245" s="1">
        <f>SUM(Table1[[#This Row],[B/M Rank]:[ROA Rank]])</f>
        <v>0</v>
      </c>
    </row>
    <row r="1246" spans="1:66" x14ac:dyDescent="0.25">
      <c r="A1246" s="1" t="s">
        <v>3535</v>
      </c>
      <c r="B1246" s="1" t="s">
        <v>4680</v>
      </c>
      <c r="C1246" s="1" t="s">
        <v>4417</v>
      </c>
      <c r="D1246" s="1" t="s">
        <v>268</v>
      </c>
      <c r="E1246" s="1" t="s">
        <v>108</v>
      </c>
      <c r="F1246" s="1">
        <v>39.4</v>
      </c>
      <c r="G1246" s="19"/>
      <c r="H1246" s="19"/>
      <c r="I1246" s="19"/>
      <c r="J1246" s="19"/>
      <c r="K1246" s="1"/>
      <c r="L1246" s="19"/>
      <c r="M1246" s="1">
        <v>2012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Z1246" s="3" t="str">
        <f xml:space="preserve"> IFERROR(AVEDEV(Table1[[#This Row],[GP 2012]:[GP 2021]]) / Table1[[#This Row],[Avg GP]], "x")</f>
        <v>x</v>
      </c>
      <c r="AA1246" s="2">
        <f xml:space="preserve"> IFERROR(AVERAGE(Table1[[#This Row],[GP 2012]:[GP 2021]]), "x")</f>
        <v>0</v>
      </c>
      <c r="AB1246" s="11">
        <f>Table1[Equity]/Table1[Market Capital]</f>
        <v>0.40355329949238583</v>
      </c>
      <c r="AC1246" s="1">
        <v>0.6</v>
      </c>
      <c r="AD1246" s="1">
        <v>0.6</v>
      </c>
      <c r="AE1246" s="1">
        <v>0.4</v>
      </c>
      <c r="AF1246" s="1">
        <v>0.4</v>
      </c>
      <c r="AG1246" s="1">
        <v>0.2</v>
      </c>
      <c r="AH1246" s="1">
        <v>0.1</v>
      </c>
      <c r="AI1246" s="1">
        <v>0.2</v>
      </c>
      <c r="AJ1246" s="1">
        <v>0.5</v>
      </c>
      <c r="AK1246" s="1">
        <v>2.2000000000000002</v>
      </c>
      <c r="AL1246" s="1">
        <v>16.399999999999999</v>
      </c>
      <c r="AM1246" s="1">
        <v>16.5</v>
      </c>
      <c r="AN1246" s="1">
        <v>15.9</v>
      </c>
      <c r="AO1246" s="3">
        <f xml:space="preserve"> IFERROR(Table1[[#This Row],[GP 2012]]/Table1[[#This Row],[Total Assets 2012]], "x")</f>
        <v>0</v>
      </c>
      <c r="AP1246" s="3">
        <f xml:space="preserve"> IFERROR(Table1[[#This Row],[GP 2013]]/Table1[[#This Row],[Total Assets 2013]], "x")</f>
        <v>0</v>
      </c>
      <c r="AQ1246" s="3">
        <f xml:space="preserve"> IFERROR(Table1[[#This Row],[GP 2014]]/Table1[[#This Row],[Total Assets 2014]], "x")</f>
        <v>0</v>
      </c>
      <c r="AR1246" s="3">
        <f xml:space="preserve"> IFERROR(Table1[[#This Row],[GP 2015]]/Table1[[#This Row],[Total Assets 2015]], "x")</f>
        <v>0</v>
      </c>
      <c r="AS1246" s="3">
        <f xml:space="preserve"> IFERROR(Table1[[#This Row],[GP 2016]]/Table1[[#This Row],[Total Assets 2016]], "x")</f>
        <v>0</v>
      </c>
      <c r="AT1246" s="3">
        <f xml:space="preserve"> IFERROR(Table1[[#This Row],[GP 2017]]/Table1[[#This Row],[Total Assets 2017]], "x")</f>
        <v>0</v>
      </c>
      <c r="AU1246" s="3">
        <f xml:space="preserve"> IFERROR(Table1[[#This Row],[GP 2018]]/Table1[[#This Row],[Total Assets 2018]], "x")</f>
        <v>0</v>
      </c>
      <c r="AV1246" s="3">
        <f xml:space="preserve"> IFERROR(Table1[[#This Row],[GP 2019]]/Table1[[#This Row],[Total Assets 2019]], "x")</f>
        <v>0</v>
      </c>
      <c r="AW1246" s="3">
        <f xml:space="preserve"> IFERROR(Table1[[#This Row],[GP 2020]]/Table1[[#This Row],[Total Assets 2020]], "x")</f>
        <v>0</v>
      </c>
      <c r="AX1246" s="3">
        <f xml:space="preserve"> IFERROR(Table1[[#This Row],[GP 2021]]/Table1[[#This Row],[Total Assets 2021]], "x")</f>
        <v>0</v>
      </c>
      <c r="AY1246" s="3">
        <f xml:space="preserve"> IFERROR(Table1[[#This Row],[GP TTM]]/Table1[[#This Row],[Total Assets TTM]], "x")</f>
        <v>0</v>
      </c>
      <c r="BA1246" s="3">
        <f xml:space="preserve"> IFERROR(ABS(Table1[[#This Row],[ROA 2013]]-Table1[[#This Row],[ROA 2012]]), "x")</f>
        <v>0</v>
      </c>
      <c r="BB1246" s="3">
        <f xml:space="preserve"> IFERROR(ABS(Table1[[#This Row],[ROA 2014]]-Table1[[#This Row],[ROA 2013]]), "x")</f>
        <v>0</v>
      </c>
      <c r="BC1246" s="3">
        <f xml:space="preserve"> IFERROR(ABS(Table1[[#This Row],[ROA 2015]]-Table1[[#This Row],[ROA 2014]]), "x")</f>
        <v>0</v>
      </c>
      <c r="BD1246" s="3">
        <f xml:space="preserve"> IFERROR(ABS(Table1[[#This Row],[ROA 2016]]-Table1[[#This Row],[ROA 2015]]), "x")</f>
        <v>0</v>
      </c>
      <c r="BE1246" s="3">
        <f xml:space="preserve"> IFERROR(ABS(Table1[[#This Row],[ROA 2017]]-Table1[[#This Row],[ROA 2016]]), "x")</f>
        <v>0</v>
      </c>
      <c r="BF1246" s="3">
        <f xml:space="preserve"> IFERROR(ABS(Table1[[#This Row],[ROA 2018]]-Table1[[#This Row],[ROA 2017]]), "x")</f>
        <v>0</v>
      </c>
      <c r="BG1246" s="3">
        <f xml:space="preserve"> IFERROR(ABS(Table1[[#This Row],[ROA 2019]]-Table1[[#This Row],[ROA 2018]]), "x")</f>
        <v>0</v>
      </c>
      <c r="BH1246" s="3">
        <f xml:space="preserve"> IFERROR(ABS(Table1[[#This Row],[ROA 2020]]-Table1[[#This Row],[ROA 2019]]), "x")</f>
        <v>0</v>
      </c>
      <c r="BI1246" s="3">
        <f xml:space="preserve"> IFERROR(ABS(Table1[[#This Row],[ROA 2021]]-Table1[[#This Row],[ROA 2020]]), "x")</f>
        <v>0</v>
      </c>
      <c r="BJ1246" s="3">
        <f xml:space="preserve"> IFERROR(AVERAGE(Table1[[#This Row],[ROA 2013-2012]:[ROA 2021-2020]]), "x")</f>
        <v>0</v>
      </c>
      <c r="BK1246" s="3">
        <f>IFERROR(AVERAGE(Table1[[#This Row],[ROA 2012]:[ROA 2021]]), "x")</f>
        <v>0</v>
      </c>
      <c r="BN1246" s="1">
        <f>SUM(Table1[[#This Row],[B/M Rank]:[ROA Rank]])</f>
        <v>0</v>
      </c>
    </row>
    <row r="1247" spans="1:66" x14ac:dyDescent="0.25">
      <c r="A1247" s="1" t="s">
        <v>3878</v>
      </c>
      <c r="B1247" s="1" t="s">
        <v>1593</v>
      </c>
      <c r="C1247" s="1" t="s">
        <v>1499</v>
      </c>
      <c r="D1247" s="1" t="s">
        <v>440</v>
      </c>
      <c r="E1247" s="1" t="s">
        <v>108</v>
      </c>
      <c r="F1247" s="1">
        <v>39.4</v>
      </c>
      <c r="G1247" s="19"/>
      <c r="H1247" s="19"/>
      <c r="I1247" s="19"/>
      <c r="J1247" s="19"/>
      <c r="K1247" s="1"/>
      <c r="L1247" s="19"/>
      <c r="M1247" s="1">
        <v>2012</v>
      </c>
      <c r="N1247" s="1" t="s">
        <v>4368</v>
      </c>
      <c r="O1247" s="1" t="s">
        <v>4368</v>
      </c>
      <c r="P1247" s="1" t="s">
        <v>4368</v>
      </c>
      <c r="Q1247" s="1" t="s">
        <v>4368</v>
      </c>
      <c r="R1247" s="1" t="s">
        <v>4368</v>
      </c>
      <c r="S1247" s="1" t="s">
        <v>4368</v>
      </c>
      <c r="T1247" s="1" t="s">
        <v>4368</v>
      </c>
      <c r="U1247" s="1" t="s">
        <v>4368</v>
      </c>
      <c r="V1247" s="1" t="s">
        <v>4368</v>
      </c>
      <c r="W1247" s="1" t="s">
        <v>4368</v>
      </c>
      <c r="X1247" s="1" t="s">
        <v>4368</v>
      </c>
      <c r="Z1247" s="3" t="str">
        <f xml:space="preserve"> IFERROR(AVEDEV(Table1[[#This Row],[GP 2012]:[GP 2021]]) / Table1[[#This Row],[Avg GP]], "x")</f>
        <v>x</v>
      </c>
      <c r="AA1247" s="2" t="str">
        <f xml:space="preserve"> IFERROR(AVERAGE(Table1[[#This Row],[GP 2012]:[GP 2021]]), "x")</f>
        <v>x</v>
      </c>
      <c r="AB1247" s="11">
        <f>Table1[Equity]/Table1[Market Capital]</f>
        <v>0.6091370558375635</v>
      </c>
      <c r="AC1247" s="1">
        <v>7.7</v>
      </c>
      <c r="AD1247" s="1">
        <v>7.3</v>
      </c>
      <c r="AE1247" s="1">
        <v>1.6</v>
      </c>
      <c r="AF1247" s="1">
        <v>1.5</v>
      </c>
      <c r="AG1247" s="1">
        <v>1.7</v>
      </c>
      <c r="AH1247" s="1">
        <v>2.2000000000000002</v>
      </c>
      <c r="AI1247" s="1">
        <v>2</v>
      </c>
      <c r="AJ1247" s="1">
        <v>1.6</v>
      </c>
      <c r="AK1247" s="1">
        <v>6.1</v>
      </c>
      <c r="AL1247" s="1">
        <v>17.8</v>
      </c>
      <c r="AM1247" s="1">
        <v>25.5</v>
      </c>
      <c r="AN1247" s="1">
        <v>24</v>
      </c>
      <c r="AO1247" s="3" t="str">
        <f xml:space="preserve"> IFERROR(Table1[[#This Row],[GP 2012]]/Table1[[#This Row],[Total Assets 2012]], "x")</f>
        <v>x</v>
      </c>
      <c r="AP1247" s="3" t="str">
        <f xml:space="preserve"> IFERROR(Table1[[#This Row],[GP 2013]]/Table1[[#This Row],[Total Assets 2013]], "x")</f>
        <v>x</v>
      </c>
      <c r="AQ1247" s="3" t="str">
        <f xml:space="preserve"> IFERROR(Table1[[#This Row],[GP 2014]]/Table1[[#This Row],[Total Assets 2014]], "x")</f>
        <v>x</v>
      </c>
      <c r="AR1247" s="3" t="str">
        <f xml:space="preserve"> IFERROR(Table1[[#This Row],[GP 2015]]/Table1[[#This Row],[Total Assets 2015]], "x")</f>
        <v>x</v>
      </c>
      <c r="AS1247" s="3" t="str">
        <f xml:space="preserve"> IFERROR(Table1[[#This Row],[GP 2016]]/Table1[[#This Row],[Total Assets 2016]], "x")</f>
        <v>x</v>
      </c>
      <c r="AT1247" s="3" t="str">
        <f xml:space="preserve"> IFERROR(Table1[[#This Row],[GP 2017]]/Table1[[#This Row],[Total Assets 2017]], "x")</f>
        <v>x</v>
      </c>
      <c r="AU1247" s="3" t="str">
        <f xml:space="preserve"> IFERROR(Table1[[#This Row],[GP 2018]]/Table1[[#This Row],[Total Assets 2018]], "x")</f>
        <v>x</v>
      </c>
      <c r="AV1247" s="3" t="str">
        <f xml:space="preserve"> IFERROR(Table1[[#This Row],[GP 2019]]/Table1[[#This Row],[Total Assets 2019]], "x")</f>
        <v>x</v>
      </c>
      <c r="AW1247" s="3" t="str">
        <f xml:space="preserve"> IFERROR(Table1[[#This Row],[GP 2020]]/Table1[[#This Row],[Total Assets 2020]], "x")</f>
        <v>x</v>
      </c>
      <c r="AX1247" s="3" t="str">
        <f xml:space="preserve"> IFERROR(Table1[[#This Row],[GP 2021]]/Table1[[#This Row],[Total Assets 2021]], "x")</f>
        <v>x</v>
      </c>
      <c r="AY1247" s="3" t="str">
        <f xml:space="preserve"> IFERROR(Table1[[#This Row],[GP TTM]]/Table1[[#This Row],[Total Assets TTM]], "x")</f>
        <v>x</v>
      </c>
      <c r="BA1247" s="3" t="str">
        <f xml:space="preserve"> IFERROR(ABS(Table1[[#This Row],[ROA 2013]]-Table1[[#This Row],[ROA 2012]]), "x")</f>
        <v>x</v>
      </c>
      <c r="BB1247" s="3" t="str">
        <f xml:space="preserve"> IFERROR(ABS(Table1[[#This Row],[ROA 2014]]-Table1[[#This Row],[ROA 2013]]), "x")</f>
        <v>x</v>
      </c>
      <c r="BC1247" s="3" t="str">
        <f xml:space="preserve"> IFERROR(ABS(Table1[[#This Row],[ROA 2015]]-Table1[[#This Row],[ROA 2014]]), "x")</f>
        <v>x</v>
      </c>
      <c r="BD1247" s="3" t="str">
        <f xml:space="preserve"> IFERROR(ABS(Table1[[#This Row],[ROA 2016]]-Table1[[#This Row],[ROA 2015]]), "x")</f>
        <v>x</v>
      </c>
      <c r="BE1247" s="3" t="str">
        <f xml:space="preserve"> IFERROR(ABS(Table1[[#This Row],[ROA 2017]]-Table1[[#This Row],[ROA 2016]]), "x")</f>
        <v>x</v>
      </c>
      <c r="BF1247" s="3" t="str">
        <f xml:space="preserve"> IFERROR(ABS(Table1[[#This Row],[ROA 2018]]-Table1[[#This Row],[ROA 2017]]), "x")</f>
        <v>x</v>
      </c>
      <c r="BG1247" s="3" t="str">
        <f xml:space="preserve"> IFERROR(ABS(Table1[[#This Row],[ROA 2019]]-Table1[[#This Row],[ROA 2018]]), "x")</f>
        <v>x</v>
      </c>
      <c r="BH1247" s="3" t="str">
        <f xml:space="preserve"> IFERROR(ABS(Table1[[#This Row],[ROA 2020]]-Table1[[#This Row],[ROA 2019]]), "x")</f>
        <v>x</v>
      </c>
      <c r="BI1247" s="3" t="str">
        <f xml:space="preserve"> IFERROR(ABS(Table1[[#This Row],[ROA 2021]]-Table1[[#This Row],[ROA 2020]]), "x")</f>
        <v>x</v>
      </c>
      <c r="BJ1247" s="3" t="str">
        <f xml:space="preserve"> IFERROR(AVERAGE(Table1[[#This Row],[ROA 2013-2012]:[ROA 2021-2020]]), "x")</f>
        <v>x</v>
      </c>
      <c r="BK1247" s="3" t="str">
        <f>IFERROR(AVERAGE(Table1[[#This Row],[ROA 2012]:[ROA 2021]]), "x")</f>
        <v>x</v>
      </c>
      <c r="BN1247" s="1">
        <f>SUM(Table1[[#This Row],[B/M Rank]:[ROA Rank]])</f>
        <v>0</v>
      </c>
    </row>
    <row r="1248" spans="1:66" x14ac:dyDescent="0.25">
      <c r="A1248" s="1" t="s">
        <v>2523</v>
      </c>
      <c r="B1248" s="1" t="s">
        <v>572</v>
      </c>
      <c r="C1248" s="1" t="s">
        <v>567</v>
      </c>
      <c r="D1248" s="1" t="s">
        <v>11</v>
      </c>
      <c r="E1248" s="1" t="s">
        <v>108</v>
      </c>
      <c r="F1248" s="1">
        <v>39.69</v>
      </c>
      <c r="G1248" s="19"/>
      <c r="H1248" s="19"/>
      <c r="I1248" s="19"/>
      <c r="J1248" s="19"/>
      <c r="K1248" s="1"/>
      <c r="L1248" s="19"/>
      <c r="M1248" s="1">
        <v>2012</v>
      </c>
      <c r="N1248" s="1">
        <v>0.3</v>
      </c>
      <c r="O1248" s="1">
        <v>-0.2</v>
      </c>
      <c r="P1248" s="1">
        <v>-0.1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Z1248" s="3">
        <f xml:space="preserve"> IFERROR(AVEDEV(Table1[[#This Row],[GP 2012]:[GP 2021]]) / Table1[[#This Row],[Avg GP]], "x")</f>
        <v>-2.161727821137838E+16</v>
      </c>
      <c r="AA1248" s="2">
        <f xml:space="preserve"> IFERROR(AVERAGE(Table1[[#This Row],[GP 2012]:[GP 2021]]), "x")</f>
        <v>-2.7755575615628915E-18</v>
      </c>
      <c r="AB1248" s="11">
        <f>Table1[Equity]/Table1[Market Capital]</f>
        <v>0.19148400100781054</v>
      </c>
      <c r="AC1248" s="1">
        <v>1.2</v>
      </c>
      <c r="AD1248" s="1">
        <v>0.8</v>
      </c>
      <c r="AE1248" s="1">
        <v>0.5</v>
      </c>
      <c r="AF1248" s="1">
        <v>2.2000000000000002</v>
      </c>
      <c r="AG1248" s="1">
        <v>0.7</v>
      </c>
      <c r="AH1248" s="1">
        <v>1.7</v>
      </c>
      <c r="AI1248" s="1">
        <v>0.5</v>
      </c>
      <c r="AJ1248" s="1">
        <v>0.3</v>
      </c>
      <c r="AK1248" s="1">
        <v>0.8</v>
      </c>
      <c r="AL1248" s="1">
        <v>9.5</v>
      </c>
      <c r="AM1248" s="1">
        <v>8.6999999999999993</v>
      </c>
      <c r="AN1248" s="1">
        <v>7.6</v>
      </c>
      <c r="AO1248" s="3">
        <f xml:space="preserve"> IFERROR(Table1[[#This Row],[GP 2012]]/Table1[[#This Row],[Total Assets 2012]], "x")</f>
        <v>0.25</v>
      </c>
      <c r="AP1248" s="3">
        <f xml:space="preserve"> IFERROR(Table1[[#This Row],[GP 2013]]/Table1[[#This Row],[Total Assets 2013]], "x")</f>
        <v>-0.25</v>
      </c>
      <c r="AQ1248" s="3">
        <f xml:space="preserve"> IFERROR(Table1[[#This Row],[GP 2014]]/Table1[[#This Row],[Total Assets 2014]], "x")</f>
        <v>-0.2</v>
      </c>
      <c r="AR1248" s="3">
        <f xml:space="preserve"> IFERROR(Table1[[#This Row],[GP 2015]]/Table1[[#This Row],[Total Assets 2015]], "x")</f>
        <v>0</v>
      </c>
      <c r="AS1248" s="3">
        <f xml:space="preserve"> IFERROR(Table1[[#This Row],[GP 2016]]/Table1[[#This Row],[Total Assets 2016]], "x")</f>
        <v>0</v>
      </c>
      <c r="AT1248" s="3">
        <f xml:space="preserve"> IFERROR(Table1[[#This Row],[GP 2017]]/Table1[[#This Row],[Total Assets 2017]], "x")</f>
        <v>0</v>
      </c>
      <c r="AU1248" s="3">
        <f xml:space="preserve"> IFERROR(Table1[[#This Row],[GP 2018]]/Table1[[#This Row],[Total Assets 2018]], "x")</f>
        <v>0</v>
      </c>
      <c r="AV1248" s="3">
        <f xml:space="preserve"> IFERROR(Table1[[#This Row],[GP 2019]]/Table1[[#This Row],[Total Assets 2019]], "x")</f>
        <v>0</v>
      </c>
      <c r="AW1248" s="3">
        <f xml:space="preserve"> IFERROR(Table1[[#This Row],[GP 2020]]/Table1[[#This Row],[Total Assets 2020]], "x")</f>
        <v>0</v>
      </c>
      <c r="AX1248" s="3">
        <f xml:space="preserve"> IFERROR(Table1[[#This Row],[GP 2021]]/Table1[[#This Row],[Total Assets 2021]], "x")</f>
        <v>0</v>
      </c>
      <c r="AY1248" s="3">
        <f xml:space="preserve"> IFERROR(Table1[[#This Row],[GP TTM]]/Table1[[#This Row],[Total Assets TTM]], "x")</f>
        <v>0</v>
      </c>
      <c r="BA1248" s="3">
        <f xml:space="preserve"> IFERROR(ABS(Table1[[#This Row],[ROA 2013]]-Table1[[#This Row],[ROA 2012]]), "x")</f>
        <v>0.5</v>
      </c>
      <c r="BB1248" s="3">
        <f xml:space="preserve"> IFERROR(ABS(Table1[[#This Row],[ROA 2014]]-Table1[[#This Row],[ROA 2013]]), "x")</f>
        <v>4.9999999999999989E-2</v>
      </c>
      <c r="BC1248" s="3">
        <f xml:space="preserve"> IFERROR(ABS(Table1[[#This Row],[ROA 2015]]-Table1[[#This Row],[ROA 2014]]), "x")</f>
        <v>0.2</v>
      </c>
      <c r="BD1248" s="3">
        <f xml:space="preserve"> IFERROR(ABS(Table1[[#This Row],[ROA 2016]]-Table1[[#This Row],[ROA 2015]]), "x")</f>
        <v>0</v>
      </c>
      <c r="BE1248" s="3">
        <f xml:space="preserve"> IFERROR(ABS(Table1[[#This Row],[ROA 2017]]-Table1[[#This Row],[ROA 2016]]), "x")</f>
        <v>0</v>
      </c>
      <c r="BF1248" s="3">
        <f xml:space="preserve"> IFERROR(ABS(Table1[[#This Row],[ROA 2018]]-Table1[[#This Row],[ROA 2017]]), "x")</f>
        <v>0</v>
      </c>
      <c r="BG1248" s="3">
        <f xml:space="preserve"> IFERROR(ABS(Table1[[#This Row],[ROA 2019]]-Table1[[#This Row],[ROA 2018]]), "x")</f>
        <v>0</v>
      </c>
      <c r="BH1248" s="3">
        <f xml:space="preserve"> IFERROR(ABS(Table1[[#This Row],[ROA 2020]]-Table1[[#This Row],[ROA 2019]]), "x")</f>
        <v>0</v>
      </c>
      <c r="BI1248" s="3">
        <f xml:space="preserve"> IFERROR(ABS(Table1[[#This Row],[ROA 2021]]-Table1[[#This Row],[ROA 2020]]), "x")</f>
        <v>0</v>
      </c>
      <c r="BJ1248" s="3">
        <f xml:space="preserve"> IFERROR(AVERAGE(Table1[[#This Row],[ROA 2013-2012]:[ROA 2021-2020]]), "x")</f>
        <v>8.3333333333333329E-2</v>
      </c>
      <c r="BK1248" s="3">
        <f>IFERROR(AVERAGE(Table1[[#This Row],[ROA 2012]:[ROA 2021]]), "x")</f>
        <v>-0.02</v>
      </c>
      <c r="BN1248" s="1">
        <f>SUM(Table1[[#This Row],[B/M Rank]:[ROA Rank]])</f>
        <v>0</v>
      </c>
    </row>
    <row r="1249" spans="1:66" x14ac:dyDescent="0.25">
      <c r="A1249" s="1" t="s">
        <v>3135</v>
      </c>
      <c r="B1249" s="1" t="s">
        <v>4539</v>
      </c>
      <c r="C1249" s="1" t="s">
        <v>4417</v>
      </c>
      <c r="D1249" s="1" t="s">
        <v>268</v>
      </c>
      <c r="E1249" s="1" t="s">
        <v>108</v>
      </c>
      <c r="F1249" s="1">
        <v>39.74</v>
      </c>
      <c r="G1249" s="19"/>
      <c r="H1249" s="19"/>
      <c r="I1249" s="19"/>
      <c r="J1249" s="19"/>
      <c r="K1249" s="1"/>
      <c r="L1249" s="19"/>
      <c r="M1249" s="1">
        <v>2012</v>
      </c>
      <c r="N1249" s="1">
        <v>0</v>
      </c>
      <c r="O1249" s="1">
        <v>0</v>
      </c>
      <c r="P1249" s="1">
        <v>0</v>
      </c>
      <c r="Q1249" s="1">
        <v>0</v>
      </c>
      <c r="R1249" s="1" t="s">
        <v>4368</v>
      </c>
      <c r="S1249" s="1" t="s">
        <v>4368</v>
      </c>
      <c r="T1249" s="1">
        <v>0</v>
      </c>
      <c r="U1249" s="1">
        <v>0</v>
      </c>
      <c r="V1249" s="1" t="s">
        <v>4368</v>
      </c>
      <c r="W1249" s="1" t="s">
        <v>4368</v>
      </c>
      <c r="X1249" s="1" t="s">
        <v>4368</v>
      </c>
      <c r="Z1249" s="3" t="str">
        <f xml:space="preserve"> IFERROR(AVEDEV(Table1[[#This Row],[GP 2012]:[GP 2021]]) / Table1[[#This Row],[Avg GP]], "x")</f>
        <v>x</v>
      </c>
      <c r="AA1249" s="2">
        <f xml:space="preserve"> IFERROR(AVERAGE(Table1[[#This Row],[GP 2012]:[GP 2021]]), "x")</f>
        <v>0</v>
      </c>
      <c r="AB1249" s="11">
        <f>Table1[Equity]/Table1[Market Capital]</f>
        <v>0.54856567689984903</v>
      </c>
      <c r="AC1249" s="1">
        <v>3.9</v>
      </c>
      <c r="AD1249" s="1">
        <v>6</v>
      </c>
      <c r="AE1249" s="1">
        <v>1</v>
      </c>
      <c r="AF1249" s="1">
        <v>1.8</v>
      </c>
      <c r="AG1249" s="1">
        <v>2.8</v>
      </c>
      <c r="AH1249" s="1">
        <v>3.9</v>
      </c>
      <c r="AI1249" s="1">
        <v>9.4</v>
      </c>
      <c r="AJ1249" s="1">
        <v>14.9</v>
      </c>
      <c r="AK1249" s="1">
        <v>22.9</v>
      </c>
      <c r="AL1249" s="1">
        <v>22.5</v>
      </c>
      <c r="AM1249" s="1">
        <v>23.6</v>
      </c>
      <c r="AN1249" s="1">
        <v>21.8</v>
      </c>
      <c r="AO1249" s="3">
        <f xml:space="preserve"> IFERROR(Table1[[#This Row],[GP 2012]]/Table1[[#This Row],[Total Assets 2012]], "x")</f>
        <v>0</v>
      </c>
      <c r="AP1249" s="3">
        <f xml:space="preserve"> IFERROR(Table1[[#This Row],[GP 2013]]/Table1[[#This Row],[Total Assets 2013]], "x")</f>
        <v>0</v>
      </c>
      <c r="AQ1249" s="3">
        <f xml:space="preserve"> IFERROR(Table1[[#This Row],[GP 2014]]/Table1[[#This Row],[Total Assets 2014]], "x")</f>
        <v>0</v>
      </c>
      <c r="AR1249" s="3">
        <f xml:space="preserve"> IFERROR(Table1[[#This Row],[GP 2015]]/Table1[[#This Row],[Total Assets 2015]], "x")</f>
        <v>0</v>
      </c>
      <c r="AS1249" s="3" t="str">
        <f xml:space="preserve"> IFERROR(Table1[[#This Row],[GP 2016]]/Table1[[#This Row],[Total Assets 2016]], "x")</f>
        <v>x</v>
      </c>
      <c r="AT1249" s="3" t="str">
        <f xml:space="preserve"> IFERROR(Table1[[#This Row],[GP 2017]]/Table1[[#This Row],[Total Assets 2017]], "x")</f>
        <v>x</v>
      </c>
      <c r="AU1249" s="3">
        <f xml:space="preserve"> IFERROR(Table1[[#This Row],[GP 2018]]/Table1[[#This Row],[Total Assets 2018]], "x")</f>
        <v>0</v>
      </c>
      <c r="AV1249" s="3">
        <f xml:space="preserve"> IFERROR(Table1[[#This Row],[GP 2019]]/Table1[[#This Row],[Total Assets 2019]], "x")</f>
        <v>0</v>
      </c>
      <c r="AW1249" s="3" t="str">
        <f xml:space="preserve"> IFERROR(Table1[[#This Row],[GP 2020]]/Table1[[#This Row],[Total Assets 2020]], "x")</f>
        <v>x</v>
      </c>
      <c r="AX1249" s="3" t="str">
        <f xml:space="preserve"> IFERROR(Table1[[#This Row],[GP 2021]]/Table1[[#This Row],[Total Assets 2021]], "x")</f>
        <v>x</v>
      </c>
      <c r="AY1249" s="3" t="str">
        <f xml:space="preserve"> IFERROR(Table1[[#This Row],[GP TTM]]/Table1[[#This Row],[Total Assets TTM]], "x")</f>
        <v>x</v>
      </c>
      <c r="BA1249" s="3">
        <f xml:space="preserve"> IFERROR(ABS(Table1[[#This Row],[ROA 2013]]-Table1[[#This Row],[ROA 2012]]), "x")</f>
        <v>0</v>
      </c>
      <c r="BB1249" s="3">
        <f xml:space="preserve"> IFERROR(ABS(Table1[[#This Row],[ROA 2014]]-Table1[[#This Row],[ROA 2013]]), "x")</f>
        <v>0</v>
      </c>
      <c r="BC1249" s="3">
        <f xml:space="preserve"> IFERROR(ABS(Table1[[#This Row],[ROA 2015]]-Table1[[#This Row],[ROA 2014]]), "x")</f>
        <v>0</v>
      </c>
      <c r="BD1249" s="3" t="str">
        <f xml:space="preserve"> IFERROR(ABS(Table1[[#This Row],[ROA 2016]]-Table1[[#This Row],[ROA 2015]]), "x")</f>
        <v>x</v>
      </c>
      <c r="BE1249" s="3" t="str">
        <f xml:space="preserve"> IFERROR(ABS(Table1[[#This Row],[ROA 2017]]-Table1[[#This Row],[ROA 2016]]), "x")</f>
        <v>x</v>
      </c>
      <c r="BF1249" s="3" t="str">
        <f xml:space="preserve"> IFERROR(ABS(Table1[[#This Row],[ROA 2018]]-Table1[[#This Row],[ROA 2017]]), "x")</f>
        <v>x</v>
      </c>
      <c r="BG1249" s="3">
        <f xml:space="preserve"> IFERROR(ABS(Table1[[#This Row],[ROA 2019]]-Table1[[#This Row],[ROA 2018]]), "x")</f>
        <v>0</v>
      </c>
      <c r="BH1249" s="3" t="str">
        <f xml:space="preserve"> IFERROR(ABS(Table1[[#This Row],[ROA 2020]]-Table1[[#This Row],[ROA 2019]]), "x")</f>
        <v>x</v>
      </c>
      <c r="BI1249" s="3" t="str">
        <f xml:space="preserve"> IFERROR(ABS(Table1[[#This Row],[ROA 2021]]-Table1[[#This Row],[ROA 2020]]), "x")</f>
        <v>x</v>
      </c>
      <c r="BJ1249" s="3">
        <f xml:space="preserve"> IFERROR(AVERAGE(Table1[[#This Row],[ROA 2013-2012]:[ROA 2021-2020]]), "x")</f>
        <v>0</v>
      </c>
      <c r="BK1249" s="3">
        <f>IFERROR(AVERAGE(Table1[[#This Row],[ROA 2012]:[ROA 2021]]), "x")</f>
        <v>0</v>
      </c>
      <c r="BN1249" s="1">
        <f>SUM(Table1[[#This Row],[B/M Rank]:[ROA Rank]])</f>
        <v>0</v>
      </c>
    </row>
    <row r="1250" spans="1:66" x14ac:dyDescent="0.25">
      <c r="A1250" s="1" t="s">
        <v>3396</v>
      </c>
      <c r="B1250" s="1" t="s">
        <v>4633</v>
      </c>
      <c r="C1250" s="1" t="s">
        <v>4417</v>
      </c>
      <c r="D1250" s="1" t="s">
        <v>268</v>
      </c>
      <c r="E1250" s="1" t="s">
        <v>108</v>
      </c>
      <c r="F1250" s="1">
        <v>39.82</v>
      </c>
      <c r="G1250" s="19"/>
      <c r="H1250" s="19"/>
      <c r="I1250" s="19"/>
      <c r="J1250" s="19"/>
      <c r="K1250" s="1"/>
      <c r="L1250" s="19"/>
      <c r="M1250" s="1">
        <v>2012</v>
      </c>
      <c r="N1250" s="1" t="s">
        <v>4368</v>
      </c>
      <c r="O1250" s="1" t="s">
        <v>4368</v>
      </c>
      <c r="P1250" s="1" t="s">
        <v>4368</v>
      </c>
      <c r="Q1250" s="1" t="s">
        <v>4368</v>
      </c>
      <c r="R1250" s="1" t="s">
        <v>4368</v>
      </c>
      <c r="S1250" s="1" t="s">
        <v>4368</v>
      </c>
      <c r="T1250" s="1" t="s">
        <v>4368</v>
      </c>
      <c r="U1250" s="1" t="s">
        <v>4368</v>
      </c>
      <c r="V1250" s="1" t="s">
        <v>4368</v>
      </c>
      <c r="W1250" s="1" t="s">
        <v>4368</v>
      </c>
      <c r="X1250" s="1" t="s">
        <v>4368</v>
      </c>
      <c r="Z1250" s="3" t="str">
        <f xml:space="preserve"> IFERROR(AVEDEV(Table1[[#This Row],[GP 2012]:[GP 2021]]) / Table1[[#This Row],[Avg GP]], "x")</f>
        <v>x</v>
      </c>
      <c r="AA1250" s="2" t="str">
        <f xml:space="preserve"> IFERROR(AVERAGE(Table1[[#This Row],[GP 2012]:[GP 2021]]), "x")</f>
        <v>x</v>
      </c>
      <c r="AB1250" s="11">
        <f>Table1[Equity]/Table1[Market Capital]</f>
        <v>0.18332496233048717</v>
      </c>
      <c r="AC1250" s="1">
        <v>0.1</v>
      </c>
      <c r="AD1250" s="1">
        <v>0.7</v>
      </c>
      <c r="AE1250" s="1">
        <v>0.4</v>
      </c>
      <c r="AF1250" s="1">
        <v>2.9</v>
      </c>
      <c r="AG1250" s="1">
        <v>0.1</v>
      </c>
      <c r="AH1250" s="1">
        <v>0.5</v>
      </c>
      <c r="AI1250" s="1">
        <v>1.9</v>
      </c>
      <c r="AJ1250" s="1">
        <v>1.3</v>
      </c>
      <c r="AK1250" s="1">
        <v>2.7</v>
      </c>
      <c r="AL1250" s="1">
        <v>15.1</v>
      </c>
      <c r="AM1250" s="1">
        <v>10.199999999999999</v>
      </c>
      <c r="AN1250" s="1">
        <v>7.3</v>
      </c>
      <c r="AO1250" s="3" t="str">
        <f xml:space="preserve"> IFERROR(Table1[[#This Row],[GP 2012]]/Table1[[#This Row],[Total Assets 2012]], "x")</f>
        <v>x</v>
      </c>
      <c r="AP1250" s="3" t="str">
        <f xml:space="preserve"> IFERROR(Table1[[#This Row],[GP 2013]]/Table1[[#This Row],[Total Assets 2013]], "x")</f>
        <v>x</v>
      </c>
      <c r="AQ1250" s="3" t="str">
        <f xml:space="preserve"> IFERROR(Table1[[#This Row],[GP 2014]]/Table1[[#This Row],[Total Assets 2014]], "x")</f>
        <v>x</v>
      </c>
      <c r="AR1250" s="3" t="str">
        <f xml:space="preserve"> IFERROR(Table1[[#This Row],[GP 2015]]/Table1[[#This Row],[Total Assets 2015]], "x")</f>
        <v>x</v>
      </c>
      <c r="AS1250" s="3" t="str">
        <f xml:space="preserve"> IFERROR(Table1[[#This Row],[GP 2016]]/Table1[[#This Row],[Total Assets 2016]], "x")</f>
        <v>x</v>
      </c>
      <c r="AT1250" s="3" t="str">
        <f xml:space="preserve"> IFERROR(Table1[[#This Row],[GP 2017]]/Table1[[#This Row],[Total Assets 2017]], "x")</f>
        <v>x</v>
      </c>
      <c r="AU1250" s="3" t="str">
        <f xml:space="preserve"> IFERROR(Table1[[#This Row],[GP 2018]]/Table1[[#This Row],[Total Assets 2018]], "x")</f>
        <v>x</v>
      </c>
      <c r="AV1250" s="3" t="str">
        <f xml:space="preserve"> IFERROR(Table1[[#This Row],[GP 2019]]/Table1[[#This Row],[Total Assets 2019]], "x")</f>
        <v>x</v>
      </c>
      <c r="AW1250" s="3" t="str">
        <f xml:space="preserve"> IFERROR(Table1[[#This Row],[GP 2020]]/Table1[[#This Row],[Total Assets 2020]], "x")</f>
        <v>x</v>
      </c>
      <c r="AX1250" s="3" t="str">
        <f xml:space="preserve"> IFERROR(Table1[[#This Row],[GP 2021]]/Table1[[#This Row],[Total Assets 2021]], "x")</f>
        <v>x</v>
      </c>
      <c r="AY1250" s="3" t="str">
        <f xml:space="preserve"> IFERROR(Table1[[#This Row],[GP TTM]]/Table1[[#This Row],[Total Assets TTM]], "x")</f>
        <v>x</v>
      </c>
      <c r="BA1250" s="3" t="str">
        <f xml:space="preserve"> IFERROR(ABS(Table1[[#This Row],[ROA 2013]]-Table1[[#This Row],[ROA 2012]]), "x")</f>
        <v>x</v>
      </c>
      <c r="BB1250" s="3" t="str">
        <f xml:space="preserve"> IFERROR(ABS(Table1[[#This Row],[ROA 2014]]-Table1[[#This Row],[ROA 2013]]), "x")</f>
        <v>x</v>
      </c>
      <c r="BC1250" s="3" t="str">
        <f xml:space="preserve"> IFERROR(ABS(Table1[[#This Row],[ROA 2015]]-Table1[[#This Row],[ROA 2014]]), "x")</f>
        <v>x</v>
      </c>
      <c r="BD1250" s="3" t="str">
        <f xml:space="preserve"> IFERROR(ABS(Table1[[#This Row],[ROA 2016]]-Table1[[#This Row],[ROA 2015]]), "x")</f>
        <v>x</v>
      </c>
      <c r="BE1250" s="3" t="str">
        <f xml:space="preserve"> IFERROR(ABS(Table1[[#This Row],[ROA 2017]]-Table1[[#This Row],[ROA 2016]]), "x")</f>
        <v>x</v>
      </c>
      <c r="BF1250" s="3" t="str">
        <f xml:space="preserve"> IFERROR(ABS(Table1[[#This Row],[ROA 2018]]-Table1[[#This Row],[ROA 2017]]), "x")</f>
        <v>x</v>
      </c>
      <c r="BG1250" s="3" t="str">
        <f xml:space="preserve"> IFERROR(ABS(Table1[[#This Row],[ROA 2019]]-Table1[[#This Row],[ROA 2018]]), "x")</f>
        <v>x</v>
      </c>
      <c r="BH1250" s="3" t="str">
        <f xml:space="preserve"> IFERROR(ABS(Table1[[#This Row],[ROA 2020]]-Table1[[#This Row],[ROA 2019]]), "x")</f>
        <v>x</v>
      </c>
      <c r="BI1250" s="3" t="str">
        <f xml:space="preserve"> IFERROR(ABS(Table1[[#This Row],[ROA 2021]]-Table1[[#This Row],[ROA 2020]]), "x")</f>
        <v>x</v>
      </c>
      <c r="BJ1250" s="3" t="str">
        <f xml:space="preserve"> IFERROR(AVERAGE(Table1[[#This Row],[ROA 2013-2012]:[ROA 2021-2020]]), "x")</f>
        <v>x</v>
      </c>
      <c r="BK1250" s="3" t="str">
        <f>IFERROR(AVERAGE(Table1[[#This Row],[ROA 2012]:[ROA 2021]]), "x")</f>
        <v>x</v>
      </c>
      <c r="BN1250" s="1">
        <f>SUM(Table1[[#This Row],[B/M Rank]:[ROA Rank]])</f>
        <v>0</v>
      </c>
    </row>
    <row r="1251" spans="1:66" x14ac:dyDescent="0.25">
      <c r="A1251" s="1" t="s">
        <v>2499</v>
      </c>
      <c r="B1251" s="1" t="s">
        <v>551</v>
      </c>
      <c r="C1251" s="1" t="s">
        <v>523</v>
      </c>
      <c r="D1251" s="1" t="s">
        <v>152</v>
      </c>
      <c r="E1251" s="1" t="s">
        <v>108</v>
      </c>
      <c r="F1251" s="1">
        <v>39.840000000000003</v>
      </c>
      <c r="G1251" s="19"/>
      <c r="H1251" s="19"/>
      <c r="I1251" s="19"/>
      <c r="J1251" s="19"/>
      <c r="K1251" s="1"/>
      <c r="L1251" s="19"/>
      <c r="M1251" s="1">
        <v>2018</v>
      </c>
      <c r="T1251" s="1">
        <v>1.6</v>
      </c>
      <c r="U1251" s="1">
        <v>2.9</v>
      </c>
      <c r="V1251" s="1">
        <v>4.7</v>
      </c>
      <c r="W1251" s="1">
        <v>0.2</v>
      </c>
      <c r="X1251" s="1">
        <v>0.9</v>
      </c>
      <c r="Z1251" s="3">
        <f xml:space="preserve"> IFERROR(AVEDEV(Table1[[#This Row],[GP 2012]:[GP 2021]]) / Table1[[#This Row],[Avg GP]], "x")</f>
        <v>0.61702127659574479</v>
      </c>
      <c r="AA1251" s="2">
        <f xml:space="preserve"> IFERROR(AVERAGE(Table1[[#This Row],[GP 2012]:[GP 2021]]), "x")</f>
        <v>2.3499999999999996</v>
      </c>
      <c r="AB1251" s="11">
        <f>Table1[Equity]/Table1[Market Capital]</f>
        <v>0.10542168674698794</v>
      </c>
      <c r="AI1251" s="1">
        <v>30.5</v>
      </c>
      <c r="AJ1251" s="1">
        <v>31.9</v>
      </c>
      <c r="AK1251" s="1">
        <v>32.200000000000003</v>
      </c>
      <c r="AL1251" s="1">
        <v>43.7</v>
      </c>
      <c r="AM1251" s="1">
        <v>47.9</v>
      </c>
      <c r="AN1251" s="1">
        <v>4.2</v>
      </c>
      <c r="AO1251" s="3" t="str">
        <f xml:space="preserve"> IFERROR(Table1[[#This Row],[GP 2012]]/Table1[[#This Row],[Total Assets 2012]], "x")</f>
        <v>x</v>
      </c>
      <c r="AP1251" s="3" t="str">
        <f xml:space="preserve"> IFERROR(Table1[[#This Row],[GP 2013]]/Table1[[#This Row],[Total Assets 2013]], "x")</f>
        <v>x</v>
      </c>
      <c r="AQ1251" s="3" t="str">
        <f xml:space="preserve"> IFERROR(Table1[[#This Row],[GP 2014]]/Table1[[#This Row],[Total Assets 2014]], "x")</f>
        <v>x</v>
      </c>
      <c r="AR1251" s="3" t="str">
        <f xml:space="preserve"> IFERROR(Table1[[#This Row],[GP 2015]]/Table1[[#This Row],[Total Assets 2015]], "x")</f>
        <v>x</v>
      </c>
      <c r="AS1251" s="3" t="str">
        <f xml:space="preserve"> IFERROR(Table1[[#This Row],[GP 2016]]/Table1[[#This Row],[Total Assets 2016]], "x")</f>
        <v>x</v>
      </c>
      <c r="AT1251" s="3" t="str">
        <f xml:space="preserve"> IFERROR(Table1[[#This Row],[GP 2017]]/Table1[[#This Row],[Total Assets 2017]], "x")</f>
        <v>x</v>
      </c>
      <c r="AU1251" s="3">
        <f xml:space="preserve"> IFERROR(Table1[[#This Row],[GP 2018]]/Table1[[#This Row],[Total Assets 2018]], "x")</f>
        <v>5.2459016393442623E-2</v>
      </c>
      <c r="AV1251" s="3">
        <f xml:space="preserve"> IFERROR(Table1[[#This Row],[GP 2019]]/Table1[[#This Row],[Total Assets 2019]], "x")</f>
        <v>9.0909090909090912E-2</v>
      </c>
      <c r="AW1251" s="3">
        <f xml:space="preserve"> IFERROR(Table1[[#This Row],[GP 2020]]/Table1[[#This Row],[Total Assets 2020]], "x")</f>
        <v>0.14596273291925466</v>
      </c>
      <c r="AX1251" s="3">
        <f xml:space="preserve"> IFERROR(Table1[[#This Row],[GP 2021]]/Table1[[#This Row],[Total Assets 2021]], "x")</f>
        <v>4.5766590389016018E-3</v>
      </c>
      <c r="AY1251" s="3">
        <f xml:space="preserve"> IFERROR(Table1[[#This Row],[GP TTM]]/Table1[[#This Row],[Total Assets TTM]], "x")</f>
        <v>1.8789144050104387E-2</v>
      </c>
      <c r="BA1251" s="3" t="str">
        <f xml:space="preserve"> IFERROR(ABS(Table1[[#This Row],[ROA 2013]]-Table1[[#This Row],[ROA 2012]]), "x")</f>
        <v>x</v>
      </c>
      <c r="BB1251" s="3" t="str">
        <f xml:space="preserve"> IFERROR(ABS(Table1[[#This Row],[ROA 2014]]-Table1[[#This Row],[ROA 2013]]), "x")</f>
        <v>x</v>
      </c>
      <c r="BC1251" s="3" t="str">
        <f xml:space="preserve"> IFERROR(ABS(Table1[[#This Row],[ROA 2015]]-Table1[[#This Row],[ROA 2014]]), "x")</f>
        <v>x</v>
      </c>
      <c r="BD1251" s="3" t="str">
        <f xml:space="preserve"> IFERROR(ABS(Table1[[#This Row],[ROA 2016]]-Table1[[#This Row],[ROA 2015]]), "x")</f>
        <v>x</v>
      </c>
      <c r="BE1251" s="3" t="str">
        <f xml:space="preserve"> IFERROR(ABS(Table1[[#This Row],[ROA 2017]]-Table1[[#This Row],[ROA 2016]]), "x")</f>
        <v>x</v>
      </c>
      <c r="BF1251" s="3" t="str">
        <f xml:space="preserve"> IFERROR(ABS(Table1[[#This Row],[ROA 2018]]-Table1[[#This Row],[ROA 2017]]), "x")</f>
        <v>x</v>
      </c>
      <c r="BG1251" s="3">
        <f xml:space="preserve"> IFERROR(ABS(Table1[[#This Row],[ROA 2019]]-Table1[[#This Row],[ROA 2018]]), "x")</f>
        <v>3.8450074515648289E-2</v>
      </c>
      <c r="BH1251" s="3">
        <f xml:space="preserve"> IFERROR(ABS(Table1[[#This Row],[ROA 2020]]-Table1[[#This Row],[ROA 2019]]), "x")</f>
        <v>5.5053642010163745E-2</v>
      </c>
      <c r="BI1251" s="3">
        <f xml:space="preserve"> IFERROR(ABS(Table1[[#This Row],[ROA 2021]]-Table1[[#This Row],[ROA 2020]]), "x")</f>
        <v>0.14138607388035304</v>
      </c>
      <c r="BJ1251" s="3">
        <f xml:space="preserve"> IFERROR(AVERAGE(Table1[[#This Row],[ROA 2013-2012]:[ROA 2021-2020]]), "x")</f>
        <v>7.829659680205503E-2</v>
      </c>
      <c r="BK1251" s="3">
        <f>IFERROR(AVERAGE(Table1[[#This Row],[ROA 2012]:[ROA 2021]]), "x")</f>
        <v>7.3476874815172441E-2</v>
      </c>
      <c r="BN1251" s="1">
        <f>SUM(Table1[[#This Row],[B/M Rank]:[ROA Rank]])</f>
        <v>0</v>
      </c>
    </row>
    <row r="1252" spans="1:66" x14ac:dyDescent="0.25">
      <c r="A1252" s="1" t="s">
        <v>2817</v>
      </c>
      <c r="B1252" s="1" t="s">
        <v>4443</v>
      </c>
      <c r="C1252" s="1" t="s">
        <v>4417</v>
      </c>
      <c r="D1252" s="1" t="s">
        <v>268</v>
      </c>
      <c r="E1252" s="1" t="s">
        <v>108</v>
      </c>
      <c r="F1252" s="1">
        <v>39.840000000000003</v>
      </c>
      <c r="G1252" s="19"/>
      <c r="H1252" s="19"/>
      <c r="I1252" s="19"/>
      <c r="J1252" s="19"/>
      <c r="K1252" s="1"/>
      <c r="L1252" s="19"/>
      <c r="M1252" s="1">
        <v>2012</v>
      </c>
      <c r="N1252" s="1" t="s">
        <v>4368</v>
      </c>
      <c r="O1252" s="1" t="s">
        <v>4368</v>
      </c>
      <c r="P1252" s="1" t="s">
        <v>4368</v>
      </c>
      <c r="Q1252" s="1" t="s">
        <v>4368</v>
      </c>
      <c r="R1252" s="1" t="s">
        <v>4368</v>
      </c>
      <c r="S1252" s="1" t="s">
        <v>4368</v>
      </c>
      <c r="T1252" s="1" t="s">
        <v>4368</v>
      </c>
      <c r="U1252" s="1" t="s">
        <v>4368</v>
      </c>
      <c r="V1252" s="1" t="s">
        <v>4368</v>
      </c>
      <c r="W1252" s="1" t="s">
        <v>4368</v>
      </c>
      <c r="X1252" s="1" t="s">
        <v>4368</v>
      </c>
      <c r="Z1252" s="3" t="str">
        <f xml:space="preserve"> IFERROR(AVEDEV(Table1[[#This Row],[GP 2012]:[GP 2021]]) / Table1[[#This Row],[Avg GP]], "x")</f>
        <v>x</v>
      </c>
      <c r="AA1252" s="2" t="str">
        <f xml:space="preserve"> IFERROR(AVERAGE(Table1[[#This Row],[GP 2012]:[GP 2021]]), "x")</f>
        <v>x</v>
      </c>
      <c r="AB1252" s="11">
        <f>Table1[Equity]/Table1[Market Capital]</f>
        <v>7.2791164658634527E-2</v>
      </c>
      <c r="AC1252" s="1">
        <v>2.2999999999999998</v>
      </c>
      <c r="AD1252" s="1">
        <v>0.1</v>
      </c>
      <c r="AE1252" s="1">
        <v>0</v>
      </c>
      <c r="AF1252" s="1">
        <v>0</v>
      </c>
      <c r="AG1252" s="1">
        <v>0.2</v>
      </c>
      <c r="AH1252" s="1">
        <v>0.7</v>
      </c>
      <c r="AI1252" s="1">
        <v>0.6</v>
      </c>
      <c r="AJ1252" s="1">
        <v>0.7</v>
      </c>
      <c r="AK1252" s="1">
        <v>0.4</v>
      </c>
      <c r="AL1252" s="1">
        <v>2.2999999999999998</v>
      </c>
      <c r="AM1252" s="1">
        <v>2.9</v>
      </c>
      <c r="AN1252" s="1">
        <v>2.9</v>
      </c>
      <c r="AO1252" s="3" t="str">
        <f xml:space="preserve"> IFERROR(Table1[[#This Row],[GP 2012]]/Table1[[#This Row],[Total Assets 2012]], "x")</f>
        <v>x</v>
      </c>
      <c r="AP1252" s="3" t="str">
        <f xml:space="preserve"> IFERROR(Table1[[#This Row],[GP 2013]]/Table1[[#This Row],[Total Assets 2013]], "x")</f>
        <v>x</v>
      </c>
      <c r="AQ1252" s="3" t="str">
        <f xml:space="preserve"> IFERROR(Table1[[#This Row],[GP 2014]]/Table1[[#This Row],[Total Assets 2014]], "x")</f>
        <v>x</v>
      </c>
      <c r="AR1252" s="3" t="str">
        <f xml:space="preserve"> IFERROR(Table1[[#This Row],[GP 2015]]/Table1[[#This Row],[Total Assets 2015]], "x")</f>
        <v>x</v>
      </c>
      <c r="AS1252" s="3" t="str">
        <f xml:space="preserve"> IFERROR(Table1[[#This Row],[GP 2016]]/Table1[[#This Row],[Total Assets 2016]], "x")</f>
        <v>x</v>
      </c>
      <c r="AT1252" s="3" t="str">
        <f xml:space="preserve"> IFERROR(Table1[[#This Row],[GP 2017]]/Table1[[#This Row],[Total Assets 2017]], "x")</f>
        <v>x</v>
      </c>
      <c r="AU1252" s="3" t="str">
        <f xml:space="preserve"> IFERROR(Table1[[#This Row],[GP 2018]]/Table1[[#This Row],[Total Assets 2018]], "x")</f>
        <v>x</v>
      </c>
      <c r="AV1252" s="3" t="str">
        <f xml:space="preserve"> IFERROR(Table1[[#This Row],[GP 2019]]/Table1[[#This Row],[Total Assets 2019]], "x")</f>
        <v>x</v>
      </c>
      <c r="AW1252" s="3" t="str">
        <f xml:space="preserve"> IFERROR(Table1[[#This Row],[GP 2020]]/Table1[[#This Row],[Total Assets 2020]], "x")</f>
        <v>x</v>
      </c>
      <c r="AX1252" s="3" t="str">
        <f xml:space="preserve"> IFERROR(Table1[[#This Row],[GP 2021]]/Table1[[#This Row],[Total Assets 2021]], "x")</f>
        <v>x</v>
      </c>
      <c r="AY1252" s="3" t="str">
        <f xml:space="preserve"> IFERROR(Table1[[#This Row],[GP TTM]]/Table1[[#This Row],[Total Assets TTM]], "x")</f>
        <v>x</v>
      </c>
      <c r="BA1252" s="3" t="str">
        <f xml:space="preserve"> IFERROR(ABS(Table1[[#This Row],[ROA 2013]]-Table1[[#This Row],[ROA 2012]]), "x")</f>
        <v>x</v>
      </c>
      <c r="BB1252" s="3" t="str">
        <f xml:space="preserve"> IFERROR(ABS(Table1[[#This Row],[ROA 2014]]-Table1[[#This Row],[ROA 2013]]), "x")</f>
        <v>x</v>
      </c>
      <c r="BC1252" s="3" t="str">
        <f xml:space="preserve"> IFERROR(ABS(Table1[[#This Row],[ROA 2015]]-Table1[[#This Row],[ROA 2014]]), "x")</f>
        <v>x</v>
      </c>
      <c r="BD1252" s="3" t="str">
        <f xml:space="preserve"> IFERROR(ABS(Table1[[#This Row],[ROA 2016]]-Table1[[#This Row],[ROA 2015]]), "x")</f>
        <v>x</v>
      </c>
      <c r="BE1252" s="3" t="str">
        <f xml:space="preserve"> IFERROR(ABS(Table1[[#This Row],[ROA 2017]]-Table1[[#This Row],[ROA 2016]]), "x")</f>
        <v>x</v>
      </c>
      <c r="BF1252" s="3" t="str">
        <f xml:space="preserve"> IFERROR(ABS(Table1[[#This Row],[ROA 2018]]-Table1[[#This Row],[ROA 2017]]), "x")</f>
        <v>x</v>
      </c>
      <c r="BG1252" s="3" t="str">
        <f xml:space="preserve"> IFERROR(ABS(Table1[[#This Row],[ROA 2019]]-Table1[[#This Row],[ROA 2018]]), "x")</f>
        <v>x</v>
      </c>
      <c r="BH1252" s="3" t="str">
        <f xml:space="preserve"> IFERROR(ABS(Table1[[#This Row],[ROA 2020]]-Table1[[#This Row],[ROA 2019]]), "x")</f>
        <v>x</v>
      </c>
      <c r="BI1252" s="3" t="str">
        <f xml:space="preserve"> IFERROR(ABS(Table1[[#This Row],[ROA 2021]]-Table1[[#This Row],[ROA 2020]]), "x")</f>
        <v>x</v>
      </c>
      <c r="BJ1252" s="3" t="str">
        <f xml:space="preserve"> IFERROR(AVERAGE(Table1[[#This Row],[ROA 2013-2012]:[ROA 2021-2020]]), "x")</f>
        <v>x</v>
      </c>
      <c r="BK1252" s="3" t="str">
        <f>IFERROR(AVERAGE(Table1[[#This Row],[ROA 2012]:[ROA 2021]]), "x")</f>
        <v>x</v>
      </c>
      <c r="BN1252" s="1">
        <f>SUM(Table1[[#This Row],[B/M Rank]:[ROA Rank]])</f>
        <v>0</v>
      </c>
    </row>
    <row r="1253" spans="1:66" x14ac:dyDescent="0.25">
      <c r="A1253" s="1" t="s">
        <v>2286</v>
      </c>
      <c r="B1253" s="1" t="s">
        <v>327</v>
      </c>
      <c r="C1253" s="1" t="s">
        <v>299</v>
      </c>
      <c r="D1253" s="1" t="s">
        <v>107</v>
      </c>
      <c r="E1253" s="1" t="s">
        <v>108</v>
      </c>
      <c r="F1253" s="1">
        <v>39.909999999999997</v>
      </c>
      <c r="G1253" s="19"/>
      <c r="H1253" s="19"/>
      <c r="I1253" s="19"/>
      <c r="J1253" s="19"/>
      <c r="K1253" s="1"/>
      <c r="L1253" s="19"/>
      <c r="M1253" s="1">
        <v>2020</v>
      </c>
      <c r="V1253" s="1" t="s">
        <v>4368</v>
      </c>
      <c r="W1253" s="1">
        <v>6.8</v>
      </c>
      <c r="X1253" s="1">
        <v>6.5</v>
      </c>
      <c r="Z1253" s="3">
        <f xml:space="preserve"> IFERROR(AVEDEV(Table1[[#This Row],[GP 2012]:[GP 2021]]) / Table1[[#This Row],[Avg GP]], "x")</f>
        <v>0</v>
      </c>
      <c r="AA1253" s="2">
        <f xml:space="preserve"> IFERROR(AVERAGE(Table1[[#This Row],[GP 2012]:[GP 2021]]), "x")</f>
        <v>6.8</v>
      </c>
      <c r="AB1253" s="11">
        <f>Table1[Equity]/Table1[Market Capital]</f>
        <v>1.5259333500375847</v>
      </c>
      <c r="AK1253" s="1">
        <v>50.5</v>
      </c>
      <c r="AL1253" s="1">
        <v>80.599999999999994</v>
      </c>
      <c r="AM1253" s="1">
        <v>79.8</v>
      </c>
      <c r="AN1253" s="1">
        <v>60.9</v>
      </c>
      <c r="AO1253" s="3" t="str">
        <f xml:space="preserve"> IFERROR(Table1[[#This Row],[GP 2012]]/Table1[[#This Row],[Total Assets 2012]], "x")</f>
        <v>x</v>
      </c>
      <c r="AP1253" s="3" t="str">
        <f xml:space="preserve"> IFERROR(Table1[[#This Row],[GP 2013]]/Table1[[#This Row],[Total Assets 2013]], "x")</f>
        <v>x</v>
      </c>
      <c r="AQ1253" s="3" t="str">
        <f xml:space="preserve"> IFERROR(Table1[[#This Row],[GP 2014]]/Table1[[#This Row],[Total Assets 2014]], "x")</f>
        <v>x</v>
      </c>
      <c r="AR1253" s="3" t="str">
        <f xml:space="preserve"> IFERROR(Table1[[#This Row],[GP 2015]]/Table1[[#This Row],[Total Assets 2015]], "x")</f>
        <v>x</v>
      </c>
      <c r="AS1253" s="3" t="str">
        <f xml:space="preserve"> IFERROR(Table1[[#This Row],[GP 2016]]/Table1[[#This Row],[Total Assets 2016]], "x")</f>
        <v>x</v>
      </c>
      <c r="AT1253" s="3" t="str">
        <f xml:space="preserve"> IFERROR(Table1[[#This Row],[GP 2017]]/Table1[[#This Row],[Total Assets 2017]], "x")</f>
        <v>x</v>
      </c>
      <c r="AU1253" s="3" t="str">
        <f xml:space="preserve"> IFERROR(Table1[[#This Row],[GP 2018]]/Table1[[#This Row],[Total Assets 2018]], "x")</f>
        <v>x</v>
      </c>
      <c r="AV1253" s="3" t="str">
        <f xml:space="preserve"> IFERROR(Table1[[#This Row],[GP 2019]]/Table1[[#This Row],[Total Assets 2019]], "x")</f>
        <v>x</v>
      </c>
      <c r="AW1253" s="3" t="str">
        <f xml:space="preserve"> IFERROR(Table1[[#This Row],[GP 2020]]/Table1[[#This Row],[Total Assets 2020]], "x")</f>
        <v>x</v>
      </c>
      <c r="AX1253" s="3">
        <f xml:space="preserve"> IFERROR(Table1[[#This Row],[GP 2021]]/Table1[[#This Row],[Total Assets 2021]], "x")</f>
        <v>8.4367245657568243E-2</v>
      </c>
      <c r="AY1253" s="3">
        <f xml:space="preserve"> IFERROR(Table1[[#This Row],[GP TTM]]/Table1[[#This Row],[Total Assets TTM]], "x")</f>
        <v>8.1453634085213042E-2</v>
      </c>
      <c r="BA1253" s="3" t="str">
        <f xml:space="preserve"> IFERROR(ABS(Table1[[#This Row],[ROA 2013]]-Table1[[#This Row],[ROA 2012]]), "x")</f>
        <v>x</v>
      </c>
      <c r="BB1253" s="3" t="str">
        <f xml:space="preserve"> IFERROR(ABS(Table1[[#This Row],[ROA 2014]]-Table1[[#This Row],[ROA 2013]]), "x")</f>
        <v>x</v>
      </c>
      <c r="BC1253" s="3" t="str">
        <f xml:space="preserve"> IFERROR(ABS(Table1[[#This Row],[ROA 2015]]-Table1[[#This Row],[ROA 2014]]), "x")</f>
        <v>x</v>
      </c>
      <c r="BD1253" s="3" t="str">
        <f xml:space="preserve"> IFERROR(ABS(Table1[[#This Row],[ROA 2016]]-Table1[[#This Row],[ROA 2015]]), "x")</f>
        <v>x</v>
      </c>
      <c r="BE1253" s="3" t="str">
        <f xml:space="preserve"> IFERROR(ABS(Table1[[#This Row],[ROA 2017]]-Table1[[#This Row],[ROA 2016]]), "x")</f>
        <v>x</v>
      </c>
      <c r="BF1253" s="3" t="str">
        <f xml:space="preserve"> IFERROR(ABS(Table1[[#This Row],[ROA 2018]]-Table1[[#This Row],[ROA 2017]]), "x")</f>
        <v>x</v>
      </c>
      <c r="BG1253" s="3" t="str">
        <f xml:space="preserve"> IFERROR(ABS(Table1[[#This Row],[ROA 2019]]-Table1[[#This Row],[ROA 2018]]), "x")</f>
        <v>x</v>
      </c>
      <c r="BH1253" s="3" t="str">
        <f xml:space="preserve"> IFERROR(ABS(Table1[[#This Row],[ROA 2020]]-Table1[[#This Row],[ROA 2019]]), "x")</f>
        <v>x</v>
      </c>
      <c r="BI1253" s="3" t="str">
        <f xml:space="preserve"> IFERROR(ABS(Table1[[#This Row],[ROA 2021]]-Table1[[#This Row],[ROA 2020]]), "x")</f>
        <v>x</v>
      </c>
      <c r="BJ1253" s="3" t="str">
        <f xml:space="preserve"> IFERROR(AVERAGE(Table1[[#This Row],[ROA 2013-2012]:[ROA 2021-2020]]), "x")</f>
        <v>x</v>
      </c>
      <c r="BK1253" s="3">
        <f>IFERROR(AVERAGE(Table1[[#This Row],[ROA 2012]:[ROA 2021]]), "x")</f>
        <v>8.4367245657568243E-2</v>
      </c>
      <c r="BN1253" s="1">
        <f>SUM(Table1[[#This Row],[B/M Rank]:[ROA Rank]])</f>
        <v>0</v>
      </c>
    </row>
    <row r="1254" spans="1:66" x14ac:dyDescent="0.25">
      <c r="A1254" s="1" t="s">
        <v>3761</v>
      </c>
      <c r="B1254" s="1" t="s">
        <v>1480</v>
      </c>
      <c r="C1254" s="1" t="s">
        <v>4417</v>
      </c>
      <c r="D1254" s="1" t="s">
        <v>268</v>
      </c>
      <c r="E1254" s="1" t="s">
        <v>108</v>
      </c>
      <c r="F1254" s="1">
        <v>39.93</v>
      </c>
      <c r="G1254" s="19"/>
      <c r="H1254" s="19"/>
      <c r="I1254" s="19"/>
      <c r="J1254" s="19"/>
      <c r="K1254" s="1"/>
      <c r="L1254" s="19"/>
      <c r="M1254" s="1" t="s">
        <v>4362</v>
      </c>
      <c r="N1254" s="1" t="s">
        <v>4368</v>
      </c>
      <c r="O1254" s="1" t="s">
        <v>4368</v>
      </c>
      <c r="P1254" s="1" t="s">
        <v>4368</v>
      </c>
      <c r="Q1254" s="1" t="s">
        <v>4368</v>
      </c>
      <c r="R1254" s="1">
        <v>0.1</v>
      </c>
      <c r="S1254" s="1" t="s">
        <v>4368</v>
      </c>
      <c r="T1254" s="1" t="s">
        <v>4368</v>
      </c>
      <c r="U1254" s="1" t="s">
        <v>4368</v>
      </c>
      <c r="V1254" s="1" t="s">
        <v>4368</v>
      </c>
      <c r="W1254" s="1" t="s">
        <v>4368</v>
      </c>
      <c r="X1254" s="1" t="s">
        <v>4368</v>
      </c>
      <c r="Z1254" s="3">
        <f xml:space="preserve"> IFERROR(AVEDEV(Table1[[#This Row],[GP 2012]:[GP 2021]]) / Table1[[#This Row],[Avg GP]], "x")</f>
        <v>0</v>
      </c>
      <c r="AA1254" s="2">
        <f xml:space="preserve"> IFERROR(AVERAGE(Table1[[#This Row],[GP 2012]:[GP 2021]]), "x")</f>
        <v>0.1</v>
      </c>
      <c r="AB1254" s="11">
        <f>Table1[Equity]/Table1[Market Capital]</f>
        <v>0.16278487352867518</v>
      </c>
      <c r="AC1254" s="1">
        <v>0.1</v>
      </c>
      <c r="AD1254" s="1">
        <v>0.3</v>
      </c>
      <c r="AE1254" s="1">
        <v>2.1</v>
      </c>
      <c r="AF1254" s="1">
        <v>0.3</v>
      </c>
      <c r="AG1254" s="1">
        <v>2</v>
      </c>
      <c r="AH1254" s="1">
        <v>4.8</v>
      </c>
      <c r="AI1254" s="1">
        <v>3.2</v>
      </c>
      <c r="AJ1254" s="1">
        <v>1.8</v>
      </c>
      <c r="AK1254" s="1">
        <v>1.5</v>
      </c>
      <c r="AL1254" s="1">
        <v>4.3</v>
      </c>
      <c r="AM1254" s="1">
        <v>8.4</v>
      </c>
      <c r="AN1254" s="1">
        <v>6.5</v>
      </c>
      <c r="AO1254" s="3" t="str">
        <f xml:space="preserve"> IFERROR(Table1[[#This Row],[GP 2012]]/Table1[[#This Row],[Total Assets 2012]], "x")</f>
        <v>x</v>
      </c>
      <c r="AP1254" s="3" t="str">
        <f xml:space="preserve"> IFERROR(Table1[[#This Row],[GP 2013]]/Table1[[#This Row],[Total Assets 2013]], "x")</f>
        <v>x</v>
      </c>
      <c r="AQ1254" s="3" t="str">
        <f xml:space="preserve"> IFERROR(Table1[[#This Row],[GP 2014]]/Table1[[#This Row],[Total Assets 2014]], "x")</f>
        <v>x</v>
      </c>
      <c r="AR1254" s="3" t="str">
        <f xml:space="preserve"> IFERROR(Table1[[#This Row],[GP 2015]]/Table1[[#This Row],[Total Assets 2015]], "x")</f>
        <v>x</v>
      </c>
      <c r="AS1254" s="3">
        <f xml:space="preserve"> IFERROR(Table1[[#This Row],[GP 2016]]/Table1[[#This Row],[Total Assets 2016]], "x")</f>
        <v>0.05</v>
      </c>
      <c r="AT1254" s="3" t="str">
        <f xml:space="preserve"> IFERROR(Table1[[#This Row],[GP 2017]]/Table1[[#This Row],[Total Assets 2017]], "x")</f>
        <v>x</v>
      </c>
      <c r="AU1254" s="3" t="str">
        <f xml:space="preserve"> IFERROR(Table1[[#This Row],[GP 2018]]/Table1[[#This Row],[Total Assets 2018]], "x")</f>
        <v>x</v>
      </c>
      <c r="AV1254" s="3" t="str">
        <f xml:space="preserve"> IFERROR(Table1[[#This Row],[GP 2019]]/Table1[[#This Row],[Total Assets 2019]], "x")</f>
        <v>x</v>
      </c>
      <c r="AW1254" s="3" t="str">
        <f xml:space="preserve"> IFERROR(Table1[[#This Row],[GP 2020]]/Table1[[#This Row],[Total Assets 2020]], "x")</f>
        <v>x</v>
      </c>
      <c r="AX1254" s="3" t="str">
        <f xml:space="preserve"> IFERROR(Table1[[#This Row],[GP 2021]]/Table1[[#This Row],[Total Assets 2021]], "x")</f>
        <v>x</v>
      </c>
      <c r="AY1254" s="3" t="str">
        <f xml:space="preserve"> IFERROR(Table1[[#This Row],[GP TTM]]/Table1[[#This Row],[Total Assets TTM]], "x")</f>
        <v>x</v>
      </c>
      <c r="BA1254" s="3" t="str">
        <f xml:space="preserve"> IFERROR(ABS(Table1[[#This Row],[ROA 2013]]-Table1[[#This Row],[ROA 2012]]), "x")</f>
        <v>x</v>
      </c>
      <c r="BB1254" s="3" t="str">
        <f xml:space="preserve"> IFERROR(ABS(Table1[[#This Row],[ROA 2014]]-Table1[[#This Row],[ROA 2013]]), "x")</f>
        <v>x</v>
      </c>
      <c r="BC1254" s="3" t="str">
        <f xml:space="preserve"> IFERROR(ABS(Table1[[#This Row],[ROA 2015]]-Table1[[#This Row],[ROA 2014]]), "x")</f>
        <v>x</v>
      </c>
      <c r="BD1254" s="3" t="str">
        <f xml:space="preserve"> IFERROR(ABS(Table1[[#This Row],[ROA 2016]]-Table1[[#This Row],[ROA 2015]]), "x")</f>
        <v>x</v>
      </c>
      <c r="BE1254" s="3" t="str">
        <f xml:space="preserve"> IFERROR(ABS(Table1[[#This Row],[ROA 2017]]-Table1[[#This Row],[ROA 2016]]), "x")</f>
        <v>x</v>
      </c>
      <c r="BF1254" s="3" t="str">
        <f xml:space="preserve"> IFERROR(ABS(Table1[[#This Row],[ROA 2018]]-Table1[[#This Row],[ROA 2017]]), "x")</f>
        <v>x</v>
      </c>
      <c r="BG1254" s="3" t="str">
        <f xml:space="preserve"> IFERROR(ABS(Table1[[#This Row],[ROA 2019]]-Table1[[#This Row],[ROA 2018]]), "x")</f>
        <v>x</v>
      </c>
      <c r="BH1254" s="3" t="str">
        <f xml:space="preserve"> IFERROR(ABS(Table1[[#This Row],[ROA 2020]]-Table1[[#This Row],[ROA 2019]]), "x")</f>
        <v>x</v>
      </c>
      <c r="BI1254" s="3" t="str">
        <f xml:space="preserve"> IFERROR(ABS(Table1[[#This Row],[ROA 2021]]-Table1[[#This Row],[ROA 2020]]), "x")</f>
        <v>x</v>
      </c>
      <c r="BJ1254" s="3" t="str">
        <f xml:space="preserve"> IFERROR(AVERAGE(Table1[[#This Row],[ROA 2013-2012]:[ROA 2021-2020]]), "x")</f>
        <v>x</v>
      </c>
      <c r="BK1254" s="3">
        <f>IFERROR(AVERAGE(Table1[[#This Row],[ROA 2012]:[ROA 2021]]), "x")</f>
        <v>0.05</v>
      </c>
      <c r="BN1254" s="1">
        <f>SUM(Table1[[#This Row],[B/M Rank]:[ROA Rank]])</f>
        <v>0</v>
      </c>
    </row>
    <row r="1255" spans="1:66" x14ac:dyDescent="0.25">
      <c r="A1255" s="1" t="s">
        <v>3417</v>
      </c>
      <c r="B1255" s="1" t="s">
        <v>1241</v>
      </c>
      <c r="C1255" s="1" t="s">
        <v>4417</v>
      </c>
      <c r="D1255" s="1" t="s">
        <v>268</v>
      </c>
      <c r="E1255" s="1" t="s">
        <v>108</v>
      </c>
      <c r="F1255" s="1">
        <v>40.08</v>
      </c>
      <c r="G1255" s="19"/>
      <c r="H1255" s="19"/>
      <c r="I1255" s="19"/>
      <c r="J1255" s="19"/>
      <c r="K1255" s="1"/>
      <c r="L1255" s="19"/>
      <c r="M1255" s="1">
        <v>2012</v>
      </c>
      <c r="N1255" s="1">
        <v>0</v>
      </c>
      <c r="O1255" s="1" t="s">
        <v>4368</v>
      </c>
      <c r="P1255" s="1">
        <v>0</v>
      </c>
      <c r="Q1255" s="1" t="s">
        <v>4368</v>
      </c>
      <c r="R1255" s="1" t="s">
        <v>4368</v>
      </c>
      <c r="S1255" s="1" t="s">
        <v>4368</v>
      </c>
      <c r="T1255" s="1">
        <v>0</v>
      </c>
      <c r="U1255" s="1">
        <v>0</v>
      </c>
      <c r="V1255" s="1" t="s">
        <v>4368</v>
      </c>
      <c r="W1255" s="1" t="s">
        <v>4368</v>
      </c>
      <c r="X1255" s="1" t="s">
        <v>4368</v>
      </c>
      <c r="Z1255" s="3" t="str">
        <f xml:space="preserve"> IFERROR(AVEDEV(Table1[[#This Row],[GP 2012]:[GP 2021]]) / Table1[[#This Row],[Avg GP]], "x")</f>
        <v>x</v>
      </c>
      <c r="AA1255" s="2">
        <f xml:space="preserve"> IFERROR(AVERAGE(Table1[[#This Row],[GP 2012]:[GP 2021]]), "x")</f>
        <v>0</v>
      </c>
      <c r="AB1255" s="11">
        <f>Table1[Equity]/Table1[Market Capital]</f>
        <v>0.72854291417165673</v>
      </c>
      <c r="AC1255" s="1">
        <v>1</v>
      </c>
      <c r="AD1255" s="1">
        <v>1.2</v>
      </c>
      <c r="AE1255" s="1">
        <v>1.7</v>
      </c>
      <c r="AF1255" s="1">
        <v>1.5</v>
      </c>
      <c r="AG1255" s="1">
        <v>2.7</v>
      </c>
      <c r="AH1255" s="1">
        <v>3.3</v>
      </c>
      <c r="AI1255" s="1">
        <v>5.3</v>
      </c>
      <c r="AJ1255" s="1">
        <v>14.1</v>
      </c>
      <c r="AK1255" s="1">
        <v>18.7</v>
      </c>
      <c r="AL1255" s="1">
        <v>30.6</v>
      </c>
      <c r="AM1255" s="1">
        <v>30.4</v>
      </c>
      <c r="AN1255" s="1">
        <v>29.2</v>
      </c>
      <c r="AO1255" s="3">
        <f xml:space="preserve"> IFERROR(Table1[[#This Row],[GP 2012]]/Table1[[#This Row],[Total Assets 2012]], "x")</f>
        <v>0</v>
      </c>
      <c r="AP1255" s="3" t="str">
        <f xml:space="preserve"> IFERROR(Table1[[#This Row],[GP 2013]]/Table1[[#This Row],[Total Assets 2013]], "x")</f>
        <v>x</v>
      </c>
      <c r="AQ1255" s="3">
        <f xml:space="preserve"> IFERROR(Table1[[#This Row],[GP 2014]]/Table1[[#This Row],[Total Assets 2014]], "x")</f>
        <v>0</v>
      </c>
      <c r="AR1255" s="3" t="str">
        <f xml:space="preserve"> IFERROR(Table1[[#This Row],[GP 2015]]/Table1[[#This Row],[Total Assets 2015]], "x")</f>
        <v>x</v>
      </c>
      <c r="AS1255" s="3" t="str">
        <f xml:space="preserve"> IFERROR(Table1[[#This Row],[GP 2016]]/Table1[[#This Row],[Total Assets 2016]], "x")</f>
        <v>x</v>
      </c>
      <c r="AT1255" s="3" t="str">
        <f xml:space="preserve"> IFERROR(Table1[[#This Row],[GP 2017]]/Table1[[#This Row],[Total Assets 2017]], "x")</f>
        <v>x</v>
      </c>
      <c r="AU1255" s="3">
        <f xml:space="preserve"> IFERROR(Table1[[#This Row],[GP 2018]]/Table1[[#This Row],[Total Assets 2018]], "x")</f>
        <v>0</v>
      </c>
      <c r="AV1255" s="3">
        <f xml:space="preserve"> IFERROR(Table1[[#This Row],[GP 2019]]/Table1[[#This Row],[Total Assets 2019]], "x")</f>
        <v>0</v>
      </c>
      <c r="AW1255" s="3" t="str">
        <f xml:space="preserve"> IFERROR(Table1[[#This Row],[GP 2020]]/Table1[[#This Row],[Total Assets 2020]], "x")</f>
        <v>x</v>
      </c>
      <c r="AX1255" s="3" t="str">
        <f xml:space="preserve"> IFERROR(Table1[[#This Row],[GP 2021]]/Table1[[#This Row],[Total Assets 2021]], "x")</f>
        <v>x</v>
      </c>
      <c r="AY1255" s="3" t="str">
        <f xml:space="preserve"> IFERROR(Table1[[#This Row],[GP TTM]]/Table1[[#This Row],[Total Assets TTM]], "x")</f>
        <v>x</v>
      </c>
      <c r="BA1255" s="3" t="str">
        <f xml:space="preserve"> IFERROR(ABS(Table1[[#This Row],[ROA 2013]]-Table1[[#This Row],[ROA 2012]]), "x")</f>
        <v>x</v>
      </c>
      <c r="BB1255" s="3" t="str">
        <f xml:space="preserve"> IFERROR(ABS(Table1[[#This Row],[ROA 2014]]-Table1[[#This Row],[ROA 2013]]), "x")</f>
        <v>x</v>
      </c>
      <c r="BC1255" s="3" t="str">
        <f xml:space="preserve"> IFERROR(ABS(Table1[[#This Row],[ROA 2015]]-Table1[[#This Row],[ROA 2014]]), "x")</f>
        <v>x</v>
      </c>
      <c r="BD1255" s="3" t="str">
        <f xml:space="preserve"> IFERROR(ABS(Table1[[#This Row],[ROA 2016]]-Table1[[#This Row],[ROA 2015]]), "x")</f>
        <v>x</v>
      </c>
      <c r="BE1255" s="3" t="str">
        <f xml:space="preserve"> IFERROR(ABS(Table1[[#This Row],[ROA 2017]]-Table1[[#This Row],[ROA 2016]]), "x")</f>
        <v>x</v>
      </c>
      <c r="BF1255" s="3" t="str">
        <f xml:space="preserve"> IFERROR(ABS(Table1[[#This Row],[ROA 2018]]-Table1[[#This Row],[ROA 2017]]), "x")</f>
        <v>x</v>
      </c>
      <c r="BG1255" s="3">
        <f xml:space="preserve"> IFERROR(ABS(Table1[[#This Row],[ROA 2019]]-Table1[[#This Row],[ROA 2018]]), "x")</f>
        <v>0</v>
      </c>
      <c r="BH1255" s="3" t="str">
        <f xml:space="preserve"> IFERROR(ABS(Table1[[#This Row],[ROA 2020]]-Table1[[#This Row],[ROA 2019]]), "x")</f>
        <v>x</v>
      </c>
      <c r="BI1255" s="3" t="str">
        <f xml:space="preserve"> IFERROR(ABS(Table1[[#This Row],[ROA 2021]]-Table1[[#This Row],[ROA 2020]]), "x")</f>
        <v>x</v>
      </c>
      <c r="BJ1255" s="3">
        <f xml:space="preserve"> IFERROR(AVERAGE(Table1[[#This Row],[ROA 2013-2012]:[ROA 2021-2020]]), "x")</f>
        <v>0</v>
      </c>
      <c r="BK1255" s="3">
        <f>IFERROR(AVERAGE(Table1[[#This Row],[ROA 2012]:[ROA 2021]]), "x")</f>
        <v>0</v>
      </c>
      <c r="BN1255" s="1">
        <f>SUM(Table1[[#This Row],[B/M Rank]:[ROA Rank]])</f>
        <v>0</v>
      </c>
    </row>
    <row r="1256" spans="1:66" x14ac:dyDescent="0.25">
      <c r="A1256" s="1" t="s">
        <v>3007</v>
      </c>
      <c r="B1256" s="1" t="s">
        <v>976</v>
      </c>
      <c r="C1256" s="1" t="s">
        <v>4417</v>
      </c>
      <c r="D1256" s="1" t="s">
        <v>268</v>
      </c>
      <c r="E1256" s="1" t="s">
        <v>108</v>
      </c>
      <c r="F1256" s="1">
        <v>40.15</v>
      </c>
      <c r="G1256" s="19"/>
      <c r="H1256" s="19"/>
      <c r="I1256" s="19"/>
      <c r="J1256" s="19"/>
      <c r="K1256" s="1"/>
      <c r="L1256" s="19"/>
      <c r="M1256" s="1">
        <v>2018</v>
      </c>
      <c r="T1256" s="1" t="s">
        <v>4368</v>
      </c>
      <c r="U1256" s="1" t="s">
        <v>4368</v>
      </c>
      <c r="V1256" s="1" t="s">
        <v>4368</v>
      </c>
      <c r="W1256" s="1" t="s">
        <v>4368</v>
      </c>
      <c r="X1256" s="1" t="s">
        <v>4368</v>
      </c>
      <c r="Z1256" s="3" t="str">
        <f xml:space="preserve"> IFERROR(AVEDEV(Table1[[#This Row],[GP 2012]:[GP 2021]]) / Table1[[#This Row],[Avg GP]], "x")</f>
        <v>x</v>
      </c>
      <c r="AA1256" s="2" t="str">
        <f xml:space="preserve"> IFERROR(AVERAGE(Table1[[#This Row],[GP 2012]:[GP 2021]]), "x")</f>
        <v>x</v>
      </c>
      <c r="AB1256" s="11">
        <f>Table1[Equity]/Table1[Market Capital]</f>
        <v>0.76712328767123295</v>
      </c>
      <c r="AI1256" s="1">
        <v>0.1</v>
      </c>
      <c r="AJ1256" s="1">
        <v>0.3</v>
      </c>
      <c r="AK1256" s="1">
        <v>14.4</v>
      </c>
      <c r="AL1256" s="1">
        <v>21.5</v>
      </c>
      <c r="AM1256" s="1">
        <v>31.8</v>
      </c>
      <c r="AN1256" s="1">
        <v>30.8</v>
      </c>
      <c r="AO1256" s="3" t="str">
        <f xml:space="preserve"> IFERROR(Table1[[#This Row],[GP 2012]]/Table1[[#This Row],[Total Assets 2012]], "x")</f>
        <v>x</v>
      </c>
      <c r="AP1256" s="3" t="str">
        <f xml:space="preserve"> IFERROR(Table1[[#This Row],[GP 2013]]/Table1[[#This Row],[Total Assets 2013]], "x")</f>
        <v>x</v>
      </c>
      <c r="AQ1256" s="3" t="str">
        <f xml:space="preserve"> IFERROR(Table1[[#This Row],[GP 2014]]/Table1[[#This Row],[Total Assets 2014]], "x")</f>
        <v>x</v>
      </c>
      <c r="AR1256" s="3" t="str">
        <f xml:space="preserve"> IFERROR(Table1[[#This Row],[GP 2015]]/Table1[[#This Row],[Total Assets 2015]], "x")</f>
        <v>x</v>
      </c>
      <c r="AS1256" s="3" t="str">
        <f xml:space="preserve"> IFERROR(Table1[[#This Row],[GP 2016]]/Table1[[#This Row],[Total Assets 2016]], "x")</f>
        <v>x</v>
      </c>
      <c r="AT1256" s="3" t="str">
        <f xml:space="preserve"> IFERROR(Table1[[#This Row],[GP 2017]]/Table1[[#This Row],[Total Assets 2017]], "x")</f>
        <v>x</v>
      </c>
      <c r="AU1256" s="3" t="str">
        <f xml:space="preserve"> IFERROR(Table1[[#This Row],[GP 2018]]/Table1[[#This Row],[Total Assets 2018]], "x")</f>
        <v>x</v>
      </c>
      <c r="AV1256" s="3" t="str">
        <f xml:space="preserve"> IFERROR(Table1[[#This Row],[GP 2019]]/Table1[[#This Row],[Total Assets 2019]], "x")</f>
        <v>x</v>
      </c>
      <c r="AW1256" s="3" t="str">
        <f xml:space="preserve"> IFERROR(Table1[[#This Row],[GP 2020]]/Table1[[#This Row],[Total Assets 2020]], "x")</f>
        <v>x</v>
      </c>
      <c r="AX1256" s="3" t="str">
        <f xml:space="preserve"> IFERROR(Table1[[#This Row],[GP 2021]]/Table1[[#This Row],[Total Assets 2021]], "x")</f>
        <v>x</v>
      </c>
      <c r="AY1256" s="3" t="str">
        <f xml:space="preserve"> IFERROR(Table1[[#This Row],[GP TTM]]/Table1[[#This Row],[Total Assets TTM]], "x")</f>
        <v>x</v>
      </c>
      <c r="BA1256" s="3" t="str">
        <f xml:space="preserve"> IFERROR(ABS(Table1[[#This Row],[ROA 2013]]-Table1[[#This Row],[ROA 2012]]), "x")</f>
        <v>x</v>
      </c>
      <c r="BB1256" s="3" t="str">
        <f xml:space="preserve"> IFERROR(ABS(Table1[[#This Row],[ROA 2014]]-Table1[[#This Row],[ROA 2013]]), "x")</f>
        <v>x</v>
      </c>
      <c r="BC1256" s="3" t="str">
        <f xml:space="preserve"> IFERROR(ABS(Table1[[#This Row],[ROA 2015]]-Table1[[#This Row],[ROA 2014]]), "x")</f>
        <v>x</v>
      </c>
      <c r="BD1256" s="3" t="str">
        <f xml:space="preserve"> IFERROR(ABS(Table1[[#This Row],[ROA 2016]]-Table1[[#This Row],[ROA 2015]]), "x")</f>
        <v>x</v>
      </c>
      <c r="BE1256" s="3" t="str">
        <f xml:space="preserve"> IFERROR(ABS(Table1[[#This Row],[ROA 2017]]-Table1[[#This Row],[ROA 2016]]), "x")</f>
        <v>x</v>
      </c>
      <c r="BF1256" s="3" t="str">
        <f xml:space="preserve"> IFERROR(ABS(Table1[[#This Row],[ROA 2018]]-Table1[[#This Row],[ROA 2017]]), "x")</f>
        <v>x</v>
      </c>
      <c r="BG1256" s="3" t="str">
        <f xml:space="preserve"> IFERROR(ABS(Table1[[#This Row],[ROA 2019]]-Table1[[#This Row],[ROA 2018]]), "x")</f>
        <v>x</v>
      </c>
      <c r="BH1256" s="3" t="str">
        <f xml:space="preserve"> IFERROR(ABS(Table1[[#This Row],[ROA 2020]]-Table1[[#This Row],[ROA 2019]]), "x")</f>
        <v>x</v>
      </c>
      <c r="BI1256" s="3" t="str">
        <f xml:space="preserve"> IFERROR(ABS(Table1[[#This Row],[ROA 2021]]-Table1[[#This Row],[ROA 2020]]), "x")</f>
        <v>x</v>
      </c>
      <c r="BJ1256" s="3" t="str">
        <f xml:space="preserve"> IFERROR(AVERAGE(Table1[[#This Row],[ROA 2013-2012]:[ROA 2021-2020]]), "x")</f>
        <v>x</v>
      </c>
      <c r="BK1256" s="3" t="str">
        <f>IFERROR(AVERAGE(Table1[[#This Row],[ROA 2012]:[ROA 2021]]), "x")</f>
        <v>x</v>
      </c>
      <c r="BN1256" s="1">
        <f>SUM(Table1[[#This Row],[B/M Rank]:[ROA Rank]])</f>
        <v>0</v>
      </c>
    </row>
    <row r="1257" spans="1:66" x14ac:dyDescent="0.25">
      <c r="A1257" s="1" t="s">
        <v>2684</v>
      </c>
      <c r="B1257" s="1" t="s">
        <v>736</v>
      </c>
      <c r="C1257" s="1" t="s">
        <v>730</v>
      </c>
      <c r="D1257" s="1" t="s">
        <v>330</v>
      </c>
      <c r="E1257" s="1" t="s">
        <v>108</v>
      </c>
      <c r="F1257" s="1">
        <v>40.21</v>
      </c>
      <c r="G1257" s="19"/>
      <c r="H1257" s="19"/>
      <c r="I1257" s="19"/>
      <c r="J1257" s="19"/>
      <c r="K1257" s="1"/>
      <c r="L1257" s="19"/>
      <c r="M1257" s="1">
        <v>2020</v>
      </c>
      <c r="V1257" s="1">
        <v>0</v>
      </c>
      <c r="W1257" s="1">
        <v>1.3</v>
      </c>
      <c r="X1257" s="1">
        <v>1.6</v>
      </c>
      <c r="Z1257" s="3">
        <f xml:space="preserve"> IFERROR(AVEDEV(Table1[[#This Row],[GP 2012]:[GP 2021]]) / Table1[[#This Row],[Avg GP]], "x")</f>
        <v>1</v>
      </c>
      <c r="AA1257" s="2">
        <f xml:space="preserve"> IFERROR(AVERAGE(Table1[[#This Row],[GP 2012]:[GP 2021]]), "x")</f>
        <v>0.65</v>
      </c>
      <c r="AB1257" s="11">
        <f>Table1[Equity]/Table1[Market Capital]</f>
        <v>1.0594379507585179</v>
      </c>
      <c r="AK1257" s="1">
        <v>3</v>
      </c>
      <c r="AL1257" s="1">
        <v>55.1</v>
      </c>
      <c r="AM1257" s="1">
        <v>51</v>
      </c>
      <c r="AN1257" s="1">
        <v>42.6</v>
      </c>
      <c r="AO1257" s="3" t="str">
        <f xml:space="preserve"> IFERROR(Table1[[#This Row],[GP 2012]]/Table1[[#This Row],[Total Assets 2012]], "x")</f>
        <v>x</v>
      </c>
      <c r="AP1257" s="3" t="str">
        <f xml:space="preserve"> IFERROR(Table1[[#This Row],[GP 2013]]/Table1[[#This Row],[Total Assets 2013]], "x")</f>
        <v>x</v>
      </c>
      <c r="AQ1257" s="3" t="str">
        <f xml:space="preserve"> IFERROR(Table1[[#This Row],[GP 2014]]/Table1[[#This Row],[Total Assets 2014]], "x")</f>
        <v>x</v>
      </c>
      <c r="AR1257" s="3" t="str">
        <f xml:space="preserve"> IFERROR(Table1[[#This Row],[GP 2015]]/Table1[[#This Row],[Total Assets 2015]], "x")</f>
        <v>x</v>
      </c>
      <c r="AS1257" s="3" t="str">
        <f xml:space="preserve"> IFERROR(Table1[[#This Row],[GP 2016]]/Table1[[#This Row],[Total Assets 2016]], "x")</f>
        <v>x</v>
      </c>
      <c r="AT1257" s="3" t="str">
        <f xml:space="preserve"> IFERROR(Table1[[#This Row],[GP 2017]]/Table1[[#This Row],[Total Assets 2017]], "x")</f>
        <v>x</v>
      </c>
      <c r="AU1257" s="3" t="str">
        <f xml:space="preserve"> IFERROR(Table1[[#This Row],[GP 2018]]/Table1[[#This Row],[Total Assets 2018]], "x")</f>
        <v>x</v>
      </c>
      <c r="AV1257" s="3" t="str">
        <f xml:space="preserve"> IFERROR(Table1[[#This Row],[GP 2019]]/Table1[[#This Row],[Total Assets 2019]], "x")</f>
        <v>x</v>
      </c>
      <c r="AW1257" s="3">
        <f xml:space="preserve"> IFERROR(Table1[[#This Row],[GP 2020]]/Table1[[#This Row],[Total Assets 2020]], "x")</f>
        <v>0</v>
      </c>
      <c r="AX1257" s="3">
        <f xml:space="preserve"> IFERROR(Table1[[#This Row],[GP 2021]]/Table1[[#This Row],[Total Assets 2021]], "x")</f>
        <v>2.3593466424682397E-2</v>
      </c>
      <c r="AY1257" s="3">
        <f xml:space="preserve"> IFERROR(Table1[[#This Row],[GP TTM]]/Table1[[#This Row],[Total Assets TTM]], "x")</f>
        <v>3.1372549019607843E-2</v>
      </c>
      <c r="BA1257" s="3" t="str">
        <f xml:space="preserve"> IFERROR(ABS(Table1[[#This Row],[ROA 2013]]-Table1[[#This Row],[ROA 2012]]), "x")</f>
        <v>x</v>
      </c>
      <c r="BB1257" s="3" t="str">
        <f xml:space="preserve"> IFERROR(ABS(Table1[[#This Row],[ROA 2014]]-Table1[[#This Row],[ROA 2013]]), "x")</f>
        <v>x</v>
      </c>
      <c r="BC1257" s="3" t="str">
        <f xml:space="preserve"> IFERROR(ABS(Table1[[#This Row],[ROA 2015]]-Table1[[#This Row],[ROA 2014]]), "x")</f>
        <v>x</v>
      </c>
      <c r="BD1257" s="3" t="str">
        <f xml:space="preserve"> IFERROR(ABS(Table1[[#This Row],[ROA 2016]]-Table1[[#This Row],[ROA 2015]]), "x")</f>
        <v>x</v>
      </c>
      <c r="BE1257" s="3" t="str">
        <f xml:space="preserve"> IFERROR(ABS(Table1[[#This Row],[ROA 2017]]-Table1[[#This Row],[ROA 2016]]), "x")</f>
        <v>x</v>
      </c>
      <c r="BF1257" s="3" t="str">
        <f xml:space="preserve"> IFERROR(ABS(Table1[[#This Row],[ROA 2018]]-Table1[[#This Row],[ROA 2017]]), "x")</f>
        <v>x</v>
      </c>
      <c r="BG1257" s="3" t="str">
        <f xml:space="preserve"> IFERROR(ABS(Table1[[#This Row],[ROA 2019]]-Table1[[#This Row],[ROA 2018]]), "x")</f>
        <v>x</v>
      </c>
      <c r="BH1257" s="3" t="str">
        <f xml:space="preserve"> IFERROR(ABS(Table1[[#This Row],[ROA 2020]]-Table1[[#This Row],[ROA 2019]]), "x")</f>
        <v>x</v>
      </c>
      <c r="BI1257" s="3">
        <f xml:space="preserve"> IFERROR(ABS(Table1[[#This Row],[ROA 2021]]-Table1[[#This Row],[ROA 2020]]), "x")</f>
        <v>2.3593466424682397E-2</v>
      </c>
      <c r="BJ1257" s="3">
        <f xml:space="preserve"> IFERROR(AVERAGE(Table1[[#This Row],[ROA 2013-2012]:[ROA 2021-2020]]), "x")</f>
        <v>2.3593466424682397E-2</v>
      </c>
      <c r="BK1257" s="3">
        <f>IFERROR(AVERAGE(Table1[[#This Row],[ROA 2012]:[ROA 2021]]), "x")</f>
        <v>1.1796733212341199E-2</v>
      </c>
      <c r="BN1257" s="1">
        <f>SUM(Table1[[#This Row],[B/M Rank]:[ROA Rank]])</f>
        <v>0</v>
      </c>
    </row>
    <row r="1258" spans="1:66" x14ac:dyDescent="0.25">
      <c r="A1258" s="1" t="s">
        <v>3263</v>
      </c>
      <c r="B1258" s="1" t="s">
        <v>4590</v>
      </c>
      <c r="C1258" s="1" t="s">
        <v>4417</v>
      </c>
      <c r="D1258" s="1" t="s">
        <v>268</v>
      </c>
      <c r="E1258" s="1" t="s">
        <v>108</v>
      </c>
      <c r="F1258" s="1">
        <v>40.24</v>
      </c>
      <c r="G1258" s="19"/>
      <c r="H1258" s="19"/>
      <c r="I1258" s="19"/>
      <c r="J1258" s="19"/>
      <c r="K1258" s="1"/>
      <c r="L1258" s="19"/>
      <c r="M1258" s="1">
        <v>2012</v>
      </c>
      <c r="N1258" s="1" t="s">
        <v>4368</v>
      </c>
      <c r="O1258" s="1" t="s">
        <v>4368</v>
      </c>
      <c r="P1258" s="1" t="s">
        <v>4368</v>
      </c>
      <c r="Q1258" s="1" t="s">
        <v>4368</v>
      </c>
      <c r="R1258" s="1" t="s">
        <v>4368</v>
      </c>
      <c r="S1258" s="1" t="s">
        <v>4368</v>
      </c>
      <c r="T1258" s="1">
        <v>-0.1</v>
      </c>
      <c r="U1258" s="1" t="s">
        <v>4368</v>
      </c>
      <c r="V1258" s="1" t="s">
        <v>4368</v>
      </c>
      <c r="W1258" s="1" t="s">
        <v>4368</v>
      </c>
      <c r="X1258" s="1" t="s">
        <v>4368</v>
      </c>
      <c r="Z1258" s="3">
        <f xml:space="preserve"> IFERROR(AVEDEV(Table1[[#This Row],[GP 2012]:[GP 2021]]) / Table1[[#This Row],[Avg GP]], "x")</f>
        <v>0</v>
      </c>
      <c r="AA1258" s="2">
        <f xml:space="preserve"> IFERROR(AVERAGE(Table1[[#This Row],[GP 2012]:[GP 2021]]), "x")</f>
        <v>-0.1</v>
      </c>
      <c r="AB1258" s="11">
        <f>Table1[Equity]/Table1[Market Capital]</f>
        <v>4.970178926441352E-3</v>
      </c>
      <c r="AC1258" s="1">
        <v>0.1</v>
      </c>
      <c r="AD1258" s="1">
        <v>0</v>
      </c>
      <c r="AE1258" s="1">
        <v>1.6</v>
      </c>
      <c r="AF1258" s="1">
        <v>4.4000000000000004</v>
      </c>
      <c r="AG1258" s="1">
        <v>3.7</v>
      </c>
      <c r="AH1258" s="1">
        <v>1.9</v>
      </c>
      <c r="AI1258" s="1">
        <v>1.8</v>
      </c>
      <c r="AJ1258" s="1">
        <v>1.8</v>
      </c>
      <c r="AK1258" s="1">
        <v>0.6</v>
      </c>
      <c r="AL1258" s="1">
        <v>0.4</v>
      </c>
      <c r="AM1258" s="1">
        <v>0.3</v>
      </c>
      <c r="AN1258" s="1">
        <v>0.2</v>
      </c>
      <c r="AO1258" s="3" t="str">
        <f xml:space="preserve"> IFERROR(Table1[[#This Row],[GP 2012]]/Table1[[#This Row],[Total Assets 2012]], "x")</f>
        <v>x</v>
      </c>
      <c r="AP1258" s="3" t="str">
        <f xml:space="preserve"> IFERROR(Table1[[#This Row],[GP 2013]]/Table1[[#This Row],[Total Assets 2013]], "x")</f>
        <v>x</v>
      </c>
      <c r="AQ1258" s="3" t="str">
        <f xml:space="preserve"> IFERROR(Table1[[#This Row],[GP 2014]]/Table1[[#This Row],[Total Assets 2014]], "x")</f>
        <v>x</v>
      </c>
      <c r="AR1258" s="3" t="str">
        <f xml:space="preserve"> IFERROR(Table1[[#This Row],[GP 2015]]/Table1[[#This Row],[Total Assets 2015]], "x")</f>
        <v>x</v>
      </c>
      <c r="AS1258" s="3" t="str">
        <f xml:space="preserve"> IFERROR(Table1[[#This Row],[GP 2016]]/Table1[[#This Row],[Total Assets 2016]], "x")</f>
        <v>x</v>
      </c>
      <c r="AT1258" s="3" t="str">
        <f xml:space="preserve"> IFERROR(Table1[[#This Row],[GP 2017]]/Table1[[#This Row],[Total Assets 2017]], "x")</f>
        <v>x</v>
      </c>
      <c r="AU1258" s="3">
        <f xml:space="preserve"> IFERROR(Table1[[#This Row],[GP 2018]]/Table1[[#This Row],[Total Assets 2018]], "x")</f>
        <v>-5.5555555555555559E-2</v>
      </c>
      <c r="AV1258" s="3" t="str">
        <f xml:space="preserve"> IFERROR(Table1[[#This Row],[GP 2019]]/Table1[[#This Row],[Total Assets 2019]], "x")</f>
        <v>x</v>
      </c>
      <c r="AW1258" s="3" t="str">
        <f xml:space="preserve"> IFERROR(Table1[[#This Row],[GP 2020]]/Table1[[#This Row],[Total Assets 2020]], "x")</f>
        <v>x</v>
      </c>
      <c r="AX1258" s="3" t="str">
        <f xml:space="preserve"> IFERROR(Table1[[#This Row],[GP 2021]]/Table1[[#This Row],[Total Assets 2021]], "x")</f>
        <v>x</v>
      </c>
      <c r="AY1258" s="3" t="str">
        <f xml:space="preserve"> IFERROR(Table1[[#This Row],[GP TTM]]/Table1[[#This Row],[Total Assets TTM]], "x")</f>
        <v>x</v>
      </c>
      <c r="BA1258" s="3" t="str">
        <f xml:space="preserve"> IFERROR(ABS(Table1[[#This Row],[ROA 2013]]-Table1[[#This Row],[ROA 2012]]), "x")</f>
        <v>x</v>
      </c>
      <c r="BB1258" s="3" t="str">
        <f xml:space="preserve"> IFERROR(ABS(Table1[[#This Row],[ROA 2014]]-Table1[[#This Row],[ROA 2013]]), "x")</f>
        <v>x</v>
      </c>
      <c r="BC1258" s="3" t="str">
        <f xml:space="preserve"> IFERROR(ABS(Table1[[#This Row],[ROA 2015]]-Table1[[#This Row],[ROA 2014]]), "x")</f>
        <v>x</v>
      </c>
      <c r="BD1258" s="3" t="str">
        <f xml:space="preserve"> IFERROR(ABS(Table1[[#This Row],[ROA 2016]]-Table1[[#This Row],[ROA 2015]]), "x")</f>
        <v>x</v>
      </c>
      <c r="BE1258" s="3" t="str">
        <f xml:space="preserve"> IFERROR(ABS(Table1[[#This Row],[ROA 2017]]-Table1[[#This Row],[ROA 2016]]), "x")</f>
        <v>x</v>
      </c>
      <c r="BF1258" s="3" t="str">
        <f xml:space="preserve"> IFERROR(ABS(Table1[[#This Row],[ROA 2018]]-Table1[[#This Row],[ROA 2017]]), "x")</f>
        <v>x</v>
      </c>
      <c r="BG1258" s="3" t="str">
        <f xml:space="preserve"> IFERROR(ABS(Table1[[#This Row],[ROA 2019]]-Table1[[#This Row],[ROA 2018]]), "x")</f>
        <v>x</v>
      </c>
      <c r="BH1258" s="3" t="str">
        <f xml:space="preserve"> IFERROR(ABS(Table1[[#This Row],[ROA 2020]]-Table1[[#This Row],[ROA 2019]]), "x")</f>
        <v>x</v>
      </c>
      <c r="BI1258" s="3" t="str">
        <f xml:space="preserve"> IFERROR(ABS(Table1[[#This Row],[ROA 2021]]-Table1[[#This Row],[ROA 2020]]), "x")</f>
        <v>x</v>
      </c>
      <c r="BJ1258" s="3" t="str">
        <f xml:space="preserve"> IFERROR(AVERAGE(Table1[[#This Row],[ROA 2013-2012]:[ROA 2021-2020]]), "x")</f>
        <v>x</v>
      </c>
      <c r="BK1258" s="3">
        <f>IFERROR(AVERAGE(Table1[[#This Row],[ROA 2012]:[ROA 2021]]), "x")</f>
        <v>-5.5555555555555559E-2</v>
      </c>
      <c r="BN1258" s="1">
        <f>SUM(Table1[[#This Row],[B/M Rank]:[ROA Rank]])</f>
        <v>0</v>
      </c>
    </row>
    <row r="1259" spans="1:66" x14ac:dyDescent="0.25">
      <c r="A1259" s="1" t="s">
        <v>3892</v>
      </c>
      <c r="B1259" s="1" t="s">
        <v>1606</v>
      </c>
      <c r="C1259" s="1" t="s">
        <v>1499</v>
      </c>
      <c r="D1259" s="1" t="s">
        <v>440</v>
      </c>
      <c r="E1259" s="1" t="s">
        <v>108</v>
      </c>
      <c r="F1259" s="1">
        <v>40.380000000000003</v>
      </c>
      <c r="G1259" s="19"/>
      <c r="H1259" s="19"/>
      <c r="I1259" s="19"/>
      <c r="J1259" s="19"/>
      <c r="K1259" s="1"/>
      <c r="L1259" s="19"/>
      <c r="M1259" s="1">
        <v>2012</v>
      </c>
      <c r="N1259" s="1">
        <v>0.5</v>
      </c>
      <c r="O1259" s="1">
        <v>0.5</v>
      </c>
      <c r="P1259" s="1">
        <v>0.7</v>
      </c>
      <c r="Q1259" s="1">
        <v>0.9</v>
      </c>
      <c r="R1259" s="1">
        <v>-0.7</v>
      </c>
      <c r="S1259" s="1">
        <v>0</v>
      </c>
      <c r="T1259" s="1">
        <v>-0.2</v>
      </c>
      <c r="U1259" s="1">
        <v>0.1</v>
      </c>
      <c r="V1259" s="1">
        <v>0.1</v>
      </c>
      <c r="W1259" s="1">
        <v>0.2</v>
      </c>
      <c r="X1259" s="1">
        <v>0</v>
      </c>
      <c r="Z1259" s="3">
        <f xml:space="preserve"> IFERROR(AVEDEV(Table1[[#This Row],[GP 2012]:[GP 2021]]) / Table1[[#This Row],[Avg GP]], "x")</f>
        <v>1.6761904761904758</v>
      </c>
      <c r="AA1259" s="2">
        <f xml:space="preserve"> IFERROR(AVERAGE(Table1[[#This Row],[GP 2012]:[GP 2021]]), "x")</f>
        <v>0.21000000000000005</v>
      </c>
      <c r="AB1259" s="11">
        <f>Table1[Equity]/Table1[Market Capital]</f>
        <v>0.10648836057454183</v>
      </c>
      <c r="AC1259" s="1">
        <v>3.6</v>
      </c>
      <c r="AD1259" s="1">
        <v>4</v>
      </c>
      <c r="AE1259" s="1">
        <v>28</v>
      </c>
      <c r="AF1259" s="1">
        <v>15.2</v>
      </c>
      <c r="AG1259" s="1">
        <v>2.6</v>
      </c>
      <c r="AH1259" s="1">
        <v>0.3</v>
      </c>
      <c r="AI1259" s="1">
        <v>1.1000000000000001</v>
      </c>
      <c r="AJ1259" s="1">
        <v>0.9</v>
      </c>
      <c r="AK1259" s="1">
        <v>1.8</v>
      </c>
      <c r="AL1259" s="1">
        <v>6.6</v>
      </c>
      <c r="AM1259" s="1">
        <v>5.4</v>
      </c>
      <c r="AN1259" s="1">
        <v>4.3</v>
      </c>
      <c r="AO1259" s="3">
        <f xml:space="preserve"> IFERROR(Table1[[#This Row],[GP 2012]]/Table1[[#This Row],[Total Assets 2012]], "x")</f>
        <v>0.1388888888888889</v>
      </c>
      <c r="AP1259" s="3">
        <f xml:space="preserve"> IFERROR(Table1[[#This Row],[GP 2013]]/Table1[[#This Row],[Total Assets 2013]], "x")</f>
        <v>0.125</v>
      </c>
      <c r="AQ1259" s="3">
        <f xml:space="preserve"> IFERROR(Table1[[#This Row],[GP 2014]]/Table1[[#This Row],[Total Assets 2014]], "x")</f>
        <v>2.4999999999999998E-2</v>
      </c>
      <c r="AR1259" s="3">
        <f xml:space="preserve"> IFERROR(Table1[[#This Row],[GP 2015]]/Table1[[#This Row],[Total Assets 2015]], "x")</f>
        <v>5.9210526315789477E-2</v>
      </c>
      <c r="AS1259" s="3">
        <f xml:space="preserve"> IFERROR(Table1[[#This Row],[GP 2016]]/Table1[[#This Row],[Total Assets 2016]], "x")</f>
        <v>-0.26923076923076922</v>
      </c>
      <c r="AT1259" s="3">
        <f xml:space="preserve"> IFERROR(Table1[[#This Row],[GP 2017]]/Table1[[#This Row],[Total Assets 2017]], "x")</f>
        <v>0</v>
      </c>
      <c r="AU1259" s="3">
        <f xml:space="preserve"> IFERROR(Table1[[#This Row],[GP 2018]]/Table1[[#This Row],[Total Assets 2018]], "x")</f>
        <v>-0.18181818181818182</v>
      </c>
      <c r="AV1259" s="3">
        <f xml:space="preserve"> IFERROR(Table1[[#This Row],[GP 2019]]/Table1[[#This Row],[Total Assets 2019]], "x")</f>
        <v>0.11111111111111112</v>
      </c>
      <c r="AW1259" s="3">
        <f xml:space="preserve"> IFERROR(Table1[[#This Row],[GP 2020]]/Table1[[#This Row],[Total Assets 2020]], "x")</f>
        <v>5.5555555555555559E-2</v>
      </c>
      <c r="AX1259" s="3">
        <f xml:space="preserve"> IFERROR(Table1[[#This Row],[GP 2021]]/Table1[[#This Row],[Total Assets 2021]], "x")</f>
        <v>3.0303030303030307E-2</v>
      </c>
      <c r="AY1259" s="3">
        <f xml:space="preserve"> IFERROR(Table1[[#This Row],[GP TTM]]/Table1[[#This Row],[Total Assets TTM]], "x")</f>
        <v>0</v>
      </c>
      <c r="BA1259" s="3">
        <f xml:space="preserve"> IFERROR(ABS(Table1[[#This Row],[ROA 2013]]-Table1[[#This Row],[ROA 2012]]), "x")</f>
        <v>1.3888888888888895E-2</v>
      </c>
      <c r="BB1259" s="3">
        <f xml:space="preserve"> IFERROR(ABS(Table1[[#This Row],[ROA 2014]]-Table1[[#This Row],[ROA 2013]]), "x")</f>
        <v>0.1</v>
      </c>
      <c r="BC1259" s="3">
        <f xml:space="preserve"> IFERROR(ABS(Table1[[#This Row],[ROA 2015]]-Table1[[#This Row],[ROA 2014]]), "x")</f>
        <v>3.4210526315789483E-2</v>
      </c>
      <c r="BD1259" s="3">
        <f xml:space="preserve"> IFERROR(ABS(Table1[[#This Row],[ROA 2016]]-Table1[[#This Row],[ROA 2015]]), "x")</f>
        <v>0.32844129554655871</v>
      </c>
      <c r="BE1259" s="3">
        <f xml:space="preserve"> IFERROR(ABS(Table1[[#This Row],[ROA 2017]]-Table1[[#This Row],[ROA 2016]]), "x")</f>
        <v>0.26923076923076922</v>
      </c>
      <c r="BF1259" s="3">
        <f xml:space="preserve"> IFERROR(ABS(Table1[[#This Row],[ROA 2018]]-Table1[[#This Row],[ROA 2017]]), "x")</f>
        <v>0.18181818181818182</v>
      </c>
      <c r="BG1259" s="3">
        <f xml:space="preserve"> IFERROR(ABS(Table1[[#This Row],[ROA 2019]]-Table1[[#This Row],[ROA 2018]]), "x")</f>
        <v>0.29292929292929293</v>
      </c>
      <c r="BH1259" s="3">
        <f xml:space="preserve"> IFERROR(ABS(Table1[[#This Row],[ROA 2020]]-Table1[[#This Row],[ROA 2019]]), "x")</f>
        <v>5.5555555555555559E-2</v>
      </c>
      <c r="BI1259" s="3">
        <f xml:space="preserve"> IFERROR(ABS(Table1[[#This Row],[ROA 2021]]-Table1[[#This Row],[ROA 2020]]), "x")</f>
        <v>2.5252525252525252E-2</v>
      </c>
      <c r="BJ1259" s="3">
        <f xml:space="preserve"> IFERROR(AVERAGE(Table1[[#This Row],[ROA 2013-2012]:[ROA 2021-2020]]), "x")</f>
        <v>0.14459189283750687</v>
      </c>
      <c r="BK1259" s="3">
        <f>IFERROR(AVERAGE(Table1[[#This Row],[ROA 2012]:[ROA 2021]]), "x")</f>
        <v>9.4020161125424363E-3</v>
      </c>
      <c r="BN1259" s="1">
        <f>SUM(Table1[[#This Row],[B/M Rank]:[ROA Rank]])</f>
        <v>0</v>
      </c>
    </row>
    <row r="1260" spans="1:66" x14ac:dyDescent="0.25">
      <c r="A1260" s="1" t="s">
        <v>3835</v>
      </c>
      <c r="B1260" s="1" t="s">
        <v>1553</v>
      </c>
      <c r="C1260" s="1" t="s">
        <v>1499</v>
      </c>
      <c r="D1260" s="1" t="s">
        <v>440</v>
      </c>
      <c r="E1260" s="1" t="s">
        <v>108</v>
      </c>
      <c r="F1260" s="1">
        <v>40.549999999999997</v>
      </c>
      <c r="G1260" s="19"/>
      <c r="H1260" s="19"/>
      <c r="I1260" s="19"/>
      <c r="J1260" s="19"/>
      <c r="K1260" s="1"/>
      <c r="L1260" s="19"/>
      <c r="M1260" s="1">
        <v>2012</v>
      </c>
      <c r="N1260" s="1" t="s">
        <v>4368</v>
      </c>
      <c r="O1260" s="1" t="s">
        <v>4368</v>
      </c>
      <c r="P1260" s="1" t="s">
        <v>4368</v>
      </c>
      <c r="Q1260" s="1" t="s">
        <v>4368</v>
      </c>
      <c r="R1260" s="1">
        <v>-0.3</v>
      </c>
      <c r="S1260" s="1" t="s">
        <v>4368</v>
      </c>
      <c r="T1260" s="1" t="s">
        <v>4368</v>
      </c>
      <c r="U1260" s="1" t="s">
        <v>4368</v>
      </c>
      <c r="V1260" s="1" t="s">
        <v>4368</v>
      </c>
      <c r="W1260" s="1" t="s">
        <v>4368</v>
      </c>
      <c r="X1260" s="1" t="s">
        <v>4368</v>
      </c>
      <c r="Z1260" s="3">
        <f xml:space="preserve"> IFERROR(AVEDEV(Table1[[#This Row],[GP 2012]:[GP 2021]]) / Table1[[#This Row],[Avg GP]], "x")</f>
        <v>0</v>
      </c>
      <c r="AA1260" s="2">
        <f xml:space="preserve"> IFERROR(AVERAGE(Table1[[#This Row],[GP 2012]:[GP 2021]]), "x")</f>
        <v>-0.3</v>
      </c>
      <c r="AB1260" s="11">
        <f>Table1[Equity]/Table1[Market Capital]</f>
        <v>-0.20221948212083846</v>
      </c>
      <c r="AC1260" s="1">
        <v>3.5</v>
      </c>
      <c r="AD1260" s="1">
        <v>1.9</v>
      </c>
      <c r="AE1260" s="1">
        <v>3.4</v>
      </c>
      <c r="AF1260" s="1">
        <v>19</v>
      </c>
      <c r="AG1260" s="1">
        <v>26.1</v>
      </c>
      <c r="AH1260" s="1">
        <v>8.3000000000000007</v>
      </c>
      <c r="AI1260" s="1">
        <v>7</v>
      </c>
      <c r="AJ1260" s="1">
        <v>19</v>
      </c>
      <c r="AK1260" s="1">
        <v>23.9</v>
      </c>
      <c r="AL1260" s="1">
        <v>31.8</v>
      </c>
      <c r="AM1260" s="1">
        <v>36.9</v>
      </c>
      <c r="AN1260" s="1">
        <v>-8.1999999999999993</v>
      </c>
      <c r="AO1260" s="3" t="str">
        <f xml:space="preserve"> IFERROR(Table1[[#This Row],[GP 2012]]/Table1[[#This Row],[Total Assets 2012]], "x")</f>
        <v>x</v>
      </c>
      <c r="AP1260" s="3" t="str">
        <f xml:space="preserve"> IFERROR(Table1[[#This Row],[GP 2013]]/Table1[[#This Row],[Total Assets 2013]], "x")</f>
        <v>x</v>
      </c>
      <c r="AQ1260" s="3" t="str">
        <f xml:space="preserve"> IFERROR(Table1[[#This Row],[GP 2014]]/Table1[[#This Row],[Total Assets 2014]], "x")</f>
        <v>x</v>
      </c>
      <c r="AR1260" s="3" t="str">
        <f xml:space="preserve"> IFERROR(Table1[[#This Row],[GP 2015]]/Table1[[#This Row],[Total Assets 2015]], "x")</f>
        <v>x</v>
      </c>
      <c r="AS1260" s="3">
        <f xml:space="preserve"> IFERROR(Table1[[#This Row],[GP 2016]]/Table1[[#This Row],[Total Assets 2016]], "x")</f>
        <v>-1.1494252873563216E-2</v>
      </c>
      <c r="AT1260" s="3" t="str">
        <f xml:space="preserve"> IFERROR(Table1[[#This Row],[GP 2017]]/Table1[[#This Row],[Total Assets 2017]], "x")</f>
        <v>x</v>
      </c>
      <c r="AU1260" s="3" t="str">
        <f xml:space="preserve"> IFERROR(Table1[[#This Row],[GP 2018]]/Table1[[#This Row],[Total Assets 2018]], "x")</f>
        <v>x</v>
      </c>
      <c r="AV1260" s="3" t="str">
        <f xml:space="preserve"> IFERROR(Table1[[#This Row],[GP 2019]]/Table1[[#This Row],[Total Assets 2019]], "x")</f>
        <v>x</v>
      </c>
      <c r="AW1260" s="3" t="str">
        <f xml:space="preserve"> IFERROR(Table1[[#This Row],[GP 2020]]/Table1[[#This Row],[Total Assets 2020]], "x")</f>
        <v>x</v>
      </c>
      <c r="AX1260" s="3" t="str">
        <f xml:space="preserve"> IFERROR(Table1[[#This Row],[GP 2021]]/Table1[[#This Row],[Total Assets 2021]], "x")</f>
        <v>x</v>
      </c>
      <c r="AY1260" s="3" t="str">
        <f xml:space="preserve"> IFERROR(Table1[[#This Row],[GP TTM]]/Table1[[#This Row],[Total Assets TTM]], "x")</f>
        <v>x</v>
      </c>
      <c r="BA1260" s="3" t="str">
        <f xml:space="preserve"> IFERROR(ABS(Table1[[#This Row],[ROA 2013]]-Table1[[#This Row],[ROA 2012]]), "x")</f>
        <v>x</v>
      </c>
      <c r="BB1260" s="3" t="str">
        <f xml:space="preserve"> IFERROR(ABS(Table1[[#This Row],[ROA 2014]]-Table1[[#This Row],[ROA 2013]]), "x")</f>
        <v>x</v>
      </c>
      <c r="BC1260" s="3" t="str">
        <f xml:space="preserve"> IFERROR(ABS(Table1[[#This Row],[ROA 2015]]-Table1[[#This Row],[ROA 2014]]), "x")</f>
        <v>x</v>
      </c>
      <c r="BD1260" s="3" t="str">
        <f xml:space="preserve"> IFERROR(ABS(Table1[[#This Row],[ROA 2016]]-Table1[[#This Row],[ROA 2015]]), "x")</f>
        <v>x</v>
      </c>
      <c r="BE1260" s="3" t="str">
        <f xml:space="preserve"> IFERROR(ABS(Table1[[#This Row],[ROA 2017]]-Table1[[#This Row],[ROA 2016]]), "x")</f>
        <v>x</v>
      </c>
      <c r="BF1260" s="3" t="str">
        <f xml:space="preserve"> IFERROR(ABS(Table1[[#This Row],[ROA 2018]]-Table1[[#This Row],[ROA 2017]]), "x")</f>
        <v>x</v>
      </c>
      <c r="BG1260" s="3" t="str">
        <f xml:space="preserve"> IFERROR(ABS(Table1[[#This Row],[ROA 2019]]-Table1[[#This Row],[ROA 2018]]), "x")</f>
        <v>x</v>
      </c>
      <c r="BH1260" s="3" t="str">
        <f xml:space="preserve"> IFERROR(ABS(Table1[[#This Row],[ROA 2020]]-Table1[[#This Row],[ROA 2019]]), "x")</f>
        <v>x</v>
      </c>
      <c r="BI1260" s="3" t="str">
        <f xml:space="preserve"> IFERROR(ABS(Table1[[#This Row],[ROA 2021]]-Table1[[#This Row],[ROA 2020]]), "x")</f>
        <v>x</v>
      </c>
      <c r="BJ1260" s="3" t="str">
        <f xml:space="preserve"> IFERROR(AVERAGE(Table1[[#This Row],[ROA 2013-2012]:[ROA 2021-2020]]), "x")</f>
        <v>x</v>
      </c>
      <c r="BK1260" s="3">
        <f>IFERROR(AVERAGE(Table1[[#This Row],[ROA 2012]:[ROA 2021]]), "x")</f>
        <v>-1.1494252873563216E-2</v>
      </c>
      <c r="BN1260" s="1">
        <f>SUM(Table1[[#This Row],[B/M Rank]:[ROA Rank]])</f>
        <v>0</v>
      </c>
    </row>
    <row r="1261" spans="1:66" x14ac:dyDescent="0.25">
      <c r="A1261" s="1" t="s">
        <v>2689</v>
      </c>
      <c r="B1261" s="1" t="s">
        <v>741</v>
      </c>
      <c r="C1261" s="1" t="s">
        <v>730</v>
      </c>
      <c r="D1261" s="1" t="s">
        <v>330</v>
      </c>
      <c r="E1261" s="1" t="s">
        <v>108</v>
      </c>
      <c r="F1261" s="1">
        <v>40.68</v>
      </c>
      <c r="G1261" s="19"/>
      <c r="H1261" s="19"/>
      <c r="I1261" s="19"/>
      <c r="J1261" s="19"/>
      <c r="K1261" s="1"/>
      <c r="L1261" s="19"/>
      <c r="M1261" s="1">
        <v>2012</v>
      </c>
      <c r="N1261" s="1" t="s">
        <v>4368</v>
      </c>
      <c r="O1261" s="1">
        <v>0</v>
      </c>
      <c r="P1261" s="1">
        <v>0</v>
      </c>
      <c r="Q1261" s="1" t="s">
        <v>4368</v>
      </c>
      <c r="R1261" s="1">
        <v>0</v>
      </c>
      <c r="S1261" s="1">
        <v>0.8</v>
      </c>
      <c r="T1261" s="1">
        <v>0.2</v>
      </c>
      <c r="U1261" s="1">
        <v>0.1</v>
      </c>
      <c r="V1261" s="1">
        <v>0</v>
      </c>
      <c r="W1261" s="1">
        <v>-0.1</v>
      </c>
      <c r="X1261" s="1">
        <v>0.1</v>
      </c>
      <c r="Z1261" s="3">
        <f xml:space="preserve"> IFERROR(AVEDEV(Table1[[#This Row],[GP 2012]:[GP 2021]]) / Table1[[#This Row],[Avg GP]], "x")</f>
        <v>1.5</v>
      </c>
      <c r="AA1261" s="2">
        <f xml:space="preserve"> IFERROR(AVERAGE(Table1[[#This Row],[GP 2012]:[GP 2021]]), "x")</f>
        <v>0.125</v>
      </c>
      <c r="AB1261" s="11">
        <f>Table1[Equity]/Table1[Market Capital]</f>
        <v>6.1455260570304822E-2</v>
      </c>
      <c r="AC1261" s="1">
        <v>3.4</v>
      </c>
      <c r="AD1261" s="1">
        <v>3.3</v>
      </c>
      <c r="AE1261" s="1">
        <v>3</v>
      </c>
      <c r="AF1261" s="1">
        <v>2.8</v>
      </c>
      <c r="AG1261" s="1">
        <v>3.2</v>
      </c>
      <c r="AH1261" s="1">
        <v>2.4</v>
      </c>
      <c r="AI1261" s="1">
        <v>4.0999999999999996</v>
      </c>
      <c r="AJ1261" s="1">
        <v>1.6</v>
      </c>
      <c r="AK1261" s="1">
        <v>2.1</v>
      </c>
      <c r="AL1261" s="1">
        <v>2.2999999999999998</v>
      </c>
      <c r="AM1261" s="1">
        <v>3.1</v>
      </c>
      <c r="AN1261" s="1">
        <v>2.5</v>
      </c>
      <c r="AO1261" s="3" t="str">
        <f xml:space="preserve"> IFERROR(Table1[[#This Row],[GP 2012]]/Table1[[#This Row],[Total Assets 2012]], "x")</f>
        <v>x</v>
      </c>
      <c r="AP1261" s="3">
        <f xml:space="preserve"> IFERROR(Table1[[#This Row],[GP 2013]]/Table1[[#This Row],[Total Assets 2013]], "x")</f>
        <v>0</v>
      </c>
      <c r="AQ1261" s="3">
        <f xml:space="preserve"> IFERROR(Table1[[#This Row],[GP 2014]]/Table1[[#This Row],[Total Assets 2014]], "x")</f>
        <v>0</v>
      </c>
      <c r="AR1261" s="3" t="str">
        <f xml:space="preserve"> IFERROR(Table1[[#This Row],[GP 2015]]/Table1[[#This Row],[Total Assets 2015]], "x")</f>
        <v>x</v>
      </c>
      <c r="AS1261" s="3">
        <f xml:space="preserve"> IFERROR(Table1[[#This Row],[GP 2016]]/Table1[[#This Row],[Total Assets 2016]], "x")</f>
        <v>0</v>
      </c>
      <c r="AT1261" s="3">
        <f xml:space="preserve"> IFERROR(Table1[[#This Row],[GP 2017]]/Table1[[#This Row],[Total Assets 2017]], "x")</f>
        <v>0.33333333333333337</v>
      </c>
      <c r="AU1261" s="3">
        <f xml:space="preserve"> IFERROR(Table1[[#This Row],[GP 2018]]/Table1[[#This Row],[Total Assets 2018]], "x")</f>
        <v>4.8780487804878057E-2</v>
      </c>
      <c r="AV1261" s="3">
        <f xml:space="preserve"> IFERROR(Table1[[#This Row],[GP 2019]]/Table1[[#This Row],[Total Assets 2019]], "x")</f>
        <v>6.25E-2</v>
      </c>
      <c r="AW1261" s="3">
        <f xml:space="preserve"> IFERROR(Table1[[#This Row],[GP 2020]]/Table1[[#This Row],[Total Assets 2020]], "x")</f>
        <v>0</v>
      </c>
      <c r="AX1261" s="3">
        <f xml:space="preserve"> IFERROR(Table1[[#This Row],[GP 2021]]/Table1[[#This Row],[Total Assets 2021]], "x")</f>
        <v>-4.3478260869565223E-2</v>
      </c>
      <c r="AY1261" s="3">
        <f xml:space="preserve"> IFERROR(Table1[[#This Row],[GP TTM]]/Table1[[#This Row],[Total Assets TTM]], "x")</f>
        <v>3.2258064516129031E-2</v>
      </c>
      <c r="BA1261" s="3" t="str">
        <f xml:space="preserve"> IFERROR(ABS(Table1[[#This Row],[ROA 2013]]-Table1[[#This Row],[ROA 2012]]), "x")</f>
        <v>x</v>
      </c>
      <c r="BB1261" s="3">
        <f xml:space="preserve"> IFERROR(ABS(Table1[[#This Row],[ROA 2014]]-Table1[[#This Row],[ROA 2013]]), "x")</f>
        <v>0</v>
      </c>
      <c r="BC1261" s="3" t="str">
        <f xml:space="preserve"> IFERROR(ABS(Table1[[#This Row],[ROA 2015]]-Table1[[#This Row],[ROA 2014]]), "x")</f>
        <v>x</v>
      </c>
      <c r="BD1261" s="3" t="str">
        <f xml:space="preserve"> IFERROR(ABS(Table1[[#This Row],[ROA 2016]]-Table1[[#This Row],[ROA 2015]]), "x")</f>
        <v>x</v>
      </c>
      <c r="BE1261" s="3">
        <f xml:space="preserve"> IFERROR(ABS(Table1[[#This Row],[ROA 2017]]-Table1[[#This Row],[ROA 2016]]), "x")</f>
        <v>0.33333333333333337</v>
      </c>
      <c r="BF1261" s="3">
        <f xml:space="preserve"> IFERROR(ABS(Table1[[#This Row],[ROA 2018]]-Table1[[#This Row],[ROA 2017]]), "x")</f>
        <v>0.28455284552845533</v>
      </c>
      <c r="BG1261" s="3">
        <f xml:space="preserve"> IFERROR(ABS(Table1[[#This Row],[ROA 2019]]-Table1[[#This Row],[ROA 2018]]), "x")</f>
        <v>1.3719512195121943E-2</v>
      </c>
      <c r="BH1261" s="3">
        <f xml:space="preserve"> IFERROR(ABS(Table1[[#This Row],[ROA 2020]]-Table1[[#This Row],[ROA 2019]]), "x")</f>
        <v>6.25E-2</v>
      </c>
      <c r="BI1261" s="3">
        <f xml:space="preserve"> IFERROR(ABS(Table1[[#This Row],[ROA 2021]]-Table1[[#This Row],[ROA 2020]]), "x")</f>
        <v>4.3478260869565223E-2</v>
      </c>
      <c r="BJ1261" s="3">
        <f xml:space="preserve"> IFERROR(AVERAGE(Table1[[#This Row],[ROA 2013-2012]:[ROA 2021-2020]]), "x")</f>
        <v>0.12293065865441262</v>
      </c>
      <c r="BK1261" s="3">
        <f>IFERROR(AVERAGE(Table1[[#This Row],[ROA 2012]:[ROA 2021]]), "x")</f>
        <v>5.014194503358077E-2</v>
      </c>
      <c r="BN1261" s="1">
        <f>SUM(Table1[[#This Row],[B/M Rank]:[ROA Rank]])</f>
        <v>0</v>
      </c>
    </row>
    <row r="1262" spans="1:66" x14ac:dyDescent="0.25">
      <c r="A1262" s="1" t="s">
        <v>3661</v>
      </c>
      <c r="B1262" s="1" t="s">
        <v>1409</v>
      </c>
      <c r="C1262" s="1" t="s">
        <v>4417</v>
      </c>
      <c r="D1262" s="1" t="s">
        <v>268</v>
      </c>
      <c r="E1262" s="1" t="s">
        <v>108</v>
      </c>
      <c r="F1262" s="1">
        <v>40.729999999999997</v>
      </c>
      <c r="G1262" s="19"/>
      <c r="H1262" s="19"/>
      <c r="I1262" s="19"/>
      <c r="J1262" s="19"/>
      <c r="K1262" s="1"/>
      <c r="L1262" s="19"/>
      <c r="M1262" s="1">
        <v>2012</v>
      </c>
      <c r="N1262" s="1">
        <v>5.6</v>
      </c>
      <c r="O1262" s="1">
        <v>2.2000000000000002</v>
      </c>
      <c r="P1262" s="1">
        <v>0</v>
      </c>
      <c r="Q1262" s="1">
        <v>2</v>
      </c>
      <c r="R1262" s="1">
        <v>3.7</v>
      </c>
      <c r="S1262" s="1">
        <v>0.5</v>
      </c>
      <c r="T1262" s="1">
        <v>-1.7</v>
      </c>
      <c r="U1262" s="1">
        <v>1.4</v>
      </c>
      <c r="V1262" s="1">
        <v>4.7</v>
      </c>
      <c r="W1262" s="1">
        <v>4.7</v>
      </c>
      <c r="X1262" s="1">
        <v>3.8</v>
      </c>
      <c r="Z1262" s="3">
        <f xml:space="preserve"> IFERROR(AVEDEV(Table1[[#This Row],[GP 2012]:[GP 2021]]) / Table1[[#This Row],[Avg GP]], "x")</f>
        <v>0.81904761904761914</v>
      </c>
      <c r="AA1262" s="2">
        <f xml:space="preserve"> IFERROR(AVERAGE(Table1[[#This Row],[GP 2012]:[GP 2021]]), "x")</f>
        <v>2.31</v>
      </c>
      <c r="AB1262" s="11">
        <f>Table1[Equity]/Table1[Market Capital]</f>
        <v>1.482936410508225</v>
      </c>
      <c r="AC1262" s="1">
        <v>66.099999999999994</v>
      </c>
      <c r="AD1262" s="1">
        <v>63.1</v>
      </c>
      <c r="AE1262" s="1">
        <v>58.1</v>
      </c>
      <c r="AF1262" s="1">
        <v>58</v>
      </c>
      <c r="AG1262" s="1">
        <v>54.7</v>
      </c>
      <c r="AH1262" s="1">
        <v>50.2</v>
      </c>
      <c r="AI1262" s="1">
        <v>49.4</v>
      </c>
      <c r="AJ1262" s="1">
        <v>50</v>
      </c>
      <c r="AK1262" s="1">
        <v>64.8</v>
      </c>
      <c r="AL1262" s="1">
        <v>66.5</v>
      </c>
      <c r="AM1262" s="1">
        <v>66.8</v>
      </c>
      <c r="AN1262" s="1">
        <v>60.4</v>
      </c>
      <c r="AO1262" s="3">
        <f xml:space="preserve"> IFERROR(Table1[[#This Row],[GP 2012]]/Table1[[#This Row],[Total Assets 2012]], "x")</f>
        <v>8.4720121028744322E-2</v>
      </c>
      <c r="AP1262" s="3">
        <f xml:space="preserve"> IFERROR(Table1[[#This Row],[GP 2013]]/Table1[[#This Row],[Total Assets 2013]], "x")</f>
        <v>3.486529318541997E-2</v>
      </c>
      <c r="AQ1262" s="3">
        <f xml:space="preserve"> IFERROR(Table1[[#This Row],[GP 2014]]/Table1[[#This Row],[Total Assets 2014]], "x")</f>
        <v>0</v>
      </c>
      <c r="AR1262" s="3">
        <f xml:space="preserve"> IFERROR(Table1[[#This Row],[GP 2015]]/Table1[[#This Row],[Total Assets 2015]], "x")</f>
        <v>3.4482758620689655E-2</v>
      </c>
      <c r="AS1262" s="3">
        <f xml:space="preserve"> IFERROR(Table1[[#This Row],[GP 2016]]/Table1[[#This Row],[Total Assets 2016]], "x")</f>
        <v>6.7641681901279713E-2</v>
      </c>
      <c r="AT1262" s="3">
        <f xml:space="preserve"> IFERROR(Table1[[#This Row],[GP 2017]]/Table1[[#This Row],[Total Assets 2017]], "x")</f>
        <v>9.9601593625498006E-3</v>
      </c>
      <c r="AU1262" s="3">
        <f xml:space="preserve"> IFERROR(Table1[[#This Row],[GP 2018]]/Table1[[#This Row],[Total Assets 2018]], "x")</f>
        <v>-3.4412955465587043E-2</v>
      </c>
      <c r="AV1262" s="3">
        <f xml:space="preserve"> IFERROR(Table1[[#This Row],[GP 2019]]/Table1[[#This Row],[Total Assets 2019]], "x")</f>
        <v>2.7999999999999997E-2</v>
      </c>
      <c r="AW1262" s="3">
        <f xml:space="preserve"> IFERROR(Table1[[#This Row],[GP 2020]]/Table1[[#This Row],[Total Assets 2020]], "x")</f>
        <v>7.2530864197530867E-2</v>
      </c>
      <c r="AX1262" s="3">
        <f xml:space="preserve"> IFERROR(Table1[[#This Row],[GP 2021]]/Table1[[#This Row],[Total Assets 2021]], "x")</f>
        <v>7.067669172932331E-2</v>
      </c>
      <c r="AY1262" s="3">
        <f xml:space="preserve"> IFERROR(Table1[[#This Row],[GP TTM]]/Table1[[#This Row],[Total Assets TTM]], "x")</f>
        <v>5.6886227544910177E-2</v>
      </c>
      <c r="BA1262" s="3">
        <f xml:space="preserve"> IFERROR(ABS(Table1[[#This Row],[ROA 2013]]-Table1[[#This Row],[ROA 2012]]), "x")</f>
        <v>4.9854827843324352E-2</v>
      </c>
      <c r="BB1262" s="3">
        <f xml:space="preserve"> IFERROR(ABS(Table1[[#This Row],[ROA 2014]]-Table1[[#This Row],[ROA 2013]]), "x")</f>
        <v>3.486529318541997E-2</v>
      </c>
      <c r="BC1262" s="3">
        <f xml:space="preserve"> IFERROR(ABS(Table1[[#This Row],[ROA 2015]]-Table1[[#This Row],[ROA 2014]]), "x")</f>
        <v>3.4482758620689655E-2</v>
      </c>
      <c r="BD1262" s="3">
        <f xml:space="preserve"> IFERROR(ABS(Table1[[#This Row],[ROA 2016]]-Table1[[#This Row],[ROA 2015]]), "x")</f>
        <v>3.3158923280590058E-2</v>
      </c>
      <c r="BE1262" s="3">
        <f xml:space="preserve"> IFERROR(ABS(Table1[[#This Row],[ROA 2017]]-Table1[[#This Row],[ROA 2016]]), "x")</f>
        <v>5.7681522538729914E-2</v>
      </c>
      <c r="BF1262" s="3">
        <f xml:space="preserve"> IFERROR(ABS(Table1[[#This Row],[ROA 2018]]-Table1[[#This Row],[ROA 2017]]), "x")</f>
        <v>4.4373114828136842E-2</v>
      </c>
      <c r="BG1262" s="3">
        <f xml:space="preserve"> IFERROR(ABS(Table1[[#This Row],[ROA 2019]]-Table1[[#This Row],[ROA 2018]]), "x")</f>
        <v>6.241295546558704E-2</v>
      </c>
      <c r="BH1262" s="3">
        <f xml:space="preserve"> IFERROR(ABS(Table1[[#This Row],[ROA 2020]]-Table1[[#This Row],[ROA 2019]]), "x")</f>
        <v>4.453086419753087E-2</v>
      </c>
      <c r="BI1262" s="3">
        <f xml:space="preserve"> IFERROR(ABS(Table1[[#This Row],[ROA 2021]]-Table1[[#This Row],[ROA 2020]]), "x")</f>
        <v>1.8541724682075572E-3</v>
      </c>
      <c r="BJ1262" s="3">
        <f xml:space="preserve"> IFERROR(AVERAGE(Table1[[#This Row],[ROA 2013-2012]:[ROA 2021-2020]]), "x")</f>
        <v>4.0357159158690703E-2</v>
      </c>
      <c r="BK1262" s="3">
        <f>IFERROR(AVERAGE(Table1[[#This Row],[ROA 2012]:[ROA 2021]]), "x")</f>
        <v>3.6846461455995058E-2</v>
      </c>
      <c r="BN1262" s="1">
        <f>SUM(Table1[[#This Row],[B/M Rank]:[ROA Rank]])</f>
        <v>0</v>
      </c>
    </row>
    <row r="1263" spans="1:66" x14ac:dyDescent="0.25">
      <c r="A1263" s="1" t="s">
        <v>2268</v>
      </c>
      <c r="B1263" s="1" t="s">
        <v>310</v>
      </c>
      <c r="C1263" s="1" t="s">
        <v>299</v>
      </c>
      <c r="D1263" s="1" t="s">
        <v>107</v>
      </c>
      <c r="E1263" s="1" t="s">
        <v>108</v>
      </c>
      <c r="F1263" s="1">
        <v>40.799999999999997</v>
      </c>
      <c r="G1263" s="19"/>
      <c r="H1263" s="19"/>
      <c r="I1263" s="19"/>
      <c r="J1263" s="19"/>
      <c r="K1263" s="1"/>
      <c r="L1263" s="19"/>
      <c r="M1263" s="1">
        <v>2019</v>
      </c>
      <c r="T1263" s="1">
        <v>0.1</v>
      </c>
      <c r="U1263" s="1">
        <v>0</v>
      </c>
      <c r="V1263" s="1">
        <v>0.1</v>
      </c>
      <c r="W1263" s="1">
        <v>0</v>
      </c>
      <c r="X1263" s="1">
        <v>0</v>
      </c>
      <c r="Z1263" s="3">
        <f xml:space="preserve"> IFERROR(AVEDEV(Table1[[#This Row],[GP 2012]:[GP 2021]]) / Table1[[#This Row],[Avg GP]], "x")</f>
        <v>1</v>
      </c>
      <c r="AA1263" s="2">
        <f xml:space="preserve"> IFERROR(AVERAGE(Table1[[#This Row],[GP 2012]:[GP 2021]]), "x")</f>
        <v>0.05</v>
      </c>
      <c r="AB1263" s="11">
        <f>Table1[Equity]/Table1[Market Capital]</f>
        <v>2.6960784313725495E-2</v>
      </c>
      <c r="AI1263" s="1">
        <v>0.1</v>
      </c>
      <c r="AJ1263" s="1">
        <v>0.1</v>
      </c>
      <c r="AK1263" s="1">
        <v>0.2</v>
      </c>
      <c r="AL1263" s="1">
        <v>3</v>
      </c>
      <c r="AM1263" s="1">
        <v>1.7</v>
      </c>
      <c r="AN1263" s="1">
        <v>1.1000000000000001</v>
      </c>
      <c r="AO1263" s="3" t="str">
        <f xml:space="preserve"> IFERROR(Table1[[#This Row],[GP 2012]]/Table1[[#This Row],[Total Assets 2012]], "x")</f>
        <v>x</v>
      </c>
      <c r="AP1263" s="3" t="str">
        <f xml:space="preserve"> IFERROR(Table1[[#This Row],[GP 2013]]/Table1[[#This Row],[Total Assets 2013]], "x")</f>
        <v>x</v>
      </c>
      <c r="AQ1263" s="3" t="str">
        <f xml:space="preserve"> IFERROR(Table1[[#This Row],[GP 2014]]/Table1[[#This Row],[Total Assets 2014]], "x")</f>
        <v>x</v>
      </c>
      <c r="AR1263" s="3" t="str">
        <f xml:space="preserve"> IFERROR(Table1[[#This Row],[GP 2015]]/Table1[[#This Row],[Total Assets 2015]], "x")</f>
        <v>x</v>
      </c>
      <c r="AS1263" s="3" t="str">
        <f xml:space="preserve"> IFERROR(Table1[[#This Row],[GP 2016]]/Table1[[#This Row],[Total Assets 2016]], "x")</f>
        <v>x</v>
      </c>
      <c r="AT1263" s="3" t="str">
        <f xml:space="preserve"> IFERROR(Table1[[#This Row],[GP 2017]]/Table1[[#This Row],[Total Assets 2017]], "x")</f>
        <v>x</v>
      </c>
      <c r="AU1263" s="3">
        <f xml:space="preserve"> IFERROR(Table1[[#This Row],[GP 2018]]/Table1[[#This Row],[Total Assets 2018]], "x")</f>
        <v>1</v>
      </c>
      <c r="AV1263" s="3">
        <f xml:space="preserve"> IFERROR(Table1[[#This Row],[GP 2019]]/Table1[[#This Row],[Total Assets 2019]], "x")</f>
        <v>0</v>
      </c>
      <c r="AW1263" s="3">
        <f xml:space="preserve"> IFERROR(Table1[[#This Row],[GP 2020]]/Table1[[#This Row],[Total Assets 2020]], "x")</f>
        <v>0.5</v>
      </c>
      <c r="AX1263" s="3">
        <f xml:space="preserve"> IFERROR(Table1[[#This Row],[GP 2021]]/Table1[[#This Row],[Total Assets 2021]], "x")</f>
        <v>0</v>
      </c>
      <c r="AY1263" s="3">
        <f xml:space="preserve"> IFERROR(Table1[[#This Row],[GP TTM]]/Table1[[#This Row],[Total Assets TTM]], "x")</f>
        <v>0</v>
      </c>
      <c r="BA1263" s="3" t="str">
        <f xml:space="preserve"> IFERROR(ABS(Table1[[#This Row],[ROA 2013]]-Table1[[#This Row],[ROA 2012]]), "x")</f>
        <v>x</v>
      </c>
      <c r="BB1263" s="3" t="str">
        <f xml:space="preserve"> IFERROR(ABS(Table1[[#This Row],[ROA 2014]]-Table1[[#This Row],[ROA 2013]]), "x")</f>
        <v>x</v>
      </c>
      <c r="BC1263" s="3" t="str">
        <f xml:space="preserve"> IFERROR(ABS(Table1[[#This Row],[ROA 2015]]-Table1[[#This Row],[ROA 2014]]), "x")</f>
        <v>x</v>
      </c>
      <c r="BD1263" s="3" t="str">
        <f xml:space="preserve"> IFERROR(ABS(Table1[[#This Row],[ROA 2016]]-Table1[[#This Row],[ROA 2015]]), "x")</f>
        <v>x</v>
      </c>
      <c r="BE1263" s="3" t="str">
        <f xml:space="preserve"> IFERROR(ABS(Table1[[#This Row],[ROA 2017]]-Table1[[#This Row],[ROA 2016]]), "x")</f>
        <v>x</v>
      </c>
      <c r="BF1263" s="3" t="str">
        <f xml:space="preserve"> IFERROR(ABS(Table1[[#This Row],[ROA 2018]]-Table1[[#This Row],[ROA 2017]]), "x")</f>
        <v>x</v>
      </c>
      <c r="BG1263" s="3">
        <f xml:space="preserve"> IFERROR(ABS(Table1[[#This Row],[ROA 2019]]-Table1[[#This Row],[ROA 2018]]), "x")</f>
        <v>1</v>
      </c>
      <c r="BH1263" s="3">
        <f xml:space="preserve"> IFERROR(ABS(Table1[[#This Row],[ROA 2020]]-Table1[[#This Row],[ROA 2019]]), "x")</f>
        <v>0.5</v>
      </c>
      <c r="BI1263" s="3">
        <f xml:space="preserve"> IFERROR(ABS(Table1[[#This Row],[ROA 2021]]-Table1[[#This Row],[ROA 2020]]), "x")</f>
        <v>0.5</v>
      </c>
      <c r="BJ1263" s="3">
        <f xml:space="preserve"> IFERROR(AVERAGE(Table1[[#This Row],[ROA 2013-2012]:[ROA 2021-2020]]), "x")</f>
        <v>0.66666666666666663</v>
      </c>
      <c r="BK1263" s="3">
        <f>IFERROR(AVERAGE(Table1[[#This Row],[ROA 2012]:[ROA 2021]]), "x")</f>
        <v>0.375</v>
      </c>
      <c r="BN1263" s="1">
        <f>SUM(Table1[[#This Row],[B/M Rank]:[ROA Rank]])</f>
        <v>0</v>
      </c>
    </row>
    <row r="1264" spans="1:66" x14ac:dyDescent="0.25">
      <c r="A1264" s="1" t="s">
        <v>2192</v>
      </c>
      <c r="B1264" s="1" t="s">
        <v>238</v>
      </c>
      <c r="C1264" s="1" t="s">
        <v>4374</v>
      </c>
      <c r="D1264" s="1" t="s">
        <v>142</v>
      </c>
      <c r="E1264" s="1" t="s">
        <v>108</v>
      </c>
      <c r="F1264" s="1">
        <v>40.82</v>
      </c>
      <c r="G1264" s="19"/>
      <c r="H1264" s="19"/>
      <c r="I1264" s="19"/>
      <c r="J1264" s="19"/>
      <c r="K1264" s="1"/>
      <c r="L1264" s="19"/>
      <c r="M1264" s="1">
        <v>2012</v>
      </c>
      <c r="N1264" s="1" t="s">
        <v>4368</v>
      </c>
      <c r="O1264" s="1" t="s">
        <v>4368</v>
      </c>
      <c r="P1264" s="1" t="s">
        <v>4368</v>
      </c>
      <c r="Q1264" s="1" t="s">
        <v>4368</v>
      </c>
      <c r="R1264" s="1">
        <v>13.9</v>
      </c>
      <c r="S1264" s="1">
        <v>-0.6</v>
      </c>
      <c r="T1264" s="1">
        <v>0.4</v>
      </c>
      <c r="U1264" s="1">
        <v>3.6</v>
      </c>
      <c r="V1264" s="1">
        <v>0.5</v>
      </c>
      <c r="W1264" s="1">
        <v>0.7</v>
      </c>
      <c r="X1264" s="1">
        <v>0.5</v>
      </c>
      <c r="Z1264" s="3">
        <f xml:space="preserve"> IFERROR(AVEDEV(Table1[[#This Row],[GP 2012]:[GP 2021]]) / Table1[[#This Row],[Avg GP]], "x")</f>
        <v>1.2252252252252249</v>
      </c>
      <c r="AA1264" s="2">
        <f xml:space="preserve"> IFERROR(AVERAGE(Table1[[#This Row],[GP 2012]:[GP 2021]]), "x")</f>
        <v>3.0833333333333335</v>
      </c>
      <c r="AB1264" s="11">
        <f>Table1[Equity]/Table1[Market Capital]</f>
        <v>2.1558059774620286</v>
      </c>
      <c r="AC1264" s="1">
        <v>120.7</v>
      </c>
      <c r="AD1264" s="1">
        <v>125.6</v>
      </c>
      <c r="AE1264" s="1">
        <v>102.1</v>
      </c>
      <c r="AF1264" s="1">
        <v>112.8</v>
      </c>
      <c r="AG1264" s="1">
        <v>114.6</v>
      </c>
      <c r="AH1264" s="1">
        <v>105.5</v>
      </c>
      <c r="AI1264" s="1">
        <v>106.6</v>
      </c>
      <c r="AJ1264" s="1">
        <v>98.7</v>
      </c>
      <c r="AK1264" s="1">
        <v>95.4</v>
      </c>
      <c r="AL1264" s="1">
        <v>93.2</v>
      </c>
      <c r="AM1264" s="1">
        <v>91.5</v>
      </c>
      <c r="AN1264" s="1">
        <v>88</v>
      </c>
      <c r="AO1264" s="3" t="str">
        <f xml:space="preserve"> IFERROR(Table1[[#This Row],[GP 2012]]/Table1[[#This Row],[Total Assets 2012]], "x")</f>
        <v>x</v>
      </c>
      <c r="AP1264" s="3" t="str">
        <f xml:space="preserve"> IFERROR(Table1[[#This Row],[GP 2013]]/Table1[[#This Row],[Total Assets 2013]], "x")</f>
        <v>x</v>
      </c>
      <c r="AQ1264" s="3" t="str">
        <f xml:space="preserve"> IFERROR(Table1[[#This Row],[GP 2014]]/Table1[[#This Row],[Total Assets 2014]], "x")</f>
        <v>x</v>
      </c>
      <c r="AR1264" s="3" t="str">
        <f xml:space="preserve"> IFERROR(Table1[[#This Row],[GP 2015]]/Table1[[#This Row],[Total Assets 2015]], "x")</f>
        <v>x</v>
      </c>
      <c r="AS1264" s="3">
        <f xml:space="preserve"> IFERROR(Table1[[#This Row],[GP 2016]]/Table1[[#This Row],[Total Assets 2016]], "x")</f>
        <v>0.12129144851657941</v>
      </c>
      <c r="AT1264" s="3">
        <f xml:space="preserve"> IFERROR(Table1[[#This Row],[GP 2017]]/Table1[[#This Row],[Total Assets 2017]], "x")</f>
        <v>-5.6872037914691941E-3</v>
      </c>
      <c r="AU1264" s="3">
        <f xml:space="preserve"> IFERROR(Table1[[#This Row],[GP 2018]]/Table1[[#This Row],[Total Assets 2018]], "x")</f>
        <v>3.7523452157598503E-3</v>
      </c>
      <c r="AV1264" s="3">
        <f xml:space="preserve"> IFERROR(Table1[[#This Row],[GP 2019]]/Table1[[#This Row],[Total Assets 2019]], "x")</f>
        <v>3.64741641337386E-2</v>
      </c>
      <c r="AW1264" s="3">
        <f xml:space="preserve"> IFERROR(Table1[[#This Row],[GP 2020]]/Table1[[#This Row],[Total Assets 2020]], "x")</f>
        <v>5.2410901467505235E-3</v>
      </c>
      <c r="AX1264" s="3">
        <f xml:space="preserve"> IFERROR(Table1[[#This Row],[GP 2021]]/Table1[[#This Row],[Total Assets 2021]], "x")</f>
        <v>7.5107296137339047E-3</v>
      </c>
      <c r="AY1264" s="3">
        <f xml:space="preserve"> IFERROR(Table1[[#This Row],[GP TTM]]/Table1[[#This Row],[Total Assets TTM]], "x")</f>
        <v>5.4644808743169399E-3</v>
      </c>
      <c r="BA1264" s="3" t="str">
        <f xml:space="preserve"> IFERROR(ABS(Table1[[#This Row],[ROA 2013]]-Table1[[#This Row],[ROA 2012]]), "x")</f>
        <v>x</v>
      </c>
      <c r="BB1264" s="3" t="str">
        <f xml:space="preserve"> IFERROR(ABS(Table1[[#This Row],[ROA 2014]]-Table1[[#This Row],[ROA 2013]]), "x")</f>
        <v>x</v>
      </c>
      <c r="BC1264" s="3" t="str">
        <f xml:space="preserve"> IFERROR(ABS(Table1[[#This Row],[ROA 2015]]-Table1[[#This Row],[ROA 2014]]), "x")</f>
        <v>x</v>
      </c>
      <c r="BD1264" s="3" t="str">
        <f xml:space="preserve"> IFERROR(ABS(Table1[[#This Row],[ROA 2016]]-Table1[[#This Row],[ROA 2015]]), "x")</f>
        <v>x</v>
      </c>
      <c r="BE1264" s="3">
        <f xml:space="preserve"> IFERROR(ABS(Table1[[#This Row],[ROA 2017]]-Table1[[#This Row],[ROA 2016]]), "x")</f>
        <v>0.12697865230804861</v>
      </c>
      <c r="BF1264" s="3">
        <f xml:space="preserve"> IFERROR(ABS(Table1[[#This Row],[ROA 2018]]-Table1[[#This Row],[ROA 2017]]), "x")</f>
        <v>9.439549007229044E-3</v>
      </c>
      <c r="BG1264" s="3">
        <f xml:space="preserve"> IFERROR(ABS(Table1[[#This Row],[ROA 2019]]-Table1[[#This Row],[ROA 2018]]), "x")</f>
        <v>3.2721818917978748E-2</v>
      </c>
      <c r="BH1264" s="3">
        <f xml:space="preserve"> IFERROR(ABS(Table1[[#This Row],[ROA 2020]]-Table1[[#This Row],[ROA 2019]]), "x")</f>
        <v>3.1233073986988075E-2</v>
      </c>
      <c r="BI1264" s="3">
        <f xml:space="preserve"> IFERROR(ABS(Table1[[#This Row],[ROA 2021]]-Table1[[#This Row],[ROA 2020]]), "x")</f>
        <v>2.2696394669833812E-3</v>
      </c>
      <c r="BJ1264" s="3">
        <f xml:space="preserve"> IFERROR(AVERAGE(Table1[[#This Row],[ROA 2013-2012]:[ROA 2021-2020]]), "x")</f>
        <v>4.0528546737445575E-2</v>
      </c>
      <c r="BK1264" s="3">
        <f>IFERROR(AVERAGE(Table1[[#This Row],[ROA 2012]:[ROA 2021]]), "x")</f>
        <v>2.8097095639182185E-2</v>
      </c>
      <c r="BN1264" s="1">
        <f>SUM(Table1[[#This Row],[B/M Rank]:[ROA Rank]])</f>
        <v>0</v>
      </c>
    </row>
    <row r="1265" spans="1:66" x14ac:dyDescent="0.25">
      <c r="A1265" s="1" t="s">
        <v>3114</v>
      </c>
      <c r="B1265" s="1" t="s">
        <v>4528</v>
      </c>
      <c r="C1265" s="1" t="s">
        <v>4417</v>
      </c>
      <c r="D1265" s="1" t="s">
        <v>268</v>
      </c>
      <c r="E1265" s="1" t="s">
        <v>108</v>
      </c>
      <c r="F1265" s="1">
        <v>40.869999999999997</v>
      </c>
      <c r="G1265" s="19"/>
      <c r="H1265" s="19"/>
      <c r="I1265" s="19"/>
      <c r="J1265" s="19"/>
      <c r="K1265" s="1"/>
      <c r="L1265" s="19"/>
      <c r="M1265" s="1">
        <v>2012</v>
      </c>
      <c r="N1265" s="1">
        <v>-19.100000000000001</v>
      </c>
      <c r="O1265" s="1" t="s">
        <v>4368</v>
      </c>
      <c r="P1265" s="1" t="s">
        <v>4368</v>
      </c>
      <c r="Q1265" s="1" t="s">
        <v>4368</v>
      </c>
      <c r="R1265" s="1" t="s">
        <v>4368</v>
      </c>
      <c r="S1265" s="1" t="s">
        <v>4368</v>
      </c>
      <c r="T1265" s="1" t="s">
        <v>4368</v>
      </c>
      <c r="U1265" s="1" t="s">
        <v>4368</v>
      </c>
      <c r="V1265" s="1" t="s">
        <v>4368</v>
      </c>
      <c r="W1265" s="1" t="s">
        <v>4368</v>
      </c>
      <c r="X1265" s="1" t="s">
        <v>4368</v>
      </c>
      <c r="Z1265" s="3">
        <f xml:space="preserve"> IFERROR(AVEDEV(Table1[[#This Row],[GP 2012]:[GP 2021]]) / Table1[[#This Row],[Avg GP]], "x")</f>
        <v>0</v>
      </c>
      <c r="AA1265" s="2">
        <f xml:space="preserve"> IFERROR(AVERAGE(Table1[[#This Row],[GP 2012]:[GP 2021]]), "x")</f>
        <v>-19.100000000000001</v>
      </c>
      <c r="AB1265" s="11">
        <f>Table1[Equity]/Table1[Market Capital]</f>
        <v>-4.8568632248593104</v>
      </c>
      <c r="AC1265" s="1">
        <v>1.6</v>
      </c>
      <c r="AD1265" s="1">
        <v>1.2</v>
      </c>
      <c r="AE1265" s="1">
        <v>0.6</v>
      </c>
      <c r="AF1265" s="1">
        <v>0.1</v>
      </c>
      <c r="AG1265" s="1">
        <v>2.7</v>
      </c>
      <c r="AH1265" s="1">
        <v>0.4</v>
      </c>
      <c r="AI1265" s="1">
        <v>0.1</v>
      </c>
      <c r="AJ1265" s="1">
        <v>0</v>
      </c>
      <c r="AK1265" s="1">
        <v>0</v>
      </c>
      <c r="AL1265" s="1">
        <v>0</v>
      </c>
      <c r="AM1265" s="1">
        <v>0</v>
      </c>
      <c r="AN1265" s="1">
        <v>-198.5</v>
      </c>
      <c r="AO1265" s="3">
        <f xml:space="preserve"> IFERROR(Table1[[#This Row],[GP 2012]]/Table1[[#This Row],[Total Assets 2012]], "x")</f>
        <v>-11.9375</v>
      </c>
      <c r="AP1265" s="3" t="str">
        <f xml:space="preserve"> IFERROR(Table1[[#This Row],[GP 2013]]/Table1[[#This Row],[Total Assets 2013]], "x")</f>
        <v>x</v>
      </c>
      <c r="AQ1265" s="3" t="str">
        <f xml:space="preserve"> IFERROR(Table1[[#This Row],[GP 2014]]/Table1[[#This Row],[Total Assets 2014]], "x")</f>
        <v>x</v>
      </c>
      <c r="AR1265" s="3" t="str">
        <f xml:space="preserve"> IFERROR(Table1[[#This Row],[GP 2015]]/Table1[[#This Row],[Total Assets 2015]], "x")</f>
        <v>x</v>
      </c>
      <c r="AS1265" s="3" t="str">
        <f xml:space="preserve"> IFERROR(Table1[[#This Row],[GP 2016]]/Table1[[#This Row],[Total Assets 2016]], "x")</f>
        <v>x</v>
      </c>
      <c r="AT1265" s="3" t="str">
        <f xml:space="preserve"> IFERROR(Table1[[#This Row],[GP 2017]]/Table1[[#This Row],[Total Assets 2017]], "x")</f>
        <v>x</v>
      </c>
      <c r="AU1265" s="3" t="str">
        <f xml:space="preserve"> IFERROR(Table1[[#This Row],[GP 2018]]/Table1[[#This Row],[Total Assets 2018]], "x")</f>
        <v>x</v>
      </c>
      <c r="AV1265" s="3" t="str">
        <f xml:space="preserve"> IFERROR(Table1[[#This Row],[GP 2019]]/Table1[[#This Row],[Total Assets 2019]], "x")</f>
        <v>x</v>
      </c>
      <c r="AW1265" s="3" t="str">
        <f xml:space="preserve"> IFERROR(Table1[[#This Row],[GP 2020]]/Table1[[#This Row],[Total Assets 2020]], "x")</f>
        <v>x</v>
      </c>
      <c r="AX1265" s="3" t="str">
        <f xml:space="preserve"> IFERROR(Table1[[#This Row],[GP 2021]]/Table1[[#This Row],[Total Assets 2021]], "x")</f>
        <v>x</v>
      </c>
      <c r="AY1265" s="3" t="str">
        <f xml:space="preserve"> IFERROR(Table1[[#This Row],[GP TTM]]/Table1[[#This Row],[Total Assets TTM]], "x")</f>
        <v>x</v>
      </c>
      <c r="BA1265" s="3" t="str">
        <f xml:space="preserve"> IFERROR(ABS(Table1[[#This Row],[ROA 2013]]-Table1[[#This Row],[ROA 2012]]), "x")</f>
        <v>x</v>
      </c>
      <c r="BB1265" s="3" t="str">
        <f xml:space="preserve"> IFERROR(ABS(Table1[[#This Row],[ROA 2014]]-Table1[[#This Row],[ROA 2013]]), "x")</f>
        <v>x</v>
      </c>
      <c r="BC1265" s="3" t="str">
        <f xml:space="preserve"> IFERROR(ABS(Table1[[#This Row],[ROA 2015]]-Table1[[#This Row],[ROA 2014]]), "x")</f>
        <v>x</v>
      </c>
      <c r="BD1265" s="3" t="str">
        <f xml:space="preserve"> IFERROR(ABS(Table1[[#This Row],[ROA 2016]]-Table1[[#This Row],[ROA 2015]]), "x")</f>
        <v>x</v>
      </c>
      <c r="BE1265" s="3" t="str">
        <f xml:space="preserve"> IFERROR(ABS(Table1[[#This Row],[ROA 2017]]-Table1[[#This Row],[ROA 2016]]), "x")</f>
        <v>x</v>
      </c>
      <c r="BF1265" s="3" t="str">
        <f xml:space="preserve"> IFERROR(ABS(Table1[[#This Row],[ROA 2018]]-Table1[[#This Row],[ROA 2017]]), "x")</f>
        <v>x</v>
      </c>
      <c r="BG1265" s="3" t="str">
        <f xml:space="preserve"> IFERROR(ABS(Table1[[#This Row],[ROA 2019]]-Table1[[#This Row],[ROA 2018]]), "x")</f>
        <v>x</v>
      </c>
      <c r="BH1265" s="3" t="str">
        <f xml:space="preserve"> IFERROR(ABS(Table1[[#This Row],[ROA 2020]]-Table1[[#This Row],[ROA 2019]]), "x")</f>
        <v>x</v>
      </c>
      <c r="BI1265" s="3" t="str">
        <f xml:space="preserve"> IFERROR(ABS(Table1[[#This Row],[ROA 2021]]-Table1[[#This Row],[ROA 2020]]), "x")</f>
        <v>x</v>
      </c>
      <c r="BJ1265" s="3" t="str">
        <f xml:space="preserve"> IFERROR(AVERAGE(Table1[[#This Row],[ROA 2013-2012]:[ROA 2021-2020]]), "x")</f>
        <v>x</v>
      </c>
      <c r="BK1265" s="3">
        <f>IFERROR(AVERAGE(Table1[[#This Row],[ROA 2012]:[ROA 2021]]), "x")</f>
        <v>-11.9375</v>
      </c>
      <c r="BN1265" s="1">
        <f>SUM(Table1[[#This Row],[B/M Rank]:[ROA Rank]])</f>
        <v>0</v>
      </c>
    </row>
    <row r="1266" spans="1:66" x14ac:dyDescent="0.25">
      <c r="A1266" s="1" t="s">
        <v>3647</v>
      </c>
      <c r="B1266" s="1" t="s">
        <v>1400</v>
      </c>
      <c r="C1266" s="1" t="s">
        <v>4417</v>
      </c>
      <c r="D1266" s="1" t="s">
        <v>268</v>
      </c>
      <c r="E1266" s="1" t="s">
        <v>108</v>
      </c>
      <c r="F1266" s="1">
        <v>40.97</v>
      </c>
      <c r="G1266" s="19"/>
      <c r="H1266" s="19"/>
      <c r="I1266" s="19"/>
      <c r="J1266" s="19"/>
      <c r="K1266" s="1"/>
      <c r="L1266" s="19"/>
      <c r="M1266" s="1">
        <v>2016</v>
      </c>
      <c r="R1266" s="1">
        <v>-0.2</v>
      </c>
      <c r="S1266" s="1">
        <v>-0.3</v>
      </c>
      <c r="T1266" s="1">
        <v>-0.8</v>
      </c>
      <c r="U1266" s="1">
        <v>-1</v>
      </c>
      <c r="V1266" s="1">
        <v>0.9</v>
      </c>
      <c r="W1266" s="1">
        <v>-0.6</v>
      </c>
      <c r="X1266" s="1">
        <v>-0.6</v>
      </c>
      <c r="Z1266" s="3">
        <f xml:space="preserve"> IFERROR(AVEDEV(Table1[[#This Row],[GP 2012]:[GP 2021]]) / Table1[[#This Row],[Avg GP]], "x")</f>
        <v>-1.4</v>
      </c>
      <c r="AA1266" s="2">
        <f xml:space="preserve"> IFERROR(AVERAGE(Table1[[#This Row],[GP 2012]:[GP 2021]]), "x")</f>
        <v>-0.33333333333333331</v>
      </c>
      <c r="AB1266" s="11">
        <f>Table1[Equity]/Table1[Market Capital]</f>
        <v>1.5352697095435686</v>
      </c>
      <c r="AG1266" s="1">
        <v>0</v>
      </c>
      <c r="AH1266" s="1">
        <v>1.6</v>
      </c>
      <c r="AI1266" s="1">
        <v>2.8</v>
      </c>
      <c r="AJ1266" s="1">
        <v>10.3</v>
      </c>
      <c r="AK1266" s="1">
        <v>23.7</v>
      </c>
      <c r="AL1266" s="1">
        <v>73.099999999999994</v>
      </c>
      <c r="AM1266" s="1">
        <v>74.5</v>
      </c>
      <c r="AN1266" s="1">
        <v>62.9</v>
      </c>
      <c r="AO1266" s="3" t="str">
        <f xml:space="preserve"> IFERROR(Table1[[#This Row],[GP 2012]]/Table1[[#This Row],[Total Assets 2012]], "x")</f>
        <v>x</v>
      </c>
      <c r="AP1266" s="3" t="str">
        <f xml:space="preserve"> IFERROR(Table1[[#This Row],[GP 2013]]/Table1[[#This Row],[Total Assets 2013]], "x")</f>
        <v>x</v>
      </c>
      <c r="AQ1266" s="3" t="str">
        <f xml:space="preserve"> IFERROR(Table1[[#This Row],[GP 2014]]/Table1[[#This Row],[Total Assets 2014]], "x")</f>
        <v>x</v>
      </c>
      <c r="AR1266" s="3" t="str">
        <f xml:space="preserve"> IFERROR(Table1[[#This Row],[GP 2015]]/Table1[[#This Row],[Total Assets 2015]], "x")</f>
        <v>x</v>
      </c>
      <c r="AS1266" s="3" t="str">
        <f xml:space="preserve"> IFERROR(Table1[[#This Row],[GP 2016]]/Table1[[#This Row],[Total Assets 2016]], "x")</f>
        <v>x</v>
      </c>
      <c r="AT1266" s="3">
        <f xml:space="preserve"> IFERROR(Table1[[#This Row],[GP 2017]]/Table1[[#This Row],[Total Assets 2017]], "x")</f>
        <v>-0.18749999999999997</v>
      </c>
      <c r="AU1266" s="3">
        <f xml:space="preserve"> IFERROR(Table1[[#This Row],[GP 2018]]/Table1[[#This Row],[Total Assets 2018]], "x")</f>
        <v>-0.28571428571428575</v>
      </c>
      <c r="AV1266" s="3">
        <f xml:space="preserve"> IFERROR(Table1[[#This Row],[GP 2019]]/Table1[[#This Row],[Total Assets 2019]], "x")</f>
        <v>-9.7087378640776698E-2</v>
      </c>
      <c r="AW1266" s="3">
        <f xml:space="preserve"> IFERROR(Table1[[#This Row],[GP 2020]]/Table1[[#This Row],[Total Assets 2020]], "x")</f>
        <v>3.7974683544303799E-2</v>
      </c>
      <c r="AX1266" s="3">
        <f xml:space="preserve"> IFERROR(Table1[[#This Row],[GP 2021]]/Table1[[#This Row],[Total Assets 2021]], "x")</f>
        <v>-8.2079343365253077E-3</v>
      </c>
      <c r="AY1266" s="3">
        <f xml:space="preserve"> IFERROR(Table1[[#This Row],[GP TTM]]/Table1[[#This Row],[Total Assets TTM]], "x")</f>
        <v>-8.0536912751677844E-3</v>
      </c>
      <c r="BA1266" s="3" t="str">
        <f xml:space="preserve"> IFERROR(ABS(Table1[[#This Row],[ROA 2013]]-Table1[[#This Row],[ROA 2012]]), "x")</f>
        <v>x</v>
      </c>
      <c r="BB1266" s="3" t="str">
        <f xml:space="preserve"> IFERROR(ABS(Table1[[#This Row],[ROA 2014]]-Table1[[#This Row],[ROA 2013]]), "x")</f>
        <v>x</v>
      </c>
      <c r="BC1266" s="3" t="str">
        <f xml:space="preserve"> IFERROR(ABS(Table1[[#This Row],[ROA 2015]]-Table1[[#This Row],[ROA 2014]]), "x")</f>
        <v>x</v>
      </c>
      <c r="BD1266" s="3" t="str">
        <f xml:space="preserve"> IFERROR(ABS(Table1[[#This Row],[ROA 2016]]-Table1[[#This Row],[ROA 2015]]), "x")</f>
        <v>x</v>
      </c>
      <c r="BE1266" s="3" t="str">
        <f xml:space="preserve"> IFERROR(ABS(Table1[[#This Row],[ROA 2017]]-Table1[[#This Row],[ROA 2016]]), "x")</f>
        <v>x</v>
      </c>
      <c r="BF1266" s="3">
        <f xml:space="preserve"> IFERROR(ABS(Table1[[#This Row],[ROA 2018]]-Table1[[#This Row],[ROA 2017]]), "x")</f>
        <v>9.8214285714285782E-2</v>
      </c>
      <c r="BG1266" s="3">
        <f xml:space="preserve"> IFERROR(ABS(Table1[[#This Row],[ROA 2019]]-Table1[[#This Row],[ROA 2018]]), "x")</f>
        <v>0.18862690707350904</v>
      </c>
      <c r="BH1266" s="3">
        <f xml:space="preserve"> IFERROR(ABS(Table1[[#This Row],[ROA 2020]]-Table1[[#This Row],[ROA 2019]]), "x")</f>
        <v>0.13506206218508049</v>
      </c>
      <c r="BI1266" s="3">
        <f xml:space="preserve"> IFERROR(ABS(Table1[[#This Row],[ROA 2021]]-Table1[[#This Row],[ROA 2020]]), "x")</f>
        <v>4.6182617880829106E-2</v>
      </c>
      <c r="BJ1266" s="3">
        <f xml:space="preserve"> IFERROR(AVERAGE(Table1[[#This Row],[ROA 2013-2012]:[ROA 2021-2020]]), "x")</f>
        <v>0.11702146821342611</v>
      </c>
      <c r="BK1266" s="3">
        <f>IFERROR(AVERAGE(Table1[[#This Row],[ROA 2012]:[ROA 2021]]), "x")</f>
        <v>-0.10810698302945679</v>
      </c>
      <c r="BN1266" s="1">
        <f>SUM(Table1[[#This Row],[B/M Rank]:[ROA Rank]])</f>
        <v>0</v>
      </c>
    </row>
    <row r="1267" spans="1:66" x14ac:dyDescent="0.25">
      <c r="A1267" s="1" t="s">
        <v>3903</v>
      </c>
      <c r="B1267" s="1" t="s">
        <v>1616</v>
      </c>
      <c r="C1267" s="1" t="s">
        <v>1499</v>
      </c>
      <c r="D1267" s="1" t="s">
        <v>440</v>
      </c>
      <c r="E1267" s="1" t="s">
        <v>108</v>
      </c>
      <c r="F1267" s="1">
        <v>41.13</v>
      </c>
      <c r="G1267" s="19"/>
      <c r="H1267" s="19"/>
      <c r="I1267" s="19"/>
      <c r="J1267" s="19"/>
      <c r="K1267" s="1"/>
      <c r="L1267" s="19"/>
      <c r="M1267" s="1">
        <v>2012</v>
      </c>
      <c r="N1267" s="1">
        <v>18.100000000000001</v>
      </c>
      <c r="O1267" s="1">
        <v>15.7</v>
      </c>
      <c r="P1267" s="1">
        <v>19.2</v>
      </c>
      <c r="Q1267" s="1">
        <v>17.2</v>
      </c>
      <c r="R1267" s="1">
        <v>12.7</v>
      </c>
      <c r="S1267" s="1">
        <v>9.1999999999999993</v>
      </c>
      <c r="T1267" s="1">
        <v>8.1</v>
      </c>
      <c r="U1267" s="1">
        <v>8.4</v>
      </c>
      <c r="V1267" s="1">
        <v>5.5</v>
      </c>
      <c r="W1267" s="1">
        <v>1.9</v>
      </c>
      <c r="X1267" s="1">
        <v>0.4</v>
      </c>
      <c r="Z1267" s="3">
        <f xml:space="preserve"> IFERROR(AVEDEV(Table1[[#This Row],[GP 2012]:[GP 2021]]) / Table1[[#This Row],[Avg GP]], "x")</f>
        <v>0.42931034482758618</v>
      </c>
      <c r="AA1267" s="2">
        <f xml:space="preserve"> IFERROR(AVERAGE(Table1[[#This Row],[GP 2012]:[GP 2021]]), "x")</f>
        <v>11.600000000000001</v>
      </c>
      <c r="AB1267" s="11">
        <f>Table1[Equity]/Table1[Market Capital]</f>
        <v>1.2229516168247021</v>
      </c>
      <c r="AC1267" s="1">
        <v>125.7</v>
      </c>
      <c r="AD1267" s="1">
        <v>97.3</v>
      </c>
      <c r="AE1267" s="1">
        <v>99.2</v>
      </c>
      <c r="AF1267" s="1">
        <v>101.2</v>
      </c>
      <c r="AG1267" s="1">
        <v>75.900000000000006</v>
      </c>
      <c r="AH1267" s="1">
        <v>89.9</v>
      </c>
      <c r="AI1267" s="1">
        <v>129.1</v>
      </c>
      <c r="AJ1267" s="1">
        <v>106</v>
      </c>
      <c r="AK1267" s="1">
        <v>69.8</v>
      </c>
      <c r="AL1267" s="1">
        <v>57.2</v>
      </c>
      <c r="AM1267" s="1">
        <v>54.6</v>
      </c>
      <c r="AN1267" s="1">
        <v>50.3</v>
      </c>
      <c r="AO1267" s="3">
        <f xml:space="preserve"> IFERROR(Table1[[#This Row],[GP 2012]]/Table1[[#This Row],[Total Assets 2012]], "x")</f>
        <v>0.1439936356404137</v>
      </c>
      <c r="AP1267" s="3">
        <f xml:space="preserve"> IFERROR(Table1[[#This Row],[GP 2013]]/Table1[[#This Row],[Total Assets 2013]], "x")</f>
        <v>0.16135662898252826</v>
      </c>
      <c r="AQ1267" s="3">
        <f xml:space="preserve"> IFERROR(Table1[[#This Row],[GP 2014]]/Table1[[#This Row],[Total Assets 2014]], "x")</f>
        <v>0.19354838709677419</v>
      </c>
      <c r="AR1267" s="3">
        <f xml:space="preserve"> IFERROR(Table1[[#This Row],[GP 2015]]/Table1[[#This Row],[Total Assets 2015]], "x")</f>
        <v>0.16996047430830039</v>
      </c>
      <c r="AS1267" s="3">
        <f xml:space="preserve"> IFERROR(Table1[[#This Row],[GP 2016]]/Table1[[#This Row],[Total Assets 2016]], "x")</f>
        <v>0.16732542819499338</v>
      </c>
      <c r="AT1267" s="3">
        <f xml:space="preserve"> IFERROR(Table1[[#This Row],[GP 2017]]/Table1[[#This Row],[Total Assets 2017]], "x")</f>
        <v>0.10233592880978865</v>
      </c>
      <c r="AU1267" s="3">
        <f xml:space="preserve"> IFERROR(Table1[[#This Row],[GP 2018]]/Table1[[#This Row],[Total Assets 2018]], "x")</f>
        <v>6.2742060418280399E-2</v>
      </c>
      <c r="AV1267" s="3">
        <f xml:space="preserve"> IFERROR(Table1[[#This Row],[GP 2019]]/Table1[[#This Row],[Total Assets 2019]], "x")</f>
        <v>7.9245283018867935E-2</v>
      </c>
      <c r="AW1267" s="3">
        <f xml:space="preserve"> IFERROR(Table1[[#This Row],[GP 2020]]/Table1[[#This Row],[Total Assets 2020]], "x")</f>
        <v>7.8796561604584536E-2</v>
      </c>
      <c r="AX1267" s="3">
        <f xml:space="preserve"> IFERROR(Table1[[#This Row],[GP 2021]]/Table1[[#This Row],[Total Assets 2021]], "x")</f>
        <v>3.3216783216783216E-2</v>
      </c>
      <c r="AY1267" s="3">
        <f xml:space="preserve"> IFERROR(Table1[[#This Row],[GP TTM]]/Table1[[#This Row],[Total Assets TTM]], "x")</f>
        <v>7.326007326007326E-3</v>
      </c>
      <c r="BA1267" s="3">
        <f xml:space="preserve"> IFERROR(ABS(Table1[[#This Row],[ROA 2013]]-Table1[[#This Row],[ROA 2012]]), "x")</f>
        <v>1.7362993342114552E-2</v>
      </c>
      <c r="BB1267" s="3">
        <f xml:space="preserve"> IFERROR(ABS(Table1[[#This Row],[ROA 2014]]-Table1[[#This Row],[ROA 2013]]), "x")</f>
        <v>3.2191758114245933E-2</v>
      </c>
      <c r="BC1267" s="3">
        <f xml:space="preserve"> IFERROR(ABS(Table1[[#This Row],[ROA 2015]]-Table1[[#This Row],[ROA 2014]]), "x")</f>
        <v>2.3587912788473803E-2</v>
      </c>
      <c r="BD1267" s="3">
        <f xml:space="preserve"> IFERROR(ABS(Table1[[#This Row],[ROA 2016]]-Table1[[#This Row],[ROA 2015]]), "x")</f>
        <v>2.6350461133070047E-3</v>
      </c>
      <c r="BE1267" s="3">
        <f xml:space="preserve"> IFERROR(ABS(Table1[[#This Row],[ROA 2017]]-Table1[[#This Row],[ROA 2016]]), "x")</f>
        <v>6.4989499385204735E-2</v>
      </c>
      <c r="BF1267" s="3">
        <f xml:space="preserve"> IFERROR(ABS(Table1[[#This Row],[ROA 2018]]-Table1[[#This Row],[ROA 2017]]), "x")</f>
        <v>3.9593868391508247E-2</v>
      </c>
      <c r="BG1267" s="3">
        <f xml:space="preserve"> IFERROR(ABS(Table1[[#This Row],[ROA 2019]]-Table1[[#This Row],[ROA 2018]]), "x")</f>
        <v>1.6503222600587536E-2</v>
      </c>
      <c r="BH1267" s="3">
        <f xml:space="preserve"> IFERROR(ABS(Table1[[#This Row],[ROA 2020]]-Table1[[#This Row],[ROA 2019]]), "x")</f>
        <v>4.487214142833984E-4</v>
      </c>
      <c r="BI1267" s="3">
        <f xml:space="preserve"> IFERROR(ABS(Table1[[#This Row],[ROA 2021]]-Table1[[#This Row],[ROA 2020]]), "x")</f>
        <v>4.557977838780132E-2</v>
      </c>
      <c r="BJ1267" s="3">
        <f xml:space="preserve"> IFERROR(AVERAGE(Table1[[#This Row],[ROA 2013-2012]:[ROA 2021-2020]]), "x")</f>
        <v>2.6988088948614059E-2</v>
      </c>
      <c r="BK1267" s="3">
        <f>IFERROR(AVERAGE(Table1[[#This Row],[ROA 2012]:[ROA 2021]]), "x")</f>
        <v>0.11925211712913146</v>
      </c>
      <c r="BN1267" s="1">
        <f>SUM(Table1[[#This Row],[B/M Rank]:[ROA Rank]])</f>
        <v>0</v>
      </c>
    </row>
    <row r="1268" spans="1:66" x14ac:dyDescent="0.25">
      <c r="A1268" s="1" t="s">
        <v>2801</v>
      </c>
      <c r="B1268" s="1" t="s">
        <v>4435</v>
      </c>
      <c r="C1268" s="1" t="s">
        <v>4417</v>
      </c>
      <c r="D1268" s="1" t="s">
        <v>268</v>
      </c>
      <c r="E1268" s="1" t="s">
        <v>108</v>
      </c>
      <c r="F1268" s="1">
        <v>41.17</v>
      </c>
      <c r="G1268" s="19"/>
      <c r="H1268" s="19"/>
      <c r="I1268" s="19"/>
      <c r="J1268" s="19"/>
      <c r="K1268" s="1"/>
      <c r="L1268" s="19"/>
      <c r="M1268" s="1">
        <v>2012</v>
      </c>
      <c r="N1268" s="1">
        <v>0.1</v>
      </c>
      <c r="O1268" s="1">
        <v>0.1</v>
      </c>
      <c r="P1268" s="1" t="s">
        <v>4368</v>
      </c>
      <c r="Q1268" s="1" t="s">
        <v>4368</v>
      </c>
      <c r="R1268" s="1" t="s">
        <v>4368</v>
      </c>
      <c r="S1268" s="1" t="s">
        <v>4368</v>
      </c>
      <c r="T1268" s="1" t="s">
        <v>4368</v>
      </c>
      <c r="U1268" s="1" t="s">
        <v>4368</v>
      </c>
      <c r="V1268" s="1" t="s">
        <v>4368</v>
      </c>
      <c r="W1268" s="1" t="s">
        <v>4368</v>
      </c>
      <c r="X1268" s="1" t="s">
        <v>4368</v>
      </c>
      <c r="Z1268" s="3">
        <f xml:space="preserve"> IFERROR(AVEDEV(Table1[[#This Row],[GP 2012]:[GP 2021]]) / Table1[[#This Row],[Avg GP]], "x")</f>
        <v>0</v>
      </c>
      <c r="AA1268" s="2">
        <f xml:space="preserve"> IFERROR(AVERAGE(Table1[[#This Row],[GP 2012]:[GP 2021]]), "x")</f>
        <v>0.1</v>
      </c>
      <c r="AB1268" s="11">
        <f>Table1[Equity]/Table1[Market Capital]</f>
        <v>1.92858877823658</v>
      </c>
      <c r="AC1268" s="1">
        <v>49.1</v>
      </c>
      <c r="AD1268" s="1">
        <v>49</v>
      </c>
      <c r="AE1268" s="1">
        <v>42</v>
      </c>
      <c r="AF1268" s="1">
        <v>38.200000000000003</v>
      </c>
      <c r="AG1268" s="1">
        <v>47.5</v>
      </c>
      <c r="AH1268" s="1">
        <v>66.8</v>
      </c>
      <c r="AI1268" s="1">
        <v>73.900000000000006</v>
      </c>
      <c r="AJ1268" s="1">
        <v>74.099999999999994</v>
      </c>
      <c r="AK1268" s="1">
        <v>76.400000000000006</v>
      </c>
      <c r="AL1268" s="1">
        <v>87.2</v>
      </c>
      <c r="AM1268" s="1">
        <v>86.6</v>
      </c>
      <c r="AN1268" s="1">
        <v>79.400000000000006</v>
      </c>
      <c r="AO1268" s="3">
        <f xml:space="preserve"> IFERROR(Table1[[#This Row],[GP 2012]]/Table1[[#This Row],[Total Assets 2012]], "x")</f>
        <v>2.0366598778004076E-3</v>
      </c>
      <c r="AP1268" s="3">
        <f xml:space="preserve"> IFERROR(Table1[[#This Row],[GP 2013]]/Table1[[#This Row],[Total Assets 2013]], "x")</f>
        <v>2.0408163265306124E-3</v>
      </c>
      <c r="AQ1268" s="3" t="str">
        <f xml:space="preserve"> IFERROR(Table1[[#This Row],[GP 2014]]/Table1[[#This Row],[Total Assets 2014]], "x")</f>
        <v>x</v>
      </c>
      <c r="AR1268" s="3" t="str">
        <f xml:space="preserve"> IFERROR(Table1[[#This Row],[GP 2015]]/Table1[[#This Row],[Total Assets 2015]], "x")</f>
        <v>x</v>
      </c>
      <c r="AS1268" s="3" t="str">
        <f xml:space="preserve"> IFERROR(Table1[[#This Row],[GP 2016]]/Table1[[#This Row],[Total Assets 2016]], "x")</f>
        <v>x</v>
      </c>
      <c r="AT1268" s="3" t="str">
        <f xml:space="preserve"> IFERROR(Table1[[#This Row],[GP 2017]]/Table1[[#This Row],[Total Assets 2017]], "x")</f>
        <v>x</v>
      </c>
      <c r="AU1268" s="3" t="str">
        <f xml:space="preserve"> IFERROR(Table1[[#This Row],[GP 2018]]/Table1[[#This Row],[Total Assets 2018]], "x")</f>
        <v>x</v>
      </c>
      <c r="AV1268" s="3" t="str">
        <f xml:space="preserve"> IFERROR(Table1[[#This Row],[GP 2019]]/Table1[[#This Row],[Total Assets 2019]], "x")</f>
        <v>x</v>
      </c>
      <c r="AW1268" s="3" t="str">
        <f xml:space="preserve"> IFERROR(Table1[[#This Row],[GP 2020]]/Table1[[#This Row],[Total Assets 2020]], "x")</f>
        <v>x</v>
      </c>
      <c r="AX1268" s="3" t="str">
        <f xml:space="preserve"> IFERROR(Table1[[#This Row],[GP 2021]]/Table1[[#This Row],[Total Assets 2021]], "x")</f>
        <v>x</v>
      </c>
      <c r="AY1268" s="3" t="str">
        <f xml:space="preserve"> IFERROR(Table1[[#This Row],[GP TTM]]/Table1[[#This Row],[Total Assets TTM]], "x")</f>
        <v>x</v>
      </c>
      <c r="BA1268" s="3">
        <f xml:space="preserve"> IFERROR(ABS(Table1[[#This Row],[ROA 2013]]-Table1[[#This Row],[ROA 2012]]), "x")</f>
        <v>4.156448730204855E-6</v>
      </c>
      <c r="BB1268" s="3" t="str">
        <f xml:space="preserve"> IFERROR(ABS(Table1[[#This Row],[ROA 2014]]-Table1[[#This Row],[ROA 2013]]), "x")</f>
        <v>x</v>
      </c>
      <c r="BC1268" s="3" t="str">
        <f xml:space="preserve"> IFERROR(ABS(Table1[[#This Row],[ROA 2015]]-Table1[[#This Row],[ROA 2014]]), "x")</f>
        <v>x</v>
      </c>
      <c r="BD1268" s="3" t="str">
        <f xml:space="preserve"> IFERROR(ABS(Table1[[#This Row],[ROA 2016]]-Table1[[#This Row],[ROA 2015]]), "x")</f>
        <v>x</v>
      </c>
      <c r="BE1268" s="3" t="str">
        <f xml:space="preserve"> IFERROR(ABS(Table1[[#This Row],[ROA 2017]]-Table1[[#This Row],[ROA 2016]]), "x")</f>
        <v>x</v>
      </c>
      <c r="BF1268" s="3" t="str">
        <f xml:space="preserve"> IFERROR(ABS(Table1[[#This Row],[ROA 2018]]-Table1[[#This Row],[ROA 2017]]), "x")</f>
        <v>x</v>
      </c>
      <c r="BG1268" s="3" t="str">
        <f xml:space="preserve"> IFERROR(ABS(Table1[[#This Row],[ROA 2019]]-Table1[[#This Row],[ROA 2018]]), "x")</f>
        <v>x</v>
      </c>
      <c r="BH1268" s="3" t="str">
        <f xml:space="preserve"> IFERROR(ABS(Table1[[#This Row],[ROA 2020]]-Table1[[#This Row],[ROA 2019]]), "x")</f>
        <v>x</v>
      </c>
      <c r="BI1268" s="3" t="str">
        <f xml:space="preserve"> IFERROR(ABS(Table1[[#This Row],[ROA 2021]]-Table1[[#This Row],[ROA 2020]]), "x")</f>
        <v>x</v>
      </c>
      <c r="BJ1268" s="3">
        <f xml:space="preserve"> IFERROR(AVERAGE(Table1[[#This Row],[ROA 2013-2012]:[ROA 2021-2020]]), "x")</f>
        <v>4.156448730204855E-6</v>
      </c>
      <c r="BK1268" s="3">
        <f>IFERROR(AVERAGE(Table1[[#This Row],[ROA 2012]:[ROA 2021]]), "x")</f>
        <v>2.03873810216551E-3</v>
      </c>
      <c r="BN1268" s="1">
        <f>SUM(Table1[[#This Row],[B/M Rank]:[ROA Rank]])</f>
        <v>0</v>
      </c>
    </row>
    <row r="1269" spans="1:66" x14ac:dyDescent="0.25">
      <c r="A1269" s="1" t="s">
        <v>3764</v>
      </c>
      <c r="B1269" s="1" t="s">
        <v>4746</v>
      </c>
      <c r="C1269" s="1" t="s">
        <v>4417</v>
      </c>
      <c r="D1269" s="1" t="s">
        <v>268</v>
      </c>
      <c r="E1269" s="1" t="s">
        <v>108</v>
      </c>
      <c r="F1269" s="1">
        <v>41.3</v>
      </c>
      <c r="G1269" s="19"/>
      <c r="H1269" s="19"/>
      <c r="I1269" s="19"/>
      <c r="J1269" s="19"/>
      <c r="K1269" s="1"/>
      <c r="L1269" s="19"/>
      <c r="M1269" s="1" t="s">
        <v>4362</v>
      </c>
      <c r="N1269" s="1" t="s">
        <v>4368</v>
      </c>
      <c r="O1269" s="1" t="s">
        <v>4368</v>
      </c>
      <c r="P1269" s="1" t="s">
        <v>4368</v>
      </c>
      <c r="Q1269" s="1" t="s">
        <v>4368</v>
      </c>
      <c r="R1269" s="1" t="s">
        <v>4368</v>
      </c>
      <c r="S1269" s="1" t="s">
        <v>4368</v>
      </c>
      <c r="T1269" s="1">
        <v>-0.1</v>
      </c>
      <c r="U1269" s="1">
        <v>0</v>
      </c>
      <c r="V1269" s="1">
        <v>0</v>
      </c>
      <c r="W1269" s="1">
        <v>0</v>
      </c>
      <c r="X1269" s="1">
        <v>0</v>
      </c>
      <c r="Z1269" s="3">
        <f xml:space="preserve"> IFERROR(AVEDEV(Table1[[#This Row],[GP 2012]:[GP 2021]]) / Table1[[#This Row],[Avg GP]], "x")</f>
        <v>-1.4999999999999998</v>
      </c>
      <c r="AA1269" s="2">
        <f xml:space="preserve"> IFERROR(AVERAGE(Table1[[#This Row],[GP 2012]:[GP 2021]]), "x")</f>
        <v>-2.5000000000000001E-2</v>
      </c>
      <c r="AB1269" s="11">
        <f>Table1[Equity]/Table1[Market Capital]</f>
        <v>0.17433414043583537</v>
      </c>
      <c r="AC1269" s="1">
        <v>0.5</v>
      </c>
      <c r="AD1269" s="1">
        <v>0.6</v>
      </c>
      <c r="AE1269" s="1">
        <v>0.3</v>
      </c>
      <c r="AF1269" s="1">
        <v>0.2</v>
      </c>
      <c r="AG1269" s="1">
        <v>0.2</v>
      </c>
      <c r="AH1269" s="1">
        <v>1</v>
      </c>
      <c r="AI1269" s="1">
        <v>1.4</v>
      </c>
      <c r="AJ1269" s="1">
        <v>1.9</v>
      </c>
      <c r="AK1269" s="1">
        <v>5.6</v>
      </c>
      <c r="AL1269" s="1">
        <v>6.4</v>
      </c>
      <c r="AM1269" s="1">
        <v>7.5</v>
      </c>
      <c r="AN1269" s="1">
        <v>7.2</v>
      </c>
      <c r="AO1269" s="3" t="str">
        <f xml:space="preserve"> IFERROR(Table1[[#This Row],[GP 2012]]/Table1[[#This Row],[Total Assets 2012]], "x")</f>
        <v>x</v>
      </c>
      <c r="AP1269" s="3" t="str">
        <f xml:space="preserve"> IFERROR(Table1[[#This Row],[GP 2013]]/Table1[[#This Row],[Total Assets 2013]], "x")</f>
        <v>x</v>
      </c>
      <c r="AQ1269" s="3" t="str">
        <f xml:space="preserve"> IFERROR(Table1[[#This Row],[GP 2014]]/Table1[[#This Row],[Total Assets 2014]], "x")</f>
        <v>x</v>
      </c>
      <c r="AR1269" s="3" t="str">
        <f xml:space="preserve"> IFERROR(Table1[[#This Row],[GP 2015]]/Table1[[#This Row],[Total Assets 2015]], "x")</f>
        <v>x</v>
      </c>
      <c r="AS1269" s="3" t="str">
        <f xml:space="preserve"> IFERROR(Table1[[#This Row],[GP 2016]]/Table1[[#This Row],[Total Assets 2016]], "x")</f>
        <v>x</v>
      </c>
      <c r="AT1269" s="3" t="str">
        <f xml:space="preserve"> IFERROR(Table1[[#This Row],[GP 2017]]/Table1[[#This Row],[Total Assets 2017]], "x")</f>
        <v>x</v>
      </c>
      <c r="AU1269" s="3">
        <f xml:space="preserve"> IFERROR(Table1[[#This Row],[GP 2018]]/Table1[[#This Row],[Total Assets 2018]], "x")</f>
        <v>-7.1428571428571438E-2</v>
      </c>
      <c r="AV1269" s="3">
        <f xml:space="preserve"> IFERROR(Table1[[#This Row],[GP 2019]]/Table1[[#This Row],[Total Assets 2019]], "x")</f>
        <v>0</v>
      </c>
      <c r="AW1269" s="3">
        <f xml:space="preserve"> IFERROR(Table1[[#This Row],[GP 2020]]/Table1[[#This Row],[Total Assets 2020]], "x")</f>
        <v>0</v>
      </c>
      <c r="AX1269" s="3">
        <f xml:space="preserve"> IFERROR(Table1[[#This Row],[GP 2021]]/Table1[[#This Row],[Total Assets 2021]], "x")</f>
        <v>0</v>
      </c>
      <c r="AY1269" s="3">
        <f xml:space="preserve"> IFERROR(Table1[[#This Row],[GP TTM]]/Table1[[#This Row],[Total Assets TTM]], "x")</f>
        <v>0</v>
      </c>
      <c r="BA1269" s="3" t="str">
        <f xml:space="preserve"> IFERROR(ABS(Table1[[#This Row],[ROA 2013]]-Table1[[#This Row],[ROA 2012]]), "x")</f>
        <v>x</v>
      </c>
      <c r="BB1269" s="3" t="str">
        <f xml:space="preserve"> IFERROR(ABS(Table1[[#This Row],[ROA 2014]]-Table1[[#This Row],[ROA 2013]]), "x")</f>
        <v>x</v>
      </c>
      <c r="BC1269" s="3" t="str">
        <f xml:space="preserve"> IFERROR(ABS(Table1[[#This Row],[ROA 2015]]-Table1[[#This Row],[ROA 2014]]), "x")</f>
        <v>x</v>
      </c>
      <c r="BD1269" s="3" t="str">
        <f xml:space="preserve"> IFERROR(ABS(Table1[[#This Row],[ROA 2016]]-Table1[[#This Row],[ROA 2015]]), "x")</f>
        <v>x</v>
      </c>
      <c r="BE1269" s="3" t="str">
        <f xml:space="preserve"> IFERROR(ABS(Table1[[#This Row],[ROA 2017]]-Table1[[#This Row],[ROA 2016]]), "x")</f>
        <v>x</v>
      </c>
      <c r="BF1269" s="3" t="str">
        <f xml:space="preserve"> IFERROR(ABS(Table1[[#This Row],[ROA 2018]]-Table1[[#This Row],[ROA 2017]]), "x")</f>
        <v>x</v>
      </c>
      <c r="BG1269" s="3">
        <f xml:space="preserve"> IFERROR(ABS(Table1[[#This Row],[ROA 2019]]-Table1[[#This Row],[ROA 2018]]), "x")</f>
        <v>7.1428571428571438E-2</v>
      </c>
      <c r="BH1269" s="3">
        <f xml:space="preserve"> IFERROR(ABS(Table1[[#This Row],[ROA 2020]]-Table1[[#This Row],[ROA 2019]]), "x")</f>
        <v>0</v>
      </c>
      <c r="BI1269" s="3">
        <f xml:space="preserve"> IFERROR(ABS(Table1[[#This Row],[ROA 2021]]-Table1[[#This Row],[ROA 2020]]), "x")</f>
        <v>0</v>
      </c>
      <c r="BJ1269" s="3">
        <f xml:space="preserve"> IFERROR(AVERAGE(Table1[[#This Row],[ROA 2013-2012]:[ROA 2021-2020]]), "x")</f>
        <v>2.3809523809523812E-2</v>
      </c>
      <c r="BK1269" s="3">
        <f>IFERROR(AVERAGE(Table1[[#This Row],[ROA 2012]:[ROA 2021]]), "x")</f>
        <v>-1.785714285714286E-2</v>
      </c>
      <c r="BN1269" s="1">
        <f>SUM(Table1[[#This Row],[B/M Rank]:[ROA Rank]])</f>
        <v>0</v>
      </c>
    </row>
    <row r="1270" spans="1:66" x14ac:dyDescent="0.25">
      <c r="A1270" s="1" t="s">
        <v>2881</v>
      </c>
      <c r="B1270" s="1" t="s">
        <v>884</v>
      </c>
      <c r="C1270" s="1" t="s">
        <v>4417</v>
      </c>
      <c r="D1270" s="1" t="s">
        <v>268</v>
      </c>
      <c r="E1270" s="1" t="s">
        <v>108</v>
      </c>
      <c r="F1270" s="1">
        <v>41.5</v>
      </c>
      <c r="G1270" s="19"/>
      <c r="H1270" s="19"/>
      <c r="I1270" s="19"/>
      <c r="J1270" s="19"/>
      <c r="K1270" s="1"/>
      <c r="L1270" s="19"/>
      <c r="M1270" s="1">
        <v>2019</v>
      </c>
      <c r="U1270" s="1" t="s">
        <v>4368</v>
      </c>
      <c r="V1270" s="1" t="s">
        <v>4368</v>
      </c>
      <c r="W1270" s="1">
        <v>0</v>
      </c>
      <c r="X1270" s="1">
        <v>0</v>
      </c>
      <c r="Z1270" s="3" t="str">
        <f xml:space="preserve"> IFERROR(AVEDEV(Table1[[#This Row],[GP 2012]:[GP 2021]]) / Table1[[#This Row],[Avg GP]], "x")</f>
        <v>x</v>
      </c>
      <c r="AA1270" s="2">
        <f xml:space="preserve"> IFERROR(AVERAGE(Table1[[#This Row],[GP 2012]:[GP 2021]]), "x")</f>
        <v>0</v>
      </c>
      <c r="AB1270" s="11">
        <f>Table1[Equity]/Table1[Market Capital]</f>
        <v>0.60722891566265058</v>
      </c>
      <c r="AJ1270" s="1">
        <v>0.5</v>
      </c>
      <c r="AK1270" s="1">
        <v>14.2</v>
      </c>
      <c r="AL1270" s="1">
        <v>31.3</v>
      </c>
      <c r="AM1270" s="1">
        <v>30.5</v>
      </c>
      <c r="AN1270" s="1">
        <v>25.2</v>
      </c>
      <c r="AO1270" s="3" t="str">
        <f xml:space="preserve"> IFERROR(Table1[[#This Row],[GP 2012]]/Table1[[#This Row],[Total Assets 2012]], "x")</f>
        <v>x</v>
      </c>
      <c r="AP1270" s="3" t="str">
        <f xml:space="preserve"> IFERROR(Table1[[#This Row],[GP 2013]]/Table1[[#This Row],[Total Assets 2013]], "x")</f>
        <v>x</v>
      </c>
      <c r="AQ1270" s="3" t="str">
        <f xml:space="preserve"> IFERROR(Table1[[#This Row],[GP 2014]]/Table1[[#This Row],[Total Assets 2014]], "x")</f>
        <v>x</v>
      </c>
      <c r="AR1270" s="3" t="str">
        <f xml:space="preserve"> IFERROR(Table1[[#This Row],[GP 2015]]/Table1[[#This Row],[Total Assets 2015]], "x")</f>
        <v>x</v>
      </c>
      <c r="AS1270" s="3" t="str">
        <f xml:space="preserve"> IFERROR(Table1[[#This Row],[GP 2016]]/Table1[[#This Row],[Total Assets 2016]], "x")</f>
        <v>x</v>
      </c>
      <c r="AT1270" s="3" t="str">
        <f xml:space="preserve"> IFERROR(Table1[[#This Row],[GP 2017]]/Table1[[#This Row],[Total Assets 2017]], "x")</f>
        <v>x</v>
      </c>
      <c r="AU1270" s="3" t="str">
        <f xml:space="preserve"> IFERROR(Table1[[#This Row],[GP 2018]]/Table1[[#This Row],[Total Assets 2018]], "x")</f>
        <v>x</v>
      </c>
      <c r="AV1270" s="3" t="str">
        <f xml:space="preserve"> IFERROR(Table1[[#This Row],[GP 2019]]/Table1[[#This Row],[Total Assets 2019]], "x")</f>
        <v>x</v>
      </c>
      <c r="AW1270" s="3" t="str">
        <f xml:space="preserve"> IFERROR(Table1[[#This Row],[GP 2020]]/Table1[[#This Row],[Total Assets 2020]], "x")</f>
        <v>x</v>
      </c>
      <c r="AX1270" s="3">
        <f xml:space="preserve"> IFERROR(Table1[[#This Row],[GP 2021]]/Table1[[#This Row],[Total Assets 2021]], "x")</f>
        <v>0</v>
      </c>
      <c r="AY1270" s="3">
        <f xml:space="preserve"> IFERROR(Table1[[#This Row],[GP TTM]]/Table1[[#This Row],[Total Assets TTM]], "x")</f>
        <v>0</v>
      </c>
      <c r="BA1270" s="3" t="str">
        <f xml:space="preserve"> IFERROR(ABS(Table1[[#This Row],[ROA 2013]]-Table1[[#This Row],[ROA 2012]]), "x")</f>
        <v>x</v>
      </c>
      <c r="BB1270" s="3" t="str">
        <f xml:space="preserve"> IFERROR(ABS(Table1[[#This Row],[ROA 2014]]-Table1[[#This Row],[ROA 2013]]), "x")</f>
        <v>x</v>
      </c>
      <c r="BC1270" s="3" t="str">
        <f xml:space="preserve"> IFERROR(ABS(Table1[[#This Row],[ROA 2015]]-Table1[[#This Row],[ROA 2014]]), "x")</f>
        <v>x</v>
      </c>
      <c r="BD1270" s="3" t="str">
        <f xml:space="preserve"> IFERROR(ABS(Table1[[#This Row],[ROA 2016]]-Table1[[#This Row],[ROA 2015]]), "x")</f>
        <v>x</v>
      </c>
      <c r="BE1270" s="3" t="str">
        <f xml:space="preserve"> IFERROR(ABS(Table1[[#This Row],[ROA 2017]]-Table1[[#This Row],[ROA 2016]]), "x")</f>
        <v>x</v>
      </c>
      <c r="BF1270" s="3" t="str">
        <f xml:space="preserve"> IFERROR(ABS(Table1[[#This Row],[ROA 2018]]-Table1[[#This Row],[ROA 2017]]), "x")</f>
        <v>x</v>
      </c>
      <c r="BG1270" s="3" t="str">
        <f xml:space="preserve"> IFERROR(ABS(Table1[[#This Row],[ROA 2019]]-Table1[[#This Row],[ROA 2018]]), "x")</f>
        <v>x</v>
      </c>
      <c r="BH1270" s="3" t="str">
        <f xml:space="preserve"> IFERROR(ABS(Table1[[#This Row],[ROA 2020]]-Table1[[#This Row],[ROA 2019]]), "x")</f>
        <v>x</v>
      </c>
      <c r="BI1270" s="3" t="str">
        <f xml:space="preserve"> IFERROR(ABS(Table1[[#This Row],[ROA 2021]]-Table1[[#This Row],[ROA 2020]]), "x")</f>
        <v>x</v>
      </c>
      <c r="BJ1270" s="3" t="str">
        <f xml:space="preserve"> IFERROR(AVERAGE(Table1[[#This Row],[ROA 2013-2012]:[ROA 2021-2020]]), "x")</f>
        <v>x</v>
      </c>
      <c r="BK1270" s="3">
        <f>IFERROR(AVERAGE(Table1[[#This Row],[ROA 2012]:[ROA 2021]]), "x")</f>
        <v>0</v>
      </c>
      <c r="BN1270" s="1">
        <f>SUM(Table1[[#This Row],[B/M Rank]:[ROA Rank]])</f>
        <v>0</v>
      </c>
    </row>
    <row r="1271" spans="1:66" x14ac:dyDescent="0.25">
      <c r="A1271" s="1" t="s">
        <v>3373</v>
      </c>
      <c r="B1271" s="1" t="s">
        <v>1213</v>
      </c>
      <c r="C1271" s="1" t="s">
        <v>4417</v>
      </c>
      <c r="D1271" s="1" t="s">
        <v>268</v>
      </c>
      <c r="E1271" s="1" t="s">
        <v>108</v>
      </c>
      <c r="F1271" s="1">
        <v>41.63</v>
      </c>
      <c r="G1271" s="19"/>
      <c r="H1271" s="19"/>
      <c r="I1271" s="19"/>
      <c r="J1271" s="19"/>
      <c r="K1271" s="1"/>
      <c r="L1271" s="19"/>
      <c r="M1271" s="1">
        <v>2012</v>
      </c>
      <c r="N1271" s="1">
        <v>-0.1</v>
      </c>
      <c r="O1271" s="1">
        <v>-0.2</v>
      </c>
      <c r="P1271" s="1">
        <v>-0.1</v>
      </c>
      <c r="Q1271" s="1">
        <v>0</v>
      </c>
      <c r="R1271" s="1">
        <v>0</v>
      </c>
      <c r="S1271" s="1">
        <v>-0.1</v>
      </c>
      <c r="T1271" s="1">
        <v>-0.1</v>
      </c>
      <c r="U1271" s="1" t="s">
        <v>4368</v>
      </c>
      <c r="V1271" s="1" t="s">
        <v>4368</v>
      </c>
      <c r="W1271" s="1" t="s">
        <v>4368</v>
      </c>
      <c r="X1271" s="1" t="s">
        <v>4368</v>
      </c>
      <c r="Z1271" s="3">
        <f xml:space="preserve"> IFERROR(AVEDEV(Table1[[#This Row],[GP 2012]:[GP 2021]]) / Table1[[#This Row],[Avg GP]], "x")</f>
        <v>-0.5714285714285714</v>
      </c>
      <c r="AA1271" s="2">
        <f xml:space="preserve"> IFERROR(AVERAGE(Table1[[#This Row],[GP 2012]:[GP 2021]]), "x")</f>
        <v>-8.5714285714285715E-2</v>
      </c>
      <c r="AB1271" s="11">
        <f>Table1[Equity]/Table1[Market Capital]</f>
        <v>0.48522699975978856</v>
      </c>
      <c r="AC1271" s="1">
        <v>8.3000000000000007</v>
      </c>
      <c r="AD1271" s="1">
        <v>1.4</v>
      </c>
      <c r="AE1271" s="1">
        <v>1.3</v>
      </c>
      <c r="AF1271" s="1">
        <v>1.1000000000000001</v>
      </c>
      <c r="AG1271" s="1">
        <v>0.6</v>
      </c>
      <c r="AH1271" s="1">
        <v>2.4</v>
      </c>
      <c r="AI1271" s="1">
        <v>4.5999999999999996</v>
      </c>
      <c r="AJ1271" s="1">
        <v>12.8</v>
      </c>
      <c r="AK1271" s="1">
        <v>4.5999999999999996</v>
      </c>
      <c r="AL1271" s="1">
        <v>35.9</v>
      </c>
      <c r="AM1271" s="1">
        <v>35.9</v>
      </c>
      <c r="AN1271" s="1">
        <v>20.2</v>
      </c>
      <c r="AO1271" s="3">
        <f xml:space="preserve"> IFERROR(Table1[[#This Row],[GP 2012]]/Table1[[#This Row],[Total Assets 2012]], "x")</f>
        <v>-1.2048192771084336E-2</v>
      </c>
      <c r="AP1271" s="3">
        <f xml:space="preserve"> IFERROR(Table1[[#This Row],[GP 2013]]/Table1[[#This Row],[Total Assets 2013]], "x")</f>
        <v>-0.14285714285714288</v>
      </c>
      <c r="AQ1271" s="3">
        <f xml:space="preserve"> IFERROR(Table1[[#This Row],[GP 2014]]/Table1[[#This Row],[Total Assets 2014]], "x")</f>
        <v>-7.6923076923076927E-2</v>
      </c>
      <c r="AR1271" s="3">
        <f xml:space="preserve"> IFERROR(Table1[[#This Row],[GP 2015]]/Table1[[#This Row],[Total Assets 2015]], "x")</f>
        <v>0</v>
      </c>
      <c r="AS1271" s="3">
        <f xml:space="preserve"> IFERROR(Table1[[#This Row],[GP 2016]]/Table1[[#This Row],[Total Assets 2016]], "x")</f>
        <v>0</v>
      </c>
      <c r="AT1271" s="3">
        <f xml:space="preserve"> IFERROR(Table1[[#This Row],[GP 2017]]/Table1[[#This Row],[Total Assets 2017]], "x")</f>
        <v>-4.1666666666666671E-2</v>
      </c>
      <c r="AU1271" s="3">
        <f xml:space="preserve"> IFERROR(Table1[[#This Row],[GP 2018]]/Table1[[#This Row],[Total Assets 2018]], "x")</f>
        <v>-2.1739130434782612E-2</v>
      </c>
      <c r="AV1271" s="3" t="str">
        <f xml:space="preserve"> IFERROR(Table1[[#This Row],[GP 2019]]/Table1[[#This Row],[Total Assets 2019]], "x")</f>
        <v>x</v>
      </c>
      <c r="AW1271" s="3" t="str">
        <f xml:space="preserve"> IFERROR(Table1[[#This Row],[GP 2020]]/Table1[[#This Row],[Total Assets 2020]], "x")</f>
        <v>x</v>
      </c>
      <c r="AX1271" s="3" t="str">
        <f xml:space="preserve"> IFERROR(Table1[[#This Row],[GP 2021]]/Table1[[#This Row],[Total Assets 2021]], "x")</f>
        <v>x</v>
      </c>
      <c r="AY1271" s="3" t="str">
        <f xml:space="preserve"> IFERROR(Table1[[#This Row],[GP TTM]]/Table1[[#This Row],[Total Assets TTM]], "x")</f>
        <v>x</v>
      </c>
      <c r="BA1271" s="3">
        <f xml:space="preserve"> IFERROR(ABS(Table1[[#This Row],[ROA 2013]]-Table1[[#This Row],[ROA 2012]]), "x")</f>
        <v>0.13080895008605853</v>
      </c>
      <c r="BB1271" s="3">
        <f xml:space="preserve"> IFERROR(ABS(Table1[[#This Row],[ROA 2014]]-Table1[[#This Row],[ROA 2013]]), "x")</f>
        <v>6.593406593406595E-2</v>
      </c>
      <c r="BC1271" s="3">
        <f xml:space="preserve"> IFERROR(ABS(Table1[[#This Row],[ROA 2015]]-Table1[[#This Row],[ROA 2014]]), "x")</f>
        <v>7.6923076923076927E-2</v>
      </c>
      <c r="BD1271" s="3">
        <f xml:space="preserve"> IFERROR(ABS(Table1[[#This Row],[ROA 2016]]-Table1[[#This Row],[ROA 2015]]), "x")</f>
        <v>0</v>
      </c>
      <c r="BE1271" s="3">
        <f xml:space="preserve"> IFERROR(ABS(Table1[[#This Row],[ROA 2017]]-Table1[[#This Row],[ROA 2016]]), "x")</f>
        <v>4.1666666666666671E-2</v>
      </c>
      <c r="BF1271" s="3">
        <f xml:space="preserve"> IFERROR(ABS(Table1[[#This Row],[ROA 2018]]-Table1[[#This Row],[ROA 2017]]), "x")</f>
        <v>1.992753623188406E-2</v>
      </c>
      <c r="BG1271" s="3" t="str">
        <f xml:space="preserve"> IFERROR(ABS(Table1[[#This Row],[ROA 2019]]-Table1[[#This Row],[ROA 2018]]), "x")</f>
        <v>x</v>
      </c>
      <c r="BH1271" s="3" t="str">
        <f xml:space="preserve"> IFERROR(ABS(Table1[[#This Row],[ROA 2020]]-Table1[[#This Row],[ROA 2019]]), "x")</f>
        <v>x</v>
      </c>
      <c r="BI1271" s="3" t="str">
        <f xml:space="preserve"> IFERROR(ABS(Table1[[#This Row],[ROA 2021]]-Table1[[#This Row],[ROA 2020]]), "x")</f>
        <v>x</v>
      </c>
      <c r="BJ1271" s="3">
        <f xml:space="preserve"> IFERROR(AVERAGE(Table1[[#This Row],[ROA 2013-2012]:[ROA 2021-2020]]), "x")</f>
        <v>5.5876715973625361E-2</v>
      </c>
      <c r="BK1271" s="3">
        <f>IFERROR(AVERAGE(Table1[[#This Row],[ROA 2012]:[ROA 2021]]), "x")</f>
        <v>-4.2176315664679061E-2</v>
      </c>
      <c r="BN1271" s="1">
        <f>SUM(Table1[[#This Row],[B/M Rank]:[ROA Rank]])</f>
        <v>0</v>
      </c>
    </row>
    <row r="1272" spans="1:66" x14ac:dyDescent="0.25">
      <c r="A1272" s="1" t="s">
        <v>3601</v>
      </c>
      <c r="B1272" s="1" t="s">
        <v>1367</v>
      </c>
      <c r="C1272" s="1" t="s">
        <v>4417</v>
      </c>
      <c r="D1272" s="1" t="s">
        <v>268</v>
      </c>
      <c r="E1272" s="1" t="s">
        <v>108</v>
      </c>
      <c r="F1272" s="1">
        <v>41.64</v>
      </c>
      <c r="G1272" s="19"/>
      <c r="H1272" s="19"/>
      <c r="I1272" s="19"/>
      <c r="J1272" s="19"/>
      <c r="K1272" s="1"/>
      <c r="L1272" s="19"/>
      <c r="M1272" s="1">
        <v>2012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 t="s">
        <v>4368</v>
      </c>
      <c r="W1272" s="1" t="s">
        <v>4368</v>
      </c>
      <c r="X1272" s="1" t="s">
        <v>4368</v>
      </c>
      <c r="Z1272" s="3" t="str">
        <f xml:space="preserve"> IFERROR(AVEDEV(Table1[[#This Row],[GP 2012]:[GP 2021]]) / Table1[[#This Row],[Avg GP]], "x")</f>
        <v>x</v>
      </c>
      <c r="AA1272" s="2">
        <f xml:space="preserve"> IFERROR(AVERAGE(Table1[[#This Row],[GP 2012]:[GP 2021]]), "x")</f>
        <v>0</v>
      </c>
      <c r="AB1272" s="11">
        <f>Table1[Equity]/Table1[Market Capital]</f>
        <v>0.30259365994236309</v>
      </c>
      <c r="AD1272" s="1">
        <v>0.9</v>
      </c>
      <c r="AE1272" s="1">
        <v>2.4</v>
      </c>
      <c r="AF1272" s="1">
        <v>4.3</v>
      </c>
      <c r="AG1272" s="1">
        <v>4.5</v>
      </c>
      <c r="AH1272" s="1">
        <v>5.2</v>
      </c>
      <c r="AI1272" s="1">
        <v>5.5</v>
      </c>
      <c r="AJ1272" s="1">
        <v>5.3</v>
      </c>
      <c r="AK1272" s="1">
        <v>6</v>
      </c>
      <c r="AL1272" s="1">
        <v>10</v>
      </c>
      <c r="AM1272" s="1">
        <v>13.1</v>
      </c>
      <c r="AN1272" s="1">
        <v>12.6</v>
      </c>
      <c r="AO1272" s="3" t="str">
        <f xml:space="preserve"> IFERROR(Table1[[#This Row],[GP 2012]]/Table1[[#This Row],[Total Assets 2012]], "x")</f>
        <v>x</v>
      </c>
      <c r="AP1272" s="3">
        <f xml:space="preserve"> IFERROR(Table1[[#This Row],[GP 2013]]/Table1[[#This Row],[Total Assets 2013]], "x")</f>
        <v>0</v>
      </c>
      <c r="AQ1272" s="3">
        <f xml:space="preserve"> IFERROR(Table1[[#This Row],[GP 2014]]/Table1[[#This Row],[Total Assets 2014]], "x")</f>
        <v>0</v>
      </c>
      <c r="AR1272" s="3">
        <f xml:space="preserve"> IFERROR(Table1[[#This Row],[GP 2015]]/Table1[[#This Row],[Total Assets 2015]], "x")</f>
        <v>0</v>
      </c>
      <c r="AS1272" s="3">
        <f xml:space="preserve"> IFERROR(Table1[[#This Row],[GP 2016]]/Table1[[#This Row],[Total Assets 2016]], "x")</f>
        <v>0</v>
      </c>
      <c r="AT1272" s="3">
        <f xml:space="preserve"> IFERROR(Table1[[#This Row],[GP 2017]]/Table1[[#This Row],[Total Assets 2017]], "x")</f>
        <v>0</v>
      </c>
      <c r="AU1272" s="3">
        <f xml:space="preserve"> IFERROR(Table1[[#This Row],[GP 2018]]/Table1[[#This Row],[Total Assets 2018]], "x")</f>
        <v>0</v>
      </c>
      <c r="AV1272" s="3">
        <f xml:space="preserve"> IFERROR(Table1[[#This Row],[GP 2019]]/Table1[[#This Row],[Total Assets 2019]], "x")</f>
        <v>0</v>
      </c>
      <c r="AW1272" s="3" t="str">
        <f xml:space="preserve"> IFERROR(Table1[[#This Row],[GP 2020]]/Table1[[#This Row],[Total Assets 2020]], "x")</f>
        <v>x</v>
      </c>
      <c r="AX1272" s="3" t="str">
        <f xml:space="preserve"> IFERROR(Table1[[#This Row],[GP 2021]]/Table1[[#This Row],[Total Assets 2021]], "x")</f>
        <v>x</v>
      </c>
      <c r="AY1272" s="3" t="str">
        <f xml:space="preserve"> IFERROR(Table1[[#This Row],[GP TTM]]/Table1[[#This Row],[Total Assets TTM]], "x")</f>
        <v>x</v>
      </c>
      <c r="BA1272" s="3" t="str">
        <f xml:space="preserve"> IFERROR(ABS(Table1[[#This Row],[ROA 2013]]-Table1[[#This Row],[ROA 2012]]), "x")</f>
        <v>x</v>
      </c>
      <c r="BB1272" s="3">
        <f xml:space="preserve"> IFERROR(ABS(Table1[[#This Row],[ROA 2014]]-Table1[[#This Row],[ROA 2013]]), "x")</f>
        <v>0</v>
      </c>
      <c r="BC1272" s="3">
        <f xml:space="preserve"> IFERROR(ABS(Table1[[#This Row],[ROA 2015]]-Table1[[#This Row],[ROA 2014]]), "x")</f>
        <v>0</v>
      </c>
      <c r="BD1272" s="3">
        <f xml:space="preserve"> IFERROR(ABS(Table1[[#This Row],[ROA 2016]]-Table1[[#This Row],[ROA 2015]]), "x")</f>
        <v>0</v>
      </c>
      <c r="BE1272" s="3">
        <f xml:space="preserve"> IFERROR(ABS(Table1[[#This Row],[ROA 2017]]-Table1[[#This Row],[ROA 2016]]), "x")</f>
        <v>0</v>
      </c>
      <c r="BF1272" s="3">
        <f xml:space="preserve"> IFERROR(ABS(Table1[[#This Row],[ROA 2018]]-Table1[[#This Row],[ROA 2017]]), "x")</f>
        <v>0</v>
      </c>
      <c r="BG1272" s="3">
        <f xml:space="preserve"> IFERROR(ABS(Table1[[#This Row],[ROA 2019]]-Table1[[#This Row],[ROA 2018]]), "x")</f>
        <v>0</v>
      </c>
      <c r="BH1272" s="3" t="str">
        <f xml:space="preserve"> IFERROR(ABS(Table1[[#This Row],[ROA 2020]]-Table1[[#This Row],[ROA 2019]]), "x")</f>
        <v>x</v>
      </c>
      <c r="BI1272" s="3" t="str">
        <f xml:space="preserve"> IFERROR(ABS(Table1[[#This Row],[ROA 2021]]-Table1[[#This Row],[ROA 2020]]), "x")</f>
        <v>x</v>
      </c>
      <c r="BJ1272" s="3">
        <f xml:space="preserve"> IFERROR(AVERAGE(Table1[[#This Row],[ROA 2013-2012]:[ROA 2021-2020]]), "x")</f>
        <v>0</v>
      </c>
      <c r="BK1272" s="3">
        <f>IFERROR(AVERAGE(Table1[[#This Row],[ROA 2012]:[ROA 2021]]), "x")</f>
        <v>0</v>
      </c>
      <c r="BN1272" s="1">
        <f>SUM(Table1[[#This Row],[B/M Rank]:[ROA Rank]])</f>
        <v>0</v>
      </c>
    </row>
    <row r="1273" spans="1:66" x14ac:dyDescent="0.25">
      <c r="A1273" s="1" t="s">
        <v>3549</v>
      </c>
      <c r="B1273" s="1" t="s">
        <v>4687</v>
      </c>
      <c r="C1273" s="1" t="s">
        <v>4417</v>
      </c>
      <c r="D1273" s="1" t="s">
        <v>268</v>
      </c>
      <c r="E1273" s="1" t="s">
        <v>108</v>
      </c>
      <c r="F1273" s="1">
        <v>41.74</v>
      </c>
      <c r="G1273" s="19"/>
      <c r="H1273" s="19"/>
      <c r="I1273" s="19"/>
      <c r="J1273" s="19"/>
      <c r="K1273" s="1"/>
      <c r="L1273" s="19"/>
      <c r="M1273" s="1">
        <v>2012</v>
      </c>
      <c r="N1273" s="1" t="s">
        <v>4368</v>
      </c>
      <c r="O1273" s="1" t="s">
        <v>4368</v>
      </c>
      <c r="P1273" s="1" t="s">
        <v>4368</v>
      </c>
      <c r="Q1273" s="1" t="s">
        <v>4368</v>
      </c>
      <c r="R1273" s="1" t="s">
        <v>4368</v>
      </c>
      <c r="S1273" s="1" t="s">
        <v>4368</v>
      </c>
      <c r="T1273" s="1" t="s">
        <v>4368</v>
      </c>
      <c r="U1273" s="1" t="s">
        <v>4368</v>
      </c>
      <c r="V1273" s="1" t="s">
        <v>4368</v>
      </c>
      <c r="W1273" s="1" t="s">
        <v>4368</v>
      </c>
      <c r="X1273" s="1" t="s">
        <v>4368</v>
      </c>
      <c r="Z1273" s="3" t="str">
        <f xml:space="preserve"> IFERROR(AVEDEV(Table1[[#This Row],[GP 2012]:[GP 2021]]) / Table1[[#This Row],[Avg GP]], "x")</f>
        <v>x</v>
      </c>
      <c r="AA1273" s="2" t="str">
        <f xml:space="preserve"> IFERROR(AVERAGE(Table1[[#This Row],[GP 2012]:[GP 2021]]), "x")</f>
        <v>x</v>
      </c>
      <c r="AB1273" s="11">
        <f>Table1[Equity]/Table1[Market Capital]</f>
        <v>0.60852898897939622</v>
      </c>
      <c r="AC1273" s="1">
        <v>9.3000000000000007</v>
      </c>
      <c r="AD1273" s="1">
        <v>8.3000000000000007</v>
      </c>
      <c r="AE1273" s="1">
        <v>9.3000000000000007</v>
      </c>
      <c r="AF1273" s="1">
        <v>10.199999999999999</v>
      </c>
      <c r="AG1273" s="1">
        <v>10.4</v>
      </c>
      <c r="AH1273" s="1">
        <v>11.1</v>
      </c>
      <c r="AI1273" s="1">
        <v>12</v>
      </c>
      <c r="AJ1273" s="1">
        <v>13.2</v>
      </c>
      <c r="AK1273" s="1">
        <v>13.9</v>
      </c>
      <c r="AL1273" s="1">
        <v>21.6</v>
      </c>
      <c r="AM1273" s="1">
        <v>27.3</v>
      </c>
      <c r="AN1273" s="1">
        <v>25.4</v>
      </c>
      <c r="AO1273" s="3" t="str">
        <f xml:space="preserve"> IFERROR(Table1[[#This Row],[GP 2012]]/Table1[[#This Row],[Total Assets 2012]], "x")</f>
        <v>x</v>
      </c>
      <c r="AP1273" s="3" t="str">
        <f xml:space="preserve"> IFERROR(Table1[[#This Row],[GP 2013]]/Table1[[#This Row],[Total Assets 2013]], "x")</f>
        <v>x</v>
      </c>
      <c r="AQ1273" s="3" t="str">
        <f xml:space="preserve"> IFERROR(Table1[[#This Row],[GP 2014]]/Table1[[#This Row],[Total Assets 2014]], "x")</f>
        <v>x</v>
      </c>
      <c r="AR1273" s="3" t="str">
        <f xml:space="preserve"> IFERROR(Table1[[#This Row],[GP 2015]]/Table1[[#This Row],[Total Assets 2015]], "x")</f>
        <v>x</v>
      </c>
      <c r="AS1273" s="3" t="str">
        <f xml:space="preserve"> IFERROR(Table1[[#This Row],[GP 2016]]/Table1[[#This Row],[Total Assets 2016]], "x")</f>
        <v>x</v>
      </c>
      <c r="AT1273" s="3" t="str">
        <f xml:space="preserve"> IFERROR(Table1[[#This Row],[GP 2017]]/Table1[[#This Row],[Total Assets 2017]], "x")</f>
        <v>x</v>
      </c>
      <c r="AU1273" s="3" t="str">
        <f xml:space="preserve"> IFERROR(Table1[[#This Row],[GP 2018]]/Table1[[#This Row],[Total Assets 2018]], "x")</f>
        <v>x</v>
      </c>
      <c r="AV1273" s="3" t="str">
        <f xml:space="preserve"> IFERROR(Table1[[#This Row],[GP 2019]]/Table1[[#This Row],[Total Assets 2019]], "x")</f>
        <v>x</v>
      </c>
      <c r="AW1273" s="3" t="str">
        <f xml:space="preserve"> IFERROR(Table1[[#This Row],[GP 2020]]/Table1[[#This Row],[Total Assets 2020]], "x")</f>
        <v>x</v>
      </c>
      <c r="AX1273" s="3" t="str">
        <f xml:space="preserve"> IFERROR(Table1[[#This Row],[GP 2021]]/Table1[[#This Row],[Total Assets 2021]], "x")</f>
        <v>x</v>
      </c>
      <c r="AY1273" s="3" t="str">
        <f xml:space="preserve"> IFERROR(Table1[[#This Row],[GP TTM]]/Table1[[#This Row],[Total Assets TTM]], "x")</f>
        <v>x</v>
      </c>
      <c r="BA1273" s="3" t="str">
        <f xml:space="preserve"> IFERROR(ABS(Table1[[#This Row],[ROA 2013]]-Table1[[#This Row],[ROA 2012]]), "x")</f>
        <v>x</v>
      </c>
      <c r="BB1273" s="3" t="str">
        <f xml:space="preserve"> IFERROR(ABS(Table1[[#This Row],[ROA 2014]]-Table1[[#This Row],[ROA 2013]]), "x")</f>
        <v>x</v>
      </c>
      <c r="BC1273" s="3" t="str">
        <f xml:space="preserve"> IFERROR(ABS(Table1[[#This Row],[ROA 2015]]-Table1[[#This Row],[ROA 2014]]), "x")</f>
        <v>x</v>
      </c>
      <c r="BD1273" s="3" t="str">
        <f xml:space="preserve"> IFERROR(ABS(Table1[[#This Row],[ROA 2016]]-Table1[[#This Row],[ROA 2015]]), "x")</f>
        <v>x</v>
      </c>
      <c r="BE1273" s="3" t="str">
        <f xml:space="preserve"> IFERROR(ABS(Table1[[#This Row],[ROA 2017]]-Table1[[#This Row],[ROA 2016]]), "x")</f>
        <v>x</v>
      </c>
      <c r="BF1273" s="3" t="str">
        <f xml:space="preserve"> IFERROR(ABS(Table1[[#This Row],[ROA 2018]]-Table1[[#This Row],[ROA 2017]]), "x")</f>
        <v>x</v>
      </c>
      <c r="BG1273" s="3" t="str">
        <f xml:space="preserve"> IFERROR(ABS(Table1[[#This Row],[ROA 2019]]-Table1[[#This Row],[ROA 2018]]), "x")</f>
        <v>x</v>
      </c>
      <c r="BH1273" s="3" t="str">
        <f xml:space="preserve"> IFERROR(ABS(Table1[[#This Row],[ROA 2020]]-Table1[[#This Row],[ROA 2019]]), "x")</f>
        <v>x</v>
      </c>
      <c r="BI1273" s="3" t="str">
        <f xml:space="preserve"> IFERROR(ABS(Table1[[#This Row],[ROA 2021]]-Table1[[#This Row],[ROA 2020]]), "x")</f>
        <v>x</v>
      </c>
      <c r="BJ1273" s="3" t="str">
        <f xml:space="preserve"> IFERROR(AVERAGE(Table1[[#This Row],[ROA 2013-2012]:[ROA 2021-2020]]), "x")</f>
        <v>x</v>
      </c>
      <c r="BK1273" s="3" t="str">
        <f>IFERROR(AVERAGE(Table1[[#This Row],[ROA 2012]:[ROA 2021]]), "x")</f>
        <v>x</v>
      </c>
      <c r="BN1273" s="1">
        <f>SUM(Table1[[#This Row],[B/M Rank]:[ROA Rank]])</f>
        <v>0</v>
      </c>
    </row>
    <row r="1274" spans="1:66" x14ac:dyDescent="0.25">
      <c r="A1274" s="1" t="s">
        <v>3486</v>
      </c>
      <c r="B1274" s="1" t="s">
        <v>4662</v>
      </c>
      <c r="C1274" s="1" t="s">
        <v>4417</v>
      </c>
      <c r="D1274" s="1" t="s">
        <v>268</v>
      </c>
      <c r="E1274" s="1" t="s">
        <v>108</v>
      </c>
      <c r="F1274" s="1">
        <v>41.86</v>
      </c>
      <c r="G1274" s="19"/>
      <c r="H1274" s="19"/>
      <c r="I1274" s="19"/>
      <c r="J1274" s="19"/>
      <c r="K1274" s="1"/>
      <c r="L1274" s="19"/>
      <c r="M1274" s="1">
        <v>2021</v>
      </c>
      <c r="W1274" s="1" t="s">
        <v>4368</v>
      </c>
      <c r="X1274" s="1" t="s">
        <v>4368</v>
      </c>
      <c r="Z1274" s="3" t="str">
        <f xml:space="preserve"> IFERROR(AVEDEV(Table1[[#This Row],[GP 2012]:[GP 2021]]) / Table1[[#This Row],[Avg GP]], "x")</f>
        <v>x</v>
      </c>
      <c r="AA1274" s="2" t="str">
        <f xml:space="preserve"> IFERROR(AVERAGE(Table1[[#This Row],[GP 2012]:[GP 2021]]), "x")</f>
        <v>x</v>
      </c>
      <c r="AB1274" s="11">
        <f>Table1[Equity]/Table1[Market Capital]</f>
        <v>1.3616817964644052</v>
      </c>
      <c r="AL1274" s="1">
        <v>64.400000000000006</v>
      </c>
      <c r="AM1274" s="1">
        <v>99.5</v>
      </c>
      <c r="AN1274" s="1">
        <v>57</v>
      </c>
      <c r="AO1274" s="3" t="str">
        <f xml:space="preserve"> IFERROR(Table1[[#This Row],[GP 2012]]/Table1[[#This Row],[Total Assets 2012]], "x")</f>
        <v>x</v>
      </c>
      <c r="AP1274" s="3" t="str">
        <f xml:space="preserve"> IFERROR(Table1[[#This Row],[GP 2013]]/Table1[[#This Row],[Total Assets 2013]], "x")</f>
        <v>x</v>
      </c>
      <c r="AQ1274" s="3" t="str">
        <f xml:space="preserve"> IFERROR(Table1[[#This Row],[GP 2014]]/Table1[[#This Row],[Total Assets 2014]], "x")</f>
        <v>x</v>
      </c>
      <c r="AR1274" s="3" t="str">
        <f xml:space="preserve"> IFERROR(Table1[[#This Row],[GP 2015]]/Table1[[#This Row],[Total Assets 2015]], "x")</f>
        <v>x</v>
      </c>
      <c r="AS1274" s="3" t="str">
        <f xml:space="preserve"> IFERROR(Table1[[#This Row],[GP 2016]]/Table1[[#This Row],[Total Assets 2016]], "x")</f>
        <v>x</v>
      </c>
      <c r="AT1274" s="3" t="str">
        <f xml:space="preserve"> IFERROR(Table1[[#This Row],[GP 2017]]/Table1[[#This Row],[Total Assets 2017]], "x")</f>
        <v>x</v>
      </c>
      <c r="AU1274" s="3" t="str">
        <f xml:space="preserve"> IFERROR(Table1[[#This Row],[GP 2018]]/Table1[[#This Row],[Total Assets 2018]], "x")</f>
        <v>x</v>
      </c>
      <c r="AV1274" s="3" t="str">
        <f xml:space="preserve"> IFERROR(Table1[[#This Row],[GP 2019]]/Table1[[#This Row],[Total Assets 2019]], "x")</f>
        <v>x</v>
      </c>
      <c r="AW1274" s="3" t="str">
        <f xml:space="preserve"> IFERROR(Table1[[#This Row],[GP 2020]]/Table1[[#This Row],[Total Assets 2020]], "x")</f>
        <v>x</v>
      </c>
      <c r="AX1274" s="3" t="str">
        <f xml:space="preserve"> IFERROR(Table1[[#This Row],[GP 2021]]/Table1[[#This Row],[Total Assets 2021]], "x")</f>
        <v>x</v>
      </c>
      <c r="AY1274" s="3" t="str">
        <f xml:space="preserve"> IFERROR(Table1[[#This Row],[GP TTM]]/Table1[[#This Row],[Total Assets TTM]], "x")</f>
        <v>x</v>
      </c>
      <c r="BA1274" s="3" t="str">
        <f xml:space="preserve"> IFERROR(ABS(Table1[[#This Row],[ROA 2013]]-Table1[[#This Row],[ROA 2012]]), "x")</f>
        <v>x</v>
      </c>
      <c r="BB1274" s="3" t="str">
        <f xml:space="preserve"> IFERROR(ABS(Table1[[#This Row],[ROA 2014]]-Table1[[#This Row],[ROA 2013]]), "x")</f>
        <v>x</v>
      </c>
      <c r="BC1274" s="3" t="str">
        <f xml:space="preserve"> IFERROR(ABS(Table1[[#This Row],[ROA 2015]]-Table1[[#This Row],[ROA 2014]]), "x")</f>
        <v>x</v>
      </c>
      <c r="BD1274" s="3" t="str">
        <f xml:space="preserve"> IFERROR(ABS(Table1[[#This Row],[ROA 2016]]-Table1[[#This Row],[ROA 2015]]), "x")</f>
        <v>x</v>
      </c>
      <c r="BE1274" s="3" t="str">
        <f xml:space="preserve"> IFERROR(ABS(Table1[[#This Row],[ROA 2017]]-Table1[[#This Row],[ROA 2016]]), "x")</f>
        <v>x</v>
      </c>
      <c r="BF1274" s="3" t="str">
        <f xml:space="preserve"> IFERROR(ABS(Table1[[#This Row],[ROA 2018]]-Table1[[#This Row],[ROA 2017]]), "x")</f>
        <v>x</v>
      </c>
      <c r="BG1274" s="3" t="str">
        <f xml:space="preserve"> IFERROR(ABS(Table1[[#This Row],[ROA 2019]]-Table1[[#This Row],[ROA 2018]]), "x")</f>
        <v>x</v>
      </c>
      <c r="BH1274" s="3" t="str">
        <f xml:space="preserve"> IFERROR(ABS(Table1[[#This Row],[ROA 2020]]-Table1[[#This Row],[ROA 2019]]), "x")</f>
        <v>x</v>
      </c>
      <c r="BI1274" s="3" t="str">
        <f xml:space="preserve"> IFERROR(ABS(Table1[[#This Row],[ROA 2021]]-Table1[[#This Row],[ROA 2020]]), "x")</f>
        <v>x</v>
      </c>
      <c r="BJ1274" s="3" t="str">
        <f xml:space="preserve"> IFERROR(AVERAGE(Table1[[#This Row],[ROA 2013-2012]:[ROA 2021-2020]]), "x")</f>
        <v>x</v>
      </c>
      <c r="BK1274" s="3" t="str">
        <f>IFERROR(AVERAGE(Table1[[#This Row],[ROA 2012]:[ROA 2021]]), "x")</f>
        <v>x</v>
      </c>
      <c r="BN1274" s="1">
        <f>SUM(Table1[[#This Row],[B/M Rank]:[ROA Rank]])</f>
        <v>0</v>
      </c>
    </row>
    <row r="1275" spans="1:66" x14ac:dyDescent="0.25">
      <c r="A1275" s="1" t="s">
        <v>2116</v>
      </c>
      <c r="B1275" s="1" t="s">
        <v>167</v>
      </c>
      <c r="C1275" s="1" t="s">
        <v>166</v>
      </c>
      <c r="D1275" s="1" t="s">
        <v>11</v>
      </c>
      <c r="E1275" s="1" t="s">
        <v>108</v>
      </c>
      <c r="F1275" s="1">
        <v>41.88</v>
      </c>
      <c r="G1275" s="19"/>
      <c r="H1275" s="19"/>
      <c r="I1275" s="19"/>
      <c r="J1275" s="19"/>
      <c r="K1275" s="1"/>
      <c r="L1275" s="19"/>
      <c r="M1275" s="1">
        <v>2012</v>
      </c>
      <c r="N1275" s="1">
        <v>1.5</v>
      </c>
      <c r="O1275" s="1">
        <v>6.5</v>
      </c>
      <c r="P1275" s="1">
        <v>0</v>
      </c>
      <c r="Q1275" s="1">
        <v>0.8</v>
      </c>
      <c r="R1275" s="1">
        <v>1.2</v>
      </c>
      <c r="S1275" s="1">
        <v>1.2</v>
      </c>
      <c r="T1275" s="1">
        <v>33.799999999999997</v>
      </c>
      <c r="U1275" s="1">
        <v>0.2</v>
      </c>
      <c r="V1275" s="1">
        <v>1.7</v>
      </c>
      <c r="W1275" s="1">
        <v>6.5</v>
      </c>
      <c r="X1275" s="1">
        <v>6.2</v>
      </c>
      <c r="Z1275" s="3">
        <f xml:space="preserve"> IFERROR(AVEDEV(Table1[[#This Row],[GP 2012]:[GP 2021]]) / Table1[[#This Row],[Avg GP]], "x")</f>
        <v>1.1528089887640449</v>
      </c>
      <c r="AA1275" s="2">
        <f xml:space="preserve"> IFERROR(AVERAGE(Table1[[#This Row],[GP 2012]:[GP 2021]]), "x")</f>
        <v>5.3400000000000007</v>
      </c>
      <c r="AB1275" s="11">
        <f>Table1[Equity]/Table1[Market Capital]</f>
        <v>1.587870105062082</v>
      </c>
      <c r="AC1275" s="1">
        <v>67.400000000000006</v>
      </c>
      <c r="AD1275" s="1">
        <v>62.9</v>
      </c>
      <c r="AE1275" s="1">
        <v>54.9</v>
      </c>
      <c r="AF1275" s="1">
        <v>71.5</v>
      </c>
      <c r="AG1275" s="1">
        <v>42.5</v>
      </c>
      <c r="AH1275" s="1">
        <v>27.9</v>
      </c>
      <c r="AI1275" s="1">
        <v>34.1</v>
      </c>
      <c r="AJ1275" s="1">
        <v>25.9</v>
      </c>
      <c r="AK1275" s="1">
        <v>47.1</v>
      </c>
      <c r="AL1275" s="1">
        <v>101.3</v>
      </c>
      <c r="AM1275" s="1">
        <v>95.4</v>
      </c>
      <c r="AN1275" s="1">
        <v>66.5</v>
      </c>
      <c r="AO1275" s="3">
        <f xml:space="preserve"> IFERROR(Table1[[#This Row],[GP 2012]]/Table1[[#This Row],[Total Assets 2012]], "x")</f>
        <v>2.2255192878338277E-2</v>
      </c>
      <c r="AP1275" s="3">
        <f xml:space="preserve"> IFERROR(Table1[[#This Row],[GP 2013]]/Table1[[#This Row],[Total Assets 2013]], "x")</f>
        <v>0.10333863275039745</v>
      </c>
      <c r="AQ1275" s="3">
        <f xml:space="preserve"> IFERROR(Table1[[#This Row],[GP 2014]]/Table1[[#This Row],[Total Assets 2014]], "x")</f>
        <v>0</v>
      </c>
      <c r="AR1275" s="3">
        <f xml:space="preserve"> IFERROR(Table1[[#This Row],[GP 2015]]/Table1[[#This Row],[Total Assets 2015]], "x")</f>
        <v>1.1188811188811189E-2</v>
      </c>
      <c r="AS1275" s="3">
        <f xml:space="preserve"> IFERROR(Table1[[#This Row],[GP 2016]]/Table1[[#This Row],[Total Assets 2016]], "x")</f>
        <v>2.8235294117647056E-2</v>
      </c>
      <c r="AT1275" s="3">
        <f xml:space="preserve"> IFERROR(Table1[[#This Row],[GP 2017]]/Table1[[#This Row],[Total Assets 2017]], "x")</f>
        <v>4.3010752688172046E-2</v>
      </c>
      <c r="AU1275" s="3">
        <f xml:space="preserve"> IFERROR(Table1[[#This Row],[GP 2018]]/Table1[[#This Row],[Total Assets 2018]], "x")</f>
        <v>0.99120234604105562</v>
      </c>
      <c r="AV1275" s="3">
        <f xml:space="preserve"> IFERROR(Table1[[#This Row],[GP 2019]]/Table1[[#This Row],[Total Assets 2019]], "x")</f>
        <v>7.7220077220077231E-3</v>
      </c>
      <c r="AW1275" s="3">
        <f xml:space="preserve"> IFERROR(Table1[[#This Row],[GP 2020]]/Table1[[#This Row],[Total Assets 2020]], "x")</f>
        <v>3.6093418259023353E-2</v>
      </c>
      <c r="AX1275" s="3">
        <f xml:space="preserve"> IFERROR(Table1[[#This Row],[GP 2021]]/Table1[[#This Row],[Total Assets 2021]], "x")</f>
        <v>6.4165844027640667E-2</v>
      </c>
      <c r="AY1275" s="3">
        <f xml:space="preserve"> IFERROR(Table1[[#This Row],[GP TTM]]/Table1[[#This Row],[Total Assets TTM]], "x")</f>
        <v>6.4989517819706494E-2</v>
      </c>
      <c r="BA1275" s="3">
        <f xml:space="preserve"> IFERROR(ABS(Table1[[#This Row],[ROA 2013]]-Table1[[#This Row],[ROA 2012]]), "x")</f>
        <v>8.1083439872059182E-2</v>
      </c>
      <c r="BB1275" s="3">
        <f xml:space="preserve"> IFERROR(ABS(Table1[[#This Row],[ROA 2014]]-Table1[[#This Row],[ROA 2013]]), "x")</f>
        <v>0.10333863275039745</v>
      </c>
      <c r="BC1275" s="3">
        <f xml:space="preserve"> IFERROR(ABS(Table1[[#This Row],[ROA 2015]]-Table1[[#This Row],[ROA 2014]]), "x")</f>
        <v>1.1188811188811189E-2</v>
      </c>
      <c r="BD1275" s="3">
        <f xml:space="preserve"> IFERROR(ABS(Table1[[#This Row],[ROA 2016]]-Table1[[#This Row],[ROA 2015]]), "x")</f>
        <v>1.7046482928835868E-2</v>
      </c>
      <c r="BE1275" s="3">
        <f xml:space="preserve"> IFERROR(ABS(Table1[[#This Row],[ROA 2017]]-Table1[[#This Row],[ROA 2016]]), "x")</f>
        <v>1.477545857052499E-2</v>
      </c>
      <c r="BF1275" s="3">
        <f xml:space="preserve"> IFERROR(ABS(Table1[[#This Row],[ROA 2018]]-Table1[[#This Row],[ROA 2017]]), "x")</f>
        <v>0.94819159335288361</v>
      </c>
      <c r="BG1275" s="3">
        <f xml:space="preserve"> IFERROR(ABS(Table1[[#This Row],[ROA 2019]]-Table1[[#This Row],[ROA 2018]]), "x")</f>
        <v>0.98348033831904791</v>
      </c>
      <c r="BH1275" s="3">
        <f xml:space="preserve"> IFERROR(ABS(Table1[[#This Row],[ROA 2020]]-Table1[[#This Row],[ROA 2019]]), "x")</f>
        <v>2.837141053701563E-2</v>
      </c>
      <c r="BI1275" s="3">
        <f xml:space="preserve"> IFERROR(ABS(Table1[[#This Row],[ROA 2021]]-Table1[[#This Row],[ROA 2020]]), "x")</f>
        <v>2.8072425768617314E-2</v>
      </c>
      <c r="BJ1275" s="3">
        <f xml:space="preserve"> IFERROR(AVERAGE(Table1[[#This Row],[ROA 2013-2012]:[ROA 2021-2020]]), "x")</f>
        <v>0.24617206592091032</v>
      </c>
      <c r="BK1275" s="3">
        <f>IFERROR(AVERAGE(Table1[[#This Row],[ROA 2012]:[ROA 2021]]), "x")</f>
        <v>0.13072122996730934</v>
      </c>
      <c r="BN1275" s="1">
        <f>SUM(Table1[[#This Row],[B/M Rank]:[ROA Rank]])</f>
        <v>0</v>
      </c>
    </row>
    <row r="1276" spans="1:66" x14ac:dyDescent="0.25">
      <c r="A1276" s="1" t="s">
        <v>2730</v>
      </c>
      <c r="B1276" s="1" t="s">
        <v>781</v>
      </c>
      <c r="C1276" s="1" t="s">
        <v>769</v>
      </c>
      <c r="D1276" s="1" t="s">
        <v>107</v>
      </c>
      <c r="E1276" s="1" t="s">
        <v>108</v>
      </c>
      <c r="F1276" s="1">
        <v>41.96</v>
      </c>
      <c r="G1276" s="19"/>
      <c r="H1276" s="19"/>
      <c r="I1276" s="19"/>
      <c r="J1276" s="19"/>
      <c r="K1276" s="1"/>
      <c r="L1276" s="19"/>
      <c r="M1276" s="1">
        <v>2012</v>
      </c>
      <c r="N1276" s="1">
        <v>0</v>
      </c>
      <c r="O1276" s="1">
        <v>0</v>
      </c>
      <c r="P1276" s="1" t="s">
        <v>4368</v>
      </c>
      <c r="Q1276" s="1" t="s">
        <v>4368</v>
      </c>
      <c r="R1276" s="1" t="s">
        <v>4368</v>
      </c>
      <c r="S1276" s="1">
        <v>-0.4</v>
      </c>
      <c r="T1276" s="1">
        <v>-1.7</v>
      </c>
      <c r="U1276" s="1">
        <v>0.8</v>
      </c>
      <c r="V1276" s="1">
        <v>0</v>
      </c>
      <c r="W1276" s="1">
        <v>-1.5</v>
      </c>
      <c r="X1276" s="1">
        <v>-1.9</v>
      </c>
      <c r="Z1276" s="3">
        <f xml:space="preserve"> IFERROR(AVEDEV(Table1[[#This Row],[GP 2012]:[GP 2021]]) / Table1[[#This Row],[Avg GP]], "x")</f>
        <v>-1.7142857142857144</v>
      </c>
      <c r="AA1276" s="2">
        <f xml:space="preserve"> IFERROR(AVERAGE(Table1[[#This Row],[GP 2012]:[GP 2021]]), "x")</f>
        <v>-0.39999999999999997</v>
      </c>
      <c r="AB1276" s="11">
        <f>Table1[Equity]/Table1[Market Capital]</f>
        <v>0.26930409914204007</v>
      </c>
      <c r="AC1276" s="1">
        <v>0.2</v>
      </c>
      <c r="AD1276" s="1">
        <v>0.3</v>
      </c>
      <c r="AE1276" s="1">
        <v>0.2</v>
      </c>
      <c r="AF1276" s="1">
        <v>1.2</v>
      </c>
      <c r="AG1276" s="1">
        <v>3.5</v>
      </c>
      <c r="AH1276" s="1">
        <v>5.4</v>
      </c>
      <c r="AI1276" s="1">
        <v>4.2</v>
      </c>
      <c r="AJ1276" s="1">
        <v>20.6</v>
      </c>
      <c r="AK1276" s="1">
        <v>27.5</v>
      </c>
      <c r="AL1276" s="1">
        <v>16.8</v>
      </c>
      <c r="AM1276" s="1">
        <v>14.1</v>
      </c>
      <c r="AN1276" s="1">
        <v>11.3</v>
      </c>
      <c r="AO1276" s="3">
        <f xml:space="preserve"> IFERROR(Table1[[#This Row],[GP 2012]]/Table1[[#This Row],[Total Assets 2012]], "x")</f>
        <v>0</v>
      </c>
      <c r="AP1276" s="3">
        <f xml:space="preserve"> IFERROR(Table1[[#This Row],[GP 2013]]/Table1[[#This Row],[Total Assets 2013]], "x")</f>
        <v>0</v>
      </c>
      <c r="AQ1276" s="3" t="str">
        <f xml:space="preserve"> IFERROR(Table1[[#This Row],[GP 2014]]/Table1[[#This Row],[Total Assets 2014]], "x")</f>
        <v>x</v>
      </c>
      <c r="AR1276" s="3" t="str">
        <f xml:space="preserve"> IFERROR(Table1[[#This Row],[GP 2015]]/Table1[[#This Row],[Total Assets 2015]], "x")</f>
        <v>x</v>
      </c>
      <c r="AS1276" s="3" t="str">
        <f xml:space="preserve"> IFERROR(Table1[[#This Row],[GP 2016]]/Table1[[#This Row],[Total Assets 2016]], "x")</f>
        <v>x</v>
      </c>
      <c r="AT1276" s="3">
        <f xml:space="preserve"> IFERROR(Table1[[#This Row],[GP 2017]]/Table1[[#This Row],[Total Assets 2017]], "x")</f>
        <v>-7.407407407407407E-2</v>
      </c>
      <c r="AU1276" s="3">
        <f xml:space="preserve"> IFERROR(Table1[[#This Row],[GP 2018]]/Table1[[#This Row],[Total Assets 2018]], "x")</f>
        <v>-0.40476190476190471</v>
      </c>
      <c r="AV1276" s="3">
        <f xml:space="preserve"> IFERROR(Table1[[#This Row],[GP 2019]]/Table1[[#This Row],[Total Assets 2019]], "x")</f>
        <v>3.8834951456310676E-2</v>
      </c>
      <c r="AW1276" s="3">
        <f xml:space="preserve"> IFERROR(Table1[[#This Row],[GP 2020]]/Table1[[#This Row],[Total Assets 2020]], "x")</f>
        <v>0</v>
      </c>
      <c r="AX1276" s="3">
        <f xml:space="preserve"> IFERROR(Table1[[#This Row],[GP 2021]]/Table1[[#This Row],[Total Assets 2021]], "x")</f>
        <v>-8.9285714285714288E-2</v>
      </c>
      <c r="AY1276" s="3">
        <f xml:space="preserve"> IFERROR(Table1[[#This Row],[GP TTM]]/Table1[[#This Row],[Total Assets TTM]], "x")</f>
        <v>-0.13475177304964539</v>
      </c>
      <c r="BA1276" s="3">
        <f xml:space="preserve"> IFERROR(ABS(Table1[[#This Row],[ROA 2013]]-Table1[[#This Row],[ROA 2012]]), "x")</f>
        <v>0</v>
      </c>
      <c r="BB1276" s="3" t="str">
        <f xml:space="preserve"> IFERROR(ABS(Table1[[#This Row],[ROA 2014]]-Table1[[#This Row],[ROA 2013]]), "x")</f>
        <v>x</v>
      </c>
      <c r="BC1276" s="3" t="str">
        <f xml:space="preserve"> IFERROR(ABS(Table1[[#This Row],[ROA 2015]]-Table1[[#This Row],[ROA 2014]]), "x")</f>
        <v>x</v>
      </c>
      <c r="BD1276" s="3" t="str">
        <f xml:space="preserve"> IFERROR(ABS(Table1[[#This Row],[ROA 2016]]-Table1[[#This Row],[ROA 2015]]), "x")</f>
        <v>x</v>
      </c>
      <c r="BE1276" s="3" t="str">
        <f xml:space="preserve"> IFERROR(ABS(Table1[[#This Row],[ROA 2017]]-Table1[[#This Row],[ROA 2016]]), "x")</f>
        <v>x</v>
      </c>
      <c r="BF1276" s="3">
        <f xml:space="preserve"> IFERROR(ABS(Table1[[#This Row],[ROA 2018]]-Table1[[#This Row],[ROA 2017]]), "x")</f>
        <v>0.33068783068783064</v>
      </c>
      <c r="BG1276" s="3">
        <f xml:space="preserve"> IFERROR(ABS(Table1[[#This Row],[ROA 2019]]-Table1[[#This Row],[ROA 2018]]), "x")</f>
        <v>0.44359685621821537</v>
      </c>
      <c r="BH1276" s="3">
        <f xml:space="preserve"> IFERROR(ABS(Table1[[#This Row],[ROA 2020]]-Table1[[#This Row],[ROA 2019]]), "x")</f>
        <v>3.8834951456310676E-2</v>
      </c>
      <c r="BI1276" s="3">
        <f xml:space="preserve"> IFERROR(ABS(Table1[[#This Row],[ROA 2021]]-Table1[[#This Row],[ROA 2020]]), "x")</f>
        <v>8.9285714285714288E-2</v>
      </c>
      <c r="BJ1276" s="3">
        <f xml:space="preserve"> IFERROR(AVERAGE(Table1[[#This Row],[ROA 2013-2012]:[ROA 2021-2020]]), "x")</f>
        <v>0.18048107052961421</v>
      </c>
      <c r="BK1276" s="3">
        <f>IFERROR(AVERAGE(Table1[[#This Row],[ROA 2012]:[ROA 2021]]), "x")</f>
        <v>-7.5612391666483189E-2</v>
      </c>
      <c r="BN1276" s="1">
        <f>SUM(Table1[[#This Row],[B/M Rank]:[ROA Rank]])</f>
        <v>0</v>
      </c>
    </row>
    <row r="1277" spans="1:66" x14ac:dyDescent="0.25">
      <c r="A1277" s="1" t="s">
        <v>2245</v>
      </c>
      <c r="B1277" s="1" t="s">
        <v>286</v>
      </c>
      <c r="C1277" s="1" t="s">
        <v>267</v>
      </c>
      <c r="D1277" s="1" t="s">
        <v>268</v>
      </c>
      <c r="E1277" s="1" t="s">
        <v>108</v>
      </c>
      <c r="F1277" s="1">
        <v>42.05</v>
      </c>
      <c r="G1277" s="19"/>
      <c r="H1277" s="19"/>
      <c r="I1277" s="19"/>
      <c r="J1277" s="19"/>
      <c r="K1277" s="1"/>
      <c r="L1277" s="19"/>
      <c r="M1277" s="1">
        <v>2012</v>
      </c>
      <c r="N1277" s="1">
        <v>2.4</v>
      </c>
      <c r="O1277" s="1">
        <v>3.1</v>
      </c>
      <c r="P1277" s="1">
        <v>4.8</v>
      </c>
      <c r="Q1277" s="1">
        <v>7</v>
      </c>
      <c r="R1277" s="1">
        <v>9.4</v>
      </c>
      <c r="S1277" s="1">
        <v>7.3</v>
      </c>
      <c r="T1277" s="1">
        <v>6.1</v>
      </c>
      <c r="U1277" s="1">
        <v>5.4</v>
      </c>
      <c r="V1277" s="1">
        <v>7.6</v>
      </c>
      <c r="W1277" s="1">
        <v>9.6999999999999993</v>
      </c>
      <c r="X1277" s="1">
        <v>11.4</v>
      </c>
      <c r="Z1277" s="3">
        <f xml:space="preserve"> IFERROR(AVEDEV(Table1[[#This Row],[GP 2012]:[GP 2021]]) / Table1[[#This Row],[Avg GP]], "x")</f>
        <v>0.30573248407643322</v>
      </c>
      <c r="AA1277" s="2">
        <f xml:space="preserve"> IFERROR(AVERAGE(Table1[[#This Row],[GP 2012]:[GP 2021]]), "x")</f>
        <v>6.2799999999999994</v>
      </c>
      <c r="AB1277" s="11">
        <f>Table1[Equity]/Table1[Market Capital]</f>
        <v>0.69441141498216408</v>
      </c>
      <c r="AC1277" s="1">
        <v>3.9</v>
      </c>
      <c r="AD1277" s="1">
        <v>5.0999999999999996</v>
      </c>
      <c r="AE1277" s="1">
        <v>7.7</v>
      </c>
      <c r="AF1277" s="1">
        <v>15.7</v>
      </c>
      <c r="AG1277" s="1">
        <v>26.4</v>
      </c>
      <c r="AH1277" s="1">
        <v>27.8</v>
      </c>
      <c r="AI1277" s="1">
        <v>25.3</v>
      </c>
      <c r="AJ1277" s="1">
        <v>27.3</v>
      </c>
      <c r="AK1277" s="1">
        <v>29.2</v>
      </c>
      <c r="AL1277" s="1">
        <v>30.5</v>
      </c>
      <c r="AM1277" s="1">
        <v>32.5</v>
      </c>
      <c r="AN1277" s="1">
        <v>29.2</v>
      </c>
      <c r="AO1277" s="3">
        <f xml:space="preserve"> IFERROR(Table1[[#This Row],[GP 2012]]/Table1[[#This Row],[Total Assets 2012]], "x")</f>
        <v>0.61538461538461542</v>
      </c>
      <c r="AP1277" s="3">
        <f xml:space="preserve"> IFERROR(Table1[[#This Row],[GP 2013]]/Table1[[#This Row],[Total Assets 2013]], "x")</f>
        <v>0.60784313725490202</v>
      </c>
      <c r="AQ1277" s="3">
        <f xml:space="preserve"> IFERROR(Table1[[#This Row],[GP 2014]]/Table1[[#This Row],[Total Assets 2014]], "x")</f>
        <v>0.62337662337662336</v>
      </c>
      <c r="AR1277" s="3">
        <f xml:space="preserve"> IFERROR(Table1[[#This Row],[GP 2015]]/Table1[[#This Row],[Total Assets 2015]], "x")</f>
        <v>0.44585987261146498</v>
      </c>
      <c r="AS1277" s="3">
        <f xml:space="preserve"> IFERROR(Table1[[#This Row],[GP 2016]]/Table1[[#This Row],[Total Assets 2016]], "x")</f>
        <v>0.35606060606060608</v>
      </c>
      <c r="AT1277" s="3">
        <f xml:space="preserve"> IFERROR(Table1[[#This Row],[GP 2017]]/Table1[[#This Row],[Total Assets 2017]], "x")</f>
        <v>0.26258992805755393</v>
      </c>
      <c r="AU1277" s="3">
        <f xml:space="preserve"> IFERROR(Table1[[#This Row],[GP 2018]]/Table1[[#This Row],[Total Assets 2018]], "x")</f>
        <v>0.2411067193675889</v>
      </c>
      <c r="AV1277" s="3">
        <f xml:space="preserve"> IFERROR(Table1[[#This Row],[GP 2019]]/Table1[[#This Row],[Total Assets 2019]], "x")</f>
        <v>0.19780219780219782</v>
      </c>
      <c r="AW1277" s="3">
        <f xml:space="preserve"> IFERROR(Table1[[#This Row],[GP 2020]]/Table1[[#This Row],[Total Assets 2020]], "x")</f>
        <v>0.26027397260273971</v>
      </c>
      <c r="AX1277" s="3">
        <f xml:space="preserve"> IFERROR(Table1[[#This Row],[GP 2021]]/Table1[[#This Row],[Total Assets 2021]], "x")</f>
        <v>0.31803278688524589</v>
      </c>
      <c r="AY1277" s="3">
        <f xml:space="preserve"> IFERROR(Table1[[#This Row],[GP TTM]]/Table1[[#This Row],[Total Assets TTM]], "x")</f>
        <v>0.35076923076923078</v>
      </c>
      <c r="BA1277" s="3">
        <f xml:space="preserve"> IFERROR(ABS(Table1[[#This Row],[ROA 2013]]-Table1[[#This Row],[ROA 2012]]), "x")</f>
        <v>7.541478129713397E-3</v>
      </c>
      <c r="BB1277" s="3">
        <f xml:space="preserve"> IFERROR(ABS(Table1[[#This Row],[ROA 2014]]-Table1[[#This Row],[ROA 2013]]), "x")</f>
        <v>1.553348612172134E-2</v>
      </c>
      <c r="BC1277" s="3">
        <f xml:space="preserve"> IFERROR(ABS(Table1[[#This Row],[ROA 2015]]-Table1[[#This Row],[ROA 2014]]), "x")</f>
        <v>0.17751675076515838</v>
      </c>
      <c r="BD1277" s="3">
        <f xml:space="preserve"> IFERROR(ABS(Table1[[#This Row],[ROA 2016]]-Table1[[#This Row],[ROA 2015]]), "x")</f>
        <v>8.9799266550858903E-2</v>
      </c>
      <c r="BE1277" s="3">
        <f xml:space="preserve"> IFERROR(ABS(Table1[[#This Row],[ROA 2017]]-Table1[[#This Row],[ROA 2016]]), "x")</f>
        <v>9.3470678003052143E-2</v>
      </c>
      <c r="BF1277" s="3">
        <f xml:space="preserve"> IFERROR(ABS(Table1[[#This Row],[ROA 2018]]-Table1[[#This Row],[ROA 2017]]), "x")</f>
        <v>2.1483208689965033E-2</v>
      </c>
      <c r="BG1277" s="3">
        <f xml:space="preserve"> IFERROR(ABS(Table1[[#This Row],[ROA 2019]]-Table1[[#This Row],[ROA 2018]]), "x")</f>
        <v>4.330452156539108E-2</v>
      </c>
      <c r="BH1277" s="3">
        <f xml:space="preserve"> IFERROR(ABS(Table1[[#This Row],[ROA 2020]]-Table1[[#This Row],[ROA 2019]]), "x")</f>
        <v>6.247177480054189E-2</v>
      </c>
      <c r="BI1277" s="3">
        <f xml:space="preserve"> IFERROR(ABS(Table1[[#This Row],[ROA 2021]]-Table1[[#This Row],[ROA 2020]]), "x")</f>
        <v>5.7758814282506177E-2</v>
      </c>
      <c r="BJ1277" s="3">
        <f xml:space="preserve"> IFERROR(AVERAGE(Table1[[#This Row],[ROA 2013-2012]:[ROA 2021-2020]]), "x")</f>
        <v>6.3208886545434273E-2</v>
      </c>
      <c r="BK1277" s="3">
        <f>IFERROR(AVERAGE(Table1[[#This Row],[ROA 2012]:[ROA 2021]]), "x")</f>
        <v>0.39283304594035384</v>
      </c>
      <c r="BN1277" s="1">
        <f>SUM(Table1[[#This Row],[B/M Rank]:[ROA Rank]])</f>
        <v>0</v>
      </c>
    </row>
    <row r="1278" spans="1:66" x14ac:dyDescent="0.25">
      <c r="A1278" s="1" t="s">
        <v>3016</v>
      </c>
      <c r="B1278" s="1" t="s">
        <v>982</v>
      </c>
      <c r="C1278" s="1" t="s">
        <v>4417</v>
      </c>
      <c r="D1278" s="1" t="s">
        <v>268</v>
      </c>
      <c r="E1278" s="1" t="s">
        <v>108</v>
      </c>
      <c r="F1278" s="1">
        <v>42.14</v>
      </c>
      <c r="G1278" s="19"/>
      <c r="H1278" s="19"/>
      <c r="I1278" s="19"/>
      <c r="J1278" s="19"/>
      <c r="K1278" s="1"/>
      <c r="L1278" s="19"/>
      <c r="M1278" s="1">
        <v>2012</v>
      </c>
      <c r="N1278" s="1" t="s">
        <v>4368</v>
      </c>
      <c r="O1278" s="1" t="s">
        <v>4368</v>
      </c>
      <c r="P1278" s="1" t="s">
        <v>4368</v>
      </c>
      <c r="Q1278" s="1" t="s">
        <v>4368</v>
      </c>
      <c r="R1278" s="1" t="s">
        <v>4368</v>
      </c>
      <c r="S1278" s="1" t="s">
        <v>4368</v>
      </c>
      <c r="T1278" s="1" t="s">
        <v>4368</v>
      </c>
      <c r="U1278" s="1" t="s">
        <v>4368</v>
      </c>
      <c r="V1278" s="1" t="s">
        <v>4368</v>
      </c>
      <c r="W1278" s="1" t="s">
        <v>4368</v>
      </c>
      <c r="X1278" s="1" t="s">
        <v>4368</v>
      </c>
      <c r="Z1278" s="3" t="str">
        <f xml:space="preserve"> IFERROR(AVEDEV(Table1[[#This Row],[GP 2012]:[GP 2021]]) / Table1[[#This Row],[Avg GP]], "x")</f>
        <v>x</v>
      </c>
      <c r="AA1278" s="2" t="str">
        <f xml:space="preserve"> IFERROR(AVERAGE(Table1[[#This Row],[GP 2012]:[GP 2021]]), "x")</f>
        <v>x</v>
      </c>
      <c r="AB1278" s="11">
        <f>Table1[Equity]/Table1[Market Capital]</f>
        <v>0.31324157570004746</v>
      </c>
      <c r="AC1278" s="1">
        <v>4.8</v>
      </c>
      <c r="AD1278" s="1">
        <v>3.8</v>
      </c>
      <c r="AE1278" s="1">
        <v>3.1</v>
      </c>
      <c r="AF1278" s="1">
        <v>3.5</v>
      </c>
      <c r="AG1278" s="1">
        <v>3.9</v>
      </c>
      <c r="AH1278" s="1">
        <v>4.2</v>
      </c>
      <c r="AI1278" s="1">
        <v>6.5</v>
      </c>
      <c r="AJ1278" s="1">
        <v>8.9</v>
      </c>
      <c r="AK1278" s="1">
        <v>11.9</v>
      </c>
      <c r="AL1278" s="1">
        <v>13.6</v>
      </c>
      <c r="AM1278" s="1">
        <v>15</v>
      </c>
      <c r="AN1278" s="1">
        <v>13.2</v>
      </c>
      <c r="AO1278" s="3" t="str">
        <f xml:space="preserve"> IFERROR(Table1[[#This Row],[GP 2012]]/Table1[[#This Row],[Total Assets 2012]], "x")</f>
        <v>x</v>
      </c>
      <c r="AP1278" s="3" t="str">
        <f xml:space="preserve"> IFERROR(Table1[[#This Row],[GP 2013]]/Table1[[#This Row],[Total Assets 2013]], "x")</f>
        <v>x</v>
      </c>
      <c r="AQ1278" s="3" t="str">
        <f xml:space="preserve"> IFERROR(Table1[[#This Row],[GP 2014]]/Table1[[#This Row],[Total Assets 2014]], "x")</f>
        <v>x</v>
      </c>
      <c r="AR1278" s="3" t="str">
        <f xml:space="preserve"> IFERROR(Table1[[#This Row],[GP 2015]]/Table1[[#This Row],[Total Assets 2015]], "x")</f>
        <v>x</v>
      </c>
      <c r="AS1278" s="3" t="str">
        <f xml:space="preserve"> IFERROR(Table1[[#This Row],[GP 2016]]/Table1[[#This Row],[Total Assets 2016]], "x")</f>
        <v>x</v>
      </c>
      <c r="AT1278" s="3" t="str">
        <f xml:space="preserve"> IFERROR(Table1[[#This Row],[GP 2017]]/Table1[[#This Row],[Total Assets 2017]], "x")</f>
        <v>x</v>
      </c>
      <c r="AU1278" s="3" t="str">
        <f xml:space="preserve"> IFERROR(Table1[[#This Row],[GP 2018]]/Table1[[#This Row],[Total Assets 2018]], "x")</f>
        <v>x</v>
      </c>
      <c r="AV1278" s="3" t="str">
        <f xml:space="preserve"> IFERROR(Table1[[#This Row],[GP 2019]]/Table1[[#This Row],[Total Assets 2019]], "x")</f>
        <v>x</v>
      </c>
      <c r="AW1278" s="3" t="str">
        <f xml:space="preserve"> IFERROR(Table1[[#This Row],[GP 2020]]/Table1[[#This Row],[Total Assets 2020]], "x")</f>
        <v>x</v>
      </c>
      <c r="AX1278" s="3" t="str">
        <f xml:space="preserve"> IFERROR(Table1[[#This Row],[GP 2021]]/Table1[[#This Row],[Total Assets 2021]], "x")</f>
        <v>x</v>
      </c>
      <c r="AY1278" s="3" t="str">
        <f xml:space="preserve"> IFERROR(Table1[[#This Row],[GP TTM]]/Table1[[#This Row],[Total Assets TTM]], "x")</f>
        <v>x</v>
      </c>
      <c r="BA1278" s="3" t="str">
        <f xml:space="preserve"> IFERROR(ABS(Table1[[#This Row],[ROA 2013]]-Table1[[#This Row],[ROA 2012]]), "x")</f>
        <v>x</v>
      </c>
      <c r="BB1278" s="3" t="str">
        <f xml:space="preserve"> IFERROR(ABS(Table1[[#This Row],[ROA 2014]]-Table1[[#This Row],[ROA 2013]]), "x")</f>
        <v>x</v>
      </c>
      <c r="BC1278" s="3" t="str">
        <f xml:space="preserve"> IFERROR(ABS(Table1[[#This Row],[ROA 2015]]-Table1[[#This Row],[ROA 2014]]), "x")</f>
        <v>x</v>
      </c>
      <c r="BD1278" s="3" t="str">
        <f xml:space="preserve"> IFERROR(ABS(Table1[[#This Row],[ROA 2016]]-Table1[[#This Row],[ROA 2015]]), "x")</f>
        <v>x</v>
      </c>
      <c r="BE1278" s="3" t="str">
        <f xml:space="preserve"> IFERROR(ABS(Table1[[#This Row],[ROA 2017]]-Table1[[#This Row],[ROA 2016]]), "x")</f>
        <v>x</v>
      </c>
      <c r="BF1278" s="3" t="str">
        <f xml:space="preserve"> IFERROR(ABS(Table1[[#This Row],[ROA 2018]]-Table1[[#This Row],[ROA 2017]]), "x")</f>
        <v>x</v>
      </c>
      <c r="BG1278" s="3" t="str">
        <f xml:space="preserve"> IFERROR(ABS(Table1[[#This Row],[ROA 2019]]-Table1[[#This Row],[ROA 2018]]), "x")</f>
        <v>x</v>
      </c>
      <c r="BH1278" s="3" t="str">
        <f xml:space="preserve"> IFERROR(ABS(Table1[[#This Row],[ROA 2020]]-Table1[[#This Row],[ROA 2019]]), "x")</f>
        <v>x</v>
      </c>
      <c r="BI1278" s="3" t="str">
        <f xml:space="preserve"> IFERROR(ABS(Table1[[#This Row],[ROA 2021]]-Table1[[#This Row],[ROA 2020]]), "x")</f>
        <v>x</v>
      </c>
      <c r="BJ1278" s="3" t="str">
        <f xml:space="preserve"> IFERROR(AVERAGE(Table1[[#This Row],[ROA 2013-2012]:[ROA 2021-2020]]), "x")</f>
        <v>x</v>
      </c>
      <c r="BK1278" s="3" t="str">
        <f>IFERROR(AVERAGE(Table1[[#This Row],[ROA 2012]:[ROA 2021]]), "x")</f>
        <v>x</v>
      </c>
      <c r="BN1278" s="1">
        <f>SUM(Table1[[#This Row],[B/M Rank]:[ROA Rank]])</f>
        <v>0</v>
      </c>
    </row>
    <row r="1279" spans="1:66" x14ac:dyDescent="0.25">
      <c r="A1279" s="1" t="s">
        <v>4272</v>
      </c>
      <c r="B1279" s="1" t="s">
        <v>1975</v>
      </c>
      <c r="C1279" s="1" t="s">
        <v>1889</v>
      </c>
      <c r="D1279" s="1" t="s">
        <v>330</v>
      </c>
      <c r="E1279" s="1" t="s">
        <v>108</v>
      </c>
      <c r="F1279" s="1">
        <v>42.25</v>
      </c>
      <c r="G1279" s="19"/>
      <c r="H1279" s="19"/>
      <c r="I1279" s="19"/>
      <c r="J1279" s="19"/>
      <c r="K1279" s="1"/>
      <c r="L1279" s="19"/>
      <c r="M1279" s="1">
        <v>2018</v>
      </c>
      <c r="T1279" s="1" t="s">
        <v>4368</v>
      </c>
      <c r="U1279" s="1" t="s">
        <v>4368</v>
      </c>
      <c r="V1279" s="1">
        <v>-0.8</v>
      </c>
      <c r="W1279" s="1">
        <v>18.2</v>
      </c>
      <c r="X1279" s="1">
        <v>16.600000000000001</v>
      </c>
      <c r="Z1279" s="3">
        <f xml:space="preserve"> IFERROR(AVEDEV(Table1[[#This Row],[GP 2012]:[GP 2021]]) / Table1[[#This Row],[Avg GP]], "x")</f>
        <v>1.0919540229885059</v>
      </c>
      <c r="AA1279" s="2">
        <f xml:space="preserve"> IFERROR(AVERAGE(Table1[[#This Row],[GP 2012]:[GP 2021]]), "x")</f>
        <v>8.6999999999999993</v>
      </c>
      <c r="AB1279" s="11">
        <f>Table1[Equity]/Table1[Market Capital]</f>
        <v>2.357396449704142</v>
      </c>
      <c r="AI1279" s="1">
        <v>0</v>
      </c>
      <c r="AJ1279" s="1">
        <v>5.0999999999999996</v>
      </c>
      <c r="AK1279" s="1">
        <v>21</v>
      </c>
      <c r="AL1279" s="1">
        <v>101.2</v>
      </c>
      <c r="AM1279" s="1">
        <v>121.8</v>
      </c>
      <c r="AN1279" s="1">
        <v>99.6</v>
      </c>
      <c r="AO1279" s="3" t="str">
        <f xml:space="preserve"> IFERROR(Table1[[#This Row],[GP 2012]]/Table1[[#This Row],[Total Assets 2012]], "x")</f>
        <v>x</v>
      </c>
      <c r="AP1279" s="3" t="str">
        <f xml:space="preserve"> IFERROR(Table1[[#This Row],[GP 2013]]/Table1[[#This Row],[Total Assets 2013]], "x")</f>
        <v>x</v>
      </c>
      <c r="AQ1279" s="3" t="str">
        <f xml:space="preserve"> IFERROR(Table1[[#This Row],[GP 2014]]/Table1[[#This Row],[Total Assets 2014]], "x")</f>
        <v>x</v>
      </c>
      <c r="AR1279" s="3" t="str">
        <f xml:space="preserve"> IFERROR(Table1[[#This Row],[GP 2015]]/Table1[[#This Row],[Total Assets 2015]], "x")</f>
        <v>x</v>
      </c>
      <c r="AS1279" s="3" t="str">
        <f xml:space="preserve"> IFERROR(Table1[[#This Row],[GP 2016]]/Table1[[#This Row],[Total Assets 2016]], "x")</f>
        <v>x</v>
      </c>
      <c r="AT1279" s="3" t="str">
        <f xml:space="preserve"> IFERROR(Table1[[#This Row],[GP 2017]]/Table1[[#This Row],[Total Assets 2017]], "x")</f>
        <v>x</v>
      </c>
      <c r="AU1279" s="3" t="str">
        <f xml:space="preserve"> IFERROR(Table1[[#This Row],[GP 2018]]/Table1[[#This Row],[Total Assets 2018]], "x")</f>
        <v>x</v>
      </c>
      <c r="AV1279" s="3" t="str">
        <f xml:space="preserve"> IFERROR(Table1[[#This Row],[GP 2019]]/Table1[[#This Row],[Total Assets 2019]], "x")</f>
        <v>x</v>
      </c>
      <c r="AW1279" s="3">
        <f xml:space="preserve"> IFERROR(Table1[[#This Row],[GP 2020]]/Table1[[#This Row],[Total Assets 2020]], "x")</f>
        <v>-3.8095238095238099E-2</v>
      </c>
      <c r="AX1279" s="3">
        <f xml:space="preserve"> IFERROR(Table1[[#This Row],[GP 2021]]/Table1[[#This Row],[Total Assets 2021]], "x")</f>
        <v>0.17984189723320157</v>
      </c>
      <c r="AY1279" s="3">
        <f xml:space="preserve"> IFERROR(Table1[[#This Row],[GP TTM]]/Table1[[#This Row],[Total Assets TTM]], "x")</f>
        <v>0.1362889983579639</v>
      </c>
      <c r="BA1279" s="3" t="str">
        <f xml:space="preserve"> IFERROR(ABS(Table1[[#This Row],[ROA 2013]]-Table1[[#This Row],[ROA 2012]]), "x")</f>
        <v>x</v>
      </c>
      <c r="BB1279" s="3" t="str">
        <f xml:space="preserve"> IFERROR(ABS(Table1[[#This Row],[ROA 2014]]-Table1[[#This Row],[ROA 2013]]), "x")</f>
        <v>x</v>
      </c>
      <c r="BC1279" s="3" t="str">
        <f xml:space="preserve"> IFERROR(ABS(Table1[[#This Row],[ROA 2015]]-Table1[[#This Row],[ROA 2014]]), "x")</f>
        <v>x</v>
      </c>
      <c r="BD1279" s="3" t="str">
        <f xml:space="preserve"> IFERROR(ABS(Table1[[#This Row],[ROA 2016]]-Table1[[#This Row],[ROA 2015]]), "x")</f>
        <v>x</v>
      </c>
      <c r="BE1279" s="3" t="str">
        <f xml:space="preserve"> IFERROR(ABS(Table1[[#This Row],[ROA 2017]]-Table1[[#This Row],[ROA 2016]]), "x")</f>
        <v>x</v>
      </c>
      <c r="BF1279" s="3" t="str">
        <f xml:space="preserve"> IFERROR(ABS(Table1[[#This Row],[ROA 2018]]-Table1[[#This Row],[ROA 2017]]), "x")</f>
        <v>x</v>
      </c>
      <c r="BG1279" s="3" t="str">
        <f xml:space="preserve"> IFERROR(ABS(Table1[[#This Row],[ROA 2019]]-Table1[[#This Row],[ROA 2018]]), "x")</f>
        <v>x</v>
      </c>
      <c r="BH1279" s="3" t="str">
        <f xml:space="preserve"> IFERROR(ABS(Table1[[#This Row],[ROA 2020]]-Table1[[#This Row],[ROA 2019]]), "x")</f>
        <v>x</v>
      </c>
      <c r="BI1279" s="3">
        <f xml:space="preserve"> IFERROR(ABS(Table1[[#This Row],[ROA 2021]]-Table1[[#This Row],[ROA 2020]]), "x")</f>
        <v>0.21793713532843967</v>
      </c>
      <c r="BJ1279" s="3">
        <f xml:space="preserve"> IFERROR(AVERAGE(Table1[[#This Row],[ROA 2013-2012]:[ROA 2021-2020]]), "x")</f>
        <v>0.21793713532843967</v>
      </c>
      <c r="BK1279" s="3">
        <f>IFERROR(AVERAGE(Table1[[#This Row],[ROA 2012]:[ROA 2021]]), "x")</f>
        <v>7.0873329568981736E-2</v>
      </c>
      <c r="BN1279" s="1">
        <f>SUM(Table1[[#This Row],[B/M Rank]:[ROA Rank]])</f>
        <v>0</v>
      </c>
    </row>
    <row r="1280" spans="1:66" x14ac:dyDescent="0.25">
      <c r="A1280" s="1" t="s">
        <v>4171</v>
      </c>
      <c r="B1280" s="1" t="s">
        <v>1875</v>
      </c>
      <c r="C1280" s="1" t="s">
        <v>4766</v>
      </c>
      <c r="D1280" s="1" t="s">
        <v>487</v>
      </c>
      <c r="E1280" s="1" t="s">
        <v>108</v>
      </c>
      <c r="F1280" s="1">
        <v>42.28</v>
      </c>
      <c r="G1280" s="19"/>
      <c r="H1280" s="19"/>
      <c r="I1280" s="19"/>
      <c r="J1280" s="19"/>
      <c r="K1280" s="1"/>
      <c r="L1280" s="19"/>
      <c r="M1280" s="1">
        <v>2012</v>
      </c>
      <c r="N1280" s="1">
        <v>0</v>
      </c>
      <c r="O1280" s="1">
        <v>0</v>
      </c>
      <c r="P1280" s="1">
        <v>0</v>
      </c>
      <c r="Q1280" s="1" t="s">
        <v>4368</v>
      </c>
      <c r="R1280" s="1" t="s">
        <v>4368</v>
      </c>
      <c r="S1280" s="1" t="s">
        <v>4368</v>
      </c>
      <c r="T1280" s="1">
        <v>0.1</v>
      </c>
      <c r="U1280" s="1">
        <v>0.6</v>
      </c>
      <c r="V1280" s="1">
        <v>2</v>
      </c>
      <c r="W1280" s="1">
        <v>4.3</v>
      </c>
      <c r="X1280" s="1">
        <v>4.5999999999999996</v>
      </c>
      <c r="Z1280" s="3">
        <f xml:space="preserve"> IFERROR(AVEDEV(Table1[[#This Row],[GP 2012]:[GP 2021]]) / Table1[[#This Row],[Avg GP]], "x")</f>
        <v>1.2285714285714284</v>
      </c>
      <c r="AA1280" s="2">
        <f xml:space="preserve"> IFERROR(AVERAGE(Table1[[#This Row],[GP 2012]:[GP 2021]]), "x")</f>
        <v>1</v>
      </c>
      <c r="AB1280" s="11">
        <f>Table1[Equity]/Table1[Market Capital]</f>
        <v>1.5089877010406811</v>
      </c>
      <c r="AC1280" s="1">
        <v>5.4</v>
      </c>
      <c r="AD1280" s="1">
        <v>0.5</v>
      </c>
      <c r="AE1280" s="1">
        <v>0.4</v>
      </c>
      <c r="AF1280" s="1">
        <v>0</v>
      </c>
      <c r="AG1280" s="1">
        <v>0.2</v>
      </c>
      <c r="AH1280" s="1">
        <v>0</v>
      </c>
      <c r="AI1280" s="1">
        <v>5.4</v>
      </c>
      <c r="AJ1280" s="1">
        <v>18.5</v>
      </c>
      <c r="AK1280" s="1">
        <v>86.4</v>
      </c>
      <c r="AL1280" s="1">
        <v>143.80000000000001</v>
      </c>
      <c r="AM1280" s="1">
        <v>146.6</v>
      </c>
      <c r="AN1280" s="1">
        <v>63.8</v>
      </c>
      <c r="AO1280" s="3">
        <f xml:space="preserve"> IFERROR(Table1[[#This Row],[GP 2012]]/Table1[[#This Row],[Total Assets 2012]], "x")</f>
        <v>0</v>
      </c>
      <c r="AP1280" s="3">
        <f xml:space="preserve"> IFERROR(Table1[[#This Row],[GP 2013]]/Table1[[#This Row],[Total Assets 2013]], "x")</f>
        <v>0</v>
      </c>
      <c r="AQ1280" s="3">
        <f xml:space="preserve"> IFERROR(Table1[[#This Row],[GP 2014]]/Table1[[#This Row],[Total Assets 2014]], "x")</f>
        <v>0</v>
      </c>
      <c r="AR1280" s="3" t="str">
        <f xml:space="preserve"> IFERROR(Table1[[#This Row],[GP 2015]]/Table1[[#This Row],[Total Assets 2015]], "x")</f>
        <v>x</v>
      </c>
      <c r="AS1280" s="3" t="str">
        <f xml:space="preserve"> IFERROR(Table1[[#This Row],[GP 2016]]/Table1[[#This Row],[Total Assets 2016]], "x")</f>
        <v>x</v>
      </c>
      <c r="AT1280" s="3" t="str">
        <f xml:space="preserve"> IFERROR(Table1[[#This Row],[GP 2017]]/Table1[[#This Row],[Total Assets 2017]], "x")</f>
        <v>x</v>
      </c>
      <c r="AU1280" s="3">
        <f xml:space="preserve"> IFERROR(Table1[[#This Row],[GP 2018]]/Table1[[#This Row],[Total Assets 2018]], "x")</f>
        <v>1.8518518518518517E-2</v>
      </c>
      <c r="AV1280" s="3">
        <f xml:space="preserve"> IFERROR(Table1[[#This Row],[GP 2019]]/Table1[[#This Row],[Total Assets 2019]], "x")</f>
        <v>3.2432432432432434E-2</v>
      </c>
      <c r="AW1280" s="3">
        <f xml:space="preserve"> IFERROR(Table1[[#This Row],[GP 2020]]/Table1[[#This Row],[Total Assets 2020]], "x")</f>
        <v>2.3148148148148147E-2</v>
      </c>
      <c r="AX1280" s="3">
        <f xml:space="preserve"> IFERROR(Table1[[#This Row],[GP 2021]]/Table1[[#This Row],[Total Assets 2021]], "x")</f>
        <v>2.990264255910987E-2</v>
      </c>
      <c r="AY1280" s="3">
        <f xml:space="preserve"> IFERROR(Table1[[#This Row],[GP TTM]]/Table1[[#This Row],[Total Assets TTM]], "x")</f>
        <v>3.137789904502046E-2</v>
      </c>
      <c r="BA1280" s="3">
        <f xml:space="preserve"> IFERROR(ABS(Table1[[#This Row],[ROA 2013]]-Table1[[#This Row],[ROA 2012]]), "x")</f>
        <v>0</v>
      </c>
      <c r="BB1280" s="3">
        <f xml:space="preserve"> IFERROR(ABS(Table1[[#This Row],[ROA 2014]]-Table1[[#This Row],[ROA 2013]]), "x")</f>
        <v>0</v>
      </c>
      <c r="BC1280" s="3" t="str">
        <f xml:space="preserve"> IFERROR(ABS(Table1[[#This Row],[ROA 2015]]-Table1[[#This Row],[ROA 2014]]), "x")</f>
        <v>x</v>
      </c>
      <c r="BD1280" s="3" t="str">
        <f xml:space="preserve"> IFERROR(ABS(Table1[[#This Row],[ROA 2016]]-Table1[[#This Row],[ROA 2015]]), "x")</f>
        <v>x</v>
      </c>
      <c r="BE1280" s="3" t="str">
        <f xml:space="preserve"> IFERROR(ABS(Table1[[#This Row],[ROA 2017]]-Table1[[#This Row],[ROA 2016]]), "x")</f>
        <v>x</v>
      </c>
      <c r="BF1280" s="3" t="str">
        <f xml:space="preserve"> IFERROR(ABS(Table1[[#This Row],[ROA 2018]]-Table1[[#This Row],[ROA 2017]]), "x")</f>
        <v>x</v>
      </c>
      <c r="BG1280" s="3">
        <f xml:space="preserve"> IFERROR(ABS(Table1[[#This Row],[ROA 2019]]-Table1[[#This Row],[ROA 2018]]), "x")</f>
        <v>1.3913913913913917E-2</v>
      </c>
      <c r="BH1280" s="3">
        <f xml:space="preserve"> IFERROR(ABS(Table1[[#This Row],[ROA 2020]]-Table1[[#This Row],[ROA 2019]]), "x")</f>
        <v>9.2842842842842874E-3</v>
      </c>
      <c r="BI1280" s="3">
        <f xml:space="preserve"> IFERROR(ABS(Table1[[#This Row],[ROA 2021]]-Table1[[#This Row],[ROA 2020]]), "x")</f>
        <v>6.7544944109617228E-3</v>
      </c>
      <c r="BJ1280" s="3">
        <f xml:space="preserve"> IFERROR(AVERAGE(Table1[[#This Row],[ROA 2013-2012]:[ROA 2021-2020]]), "x")</f>
        <v>5.9905385218319857E-3</v>
      </c>
      <c r="BK1280" s="3">
        <f>IFERROR(AVERAGE(Table1[[#This Row],[ROA 2012]:[ROA 2021]]), "x")</f>
        <v>1.4857391665458424E-2</v>
      </c>
      <c r="BN1280" s="1">
        <f>SUM(Table1[[#This Row],[B/M Rank]:[ROA Rank]])</f>
        <v>0</v>
      </c>
    </row>
    <row r="1281" spans="1:66" x14ac:dyDescent="0.25">
      <c r="A1281" s="1" t="s">
        <v>3616</v>
      </c>
      <c r="B1281" s="1" t="s">
        <v>4704</v>
      </c>
      <c r="C1281" s="1" t="s">
        <v>4417</v>
      </c>
      <c r="D1281" s="1" t="s">
        <v>268</v>
      </c>
      <c r="E1281" s="1" t="s">
        <v>108</v>
      </c>
      <c r="F1281" s="1">
        <v>42.42</v>
      </c>
      <c r="G1281" s="19"/>
      <c r="H1281" s="19"/>
      <c r="I1281" s="19"/>
      <c r="J1281" s="19"/>
      <c r="K1281" s="1"/>
      <c r="L1281" s="19"/>
      <c r="M1281" s="1">
        <v>2012</v>
      </c>
      <c r="N1281" s="1" t="s">
        <v>4368</v>
      </c>
      <c r="O1281" s="1" t="s">
        <v>4368</v>
      </c>
      <c r="P1281" s="1" t="s">
        <v>4368</v>
      </c>
      <c r="Q1281" s="1">
        <v>0</v>
      </c>
      <c r="R1281" s="1" t="s">
        <v>4368</v>
      </c>
      <c r="S1281" s="1">
        <v>0</v>
      </c>
      <c r="T1281" s="1">
        <v>0</v>
      </c>
      <c r="U1281" s="1">
        <v>0</v>
      </c>
      <c r="V1281" s="1">
        <v>0</v>
      </c>
      <c r="W1281" s="1" t="s">
        <v>4368</v>
      </c>
      <c r="X1281" s="1">
        <v>-0.2</v>
      </c>
      <c r="Z1281" s="3" t="str">
        <f xml:space="preserve"> IFERROR(AVEDEV(Table1[[#This Row],[GP 2012]:[GP 2021]]) / Table1[[#This Row],[Avg GP]], "x")</f>
        <v>x</v>
      </c>
      <c r="AA1281" s="2">
        <f xml:space="preserve"> IFERROR(AVERAGE(Table1[[#This Row],[GP 2012]:[GP 2021]]), "x")</f>
        <v>0</v>
      </c>
      <c r="AB1281" s="11">
        <f>Table1[Equity]/Table1[Market Capital]</f>
        <v>1.0537482319660538</v>
      </c>
      <c r="AC1281" s="1">
        <v>10</v>
      </c>
      <c r="AD1281" s="1">
        <v>8.6999999999999993</v>
      </c>
      <c r="AE1281" s="1">
        <v>7.7</v>
      </c>
      <c r="AF1281" s="1">
        <v>6</v>
      </c>
      <c r="AG1281" s="1">
        <v>5.2</v>
      </c>
      <c r="AH1281" s="1">
        <v>3.5</v>
      </c>
      <c r="AI1281" s="1">
        <v>2.1</v>
      </c>
      <c r="AJ1281" s="1">
        <v>2.2000000000000002</v>
      </c>
      <c r="AK1281" s="1">
        <v>3</v>
      </c>
      <c r="AL1281" s="1">
        <v>49.3</v>
      </c>
      <c r="AM1281" s="1">
        <v>48.8</v>
      </c>
      <c r="AN1281" s="1">
        <v>44.7</v>
      </c>
      <c r="AO1281" s="3" t="str">
        <f xml:space="preserve"> IFERROR(Table1[[#This Row],[GP 2012]]/Table1[[#This Row],[Total Assets 2012]], "x")</f>
        <v>x</v>
      </c>
      <c r="AP1281" s="3" t="str">
        <f xml:space="preserve"> IFERROR(Table1[[#This Row],[GP 2013]]/Table1[[#This Row],[Total Assets 2013]], "x")</f>
        <v>x</v>
      </c>
      <c r="AQ1281" s="3" t="str">
        <f xml:space="preserve"> IFERROR(Table1[[#This Row],[GP 2014]]/Table1[[#This Row],[Total Assets 2014]], "x")</f>
        <v>x</v>
      </c>
      <c r="AR1281" s="3">
        <f xml:space="preserve"> IFERROR(Table1[[#This Row],[GP 2015]]/Table1[[#This Row],[Total Assets 2015]], "x")</f>
        <v>0</v>
      </c>
      <c r="AS1281" s="3" t="str">
        <f xml:space="preserve"> IFERROR(Table1[[#This Row],[GP 2016]]/Table1[[#This Row],[Total Assets 2016]], "x")</f>
        <v>x</v>
      </c>
      <c r="AT1281" s="3">
        <f xml:space="preserve"> IFERROR(Table1[[#This Row],[GP 2017]]/Table1[[#This Row],[Total Assets 2017]], "x")</f>
        <v>0</v>
      </c>
      <c r="AU1281" s="3">
        <f xml:space="preserve"> IFERROR(Table1[[#This Row],[GP 2018]]/Table1[[#This Row],[Total Assets 2018]], "x")</f>
        <v>0</v>
      </c>
      <c r="AV1281" s="3">
        <f xml:space="preserve"> IFERROR(Table1[[#This Row],[GP 2019]]/Table1[[#This Row],[Total Assets 2019]], "x")</f>
        <v>0</v>
      </c>
      <c r="AW1281" s="3">
        <f xml:space="preserve"> IFERROR(Table1[[#This Row],[GP 2020]]/Table1[[#This Row],[Total Assets 2020]], "x")</f>
        <v>0</v>
      </c>
      <c r="AX1281" s="3" t="str">
        <f xml:space="preserve"> IFERROR(Table1[[#This Row],[GP 2021]]/Table1[[#This Row],[Total Assets 2021]], "x")</f>
        <v>x</v>
      </c>
      <c r="AY1281" s="3">
        <f xml:space="preserve"> IFERROR(Table1[[#This Row],[GP TTM]]/Table1[[#This Row],[Total Assets TTM]], "x")</f>
        <v>-4.0983606557377051E-3</v>
      </c>
      <c r="BA1281" s="3" t="str">
        <f xml:space="preserve"> IFERROR(ABS(Table1[[#This Row],[ROA 2013]]-Table1[[#This Row],[ROA 2012]]), "x")</f>
        <v>x</v>
      </c>
      <c r="BB1281" s="3" t="str">
        <f xml:space="preserve"> IFERROR(ABS(Table1[[#This Row],[ROA 2014]]-Table1[[#This Row],[ROA 2013]]), "x")</f>
        <v>x</v>
      </c>
      <c r="BC1281" s="3" t="str">
        <f xml:space="preserve"> IFERROR(ABS(Table1[[#This Row],[ROA 2015]]-Table1[[#This Row],[ROA 2014]]), "x")</f>
        <v>x</v>
      </c>
      <c r="BD1281" s="3" t="str">
        <f xml:space="preserve"> IFERROR(ABS(Table1[[#This Row],[ROA 2016]]-Table1[[#This Row],[ROA 2015]]), "x")</f>
        <v>x</v>
      </c>
      <c r="BE1281" s="3" t="str">
        <f xml:space="preserve"> IFERROR(ABS(Table1[[#This Row],[ROA 2017]]-Table1[[#This Row],[ROA 2016]]), "x")</f>
        <v>x</v>
      </c>
      <c r="BF1281" s="3">
        <f xml:space="preserve"> IFERROR(ABS(Table1[[#This Row],[ROA 2018]]-Table1[[#This Row],[ROA 2017]]), "x")</f>
        <v>0</v>
      </c>
      <c r="BG1281" s="3">
        <f xml:space="preserve"> IFERROR(ABS(Table1[[#This Row],[ROA 2019]]-Table1[[#This Row],[ROA 2018]]), "x")</f>
        <v>0</v>
      </c>
      <c r="BH1281" s="3">
        <f xml:space="preserve"> IFERROR(ABS(Table1[[#This Row],[ROA 2020]]-Table1[[#This Row],[ROA 2019]]), "x")</f>
        <v>0</v>
      </c>
      <c r="BI1281" s="3" t="str">
        <f xml:space="preserve"> IFERROR(ABS(Table1[[#This Row],[ROA 2021]]-Table1[[#This Row],[ROA 2020]]), "x")</f>
        <v>x</v>
      </c>
      <c r="BJ1281" s="3">
        <f xml:space="preserve"> IFERROR(AVERAGE(Table1[[#This Row],[ROA 2013-2012]:[ROA 2021-2020]]), "x")</f>
        <v>0</v>
      </c>
      <c r="BK1281" s="3">
        <f>IFERROR(AVERAGE(Table1[[#This Row],[ROA 2012]:[ROA 2021]]), "x")</f>
        <v>0</v>
      </c>
      <c r="BN1281" s="1">
        <f>SUM(Table1[[#This Row],[B/M Rank]:[ROA Rank]])</f>
        <v>0</v>
      </c>
    </row>
    <row r="1282" spans="1:66" x14ac:dyDescent="0.25">
      <c r="A1282" s="1" t="s">
        <v>2980</v>
      </c>
      <c r="B1282" s="1" t="s">
        <v>959</v>
      </c>
      <c r="C1282" s="1" t="s">
        <v>4417</v>
      </c>
      <c r="D1282" s="1" t="s">
        <v>268</v>
      </c>
      <c r="E1282" s="1" t="s">
        <v>108</v>
      </c>
      <c r="F1282" s="1">
        <v>42.46</v>
      </c>
      <c r="G1282" s="19"/>
      <c r="H1282" s="19"/>
      <c r="I1282" s="19"/>
      <c r="J1282" s="19"/>
      <c r="K1282" s="1"/>
      <c r="L1282" s="19"/>
      <c r="M1282" s="1">
        <v>2012</v>
      </c>
      <c r="N1282" s="1" t="s">
        <v>4368</v>
      </c>
      <c r="O1282" s="1" t="s">
        <v>4368</v>
      </c>
      <c r="P1282" s="1" t="s">
        <v>4368</v>
      </c>
      <c r="Q1282" s="1" t="s">
        <v>4368</v>
      </c>
      <c r="R1282" s="1" t="s">
        <v>4368</v>
      </c>
      <c r="S1282" s="1" t="s">
        <v>4368</v>
      </c>
      <c r="T1282" s="1" t="s">
        <v>4368</v>
      </c>
      <c r="U1282" s="1" t="s">
        <v>4368</v>
      </c>
      <c r="V1282" s="1" t="s">
        <v>4368</v>
      </c>
      <c r="W1282" s="1" t="s">
        <v>4368</v>
      </c>
      <c r="X1282" s="1" t="s">
        <v>4368</v>
      </c>
      <c r="Z1282" s="3" t="str">
        <f xml:space="preserve"> IFERROR(AVEDEV(Table1[[#This Row],[GP 2012]:[GP 2021]]) / Table1[[#This Row],[Avg GP]], "x")</f>
        <v>x</v>
      </c>
      <c r="AA1282" s="2" t="str">
        <f xml:space="preserve"> IFERROR(AVERAGE(Table1[[#This Row],[GP 2012]:[GP 2021]]), "x")</f>
        <v>x</v>
      </c>
      <c r="AB1282" s="11">
        <f>Table1[Equity]/Table1[Market Capital]</f>
        <v>0.61705134243994342</v>
      </c>
      <c r="AC1282" s="1">
        <v>1.4</v>
      </c>
      <c r="AD1282" s="1">
        <v>1</v>
      </c>
      <c r="AE1282" s="1">
        <v>0.6</v>
      </c>
      <c r="AF1282" s="1">
        <v>0.8</v>
      </c>
      <c r="AG1282" s="1">
        <v>2.1</v>
      </c>
      <c r="AH1282" s="1">
        <v>3.4</v>
      </c>
      <c r="AI1282" s="1">
        <v>2</v>
      </c>
      <c r="AJ1282" s="1">
        <v>3.2</v>
      </c>
      <c r="AK1282" s="1">
        <v>5.2</v>
      </c>
      <c r="AL1282" s="1">
        <v>25.6</v>
      </c>
      <c r="AM1282" s="1">
        <v>26.3</v>
      </c>
      <c r="AN1282" s="1">
        <v>26.2</v>
      </c>
      <c r="AO1282" s="3" t="str">
        <f xml:space="preserve"> IFERROR(Table1[[#This Row],[GP 2012]]/Table1[[#This Row],[Total Assets 2012]], "x")</f>
        <v>x</v>
      </c>
      <c r="AP1282" s="3" t="str">
        <f xml:space="preserve"> IFERROR(Table1[[#This Row],[GP 2013]]/Table1[[#This Row],[Total Assets 2013]], "x")</f>
        <v>x</v>
      </c>
      <c r="AQ1282" s="3" t="str">
        <f xml:space="preserve"> IFERROR(Table1[[#This Row],[GP 2014]]/Table1[[#This Row],[Total Assets 2014]], "x")</f>
        <v>x</v>
      </c>
      <c r="AR1282" s="3" t="str">
        <f xml:space="preserve"> IFERROR(Table1[[#This Row],[GP 2015]]/Table1[[#This Row],[Total Assets 2015]], "x")</f>
        <v>x</v>
      </c>
      <c r="AS1282" s="3" t="str">
        <f xml:space="preserve"> IFERROR(Table1[[#This Row],[GP 2016]]/Table1[[#This Row],[Total Assets 2016]], "x")</f>
        <v>x</v>
      </c>
      <c r="AT1282" s="3" t="str">
        <f xml:space="preserve"> IFERROR(Table1[[#This Row],[GP 2017]]/Table1[[#This Row],[Total Assets 2017]], "x")</f>
        <v>x</v>
      </c>
      <c r="AU1282" s="3" t="str">
        <f xml:space="preserve"> IFERROR(Table1[[#This Row],[GP 2018]]/Table1[[#This Row],[Total Assets 2018]], "x")</f>
        <v>x</v>
      </c>
      <c r="AV1282" s="3" t="str">
        <f xml:space="preserve"> IFERROR(Table1[[#This Row],[GP 2019]]/Table1[[#This Row],[Total Assets 2019]], "x")</f>
        <v>x</v>
      </c>
      <c r="AW1282" s="3" t="str">
        <f xml:space="preserve"> IFERROR(Table1[[#This Row],[GP 2020]]/Table1[[#This Row],[Total Assets 2020]], "x")</f>
        <v>x</v>
      </c>
      <c r="AX1282" s="3" t="str">
        <f xml:space="preserve"> IFERROR(Table1[[#This Row],[GP 2021]]/Table1[[#This Row],[Total Assets 2021]], "x")</f>
        <v>x</v>
      </c>
      <c r="AY1282" s="3" t="str">
        <f xml:space="preserve"> IFERROR(Table1[[#This Row],[GP TTM]]/Table1[[#This Row],[Total Assets TTM]], "x")</f>
        <v>x</v>
      </c>
      <c r="BA1282" s="3" t="str">
        <f xml:space="preserve"> IFERROR(ABS(Table1[[#This Row],[ROA 2013]]-Table1[[#This Row],[ROA 2012]]), "x")</f>
        <v>x</v>
      </c>
      <c r="BB1282" s="3" t="str">
        <f xml:space="preserve"> IFERROR(ABS(Table1[[#This Row],[ROA 2014]]-Table1[[#This Row],[ROA 2013]]), "x")</f>
        <v>x</v>
      </c>
      <c r="BC1282" s="3" t="str">
        <f xml:space="preserve"> IFERROR(ABS(Table1[[#This Row],[ROA 2015]]-Table1[[#This Row],[ROA 2014]]), "x")</f>
        <v>x</v>
      </c>
      <c r="BD1282" s="3" t="str">
        <f xml:space="preserve"> IFERROR(ABS(Table1[[#This Row],[ROA 2016]]-Table1[[#This Row],[ROA 2015]]), "x")</f>
        <v>x</v>
      </c>
      <c r="BE1282" s="3" t="str">
        <f xml:space="preserve"> IFERROR(ABS(Table1[[#This Row],[ROA 2017]]-Table1[[#This Row],[ROA 2016]]), "x")</f>
        <v>x</v>
      </c>
      <c r="BF1282" s="3" t="str">
        <f xml:space="preserve"> IFERROR(ABS(Table1[[#This Row],[ROA 2018]]-Table1[[#This Row],[ROA 2017]]), "x")</f>
        <v>x</v>
      </c>
      <c r="BG1282" s="3" t="str">
        <f xml:space="preserve"> IFERROR(ABS(Table1[[#This Row],[ROA 2019]]-Table1[[#This Row],[ROA 2018]]), "x")</f>
        <v>x</v>
      </c>
      <c r="BH1282" s="3" t="str">
        <f xml:space="preserve"> IFERROR(ABS(Table1[[#This Row],[ROA 2020]]-Table1[[#This Row],[ROA 2019]]), "x")</f>
        <v>x</v>
      </c>
      <c r="BI1282" s="3" t="str">
        <f xml:space="preserve"> IFERROR(ABS(Table1[[#This Row],[ROA 2021]]-Table1[[#This Row],[ROA 2020]]), "x")</f>
        <v>x</v>
      </c>
      <c r="BJ1282" s="3" t="str">
        <f xml:space="preserve"> IFERROR(AVERAGE(Table1[[#This Row],[ROA 2013-2012]:[ROA 2021-2020]]), "x")</f>
        <v>x</v>
      </c>
      <c r="BK1282" s="3" t="str">
        <f>IFERROR(AVERAGE(Table1[[#This Row],[ROA 2012]:[ROA 2021]]), "x")</f>
        <v>x</v>
      </c>
      <c r="BN1282" s="1">
        <f>SUM(Table1[[#This Row],[B/M Rank]:[ROA Rank]])</f>
        <v>0</v>
      </c>
    </row>
    <row r="1283" spans="1:66" x14ac:dyDescent="0.25">
      <c r="A1283" s="1" t="s">
        <v>2702</v>
      </c>
      <c r="B1283" s="1" t="s">
        <v>753</v>
      </c>
      <c r="C1283" s="1" t="s">
        <v>730</v>
      </c>
      <c r="D1283" s="1" t="s">
        <v>330</v>
      </c>
      <c r="E1283" s="1" t="s">
        <v>108</v>
      </c>
      <c r="F1283" s="1">
        <v>42.62</v>
      </c>
      <c r="G1283" s="19"/>
      <c r="H1283" s="19"/>
      <c r="I1283" s="19"/>
      <c r="J1283" s="19"/>
      <c r="K1283" s="1"/>
      <c r="L1283" s="19"/>
      <c r="M1283" s="1">
        <v>2012</v>
      </c>
      <c r="N1283" s="1">
        <v>0</v>
      </c>
      <c r="O1283" s="1">
        <v>0</v>
      </c>
      <c r="P1283" s="1" t="s">
        <v>4368</v>
      </c>
      <c r="Q1283" s="1">
        <v>0</v>
      </c>
      <c r="R1283" s="1" t="s">
        <v>4368</v>
      </c>
      <c r="S1283" s="1" t="s">
        <v>4368</v>
      </c>
      <c r="T1283" s="1" t="s">
        <v>4368</v>
      </c>
      <c r="U1283" s="1" t="s">
        <v>4368</v>
      </c>
      <c r="V1283" s="1">
        <v>5.4</v>
      </c>
      <c r="W1283" s="1">
        <v>2</v>
      </c>
      <c r="X1283" s="1">
        <v>21.1</v>
      </c>
      <c r="Z1283" s="3">
        <f xml:space="preserve"> IFERROR(AVEDEV(Table1[[#This Row],[GP 2012]:[GP 2021]]) / Table1[[#This Row],[Avg GP]], "x")</f>
        <v>1.2</v>
      </c>
      <c r="AA1283" s="2">
        <f xml:space="preserve"> IFERROR(AVERAGE(Table1[[#This Row],[GP 2012]:[GP 2021]]), "x")</f>
        <v>1.48</v>
      </c>
      <c r="AB1283" s="11">
        <f>Table1[Equity]/Table1[Market Capital]</f>
        <v>1.2060065696855937</v>
      </c>
      <c r="AC1283" s="1">
        <v>0</v>
      </c>
      <c r="AD1283" s="1">
        <v>0</v>
      </c>
      <c r="AE1283" s="1">
        <v>0.3</v>
      </c>
      <c r="AF1283" s="1">
        <v>0.5</v>
      </c>
      <c r="AG1283" s="1">
        <v>0.4</v>
      </c>
      <c r="AH1283" s="1">
        <v>0.6</v>
      </c>
      <c r="AI1283" s="1">
        <v>22.7</v>
      </c>
      <c r="AJ1283" s="1">
        <v>22</v>
      </c>
      <c r="AK1283" s="1">
        <v>46.8</v>
      </c>
      <c r="AL1283" s="1">
        <v>41</v>
      </c>
      <c r="AM1283" s="1">
        <v>68.7</v>
      </c>
      <c r="AN1283" s="1">
        <v>51.4</v>
      </c>
      <c r="AO1283" s="3" t="str">
        <f xml:space="preserve"> IFERROR(Table1[[#This Row],[GP 2012]]/Table1[[#This Row],[Total Assets 2012]], "x")</f>
        <v>x</v>
      </c>
      <c r="AP1283" s="3" t="str">
        <f xml:space="preserve"> IFERROR(Table1[[#This Row],[GP 2013]]/Table1[[#This Row],[Total Assets 2013]], "x")</f>
        <v>x</v>
      </c>
      <c r="AQ1283" s="3" t="str">
        <f xml:space="preserve"> IFERROR(Table1[[#This Row],[GP 2014]]/Table1[[#This Row],[Total Assets 2014]], "x")</f>
        <v>x</v>
      </c>
      <c r="AR1283" s="3">
        <f xml:space="preserve"> IFERROR(Table1[[#This Row],[GP 2015]]/Table1[[#This Row],[Total Assets 2015]], "x")</f>
        <v>0</v>
      </c>
      <c r="AS1283" s="3" t="str">
        <f xml:space="preserve"> IFERROR(Table1[[#This Row],[GP 2016]]/Table1[[#This Row],[Total Assets 2016]], "x")</f>
        <v>x</v>
      </c>
      <c r="AT1283" s="3" t="str">
        <f xml:space="preserve"> IFERROR(Table1[[#This Row],[GP 2017]]/Table1[[#This Row],[Total Assets 2017]], "x")</f>
        <v>x</v>
      </c>
      <c r="AU1283" s="3" t="str">
        <f xml:space="preserve"> IFERROR(Table1[[#This Row],[GP 2018]]/Table1[[#This Row],[Total Assets 2018]], "x")</f>
        <v>x</v>
      </c>
      <c r="AV1283" s="3" t="str">
        <f xml:space="preserve"> IFERROR(Table1[[#This Row],[GP 2019]]/Table1[[#This Row],[Total Assets 2019]], "x")</f>
        <v>x</v>
      </c>
      <c r="AW1283" s="3">
        <f xml:space="preserve"> IFERROR(Table1[[#This Row],[GP 2020]]/Table1[[#This Row],[Total Assets 2020]], "x")</f>
        <v>0.1153846153846154</v>
      </c>
      <c r="AX1283" s="3">
        <f xml:space="preserve"> IFERROR(Table1[[#This Row],[GP 2021]]/Table1[[#This Row],[Total Assets 2021]], "x")</f>
        <v>4.878048780487805E-2</v>
      </c>
      <c r="AY1283" s="3">
        <f xml:space="preserve"> IFERROR(Table1[[#This Row],[GP TTM]]/Table1[[#This Row],[Total Assets TTM]], "x")</f>
        <v>0.30713245997088795</v>
      </c>
      <c r="BA1283" s="3" t="str">
        <f xml:space="preserve"> IFERROR(ABS(Table1[[#This Row],[ROA 2013]]-Table1[[#This Row],[ROA 2012]]), "x")</f>
        <v>x</v>
      </c>
      <c r="BB1283" s="3" t="str">
        <f xml:space="preserve"> IFERROR(ABS(Table1[[#This Row],[ROA 2014]]-Table1[[#This Row],[ROA 2013]]), "x")</f>
        <v>x</v>
      </c>
      <c r="BC1283" s="3" t="str">
        <f xml:space="preserve"> IFERROR(ABS(Table1[[#This Row],[ROA 2015]]-Table1[[#This Row],[ROA 2014]]), "x")</f>
        <v>x</v>
      </c>
      <c r="BD1283" s="3" t="str">
        <f xml:space="preserve"> IFERROR(ABS(Table1[[#This Row],[ROA 2016]]-Table1[[#This Row],[ROA 2015]]), "x")</f>
        <v>x</v>
      </c>
      <c r="BE1283" s="3" t="str">
        <f xml:space="preserve"> IFERROR(ABS(Table1[[#This Row],[ROA 2017]]-Table1[[#This Row],[ROA 2016]]), "x")</f>
        <v>x</v>
      </c>
      <c r="BF1283" s="3" t="str">
        <f xml:space="preserve"> IFERROR(ABS(Table1[[#This Row],[ROA 2018]]-Table1[[#This Row],[ROA 2017]]), "x")</f>
        <v>x</v>
      </c>
      <c r="BG1283" s="3" t="str">
        <f xml:space="preserve"> IFERROR(ABS(Table1[[#This Row],[ROA 2019]]-Table1[[#This Row],[ROA 2018]]), "x")</f>
        <v>x</v>
      </c>
      <c r="BH1283" s="3" t="str">
        <f xml:space="preserve"> IFERROR(ABS(Table1[[#This Row],[ROA 2020]]-Table1[[#This Row],[ROA 2019]]), "x")</f>
        <v>x</v>
      </c>
      <c r="BI1283" s="3">
        <f xml:space="preserve"> IFERROR(ABS(Table1[[#This Row],[ROA 2021]]-Table1[[#This Row],[ROA 2020]]), "x")</f>
        <v>6.6604127579737354E-2</v>
      </c>
      <c r="BJ1283" s="3">
        <f xml:space="preserve"> IFERROR(AVERAGE(Table1[[#This Row],[ROA 2013-2012]:[ROA 2021-2020]]), "x")</f>
        <v>6.6604127579737354E-2</v>
      </c>
      <c r="BK1283" s="3">
        <f>IFERROR(AVERAGE(Table1[[#This Row],[ROA 2012]:[ROA 2021]]), "x")</f>
        <v>5.4721701063164485E-2</v>
      </c>
      <c r="BN1283" s="1">
        <f>SUM(Table1[[#This Row],[B/M Rank]:[ROA Rank]])</f>
        <v>0</v>
      </c>
    </row>
    <row r="1284" spans="1:66" x14ac:dyDescent="0.25">
      <c r="A1284" s="1" t="s">
        <v>3322</v>
      </c>
      <c r="B1284" s="1" t="s">
        <v>4613</v>
      </c>
      <c r="C1284" s="1" t="s">
        <v>4417</v>
      </c>
      <c r="D1284" s="1" t="s">
        <v>268</v>
      </c>
      <c r="E1284" s="1" t="s">
        <v>108</v>
      </c>
      <c r="F1284" s="1">
        <v>42.81</v>
      </c>
      <c r="G1284" s="19"/>
      <c r="H1284" s="19"/>
      <c r="I1284" s="19"/>
      <c r="J1284" s="19"/>
      <c r="K1284" s="1"/>
      <c r="L1284" s="19"/>
      <c r="M1284" s="1">
        <v>2012</v>
      </c>
      <c r="N1284" s="1">
        <v>0</v>
      </c>
      <c r="O1284" s="1">
        <v>0</v>
      </c>
      <c r="P1284" s="1" t="s">
        <v>4368</v>
      </c>
      <c r="Q1284" s="1" t="s">
        <v>4368</v>
      </c>
      <c r="R1284" s="1" t="s">
        <v>4368</v>
      </c>
      <c r="S1284" s="1" t="s">
        <v>4368</v>
      </c>
      <c r="T1284" s="1" t="s">
        <v>4368</v>
      </c>
      <c r="U1284" s="1">
        <v>-0.1</v>
      </c>
      <c r="V1284" s="1" t="s">
        <v>4368</v>
      </c>
      <c r="W1284" s="1">
        <v>0</v>
      </c>
      <c r="X1284" s="1">
        <v>0</v>
      </c>
      <c r="Z1284" s="3">
        <f xml:space="preserve"> IFERROR(AVEDEV(Table1[[#This Row],[GP 2012]:[GP 2021]]) / Table1[[#This Row],[Avg GP]], "x")</f>
        <v>-1.4999999999999998</v>
      </c>
      <c r="AA1284" s="2">
        <f xml:space="preserve"> IFERROR(AVERAGE(Table1[[#This Row],[GP 2012]:[GP 2021]]), "x")</f>
        <v>-2.5000000000000001E-2</v>
      </c>
      <c r="AB1284" s="11">
        <f>Table1[Equity]/Table1[Market Capital]</f>
        <v>0.32001868722261151</v>
      </c>
      <c r="AC1284" s="1">
        <v>20.7</v>
      </c>
      <c r="AD1284" s="1">
        <v>13.7</v>
      </c>
      <c r="AE1284" s="1">
        <v>7.4</v>
      </c>
      <c r="AF1284" s="1">
        <v>6.2</v>
      </c>
      <c r="AG1284" s="1">
        <v>8.1999999999999993</v>
      </c>
      <c r="AH1284" s="1">
        <v>23.6</v>
      </c>
      <c r="AI1284" s="1">
        <v>18.8</v>
      </c>
      <c r="AJ1284" s="1">
        <v>17.100000000000001</v>
      </c>
      <c r="AK1284" s="1">
        <v>15.9</v>
      </c>
      <c r="AL1284" s="1">
        <v>14.3</v>
      </c>
      <c r="AM1284" s="1">
        <v>13.9</v>
      </c>
      <c r="AN1284" s="1">
        <v>13.7</v>
      </c>
      <c r="AO1284" s="3">
        <f xml:space="preserve"> IFERROR(Table1[[#This Row],[GP 2012]]/Table1[[#This Row],[Total Assets 2012]], "x")</f>
        <v>0</v>
      </c>
      <c r="AP1284" s="3">
        <f xml:space="preserve"> IFERROR(Table1[[#This Row],[GP 2013]]/Table1[[#This Row],[Total Assets 2013]], "x")</f>
        <v>0</v>
      </c>
      <c r="AQ1284" s="3" t="str">
        <f xml:space="preserve"> IFERROR(Table1[[#This Row],[GP 2014]]/Table1[[#This Row],[Total Assets 2014]], "x")</f>
        <v>x</v>
      </c>
      <c r="AR1284" s="3" t="str">
        <f xml:space="preserve"> IFERROR(Table1[[#This Row],[GP 2015]]/Table1[[#This Row],[Total Assets 2015]], "x")</f>
        <v>x</v>
      </c>
      <c r="AS1284" s="3" t="str">
        <f xml:space="preserve"> IFERROR(Table1[[#This Row],[GP 2016]]/Table1[[#This Row],[Total Assets 2016]], "x")</f>
        <v>x</v>
      </c>
      <c r="AT1284" s="3" t="str">
        <f xml:space="preserve"> IFERROR(Table1[[#This Row],[GP 2017]]/Table1[[#This Row],[Total Assets 2017]], "x")</f>
        <v>x</v>
      </c>
      <c r="AU1284" s="3" t="str">
        <f xml:space="preserve"> IFERROR(Table1[[#This Row],[GP 2018]]/Table1[[#This Row],[Total Assets 2018]], "x")</f>
        <v>x</v>
      </c>
      <c r="AV1284" s="3">
        <f xml:space="preserve"> IFERROR(Table1[[#This Row],[GP 2019]]/Table1[[#This Row],[Total Assets 2019]], "x")</f>
        <v>-5.8479532163742687E-3</v>
      </c>
      <c r="AW1284" s="3" t="str">
        <f xml:space="preserve"> IFERROR(Table1[[#This Row],[GP 2020]]/Table1[[#This Row],[Total Assets 2020]], "x")</f>
        <v>x</v>
      </c>
      <c r="AX1284" s="3">
        <f xml:space="preserve"> IFERROR(Table1[[#This Row],[GP 2021]]/Table1[[#This Row],[Total Assets 2021]], "x")</f>
        <v>0</v>
      </c>
      <c r="AY1284" s="3">
        <f xml:space="preserve"> IFERROR(Table1[[#This Row],[GP TTM]]/Table1[[#This Row],[Total Assets TTM]], "x")</f>
        <v>0</v>
      </c>
      <c r="BA1284" s="3">
        <f xml:space="preserve"> IFERROR(ABS(Table1[[#This Row],[ROA 2013]]-Table1[[#This Row],[ROA 2012]]), "x")</f>
        <v>0</v>
      </c>
      <c r="BB1284" s="3" t="str">
        <f xml:space="preserve"> IFERROR(ABS(Table1[[#This Row],[ROA 2014]]-Table1[[#This Row],[ROA 2013]]), "x")</f>
        <v>x</v>
      </c>
      <c r="BC1284" s="3" t="str">
        <f xml:space="preserve"> IFERROR(ABS(Table1[[#This Row],[ROA 2015]]-Table1[[#This Row],[ROA 2014]]), "x")</f>
        <v>x</v>
      </c>
      <c r="BD1284" s="3" t="str">
        <f xml:space="preserve"> IFERROR(ABS(Table1[[#This Row],[ROA 2016]]-Table1[[#This Row],[ROA 2015]]), "x")</f>
        <v>x</v>
      </c>
      <c r="BE1284" s="3" t="str">
        <f xml:space="preserve"> IFERROR(ABS(Table1[[#This Row],[ROA 2017]]-Table1[[#This Row],[ROA 2016]]), "x")</f>
        <v>x</v>
      </c>
      <c r="BF1284" s="3" t="str">
        <f xml:space="preserve"> IFERROR(ABS(Table1[[#This Row],[ROA 2018]]-Table1[[#This Row],[ROA 2017]]), "x")</f>
        <v>x</v>
      </c>
      <c r="BG1284" s="3" t="str">
        <f xml:space="preserve"> IFERROR(ABS(Table1[[#This Row],[ROA 2019]]-Table1[[#This Row],[ROA 2018]]), "x")</f>
        <v>x</v>
      </c>
      <c r="BH1284" s="3" t="str">
        <f xml:space="preserve"> IFERROR(ABS(Table1[[#This Row],[ROA 2020]]-Table1[[#This Row],[ROA 2019]]), "x")</f>
        <v>x</v>
      </c>
      <c r="BI1284" s="3" t="str">
        <f xml:space="preserve"> IFERROR(ABS(Table1[[#This Row],[ROA 2021]]-Table1[[#This Row],[ROA 2020]]), "x")</f>
        <v>x</v>
      </c>
      <c r="BJ1284" s="3">
        <f xml:space="preserve"> IFERROR(AVERAGE(Table1[[#This Row],[ROA 2013-2012]:[ROA 2021-2020]]), "x")</f>
        <v>0</v>
      </c>
      <c r="BK1284" s="3">
        <f>IFERROR(AVERAGE(Table1[[#This Row],[ROA 2012]:[ROA 2021]]), "x")</f>
        <v>-1.4619883040935672E-3</v>
      </c>
      <c r="BN1284" s="1">
        <f>SUM(Table1[[#This Row],[B/M Rank]:[ROA Rank]])</f>
        <v>0</v>
      </c>
    </row>
    <row r="1285" spans="1:66" x14ac:dyDescent="0.25">
      <c r="A1285" s="1" t="s">
        <v>3162</v>
      </c>
      <c r="B1285" s="1" t="s">
        <v>4547</v>
      </c>
      <c r="C1285" s="1" t="s">
        <v>4417</v>
      </c>
      <c r="D1285" s="1" t="s">
        <v>268</v>
      </c>
      <c r="E1285" s="1" t="s">
        <v>108</v>
      </c>
      <c r="F1285" s="1">
        <v>42.83</v>
      </c>
      <c r="G1285" s="19"/>
      <c r="H1285" s="19"/>
      <c r="I1285" s="19"/>
      <c r="J1285" s="19"/>
      <c r="K1285" s="1"/>
      <c r="L1285" s="19"/>
      <c r="M1285" s="1">
        <v>2012</v>
      </c>
      <c r="N1285" s="1" t="s">
        <v>4368</v>
      </c>
      <c r="O1285" s="1" t="s">
        <v>4368</v>
      </c>
      <c r="P1285" s="1" t="s">
        <v>4368</v>
      </c>
      <c r="Q1285" s="1" t="s">
        <v>4368</v>
      </c>
      <c r="R1285" s="1" t="s">
        <v>4368</v>
      </c>
      <c r="S1285" s="1" t="s">
        <v>4368</v>
      </c>
      <c r="T1285" s="1" t="s">
        <v>4368</v>
      </c>
      <c r="U1285" s="1" t="s">
        <v>4368</v>
      </c>
      <c r="V1285" s="1" t="s">
        <v>4368</v>
      </c>
      <c r="W1285" s="1" t="s">
        <v>4368</v>
      </c>
      <c r="X1285" s="1" t="s">
        <v>4368</v>
      </c>
      <c r="Z1285" s="3" t="str">
        <f xml:space="preserve"> IFERROR(AVEDEV(Table1[[#This Row],[GP 2012]:[GP 2021]]) / Table1[[#This Row],[Avg GP]], "x")</f>
        <v>x</v>
      </c>
      <c r="AA1285" s="2" t="str">
        <f xml:space="preserve"> IFERROR(AVERAGE(Table1[[#This Row],[GP 2012]:[GP 2021]]), "x")</f>
        <v>x</v>
      </c>
      <c r="AB1285" s="11">
        <f>Table1[Equity]/Table1[Market Capital]</f>
        <v>0.33854774690637407</v>
      </c>
      <c r="AC1285" s="1">
        <v>1.1000000000000001</v>
      </c>
      <c r="AD1285" s="1">
        <v>0.8</v>
      </c>
      <c r="AE1285" s="1">
        <v>0.5</v>
      </c>
      <c r="AF1285" s="1">
        <v>0.5</v>
      </c>
      <c r="AG1285" s="1">
        <v>0.3</v>
      </c>
      <c r="AH1285" s="1">
        <v>0.7</v>
      </c>
      <c r="AI1285" s="1">
        <v>1.4</v>
      </c>
      <c r="AJ1285" s="1">
        <v>3.9</v>
      </c>
      <c r="AK1285" s="1">
        <v>3.6</v>
      </c>
      <c r="AL1285" s="1">
        <v>17</v>
      </c>
      <c r="AM1285" s="1">
        <v>15.1</v>
      </c>
      <c r="AN1285" s="1">
        <v>14.5</v>
      </c>
      <c r="AO1285" s="3" t="str">
        <f xml:space="preserve"> IFERROR(Table1[[#This Row],[GP 2012]]/Table1[[#This Row],[Total Assets 2012]], "x")</f>
        <v>x</v>
      </c>
      <c r="AP1285" s="3" t="str">
        <f xml:space="preserve"> IFERROR(Table1[[#This Row],[GP 2013]]/Table1[[#This Row],[Total Assets 2013]], "x")</f>
        <v>x</v>
      </c>
      <c r="AQ1285" s="3" t="str">
        <f xml:space="preserve"> IFERROR(Table1[[#This Row],[GP 2014]]/Table1[[#This Row],[Total Assets 2014]], "x")</f>
        <v>x</v>
      </c>
      <c r="AR1285" s="3" t="str">
        <f xml:space="preserve"> IFERROR(Table1[[#This Row],[GP 2015]]/Table1[[#This Row],[Total Assets 2015]], "x")</f>
        <v>x</v>
      </c>
      <c r="AS1285" s="3" t="str">
        <f xml:space="preserve"> IFERROR(Table1[[#This Row],[GP 2016]]/Table1[[#This Row],[Total Assets 2016]], "x")</f>
        <v>x</v>
      </c>
      <c r="AT1285" s="3" t="str">
        <f xml:space="preserve"> IFERROR(Table1[[#This Row],[GP 2017]]/Table1[[#This Row],[Total Assets 2017]], "x")</f>
        <v>x</v>
      </c>
      <c r="AU1285" s="3" t="str">
        <f xml:space="preserve"> IFERROR(Table1[[#This Row],[GP 2018]]/Table1[[#This Row],[Total Assets 2018]], "x")</f>
        <v>x</v>
      </c>
      <c r="AV1285" s="3" t="str">
        <f xml:space="preserve"> IFERROR(Table1[[#This Row],[GP 2019]]/Table1[[#This Row],[Total Assets 2019]], "x")</f>
        <v>x</v>
      </c>
      <c r="AW1285" s="3" t="str">
        <f xml:space="preserve"> IFERROR(Table1[[#This Row],[GP 2020]]/Table1[[#This Row],[Total Assets 2020]], "x")</f>
        <v>x</v>
      </c>
      <c r="AX1285" s="3" t="str">
        <f xml:space="preserve"> IFERROR(Table1[[#This Row],[GP 2021]]/Table1[[#This Row],[Total Assets 2021]], "x")</f>
        <v>x</v>
      </c>
      <c r="AY1285" s="3" t="str">
        <f xml:space="preserve"> IFERROR(Table1[[#This Row],[GP TTM]]/Table1[[#This Row],[Total Assets TTM]], "x")</f>
        <v>x</v>
      </c>
      <c r="BA1285" s="3" t="str">
        <f xml:space="preserve"> IFERROR(ABS(Table1[[#This Row],[ROA 2013]]-Table1[[#This Row],[ROA 2012]]), "x")</f>
        <v>x</v>
      </c>
      <c r="BB1285" s="3" t="str">
        <f xml:space="preserve"> IFERROR(ABS(Table1[[#This Row],[ROA 2014]]-Table1[[#This Row],[ROA 2013]]), "x")</f>
        <v>x</v>
      </c>
      <c r="BC1285" s="3" t="str">
        <f xml:space="preserve"> IFERROR(ABS(Table1[[#This Row],[ROA 2015]]-Table1[[#This Row],[ROA 2014]]), "x")</f>
        <v>x</v>
      </c>
      <c r="BD1285" s="3" t="str">
        <f xml:space="preserve"> IFERROR(ABS(Table1[[#This Row],[ROA 2016]]-Table1[[#This Row],[ROA 2015]]), "x")</f>
        <v>x</v>
      </c>
      <c r="BE1285" s="3" t="str">
        <f xml:space="preserve"> IFERROR(ABS(Table1[[#This Row],[ROA 2017]]-Table1[[#This Row],[ROA 2016]]), "x")</f>
        <v>x</v>
      </c>
      <c r="BF1285" s="3" t="str">
        <f xml:space="preserve"> IFERROR(ABS(Table1[[#This Row],[ROA 2018]]-Table1[[#This Row],[ROA 2017]]), "x")</f>
        <v>x</v>
      </c>
      <c r="BG1285" s="3" t="str">
        <f xml:space="preserve"> IFERROR(ABS(Table1[[#This Row],[ROA 2019]]-Table1[[#This Row],[ROA 2018]]), "x")</f>
        <v>x</v>
      </c>
      <c r="BH1285" s="3" t="str">
        <f xml:space="preserve"> IFERROR(ABS(Table1[[#This Row],[ROA 2020]]-Table1[[#This Row],[ROA 2019]]), "x")</f>
        <v>x</v>
      </c>
      <c r="BI1285" s="3" t="str">
        <f xml:space="preserve"> IFERROR(ABS(Table1[[#This Row],[ROA 2021]]-Table1[[#This Row],[ROA 2020]]), "x")</f>
        <v>x</v>
      </c>
      <c r="BJ1285" s="3" t="str">
        <f xml:space="preserve"> IFERROR(AVERAGE(Table1[[#This Row],[ROA 2013-2012]:[ROA 2021-2020]]), "x")</f>
        <v>x</v>
      </c>
      <c r="BK1285" s="3" t="str">
        <f>IFERROR(AVERAGE(Table1[[#This Row],[ROA 2012]:[ROA 2021]]), "x")</f>
        <v>x</v>
      </c>
      <c r="BN1285" s="1">
        <f>SUM(Table1[[#This Row],[B/M Rank]:[ROA Rank]])</f>
        <v>0</v>
      </c>
    </row>
    <row r="1286" spans="1:66" x14ac:dyDescent="0.25">
      <c r="A1286" s="1" t="s">
        <v>2428</v>
      </c>
      <c r="B1286" s="1" t="s">
        <v>479</v>
      </c>
      <c r="C1286" s="1" t="s">
        <v>471</v>
      </c>
      <c r="D1286" s="1" t="s">
        <v>392</v>
      </c>
      <c r="E1286" s="1" t="s">
        <v>108</v>
      </c>
      <c r="F1286" s="1">
        <v>42.91</v>
      </c>
      <c r="G1286" s="19"/>
      <c r="H1286" s="19"/>
      <c r="I1286" s="19"/>
      <c r="J1286" s="19"/>
      <c r="K1286" s="1"/>
      <c r="L1286" s="19"/>
      <c r="M1286" s="1">
        <v>2012</v>
      </c>
      <c r="N1286" s="1">
        <v>1.4</v>
      </c>
      <c r="O1286" s="1">
        <v>0</v>
      </c>
      <c r="P1286" s="1">
        <v>-1.9</v>
      </c>
      <c r="Q1286" s="1">
        <v>-2.2000000000000002</v>
      </c>
      <c r="R1286" s="1">
        <v>-1.7</v>
      </c>
      <c r="S1286" s="1">
        <v>-0.9</v>
      </c>
      <c r="T1286" s="1">
        <v>-1.1000000000000001</v>
      </c>
      <c r="U1286" s="1">
        <v>0.9</v>
      </c>
      <c r="V1286" s="1">
        <v>2.8</v>
      </c>
      <c r="W1286" s="1">
        <v>4.5999999999999996</v>
      </c>
      <c r="X1286" s="1">
        <v>4.5</v>
      </c>
      <c r="Z1286" s="3">
        <f xml:space="preserve"> IFERROR(AVEDEV(Table1[[#This Row],[GP 2012]:[GP 2021]]) / Table1[[#This Row],[Avg GP]], "x")</f>
        <v>9.4105263157894754</v>
      </c>
      <c r="AA1286" s="2">
        <f xml:space="preserve"> IFERROR(AVERAGE(Table1[[#This Row],[GP 2012]:[GP 2021]]), "x")</f>
        <v>0.18999999999999995</v>
      </c>
      <c r="AB1286" s="11">
        <f>Table1[Equity]/Table1[Market Capital]</f>
        <v>0.2563505010487066</v>
      </c>
      <c r="AC1286" s="1">
        <v>3.4</v>
      </c>
      <c r="AD1286" s="1">
        <v>3.8</v>
      </c>
      <c r="AE1286" s="1">
        <v>4.5999999999999996</v>
      </c>
      <c r="AF1286" s="1">
        <v>1.6</v>
      </c>
      <c r="AG1286" s="1">
        <v>0.2</v>
      </c>
      <c r="AH1286" s="1">
        <v>0.7</v>
      </c>
      <c r="AI1286" s="1">
        <v>1.1000000000000001</v>
      </c>
      <c r="AJ1286" s="1">
        <v>12.7</v>
      </c>
      <c r="AK1286" s="1">
        <v>14</v>
      </c>
      <c r="AL1286" s="1">
        <v>17.600000000000001</v>
      </c>
      <c r="AM1286" s="1">
        <v>13.7</v>
      </c>
      <c r="AN1286" s="1">
        <v>11</v>
      </c>
      <c r="AO1286" s="3">
        <f xml:space="preserve"> IFERROR(Table1[[#This Row],[GP 2012]]/Table1[[#This Row],[Total Assets 2012]], "x")</f>
        <v>0.41176470588235292</v>
      </c>
      <c r="AP1286" s="3">
        <f xml:space="preserve"> IFERROR(Table1[[#This Row],[GP 2013]]/Table1[[#This Row],[Total Assets 2013]], "x")</f>
        <v>0</v>
      </c>
      <c r="AQ1286" s="3">
        <f xml:space="preserve"> IFERROR(Table1[[#This Row],[GP 2014]]/Table1[[#This Row],[Total Assets 2014]], "x")</f>
        <v>-0.41304347826086957</v>
      </c>
      <c r="AR1286" s="3">
        <f xml:space="preserve"> IFERROR(Table1[[#This Row],[GP 2015]]/Table1[[#This Row],[Total Assets 2015]], "x")</f>
        <v>-1.375</v>
      </c>
      <c r="AS1286" s="3">
        <f xml:space="preserve"> IFERROR(Table1[[#This Row],[GP 2016]]/Table1[[#This Row],[Total Assets 2016]], "x")</f>
        <v>-8.5</v>
      </c>
      <c r="AT1286" s="3">
        <f xml:space="preserve"> IFERROR(Table1[[#This Row],[GP 2017]]/Table1[[#This Row],[Total Assets 2017]], "x")</f>
        <v>-1.2857142857142858</v>
      </c>
      <c r="AU1286" s="3">
        <f xml:space="preserve"> IFERROR(Table1[[#This Row],[GP 2018]]/Table1[[#This Row],[Total Assets 2018]], "x")</f>
        <v>-1</v>
      </c>
      <c r="AV1286" s="3">
        <f xml:space="preserve"> IFERROR(Table1[[#This Row],[GP 2019]]/Table1[[#This Row],[Total Assets 2019]], "x")</f>
        <v>7.0866141732283464E-2</v>
      </c>
      <c r="AW1286" s="3">
        <f xml:space="preserve"> IFERROR(Table1[[#This Row],[GP 2020]]/Table1[[#This Row],[Total Assets 2020]], "x")</f>
        <v>0.19999999999999998</v>
      </c>
      <c r="AX1286" s="3">
        <f xml:space="preserve"> IFERROR(Table1[[#This Row],[GP 2021]]/Table1[[#This Row],[Total Assets 2021]], "x")</f>
        <v>0.2613636363636363</v>
      </c>
      <c r="AY1286" s="3">
        <f xml:space="preserve"> IFERROR(Table1[[#This Row],[GP TTM]]/Table1[[#This Row],[Total Assets TTM]], "x")</f>
        <v>0.32846715328467158</v>
      </c>
      <c r="BA1286" s="3">
        <f xml:space="preserve"> IFERROR(ABS(Table1[[#This Row],[ROA 2013]]-Table1[[#This Row],[ROA 2012]]), "x")</f>
        <v>0.41176470588235292</v>
      </c>
      <c r="BB1286" s="3">
        <f xml:space="preserve"> IFERROR(ABS(Table1[[#This Row],[ROA 2014]]-Table1[[#This Row],[ROA 2013]]), "x")</f>
        <v>0.41304347826086957</v>
      </c>
      <c r="BC1286" s="3">
        <f xml:space="preserve"> IFERROR(ABS(Table1[[#This Row],[ROA 2015]]-Table1[[#This Row],[ROA 2014]]), "x")</f>
        <v>0.96195652173913038</v>
      </c>
      <c r="BD1286" s="3">
        <f xml:space="preserve"> IFERROR(ABS(Table1[[#This Row],[ROA 2016]]-Table1[[#This Row],[ROA 2015]]), "x")</f>
        <v>7.125</v>
      </c>
      <c r="BE1286" s="3">
        <f xml:space="preserve"> IFERROR(ABS(Table1[[#This Row],[ROA 2017]]-Table1[[#This Row],[ROA 2016]]), "x")</f>
        <v>7.2142857142857144</v>
      </c>
      <c r="BF1286" s="3">
        <f xml:space="preserve"> IFERROR(ABS(Table1[[#This Row],[ROA 2018]]-Table1[[#This Row],[ROA 2017]]), "x")</f>
        <v>0.28571428571428581</v>
      </c>
      <c r="BG1286" s="3">
        <f xml:space="preserve"> IFERROR(ABS(Table1[[#This Row],[ROA 2019]]-Table1[[#This Row],[ROA 2018]]), "x")</f>
        <v>1.0708661417322836</v>
      </c>
      <c r="BH1286" s="3">
        <f xml:space="preserve"> IFERROR(ABS(Table1[[#This Row],[ROA 2020]]-Table1[[#This Row],[ROA 2019]]), "x")</f>
        <v>0.12913385826771651</v>
      </c>
      <c r="BI1286" s="3">
        <f xml:space="preserve"> IFERROR(ABS(Table1[[#This Row],[ROA 2021]]-Table1[[#This Row],[ROA 2020]]), "x")</f>
        <v>6.1363636363636315E-2</v>
      </c>
      <c r="BJ1286" s="3">
        <f xml:space="preserve"> IFERROR(AVERAGE(Table1[[#This Row],[ROA 2013-2012]:[ROA 2021-2020]]), "x")</f>
        <v>1.9636809269162212</v>
      </c>
      <c r="BK1286" s="3">
        <f>IFERROR(AVERAGE(Table1[[#This Row],[ROA 2012]:[ROA 2021]]), "x")</f>
        <v>-1.1629763279996883</v>
      </c>
      <c r="BN1286" s="1">
        <f>SUM(Table1[[#This Row],[B/M Rank]:[ROA Rank]])</f>
        <v>0</v>
      </c>
    </row>
    <row r="1287" spans="1:66" x14ac:dyDescent="0.25">
      <c r="A1287" s="1" t="s">
        <v>2084</v>
      </c>
      <c r="B1287" s="1" t="s">
        <v>128</v>
      </c>
      <c r="C1287" s="1" t="s">
        <v>124</v>
      </c>
      <c r="D1287" s="1" t="s">
        <v>107</v>
      </c>
      <c r="E1287" s="1" t="s">
        <v>108</v>
      </c>
      <c r="F1287" s="1">
        <v>42.92</v>
      </c>
      <c r="G1287" s="19"/>
      <c r="H1287" s="19"/>
      <c r="I1287" s="19"/>
      <c r="J1287" s="19"/>
      <c r="K1287" s="1"/>
      <c r="L1287" s="19"/>
      <c r="M1287" s="1">
        <v>2020</v>
      </c>
      <c r="V1287" s="1">
        <v>0</v>
      </c>
      <c r="W1287" s="1">
        <v>2.5</v>
      </c>
      <c r="X1287" s="1">
        <v>3.5</v>
      </c>
      <c r="Z1287" s="3">
        <f xml:space="preserve"> IFERROR(AVEDEV(Table1[[#This Row],[GP 2012]:[GP 2021]]) / Table1[[#This Row],[Avg GP]], "x")</f>
        <v>1</v>
      </c>
      <c r="AA1287" s="2">
        <f xml:space="preserve"> IFERROR(AVERAGE(Table1[[#This Row],[GP 2012]:[GP 2021]]), "x")</f>
        <v>1.25</v>
      </c>
      <c r="AB1287" s="11">
        <f>Table1[Equity]/Table1[Market Capital]</f>
        <v>0.32385834109972039</v>
      </c>
      <c r="AK1287" s="1">
        <v>6</v>
      </c>
      <c r="AL1287" s="1">
        <v>22.7</v>
      </c>
      <c r="AM1287" s="1">
        <v>21.5</v>
      </c>
      <c r="AN1287" s="1">
        <v>13.9</v>
      </c>
      <c r="AO1287" s="3" t="str">
        <f xml:space="preserve"> IFERROR(Table1[[#This Row],[GP 2012]]/Table1[[#This Row],[Total Assets 2012]], "x")</f>
        <v>x</v>
      </c>
      <c r="AP1287" s="3" t="str">
        <f xml:space="preserve"> IFERROR(Table1[[#This Row],[GP 2013]]/Table1[[#This Row],[Total Assets 2013]], "x")</f>
        <v>x</v>
      </c>
      <c r="AQ1287" s="3" t="str">
        <f xml:space="preserve"> IFERROR(Table1[[#This Row],[GP 2014]]/Table1[[#This Row],[Total Assets 2014]], "x")</f>
        <v>x</v>
      </c>
      <c r="AR1287" s="3" t="str">
        <f xml:space="preserve"> IFERROR(Table1[[#This Row],[GP 2015]]/Table1[[#This Row],[Total Assets 2015]], "x")</f>
        <v>x</v>
      </c>
      <c r="AS1287" s="3" t="str">
        <f xml:space="preserve"> IFERROR(Table1[[#This Row],[GP 2016]]/Table1[[#This Row],[Total Assets 2016]], "x")</f>
        <v>x</v>
      </c>
      <c r="AT1287" s="3" t="str">
        <f xml:space="preserve"> IFERROR(Table1[[#This Row],[GP 2017]]/Table1[[#This Row],[Total Assets 2017]], "x")</f>
        <v>x</v>
      </c>
      <c r="AU1287" s="3" t="str">
        <f xml:space="preserve"> IFERROR(Table1[[#This Row],[GP 2018]]/Table1[[#This Row],[Total Assets 2018]], "x")</f>
        <v>x</v>
      </c>
      <c r="AV1287" s="3" t="str">
        <f xml:space="preserve"> IFERROR(Table1[[#This Row],[GP 2019]]/Table1[[#This Row],[Total Assets 2019]], "x")</f>
        <v>x</v>
      </c>
      <c r="AW1287" s="3">
        <f xml:space="preserve"> IFERROR(Table1[[#This Row],[GP 2020]]/Table1[[#This Row],[Total Assets 2020]], "x")</f>
        <v>0</v>
      </c>
      <c r="AX1287" s="3">
        <f xml:space="preserve"> IFERROR(Table1[[#This Row],[GP 2021]]/Table1[[#This Row],[Total Assets 2021]], "x")</f>
        <v>0.11013215859030838</v>
      </c>
      <c r="AY1287" s="3">
        <f xml:space="preserve"> IFERROR(Table1[[#This Row],[GP TTM]]/Table1[[#This Row],[Total Assets TTM]], "x")</f>
        <v>0.16279069767441862</v>
      </c>
      <c r="BA1287" s="3" t="str">
        <f xml:space="preserve"> IFERROR(ABS(Table1[[#This Row],[ROA 2013]]-Table1[[#This Row],[ROA 2012]]), "x")</f>
        <v>x</v>
      </c>
      <c r="BB1287" s="3" t="str">
        <f xml:space="preserve"> IFERROR(ABS(Table1[[#This Row],[ROA 2014]]-Table1[[#This Row],[ROA 2013]]), "x")</f>
        <v>x</v>
      </c>
      <c r="BC1287" s="3" t="str">
        <f xml:space="preserve"> IFERROR(ABS(Table1[[#This Row],[ROA 2015]]-Table1[[#This Row],[ROA 2014]]), "x")</f>
        <v>x</v>
      </c>
      <c r="BD1287" s="3" t="str">
        <f xml:space="preserve"> IFERROR(ABS(Table1[[#This Row],[ROA 2016]]-Table1[[#This Row],[ROA 2015]]), "x")</f>
        <v>x</v>
      </c>
      <c r="BE1287" s="3" t="str">
        <f xml:space="preserve"> IFERROR(ABS(Table1[[#This Row],[ROA 2017]]-Table1[[#This Row],[ROA 2016]]), "x")</f>
        <v>x</v>
      </c>
      <c r="BF1287" s="3" t="str">
        <f xml:space="preserve"> IFERROR(ABS(Table1[[#This Row],[ROA 2018]]-Table1[[#This Row],[ROA 2017]]), "x")</f>
        <v>x</v>
      </c>
      <c r="BG1287" s="3" t="str">
        <f xml:space="preserve"> IFERROR(ABS(Table1[[#This Row],[ROA 2019]]-Table1[[#This Row],[ROA 2018]]), "x")</f>
        <v>x</v>
      </c>
      <c r="BH1287" s="3" t="str">
        <f xml:space="preserve"> IFERROR(ABS(Table1[[#This Row],[ROA 2020]]-Table1[[#This Row],[ROA 2019]]), "x")</f>
        <v>x</v>
      </c>
      <c r="BI1287" s="3">
        <f xml:space="preserve"> IFERROR(ABS(Table1[[#This Row],[ROA 2021]]-Table1[[#This Row],[ROA 2020]]), "x")</f>
        <v>0.11013215859030838</v>
      </c>
      <c r="BJ1287" s="3">
        <f xml:space="preserve"> IFERROR(AVERAGE(Table1[[#This Row],[ROA 2013-2012]:[ROA 2021-2020]]), "x")</f>
        <v>0.11013215859030838</v>
      </c>
      <c r="BK1287" s="3">
        <f>IFERROR(AVERAGE(Table1[[#This Row],[ROA 2012]:[ROA 2021]]), "x")</f>
        <v>5.506607929515419E-2</v>
      </c>
      <c r="BN1287" s="1">
        <f>SUM(Table1[[#This Row],[B/M Rank]:[ROA Rank]])</f>
        <v>0</v>
      </c>
    </row>
    <row r="1288" spans="1:66" x14ac:dyDescent="0.25">
      <c r="A1288" s="1" t="s">
        <v>3256</v>
      </c>
      <c r="B1288" s="1" t="s">
        <v>1133</v>
      </c>
      <c r="C1288" s="1" t="s">
        <v>4417</v>
      </c>
      <c r="D1288" s="1" t="s">
        <v>268</v>
      </c>
      <c r="E1288" s="1" t="s">
        <v>108</v>
      </c>
      <c r="F1288" s="1">
        <v>43</v>
      </c>
      <c r="G1288" s="19"/>
      <c r="H1288" s="19"/>
      <c r="I1288" s="19"/>
      <c r="J1288" s="19"/>
      <c r="K1288" s="1"/>
      <c r="L1288" s="19"/>
      <c r="M1288" s="1">
        <v>2018</v>
      </c>
      <c r="T1288" s="1" t="s">
        <v>4368</v>
      </c>
      <c r="U1288" s="1" t="s">
        <v>4368</v>
      </c>
      <c r="V1288" s="1" t="s">
        <v>4368</v>
      </c>
      <c r="W1288" s="1" t="s">
        <v>4368</v>
      </c>
      <c r="X1288" s="1" t="s">
        <v>4368</v>
      </c>
      <c r="Z1288" s="3" t="str">
        <f xml:space="preserve"> IFERROR(AVEDEV(Table1[[#This Row],[GP 2012]:[GP 2021]]) / Table1[[#This Row],[Avg GP]], "x")</f>
        <v>x</v>
      </c>
      <c r="AA1288" s="2" t="str">
        <f xml:space="preserve"> IFERROR(AVERAGE(Table1[[#This Row],[GP 2012]:[GP 2021]]), "x")</f>
        <v>x</v>
      </c>
      <c r="AB1288" s="11">
        <f>Table1[Equity]/Table1[Market Capital]</f>
        <v>0.26279069767441859</v>
      </c>
      <c r="AI1288" s="1">
        <v>0.2</v>
      </c>
      <c r="AJ1288" s="1">
        <v>0.1</v>
      </c>
      <c r="AK1288" s="1">
        <v>0.1</v>
      </c>
      <c r="AL1288" s="1">
        <v>1.6</v>
      </c>
      <c r="AM1288" s="1">
        <v>11.4</v>
      </c>
      <c r="AN1288" s="1">
        <v>11.3</v>
      </c>
      <c r="AO1288" s="3" t="str">
        <f xml:space="preserve"> IFERROR(Table1[[#This Row],[GP 2012]]/Table1[[#This Row],[Total Assets 2012]], "x")</f>
        <v>x</v>
      </c>
      <c r="AP1288" s="3" t="str">
        <f xml:space="preserve"> IFERROR(Table1[[#This Row],[GP 2013]]/Table1[[#This Row],[Total Assets 2013]], "x")</f>
        <v>x</v>
      </c>
      <c r="AQ1288" s="3" t="str">
        <f xml:space="preserve"> IFERROR(Table1[[#This Row],[GP 2014]]/Table1[[#This Row],[Total Assets 2014]], "x")</f>
        <v>x</v>
      </c>
      <c r="AR1288" s="3" t="str">
        <f xml:space="preserve"> IFERROR(Table1[[#This Row],[GP 2015]]/Table1[[#This Row],[Total Assets 2015]], "x")</f>
        <v>x</v>
      </c>
      <c r="AS1288" s="3" t="str">
        <f xml:space="preserve"> IFERROR(Table1[[#This Row],[GP 2016]]/Table1[[#This Row],[Total Assets 2016]], "x")</f>
        <v>x</v>
      </c>
      <c r="AT1288" s="3" t="str">
        <f xml:space="preserve"> IFERROR(Table1[[#This Row],[GP 2017]]/Table1[[#This Row],[Total Assets 2017]], "x")</f>
        <v>x</v>
      </c>
      <c r="AU1288" s="3" t="str">
        <f xml:space="preserve"> IFERROR(Table1[[#This Row],[GP 2018]]/Table1[[#This Row],[Total Assets 2018]], "x")</f>
        <v>x</v>
      </c>
      <c r="AV1288" s="3" t="str">
        <f xml:space="preserve"> IFERROR(Table1[[#This Row],[GP 2019]]/Table1[[#This Row],[Total Assets 2019]], "x")</f>
        <v>x</v>
      </c>
      <c r="AW1288" s="3" t="str">
        <f xml:space="preserve"> IFERROR(Table1[[#This Row],[GP 2020]]/Table1[[#This Row],[Total Assets 2020]], "x")</f>
        <v>x</v>
      </c>
      <c r="AX1288" s="3" t="str">
        <f xml:space="preserve"> IFERROR(Table1[[#This Row],[GP 2021]]/Table1[[#This Row],[Total Assets 2021]], "x")</f>
        <v>x</v>
      </c>
      <c r="AY1288" s="3" t="str">
        <f xml:space="preserve"> IFERROR(Table1[[#This Row],[GP TTM]]/Table1[[#This Row],[Total Assets TTM]], "x")</f>
        <v>x</v>
      </c>
      <c r="BA1288" s="3" t="str">
        <f xml:space="preserve"> IFERROR(ABS(Table1[[#This Row],[ROA 2013]]-Table1[[#This Row],[ROA 2012]]), "x")</f>
        <v>x</v>
      </c>
      <c r="BB1288" s="3" t="str">
        <f xml:space="preserve"> IFERROR(ABS(Table1[[#This Row],[ROA 2014]]-Table1[[#This Row],[ROA 2013]]), "x")</f>
        <v>x</v>
      </c>
      <c r="BC1288" s="3" t="str">
        <f xml:space="preserve"> IFERROR(ABS(Table1[[#This Row],[ROA 2015]]-Table1[[#This Row],[ROA 2014]]), "x")</f>
        <v>x</v>
      </c>
      <c r="BD1288" s="3" t="str">
        <f xml:space="preserve"> IFERROR(ABS(Table1[[#This Row],[ROA 2016]]-Table1[[#This Row],[ROA 2015]]), "x")</f>
        <v>x</v>
      </c>
      <c r="BE1288" s="3" t="str">
        <f xml:space="preserve"> IFERROR(ABS(Table1[[#This Row],[ROA 2017]]-Table1[[#This Row],[ROA 2016]]), "x")</f>
        <v>x</v>
      </c>
      <c r="BF1288" s="3" t="str">
        <f xml:space="preserve"> IFERROR(ABS(Table1[[#This Row],[ROA 2018]]-Table1[[#This Row],[ROA 2017]]), "x")</f>
        <v>x</v>
      </c>
      <c r="BG1288" s="3" t="str">
        <f xml:space="preserve"> IFERROR(ABS(Table1[[#This Row],[ROA 2019]]-Table1[[#This Row],[ROA 2018]]), "x")</f>
        <v>x</v>
      </c>
      <c r="BH1288" s="3" t="str">
        <f xml:space="preserve"> IFERROR(ABS(Table1[[#This Row],[ROA 2020]]-Table1[[#This Row],[ROA 2019]]), "x")</f>
        <v>x</v>
      </c>
      <c r="BI1288" s="3" t="str">
        <f xml:space="preserve"> IFERROR(ABS(Table1[[#This Row],[ROA 2021]]-Table1[[#This Row],[ROA 2020]]), "x")</f>
        <v>x</v>
      </c>
      <c r="BJ1288" s="3" t="str">
        <f xml:space="preserve"> IFERROR(AVERAGE(Table1[[#This Row],[ROA 2013-2012]:[ROA 2021-2020]]), "x")</f>
        <v>x</v>
      </c>
      <c r="BK1288" s="3" t="str">
        <f>IFERROR(AVERAGE(Table1[[#This Row],[ROA 2012]:[ROA 2021]]), "x")</f>
        <v>x</v>
      </c>
      <c r="BN1288" s="1">
        <f>SUM(Table1[[#This Row],[B/M Rank]:[ROA Rank]])</f>
        <v>0</v>
      </c>
    </row>
    <row r="1289" spans="1:66" x14ac:dyDescent="0.25">
      <c r="A1289" s="1" t="s">
        <v>2359</v>
      </c>
      <c r="B1289" s="1" t="s">
        <v>4388</v>
      </c>
      <c r="C1289" s="1" t="s">
        <v>403</v>
      </c>
      <c r="D1289" s="1" t="s">
        <v>107</v>
      </c>
      <c r="E1289" s="1" t="s">
        <v>108</v>
      </c>
      <c r="F1289" s="1">
        <v>43.07</v>
      </c>
      <c r="G1289" s="19"/>
      <c r="H1289" s="19"/>
      <c r="I1289" s="19"/>
      <c r="J1289" s="19"/>
      <c r="K1289" s="1"/>
      <c r="L1289" s="19"/>
      <c r="M1289" s="1">
        <v>2012</v>
      </c>
      <c r="N1289" s="1">
        <v>25.3</v>
      </c>
      <c r="O1289" s="1">
        <v>27.5</v>
      </c>
      <c r="P1289" s="1">
        <v>32.4</v>
      </c>
      <c r="Q1289" s="1">
        <v>37.1</v>
      </c>
      <c r="R1289" s="1">
        <v>32.799999999999997</v>
      </c>
      <c r="S1289" s="1">
        <v>38</v>
      </c>
      <c r="T1289" s="1">
        <v>43.4</v>
      </c>
      <c r="U1289" s="1">
        <v>45.5</v>
      </c>
      <c r="V1289" s="1">
        <v>49.4</v>
      </c>
      <c r="W1289" s="1">
        <v>56.4</v>
      </c>
      <c r="X1289" s="1">
        <v>60.3</v>
      </c>
      <c r="Z1289" s="3">
        <f xml:space="preserve"> IFERROR(AVEDEV(Table1[[#This Row],[GP 2012]:[GP 2021]]) / Table1[[#This Row],[Avg GP]], "x")</f>
        <v>0.20412583806085613</v>
      </c>
      <c r="AA1289" s="2">
        <f xml:space="preserve"> IFERROR(AVERAGE(Table1[[#This Row],[GP 2012]:[GP 2021]]), "x")</f>
        <v>38.779999999999994</v>
      </c>
      <c r="AB1289" s="11">
        <f>Table1[Equity]/Table1[Market Capital]</f>
        <v>1.6299048061295567</v>
      </c>
      <c r="AC1289" s="1">
        <v>54.7</v>
      </c>
      <c r="AD1289" s="1">
        <v>56.1</v>
      </c>
      <c r="AE1289" s="1">
        <v>59.2</v>
      </c>
      <c r="AF1289" s="1">
        <v>79.400000000000006</v>
      </c>
      <c r="AG1289" s="1">
        <v>82.2</v>
      </c>
      <c r="AH1289" s="1">
        <v>85.9</v>
      </c>
      <c r="AI1289" s="1">
        <v>100.8</v>
      </c>
      <c r="AJ1289" s="1">
        <v>111.4</v>
      </c>
      <c r="AK1289" s="1">
        <v>120.3</v>
      </c>
      <c r="AL1289" s="1">
        <v>137</v>
      </c>
      <c r="AM1289" s="1">
        <v>142.4</v>
      </c>
      <c r="AN1289" s="1">
        <v>70.2</v>
      </c>
      <c r="AO1289" s="3">
        <f xml:space="preserve"> IFERROR(Table1[[#This Row],[GP 2012]]/Table1[[#This Row],[Total Assets 2012]], "x")</f>
        <v>0.46252285191956122</v>
      </c>
      <c r="AP1289" s="3">
        <f xml:space="preserve"> IFERROR(Table1[[#This Row],[GP 2013]]/Table1[[#This Row],[Total Assets 2013]], "x")</f>
        <v>0.49019607843137253</v>
      </c>
      <c r="AQ1289" s="3">
        <f xml:space="preserve"> IFERROR(Table1[[#This Row],[GP 2014]]/Table1[[#This Row],[Total Assets 2014]], "x")</f>
        <v>0.54729729729729726</v>
      </c>
      <c r="AR1289" s="3">
        <f xml:space="preserve"> IFERROR(Table1[[#This Row],[GP 2015]]/Table1[[#This Row],[Total Assets 2015]], "x")</f>
        <v>0.46725440806045337</v>
      </c>
      <c r="AS1289" s="3">
        <f xml:space="preserve"> IFERROR(Table1[[#This Row],[GP 2016]]/Table1[[#This Row],[Total Assets 2016]], "x")</f>
        <v>0.3990267639902676</v>
      </c>
      <c r="AT1289" s="3">
        <f xml:space="preserve"> IFERROR(Table1[[#This Row],[GP 2017]]/Table1[[#This Row],[Total Assets 2017]], "x")</f>
        <v>0.44237485448195574</v>
      </c>
      <c r="AU1289" s="3">
        <f xml:space="preserve"> IFERROR(Table1[[#This Row],[GP 2018]]/Table1[[#This Row],[Total Assets 2018]], "x")</f>
        <v>0.43055555555555558</v>
      </c>
      <c r="AV1289" s="3">
        <f xml:space="preserve"> IFERROR(Table1[[#This Row],[GP 2019]]/Table1[[#This Row],[Total Assets 2019]], "x")</f>
        <v>0.4084380610412926</v>
      </c>
      <c r="AW1289" s="3">
        <f xml:space="preserve"> IFERROR(Table1[[#This Row],[GP 2020]]/Table1[[#This Row],[Total Assets 2020]], "x")</f>
        <v>0.41064006650041562</v>
      </c>
      <c r="AX1289" s="3">
        <f xml:space="preserve"> IFERROR(Table1[[#This Row],[GP 2021]]/Table1[[#This Row],[Total Assets 2021]], "x")</f>
        <v>0.4116788321167883</v>
      </c>
      <c r="AY1289" s="3">
        <f xml:space="preserve"> IFERROR(Table1[[#This Row],[GP TTM]]/Table1[[#This Row],[Total Assets TTM]], "x")</f>
        <v>0.42345505617977525</v>
      </c>
      <c r="BA1289" s="3">
        <f xml:space="preserve"> IFERROR(ABS(Table1[[#This Row],[ROA 2013]]-Table1[[#This Row],[ROA 2012]]), "x")</f>
        <v>2.7673226511811311E-2</v>
      </c>
      <c r="BB1289" s="3">
        <f xml:space="preserve"> IFERROR(ABS(Table1[[#This Row],[ROA 2014]]-Table1[[#This Row],[ROA 2013]]), "x")</f>
        <v>5.710121886592473E-2</v>
      </c>
      <c r="BC1289" s="3">
        <f xml:space="preserve"> IFERROR(ABS(Table1[[#This Row],[ROA 2015]]-Table1[[#This Row],[ROA 2014]]), "x")</f>
        <v>8.0042889236843884E-2</v>
      </c>
      <c r="BD1289" s="3">
        <f xml:space="preserve"> IFERROR(ABS(Table1[[#This Row],[ROA 2016]]-Table1[[#This Row],[ROA 2015]]), "x")</f>
        <v>6.8227644070185778E-2</v>
      </c>
      <c r="BE1289" s="3">
        <f xml:space="preserve"> IFERROR(ABS(Table1[[#This Row],[ROA 2017]]-Table1[[#This Row],[ROA 2016]]), "x")</f>
        <v>4.334809049168814E-2</v>
      </c>
      <c r="BF1289" s="3">
        <f xml:space="preserve"> IFERROR(ABS(Table1[[#This Row],[ROA 2018]]-Table1[[#This Row],[ROA 2017]]), "x")</f>
        <v>1.1819298926400157E-2</v>
      </c>
      <c r="BG1289" s="3">
        <f xml:space="preserve"> IFERROR(ABS(Table1[[#This Row],[ROA 2019]]-Table1[[#This Row],[ROA 2018]]), "x")</f>
        <v>2.2117494514262981E-2</v>
      </c>
      <c r="BH1289" s="3">
        <f xml:space="preserve"> IFERROR(ABS(Table1[[#This Row],[ROA 2020]]-Table1[[#This Row],[ROA 2019]]), "x")</f>
        <v>2.2020054591230243E-3</v>
      </c>
      <c r="BI1289" s="3">
        <f xml:space="preserve"> IFERROR(ABS(Table1[[#This Row],[ROA 2021]]-Table1[[#This Row],[ROA 2020]]), "x")</f>
        <v>1.0387656163726722E-3</v>
      </c>
      <c r="BJ1289" s="3">
        <f xml:space="preserve"> IFERROR(AVERAGE(Table1[[#This Row],[ROA 2013-2012]:[ROA 2021-2020]]), "x")</f>
        <v>3.4841181521401407E-2</v>
      </c>
      <c r="BK1289" s="3">
        <f>IFERROR(AVERAGE(Table1[[#This Row],[ROA 2012]:[ROA 2021]]), "x")</f>
        <v>0.44699847693949596</v>
      </c>
      <c r="BN1289" s="1">
        <f>SUM(Table1[[#This Row],[B/M Rank]:[ROA Rank]])</f>
        <v>0</v>
      </c>
    </row>
    <row r="1290" spans="1:66" x14ac:dyDescent="0.25">
      <c r="A1290" s="1" t="s">
        <v>3303</v>
      </c>
      <c r="B1290" s="1" t="s">
        <v>1160</v>
      </c>
      <c r="C1290" s="1" t="s">
        <v>4417</v>
      </c>
      <c r="D1290" s="1" t="s">
        <v>268</v>
      </c>
      <c r="E1290" s="1" t="s">
        <v>108</v>
      </c>
      <c r="F1290" s="1">
        <v>43.58</v>
      </c>
      <c r="G1290" s="19"/>
      <c r="H1290" s="19"/>
      <c r="I1290" s="19"/>
      <c r="J1290" s="19"/>
      <c r="K1290" s="1"/>
      <c r="L1290" s="19"/>
      <c r="M1290" s="1">
        <v>2012</v>
      </c>
      <c r="N1290" s="1">
        <v>0</v>
      </c>
      <c r="O1290" s="1">
        <v>0</v>
      </c>
      <c r="P1290" s="1">
        <v>-0.2</v>
      </c>
      <c r="Q1290" s="1">
        <v>-0.1</v>
      </c>
      <c r="R1290" s="1">
        <v>-0.1</v>
      </c>
      <c r="S1290" s="1">
        <v>-0.5</v>
      </c>
      <c r="T1290" s="1">
        <v>0</v>
      </c>
      <c r="U1290" s="1">
        <v>0</v>
      </c>
      <c r="V1290" s="1">
        <v>0</v>
      </c>
      <c r="W1290" s="1">
        <v>0</v>
      </c>
      <c r="X1290" s="1" t="s">
        <v>4368</v>
      </c>
      <c r="Z1290" s="3">
        <f xml:space="preserve"> IFERROR(AVEDEV(Table1[[#This Row],[GP 2012]:[GP 2021]]) / Table1[[#This Row],[Avg GP]], "x")</f>
        <v>-1.2000000000000002</v>
      </c>
      <c r="AA1290" s="2">
        <f xml:space="preserve"> IFERROR(AVERAGE(Table1[[#This Row],[GP 2012]:[GP 2021]]), "x")</f>
        <v>-0.09</v>
      </c>
      <c r="AB1290" s="11">
        <f>Table1[Equity]/Table1[Market Capital]</f>
        <v>0.70215695273061041</v>
      </c>
      <c r="AC1290" s="1">
        <v>53.7</v>
      </c>
      <c r="AD1290" s="1">
        <v>56.1</v>
      </c>
      <c r="AE1290" s="1">
        <v>56.8</v>
      </c>
      <c r="AF1290" s="1">
        <v>67.2</v>
      </c>
      <c r="AG1290" s="1">
        <v>67.5</v>
      </c>
      <c r="AH1290" s="1">
        <v>64.3</v>
      </c>
      <c r="AI1290" s="1">
        <v>61.1</v>
      </c>
      <c r="AJ1290" s="1">
        <v>32.200000000000003</v>
      </c>
      <c r="AK1290" s="1">
        <v>30.2</v>
      </c>
      <c r="AL1290" s="1">
        <v>31.8</v>
      </c>
      <c r="AM1290" s="1">
        <v>31.1</v>
      </c>
      <c r="AN1290" s="1">
        <v>30.6</v>
      </c>
      <c r="AO1290" s="3">
        <f xml:space="preserve"> IFERROR(Table1[[#This Row],[GP 2012]]/Table1[[#This Row],[Total Assets 2012]], "x")</f>
        <v>0</v>
      </c>
      <c r="AP1290" s="3">
        <f xml:space="preserve"> IFERROR(Table1[[#This Row],[GP 2013]]/Table1[[#This Row],[Total Assets 2013]], "x")</f>
        <v>0</v>
      </c>
      <c r="AQ1290" s="3">
        <f xml:space="preserve"> IFERROR(Table1[[#This Row],[GP 2014]]/Table1[[#This Row],[Total Assets 2014]], "x")</f>
        <v>-3.5211267605633808E-3</v>
      </c>
      <c r="AR1290" s="3">
        <f xml:space="preserve"> IFERROR(Table1[[#This Row],[GP 2015]]/Table1[[#This Row],[Total Assets 2015]], "x")</f>
        <v>-1.488095238095238E-3</v>
      </c>
      <c r="AS1290" s="3">
        <f xml:space="preserve"> IFERROR(Table1[[#This Row],[GP 2016]]/Table1[[#This Row],[Total Assets 2016]], "x")</f>
        <v>-1.4814814814814816E-3</v>
      </c>
      <c r="AT1290" s="3">
        <f xml:space="preserve"> IFERROR(Table1[[#This Row],[GP 2017]]/Table1[[#This Row],[Total Assets 2017]], "x")</f>
        <v>-7.7760497667185074E-3</v>
      </c>
      <c r="AU1290" s="3">
        <f xml:space="preserve"> IFERROR(Table1[[#This Row],[GP 2018]]/Table1[[#This Row],[Total Assets 2018]], "x")</f>
        <v>0</v>
      </c>
      <c r="AV1290" s="3">
        <f xml:space="preserve"> IFERROR(Table1[[#This Row],[GP 2019]]/Table1[[#This Row],[Total Assets 2019]], "x")</f>
        <v>0</v>
      </c>
      <c r="AW1290" s="3">
        <f xml:space="preserve"> IFERROR(Table1[[#This Row],[GP 2020]]/Table1[[#This Row],[Total Assets 2020]], "x")</f>
        <v>0</v>
      </c>
      <c r="AX1290" s="3">
        <f xml:space="preserve"> IFERROR(Table1[[#This Row],[GP 2021]]/Table1[[#This Row],[Total Assets 2021]], "x")</f>
        <v>0</v>
      </c>
      <c r="AY1290" s="3" t="str">
        <f xml:space="preserve"> IFERROR(Table1[[#This Row],[GP TTM]]/Table1[[#This Row],[Total Assets TTM]], "x")</f>
        <v>x</v>
      </c>
      <c r="BA1290" s="3">
        <f xml:space="preserve"> IFERROR(ABS(Table1[[#This Row],[ROA 2013]]-Table1[[#This Row],[ROA 2012]]), "x")</f>
        <v>0</v>
      </c>
      <c r="BB1290" s="3">
        <f xml:space="preserve"> IFERROR(ABS(Table1[[#This Row],[ROA 2014]]-Table1[[#This Row],[ROA 2013]]), "x")</f>
        <v>3.5211267605633808E-3</v>
      </c>
      <c r="BC1290" s="3">
        <f xml:space="preserve"> IFERROR(ABS(Table1[[#This Row],[ROA 2015]]-Table1[[#This Row],[ROA 2014]]), "x")</f>
        <v>2.0330315224681428E-3</v>
      </c>
      <c r="BD1290" s="3">
        <f xml:space="preserve"> IFERROR(ABS(Table1[[#This Row],[ROA 2016]]-Table1[[#This Row],[ROA 2015]]), "x")</f>
        <v>6.6137566137563879E-6</v>
      </c>
      <c r="BE1290" s="3">
        <f xml:space="preserve"> IFERROR(ABS(Table1[[#This Row],[ROA 2017]]-Table1[[#This Row],[ROA 2016]]), "x")</f>
        <v>6.2945682852370254E-3</v>
      </c>
      <c r="BF1290" s="3">
        <f xml:space="preserve"> IFERROR(ABS(Table1[[#This Row],[ROA 2018]]-Table1[[#This Row],[ROA 2017]]), "x")</f>
        <v>7.7760497667185074E-3</v>
      </c>
      <c r="BG1290" s="3">
        <f xml:space="preserve"> IFERROR(ABS(Table1[[#This Row],[ROA 2019]]-Table1[[#This Row],[ROA 2018]]), "x")</f>
        <v>0</v>
      </c>
      <c r="BH1290" s="3">
        <f xml:space="preserve"> IFERROR(ABS(Table1[[#This Row],[ROA 2020]]-Table1[[#This Row],[ROA 2019]]), "x")</f>
        <v>0</v>
      </c>
      <c r="BI1290" s="3">
        <f xml:space="preserve"> IFERROR(ABS(Table1[[#This Row],[ROA 2021]]-Table1[[#This Row],[ROA 2020]]), "x")</f>
        <v>0</v>
      </c>
      <c r="BJ1290" s="3">
        <f xml:space="preserve"> IFERROR(AVERAGE(Table1[[#This Row],[ROA 2013-2012]:[ROA 2021-2020]]), "x")</f>
        <v>2.1812655657334236E-3</v>
      </c>
      <c r="BK1290" s="3">
        <f>IFERROR(AVERAGE(Table1[[#This Row],[ROA 2012]:[ROA 2021]]), "x")</f>
        <v>-1.4266753246858607E-3</v>
      </c>
      <c r="BN1290" s="1">
        <f>SUM(Table1[[#This Row],[B/M Rank]:[ROA Rank]])</f>
        <v>0</v>
      </c>
    </row>
    <row r="1291" spans="1:66" x14ac:dyDescent="0.25">
      <c r="A1291" s="1" t="s">
        <v>2522</v>
      </c>
      <c r="B1291" s="1" t="s">
        <v>4400</v>
      </c>
      <c r="C1291" s="1" t="s">
        <v>567</v>
      </c>
      <c r="D1291" s="1" t="s">
        <v>11</v>
      </c>
      <c r="E1291" s="1" t="s">
        <v>108</v>
      </c>
      <c r="F1291" s="1">
        <v>43.62</v>
      </c>
      <c r="G1291" s="19"/>
      <c r="H1291" s="19"/>
      <c r="I1291" s="19"/>
      <c r="J1291" s="19"/>
      <c r="K1291" s="1"/>
      <c r="L1291" s="19"/>
      <c r="M1291" s="1">
        <v>2015</v>
      </c>
      <c r="P1291" s="1">
        <v>0.4</v>
      </c>
      <c r="Q1291" s="1">
        <v>1.1000000000000001</v>
      </c>
      <c r="R1291" s="1">
        <v>3.4</v>
      </c>
      <c r="S1291" s="1">
        <v>-1.3</v>
      </c>
      <c r="T1291" s="1">
        <v>1.2</v>
      </c>
      <c r="U1291" s="1">
        <v>0.3</v>
      </c>
      <c r="V1291" s="1">
        <v>0</v>
      </c>
      <c r="W1291" s="1">
        <v>0.1</v>
      </c>
      <c r="X1291" s="1" t="s">
        <v>4368</v>
      </c>
      <c r="Z1291" s="3">
        <f xml:space="preserve"> IFERROR(AVEDEV(Table1[[#This Row],[GP 2012]:[GP 2021]]) / Table1[[#This Row],[Avg GP]], "x")</f>
        <v>1.4423076923076923</v>
      </c>
      <c r="AA1291" s="2">
        <f xml:space="preserve"> IFERROR(AVERAGE(Table1[[#This Row],[GP 2012]:[GP 2021]]), "x")</f>
        <v>0.65</v>
      </c>
      <c r="AB1291" s="11" t="e">
        <f>Table1[Equity]/Table1[Market Capital]</f>
        <v>#VALUE!</v>
      </c>
      <c r="AE1291" s="1">
        <v>9.8000000000000007</v>
      </c>
      <c r="AF1291" s="1">
        <v>31.7</v>
      </c>
      <c r="AG1291" s="1">
        <v>22.9</v>
      </c>
      <c r="AH1291" s="1">
        <v>12.8</v>
      </c>
      <c r="AI1291" s="1">
        <v>11.5</v>
      </c>
      <c r="AJ1291" s="1">
        <v>9.6999999999999993</v>
      </c>
      <c r="AK1291" s="1">
        <v>13.1</v>
      </c>
      <c r="AL1291" s="1">
        <v>42.7</v>
      </c>
      <c r="AM1291" s="1" t="s">
        <v>4368</v>
      </c>
      <c r="AN1291" s="1" t="s">
        <v>4368</v>
      </c>
      <c r="AO1291" s="3" t="str">
        <f xml:space="preserve"> IFERROR(Table1[[#This Row],[GP 2012]]/Table1[[#This Row],[Total Assets 2012]], "x")</f>
        <v>x</v>
      </c>
      <c r="AP1291" s="3" t="str">
        <f xml:space="preserve"> IFERROR(Table1[[#This Row],[GP 2013]]/Table1[[#This Row],[Total Assets 2013]], "x")</f>
        <v>x</v>
      </c>
      <c r="AQ1291" s="3">
        <f xml:space="preserve"> IFERROR(Table1[[#This Row],[GP 2014]]/Table1[[#This Row],[Total Assets 2014]], "x")</f>
        <v>4.0816326530612242E-2</v>
      </c>
      <c r="AR1291" s="3">
        <f xml:space="preserve"> IFERROR(Table1[[#This Row],[GP 2015]]/Table1[[#This Row],[Total Assets 2015]], "x")</f>
        <v>3.4700315457413256E-2</v>
      </c>
      <c r="AS1291" s="3">
        <f xml:space="preserve"> IFERROR(Table1[[#This Row],[GP 2016]]/Table1[[#This Row],[Total Assets 2016]], "x")</f>
        <v>0.14847161572052403</v>
      </c>
      <c r="AT1291" s="3">
        <f xml:space="preserve"> IFERROR(Table1[[#This Row],[GP 2017]]/Table1[[#This Row],[Total Assets 2017]], "x")</f>
        <v>-0.1015625</v>
      </c>
      <c r="AU1291" s="3">
        <f xml:space="preserve"> IFERROR(Table1[[#This Row],[GP 2018]]/Table1[[#This Row],[Total Assets 2018]], "x")</f>
        <v>0.10434782608695652</v>
      </c>
      <c r="AV1291" s="3">
        <f xml:space="preserve"> IFERROR(Table1[[#This Row],[GP 2019]]/Table1[[#This Row],[Total Assets 2019]], "x")</f>
        <v>3.0927835051546393E-2</v>
      </c>
      <c r="AW1291" s="3">
        <f xml:space="preserve"> IFERROR(Table1[[#This Row],[GP 2020]]/Table1[[#This Row],[Total Assets 2020]], "x")</f>
        <v>0</v>
      </c>
      <c r="AX1291" s="3">
        <f xml:space="preserve"> IFERROR(Table1[[#This Row],[GP 2021]]/Table1[[#This Row],[Total Assets 2021]], "x")</f>
        <v>2.34192037470726E-3</v>
      </c>
      <c r="AY1291" s="3" t="str">
        <f xml:space="preserve"> IFERROR(Table1[[#This Row],[GP TTM]]/Table1[[#This Row],[Total Assets TTM]], "x")</f>
        <v>x</v>
      </c>
      <c r="BA1291" s="3" t="str">
        <f xml:space="preserve"> IFERROR(ABS(Table1[[#This Row],[ROA 2013]]-Table1[[#This Row],[ROA 2012]]), "x")</f>
        <v>x</v>
      </c>
      <c r="BB1291" s="3" t="str">
        <f xml:space="preserve"> IFERROR(ABS(Table1[[#This Row],[ROA 2014]]-Table1[[#This Row],[ROA 2013]]), "x")</f>
        <v>x</v>
      </c>
      <c r="BC1291" s="3">
        <f xml:space="preserve"> IFERROR(ABS(Table1[[#This Row],[ROA 2015]]-Table1[[#This Row],[ROA 2014]]), "x")</f>
        <v>6.1160110731989861E-3</v>
      </c>
      <c r="BD1291" s="3">
        <f xml:space="preserve"> IFERROR(ABS(Table1[[#This Row],[ROA 2016]]-Table1[[#This Row],[ROA 2015]]), "x")</f>
        <v>0.11377130026311078</v>
      </c>
      <c r="BE1291" s="3">
        <f xml:space="preserve"> IFERROR(ABS(Table1[[#This Row],[ROA 2017]]-Table1[[#This Row],[ROA 2016]]), "x")</f>
        <v>0.25003411572052403</v>
      </c>
      <c r="BF1291" s="3">
        <f xml:space="preserve"> IFERROR(ABS(Table1[[#This Row],[ROA 2018]]-Table1[[#This Row],[ROA 2017]]), "x")</f>
        <v>0.20591032608695653</v>
      </c>
      <c r="BG1291" s="3">
        <f xml:space="preserve"> IFERROR(ABS(Table1[[#This Row],[ROA 2019]]-Table1[[#This Row],[ROA 2018]]), "x")</f>
        <v>7.3419991035410123E-2</v>
      </c>
      <c r="BH1291" s="3">
        <f xml:space="preserve"> IFERROR(ABS(Table1[[#This Row],[ROA 2020]]-Table1[[#This Row],[ROA 2019]]), "x")</f>
        <v>3.0927835051546393E-2</v>
      </c>
      <c r="BI1291" s="3">
        <f xml:space="preserve"> IFERROR(ABS(Table1[[#This Row],[ROA 2021]]-Table1[[#This Row],[ROA 2020]]), "x")</f>
        <v>2.34192037470726E-3</v>
      </c>
      <c r="BJ1291" s="3">
        <f xml:space="preserve"> IFERROR(AVERAGE(Table1[[#This Row],[ROA 2013-2012]:[ROA 2021-2020]]), "x")</f>
        <v>9.750307137220772E-2</v>
      </c>
      <c r="BK1291" s="3">
        <f>IFERROR(AVERAGE(Table1[[#This Row],[ROA 2012]:[ROA 2021]]), "x")</f>
        <v>3.2505417402719963E-2</v>
      </c>
      <c r="BN1291" s="1">
        <f>SUM(Table1[[#This Row],[B/M Rank]:[ROA Rank]])</f>
        <v>0</v>
      </c>
    </row>
    <row r="1292" spans="1:66" x14ac:dyDescent="0.25">
      <c r="A1292" s="1" t="s">
        <v>2127</v>
      </c>
      <c r="B1292" s="1" t="s">
        <v>177</v>
      </c>
      <c r="C1292" s="1" t="s">
        <v>166</v>
      </c>
      <c r="D1292" s="1" t="s">
        <v>11</v>
      </c>
      <c r="E1292" s="1" t="s">
        <v>108</v>
      </c>
      <c r="F1292" s="1">
        <v>43.94</v>
      </c>
      <c r="G1292" s="19"/>
      <c r="H1292" s="19"/>
      <c r="I1292" s="19"/>
      <c r="J1292" s="19"/>
      <c r="K1292" s="1"/>
      <c r="L1292" s="19"/>
      <c r="M1292" s="1">
        <v>2019</v>
      </c>
      <c r="U1292" s="1" t="s">
        <v>4368</v>
      </c>
      <c r="V1292" s="1">
        <v>-0.1</v>
      </c>
      <c r="W1292" s="1">
        <v>0</v>
      </c>
      <c r="X1292" s="1" t="s">
        <v>4368</v>
      </c>
      <c r="Z1292" s="3">
        <f xml:space="preserve"> IFERROR(AVEDEV(Table1[[#This Row],[GP 2012]:[GP 2021]]) / Table1[[#This Row],[Avg GP]], "x")</f>
        <v>-1</v>
      </c>
      <c r="AA1292" s="2">
        <f xml:space="preserve"> IFERROR(AVERAGE(Table1[[#This Row],[GP 2012]:[GP 2021]]), "x")</f>
        <v>-0.05</v>
      </c>
      <c r="AB1292" s="11">
        <f>Table1[Equity]/Table1[Market Capital]</f>
        <v>0.19572143832498862</v>
      </c>
      <c r="AJ1292" s="1">
        <v>8.3000000000000007</v>
      </c>
      <c r="AK1292" s="1">
        <v>10.7</v>
      </c>
      <c r="AL1292" s="1">
        <v>16.3</v>
      </c>
      <c r="AM1292" s="1">
        <v>13.4</v>
      </c>
      <c r="AN1292" s="1">
        <v>8.6</v>
      </c>
      <c r="AO1292" s="3" t="str">
        <f xml:space="preserve"> IFERROR(Table1[[#This Row],[GP 2012]]/Table1[[#This Row],[Total Assets 2012]], "x")</f>
        <v>x</v>
      </c>
      <c r="AP1292" s="3" t="str">
        <f xml:space="preserve"> IFERROR(Table1[[#This Row],[GP 2013]]/Table1[[#This Row],[Total Assets 2013]], "x")</f>
        <v>x</v>
      </c>
      <c r="AQ1292" s="3" t="str">
        <f xml:space="preserve"> IFERROR(Table1[[#This Row],[GP 2014]]/Table1[[#This Row],[Total Assets 2014]], "x")</f>
        <v>x</v>
      </c>
      <c r="AR1292" s="3" t="str">
        <f xml:space="preserve"> IFERROR(Table1[[#This Row],[GP 2015]]/Table1[[#This Row],[Total Assets 2015]], "x")</f>
        <v>x</v>
      </c>
      <c r="AS1292" s="3" t="str">
        <f xml:space="preserve"> IFERROR(Table1[[#This Row],[GP 2016]]/Table1[[#This Row],[Total Assets 2016]], "x")</f>
        <v>x</v>
      </c>
      <c r="AT1292" s="3" t="str">
        <f xml:space="preserve"> IFERROR(Table1[[#This Row],[GP 2017]]/Table1[[#This Row],[Total Assets 2017]], "x")</f>
        <v>x</v>
      </c>
      <c r="AU1292" s="3" t="str">
        <f xml:space="preserve"> IFERROR(Table1[[#This Row],[GP 2018]]/Table1[[#This Row],[Total Assets 2018]], "x")</f>
        <v>x</v>
      </c>
      <c r="AV1292" s="3" t="str">
        <f xml:space="preserve"> IFERROR(Table1[[#This Row],[GP 2019]]/Table1[[#This Row],[Total Assets 2019]], "x")</f>
        <v>x</v>
      </c>
      <c r="AW1292" s="3">
        <f xml:space="preserve"> IFERROR(Table1[[#This Row],[GP 2020]]/Table1[[#This Row],[Total Assets 2020]], "x")</f>
        <v>-9.3457943925233655E-3</v>
      </c>
      <c r="AX1292" s="3">
        <f xml:space="preserve"> IFERROR(Table1[[#This Row],[GP 2021]]/Table1[[#This Row],[Total Assets 2021]], "x")</f>
        <v>0</v>
      </c>
      <c r="AY1292" s="3" t="str">
        <f xml:space="preserve"> IFERROR(Table1[[#This Row],[GP TTM]]/Table1[[#This Row],[Total Assets TTM]], "x")</f>
        <v>x</v>
      </c>
      <c r="BA1292" s="3" t="str">
        <f xml:space="preserve"> IFERROR(ABS(Table1[[#This Row],[ROA 2013]]-Table1[[#This Row],[ROA 2012]]), "x")</f>
        <v>x</v>
      </c>
      <c r="BB1292" s="3" t="str">
        <f xml:space="preserve"> IFERROR(ABS(Table1[[#This Row],[ROA 2014]]-Table1[[#This Row],[ROA 2013]]), "x")</f>
        <v>x</v>
      </c>
      <c r="BC1292" s="3" t="str">
        <f xml:space="preserve"> IFERROR(ABS(Table1[[#This Row],[ROA 2015]]-Table1[[#This Row],[ROA 2014]]), "x")</f>
        <v>x</v>
      </c>
      <c r="BD1292" s="3" t="str">
        <f xml:space="preserve"> IFERROR(ABS(Table1[[#This Row],[ROA 2016]]-Table1[[#This Row],[ROA 2015]]), "x")</f>
        <v>x</v>
      </c>
      <c r="BE1292" s="3" t="str">
        <f xml:space="preserve"> IFERROR(ABS(Table1[[#This Row],[ROA 2017]]-Table1[[#This Row],[ROA 2016]]), "x")</f>
        <v>x</v>
      </c>
      <c r="BF1292" s="3" t="str">
        <f xml:space="preserve"> IFERROR(ABS(Table1[[#This Row],[ROA 2018]]-Table1[[#This Row],[ROA 2017]]), "x")</f>
        <v>x</v>
      </c>
      <c r="BG1292" s="3" t="str">
        <f xml:space="preserve"> IFERROR(ABS(Table1[[#This Row],[ROA 2019]]-Table1[[#This Row],[ROA 2018]]), "x")</f>
        <v>x</v>
      </c>
      <c r="BH1292" s="3" t="str">
        <f xml:space="preserve"> IFERROR(ABS(Table1[[#This Row],[ROA 2020]]-Table1[[#This Row],[ROA 2019]]), "x")</f>
        <v>x</v>
      </c>
      <c r="BI1292" s="3">
        <f xml:space="preserve"> IFERROR(ABS(Table1[[#This Row],[ROA 2021]]-Table1[[#This Row],[ROA 2020]]), "x")</f>
        <v>9.3457943925233655E-3</v>
      </c>
      <c r="BJ1292" s="3">
        <f xml:space="preserve"> IFERROR(AVERAGE(Table1[[#This Row],[ROA 2013-2012]:[ROA 2021-2020]]), "x")</f>
        <v>9.3457943925233655E-3</v>
      </c>
      <c r="BK1292" s="3">
        <f>IFERROR(AVERAGE(Table1[[#This Row],[ROA 2012]:[ROA 2021]]), "x")</f>
        <v>-4.6728971962616828E-3</v>
      </c>
      <c r="BN1292" s="1">
        <f>SUM(Table1[[#This Row],[B/M Rank]:[ROA Rank]])</f>
        <v>0</v>
      </c>
    </row>
    <row r="1293" spans="1:66" x14ac:dyDescent="0.25">
      <c r="A1293" s="1" t="s">
        <v>4161</v>
      </c>
      <c r="B1293" s="1" t="s">
        <v>1866</v>
      </c>
      <c r="C1293" s="1" t="s">
        <v>4766</v>
      </c>
      <c r="D1293" s="1" t="s">
        <v>487</v>
      </c>
      <c r="E1293" s="1" t="s">
        <v>108</v>
      </c>
      <c r="F1293" s="1">
        <v>43.95</v>
      </c>
      <c r="G1293" s="19"/>
      <c r="H1293" s="19"/>
      <c r="I1293" s="19"/>
      <c r="J1293" s="19"/>
      <c r="K1293" s="1"/>
      <c r="L1293" s="19"/>
      <c r="M1293" s="1">
        <v>2012</v>
      </c>
      <c r="N1293" s="1">
        <v>7.4</v>
      </c>
      <c r="O1293" s="1">
        <v>8.5</v>
      </c>
      <c r="P1293" s="1">
        <v>8.9</v>
      </c>
      <c r="Q1293" s="1">
        <v>9.6</v>
      </c>
      <c r="R1293" s="1">
        <v>9.6999999999999993</v>
      </c>
      <c r="S1293" s="1">
        <v>11.3</v>
      </c>
      <c r="T1293" s="1">
        <v>11.5</v>
      </c>
      <c r="U1293" s="1">
        <v>12.2</v>
      </c>
      <c r="V1293" s="1">
        <v>11.3</v>
      </c>
      <c r="W1293" s="1">
        <v>12.8</v>
      </c>
      <c r="X1293" s="1">
        <v>13.1</v>
      </c>
      <c r="Z1293" s="3">
        <f xml:space="preserve"> IFERROR(AVEDEV(Table1[[#This Row],[GP 2012]:[GP 2021]]) / Table1[[#This Row],[Avg GP]], "x")</f>
        <v>0.14534883720930236</v>
      </c>
      <c r="AA1293" s="2">
        <f xml:space="preserve"> IFERROR(AVERAGE(Table1[[#This Row],[GP 2012]:[GP 2021]]), "x")</f>
        <v>10.319999999999999</v>
      </c>
      <c r="AB1293" s="11">
        <f>Table1[Equity]/Table1[Market Capital]</f>
        <v>2.3276450511945392</v>
      </c>
      <c r="AC1293" s="1">
        <v>113.2</v>
      </c>
      <c r="AD1293" s="1">
        <v>123.3</v>
      </c>
      <c r="AE1293" s="1">
        <v>149.9</v>
      </c>
      <c r="AF1293" s="1">
        <v>169.8</v>
      </c>
      <c r="AG1293" s="1">
        <v>171.5</v>
      </c>
      <c r="AH1293" s="1">
        <v>189.3</v>
      </c>
      <c r="AI1293" s="1">
        <v>212.3</v>
      </c>
      <c r="AJ1293" s="1">
        <v>221.4</v>
      </c>
      <c r="AK1293" s="1">
        <v>236.9</v>
      </c>
      <c r="AL1293" s="1">
        <v>249.5</v>
      </c>
      <c r="AM1293" s="1">
        <v>249.8</v>
      </c>
      <c r="AN1293" s="1">
        <v>102.3</v>
      </c>
      <c r="AO1293" s="3">
        <f xml:space="preserve"> IFERROR(Table1[[#This Row],[GP 2012]]/Table1[[#This Row],[Total Assets 2012]], "x")</f>
        <v>6.5371024734982339E-2</v>
      </c>
      <c r="AP1293" s="3">
        <f xml:space="preserve"> IFERROR(Table1[[#This Row],[GP 2013]]/Table1[[#This Row],[Total Assets 2013]], "x")</f>
        <v>6.8937550689375515E-2</v>
      </c>
      <c r="AQ1293" s="3">
        <f xml:space="preserve"> IFERROR(Table1[[#This Row],[GP 2014]]/Table1[[#This Row],[Total Assets 2014]], "x")</f>
        <v>5.9372915276851235E-2</v>
      </c>
      <c r="AR1293" s="3">
        <f xml:space="preserve"> IFERROR(Table1[[#This Row],[GP 2015]]/Table1[[#This Row],[Total Assets 2015]], "x")</f>
        <v>5.6537102473498226E-2</v>
      </c>
      <c r="AS1293" s="3">
        <f xml:space="preserve"> IFERROR(Table1[[#This Row],[GP 2016]]/Table1[[#This Row],[Total Assets 2016]], "x")</f>
        <v>5.6559766763848392E-2</v>
      </c>
      <c r="AT1293" s="3">
        <f xml:space="preserve"> IFERROR(Table1[[#This Row],[GP 2017]]/Table1[[#This Row],[Total Assets 2017]], "x")</f>
        <v>5.9693608029582672E-2</v>
      </c>
      <c r="AU1293" s="3">
        <f xml:space="preserve"> IFERROR(Table1[[#This Row],[GP 2018]]/Table1[[#This Row],[Total Assets 2018]], "x")</f>
        <v>5.4168629298162976E-2</v>
      </c>
      <c r="AV1293" s="3">
        <f xml:space="preserve"> IFERROR(Table1[[#This Row],[GP 2019]]/Table1[[#This Row],[Total Assets 2019]], "x")</f>
        <v>5.5103884372177052E-2</v>
      </c>
      <c r="AW1293" s="3">
        <f xml:space="preserve"> IFERROR(Table1[[#This Row],[GP 2020]]/Table1[[#This Row],[Total Assets 2020]], "x")</f>
        <v>4.7699451245251163E-2</v>
      </c>
      <c r="AX1293" s="3">
        <f xml:space="preserve"> IFERROR(Table1[[#This Row],[GP 2021]]/Table1[[#This Row],[Total Assets 2021]], "x")</f>
        <v>5.1302605210420842E-2</v>
      </c>
      <c r="AY1293" s="3">
        <f xml:space="preserve"> IFERROR(Table1[[#This Row],[GP TTM]]/Table1[[#This Row],[Total Assets TTM]], "x")</f>
        <v>5.244195356285028E-2</v>
      </c>
      <c r="BA1293" s="3">
        <f xml:space="preserve"> IFERROR(ABS(Table1[[#This Row],[ROA 2013]]-Table1[[#This Row],[ROA 2012]]), "x")</f>
        <v>3.5665259543931765E-3</v>
      </c>
      <c r="BB1293" s="3">
        <f xml:space="preserve"> IFERROR(ABS(Table1[[#This Row],[ROA 2014]]-Table1[[#This Row],[ROA 2013]]), "x")</f>
        <v>9.5646354125242805E-3</v>
      </c>
      <c r="BC1293" s="3">
        <f xml:space="preserve"> IFERROR(ABS(Table1[[#This Row],[ROA 2015]]-Table1[[#This Row],[ROA 2014]]), "x")</f>
        <v>2.8358128033530092E-3</v>
      </c>
      <c r="BD1293" s="3">
        <f xml:space="preserve"> IFERROR(ABS(Table1[[#This Row],[ROA 2016]]-Table1[[#This Row],[ROA 2015]]), "x")</f>
        <v>2.266429035016615E-5</v>
      </c>
      <c r="BE1293" s="3">
        <f xml:space="preserve"> IFERROR(ABS(Table1[[#This Row],[ROA 2017]]-Table1[[#This Row],[ROA 2016]]), "x")</f>
        <v>3.1338412657342801E-3</v>
      </c>
      <c r="BF1293" s="3">
        <f xml:space="preserve"> IFERROR(ABS(Table1[[#This Row],[ROA 2018]]-Table1[[#This Row],[ROA 2017]]), "x")</f>
        <v>5.5249787314196955E-3</v>
      </c>
      <c r="BG1293" s="3">
        <f xml:space="preserve"> IFERROR(ABS(Table1[[#This Row],[ROA 2019]]-Table1[[#This Row],[ROA 2018]]), "x")</f>
        <v>9.3525507401407554E-4</v>
      </c>
      <c r="BH1293" s="3">
        <f xml:space="preserve"> IFERROR(ABS(Table1[[#This Row],[ROA 2020]]-Table1[[#This Row],[ROA 2019]]), "x")</f>
        <v>7.4044331269258884E-3</v>
      </c>
      <c r="BI1293" s="3">
        <f xml:space="preserve"> IFERROR(ABS(Table1[[#This Row],[ROA 2021]]-Table1[[#This Row],[ROA 2020]]), "x")</f>
        <v>3.6031539651696781E-3</v>
      </c>
      <c r="BJ1293" s="3">
        <f xml:space="preserve"> IFERROR(AVERAGE(Table1[[#This Row],[ROA 2013-2012]:[ROA 2021-2020]]), "x")</f>
        <v>4.0657000693204723E-3</v>
      </c>
      <c r="BK1293" s="3">
        <f>IFERROR(AVERAGE(Table1[[#This Row],[ROA 2012]:[ROA 2021]]), "x")</f>
        <v>5.7474653809415042E-2</v>
      </c>
      <c r="BN1293" s="1">
        <f>SUM(Table1[[#This Row],[B/M Rank]:[ROA Rank]])</f>
        <v>0</v>
      </c>
    </row>
    <row r="1294" spans="1:66" x14ac:dyDescent="0.25">
      <c r="A1294" s="1" t="s">
        <v>2704</v>
      </c>
      <c r="B1294" s="1" t="s">
        <v>755</v>
      </c>
      <c r="C1294" s="1" t="s">
        <v>730</v>
      </c>
      <c r="D1294" s="1" t="s">
        <v>330</v>
      </c>
      <c r="E1294" s="1" t="s">
        <v>108</v>
      </c>
      <c r="F1294" s="1">
        <v>43.96</v>
      </c>
      <c r="G1294" s="19"/>
      <c r="H1294" s="19"/>
      <c r="I1294" s="19"/>
      <c r="J1294" s="19"/>
      <c r="K1294" s="1"/>
      <c r="L1294" s="19"/>
      <c r="M1294" s="1">
        <v>2016</v>
      </c>
      <c r="R1294" s="1">
        <v>-0.1</v>
      </c>
      <c r="S1294" s="1">
        <v>0.2</v>
      </c>
      <c r="T1294" s="1">
        <v>1.4</v>
      </c>
      <c r="U1294" s="1">
        <v>1.5</v>
      </c>
      <c r="V1294" s="1">
        <v>3</v>
      </c>
      <c r="W1294" s="1">
        <v>21</v>
      </c>
      <c r="X1294" s="1">
        <v>15.9</v>
      </c>
      <c r="Z1294" s="3">
        <f xml:space="preserve"> IFERROR(AVEDEV(Table1[[#This Row],[GP 2012]:[GP 2021]]) / Table1[[#This Row],[Avg GP]], "x")</f>
        <v>1.2222222222222223</v>
      </c>
      <c r="AA1294" s="2">
        <f xml:space="preserve"> IFERROR(AVERAGE(Table1[[#This Row],[GP 2012]:[GP 2021]]), "x")</f>
        <v>4.5</v>
      </c>
      <c r="AB1294" s="11">
        <f>Table1[Equity]/Table1[Market Capital]</f>
        <v>0.79390354868061874</v>
      </c>
      <c r="AG1294" s="1">
        <v>0.5</v>
      </c>
      <c r="AH1294" s="1">
        <v>11.6</v>
      </c>
      <c r="AI1294" s="1">
        <v>9.3000000000000007</v>
      </c>
      <c r="AJ1294" s="1">
        <v>7.9</v>
      </c>
      <c r="AK1294" s="1">
        <v>10</v>
      </c>
      <c r="AL1294" s="1">
        <v>42.6</v>
      </c>
      <c r="AM1294" s="1">
        <v>45.8</v>
      </c>
      <c r="AN1294" s="1">
        <v>34.9</v>
      </c>
      <c r="AO1294" s="3" t="str">
        <f xml:space="preserve"> IFERROR(Table1[[#This Row],[GP 2012]]/Table1[[#This Row],[Total Assets 2012]], "x")</f>
        <v>x</v>
      </c>
      <c r="AP1294" s="3" t="str">
        <f xml:space="preserve"> IFERROR(Table1[[#This Row],[GP 2013]]/Table1[[#This Row],[Total Assets 2013]], "x")</f>
        <v>x</v>
      </c>
      <c r="AQ1294" s="3" t="str">
        <f xml:space="preserve"> IFERROR(Table1[[#This Row],[GP 2014]]/Table1[[#This Row],[Total Assets 2014]], "x")</f>
        <v>x</v>
      </c>
      <c r="AR1294" s="3" t="str">
        <f xml:space="preserve"> IFERROR(Table1[[#This Row],[GP 2015]]/Table1[[#This Row],[Total Assets 2015]], "x")</f>
        <v>x</v>
      </c>
      <c r="AS1294" s="3">
        <f xml:space="preserve"> IFERROR(Table1[[#This Row],[GP 2016]]/Table1[[#This Row],[Total Assets 2016]], "x")</f>
        <v>-0.2</v>
      </c>
      <c r="AT1294" s="3">
        <f xml:space="preserve"> IFERROR(Table1[[#This Row],[GP 2017]]/Table1[[#This Row],[Total Assets 2017]], "x")</f>
        <v>1.7241379310344827E-2</v>
      </c>
      <c r="AU1294" s="3">
        <f xml:space="preserve"> IFERROR(Table1[[#This Row],[GP 2018]]/Table1[[#This Row],[Total Assets 2018]], "x")</f>
        <v>0.15053763440860213</v>
      </c>
      <c r="AV1294" s="3">
        <f xml:space="preserve"> IFERROR(Table1[[#This Row],[GP 2019]]/Table1[[#This Row],[Total Assets 2019]], "x")</f>
        <v>0.18987341772151897</v>
      </c>
      <c r="AW1294" s="3">
        <f xml:space="preserve"> IFERROR(Table1[[#This Row],[GP 2020]]/Table1[[#This Row],[Total Assets 2020]], "x")</f>
        <v>0.3</v>
      </c>
      <c r="AX1294" s="3">
        <f xml:space="preserve"> IFERROR(Table1[[#This Row],[GP 2021]]/Table1[[#This Row],[Total Assets 2021]], "x")</f>
        <v>0.49295774647887325</v>
      </c>
      <c r="AY1294" s="3">
        <f xml:space="preserve"> IFERROR(Table1[[#This Row],[GP TTM]]/Table1[[#This Row],[Total Assets TTM]], "x")</f>
        <v>0.34716157205240178</v>
      </c>
      <c r="BA1294" s="3" t="str">
        <f xml:space="preserve"> IFERROR(ABS(Table1[[#This Row],[ROA 2013]]-Table1[[#This Row],[ROA 2012]]), "x")</f>
        <v>x</v>
      </c>
      <c r="BB1294" s="3" t="str">
        <f xml:space="preserve"> IFERROR(ABS(Table1[[#This Row],[ROA 2014]]-Table1[[#This Row],[ROA 2013]]), "x")</f>
        <v>x</v>
      </c>
      <c r="BC1294" s="3" t="str">
        <f xml:space="preserve"> IFERROR(ABS(Table1[[#This Row],[ROA 2015]]-Table1[[#This Row],[ROA 2014]]), "x")</f>
        <v>x</v>
      </c>
      <c r="BD1294" s="3" t="str">
        <f xml:space="preserve"> IFERROR(ABS(Table1[[#This Row],[ROA 2016]]-Table1[[#This Row],[ROA 2015]]), "x")</f>
        <v>x</v>
      </c>
      <c r="BE1294" s="3">
        <f xml:space="preserve"> IFERROR(ABS(Table1[[#This Row],[ROA 2017]]-Table1[[#This Row],[ROA 2016]]), "x")</f>
        <v>0.21724137931034485</v>
      </c>
      <c r="BF1294" s="3">
        <f xml:space="preserve"> IFERROR(ABS(Table1[[#This Row],[ROA 2018]]-Table1[[#This Row],[ROA 2017]]), "x")</f>
        <v>0.13329625509825729</v>
      </c>
      <c r="BG1294" s="3">
        <f xml:space="preserve"> IFERROR(ABS(Table1[[#This Row],[ROA 2019]]-Table1[[#This Row],[ROA 2018]]), "x")</f>
        <v>3.9335783312916844E-2</v>
      </c>
      <c r="BH1294" s="3">
        <f xml:space="preserve"> IFERROR(ABS(Table1[[#This Row],[ROA 2020]]-Table1[[#This Row],[ROA 2019]]), "x")</f>
        <v>0.11012658227848102</v>
      </c>
      <c r="BI1294" s="3">
        <f xml:space="preserve"> IFERROR(ABS(Table1[[#This Row],[ROA 2021]]-Table1[[#This Row],[ROA 2020]]), "x")</f>
        <v>0.19295774647887326</v>
      </c>
      <c r="BJ1294" s="3">
        <f xml:space="preserve"> IFERROR(AVERAGE(Table1[[#This Row],[ROA 2013-2012]:[ROA 2021-2020]]), "x")</f>
        <v>0.13859154929577464</v>
      </c>
      <c r="BK1294" s="3">
        <f>IFERROR(AVERAGE(Table1[[#This Row],[ROA 2012]:[ROA 2021]]), "x")</f>
        <v>0.1584350296532232</v>
      </c>
      <c r="BN1294" s="1">
        <f>SUM(Table1[[#This Row],[B/M Rank]:[ROA Rank]])</f>
        <v>0</v>
      </c>
    </row>
    <row r="1295" spans="1:66" x14ac:dyDescent="0.25">
      <c r="A1295" s="1" t="s">
        <v>3639</v>
      </c>
      <c r="B1295" s="1" t="s">
        <v>4709</v>
      </c>
      <c r="C1295" s="1" t="s">
        <v>4417</v>
      </c>
      <c r="D1295" s="1" t="s">
        <v>268</v>
      </c>
      <c r="E1295" s="1" t="s">
        <v>108</v>
      </c>
      <c r="F1295" s="1">
        <v>43.97</v>
      </c>
      <c r="G1295" s="19"/>
      <c r="H1295" s="19"/>
      <c r="I1295" s="19"/>
      <c r="J1295" s="19"/>
      <c r="K1295" s="1"/>
      <c r="L1295" s="19"/>
      <c r="M1295" s="1">
        <v>2012</v>
      </c>
      <c r="N1295" s="1" t="s">
        <v>4368</v>
      </c>
      <c r="O1295" s="1" t="s">
        <v>4368</v>
      </c>
      <c r="P1295" s="1" t="s">
        <v>4368</v>
      </c>
      <c r="Q1295" s="1">
        <v>-0.1</v>
      </c>
      <c r="R1295" s="1">
        <v>-4.4000000000000004</v>
      </c>
      <c r="S1295" s="1">
        <v>-7.3</v>
      </c>
      <c r="T1295" s="1">
        <v>-11.4</v>
      </c>
      <c r="U1295" s="1">
        <v>-1</v>
      </c>
      <c r="V1295" s="1">
        <v>-4.0999999999999996</v>
      </c>
      <c r="W1295" s="1">
        <v>-1.4</v>
      </c>
      <c r="X1295" s="1">
        <v>-2.6</v>
      </c>
      <c r="Z1295" s="3">
        <f xml:space="preserve"> IFERROR(AVEDEV(Table1[[#This Row],[GP 2012]:[GP 2021]]) / Table1[[#This Row],[Avg GP]], "x")</f>
        <v>-0.69841269841269837</v>
      </c>
      <c r="AA1295" s="2">
        <f xml:space="preserve"> IFERROR(AVERAGE(Table1[[#This Row],[GP 2012]:[GP 2021]]), "x")</f>
        <v>-4.2428571428571429</v>
      </c>
      <c r="AB1295" s="11">
        <f>Table1[Equity]/Table1[Market Capital]</f>
        <v>0</v>
      </c>
      <c r="AO1295" s="3" t="str">
        <f xml:space="preserve"> IFERROR(Table1[[#This Row],[GP 2012]]/Table1[[#This Row],[Total Assets 2012]], "x")</f>
        <v>x</v>
      </c>
      <c r="AP1295" s="3" t="str">
        <f xml:space="preserve"> IFERROR(Table1[[#This Row],[GP 2013]]/Table1[[#This Row],[Total Assets 2013]], "x")</f>
        <v>x</v>
      </c>
      <c r="AQ1295" s="3" t="str">
        <f xml:space="preserve"> IFERROR(Table1[[#This Row],[GP 2014]]/Table1[[#This Row],[Total Assets 2014]], "x")</f>
        <v>x</v>
      </c>
      <c r="AR1295" s="3" t="str">
        <f xml:space="preserve"> IFERROR(Table1[[#This Row],[GP 2015]]/Table1[[#This Row],[Total Assets 2015]], "x")</f>
        <v>x</v>
      </c>
      <c r="AS1295" s="3" t="str">
        <f xml:space="preserve"> IFERROR(Table1[[#This Row],[GP 2016]]/Table1[[#This Row],[Total Assets 2016]], "x")</f>
        <v>x</v>
      </c>
      <c r="AT1295" s="3" t="str">
        <f xml:space="preserve"> IFERROR(Table1[[#This Row],[GP 2017]]/Table1[[#This Row],[Total Assets 2017]], "x")</f>
        <v>x</v>
      </c>
      <c r="AU1295" s="3" t="str">
        <f xml:space="preserve"> IFERROR(Table1[[#This Row],[GP 2018]]/Table1[[#This Row],[Total Assets 2018]], "x")</f>
        <v>x</v>
      </c>
      <c r="AV1295" s="3" t="str">
        <f xml:space="preserve"> IFERROR(Table1[[#This Row],[GP 2019]]/Table1[[#This Row],[Total Assets 2019]], "x")</f>
        <v>x</v>
      </c>
      <c r="AW1295" s="3" t="str">
        <f xml:space="preserve"> IFERROR(Table1[[#This Row],[GP 2020]]/Table1[[#This Row],[Total Assets 2020]], "x")</f>
        <v>x</v>
      </c>
      <c r="AX1295" s="3" t="str">
        <f xml:space="preserve"> IFERROR(Table1[[#This Row],[GP 2021]]/Table1[[#This Row],[Total Assets 2021]], "x")</f>
        <v>x</v>
      </c>
      <c r="AY1295" s="3" t="str">
        <f xml:space="preserve"> IFERROR(Table1[[#This Row],[GP TTM]]/Table1[[#This Row],[Total Assets TTM]], "x")</f>
        <v>x</v>
      </c>
      <c r="BA1295" s="3" t="str">
        <f xml:space="preserve"> IFERROR(ABS(Table1[[#This Row],[ROA 2013]]-Table1[[#This Row],[ROA 2012]]), "x")</f>
        <v>x</v>
      </c>
      <c r="BB1295" s="3" t="str">
        <f xml:space="preserve"> IFERROR(ABS(Table1[[#This Row],[ROA 2014]]-Table1[[#This Row],[ROA 2013]]), "x")</f>
        <v>x</v>
      </c>
      <c r="BC1295" s="3" t="str">
        <f xml:space="preserve"> IFERROR(ABS(Table1[[#This Row],[ROA 2015]]-Table1[[#This Row],[ROA 2014]]), "x")</f>
        <v>x</v>
      </c>
      <c r="BD1295" s="3" t="str">
        <f xml:space="preserve"> IFERROR(ABS(Table1[[#This Row],[ROA 2016]]-Table1[[#This Row],[ROA 2015]]), "x")</f>
        <v>x</v>
      </c>
      <c r="BE1295" s="3" t="str">
        <f xml:space="preserve"> IFERROR(ABS(Table1[[#This Row],[ROA 2017]]-Table1[[#This Row],[ROA 2016]]), "x")</f>
        <v>x</v>
      </c>
      <c r="BF1295" s="3" t="str">
        <f xml:space="preserve"> IFERROR(ABS(Table1[[#This Row],[ROA 2018]]-Table1[[#This Row],[ROA 2017]]), "x")</f>
        <v>x</v>
      </c>
      <c r="BG1295" s="3" t="str">
        <f xml:space="preserve"> IFERROR(ABS(Table1[[#This Row],[ROA 2019]]-Table1[[#This Row],[ROA 2018]]), "x")</f>
        <v>x</v>
      </c>
      <c r="BH1295" s="3" t="str">
        <f xml:space="preserve"> IFERROR(ABS(Table1[[#This Row],[ROA 2020]]-Table1[[#This Row],[ROA 2019]]), "x")</f>
        <v>x</v>
      </c>
      <c r="BI1295" s="3" t="str">
        <f xml:space="preserve"> IFERROR(ABS(Table1[[#This Row],[ROA 2021]]-Table1[[#This Row],[ROA 2020]]), "x")</f>
        <v>x</v>
      </c>
      <c r="BJ1295" s="3" t="str">
        <f xml:space="preserve"> IFERROR(AVERAGE(Table1[[#This Row],[ROA 2013-2012]:[ROA 2021-2020]]), "x")</f>
        <v>x</v>
      </c>
      <c r="BK1295" s="3" t="str">
        <f>IFERROR(AVERAGE(Table1[[#This Row],[ROA 2012]:[ROA 2021]]), "x")</f>
        <v>x</v>
      </c>
      <c r="BN1295" s="1">
        <f>SUM(Table1[[#This Row],[B/M Rank]:[ROA Rank]])</f>
        <v>0</v>
      </c>
    </row>
    <row r="1296" spans="1:66" x14ac:dyDescent="0.25">
      <c r="A1296" s="1" t="s">
        <v>3984</v>
      </c>
      <c r="B1296" s="1" t="s">
        <v>1696</v>
      </c>
      <c r="C1296" s="1" t="s">
        <v>1678</v>
      </c>
      <c r="D1296" s="1" t="s">
        <v>152</v>
      </c>
      <c r="E1296" s="1" t="s">
        <v>108</v>
      </c>
      <c r="F1296" s="1">
        <v>44</v>
      </c>
      <c r="G1296" s="19"/>
      <c r="H1296" s="19"/>
      <c r="I1296" s="19"/>
      <c r="J1296" s="19"/>
      <c r="K1296" s="1"/>
      <c r="L1296" s="19"/>
      <c r="M1296" s="1">
        <v>2019</v>
      </c>
      <c r="U1296" s="1">
        <v>5.6</v>
      </c>
      <c r="V1296" s="1">
        <v>5.6</v>
      </c>
      <c r="W1296" s="1">
        <v>13.7</v>
      </c>
      <c r="X1296" s="1">
        <v>13.5</v>
      </c>
      <c r="Z1296" s="3">
        <f xml:space="preserve"> IFERROR(AVEDEV(Table1[[#This Row],[GP 2012]:[GP 2021]]) / Table1[[#This Row],[Avg GP]], "x")</f>
        <v>0.43373493975903615</v>
      </c>
      <c r="AA1296" s="2">
        <f xml:space="preserve"> IFERROR(AVERAGE(Table1[[#This Row],[GP 2012]:[GP 2021]]), "x")</f>
        <v>8.2999999999999989</v>
      </c>
      <c r="AB1296" s="11">
        <f>Table1[Equity]/Table1[Market Capital]</f>
        <v>0.72045454545454546</v>
      </c>
      <c r="AJ1296" s="1">
        <v>40.799999999999997</v>
      </c>
      <c r="AK1296" s="1">
        <v>33.799999999999997</v>
      </c>
      <c r="AL1296" s="1">
        <v>36.700000000000003</v>
      </c>
      <c r="AM1296" s="1">
        <v>37.6</v>
      </c>
      <c r="AN1296" s="1">
        <v>31.7</v>
      </c>
      <c r="AO1296" s="3" t="str">
        <f xml:space="preserve"> IFERROR(Table1[[#This Row],[GP 2012]]/Table1[[#This Row],[Total Assets 2012]], "x")</f>
        <v>x</v>
      </c>
      <c r="AP1296" s="3" t="str">
        <f xml:space="preserve"> IFERROR(Table1[[#This Row],[GP 2013]]/Table1[[#This Row],[Total Assets 2013]], "x")</f>
        <v>x</v>
      </c>
      <c r="AQ1296" s="3" t="str">
        <f xml:space="preserve"> IFERROR(Table1[[#This Row],[GP 2014]]/Table1[[#This Row],[Total Assets 2014]], "x")</f>
        <v>x</v>
      </c>
      <c r="AR1296" s="3" t="str">
        <f xml:space="preserve"> IFERROR(Table1[[#This Row],[GP 2015]]/Table1[[#This Row],[Total Assets 2015]], "x")</f>
        <v>x</v>
      </c>
      <c r="AS1296" s="3" t="str">
        <f xml:space="preserve"> IFERROR(Table1[[#This Row],[GP 2016]]/Table1[[#This Row],[Total Assets 2016]], "x")</f>
        <v>x</v>
      </c>
      <c r="AT1296" s="3" t="str">
        <f xml:space="preserve"> IFERROR(Table1[[#This Row],[GP 2017]]/Table1[[#This Row],[Total Assets 2017]], "x")</f>
        <v>x</v>
      </c>
      <c r="AU1296" s="3" t="str">
        <f xml:space="preserve"> IFERROR(Table1[[#This Row],[GP 2018]]/Table1[[#This Row],[Total Assets 2018]], "x")</f>
        <v>x</v>
      </c>
      <c r="AV1296" s="3">
        <f xml:space="preserve"> IFERROR(Table1[[#This Row],[GP 2019]]/Table1[[#This Row],[Total Assets 2019]], "x")</f>
        <v>0.13725490196078433</v>
      </c>
      <c r="AW1296" s="3">
        <f xml:space="preserve"> IFERROR(Table1[[#This Row],[GP 2020]]/Table1[[#This Row],[Total Assets 2020]], "x")</f>
        <v>0.16568047337278108</v>
      </c>
      <c r="AX1296" s="3">
        <f xml:space="preserve"> IFERROR(Table1[[#This Row],[GP 2021]]/Table1[[#This Row],[Total Assets 2021]], "x")</f>
        <v>0.3732970027247956</v>
      </c>
      <c r="AY1296" s="3">
        <f xml:space="preserve"> IFERROR(Table1[[#This Row],[GP TTM]]/Table1[[#This Row],[Total Assets TTM]], "x")</f>
        <v>0.35904255319148937</v>
      </c>
      <c r="BA1296" s="3" t="str">
        <f xml:space="preserve"> IFERROR(ABS(Table1[[#This Row],[ROA 2013]]-Table1[[#This Row],[ROA 2012]]), "x")</f>
        <v>x</v>
      </c>
      <c r="BB1296" s="3" t="str">
        <f xml:space="preserve"> IFERROR(ABS(Table1[[#This Row],[ROA 2014]]-Table1[[#This Row],[ROA 2013]]), "x")</f>
        <v>x</v>
      </c>
      <c r="BC1296" s="3" t="str">
        <f xml:space="preserve"> IFERROR(ABS(Table1[[#This Row],[ROA 2015]]-Table1[[#This Row],[ROA 2014]]), "x")</f>
        <v>x</v>
      </c>
      <c r="BD1296" s="3" t="str">
        <f xml:space="preserve"> IFERROR(ABS(Table1[[#This Row],[ROA 2016]]-Table1[[#This Row],[ROA 2015]]), "x")</f>
        <v>x</v>
      </c>
      <c r="BE1296" s="3" t="str">
        <f xml:space="preserve"> IFERROR(ABS(Table1[[#This Row],[ROA 2017]]-Table1[[#This Row],[ROA 2016]]), "x")</f>
        <v>x</v>
      </c>
      <c r="BF1296" s="3" t="str">
        <f xml:space="preserve"> IFERROR(ABS(Table1[[#This Row],[ROA 2018]]-Table1[[#This Row],[ROA 2017]]), "x")</f>
        <v>x</v>
      </c>
      <c r="BG1296" s="3" t="str">
        <f xml:space="preserve"> IFERROR(ABS(Table1[[#This Row],[ROA 2019]]-Table1[[#This Row],[ROA 2018]]), "x")</f>
        <v>x</v>
      </c>
      <c r="BH1296" s="3">
        <f xml:space="preserve"> IFERROR(ABS(Table1[[#This Row],[ROA 2020]]-Table1[[#This Row],[ROA 2019]]), "x")</f>
        <v>2.8425571411996753E-2</v>
      </c>
      <c r="BI1296" s="3">
        <f xml:space="preserve"> IFERROR(ABS(Table1[[#This Row],[ROA 2021]]-Table1[[#This Row],[ROA 2020]]), "x")</f>
        <v>0.20761652935201452</v>
      </c>
      <c r="BJ1296" s="3">
        <f xml:space="preserve"> IFERROR(AVERAGE(Table1[[#This Row],[ROA 2013-2012]:[ROA 2021-2020]]), "x")</f>
        <v>0.11802105038200564</v>
      </c>
      <c r="BK1296" s="3">
        <f>IFERROR(AVERAGE(Table1[[#This Row],[ROA 2012]:[ROA 2021]]), "x")</f>
        <v>0.22541079268612033</v>
      </c>
      <c r="BN1296" s="1">
        <f>SUM(Table1[[#This Row],[B/M Rank]:[ROA Rank]])</f>
        <v>0</v>
      </c>
    </row>
    <row r="1297" spans="1:66" x14ac:dyDescent="0.25">
      <c r="A1297" s="1" t="s">
        <v>3113</v>
      </c>
      <c r="B1297" s="1" t="s">
        <v>1050</v>
      </c>
      <c r="C1297" s="1" t="s">
        <v>4417</v>
      </c>
      <c r="D1297" s="1" t="s">
        <v>268</v>
      </c>
      <c r="E1297" s="1" t="s">
        <v>108</v>
      </c>
      <c r="F1297" s="1">
        <v>44.27</v>
      </c>
      <c r="G1297" s="19"/>
      <c r="H1297" s="19"/>
      <c r="I1297" s="19"/>
      <c r="J1297" s="19"/>
      <c r="K1297" s="1"/>
      <c r="L1297" s="19"/>
      <c r="M1297" s="1">
        <v>2012</v>
      </c>
      <c r="N1297" s="1" t="s">
        <v>4368</v>
      </c>
      <c r="O1297" s="1" t="s">
        <v>4368</v>
      </c>
      <c r="P1297" s="1">
        <v>0</v>
      </c>
      <c r="Q1297" s="1" t="s">
        <v>4368</v>
      </c>
      <c r="R1297" s="1" t="s">
        <v>4368</v>
      </c>
      <c r="S1297" s="1" t="s">
        <v>4368</v>
      </c>
      <c r="T1297" s="1" t="s">
        <v>4368</v>
      </c>
      <c r="U1297" s="1" t="s">
        <v>4368</v>
      </c>
      <c r="V1297" s="1" t="s">
        <v>4368</v>
      </c>
      <c r="W1297" s="1" t="s">
        <v>4368</v>
      </c>
      <c r="X1297" s="1" t="s">
        <v>4368</v>
      </c>
      <c r="Z1297" s="3" t="str">
        <f xml:space="preserve"> IFERROR(AVEDEV(Table1[[#This Row],[GP 2012]:[GP 2021]]) / Table1[[#This Row],[Avg GP]], "x")</f>
        <v>x</v>
      </c>
      <c r="AA1297" s="2">
        <f xml:space="preserve"> IFERROR(AVERAGE(Table1[[#This Row],[GP 2012]:[GP 2021]]), "x")</f>
        <v>0</v>
      </c>
      <c r="AB1297" s="11">
        <f>Table1[Equity]/Table1[Market Capital]</f>
        <v>0.1355319629545968</v>
      </c>
      <c r="AC1297" s="1">
        <v>6.1</v>
      </c>
      <c r="AD1297" s="1">
        <v>8.3000000000000007</v>
      </c>
      <c r="AE1297" s="1">
        <v>23.4</v>
      </c>
      <c r="AF1297" s="1">
        <v>20.9</v>
      </c>
      <c r="AG1297" s="1">
        <v>8.4</v>
      </c>
      <c r="AH1297" s="1">
        <v>6.2</v>
      </c>
      <c r="AI1297" s="1">
        <v>9.1999999999999993</v>
      </c>
      <c r="AJ1297" s="1">
        <v>10.9</v>
      </c>
      <c r="AK1297" s="1">
        <v>8.6999999999999993</v>
      </c>
      <c r="AL1297" s="1">
        <v>8.1</v>
      </c>
      <c r="AM1297" s="1">
        <v>6.6</v>
      </c>
      <c r="AN1297" s="1">
        <v>6</v>
      </c>
      <c r="AO1297" s="3" t="str">
        <f xml:space="preserve"> IFERROR(Table1[[#This Row],[GP 2012]]/Table1[[#This Row],[Total Assets 2012]], "x")</f>
        <v>x</v>
      </c>
      <c r="AP1297" s="3" t="str">
        <f xml:space="preserve"> IFERROR(Table1[[#This Row],[GP 2013]]/Table1[[#This Row],[Total Assets 2013]], "x")</f>
        <v>x</v>
      </c>
      <c r="AQ1297" s="3">
        <f xml:space="preserve"> IFERROR(Table1[[#This Row],[GP 2014]]/Table1[[#This Row],[Total Assets 2014]], "x")</f>
        <v>0</v>
      </c>
      <c r="AR1297" s="3" t="str">
        <f xml:space="preserve"> IFERROR(Table1[[#This Row],[GP 2015]]/Table1[[#This Row],[Total Assets 2015]], "x")</f>
        <v>x</v>
      </c>
      <c r="AS1297" s="3" t="str">
        <f xml:space="preserve"> IFERROR(Table1[[#This Row],[GP 2016]]/Table1[[#This Row],[Total Assets 2016]], "x")</f>
        <v>x</v>
      </c>
      <c r="AT1297" s="3" t="str">
        <f xml:space="preserve"> IFERROR(Table1[[#This Row],[GP 2017]]/Table1[[#This Row],[Total Assets 2017]], "x")</f>
        <v>x</v>
      </c>
      <c r="AU1297" s="3" t="str">
        <f xml:space="preserve"> IFERROR(Table1[[#This Row],[GP 2018]]/Table1[[#This Row],[Total Assets 2018]], "x")</f>
        <v>x</v>
      </c>
      <c r="AV1297" s="3" t="str">
        <f xml:space="preserve"> IFERROR(Table1[[#This Row],[GP 2019]]/Table1[[#This Row],[Total Assets 2019]], "x")</f>
        <v>x</v>
      </c>
      <c r="AW1297" s="3" t="str">
        <f xml:space="preserve"> IFERROR(Table1[[#This Row],[GP 2020]]/Table1[[#This Row],[Total Assets 2020]], "x")</f>
        <v>x</v>
      </c>
      <c r="AX1297" s="3" t="str">
        <f xml:space="preserve"> IFERROR(Table1[[#This Row],[GP 2021]]/Table1[[#This Row],[Total Assets 2021]], "x")</f>
        <v>x</v>
      </c>
      <c r="AY1297" s="3" t="str">
        <f xml:space="preserve"> IFERROR(Table1[[#This Row],[GP TTM]]/Table1[[#This Row],[Total Assets TTM]], "x")</f>
        <v>x</v>
      </c>
      <c r="BA1297" s="3" t="str">
        <f xml:space="preserve"> IFERROR(ABS(Table1[[#This Row],[ROA 2013]]-Table1[[#This Row],[ROA 2012]]), "x")</f>
        <v>x</v>
      </c>
      <c r="BB1297" s="3" t="str">
        <f xml:space="preserve"> IFERROR(ABS(Table1[[#This Row],[ROA 2014]]-Table1[[#This Row],[ROA 2013]]), "x")</f>
        <v>x</v>
      </c>
      <c r="BC1297" s="3" t="str">
        <f xml:space="preserve"> IFERROR(ABS(Table1[[#This Row],[ROA 2015]]-Table1[[#This Row],[ROA 2014]]), "x")</f>
        <v>x</v>
      </c>
      <c r="BD1297" s="3" t="str">
        <f xml:space="preserve"> IFERROR(ABS(Table1[[#This Row],[ROA 2016]]-Table1[[#This Row],[ROA 2015]]), "x")</f>
        <v>x</v>
      </c>
      <c r="BE1297" s="3" t="str">
        <f xml:space="preserve"> IFERROR(ABS(Table1[[#This Row],[ROA 2017]]-Table1[[#This Row],[ROA 2016]]), "x")</f>
        <v>x</v>
      </c>
      <c r="BF1297" s="3" t="str">
        <f xml:space="preserve"> IFERROR(ABS(Table1[[#This Row],[ROA 2018]]-Table1[[#This Row],[ROA 2017]]), "x")</f>
        <v>x</v>
      </c>
      <c r="BG1297" s="3" t="str">
        <f xml:space="preserve"> IFERROR(ABS(Table1[[#This Row],[ROA 2019]]-Table1[[#This Row],[ROA 2018]]), "x")</f>
        <v>x</v>
      </c>
      <c r="BH1297" s="3" t="str">
        <f xml:space="preserve"> IFERROR(ABS(Table1[[#This Row],[ROA 2020]]-Table1[[#This Row],[ROA 2019]]), "x")</f>
        <v>x</v>
      </c>
      <c r="BI1297" s="3" t="str">
        <f xml:space="preserve"> IFERROR(ABS(Table1[[#This Row],[ROA 2021]]-Table1[[#This Row],[ROA 2020]]), "x")</f>
        <v>x</v>
      </c>
      <c r="BJ1297" s="3" t="str">
        <f xml:space="preserve"> IFERROR(AVERAGE(Table1[[#This Row],[ROA 2013-2012]:[ROA 2021-2020]]), "x")</f>
        <v>x</v>
      </c>
      <c r="BK1297" s="3">
        <f>IFERROR(AVERAGE(Table1[[#This Row],[ROA 2012]:[ROA 2021]]), "x")</f>
        <v>0</v>
      </c>
      <c r="BN1297" s="1">
        <f>SUM(Table1[[#This Row],[B/M Rank]:[ROA Rank]])</f>
        <v>0</v>
      </c>
    </row>
    <row r="1298" spans="1:66" x14ac:dyDescent="0.25">
      <c r="A1298" s="1" t="s">
        <v>2209</v>
      </c>
      <c r="B1298" s="1" t="s">
        <v>252</v>
      </c>
      <c r="C1298" s="1" t="s">
        <v>4374</v>
      </c>
      <c r="D1298" s="1" t="s">
        <v>142</v>
      </c>
      <c r="E1298" s="1" t="s">
        <v>108</v>
      </c>
      <c r="F1298" s="1">
        <v>44.29</v>
      </c>
      <c r="G1298" s="19"/>
      <c r="H1298" s="19"/>
      <c r="I1298" s="19"/>
      <c r="J1298" s="19"/>
      <c r="K1298" s="1"/>
      <c r="L1298" s="19"/>
      <c r="M1298" s="1">
        <v>2012</v>
      </c>
      <c r="N1298" s="1">
        <v>0.8</v>
      </c>
      <c r="O1298" s="1">
        <v>0.4</v>
      </c>
      <c r="P1298" s="1">
        <v>0.4</v>
      </c>
      <c r="Q1298" s="1">
        <v>6.3</v>
      </c>
      <c r="R1298" s="1">
        <v>15.2</v>
      </c>
      <c r="S1298" s="1">
        <v>24.6</v>
      </c>
      <c r="T1298" s="1">
        <v>28.9</v>
      </c>
      <c r="U1298" s="1">
        <v>19.2</v>
      </c>
      <c r="V1298" s="1">
        <v>16.7</v>
      </c>
      <c r="W1298" s="1">
        <v>22.4</v>
      </c>
      <c r="X1298" s="1">
        <v>13.1</v>
      </c>
      <c r="Z1298" s="3">
        <f xml:space="preserve"> IFERROR(AVEDEV(Table1[[#This Row],[GP 2012]:[GP 2021]]) / Table1[[#This Row],[Avg GP]], "x")</f>
        <v>0.68287620459599696</v>
      </c>
      <c r="AA1298" s="2">
        <f xml:space="preserve"> IFERROR(AVERAGE(Table1[[#This Row],[GP 2012]:[GP 2021]]), "x")</f>
        <v>13.49</v>
      </c>
      <c r="AB1298" s="11">
        <f>Table1[Equity]/Table1[Market Capital]</f>
        <v>1.6775795890720253</v>
      </c>
      <c r="AC1298" s="1" t="s">
        <v>4368</v>
      </c>
      <c r="AD1298" s="1">
        <v>1.3</v>
      </c>
      <c r="AE1298" s="1">
        <v>2.8</v>
      </c>
      <c r="AF1298" s="1">
        <v>130.1</v>
      </c>
      <c r="AG1298" s="1">
        <v>182.4</v>
      </c>
      <c r="AH1298" s="1">
        <v>229.1</v>
      </c>
      <c r="AI1298" s="1">
        <v>275.89999999999998</v>
      </c>
      <c r="AJ1298" s="1">
        <v>299.7</v>
      </c>
      <c r="AK1298" s="1">
        <v>325.8</v>
      </c>
      <c r="AL1298" s="1">
        <v>140.1</v>
      </c>
      <c r="AM1298" s="1">
        <v>130.30000000000001</v>
      </c>
      <c r="AN1298" s="1">
        <v>74.3</v>
      </c>
      <c r="AO1298" s="3" t="str">
        <f xml:space="preserve"> IFERROR(Table1[[#This Row],[GP 2012]]/Table1[[#This Row],[Total Assets 2012]], "x")</f>
        <v>x</v>
      </c>
      <c r="AP1298" s="3">
        <f xml:space="preserve"> IFERROR(Table1[[#This Row],[GP 2013]]/Table1[[#This Row],[Total Assets 2013]], "x")</f>
        <v>0.30769230769230771</v>
      </c>
      <c r="AQ1298" s="3">
        <f xml:space="preserve"> IFERROR(Table1[[#This Row],[GP 2014]]/Table1[[#This Row],[Total Assets 2014]], "x")</f>
        <v>0.14285714285714288</v>
      </c>
      <c r="AR1298" s="3">
        <f xml:space="preserve"> IFERROR(Table1[[#This Row],[GP 2015]]/Table1[[#This Row],[Total Assets 2015]], "x")</f>
        <v>4.8424289008455038E-2</v>
      </c>
      <c r="AS1298" s="3">
        <f xml:space="preserve"> IFERROR(Table1[[#This Row],[GP 2016]]/Table1[[#This Row],[Total Assets 2016]], "x")</f>
        <v>8.3333333333333329E-2</v>
      </c>
      <c r="AT1298" s="3">
        <f xml:space="preserve"> IFERROR(Table1[[#This Row],[GP 2017]]/Table1[[#This Row],[Total Assets 2017]], "x")</f>
        <v>0.10737669140113489</v>
      </c>
      <c r="AU1298" s="3">
        <f xml:space="preserve"> IFERROR(Table1[[#This Row],[GP 2018]]/Table1[[#This Row],[Total Assets 2018]], "x")</f>
        <v>0.10474809713664371</v>
      </c>
      <c r="AV1298" s="3">
        <f xml:space="preserve"> IFERROR(Table1[[#This Row],[GP 2019]]/Table1[[#This Row],[Total Assets 2019]], "x")</f>
        <v>6.4064064064064064E-2</v>
      </c>
      <c r="AW1298" s="3">
        <f xml:space="preserve"> IFERROR(Table1[[#This Row],[GP 2020]]/Table1[[#This Row],[Total Assets 2020]], "x")</f>
        <v>5.1258440761203186E-2</v>
      </c>
      <c r="AX1298" s="3">
        <f xml:space="preserve"> IFERROR(Table1[[#This Row],[GP 2021]]/Table1[[#This Row],[Total Assets 2021]], "x")</f>
        <v>0.15988579586009993</v>
      </c>
      <c r="AY1298" s="3">
        <f xml:space="preserve"> IFERROR(Table1[[#This Row],[GP TTM]]/Table1[[#This Row],[Total Assets TTM]], "x")</f>
        <v>0.10053722179585571</v>
      </c>
      <c r="BA1298" s="3" t="str">
        <f xml:space="preserve"> IFERROR(ABS(Table1[[#This Row],[ROA 2013]]-Table1[[#This Row],[ROA 2012]]), "x")</f>
        <v>x</v>
      </c>
      <c r="BB1298" s="3">
        <f xml:space="preserve"> IFERROR(ABS(Table1[[#This Row],[ROA 2014]]-Table1[[#This Row],[ROA 2013]]), "x")</f>
        <v>0.16483516483516483</v>
      </c>
      <c r="BC1298" s="3">
        <f xml:space="preserve"> IFERROR(ABS(Table1[[#This Row],[ROA 2015]]-Table1[[#This Row],[ROA 2014]]), "x")</f>
        <v>9.4432853848687839E-2</v>
      </c>
      <c r="BD1298" s="3">
        <f xml:space="preserve"> IFERROR(ABS(Table1[[#This Row],[ROA 2016]]-Table1[[#This Row],[ROA 2015]]), "x")</f>
        <v>3.4909044324878291E-2</v>
      </c>
      <c r="BE1298" s="3">
        <f xml:space="preserve"> IFERROR(ABS(Table1[[#This Row],[ROA 2017]]-Table1[[#This Row],[ROA 2016]]), "x")</f>
        <v>2.4043358067801557E-2</v>
      </c>
      <c r="BF1298" s="3">
        <f xml:space="preserve"> IFERROR(ABS(Table1[[#This Row],[ROA 2018]]-Table1[[#This Row],[ROA 2017]]), "x")</f>
        <v>2.6285942644911769E-3</v>
      </c>
      <c r="BG1298" s="3">
        <f xml:space="preserve"> IFERROR(ABS(Table1[[#This Row],[ROA 2019]]-Table1[[#This Row],[ROA 2018]]), "x")</f>
        <v>4.0684033072579645E-2</v>
      </c>
      <c r="BH1298" s="3">
        <f xml:space="preserve"> IFERROR(ABS(Table1[[#This Row],[ROA 2020]]-Table1[[#This Row],[ROA 2019]]), "x")</f>
        <v>1.2805623302860877E-2</v>
      </c>
      <c r="BI1298" s="3">
        <f xml:space="preserve"> IFERROR(ABS(Table1[[#This Row],[ROA 2021]]-Table1[[#This Row],[ROA 2020]]), "x")</f>
        <v>0.10862735509889675</v>
      </c>
      <c r="BJ1298" s="3">
        <f xml:space="preserve"> IFERROR(AVERAGE(Table1[[#This Row],[ROA 2013-2012]:[ROA 2021-2020]]), "x")</f>
        <v>6.0370753351920124E-2</v>
      </c>
      <c r="BK1298" s="3">
        <f>IFERROR(AVERAGE(Table1[[#This Row],[ROA 2012]:[ROA 2021]]), "x")</f>
        <v>0.1188489069015983</v>
      </c>
      <c r="BN1298" s="1">
        <f>SUM(Table1[[#This Row],[B/M Rank]:[ROA Rank]])</f>
        <v>0</v>
      </c>
    </row>
    <row r="1299" spans="1:66" x14ac:dyDescent="0.25">
      <c r="A1299" s="1" t="s">
        <v>3325</v>
      </c>
      <c r="B1299" s="1" t="s">
        <v>1176</v>
      </c>
      <c r="C1299" s="1" t="s">
        <v>4417</v>
      </c>
      <c r="D1299" s="1" t="s">
        <v>268</v>
      </c>
      <c r="E1299" s="1" t="s">
        <v>108</v>
      </c>
      <c r="F1299" s="1">
        <v>44.3</v>
      </c>
      <c r="G1299" s="19"/>
      <c r="H1299" s="19"/>
      <c r="I1299" s="19"/>
      <c r="J1299" s="19"/>
      <c r="K1299" s="1"/>
      <c r="L1299" s="19"/>
      <c r="M1299" s="1">
        <v>2012</v>
      </c>
      <c r="N1299" s="1" t="s">
        <v>4368</v>
      </c>
      <c r="O1299" s="1" t="s">
        <v>4368</v>
      </c>
      <c r="P1299" s="1" t="s">
        <v>4368</v>
      </c>
      <c r="Q1299" s="1">
        <v>-0.1</v>
      </c>
      <c r="R1299" s="1">
        <v>-0.1</v>
      </c>
      <c r="S1299" s="1">
        <v>-2</v>
      </c>
      <c r="T1299" s="1">
        <v>-2.7</v>
      </c>
      <c r="U1299" s="1">
        <v>-2.1</v>
      </c>
      <c r="V1299" s="1">
        <v>-2.2999999999999998</v>
      </c>
      <c r="W1299" s="1">
        <v>-2.6</v>
      </c>
      <c r="X1299" s="1">
        <v>-1.3</v>
      </c>
      <c r="Z1299" s="3">
        <f xml:space="preserve"> IFERROR(AVEDEV(Table1[[#This Row],[GP 2012]:[GP 2021]]) / Table1[[#This Row],[Avg GP]], "x")</f>
        <v>-0.53781512605042026</v>
      </c>
      <c r="AA1299" s="2">
        <f xml:space="preserve"> IFERROR(AVERAGE(Table1[[#This Row],[GP 2012]:[GP 2021]]), "x")</f>
        <v>-1.7</v>
      </c>
      <c r="AB1299" s="11">
        <f>Table1[Equity]/Table1[Market Capital]</f>
        <v>0.63656884875846509</v>
      </c>
      <c r="AC1299" s="1">
        <v>16.8</v>
      </c>
      <c r="AD1299" s="1">
        <v>24.9</v>
      </c>
      <c r="AE1299" s="1">
        <v>38.9</v>
      </c>
      <c r="AF1299" s="1">
        <v>38.1</v>
      </c>
      <c r="AG1299" s="1">
        <v>34.200000000000003</v>
      </c>
      <c r="AH1299" s="1">
        <v>53.4</v>
      </c>
      <c r="AI1299" s="1">
        <v>99</v>
      </c>
      <c r="AJ1299" s="1">
        <v>62.5</v>
      </c>
      <c r="AK1299" s="1">
        <v>33.200000000000003</v>
      </c>
      <c r="AL1299" s="1">
        <v>26.5</v>
      </c>
      <c r="AM1299" s="1">
        <v>28.5</v>
      </c>
      <c r="AN1299" s="1">
        <v>28.2</v>
      </c>
      <c r="AO1299" s="3" t="str">
        <f xml:space="preserve"> IFERROR(Table1[[#This Row],[GP 2012]]/Table1[[#This Row],[Total Assets 2012]], "x")</f>
        <v>x</v>
      </c>
      <c r="AP1299" s="3" t="str">
        <f xml:space="preserve"> IFERROR(Table1[[#This Row],[GP 2013]]/Table1[[#This Row],[Total Assets 2013]], "x")</f>
        <v>x</v>
      </c>
      <c r="AQ1299" s="3" t="str">
        <f xml:space="preserve"> IFERROR(Table1[[#This Row],[GP 2014]]/Table1[[#This Row],[Total Assets 2014]], "x")</f>
        <v>x</v>
      </c>
      <c r="AR1299" s="3">
        <f xml:space="preserve"> IFERROR(Table1[[#This Row],[GP 2015]]/Table1[[#This Row],[Total Assets 2015]], "x")</f>
        <v>-2.6246719160104987E-3</v>
      </c>
      <c r="AS1299" s="3">
        <f xml:space="preserve"> IFERROR(Table1[[#This Row],[GP 2016]]/Table1[[#This Row],[Total Assets 2016]], "x")</f>
        <v>-2.9239766081871343E-3</v>
      </c>
      <c r="AT1299" s="3">
        <f xml:space="preserve"> IFERROR(Table1[[#This Row],[GP 2017]]/Table1[[#This Row],[Total Assets 2017]], "x")</f>
        <v>-3.7453183520599252E-2</v>
      </c>
      <c r="AU1299" s="3">
        <f xml:space="preserve"> IFERROR(Table1[[#This Row],[GP 2018]]/Table1[[#This Row],[Total Assets 2018]], "x")</f>
        <v>-2.7272727272727275E-2</v>
      </c>
      <c r="AV1299" s="3">
        <f xml:space="preserve"> IFERROR(Table1[[#This Row],[GP 2019]]/Table1[[#This Row],[Total Assets 2019]], "x")</f>
        <v>-3.3600000000000005E-2</v>
      </c>
      <c r="AW1299" s="3">
        <f xml:space="preserve"> IFERROR(Table1[[#This Row],[GP 2020]]/Table1[[#This Row],[Total Assets 2020]], "x")</f>
        <v>-6.9277108433734927E-2</v>
      </c>
      <c r="AX1299" s="3">
        <f xml:space="preserve"> IFERROR(Table1[[#This Row],[GP 2021]]/Table1[[#This Row],[Total Assets 2021]], "x")</f>
        <v>-9.8113207547169817E-2</v>
      </c>
      <c r="AY1299" s="3">
        <f xml:space="preserve"> IFERROR(Table1[[#This Row],[GP TTM]]/Table1[[#This Row],[Total Assets TTM]], "x")</f>
        <v>-4.5614035087719301E-2</v>
      </c>
      <c r="BA1299" s="3" t="str">
        <f xml:space="preserve"> IFERROR(ABS(Table1[[#This Row],[ROA 2013]]-Table1[[#This Row],[ROA 2012]]), "x")</f>
        <v>x</v>
      </c>
      <c r="BB1299" s="3" t="str">
        <f xml:space="preserve"> IFERROR(ABS(Table1[[#This Row],[ROA 2014]]-Table1[[#This Row],[ROA 2013]]), "x")</f>
        <v>x</v>
      </c>
      <c r="BC1299" s="3" t="str">
        <f xml:space="preserve"> IFERROR(ABS(Table1[[#This Row],[ROA 2015]]-Table1[[#This Row],[ROA 2014]]), "x")</f>
        <v>x</v>
      </c>
      <c r="BD1299" s="3">
        <f xml:space="preserve"> IFERROR(ABS(Table1[[#This Row],[ROA 2016]]-Table1[[#This Row],[ROA 2015]]), "x")</f>
        <v>2.9930469217663569E-4</v>
      </c>
      <c r="BE1299" s="3">
        <f xml:space="preserve"> IFERROR(ABS(Table1[[#This Row],[ROA 2017]]-Table1[[#This Row],[ROA 2016]]), "x")</f>
        <v>3.4529206912412118E-2</v>
      </c>
      <c r="BF1299" s="3">
        <f xml:space="preserve"> IFERROR(ABS(Table1[[#This Row],[ROA 2018]]-Table1[[#This Row],[ROA 2017]]), "x")</f>
        <v>1.0180456247871977E-2</v>
      </c>
      <c r="BG1299" s="3">
        <f xml:space="preserve"> IFERROR(ABS(Table1[[#This Row],[ROA 2019]]-Table1[[#This Row],[ROA 2018]]), "x")</f>
        <v>6.32727272727273E-3</v>
      </c>
      <c r="BH1299" s="3">
        <f xml:space="preserve"> IFERROR(ABS(Table1[[#This Row],[ROA 2020]]-Table1[[#This Row],[ROA 2019]]), "x")</f>
        <v>3.5677108433734922E-2</v>
      </c>
      <c r="BI1299" s="3">
        <f xml:space="preserve"> IFERROR(ABS(Table1[[#This Row],[ROA 2021]]-Table1[[#This Row],[ROA 2020]]), "x")</f>
        <v>2.883609911343489E-2</v>
      </c>
      <c r="BJ1299" s="3">
        <f xml:space="preserve"> IFERROR(AVERAGE(Table1[[#This Row],[ROA 2013-2012]:[ROA 2021-2020]]), "x")</f>
        <v>1.930824135448388E-2</v>
      </c>
      <c r="BK1299" s="3">
        <f>IFERROR(AVERAGE(Table1[[#This Row],[ROA 2012]:[ROA 2021]]), "x")</f>
        <v>-3.8752125042632701E-2</v>
      </c>
      <c r="BN1299" s="1">
        <f>SUM(Table1[[#This Row],[B/M Rank]:[ROA Rank]])</f>
        <v>0</v>
      </c>
    </row>
    <row r="1300" spans="1:66" x14ac:dyDescent="0.25">
      <c r="A1300" s="1" t="s">
        <v>4314</v>
      </c>
      <c r="B1300" s="1" t="s">
        <v>2016</v>
      </c>
      <c r="C1300" s="1" t="s">
        <v>2004</v>
      </c>
      <c r="D1300" s="1" t="s">
        <v>133</v>
      </c>
      <c r="E1300" s="1" t="s">
        <v>108</v>
      </c>
      <c r="F1300" s="1">
        <v>44.46</v>
      </c>
      <c r="G1300" s="19"/>
      <c r="H1300" s="19"/>
      <c r="I1300" s="19"/>
      <c r="J1300" s="19"/>
      <c r="K1300" s="1"/>
      <c r="L1300" s="19"/>
      <c r="M1300" s="1">
        <v>2013</v>
      </c>
      <c r="N1300" s="1">
        <v>628.4</v>
      </c>
      <c r="O1300" s="1">
        <v>594.9</v>
      </c>
      <c r="P1300" s="1">
        <v>567.29999999999995</v>
      </c>
      <c r="Q1300" s="1">
        <v>527.1</v>
      </c>
      <c r="R1300" s="1">
        <v>522.4</v>
      </c>
      <c r="S1300" s="1">
        <v>524.29999999999995</v>
      </c>
      <c r="T1300" s="1">
        <v>509.5</v>
      </c>
      <c r="U1300" s="1">
        <v>363.9</v>
      </c>
      <c r="V1300" s="1">
        <v>246.3</v>
      </c>
      <c r="W1300" s="1">
        <v>353.2</v>
      </c>
      <c r="X1300" s="1">
        <v>377.3</v>
      </c>
      <c r="Z1300" s="3">
        <f xml:space="preserve"> IFERROR(AVEDEV(Table1[[#This Row],[GP 2012]:[GP 2021]]) / Table1[[#This Row],[Avg GP]], "x")</f>
        <v>0.20167862237198447</v>
      </c>
      <c r="AA1300" s="2">
        <f xml:space="preserve"> IFERROR(AVERAGE(Table1[[#This Row],[GP 2012]:[GP 2021]]), "x")</f>
        <v>483.7299999999999</v>
      </c>
      <c r="AB1300" s="11">
        <f>Table1[Equity]/Table1[Market Capital]</f>
        <v>4.1160593792172735</v>
      </c>
      <c r="AC1300" s="1">
        <v>595</v>
      </c>
      <c r="AD1300" s="1">
        <v>589.9</v>
      </c>
      <c r="AE1300" s="1">
        <v>584.4</v>
      </c>
      <c r="AF1300" s="1">
        <v>542.1</v>
      </c>
      <c r="AG1300" s="1">
        <v>548.29999999999995</v>
      </c>
      <c r="AH1300" s="1">
        <v>499.7</v>
      </c>
      <c r="AI1300" s="1">
        <v>492.8</v>
      </c>
      <c r="AJ1300" s="1">
        <v>560.20000000000005</v>
      </c>
      <c r="AK1300" s="1">
        <v>397.2</v>
      </c>
      <c r="AL1300" s="1">
        <v>314.3</v>
      </c>
      <c r="AM1300" s="1">
        <v>341.9</v>
      </c>
      <c r="AN1300" s="1">
        <v>183</v>
      </c>
      <c r="AO1300" s="3">
        <f xml:space="preserve"> IFERROR(Table1[[#This Row],[GP 2012]]/Table1[[#This Row],[Total Assets 2012]], "x")</f>
        <v>1.0561344537815125</v>
      </c>
      <c r="AP1300" s="3">
        <f xml:space="preserve"> IFERROR(Table1[[#This Row],[GP 2013]]/Table1[[#This Row],[Total Assets 2013]], "x")</f>
        <v>1.0084760128835395</v>
      </c>
      <c r="AQ1300" s="3">
        <f xml:space="preserve"> IFERROR(Table1[[#This Row],[GP 2014]]/Table1[[#This Row],[Total Assets 2014]], "x")</f>
        <v>0.97073921971252564</v>
      </c>
      <c r="AR1300" s="3">
        <f xml:space="preserve"> IFERROR(Table1[[#This Row],[GP 2015]]/Table1[[#This Row],[Total Assets 2015]], "x")</f>
        <v>0.97232982844493632</v>
      </c>
      <c r="AS1300" s="3">
        <f xml:space="preserve"> IFERROR(Table1[[#This Row],[GP 2016]]/Table1[[#This Row],[Total Assets 2016]], "x")</f>
        <v>0.95276308590187853</v>
      </c>
      <c r="AT1300" s="3">
        <f xml:space="preserve"> IFERROR(Table1[[#This Row],[GP 2017]]/Table1[[#This Row],[Total Assets 2017]], "x")</f>
        <v>1.0492295377226335</v>
      </c>
      <c r="AU1300" s="3">
        <f xml:space="preserve"> IFERROR(Table1[[#This Row],[GP 2018]]/Table1[[#This Row],[Total Assets 2018]], "x")</f>
        <v>1.0338879870129869</v>
      </c>
      <c r="AV1300" s="3">
        <f xml:space="preserve"> IFERROR(Table1[[#This Row],[GP 2019]]/Table1[[#This Row],[Total Assets 2019]], "x")</f>
        <v>0.64958943234559074</v>
      </c>
      <c r="AW1300" s="3">
        <f xml:space="preserve"> IFERROR(Table1[[#This Row],[GP 2020]]/Table1[[#This Row],[Total Assets 2020]], "x")</f>
        <v>0.6200906344410877</v>
      </c>
      <c r="AX1300" s="3">
        <f xml:space="preserve"> IFERROR(Table1[[#This Row],[GP 2021]]/Table1[[#This Row],[Total Assets 2021]], "x")</f>
        <v>1.1237671014953865</v>
      </c>
      <c r="AY1300" s="3">
        <f xml:space="preserve"> IFERROR(Table1[[#This Row],[GP TTM]]/Table1[[#This Row],[Total Assets TTM]], "x")</f>
        <v>1.103539046504826</v>
      </c>
      <c r="BA1300" s="3">
        <f xml:space="preserve"> IFERROR(ABS(Table1[[#This Row],[ROA 2013]]-Table1[[#This Row],[ROA 2012]]), "x")</f>
        <v>4.7658440897972998E-2</v>
      </c>
      <c r="BB1300" s="3">
        <f xml:space="preserve"> IFERROR(ABS(Table1[[#This Row],[ROA 2014]]-Table1[[#This Row],[ROA 2013]]), "x")</f>
        <v>3.773679317101386E-2</v>
      </c>
      <c r="BC1300" s="3">
        <f xml:space="preserve"> IFERROR(ABS(Table1[[#This Row],[ROA 2015]]-Table1[[#This Row],[ROA 2014]]), "x")</f>
        <v>1.590608732410681E-3</v>
      </c>
      <c r="BD1300" s="3">
        <f xml:space="preserve"> IFERROR(ABS(Table1[[#This Row],[ROA 2016]]-Table1[[#This Row],[ROA 2015]]), "x")</f>
        <v>1.9566742543057791E-2</v>
      </c>
      <c r="BE1300" s="3">
        <f xml:space="preserve"> IFERROR(ABS(Table1[[#This Row],[ROA 2017]]-Table1[[#This Row],[ROA 2016]]), "x")</f>
        <v>9.6466451820754973E-2</v>
      </c>
      <c r="BF1300" s="3">
        <f xml:space="preserve"> IFERROR(ABS(Table1[[#This Row],[ROA 2018]]-Table1[[#This Row],[ROA 2017]]), "x")</f>
        <v>1.5341550709646601E-2</v>
      </c>
      <c r="BG1300" s="3">
        <f xml:space="preserve"> IFERROR(ABS(Table1[[#This Row],[ROA 2019]]-Table1[[#This Row],[ROA 2018]]), "x")</f>
        <v>0.38429855466739615</v>
      </c>
      <c r="BH1300" s="3">
        <f xml:space="preserve"> IFERROR(ABS(Table1[[#This Row],[ROA 2020]]-Table1[[#This Row],[ROA 2019]]), "x")</f>
        <v>2.9498797904503049E-2</v>
      </c>
      <c r="BI1300" s="3">
        <f xml:space="preserve"> IFERROR(ABS(Table1[[#This Row],[ROA 2021]]-Table1[[#This Row],[ROA 2020]]), "x")</f>
        <v>0.5036764670542988</v>
      </c>
      <c r="BJ1300" s="3">
        <f xml:space="preserve"> IFERROR(AVERAGE(Table1[[#This Row],[ROA 2013-2012]:[ROA 2021-2020]]), "x")</f>
        <v>0.12620382305567276</v>
      </c>
      <c r="BK1300" s="3">
        <f>IFERROR(AVERAGE(Table1[[#This Row],[ROA 2012]:[ROA 2021]]), "x")</f>
        <v>0.9437007293742079</v>
      </c>
      <c r="BN1300" s="1">
        <f>SUM(Table1[[#This Row],[B/M Rank]:[ROA Rank]])</f>
        <v>0</v>
      </c>
    </row>
    <row r="1301" spans="1:66" x14ac:dyDescent="0.25">
      <c r="A1301" s="1" t="s">
        <v>3945</v>
      </c>
      <c r="B1301" s="1" t="s">
        <v>1655</v>
      </c>
      <c r="C1301" s="1" t="s">
        <v>1499</v>
      </c>
      <c r="D1301" s="1" t="s">
        <v>440</v>
      </c>
      <c r="E1301" s="1" t="s">
        <v>108</v>
      </c>
      <c r="F1301" s="1">
        <v>44.61</v>
      </c>
      <c r="G1301" s="19"/>
      <c r="H1301" s="19"/>
      <c r="I1301" s="19"/>
      <c r="J1301" s="19"/>
      <c r="K1301" s="1"/>
      <c r="L1301" s="19"/>
      <c r="M1301" s="1">
        <v>2012</v>
      </c>
      <c r="N1301" s="1">
        <v>-0.3</v>
      </c>
      <c r="O1301" s="1" t="s">
        <v>4368</v>
      </c>
      <c r="P1301" s="1" t="s">
        <v>4368</v>
      </c>
      <c r="Q1301" s="1" t="s">
        <v>4368</v>
      </c>
      <c r="R1301" s="1" t="s">
        <v>4368</v>
      </c>
      <c r="S1301" s="1" t="s">
        <v>4368</v>
      </c>
      <c r="T1301" s="1" t="s">
        <v>4368</v>
      </c>
      <c r="U1301" s="1" t="s">
        <v>4368</v>
      </c>
      <c r="V1301" s="1">
        <v>0.1</v>
      </c>
      <c r="W1301" s="1">
        <v>1.4</v>
      </c>
      <c r="X1301" s="1">
        <v>6.4</v>
      </c>
      <c r="Z1301" s="3">
        <f xml:space="preserve"> IFERROR(AVEDEV(Table1[[#This Row],[GP 2012]:[GP 2021]]) / Table1[[#This Row],[Avg GP]], "x")</f>
        <v>1.6666666666666667</v>
      </c>
      <c r="AA1301" s="2">
        <f xml:space="preserve"> IFERROR(AVERAGE(Table1[[#This Row],[GP 2012]:[GP 2021]]), "x")</f>
        <v>0.39999999999999997</v>
      </c>
      <c r="AB1301" s="11">
        <f>Table1[Equity]/Table1[Market Capital]</f>
        <v>2.03093476798924</v>
      </c>
      <c r="AC1301" s="1">
        <v>111</v>
      </c>
      <c r="AD1301" s="1">
        <v>103.3</v>
      </c>
      <c r="AE1301" s="1">
        <v>38.799999999999997</v>
      </c>
      <c r="AF1301" s="1">
        <v>25</v>
      </c>
      <c r="AG1301" s="1">
        <v>1.4</v>
      </c>
      <c r="AH1301" s="1">
        <v>1.9</v>
      </c>
      <c r="AI1301" s="1">
        <v>1.4</v>
      </c>
      <c r="AJ1301" s="1">
        <v>2.2000000000000002</v>
      </c>
      <c r="AK1301" s="1">
        <v>6.6</v>
      </c>
      <c r="AL1301" s="1">
        <v>13.1</v>
      </c>
      <c r="AM1301" s="1">
        <v>177.3</v>
      </c>
      <c r="AN1301" s="1">
        <v>90.6</v>
      </c>
      <c r="AO1301" s="3">
        <f xml:space="preserve"> IFERROR(Table1[[#This Row],[GP 2012]]/Table1[[#This Row],[Total Assets 2012]], "x")</f>
        <v>-2.7027027027027024E-3</v>
      </c>
      <c r="AP1301" s="3" t="str">
        <f xml:space="preserve"> IFERROR(Table1[[#This Row],[GP 2013]]/Table1[[#This Row],[Total Assets 2013]], "x")</f>
        <v>x</v>
      </c>
      <c r="AQ1301" s="3" t="str">
        <f xml:space="preserve"> IFERROR(Table1[[#This Row],[GP 2014]]/Table1[[#This Row],[Total Assets 2014]], "x")</f>
        <v>x</v>
      </c>
      <c r="AR1301" s="3" t="str">
        <f xml:space="preserve"> IFERROR(Table1[[#This Row],[GP 2015]]/Table1[[#This Row],[Total Assets 2015]], "x")</f>
        <v>x</v>
      </c>
      <c r="AS1301" s="3" t="str">
        <f xml:space="preserve"> IFERROR(Table1[[#This Row],[GP 2016]]/Table1[[#This Row],[Total Assets 2016]], "x")</f>
        <v>x</v>
      </c>
      <c r="AT1301" s="3" t="str">
        <f xml:space="preserve"> IFERROR(Table1[[#This Row],[GP 2017]]/Table1[[#This Row],[Total Assets 2017]], "x")</f>
        <v>x</v>
      </c>
      <c r="AU1301" s="3" t="str">
        <f xml:space="preserve"> IFERROR(Table1[[#This Row],[GP 2018]]/Table1[[#This Row],[Total Assets 2018]], "x")</f>
        <v>x</v>
      </c>
      <c r="AV1301" s="3" t="str">
        <f xml:space="preserve"> IFERROR(Table1[[#This Row],[GP 2019]]/Table1[[#This Row],[Total Assets 2019]], "x")</f>
        <v>x</v>
      </c>
      <c r="AW1301" s="3">
        <f xml:space="preserve"> IFERROR(Table1[[#This Row],[GP 2020]]/Table1[[#This Row],[Total Assets 2020]], "x")</f>
        <v>1.5151515151515154E-2</v>
      </c>
      <c r="AX1301" s="3">
        <f xml:space="preserve"> IFERROR(Table1[[#This Row],[GP 2021]]/Table1[[#This Row],[Total Assets 2021]], "x")</f>
        <v>0.10687022900763359</v>
      </c>
      <c r="AY1301" s="3">
        <f xml:space="preserve"> IFERROR(Table1[[#This Row],[GP TTM]]/Table1[[#This Row],[Total Assets TTM]], "x")</f>
        <v>3.6097010716300053E-2</v>
      </c>
      <c r="BA1301" s="3" t="str">
        <f xml:space="preserve"> IFERROR(ABS(Table1[[#This Row],[ROA 2013]]-Table1[[#This Row],[ROA 2012]]), "x")</f>
        <v>x</v>
      </c>
      <c r="BB1301" s="3" t="str">
        <f xml:space="preserve"> IFERROR(ABS(Table1[[#This Row],[ROA 2014]]-Table1[[#This Row],[ROA 2013]]), "x")</f>
        <v>x</v>
      </c>
      <c r="BC1301" s="3" t="str">
        <f xml:space="preserve"> IFERROR(ABS(Table1[[#This Row],[ROA 2015]]-Table1[[#This Row],[ROA 2014]]), "x")</f>
        <v>x</v>
      </c>
      <c r="BD1301" s="3" t="str">
        <f xml:space="preserve"> IFERROR(ABS(Table1[[#This Row],[ROA 2016]]-Table1[[#This Row],[ROA 2015]]), "x")</f>
        <v>x</v>
      </c>
      <c r="BE1301" s="3" t="str">
        <f xml:space="preserve"> IFERROR(ABS(Table1[[#This Row],[ROA 2017]]-Table1[[#This Row],[ROA 2016]]), "x")</f>
        <v>x</v>
      </c>
      <c r="BF1301" s="3" t="str">
        <f xml:space="preserve"> IFERROR(ABS(Table1[[#This Row],[ROA 2018]]-Table1[[#This Row],[ROA 2017]]), "x")</f>
        <v>x</v>
      </c>
      <c r="BG1301" s="3" t="str">
        <f xml:space="preserve"> IFERROR(ABS(Table1[[#This Row],[ROA 2019]]-Table1[[#This Row],[ROA 2018]]), "x")</f>
        <v>x</v>
      </c>
      <c r="BH1301" s="3" t="str">
        <f xml:space="preserve"> IFERROR(ABS(Table1[[#This Row],[ROA 2020]]-Table1[[#This Row],[ROA 2019]]), "x")</f>
        <v>x</v>
      </c>
      <c r="BI1301" s="3">
        <f xml:space="preserve"> IFERROR(ABS(Table1[[#This Row],[ROA 2021]]-Table1[[#This Row],[ROA 2020]]), "x")</f>
        <v>9.1718713856118433E-2</v>
      </c>
      <c r="BJ1301" s="3">
        <f xml:space="preserve"> IFERROR(AVERAGE(Table1[[#This Row],[ROA 2013-2012]:[ROA 2021-2020]]), "x")</f>
        <v>9.1718713856118433E-2</v>
      </c>
      <c r="BK1301" s="3">
        <f>IFERROR(AVERAGE(Table1[[#This Row],[ROA 2012]:[ROA 2021]]), "x")</f>
        <v>3.9773013818815345E-2</v>
      </c>
      <c r="BN1301" s="1">
        <f>SUM(Table1[[#This Row],[B/M Rank]:[ROA Rank]])</f>
        <v>0</v>
      </c>
    </row>
    <row r="1302" spans="1:66" x14ac:dyDescent="0.25">
      <c r="A1302" s="1" t="s">
        <v>3709</v>
      </c>
      <c r="B1302" s="1" t="s">
        <v>4732</v>
      </c>
      <c r="C1302" s="1" t="s">
        <v>4417</v>
      </c>
      <c r="D1302" s="1" t="s">
        <v>268</v>
      </c>
      <c r="E1302" s="1" t="s">
        <v>108</v>
      </c>
      <c r="F1302" s="1">
        <v>44.63</v>
      </c>
      <c r="G1302" s="19"/>
      <c r="H1302" s="19"/>
      <c r="I1302" s="19"/>
      <c r="J1302" s="19"/>
      <c r="K1302" s="1"/>
      <c r="L1302" s="19"/>
      <c r="M1302" s="1">
        <v>2012</v>
      </c>
      <c r="N1302" s="1" t="s">
        <v>4368</v>
      </c>
      <c r="O1302" s="1" t="s">
        <v>4368</v>
      </c>
      <c r="P1302" s="1">
        <v>-0.1</v>
      </c>
      <c r="Q1302" s="1" t="s">
        <v>4368</v>
      </c>
      <c r="R1302" s="1" t="s">
        <v>4368</v>
      </c>
      <c r="S1302" s="1" t="s">
        <v>4368</v>
      </c>
      <c r="T1302" s="1" t="s">
        <v>4368</v>
      </c>
      <c r="U1302" s="1">
        <v>0.6</v>
      </c>
      <c r="V1302" s="1">
        <v>0.2</v>
      </c>
      <c r="W1302" s="1">
        <v>0.3</v>
      </c>
      <c r="X1302" s="1">
        <v>34.799999999999997</v>
      </c>
      <c r="Z1302" s="3">
        <f xml:space="preserve"> IFERROR(AVEDEV(Table1[[#This Row],[GP 2012]:[GP 2021]]) / Table1[[#This Row],[Avg GP]], "x")</f>
        <v>0.8</v>
      </c>
      <c r="AA1302" s="2">
        <f xml:space="preserve"> IFERROR(AVERAGE(Table1[[#This Row],[GP 2012]:[GP 2021]]), "x")</f>
        <v>0.25</v>
      </c>
      <c r="AB1302" s="11">
        <f>Table1[Equity]/Table1[Market Capital]</f>
        <v>0.68787810889536183</v>
      </c>
      <c r="AC1302" s="1">
        <v>1.4</v>
      </c>
      <c r="AD1302" s="1">
        <v>1</v>
      </c>
      <c r="AE1302" s="1">
        <v>0.7</v>
      </c>
      <c r="AF1302" s="1">
        <v>0.7</v>
      </c>
      <c r="AG1302" s="1">
        <v>1</v>
      </c>
      <c r="AH1302" s="1">
        <v>3.7</v>
      </c>
      <c r="AI1302" s="1">
        <v>65</v>
      </c>
      <c r="AJ1302" s="1">
        <v>67.7</v>
      </c>
      <c r="AK1302" s="1">
        <v>51.2</v>
      </c>
      <c r="AL1302" s="1">
        <v>52.9</v>
      </c>
      <c r="AM1302" s="1">
        <v>108.8</v>
      </c>
      <c r="AN1302" s="1">
        <v>30.7</v>
      </c>
      <c r="AO1302" s="3" t="str">
        <f xml:space="preserve"> IFERROR(Table1[[#This Row],[GP 2012]]/Table1[[#This Row],[Total Assets 2012]], "x")</f>
        <v>x</v>
      </c>
      <c r="AP1302" s="3" t="str">
        <f xml:space="preserve"> IFERROR(Table1[[#This Row],[GP 2013]]/Table1[[#This Row],[Total Assets 2013]], "x")</f>
        <v>x</v>
      </c>
      <c r="AQ1302" s="3">
        <f xml:space="preserve"> IFERROR(Table1[[#This Row],[GP 2014]]/Table1[[#This Row],[Total Assets 2014]], "x")</f>
        <v>-0.14285714285714288</v>
      </c>
      <c r="AR1302" s="3" t="str">
        <f xml:space="preserve"> IFERROR(Table1[[#This Row],[GP 2015]]/Table1[[#This Row],[Total Assets 2015]], "x")</f>
        <v>x</v>
      </c>
      <c r="AS1302" s="3" t="str">
        <f xml:space="preserve"> IFERROR(Table1[[#This Row],[GP 2016]]/Table1[[#This Row],[Total Assets 2016]], "x")</f>
        <v>x</v>
      </c>
      <c r="AT1302" s="3" t="str">
        <f xml:space="preserve"> IFERROR(Table1[[#This Row],[GP 2017]]/Table1[[#This Row],[Total Assets 2017]], "x")</f>
        <v>x</v>
      </c>
      <c r="AU1302" s="3" t="str">
        <f xml:space="preserve"> IFERROR(Table1[[#This Row],[GP 2018]]/Table1[[#This Row],[Total Assets 2018]], "x")</f>
        <v>x</v>
      </c>
      <c r="AV1302" s="3">
        <f xml:space="preserve"> IFERROR(Table1[[#This Row],[GP 2019]]/Table1[[#This Row],[Total Assets 2019]], "x")</f>
        <v>8.8626292466765129E-3</v>
      </c>
      <c r="AW1302" s="3">
        <f xml:space="preserve"> IFERROR(Table1[[#This Row],[GP 2020]]/Table1[[#This Row],[Total Assets 2020]], "x")</f>
        <v>3.90625E-3</v>
      </c>
      <c r="AX1302" s="3">
        <f xml:space="preserve"> IFERROR(Table1[[#This Row],[GP 2021]]/Table1[[#This Row],[Total Assets 2021]], "x")</f>
        <v>5.6710775047258983E-3</v>
      </c>
      <c r="AY1302" s="3">
        <f xml:space="preserve"> IFERROR(Table1[[#This Row],[GP TTM]]/Table1[[#This Row],[Total Assets TTM]], "x")</f>
        <v>0.31985294117647056</v>
      </c>
      <c r="BA1302" s="3" t="str">
        <f xml:space="preserve"> IFERROR(ABS(Table1[[#This Row],[ROA 2013]]-Table1[[#This Row],[ROA 2012]]), "x")</f>
        <v>x</v>
      </c>
      <c r="BB1302" s="3" t="str">
        <f xml:space="preserve"> IFERROR(ABS(Table1[[#This Row],[ROA 2014]]-Table1[[#This Row],[ROA 2013]]), "x")</f>
        <v>x</v>
      </c>
      <c r="BC1302" s="3" t="str">
        <f xml:space="preserve"> IFERROR(ABS(Table1[[#This Row],[ROA 2015]]-Table1[[#This Row],[ROA 2014]]), "x")</f>
        <v>x</v>
      </c>
      <c r="BD1302" s="3" t="str">
        <f xml:space="preserve"> IFERROR(ABS(Table1[[#This Row],[ROA 2016]]-Table1[[#This Row],[ROA 2015]]), "x")</f>
        <v>x</v>
      </c>
      <c r="BE1302" s="3" t="str">
        <f xml:space="preserve"> IFERROR(ABS(Table1[[#This Row],[ROA 2017]]-Table1[[#This Row],[ROA 2016]]), "x")</f>
        <v>x</v>
      </c>
      <c r="BF1302" s="3" t="str">
        <f xml:space="preserve"> IFERROR(ABS(Table1[[#This Row],[ROA 2018]]-Table1[[#This Row],[ROA 2017]]), "x")</f>
        <v>x</v>
      </c>
      <c r="BG1302" s="3" t="str">
        <f xml:space="preserve"> IFERROR(ABS(Table1[[#This Row],[ROA 2019]]-Table1[[#This Row],[ROA 2018]]), "x")</f>
        <v>x</v>
      </c>
      <c r="BH1302" s="3">
        <f xml:space="preserve"> IFERROR(ABS(Table1[[#This Row],[ROA 2020]]-Table1[[#This Row],[ROA 2019]]), "x")</f>
        <v>4.9563792466765129E-3</v>
      </c>
      <c r="BI1302" s="3">
        <f xml:space="preserve"> IFERROR(ABS(Table1[[#This Row],[ROA 2021]]-Table1[[#This Row],[ROA 2020]]), "x")</f>
        <v>1.7648275047258983E-3</v>
      </c>
      <c r="BJ1302" s="3">
        <f xml:space="preserve"> IFERROR(AVERAGE(Table1[[#This Row],[ROA 2013-2012]:[ROA 2021-2020]]), "x")</f>
        <v>3.3606033757012056E-3</v>
      </c>
      <c r="BK1302" s="3">
        <f>IFERROR(AVERAGE(Table1[[#This Row],[ROA 2012]:[ROA 2021]]), "x")</f>
        <v>-3.1104296526435114E-2</v>
      </c>
      <c r="BN1302" s="1">
        <f>SUM(Table1[[#This Row],[B/M Rank]:[ROA Rank]])</f>
        <v>0</v>
      </c>
    </row>
    <row r="1303" spans="1:66" x14ac:dyDescent="0.25">
      <c r="A1303" s="1" t="s">
        <v>2602</v>
      </c>
      <c r="B1303" s="1" t="s">
        <v>651</v>
      </c>
      <c r="C1303" s="1" t="s">
        <v>632</v>
      </c>
      <c r="D1303" s="1" t="s">
        <v>133</v>
      </c>
      <c r="E1303" s="1" t="s">
        <v>108</v>
      </c>
      <c r="F1303" s="1">
        <v>44.68</v>
      </c>
      <c r="G1303" s="19"/>
      <c r="H1303" s="19"/>
      <c r="I1303" s="19"/>
      <c r="J1303" s="19"/>
      <c r="K1303" s="1"/>
      <c r="L1303" s="19"/>
      <c r="M1303" s="1">
        <v>2012</v>
      </c>
      <c r="N1303" s="1">
        <v>57.3</v>
      </c>
      <c r="O1303" s="1">
        <v>56.8</v>
      </c>
      <c r="P1303" s="1">
        <v>59.2</v>
      </c>
      <c r="Q1303" s="1">
        <v>61.9</v>
      </c>
      <c r="R1303" s="1">
        <v>64.7</v>
      </c>
      <c r="S1303" s="1">
        <v>67.5</v>
      </c>
      <c r="T1303" s="1">
        <v>69.3</v>
      </c>
      <c r="U1303" s="1">
        <v>68.5</v>
      </c>
      <c r="V1303" s="1">
        <v>30.1</v>
      </c>
      <c r="W1303" s="1">
        <v>32.200000000000003</v>
      </c>
      <c r="X1303" s="1">
        <v>44.7</v>
      </c>
      <c r="Z1303" s="3">
        <f xml:space="preserve"> IFERROR(AVEDEV(Table1[[#This Row],[GP 2012]:[GP 2021]]) / Table1[[#This Row],[Avg GP]], "x")</f>
        <v>0.18044052863436102</v>
      </c>
      <c r="AA1303" s="2">
        <f xml:space="preserve"> IFERROR(AVERAGE(Table1[[#This Row],[GP 2012]:[GP 2021]]), "x")</f>
        <v>56.750000000000014</v>
      </c>
      <c r="AB1303" s="11">
        <f>Table1[Equity]/Table1[Market Capital]</f>
        <v>0.94225604297224708</v>
      </c>
      <c r="AC1303" s="1">
        <v>102.8</v>
      </c>
      <c r="AD1303" s="1">
        <v>105.6</v>
      </c>
      <c r="AE1303" s="1">
        <v>118</v>
      </c>
      <c r="AF1303" s="1">
        <v>120.6</v>
      </c>
      <c r="AG1303" s="1">
        <v>125.6</v>
      </c>
      <c r="AH1303" s="1">
        <v>125.7</v>
      </c>
      <c r="AI1303" s="1">
        <v>128.9</v>
      </c>
      <c r="AJ1303" s="1">
        <v>141.19999999999999</v>
      </c>
      <c r="AK1303" s="1">
        <v>121.5</v>
      </c>
      <c r="AL1303" s="1">
        <v>116.6</v>
      </c>
      <c r="AM1303" s="1">
        <v>114.2</v>
      </c>
      <c r="AN1303" s="1">
        <v>42.1</v>
      </c>
      <c r="AO1303" s="3">
        <f xml:space="preserve"> IFERROR(Table1[[#This Row],[GP 2012]]/Table1[[#This Row],[Total Assets 2012]], "x")</f>
        <v>0.55739299610894943</v>
      </c>
      <c r="AP1303" s="3">
        <f xml:space="preserve"> IFERROR(Table1[[#This Row],[GP 2013]]/Table1[[#This Row],[Total Assets 2013]], "x")</f>
        <v>0.53787878787878785</v>
      </c>
      <c r="AQ1303" s="3">
        <f xml:space="preserve"> IFERROR(Table1[[#This Row],[GP 2014]]/Table1[[#This Row],[Total Assets 2014]], "x")</f>
        <v>0.50169491525423726</v>
      </c>
      <c r="AR1303" s="3">
        <f xml:space="preserve"> IFERROR(Table1[[#This Row],[GP 2015]]/Table1[[#This Row],[Total Assets 2015]], "x")</f>
        <v>0.51326699834162526</v>
      </c>
      <c r="AS1303" s="3">
        <f xml:space="preserve"> IFERROR(Table1[[#This Row],[GP 2016]]/Table1[[#This Row],[Total Assets 2016]], "x")</f>
        <v>0.51512738853503193</v>
      </c>
      <c r="AT1303" s="3">
        <f xml:space="preserve"> IFERROR(Table1[[#This Row],[GP 2017]]/Table1[[#This Row],[Total Assets 2017]], "x")</f>
        <v>0.53699284009546533</v>
      </c>
      <c r="AU1303" s="3">
        <f xml:space="preserve"> IFERROR(Table1[[#This Row],[GP 2018]]/Table1[[#This Row],[Total Assets 2018]], "x")</f>
        <v>0.53762606671838631</v>
      </c>
      <c r="AV1303" s="3">
        <f xml:space="preserve"> IFERROR(Table1[[#This Row],[GP 2019]]/Table1[[#This Row],[Total Assets 2019]], "x")</f>
        <v>0.48512747875354112</v>
      </c>
      <c r="AW1303" s="3">
        <f xml:space="preserve"> IFERROR(Table1[[#This Row],[GP 2020]]/Table1[[#This Row],[Total Assets 2020]], "x")</f>
        <v>0.24773662551440331</v>
      </c>
      <c r="AX1303" s="3">
        <f xml:space="preserve"> IFERROR(Table1[[#This Row],[GP 2021]]/Table1[[#This Row],[Total Assets 2021]], "x")</f>
        <v>0.27615780445969129</v>
      </c>
      <c r="AY1303" s="3">
        <f xml:space="preserve"> IFERROR(Table1[[#This Row],[GP TTM]]/Table1[[#This Row],[Total Assets TTM]], "x")</f>
        <v>0.39141856392294222</v>
      </c>
      <c r="BA1303" s="3">
        <f xml:space="preserve"> IFERROR(ABS(Table1[[#This Row],[ROA 2013]]-Table1[[#This Row],[ROA 2012]]), "x")</f>
        <v>1.9514208230161589E-2</v>
      </c>
      <c r="BB1303" s="3">
        <f xml:space="preserve"> IFERROR(ABS(Table1[[#This Row],[ROA 2014]]-Table1[[#This Row],[ROA 2013]]), "x")</f>
        <v>3.6183872624550584E-2</v>
      </c>
      <c r="BC1303" s="3">
        <f xml:space="preserve"> IFERROR(ABS(Table1[[#This Row],[ROA 2015]]-Table1[[#This Row],[ROA 2014]]), "x")</f>
        <v>1.1572083087387997E-2</v>
      </c>
      <c r="BD1303" s="3">
        <f xml:space="preserve"> IFERROR(ABS(Table1[[#This Row],[ROA 2016]]-Table1[[#This Row],[ROA 2015]]), "x")</f>
        <v>1.8603901934066691E-3</v>
      </c>
      <c r="BE1303" s="3">
        <f xml:space="preserve"> IFERROR(ABS(Table1[[#This Row],[ROA 2017]]-Table1[[#This Row],[ROA 2016]]), "x")</f>
        <v>2.1865451560433402E-2</v>
      </c>
      <c r="BF1303" s="3">
        <f xml:space="preserve"> IFERROR(ABS(Table1[[#This Row],[ROA 2018]]-Table1[[#This Row],[ROA 2017]]), "x")</f>
        <v>6.3322662292097931E-4</v>
      </c>
      <c r="BG1303" s="3">
        <f xml:space="preserve"> IFERROR(ABS(Table1[[#This Row],[ROA 2019]]-Table1[[#This Row],[ROA 2018]]), "x")</f>
        <v>5.2498587964845189E-2</v>
      </c>
      <c r="BH1303" s="3">
        <f xml:space="preserve"> IFERROR(ABS(Table1[[#This Row],[ROA 2020]]-Table1[[#This Row],[ROA 2019]]), "x")</f>
        <v>0.23739085323913781</v>
      </c>
      <c r="BI1303" s="3">
        <f xml:space="preserve"> IFERROR(ABS(Table1[[#This Row],[ROA 2021]]-Table1[[#This Row],[ROA 2020]]), "x")</f>
        <v>2.8421178945287978E-2</v>
      </c>
      <c r="BJ1303" s="3">
        <f xml:space="preserve"> IFERROR(AVERAGE(Table1[[#This Row],[ROA 2013-2012]:[ROA 2021-2020]]), "x")</f>
        <v>4.5548872496459128E-2</v>
      </c>
      <c r="BK1303" s="3">
        <f>IFERROR(AVERAGE(Table1[[#This Row],[ROA 2012]:[ROA 2021]]), "x")</f>
        <v>0.47090019016601187</v>
      </c>
      <c r="BN1303" s="1">
        <f>SUM(Table1[[#This Row],[B/M Rank]:[ROA Rank]])</f>
        <v>0</v>
      </c>
    </row>
    <row r="1304" spans="1:66" x14ac:dyDescent="0.25">
      <c r="A1304" s="1" t="s">
        <v>2474</v>
      </c>
      <c r="B1304" s="1" t="s">
        <v>526</v>
      </c>
      <c r="C1304" s="1" t="s">
        <v>523</v>
      </c>
      <c r="D1304" s="1" t="s">
        <v>152</v>
      </c>
      <c r="E1304" s="1" t="s">
        <v>108</v>
      </c>
      <c r="F1304" s="1">
        <v>44.75</v>
      </c>
      <c r="G1304" s="19"/>
      <c r="H1304" s="19"/>
      <c r="I1304" s="19"/>
      <c r="J1304" s="19"/>
      <c r="K1304" s="1"/>
      <c r="L1304" s="19"/>
      <c r="M1304" s="1">
        <v>2017</v>
      </c>
      <c r="S1304" s="1">
        <v>0.2</v>
      </c>
      <c r="T1304" s="1">
        <v>0.4</v>
      </c>
      <c r="U1304" s="1">
        <v>-0.2</v>
      </c>
      <c r="V1304" s="1">
        <v>0.8</v>
      </c>
      <c r="W1304" s="1">
        <v>3.4</v>
      </c>
      <c r="X1304" s="1">
        <v>2.2000000000000002</v>
      </c>
      <c r="Z1304" s="3">
        <f xml:space="preserve"> IFERROR(AVEDEV(Table1[[#This Row],[GP 2012]:[GP 2021]]) / Table1[[#This Row],[Avg GP]], "x")</f>
        <v>1.0782608695652172</v>
      </c>
      <c r="AA1304" s="2">
        <f xml:space="preserve"> IFERROR(AVERAGE(Table1[[#This Row],[GP 2012]:[GP 2021]]), "x")</f>
        <v>0.91999999999999993</v>
      </c>
      <c r="AB1304" s="11">
        <f>Table1[Equity]/Table1[Market Capital]</f>
        <v>0.66815642458100555</v>
      </c>
      <c r="AH1304" s="1">
        <v>0.1</v>
      </c>
      <c r="AI1304" s="1">
        <v>0.1</v>
      </c>
      <c r="AJ1304" s="1">
        <v>1.3</v>
      </c>
      <c r="AK1304" s="1">
        <v>35.200000000000003</v>
      </c>
      <c r="AL1304" s="1">
        <v>78.3</v>
      </c>
      <c r="AM1304" s="1">
        <v>65.3</v>
      </c>
      <c r="AN1304" s="1">
        <v>29.9</v>
      </c>
      <c r="AO1304" s="3" t="str">
        <f xml:space="preserve"> IFERROR(Table1[[#This Row],[GP 2012]]/Table1[[#This Row],[Total Assets 2012]], "x")</f>
        <v>x</v>
      </c>
      <c r="AP1304" s="3" t="str">
        <f xml:space="preserve"> IFERROR(Table1[[#This Row],[GP 2013]]/Table1[[#This Row],[Total Assets 2013]], "x")</f>
        <v>x</v>
      </c>
      <c r="AQ1304" s="3" t="str">
        <f xml:space="preserve"> IFERROR(Table1[[#This Row],[GP 2014]]/Table1[[#This Row],[Total Assets 2014]], "x")</f>
        <v>x</v>
      </c>
      <c r="AR1304" s="3" t="str">
        <f xml:space="preserve"> IFERROR(Table1[[#This Row],[GP 2015]]/Table1[[#This Row],[Total Assets 2015]], "x")</f>
        <v>x</v>
      </c>
      <c r="AS1304" s="3" t="str">
        <f xml:space="preserve"> IFERROR(Table1[[#This Row],[GP 2016]]/Table1[[#This Row],[Total Assets 2016]], "x")</f>
        <v>x</v>
      </c>
      <c r="AT1304" s="3">
        <f xml:space="preserve"> IFERROR(Table1[[#This Row],[GP 2017]]/Table1[[#This Row],[Total Assets 2017]], "x")</f>
        <v>2</v>
      </c>
      <c r="AU1304" s="3">
        <f xml:space="preserve"> IFERROR(Table1[[#This Row],[GP 2018]]/Table1[[#This Row],[Total Assets 2018]], "x")</f>
        <v>4</v>
      </c>
      <c r="AV1304" s="3">
        <f xml:space="preserve"> IFERROR(Table1[[#This Row],[GP 2019]]/Table1[[#This Row],[Total Assets 2019]], "x")</f>
        <v>-0.15384615384615385</v>
      </c>
      <c r="AW1304" s="3">
        <f xml:space="preserve"> IFERROR(Table1[[#This Row],[GP 2020]]/Table1[[#This Row],[Total Assets 2020]], "x")</f>
        <v>2.2727272727272728E-2</v>
      </c>
      <c r="AX1304" s="3">
        <f xml:space="preserve"> IFERROR(Table1[[#This Row],[GP 2021]]/Table1[[#This Row],[Total Assets 2021]], "x")</f>
        <v>4.3422733077905493E-2</v>
      </c>
      <c r="AY1304" s="3">
        <f xml:space="preserve"> IFERROR(Table1[[#This Row],[GP TTM]]/Table1[[#This Row],[Total Assets TTM]], "x")</f>
        <v>3.3690658499234305E-2</v>
      </c>
      <c r="BA1304" s="3" t="str">
        <f xml:space="preserve"> IFERROR(ABS(Table1[[#This Row],[ROA 2013]]-Table1[[#This Row],[ROA 2012]]), "x")</f>
        <v>x</v>
      </c>
      <c r="BB1304" s="3" t="str">
        <f xml:space="preserve"> IFERROR(ABS(Table1[[#This Row],[ROA 2014]]-Table1[[#This Row],[ROA 2013]]), "x")</f>
        <v>x</v>
      </c>
      <c r="BC1304" s="3" t="str">
        <f xml:space="preserve"> IFERROR(ABS(Table1[[#This Row],[ROA 2015]]-Table1[[#This Row],[ROA 2014]]), "x")</f>
        <v>x</v>
      </c>
      <c r="BD1304" s="3" t="str">
        <f xml:space="preserve"> IFERROR(ABS(Table1[[#This Row],[ROA 2016]]-Table1[[#This Row],[ROA 2015]]), "x")</f>
        <v>x</v>
      </c>
      <c r="BE1304" s="3" t="str">
        <f xml:space="preserve"> IFERROR(ABS(Table1[[#This Row],[ROA 2017]]-Table1[[#This Row],[ROA 2016]]), "x")</f>
        <v>x</v>
      </c>
      <c r="BF1304" s="3">
        <f xml:space="preserve"> IFERROR(ABS(Table1[[#This Row],[ROA 2018]]-Table1[[#This Row],[ROA 2017]]), "x")</f>
        <v>2</v>
      </c>
      <c r="BG1304" s="3">
        <f xml:space="preserve"> IFERROR(ABS(Table1[[#This Row],[ROA 2019]]-Table1[[#This Row],[ROA 2018]]), "x")</f>
        <v>4.1538461538461542</v>
      </c>
      <c r="BH1304" s="3">
        <f xml:space="preserve"> IFERROR(ABS(Table1[[#This Row],[ROA 2020]]-Table1[[#This Row],[ROA 2019]]), "x")</f>
        <v>0.17657342657342659</v>
      </c>
      <c r="BI1304" s="3">
        <f xml:space="preserve"> IFERROR(ABS(Table1[[#This Row],[ROA 2021]]-Table1[[#This Row],[ROA 2020]]), "x")</f>
        <v>2.0695460350632765E-2</v>
      </c>
      <c r="BJ1304" s="3">
        <f xml:space="preserve"> IFERROR(AVERAGE(Table1[[#This Row],[ROA 2013-2012]:[ROA 2021-2020]]), "x")</f>
        <v>1.5877787601925535</v>
      </c>
      <c r="BK1304" s="3">
        <f>IFERROR(AVERAGE(Table1[[#This Row],[ROA 2012]:[ROA 2021]]), "x")</f>
        <v>1.1824607703918049</v>
      </c>
      <c r="BN1304" s="1">
        <f>SUM(Table1[[#This Row],[B/M Rank]:[ROA Rank]])</f>
        <v>0</v>
      </c>
    </row>
    <row r="1305" spans="1:66" x14ac:dyDescent="0.25">
      <c r="A1305" s="1" t="s">
        <v>2249</v>
      </c>
      <c r="B1305" s="1" t="s">
        <v>290</v>
      </c>
      <c r="C1305" s="1" t="s">
        <v>267</v>
      </c>
      <c r="D1305" s="1" t="s">
        <v>268</v>
      </c>
      <c r="E1305" s="1" t="s">
        <v>108</v>
      </c>
      <c r="F1305" s="1">
        <v>44.8</v>
      </c>
      <c r="G1305" s="19"/>
      <c r="H1305" s="19"/>
      <c r="I1305" s="19"/>
      <c r="J1305" s="19"/>
      <c r="K1305" s="1"/>
      <c r="L1305" s="19"/>
      <c r="M1305" s="1">
        <v>2019</v>
      </c>
      <c r="U1305" s="1">
        <v>-0.4</v>
      </c>
      <c r="V1305" s="1">
        <v>-1.3</v>
      </c>
      <c r="W1305" s="1">
        <v>-1</v>
      </c>
      <c r="X1305" s="1">
        <v>-1.8</v>
      </c>
      <c r="Z1305" s="3">
        <f xml:space="preserve"> IFERROR(AVEDEV(Table1[[#This Row],[GP 2012]:[GP 2021]]) / Table1[[#This Row],[Avg GP]], "x")</f>
        <v>-0.37037037037037035</v>
      </c>
      <c r="AA1305" s="2">
        <f xml:space="preserve"> IFERROR(AVERAGE(Table1[[#This Row],[GP 2012]:[GP 2021]]), "x")</f>
        <v>-0.9</v>
      </c>
      <c r="AB1305" s="11">
        <f>Table1[Equity]/Table1[Market Capital]</f>
        <v>-0.34375000000000006</v>
      </c>
      <c r="AJ1305" s="1">
        <v>29.1</v>
      </c>
      <c r="AK1305" s="1">
        <v>27.9</v>
      </c>
      <c r="AL1305" s="1">
        <v>25.5</v>
      </c>
      <c r="AM1305" s="1">
        <v>38.1</v>
      </c>
      <c r="AN1305" s="1">
        <v>-15.4</v>
      </c>
      <c r="AO1305" s="3" t="str">
        <f xml:space="preserve"> IFERROR(Table1[[#This Row],[GP 2012]]/Table1[[#This Row],[Total Assets 2012]], "x")</f>
        <v>x</v>
      </c>
      <c r="AP1305" s="3" t="str">
        <f xml:space="preserve"> IFERROR(Table1[[#This Row],[GP 2013]]/Table1[[#This Row],[Total Assets 2013]], "x")</f>
        <v>x</v>
      </c>
      <c r="AQ1305" s="3" t="str">
        <f xml:space="preserve"> IFERROR(Table1[[#This Row],[GP 2014]]/Table1[[#This Row],[Total Assets 2014]], "x")</f>
        <v>x</v>
      </c>
      <c r="AR1305" s="3" t="str">
        <f xml:space="preserve"> IFERROR(Table1[[#This Row],[GP 2015]]/Table1[[#This Row],[Total Assets 2015]], "x")</f>
        <v>x</v>
      </c>
      <c r="AS1305" s="3" t="str">
        <f xml:space="preserve"> IFERROR(Table1[[#This Row],[GP 2016]]/Table1[[#This Row],[Total Assets 2016]], "x")</f>
        <v>x</v>
      </c>
      <c r="AT1305" s="3" t="str">
        <f xml:space="preserve"> IFERROR(Table1[[#This Row],[GP 2017]]/Table1[[#This Row],[Total Assets 2017]], "x")</f>
        <v>x</v>
      </c>
      <c r="AU1305" s="3" t="str">
        <f xml:space="preserve"> IFERROR(Table1[[#This Row],[GP 2018]]/Table1[[#This Row],[Total Assets 2018]], "x")</f>
        <v>x</v>
      </c>
      <c r="AV1305" s="3">
        <f xml:space="preserve"> IFERROR(Table1[[#This Row],[GP 2019]]/Table1[[#This Row],[Total Assets 2019]], "x")</f>
        <v>-1.3745704467353952E-2</v>
      </c>
      <c r="AW1305" s="3">
        <f xml:space="preserve"> IFERROR(Table1[[#This Row],[GP 2020]]/Table1[[#This Row],[Total Assets 2020]], "x")</f>
        <v>-4.6594982078853049E-2</v>
      </c>
      <c r="AX1305" s="3">
        <f xml:space="preserve"> IFERROR(Table1[[#This Row],[GP 2021]]/Table1[[#This Row],[Total Assets 2021]], "x")</f>
        <v>-3.9215686274509803E-2</v>
      </c>
      <c r="AY1305" s="3">
        <f xml:space="preserve"> IFERROR(Table1[[#This Row],[GP TTM]]/Table1[[#This Row],[Total Assets TTM]], "x")</f>
        <v>-4.7244094488188976E-2</v>
      </c>
      <c r="BA1305" s="3" t="str">
        <f xml:space="preserve"> IFERROR(ABS(Table1[[#This Row],[ROA 2013]]-Table1[[#This Row],[ROA 2012]]), "x")</f>
        <v>x</v>
      </c>
      <c r="BB1305" s="3" t="str">
        <f xml:space="preserve"> IFERROR(ABS(Table1[[#This Row],[ROA 2014]]-Table1[[#This Row],[ROA 2013]]), "x")</f>
        <v>x</v>
      </c>
      <c r="BC1305" s="3" t="str">
        <f xml:space="preserve"> IFERROR(ABS(Table1[[#This Row],[ROA 2015]]-Table1[[#This Row],[ROA 2014]]), "x")</f>
        <v>x</v>
      </c>
      <c r="BD1305" s="3" t="str">
        <f xml:space="preserve"> IFERROR(ABS(Table1[[#This Row],[ROA 2016]]-Table1[[#This Row],[ROA 2015]]), "x")</f>
        <v>x</v>
      </c>
      <c r="BE1305" s="3" t="str">
        <f xml:space="preserve"> IFERROR(ABS(Table1[[#This Row],[ROA 2017]]-Table1[[#This Row],[ROA 2016]]), "x")</f>
        <v>x</v>
      </c>
      <c r="BF1305" s="3" t="str">
        <f xml:space="preserve"> IFERROR(ABS(Table1[[#This Row],[ROA 2018]]-Table1[[#This Row],[ROA 2017]]), "x")</f>
        <v>x</v>
      </c>
      <c r="BG1305" s="3" t="str">
        <f xml:space="preserve"> IFERROR(ABS(Table1[[#This Row],[ROA 2019]]-Table1[[#This Row],[ROA 2018]]), "x")</f>
        <v>x</v>
      </c>
      <c r="BH1305" s="3">
        <f xml:space="preserve"> IFERROR(ABS(Table1[[#This Row],[ROA 2020]]-Table1[[#This Row],[ROA 2019]]), "x")</f>
        <v>3.2849277611499098E-2</v>
      </c>
      <c r="BI1305" s="3">
        <f xml:space="preserve"> IFERROR(ABS(Table1[[#This Row],[ROA 2021]]-Table1[[#This Row],[ROA 2020]]), "x")</f>
        <v>7.3792958043432458E-3</v>
      </c>
      <c r="BJ1305" s="3">
        <f xml:space="preserve"> IFERROR(AVERAGE(Table1[[#This Row],[ROA 2013-2012]:[ROA 2021-2020]]), "x")</f>
        <v>2.0114286707921172E-2</v>
      </c>
      <c r="BK1305" s="3">
        <f>IFERROR(AVERAGE(Table1[[#This Row],[ROA 2012]:[ROA 2021]]), "x")</f>
        <v>-3.3185457606905604E-2</v>
      </c>
      <c r="BN1305" s="1">
        <f>SUM(Table1[[#This Row],[B/M Rank]:[ROA Rank]])</f>
        <v>0</v>
      </c>
    </row>
    <row r="1306" spans="1:66" x14ac:dyDescent="0.25">
      <c r="A1306" s="1" t="s">
        <v>3516</v>
      </c>
      <c r="B1306" s="1" t="s">
        <v>1307</v>
      </c>
      <c r="C1306" s="1" t="s">
        <v>4417</v>
      </c>
      <c r="D1306" s="1" t="s">
        <v>268</v>
      </c>
      <c r="E1306" s="1" t="s">
        <v>108</v>
      </c>
      <c r="F1306" s="1">
        <v>45.16</v>
      </c>
      <c r="G1306" s="19"/>
      <c r="H1306" s="19"/>
      <c r="I1306" s="19"/>
      <c r="J1306" s="19"/>
      <c r="K1306" s="1"/>
      <c r="L1306" s="19"/>
      <c r="M1306" s="1">
        <v>2015</v>
      </c>
      <c r="P1306" s="1" t="s">
        <v>4368</v>
      </c>
      <c r="Q1306" s="1" t="s">
        <v>4368</v>
      </c>
      <c r="R1306" s="1" t="s">
        <v>4368</v>
      </c>
      <c r="S1306" s="1" t="s">
        <v>4368</v>
      </c>
      <c r="T1306" s="1" t="s">
        <v>4368</v>
      </c>
      <c r="U1306" s="1" t="s">
        <v>4368</v>
      </c>
      <c r="V1306" s="1" t="s">
        <v>4368</v>
      </c>
      <c r="W1306" s="1" t="s">
        <v>4368</v>
      </c>
      <c r="X1306" s="1" t="s">
        <v>4368</v>
      </c>
      <c r="Z1306" s="3" t="str">
        <f xml:space="preserve"> IFERROR(AVEDEV(Table1[[#This Row],[GP 2012]:[GP 2021]]) / Table1[[#This Row],[Avg GP]], "x")</f>
        <v>x</v>
      </c>
      <c r="AA1306" s="2" t="str">
        <f xml:space="preserve"> IFERROR(AVERAGE(Table1[[#This Row],[GP 2012]:[GP 2021]]), "x")</f>
        <v>x</v>
      </c>
      <c r="AB1306" s="11">
        <f>Table1[Equity]/Table1[Market Capital]</f>
        <v>1.3286093888396812E-2</v>
      </c>
      <c r="AE1306" s="1" t="s">
        <v>4368</v>
      </c>
      <c r="AF1306" s="1">
        <v>0</v>
      </c>
      <c r="AG1306" s="1">
        <v>0.1</v>
      </c>
      <c r="AH1306" s="1">
        <v>1.6</v>
      </c>
      <c r="AI1306" s="1">
        <v>1.6</v>
      </c>
      <c r="AJ1306" s="1">
        <v>1.3</v>
      </c>
      <c r="AK1306" s="1">
        <v>2.1</v>
      </c>
      <c r="AL1306" s="1">
        <v>1.8</v>
      </c>
      <c r="AM1306" s="1">
        <v>1.1000000000000001</v>
      </c>
      <c r="AN1306" s="1">
        <v>0.6</v>
      </c>
      <c r="AO1306" s="3" t="str">
        <f xml:space="preserve"> IFERROR(Table1[[#This Row],[GP 2012]]/Table1[[#This Row],[Total Assets 2012]], "x")</f>
        <v>x</v>
      </c>
      <c r="AP1306" s="3" t="str">
        <f xml:space="preserve"> IFERROR(Table1[[#This Row],[GP 2013]]/Table1[[#This Row],[Total Assets 2013]], "x")</f>
        <v>x</v>
      </c>
      <c r="AQ1306" s="3" t="str">
        <f xml:space="preserve"> IFERROR(Table1[[#This Row],[GP 2014]]/Table1[[#This Row],[Total Assets 2014]], "x")</f>
        <v>x</v>
      </c>
      <c r="AR1306" s="3" t="str">
        <f xml:space="preserve"> IFERROR(Table1[[#This Row],[GP 2015]]/Table1[[#This Row],[Total Assets 2015]], "x")</f>
        <v>x</v>
      </c>
      <c r="AS1306" s="3" t="str">
        <f xml:space="preserve"> IFERROR(Table1[[#This Row],[GP 2016]]/Table1[[#This Row],[Total Assets 2016]], "x")</f>
        <v>x</v>
      </c>
      <c r="AT1306" s="3" t="str">
        <f xml:space="preserve"> IFERROR(Table1[[#This Row],[GP 2017]]/Table1[[#This Row],[Total Assets 2017]], "x")</f>
        <v>x</v>
      </c>
      <c r="AU1306" s="3" t="str">
        <f xml:space="preserve"> IFERROR(Table1[[#This Row],[GP 2018]]/Table1[[#This Row],[Total Assets 2018]], "x")</f>
        <v>x</v>
      </c>
      <c r="AV1306" s="3" t="str">
        <f xml:space="preserve"> IFERROR(Table1[[#This Row],[GP 2019]]/Table1[[#This Row],[Total Assets 2019]], "x")</f>
        <v>x</v>
      </c>
      <c r="AW1306" s="3" t="str">
        <f xml:space="preserve"> IFERROR(Table1[[#This Row],[GP 2020]]/Table1[[#This Row],[Total Assets 2020]], "x")</f>
        <v>x</v>
      </c>
      <c r="AX1306" s="3" t="str">
        <f xml:space="preserve"> IFERROR(Table1[[#This Row],[GP 2021]]/Table1[[#This Row],[Total Assets 2021]], "x")</f>
        <v>x</v>
      </c>
      <c r="AY1306" s="3" t="str">
        <f xml:space="preserve"> IFERROR(Table1[[#This Row],[GP TTM]]/Table1[[#This Row],[Total Assets TTM]], "x")</f>
        <v>x</v>
      </c>
      <c r="BA1306" s="3" t="str">
        <f xml:space="preserve"> IFERROR(ABS(Table1[[#This Row],[ROA 2013]]-Table1[[#This Row],[ROA 2012]]), "x")</f>
        <v>x</v>
      </c>
      <c r="BB1306" s="3" t="str">
        <f xml:space="preserve"> IFERROR(ABS(Table1[[#This Row],[ROA 2014]]-Table1[[#This Row],[ROA 2013]]), "x")</f>
        <v>x</v>
      </c>
      <c r="BC1306" s="3" t="str">
        <f xml:space="preserve"> IFERROR(ABS(Table1[[#This Row],[ROA 2015]]-Table1[[#This Row],[ROA 2014]]), "x")</f>
        <v>x</v>
      </c>
      <c r="BD1306" s="3" t="str">
        <f xml:space="preserve"> IFERROR(ABS(Table1[[#This Row],[ROA 2016]]-Table1[[#This Row],[ROA 2015]]), "x")</f>
        <v>x</v>
      </c>
      <c r="BE1306" s="3" t="str">
        <f xml:space="preserve"> IFERROR(ABS(Table1[[#This Row],[ROA 2017]]-Table1[[#This Row],[ROA 2016]]), "x")</f>
        <v>x</v>
      </c>
      <c r="BF1306" s="3" t="str">
        <f xml:space="preserve"> IFERROR(ABS(Table1[[#This Row],[ROA 2018]]-Table1[[#This Row],[ROA 2017]]), "x")</f>
        <v>x</v>
      </c>
      <c r="BG1306" s="3" t="str">
        <f xml:space="preserve"> IFERROR(ABS(Table1[[#This Row],[ROA 2019]]-Table1[[#This Row],[ROA 2018]]), "x")</f>
        <v>x</v>
      </c>
      <c r="BH1306" s="3" t="str">
        <f xml:space="preserve"> IFERROR(ABS(Table1[[#This Row],[ROA 2020]]-Table1[[#This Row],[ROA 2019]]), "x")</f>
        <v>x</v>
      </c>
      <c r="BI1306" s="3" t="str">
        <f xml:space="preserve"> IFERROR(ABS(Table1[[#This Row],[ROA 2021]]-Table1[[#This Row],[ROA 2020]]), "x")</f>
        <v>x</v>
      </c>
      <c r="BJ1306" s="3" t="str">
        <f xml:space="preserve"> IFERROR(AVERAGE(Table1[[#This Row],[ROA 2013-2012]:[ROA 2021-2020]]), "x")</f>
        <v>x</v>
      </c>
      <c r="BK1306" s="3" t="str">
        <f>IFERROR(AVERAGE(Table1[[#This Row],[ROA 2012]:[ROA 2021]]), "x")</f>
        <v>x</v>
      </c>
      <c r="BN1306" s="1">
        <f>SUM(Table1[[#This Row],[B/M Rank]:[ROA Rank]])</f>
        <v>0</v>
      </c>
    </row>
    <row r="1307" spans="1:66" x14ac:dyDescent="0.25">
      <c r="A1307" s="1" t="s">
        <v>2488</v>
      </c>
      <c r="B1307" s="1" t="s">
        <v>540</v>
      </c>
      <c r="C1307" s="1" t="s">
        <v>523</v>
      </c>
      <c r="D1307" s="1" t="s">
        <v>152</v>
      </c>
      <c r="E1307" s="1" t="s">
        <v>108</v>
      </c>
      <c r="F1307" s="1">
        <v>45.24</v>
      </c>
      <c r="G1307" s="19"/>
      <c r="H1307" s="19"/>
      <c r="I1307" s="19"/>
      <c r="J1307" s="19"/>
      <c r="K1307" s="1"/>
      <c r="L1307" s="19"/>
      <c r="M1307" s="1">
        <v>2019</v>
      </c>
      <c r="T1307" s="1">
        <v>0.2</v>
      </c>
      <c r="U1307" s="1">
        <v>0</v>
      </c>
      <c r="V1307" s="1">
        <v>0</v>
      </c>
      <c r="W1307" s="1">
        <v>-0.1</v>
      </c>
      <c r="X1307" s="1">
        <v>-0.2</v>
      </c>
      <c r="Z1307" s="3">
        <f xml:space="preserve"> IFERROR(AVEDEV(Table1[[#This Row],[GP 2012]:[GP 2021]]) / Table1[[#This Row],[Avg GP]], "x")</f>
        <v>3.4999999999999996</v>
      </c>
      <c r="AA1307" s="2">
        <f xml:space="preserve"> IFERROR(AVERAGE(Table1[[#This Row],[GP 2012]:[GP 2021]]), "x")</f>
        <v>2.5000000000000001E-2</v>
      </c>
      <c r="AB1307" s="11">
        <f>Table1[Equity]/Table1[Market Capital]</f>
        <v>5.305039787798408E-2</v>
      </c>
      <c r="AI1307" s="1">
        <v>0.6</v>
      </c>
      <c r="AJ1307" s="1">
        <v>0.2</v>
      </c>
      <c r="AK1307" s="1">
        <v>0.5</v>
      </c>
      <c r="AL1307" s="1">
        <v>3.1</v>
      </c>
      <c r="AM1307" s="1">
        <v>2.8</v>
      </c>
      <c r="AN1307" s="1">
        <v>2.4</v>
      </c>
      <c r="AO1307" s="3" t="str">
        <f xml:space="preserve"> IFERROR(Table1[[#This Row],[GP 2012]]/Table1[[#This Row],[Total Assets 2012]], "x")</f>
        <v>x</v>
      </c>
      <c r="AP1307" s="3" t="str">
        <f xml:space="preserve"> IFERROR(Table1[[#This Row],[GP 2013]]/Table1[[#This Row],[Total Assets 2013]], "x")</f>
        <v>x</v>
      </c>
      <c r="AQ1307" s="3" t="str">
        <f xml:space="preserve"> IFERROR(Table1[[#This Row],[GP 2014]]/Table1[[#This Row],[Total Assets 2014]], "x")</f>
        <v>x</v>
      </c>
      <c r="AR1307" s="3" t="str">
        <f xml:space="preserve"> IFERROR(Table1[[#This Row],[GP 2015]]/Table1[[#This Row],[Total Assets 2015]], "x")</f>
        <v>x</v>
      </c>
      <c r="AS1307" s="3" t="str">
        <f xml:space="preserve"> IFERROR(Table1[[#This Row],[GP 2016]]/Table1[[#This Row],[Total Assets 2016]], "x")</f>
        <v>x</v>
      </c>
      <c r="AT1307" s="3" t="str">
        <f xml:space="preserve"> IFERROR(Table1[[#This Row],[GP 2017]]/Table1[[#This Row],[Total Assets 2017]], "x")</f>
        <v>x</v>
      </c>
      <c r="AU1307" s="3">
        <f xml:space="preserve"> IFERROR(Table1[[#This Row],[GP 2018]]/Table1[[#This Row],[Total Assets 2018]], "x")</f>
        <v>0.33333333333333337</v>
      </c>
      <c r="AV1307" s="3">
        <f xml:space="preserve"> IFERROR(Table1[[#This Row],[GP 2019]]/Table1[[#This Row],[Total Assets 2019]], "x")</f>
        <v>0</v>
      </c>
      <c r="AW1307" s="3">
        <f xml:space="preserve"> IFERROR(Table1[[#This Row],[GP 2020]]/Table1[[#This Row],[Total Assets 2020]], "x")</f>
        <v>0</v>
      </c>
      <c r="AX1307" s="3">
        <f xml:space="preserve"> IFERROR(Table1[[#This Row],[GP 2021]]/Table1[[#This Row],[Total Assets 2021]], "x")</f>
        <v>-3.2258064516129031E-2</v>
      </c>
      <c r="AY1307" s="3">
        <f xml:space="preserve"> IFERROR(Table1[[#This Row],[GP TTM]]/Table1[[#This Row],[Total Assets TTM]], "x")</f>
        <v>-7.1428571428571438E-2</v>
      </c>
      <c r="BA1307" s="3" t="str">
        <f xml:space="preserve"> IFERROR(ABS(Table1[[#This Row],[ROA 2013]]-Table1[[#This Row],[ROA 2012]]), "x")</f>
        <v>x</v>
      </c>
      <c r="BB1307" s="3" t="str">
        <f xml:space="preserve"> IFERROR(ABS(Table1[[#This Row],[ROA 2014]]-Table1[[#This Row],[ROA 2013]]), "x")</f>
        <v>x</v>
      </c>
      <c r="BC1307" s="3" t="str">
        <f xml:space="preserve"> IFERROR(ABS(Table1[[#This Row],[ROA 2015]]-Table1[[#This Row],[ROA 2014]]), "x")</f>
        <v>x</v>
      </c>
      <c r="BD1307" s="3" t="str">
        <f xml:space="preserve"> IFERROR(ABS(Table1[[#This Row],[ROA 2016]]-Table1[[#This Row],[ROA 2015]]), "x")</f>
        <v>x</v>
      </c>
      <c r="BE1307" s="3" t="str">
        <f xml:space="preserve"> IFERROR(ABS(Table1[[#This Row],[ROA 2017]]-Table1[[#This Row],[ROA 2016]]), "x")</f>
        <v>x</v>
      </c>
      <c r="BF1307" s="3" t="str">
        <f xml:space="preserve"> IFERROR(ABS(Table1[[#This Row],[ROA 2018]]-Table1[[#This Row],[ROA 2017]]), "x")</f>
        <v>x</v>
      </c>
      <c r="BG1307" s="3">
        <f xml:space="preserve"> IFERROR(ABS(Table1[[#This Row],[ROA 2019]]-Table1[[#This Row],[ROA 2018]]), "x")</f>
        <v>0.33333333333333337</v>
      </c>
      <c r="BH1307" s="3">
        <f xml:space="preserve"> IFERROR(ABS(Table1[[#This Row],[ROA 2020]]-Table1[[#This Row],[ROA 2019]]), "x")</f>
        <v>0</v>
      </c>
      <c r="BI1307" s="3">
        <f xml:space="preserve"> IFERROR(ABS(Table1[[#This Row],[ROA 2021]]-Table1[[#This Row],[ROA 2020]]), "x")</f>
        <v>3.2258064516129031E-2</v>
      </c>
      <c r="BJ1307" s="3">
        <f xml:space="preserve"> IFERROR(AVERAGE(Table1[[#This Row],[ROA 2013-2012]:[ROA 2021-2020]]), "x")</f>
        <v>0.12186379928315412</v>
      </c>
      <c r="BK1307" s="3">
        <f>IFERROR(AVERAGE(Table1[[#This Row],[ROA 2012]:[ROA 2021]]), "x")</f>
        <v>7.5268817204301092E-2</v>
      </c>
      <c r="BN1307" s="1">
        <f>SUM(Table1[[#This Row],[B/M Rank]:[ROA Rank]])</f>
        <v>0</v>
      </c>
    </row>
    <row r="1308" spans="1:66" x14ac:dyDescent="0.25">
      <c r="A1308" s="1" t="s">
        <v>2389</v>
      </c>
      <c r="B1308" s="1" t="s">
        <v>442</v>
      </c>
      <c r="C1308" s="1" t="s">
        <v>439</v>
      </c>
      <c r="D1308" s="1" t="s">
        <v>440</v>
      </c>
      <c r="E1308" s="1" t="s">
        <v>108</v>
      </c>
      <c r="F1308" s="1">
        <v>45.49</v>
      </c>
      <c r="G1308" s="19"/>
      <c r="H1308" s="19"/>
      <c r="I1308" s="19"/>
      <c r="J1308" s="19"/>
      <c r="K1308" s="1"/>
      <c r="L1308" s="19"/>
      <c r="M1308" s="1">
        <v>2012</v>
      </c>
      <c r="N1308" s="1">
        <v>7.3</v>
      </c>
      <c r="O1308" s="1">
        <v>1.1000000000000001</v>
      </c>
      <c r="P1308" s="1">
        <v>3.5</v>
      </c>
      <c r="Q1308" s="1">
        <v>12.3</v>
      </c>
      <c r="R1308" s="1">
        <v>0.3</v>
      </c>
      <c r="S1308" s="1">
        <v>-1.3</v>
      </c>
      <c r="T1308" s="1">
        <v>-1.1000000000000001</v>
      </c>
      <c r="U1308" s="1">
        <v>9.3000000000000007</v>
      </c>
      <c r="V1308" s="1">
        <v>-1</v>
      </c>
      <c r="W1308" s="1">
        <v>1.9</v>
      </c>
      <c r="X1308" s="1">
        <v>1.7</v>
      </c>
      <c r="Z1308" s="3">
        <f xml:space="preserve"> IFERROR(AVEDEV(Table1[[#This Row],[GP 2012]:[GP 2021]]) / Table1[[#This Row],[Avg GP]], "x")</f>
        <v>1.2061919504643959</v>
      </c>
      <c r="AA1308" s="2">
        <f xml:space="preserve"> IFERROR(AVERAGE(Table1[[#This Row],[GP 2012]:[GP 2021]]), "x")</f>
        <v>3.2300000000000004</v>
      </c>
      <c r="AB1308" s="11">
        <f>Table1[Equity]/Table1[Market Capital]</f>
        <v>0.36051879533963505</v>
      </c>
      <c r="AC1308" s="1">
        <v>7.5</v>
      </c>
      <c r="AD1308" s="1">
        <v>6.8</v>
      </c>
      <c r="AE1308" s="1">
        <v>6</v>
      </c>
      <c r="AF1308" s="1">
        <v>39.1</v>
      </c>
      <c r="AG1308" s="1">
        <v>28.7</v>
      </c>
      <c r="AH1308" s="1">
        <v>23.9</v>
      </c>
      <c r="AI1308" s="1">
        <v>25.3</v>
      </c>
      <c r="AJ1308" s="1">
        <v>30.7</v>
      </c>
      <c r="AK1308" s="1">
        <v>23.5</v>
      </c>
      <c r="AL1308" s="1">
        <v>21.6</v>
      </c>
      <c r="AM1308" s="1">
        <v>19.7</v>
      </c>
      <c r="AN1308" s="1">
        <v>16.399999999999999</v>
      </c>
      <c r="AO1308" s="3">
        <f xml:space="preserve"> IFERROR(Table1[[#This Row],[GP 2012]]/Table1[[#This Row],[Total Assets 2012]], "x")</f>
        <v>0.97333333333333327</v>
      </c>
      <c r="AP1308" s="3">
        <f xml:space="preserve"> IFERROR(Table1[[#This Row],[GP 2013]]/Table1[[#This Row],[Total Assets 2013]], "x")</f>
        <v>0.16176470588235295</v>
      </c>
      <c r="AQ1308" s="3">
        <f xml:space="preserve"> IFERROR(Table1[[#This Row],[GP 2014]]/Table1[[#This Row],[Total Assets 2014]], "x")</f>
        <v>0.58333333333333337</v>
      </c>
      <c r="AR1308" s="3">
        <f xml:space="preserve"> IFERROR(Table1[[#This Row],[GP 2015]]/Table1[[#This Row],[Total Assets 2015]], "x")</f>
        <v>0.31457800511508954</v>
      </c>
      <c r="AS1308" s="3">
        <f xml:space="preserve"> IFERROR(Table1[[#This Row],[GP 2016]]/Table1[[#This Row],[Total Assets 2016]], "x")</f>
        <v>1.0452961672473867E-2</v>
      </c>
      <c r="AT1308" s="3">
        <f xml:space="preserve"> IFERROR(Table1[[#This Row],[GP 2017]]/Table1[[#This Row],[Total Assets 2017]], "x")</f>
        <v>-5.4393305439330547E-2</v>
      </c>
      <c r="AU1308" s="3">
        <f xml:space="preserve"> IFERROR(Table1[[#This Row],[GP 2018]]/Table1[[#This Row],[Total Assets 2018]], "x")</f>
        <v>-4.3478260869565223E-2</v>
      </c>
      <c r="AV1308" s="3">
        <f xml:space="preserve"> IFERROR(Table1[[#This Row],[GP 2019]]/Table1[[#This Row],[Total Assets 2019]], "x")</f>
        <v>0.30293159609120524</v>
      </c>
      <c r="AW1308" s="3">
        <f xml:space="preserve"> IFERROR(Table1[[#This Row],[GP 2020]]/Table1[[#This Row],[Total Assets 2020]], "x")</f>
        <v>-4.2553191489361701E-2</v>
      </c>
      <c r="AX1308" s="3">
        <f xml:space="preserve"> IFERROR(Table1[[#This Row],[GP 2021]]/Table1[[#This Row],[Total Assets 2021]], "x")</f>
        <v>8.7962962962962951E-2</v>
      </c>
      <c r="AY1308" s="3">
        <f xml:space="preserve"> IFERROR(Table1[[#This Row],[GP TTM]]/Table1[[#This Row],[Total Assets TTM]], "x")</f>
        <v>8.6294416243654817E-2</v>
      </c>
      <c r="BA1308" s="3">
        <f xml:space="preserve"> IFERROR(ABS(Table1[[#This Row],[ROA 2013]]-Table1[[#This Row],[ROA 2012]]), "x")</f>
        <v>0.81156862745098035</v>
      </c>
      <c r="BB1308" s="3">
        <f xml:space="preserve"> IFERROR(ABS(Table1[[#This Row],[ROA 2014]]-Table1[[#This Row],[ROA 2013]]), "x")</f>
        <v>0.42156862745098045</v>
      </c>
      <c r="BC1308" s="3">
        <f xml:space="preserve"> IFERROR(ABS(Table1[[#This Row],[ROA 2015]]-Table1[[#This Row],[ROA 2014]]), "x")</f>
        <v>0.26875532821824383</v>
      </c>
      <c r="BD1308" s="3">
        <f xml:space="preserve"> IFERROR(ABS(Table1[[#This Row],[ROA 2016]]-Table1[[#This Row],[ROA 2015]]), "x")</f>
        <v>0.30412504344261565</v>
      </c>
      <c r="BE1308" s="3">
        <f xml:space="preserve"> IFERROR(ABS(Table1[[#This Row],[ROA 2017]]-Table1[[#This Row],[ROA 2016]]), "x")</f>
        <v>6.4846267111804412E-2</v>
      </c>
      <c r="BF1308" s="3">
        <f xml:space="preserve"> IFERROR(ABS(Table1[[#This Row],[ROA 2018]]-Table1[[#This Row],[ROA 2017]]), "x")</f>
        <v>1.0915044569765324E-2</v>
      </c>
      <c r="BG1308" s="3">
        <f xml:space="preserve"> IFERROR(ABS(Table1[[#This Row],[ROA 2019]]-Table1[[#This Row],[ROA 2018]]), "x")</f>
        <v>0.34640985696077048</v>
      </c>
      <c r="BH1308" s="3">
        <f xml:space="preserve"> IFERROR(ABS(Table1[[#This Row],[ROA 2020]]-Table1[[#This Row],[ROA 2019]]), "x")</f>
        <v>0.34548478758056694</v>
      </c>
      <c r="BI1308" s="3">
        <f xml:space="preserve"> IFERROR(ABS(Table1[[#This Row],[ROA 2021]]-Table1[[#This Row],[ROA 2020]]), "x")</f>
        <v>0.13051615445232465</v>
      </c>
      <c r="BJ1308" s="3">
        <f xml:space="preserve"> IFERROR(AVERAGE(Table1[[#This Row],[ROA 2013-2012]:[ROA 2021-2020]]), "x")</f>
        <v>0.30046552635978352</v>
      </c>
      <c r="BK1308" s="3">
        <f>IFERROR(AVERAGE(Table1[[#This Row],[ROA 2012]:[ROA 2021]]), "x")</f>
        <v>0.2293932140592494</v>
      </c>
      <c r="BN1308" s="1">
        <f>SUM(Table1[[#This Row],[B/M Rank]:[ROA Rank]])</f>
        <v>0</v>
      </c>
    </row>
    <row r="1309" spans="1:66" x14ac:dyDescent="0.25">
      <c r="A1309" s="1" t="s">
        <v>3943</v>
      </c>
      <c r="B1309" s="1" t="s">
        <v>1653</v>
      </c>
      <c r="C1309" s="1" t="s">
        <v>1499</v>
      </c>
      <c r="D1309" s="1" t="s">
        <v>440</v>
      </c>
      <c r="E1309" s="1" t="s">
        <v>108</v>
      </c>
      <c r="F1309" s="1">
        <v>45.5</v>
      </c>
      <c r="G1309" s="19"/>
      <c r="H1309" s="19"/>
      <c r="I1309" s="19"/>
      <c r="J1309" s="19"/>
      <c r="K1309" s="1"/>
      <c r="L1309" s="19"/>
      <c r="M1309" s="1">
        <v>2016</v>
      </c>
      <c r="R1309" s="1" t="s">
        <v>4368</v>
      </c>
      <c r="S1309" s="1">
        <v>15.4</v>
      </c>
      <c r="T1309" s="1">
        <v>28.2</v>
      </c>
      <c r="U1309" s="1">
        <v>18.600000000000001</v>
      </c>
      <c r="V1309" s="1">
        <v>5.0999999999999996</v>
      </c>
      <c r="W1309" s="1">
        <v>7.8</v>
      </c>
      <c r="X1309" s="1">
        <v>17.899999999999999</v>
      </c>
      <c r="Z1309" s="3">
        <f xml:space="preserve"> IFERROR(AVEDEV(Table1[[#This Row],[GP 2012]:[GP 2021]]) / Table1[[#This Row],[Avg GP]], "x")</f>
        <v>0.45645805592543276</v>
      </c>
      <c r="AA1309" s="2">
        <f xml:space="preserve"> IFERROR(AVERAGE(Table1[[#This Row],[GP 2012]:[GP 2021]]), "x")</f>
        <v>15.02</v>
      </c>
      <c r="AB1309" s="11">
        <f>Table1[Equity]/Table1[Market Capital]</f>
        <v>-0.78021978021978022</v>
      </c>
      <c r="AG1309" s="1">
        <v>0.1</v>
      </c>
      <c r="AH1309" s="1">
        <v>133.9</v>
      </c>
      <c r="AI1309" s="1">
        <v>157.9</v>
      </c>
      <c r="AJ1309" s="1">
        <v>189.2</v>
      </c>
      <c r="AK1309" s="1">
        <v>163.69999999999999</v>
      </c>
      <c r="AL1309" s="1">
        <v>239.2</v>
      </c>
      <c r="AM1309" s="1">
        <v>225.3</v>
      </c>
      <c r="AN1309" s="1">
        <v>-35.5</v>
      </c>
      <c r="AO1309" s="3" t="str">
        <f xml:space="preserve"> IFERROR(Table1[[#This Row],[GP 2012]]/Table1[[#This Row],[Total Assets 2012]], "x")</f>
        <v>x</v>
      </c>
      <c r="AP1309" s="3" t="str">
        <f xml:space="preserve"> IFERROR(Table1[[#This Row],[GP 2013]]/Table1[[#This Row],[Total Assets 2013]], "x")</f>
        <v>x</v>
      </c>
      <c r="AQ1309" s="3" t="str">
        <f xml:space="preserve"> IFERROR(Table1[[#This Row],[GP 2014]]/Table1[[#This Row],[Total Assets 2014]], "x")</f>
        <v>x</v>
      </c>
      <c r="AR1309" s="3" t="str">
        <f xml:space="preserve"> IFERROR(Table1[[#This Row],[GP 2015]]/Table1[[#This Row],[Total Assets 2015]], "x")</f>
        <v>x</v>
      </c>
      <c r="AS1309" s="3" t="str">
        <f xml:space="preserve"> IFERROR(Table1[[#This Row],[GP 2016]]/Table1[[#This Row],[Total Assets 2016]], "x")</f>
        <v>x</v>
      </c>
      <c r="AT1309" s="3">
        <f xml:space="preserve"> IFERROR(Table1[[#This Row],[GP 2017]]/Table1[[#This Row],[Total Assets 2017]], "x")</f>
        <v>0.11501120238984316</v>
      </c>
      <c r="AU1309" s="3">
        <f xml:space="preserve"> IFERROR(Table1[[#This Row],[GP 2018]]/Table1[[#This Row],[Total Assets 2018]], "x")</f>
        <v>0.17859404686510449</v>
      </c>
      <c r="AV1309" s="3">
        <f xml:space="preserve"> IFERROR(Table1[[#This Row],[GP 2019]]/Table1[[#This Row],[Total Assets 2019]], "x")</f>
        <v>9.8308668076109954E-2</v>
      </c>
      <c r="AW1309" s="3">
        <f xml:space="preserve"> IFERROR(Table1[[#This Row],[GP 2020]]/Table1[[#This Row],[Total Assets 2020]], "x")</f>
        <v>3.1154551007941355E-2</v>
      </c>
      <c r="AX1309" s="3">
        <f xml:space="preserve"> IFERROR(Table1[[#This Row],[GP 2021]]/Table1[[#This Row],[Total Assets 2021]], "x")</f>
        <v>3.2608695652173912E-2</v>
      </c>
      <c r="AY1309" s="3">
        <f xml:space="preserve"> IFERROR(Table1[[#This Row],[GP TTM]]/Table1[[#This Row],[Total Assets TTM]], "x")</f>
        <v>7.9449622725255201E-2</v>
      </c>
      <c r="BA1309" s="3" t="str">
        <f xml:space="preserve"> IFERROR(ABS(Table1[[#This Row],[ROA 2013]]-Table1[[#This Row],[ROA 2012]]), "x")</f>
        <v>x</v>
      </c>
      <c r="BB1309" s="3" t="str">
        <f xml:space="preserve"> IFERROR(ABS(Table1[[#This Row],[ROA 2014]]-Table1[[#This Row],[ROA 2013]]), "x")</f>
        <v>x</v>
      </c>
      <c r="BC1309" s="3" t="str">
        <f xml:space="preserve"> IFERROR(ABS(Table1[[#This Row],[ROA 2015]]-Table1[[#This Row],[ROA 2014]]), "x")</f>
        <v>x</v>
      </c>
      <c r="BD1309" s="3" t="str">
        <f xml:space="preserve"> IFERROR(ABS(Table1[[#This Row],[ROA 2016]]-Table1[[#This Row],[ROA 2015]]), "x")</f>
        <v>x</v>
      </c>
      <c r="BE1309" s="3" t="str">
        <f xml:space="preserve"> IFERROR(ABS(Table1[[#This Row],[ROA 2017]]-Table1[[#This Row],[ROA 2016]]), "x")</f>
        <v>x</v>
      </c>
      <c r="BF1309" s="3">
        <f xml:space="preserve"> IFERROR(ABS(Table1[[#This Row],[ROA 2018]]-Table1[[#This Row],[ROA 2017]]), "x")</f>
        <v>6.358284447526133E-2</v>
      </c>
      <c r="BG1309" s="3">
        <f xml:space="preserve"> IFERROR(ABS(Table1[[#This Row],[ROA 2019]]-Table1[[#This Row],[ROA 2018]]), "x")</f>
        <v>8.0285378788994541E-2</v>
      </c>
      <c r="BH1309" s="3">
        <f xml:space="preserve"> IFERROR(ABS(Table1[[#This Row],[ROA 2020]]-Table1[[#This Row],[ROA 2019]]), "x")</f>
        <v>6.7154117068168595E-2</v>
      </c>
      <c r="BI1309" s="3">
        <f xml:space="preserve"> IFERROR(ABS(Table1[[#This Row],[ROA 2021]]-Table1[[#This Row],[ROA 2020]]), "x")</f>
        <v>1.4541446442325572E-3</v>
      </c>
      <c r="BJ1309" s="3">
        <f xml:space="preserve"> IFERROR(AVERAGE(Table1[[#This Row],[ROA 2013-2012]:[ROA 2021-2020]]), "x")</f>
        <v>5.311912124416425E-2</v>
      </c>
      <c r="BK1309" s="3">
        <f>IFERROR(AVERAGE(Table1[[#This Row],[ROA 2012]:[ROA 2021]]), "x")</f>
        <v>9.1135432798234578E-2</v>
      </c>
      <c r="BN1309" s="1">
        <f>SUM(Table1[[#This Row],[B/M Rank]:[ROA Rank]])</f>
        <v>0</v>
      </c>
    </row>
    <row r="1310" spans="1:66" x14ac:dyDescent="0.25">
      <c r="A1310" s="1" t="s">
        <v>2708</v>
      </c>
      <c r="B1310" s="1" t="s">
        <v>759</v>
      </c>
      <c r="C1310" s="1" t="s">
        <v>730</v>
      </c>
      <c r="D1310" s="1" t="s">
        <v>330</v>
      </c>
      <c r="E1310" s="1" t="s">
        <v>108</v>
      </c>
      <c r="F1310" s="1">
        <v>45.56</v>
      </c>
      <c r="G1310" s="19"/>
      <c r="H1310" s="19"/>
      <c r="I1310" s="19"/>
      <c r="J1310" s="19"/>
      <c r="K1310" s="1"/>
      <c r="L1310" s="19"/>
      <c r="M1310" s="1">
        <v>2018</v>
      </c>
      <c r="T1310" s="1">
        <v>4</v>
      </c>
      <c r="U1310" s="1">
        <v>1.6</v>
      </c>
      <c r="V1310" s="1">
        <v>2.5</v>
      </c>
      <c r="W1310" s="1">
        <v>15.7</v>
      </c>
      <c r="X1310" s="1">
        <v>28.9</v>
      </c>
      <c r="Z1310" s="3">
        <f xml:space="preserve"> IFERROR(AVEDEV(Table1[[#This Row],[GP 2012]:[GP 2021]]) / Table1[[#This Row],[Avg GP]], "x")</f>
        <v>0.81932773109243706</v>
      </c>
      <c r="AA1310" s="2">
        <f xml:space="preserve"> IFERROR(AVERAGE(Table1[[#This Row],[GP 2012]:[GP 2021]]), "x")</f>
        <v>5.9499999999999993</v>
      </c>
      <c r="AB1310" s="11">
        <f>Table1[Equity]/Table1[Market Capital]</f>
        <v>0.31826163301141353</v>
      </c>
      <c r="AI1310" s="1">
        <v>4.0999999999999996</v>
      </c>
      <c r="AJ1310" s="1">
        <v>3.3</v>
      </c>
      <c r="AK1310" s="1">
        <v>3.8</v>
      </c>
      <c r="AL1310" s="1">
        <v>23.1</v>
      </c>
      <c r="AM1310" s="1">
        <v>20.7</v>
      </c>
      <c r="AN1310" s="1">
        <v>14.5</v>
      </c>
      <c r="AO1310" s="3" t="str">
        <f xml:space="preserve"> IFERROR(Table1[[#This Row],[GP 2012]]/Table1[[#This Row],[Total Assets 2012]], "x")</f>
        <v>x</v>
      </c>
      <c r="AP1310" s="3" t="str">
        <f xml:space="preserve"> IFERROR(Table1[[#This Row],[GP 2013]]/Table1[[#This Row],[Total Assets 2013]], "x")</f>
        <v>x</v>
      </c>
      <c r="AQ1310" s="3" t="str">
        <f xml:space="preserve"> IFERROR(Table1[[#This Row],[GP 2014]]/Table1[[#This Row],[Total Assets 2014]], "x")</f>
        <v>x</v>
      </c>
      <c r="AR1310" s="3" t="str">
        <f xml:space="preserve"> IFERROR(Table1[[#This Row],[GP 2015]]/Table1[[#This Row],[Total Assets 2015]], "x")</f>
        <v>x</v>
      </c>
      <c r="AS1310" s="3" t="str">
        <f xml:space="preserve"> IFERROR(Table1[[#This Row],[GP 2016]]/Table1[[#This Row],[Total Assets 2016]], "x")</f>
        <v>x</v>
      </c>
      <c r="AT1310" s="3" t="str">
        <f xml:space="preserve"> IFERROR(Table1[[#This Row],[GP 2017]]/Table1[[#This Row],[Total Assets 2017]], "x")</f>
        <v>x</v>
      </c>
      <c r="AU1310" s="3">
        <f xml:space="preserve"> IFERROR(Table1[[#This Row],[GP 2018]]/Table1[[#This Row],[Total Assets 2018]], "x")</f>
        <v>0.97560975609756106</v>
      </c>
      <c r="AV1310" s="3">
        <f xml:space="preserve"> IFERROR(Table1[[#This Row],[GP 2019]]/Table1[[#This Row],[Total Assets 2019]], "x")</f>
        <v>0.48484848484848492</v>
      </c>
      <c r="AW1310" s="3">
        <f xml:space="preserve"> IFERROR(Table1[[#This Row],[GP 2020]]/Table1[[#This Row],[Total Assets 2020]], "x")</f>
        <v>0.65789473684210531</v>
      </c>
      <c r="AX1310" s="3">
        <f xml:space="preserve"> IFERROR(Table1[[#This Row],[GP 2021]]/Table1[[#This Row],[Total Assets 2021]], "x")</f>
        <v>0.67965367965367962</v>
      </c>
      <c r="AY1310" s="3">
        <f xml:space="preserve"> IFERROR(Table1[[#This Row],[GP TTM]]/Table1[[#This Row],[Total Assets TTM]], "x")</f>
        <v>1.3961352657004831</v>
      </c>
      <c r="BA1310" s="3" t="str">
        <f xml:space="preserve"> IFERROR(ABS(Table1[[#This Row],[ROA 2013]]-Table1[[#This Row],[ROA 2012]]), "x")</f>
        <v>x</v>
      </c>
      <c r="BB1310" s="3" t="str">
        <f xml:space="preserve"> IFERROR(ABS(Table1[[#This Row],[ROA 2014]]-Table1[[#This Row],[ROA 2013]]), "x")</f>
        <v>x</v>
      </c>
      <c r="BC1310" s="3" t="str">
        <f xml:space="preserve"> IFERROR(ABS(Table1[[#This Row],[ROA 2015]]-Table1[[#This Row],[ROA 2014]]), "x")</f>
        <v>x</v>
      </c>
      <c r="BD1310" s="3" t="str">
        <f xml:space="preserve"> IFERROR(ABS(Table1[[#This Row],[ROA 2016]]-Table1[[#This Row],[ROA 2015]]), "x")</f>
        <v>x</v>
      </c>
      <c r="BE1310" s="3" t="str">
        <f xml:space="preserve"> IFERROR(ABS(Table1[[#This Row],[ROA 2017]]-Table1[[#This Row],[ROA 2016]]), "x")</f>
        <v>x</v>
      </c>
      <c r="BF1310" s="3" t="str">
        <f xml:space="preserve"> IFERROR(ABS(Table1[[#This Row],[ROA 2018]]-Table1[[#This Row],[ROA 2017]]), "x")</f>
        <v>x</v>
      </c>
      <c r="BG1310" s="3">
        <f xml:space="preserve"> IFERROR(ABS(Table1[[#This Row],[ROA 2019]]-Table1[[#This Row],[ROA 2018]]), "x")</f>
        <v>0.49076127124907615</v>
      </c>
      <c r="BH1310" s="3">
        <f xml:space="preserve"> IFERROR(ABS(Table1[[#This Row],[ROA 2020]]-Table1[[#This Row],[ROA 2019]]), "x")</f>
        <v>0.17304625199362039</v>
      </c>
      <c r="BI1310" s="3">
        <f xml:space="preserve"> IFERROR(ABS(Table1[[#This Row],[ROA 2021]]-Table1[[#This Row],[ROA 2020]]), "x")</f>
        <v>2.1758942811574311E-2</v>
      </c>
      <c r="BJ1310" s="3">
        <f xml:space="preserve"> IFERROR(AVERAGE(Table1[[#This Row],[ROA 2013-2012]:[ROA 2021-2020]]), "x")</f>
        <v>0.22852215535142362</v>
      </c>
      <c r="BK1310" s="3">
        <f>IFERROR(AVERAGE(Table1[[#This Row],[ROA 2012]:[ROA 2021]]), "x")</f>
        <v>0.6995016643604578</v>
      </c>
      <c r="BN1310" s="1">
        <f>SUM(Table1[[#This Row],[B/M Rank]:[ROA Rank]])</f>
        <v>0</v>
      </c>
    </row>
    <row r="1311" spans="1:66" x14ac:dyDescent="0.25">
      <c r="A1311" s="1" t="s">
        <v>3398</v>
      </c>
      <c r="B1311" s="1" t="s">
        <v>4635</v>
      </c>
      <c r="C1311" s="1" t="s">
        <v>4417</v>
      </c>
      <c r="D1311" s="1" t="s">
        <v>268</v>
      </c>
      <c r="E1311" s="1" t="s">
        <v>108</v>
      </c>
      <c r="F1311" s="1">
        <v>45.59</v>
      </c>
      <c r="G1311" s="19"/>
      <c r="H1311" s="19"/>
      <c r="I1311" s="19"/>
      <c r="J1311" s="19"/>
      <c r="K1311" s="1"/>
      <c r="L1311" s="19"/>
      <c r="M1311" s="1">
        <v>2019</v>
      </c>
      <c r="U1311" s="1" t="s">
        <v>4368</v>
      </c>
      <c r="V1311" s="1" t="s">
        <v>4368</v>
      </c>
      <c r="W1311" s="1" t="s">
        <v>4368</v>
      </c>
      <c r="X1311" s="1" t="s">
        <v>4368</v>
      </c>
      <c r="Z1311" s="3" t="str">
        <f xml:space="preserve"> IFERROR(AVEDEV(Table1[[#This Row],[GP 2012]:[GP 2021]]) / Table1[[#This Row],[Avg GP]], "x")</f>
        <v>x</v>
      </c>
      <c r="AA1311" s="2" t="str">
        <f xml:space="preserve"> IFERROR(AVERAGE(Table1[[#This Row],[GP 2012]:[GP 2021]]), "x")</f>
        <v>x</v>
      </c>
      <c r="AB1311" s="11">
        <f>Table1[Equity]/Table1[Market Capital]</f>
        <v>0.12064049133581925</v>
      </c>
      <c r="AJ1311" s="1">
        <v>0</v>
      </c>
      <c r="AK1311" s="1">
        <v>9.1</v>
      </c>
      <c r="AL1311" s="1">
        <v>13.3</v>
      </c>
      <c r="AM1311" s="1">
        <v>9.6</v>
      </c>
      <c r="AN1311" s="1">
        <v>5.5</v>
      </c>
      <c r="AO1311" s="3" t="str">
        <f xml:space="preserve"> IFERROR(Table1[[#This Row],[GP 2012]]/Table1[[#This Row],[Total Assets 2012]], "x")</f>
        <v>x</v>
      </c>
      <c r="AP1311" s="3" t="str">
        <f xml:space="preserve"> IFERROR(Table1[[#This Row],[GP 2013]]/Table1[[#This Row],[Total Assets 2013]], "x")</f>
        <v>x</v>
      </c>
      <c r="AQ1311" s="3" t="str">
        <f xml:space="preserve"> IFERROR(Table1[[#This Row],[GP 2014]]/Table1[[#This Row],[Total Assets 2014]], "x")</f>
        <v>x</v>
      </c>
      <c r="AR1311" s="3" t="str">
        <f xml:space="preserve"> IFERROR(Table1[[#This Row],[GP 2015]]/Table1[[#This Row],[Total Assets 2015]], "x")</f>
        <v>x</v>
      </c>
      <c r="AS1311" s="3" t="str">
        <f xml:space="preserve"> IFERROR(Table1[[#This Row],[GP 2016]]/Table1[[#This Row],[Total Assets 2016]], "x")</f>
        <v>x</v>
      </c>
      <c r="AT1311" s="3" t="str">
        <f xml:space="preserve"> IFERROR(Table1[[#This Row],[GP 2017]]/Table1[[#This Row],[Total Assets 2017]], "x")</f>
        <v>x</v>
      </c>
      <c r="AU1311" s="3" t="str">
        <f xml:space="preserve"> IFERROR(Table1[[#This Row],[GP 2018]]/Table1[[#This Row],[Total Assets 2018]], "x")</f>
        <v>x</v>
      </c>
      <c r="AV1311" s="3" t="str">
        <f xml:space="preserve"> IFERROR(Table1[[#This Row],[GP 2019]]/Table1[[#This Row],[Total Assets 2019]], "x")</f>
        <v>x</v>
      </c>
      <c r="AW1311" s="3" t="str">
        <f xml:space="preserve"> IFERROR(Table1[[#This Row],[GP 2020]]/Table1[[#This Row],[Total Assets 2020]], "x")</f>
        <v>x</v>
      </c>
      <c r="AX1311" s="3" t="str">
        <f xml:space="preserve"> IFERROR(Table1[[#This Row],[GP 2021]]/Table1[[#This Row],[Total Assets 2021]], "x")</f>
        <v>x</v>
      </c>
      <c r="AY1311" s="3" t="str">
        <f xml:space="preserve"> IFERROR(Table1[[#This Row],[GP TTM]]/Table1[[#This Row],[Total Assets TTM]], "x")</f>
        <v>x</v>
      </c>
      <c r="BA1311" s="3" t="str">
        <f xml:space="preserve"> IFERROR(ABS(Table1[[#This Row],[ROA 2013]]-Table1[[#This Row],[ROA 2012]]), "x")</f>
        <v>x</v>
      </c>
      <c r="BB1311" s="3" t="str">
        <f xml:space="preserve"> IFERROR(ABS(Table1[[#This Row],[ROA 2014]]-Table1[[#This Row],[ROA 2013]]), "x")</f>
        <v>x</v>
      </c>
      <c r="BC1311" s="3" t="str">
        <f xml:space="preserve"> IFERROR(ABS(Table1[[#This Row],[ROA 2015]]-Table1[[#This Row],[ROA 2014]]), "x")</f>
        <v>x</v>
      </c>
      <c r="BD1311" s="3" t="str">
        <f xml:space="preserve"> IFERROR(ABS(Table1[[#This Row],[ROA 2016]]-Table1[[#This Row],[ROA 2015]]), "x")</f>
        <v>x</v>
      </c>
      <c r="BE1311" s="3" t="str">
        <f xml:space="preserve"> IFERROR(ABS(Table1[[#This Row],[ROA 2017]]-Table1[[#This Row],[ROA 2016]]), "x")</f>
        <v>x</v>
      </c>
      <c r="BF1311" s="3" t="str">
        <f xml:space="preserve"> IFERROR(ABS(Table1[[#This Row],[ROA 2018]]-Table1[[#This Row],[ROA 2017]]), "x")</f>
        <v>x</v>
      </c>
      <c r="BG1311" s="3" t="str">
        <f xml:space="preserve"> IFERROR(ABS(Table1[[#This Row],[ROA 2019]]-Table1[[#This Row],[ROA 2018]]), "x")</f>
        <v>x</v>
      </c>
      <c r="BH1311" s="3" t="str">
        <f xml:space="preserve"> IFERROR(ABS(Table1[[#This Row],[ROA 2020]]-Table1[[#This Row],[ROA 2019]]), "x")</f>
        <v>x</v>
      </c>
      <c r="BI1311" s="3" t="str">
        <f xml:space="preserve"> IFERROR(ABS(Table1[[#This Row],[ROA 2021]]-Table1[[#This Row],[ROA 2020]]), "x")</f>
        <v>x</v>
      </c>
      <c r="BJ1311" s="3" t="str">
        <f xml:space="preserve"> IFERROR(AVERAGE(Table1[[#This Row],[ROA 2013-2012]:[ROA 2021-2020]]), "x")</f>
        <v>x</v>
      </c>
      <c r="BK1311" s="3" t="str">
        <f>IFERROR(AVERAGE(Table1[[#This Row],[ROA 2012]:[ROA 2021]]), "x")</f>
        <v>x</v>
      </c>
      <c r="BN1311" s="1">
        <f>SUM(Table1[[#This Row],[B/M Rank]:[ROA Rank]])</f>
        <v>0</v>
      </c>
    </row>
    <row r="1312" spans="1:66" x14ac:dyDescent="0.25">
      <c r="A1312" s="1" t="s">
        <v>2944</v>
      </c>
      <c r="B1312" s="1" t="s">
        <v>931</v>
      </c>
      <c r="C1312" s="1" t="s">
        <v>4417</v>
      </c>
      <c r="D1312" s="1" t="s">
        <v>268</v>
      </c>
      <c r="E1312" s="1" t="s">
        <v>108</v>
      </c>
      <c r="F1312" s="1">
        <v>45.62</v>
      </c>
      <c r="G1312" s="19"/>
      <c r="H1312" s="19"/>
      <c r="I1312" s="19"/>
      <c r="J1312" s="19"/>
      <c r="K1312" s="1"/>
      <c r="L1312" s="19"/>
      <c r="M1312" s="1">
        <v>2012</v>
      </c>
      <c r="N1312" s="1" t="s">
        <v>4368</v>
      </c>
      <c r="O1312" s="1" t="s">
        <v>4368</v>
      </c>
      <c r="P1312" s="1" t="s">
        <v>4368</v>
      </c>
      <c r="Q1312" s="1" t="s">
        <v>4368</v>
      </c>
      <c r="R1312" s="1" t="s">
        <v>4368</v>
      </c>
      <c r="S1312" s="1" t="s">
        <v>4368</v>
      </c>
      <c r="T1312" s="1" t="s">
        <v>4368</v>
      </c>
      <c r="U1312" s="1" t="s">
        <v>4368</v>
      </c>
      <c r="V1312" s="1" t="s">
        <v>4368</v>
      </c>
      <c r="W1312" s="1" t="s">
        <v>4368</v>
      </c>
      <c r="X1312" s="1" t="s">
        <v>4368</v>
      </c>
      <c r="Z1312" s="3" t="str">
        <f xml:space="preserve"> IFERROR(AVEDEV(Table1[[#This Row],[GP 2012]:[GP 2021]]) / Table1[[#This Row],[Avg GP]], "x")</f>
        <v>x</v>
      </c>
      <c r="AA1312" s="2" t="str">
        <f xml:space="preserve"> IFERROR(AVERAGE(Table1[[#This Row],[GP 2012]:[GP 2021]]), "x")</f>
        <v>x</v>
      </c>
      <c r="AB1312" s="11">
        <f>Table1[Equity]/Table1[Market Capital]</f>
        <v>0.68610258658483125</v>
      </c>
      <c r="AC1312" s="1">
        <v>0.2</v>
      </c>
      <c r="AD1312" s="1">
        <v>0.1</v>
      </c>
      <c r="AE1312" s="1">
        <v>0.1</v>
      </c>
      <c r="AF1312" s="1">
        <v>0</v>
      </c>
      <c r="AG1312" s="1">
        <v>9.1999999999999993</v>
      </c>
      <c r="AH1312" s="1">
        <v>9</v>
      </c>
      <c r="AI1312" s="1">
        <v>12</v>
      </c>
      <c r="AJ1312" s="1">
        <v>12.7</v>
      </c>
      <c r="AK1312" s="1">
        <v>18.2</v>
      </c>
      <c r="AL1312" s="1">
        <v>34.4</v>
      </c>
      <c r="AM1312" s="1">
        <v>31.9</v>
      </c>
      <c r="AN1312" s="1">
        <v>31.3</v>
      </c>
      <c r="AO1312" s="3" t="str">
        <f xml:space="preserve"> IFERROR(Table1[[#This Row],[GP 2012]]/Table1[[#This Row],[Total Assets 2012]], "x")</f>
        <v>x</v>
      </c>
      <c r="AP1312" s="3" t="str">
        <f xml:space="preserve"> IFERROR(Table1[[#This Row],[GP 2013]]/Table1[[#This Row],[Total Assets 2013]], "x")</f>
        <v>x</v>
      </c>
      <c r="AQ1312" s="3" t="str">
        <f xml:space="preserve"> IFERROR(Table1[[#This Row],[GP 2014]]/Table1[[#This Row],[Total Assets 2014]], "x")</f>
        <v>x</v>
      </c>
      <c r="AR1312" s="3" t="str">
        <f xml:space="preserve"> IFERROR(Table1[[#This Row],[GP 2015]]/Table1[[#This Row],[Total Assets 2015]], "x")</f>
        <v>x</v>
      </c>
      <c r="AS1312" s="3" t="str">
        <f xml:space="preserve"> IFERROR(Table1[[#This Row],[GP 2016]]/Table1[[#This Row],[Total Assets 2016]], "x")</f>
        <v>x</v>
      </c>
      <c r="AT1312" s="3" t="str">
        <f xml:space="preserve"> IFERROR(Table1[[#This Row],[GP 2017]]/Table1[[#This Row],[Total Assets 2017]], "x")</f>
        <v>x</v>
      </c>
      <c r="AU1312" s="3" t="str">
        <f xml:space="preserve"> IFERROR(Table1[[#This Row],[GP 2018]]/Table1[[#This Row],[Total Assets 2018]], "x")</f>
        <v>x</v>
      </c>
      <c r="AV1312" s="3" t="str">
        <f xml:space="preserve"> IFERROR(Table1[[#This Row],[GP 2019]]/Table1[[#This Row],[Total Assets 2019]], "x")</f>
        <v>x</v>
      </c>
      <c r="AW1312" s="3" t="str">
        <f xml:space="preserve"> IFERROR(Table1[[#This Row],[GP 2020]]/Table1[[#This Row],[Total Assets 2020]], "x")</f>
        <v>x</v>
      </c>
      <c r="AX1312" s="3" t="str">
        <f xml:space="preserve"> IFERROR(Table1[[#This Row],[GP 2021]]/Table1[[#This Row],[Total Assets 2021]], "x")</f>
        <v>x</v>
      </c>
      <c r="AY1312" s="3" t="str">
        <f xml:space="preserve"> IFERROR(Table1[[#This Row],[GP TTM]]/Table1[[#This Row],[Total Assets TTM]], "x")</f>
        <v>x</v>
      </c>
      <c r="BA1312" s="3" t="str">
        <f xml:space="preserve"> IFERROR(ABS(Table1[[#This Row],[ROA 2013]]-Table1[[#This Row],[ROA 2012]]), "x")</f>
        <v>x</v>
      </c>
      <c r="BB1312" s="3" t="str">
        <f xml:space="preserve"> IFERROR(ABS(Table1[[#This Row],[ROA 2014]]-Table1[[#This Row],[ROA 2013]]), "x")</f>
        <v>x</v>
      </c>
      <c r="BC1312" s="3" t="str">
        <f xml:space="preserve"> IFERROR(ABS(Table1[[#This Row],[ROA 2015]]-Table1[[#This Row],[ROA 2014]]), "x")</f>
        <v>x</v>
      </c>
      <c r="BD1312" s="3" t="str">
        <f xml:space="preserve"> IFERROR(ABS(Table1[[#This Row],[ROA 2016]]-Table1[[#This Row],[ROA 2015]]), "x")</f>
        <v>x</v>
      </c>
      <c r="BE1312" s="3" t="str">
        <f xml:space="preserve"> IFERROR(ABS(Table1[[#This Row],[ROA 2017]]-Table1[[#This Row],[ROA 2016]]), "x")</f>
        <v>x</v>
      </c>
      <c r="BF1312" s="3" t="str">
        <f xml:space="preserve"> IFERROR(ABS(Table1[[#This Row],[ROA 2018]]-Table1[[#This Row],[ROA 2017]]), "x")</f>
        <v>x</v>
      </c>
      <c r="BG1312" s="3" t="str">
        <f xml:space="preserve"> IFERROR(ABS(Table1[[#This Row],[ROA 2019]]-Table1[[#This Row],[ROA 2018]]), "x")</f>
        <v>x</v>
      </c>
      <c r="BH1312" s="3" t="str">
        <f xml:space="preserve"> IFERROR(ABS(Table1[[#This Row],[ROA 2020]]-Table1[[#This Row],[ROA 2019]]), "x")</f>
        <v>x</v>
      </c>
      <c r="BI1312" s="3" t="str">
        <f xml:space="preserve"> IFERROR(ABS(Table1[[#This Row],[ROA 2021]]-Table1[[#This Row],[ROA 2020]]), "x")</f>
        <v>x</v>
      </c>
      <c r="BJ1312" s="3" t="str">
        <f xml:space="preserve"> IFERROR(AVERAGE(Table1[[#This Row],[ROA 2013-2012]:[ROA 2021-2020]]), "x")</f>
        <v>x</v>
      </c>
      <c r="BK1312" s="3" t="str">
        <f>IFERROR(AVERAGE(Table1[[#This Row],[ROA 2012]:[ROA 2021]]), "x")</f>
        <v>x</v>
      </c>
      <c r="BN1312" s="1">
        <f>SUM(Table1[[#This Row],[B/M Rank]:[ROA Rank]])</f>
        <v>0</v>
      </c>
    </row>
    <row r="1313" spans="1:66" x14ac:dyDescent="0.25">
      <c r="A1313" s="1" t="s">
        <v>3989</v>
      </c>
      <c r="B1313" s="1" t="s">
        <v>1701</v>
      </c>
      <c r="C1313" s="1" t="s">
        <v>12</v>
      </c>
      <c r="D1313" s="1" t="s">
        <v>11</v>
      </c>
      <c r="E1313" s="1" t="s">
        <v>108</v>
      </c>
      <c r="F1313" s="1">
        <v>45.62</v>
      </c>
      <c r="G1313" s="19"/>
      <c r="H1313" s="19"/>
      <c r="I1313" s="19"/>
      <c r="J1313" s="19"/>
      <c r="K1313" s="1"/>
      <c r="L1313" s="19"/>
      <c r="M1313" s="1">
        <v>2013</v>
      </c>
      <c r="N1313" s="1" t="s">
        <v>4368</v>
      </c>
      <c r="O1313" s="1">
        <v>-0.1</v>
      </c>
      <c r="P1313" s="1" t="s">
        <v>4368</v>
      </c>
      <c r="Q1313" s="1" t="s">
        <v>4368</v>
      </c>
      <c r="R1313" s="1" t="s">
        <v>4368</v>
      </c>
      <c r="S1313" s="1" t="s">
        <v>4368</v>
      </c>
      <c r="T1313" s="1">
        <v>0.2</v>
      </c>
      <c r="U1313" s="1">
        <v>17.399999999999999</v>
      </c>
      <c r="V1313" s="1">
        <v>22.1</v>
      </c>
      <c r="W1313" s="1">
        <v>23.9</v>
      </c>
      <c r="X1313" s="1">
        <v>23.9</v>
      </c>
      <c r="Z1313" s="3">
        <f xml:space="preserve"> IFERROR(AVEDEV(Table1[[#This Row],[GP 2012]:[GP 2021]]) / Table1[[#This Row],[Avg GP]], "x")</f>
        <v>0.79685039370078736</v>
      </c>
      <c r="AA1313" s="2">
        <f xml:space="preserve"> IFERROR(AVERAGE(Table1[[#This Row],[GP 2012]:[GP 2021]]), "x")</f>
        <v>12.7</v>
      </c>
      <c r="AB1313" s="11">
        <f>Table1[Equity]/Table1[Market Capital]</f>
        <v>0.99736957474791765</v>
      </c>
      <c r="AC1313" s="1">
        <v>0.3</v>
      </c>
      <c r="AD1313" s="1">
        <v>0.1</v>
      </c>
      <c r="AE1313" s="1">
        <v>0.1</v>
      </c>
      <c r="AF1313" s="1">
        <v>0.1</v>
      </c>
      <c r="AG1313" s="1">
        <v>0.1</v>
      </c>
      <c r="AH1313" s="1">
        <v>0.3</v>
      </c>
      <c r="AI1313" s="1">
        <v>101.7</v>
      </c>
      <c r="AJ1313" s="1">
        <v>81.3</v>
      </c>
      <c r="AK1313" s="1">
        <v>88</v>
      </c>
      <c r="AL1313" s="1">
        <v>79.400000000000006</v>
      </c>
      <c r="AM1313" s="1">
        <v>79.400000000000006</v>
      </c>
      <c r="AN1313" s="1">
        <v>45.5</v>
      </c>
      <c r="AO1313" s="3" t="str">
        <f xml:space="preserve"> IFERROR(Table1[[#This Row],[GP 2012]]/Table1[[#This Row],[Total Assets 2012]], "x")</f>
        <v>x</v>
      </c>
      <c r="AP1313" s="3">
        <f xml:space="preserve"> IFERROR(Table1[[#This Row],[GP 2013]]/Table1[[#This Row],[Total Assets 2013]], "x")</f>
        <v>-1</v>
      </c>
      <c r="AQ1313" s="3" t="str">
        <f xml:space="preserve"> IFERROR(Table1[[#This Row],[GP 2014]]/Table1[[#This Row],[Total Assets 2014]], "x")</f>
        <v>x</v>
      </c>
      <c r="AR1313" s="3" t="str">
        <f xml:space="preserve"> IFERROR(Table1[[#This Row],[GP 2015]]/Table1[[#This Row],[Total Assets 2015]], "x")</f>
        <v>x</v>
      </c>
      <c r="AS1313" s="3" t="str">
        <f xml:space="preserve"> IFERROR(Table1[[#This Row],[GP 2016]]/Table1[[#This Row],[Total Assets 2016]], "x")</f>
        <v>x</v>
      </c>
      <c r="AT1313" s="3" t="str">
        <f xml:space="preserve"> IFERROR(Table1[[#This Row],[GP 2017]]/Table1[[#This Row],[Total Assets 2017]], "x")</f>
        <v>x</v>
      </c>
      <c r="AU1313" s="3">
        <f xml:space="preserve"> IFERROR(Table1[[#This Row],[GP 2018]]/Table1[[#This Row],[Total Assets 2018]], "x")</f>
        <v>1.9665683382497543E-3</v>
      </c>
      <c r="AV1313" s="3">
        <f xml:space="preserve"> IFERROR(Table1[[#This Row],[GP 2019]]/Table1[[#This Row],[Total Assets 2019]], "x")</f>
        <v>0.2140221402214022</v>
      </c>
      <c r="AW1313" s="3">
        <f xml:space="preserve"> IFERROR(Table1[[#This Row],[GP 2020]]/Table1[[#This Row],[Total Assets 2020]], "x")</f>
        <v>0.25113636363636366</v>
      </c>
      <c r="AX1313" s="3">
        <f xml:space="preserve"> IFERROR(Table1[[#This Row],[GP 2021]]/Table1[[#This Row],[Total Assets 2021]], "x")</f>
        <v>0.30100755667506296</v>
      </c>
      <c r="AY1313" s="3">
        <f xml:space="preserve"> IFERROR(Table1[[#This Row],[GP TTM]]/Table1[[#This Row],[Total Assets TTM]], "x")</f>
        <v>0.30100755667506296</v>
      </c>
      <c r="BA1313" s="3" t="str">
        <f xml:space="preserve"> IFERROR(ABS(Table1[[#This Row],[ROA 2013]]-Table1[[#This Row],[ROA 2012]]), "x")</f>
        <v>x</v>
      </c>
      <c r="BB1313" s="3" t="str">
        <f xml:space="preserve"> IFERROR(ABS(Table1[[#This Row],[ROA 2014]]-Table1[[#This Row],[ROA 2013]]), "x")</f>
        <v>x</v>
      </c>
      <c r="BC1313" s="3" t="str">
        <f xml:space="preserve"> IFERROR(ABS(Table1[[#This Row],[ROA 2015]]-Table1[[#This Row],[ROA 2014]]), "x")</f>
        <v>x</v>
      </c>
      <c r="BD1313" s="3" t="str">
        <f xml:space="preserve"> IFERROR(ABS(Table1[[#This Row],[ROA 2016]]-Table1[[#This Row],[ROA 2015]]), "x")</f>
        <v>x</v>
      </c>
      <c r="BE1313" s="3" t="str">
        <f xml:space="preserve"> IFERROR(ABS(Table1[[#This Row],[ROA 2017]]-Table1[[#This Row],[ROA 2016]]), "x")</f>
        <v>x</v>
      </c>
      <c r="BF1313" s="3" t="str">
        <f xml:space="preserve"> IFERROR(ABS(Table1[[#This Row],[ROA 2018]]-Table1[[#This Row],[ROA 2017]]), "x")</f>
        <v>x</v>
      </c>
      <c r="BG1313" s="3">
        <f xml:space="preserve"> IFERROR(ABS(Table1[[#This Row],[ROA 2019]]-Table1[[#This Row],[ROA 2018]]), "x")</f>
        <v>0.21205557188315244</v>
      </c>
      <c r="BH1313" s="3">
        <f xml:space="preserve"> IFERROR(ABS(Table1[[#This Row],[ROA 2020]]-Table1[[#This Row],[ROA 2019]]), "x")</f>
        <v>3.7114223414961456E-2</v>
      </c>
      <c r="BI1313" s="3">
        <f xml:space="preserve"> IFERROR(ABS(Table1[[#This Row],[ROA 2021]]-Table1[[#This Row],[ROA 2020]]), "x")</f>
        <v>4.9871193038699302E-2</v>
      </c>
      <c r="BJ1313" s="3">
        <f xml:space="preserve"> IFERROR(AVERAGE(Table1[[#This Row],[ROA 2013-2012]:[ROA 2021-2020]]), "x")</f>
        <v>9.9680329445604399E-2</v>
      </c>
      <c r="BK1313" s="3">
        <f>IFERROR(AVERAGE(Table1[[#This Row],[ROA 2012]:[ROA 2021]]), "x")</f>
        <v>-4.6373474225784285E-2</v>
      </c>
      <c r="BN1313" s="1">
        <f>SUM(Table1[[#This Row],[B/M Rank]:[ROA Rank]])</f>
        <v>0</v>
      </c>
    </row>
    <row r="1314" spans="1:66" x14ac:dyDescent="0.25">
      <c r="A1314" s="1" t="s">
        <v>3326</v>
      </c>
      <c r="B1314" s="1" t="s">
        <v>1177</v>
      </c>
      <c r="C1314" s="1" t="s">
        <v>4417</v>
      </c>
      <c r="D1314" s="1" t="s">
        <v>268</v>
      </c>
      <c r="E1314" s="1" t="s">
        <v>108</v>
      </c>
      <c r="F1314" s="1">
        <v>45.75</v>
      </c>
      <c r="G1314" s="19"/>
      <c r="H1314" s="19"/>
      <c r="I1314" s="19"/>
      <c r="J1314" s="19"/>
      <c r="K1314" s="1"/>
      <c r="L1314" s="19"/>
      <c r="M1314" s="1">
        <v>2012</v>
      </c>
      <c r="N1314" s="1" t="s">
        <v>4368</v>
      </c>
      <c r="O1314" s="1" t="s">
        <v>4368</v>
      </c>
      <c r="P1314" s="1" t="s">
        <v>4368</v>
      </c>
      <c r="Q1314" s="1" t="s">
        <v>4368</v>
      </c>
      <c r="R1314" s="1" t="s">
        <v>4368</v>
      </c>
      <c r="S1314" s="1" t="s">
        <v>4368</v>
      </c>
      <c r="T1314" s="1" t="s">
        <v>4368</v>
      </c>
      <c r="U1314" s="1" t="s">
        <v>4368</v>
      </c>
      <c r="V1314" s="1" t="s">
        <v>4368</v>
      </c>
      <c r="W1314" s="1" t="s">
        <v>4368</v>
      </c>
      <c r="X1314" s="1" t="s">
        <v>4368</v>
      </c>
      <c r="Z1314" s="3" t="str">
        <f xml:space="preserve"> IFERROR(AVEDEV(Table1[[#This Row],[GP 2012]:[GP 2021]]) / Table1[[#This Row],[Avg GP]], "x")</f>
        <v>x</v>
      </c>
      <c r="AA1314" s="2" t="str">
        <f xml:space="preserve"> IFERROR(AVERAGE(Table1[[#This Row],[GP 2012]:[GP 2021]]), "x")</f>
        <v>x</v>
      </c>
      <c r="AB1314" s="11">
        <f>Table1[Equity]/Table1[Market Capital]</f>
        <v>1.0950819672131147</v>
      </c>
      <c r="AC1314" s="1">
        <v>60.1</v>
      </c>
      <c r="AD1314" s="1">
        <v>34.200000000000003</v>
      </c>
      <c r="AE1314" s="1">
        <v>34.700000000000003</v>
      </c>
      <c r="AF1314" s="1">
        <v>38.9</v>
      </c>
      <c r="AG1314" s="1">
        <v>37.700000000000003</v>
      </c>
      <c r="AH1314" s="1">
        <v>35.1</v>
      </c>
      <c r="AI1314" s="1">
        <v>39.700000000000003</v>
      </c>
      <c r="AJ1314" s="1">
        <v>38.5</v>
      </c>
      <c r="AK1314" s="1">
        <v>41.6</v>
      </c>
      <c r="AL1314" s="1">
        <v>51</v>
      </c>
      <c r="AM1314" s="1">
        <v>52.1</v>
      </c>
      <c r="AN1314" s="1">
        <v>50.1</v>
      </c>
      <c r="AO1314" s="3" t="str">
        <f xml:space="preserve"> IFERROR(Table1[[#This Row],[GP 2012]]/Table1[[#This Row],[Total Assets 2012]], "x")</f>
        <v>x</v>
      </c>
      <c r="AP1314" s="3" t="str">
        <f xml:space="preserve"> IFERROR(Table1[[#This Row],[GP 2013]]/Table1[[#This Row],[Total Assets 2013]], "x")</f>
        <v>x</v>
      </c>
      <c r="AQ1314" s="3" t="str">
        <f xml:space="preserve"> IFERROR(Table1[[#This Row],[GP 2014]]/Table1[[#This Row],[Total Assets 2014]], "x")</f>
        <v>x</v>
      </c>
      <c r="AR1314" s="3" t="str">
        <f xml:space="preserve"> IFERROR(Table1[[#This Row],[GP 2015]]/Table1[[#This Row],[Total Assets 2015]], "x")</f>
        <v>x</v>
      </c>
      <c r="AS1314" s="3" t="str">
        <f xml:space="preserve"> IFERROR(Table1[[#This Row],[GP 2016]]/Table1[[#This Row],[Total Assets 2016]], "x")</f>
        <v>x</v>
      </c>
      <c r="AT1314" s="3" t="str">
        <f xml:space="preserve"> IFERROR(Table1[[#This Row],[GP 2017]]/Table1[[#This Row],[Total Assets 2017]], "x")</f>
        <v>x</v>
      </c>
      <c r="AU1314" s="3" t="str">
        <f xml:space="preserve"> IFERROR(Table1[[#This Row],[GP 2018]]/Table1[[#This Row],[Total Assets 2018]], "x")</f>
        <v>x</v>
      </c>
      <c r="AV1314" s="3" t="str">
        <f xml:space="preserve"> IFERROR(Table1[[#This Row],[GP 2019]]/Table1[[#This Row],[Total Assets 2019]], "x")</f>
        <v>x</v>
      </c>
      <c r="AW1314" s="3" t="str">
        <f xml:space="preserve"> IFERROR(Table1[[#This Row],[GP 2020]]/Table1[[#This Row],[Total Assets 2020]], "x")</f>
        <v>x</v>
      </c>
      <c r="AX1314" s="3" t="str">
        <f xml:space="preserve"> IFERROR(Table1[[#This Row],[GP 2021]]/Table1[[#This Row],[Total Assets 2021]], "x")</f>
        <v>x</v>
      </c>
      <c r="AY1314" s="3" t="str">
        <f xml:space="preserve"> IFERROR(Table1[[#This Row],[GP TTM]]/Table1[[#This Row],[Total Assets TTM]], "x")</f>
        <v>x</v>
      </c>
      <c r="BA1314" s="3" t="str">
        <f xml:space="preserve"> IFERROR(ABS(Table1[[#This Row],[ROA 2013]]-Table1[[#This Row],[ROA 2012]]), "x")</f>
        <v>x</v>
      </c>
      <c r="BB1314" s="3" t="str">
        <f xml:space="preserve"> IFERROR(ABS(Table1[[#This Row],[ROA 2014]]-Table1[[#This Row],[ROA 2013]]), "x")</f>
        <v>x</v>
      </c>
      <c r="BC1314" s="3" t="str">
        <f xml:space="preserve"> IFERROR(ABS(Table1[[#This Row],[ROA 2015]]-Table1[[#This Row],[ROA 2014]]), "x")</f>
        <v>x</v>
      </c>
      <c r="BD1314" s="3" t="str">
        <f xml:space="preserve"> IFERROR(ABS(Table1[[#This Row],[ROA 2016]]-Table1[[#This Row],[ROA 2015]]), "x")</f>
        <v>x</v>
      </c>
      <c r="BE1314" s="3" t="str">
        <f xml:space="preserve"> IFERROR(ABS(Table1[[#This Row],[ROA 2017]]-Table1[[#This Row],[ROA 2016]]), "x")</f>
        <v>x</v>
      </c>
      <c r="BF1314" s="3" t="str">
        <f xml:space="preserve"> IFERROR(ABS(Table1[[#This Row],[ROA 2018]]-Table1[[#This Row],[ROA 2017]]), "x")</f>
        <v>x</v>
      </c>
      <c r="BG1314" s="3" t="str">
        <f xml:space="preserve"> IFERROR(ABS(Table1[[#This Row],[ROA 2019]]-Table1[[#This Row],[ROA 2018]]), "x")</f>
        <v>x</v>
      </c>
      <c r="BH1314" s="3" t="str">
        <f xml:space="preserve"> IFERROR(ABS(Table1[[#This Row],[ROA 2020]]-Table1[[#This Row],[ROA 2019]]), "x")</f>
        <v>x</v>
      </c>
      <c r="BI1314" s="3" t="str">
        <f xml:space="preserve"> IFERROR(ABS(Table1[[#This Row],[ROA 2021]]-Table1[[#This Row],[ROA 2020]]), "x")</f>
        <v>x</v>
      </c>
      <c r="BJ1314" s="3" t="str">
        <f xml:space="preserve"> IFERROR(AVERAGE(Table1[[#This Row],[ROA 2013-2012]:[ROA 2021-2020]]), "x")</f>
        <v>x</v>
      </c>
      <c r="BK1314" s="3" t="str">
        <f>IFERROR(AVERAGE(Table1[[#This Row],[ROA 2012]:[ROA 2021]]), "x")</f>
        <v>x</v>
      </c>
      <c r="BN1314" s="1">
        <f>SUM(Table1[[#This Row],[B/M Rank]:[ROA Rank]])</f>
        <v>0</v>
      </c>
    </row>
    <row r="1315" spans="1:66" x14ac:dyDescent="0.25">
      <c r="A1315" s="1" t="s">
        <v>3433</v>
      </c>
      <c r="B1315" s="1" t="s">
        <v>1250</v>
      </c>
      <c r="C1315" s="1" t="s">
        <v>4417</v>
      </c>
      <c r="D1315" s="1" t="s">
        <v>268</v>
      </c>
      <c r="E1315" s="1" t="s">
        <v>108</v>
      </c>
      <c r="F1315" s="1">
        <v>45.78</v>
      </c>
      <c r="G1315" s="19"/>
      <c r="H1315" s="19"/>
      <c r="I1315" s="19"/>
      <c r="J1315" s="19"/>
      <c r="K1315" s="1"/>
      <c r="L1315" s="19"/>
      <c r="M1315" s="1">
        <v>2013</v>
      </c>
      <c r="N1315" s="1">
        <v>0</v>
      </c>
      <c r="O1315" s="1" t="s">
        <v>4368</v>
      </c>
      <c r="P1315" s="1" t="s">
        <v>4368</v>
      </c>
      <c r="Q1315" s="1" t="s">
        <v>4368</v>
      </c>
      <c r="R1315" s="1" t="s">
        <v>4368</v>
      </c>
      <c r="S1315" s="1" t="s">
        <v>4368</v>
      </c>
      <c r="T1315" s="1" t="s">
        <v>4368</v>
      </c>
      <c r="U1315" s="1" t="s">
        <v>4368</v>
      </c>
      <c r="V1315" s="1" t="s">
        <v>4368</v>
      </c>
      <c r="W1315" s="1" t="s">
        <v>4368</v>
      </c>
      <c r="X1315" s="1" t="s">
        <v>4368</v>
      </c>
      <c r="Z1315" s="3" t="str">
        <f xml:space="preserve"> IFERROR(AVEDEV(Table1[[#This Row],[GP 2012]:[GP 2021]]) / Table1[[#This Row],[Avg GP]], "x")</f>
        <v>x</v>
      </c>
      <c r="AA1315" s="2">
        <f xml:space="preserve"> IFERROR(AVERAGE(Table1[[#This Row],[GP 2012]:[GP 2021]]), "x")</f>
        <v>0</v>
      </c>
      <c r="AB1315" s="11">
        <f>Table1[Equity]/Table1[Market Capital]</f>
        <v>-0.3363914373088685</v>
      </c>
      <c r="AC1315" s="1">
        <v>0.7</v>
      </c>
      <c r="AD1315" s="1">
        <v>0.6</v>
      </c>
      <c r="AE1315" s="1">
        <v>0.6</v>
      </c>
      <c r="AF1315" s="1">
        <v>0</v>
      </c>
      <c r="AG1315" s="1">
        <v>0.8</v>
      </c>
      <c r="AH1315" s="1">
        <v>4.9000000000000004</v>
      </c>
      <c r="AI1315" s="1">
        <v>7.3</v>
      </c>
      <c r="AJ1315" s="1">
        <v>0.6</v>
      </c>
      <c r="AK1315" s="1">
        <v>0.5</v>
      </c>
      <c r="AL1315" s="1">
        <v>6</v>
      </c>
      <c r="AM1315" s="1">
        <v>6</v>
      </c>
      <c r="AN1315" s="1">
        <v>-15.4</v>
      </c>
      <c r="AO1315" s="3">
        <f xml:space="preserve"> IFERROR(Table1[[#This Row],[GP 2012]]/Table1[[#This Row],[Total Assets 2012]], "x")</f>
        <v>0</v>
      </c>
      <c r="AP1315" s="3" t="str">
        <f xml:space="preserve"> IFERROR(Table1[[#This Row],[GP 2013]]/Table1[[#This Row],[Total Assets 2013]], "x")</f>
        <v>x</v>
      </c>
      <c r="AQ1315" s="3" t="str">
        <f xml:space="preserve"> IFERROR(Table1[[#This Row],[GP 2014]]/Table1[[#This Row],[Total Assets 2014]], "x")</f>
        <v>x</v>
      </c>
      <c r="AR1315" s="3" t="str">
        <f xml:space="preserve"> IFERROR(Table1[[#This Row],[GP 2015]]/Table1[[#This Row],[Total Assets 2015]], "x")</f>
        <v>x</v>
      </c>
      <c r="AS1315" s="3" t="str">
        <f xml:space="preserve"> IFERROR(Table1[[#This Row],[GP 2016]]/Table1[[#This Row],[Total Assets 2016]], "x")</f>
        <v>x</v>
      </c>
      <c r="AT1315" s="3" t="str">
        <f xml:space="preserve"> IFERROR(Table1[[#This Row],[GP 2017]]/Table1[[#This Row],[Total Assets 2017]], "x")</f>
        <v>x</v>
      </c>
      <c r="AU1315" s="3" t="str">
        <f xml:space="preserve"> IFERROR(Table1[[#This Row],[GP 2018]]/Table1[[#This Row],[Total Assets 2018]], "x")</f>
        <v>x</v>
      </c>
      <c r="AV1315" s="3" t="str">
        <f xml:space="preserve"> IFERROR(Table1[[#This Row],[GP 2019]]/Table1[[#This Row],[Total Assets 2019]], "x")</f>
        <v>x</v>
      </c>
      <c r="AW1315" s="3" t="str">
        <f xml:space="preserve"> IFERROR(Table1[[#This Row],[GP 2020]]/Table1[[#This Row],[Total Assets 2020]], "x")</f>
        <v>x</v>
      </c>
      <c r="AX1315" s="3" t="str">
        <f xml:space="preserve"> IFERROR(Table1[[#This Row],[GP 2021]]/Table1[[#This Row],[Total Assets 2021]], "x")</f>
        <v>x</v>
      </c>
      <c r="AY1315" s="3" t="str">
        <f xml:space="preserve"> IFERROR(Table1[[#This Row],[GP TTM]]/Table1[[#This Row],[Total Assets TTM]], "x")</f>
        <v>x</v>
      </c>
      <c r="BA1315" s="3" t="str">
        <f xml:space="preserve"> IFERROR(ABS(Table1[[#This Row],[ROA 2013]]-Table1[[#This Row],[ROA 2012]]), "x")</f>
        <v>x</v>
      </c>
      <c r="BB1315" s="3" t="str">
        <f xml:space="preserve"> IFERROR(ABS(Table1[[#This Row],[ROA 2014]]-Table1[[#This Row],[ROA 2013]]), "x")</f>
        <v>x</v>
      </c>
      <c r="BC1315" s="3" t="str">
        <f xml:space="preserve"> IFERROR(ABS(Table1[[#This Row],[ROA 2015]]-Table1[[#This Row],[ROA 2014]]), "x")</f>
        <v>x</v>
      </c>
      <c r="BD1315" s="3" t="str">
        <f xml:space="preserve"> IFERROR(ABS(Table1[[#This Row],[ROA 2016]]-Table1[[#This Row],[ROA 2015]]), "x")</f>
        <v>x</v>
      </c>
      <c r="BE1315" s="3" t="str">
        <f xml:space="preserve"> IFERROR(ABS(Table1[[#This Row],[ROA 2017]]-Table1[[#This Row],[ROA 2016]]), "x")</f>
        <v>x</v>
      </c>
      <c r="BF1315" s="3" t="str">
        <f xml:space="preserve"> IFERROR(ABS(Table1[[#This Row],[ROA 2018]]-Table1[[#This Row],[ROA 2017]]), "x")</f>
        <v>x</v>
      </c>
      <c r="BG1315" s="3" t="str">
        <f xml:space="preserve"> IFERROR(ABS(Table1[[#This Row],[ROA 2019]]-Table1[[#This Row],[ROA 2018]]), "x")</f>
        <v>x</v>
      </c>
      <c r="BH1315" s="3" t="str">
        <f xml:space="preserve"> IFERROR(ABS(Table1[[#This Row],[ROA 2020]]-Table1[[#This Row],[ROA 2019]]), "x")</f>
        <v>x</v>
      </c>
      <c r="BI1315" s="3" t="str">
        <f xml:space="preserve"> IFERROR(ABS(Table1[[#This Row],[ROA 2021]]-Table1[[#This Row],[ROA 2020]]), "x")</f>
        <v>x</v>
      </c>
      <c r="BJ1315" s="3" t="str">
        <f xml:space="preserve"> IFERROR(AVERAGE(Table1[[#This Row],[ROA 2013-2012]:[ROA 2021-2020]]), "x")</f>
        <v>x</v>
      </c>
      <c r="BK1315" s="3">
        <f>IFERROR(AVERAGE(Table1[[#This Row],[ROA 2012]:[ROA 2021]]), "x")</f>
        <v>0</v>
      </c>
      <c r="BN1315" s="1">
        <f>SUM(Table1[[#This Row],[B/M Rank]:[ROA Rank]])</f>
        <v>0</v>
      </c>
    </row>
    <row r="1316" spans="1:66" x14ac:dyDescent="0.25">
      <c r="A1316" s="1" t="s">
        <v>4152</v>
      </c>
      <c r="B1316" s="1" t="s">
        <v>1857</v>
      </c>
      <c r="C1316" s="1" t="s">
        <v>4766</v>
      </c>
      <c r="D1316" s="1" t="s">
        <v>487</v>
      </c>
      <c r="E1316" s="1" t="s">
        <v>108</v>
      </c>
      <c r="F1316" s="1">
        <v>45.78</v>
      </c>
      <c r="G1316" s="19"/>
      <c r="H1316" s="19"/>
      <c r="I1316" s="19"/>
      <c r="J1316" s="19"/>
      <c r="K1316" s="1"/>
      <c r="L1316" s="19"/>
      <c r="M1316" s="1">
        <v>2012</v>
      </c>
      <c r="N1316" s="1">
        <v>0</v>
      </c>
      <c r="O1316" s="1" t="s">
        <v>4368</v>
      </c>
      <c r="P1316" s="1" t="s">
        <v>4368</v>
      </c>
      <c r="Q1316" s="1" t="s">
        <v>4368</v>
      </c>
      <c r="R1316" s="1" t="s">
        <v>4368</v>
      </c>
      <c r="S1316" s="1" t="s">
        <v>4368</v>
      </c>
      <c r="T1316" s="1" t="s">
        <v>4368</v>
      </c>
      <c r="U1316" s="1" t="s">
        <v>4368</v>
      </c>
      <c r="V1316" s="1" t="s">
        <v>4368</v>
      </c>
      <c r="W1316" s="1" t="s">
        <v>4368</v>
      </c>
      <c r="X1316" s="1" t="s">
        <v>4368</v>
      </c>
      <c r="Z1316" s="3" t="str">
        <f xml:space="preserve"> IFERROR(AVEDEV(Table1[[#This Row],[GP 2012]:[GP 2021]]) / Table1[[#This Row],[Avg GP]], "x")</f>
        <v>x</v>
      </c>
      <c r="AA1316" s="2">
        <f xml:space="preserve"> IFERROR(AVERAGE(Table1[[#This Row],[GP 2012]:[GP 2021]]), "x")</f>
        <v>0</v>
      </c>
      <c r="AB1316" s="11">
        <f>Table1[Equity]/Table1[Market Capital]</f>
        <v>0.14635211882918306</v>
      </c>
      <c r="AC1316" s="1">
        <v>1.9</v>
      </c>
      <c r="AD1316" s="1">
        <v>5.2</v>
      </c>
      <c r="AE1316" s="1">
        <v>7.1</v>
      </c>
      <c r="AF1316" s="1">
        <v>8.5</v>
      </c>
      <c r="AG1316" s="1">
        <v>9.1</v>
      </c>
      <c r="AH1316" s="1">
        <v>8.3000000000000007</v>
      </c>
      <c r="AI1316" s="1">
        <v>8.1999999999999993</v>
      </c>
      <c r="AJ1316" s="1">
        <v>9.4</v>
      </c>
      <c r="AK1316" s="1">
        <v>10.8</v>
      </c>
      <c r="AL1316" s="1">
        <v>10.4</v>
      </c>
      <c r="AM1316" s="1">
        <v>12.5</v>
      </c>
      <c r="AN1316" s="1">
        <v>6.7</v>
      </c>
      <c r="AO1316" s="3">
        <f xml:space="preserve"> IFERROR(Table1[[#This Row],[GP 2012]]/Table1[[#This Row],[Total Assets 2012]], "x")</f>
        <v>0</v>
      </c>
      <c r="AP1316" s="3" t="str">
        <f xml:space="preserve"> IFERROR(Table1[[#This Row],[GP 2013]]/Table1[[#This Row],[Total Assets 2013]], "x")</f>
        <v>x</v>
      </c>
      <c r="AQ1316" s="3" t="str">
        <f xml:space="preserve"> IFERROR(Table1[[#This Row],[GP 2014]]/Table1[[#This Row],[Total Assets 2014]], "x")</f>
        <v>x</v>
      </c>
      <c r="AR1316" s="3" t="str">
        <f xml:space="preserve"> IFERROR(Table1[[#This Row],[GP 2015]]/Table1[[#This Row],[Total Assets 2015]], "x")</f>
        <v>x</v>
      </c>
      <c r="AS1316" s="3" t="str">
        <f xml:space="preserve"> IFERROR(Table1[[#This Row],[GP 2016]]/Table1[[#This Row],[Total Assets 2016]], "x")</f>
        <v>x</v>
      </c>
      <c r="AT1316" s="3" t="str">
        <f xml:space="preserve"> IFERROR(Table1[[#This Row],[GP 2017]]/Table1[[#This Row],[Total Assets 2017]], "x")</f>
        <v>x</v>
      </c>
      <c r="AU1316" s="3" t="str">
        <f xml:space="preserve"> IFERROR(Table1[[#This Row],[GP 2018]]/Table1[[#This Row],[Total Assets 2018]], "x")</f>
        <v>x</v>
      </c>
      <c r="AV1316" s="3" t="str">
        <f xml:space="preserve"> IFERROR(Table1[[#This Row],[GP 2019]]/Table1[[#This Row],[Total Assets 2019]], "x")</f>
        <v>x</v>
      </c>
      <c r="AW1316" s="3" t="str">
        <f xml:space="preserve"> IFERROR(Table1[[#This Row],[GP 2020]]/Table1[[#This Row],[Total Assets 2020]], "x")</f>
        <v>x</v>
      </c>
      <c r="AX1316" s="3" t="str">
        <f xml:space="preserve"> IFERROR(Table1[[#This Row],[GP 2021]]/Table1[[#This Row],[Total Assets 2021]], "x")</f>
        <v>x</v>
      </c>
      <c r="AY1316" s="3" t="str">
        <f xml:space="preserve"> IFERROR(Table1[[#This Row],[GP TTM]]/Table1[[#This Row],[Total Assets TTM]], "x")</f>
        <v>x</v>
      </c>
      <c r="BA1316" s="3" t="str">
        <f xml:space="preserve"> IFERROR(ABS(Table1[[#This Row],[ROA 2013]]-Table1[[#This Row],[ROA 2012]]), "x")</f>
        <v>x</v>
      </c>
      <c r="BB1316" s="3" t="str">
        <f xml:space="preserve"> IFERROR(ABS(Table1[[#This Row],[ROA 2014]]-Table1[[#This Row],[ROA 2013]]), "x")</f>
        <v>x</v>
      </c>
      <c r="BC1316" s="3" t="str">
        <f xml:space="preserve"> IFERROR(ABS(Table1[[#This Row],[ROA 2015]]-Table1[[#This Row],[ROA 2014]]), "x")</f>
        <v>x</v>
      </c>
      <c r="BD1316" s="3" t="str">
        <f xml:space="preserve"> IFERROR(ABS(Table1[[#This Row],[ROA 2016]]-Table1[[#This Row],[ROA 2015]]), "x")</f>
        <v>x</v>
      </c>
      <c r="BE1316" s="3" t="str">
        <f xml:space="preserve"> IFERROR(ABS(Table1[[#This Row],[ROA 2017]]-Table1[[#This Row],[ROA 2016]]), "x")</f>
        <v>x</v>
      </c>
      <c r="BF1316" s="3" t="str">
        <f xml:space="preserve"> IFERROR(ABS(Table1[[#This Row],[ROA 2018]]-Table1[[#This Row],[ROA 2017]]), "x")</f>
        <v>x</v>
      </c>
      <c r="BG1316" s="3" t="str">
        <f xml:space="preserve"> IFERROR(ABS(Table1[[#This Row],[ROA 2019]]-Table1[[#This Row],[ROA 2018]]), "x")</f>
        <v>x</v>
      </c>
      <c r="BH1316" s="3" t="str">
        <f xml:space="preserve"> IFERROR(ABS(Table1[[#This Row],[ROA 2020]]-Table1[[#This Row],[ROA 2019]]), "x")</f>
        <v>x</v>
      </c>
      <c r="BI1316" s="3" t="str">
        <f xml:space="preserve"> IFERROR(ABS(Table1[[#This Row],[ROA 2021]]-Table1[[#This Row],[ROA 2020]]), "x")</f>
        <v>x</v>
      </c>
      <c r="BJ1316" s="3" t="str">
        <f xml:space="preserve"> IFERROR(AVERAGE(Table1[[#This Row],[ROA 2013-2012]:[ROA 2021-2020]]), "x")</f>
        <v>x</v>
      </c>
      <c r="BK1316" s="3">
        <f>IFERROR(AVERAGE(Table1[[#This Row],[ROA 2012]:[ROA 2021]]), "x")</f>
        <v>0</v>
      </c>
      <c r="BN1316" s="1">
        <f>SUM(Table1[[#This Row],[B/M Rank]:[ROA Rank]])</f>
        <v>0</v>
      </c>
    </row>
    <row r="1317" spans="1:66" x14ac:dyDescent="0.25">
      <c r="A1317" s="1" t="s">
        <v>3873</v>
      </c>
      <c r="B1317" s="1" t="s">
        <v>1589</v>
      </c>
      <c r="C1317" s="1" t="s">
        <v>1499</v>
      </c>
      <c r="D1317" s="1" t="s">
        <v>440</v>
      </c>
      <c r="E1317" s="1" t="s">
        <v>108</v>
      </c>
      <c r="F1317" s="1">
        <v>45.81</v>
      </c>
      <c r="G1317" s="19"/>
      <c r="H1317" s="19"/>
      <c r="I1317" s="19"/>
      <c r="J1317" s="19"/>
      <c r="K1317" s="1"/>
      <c r="L1317" s="19"/>
      <c r="M1317" s="1">
        <v>2021</v>
      </c>
      <c r="W1317" s="1" t="s">
        <v>4368</v>
      </c>
      <c r="X1317" s="1" t="s">
        <v>4368</v>
      </c>
      <c r="Z1317" s="3" t="str">
        <f xml:space="preserve"> IFERROR(AVEDEV(Table1[[#This Row],[GP 2012]:[GP 2021]]) / Table1[[#This Row],[Avg GP]], "x")</f>
        <v>x</v>
      </c>
      <c r="AA1317" s="2" t="str">
        <f xml:space="preserve"> IFERROR(AVERAGE(Table1[[#This Row],[GP 2012]:[GP 2021]]), "x")</f>
        <v>x</v>
      </c>
      <c r="AB1317" s="11">
        <f>Table1[Equity]/Table1[Market Capital]</f>
        <v>0.25103689150840425</v>
      </c>
      <c r="AL1317" s="1">
        <v>13.7</v>
      </c>
      <c r="AM1317" s="1">
        <v>12</v>
      </c>
      <c r="AN1317" s="1">
        <v>11.5</v>
      </c>
      <c r="AO1317" s="3" t="str">
        <f xml:space="preserve"> IFERROR(Table1[[#This Row],[GP 2012]]/Table1[[#This Row],[Total Assets 2012]], "x")</f>
        <v>x</v>
      </c>
      <c r="AP1317" s="3" t="str">
        <f xml:space="preserve"> IFERROR(Table1[[#This Row],[GP 2013]]/Table1[[#This Row],[Total Assets 2013]], "x")</f>
        <v>x</v>
      </c>
      <c r="AQ1317" s="3" t="str">
        <f xml:space="preserve"> IFERROR(Table1[[#This Row],[GP 2014]]/Table1[[#This Row],[Total Assets 2014]], "x")</f>
        <v>x</v>
      </c>
      <c r="AR1317" s="3" t="str">
        <f xml:space="preserve"> IFERROR(Table1[[#This Row],[GP 2015]]/Table1[[#This Row],[Total Assets 2015]], "x")</f>
        <v>x</v>
      </c>
      <c r="AS1317" s="3" t="str">
        <f xml:space="preserve"> IFERROR(Table1[[#This Row],[GP 2016]]/Table1[[#This Row],[Total Assets 2016]], "x")</f>
        <v>x</v>
      </c>
      <c r="AT1317" s="3" t="str">
        <f xml:space="preserve"> IFERROR(Table1[[#This Row],[GP 2017]]/Table1[[#This Row],[Total Assets 2017]], "x")</f>
        <v>x</v>
      </c>
      <c r="AU1317" s="3" t="str">
        <f xml:space="preserve"> IFERROR(Table1[[#This Row],[GP 2018]]/Table1[[#This Row],[Total Assets 2018]], "x")</f>
        <v>x</v>
      </c>
      <c r="AV1317" s="3" t="str">
        <f xml:space="preserve"> IFERROR(Table1[[#This Row],[GP 2019]]/Table1[[#This Row],[Total Assets 2019]], "x")</f>
        <v>x</v>
      </c>
      <c r="AW1317" s="3" t="str">
        <f xml:space="preserve"> IFERROR(Table1[[#This Row],[GP 2020]]/Table1[[#This Row],[Total Assets 2020]], "x")</f>
        <v>x</v>
      </c>
      <c r="AX1317" s="3" t="str">
        <f xml:space="preserve"> IFERROR(Table1[[#This Row],[GP 2021]]/Table1[[#This Row],[Total Assets 2021]], "x")</f>
        <v>x</v>
      </c>
      <c r="AY1317" s="3" t="str">
        <f xml:space="preserve"> IFERROR(Table1[[#This Row],[GP TTM]]/Table1[[#This Row],[Total Assets TTM]], "x")</f>
        <v>x</v>
      </c>
      <c r="BA1317" s="3" t="str">
        <f xml:space="preserve"> IFERROR(ABS(Table1[[#This Row],[ROA 2013]]-Table1[[#This Row],[ROA 2012]]), "x")</f>
        <v>x</v>
      </c>
      <c r="BB1317" s="3" t="str">
        <f xml:space="preserve"> IFERROR(ABS(Table1[[#This Row],[ROA 2014]]-Table1[[#This Row],[ROA 2013]]), "x")</f>
        <v>x</v>
      </c>
      <c r="BC1317" s="3" t="str">
        <f xml:space="preserve"> IFERROR(ABS(Table1[[#This Row],[ROA 2015]]-Table1[[#This Row],[ROA 2014]]), "x")</f>
        <v>x</v>
      </c>
      <c r="BD1317" s="3" t="str">
        <f xml:space="preserve"> IFERROR(ABS(Table1[[#This Row],[ROA 2016]]-Table1[[#This Row],[ROA 2015]]), "x")</f>
        <v>x</v>
      </c>
      <c r="BE1317" s="3" t="str">
        <f xml:space="preserve"> IFERROR(ABS(Table1[[#This Row],[ROA 2017]]-Table1[[#This Row],[ROA 2016]]), "x")</f>
        <v>x</v>
      </c>
      <c r="BF1317" s="3" t="str">
        <f xml:space="preserve"> IFERROR(ABS(Table1[[#This Row],[ROA 2018]]-Table1[[#This Row],[ROA 2017]]), "x")</f>
        <v>x</v>
      </c>
      <c r="BG1317" s="3" t="str">
        <f xml:space="preserve"> IFERROR(ABS(Table1[[#This Row],[ROA 2019]]-Table1[[#This Row],[ROA 2018]]), "x")</f>
        <v>x</v>
      </c>
      <c r="BH1317" s="3" t="str">
        <f xml:space="preserve"> IFERROR(ABS(Table1[[#This Row],[ROA 2020]]-Table1[[#This Row],[ROA 2019]]), "x")</f>
        <v>x</v>
      </c>
      <c r="BI1317" s="3" t="str">
        <f xml:space="preserve"> IFERROR(ABS(Table1[[#This Row],[ROA 2021]]-Table1[[#This Row],[ROA 2020]]), "x")</f>
        <v>x</v>
      </c>
      <c r="BJ1317" s="3" t="str">
        <f xml:space="preserve"> IFERROR(AVERAGE(Table1[[#This Row],[ROA 2013-2012]:[ROA 2021-2020]]), "x")</f>
        <v>x</v>
      </c>
      <c r="BK1317" s="3" t="str">
        <f>IFERROR(AVERAGE(Table1[[#This Row],[ROA 2012]:[ROA 2021]]), "x")</f>
        <v>x</v>
      </c>
      <c r="BN1317" s="1">
        <f>SUM(Table1[[#This Row],[B/M Rank]:[ROA Rank]])</f>
        <v>0</v>
      </c>
    </row>
    <row r="1318" spans="1:66" x14ac:dyDescent="0.25">
      <c r="A1318" s="1" t="s">
        <v>3997</v>
      </c>
      <c r="B1318" s="1" t="s">
        <v>1709</v>
      </c>
      <c r="C1318" s="1" t="s">
        <v>12</v>
      </c>
      <c r="D1318" s="1" t="s">
        <v>11</v>
      </c>
      <c r="E1318" s="1" t="s">
        <v>108</v>
      </c>
      <c r="F1318" s="1">
        <v>45.92</v>
      </c>
      <c r="G1318" s="19"/>
      <c r="H1318" s="19"/>
      <c r="I1318" s="19"/>
      <c r="J1318" s="19"/>
      <c r="K1318" s="1"/>
      <c r="L1318" s="19"/>
      <c r="M1318" s="1">
        <v>2016</v>
      </c>
      <c r="R1318" s="1">
        <v>2.5</v>
      </c>
      <c r="S1318" s="1">
        <v>-0.3</v>
      </c>
      <c r="T1318" s="1" t="s">
        <v>4368</v>
      </c>
      <c r="U1318" s="1">
        <v>1.1000000000000001</v>
      </c>
      <c r="V1318" s="1">
        <v>-0.7</v>
      </c>
      <c r="W1318" s="1">
        <v>1.5</v>
      </c>
      <c r="X1318" s="1">
        <v>3.9</v>
      </c>
      <c r="Z1318" s="3">
        <f xml:space="preserve"> IFERROR(AVEDEV(Table1[[#This Row],[GP 2012]:[GP 2021]]) / Table1[[#This Row],[Avg GP]], "x")</f>
        <v>1.2878048780487801</v>
      </c>
      <c r="AA1318" s="2">
        <f xml:space="preserve"> IFERROR(AVERAGE(Table1[[#This Row],[GP 2012]:[GP 2021]]), "x")</f>
        <v>0.82000000000000006</v>
      </c>
      <c r="AB1318" s="11">
        <f>Table1[Equity]/Table1[Market Capital]</f>
        <v>0.82970383275261328</v>
      </c>
      <c r="AG1318" s="1">
        <v>11.1</v>
      </c>
      <c r="AH1318" s="1">
        <v>21.9</v>
      </c>
      <c r="AI1318" s="1">
        <v>28.3</v>
      </c>
      <c r="AJ1318" s="1">
        <v>39.799999999999997</v>
      </c>
      <c r="AK1318" s="1">
        <v>51.1</v>
      </c>
      <c r="AL1318" s="1">
        <v>54.8</v>
      </c>
      <c r="AM1318" s="1">
        <v>53.5</v>
      </c>
      <c r="AN1318" s="1">
        <v>38.1</v>
      </c>
      <c r="AO1318" s="3" t="str">
        <f xml:space="preserve"> IFERROR(Table1[[#This Row],[GP 2012]]/Table1[[#This Row],[Total Assets 2012]], "x")</f>
        <v>x</v>
      </c>
      <c r="AP1318" s="3" t="str">
        <f xml:space="preserve"> IFERROR(Table1[[#This Row],[GP 2013]]/Table1[[#This Row],[Total Assets 2013]], "x")</f>
        <v>x</v>
      </c>
      <c r="AQ1318" s="3" t="str">
        <f xml:space="preserve"> IFERROR(Table1[[#This Row],[GP 2014]]/Table1[[#This Row],[Total Assets 2014]], "x")</f>
        <v>x</v>
      </c>
      <c r="AR1318" s="3" t="str">
        <f xml:space="preserve"> IFERROR(Table1[[#This Row],[GP 2015]]/Table1[[#This Row],[Total Assets 2015]], "x")</f>
        <v>x</v>
      </c>
      <c r="AS1318" s="3">
        <f xml:space="preserve"> IFERROR(Table1[[#This Row],[GP 2016]]/Table1[[#This Row],[Total Assets 2016]], "x")</f>
        <v>0.22522522522522523</v>
      </c>
      <c r="AT1318" s="3">
        <f xml:space="preserve"> IFERROR(Table1[[#This Row],[GP 2017]]/Table1[[#This Row],[Total Assets 2017]], "x")</f>
        <v>-1.3698630136986302E-2</v>
      </c>
      <c r="AU1318" s="3" t="str">
        <f xml:space="preserve"> IFERROR(Table1[[#This Row],[GP 2018]]/Table1[[#This Row],[Total Assets 2018]], "x")</f>
        <v>x</v>
      </c>
      <c r="AV1318" s="3">
        <f xml:space="preserve"> IFERROR(Table1[[#This Row],[GP 2019]]/Table1[[#This Row],[Total Assets 2019]], "x")</f>
        <v>2.7638190954773875E-2</v>
      </c>
      <c r="AW1318" s="3">
        <f xml:space="preserve"> IFERROR(Table1[[#This Row],[GP 2020]]/Table1[[#This Row],[Total Assets 2020]], "x")</f>
        <v>-1.3698630136986301E-2</v>
      </c>
      <c r="AX1318" s="3">
        <f xml:space="preserve"> IFERROR(Table1[[#This Row],[GP 2021]]/Table1[[#This Row],[Total Assets 2021]], "x")</f>
        <v>2.7372262773722629E-2</v>
      </c>
      <c r="AY1318" s="3">
        <f xml:space="preserve"> IFERROR(Table1[[#This Row],[GP TTM]]/Table1[[#This Row],[Total Assets TTM]], "x")</f>
        <v>7.2897196261682243E-2</v>
      </c>
      <c r="BA1318" s="3" t="str">
        <f xml:space="preserve"> IFERROR(ABS(Table1[[#This Row],[ROA 2013]]-Table1[[#This Row],[ROA 2012]]), "x")</f>
        <v>x</v>
      </c>
      <c r="BB1318" s="3" t="str">
        <f xml:space="preserve"> IFERROR(ABS(Table1[[#This Row],[ROA 2014]]-Table1[[#This Row],[ROA 2013]]), "x")</f>
        <v>x</v>
      </c>
      <c r="BC1318" s="3" t="str">
        <f xml:space="preserve"> IFERROR(ABS(Table1[[#This Row],[ROA 2015]]-Table1[[#This Row],[ROA 2014]]), "x")</f>
        <v>x</v>
      </c>
      <c r="BD1318" s="3" t="str">
        <f xml:space="preserve"> IFERROR(ABS(Table1[[#This Row],[ROA 2016]]-Table1[[#This Row],[ROA 2015]]), "x")</f>
        <v>x</v>
      </c>
      <c r="BE1318" s="3">
        <f xml:space="preserve"> IFERROR(ABS(Table1[[#This Row],[ROA 2017]]-Table1[[#This Row],[ROA 2016]]), "x")</f>
        <v>0.23892385536221153</v>
      </c>
      <c r="BF1318" s="3" t="str">
        <f xml:space="preserve"> IFERROR(ABS(Table1[[#This Row],[ROA 2018]]-Table1[[#This Row],[ROA 2017]]), "x")</f>
        <v>x</v>
      </c>
      <c r="BG1318" s="3" t="str">
        <f xml:space="preserve"> IFERROR(ABS(Table1[[#This Row],[ROA 2019]]-Table1[[#This Row],[ROA 2018]]), "x")</f>
        <v>x</v>
      </c>
      <c r="BH1318" s="3">
        <f xml:space="preserve"> IFERROR(ABS(Table1[[#This Row],[ROA 2020]]-Table1[[#This Row],[ROA 2019]]), "x")</f>
        <v>4.1336821091760179E-2</v>
      </c>
      <c r="BI1318" s="3">
        <f xml:space="preserve"> IFERROR(ABS(Table1[[#This Row],[ROA 2021]]-Table1[[#This Row],[ROA 2020]]), "x")</f>
        <v>4.107089291070893E-2</v>
      </c>
      <c r="BJ1318" s="3">
        <f xml:space="preserve"> IFERROR(AVERAGE(Table1[[#This Row],[ROA 2013-2012]:[ROA 2021-2020]]), "x")</f>
        <v>0.10711052312156021</v>
      </c>
      <c r="BK1318" s="3">
        <f>IFERROR(AVERAGE(Table1[[#This Row],[ROA 2012]:[ROA 2021]]), "x")</f>
        <v>5.0567683735949831E-2</v>
      </c>
      <c r="BN1318" s="1">
        <f>SUM(Table1[[#This Row],[B/M Rank]:[ROA Rank]])</f>
        <v>0</v>
      </c>
    </row>
    <row r="1319" spans="1:66" x14ac:dyDescent="0.25">
      <c r="A1319" s="1" t="s">
        <v>3157</v>
      </c>
      <c r="B1319" s="1" t="s">
        <v>1076</v>
      </c>
      <c r="C1319" s="1" t="s">
        <v>4417</v>
      </c>
      <c r="D1319" s="1" t="s">
        <v>268</v>
      </c>
      <c r="E1319" s="1" t="s">
        <v>108</v>
      </c>
      <c r="F1319" s="1">
        <v>46.02</v>
      </c>
      <c r="G1319" s="19"/>
      <c r="H1319" s="19"/>
      <c r="I1319" s="19"/>
      <c r="J1319" s="19"/>
      <c r="K1319" s="1"/>
      <c r="L1319" s="19"/>
      <c r="M1319" s="1">
        <v>2012</v>
      </c>
      <c r="N1319" s="1" t="s">
        <v>4368</v>
      </c>
      <c r="O1319" s="1" t="s">
        <v>4368</v>
      </c>
      <c r="P1319" s="1" t="s">
        <v>4368</v>
      </c>
      <c r="Q1319" s="1" t="s">
        <v>4368</v>
      </c>
      <c r="R1319" s="1" t="s">
        <v>4368</v>
      </c>
      <c r="S1319" s="1" t="s">
        <v>4368</v>
      </c>
      <c r="T1319" s="1" t="s">
        <v>4368</v>
      </c>
      <c r="U1319" s="1" t="s">
        <v>4368</v>
      </c>
      <c r="V1319" s="1" t="s">
        <v>4368</v>
      </c>
      <c r="W1319" s="1" t="s">
        <v>4368</v>
      </c>
      <c r="X1319" s="1" t="s">
        <v>4368</v>
      </c>
      <c r="Z1319" s="3" t="str">
        <f xml:space="preserve"> IFERROR(AVEDEV(Table1[[#This Row],[GP 2012]:[GP 2021]]) / Table1[[#This Row],[Avg GP]], "x")</f>
        <v>x</v>
      </c>
      <c r="AA1319" s="2" t="str">
        <f xml:space="preserve"> IFERROR(AVERAGE(Table1[[#This Row],[GP 2012]:[GP 2021]]), "x")</f>
        <v>x</v>
      </c>
      <c r="AB1319" s="11">
        <f>Table1[Equity]/Table1[Market Capital]</f>
        <v>2.9269882659713162</v>
      </c>
      <c r="AC1319" s="1">
        <v>92.1</v>
      </c>
      <c r="AD1319" s="1">
        <v>105.2</v>
      </c>
      <c r="AE1319" s="1">
        <v>138.5</v>
      </c>
      <c r="AF1319" s="1">
        <v>158</v>
      </c>
      <c r="AG1319" s="1">
        <v>147.9</v>
      </c>
      <c r="AH1319" s="1">
        <v>139.4</v>
      </c>
      <c r="AI1319" s="1">
        <v>150.80000000000001</v>
      </c>
      <c r="AJ1319" s="1">
        <v>147.19999999999999</v>
      </c>
      <c r="AK1319" s="1">
        <v>148.19999999999999</v>
      </c>
      <c r="AL1319" s="1">
        <v>143.69999999999999</v>
      </c>
      <c r="AM1319" s="1">
        <v>141.1</v>
      </c>
      <c r="AN1319" s="1">
        <v>134.69999999999999</v>
      </c>
      <c r="AO1319" s="3" t="str">
        <f xml:space="preserve"> IFERROR(Table1[[#This Row],[GP 2012]]/Table1[[#This Row],[Total Assets 2012]], "x")</f>
        <v>x</v>
      </c>
      <c r="AP1319" s="3" t="str">
        <f xml:space="preserve"> IFERROR(Table1[[#This Row],[GP 2013]]/Table1[[#This Row],[Total Assets 2013]], "x")</f>
        <v>x</v>
      </c>
      <c r="AQ1319" s="3" t="str">
        <f xml:space="preserve"> IFERROR(Table1[[#This Row],[GP 2014]]/Table1[[#This Row],[Total Assets 2014]], "x")</f>
        <v>x</v>
      </c>
      <c r="AR1319" s="3" t="str">
        <f xml:space="preserve"> IFERROR(Table1[[#This Row],[GP 2015]]/Table1[[#This Row],[Total Assets 2015]], "x")</f>
        <v>x</v>
      </c>
      <c r="AS1319" s="3" t="str">
        <f xml:space="preserve"> IFERROR(Table1[[#This Row],[GP 2016]]/Table1[[#This Row],[Total Assets 2016]], "x")</f>
        <v>x</v>
      </c>
      <c r="AT1319" s="3" t="str">
        <f xml:space="preserve"> IFERROR(Table1[[#This Row],[GP 2017]]/Table1[[#This Row],[Total Assets 2017]], "x")</f>
        <v>x</v>
      </c>
      <c r="AU1319" s="3" t="str">
        <f xml:space="preserve"> IFERROR(Table1[[#This Row],[GP 2018]]/Table1[[#This Row],[Total Assets 2018]], "x")</f>
        <v>x</v>
      </c>
      <c r="AV1319" s="3" t="str">
        <f xml:space="preserve"> IFERROR(Table1[[#This Row],[GP 2019]]/Table1[[#This Row],[Total Assets 2019]], "x")</f>
        <v>x</v>
      </c>
      <c r="AW1319" s="3" t="str">
        <f xml:space="preserve"> IFERROR(Table1[[#This Row],[GP 2020]]/Table1[[#This Row],[Total Assets 2020]], "x")</f>
        <v>x</v>
      </c>
      <c r="AX1319" s="3" t="str">
        <f xml:space="preserve"> IFERROR(Table1[[#This Row],[GP 2021]]/Table1[[#This Row],[Total Assets 2021]], "x")</f>
        <v>x</v>
      </c>
      <c r="AY1319" s="3" t="str">
        <f xml:space="preserve"> IFERROR(Table1[[#This Row],[GP TTM]]/Table1[[#This Row],[Total Assets TTM]], "x")</f>
        <v>x</v>
      </c>
      <c r="BA1319" s="3" t="str">
        <f xml:space="preserve"> IFERROR(ABS(Table1[[#This Row],[ROA 2013]]-Table1[[#This Row],[ROA 2012]]), "x")</f>
        <v>x</v>
      </c>
      <c r="BB1319" s="3" t="str">
        <f xml:space="preserve"> IFERROR(ABS(Table1[[#This Row],[ROA 2014]]-Table1[[#This Row],[ROA 2013]]), "x")</f>
        <v>x</v>
      </c>
      <c r="BC1319" s="3" t="str">
        <f xml:space="preserve"> IFERROR(ABS(Table1[[#This Row],[ROA 2015]]-Table1[[#This Row],[ROA 2014]]), "x")</f>
        <v>x</v>
      </c>
      <c r="BD1319" s="3" t="str">
        <f xml:space="preserve"> IFERROR(ABS(Table1[[#This Row],[ROA 2016]]-Table1[[#This Row],[ROA 2015]]), "x")</f>
        <v>x</v>
      </c>
      <c r="BE1319" s="3" t="str">
        <f xml:space="preserve"> IFERROR(ABS(Table1[[#This Row],[ROA 2017]]-Table1[[#This Row],[ROA 2016]]), "x")</f>
        <v>x</v>
      </c>
      <c r="BF1319" s="3" t="str">
        <f xml:space="preserve"> IFERROR(ABS(Table1[[#This Row],[ROA 2018]]-Table1[[#This Row],[ROA 2017]]), "x")</f>
        <v>x</v>
      </c>
      <c r="BG1319" s="3" t="str">
        <f xml:space="preserve"> IFERROR(ABS(Table1[[#This Row],[ROA 2019]]-Table1[[#This Row],[ROA 2018]]), "x")</f>
        <v>x</v>
      </c>
      <c r="BH1319" s="3" t="str">
        <f xml:space="preserve"> IFERROR(ABS(Table1[[#This Row],[ROA 2020]]-Table1[[#This Row],[ROA 2019]]), "x")</f>
        <v>x</v>
      </c>
      <c r="BI1319" s="3" t="str">
        <f xml:space="preserve"> IFERROR(ABS(Table1[[#This Row],[ROA 2021]]-Table1[[#This Row],[ROA 2020]]), "x")</f>
        <v>x</v>
      </c>
      <c r="BJ1319" s="3" t="str">
        <f xml:space="preserve"> IFERROR(AVERAGE(Table1[[#This Row],[ROA 2013-2012]:[ROA 2021-2020]]), "x")</f>
        <v>x</v>
      </c>
      <c r="BK1319" s="3" t="str">
        <f>IFERROR(AVERAGE(Table1[[#This Row],[ROA 2012]:[ROA 2021]]), "x")</f>
        <v>x</v>
      </c>
      <c r="BN1319" s="1">
        <f>SUM(Table1[[#This Row],[B/M Rank]:[ROA Rank]])</f>
        <v>0</v>
      </c>
    </row>
    <row r="1320" spans="1:66" x14ac:dyDescent="0.25">
      <c r="A1320" s="1" t="s">
        <v>3446</v>
      </c>
      <c r="B1320" s="1" t="s">
        <v>1260</v>
      </c>
      <c r="C1320" s="1" t="s">
        <v>4417</v>
      </c>
      <c r="D1320" s="1" t="s">
        <v>268</v>
      </c>
      <c r="E1320" s="1" t="s">
        <v>108</v>
      </c>
      <c r="F1320" s="1">
        <v>46.05</v>
      </c>
      <c r="G1320" s="19"/>
      <c r="H1320" s="19"/>
      <c r="I1320" s="19"/>
      <c r="J1320" s="19"/>
      <c r="K1320" s="1"/>
      <c r="L1320" s="19"/>
      <c r="M1320" s="1">
        <v>2019</v>
      </c>
      <c r="U1320" s="1" t="s">
        <v>4368</v>
      </c>
      <c r="V1320" s="1">
        <v>0</v>
      </c>
      <c r="W1320" s="1">
        <v>-0.1</v>
      </c>
      <c r="X1320" s="1">
        <v>-0.1</v>
      </c>
      <c r="Z1320" s="3">
        <f xml:space="preserve"> IFERROR(AVEDEV(Table1[[#This Row],[GP 2012]:[GP 2021]]) / Table1[[#This Row],[Avg GP]], "x")</f>
        <v>-1</v>
      </c>
      <c r="AA1320" s="2">
        <f xml:space="preserve"> IFERROR(AVERAGE(Table1[[#This Row],[GP 2012]:[GP 2021]]), "x")</f>
        <v>-0.05</v>
      </c>
      <c r="AB1320" s="11">
        <f>Table1[Equity]/Table1[Market Capital]</f>
        <v>6.5146579804560262E-2</v>
      </c>
      <c r="AJ1320" s="1">
        <v>3.5</v>
      </c>
      <c r="AK1320" s="1">
        <v>6.7</v>
      </c>
      <c r="AL1320" s="1">
        <v>6.1</v>
      </c>
      <c r="AM1320" s="1">
        <v>4.4000000000000004</v>
      </c>
      <c r="AN1320" s="1">
        <v>3</v>
      </c>
      <c r="AO1320" s="3" t="str">
        <f xml:space="preserve"> IFERROR(Table1[[#This Row],[GP 2012]]/Table1[[#This Row],[Total Assets 2012]], "x")</f>
        <v>x</v>
      </c>
      <c r="AP1320" s="3" t="str">
        <f xml:space="preserve"> IFERROR(Table1[[#This Row],[GP 2013]]/Table1[[#This Row],[Total Assets 2013]], "x")</f>
        <v>x</v>
      </c>
      <c r="AQ1320" s="3" t="str">
        <f xml:space="preserve"> IFERROR(Table1[[#This Row],[GP 2014]]/Table1[[#This Row],[Total Assets 2014]], "x")</f>
        <v>x</v>
      </c>
      <c r="AR1320" s="3" t="str">
        <f xml:space="preserve"> IFERROR(Table1[[#This Row],[GP 2015]]/Table1[[#This Row],[Total Assets 2015]], "x")</f>
        <v>x</v>
      </c>
      <c r="AS1320" s="3" t="str">
        <f xml:space="preserve"> IFERROR(Table1[[#This Row],[GP 2016]]/Table1[[#This Row],[Total Assets 2016]], "x")</f>
        <v>x</v>
      </c>
      <c r="AT1320" s="3" t="str">
        <f xml:space="preserve"> IFERROR(Table1[[#This Row],[GP 2017]]/Table1[[#This Row],[Total Assets 2017]], "x")</f>
        <v>x</v>
      </c>
      <c r="AU1320" s="3" t="str">
        <f xml:space="preserve"> IFERROR(Table1[[#This Row],[GP 2018]]/Table1[[#This Row],[Total Assets 2018]], "x")</f>
        <v>x</v>
      </c>
      <c r="AV1320" s="3" t="str">
        <f xml:space="preserve"> IFERROR(Table1[[#This Row],[GP 2019]]/Table1[[#This Row],[Total Assets 2019]], "x")</f>
        <v>x</v>
      </c>
      <c r="AW1320" s="3">
        <f xml:space="preserve"> IFERROR(Table1[[#This Row],[GP 2020]]/Table1[[#This Row],[Total Assets 2020]], "x")</f>
        <v>0</v>
      </c>
      <c r="AX1320" s="3">
        <f xml:space="preserve"> IFERROR(Table1[[#This Row],[GP 2021]]/Table1[[#This Row],[Total Assets 2021]], "x")</f>
        <v>-1.6393442622950821E-2</v>
      </c>
      <c r="AY1320" s="3">
        <f xml:space="preserve"> IFERROR(Table1[[#This Row],[GP TTM]]/Table1[[#This Row],[Total Assets TTM]], "x")</f>
        <v>-2.2727272727272728E-2</v>
      </c>
      <c r="BA1320" s="3" t="str">
        <f xml:space="preserve"> IFERROR(ABS(Table1[[#This Row],[ROA 2013]]-Table1[[#This Row],[ROA 2012]]), "x")</f>
        <v>x</v>
      </c>
      <c r="BB1320" s="3" t="str">
        <f xml:space="preserve"> IFERROR(ABS(Table1[[#This Row],[ROA 2014]]-Table1[[#This Row],[ROA 2013]]), "x")</f>
        <v>x</v>
      </c>
      <c r="BC1320" s="3" t="str">
        <f xml:space="preserve"> IFERROR(ABS(Table1[[#This Row],[ROA 2015]]-Table1[[#This Row],[ROA 2014]]), "x")</f>
        <v>x</v>
      </c>
      <c r="BD1320" s="3" t="str">
        <f xml:space="preserve"> IFERROR(ABS(Table1[[#This Row],[ROA 2016]]-Table1[[#This Row],[ROA 2015]]), "x")</f>
        <v>x</v>
      </c>
      <c r="BE1320" s="3" t="str">
        <f xml:space="preserve"> IFERROR(ABS(Table1[[#This Row],[ROA 2017]]-Table1[[#This Row],[ROA 2016]]), "x")</f>
        <v>x</v>
      </c>
      <c r="BF1320" s="3" t="str">
        <f xml:space="preserve"> IFERROR(ABS(Table1[[#This Row],[ROA 2018]]-Table1[[#This Row],[ROA 2017]]), "x")</f>
        <v>x</v>
      </c>
      <c r="BG1320" s="3" t="str">
        <f xml:space="preserve"> IFERROR(ABS(Table1[[#This Row],[ROA 2019]]-Table1[[#This Row],[ROA 2018]]), "x")</f>
        <v>x</v>
      </c>
      <c r="BH1320" s="3" t="str">
        <f xml:space="preserve"> IFERROR(ABS(Table1[[#This Row],[ROA 2020]]-Table1[[#This Row],[ROA 2019]]), "x")</f>
        <v>x</v>
      </c>
      <c r="BI1320" s="3">
        <f xml:space="preserve"> IFERROR(ABS(Table1[[#This Row],[ROA 2021]]-Table1[[#This Row],[ROA 2020]]), "x")</f>
        <v>1.6393442622950821E-2</v>
      </c>
      <c r="BJ1320" s="3">
        <f xml:space="preserve"> IFERROR(AVERAGE(Table1[[#This Row],[ROA 2013-2012]:[ROA 2021-2020]]), "x")</f>
        <v>1.6393442622950821E-2</v>
      </c>
      <c r="BK1320" s="3">
        <f>IFERROR(AVERAGE(Table1[[#This Row],[ROA 2012]:[ROA 2021]]), "x")</f>
        <v>-8.1967213114754103E-3</v>
      </c>
      <c r="BN1320" s="1">
        <f>SUM(Table1[[#This Row],[B/M Rank]:[ROA Rank]])</f>
        <v>0</v>
      </c>
    </row>
    <row r="1321" spans="1:66" x14ac:dyDescent="0.25">
      <c r="A1321" s="1" t="s">
        <v>2773</v>
      </c>
      <c r="B1321" s="1" t="s">
        <v>4420</v>
      </c>
      <c r="C1321" s="1" t="s">
        <v>4417</v>
      </c>
      <c r="D1321" s="1" t="s">
        <v>268</v>
      </c>
      <c r="E1321" s="1" t="s">
        <v>108</v>
      </c>
      <c r="F1321" s="1">
        <v>46.06</v>
      </c>
      <c r="G1321" s="19"/>
      <c r="H1321" s="19"/>
      <c r="I1321" s="19"/>
      <c r="J1321" s="19"/>
      <c r="K1321" s="1"/>
      <c r="L1321" s="19"/>
      <c r="M1321" s="1">
        <v>2012</v>
      </c>
      <c r="N1321" s="1" t="s">
        <v>4368</v>
      </c>
      <c r="O1321" s="1" t="s">
        <v>4368</v>
      </c>
      <c r="P1321" s="1" t="s">
        <v>4368</v>
      </c>
      <c r="Q1321" s="1" t="s">
        <v>4368</v>
      </c>
      <c r="R1321" s="1" t="s">
        <v>4368</v>
      </c>
      <c r="S1321" s="1" t="s">
        <v>4368</v>
      </c>
      <c r="T1321" s="1" t="s">
        <v>4368</v>
      </c>
      <c r="U1321" s="1">
        <v>0</v>
      </c>
      <c r="V1321" s="1">
        <v>0.1</v>
      </c>
      <c r="W1321" s="1">
        <v>0</v>
      </c>
      <c r="X1321" s="1">
        <v>0</v>
      </c>
      <c r="Z1321" s="3">
        <f xml:space="preserve"> IFERROR(AVEDEV(Table1[[#This Row],[GP 2012]:[GP 2021]]) / Table1[[#This Row],[Avg GP]], "x")</f>
        <v>1.3333333333333335</v>
      </c>
      <c r="AA1321" s="2">
        <f xml:space="preserve"> IFERROR(AVERAGE(Table1[[#This Row],[GP 2012]:[GP 2021]]), "x")</f>
        <v>3.3333333333333333E-2</v>
      </c>
      <c r="AB1321" s="11">
        <f>Table1[Equity]/Table1[Market Capital]</f>
        <v>2.4945722970039079</v>
      </c>
      <c r="AC1321" s="1">
        <v>124.1</v>
      </c>
      <c r="AD1321" s="1">
        <v>111.8</v>
      </c>
      <c r="AE1321" s="1">
        <v>116.8</v>
      </c>
      <c r="AF1321" s="1">
        <v>119.2</v>
      </c>
      <c r="AG1321" s="1">
        <v>118.5</v>
      </c>
      <c r="AH1321" s="1">
        <v>120.4</v>
      </c>
      <c r="AI1321" s="1">
        <v>121.9</v>
      </c>
      <c r="AJ1321" s="1">
        <v>124</v>
      </c>
      <c r="AK1321" s="1">
        <v>116.6</v>
      </c>
      <c r="AL1321" s="1">
        <v>118.5</v>
      </c>
      <c r="AM1321" s="1">
        <v>118.5</v>
      </c>
      <c r="AN1321" s="1">
        <v>114.9</v>
      </c>
      <c r="AO1321" s="3" t="str">
        <f xml:space="preserve"> IFERROR(Table1[[#This Row],[GP 2012]]/Table1[[#This Row],[Total Assets 2012]], "x")</f>
        <v>x</v>
      </c>
      <c r="AP1321" s="3" t="str">
        <f xml:space="preserve"> IFERROR(Table1[[#This Row],[GP 2013]]/Table1[[#This Row],[Total Assets 2013]], "x")</f>
        <v>x</v>
      </c>
      <c r="AQ1321" s="3" t="str">
        <f xml:space="preserve"> IFERROR(Table1[[#This Row],[GP 2014]]/Table1[[#This Row],[Total Assets 2014]], "x")</f>
        <v>x</v>
      </c>
      <c r="AR1321" s="3" t="str">
        <f xml:space="preserve"> IFERROR(Table1[[#This Row],[GP 2015]]/Table1[[#This Row],[Total Assets 2015]], "x")</f>
        <v>x</v>
      </c>
      <c r="AS1321" s="3" t="str">
        <f xml:space="preserve"> IFERROR(Table1[[#This Row],[GP 2016]]/Table1[[#This Row],[Total Assets 2016]], "x")</f>
        <v>x</v>
      </c>
      <c r="AT1321" s="3" t="str">
        <f xml:space="preserve"> IFERROR(Table1[[#This Row],[GP 2017]]/Table1[[#This Row],[Total Assets 2017]], "x")</f>
        <v>x</v>
      </c>
      <c r="AU1321" s="3" t="str">
        <f xml:space="preserve"> IFERROR(Table1[[#This Row],[GP 2018]]/Table1[[#This Row],[Total Assets 2018]], "x")</f>
        <v>x</v>
      </c>
      <c r="AV1321" s="3">
        <f xml:space="preserve"> IFERROR(Table1[[#This Row],[GP 2019]]/Table1[[#This Row],[Total Assets 2019]], "x")</f>
        <v>0</v>
      </c>
      <c r="AW1321" s="3">
        <f xml:space="preserve"> IFERROR(Table1[[#This Row],[GP 2020]]/Table1[[#This Row],[Total Assets 2020]], "x")</f>
        <v>8.5763293310463131E-4</v>
      </c>
      <c r="AX1321" s="3">
        <f xml:space="preserve"> IFERROR(Table1[[#This Row],[GP 2021]]/Table1[[#This Row],[Total Assets 2021]], "x")</f>
        <v>0</v>
      </c>
      <c r="AY1321" s="3">
        <f xml:space="preserve"> IFERROR(Table1[[#This Row],[GP TTM]]/Table1[[#This Row],[Total Assets TTM]], "x")</f>
        <v>0</v>
      </c>
      <c r="BA1321" s="3" t="str">
        <f xml:space="preserve"> IFERROR(ABS(Table1[[#This Row],[ROA 2013]]-Table1[[#This Row],[ROA 2012]]), "x")</f>
        <v>x</v>
      </c>
      <c r="BB1321" s="3" t="str">
        <f xml:space="preserve"> IFERROR(ABS(Table1[[#This Row],[ROA 2014]]-Table1[[#This Row],[ROA 2013]]), "x")</f>
        <v>x</v>
      </c>
      <c r="BC1321" s="3" t="str">
        <f xml:space="preserve"> IFERROR(ABS(Table1[[#This Row],[ROA 2015]]-Table1[[#This Row],[ROA 2014]]), "x")</f>
        <v>x</v>
      </c>
      <c r="BD1321" s="3" t="str">
        <f xml:space="preserve"> IFERROR(ABS(Table1[[#This Row],[ROA 2016]]-Table1[[#This Row],[ROA 2015]]), "x")</f>
        <v>x</v>
      </c>
      <c r="BE1321" s="3" t="str">
        <f xml:space="preserve"> IFERROR(ABS(Table1[[#This Row],[ROA 2017]]-Table1[[#This Row],[ROA 2016]]), "x")</f>
        <v>x</v>
      </c>
      <c r="BF1321" s="3" t="str">
        <f xml:space="preserve"> IFERROR(ABS(Table1[[#This Row],[ROA 2018]]-Table1[[#This Row],[ROA 2017]]), "x")</f>
        <v>x</v>
      </c>
      <c r="BG1321" s="3" t="str">
        <f xml:space="preserve"> IFERROR(ABS(Table1[[#This Row],[ROA 2019]]-Table1[[#This Row],[ROA 2018]]), "x")</f>
        <v>x</v>
      </c>
      <c r="BH1321" s="3">
        <f xml:space="preserve"> IFERROR(ABS(Table1[[#This Row],[ROA 2020]]-Table1[[#This Row],[ROA 2019]]), "x")</f>
        <v>8.5763293310463131E-4</v>
      </c>
      <c r="BI1321" s="3">
        <f xml:space="preserve"> IFERROR(ABS(Table1[[#This Row],[ROA 2021]]-Table1[[#This Row],[ROA 2020]]), "x")</f>
        <v>8.5763293310463131E-4</v>
      </c>
      <c r="BJ1321" s="3">
        <f xml:space="preserve"> IFERROR(AVERAGE(Table1[[#This Row],[ROA 2013-2012]:[ROA 2021-2020]]), "x")</f>
        <v>8.5763293310463131E-4</v>
      </c>
      <c r="BK1321" s="3">
        <f>IFERROR(AVERAGE(Table1[[#This Row],[ROA 2012]:[ROA 2021]]), "x")</f>
        <v>2.8587764436821046E-4</v>
      </c>
      <c r="BN1321" s="1">
        <f>SUM(Table1[[#This Row],[B/M Rank]:[ROA Rank]])</f>
        <v>0</v>
      </c>
    </row>
    <row r="1322" spans="1:66" x14ac:dyDescent="0.25">
      <c r="A1322" s="1" t="s">
        <v>3188</v>
      </c>
      <c r="B1322" s="1" t="s">
        <v>1093</v>
      </c>
      <c r="C1322" s="1" t="s">
        <v>4417</v>
      </c>
      <c r="D1322" s="1" t="s">
        <v>268</v>
      </c>
      <c r="E1322" s="1" t="s">
        <v>108</v>
      </c>
      <c r="F1322" s="1">
        <v>46.2</v>
      </c>
      <c r="G1322" s="19"/>
      <c r="H1322" s="19"/>
      <c r="I1322" s="19"/>
      <c r="J1322" s="19"/>
      <c r="K1322" s="1"/>
      <c r="L1322" s="19"/>
      <c r="M1322" s="1">
        <v>2013</v>
      </c>
      <c r="N1322" s="1" t="s">
        <v>4368</v>
      </c>
      <c r="O1322" s="1" t="s">
        <v>4368</v>
      </c>
      <c r="P1322" s="1" t="s">
        <v>4368</v>
      </c>
      <c r="Q1322" s="1" t="s">
        <v>4368</v>
      </c>
      <c r="R1322" s="1" t="s">
        <v>4368</v>
      </c>
      <c r="S1322" s="1" t="s">
        <v>4368</v>
      </c>
      <c r="T1322" s="1" t="s">
        <v>4368</v>
      </c>
      <c r="U1322" s="1" t="s">
        <v>4368</v>
      </c>
      <c r="V1322" s="1" t="s">
        <v>4368</v>
      </c>
      <c r="W1322" s="1" t="s">
        <v>4368</v>
      </c>
      <c r="X1322" s="1" t="s">
        <v>4368</v>
      </c>
      <c r="Z1322" s="3" t="str">
        <f xml:space="preserve"> IFERROR(AVEDEV(Table1[[#This Row],[GP 2012]:[GP 2021]]) / Table1[[#This Row],[Avg GP]], "x")</f>
        <v>x</v>
      </c>
      <c r="AA1322" s="2" t="str">
        <f xml:space="preserve"> IFERROR(AVERAGE(Table1[[#This Row],[GP 2012]:[GP 2021]]), "x")</f>
        <v>x</v>
      </c>
      <c r="AB1322" s="11">
        <f>Table1[Equity]/Table1[Market Capital]</f>
        <v>0.85497835497835495</v>
      </c>
      <c r="AC1322" s="1">
        <v>11.3</v>
      </c>
      <c r="AD1322" s="1">
        <v>8.5</v>
      </c>
      <c r="AE1322" s="1">
        <v>8.6</v>
      </c>
      <c r="AF1322" s="1">
        <v>8.5</v>
      </c>
      <c r="AG1322" s="1">
        <v>8.9</v>
      </c>
      <c r="AH1322" s="1">
        <v>27.4</v>
      </c>
      <c r="AI1322" s="1">
        <v>43.9</v>
      </c>
      <c r="AJ1322" s="1">
        <v>46</v>
      </c>
      <c r="AK1322" s="1">
        <v>44.8</v>
      </c>
      <c r="AL1322" s="1">
        <v>43.3</v>
      </c>
      <c r="AM1322" s="1">
        <v>43.1</v>
      </c>
      <c r="AN1322" s="1">
        <v>39.5</v>
      </c>
      <c r="AO1322" s="3" t="str">
        <f xml:space="preserve"> IFERROR(Table1[[#This Row],[GP 2012]]/Table1[[#This Row],[Total Assets 2012]], "x")</f>
        <v>x</v>
      </c>
      <c r="AP1322" s="3" t="str">
        <f xml:space="preserve"> IFERROR(Table1[[#This Row],[GP 2013]]/Table1[[#This Row],[Total Assets 2013]], "x")</f>
        <v>x</v>
      </c>
      <c r="AQ1322" s="3" t="str">
        <f xml:space="preserve"> IFERROR(Table1[[#This Row],[GP 2014]]/Table1[[#This Row],[Total Assets 2014]], "x")</f>
        <v>x</v>
      </c>
      <c r="AR1322" s="3" t="str">
        <f xml:space="preserve"> IFERROR(Table1[[#This Row],[GP 2015]]/Table1[[#This Row],[Total Assets 2015]], "x")</f>
        <v>x</v>
      </c>
      <c r="AS1322" s="3" t="str">
        <f xml:space="preserve"> IFERROR(Table1[[#This Row],[GP 2016]]/Table1[[#This Row],[Total Assets 2016]], "x")</f>
        <v>x</v>
      </c>
      <c r="AT1322" s="3" t="str">
        <f xml:space="preserve"> IFERROR(Table1[[#This Row],[GP 2017]]/Table1[[#This Row],[Total Assets 2017]], "x")</f>
        <v>x</v>
      </c>
      <c r="AU1322" s="3" t="str">
        <f xml:space="preserve"> IFERROR(Table1[[#This Row],[GP 2018]]/Table1[[#This Row],[Total Assets 2018]], "x")</f>
        <v>x</v>
      </c>
      <c r="AV1322" s="3" t="str">
        <f xml:space="preserve"> IFERROR(Table1[[#This Row],[GP 2019]]/Table1[[#This Row],[Total Assets 2019]], "x")</f>
        <v>x</v>
      </c>
      <c r="AW1322" s="3" t="str">
        <f xml:space="preserve"> IFERROR(Table1[[#This Row],[GP 2020]]/Table1[[#This Row],[Total Assets 2020]], "x")</f>
        <v>x</v>
      </c>
      <c r="AX1322" s="3" t="str">
        <f xml:space="preserve"> IFERROR(Table1[[#This Row],[GP 2021]]/Table1[[#This Row],[Total Assets 2021]], "x")</f>
        <v>x</v>
      </c>
      <c r="AY1322" s="3" t="str">
        <f xml:space="preserve"> IFERROR(Table1[[#This Row],[GP TTM]]/Table1[[#This Row],[Total Assets TTM]], "x")</f>
        <v>x</v>
      </c>
      <c r="BA1322" s="3" t="str">
        <f xml:space="preserve"> IFERROR(ABS(Table1[[#This Row],[ROA 2013]]-Table1[[#This Row],[ROA 2012]]), "x")</f>
        <v>x</v>
      </c>
      <c r="BB1322" s="3" t="str">
        <f xml:space="preserve"> IFERROR(ABS(Table1[[#This Row],[ROA 2014]]-Table1[[#This Row],[ROA 2013]]), "x")</f>
        <v>x</v>
      </c>
      <c r="BC1322" s="3" t="str">
        <f xml:space="preserve"> IFERROR(ABS(Table1[[#This Row],[ROA 2015]]-Table1[[#This Row],[ROA 2014]]), "x")</f>
        <v>x</v>
      </c>
      <c r="BD1322" s="3" t="str">
        <f xml:space="preserve"> IFERROR(ABS(Table1[[#This Row],[ROA 2016]]-Table1[[#This Row],[ROA 2015]]), "x")</f>
        <v>x</v>
      </c>
      <c r="BE1322" s="3" t="str">
        <f xml:space="preserve"> IFERROR(ABS(Table1[[#This Row],[ROA 2017]]-Table1[[#This Row],[ROA 2016]]), "x")</f>
        <v>x</v>
      </c>
      <c r="BF1322" s="3" t="str">
        <f xml:space="preserve"> IFERROR(ABS(Table1[[#This Row],[ROA 2018]]-Table1[[#This Row],[ROA 2017]]), "x")</f>
        <v>x</v>
      </c>
      <c r="BG1322" s="3" t="str">
        <f xml:space="preserve"> IFERROR(ABS(Table1[[#This Row],[ROA 2019]]-Table1[[#This Row],[ROA 2018]]), "x")</f>
        <v>x</v>
      </c>
      <c r="BH1322" s="3" t="str">
        <f xml:space="preserve"> IFERROR(ABS(Table1[[#This Row],[ROA 2020]]-Table1[[#This Row],[ROA 2019]]), "x")</f>
        <v>x</v>
      </c>
      <c r="BI1322" s="3" t="str">
        <f xml:space="preserve"> IFERROR(ABS(Table1[[#This Row],[ROA 2021]]-Table1[[#This Row],[ROA 2020]]), "x")</f>
        <v>x</v>
      </c>
      <c r="BJ1322" s="3" t="str">
        <f xml:space="preserve"> IFERROR(AVERAGE(Table1[[#This Row],[ROA 2013-2012]:[ROA 2021-2020]]), "x")</f>
        <v>x</v>
      </c>
      <c r="BK1322" s="3" t="str">
        <f>IFERROR(AVERAGE(Table1[[#This Row],[ROA 2012]:[ROA 2021]]), "x")</f>
        <v>x</v>
      </c>
      <c r="BN1322" s="1">
        <f>SUM(Table1[[#This Row],[B/M Rank]:[ROA Rank]])</f>
        <v>0</v>
      </c>
    </row>
    <row r="1323" spans="1:66" x14ac:dyDescent="0.25">
      <c r="A1323" s="1" t="s">
        <v>4157</v>
      </c>
      <c r="B1323" s="1" t="s">
        <v>1862</v>
      </c>
      <c r="C1323" s="1" t="s">
        <v>4766</v>
      </c>
      <c r="D1323" s="1" t="s">
        <v>487</v>
      </c>
      <c r="E1323" s="1" t="s">
        <v>108</v>
      </c>
      <c r="F1323" s="1">
        <v>46.22</v>
      </c>
      <c r="G1323" s="19"/>
      <c r="H1323" s="19"/>
      <c r="I1323" s="19"/>
      <c r="J1323" s="19"/>
      <c r="K1323" s="1"/>
      <c r="L1323" s="19"/>
      <c r="M1323" s="1">
        <v>2012</v>
      </c>
      <c r="N1323" s="1">
        <v>2.2000000000000002</v>
      </c>
      <c r="O1323" s="1">
        <v>2.2999999999999998</v>
      </c>
      <c r="P1323" s="1">
        <v>2.4</v>
      </c>
      <c r="Q1323" s="1">
        <v>2.2000000000000002</v>
      </c>
      <c r="R1323" s="1">
        <v>2.2999999999999998</v>
      </c>
      <c r="S1323" s="1">
        <v>2.7</v>
      </c>
      <c r="T1323" s="1">
        <v>4.0999999999999996</v>
      </c>
      <c r="U1323" s="1">
        <v>5.8</v>
      </c>
      <c r="V1323" s="1">
        <v>6.1</v>
      </c>
      <c r="W1323" s="1">
        <v>9.1</v>
      </c>
      <c r="X1323" s="1">
        <v>9.5</v>
      </c>
      <c r="Z1323" s="3">
        <f xml:space="preserve"> IFERROR(AVEDEV(Table1[[#This Row],[GP 2012]:[GP 2021]]) / Table1[[#This Row],[Avg GP]], "x")</f>
        <v>0.48061224489795923</v>
      </c>
      <c r="AA1323" s="2">
        <f xml:space="preserve"> IFERROR(AVERAGE(Table1[[#This Row],[GP 2012]:[GP 2021]]), "x")</f>
        <v>3.9200000000000004</v>
      </c>
      <c r="AB1323" s="11">
        <f>Table1[Equity]/Table1[Market Capital]</f>
        <v>1.4712245781047166</v>
      </c>
      <c r="AC1323" s="1">
        <v>35.9</v>
      </c>
      <c r="AD1323" s="1">
        <v>45.1</v>
      </c>
      <c r="AE1323" s="1">
        <v>47.2</v>
      </c>
      <c r="AF1323" s="1">
        <v>56.5</v>
      </c>
      <c r="AG1323" s="1">
        <v>66.8</v>
      </c>
      <c r="AH1323" s="1">
        <v>84.3</v>
      </c>
      <c r="AI1323" s="1">
        <v>79.3</v>
      </c>
      <c r="AJ1323" s="1">
        <v>92.1</v>
      </c>
      <c r="AK1323" s="1">
        <v>124.1</v>
      </c>
      <c r="AL1323" s="1">
        <v>144.5</v>
      </c>
      <c r="AM1323" s="1">
        <v>151.6</v>
      </c>
      <c r="AN1323" s="1">
        <v>68</v>
      </c>
      <c r="AO1323" s="3">
        <f xml:space="preserve"> IFERROR(Table1[[#This Row],[GP 2012]]/Table1[[#This Row],[Total Assets 2012]], "x")</f>
        <v>6.1281337047353765E-2</v>
      </c>
      <c r="AP1323" s="3">
        <f xml:space="preserve"> IFERROR(Table1[[#This Row],[GP 2013]]/Table1[[#This Row],[Total Assets 2013]], "x")</f>
        <v>5.0997782705099776E-2</v>
      </c>
      <c r="AQ1323" s="3">
        <f xml:space="preserve"> IFERROR(Table1[[#This Row],[GP 2014]]/Table1[[#This Row],[Total Assets 2014]], "x")</f>
        <v>5.084745762711864E-2</v>
      </c>
      <c r="AR1323" s="3">
        <f xml:space="preserve"> IFERROR(Table1[[#This Row],[GP 2015]]/Table1[[#This Row],[Total Assets 2015]], "x")</f>
        <v>3.8938053097345139E-2</v>
      </c>
      <c r="AS1323" s="3">
        <f xml:space="preserve"> IFERROR(Table1[[#This Row],[GP 2016]]/Table1[[#This Row],[Total Assets 2016]], "x")</f>
        <v>3.4431137724550899E-2</v>
      </c>
      <c r="AT1323" s="3">
        <f xml:space="preserve"> IFERROR(Table1[[#This Row],[GP 2017]]/Table1[[#This Row],[Total Assets 2017]], "x")</f>
        <v>3.2028469750889681E-2</v>
      </c>
      <c r="AU1323" s="3">
        <f xml:space="preserve"> IFERROR(Table1[[#This Row],[GP 2018]]/Table1[[#This Row],[Total Assets 2018]], "x")</f>
        <v>5.1702395964691047E-2</v>
      </c>
      <c r="AV1323" s="3">
        <f xml:space="preserve"> IFERROR(Table1[[#This Row],[GP 2019]]/Table1[[#This Row],[Total Assets 2019]], "x")</f>
        <v>6.2975027144408252E-2</v>
      </c>
      <c r="AW1323" s="3">
        <f xml:space="preserve"> IFERROR(Table1[[#This Row],[GP 2020]]/Table1[[#This Row],[Total Assets 2020]], "x")</f>
        <v>4.9153908138597907E-2</v>
      </c>
      <c r="AX1323" s="3">
        <f xml:space="preserve"> IFERROR(Table1[[#This Row],[GP 2021]]/Table1[[#This Row],[Total Assets 2021]], "x")</f>
        <v>6.2975778546712796E-2</v>
      </c>
      <c r="AY1323" s="3">
        <f xml:space="preserve"> IFERROR(Table1[[#This Row],[GP TTM]]/Table1[[#This Row],[Total Assets TTM]], "x")</f>
        <v>6.2664907651715049E-2</v>
      </c>
      <c r="BA1323" s="3">
        <f xml:space="preserve"> IFERROR(ABS(Table1[[#This Row],[ROA 2013]]-Table1[[#This Row],[ROA 2012]]), "x")</f>
        <v>1.0283554342253989E-2</v>
      </c>
      <c r="BB1323" s="3">
        <f xml:space="preserve"> IFERROR(ABS(Table1[[#This Row],[ROA 2014]]-Table1[[#This Row],[ROA 2013]]), "x")</f>
        <v>1.503250779811352E-4</v>
      </c>
      <c r="BC1323" s="3">
        <f xml:space="preserve"> IFERROR(ABS(Table1[[#This Row],[ROA 2015]]-Table1[[#This Row],[ROA 2014]]), "x")</f>
        <v>1.1909404529773501E-2</v>
      </c>
      <c r="BD1323" s="3">
        <f xml:space="preserve"> IFERROR(ABS(Table1[[#This Row],[ROA 2016]]-Table1[[#This Row],[ROA 2015]]), "x")</f>
        <v>4.5069153727942401E-3</v>
      </c>
      <c r="BE1323" s="3">
        <f xml:space="preserve"> IFERROR(ABS(Table1[[#This Row],[ROA 2017]]-Table1[[#This Row],[ROA 2016]]), "x")</f>
        <v>2.4026679736612183E-3</v>
      </c>
      <c r="BF1323" s="3">
        <f xml:space="preserve"> IFERROR(ABS(Table1[[#This Row],[ROA 2018]]-Table1[[#This Row],[ROA 2017]]), "x")</f>
        <v>1.9673926213801367E-2</v>
      </c>
      <c r="BG1323" s="3">
        <f xml:space="preserve"> IFERROR(ABS(Table1[[#This Row],[ROA 2019]]-Table1[[#This Row],[ROA 2018]]), "x")</f>
        <v>1.1272631179717205E-2</v>
      </c>
      <c r="BH1323" s="3">
        <f xml:space="preserve"> IFERROR(ABS(Table1[[#This Row],[ROA 2020]]-Table1[[#This Row],[ROA 2019]]), "x")</f>
        <v>1.3821119005810345E-2</v>
      </c>
      <c r="BI1323" s="3">
        <f xml:space="preserve"> IFERROR(ABS(Table1[[#This Row],[ROA 2021]]-Table1[[#This Row],[ROA 2020]]), "x")</f>
        <v>1.3821870408114889E-2</v>
      </c>
      <c r="BJ1323" s="3">
        <f xml:space="preserve"> IFERROR(AVERAGE(Table1[[#This Row],[ROA 2013-2012]:[ROA 2021-2020]]), "x")</f>
        <v>9.7602682337675425E-3</v>
      </c>
      <c r="BK1323" s="3">
        <f>IFERROR(AVERAGE(Table1[[#This Row],[ROA 2012]:[ROA 2021]]), "x")</f>
        <v>4.9533134774676781E-2</v>
      </c>
      <c r="BN1323" s="1">
        <f>SUM(Table1[[#This Row],[B/M Rank]:[ROA Rank]])</f>
        <v>0</v>
      </c>
    </row>
    <row r="1324" spans="1:66" x14ac:dyDescent="0.25">
      <c r="A1324" s="1" t="s">
        <v>2410</v>
      </c>
      <c r="B1324" s="1" t="s">
        <v>462</v>
      </c>
      <c r="C1324" s="1" t="s">
        <v>439</v>
      </c>
      <c r="D1324" s="1" t="s">
        <v>440</v>
      </c>
      <c r="E1324" s="1" t="s">
        <v>108</v>
      </c>
      <c r="F1324" s="1">
        <v>46.26</v>
      </c>
      <c r="G1324" s="19"/>
      <c r="H1324" s="19"/>
      <c r="I1324" s="19"/>
      <c r="J1324" s="19"/>
      <c r="K1324" s="1"/>
      <c r="L1324" s="19"/>
      <c r="M1324" s="1">
        <v>2012</v>
      </c>
      <c r="N1324" s="1">
        <v>3.9</v>
      </c>
      <c r="O1324" s="1">
        <v>6.2</v>
      </c>
      <c r="P1324" s="1">
        <v>9.1</v>
      </c>
      <c r="Q1324" s="1">
        <v>0.6</v>
      </c>
      <c r="R1324" s="1">
        <v>0.6</v>
      </c>
      <c r="S1324" s="1">
        <v>2.6</v>
      </c>
      <c r="T1324" s="1">
        <v>5.6</v>
      </c>
      <c r="U1324" s="1">
        <v>8.1999999999999993</v>
      </c>
      <c r="V1324" s="1">
        <v>4.4000000000000004</v>
      </c>
      <c r="W1324" s="1">
        <v>10</v>
      </c>
      <c r="X1324" s="1">
        <v>11.2</v>
      </c>
      <c r="Z1324" s="3">
        <f xml:space="preserve"> IFERROR(AVEDEV(Table1[[#This Row],[GP 2012]:[GP 2021]]) / Table1[[#This Row],[Avg GP]], "x")</f>
        <v>0.52734375000000011</v>
      </c>
      <c r="AA1324" s="2">
        <f xml:space="preserve"> IFERROR(AVERAGE(Table1[[#This Row],[GP 2012]:[GP 2021]]), "x")</f>
        <v>5.1199999999999992</v>
      </c>
      <c r="AB1324" s="11">
        <f>Table1[Equity]/Table1[Market Capital]</f>
        <v>1.0116731517509727</v>
      </c>
      <c r="AC1324" s="1">
        <v>29.5</v>
      </c>
      <c r="AD1324" s="1">
        <v>30.5</v>
      </c>
      <c r="AE1324" s="1">
        <v>31.7</v>
      </c>
      <c r="AF1324" s="1">
        <v>18.5</v>
      </c>
      <c r="AG1324" s="1">
        <v>14.7</v>
      </c>
      <c r="AH1324" s="1">
        <v>42.4</v>
      </c>
      <c r="AI1324" s="1">
        <v>46.4</v>
      </c>
      <c r="AJ1324" s="1">
        <v>53.2</v>
      </c>
      <c r="AK1324" s="1">
        <v>47.8</v>
      </c>
      <c r="AL1324" s="1">
        <v>50.8</v>
      </c>
      <c r="AM1324" s="1">
        <v>63.2</v>
      </c>
      <c r="AN1324" s="1">
        <v>46.8</v>
      </c>
      <c r="AO1324" s="3">
        <f xml:space="preserve"> IFERROR(Table1[[#This Row],[GP 2012]]/Table1[[#This Row],[Total Assets 2012]], "x")</f>
        <v>0.13220338983050847</v>
      </c>
      <c r="AP1324" s="3">
        <f xml:space="preserve"> IFERROR(Table1[[#This Row],[GP 2013]]/Table1[[#This Row],[Total Assets 2013]], "x")</f>
        <v>0.20327868852459016</v>
      </c>
      <c r="AQ1324" s="3">
        <f xml:space="preserve"> IFERROR(Table1[[#This Row],[GP 2014]]/Table1[[#This Row],[Total Assets 2014]], "x")</f>
        <v>0.28706624605678233</v>
      </c>
      <c r="AR1324" s="3">
        <f xml:space="preserve"> IFERROR(Table1[[#This Row],[GP 2015]]/Table1[[#This Row],[Total Assets 2015]], "x")</f>
        <v>3.2432432432432434E-2</v>
      </c>
      <c r="AS1324" s="3">
        <f xml:space="preserve"> IFERROR(Table1[[#This Row],[GP 2016]]/Table1[[#This Row],[Total Assets 2016]], "x")</f>
        <v>4.0816326530612249E-2</v>
      </c>
      <c r="AT1324" s="3">
        <f xml:space="preserve"> IFERROR(Table1[[#This Row],[GP 2017]]/Table1[[#This Row],[Total Assets 2017]], "x")</f>
        <v>6.1320754716981139E-2</v>
      </c>
      <c r="AU1324" s="3">
        <f xml:space="preserve"> IFERROR(Table1[[#This Row],[GP 2018]]/Table1[[#This Row],[Total Assets 2018]], "x")</f>
        <v>0.12068965517241378</v>
      </c>
      <c r="AV1324" s="3">
        <f xml:space="preserve"> IFERROR(Table1[[#This Row],[GP 2019]]/Table1[[#This Row],[Total Assets 2019]], "x")</f>
        <v>0.15413533834586465</v>
      </c>
      <c r="AW1324" s="3">
        <f xml:space="preserve"> IFERROR(Table1[[#This Row],[GP 2020]]/Table1[[#This Row],[Total Assets 2020]], "x")</f>
        <v>9.2050209205020939E-2</v>
      </c>
      <c r="AX1324" s="3">
        <f xml:space="preserve"> IFERROR(Table1[[#This Row],[GP 2021]]/Table1[[#This Row],[Total Assets 2021]], "x")</f>
        <v>0.19685039370078741</v>
      </c>
      <c r="AY1324" s="3">
        <f xml:space="preserve"> IFERROR(Table1[[#This Row],[GP TTM]]/Table1[[#This Row],[Total Assets TTM]], "x")</f>
        <v>0.17721518987341769</v>
      </c>
      <c r="BA1324" s="3">
        <f xml:space="preserve"> IFERROR(ABS(Table1[[#This Row],[ROA 2013]]-Table1[[#This Row],[ROA 2012]]), "x")</f>
        <v>7.107529869408169E-2</v>
      </c>
      <c r="BB1324" s="3">
        <f xml:space="preserve"> IFERROR(ABS(Table1[[#This Row],[ROA 2014]]-Table1[[#This Row],[ROA 2013]]), "x")</f>
        <v>8.3787557532192164E-2</v>
      </c>
      <c r="BC1324" s="3">
        <f xml:space="preserve"> IFERROR(ABS(Table1[[#This Row],[ROA 2015]]-Table1[[#This Row],[ROA 2014]]), "x")</f>
        <v>0.25463381362434989</v>
      </c>
      <c r="BD1324" s="3">
        <f xml:space="preserve"> IFERROR(ABS(Table1[[#This Row],[ROA 2016]]-Table1[[#This Row],[ROA 2015]]), "x")</f>
        <v>8.3838940981798143E-3</v>
      </c>
      <c r="BE1324" s="3">
        <f xml:space="preserve"> IFERROR(ABS(Table1[[#This Row],[ROA 2017]]-Table1[[#This Row],[ROA 2016]]), "x")</f>
        <v>2.0504428186368891E-2</v>
      </c>
      <c r="BF1324" s="3">
        <f xml:space="preserve"> IFERROR(ABS(Table1[[#This Row],[ROA 2018]]-Table1[[#This Row],[ROA 2017]]), "x")</f>
        <v>5.9368900455432645E-2</v>
      </c>
      <c r="BG1324" s="3">
        <f xml:space="preserve"> IFERROR(ABS(Table1[[#This Row],[ROA 2019]]-Table1[[#This Row],[ROA 2018]]), "x")</f>
        <v>3.3445683173450869E-2</v>
      </c>
      <c r="BH1324" s="3">
        <f xml:space="preserve"> IFERROR(ABS(Table1[[#This Row],[ROA 2020]]-Table1[[#This Row],[ROA 2019]]), "x")</f>
        <v>6.2085129140843714E-2</v>
      </c>
      <c r="BI1324" s="3">
        <f xml:space="preserve"> IFERROR(ABS(Table1[[#This Row],[ROA 2021]]-Table1[[#This Row],[ROA 2020]]), "x")</f>
        <v>0.10480018449576647</v>
      </c>
      <c r="BJ1324" s="3">
        <f xml:space="preserve"> IFERROR(AVERAGE(Table1[[#This Row],[ROA 2013-2012]:[ROA 2021-2020]]), "x")</f>
        <v>7.7564987711185127E-2</v>
      </c>
      <c r="BK1324" s="3">
        <f>IFERROR(AVERAGE(Table1[[#This Row],[ROA 2012]:[ROA 2021]]), "x")</f>
        <v>0.13208434345159939</v>
      </c>
      <c r="BN1324" s="1">
        <f>SUM(Table1[[#This Row],[B/M Rank]:[ROA Rank]])</f>
        <v>0</v>
      </c>
    </row>
    <row r="1325" spans="1:66" x14ac:dyDescent="0.25">
      <c r="A1325" s="1" t="s">
        <v>3457</v>
      </c>
      <c r="B1325" s="1" t="s">
        <v>1266</v>
      </c>
      <c r="C1325" s="1" t="s">
        <v>4417</v>
      </c>
      <c r="D1325" s="1" t="s">
        <v>268</v>
      </c>
      <c r="E1325" s="1" t="s">
        <v>108</v>
      </c>
      <c r="F1325" s="1">
        <v>46.26</v>
      </c>
      <c r="G1325" s="19"/>
      <c r="H1325" s="19"/>
      <c r="I1325" s="19"/>
      <c r="J1325" s="19"/>
      <c r="K1325" s="1"/>
      <c r="L1325" s="19"/>
      <c r="M1325" s="1">
        <v>2020</v>
      </c>
      <c r="V1325" s="1" t="s">
        <v>4368</v>
      </c>
      <c r="W1325" s="1" t="s">
        <v>4368</v>
      </c>
      <c r="X1325" s="1">
        <v>-0.1</v>
      </c>
      <c r="Z1325" s="3" t="str">
        <f xml:space="preserve"> IFERROR(AVEDEV(Table1[[#This Row],[GP 2012]:[GP 2021]]) / Table1[[#This Row],[Avg GP]], "x")</f>
        <v>x</v>
      </c>
      <c r="AA1325" s="2" t="str">
        <f xml:space="preserve"> IFERROR(AVERAGE(Table1[[#This Row],[GP 2012]:[GP 2021]]), "x")</f>
        <v>x</v>
      </c>
      <c r="AB1325" s="11">
        <f>Table1[Equity]/Table1[Market Capital]</f>
        <v>6.4850843060959798E-2</v>
      </c>
      <c r="AK1325" s="1">
        <v>12.1</v>
      </c>
      <c r="AL1325" s="1">
        <v>5.7</v>
      </c>
      <c r="AM1325" s="1">
        <v>23.2</v>
      </c>
      <c r="AN1325" s="1">
        <v>3</v>
      </c>
      <c r="AO1325" s="3" t="str">
        <f xml:space="preserve"> IFERROR(Table1[[#This Row],[GP 2012]]/Table1[[#This Row],[Total Assets 2012]], "x")</f>
        <v>x</v>
      </c>
      <c r="AP1325" s="3" t="str">
        <f xml:space="preserve"> IFERROR(Table1[[#This Row],[GP 2013]]/Table1[[#This Row],[Total Assets 2013]], "x")</f>
        <v>x</v>
      </c>
      <c r="AQ1325" s="3" t="str">
        <f xml:space="preserve"> IFERROR(Table1[[#This Row],[GP 2014]]/Table1[[#This Row],[Total Assets 2014]], "x")</f>
        <v>x</v>
      </c>
      <c r="AR1325" s="3" t="str">
        <f xml:space="preserve"> IFERROR(Table1[[#This Row],[GP 2015]]/Table1[[#This Row],[Total Assets 2015]], "x")</f>
        <v>x</v>
      </c>
      <c r="AS1325" s="3" t="str">
        <f xml:space="preserve"> IFERROR(Table1[[#This Row],[GP 2016]]/Table1[[#This Row],[Total Assets 2016]], "x")</f>
        <v>x</v>
      </c>
      <c r="AT1325" s="3" t="str">
        <f xml:space="preserve"> IFERROR(Table1[[#This Row],[GP 2017]]/Table1[[#This Row],[Total Assets 2017]], "x")</f>
        <v>x</v>
      </c>
      <c r="AU1325" s="3" t="str">
        <f xml:space="preserve"> IFERROR(Table1[[#This Row],[GP 2018]]/Table1[[#This Row],[Total Assets 2018]], "x")</f>
        <v>x</v>
      </c>
      <c r="AV1325" s="3" t="str">
        <f xml:space="preserve"> IFERROR(Table1[[#This Row],[GP 2019]]/Table1[[#This Row],[Total Assets 2019]], "x")</f>
        <v>x</v>
      </c>
      <c r="AW1325" s="3" t="str">
        <f xml:space="preserve"> IFERROR(Table1[[#This Row],[GP 2020]]/Table1[[#This Row],[Total Assets 2020]], "x")</f>
        <v>x</v>
      </c>
      <c r="AX1325" s="3" t="str">
        <f xml:space="preserve"> IFERROR(Table1[[#This Row],[GP 2021]]/Table1[[#This Row],[Total Assets 2021]], "x")</f>
        <v>x</v>
      </c>
      <c r="AY1325" s="3">
        <f xml:space="preserve"> IFERROR(Table1[[#This Row],[GP TTM]]/Table1[[#This Row],[Total Assets TTM]], "x")</f>
        <v>-4.3103448275862068E-3</v>
      </c>
      <c r="BA1325" s="3" t="str">
        <f xml:space="preserve"> IFERROR(ABS(Table1[[#This Row],[ROA 2013]]-Table1[[#This Row],[ROA 2012]]), "x")</f>
        <v>x</v>
      </c>
      <c r="BB1325" s="3" t="str">
        <f xml:space="preserve"> IFERROR(ABS(Table1[[#This Row],[ROA 2014]]-Table1[[#This Row],[ROA 2013]]), "x")</f>
        <v>x</v>
      </c>
      <c r="BC1325" s="3" t="str">
        <f xml:space="preserve"> IFERROR(ABS(Table1[[#This Row],[ROA 2015]]-Table1[[#This Row],[ROA 2014]]), "x")</f>
        <v>x</v>
      </c>
      <c r="BD1325" s="3" t="str">
        <f xml:space="preserve"> IFERROR(ABS(Table1[[#This Row],[ROA 2016]]-Table1[[#This Row],[ROA 2015]]), "x")</f>
        <v>x</v>
      </c>
      <c r="BE1325" s="3" t="str">
        <f xml:space="preserve"> IFERROR(ABS(Table1[[#This Row],[ROA 2017]]-Table1[[#This Row],[ROA 2016]]), "x")</f>
        <v>x</v>
      </c>
      <c r="BF1325" s="3" t="str">
        <f xml:space="preserve"> IFERROR(ABS(Table1[[#This Row],[ROA 2018]]-Table1[[#This Row],[ROA 2017]]), "x")</f>
        <v>x</v>
      </c>
      <c r="BG1325" s="3" t="str">
        <f xml:space="preserve"> IFERROR(ABS(Table1[[#This Row],[ROA 2019]]-Table1[[#This Row],[ROA 2018]]), "x")</f>
        <v>x</v>
      </c>
      <c r="BH1325" s="3" t="str">
        <f xml:space="preserve"> IFERROR(ABS(Table1[[#This Row],[ROA 2020]]-Table1[[#This Row],[ROA 2019]]), "x")</f>
        <v>x</v>
      </c>
      <c r="BI1325" s="3" t="str">
        <f xml:space="preserve"> IFERROR(ABS(Table1[[#This Row],[ROA 2021]]-Table1[[#This Row],[ROA 2020]]), "x")</f>
        <v>x</v>
      </c>
      <c r="BJ1325" s="3" t="str">
        <f xml:space="preserve"> IFERROR(AVERAGE(Table1[[#This Row],[ROA 2013-2012]:[ROA 2021-2020]]), "x")</f>
        <v>x</v>
      </c>
      <c r="BK1325" s="3" t="str">
        <f>IFERROR(AVERAGE(Table1[[#This Row],[ROA 2012]:[ROA 2021]]), "x")</f>
        <v>x</v>
      </c>
      <c r="BN1325" s="1">
        <f>SUM(Table1[[#This Row],[B/M Rank]:[ROA Rank]])</f>
        <v>0</v>
      </c>
    </row>
    <row r="1326" spans="1:66" x14ac:dyDescent="0.25">
      <c r="A1326" s="1" t="s">
        <v>2385</v>
      </c>
      <c r="B1326" s="1" t="s">
        <v>436</v>
      </c>
      <c r="C1326" s="1" t="s">
        <v>415</v>
      </c>
      <c r="D1326" s="1" t="s">
        <v>330</v>
      </c>
      <c r="E1326" s="1" t="s">
        <v>108</v>
      </c>
      <c r="F1326" s="1">
        <v>46.33</v>
      </c>
      <c r="G1326" s="19"/>
      <c r="H1326" s="19"/>
      <c r="I1326" s="19"/>
      <c r="J1326" s="19"/>
      <c r="K1326" s="1"/>
      <c r="L1326" s="19"/>
      <c r="M1326" s="1">
        <v>2012</v>
      </c>
      <c r="N1326" s="1">
        <v>14.2</v>
      </c>
      <c r="O1326" s="1">
        <v>13.1</v>
      </c>
      <c r="P1326" s="1">
        <v>16.8</v>
      </c>
      <c r="Q1326" s="1">
        <v>20.399999999999999</v>
      </c>
      <c r="R1326" s="1">
        <v>21.7</v>
      </c>
      <c r="S1326" s="1">
        <v>25.9</v>
      </c>
      <c r="T1326" s="1">
        <v>28.3</v>
      </c>
      <c r="U1326" s="1">
        <v>33.9</v>
      </c>
      <c r="V1326" s="1">
        <v>32.1</v>
      </c>
      <c r="W1326" s="1">
        <v>22.9</v>
      </c>
      <c r="X1326" s="1">
        <v>25.8</v>
      </c>
      <c r="Z1326" s="3">
        <f xml:space="preserve"> IFERROR(AVEDEV(Table1[[#This Row],[GP 2012]:[GP 2021]]) / Table1[[#This Row],[Avg GP]], "x")</f>
        <v>0.24840819886611429</v>
      </c>
      <c r="AA1326" s="2">
        <f xml:space="preserve"> IFERROR(AVERAGE(Table1[[#This Row],[GP 2012]:[GP 2021]]), "x")</f>
        <v>22.93</v>
      </c>
      <c r="AB1326" s="11">
        <f>Table1[Equity]/Table1[Market Capital]</f>
        <v>1.0900064752859919</v>
      </c>
      <c r="AC1326" s="1">
        <v>28.6</v>
      </c>
      <c r="AD1326" s="1">
        <v>30.3</v>
      </c>
      <c r="AE1326" s="1">
        <v>33.1</v>
      </c>
      <c r="AF1326" s="1">
        <v>44.2</v>
      </c>
      <c r="AG1326" s="1">
        <v>72</v>
      </c>
      <c r="AH1326" s="1">
        <v>71</v>
      </c>
      <c r="AI1326" s="1">
        <v>71.099999999999994</v>
      </c>
      <c r="AJ1326" s="1">
        <v>73.400000000000006</v>
      </c>
      <c r="AK1326" s="1">
        <v>86.7</v>
      </c>
      <c r="AL1326" s="1">
        <v>79.5</v>
      </c>
      <c r="AM1326" s="1">
        <v>77.400000000000006</v>
      </c>
      <c r="AN1326" s="1">
        <v>50.5</v>
      </c>
      <c r="AO1326" s="3">
        <f xml:space="preserve"> IFERROR(Table1[[#This Row],[GP 2012]]/Table1[[#This Row],[Total Assets 2012]], "x")</f>
        <v>0.49650349650349646</v>
      </c>
      <c r="AP1326" s="3">
        <f xml:space="preserve"> IFERROR(Table1[[#This Row],[GP 2013]]/Table1[[#This Row],[Total Assets 2013]], "x")</f>
        <v>0.4323432343234323</v>
      </c>
      <c r="AQ1326" s="3">
        <f xml:space="preserve"> IFERROR(Table1[[#This Row],[GP 2014]]/Table1[[#This Row],[Total Assets 2014]], "x")</f>
        <v>0.50755287009063443</v>
      </c>
      <c r="AR1326" s="3">
        <f xml:space="preserve"> IFERROR(Table1[[#This Row],[GP 2015]]/Table1[[#This Row],[Total Assets 2015]], "x")</f>
        <v>0.46153846153846145</v>
      </c>
      <c r="AS1326" s="3">
        <f xml:space="preserve"> IFERROR(Table1[[#This Row],[GP 2016]]/Table1[[#This Row],[Total Assets 2016]], "x")</f>
        <v>0.30138888888888887</v>
      </c>
      <c r="AT1326" s="3">
        <f xml:space="preserve"> IFERROR(Table1[[#This Row],[GP 2017]]/Table1[[#This Row],[Total Assets 2017]], "x")</f>
        <v>0.36478873239436616</v>
      </c>
      <c r="AU1326" s="3">
        <f xml:space="preserve"> IFERROR(Table1[[#This Row],[GP 2018]]/Table1[[#This Row],[Total Assets 2018]], "x")</f>
        <v>0.39803094233473985</v>
      </c>
      <c r="AV1326" s="3">
        <f xml:space="preserve"> IFERROR(Table1[[#This Row],[GP 2019]]/Table1[[#This Row],[Total Assets 2019]], "x")</f>
        <v>0.46185286103542228</v>
      </c>
      <c r="AW1326" s="3">
        <f xml:space="preserve"> IFERROR(Table1[[#This Row],[GP 2020]]/Table1[[#This Row],[Total Assets 2020]], "x")</f>
        <v>0.37024221453287198</v>
      </c>
      <c r="AX1326" s="3">
        <f xml:space="preserve"> IFERROR(Table1[[#This Row],[GP 2021]]/Table1[[#This Row],[Total Assets 2021]], "x")</f>
        <v>0.2880503144654088</v>
      </c>
      <c r="AY1326" s="3">
        <f xml:space="preserve"> IFERROR(Table1[[#This Row],[GP TTM]]/Table1[[#This Row],[Total Assets TTM]], "x")</f>
        <v>0.33333333333333331</v>
      </c>
      <c r="BA1326" s="3">
        <f xml:space="preserve"> IFERROR(ABS(Table1[[#This Row],[ROA 2013]]-Table1[[#This Row],[ROA 2012]]), "x")</f>
        <v>6.4160262180064154E-2</v>
      </c>
      <c r="BB1326" s="3">
        <f xml:space="preserve"> IFERROR(ABS(Table1[[#This Row],[ROA 2014]]-Table1[[#This Row],[ROA 2013]]), "x")</f>
        <v>7.5209635767202132E-2</v>
      </c>
      <c r="BC1326" s="3">
        <f xml:space="preserve"> IFERROR(ABS(Table1[[#This Row],[ROA 2015]]-Table1[[#This Row],[ROA 2014]]), "x")</f>
        <v>4.6014408552172981E-2</v>
      </c>
      <c r="BD1326" s="3">
        <f xml:space="preserve"> IFERROR(ABS(Table1[[#This Row],[ROA 2016]]-Table1[[#This Row],[ROA 2015]]), "x")</f>
        <v>0.16014957264957258</v>
      </c>
      <c r="BE1326" s="3">
        <f xml:space="preserve"> IFERROR(ABS(Table1[[#This Row],[ROA 2017]]-Table1[[#This Row],[ROA 2016]]), "x")</f>
        <v>6.3399843505477282E-2</v>
      </c>
      <c r="BF1326" s="3">
        <f xml:space="preserve"> IFERROR(ABS(Table1[[#This Row],[ROA 2018]]-Table1[[#This Row],[ROA 2017]]), "x")</f>
        <v>3.324220994037369E-2</v>
      </c>
      <c r="BG1326" s="3">
        <f xml:space="preserve"> IFERROR(ABS(Table1[[#This Row],[ROA 2019]]-Table1[[#This Row],[ROA 2018]]), "x")</f>
        <v>6.3821918700682434E-2</v>
      </c>
      <c r="BH1326" s="3">
        <f xml:space="preserve"> IFERROR(ABS(Table1[[#This Row],[ROA 2020]]-Table1[[#This Row],[ROA 2019]]), "x")</f>
        <v>9.1610646502550297E-2</v>
      </c>
      <c r="BI1326" s="3">
        <f xml:space="preserve"> IFERROR(ABS(Table1[[#This Row],[ROA 2021]]-Table1[[#This Row],[ROA 2020]]), "x")</f>
        <v>8.2191900067463186E-2</v>
      </c>
      <c r="BJ1326" s="3">
        <f xml:space="preserve"> IFERROR(AVERAGE(Table1[[#This Row],[ROA 2013-2012]:[ROA 2021-2020]]), "x")</f>
        <v>7.5533377540617633E-2</v>
      </c>
      <c r="BK1326" s="3">
        <f>IFERROR(AVERAGE(Table1[[#This Row],[ROA 2012]:[ROA 2021]]), "x")</f>
        <v>0.40822920161077231</v>
      </c>
      <c r="BN1326" s="1">
        <f>SUM(Table1[[#This Row],[B/M Rank]:[ROA Rank]])</f>
        <v>0</v>
      </c>
    </row>
    <row r="1327" spans="1:66" x14ac:dyDescent="0.25">
      <c r="A1327" s="1" t="s">
        <v>3681</v>
      </c>
      <c r="B1327" s="1" t="s">
        <v>1422</v>
      </c>
      <c r="C1327" s="1" t="s">
        <v>4417</v>
      </c>
      <c r="D1327" s="1" t="s">
        <v>268</v>
      </c>
      <c r="E1327" s="1" t="s">
        <v>108</v>
      </c>
      <c r="F1327" s="1">
        <v>46.35</v>
      </c>
      <c r="G1327" s="19"/>
      <c r="H1327" s="19"/>
      <c r="I1327" s="19"/>
      <c r="J1327" s="19"/>
      <c r="K1327" s="1"/>
      <c r="L1327" s="19"/>
      <c r="M1327" s="1">
        <v>2013</v>
      </c>
      <c r="N1327" s="1">
        <v>4.7</v>
      </c>
      <c r="O1327" s="1">
        <v>20.2</v>
      </c>
      <c r="P1327" s="1">
        <v>7.3</v>
      </c>
      <c r="Q1327" s="1">
        <v>14</v>
      </c>
      <c r="R1327" s="1">
        <v>17.2</v>
      </c>
      <c r="S1327" s="1">
        <v>16.100000000000001</v>
      </c>
      <c r="T1327" s="1">
        <v>9.6</v>
      </c>
      <c r="U1327" s="1">
        <v>16.5</v>
      </c>
      <c r="V1327" s="1">
        <v>26.2</v>
      </c>
      <c r="W1327" s="1">
        <v>23.1</v>
      </c>
      <c r="X1327" s="1">
        <v>25.1</v>
      </c>
      <c r="Z1327" s="3">
        <f xml:space="preserve"> IFERROR(AVEDEV(Table1[[#This Row],[GP 2012]:[GP 2021]]) / Table1[[#This Row],[Avg GP]], "x")</f>
        <v>0.34034861200774702</v>
      </c>
      <c r="AA1327" s="2">
        <f xml:space="preserve"> IFERROR(AVERAGE(Table1[[#This Row],[GP 2012]:[GP 2021]]), "x")</f>
        <v>15.489999999999998</v>
      </c>
      <c r="AB1327" s="11">
        <f>Table1[Equity]/Table1[Market Capital]</f>
        <v>2.4314994606256741</v>
      </c>
      <c r="AC1327" s="1">
        <v>106.5</v>
      </c>
      <c r="AD1327" s="1">
        <v>128</v>
      </c>
      <c r="AE1327" s="1">
        <v>137.80000000000001</v>
      </c>
      <c r="AF1327" s="1">
        <v>146.5</v>
      </c>
      <c r="AG1327" s="1">
        <v>158.69999999999999</v>
      </c>
      <c r="AH1327" s="1">
        <v>175.3</v>
      </c>
      <c r="AI1327" s="1">
        <v>163.19999999999999</v>
      </c>
      <c r="AJ1327" s="1">
        <v>173.5</v>
      </c>
      <c r="AK1327" s="1">
        <v>190</v>
      </c>
      <c r="AL1327" s="1">
        <v>201.1</v>
      </c>
      <c r="AM1327" s="1">
        <v>225.9</v>
      </c>
      <c r="AN1327" s="1">
        <v>112.7</v>
      </c>
      <c r="AO1327" s="3">
        <f xml:space="preserve"> IFERROR(Table1[[#This Row],[GP 2012]]/Table1[[#This Row],[Total Assets 2012]], "x")</f>
        <v>4.4131455399061034E-2</v>
      </c>
      <c r="AP1327" s="3">
        <f xml:space="preserve"> IFERROR(Table1[[#This Row],[GP 2013]]/Table1[[#This Row],[Total Assets 2013]], "x")</f>
        <v>0.15781249999999999</v>
      </c>
      <c r="AQ1327" s="3">
        <f xml:space="preserve"> IFERROR(Table1[[#This Row],[GP 2014]]/Table1[[#This Row],[Total Assets 2014]], "x")</f>
        <v>5.2975326560232218E-2</v>
      </c>
      <c r="AR1327" s="3">
        <f xml:space="preserve"> IFERROR(Table1[[#This Row],[GP 2015]]/Table1[[#This Row],[Total Assets 2015]], "x")</f>
        <v>9.556313993174062E-2</v>
      </c>
      <c r="AS1327" s="3">
        <f xml:space="preserve"> IFERROR(Table1[[#This Row],[GP 2016]]/Table1[[#This Row],[Total Assets 2016]], "x")</f>
        <v>0.10838059231253938</v>
      </c>
      <c r="AT1327" s="3">
        <f xml:space="preserve"> IFERROR(Table1[[#This Row],[GP 2017]]/Table1[[#This Row],[Total Assets 2017]], "x")</f>
        <v>9.1842555618938962E-2</v>
      </c>
      <c r="AU1327" s="3">
        <f xml:space="preserve"> IFERROR(Table1[[#This Row],[GP 2018]]/Table1[[#This Row],[Total Assets 2018]], "x")</f>
        <v>5.8823529411764705E-2</v>
      </c>
      <c r="AV1327" s="3">
        <f xml:space="preserve"> IFERROR(Table1[[#This Row],[GP 2019]]/Table1[[#This Row],[Total Assets 2019]], "x")</f>
        <v>9.5100864553314124E-2</v>
      </c>
      <c r="AW1327" s="3">
        <f xml:space="preserve"> IFERROR(Table1[[#This Row],[GP 2020]]/Table1[[#This Row],[Total Assets 2020]], "x")</f>
        <v>0.13789473684210526</v>
      </c>
      <c r="AX1327" s="3">
        <f xml:space="preserve"> IFERROR(Table1[[#This Row],[GP 2021]]/Table1[[#This Row],[Total Assets 2021]], "x")</f>
        <v>0.11486822476379911</v>
      </c>
      <c r="AY1327" s="3">
        <f xml:space="preserve"> IFERROR(Table1[[#This Row],[GP TTM]]/Table1[[#This Row],[Total Assets TTM]], "x")</f>
        <v>0.11111111111111112</v>
      </c>
      <c r="BA1327" s="3">
        <f xml:space="preserve"> IFERROR(ABS(Table1[[#This Row],[ROA 2013]]-Table1[[#This Row],[ROA 2012]]), "x")</f>
        <v>0.11368104460093896</v>
      </c>
      <c r="BB1327" s="3">
        <f xml:space="preserve"> IFERROR(ABS(Table1[[#This Row],[ROA 2014]]-Table1[[#This Row],[ROA 2013]]), "x")</f>
        <v>0.10483717343976778</v>
      </c>
      <c r="BC1327" s="3">
        <f xml:space="preserve"> IFERROR(ABS(Table1[[#This Row],[ROA 2015]]-Table1[[#This Row],[ROA 2014]]), "x")</f>
        <v>4.2587813371508403E-2</v>
      </c>
      <c r="BD1327" s="3">
        <f xml:space="preserve"> IFERROR(ABS(Table1[[#This Row],[ROA 2016]]-Table1[[#This Row],[ROA 2015]]), "x")</f>
        <v>1.2817452380798761E-2</v>
      </c>
      <c r="BE1327" s="3">
        <f xml:space="preserve"> IFERROR(ABS(Table1[[#This Row],[ROA 2017]]-Table1[[#This Row],[ROA 2016]]), "x")</f>
        <v>1.6538036693600419E-2</v>
      </c>
      <c r="BF1327" s="3">
        <f xml:space="preserve"> IFERROR(ABS(Table1[[#This Row],[ROA 2018]]-Table1[[#This Row],[ROA 2017]]), "x")</f>
        <v>3.3019026207174257E-2</v>
      </c>
      <c r="BG1327" s="3">
        <f xml:space="preserve"> IFERROR(ABS(Table1[[#This Row],[ROA 2019]]-Table1[[#This Row],[ROA 2018]]), "x")</f>
        <v>3.6277335141549419E-2</v>
      </c>
      <c r="BH1327" s="3">
        <f xml:space="preserve"> IFERROR(ABS(Table1[[#This Row],[ROA 2020]]-Table1[[#This Row],[ROA 2019]]), "x")</f>
        <v>4.279387228879114E-2</v>
      </c>
      <c r="BI1327" s="3">
        <f xml:space="preserve"> IFERROR(ABS(Table1[[#This Row],[ROA 2021]]-Table1[[#This Row],[ROA 2020]]), "x")</f>
        <v>2.3026512078306152E-2</v>
      </c>
      <c r="BJ1327" s="3">
        <f xml:space="preserve"> IFERROR(AVERAGE(Table1[[#This Row],[ROA 2013-2012]:[ROA 2021-2020]]), "x")</f>
        <v>4.7286474022492808E-2</v>
      </c>
      <c r="BK1327" s="3">
        <f>IFERROR(AVERAGE(Table1[[#This Row],[ROA 2012]:[ROA 2021]]), "x")</f>
        <v>9.5739292539349541E-2</v>
      </c>
      <c r="BN1327" s="1">
        <f>SUM(Table1[[#This Row],[B/M Rank]:[ROA Rank]])</f>
        <v>0</v>
      </c>
    </row>
    <row r="1328" spans="1:66" x14ac:dyDescent="0.25">
      <c r="A1328" s="1" t="s">
        <v>3846</v>
      </c>
      <c r="B1328" s="1" t="s">
        <v>1564</v>
      </c>
      <c r="C1328" s="1" t="s">
        <v>1499</v>
      </c>
      <c r="D1328" s="1" t="s">
        <v>440</v>
      </c>
      <c r="E1328" s="1" t="s">
        <v>108</v>
      </c>
      <c r="F1328" s="1">
        <v>46.39</v>
      </c>
      <c r="G1328" s="19"/>
      <c r="H1328" s="19"/>
      <c r="I1328" s="19"/>
      <c r="J1328" s="19"/>
      <c r="K1328" s="1"/>
      <c r="L1328" s="19"/>
      <c r="M1328" s="1">
        <v>2017</v>
      </c>
      <c r="Q1328" s="1" t="s">
        <v>4368</v>
      </c>
      <c r="R1328" s="1" t="s">
        <v>4368</v>
      </c>
      <c r="S1328" s="1" t="s">
        <v>4368</v>
      </c>
      <c r="T1328" s="1" t="s">
        <v>4368</v>
      </c>
      <c r="U1328" s="1" t="s">
        <v>4368</v>
      </c>
      <c r="V1328" s="1" t="s">
        <v>4368</v>
      </c>
      <c r="W1328" s="1" t="s">
        <v>4368</v>
      </c>
      <c r="X1328" s="1" t="s">
        <v>4368</v>
      </c>
      <c r="Z1328" s="3" t="str">
        <f xml:space="preserve"> IFERROR(AVEDEV(Table1[[#This Row],[GP 2012]:[GP 2021]]) / Table1[[#This Row],[Avg GP]], "x")</f>
        <v>x</v>
      </c>
      <c r="AA1328" s="2" t="str">
        <f xml:space="preserve"> IFERROR(AVERAGE(Table1[[#This Row],[GP 2012]:[GP 2021]]), "x")</f>
        <v>x</v>
      </c>
      <c r="AB1328" s="11">
        <f>Table1[Equity]/Table1[Market Capital]</f>
        <v>0.52597542573830558</v>
      </c>
      <c r="AF1328" s="1">
        <v>5</v>
      </c>
      <c r="AG1328" s="1">
        <v>4.5</v>
      </c>
      <c r="AH1328" s="1">
        <v>0.6</v>
      </c>
      <c r="AI1328" s="1">
        <v>2.8</v>
      </c>
      <c r="AJ1328" s="1">
        <v>2.2000000000000002</v>
      </c>
      <c r="AK1328" s="1">
        <v>8.5</v>
      </c>
      <c r="AL1328" s="1">
        <v>29.4</v>
      </c>
      <c r="AM1328" s="1">
        <v>25.2</v>
      </c>
      <c r="AN1328" s="1">
        <v>24.4</v>
      </c>
      <c r="AO1328" s="3" t="str">
        <f xml:space="preserve"> IFERROR(Table1[[#This Row],[GP 2012]]/Table1[[#This Row],[Total Assets 2012]], "x")</f>
        <v>x</v>
      </c>
      <c r="AP1328" s="3" t="str">
        <f xml:space="preserve"> IFERROR(Table1[[#This Row],[GP 2013]]/Table1[[#This Row],[Total Assets 2013]], "x")</f>
        <v>x</v>
      </c>
      <c r="AQ1328" s="3" t="str">
        <f xml:space="preserve"> IFERROR(Table1[[#This Row],[GP 2014]]/Table1[[#This Row],[Total Assets 2014]], "x")</f>
        <v>x</v>
      </c>
      <c r="AR1328" s="3" t="str">
        <f xml:space="preserve"> IFERROR(Table1[[#This Row],[GP 2015]]/Table1[[#This Row],[Total Assets 2015]], "x")</f>
        <v>x</v>
      </c>
      <c r="AS1328" s="3" t="str">
        <f xml:space="preserve"> IFERROR(Table1[[#This Row],[GP 2016]]/Table1[[#This Row],[Total Assets 2016]], "x")</f>
        <v>x</v>
      </c>
      <c r="AT1328" s="3" t="str">
        <f xml:space="preserve"> IFERROR(Table1[[#This Row],[GP 2017]]/Table1[[#This Row],[Total Assets 2017]], "x")</f>
        <v>x</v>
      </c>
      <c r="AU1328" s="3" t="str">
        <f xml:space="preserve"> IFERROR(Table1[[#This Row],[GP 2018]]/Table1[[#This Row],[Total Assets 2018]], "x")</f>
        <v>x</v>
      </c>
      <c r="AV1328" s="3" t="str">
        <f xml:space="preserve"> IFERROR(Table1[[#This Row],[GP 2019]]/Table1[[#This Row],[Total Assets 2019]], "x")</f>
        <v>x</v>
      </c>
      <c r="AW1328" s="3" t="str">
        <f xml:space="preserve"> IFERROR(Table1[[#This Row],[GP 2020]]/Table1[[#This Row],[Total Assets 2020]], "x")</f>
        <v>x</v>
      </c>
      <c r="AX1328" s="3" t="str">
        <f xml:space="preserve"> IFERROR(Table1[[#This Row],[GP 2021]]/Table1[[#This Row],[Total Assets 2021]], "x")</f>
        <v>x</v>
      </c>
      <c r="AY1328" s="3" t="str">
        <f xml:space="preserve"> IFERROR(Table1[[#This Row],[GP TTM]]/Table1[[#This Row],[Total Assets TTM]], "x")</f>
        <v>x</v>
      </c>
      <c r="BA1328" s="3" t="str">
        <f xml:space="preserve"> IFERROR(ABS(Table1[[#This Row],[ROA 2013]]-Table1[[#This Row],[ROA 2012]]), "x")</f>
        <v>x</v>
      </c>
      <c r="BB1328" s="3" t="str">
        <f xml:space="preserve"> IFERROR(ABS(Table1[[#This Row],[ROA 2014]]-Table1[[#This Row],[ROA 2013]]), "x")</f>
        <v>x</v>
      </c>
      <c r="BC1328" s="3" t="str">
        <f xml:space="preserve"> IFERROR(ABS(Table1[[#This Row],[ROA 2015]]-Table1[[#This Row],[ROA 2014]]), "x")</f>
        <v>x</v>
      </c>
      <c r="BD1328" s="3" t="str">
        <f xml:space="preserve"> IFERROR(ABS(Table1[[#This Row],[ROA 2016]]-Table1[[#This Row],[ROA 2015]]), "x")</f>
        <v>x</v>
      </c>
      <c r="BE1328" s="3" t="str">
        <f xml:space="preserve"> IFERROR(ABS(Table1[[#This Row],[ROA 2017]]-Table1[[#This Row],[ROA 2016]]), "x")</f>
        <v>x</v>
      </c>
      <c r="BF1328" s="3" t="str">
        <f xml:space="preserve"> IFERROR(ABS(Table1[[#This Row],[ROA 2018]]-Table1[[#This Row],[ROA 2017]]), "x")</f>
        <v>x</v>
      </c>
      <c r="BG1328" s="3" t="str">
        <f xml:space="preserve"> IFERROR(ABS(Table1[[#This Row],[ROA 2019]]-Table1[[#This Row],[ROA 2018]]), "x")</f>
        <v>x</v>
      </c>
      <c r="BH1328" s="3" t="str">
        <f xml:space="preserve"> IFERROR(ABS(Table1[[#This Row],[ROA 2020]]-Table1[[#This Row],[ROA 2019]]), "x")</f>
        <v>x</v>
      </c>
      <c r="BI1328" s="3" t="str">
        <f xml:space="preserve"> IFERROR(ABS(Table1[[#This Row],[ROA 2021]]-Table1[[#This Row],[ROA 2020]]), "x")</f>
        <v>x</v>
      </c>
      <c r="BJ1328" s="3" t="str">
        <f xml:space="preserve"> IFERROR(AVERAGE(Table1[[#This Row],[ROA 2013-2012]:[ROA 2021-2020]]), "x")</f>
        <v>x</v>
      </c>
      <c r="BK1328" s="3" t="str">
        <f>IFERROR(AVERAGE(Table1[[#This Row],[ROA 2012]:[ROA 2021]]), "x")</f>
        <v>x</v>
      </c>
      <c r="BN1328" s="1">
        <f>SUM(Table1[[#This Row],[B/M Rank]:[ROA Rank]])</f>
        <v>0</v>
      </c>
    </row>
    <row r="1329" spans="1:66" x14ac:dyDescent="0.25">
      <c r="A1329" s="1" t="s">
        <v>4162</v>
      </c>
      <c r="B1329" s="1" t="s">
        <v>1867</v>
      </c>
      <c r="C1329" s="1" t="s">
        <v>4766</v>
      </c>
      <c r="D1329" s="1" t="s">
        <v>487</v>
      </c>
      <c r="E1329" s="1" t="s">
        <v>108</v>
      </c>
      <c r="F1329" s="1">
        <v>46.39</v>
      </c>
      <c r="G1329" s="19"/>
      <c r="H1329" s="19"/>
      <c r="I1329" s="19"/>
      <c r="J1329" s="19"/>
      <c r="K1329" s="1"/>
      <c r="L1329" s="19"/>
      <c r="M1329" s="1">
        <v>2012</v>
      </c>
      <c r="N1329" s="1">
        <v>1.6</v>
      </c>
      <c r="O1329" s="1">
        <v>1.7</v>
      </c>
      <c r="P1329" s="1">
        <v>1.8</v>
      </c>
      <c r="Q1329" s="1">
        <v>1.8</v>
      </c>
      <c r="R1329" s="1">
        <v>1.7</v>
      </c>
      <c r="S1329" s="1">
        <v>1.5</v>
      </c>
      <c r="T1329" s="1">
        <v>1.4</v>
      </c>
      <c r="U1329" s="1">
        <v>1.4</v>
      </c>
      <c r="V1329" s="1">
        <v>0.8</v>
      </c>
      <c r="W1329" s="1">
        <v>1.8</v>
      </c>
      <c r="X1329" s="1">
        <v>2.4</v>
      </c>
      <c r="Z1329" s="3">
        <f xml:space="preserve"> IFERROR(AVEDEV(Table1[[#This Row],[GP 2012]:[GP 2021]]) / Table1[[#This Row],[Avg GP]], "x")</f>
        <v>0.14193548387096769</v>
      </c>
      <c r="AA1329" s="2">
        <f xml:space="preserve"> IFERROR(AVERAGE(Table1[[#This Row],[GP 2012]:[GP 2021]]), "x")</f>
        <v>1.5500000000000003</v>
      </c>
      <c r="AB1329" s="11">
        <f>Table1[Equity]/Table1[Market Capital]</f>
        <v>0.98728174175468841</v>
      </c>
      <c r="AC1329" s="1">
        <v>51.3</v>
      </c>
      <c r="AD1329" s="1">
        <v>47.3</v>
      </c>
      <c r="AE1329" s="1">
        <v>54.1</v>
      </c>
      <c r="AF1329" s="1">
        <v>50.8</v>
      </c>
      <c r="AG1329" s="1">
        <v>34.5</v>
      </c>
      <c r="AH1329" s="1">
        <v>29.4</v>
      </c>
      <c r="AI1329" s="1">
        <v>31</v>
      </c>
      <c r="AJ1329" s="1">
        <v>26.1</v>
      </c>
      <c r="AK1329" s="1">
        <v>28</v>
      </c>
      <c r="AL1329" s="1">
        <v>55</v>
      </c>
      <c r="AM1329" s="1">
        <v>67.7</v>
      </c>
      <c r="AN1329" s="1">
        <v>45.8</v>
      </c>
      <c r="AO1329" s="3">
        <f xml:space="preserve"> IFERROR(Table1[[#This Row],[GP 2012]]/Table1[[#This Row],[Total Assets 2012]], "x")</f>
        <v>3.118908382066277E-2</v>
      </c>
      <c r="AP1329" s="3">
        <f xml:space="preserve"> IFERROR(Table1[[#This Row],[GP 2013]]/Table1[[#This Row],[Total Assets 2013]], "x")</f>
        <v>3.5940803382663852E-2</v>
      </c>
      <c r="AQ1329" s="3">
        <f xml:space="preserve"> IFERROR(Table1[[#This Row],[GP 2014]]/Table1[[#This Row],[Total Assets 2014]], "x")</f>
        <v>3.3271719038817003E-2</v>
      </c>
      <c r="AR1329" s="3">
        <f xml:space="preserve"> IFERROR(Table1[[#This Row],[GP 2015]]/Table1[[#This Row],[Total Assets 2015]], "x")</f>
        <v>3.5433070866141732E-2</v>
      </c>
      <c r="AS1329" s="3">
        <f xml:space="preserve"> IFERROR(Table1[[#This Row],[GP 2016]]/Table1[[#This Row],[Total Assets 2016]], "x")</f>
        <v>4.9275362318840575E-2</v>
      </c>
      <c r="AT1329" s="3">
        <f xml:space="preserve"> IFERROR(Table1[[#This Row],[GP 2017]]/Table1[[#This Row],[Total Assets 2017]], "x")</f>
        <v>5.1020408163265307E-2</v>
      </c>
      <c r="AU1329" s="3">
        <f xml:space="preserve"> IFERROR(Table1[[#This Row],[GP 2018]]/Table1[[#This Row],[Total Assets 2018]], "x")</f>
        <v>4.5161290322580643E-2</v>
      </c>
      <c r="AV1329" s="3">
        <f xml:space="preserve"> IFERROR(Table1[[#This Row],[GP 2019]]/Table1[[#This Row],[Total Assets 2019]], "x")</f>
        <v>5.3639846743295014E-2</v>
      </c>
      <c r="AW1329" s="3">
        <f xml:space="preserve"> IFERROR(Table1[[#This Row],[GP 2020]]/Table1[[#This Row],[Total Assets 2020]], "x")</f>
        <v>2.8571428571428574E-2</v>
      </c>
      <c r="AX1329" s="3">
        <f xml:space="preserve"> IFERROR(Table1[[#This Row],[GP 2021]]/Table1[[#This Row],[Total Assets 2021]], "x")</f>
        <v>3.272727272727273E-2</v>
      </c>
      <c r="AY1329" s="3">
        <f xml:space="preserve"> IFERROR(Table1[[#This Row],[GP TTM]]/Table1[[#This Row],[Total Assets TTM]], "x")</f>
        <v>3.5450516986706052E-2</v>
      </c>
      <c r="BA1329" s="3">
        <f xml:space="preserve"> IFERROR(ABS(Table1[[#This Row],[ROA 2013]]-Table1[[#This Row],[ROA 2012]]), "x")</f>
        <v>4.7517195620010826E-3</v>
      </c>
      <c r="BB1329" s="3">
        <f xml:space="preserve"> IFERROR(ABS(Table1[[#This Row],[ROA 2014]]-Table1[[#This Row],[ROA 2013]]), "x")</f>
        <v>2.669084343846849E-3</v>
      </c>
      <c r="BC1329" s="3">
        <f xml:space="preserve"> IFERROR(ABS(Table1[[#This Row],[ROA 2015]]-Table1[[#This Row],[ROA 2014]]), "x")</f>
        <v>2.1613518273247284E-3</v>
      </c>
      <c r="BD1329" s="3">
        <f xml:space="preserve"> IFERROR(ABS(Table1[[#This Row],[ROA 2016]]-Table1[[#This Row],[ROA 2015]]), "x")</f>
        <v>1.3842291452698843E-2</v>
      </c>
      <c r="BE1329" s="3">
        <f xml:space="preserve"> IFERROR(ABS(Table1[[#This Row],[ROA 2017]]-Table1[[#This Row],[ROA 2016]]), "x")</f>
        <v>1.7450458444247322E-3</v>
      </c>
      <c r="BF1329" s="3">
        <f xml:space="preserve"> IFERROR(ABS(Table1[[#This Row],[ROA 2018]]-Table1[[#This Row],[ROA 2017]]), "x")</f>
        <v>5.8591178406846647E-3</v>
      </c>
      <c r="BG1329" s="3">
        <f xml:space="preserve"> IFERROR(ABS(Table1[[#This Row],[ROA 2019]]-Table1[[#This Row],[ROA 2018]]), "x")</f>
        <v>8.4785564207143713E-3</v>
      </c>
      <c r="BH1329" s="3">
        <f xml:space="preserve"> IFERROR(ABS(Table1[[#This Row],[ROA 2020]]-Table1[[#This Row],[ROA 2019]]), "x")</f>
        <v>2.506841817186644E-2</v>
      </c>
      <c r="BI1329" s="3">
        <f xml:space="preserve"> IFERROR(ABS(Table1[[#This Row],[ROA 2021]]-Table1[[#This Row],[ROA 2020]]), "x")</f>
        <v>4.1558441558441558E-3</v>
      </c>
      <c r="BJ1329" s="3">
        <f xml:space="preserve"> IFERROR(AVERAGE(Table1[[#This Row],[ROA 2013-2012]:[ROA 2021-2020]]), "x")</f>
        <v>7.6368255132673191E-3</v>
      </c>
      <c r="BK1329" s="3">
        <f>IFERROR(AVERAGE(Table1[[#This Row],[ROA 2012]:[ROA 2021]]), "x")</f>
        <v>3.9623028595496816E-2</v>
      </c>
      <c r="BN1329" s="1">
        <f>SUM(Table1[[#This Row],[B/M Rank]:[ROA Rank]])</f>
        <v>0</v>
      </c>
    </row>
    <row r="1330" spans="1:66" x14ac:dyDescent="0.25">
      <c r="A1330" s="1" t="s">
        <v>4245</v>
      </c>
      <c r="B1330" s="1" t="s">
        <v>1948</v>
      </c>
      <c r="C1330" s="1" t="s">
        <v>1889</v>
      </c>
      <c r="D1330" s="1" t="s">
        <v>330</v>
      </c>
      <c r="E1330" s="1" t="s">
        <v>108</v>
      </c>
      <c r="F1330" s="1">
        <v>46.39</v>
      </c>
      <c r="G1330" s="19"/>
      <c r="H1330" s="19"/>
      <c r="I1330" s="19"/>
      <c r="J1330" s="19"/>
      <c r="K1330" s="1"/>
      <c r="L1330" s="19"/>
      <c r="M1330" s="1">
        <v>2012</v>
      </c>
      <c r="N1330" s="1">
        <v>1.8</v>
      </c>
      <c r="O1330" s="1">
        <v>0.2</v>
      </c>
      <c r="P1330" s="1">
        <v>0.2</v>
      </c>
      <c r="Q1330" s="1">
        <v>0.6</v>
      </c>
      <c r="R1330" s="1">
        <v>1</v>
      </c>
      <c r="S1330" s="1">
        <v>1.8</v>
      </c>
      <c r="T1330" s="1">
        <v>2.2999999999999998</v>
      </c>
      <c r="U1330" s="1">
        <v>4.4000000000000004</v>
      </c>
      <c r="V1330" s="1">
        <v>6.2</v>
      </c>
      <c r="W1330" s="1">
        <v>7.6</v>
      </c>
      <c r="X1330" s="1">
        <v>8.1999999999999993</v>
      </c>
      <c r="Z1330" s="3">
        <f xml:space="preserve"> IFERROR(AVEDEV(Table1[[#This Row],[GP 2012]:[GP 2021]]) / Table1[[#This Row],[Avg GP]], "x")</f>
        <v>0.7946360153256703</v>
      </c>
      <c r="AA1330" s="2">
        <f xml:space="preserve"> IFERROR(AVERAGE(Table1[[#This Row],[GP 2012]:[GP 2021]]), "x")</f>
        <v>2.6100000000000003</v>
      </c>
      <c r="AB1330" s="11">
        <f>Table1[Equity]/Table1[Market Capital]</f>
        <v>-1.5089458935115325E-2</v>
      </c>
      <c r="AC1330" s="1">
        <v>1.6</v>
      </c>
      <c r="AD1330" s="1">
        <v>1.9</v>
      </c>
      <c r="AE1330" s="1">
        <v>1.4</v>
      </c>
      <c r="AF1330" s="1">
        <v>1</v>
      </c>
      <c r="AG1330" s="1">
        <v>1.5</v>
      </c>
      <c r="AH1330" s="1">
        <v>0.6</v>
      </c>
      <c r="AI1330" s="1">
        <v>2</v>
      </c>
      <c r="AJ1330" s="1">
        <v>6.5</v>
      </c>
      <c r="AK1330" s="1">
        <v>19.600000000000001</v>
      </c>
      <c r="AL1330" s="1">
        <v>12.7</v>
      </c>
      <c r="AM1330" s="1">
        <v>10.6</v>
      </c>
      <c r="AN1330" s="1">
        <v>-0.7</v>
      </c>
      <c r="AO1330" s="3">
        <f xml:space="preserve"> IFERROR(Table1[[#This Row],[GP 2012]]/Table1[[#This Row],[Total Assets 2012]], "x")</f>
        <v>1.125</v>
      </c>
      <c r="AP1330" s="3">
        <f xml:space="preserve"> IFERROR(Table1[[#This Row],[GP 2013]]/Table1[[#This Row],[Total Assets 2013]], "x")</f>
        <v>0.10526315789473685</v>
      </c>
      <c r="AQ1330" s="3">
        <f xml:space="preserve"> IFERROR(Table1[[#This Row],[GP 2014]]/Table1[[#This Row],[Total Assets 2014]], "x")</f>
        <v>0.14285714285714288</v>
      </c>
      <c r="AR1330" s="3">
        <f xml:space="preserve"> IFERROR(Table1[[#This Row],[GP 2015]]/Table1[[#This Row],[Total Assets 2015]], "x")</f>
        <v>0.6</v>
      </c>
      <c r="AS1330" s="3">
        <f xml:space="preserve"> IFERROR(Table1[[#This Row],[GP 2016]]/Table1[[#This Row],[Total Assets 2016]], "x")</f>
        <v>0.66666666666666663</v>
      </c>
      <c r="AT1330" s="3">
        <f xml:space="preserve"> IFERROR(Table1[[#This Row],[GP 2017]]/Table1[[#This Row],[Total Assets 2017]], "x")</f>
        <v>3</v>
      </c>
      <c r="AU1330" s="3">
        <f xml:space="preserve"> IFERROR(Table1[[#This Row],[GP 2018]]/Table1[[#This Row],[Total Assets 2018]], "x")</f>
        <v>1.1499999999999999</v>
      </c>
      <c r="AV1330" s="3">
        <f xml:space="preserve"> IFERROR(Table1[[#This Row],[GP 2019]]/Table1[[#This Row],[Total Assets 2019]], "x")</f>
        <v>0.67692307692307696</v>
      </c>
      <c r="AW1330" s="3">
        <f xml:space="preserve"> IFERROR(Table1[[#This Row],[GP 2020]]/Table1[[#This Row],[Total Assets 2020]], "x")</f>
        <v>0.31632653061224486</v>
      </c>
      <c r="AX1330" s="3">
        <f xml:space="preserve"> IFERROR(Table1[[#This Row],[GP 2021]]/Table1[[#This Row],[Total Assets 2021]], "x")</f>
        <v>0.59842519685039375</v>
      </c>
      <c r="AY1330" s="3">
        <f xml:space="preserve"> IFERROR(Table1[[#This Row],[GP TTM]]/Table1[[#This Row],[Total Assets TTM]], "x")</f>
        <v>0.7735849056603773</v>
      </c>
      <c r="BA1330" s="3">
        <f xml:space="preserve"> IFERROR(ABS(Table1[[#This Row],[ROA 2013]]-Table1[[#This Row],[ROA 2012]]), "x")</f>
        <v>1.0197368421052631</v>
      </c>
      <c r="BB1330" s="3">
        <f xml:space="preserve"> IFERROR(ABS(Table1[[#This Row],[ROA 2014]]-Table1[[#This Row],[ROA 2013]]), "x")</f>
        <v>3.7593984962406027E-2</v>
      </c>
      <c r="BC1330" s="3">
        <f xml:space="preserve"> IFERROR(ABS(Table1[[#This Row],[ROA 2015]]-Table1[[#This Row],[ROA 2014]]), "x")</f>
        <v>0.45714285714285707</v>
      </c>
      <c r="BD1330" s="3">
        <f xml:space="preserve"> IFERROR(ABS(Table1[[#This Row],[ROA 2016]]-Table1[[#This Row],[ROA 2015]]), "x")</f>
        <v>6.6666666666666652E-2</v>
      </c>
      <c r="BE1330" s="3">
        <f xml:space="preserve"> IFERROR(ABS(Table1[[#This Row],[ROA 2017]]-Table1[[#This Row],[ROA 2016]]), "x")</f>
        <v>2.3333333333333335</v>
      </c>
      <c r="BF1330" s="3">
        <f xml:space="preserve"> IFERROR(ABS(Table1[[#This Row],[ROA 2018]]-Table1[[#This Row],[ROA 2017]]), "x")</f>
        <v>1.85</v>
      </c>
      <c r="BG1330" s="3">
        <f xml:space="preserve"> IFERROR(ABS(Table1[[#This Row],[ROA 2019]]-Table1[[#This Row],[ROA 2018]]), "x")</f>
        <v>0.47307692307692295</v>
      </c>
      <c r="BH1330" s="3">
        <f xml:space="preserve"> IFERROR(ABS(Table1[[#This Row],[ROA 2020]]-Table1[[#This Row],[ROA 2019]]), "x")</f>
        <v>0.3605965463108321</v>
      </c>
      <c r="BI1330" s="3">
        <f xml:space="preserve"> IFERROR(ABS(Table1[[#This Row],[ROA 2021]]-Table1[[#This Row],[ROA 2020]]), "x")</f>
        <v>0.28209866623814889</v>
      </c>
      <c r="BJ1330" s="3">
        <f xml:space="preserve"> IFERROR(AVERAGE(Table1[[#This Row],[ROA 2013-2012]:[ROA 2021-2020]]), "x")</f>
        <v>0.76447175775960341</v>
      </c>
      <c r="BK1330" s="3">
        <f>IFERROR(AVERAGE(Table1[[#This Row],[ROA 2012]:[ROA 2021]]), "x")</f>
        <v>0.83814617718042628</v>
      </c>
      <c r="BN1330" s="1">
        <f>SUM(Table1[[#This Row],[B/M Rank]:[ROA Rank]])</f>
        <v>0</v>
      </c>
    </row>
    <row r="1331" spans="1:66" x14ac:dyDescent="0.25">
      <c r="A1331" s="1" t="s">
        <v>2929</v>
      </c>
      <c r="B1331" s="1" t="s">
        <v>919</v>
      </c>
      <c r="C1331" s="1" t="s">
        <v>4417</v>
      </c>
      <c r="D1331" s="1" t="s">
        <v>268</v>
      </c>
      <c r="E1331" s="1" t="s">
        <v>108</v>
      </c>
      <c r="F1331" s="1">
        <v>46.55</v>
      </c>
      <c r="G1331" s="19"/>
      <c r="H1331" s="19"/>
      <c r="I1331" s="19"/>
      <c r="J1331" s="19"/>
      <c r="K1331" s="1"/>
      <c r="L1331" s="19"/>
      <c r="M1331" s="1">
        <v>2012</v>
      </c>
      <c r="N1331" s="1" t="s">
        <v>4368</v>
      </c>
      <c r="O1331" s="1" t="s">
        <v>4368</v>
      </c>
      <c r="P1331" s="1" t="s">
        <v>4368</v>
      </c>
      <c r="Q1331" s="1" t="s">
        <v>4368</v>
      </c>
      <c r="R1331" s="1" t="s">
        <v>4368</v>
      </c>
      <c r="S1331" s="1" t="s">
        <v>4368</v>
      </c>
      <c r="T1331" s="1" t="s">
        <v>4368</v>
      </c>
      <c r="U1331" s="1" t="s">
        <v>4368</v>
      </c>
      <c r="V1331" s="1" t="s">
        <v>4368</v>
      </c>
      <c r="W1331" s="1">
        <v>-0.2</v>
      </c>
      <c r="X1331" s="1">
        <v>-0.2</v>
      </c>
      <c r="Z1331" s="3">
        <f xml:space="preserve"> IFERROR(AVEDEV(Table1[[#This Row],[GP 2012]:[GP 2021]]) / Table1[[#This Row],[Avg GP]], "x")</f>
        <v>0</v>
      </c>
      <c r="AA1331" s="2">
        <f xml:space="preserve"> IFERROR(AVERAGE(Table1[[#This Row],[GP 2012]:[GP 2021]]), "x")</f>
        <v>-0.2</v>
      </c>
      <c r="AB1331" s="11">
        <f>Table1[Equity]/Table1[Market Capital]</f>
        <v>0.54135338345864659</v>
      </c>
      <c r="AC1331" s="1">
        <v>0.3</v>
      </c>
      <c r="AD1331" s="1">
        <v>0.7</v>
      </c>
      <c r="AE1331" s="1">
        <v>0.7</v>
      </c>
      <c r="AF1331" s="1">
        <v>1.4</v>
      </c>
      <c r="AG1331" s="1">
        <v>2.8</v>
      </c>
      <c r="AH1331" s="1">
        <v>7.4</v>
      </c>
      <c r="AI1331" s="1">
        <v>10.6</v>
      </c>
      <c r="AJ1331" s="1">
        <v>8.6</v>
      </c>
      <c r="AK1331" s="1">
        <v>10</v>
      </c>
      <c r="AL1331" s="1">
        <v>23.1</v>
      </c>
      <c r="AM1331" s="1">
        <v>26.2</v>
      </c>
      <c r="AN1331" s="1">
        <v>25.2</v>
      </c>
      <c r="AO1331" s="3" t="str">
        <f xml:space="preserve"> IFERROR(Table1[[#This Row],[GP 2012]]/Table1[[#This Row],[Total Assets 2012]], "x")</f>
        <v>x</v>
      </c>
      <c r="AP1331" s="3" t="str">
        <f xml:space="preserve"> IFERROR(Table1[[#This Row],[GP 2013]]/Table1[[#This Row],[Total Assets 2013]], "x")</f>
        <v>x</v>
      </c>
      <c r="AQ1331" s="3" t="str">
        <f xml:space="preserve"> IFERROR(Table1[[#This Row],[GP 2014]]/Table1[[#This Row],[Total Assets 2014]], "x")</f>
        <v>x</v>
      </c>
      <c r="AR1331" s="3" t="str">
        <f xml:space="preserve"> IFERROR(Table1[[#This Row],[GP 2015]]/Table1[[#This Row],[Total Assets 2015]], "x")</f>
        <v>x</v>
      </c>
      <c r="AS1331" s="3" t="str">
        <f xml:space="preserve"> IFERROR(Table1[[#This Row],[GP 2016]]/Table1[[#This Row],[Total Assets 2016]], "x")</f>
        <v>x</v>
      </c>
      <c r="AT1331" s="3" t="str">
        <f xml:space="preserve"> IFERROR(Table1[[#This Row],[GP 2017]]/Table1[[#This Row],[Total Assets 2017]], "x")</f>
        <v>x</v>
      </c>
      <c r="AU1331" s="3" t="str">
        <f xml:space="preserve"> IFERROR(Table1[[#This Row],[GP 2018]]/Table1[[#This Row],[Total Assets 2018]], "x")</f>
        <v>x</v>
      </c>
      <c r="AV1331" s="3" t="str">
        <f xml:space="preserve"> IFERROR(Table1[[#This Row],[GP 2019]]/Table1[[#This Row],[Total Assets 2019]], "x")</f>
        <v>x</v>
      </c>
      <c r="AW1331" s="3" t="str">
        <f xml:space="preserve"> IFERROR(Table1[[#This Row],[GP 2020]]/Table1[[#This Row],[Total Assets 2020]], "x")</f>
        <v>x</v>
      </c>
      <c r="AX1331" s="3">
        <f xml:space="preserve"> IFERROR(Table1[[#This Row],[GP 2021]]/Table1[[#This Row],[Total Assets 2021]], "x")</f>
        <v>-8.658008658008658E-3</v>
      </c>
      <c r="AY1331" s="3">
        <f xml:space="preserve"> IFERROR(Table1[[#This Row],[GP TTM]]/Table1[[#This Row],[Total Assets TTM]], "x")</f>
        <v>-7.6335877862595426E-3</v>
      </c>
      <c r="BA1331" s="3" t="str">
        <f xml:space="preserve"> IFERROR(ABS(Table1[[#This Row],[ROA 2013]]-Table1[[#This Row],[ROA 2012]]), "x")</f>
        <v>x</v>
      </c>
      <c r="BB1331" s="3" t="str">
        <f xml:space="preserve"> IFERROR(ABS(Table1[[#This Row],[ROA 2014]]-Table1[[#This Row],[ROA 2013]]), "x")</f>
        <v>x</v>
      </c>
      <c r="BC1331" s="3" t="str">
        <f xml:space="preserve"> IFERROR(ABS(Table1[[#This Row],[ROA 2015]]-Table1[[#This Row],[ROA 2014]]), "x")</f>
        <v>x</v>
      </c>
      <c r="BD1331" s="3" t="str">
        <f xml:space="preserve"> IFERROR(ABS(Table1[[#This Row],[ROA 2016]]-Table1[[#This Row],[ROA 2015]]), "x")</f>
        <v>x</v>
      </c>
      <c r="BE1331" s="3" t="str">
        <f xml:space="preserve"> IFERROR(ABS(Table1[[#This Row],[ROA 2017]]-Table1[[#This Row],[ROA 2016]]), "x")</f>
        <v>x</v>
      </c>
      <c r="BF1331" s="3" t="str">
        <f xml:space="preserve"> IFERROR(ABS(Table1[[#This Row],[ROA 2018]]-Table1[[#This Row],[ROA 2017]]), "x")</f>
        <v>x</v>
      </c>
      <c r="BG1331" s="3" t="str">
        <f xml:space="preserve"> IFERROR(ABS(Table1[[#This Row],[ROA 2019]]-Table1[[#This Row],[ROA 2018]]), "x")</f>
        <v>x</v>
      </c>
      <c r="BH1331" s="3" t="str">
        <f xml:space="preserve"> IFERROR(ABS(Table1[[#This Row],[ROA 2020]]-Table1[[#This Row],[ROA 2019]]), "x")</f>
        <v>x</v>
      </c>
      <c r="BI1331" s="3" t="str">
        <f xml:space="preserve"> IFERROR(ABS(Table1[[#This Row],[ROA 2021]]-Table1[[#This Row],[ROA 2020]]), "x")</f>
        <v>x</v>
      </c>
      <c r="BJ1331" s="3" t="str">
        <f xml:space="preserve"> IFERROR(AVERAGE(Table1[[#This Row],[ROA 2013-2012]:[ROA 2021-2020]]), "x")</f>
        <v>x</v>
      </c>
      <c r="BK1331" s="3">
        <f>IFERROR(AVERAGE(Table1[[#This Row],[ROA 2012]:[ROA 2021]]), "x")</f>
        <v>-8.658008658008658E-3</v>
      </c>
      <c r="BN1331" s="1">
        <f>SUM(Table1[[#This Row],[B/M Rank]:[ROA Rank]])</f>
        <v>0</v>
      </c>
    </row>
    <row r="1332" spans="1:66" x14ac:dyDescent="0.25">
      <c r="A1332" s="1" t="s">
        <v>2199</v>
      </c>
      <c r="B1332" s="1" t="s">
        <v>4379</v>
      </c>
      <c r="C1332" s="1" t="s">
        <v>4374</v>
      </c>
      <c r="D1332" s="1" t="s">
        <v>142</v>
      </c>
      <c r="E1332" s="1" t="s">
        <v>108</v>
      </c>
      <c r="F1332" s="1">
        <v>46.59</v>
      </c>
      <c r="G1332" s="19"/>
      <c r="H1332" s="19"/>
      <c r="I1332" s="19"/>
      <c r="J1332" s="19"/>
      <c r="K1332" s="1"/>
      <c r="L1332" s="19"/>
      <c r="M1332" s="1">
        <v>2012</v>
      </c>
      <c r="N1332" s="1">
        <v>2.1</v>
      </c>
      <c r="O1332" s="1">
        <v>2.8</v>
      </c>
      <c r="P1332" s="1">
        <v>2.6</v>
      </c>
      <c r="Q1332" s="1">
        <v>0.2</v>
      </c>
      <c r="R1332" s="1">
        <v>0.3</v>
      </c>
      <c r="S1332" s="1">
        <v>0.1</v>
      </c>
      <c r="T1332" s="1">
        <v>0.4</v>
      </c>
      <c r="U1332" s="1">
        <v>1.4</v>
      </c>
      <c r="V1332" s="1">
        <v>2</v>
      </c>
      <c r="W1332" s="1">
        <v>1.9</v>
      </c>
      <c r="X1332" s="1">
        <v>1.9</v>
      </c>
      <c r="Z1332" s="3">
        <f xml:space="preserve"> IFERROR(AVEDEV(Table1[[#This Row],[GP 2012]:[GP 2021]]) / Table1[[#This Row],[Avg GP]], "x")</f>
        <v>0.65507246376811579</v>
      </c>
      <c r="AA1332" s="2">
        <f xml:space="preserve"> IFERROR(AVERAGE(Table1[[#This Row],[GP 2012]:[GP 2021]]), "x")</f>
        <v>1.3800000000000001</v>
      </c>
      <c r="AB1332" s="11">
        <f>Table1[Equity]/Table1[Market Capital]</f>
        <v>1.3715389568576946</v>
      </c>
      <c r="AC1332" s="1">
        <v>60.8</v>
      </c>
      <c r="AD1332" s="1">
        <v>40.200000000000003</v>
      </c>
      <c r="AE1332" s="1">
        <v>31.7</v>
      </c>
      <c r="AF1332" s="1">
        <v>31.1</v>
      </c>
      <c r="AG1332" s="1">
        <v>29.2</v>
      </c>
      <c r="AH1332" s="1">
        <v>23.5</v>
      </c>
      <c r="AI1332" s="1">
        <v>25</v>
      </c>
      <c r="AJ1332" s="1">
        <v>61.3</v>
      </c>
      <c r="AK1332" s="1">
        <v>62.3</v>
      </c>
      <c r="AL1332" s="1">
        <v>64</v>
      </c>
      <c r="AM1332" s="1">
        <v>65.400000000000006</v>
      </c>
      <c r="AN1332" s="1">
        <v>63.9</v>
      </c>
      <c r="AO1332" s="3">
        <f xml:space="preserve"> IFERROR(Table1[[#This Row],[GP 2012]]/Table1[[#This Row],[Total Assets 2012]], "x")</f>
        <v>3.453947368421053E-2</v>
      </c>
      <c r="AP1332" s="3">
        <f xml:space="preserve"> IFERROR(Table1[[#This Row],[GP 2013]]/Table1[[#This Row],[Total Assets 2013]], "x")</f>
        <v>6.9651741293532327E-2</v>
      </c>
      <c r="AQ1332" s="3">
        <f xml:space="preserve"> IFERROR(Table1[[#This Row],[GP 2014]]/Table1[[#This Row],[Total Assets 2014]], "x")</f>
        <v>8.2018927444794956E-2</v>
      </c>
      <c r="AR1332" s="3">
        <f xml:space="preserve"> IFERROR(Table1[[#This Row],[GP 2015]]/Table1[[#This Row],[Total Assets 2015]], "x")</f>
        <v>6.4308681672025723E-3</v>
      </c>
      <c r="AS1332" s="3">
        <f xml:space="preserve"> IFERROR(Table1[[#This Row],[GP 2016]]/Table1[[#This Row],[Total Assets 2016]], "x")</f>
        <v>1.0273972602739725E-2</v>
      </c>
      <c r="AT1332" s="3">
        <f xml:space="preserve"> IFERROR(Table1[[#This Row],[GP 2017]]/Table1[[#This Row],[Total Assets 2017]], "x")</f>
        <v>4.2553191489361703E-3</v>
      </c>
      <c r="AU1332" s="3">
        <f xml:space="preserve"> IFERROR(Table1[[#This Row],[GP 2018]]/Table1[[#This Row],[Total Assets 2018]], "x")</f>
        <v>1.6E-2</v>
      </c>
      <c r="AV1332" s="3">
        <f xml:space="preserve"> IFERROR(Table1[[#This Row],[GP 2019]]/Table1[[#This Row],[Total Assets 2019]], "x")</f>
        <v>2.2838499184339313E-2</v>
      </c>
      <c r="AW1332" s="3">
        <f xml:space="preserve"> IFERROR(Table1[[#This Row],[GP 2020]]/Table1[[#This Row],[Total Assets 2020]], "x")</f>
        <v>3.2102728731942219E-2</v>
      </c>
      <c r="AX1332" s="3">
        <f xml:space="preserve"> IFERROR(Table1[[#This Row],[GP 2021]]/Table1[[#This Row],[Total Assets 2021]], "x")</f>
        <v>2.9687499999999999E-2</v>
      </c>
      <c r="AY1332" s="3">
        <f xml:space="preserve"> IFERROR(Table1[[#This Row],[GP TTM]]/Table1[[#This Row],[Total Assets TTM]], "x")</f>
        <v>2.9051987767584095E-2</v>
      </c>
      <c r="BA1332" s="3">
        <f xml:space="preserve"> IFERROR(ABS(Table1[[#This Row],[ROA 2013]]-Table1[[#This Row],[ROA 2012]]), "x")</f>
        <v>3.5112267609321797E-2</v>
      </c>
      <c r="BB1332" s="3">
        <f xml:space="preserve"> IFERROR(ABS(Table1[[#This Row],[ROA 2014]]-Table1[[#This Row],[ROA 2013]]), "x")</f>
        <v>1.236718615126263E-2</v>
      </c>
      <c r="BC1332" s="3">
        <f xml:space="preserve"> IFERROR(ABS(Table1[[#This Row],[ROA 2015]]-Table1[[#This Row],[ROA 2014]]), "x")</f>
        <v>7.5588059277592379E-2</v>
      </c>
      <c r="BD1332" s="3">
        <f xml:space="preserve"> IFERROR(ABS(Table1[[#This Row],[ROA 2016]]-Table1[[#This Row],[ROA 2015]]), "x")</f>
        <v>3.8431044355371532E-3</v>
      </c>
      <c r="BE1332" s="3">
        <f xml:space="preserve"> IFERROR(ABS(Table1[[#This Row],[ROA 2017]]-Table1[[#This Row],[ROA 2016]]), "x")</f>
        <v>6.0186534538035552E-3</v>
      </c>
      <c r="BF1332" s="3">
        <f xml:space="preserve"> IFERROR(ABS(Table1[[#This Row],[ROA 2018]]-Table1[[#This Row],[ROA 2017]]), "x")</f>
        <v>1.1744680851063831E-2</v>
      </c>
      <c r="BG1332" s="3">
        <f xml:space="preserve"> IFERROR(ABS(Table1[[#This Row],[ROA 2019]]-Table1[[#This Row],[ROA 2018]]), "x")</f>
        <v>6.8384991843393125E-3</v>
      </c>
      <c r="BH1332" s="3">
        <f xml:space="preserve"> IFERROR(ABS(Table1[[#This Row],[ROA 2020]]-Table1[[#This Row],[ROA 2019]]), "x")</f>
        <v>9.2642295476029063E-3</v>
      </c>
      <c r="BI1332" s="3">
        <f xml:space="preserve"> IFERROR(ABS(Table1[[#This Row],[ROA 2021]]-Table1[[#This Row],[ROA 2020]]), "x")</f>
        <v>2.4152287319422205E-3</v>
      </c>
      <c r="BJ1332" s="3">
        <f xml:space="preserve"> IFERROR(AVERAGE(Table1[[#This Row],[ROA 2013-2012]:[ROA 2021-2020]]), "x")</f>
        <v>1.8132434360273977E-2</v>
      </c>
      <c r="BK1332" s="3">
        <f>IFERROR(AVERAGE(Table1[[#This Row],[ROA 2012]:[ROA 2021]]), "x")</f>
        <v>3.0779903025769779E-2</v>
      </c>
      <c r="BN1332" s="1">
        <f>SUM(Table1[[#This Row],[B/M Rank]:[ROA Rank]])</f>
        <v>0</v>
      </c>
    </row>
    <row r="1333" spans="1:66" x14ac:dyDescent="0.25">
      <c r="A1333" s="1" t="s">
        <v>2277</v>
      </c>
      <c r="B1333" s="1" t="s">
        <v>4384</v>
      </c>
      <c r="C1333" s="1" t="s">
        <v>299</v>
      </c>
      <c r="D1333" s="1" t="s">
        <v>107</v>
      </c>
      <c r="E1333" s="1" t="s">
        <v>108</v>
      </c>
      <c r="F1333" s="1">
        <v>46.71</v>
      </c>
      <c r="G1333" s="19"/>
      <c r="H1333" s="19"/>
      <c r="I1333" s="19"/>
      <c r="J1333" s="19"/>
      <c r="K1333" s="1"/>
      <c r="L1333" s="19"/>
      <c r="M1333" s="1">
        <v>2012</v>
      </c>
      <c r="N1333" s="1">
        <v>87.2</v>
      </c>
      <c r="O1333" s="1">
        <v>80.099999999999994</v>
      </c>
      <c r="P1333" s="1">
        <v>74.599999999999994</v>
      </c>
      <c r="Q1333" s="1">
        <v>71.099999999999994</v>
      </c>
      <c r="R1333" s="1">
        <v>63.1</v>
      </c>
      <c r="S1333" s="1">
        <v>69.400000000000006</v>
      </c>
      <c r="T1333" s="1">
        <v>78.2</v>
      </c>
      <c r="U1333" s="1">
        <v>69.3</v>
      </c>
      <c r="V1333" s="1">
        <v>72.900000000000006</v>
      </c>
      <c r="W1333" s="1">
        <v>69.5</v>
      </c>
      <c r="X1333" s="1">
        <v>71.099999999999994</v>
      </c>
      <c r="Z1333" s="3">
        <f xml:space="preserve"> IFERROR(AVEDEV(Table1[[#This Row],[GP 2012]:[GP 2021]]) / Table1[[#This Row],[Avg GP]], "x")</f>
        <v>7.054664128365512E-2</v>
      </c>
      <c r="AA1333" s="2">
        <f xml:space="preserve"> IFERROR(AVERAGE(Table1[[#This Row],[GP 2012]:[GP 2021]]), "x")</f>
        <v>73.539999999999992</v>
      </c>
      <c r="AB1333" s="11">
        <f>Table1[Equity]/Table1[Market Capital]</f>
        <v>0.26118604153286235</v>
      </c>
      <c r="AC1333" s="1">
        <v>224.6</v>
      </c>
      <c r="AD1333" s="1">
        <v>166.6</v>
      </c>
      <c r="AE1333" s="1">
        <v>165</v>
      </c>
      <c r="AF1333" s="1">
        <v>134.1</v>
      </c>
      <c r="AG1333" s="1">
        <v>90.9</v>
      </c>
      <c r="AH1333" s="1">
        <v>131.9</v>
      </c>
      <c r="AI1333" s="1">
        <v>142.19999999999999</v>
      </c>
      <c r="AJ1333" s="1">
        <v>214.4</v>
      </c>
      <c r="AK1333" s="1">
        <v>157.80000000000001</v>
      </c>
      <c r="AL1333" s="1">
        <v>140.1</v>
      </c>
      <c r="AM1333" s="1">
        <v>142.30000000000001</v>
      </c>
      <c r="AN1333" s="1">
        <v>12.2</v>
      </c>
      <c r="AO1333" s="3">
        <f xml:space="preserve"> IFERROR(Table1[[#This Row],[GP 2012]]/Table1[[#This Row],[Total Assets 2012]], "x")</f>
        <v>0.38824577025823687</v>
      </c>
      <c r="AP1333" s="3">
        <f xml:space="preserve"> IFERROR(Table1[[#This Row],[GP 2013]]/Table1[[#This Row],[Total Assets 2013]], "x")</f>
        <v>0.48079231692677071</v>
      </c>
      <c r="AQ1333" s="3">
        <f xml:space="preserve"> IFERROR(Table1[[#This Row],[GP 2014]]/Table1[[#This Row],[Total Assets 2014]], "x")</f>
        <v>0.45212121212121209</v>
      </c>
      <c r="AR1333" s="3">
        <f xml:space="preserve"> IFERROR(Table1[[#This Row],[GP 2015]]/Table1[[#This Row],[Total Assets 2015]], "x")</f>
        <v>0.53020134228187921</v>
      </c>
      <c r="AS1333" s="3">
        <f xml:space="preserve"> IFERROR(Table1[[#This Row],[GP 2016]]/Table1[[#This Row],[Total Assets 2016]], "x")</f>
        <v>0.6941694169416941</v>
      </c>
      <c r="AT1333" s="3">
        <f xml:space="preserve"> IFERROR(Table1[[#This Row],[GP 2017]]/Table1[[#This Row],[Total Assets 2017]], "x")</f>
        <v>0.52615617892342681</v>
      </c>
      <c r="AU1333" s="3">
        <f xml:space="preserve"> IFERROR(Table1[[#This Row],[GP 2018]]/Table1[[#This Row],[Total Assets 2018]], "x")</f>
        <v>0.54992967651195501</v>
      </c>
      <c r="AV1333" s="3">
        <f xml:space="preserve"> IFERROR(Table1[[#This Row],[GP 2019]]/Table1[[#This Row],[Total Assets 2019]], "x")</f>
        <v>0.32322761194029848</v>
      </c>
      <c r="AW1333" s="3">
        <f xml:space="preserve"> IFERROR(Table1[[#This Row],[GP 2020]]/Table1[[#This Row],[Total Assets 2020]], "x")</f>
        <v>0.46197718631178708</v>
      </c>
      <c r="AX1333" s="3">
        <f xml:space="preserve"> IFERROR(Table1[[#This Row],[GP 2021]]/Table1[[#This Row],[Total Assets 2021]], "x")</f>
        <v>0.49607423269093509</v>
      </c>
      <c r="AY1333" s="3">
        <f xml:space="preserve"> IFERROR(Table1[[#This Row],[GP TTM]]/Table1[[#This Row],[Total Assets TTM]], "x")</f>
        <v>0.49964862965565698</v>
      </c>
      <c r="BA1333" s="3">
        <f xml:space="preserve"> IFERROR(ABS(Table1[[#This Row],[ROA 2013]]-Table1[[#This Row],[ROA 2012]]), "x")</f>
        <v>9.2546546668533847E-2</v>
      </c>
      <c r="BB1333" s="3">
        <f xml:space="preserve"> IFERROR(ABS(Table1[[#This Row],[ROA 2014]]-Table1[[#This Row],[ROA 2013]]), "x")</f>
        <v>2.8671104805558623E-2</v>
      </c>
      <c r="BC1333" s="3">
        <f xml:space="preserve"> IFERROR(ABS(Table1[[#This Row],[ROA 2015]]-Table1[[#This Row],[ROA 2014]]), "x")</f>
        <v>7.8080130160667116E-2</v>
      </c>
      <c r="BD1333" s="3">
        <f xml:space="preserve"> IFERROR(ABS(Table1[[#This Row],[ROA 2016]]-Table1[[#This Row],[ROA 2015]]), "x")</f>
        <v>0.16396807465981489</v>
      </c>
      <c r="BE1333" s="3">
        <f xml:space="preserve"> IFERROR(ABS(Table1[[#This Row],[ROA 2017]]-Table1[[#This Row],[ROA 2016]]), "x")</f>
        <v>0.16801323801826729</v>
      </c>
      <c r="BF1333" s="3">
        <f xml:space="preserve"> IFERROR(ABS(Table1[[#This Row],[ROA 2018]]-Table1[[#This Row],[ROA 2017]]), "x")</f>
        <v>2.3773497588528203E-2</v>
      </c>
      <c r="BG1333" s="3">
        <f xml:space="preserve"> IFERROR(ABS(Table1[[#This Row],[ROA 2019]]-Table1[[#This Row],[ROA 2018]]), "x")</f>
        <v>0.22670206457165654</v>
      </c>
      <c r="BH1333" s="3">
        <f xml:space="preserve"> IFERROR(ABS(Table1[[#This Row],[ROA 2020]]-Table1[[#This Row],[ROA 2019]]), "x")</f>
        <v>0.1387495743714886</v>
      </c>
      <c r="BI1333" s="3">
        <f xml:space="preserve"> IFERROR(ABS(Table1[[#This Row],[ROA 2021]]-Table1[[#This Row],[ROA 2020]]), "x")</f>
        <v>3.4097046379148011E-2</v>
      </c>
      <c r="BJ1333" s="3">
        <f xml:space="preserve"> IFERROR(AVERAGE(Table1[[#This Row],[ROA 2013-2012]:[ROA 2021-2020]]), "x")</f>
        <v>0.10606680858040701</v>
      </c>
      <c r="BK1333" s="3">
        <f>IFERROR(AVERAGE(Table1[[#This Row],[ROA 2012]:[ROA 2021]]), "x")</f>
        <v>0.49028949449081949</v>
      </c>
      <c r="BN1333" s="1">
        <f>SUM(Table1[[#This Row],[B/M Rank]:[ROA Rank]])</f>
        <v>0</v>
      </c>
    </row>
    <row r="1334" spans="1:66" x14ac:dyDescent="0.25">
      <c r="A1334" s="1" t="s">
        <v>4326</v>
      </c>
      <c r="B1334" s="1" t="s">
        <v>2030</v>
      </c>
      <c r="C1334" s="1" t="s">
        <v>2024</v>
      </c>
      <c r="D1334" s="1" t="s">
        <v>133</v>
      </c>
      <c r="E1334" s="1" t="s">
        <v>108</v>
      </c>
      <c r="F1334" s="1">
        <v>46.77</v>
      </c>
      <c r="G1334" s="19"/>
      <c r="H1334" s="19"/>
      <c r="I1334" s="19"/>
      <c r="J1334" s="19"/>
      <c r="K1334" s="1"/>
      <c r="L1334" s="19"/>
      <c r="M1334" s="1">
        <v>2012</v>
      </c>
      <c r="N1334" s="1">
        <v>6.7</v>
      </c>
      <c r="O1334" s="1">
        <v>4.7</v>
      </c>
      <c r="P1334" s="1">
        <v>5.5</v>
      </c>
      <c r="Q1334" s="1">
        <v>7.9</v>
      </c>
      <c r="R1334" s="1">
        <v>8.5</v>
      </c>
      <c r="S1334" s="1">
        <v>11.6</v>
      </c>
      <c r="T1334" s="1">
        <v>18.600000000000001</v>
      </c>
      <c r="U1334" s="1">
        <v>15.3</v>
      </c>
      <c r="V1334" s="1">
        <v>20.100000000000001</v>
      </c>
      <c r="W1334" s="1">
        <v>19.3</v>
      </c>
      <c r="X1334" s="1">
        <v>19.3</v>
      </c>
      <c r="Z1334" s="3">
        <f xml:space="preserve"> IFERROR(AVEDEV(Table1[[#This Row],[GP 2012]:[GP 2021]]) / Table1[[#This Row],[Avg GP]], "x")</f>
        <v>0.44027072758037228</v>
      </c>
      <c r="AA1334" s="2">
        <f xml:space="preserve"> IFERROR(AVERAGE(Table1[[#This Row],[GP 2012]:[GP 2021]]), "x")</f>
        <v>11.82</v>
      </c>
      <c r="AB1334" s="11">
        <f>Table1[Equity]/Table1[Market Capital]</f>
        <v>0.62433183664742353</v>
      </c>
      <c r="AC1334" s="1">
        <v>19</v>
      </c>
      <c r="AD1334" s="1">
        <v>16</v>
      </c>
      <c r="AE1334" s="1">
        <v>29.1</v>
      </c>
      <c r="AF1334" s="1">
        <v>36.6</v>
      </c>
      <c r="AG1334" s="1">
        <v>40.9</v>
      </c>
      <c r="AH1334" s="1">
        <v>59.4</v>
      </c>
      <c r="AI1334" s="1">
        <v>50.4</v>
      </c>
      <c r="AJ1334" s="1">
        <v>85</v>
      </c>
      <c r="AK1334" s="1">
        <v>87.2</v>
      </c>
      <c r="AL1334" s="1">
        <v>88</v>
      </c>
      <c r="AM1334" s="1">
        <v>99.3</v>
      </c>
      <c r="AN1334" s="1">
        <v>29.2</v>
      </c>
      <c r="AO1334" s="3">
        <f xml:space="preserve"> IFERROR(Table1[[#This Row],[GP 2012]]/Table1[[#This Row],[Total Assets 2012]], "x")</f>
        <v>0.35263157894736841</v>
      </c>
      <c r="AP1334" s="3">
        <f xml:space="preserve"> IFERROR(Table1[[#This Row],[GP 2013]]/Table1[[#This Row],[Total Assets 2013]], "x")</f>
        <v>0.29375000000000001</v>
      </c>
      <c r="AQ1334" s="3">
        <f xml:space="preserve"> IFERROR(Table1[[#This Row],[GP 2014]]/Table1[[#This Row],[Total Assets 2014]], "x")</f>
        <v>0.18900343642611683</v>
      </c>
      <c r="AR1334" s="3">
        <f xml:space="preserve"> IFERROR(Table1[[#This Row],[GP 2015]]/Table1[[#This Row],[Total Assets 2015]], "x")</f>
        <v>0.21584699453551912</v>
      </c>
      <c r="AS1334" s="3">
        <f xml:space="preserve"> IFERROR(Table1[[#This Row],[GP 2016]]/Table1[[#This Row],[Total Assets 2016]], "x")</f>
        <v>0.20782396088019561</v>
      </c>
      <c r="AT1334" s="3">
        <f xml:space="preserve"> IFERROR(Table1[[#This Row],[GP 2017]]/Table1[[#This Row],[Total Assets 2017]], "x")</f>
        <v>0.19528619528619529</v>
      </c>
      <c r="AU1334" s="3">
        <f xml:space="preserve"> IFERROR(Table1[[#This Row],[GP 2018]]/Table1[[#This Row],[Total Assets 2018]], "x")</f>
        <v>0.36904761904761907</v>
      </c>
      <c r="AV1334" s="3">
        <f xml:space="preserve"> IFERROR(Table1[[#This Row],[GP 2019]]/Table1[[#This Row],[Total Assets 2019]], "x")</f>
        <v>0.18000000000000002</v>
      </c>
      <c r="AW1334" s="3">
        <f xml:space="preserve"> IFERROR(Table1[[#This Row],[GP 2020]]/Table1[[#This Row],[Total Assets 2020]], "x")</f>
        <v>0.23050458715596331</v>
      </c>
      <c r="AX1334" s="3">
        <f xml:space="preserve"> IFERROR(Table1[[#This Row],[GP 2021]]/Table1[[#This Row],[Total Assets 2021]], "x")</f>
        <v>0.21931818181818183</v>
      </c>
      <c r="AY1334" s="3">
        <f xml:space="preserve"> IFERROR(Table1[[#This Row],[GP TTM]]/Table1[[#This Row],[Total Assets TTM]], "x")</f>
        <v>0.19436052366565962</v>
      </c>
      <c r="BA1334" s="3">
        <f xml:space="preserve"> IFERROR(ABS(Table1[[#This Row],[ROA 2013]]-Table1[[#This Row],[ROA 2012]]), "x")</f>
        <v>5.8881578947368396E-2</v>
      </c>
      <c r="BB1334" s="3">
        <f xml:space="preserve"> IFERROR(ABS(Table1[[#This Row],[ROA 2014]]-Table1[[#This Row],[ROA 2013]]), "x")</f>
        <v>0.10474656357388318</v>
      </c>
      <c r="BC1334" s="3">
        <f xml:space="preserve"> IFERROR(ABS(Table1[[#This Row],[ROA 2015]]-Table1[[#This Row],[ROA 2014]]), "x")</f>
        <v>2.6843558109402282E-2</v>
      </c>
      <c r="BD1334" s="3">
        <f xml:space="preserve"> IFERROR(ABS(Table1[[#This Row],[ROA 2016]]-Table1[[#This Row],[ROA 2015]]), "x")</f>
        <v>8.0230336553235027E-3</v>
      </c>
      <c r="BE1334" s="3">
        <f xml:space="preserve"> IFERROR(ABS(Table1[[#This Row],[ROA 2017]]-Table1[[#This Row],[ROA 2016]]), "x")</f>
        <v>1.2537765594000327E-2</v>
      </c>
      <c r="BF1334" s="3">
        <f xml:space="preserve"> IFERROR(ABS(Table1[[#This Row],[ROA 2018]]-Table1[[#This Row],[ROA 2017]]), "x")</f>
        <v>0.17376142376142378</v>
      </c>
      <c r="BG1334" s="3">
        <f xml:space="preserve"> IFERROR(ABS(Table1[[#This Row],[ROA 2019]]-Table1[[#This Row],[ROA 2018]]), "x")</f>
        <v>0.18904761904761905</v>
      </c>
      <c r="BH1334" s="3">
        <f xml:space="preserve"> IFERROR(ABS(Table1[[#This Row],[ROA 2020]]-Table1[[#This Row],[ROA 2019]]), "x")</f>
        <v>5.0504587155963288E-2</v>
      </c>
      <c r="BI1334" s="3">
        <f xml:space="preserve"> IFERROR(ABS(Table1[[#This Row],[ROA 2021]]-Table1[[#This Row],[ROA 2020]]), "x")</f>
        <v>1.118640533778148E-2</v>
      </c>
      <c r="BJ1334" s="3">
        <f xml:space="preserve"> IFERROR(AVERAGE(Table1[[#This Row],[ROA 2013-2012]:[ROA 2021-2020]]), "x")</f>
        <v>7.0614726131418365E-2</v>
      </c>
      <c r="BK1334" s="3">
        <f>IFERROR(AVERAGE(Table1[[#This Row],[ROA 2012]:[ROA 2021]]), "x")</f>
        <v>0.24532125540971589</v>
      </c>
      <c r="BN1334" s="1">
        <f>SUM(Table1[[#This Row],[B/M Rank]:[ROA Rank]])</f>
        <v>0</v>
      </c>
    </row>
    <row r="1335" spans="1:66" x14ac:dyDescent="0.25">
      <c r="A1335" s="1" t="s">
        <v>2367</v>
      </c>
      <c r="B1335" s="1" t="s">
        <v>419</v>
      </c>
      <c r="C1335" s="1" t="s">
        <v>415</v>
      </c>
      <c r="D1335" s="1" t="s">
        <v>330</v>
      </c>
      <c r="E1335" s="1" t="s">
        <v>108</v>
      </c>
      <c r="F1335" s="1">
        <v>46.8</v>
      </c>
      <c r="G1335" s="19"/>
      <c r="H1335" s="19"/>
      <c r="I1335" s="19"/>
      <c r="J1335" s="19"/>
      <c r="K1335" s="1"/>
      <c r="L1335" s="19"/>
      <c r="M1335" s="1">
        <v>2012</v>
      </c>
      <c r="N1335" s="1" t="s">
        <v>4368</v>
      </c>
      <c r="O1335" s="1" t="s">
        <v>4368</v>
      </c>
      <c r="P1335" s="1" t="s">
        <v>4368</v>
      </c>
      <c r="Q1335" s="1" t="s">
        <v>4368</v>
      </c>
      <c r="R1335" s="1" t="s">
        <v>4368</v>
      </c>
      <c r="S1335" s="1" t="s">
        <v>4368</v>
      </c>
      <c r="T1335" s="1" t="s">
        <v>4368</v>
      </c>
      <c r="U1335" s="1" t="s">
        <v>4368</v>
      </c>
      <c r="V1335" s="1">
        <v>-3.9</v>
      </c>
      <c r="W1335" s="1">
        <v>-6.6</v>
      </c>
      <c r="X1335" s="1" t="s">
        <v>4368</v>
      </c>
      <c r="Z1335" s="3">
        <f xml:space="preserve"> IFERROR(AVEDEV(Table1[[#This Row],[GP 2012]:[GP 2021]]) / Table1[[#This Row],[Avg GP]], "x")</f>
        <v>-0.25714285714285712</v>
      </c>
      <c r="AA1335" s="2">
        <f xml:space="preserve"> IFERROR(AVERAGE(Table1[[#This Row],[GP 2012]:[GP 2021]]), "x")</f>
        <v>-5.25</v>
      </c>
      <c r="AB1335" s="11">
        <f>Table1[Equity]/Table1[Market Capital]</f>
        <v>0.19230769230769232</v>
      </c>
      <c r="AC1335" s="1">
        <v>0.1</v>
      </c>
      <c r="AD1335" s="1">
        <v>0.1</v>
      </c>
      <c r="AE1335" s="1">
        <v>0.3</v>
      </c>
      <c r="AF1335" s="1">
        <v>5</v>
      </c>
      <c r="AG1335" s="1">
        <v>6.4</v>
      </c>
      <c r="AH1335" s="1">
        <v>7.6</v>
      </c>
      <c r="AI1335" s="1">
        <v>15.1</v>
      </c>
      <c r="AJ1335" s="1">
        <v>14.6</v>
      </c>
      <c r="AK1335" s="1">
        <v>8.6999999999999993</v>
      </c>
      <c r="AL1335" s="1">
        <v>10.4</v>
      </c>
      <c r="AM1335" s="1">
        <v>9.1999999999999993</v>
      </c>
      <c r="AN1335" s="1">
        <v>9</v>
      </c>
      <c r="AO1335" s="3" t="str">
        <f xml:space="preserve"> IFERROR(Table1[[#This Row],[GP 2012]]/Table1[[#This Row],[Total Assets 2012]], "x")</f>
        <v>x</v>
      </c>
      <c r="AP1335" s="3" t="str">
        <f xml:space="preserve"> IFERROR(Table1[[#This Row],[GP 2013]]/Table1[[#This Row],[Total Assets 2013]], "x")</f>
        <v>x</v>
      </c>
      <c r="AQ1335" s="3" t="str">
        <f xml:space="preserve"> IFERROR(Table1[[#This Row],[GP 2014]]/Table1[[#This Row],[Total Assets 2014]], "x")</f>
        <v>x</v>
      </c>
      <c r="AR1335" s="3" t="str">
        <f xml:space="preserve"> IFERROR(Table1[[#This Row],[GP 2015]]/Table1[[#This Row],[Total Assets 2015]], "x")</f>
        <v>x</v>
      </c>
      <c r="AS1335" s="3" t="str">
        <f xml:space="preserve"> IFERROR(Table1[[#This Row],[GP 2016]]/Table1[[#This Row],[Total Assets 2016]], "x")</f>
        <v>x</v>
      </c>
      <c r="AT1335" s="3" t="str">
        <f xml:space="preserve"> IFERROR(Table1[[#This Row],[GP 2017]]/Table1[[#This Row],[Total Assets 2017]], "x")</f>
        <v>x</v>
      </c>
      <c r="AU1335" s="3" t="str">
        <f xml:space="preserve"> IFERROR(Table1[[#This Row],[GP 2018]]/Table1[[#This Row],[Total Assets 2018]], "x")</f>
        <v>x</v>
      </c>
      <c r="AV1335" s="3" t="str">
        <f xml:space="preserve"> IFERROR(Table1[[#This Row],[GP 2019]]/Table1[[#This Row],[Total Assets 2019]], "x")</f>
        <v>x</v>
      </c>
      <c r="AW1335" s="3">
        <f xml:space="preserve"> IFERROR(Table1[[#This Row],[GP 2020]]/Table1[[#This Row],[Total Assets 2020]], "x")</f>
        <v>-0.44827586206896552</v>
      </c>
      <c r="AX1335" s="3">
        <f xml:space="preserve"> IFERROR(Table1[[#This Row],[GP 2021]]/Table1[[#This Row],[Total Assets 2021]], "x")</f>
        <v>-0.63461538461538458</v>
      </c>
      <c r="AY1335" s="3" t="str">
        <f xml:space="preserve"> IFERROR(Table1[[#This Row],[GP TTM]]/Table1[[#This Row],[Total Assets TTM]], "x")</f>
        <v>x</v>
      </c>
      <c r="BA1335" s="3" t="str">
        <f xml:space="preserve"> IFERROR(ABS(Table1[[#This Row],[ROA 2013]]-Table1[[#This Row],[ROA 2012]]), "x")</f>
        <v>x</v>
      </c>
      <c r="BB1335" s="3" t="str">
        <f xml:space="preserve"> IFERROR(ABS(Table1[[#This Row],[ROA 2014]]-Table1[[#This Row],[ROA 2013]]), "x")</f>
        <v>x</v>
      </c>
      <c r="BC1335" s="3" t="str">
        <f xml:space="preserve"> IFERROR(ABS(Table1[[#This Row],[ROA 2015]]-Table1[[#This Row],[ROA 2014]]), "x")</f>
        <v>x</v>
      </c>
      <c r="BD1335" s="3" t="str">
        <f xml:space="preserve"> IFERROR(ABS(Table1[[#This Row],[ROA 2016]]-Table1[[#This Row],[ROA 2015]]), "x")</f>
        <v>x</v>
      </c>
      <c r="BE1335" s="3" t="str">
        <f xml:space="preserve"> IFERROR(ABS(Table1[[#This Row],[ROA 2017]]-Table1[[#This Row],[ROA 2016]]), "x")</f>
        <v>x</v>
      </c>
      <c r="BF1335" s="3" t="str">
        <f xml:space="preserve"> IFERROR(ABS(Table1[[#This Row],[ROA 2018]]-Table1[[#This Row],[ROA 2017]]), "x")</f>
        <v>x</v>
      </c>
      <c r="BG1335" s="3" t="str">
        <f xml:space="preserve"> IFERROR(ABS(Table1[[#This Row],[ROA 2019]]-Table1[[#This Row],[ROA 2018]]), "x")</f>
        <v>x</v>
      </c>
      <c r="BH1335" s="3" t="str">
        <f xml:space="preserve"> IFERROR(ABS(Table1[[#This Row],[ROA 2020]]-Table1[[#This Row],[ROA 2019]]), "x")</f>
        <v>x</v>
      </c>
      <c r="BI1335" s="3">
        <f xml:space="preserve"> IFERROR(ABS(Table1[[#This Row],[ROA 2021]]-Table1[[#This Row],[ROA 2020]]), "x")</f>
        <v>0.18633952254641906</v>
      </c>
      <c r="BJ1335" s="3">
        <f xml:space="preserve"> IFERROR(AVERAGE(Table1[[#This Row],[ROA 2013-2012]:[ROA 2021-2020]]), "x")</f>
        <v>0.18633952254641906</v>
      </c>
      <c r="BK1335" s="3">
        <f>IFERROR(AVERAGE(Table1[[#This Row],[ROA 2012]:[ROA 2021]]), "x")</f>
        <v>-0.54144562334217505</v>
      </c>
      <c r="BN1335" s="1">
        <f>SUM(Table1[[#This Row],[B/M Rank]:[ROA Rank]])</f>
        <v>0</v>
      </c>
    </row>
    <row r="1336" spans="1:66" x14ac:dyDescent="0.25">
      <c r="A1336" s="1" t="s">
        <v>3699</v>
      </c>
      <c r="B1336" s="1" t="s">
        <v>1435</v>
      </c>
      <c r="C1336" s="1" t="s">
        <v>4417</v>
      </c>
      <c r="D1336" s="1" t="s">
        <v>268</v>
      </c>
      <c r="E1336" s="1" t="s">
        <v>108</v>
      </c>
      <c r="F1336" s="1">
        <v>46.92</v>
      </c>
      <c r="G1336" s="19"/>
      <c r="H1336" s="19"/>
      <c r="I1336" s="19"/>
      <c r="J1336" s="19"/>
      <c r="K1336" s="1"/>
      <c r="L1336" s="19"/>
      <c r="M1336" s="1">
        <v>2012</v>
      </c>
      <c r="N1336" s="1">
        <v>12.6</v>
      </c>
      <c r="O1336" s="1">
        <v>8.6999999999999993</v>
      </c>
      <c r="P1336" s="1">
        <v>1.8</v>
      </c>
      <c r="Q1336" s="1">
        <v>2.8</v>
      </c>
      <c r="R1336" s="1">
        <v>7.5</v>
      </c>
      <c r="S1336" s="1">
        <v>17.3</v>
      </c>
      <c r="T1336" s="1">
        <v>23.8</v>
      </c>
      <c r="U1336" s="1">
        <v>24</v>
      </c>
      <c r="V1336" s="1">
        <v>22.5</v>
      </c>
      <c r="W1336" s="1">
        <v>45.2</v>
      </c>
      <c r="X1336" s="1">
        <v>32.6</v>
      </c>
      <c r="Z1336" s="3">
        <f xml:space="preserve"> IFERROR(AVEDEV(Table1[[#This Row],[GP 2012]:[GP 2021]]) / Table1[[#This Row],[Avg GP]], "x")</f>
        <v>0.59807460890493402</v>
      </c>
      <c r="AA1336" s="2">
        <f xml:space="preserve"> IFERROR(AVERAGE(Table1[[#This Row],[GP 2012]:[GP 2021]]), "x")</f>
        <v>16.619999999999997</v>
      </c>
      <c r="AB1336" s="11">
        <f>Table1[Equity]/Table1[Market Capital]</f>
        <v>2.5021312872975279</v>
      </c>
      <c r="AC1336" s="1">
        <v>108.9</v>
      </c>
      <c r="AD1336" s="1">
        <v>108.3</v>
      </c>
      <c r="AE1336" s="1">
        <v>108.1</v>
      </c>
      <c r="AF1336" s="1">
        <v>128.19999999999999</v>
      </c>
      <c r="AG1336" s="1">
        <v>122.4</v>
      </c>
      <c r="AH1336" s="1">
        <v>131.9</v>
      </c>
      <c r="AI1336" s="1">
        <v>132.80000000000001</v>
      </c>
      <c r="AJ1336" s="1">
        <v>159.1</v>
      </c>
      <c r="AK1336" s="1">
        <v>128.1</v>
      </c>
      <c r="AL1336" s="1">
        <v>161.19999999999999</v>
      </c>
      <c r="AM1336" s="1">
        <v>161.9</v>
      </c>
      <c r="AN1336" s="1">
        <v>117.4</v>
      </c>
      <c r="AO1336" s="3">
        <f xml:space="preserve"> IFERROR(Table1[[#This Row],[GP 2012]]/Table1[[#This Row],[Total Assets 2012]], "x")</f>
        <v>0.11570247933884296</v>
      </c>
      <c r="AP1336" s="3">
        <f xml:space="preserve"> IFERROR(Table1[[#This Row],[GP 2013]]/Table1[[#This Row],[Total Assets 2013]], "x")</f>
        <v>8.0332409972299165E-2</v>
      </c>
      <c r="AQ1336" s="3">
        <f xml:space="preserve"> IFERROR(Table1[[#This Row],[GP 2014]]/Table1[[#This Row],[Total Assets 2014]], "x")</f>
        <v>1.6651248843663275E-2</v>
      </c>
      <c r="AR1336" s="3">
        <f xml:space="preserve"> IFERROR(Table1[[#This Row],[GP 2015]]/Table1[[#This Row],[Total Assets 2015]], "x")</f>
        <v>2.1840873634945399E-2</v>
      </c>
      <c r="AS1336" s="3">
        <f xml:space="preserve"> IFERROR(Table1[[#This Row],[GP 2016]]/Table1[[#This Row],[Total Assets 2016]], "x")</f>
        <v>6.1274509803921566E-2</v>
      </c>
      <c r="AT1336" s="3">
        <f xml:space="preserve"> IFERROR(Table1[[#This Row],[GP 2017]]/Table1[[#This Row],[Total Assets 2017]], "x")</f>
        <v>0.13115996967399546</v>
      </c>
      <c r="AU1336" s="3">
        <f xml:space="preserve"> IFERROR(Table1[[#This Row],[GP 2018]]/Table1[[#This Row],[Total Assets 2018]], "x")</f>
        <v>0.1792168674698795</v>
      </c>
      <c r="AV1336" s="3">
        <f xml:space="preserve"> IFERROR(Table1[[#This Row],[GP 2019]]/Table1[[#This Row],[Total Assets 2019]], "x")</f>
        <v>0.15084852294154621</v>
      </c>
      <c r="AW1336" s="3">
        <f xml:space="preserve"> IFERROR(Table1[[#This Row],[GP 2020]]/Table1[[#This Row],[Total Assets 2020]], "x")</f>
        <v>0.1756440281030445</v>
      </c>
      <c r="AX1336" s="3">
        <f xml:space="preserve"> IFERROR(Table1[[#This Row],[GP 2021]]/Table1[[#This Row],[Total Assets 2021]], "x")</f>
        <v>0.28039702233250624</v>
      </c>
      <c r="AY1336" s="3">
        <f xml:space="preserve"> IFERROR(Table1[[#This Row],[GP TTM]]/Table1[[#This Row],[Total Assets TTM]], "x")</f>
        <v>0.20135886349598517</v>
      </c>
      <c r="BA1336" s="3">
        <f xml:space="preserve"> IFERROR(ABS(Table1[[#This Row],[ROA 2013]]-Table1[[#This Row],[ROA 2012]]), "x")</f>
        <v>3.5370069366543799E-2</v>
      </c>
      <c r="BB1336" s="3">
        <f xml:space="preserve"> IFERROR(ABS(Table1[[#This Row],[ROA 2014]]-Table1[[#This Row],[ROA 2013]]), "x")</f>
        <v>6.3681161128635894E-2</v>
      </c>
      <c r="BC1336" s="3">
        <f xml:space="preserve"> IFERROR(ABS(Table1[[#This Row],[ROA 2015]]-Table1[[#This Row],[ROA 2014]]), "x")</f>
        <v>5.1896247912821235E-3</v>
      </c>
      <c r="BD1336" s="3">
        <f xml:space="preserve"> IFERROR(ABS(Table1[[#This Row],[ROA 2016]]-Table1[[#This Row],[ROA 2015]]), "x")</f>
        <v>3.9433636168976167E-2</v>
      </c>
      <c r="BE1336" s="3">
        <f xml:space="preserve"> IFERROR(ABS(Table1[[#This Row],[ROA 2017]]-Table1[[#This Row],[ROA 2016]]), "x")</f>
        <v>6.9885459870073885E-2</v>
      </c>
      <c r="BF1336" s="3">
        <f xml:space="preserve"> IFERROR(ABS(Table1[[#This Row],[ROA 2018]]-Table1[[#This Row],[ROA 2017]]), "x")</f>
        <v>4.805689779588404E-2</v>
      </c>
      <c r="BG1336" s="3">
        <f xml:space="preserve"> IFERROR(ABS(Table1[[#This Row],[ROA 2019]]-Table1[[#This Row],[ROA 2018]]), "x")</f>
        <v>2.8368344528333284E-2</v>
      </c>
      <c r="BH1336" s="3">
        <f xml:space="preserve"> IFERROR(ABS(Table1[[#This Row],[ROA 2020]]-Table1[[#This Row],[ROA 2019]]), "x")</f>
        <v>2.4795505161498282E-2</v>
      </c>
      <c r="BI1336" s="3">
        <f xml:space="preserve"> IFERROR(ABS(Table1[[#This Row],[ROA 2021]]-Table1[[#This Row],[ROA 2020]]), "x")</f>
        <v>0.10475299422946174</v>
      </c>
      <c r="BJ1336" s="3">
        <f xml:space="preserve"> IFERROR(AVERAGE(Table1[[#This Row],[ROA 2013-2012]:[ROA 2021-2020]]), "x")</f>
        <v>4.6614854782298799E-2</v>
      </c>
      <c r="BK1336" s="3">
        <f>IFERROR(AVERAGE(Table1[[#This Row],[ROA 2012]:[ROA 2021]]), "x")</f>
        <v>0.12130679321146443</v>
      </c>
      <c r="BN1336" s="1">
        <f>SUM(Table1[[#This Row],[B/M Rank]:[ROA Rank]])</f>
        <v>0</v>
      </c>
    </row>
    <row r="1337" spans="1:66" x14ac:dyDescent="0.25">
      <c r="A1337" s="1" t="s">
        <v>3850</v>
      </c>
      <c r="B1337" s="1" t="s">
        <v>4752</v>
      </c>
      <c r="C1337" s="1" t="s">
        <v>1499</v>
      </c>
      <c r="D1337" s="1" t="s">
        <v>440</v>
      </c>
      <c r="E1337" s="1" t="s">
        <v>108</v>
      </c>
      <c r="F1337" s="1">
        <v>47.02</v>
      </c>
      <c r="G1337" s="19"/>
      <c r="H1337" s="19"/>
      <c r="I1337" s="19"/>
      <c r="J1337" s="19"/>
      <c r="K1337" s="1"/>
      <c r="L1337" s="19"/>
      <c r="M1337" s="1">
        <v>2012</v>
      </c>
      <c r="N1337" s="1" t="s">
        <v>4368</v>
      </c>
      <c r="O1337" s="1">
        <v>-0.1</v>
      </c>
      <c r="P1337" s="1">
        <v>-0.3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 t="s">
        <v>4368</v>
      </c>
      <c r="W1337" s="1" t="s">
        <v>4368</v>
      </c>
      <c r="X1337" s="1" t="s">
        <v>4368</v>
      </c>
      <c r="Z1337" s="3">
        <f xml:space="preserve"> IFERROR(AVEDEV(Table1[[#This Row],[GP 2012]:[GP 2021]]) / Table1[[#This Row],[Avg GP]], "x")</f>
        <v>-1.4285714285714286</v>
      </c>
      <c r="AA1337" s="2">
        <f xml:space="preserve"> IFERROR(AVERAGE(Table1[[#This Row],[GP 2012]:[GP 2021]]), "x")</f>
        <v>-5.7142857142857148E-2</v>
      </c>
      <c r="AB1337" s="11">
        <f>Table1[Equity]/Table1[Market Capital]</f>
        <v>0.36792854104636324</v>
      </c>
      <c r="AC1337" s="1">
        <v>55</v>
      </c>
      <c r="AD1337" s="1">
        <v>57</v>
      </c>
      <c r="AE1337" s="1">
        <v>57.5</v>
      </c>
      <c r="AF1337" s="1">
        <v>58.1</v>
      </c>
      <c r="AG1337" s="1">
        <v>57.9</v>
      </c>
      <c r="AH1337" s="1">
        <v>59.3</v>
      </c>
      <c r="AI1337" s="1">
        <v>1.6</v>
      </c>
      <c r="AJ1337" s="1">
        <v>12.8</v>
      </c>
      <c r="AK1337" s="1">
        <v>10.7</v>
      </c>
      <c r="AL1337" s="1">
        <v>12.6</v>
      </c>
      <c r="AM1337" s="1">
        <v>20.2</v>
      </c>
      <c r="AN1337" s="1">
        <v>17.3</v>
      </c>
      <c r="AO1337" s="3" t="str">
        <f xml:space="preserve"> IFERROR(Table1[[#This Row],[GP 2012]]/Table1[[#This Row],[Total Assets 2012]], "x")</f>
        <v>x</v>
      </c>
      <c r="AP1337" s="3">
        <f xml:space="preserve"> IFERROR(Table1[[#This Row],[GP 2013]]/Table1[[#This Row],[Total Assets 2013]], "x")</f>
        <v>-1.7543859649122807E-3</v>
      </c>
      <c r="AQ1337" s="3">
        <f xml:space="preserve"> IFERROR(Table1[[#This Row],[GP 2014]]/Table1[[#This Row],[Total Assets 2014]], "x")</f>
        <v>-5.2173913043478256E-3</v>
      </c>
      <c r="AR1337" s="3">
        <f xml:space="preserve"> IFERROR(Table1[[#This Row],[GP 2015]]/Table1[[#This Row],[Total Assets 2015]], "x")</f>
        <v>0</v>
      </c>
      <c r="AS1337" s="3">
        <f xml:space="preserve"> IFERROR(Table1[[#This Row],[GP 2016]]/Table1[[#This Row],[Total Assets 2016]], "x")</f>
        <v>0</v>
      </c>
      <c r="AT1337" s="3">
        <f xml:space="preserve"> IFERROR(Table1[[#This Row],[GP 2017]]/Table1[[#This Row],[Total Assets 2017]], "x")</f>
        <v>0</v>
      </c>
      <c r="AU1337" s="3">
        <f xml:space="preserve"> IFERROR(Table1[[#This Row],[GP 2018]]/Table1[[#This Row],[Total Assets 2018]], "x")</f>
        <v>0</v>
      </c>
      <c r="AV1337" s="3">
        <f xml:space="preserve"> IFERROR(Table1[[#This Row],[GP 2019]]/Table1[[#This Row],[Total Assets 2019]], "x")</f>
        <v>0</v>
      </c>
      <c r="AW1337" s="3" t="str">
        <f xml:space="preserve"> IFERROR(Table1[[#This Row],[GP 2020]]/Table1[[#This Row],[Total Assets 2020]], "x")</f>
        <v>x</v>
      </c>
      <c r="AX1337" s="3" t="str">
        <f xml:space="preserve"> IFERROR(Table1[[#This Row],[GP 2021]]/Table1[[#This Row],[Total Assets 2021]], "x")</f>
        <v>x</v>
      </c>
      <c r="AY1337" s="3" t="str">
        <f xml:space="preserve"> IFERROR(Table1[[#This Row],[GP TTM]]/Table1[[#This Row],[Total Assets TTM]], "x")</f>
        <v>x</v>
      </c>
      <c r="BA1337" s="3" t="str">
        <f xml:space="preserve"> IFERROR(ABS(Table1[[#This Row],[ROA 2013]]-Table1[[#This Row],[ROA 2012]]), "x")</f>
        <v>x</v>
      </c>
      <c r="BB1337" s="3">
        <f xml:space="preserve"> IFERROR(ABS(Table1[[#This Row],[ROA 2014]]-Table1[[#This Row],[ROA 2013]]), "x")</f>
        <v>3.4630053394355447E-3</v>
      </c>
      <c r="BC1337" s="3">
        <f xml:space="preserve"> IFERROR(ABS(Table1[[#This Row],[ROA 2015]]-Table1[[#This Row],[ROA 2014]]), "x")</f>
        <v>5.2173913043478256E-3</v>
      </c>
      <c r="BD1337" s="3">
        <f xml:space="preserve"> IFERROR(ABS(Table1[[#This Row],[ROA 2016]]-Table1[[#This Row],[ROA 2015]]), "x")</f>
        <v>0</v>
      </c>
      <c r="BE1337" s="3">
        <f xml:space="preserve"> IFERROR(ABS(Table1[[#This Row],[ROA 2017]]-Table1[[#This Row],[ROA 2016]]), "x")</f>
        <v>0</v>
      </c>
      <c r="BF1337" s="3">
        <f xml:space="preserve"> IFERROR(ABS(Table1[[#This Row],[ROA 2018]]-Table1[[#This Row],[ROA 2017]]), "x")</f>
        <v>0</v>
      </c>
      <c r="BG1337" s="3">
        <f xml:space="preserve"> IFERROR(ABS(Table1[[#This Row],[ROA 2019]]-Table1[[#This Row],[ROA 2018]]), "x")</f>
        <v>0</v>
      </c>
      <c r="BH1337" s="3" t="str">
        <f xml:space="preserve"> IFERROR(ABS(Table1[[#This Row],[ROA 2020]]-Table1[[#This Row],[ROA 2019]]), "x")</f>
        <v>x</v>
      </c>
      <c r="BI1337" s="3" t="str">
        <f xml:space="preserve"> IFERROR(ABS(Table1[[#This Row],[ROA 2021]]-Table1[[#This Row],[ROA 2020]]), "x")</f>
        <v>x</v>
      </c>
      <c r="BJ1337" s="3">
        <f xml:space="preserve"> IFERROR(AVERAGE(Table1[[#This Row],[ROA 2013-2012]:[ROA 2021-2020]]), "x")</f>
        <v>1.446732773963895E-3</v>
      </c>
      <c r="BK1337" s="3">
        <f>IFERROR(AVERAGE(Table1[[#This Row],[ROA 2012]:[ROA 2021]]), "x")</f>
        <v>-9.9596818132287237E-4</v>
      </c>
      <c r="BN1337" s="1">
        <f>SUM(Table1[[#This Row],[B/M Rank]:[ROA Rank]])</f>
        <v>0</v>
      </c>
    </row>
    <row r="1338" spans="1:66" x14ac:dyDescent="0.25">
      <c r="A1338" s="1" t="s">
        <v>3272</v>
      </c>
      <c r="B1338" s="1" t="s">
        <v>1141</v>
      </c>
      <c r="C1338" s="1" t="s">
        <v>4417</v>
      </c>
      <c r="D1338" s="1" t="s">
        <v>268</v>
      </c>
      <c r="E1338" s="1" t="s">
        <v>108</v>
      </c>
      <c r="F1338" s="1">
        <v>47.08</v>
      </c>
      <c r="G1338" s="19"/>
      <c r="H1338" s="19"/>
      <c r="I1338" s="19"/>
      <c r="J1338" s="19"/>
      <c r="K1338" s="1"/>
      <c r="L1338" s="19"/>
      <c r="M1338" s="1">
        <v>2013</v>
      </c>
      <c r="N1338" s="1">
        <v>0</v>
      </c>
      <c r="O1338" s="1">
        <v>0</v>
      </c>
      <c r="P1338" s="1" t="s">
        <v>4368</v>
      </c>
      <c r="Q1338" s="1" t="s">
        <v>4368</v>
      </c>
      <c r="R1338" s="1">
        <v>0</v>
      </c>
      <c r="S1338" s="1" t="s">
        <v>4368</v>
      </c>
      <c r="T1338" s="1" t="s">
        <v>4368</v>
      </c>
      <c r="U1338" s="1" t="s">
        <v>4368</v>
      </c>
      <c r="V1338" s="1" t="s">
        <v>4368</v>
      </c>
      <c r="W1338" s="1" t="s">
        <v>4368</v>
      </c>
      <c r="X1338" s="1" t="s">
        <v>4368</v>
      </c>
      <c r="Z1338" s="3" t="str">
        <f xml:space="preserve"> IFERROR(AVEDEV(Table1[[#This Row],[GP 2012]:[GP 2021]]) / Table1[[#This Row],[Avg GP]], "x")</f>
        <v>x</v>
      </c>
      <c r="AA1338" s="2">
        <f xml:space="preserve"> IFERROR(AVERAGE(Table1[[#This Row],[GP 2012]:[GP 2021]]), "x")</f>
        <v>0</v>
      </c>
      <c r="AB1338" s="11">
        <f>Table1[Equity]/Table1[Market Capital]</f>
        <v>0.44604927782497877</v>
      </c>
      <c r="AC1338" s="1">
        <v>1.3</v>
      </c>
      <c r="AD1338" s="1">
        <v>1.6</v>
      </c>
      <c r="AE1338" s="1">
        <v>1.2</v>
      </c>
      <c r="AF1338" s="1">
        <v>0.9</v>
      </c>
      <c r="AG1338" s="1">
        <v>2.9</v>
      </c>
      <c r="AH1338" s="1">
        <v>1.2</v>
      </c>
      <c r="AI1338" s="1">
        <v>3.2</v>
      </c>
      <c r="AJ1338" s="1">
        <v>3.2</v>
      </c>
      <c r="AK1338" s="1">
        <v>5</v>
      </c>
      <c r="AL1338" s="1">
        <v>5.9</v>
      </c>
      <c r="AM1338" s="1">
        <v>21.7</v>
      </c>
      <c r="AN1338" s="1">
        <v>21</v>
      </c>
      <c r="AO1338" s="3">
        <f xml:space="preserve"> IFERROR(Table1[[#This Row],[GP 2012]]/Table1[[#This Row],[Total Assets 2012]], "x")</f>
        <v>0</v>
      </c>
      <c r="AP1338" s="3">
        <f xml:space="preserve"> IFERROR(Table1[[#This Row],[GP 2013]]/Table1[[#This Row],[Total Assets 2013]], "x")</f>
        <v>0</v>
      </c>
      <c r="AQ1338" s="3" t="str">
        <f xml:space="preserve"> IFERROR(Table1[[#This Row],[GP 2014]]/Table1[[#This Row],[Total Assets 2014]], "x")</f>
        <v>x</v>
      </c>
      <c r="AR1338" s="3" t="str">
        <f xml:space="preserve"> IFERROR(Table1[[#This Row],[GP 2015]]/Table1[[#This Row],[Total Assets 2015]], "x")</f>
        <v>x</v>
      </c>
      <c r="AS1338" s="3">
        <f xml:space="preserve"> IFERROR(Table1[[#This Row],[GP 2016]]/Table1[[#This Row],[Total Assets 2016]], "x")</f>
        <v>0</v>
      </c>
      <c r="AT1338" s="3" t="str">
        <f xml:space="preserve"> IFERROR(Table1[[#This Row],[GP 2017]]/Table1[[#This Row],[Total Assets 2017]], "x")</f>
        <v>x</v>
      </c>
      <c r="AU1338" s="3" t="str">
        <f xml:space="preserve"> IFERROR(Table1[[#This Row],[GP 2018]]/Table1[[#This Row],[Total Assets 2018]], "x")</f>
        <v>x</v>
      </c>
      <c r="AV1338" s="3" t="str">
        <f xml:space="preserve"> IFERROR(Table1[[#This Row],[GP 2019]]/Table1[[#This Row],[Total Assets 2019]], "x")</f>
        <v>x</v>
      </c>
      <c r="AW1338" s="3" t="str">
        <f xml:space="preserve"> IFERROR(Table1[[#This Row],[GP 2020]]/Table1[[#This Row],[Total Assets 2020]], "x")</f>
        <v>x</v>
      </c>
      <c r="AX1338" s="3" t="str">
        <f xml:space="preserve"> IFERROR(Table1[[#This Row],[GP 2021]]/Table1[[#This Row],[Total Assets 2021]], "x")</f>
        <v>x</v>
      </c>
      <c r="AY1338" s="3" t="str">
        <f xml:space="preserve"> IFERROR(Table1[[#This Row],[GP TTM]]/Table1[[#This Row],[Total Assets TTM]], "x")</f>
        <v>x</v>
      </c>
      <c r="BA1338" s="3">
        <f xml:space="preserve"> IFERROR(ABS(Table1[[#This Row],[ROA 2013]]-Table1[[#This Row],[ROA 2012]]), "x")</f>
        <v>0</v>
      </c>
      <c r="BB1338" s="3" t="str">
        <f xml:space="preserve"> IFERROR(ABS(Table1[[#This Row],[ROA 2014]]-Table1[[#This Row],[ROA 2013]]), "x")</f>
        <v>x</v>
      </c>
      <c r="BC1338" s="3" t="str">
        <f xml:space="preserve"> IFERROR(ABS(Table1[[#This Row],[ROA 2015]]-Table1[[#This Row],[ROA 2014]]), "x")</f>
        <v>x</v>
      </c>
      <c r="BD1338" s="3" t="str">
        <f xml:space="preserve"> IFERROR(ABS(Table1[[#This Row],[ROA 2016]]-Table1[[#This Row],[ROA 2015]]), "x")</f>
        <v>x</v>
      </c>
      <c r="BE1338" s="3" t="str">
        <f xml:space="preserve"> IFERROR(ABS(Table1[[#This Row],[ROA 2017]]-Table1[[#This Row],[ROA 2016]]), "x")</f>
        <v>x</v>
      </c>
      <c r="BF1338" s="3" t="str">
        <f xml:space="preserve"> IFERROR(ABS(Table1[[#This Row],[ROA 2018]]-Table1[[#This Row],[ROA 2017]]), "x")</f>
        <v>x</v>
      </c>
      <c r="BG1338" s="3" t="str">
        <f xml:space="preserve"> IFERROR(ABS(Table1[[#This Row],[ROA 2019]]-Table1[[#This Row],[ROA 2018]]), "x")</f>
        <v>x</v>
      </c>
      <c r="BH1338" s="3" t="str">
        <f xml:space="preserve"> IFERROR(ABS(Table1[[#This Row],[ROA 2020]]-Table1[[#This Row],[ROA 2019]]), "x")</f>
        <v>x</v>
      </c>
      <c r="BI1338" s="3" t="str">
        <f xml:space="preserve"> IFERROR(ABS(Table1[[#This Row],[ROA 2021]]-Table1[[#This Row],[ROA 2020]]), "x")</f>
        <v>x</v>
      </c>
      <c r="BJ1338" s="3">
        <f xml:space="preserve"> IFERROR(AVERAGE(Table1[[#This Row],[ROA 2013-2012]:[ROA 2021-2020]]), "x")</f>
        <v>0</v>
      </c>
      <c r="BK1338" s="3">
        <f>IFERROR(AVERAGE(Table1[[#This Row],[ROA 2012]:[ROA 2021]]), "x")</f>
        <v>0</v>
      </c>
      <c r="BN1338" s="1">
        <f>SUM(Table1[[#This Row],[B/M Rank]:[ROA Rank]])</f>
        <v>0</v>
      </c>
    </row>
    <row r="1339" spans="1:66" x14ac:dyDescent="0.25">
      <c r="A1339" s="1" t="s">
        <v>3885</v>
      </c>
      <c r="B1339" s="1" t="s">
        <v>1600</v>
      </c>
      <c r="C1339" s="1" t="s">
        <v>1499</v>
      </c>
      <c r="D1339" s="1" t="s">
        <v>440</v>
      </c>
      <c r="E1339" s="1" t="s">
        <v>108</v>
      </c>
      <c r="F1339" s="1">
        <v>47.08</v>
      </c>
      <c r="G1339" s="19"/>
      <c r="H1339" s="19"/>
      <c r="I1339" s="19"/>
      <c r="J1339" s="19"/>
      <c r="K1339" s="1"/>
      <c r="L1339" s="19"/>
      <c r="M1339" s="1">
        <v>2012</v>
      </c>
      <c r="N1339" s="1">
        <v>-11.6</v>
      </c>
      <c r="O1339" s="1">
        <v>-6.4</v>
      </c>
      <c r="P1339" s="1">
        <v>0</v>
      </c>
      <c r="Q1339" s="1">
        <v>0</v>
      </c>
      <c r="R1339" s="1">
        <v>-0.1</v>
      </c>
      <c r="S1339" s="1">
        <v>0.9</v>
      </c>
      <c r="T1339" s="1">
        <v>-0.3</v>
      </c>
      <c r="U1339" s="1">
        <v>27.6</v>
      </c>
      <c r="V1339" s="1">
        <v>-89.2</v>
      </c>
      <c r="W1339" s="1">
        <v>-40.6</v>
      </c>
      <c r="X1339" s="1">
        <v>-40.6</v>
      </c>
      <c r="Z1339" s="3">
        <f xml:space="preserve"> IFERROR(AVEDEV(Table1[[#This Row],[GP 2012]:[GP 2021]]) / Table1[[#This Row],[Avg GP]], "x")</f>
        <v>-1.7687552213868003</v>
      </c>
      <c r="AA1339" s="2">
        <f xml:space="preserve"> IFERROR(AVERAGE(Table1[[#This Row],[GP 2012]:[GP 2021]]), "x")</f>
        <v>-11.970000000000002</v>
      </c>
      <c r="AB1339" s="11">
        <f>Table1[Equity]/Table1[Market Capital]</f>
        <v>2.9396771452846222</v>
      </c>
      <c r="AC1339" s="1">
        <v>6.6</v>
      </c>
      <c r="AD1339" s="1">
        <v>0.4</v>
      </c>
      <c r="AE1339" s="1">
        <v>0.1</v>
      </c>
      <c r="AF1339" s="1">
        <v>0.2</v>
      </c>
      <c r="AG1339" s="1">
        <v>1</v>
      </c>
      <c r="AH1339" s="1">
        <v>1.7</v>
      </c>
      <c r="AI1339" s="1">
        <v>1.3</v>
      </c>
      <c r="AJ1339" s="1">
        <v>120.8</v>
      </c>
      <c r="AK1339" s="1">
        <v>5.5</v>
      </c>
      <c r="AL1339" s="1">
        <v>123.9</v>
      </c>
      <c r="AM1339" s="1">
        <v>139</v>
      </c>
      <c r="AN1339" s="1">
        <v>138.4</v>
      </c>
      <c r="AO1339" s="3">
        <f xml:space="preserve"> IFERROR(Table1[[#This Row],[GP 2012]]/Table1[[#This Row],[Total Assets 2012]], "x")</f>
        <v>-1.7575757575757576</v>
      </c>
      <c r="AP1339" s="3">
        <f xml:space="preserve"> IFERROR(Table1[[#This Row],[GP 2013]]/Table1[[#This Row],[Total Assets 2013]], "x")</f>
        <v>-16</v>
      </c>
      <c r="AQ1339" s="3">
        <f xml:space="preserve"> IFERROR(Table1[[#This Row],[GP 2014]]/Table1[[#This Row],[Total Assets 2014]], "x")</f>
        <v>0</v>
      </c>
      <c r="AR1339" s="3">
        <f xml:space="preserve"> IFERROR(Table1[[#This Row],[GP 2015]]/Table1[[#This Row],[Total Assets 2015]], "x")</f>
        <v>0</v>
      </c>
      <c r="AS1339" s="3">
        <f xml:space="preserve"> IFERROR(Table1[[#This Row],[GP 2016]]/Table1[[#This Row],[Total Assets 2016]], "x")</f>
        <v>-0.1</v>
      </c>
      <c r="AT1339" s="3">
        <f xml:space="preserve"> IFERROR(Table1[[#This Row],[GP 2017]]/Table1[[#This Row],[Total Assets 2017]], "x")</f>
        <v>0.52941176470588236</v>
      </c>
      <c r="AU1339" s="3">
        <f xml:space="preserve"> IFERROR(Table1[[#This Row],[GP 2018]]/Table1[[#This Row],[Total Assets 2018]], "x")</f>
        <v>-0.23076923076923075</v>
      </c>
      <c r="AV1339" s="3">
        <f xml:space="preserve"> IFERROR(Table1[[#This Row],[GP 2019]]/Table1[[#This Row],[Total Assets 2019]], "x")</f>
        <v>0.22847682119205301</v>
      </c>
      <c r="AW1339" s="3">
        <f xml:space="preserve"> IFERROR(Table1[[#This Row],[GP 2020]]/Table1[[#This Row],[Total Assets 2020]], "x")</f>
        <v>-16.218181818181819</v>
      </c>
      <c r="AX1339" s="3">
        <f xml:space="preserve"> IFERROR(Table1[[#This Row],[GP 2021]]/Table1[[#This Row],[Total Assets 2021]], "x")</f>
        <v>-0.32768361581920902</v>
      </c>
      <c r="AY1339" s="3">
        <f xml:space="preserve"> IFERROR(Table1[[#This Row],[GP TTM]]/Table1[[#This Row],[Total Assets TTM]], "x")</f>
        <v>-0.29208633093525183</v>
      </c>
      <c r="BA1339" s="3">
        <f xml:space="preserve"> IFERROR(ABS(Table1[[#This Row],[ROA 2013]]-Table1[[#This Row],[ROA 2012]]), "x")</f>
        <v>14.242424242424242</v>
      </c>
      <c r="BB1339" s="3">
        <f xml:space="preserve"> IFERROR(ABS(Table1[[#This Row],[ROA 2014]]-Table1[[#This Row],[ROA 2013]]), "x")</f>
        <v>16</v>
      </c>
      <c r="BC1339" s="3">
        <f xml:space="preserve"> IFERROR(ABS(Table1[[#This Row],[ROA 2015]]-Table1[[#This Row],[ROA 2014]]), "x")</f>
        <v>0</v>
      </c>
      <c r="BD1339" s="3">
        <f xml:space="preserve"> IFERROR(ABS(Table1[[#This Row],[ROA 2016]]-Table1[[#This Row],[ROA 2015]]), "x")</f>
        <v>0.1</v>
      </c>
      <c r="BE1339" s="3">
        <f xml:space="preserve"> IFERROR(ABS(Table1[[#This Row],[ROA 2017]]-Table1[[#This Row],[ROA 2016]]), "x")</f>
        <v>0.62941176470588234</v>
      </c>
      <c r="BF1339" s="3">
        <f xml:space="preserve"> IFERROR(ABS(Table1[[#This Row],[ROA 2018]]-Table1[[#This Row],[ROA 2017]]), "x")</f>
        <v>0.76018099547511309</v>
      </c>
      <c r="BG1339" s="3">
        <f xml:space="preserve"> IFERROR(ABS(Table1[[#This Row],[ROA 2019]]-Table1[[#This Row],[ROA 2018]]), "x")</f>
        <v>0.45924605196128376</v>
      </c>
      <c r="BH1339" s="3">
        <f xml:space="preserve"> IFERROR(ABS(Table1[[#This Row],[ROA 2020]]-Table1[[#This Row],[ROA 2019]]), "x")</f>
        <v>16.446658639373872</v>
      </c>
      <c r="BI1339" s="3">
        <f xml:space="preserve"> IFERROR(ABS(Table1[[#This Row],[ROA 2021]]-Table1[[#This Row],[ROA 2020]]), "x")</f>
        <v>15.890498202362609</v>
      </c>
      <c r="BJ1339" s="3">
        <f xml:space="preserve"> IFERROR(AVERAGE(Table1[[#This Row],[ROA 2013-2012]:[ROA 2021-2020]]), "x")</f>
        <v>7.1698244329225567</v>
      </c>
      <c r="BK1339" s="3">
        <f>IFERROR(AVERAGE(Table1[[#This Row],[ROA 2012]:[ROA 2021]]), "x")</f>
        <v>-3.3876321836448087</v>
      </c>
      <c r="BN1339" s="1">
        <f>SUM(Table1[[#This Row],[B/M Rank]:[ROA Rank]])</f>
        <v>0</v>
      </c>
    </row>
    <row r="1340" spans="1:66" x14ac:dyDescent="0.25">
      <c r="A1340" s="1" t="s">
        <v>3196</v>
      </c>
      <c r="B1340" s="1" t="s">
        <v>1096</v>
      </c>
      <c r="C1340" s="1" t="s">
        <v>4417</v>
      </c>
      <c r="D1340" s="1" t="s">
        <v>268</v>
      </c>
      <c r="E1340" s="1" t="s">
        <v>108</v>
      </c>
      <c r="F1340" s="1">
        <v>47.23</v>
      </c>
      <c r="G1340" s="19"/>
      <c r="H1340" s="19"/>
      <c r="I1340" s="19"/>
      <c r="J1340" s="19"/>
      <c r="K1340" s="1"/>
      <c r="L1340" s="19"/>
      <c r="M1340" s="1">
        <v>2012</v>
      </c>
      <c r="N1340" s="1">
        <v>0</v>
      </c>
      <c r="O1340" s="1">
        <v>0</v>
      </c>
      <c r="P1340" s="1" t="s">
        <v>4368</v>
      </c>
      <c r="Q1340" s="1" t="s">
        <v>4368</v>
      </c>
      <c r="R1340" s="1" t="s">
        <v>4368</v>
      </c>
      <c r="S1340" s="1" t="s">
        <v>4368</v>
      </c>
      <c r="T1340" s="1" t="s">
        <v>4368</v>
      </c>
      <c r="U1340" s="1" t="s">
        <v>4368</v>
      </c>
      <c r="V1340" s="1" t="s">
        <v>4368</v>
      </c>
      <c r="W1340" s="1" t="s">
        <v>4368</v>
      </c>
      <c r="X1340" s="1" t="s">
        <v>4368</v>
      </c>
      <c r="Z1340" s="3" t="str">
        <f xml:space="preserve"> IFERROR(AVEDEV(Table1[[#This Row],[GP 2012]:[GP 2021]]) / Table1[[#This Row],[Avg GP]], "x")</f>
        <v>x</v>
      </c>
      <c r="AA1340" s="2">
        <f xml:space="preserve"> IFERROR(AVERAGE(Table1[[#This Row],[GP 2012]:[GP 2021]]), "x")</f>
        <v>0</v>
      </c>
      <c r="AB1340" s="11">
        <f>Table1[Equity]/Table1[Market Capital]</f>
        <v>0.8575058225704002</v>
      </c>
      <c r="AC1340" s="1">
        <v>2</v>
      </c>
      <c r="AD1340" s="1">
        <v>2.2000000000000002</v>
      </c>
      <c r="AE1340" s="1">
        <v>1.5</v>
      </c>
      <c r="AF1340" s="1">
        <v>2.1</v>
      </c>
      <c r="AG1340" s="1">
        <v>3.2</v>
      </c>
      <c r="AH1340" s="1">
        <v>3.4</v>
      </c>
      <c r="AI1340" s="1">
        <v>6.8</v>
      </c>
      <c r="AJ1340" s="1">
        <v>14</v>
      </c>
      <c r="AK1340" s="1">
        <v>16.100000000000001</v>
      </c>
      <c r="AL1340" s="1">
        <v>43</v>
      </c>
      <c r="AM1340" s="1">
        <v>41.4</v>
      </c>
      <c r="AN1340" s="1">
        <v>40.5</v>
      </c>
      <c r="AO1340" s="3">
        <f xml:space="preserve"> IFERROR(Table1[[#This Row],[GP 2012]]/Table1[[#This Row],[Total Assets 2012]], "x")</f>
        <v>0</v>
      </c>
      <c r="AP1340" s="3">
        <f xml:space="preserve"> IFERROR(Table1[[#This Row],[GP 2013]]/Table1[[#This Row],[Total Assets 2013]], "x")</f>
        <v>0</v>
      </c>
      <c r="AQ1340" s="3" t="str">
        <f xml:space="preserve"> IFERROR(Table1[[#This Row],[GP 2014]]/Table1[[#This Row],[Total Assets 2014]], "x")</f>
        <v>x</v>
      </c>
      <c r="AR1340" s="3" t="str">
        <f xml:space="preserve"> IFERROR(Table1[[#This Row],[GP 2015]]/Table1[[#This Row],[Total Assets 2015]], "x")</f>
        <v>x</v>
      </c>
      <c r="AS1340" s="3" t="str">
        <f xml:space="preserve"> IFERROR(Table1[[#This Row],[GP 2016]]/Table1[[#This Row],[Total Assets 2016]], "x")</f>
        <v>x</v>
      </c>
      <c r="AT1340" s="3" t="str">
        <f xml:space="preserve"> IFERROR(Table1[[#This Row],[GP 2017]]/Table1[[#This Row],[Total Assets 2017]], "x")</f>
        <v>x</v>
      </c>
      <c r="AU1340" s="3" t="str">
        <f xml:space="preserve"> IFERROR(Table1[[#This Row],[GP 2018]]/Table1[[#This Row],[Total Assets 2018]], "x")</f>
        <v>x</v>
      </c>
      <c r="AV1340" s="3" t="str">
        <f xml:space="preserve"> IFERROR(Table1[[#This Row],[GP 2019]]/Table1[[#This Row],[Total Assets 2019]], "x")</f>
        <v>x</v>
      </c>
      <c r="AW1340" s="3" t="str">
        <f xml:space="preserve"> IFERROR(Table1[[#This Row],[GP 2020]]/Table1[[#This Row],[Total Assets 2020]], "x")</f>
        <v>x</v>
      </c>
      <c r="AX1340" s="3" t="str">
        <f xml:space="preserve"> IFERROR(Table1[[#This Row],[GP 2021]]/Table1[[#This Row],[Total Assets 2021]], "x")</f>
        <v>x</v>
      </c>
      <c r="AY1340" s="3" t="str">
        <f xml:space="preserve"> IFERROR(Table1[[#This Row],[GP TTM]]/Table1[[#This Row],[Total Assets TTM]], "x")</f>
        <v>x</v>
      </c>
      <c r="BA1340" s="3">
        <f xml:space="preserve"> IFERROR(ABS(Table1[[#This Row],[ROA 2013]]-Table1[[#This Row],[ROA 2012]]), "x")</f>
        <v>0</v>
      </c>
      <c r="BB1340" s="3" t="str">
        <f xml:space="preserve"> IFERROR(ABS(Table1[[#This Row],[ROA 2014]]-Table1[[#This Row],[ROA 2013]]), "x")</f>
        <v>x</v>
      </c>
      <c r="BC1340" s="3" t="str">
        <f xml:space="preserve"> IFERROR(ABS(Table1[[#This Row],[ROA 2015]]-Table1[[#This Row],[ROA 2014]]), "x")</f>
        <v>x</v>
      </c>
      <c r="BD1340" s="3" t="str">
        <f xml:space="preserve"> IFERROR(ABS(Table1[[#This Row],[ROA 2016]]-Table1[[#This Row],[ROA 2015]]), "x")</f>
        <v>x</v>
      </c>
      <c r="BE1340" s="3" t="str">
        <f xml:space="preserve"> IFERROR(ABS(Table1[[#This Row],[ROA 2017]]-Table1[[#This Row],[ROA 2016]]), "x")</f>
        <v>x</v>
      </c>
      <c r="BF1340" s="3" t="str">
        <f xml:space="preserve"> IFERROR(ABS(Table1[[#This Row],[ROA 2018]]-Table1[[#This Row],[ROA 2017]]), "x")</f>
        <v>x</v>
      </c>
      <c r="BG1340" s="3" t="str">
        <f xml:space="preserve"> IFERROR(ABS(Table1[[#This Row],[ROA 2019]]-Table1[[#This Row],[ROA 2018]]), "x")</f>
        <v>x</v>
      </c>
      <c r="BH1340" s="3" t="str">
        <f xml:space="preserve"> IFERROR(ABS(Table1[[#This Row],[ROA 2020]]-Table1[[#This Row],[ROA 2019]]), "x")</f>
        <v>x</v>
      </c>
      <c r="BI1340" s="3" t="str">
        <f xml:space="preserve"> IFERROR(ABS(Table1[[#This Row],[ROA 2021]]-Table1[[#This Row],[ROA 2020]]), "x")</f>
        <v>x</v>
      </c>
      <c r="BJ1340" s="3">
        <f xml:space="preserve"> IFERROR(AVERAGE(Table1[[#This Row],[ROA 2013-2012]:[ROA 2021-2020]]), "x")</f>
        <v>0</v>
      </c>
      <c r="BK1340" s="3">
        <f>IFERROR(AVERAGE(Table1[[#This Row],[ROA 2012]:[ROA 2021]]), "x")</f>
        <v>0</v>
      </c>
      <c r="BN1340" s="1">
        <f>SUM(Table1[[#This Row],[B/M Rank]:[ROA Rank]])</f>
        <v>0</v>
      </c>
    </row>
    <row r="1341" spans="1:66" x14ac:dyDescent="0.25">
      <c r="A1341" s="1" t="s">
        <v>4324</v>
      </c>
      <c r="B1341" s="1" t="s">
        <v>2028</v>
      </c>
      <c r="C1341" s="1" t="s">
        <v>2024</v>
      </c>
      <c r="D1341" s="1" t="s">
        <v>133</v>
      </c>
      <c r="E1341" s="1" t="s">
        <v>108</v>
      </c>
      <c r="F1341" s="1">
        <v>47.56</v>
      </c>
      <c r="G1341" s="19"/>
      <c r="H1341" s="19"/>
      <c r="I1341" s="19"/>
      <c r="J1341" s="19"/>
      <c r="K1341" s="1"/>
      <c r="L1341" s="19"/>
      <c r="M1341" s="1">
        <v>2012</v>
      </c>
      <c r="N1341" s="1">
        <v>3.3</v>
      </c>
      <c r="O1341" s="1">
        <v>4.5</v>
      </c>
      <c r="P1341" s="1">
        <v>6.6</v>
      </c>
      <c r="Q1341" s="1">
        <v>6.3</v>
      </c>
      <c r="R1341" s="1">
        <v>6.1</v>
      </c>
      <c r="S1341" s="1">
        <v>8.3000000000000007</v>
      </c>
      <c r="T1341" s="1">
        <v>7</v>
      </c>
      <c r="U1341" s="1">
        <v>3.7</v>
      </c>
      <c r="V1341" s="1">
        <v>4.3</v>
      </c>
      <c r="W1341" s="1">
        <v>7.7</v>
      </c>
      <c r="X1341" s="1">
        <v>6.7</v>
      </c>
      <c r="Z1341" s="3">
        <f xml:space="preserve"> IFERROR(AVEDEV(Table1[[#This Row],[GP 2012]:[GP 2021]]) / Table1[[#This Row],[Avg GP]], "x")</f>
        <v>0.25328719723183402</v>
      </c>
      <c r="AA1341" s="2">
        <f xml:space="preserve"> IFERROR(AVERAGE(Table1[[#This Row],[GP 2012]:[GP 2021]]), "x")</f>
        <v>5.7799999999999994</v>
      </c>
      <c r="AB1341" s="11">
        <f>Table1[Equity]/Table1[Market Capital]</f>
        <v>0.46677880571909164</v>
      </c>
      <c r="AC1341" s="1">
        <v>8.5</v>
      </c>
      <c r="AD1341" s="1">
        <v>9.1999999999999993</v>
      </c>
      <c r="AE1341" s="1">
        <v>11.6</v>
      </c>
      <c r="AF1341" s="1">
        <v>11.9</v>
      </c>
      <c r="AG1341" s="1">
        <v>12.3</v>
      </c>
      <c r="AH1341" s="1">
        <v>14.7</v>
      </c>
      <c r="AI1341" s="1">
        <v>14.2</v>
      </c>
      <c r="AJ1341" s="1">
        <v>12</v>
      </c>
      <c r="AK1341" s="1">
        <v>17.5</v>
      </c>
      <c r="AL1341" s="1">
        <v>27.6</v>
      </c>
      <c r="AM1341" s="1">
        <v>26.3</v>
      </c>
      <c r="AN1341" s="1">
        <v>22.2</v>
      </c>
      <c r="AO1341" s="3">
        <f xml:space="preserve"> IFERROR(Table1[[#This Row],[GP 2012]]/Table1[[#This Row],[Total Assets 2012]], "x")</f>
        <v>0.38823529411764701</v>
      </c>
      <c r="AP1341" s="3">
        <f xml:space="preserve"> IFERROR(Table1[[#This Row],[GP 2013]]/Table1[[#This Row],[Total Assets 2013]], "x")</f>
        <v>0.48913043478260876</v>
      </c>
      <c r="AQ1341" s="3">
        <f xml:space="preserve"> IFERROR(Table1[[#This Row],[GP 2014]]/Table1[[#This Row],[Total Assets 2014]], "x")</f>
        <v>0.56896551724137934</v>
      </c>
      <c r="AR1341" s="3">
        <f xml:space="preserve"> IFERROR(Table1[[#This Row],[GP 2015]]/Table1[[#This Row],[Total Assets 2015]], "x")</f>
        <v>0.52941176470588236</v>
      </c>
      <c r="AS1341" s="3">
        <f xml:space="preserve"> IFERROR(Table1[[#This Row],[GP 2016]]/Table1[[#This Row],[Total Assets 2016]], "x")</f>
        <v>0.49593495934959342</v>
      </c>
      <c r="AT1341" s="3">
        <f xml:space="preserve"> IFERROR(Table1[[#This Row],[GP 2017]]/Table1[[#This Row],[Total Assets 2017]], "x")</f>
        <v>0.56462585034013613</v>
      </c>
      <c r="AU1341" s="3">
        <f xml:space="preserve"> IFERROR(Table1[[#This Row],[GP 2018]]/Table1[[#This Row],[Total Assets 2018]], "x")</f>
        <v>0.49295774647887325</v>
      </c>
      <c r="AV1341" s="3">
        <f xml:space="preserve"> IFERROR(Table1[[#This Row],[GP 2019]]/Table1[[#This Row],[Total Assets 2019]], "x")</f>
        <v>0.30833333333333335</v>
      </c>
      <c r="AW1341" s="3">
        <f xml:space="preserve"> IFERROR(Table1[[#This Row],[GP 2020]]/Table1[[#This Row],[Total Assets 2020]], "x")</f>
        <v>0.24571428571428569</v>
      </c>
      <c r="AX1341" s="3">
        <f xml:space="preserve"> IFERROR(Table1[[#This Row],[GP 2021]]/Table1[[#This Row],[Total Assets 2021]], "x")</f>
        <v>0.27898550724637683</v>
      </c>
      <c r="AY1341" s="3">
        <f xml:space="preserve"> IFERROR(Table1[[#This Row],[GP TTM]]/Table1[[#This Row],[Total Assets TTM]], "x")</f>
        <v>0.25475285171102663</v>
      </c>
      <c r="BA1341" s="3">
        <f xml:space="preserve"> IFERROR(ABS(Table1[[#This Row],[ROA 2013]]-Table1[[#This Row],[ROA 2012]]), "x")</f>
        <v>0.10089514066496175</v>
      </c>
      <c r="BB1341" s="3">
        <f xml:space="preserve"> IFERROR(ABS(Table1[[#This Row],[ROA 2014]]-Table1[[#This Row],[ROA 2013]]), "x")</f>
        <v>7.9835082458770579E-2</v>
      </c>
      <c r="BC1341" s="3">
        <f xml:space="preserve"> IFERROR(ABS(Table1[[#This Row],[ROA 2015]]-Table1[[#This Row],[ROA 2014]]), "x")</f>
        <v>3.9553752535496978E-2</v>
      </c>
      <c r="BD1341" s="3">
        <f xml:space="preserve"> IFERROR(ABS(Table1[[#This Row],[ROA 2016]]-Table1[[#This Row],[ROA 2015]]), "x")</f>
        <v>3.3476805356288941E-2</v>
      </c>
      <c r="BE1341" s="3">
        <f xml:space="preserve"> IFERROR(ABS(Table1[[#This Row],[ROA 2017]]-Table1[[#This Row],[ROA 2016]]), "x")</f>
        <v>6.8690890990542708E-2</v>
      </c>
      <c r="BF1341" s="3">
        <f xml:space="preserve"> IFERROR(ABS(Table1[[#This Row],[ROA 2018]]-Table1[[#This Row],[ROA 2017]]), "x")</f>
        <v>7.1668103861262877E-2</v>
      </c>
      <c r="BG1341" s="3">
        <f xml:space="preserve"> IFERROR(ABS(Table1[[#This Row],[ROA 2019]]-Table1[[#This Row],[ROA 2018]]), "x")</f>
        <v>0.1846244131455399</v>
      </c>
      <c r="BH1341" s="3">
        <f xml:space="preserve"> IFERROR(ABS(Table1[[#This Row],[ROA 2020]]-Table1[[#This Row],[ROA 2019]]), "x")</f>
        <v>6.2619047619047657E-2</v>
      </c>
      <c r="BI1341" s="3">
        <f xml:space="preserve"> IFERROR(ABS(Table1[[#This Row],[ROA 2021]]-Table1[[#This Row],[ROA 2020]]), "x")</f>
        <v>3.3271221532091139E-2</v>
      </c>
      <c r="BJ1341" s="3">
        <f xml:space="preserve"> IFERROR(AVERAGE(Table1[[#This Row],[ROA 2013-2012]:[ROA 2021-2020]]), "x")</f>
        <v>7.4959384240444737E-2</v>
      </c>
      <c r="BK1341" s="3">
        <f>IFERROR(AVERAGE(Table1[[#This Row],[ROA 2012]:[ROA 2021]]), "x")</f>
        <v>0.43622946933101164</v>
      </c>
      <c r="BN1341" s="1">
        <f>SUM(Table1[[#This Row],[B/M Rank]:[ROA Rank]])</f>
        <v>0</v>
      </c>
    </row>
    <row r="1342" spans="1:66" x14ac:dyDescent="0.25">
      <c r="A1342" s="1" t="s">
        <v>2607</v>
      </c>
      <c r="B1342" s="1" t="s">
        <v>656</v>
      </c>
      <c r="C1342" s="1" t="s">
        <v>632</v>
      </c>
      <c r="D1342" s="1" t="s">
        <v>133</v>
      </c>
      <c r="E1342" s="1" t="s">
        <v>108</v>
      </c>
      <c r="F1342" s="1">
        <v>47.61</v>
      </c>
      <c r="G1342" s="19"/>
      <c r="H1342" s="19"/>
      <c r="I1342" s="19"/>
      <c r="J1342" s="19"/>
      <c r="K1342" s="1"/>
      <c r="L1342" s="19"/>
      <c r="M1342" s="1">
        <v>2019</v>
      </c>
      <c r="V1342" s="1">
        <v>0</v>
      </c>
      <c r="W1342" s="1">
        <v>0.7</v>
      </c>
      <c r="X1342" s="1">
        <v>1.9</v>
      </c>
      <c r="Z1342" s="3">
        <f xml:space="preserve"> IFERROR(AVEDEV(Table1[[#This Row],[GP 2012]:[GP 2021]]) / Table1[[#This Row],[Avg GP]], "x")</f>
        <v>1</v>
      </c>
      <c r="AA1342" s="2">
        <f xml:space="preserve"> IFERROR(AVERAGE(Table1[[#This Row],[GP 2012]:[GP 2021]]), "x")</f>
        <v>0.35</v>
      </c>
      <c r="AB1342" s="11">
        <f>Table1[Equity]/Table1[Market Capital]</f>
        <v>0.89897080445284594</v>
      </c>
      <c r="AK1342" s="1">
        <v>4.9000000000000004</v>
      </c>
      <c r="AL1342" s="1">
        <v>7.6</v>
      </c>
      <c r="AM1342" s="1">
        <v>43.7</v>
      </c>
      <c r="AN1342" s="1">
        <v>42.8</v>
      </c>
      <c r="AO1342" s="3" t="str">
        <f xml:space="preserve"> IFERROR(Table1[[#This Row],[GP 2012]]/Table1[[#This Row],[Total Assets 2012]], "x")</f>
        <v>x</v>
      </c>
      <c r="AP1342" s="3" t="str">
        <f xml:space="preserve"> IFERROR(Table1[[#This Row],[GP 2013]]/Table1[[#This Row],[Total Assets 2013]], "x")</f>
        <v>x</v>
      </c>
      <c r="AQ1342" s="3" t="str">
        <f xml:space="preserve"> IFERROR(Table1[[#This Row],[GP 2014]]/Table1[[#This Row],[Total Assets 2014]], "x")</f>
        <v>x</v>
      </c>
      <c r="AR1342" s="3" t="str">
        <f xml:space="preserve"> IFERROR(Table1[[#This Row],[GP 2015]]/Table1[[#This Row],[Total Assets 2015]], "x")</f>
        <v>x</v>
      </c>
      <c r="AS1342" s="3" t="str">
        <f xml:space="preserve"> IFERROR(Table1[[#This Row],[GP 2016]]/Table1[[#This Row],[Total Assets 2016]], "x")</f>
        <v>x</v>
      </c>
      <c r="AT1342" s="3" t="str">
        <f xml:space="preserve"> IFERROR(Table1[[#This Row],[GP 2017]]/Table1[[#This Row],[Total Assets 2017]], "x")</f>
        <v>x</v>
      </c>
      <c r="AU1342" s="3" t="str">
        <f xml:space="preserve"> IFERROR(Table1[[#This Row],[GP 2018]]/Table1[[#This Row],[Total Assets 2018]], "x")</f>
        <v>x</v>
      </c>
      <c r="AV1342" s="3" t="str">
        <f xml:space="preserve"> IFERROR(Table1[[#This Row],[GP 2019]]/Table1[[#This Row],[Total Assets 2019]], "x")</f>
        <v>x</v>
      </c>
      <c r="AW1342" s="3">
        <f xml:space="preserve"> IFERROR(Table1[[#This Row],[GP 2020]]/Table1[[#This Row],[Total Assets 2020]], "x")</f>
        <v>0</v>
      </c>
      <c r="AX1342" s="3">
        <f xml:space="preserve"> IFERROR(Table1[[#This Row],[GP 2021]]/Table1[[#This Row],[Total Assets 2021]], "x")</f>
        <v>9.2105263157894732E-2</v>
      </c>
      <c r="AY1342" s="3">
        <f xml:space="preserve"> IFERROR(Table1[[#This Row],[GP TTM]]/Table1[[#This Row],[Total Assets TTM]], "x")</f>
        <v>4.3478260869565209E-2</v>
      </c>
      <c r="BA1342" s="3" t="str">
        <f xml:space="preserve"> IFERROR(ABS(Table1[[#This Row],[ROA 2013]]-Table1[[#This Row],[ROA 2012]]), "x")</f>
        <v>x</v>
      </c>
      <c r="BB1342" s="3" t="str">
        <f xml:space="preserve"> IFERROR(ABS(Table1[[#This Row],[ROA 2014]]-Table1[[#This Row],[ROA 2013]]), "x")</f>
        <v>x</v>
      </c>
      <c r="BC1342" s="3" t="str">
        <f xml:space="preserve"> IFERROR(ABS(Table1[[#This Row],[ROA 2015]]-Table1[[#This Row],[ROA 2014]]), "x")</f>
        <v>x</v>
      </c>
      <c r="BD1342" s="3" t="str">
        <f xml:space="preserve"> IFERROR(ABS(Table1[[#This Row],[ROA 2016]]-Table1[[#This Row],[ROA 2015]]), "x")</f>
        <v>x</v>
      </c>
      <c r="BE1342" s="3" t="str">
        <f xml:space="preserve"> IFERROR(ABS(Table1[[#This Row],[ROA 2017]]-Table1[[#This Row],[ROA 2016]]), "x")</f>
        <v>x</v>
      </c>
      <c r="BF1342" s="3" t="str">
        <f xml:space="preserve"> IFERROR(ABS(Table1[[#This Row],[ROA 2018]]-Table1[[#This Row],[ROA 2017]]), "x")</f>
        <v>x</v>
      </c>
      <c r="BG1342" s="3" t="str">
        <f xml:space="preserve"> IFERROR(ABS(Table1[[#This Row],[ROA 2019]]-Table1[[#This Row],[ROA 2018]]), "x")</f>
        <v>x</v>
      </c>
      <c r="BH1342" s="3" t="str">
        <f xml:space="preserve"> IFERROR(ABS(Table1[[#This Row],[ROA 2020]]-Table1[[#This Row],[ROA 2019]]), "x")</f>
        <v>x</v>
      </c>
      <c r="BI1342" s="3">
        <f xml:space="preserve"> IFERROR(ABS(Table1[[#This Row],[ROA 2021]]-Table1[[#This Row],[ROA 2020]]), "x")</f>
        <v>9.2105263157894732E-2</v>
      </c>
      <c r="BJ1342" s="3">
        <f xml:space="preserve"> IFERROR(AVERAGE(Table1[[#This Row],[ROA 2013-2012]:[ROA 2021-2020]]), "x")</f>
        <v>9.2105263157894732E-2</v>
      </c>
      <c r="BK1342" s="3">
        <f>IFERROR(AVERAGE(Table1[[#This Row],[ROA 2012]:[ROA 2021]]), "x")</f>
        <v>4.6052631578947366E-2</v>
      </c>
      <c r="BN1342" s="1">
        <f>SUM(Table1[[#This Row],[B/M Rank]:[ROA Rank]])</f>
        <v>0</v>
      </c>
    </row>
    <row r="1343" spans="1:66" x14ac:dyDescent="0.25">
      <c r="A1343" s="1" t="s">
        <v>4270</v>
      </c>
      <c r="B1343" s="1" t="s">
        <v>1973</v>
      </c>
      <c r="C1343" s="1" t="s">
        <v>1889</v>
      </c>
      <c r="D1343" s="1" t="s">
        <v>330</v>
      </c>
      <c r="E1343" s="1" t="s">
        <v>108</v>
      </c>
      <c r="F1343" s="1">
        <v>47.67</v>
      </c>
      <c r="G1343" s="19"/>
      <c r="H1343" s="19"/>
      <c r="I1343" s="19"/>
      <c r="J1343" s="19"/>
      <c r="K1343" s="1"/>
      <c r="L1343" s="19"/>
      <c r="M1343" s="1">
        <v>2016</v>
      </c>
      <c r="R1343" s="1" t="s">
        <v>4368</v>
      </c>
      <c r="S1343" s="1">
        <v>0.7</v>
      </c>
      <c r="T1343" s="1">
        <v>2.2999999999999998</v>
      </c>
      <c r="U1343" s="1">
        <v>2.6</v>
      </c>
      <c r="V1343" s="1">
        <v>1.3</v>
      </c>
      <c r="W1343" s="1">
        <v>3.7</v>
      </c>
      <c r="X1343" s="1">
        <v>22.6</v>
      </c>
      <c r="Z1343" s="3">
        <f xml:space="preserve"> IFERROR(AVEDEV(Table1[[#This Row],[GP 2012]:[GP 2021]]) / Table1[[#This Row],[Avg GP]], "x")</f>
        <v>0.42264150943396228</v>
      </c>
      <c r="AA1343" s="2">
        <f xml:space="preserve"> IFERROR(AVERAGE(Table1[[#This Row],[GP 2012]:[GP 2021]]), "x")</f>
        <v>2.12</v>
      </c>
      <c r="AB1343" s="11">
        <f>Table1[Equity]/Table1[Market Capital]</f>
        <v>2.4124187119781833</v>
      </c>
      <c r="AG1343" s="1">
        <v>0.1</v>
      </c>
      <c r="AH1343" s="1">
        <v>1.3</v>
      </c>
      <c r="AI1343" s="1">
        <v>30.6</v>
      </c>
      <c r="AJ1343" s="1">
        <v>25.3</v>
      </c>
      <c r="AK1343" s="1">
        <v>21.5</v>
      </c>
      <c r="AL1343" s="1">
        <v>111.1</v>
      </c>
      <c r="AM1343" s="1">
        <v>124.8</v>
      </c>
      <c r="AN1343" s="1">
        <v>115</v>
      </c>
      <c r="AO1343" s="3" t="str">
        <f xml:space="preserve"> IFERROR(Table1[[#This Row],[GP 2012]]/Table1[[#This Row],[Total Assets 2012]], "x")</f>
        <v>x</v>
      </c>
      <c r="AP1343" s="3" t="str">
        <f xml:space="preserve"> IFERROR(Table1[[#This Row],[GP 2013]]/Table1[[#This Row],[Total Assets 2013]], "x")</f>
        <v>x</v>
      </c>
      <c r="AQ1343" s="3" t="str">
        <f xml:space="preserve"> IFERROR(Table1[[#This Row],[GP 2014]]/Table1[[#This Row],[Total Assets 2014]], "x")</f>
        <v>x</v>
      </c>
      <c r="AR1343" s="3" t="str">
        <f xml:space="preserve"> IFERROR(Table1[[#This Row],[GP 2015]]/Table1[[#This Row],[Total Assets 2015]], "x")</f>
        <v>x</v>
      </c>
      <c r="AS1343" s="3" t="str">
        <f xml:space="preserve"> IFERROR(Table1[[#This Row],[GP 2016]]/Table1[[#This Row],[Total Assets 2016]], "x")</f>
        <v>x</v>
      </c>
      <c r="AT1343" s="3">
        <f xml:space="preserve"> IFERROR(Table1[[#This Row],[GP 2017]]/Table1[[#This Row],[Total Assets 2017]], "x")</f>
        <v>0.53846153846153844</v>
      </c>
      <c r="AU1343" s="3">
        <f xml:space="preserve"> IFERROR(Table1[[#This Row],[GP 2018]]/Table1[[#This Row],[Total Assets 2018]], "x")</f>
        <v>7.5163398692810454E-2</v>
      </c>
      <c r="AV1343" s="3">
        <f xml:space="preserve"> IFERROR(Table1[[#This Row],[GP 2019]]/Table1[[#This Row],[Total Assets 2019]], "x")</f>
        <v>0.10276679841897234</v>
      </c>
      <c r="AW1343" s="3">
        <f xml:space="preserve"> IFERROR(Table1[[#This Row],[GP 2020]]/Table1[[#This Row],[Total Assets 2020]], "x")</f>
        <v>6.0465116279069767E-2</v>
      </c>
      <c r="AX1343" s="3">
        <f xml:space="preserve"> IFERROR(Table1[[#This Row],[GP 2021]]/Table1[[#This Row],[Total Assets 2021]], "x")</f>
        <v>3.3303330333033308E-2</v>
      </c>
      <c r="AY1343" s="3">
        <f xml:space="preserve"> IFERROR(Table1[[#This Row],[GP TTM]]/Table1[[#This Row],[Total Assets TTM]], "x")</f>
        <v>0.18108974358974361</v>
      </c>
      <c r="BA1343" s="3" t="str">
        <f xml:space="preserve"> IFERROR(ABS(Table1[[#This Row],[ROA 2013]]-Table1[[#This Row],[ROA 2012]]), "x")</f>
        <v>x</v>
      </c>
      <c r="BB1343" s="3" t="str">
        <f xml:space="preserve"> IFERROR(ABS(Table1[[#This Row],[ROA 2014]]-Table1[[#This Row],[ROA 2013]]), "x")</f>
        <v>x</v>
      </c>
      <c r="BC1343" s="3" t="str">
        <f xml:space="preserve"> IFERROR(ABS(Table1[[#This Row],[ROA 2015]]-Table1[[#This Row],[ROA 2014]]), "x")</f>
        <v>x</v>
      </c>
      <c r="BD1343" s="3" t="str">
        <f xml:space="preserve"> IFERROR(ABS(Table1[[#This Row],[ROA 2016]]-Table1[[#This Row],[ROA 2015]]), "x")</f>
        <v>x</v>
      </c>
      <c r="BE1343" s="3" t="str">
        <f xml:space="preserve"> IFERROR(ABS(Table1[[#This Row],[ROA 2017]]-Table1[[#This Row],[ROA 2016]]), "x")</f>
        <v>x</v>
      </c>
      <c r="BF1343" s="3">
        <f xml:space="preserve"> IFERROR(ABS(Table1[[#This Row],[ROA 2018]]-Table1[[#This Row],[ROA 2017]]), "x")</f>
        <v>0.46329813976872797</v>
      </c>
      <c r="BG1343" s="3">
        <f xml:space="preserve"> IFERROR(ABS(Table1[[#This Row],[ROA 2019]]-Table1[[#This Row],[ROA 2018]]), "x")</f>
        <v>2.7603399726161881E-2</v>
      </c>
      <c r="BH1343" s="3">
        <f xml:space="preserve"> IFERROR(ABS(Table1[[#This Row],[ROA 2020]]-Table1[[#This Row],[ROA 2019]]), "x")</f>
        <v>4.2301682139902569E-2</v>
      </c>
      <c r="BI1343" s="3">
        <f xml:space="preserve"> IFERROR(ABS(Table1[[#This Row],[ROA 2021]]-Table1[[#This Row],[ROA 2020]]), "x")</f>
        <v>2.7161785946036458E-2</v>
      </c>
      <c r="BJ1343" s="3">
        <f xml:space="preserve"> IFERROR(AVERAGE(Table1[[#This Row],[ROA 2013-2012]:[ROA 2021-2020]]), "x")</f>
        <v>0.14009125189520721</v>
      </c>
      <c r="BK1343" s="3">
        <f>IFERROR(AVERAGE(Table1[[#This Row],[ROA 2012]:[ROA 2021]]), "x")</f>
        <v>0.16203203643708486</v>
      </c>
      <c r="BN1343" s="1">
        <f>SUM(Table1[[#This Row],[B/M Rank]:[ROA Rank]])</f>
        <v>0</v>
      </c>
    </row>
    <row r="1344" spans="1:66" x14ac:dyDescent="0.25">
      <c r="A1344" s="1" t="s">
        <v>4253</v>
      </c>
      <c r="B1344" s="1" t="s">
        <v>1956</v>
      </c>
      <c r="C1344" s="1" t="s">
        <v>1889</v>
      </c>
      <c r="D1344" s="1" t="s">
        <v>330</v>
      </c>
      <c r="E1344" s="1" t="s">
        <v>108</v>
      </c>
      <c r="F1344" s="1">
        <v>47.78</v>
      </c>
      <c r="G1344" s="19"/>
      <c r="H1344" s="19"/>
      <c r="I1344" s="19"/>
      <c r="J1344" s="19"/>
      <c r="K1344" s="1"/>
      <c r="L1344" s="19"/>
      <c r="M1344" s="1">
        <v>2019</v>
      </c>
      <c r="T1344" s="1">
        <v>0.5</v>
      </c>
      <c r="U1344" s="1">
        <v>1.2</v>
      </c>
      <c r="V1344" s="1">
        <v>1.7</v>
      </c>
      <c r="W1344" s="1">
        <v>7.5</v>
      </c>
      <c r="X1344" s="1">
        <v>7.6</v>
      </c>
      <c r="Z1344" s="3">
        <f xml:space="preserve"> IFERROR(AVEDEV(Table1[[#This Row],[GP 2012]:[GP 2021]]) / Table1[[#This Row],[Avg GP]], "x")</f>
        <v>0.87614678899082576</v>
      </c>
      <c r="AA1344" s="2">
        <f xml:space="preserve"> IFERROR(AVERAGE(Table1[[#This Row],[GP 2012]:[GP 2021]]), "x")</f>
        <v>2.7250000000000001</v>
      </c>
      <c r="AB1344" s="11">
        <f>Table1[Equity]/Table1[Market Capital]</f>
        <v>0.53997488488907497</v>
      </c>
      <c r="AI1344" s="1">
        <v>4.5</v>
      </c>
      <c r="AJ1344" s="1">
        <v>2.9</v>
      </c>
      <c r="AK1344" s="1">
        <v>17</v>
      </c>
      <c r="AL1344" s="1">
        <v>18.399999999999999</v>
      </c>
      <c r="AM1344" s="1">
        <v>34.9</v>
      </c>
      <c r="AN1344" s="1">
        <v>25.8</v>
      </c>
      <c r="AO1344" s="3" t="str">
        <f xml:space="preserve"> IFERROR(Table1[[#This Row],[GP 2012]]/Table1[[#This Row],[Total Assets 2012]], "x")</f>
        <v>x</v>
      </c>
      <c r="AP1344" s="3" t="str">
        <f xml:space="preserve"> IFERROR(Table1[[#This Row],[GP 2013]]/Table1[[#This Row],[Total Assets 2013]], "x")</f>
        <v>x</v>
      </c>
      <c r="AQ1344" s="3" t="str">
        <f xml:space="preserve"> IFERROR(Table1[[#This Row],[GP 2014]]/Table1[[#This Row],[Total Assets 2014]], "x")</f>
        <v>x</v>
      </c>
      <c r="AR1344" s="3" t="str">
        <f xml:space="preserve"> IFERROR(Table1[[#This Row],[GP 2015]]/Table1[[#This Row],[Total Assets 2015]], "x")</f>
        <v>x</v>
      </c>
      <c r="AS1344" s="3" t="str">
        <f xml:space="preserve"> IFERROR(Table1[[#This Row],[GP 2016]]/Table1[[#This Row],[Total Assets 2016]], "x")</f>
        <v>x</v>
      </c>
      <c r="AT1344" s="3" t="str">
        <f xml:space="preserve"> IFERROR(Table1[[#This Row],[GP 2017]]/Table1[[#This Row],[Total Assets 2017]], "x")</f>
        <v>x</v>
      </c>
      <c r="AU1344" s="3">
        <f xml:space="preserve"> IFERROR(Table1[[#This Row],[GP 2018]]/Table1[[#This Row],[Total Assets 2018]], "x")</f>
        <v>0.1111111111111111</v>
      </c>
      <c r="AV1344" s="3">
        <f xml:space="preserve"> IFERROR(Table1[[#This Row],[GP 2019]]/Table1[[#This Row],[Total Assets 2019]], "x")</f>
        <v>0.41379310344827586</v>
      </c>
      <c r="AW1344" s="3">
        <f xml:space="preserve"> IFERROR(Table1[[#This Row],[GP 2020]]/Table1[[#This Row],[Total Assets 2020]], "x")</f>
        <v>9.9999999999999992E-2</v>
      </c>
      <c r="AX1344" s="3">
        <f xml:space="preserve"> IFERROR(Table1[[#This Row],[GP 2021]]/Table1[[#This Row],[Total Assets 2021]], "x")</f>
        <v>0.40760869565217395</v>
      </c>
      <c r="AY1344" s="3">
        <f xml:space="preserve"> IFERROR(Table1[[#This Row],[GP TTM]]/Table1[[#This Row],[Total Assets TTM]], "x")</f>
        <v>0.2177650429799427</v>
      </c>
      <c r="BA1344" s="3" t="str">
        <f xml:space="preserve"> IFERROR(ABS(Table1[[#This Row],[ROA 2013]]-Table1[[#This Row],[ROA 2012]]), "x")</f>
        <v>x</v>
      </c>
      <c r="BB1344" s="3" t="str">
        <f xml:space="preserve"> IFERROR(ABS(Table1[[#This Row],[ROA 2014]]-Table1[[#This Row],[ROA 2013]]), "x")</f>
        <v>x</v>
      </c>
      <c r="BC1344" s="3" t="str">
        <f xml:space="preserve"> IFERROR(ABS(Table1[[#This Row],[ROA 2015]]-Table1[[#This Row],[ROA 2014]]), "x")</f>
        <v>x</v>
      </c>
      <c r="BD1344" s="3" t="str">
        <f xml:space="preserve"> IFERROR(ABS(Table1[[#This Row],[ROA 2016]]-Table1[[#This Row],[ROA 2015]]), "x")</f>
        <v>x</v>
      </c>
      <c r="BE1344" s="3" t="str">
        <f xml:space="preserve"> IFERROR(ABS(Table1[[#This Row],[ROA 2017]]-Table1[[#This Row],[ROA 2016]]), "x")</f>
        <v>x</v>
      </c>
      <c r="BF1344" s="3" t="str">
        <f xml:space="preserve"> IFERROR(ABS(Table1[[#This Row],[ROA 2018]]-Table1[[#This Row],[ROA 2017]]), "x")</f>
        <v>x</v>
      </c>
      <c r="BG1344" s="3">
        <f xml:space="preserve"> IFERROR(ABS(Table1[[#This Row],[ROA 2019]]-Table1[[#This Row],[ROA 2018]]), "x")</f>
        <v>0.30268199233716475</v>
      </c>
      <c r="BH1344" s="3">
        <f xml:space="preserve"> IFERROR(ABS(Table1[[#This Row],[ROA 2020]]-Table1[[#This Row],[ROA 2019]]), "x")</f>
        <v>0.31379310344827588</v>
      </c>
      <c r="BI1344" s="3">
        <f xml:space="preserve"> IFERROR(ABS(Table1[[#This Row],[ROA 2021]]-Table1[[#This Row],[ROA 2020]]), "x")</f>
        <v>0.30760869565217397</v>
      </c>
      <c r="BJ1344" s="3">
        <f xml:space="preserve"> IFERROR(AVERAGE(Table1[[#This Row],[ROA 2013-2012]:[ROA 2021-2020]]), "x")</f>
        <v>0.30802793047920485</v>
      </c>
      <c r="BK1344" s="3">
        <f>IFERROR(AVERAGE(Table1[[#This Row],[ROA 2012]:[ROA 2021]]), "x")</f>
        <v>0.25812822755289022</v>
      </c>
      <c r="BN1344" s="1">
        <f>SUM(Table1[[#This Row],[B/M Rank]:[ROA Rank]])</f>
        <v>0</v>
      </c>
    </row>
    <row r="1345" spans="1:66" x14ac:dyDescent="0.25">
      <c r="A1345" s="1" t="s">
        <v>3288</v>
      </c>
      <c r="B1345" s="1" t="s">
        <v>4603</v>
      </c>
      <c r="C1345" s="1" t="s">
        <v>4417</v>
      </c>
      <c r="D1345" s="1" t="s">
        <v>268</v>
      </c>
      <c r="E1345" s="1" t="s">
        <v>108</v>
      </c>
      <c r="F1345" s="1">
        <v>47.83</v>
      </c>
      <c r="G1345" s="19"/>
      <c r="H1345" s="19"/>
      <c r="I1345" s="19"/>
      <c r="J1345" s="19"/>
      <c r="K1345" s="1"/>
      <c r="L1345" s="19"/>
      <c r="M1345" s="1">
        <v>2012</v>
      </c>
      <c r="N1345" s="1">
        <v>0</v>
      </c>
      <c r="O1345" s="1">
        <v>0</v>
      </c>
      <c r="P1345" s="1" t="s">
        <v>4368</v>
      </c>
      <c r="Q1345" s="1" t="s">
        <v>4368</v>
      </c>
      <c r="R1345" s="1" t="s">
        <v>4368</v>
      </c>
      <c r="S1345" s="1" t="s">
        <v>4368</v>
      </c>
      <c r="T1345" s="1" t="s">
        <v>4368</v>
      </c>
      <c r="U1345" s="1" t="s">
        <v>4368</v>
      </c>
      <c r="V1345" s="1" t="s">
        <v>4368</v>
      </c>
      <c r="W1345" s="1" t="s">
        <v>4368</v>
      </c>
      <c r="X1345" s="1" t="s">
        <v>4368</v>
      </c>
      <c r="Z1345" s="3" t="str">
        <f xml:space="preserve"> IFERROR(AVEDEV(Table1[[#This Row],[GP 2012]:[GP 2021]]) / Table1[[#This Row],[Avg GP]], "x")</f>
        <v>x</v>
      </c>
      <c r="AA1345" s="2">
        <f xml:space="preserve"> IFERROR(AVERAGE(Table1[[#This Row],[GP 2012]:[GP 2021]]), "x")</f>
        <v>0</v>
      </c>
      <c r="AB1345" s="11">
        <f>Table1[Equity]/Table1[Market Capital]</f>
        <v>0.75684716704996868</v>
      </c>
      <c r="AC1345" s="1">
        <v>1.2</v>
      </c>
      <c r="AD1345" s="1">
        <v>3.5</v>
      </c>
      <c r="AE1345" s="1">
        <v>2.6</v>
      </c>
      <c r="AF1345" s="1">
        <v>1.1000000000000001</v>
      </c>
      <c r="AG1345" s="1">
        <v>0.9</v>
      </c>
      <c r="AH1345" s="1">
        <v>5.4</v>
      </c>
      <c r="AI1345" s="1">
        <v>7.3</v>
      </c>
      <c r="AJ1345" s="1">
        <v>13.3</v>
      </c>
      <c r="AK1345" s="1">
        <v>20.100000000000001</v>
      </c>
      <c r="AL1345" s="1">
        <v>39.700000000000003</v>
      </c>
      <c r="AM1345" s="1">
        <v>37.1</v>
      </c>
      <c r="AN1345" s="1">
        <v>36.200000000000003</v>
      </c>
      <c r="AO1345" s="3">
        <f xml:space="preserve"> IFERROR(Table1[[#This Row],[GP 2012]]/Table1[[#This Row],[Total Assets 2012]], "x")</f>
        <v>0</v>
      </c>
      <c r="AP1345" s="3">
        <f xml:space="preserve"> IFERROR(Table1[[#This Row],[GP 2013]]/Table1[[#This Row],[Total Assets 2013]], "x")</f>
        <v>0</v>
      </c>
      <c r="AQ1345" s="3" t="str">
        <f xml:space="preserve"> IFERROR(Table1[[#This Row],[GP 2014]]/Table1[[#This Row],[Total Assets 2014]], "x")</f>
        <v>x</v>
      </c>
      <c r="AR1345" s="3" t="str">
        <f xml:space="preserve"> IFERROR(Table1[[#This Row],[GP 2015]]/Table1[[#This Row],[Total Assets 2015]], "x")</f>
        <v>x</v>
      </c>
      <c r="AS1345" s="3" t="str">
        <f xml:space="preserve"> IFERROR(Table1[[#This Row],[GP 2016]]/Table1[[#This Row],[Total Assets 2016]], "x")</f>
        <v>x</v>
      </c>
      <c r="AT1345" s="3" t="str">
        <f xml:space="preserve"> IFERROR(Table1[[#This Row],[GP 2017]]/Table1[[#This Row],[Total Assets 2017]], "x")</f>
        <v>x</v>
      </c>
      <c r="AU1345" s="3" t="str">
        <f xml:space="preserve"> IFERROR(Table1[[#This Row],[GP 2018]]/Table1[[#This Row],[Total Assets 2018]], "x")</f>
        <v>x</v>
      </c>
      <c r="AV1345" s="3" t="str">
        <f xml:space="preserve"> IFERROR(Table1[[#This Row],[GP 2019]]/Table1[[#This Row],[Total Assets 2019]], "x")</f>
        <v>x</v>
      </c>
      <c r="AW1345" s="3" t="str">
        <f xml:space="preserve"> IFERROR(Table1[[#This Row],[GP 2020]]/Table1[[#This Row],[Total Assets 2020]], "x")</f>
        <v>x</v>
      </c>
      <c r="AX1345" s="3" t="str">
        <f xml:space="preserve"> IFERROR(Table1[[#This Row],[GP 2021]]/Table1[[#This Row],[Total Assets 2021]], "x")</f>
        <v>x</v>
      </c>
      <c r="AY1345" s="3" t="str">
        <f xml:space="preserve"> IFERROR(Table1[[#This Row],[GP TTM]]/Table1[[#This Row],[Total Assets TTM]], "x")</f>
        <v>x</v>
      </c>
      <c r="BA1345" s="3">
        <f xml:space="preserve"> IFERROR(ABS(Table1[[#This Row],[ROA 2013]]-Table1[[#This Row],[ROA 2012]]), "x")</f>
        <v>0</v>
      </c>
      <c r="BB1345" s="3" t="str">
        <f xml:space="preserve"> IFERROR(ABS(Table1[[#This Row],[ROA 2014]]-Table1[[#This Row],[ROA 2013]]), "x")</f>
        <v>x</v>
      </c>
      <c r="BC1345" s="3" t="str">
        <f xml:space="preserve"> IFERROR(ABS(Table1[[#This Row],[ROA 2015]]-Table1[[#This Row],[ROA 2014]]), "x")</f>
        <v>x</v>
      </c>
      <c r="BD1345" s="3" t="str">
        <f xml:space="preserve"> IFERROR(ABS(Table1[[#This Row],[ROA 2016]]-Table1[[#This Row],[ROA 2015]]), "x")</f>
        <v>x</v>
      </c>
      <c r="BE1345" s="3" t="str">
        <f xml:space="preserve"> IFERROR(ABS(Table1[[#This Row],[ROA 2017]]-Table1[[#This Row],[ROA 2016]]), "x")</f>
        <v>x</v>
      </c>
      <c r="BF1345" s="3" t="str">
        <f xml:space="preserve"> IFERROR(ABS(Table1[[#This Row],[ROA 2018]]-Table1[[#This Row],[ROA 2017]]), "x")</f>
        <v>x</v>
      </c>
      <c r="BG1345" s="3" t="str">
        <f xml:space="preserve"> IFERROR(ABS(Table1[[#This Row],[ROA 2019]]-Table1[[#This Row],[ROA 2018]]), "x")</f>
        <v>x</v>
      </c>
      <c r="BH1345" s="3" t="str">
        <f xml:space="preserve"> IFERROR(ABS(Table1[[#This Row],[ROA 2020]]-Table1[[#This Row],[ROA 2019]]), "x")</f>
        <v>x</v>
      </c>
      <c r="BI1345" s="3" t="str">
        <f xml:space="preserve"> IFERROR(ABS(Table1[[#This Row],[ROA 2021]]-Table1[[#This Row],[ROA 2020]]), "x")</f>
        <v>x</v>
      </c>
      <c r="BJ1345" s="3">
        <f xml:space="preserve"> IFERROR(AVERAGE(Table1[[#This Row],[ROA 2013-2012]:[ROA 2021-2020]]), "x")</f>
        <v>0</v>
      </c>
      <c r="BK1345" s="3">
        <f>IFERROR(AVERAGE(Table1[[#This Row],[ROA 2012]:[ROA 2021]]), "x")</f>
        <v>0</v>
      </c>
      <c r="BN1345" s="1">
        <f>SUM(Table1[[#This Row],[B/M Rank]:[ROA Rank]])</f>
        <v>0</v>
      </c>
    </row>
    <row r="1346" spans="1:66" x14ac:dyDescent="0.25">
      <c r="A1346" s="1" t="s">
        <v>3859</v>
      </c>
      <c r="B1346" s="1" t="s">
        <v>1575</v>
      </c>
      <c r="C1346" s="1" t="s">
        <v>1499</v>
      </c>
      <c r="D1346" s="1" t="s">
        <v>440</v>
      </c>
      <c r="E1346" s="1" t="s">
        <v>108</v>
      </c>
      <c r="F1346" s="1">
        <v>47.92</v>
      </c>
      <c r="G1346" s="19"/>
      <c r="H1346" s="19"/>
      <c r="I1346" s="19"/>
      <c r="J1346" s="19"/>
      <c r="K1346" s="1"/>
      <c r="L1346" s="19"/>
      <c r="M1346" s="1">
        <v>2012</v>
      </c>
      <c r="N1346" s="1" t="s">
        <v>4368</v>
      </c>
      <c r="O1346" s="1" t="s">
        <v>4368</v>
      </c>
      <c r="P1346" s="1" t="s">
        <v>4368</v>
      </c>
      <c r="Q1346" s="1" t="s">
        <v>4368</v>
      </c>
      <c r="R1346" s="1" t="s">
        <v>4368</v>
      </c>
      <c r="S1346" s="1" t="s">
        <v>4368</v>
      </c>
      <c r="T1346" s="1" t="s">
        <v>4368</v>
      </c>
      <c r="U1346" s="1" t="s">
        <v>4368</v>
      </c>
      <c r="V1346" s="1" t="s">
        <v>4368</v>
      </c>
      <c r="W1346" s="1" t="s">
        <v>4368</v>
      </c>
      <c r="X1346" s="1" t="s">
        <v>4368</v>
      </c>
      <c r="Z1346" s="3" t="str">
        <f xml:space="preserve"> IFERROR(AVEDEV(Table1[[#This Row],[GP 2012]:[GP 2021]]) / Table1[[#This Row],[Avg GP]], "x")</f>
        <v>x</v>
      </c>
      <c r="AA1346" s="2" t="str">
        <f xml:space="preserve"> IFERROR(AVERAGE(Table1[[#This Row],[GP 2012]:[GP 2021]]), "x")</f>
        <v>x</v>
      </c>
      <c r="AB1346" s="11">
        <f>Table1[Equity]/Table1[Market Capital]</f>
        <v>0.505008347245409</v>
      </c>
      <c r="AC1346" s="1">
        <v>2.7</v>
      </c>
      <c r="AD1346" s="1">
        <v>1.1000000000000001</v>
      </c>
      <c r="AE1346" s="1">
        <v>1.4</v>
      </c>
      <c r="AF1346" s="1">
        <v>2.4</v>
      </c>
      <c r="AG1346" s="1">
        <v>2</v>
      </c>
      <c r="AH1346" s="1">
        <v>7.4</v>
      </c>
      <c r="AI1346" s="1">
        <v>8.8000000000000007</v>
      </c>
      <c r="AJ1346" s="1">
        <v>11.1</v>
      </c>
      <c r="AK1346" s="1">
        <v>11.1</v>
      </c>
      <c r="AL1346" s="1">
        <v>16.100000000000001</v>
      </c>
      <c r="AM1346" s="1">
        <v>24.4</v>
      </c>
      <c r="AN1346" s="1">
        <v>24.2</v>
      </c>
      <c r="AO1346" s="3" t="str">
        <f xml:space="preserve"> IFERROR(Table1[[#This Row],[GP 2012]]/Table1[[#This Row],[Total Assets 2012]], "x")</f>
        <v>x</v>
      </c>
      <c r="AP1346" s="3" t="str">
        <f xml:space="preserve"> IFERROR(Table1[[#This Row],[GP 2013]]/Table1[[#This Row],[Total Assets 2013]], "x")</f>
        <v>x</v>
      </c>
      <c r="AQ1346" s="3" t="str">
        <f xml:space="preserve"> IFERROR(Table1[[#This Row],[GP 2014]]/Table1[[#This Row],[Total Assets 2014]], "x")</f>
        <v>x</v>
      </c>
      <c r="AR1346" s="3" t="str">
        <f xml:space="preserve"> IFERROR(Table1[[#This Row],[GP 2015]]/Table1[[#This Row],[Total Assets 2015]], "x")</f>
        <v>x</v>
      </c>
      <c r="AS1346" s="3" t="str">
        <f xml:space="preserve"> IFERROR(Table1[[#This Row],[GP 2016]]/Table1[[#This Row],[Total Assets 2016]], "x")</f>
        <v>x</v>
      </c>
      <c r="AT1346" s="3" t="str">
        <f xml:space="preserve"> IFERROR(Table1[[#This Row],[GP 2017]]/Table1[[#This Row],[Total Assets 2017]], "x")</f>
        <v>x</v>
      </c>
      <c r="AU1346" s="3" t="str">
        <f xml:space="preserve"> IFERROR(Table1[[#This Row],[GP 2018]]/Table1[[#This Row],[Total Assets 2018]], "x")</f>
        <v>x</v>
      </c>
      <c r="AV1346" s="3" t="str">
        <f xml:space="preserve"> IFERROR(Table1[[#This Row],[GP 2019]]/Table1[[#This Row],[Total Assets 2019]], "x")</f>
        <v>x</v>
      </c>
      <c r="AW1346" s="3" t="str">
        <f xml:space="preserve"> IFERROR(Table1[[#This Row],[GP 2020]]/Table1[[#This Row],[Total Assets 2020]], "x")</f>
        <v>x</v>
      </c>
      <c r="AX1346" s="3" t="str">
        <f xml:space="preserve"> IFERROR(Table1[[#This Row],[GP 2021]]/Table1[[#This Row],[Total Assets 2021]], "x")</f>
        <v>x</v>
      </c>
      <c r="AY1346" s="3" t="str">
        <f xml:space="preserve"> IFERROR(Table1[[#This Row],[GP TTM]]/Table1[[#This Row],[Total Assets TTM]], "x")</f>
        <v>x</v>
      </c>
      <c r="BA1346" s="3" t="str">
        <f xml:space="preserve"> IFERROR(ABS(Table1[[#This Row],[ROA 2013]]-Table1[[#This Row],[ROA 2012]]), "x")</f>
        <v>x</v>
      </c>
      <c r="BB1346" s="3" t="str">
        <f xml:space="preserve"> IFERROR(ABS(Table1[[#This Row],[ROA 2014]]-Table1[[#This Row],[ROA 2013]]), "x")</f>
        <v>x</v>
      </c>
      <c r="BC1346" s="3" t="str">
        <f xml:space="preserve"> IFERROR(ABS(Table1[[#This Row],[ROA 2015]]-Table1[[#This Row],[ROA 2014]]), "x")</f>
        <v>x</v>
      </c>
      <c r="BD1346" s="3" t="str">
        <f xml:space="preserve"> IFERROR(ABS(Table1[[#This Row],[ROA 2016]]-Table1[[#This Row],[ROA 2015]]), "x")</f>
        <v>x</v>
      </c>
      <c r="BE1346" s="3" t="str">
        <f xml:space="preserve"> IFERROR(ABS(Table1[[#This Row],[ROA 2017]]-Table1[[#This Row],[ROA 2016]]), "x")</f>
        <v>x</v>
      </c>
      <c r="BF1346" s="3" t="str">
        <f xml:space="preserve"> IFERROR(ABS(Table1[[#This Row],[ROA 2018]]-Table1[[#This Row],[ROA 2017]]), "x")</f>
        <v>x</v>
      </c>
      <c r="BG1346" s="3" t="str">
        <f xml:space="preserve"> IFERROR(ABS(Table1[[#This Row],[ROA 2019]]-Table1[[#This Row],[ROA 2018]]), "x")</f>
        <v>x</v>
      </c>
      <c r="BH1346" s="3" t="str">
        <f xml:space="preserve"> IFERROR(ABS(Table1[[#This Row],[ROA 2020]]-Table1[[#This Row],[ROA 2019]]), "x")</f>
        <v>x</v>
      </c>
      <c r="BI1346" s="3" t="str">
        <f xml:space="preserve"> IFERROR(ABS(Table1[[#This Row],[ROA 2021]]-Table1[[#This Row],[ROA 2020]]), "x")</f>
        <v>x</v>
      </c>
      <c r="BJ1346" s="3" t="str">
        <f xml:space="preserve"> IFERROR(AVERAGE(Table1[[#This Row],[ROA 2013-2012]:[ROA 2021-2020]]), "x")</f>
        <v>x</v>
      </c>
      <c r="BK1346" s="3" t="str">
        <f>IFERROR(AVERAGE(Table1[[#This Row],[ROA 2012]:[ROA 2021]]), "x")</f>
        <v>x</v>
      </c>
      <c r="BN1346" s="1">
        <f>SUM(Table1[[#This Row],[B/M Rank]:[ROA Rank]])</f>
        <v>0</v>
      </c>
    </row>
    <row r="1347" spans="1:66" x14ac:dyDescent="0.25">
      <c r="A1347" s="1" t="s">
        <v>3222</v>
      </c>
      <c r="B1347" s="1" t="s">
        <v>1113</v>
      </c>
      <c r="C1347" s="1" t="s">
        <v>4417</v>
      </c>
      <c r="D1347" s="1" t="s">
        <v>268</v>
      </c>
      <c r="E1347" s="1" t="s">
        <v>108</v>
      </c>
      <c r="F1347" s="1">
        <v>48.04</v>
      </c>
      <c r="G1347" s="19"/>
      <c r="H1347" s="19"/>
      <c r="I1347" s="19"/>
      <c r="J1347" s="19"/>
      <c r="K1347" s="1"/>
      <c r="L1347" s="19"/>
      <c r="M1347" s="1">
        <v>2012</v>
      </c>
      <c r="N1347" s="1">
        <v>-0.3</v>
      </c>
      <c r="O1347" s="1">
        <v>-0.2</v>
      </c>
      <c r="P1347" s="1">
        <v>-0.1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 t="s">
        <v>4368</v>
      </c>
      <c r="W1347" s="1" t="s">
        <v>4368</v>
      </c>
      <c r="X1347" s="1" t="s">
        <v>4368</v>
      </c>
      <c r="Z1347" s="3">
        <f xml:space="preserve"> IFERROR(AVEDEV(Table1[[#This Row],[GP 2012]:[GP 2021]]) / Table1[[#This Row],[Avg GP]], "x")</f>
        <v>-1.2499999999999998</v>
      </c>
      <c r="AA1347" s="2">
        <f xml:space="preserve"> IFERROR(AVERAGE(Table1[[#This Row],[GP 2012]:[GP 2021]]), "x")</f>
        <v>-7.4999999999999997E-2</v>
      </c>
      <c r="AB1347" s="11">
        <f>Table1[Equity]/Table1[Market Capital]</f>
        <v>0.38509575353871772</v>
      </c>
      <c r="AC1347" s="1">
        <v>24.6</v>
      </c>
      <c r="AD1347" s="1">
        <v>21.6</v>
      </c>
      <c r="AE1347" s="1">
        <v>20</v>
      </c>
      <c r="AF1347" s="1">
        <v>19.600000000000001</v>
      </c>
      <c r="AG1347" s="1">
        <v>19.5</v>
      </c>
      <c r="AH1347" s="1">
        <v>19.5</v>
      </c>
      <c r="AI1347" s="1">
        <v>18.3</v>
      </c>
      <c r="AJ1347" s="1">
        <v>18.8</v>
      </c>
      <c r="AK1347" s="1">
        <v>19.399999999999999</v>
      </c>
      <c r="AL1347" s="1">
        <v>19.7</v>
      </c>
      <c r="AM1347" s="1">
        <v>19.7</v>
      </c>
      <c r="AN1347" s="1">
        <v>18.5</v>
      </c>
      <c r="AO1347" s="3">
        <f xml:space="preserve"> IFERROR(Table1[[#This Row],[GP 2012]]/Table1[[#This Row],[Total Assets 2012]], "x")</f>
        <v>-1.2195121951219511E-2</v>
      </c>
      <c r="AP1347" s="3">
        <f xml:space="preserve"> IFERROR(Table1[[#This Row],[GP 2013]]/Table1[[#This Row],[Total Assets 2013]], "x")</f>
        <v>-9.2592592592592587E-3</v>
      </c>
      <c r="AQ1347" s="3">
        <f xml:space="preserve"> IFERROR(Table1[[#This Row],[GP 2014]]/Table1[[#This Row],[Total Assets 2014]], "x")</f>
        <v>-5.0000000000000001E-3</v>
      </c>
      <c r="AR1347" s="3">
        <f xml:space="preserve"> IFERROR(Table1[[#This Row],[GP 2015]]/Table1[[#This Row],[Total Assets 2015]], "x")</f>
        <v>0</v>
      </c>
      <c r="AS1347" s="3">
        <f xml:space="preserve"> IFERROR(Table1[[#This Row],[GP 2016]]/Table1[[#This Row],[Total Assets 2016]], "x")</f>
        <v>0</v>
      </c>
      <c r="AT1347" s="3">
        <f xml:space="preserve"> IFERROR(Table1[[#This Row],[GP 2017]]/Table1[[#This Row],[Total Assets 2017]], "x")</f>
        <v>0</v>
      </c>
      <c r="AU1347" s="3">
        <f xml:space="preserve"> IFERROR(Table1[[#This Row],[GP 2018]]/Table1[[#This Row],[Total Assets 2018]], "x")</f>
        <v>0</v>
      </c>
      <c r="AV1347" s="3">
        <f xml:space="preserve"> IFERROR(Table1[[#This Row],[GP 2019]]/Table1[[#This Row],[Total Assets 2019]], "x")</f>
        <v>0</v>
      </c>
      <c r="AW1347" s="3" t="str">
        <f xml:space="preserve"> IFERROR(Table1[[#This Row],[GP 2020]]/Table1[[#This Row],[Total Assets 2020]], "x")</f>
        <v>x</v>
      </c>
      <c r="AX1347" s="3" t="str">
        <f xml:space="preserve"> IFERROR(Table1[[#This Row],[GP 2021]]/Table1[[#This Row],[Total Assets 2021]], "x")</f>
        <v>x</v>
      </c>
      <c r="AY1347" s="3" t="str">
        <f xml:space="preserve"> IFERROR(Table1[[#This Row],[GP TTM]]/Table1[[#This Row],[Total Assets TTM]], "x")</f>
        <v>x</v>
      </c>
      <c r="BA1347" s="3">
        <f xml:space="preserve"> IFERROR(ABS(Table1[[#This Row],[ROA 2013]]-Table1[[#This Row],[ROA 2012]]), "x")</f>
        <v>2.9358626919602521E-3</v>
      </c>
      <c r="BB1347" s="3">
        <f xml:space="preserve"> IFERROR(ABS(Table1[[#This Row],[ROA 2014]]-Table1[[#This Row],[ROA 2013]]), "x")</f>
        <v>4.2592592592592586E-3</v>
      </c>
      <c r="BC1347" s="3">
        <f xml:space="preserve"> IFERROR(ABS(Table1[[#This Row],[ROA 2015]]-Table1[[#This Row],[ROA 2014]]), "x")</f>
        <v>5.0000000000000001E-3</v>
      </c>
      <c r="BD1347" s="3">
        <f xml:space="preserve"> IFERROR(ABS(Table1[[#This Row],[ROA 2016]]-Table1[[#This Row],[ROA 2015]]), "x")</f>
        <v>0</v>
      </c>
      <c r="BE1347" s="3">
        <f xml:space="preserve"> IFERROR(ABS(Table1[[#This Row],[ROA 2017]]-Table1[[#This Row],[ROA 2016]]), "x")</f>
        <v>0</v>
      </c>
      <c r="BF1347" s="3">
        <f xml:space="preserve"> IFERROR(ABS(Table1[[#This Row],[ROA 2018]]-Table1[[#This Row],[ROA 2017]]), "x")</f>
        <v>0</v>
      </c>
      <c r="BG1347" s="3">
        <f xml:space="preserve"> IFERROR(ABS(Table1[[#This Row],[ROA 2019]]-Table1[[#This Row],[ROA 2018]]), "x")</f>
        <v>0</v>
      </c>
      <c r="BH1347" s="3" t="str">
        <f xml:space="preserve"> IFERROR(ABS(Table1[[#This Row],[ROA 2020]]-Table1[[#This Row],[ROA 2019]]), "x")</f>
        <v>x</v>
      </c>
      <c r="BI1347" s="3" t="str">
        <f xml:space="preserve"> IFERROR(ABS(Table1[[#This Row],[ROA 2021]]-Table1[[#This Row],[ROA 2020]]), "x")</f>
        <v>x</v>
      </c>
      <c r="BJ1347" s="3">
        <f xml:space="preserve"> IFERROR(AVERAGE(Table1[[#This Row],[ROA 2013-2012]:[ROA 2021-2020]]), "x")</f>
        <v>1.7421602787456444E-3</v>
      </c>
      <c r="BK1347" s="3">
        <f>IFERROR(AVERAGE(Table1[[#This Row],[ROA 2012]:[ROA 2021]]), "x")</f>
        <v>-3.3067976513098461E-3</v>
      </c>
      <c r="BN1347" s="1">
        <f>SUM(Table1[[#This Row],[B/M Rank]:[ROA Rank]])</f>
        <v>0</v>
      </c>
    </row>
    <row r="1348" spans="1:66" x14ac:dyDescent="0.25">
      <c r="A1348" s="1" t="s">
        <v>2104</v>
      </c>
      <c r="B1348" s="1" t="s">
        <v>154</v>
      </c>
      <c r="C1348" s="1" t="s">
        <v>151</v>
      </c>
      <c r="D1348" s="1" t="s">
        <v>152</v>
      </c>
      <c r="E1348" s="1" t="s">
        <v>108</v>
      </c>
      <c r="F1348" s="1">
        <v>48.05</v>
      </c>
      <c r="G1348" s="19"/>
      <c r="H1348" s="19"/>
      <c r="I1348" s="19"/>
      <c r="J1348" s="19"/>
      <c r="K1348" s="1"/>
      <c r="L1348" s="19"/>
      <c r="M1348" s="1">
        <v>2012</v>
      </c>
      <c r="N1348" s="1" t="s">
        <v>4368</v>
      </c>
      <c r="O1348" s="1" t="s">
        <v>4368</v>
      </c>
      <c r="P1348" s="1" t="s">
        <v>4368</v>
      </c>
      <c r="Q1348" s="1" t="s">
        <v>4368</v>
      </c>
      <c r="R1348" s="1" t="s">
        <v>4368</v>
      </c>
      <c r="S1348" s="1" t="s">
        <v>4368</v>
      </c>
      <c r="T1348" s="1" t="s">
        <v>4368</v>
      </c>
      <c r="U1348" s="1" t="s">
        <v>4368</v>
      </c>
      <c r="V1348" s="1">
        <v>0.2</v>
      </c>
      <c r="W1348" s="1">
        <v>0.2</v>
      </c>
      <c r="X1348" s="1">
        <v>0.6</v>
      </c>
      <c r="Z1348" s="3">
        <f xml:space="preserve"> IFERROR(AVEDEV(Table1[[#This Row],[GP 2012]:[GP 2021]]) / Table1[[#This Row],[Avg GP]], "x")</f>
        <v>0</v>
      </c>
      <c r="AA1348" s="2">
        <f xml:space="preserve"> IFERROR(AVERAGE(Table1[[#This Row],[GP 2012]:[GP 2021]]), "x")</f>
        <v>0.2</v>
      </c>
      <c r="AB1348" s="11">
        <f>Table1[Equity]/Table1[Market Capital]</f>
        <v>1.4568158168574402E-2</v>
      </c>
      <c r="AC1348" s="1">
        <v>0</v>
      </c>
      <c r="AD1348" s="1">
        <v>0.1</v>
      </c>
      <c r="AE1348" s="1">
        <v>0.1</v>
      </c>
      <c r="AF1348" s="1">
        <v>0</v>
      </c>
      <c r="AG1348" s="1">
        <v>0</v>
      </c>
      <c r="AH1348" s="1">
        <v>0</v>
      </c>
      <c r="AI1348" s="1">
        <v>0</v>
      </c>
      <c r="AJ1348" s="1">
        <v>2.4</v>
      </c>
      <c r="AK1348" s="1">
        <v>1.4</v>
      </c>
      <c r="AL1348" s="1">
        <v>2.9</v>
      </c>
      <c r="AM1348" s="1">
        <v>4.7</v>
      </c>
      <c r="AN1348" s="1">
        <v>0.7</v>
      </c>
      <c r="AO1348" s="3" t="str">
        <f xml:space="preserve"> IFERROR(Table1[[#This Row],[GP 2012]]/Table1[[#This Row],[Total Assets 2012]], "x")</f>
        <v>x</v>
      </c>
      <c r="AP1348" s="3" t="str">
        <f xml:space="preserve"> IFERROR(Table1[[#This Row],[GP 2013]]/Table1[[#This Row],[Total Assets 2013]], "x")</f>
        <v>x</v>
      </c>
      <c r="AQ1348" s="3" t="str">
        <f xml:space="preserve"> IFERROR(Table1[[#This Row],[GP 2014]]/Table1[[#This Row],[Total Assets 2014]], "x")</f>
        <v>x</v>
      </c>
      <c r="AR1348" s="3" t="str">
        <f xml:space="preserve"> IFERROR(Table1[[#This Row],[GP 2015]]/Table1[[#This Row],[Total Assets 2015]], "x")</f>
        <v>x</v>
      </c>
      <c r="AS1348" s="3" t="str">
        <f xml:space="preserve"> IFERROR(Table1[[#This Row],[GP 2016]]/Table1[[#This Row],[Total Assets 2016]], "x")</f>
        <v>x</v>
      </c>
      <c r="AT1348" s="3" t="str">
        <f xml:space="preserve"> IFERROR(Table1[[#This Row],[GP 2017]]/Table1[[#This Row],[Total Assets 2017]], "x")</f>
        <v>x</v>
      </c>
      <c r="AU1348" s="3" t="str">
        <f xml:space="preserve"> IFERROR(Table1[[#This Row],[GP 2018]]/Table1[[#This Row],[Total Assets 2018]], "x")</f>
        <v>x</v>
      </c>
      <c r="AV1348" s="3" t="str">
        <f xml:space="preserve"> IFERROR(Table1[[#This Row],[GP 2019]]/Table1[[#This Row],[Total Assets 2019]], "x")</f>
        <v>x</v>
      </c>
      <c r="AW1348" s="3">
        <f xml:space="preserve"> IFERROR(Table1[[#This Row],[GP 2020]]/Table1[[#This Row],[Total Assets 2020]], "x")</f>
        <v>0.14285714285714288</v>
      </c>
      <c r="AX1348" s="3">
        <f xml:space="preserve"> IFERROR(Table1[[#This Row],[GP 2021]]/Table1[[#This Row],[Total Assets 2021]], "x")</f>
        <v>6.8965517241379309E-2</v>
      </c>
      <c r="AY1348" s="3">
        <f xml:space="preserve"> IFERROR(Table1[[#This Row],[GP TTM]]/Table1[[#This Row],[Total Assets TTM]], "x")</f>
        <v>0.1276595744680851</v>
      </c>
      <c r="BA1348" s="3" t="str">
        <f xml:space="preserve"> IFERROR(ABS(Table1[[#This Row],[ROA 2013]]-Table1[[#This Row],[ROA 2012]]), "x")</f>
        <v>x</v>
      </c>
      <c r="BB1348" s="3" t="str">
        <f xml:space="preserve"> IFERROR(ABS(Table1[[#This Row],[ROA 2014]]-Table1[[#This Row],[ROA 2013]]), "x")</f>
        <v>x</v>
      </c>
      <c r="BC1348" s="3" t="str">
        <f xml:space="preserve"> IFERROR(ABS(Table1[[#This Row],[ROA 2015]]-Table1[[#This Row],[ROA 2014]]), "x")</f>
        <v>x</v>
      </c>
      <c r="BD1348" s="3" t="str">
        <f xml:space="preserve"> IFERROR(ABS(Table1[[#This Row],[ROA 2016]]-Table1[[#This Row],[ROA 2015]]), "x")</f>
        <v>x</v>
      </c>
      <c r="BE1348" s="3" t="str">
        <f xml:space="preserve"> IFERROR(ABS(Table1[[#This Row],[ROA 2017]]-Table1[[#This Row],[ROA 2016]]), "x")</f>
        <v>x</v>
      </c>
      <c r="BF1348" s="3" t="str">
        <f xml:space="preserve"> IFERROR(ABS(Table1[[#This Row],[ROA 2018]]-Table1[[#This Row],[ROA 2017]]), "x")</f>
        <v>x</v>
      </c>
      <c r="BG1348" s="3" t="str">
        <f xml:space="preserve"> IFERROR(ABS(Table1[[#This Row],[ROA 2019]]-Table1[[#This Row],[ROA 2018]]), "x")</f>
        <v>x</v>
      </c>
      <c r="BH1348" s="3" t="str">
        <f xml:space="preserve"> IFERROR(ABS(Table1[[#This Row],[ROA 2020]]-Table1[[#This Row],[ROA 2019]]), "x")</f>
        <v>x</v>
      </c>
      <c r="BI1348" s="3">
        <f xml:space="preserve"> IFERROR(ABS(Table1[[#This Row],[ROA 2021]]-Table1[[#This Row],[ROA 2020]]), "x")</f>
        <v>7.3891625615763568E-2</v>
      </c>
      <c r="BJ1348" s="3">
        <f xml:space="preserve"> IFERROR(AVERAGE(Table1[[#This Row],[ROA 2013-2012]:[ROA 2021-2020]]), "x")</f>
        <v>7.3891625615763568E-2</v>
      </c>
      <c r="BK1348" s="3">
        <f>IFERROR(AVERAGE(Table1[[#This Row],[ROA 2012]:[ROA 2021]]), "x")</f>
        <v>0.10591133004926109</v>
      </c>
      <c r="BN1348" s="1">
        <f>SUM(Table1[[#This Row],[B/M Rank]:[ROA Rank]])</f>
        <v>0</v>
      </c>
    </row>
    <row r="1349" spans="1:66" x14ac:dyDescent="0.25">
      <c r="A1349" s="1" t="s">
        <v>3107</v>
      </c>
      <c r="B1349" s="1" t="s">
        <v>4525</v>
      </c>
      <c r="C1349" s="1" t="s">
        <v>4417</v>
      </c>
      <c r="D1349" s="1" t="s">
        <v>268</v>
      </c>
      <c r="E1349" s="1" t="s">
        <v>108</v>
      </c>
      <c r="F1349" s="1">
        <v>48.11</v>
      </c>
      <c r="G1349" s="19"/>
      <c r="H1349" s="19"/>
      <c r="I1349" s="19"/>
      <c r="J1349" s="19"/>
      <c r="K1349" s="1"/>
      <c r="L1349" s="19"/>
      <c r="M1349" s="1">
        <v>2017</v>
      </c>
      <c r="S1349" s="1" t="s">
        <v>4368</v>
      </c>
      <c r="T1349" s="1" t="s">
        <v>4368</v>
      </c>
      <c r="U1349" s="1" t="s">
        <v>4368</v>
      </c>
      <c r="V1349" s="1" t="s">
        <v>4368</v>
      </c>
      <c r="W1349" s="1" t="s">
        <v>4368</v>
      </c>
      <c r="X1349" s="1" t="s">
        <v>4368</v>
      </c>
      <c r="Z1349" s="3" t="str">
        <f xml:space="preserve"> IFERROR(AVEDEV(Table1[[#This Row],[GP 2012]:[GP 2021]]) / Table1[[#This Row],[Avg GP]], "x")</f>
        <v>x</v>
      </c>
      <c r="AA1349" s="2" t="str">
        <f xml:space="preserve"> IFERROR(AVERAGE(Table1[[#This Row],[GP 2012]:[GP 2021]]), "x")</f>
        <v>x</v>
      </c>
      <c r="AB1349" s="11">
        <f>Table1[Equity]/Table1[Market Capital]</f>
        <v>1.2700062357098316</v>
      </c>
      <c r="AH1349" s="1">
        <v>2.2999999999999998</v>
      </c>
      <c r="AI1349" s="1">
        <v>3.2</v>
      </c>
      <c r="AJ1349" s="1">
        <v>19.100000000000001</v>
      </c>
      <c r="AK1349" s="1">
        <v>40.299999999999997</v>
      </c>
      <c r="AL1349" s="1">
        <v>61.7</v>
      </c>
      <c r="AM1349" s="1">
        <v>61.6</v>
      </c>
      <c r="AN1349" s="1">
        <v>61.1</v>
      </c>
      <c r="AO1349" s="3" t="str">
        <f xml:space="preserve"> IFERROR(Table1[[#This Row],[GP 2012]]/Table1[[#This Row],[Total Assets 2012]], "x")</f>
        <v>x</v>
      </c>
      <c r="AP1349" s="3" t="str">
        <f xml:space="preserve"> IFERROR(Table1[[#This Row],[GP 2013]]/Table1[[#This Row],[Total Assets 2013]], "x")</f>
        <v>x</v>
      </c>
      <c r="AQ1349" s="3" t="str">
        <f xml:space="preserve"> IFERROR(Table1[[#This Row],[GP 2014]]/Table1[[#This Row],[Total Assets 2014]], "x")</f>
        <v>x</v>
      </c>
      <c r="AR1349" s="3" t="str">
        <f xml:space="preserve"> IFERROR(Table1[[#This Row],[GP 2015]]/Table1[[#This Row],[Total Assets 2015]], "x")</f>
        <v>x</v>
      </c>
      <c r="AS1349" s="3" t="str">
        <f xml:space="preserve"> IFERROR(Table1[[#This Row],[GP 2016]]/Table1[[#This Row],[Total Assets 2016]], "x")</f>
        <v>x</v>
      </c>
      <c r="AT1349" s="3" t="str">
        <f xml:space="preserve"> IFERROR(Table1[[#This Row],[GP 2017]]/Table1[[#This Row],[Total Assets 2017]], "x")</f>
        <v>x</v>
      </c>
      <c r="AU1349" s="3" t="str">
        <f xml:space="preserve"> IFERROR(Table1[[#This Row],[GP 2018]]/Table1[[#This Row],[Total Assets 2018]], "x")</f>
        <v>x</v>
      </c>
      <c r="AV1349" s="3" t="str">
        <f xml:space="preserve"> IFERROR(Table1[[#This Row],[GP 2019]]/Table1[[#This Row],[Total Assets 2019]], "x")</f>
        <v>x</v>
      </c>
      <c r="AW1349" s="3" t="str">
        <f xml:space="preserve"> IFERROR(Table1[[#This Row],[GP 2020]]/Table1[[#This Row],[Total Assets 2020]], "x")</f>
        <v>x</v>
      </c>
      <c r="AX1349" s="3" t="str">
        <f xml:space="preserve"> IFERROR(Table1[[#This Row],[GP 2021]]/Table1[[#This Row],[Total Assets 2021]], "x")</f>
        <v>x</v>
      </c>
      <c r="AY1349" s="3" t="str">
        <f xml:space="preserve"> IFERROR(Table1[[#This Row],[GP TTM]]/Table1[[#This Row],[Total Assets TTM]], "x")</f>
        <v>x</v>
      </c>
      <c r="BA1349" s="3" t="str">
        <f xml:space="preserve"> IFERROR(ABS(Table1[[#This Row],[ROA 2013]]-Table1[[#This Row],[ROA 2012]]), "x")</f>
        <v>x</v>
      </c>
      <c r="BB1349" s="3" t="str">
        <f xml:space="preserve"> IFERROR(ABS(Table1[[#This Row],[ROA 2014]]-Table1[[#This Row],[ROA 2013]]), "x")</f>
        <v>x</v>
      </c>
      <c r="BC1349" s="3" t="str">
        <f xml:space="preserve"> IFERROR(ABS(Table1[[#This Row],[ROA 2015]]-Table1[[#This Row],[ROA 2014]]), "x")</f>
        <v>x</v>
      </c>
      <c r="BD1349" s="3" t="str">
        <f xml:space="preserve"> IFERROR(ABS(Table1[[#This Row],[ROA 2016]]-Table1[[#This Row],[ROA 2015]]), "x")</f>
        <v>x</v>
      </c>
      <c r="BE1349" s="3" t="str">
        <f xml:space="preserve"> IFERROR(ABS(Table1[[#This Row],[ROA 2017]]-Table1[[#This Row],[ROA 2016]]), "x")</f>
        <v>x</v>
      </c>
      <c r="BF1349" s="3" t="str">
        <f xml:space="preserve"> IFERROR(ABS(Table1[[#This Row],[ROA 2018]]-Table1[[#This Row],[ROA 2017]]), "x")</f>
        <v>x</v>
      </c>
      <c r="BG1349" s="3" t="str">
        <f xml:space="preserve"> IFERROR(ABS(Table1[[#This Row],[ROA 2019]]-Table1[[#This Row],[ROA 2018]]), "x")</f>
        <v>x</v>
      </c>
      <c r="BH1349" s="3" t="str">
        <f xml:space="preserve"> IFERROR(ABS(Table1[[#This Row],[ROA 2020]]-Table1[[#This Row],[ROA 2019]]), "x")</f>
        <v>x</v>
      </c>
      <c r="BI1349" s="3" t="str">
        <f xml:space="preserve"> IFERROR(ABS(Table1[[#This Row],[ROA 2021]]-Table1[[#This Row],[ROA 2020]]), "x")</f>
        <v>x</v>
      </c>
      <c r="BJ1349" s="3" t="str">
        <f xml:space="preserve"> IFERROR(AVERAGE(Table1[[#This Row],[ROA 2013-2012]:[ROA 2021-2020]]), "x")</f>
        <v>x</v>
      </c>
      <c r="BK1349" s="3" t="str">
        <f>IFERROR(AVERAGE(Table1[[#This Row],[ROA 2012]:[ROA 2021]]), "x")</f>
        <v>x</v>
      </c>
      <c r="BN1349" s="1">
        <f>SUM(Table1[[#This Row],[B/M Rank]:[ROA Rank]])</f>
        <v>0</v>
      </c>
    </row>
    <row r="1350" spans="1:66" x14ac:dyDescent="0.25">
      <c r="A1350" s="1" t="s">
        <v>2331</v>
      </c>
      <c r="B1350" s="1" t="s">
        <v>378</v>
      </c>
      <c r="C1350" s="1" t="s">
        <v>375</v>
      </c>
      <c r="D1350" s="1" t="s">
        <v>133</v>
      </c>
      <c r="E1350" s="1" t="s">
        <v>108</v>
      </c>
      <c r="F1350" s="1">
        <v>48.19</v>
      </c>
      <c r="G1350" s="19"/>
      <c r="H1350" s="19"/>
      <c r="I1350" s="19"/>
      <c r="J1350" s="19"/>
      <c r="K1350" s="1"/>
      <c r="L1350" s="19"/>
      <c r="M1350" s="1">
        <v>2018</v>
      </c>
      <c r="T1350" s="1">
        <v>9.3000000000000007</v>
      </c>
      <c r="U1350" s="1">
        <v>11.3</v>
      </c>
      <c r="V1350" s="1">
        <v>4.9000000000000004</v>
      </c>
      <c r="W1350" s="1">
        <v>10</v>
      </c>
      <c r="X1350" s="1">
        <v>10.5</v>
      </c>
      <c r="Z1350" s="3">
        <f xml:space="preserve"> IFERROR(AVEDEV(Table1[[#This Row],[GP 2012]:[GP 2021]]) / Table1[[#This Row],[Avg GP]], "x")</f>
        <v>0.22394366197183102</v>
      </c>
      <c r="AA1350" s="2">
        <f xml:space="preserve"> IFERROR(AVERAGE(Table1[[#This Row],[GP 2012]:[GP 2021]]), "x")</f>
        <v>8.875</v>
      </c>
      <c r="AB1350" s="11">
        <f>Table1[Equity]/Table1[Market Capital]</f>
        <v>0.42747457978833786</v>
      </c>
      <c r="AI1350" s="1">
        <v>38.6</v>
      </c>
      <c r="AJ1350" s="1">
        <v>33.299999999999997</v>
      </c>
      <c r="AK1350" s="1">
        <v>25.7</v>
      </c>
      <c r="AL1350" s="1">
        <v>42.9</v>
      </c>
      <c r="AM1350" s="1">
        <v>36.9</v>
      </c>
      <c r="AN1350" s="1">
        <v>20.6</v>
      </c>
      <c r="AO1350" s="3" t="str">
        <f xml:space="preserve"> IFERROR(Table1[[#This Row],[GP 2012]]/Table1[[#This Row],[Total Assets 2012]], "x")</f>
        <v>x</v>
      </c>
      <c r="AP1350" s="3" t="str">
        <f xml:space="preserve"> IFERROR(Table1[[#This Row],[GP 2013]]/Table1[[#This Row],[Total Assets 2013]], "x")</f>
        <v>x</v>
      </c>
      <c r="AQ1350" s="3" t="str">
        <f xml:space="preserve"> IFERROR(Table1[[#This Row],[GP 2014]]/Table1[[#This Row],[Total Assets 2014]], "x")</f>
        <v>x</v>
      </c>
      <c r="AR1350" s="3" t="str">
        <f xml:space="preserve"> IFERROR(Table1[[#This Row],[GP 2015]]/Table1[[#This Row],[Total Assets 2015]], "x")</f>
        <v>x</v>
      </c>
      <c r="AS1350" s="3" t="str">
        <f xml:space="preserve"> IFERROR(Table1[[#This Row],[GP 2016]]/Table1[[#This Row],[Total Assets 2016]], "x")</f>
        <v>x</v>
      </c>
      <c r="AT1350" s="3" t="str">
        <f xml:space="preserve"> IFERROR(Table1[[#This Row],[GP 2017]]/Table1[[#This Row],[Total Assets 2017]], "x")</f>
        <v>x</v>
      </c>
      <c r="AU1350" s="3">
        <f xml:space="preserve"> IFERROR(Table1[[#This Row],[GP 2018]]/Table1[[#This Row],[Total Assets 2018]], "x")</f>
        <v>0.24093264248704666</v>
      </c>
      <c r="AV1350" s="3">
        <f xml:space="preserve"> IFERROR(Table1[[#This Row],[GP 2019]]/Table1[[#This Row],[Total Assets 2019]], "x")</f>
        <v>0.33933933933933941</v>
      </c>
      <c r="AW1350" s="3">
        <f xml:space="preserve"> IFERROR(Table1[[#This Row],[GP 2020]]/Table1[[#This Row],[Total Assets 2020]], "x")</f>
        <v>0.19066147859922181</v>
      </c>
      <c r="AX1350" s="3">
        <f xml:space="preserve"> IFERROR(Table1[[#This Row],[GP 2021]]/Table1[[#This Row],[Total Assets 2021]], "x")</f>
        <v>0.23310023310023312</v>
      </c>
      <c r="AY1350" s="3">
        <f xml:space="preserve"> IFERROR(Table1[[#This Row],[GP TTM]]/Table1[[#This Row],[Total Assets TTM]], "x")</f>
        <v>0.28455284552845528</v>
      </c>
      <c r="BA1350" s="3" t="str">
        <f xml:space="preserve"> IFERROR(ABS(Table1[[#This Row],[ROA 2013]]-Table1[[#This Row],[ROA 2012]]), "x")</f>
        <v>x</v>
      </c>
      <c r="BB1350" s="3" t="str">
        <f xml:space="preserve"> IFERROR(ABS(Table1[[#This Row],[ROA 2014]]-Table1[[#This Row],[ROA 2013]]), "x")</f>
        <v>x</v>
      </c>
      <c r="BC1350" s="3" t="str">
        <f xml:space="preserve"> IFERROR(ABS(Table1[[#This Row],[ROA 2015]]-Table1[[#This Row],[ROA 2014]]), "x")</f>
        <v>x</v>
      </c>
      <c r="BD1350" s="3" t="str">
        <f xml:space="preserve"> IFERROR(ABS(Table1[[#This Row],[ROA 2016]]-Table1[[#This Row],[ROA 2015]]), "x")</f>
        <v>x</v>
      </c>
      <c r="BE1350" s="3" t="str">
        <f xml:space="preserve"> IFERROR(ABS(Table1[[#This Row],[ROA 2017]]-Table1[[#This Row],[ROA 2016]]), "x")</f>
        <v>x</v>
      </c>
      <c r="BF1350" s="3" t="str">
        <f xml:space="preserve"> IFERROR(ABS(Table1[[#This Row],[ROA 2018]]-Table1[[#This Row],[ROA 2017]]), "x")</f>
        <v>x</v>
      </c>
      <c r="BG1350" s="3">
        <f xml:space="preserve"> IFERROR(ABS(Table1[[#This Row],[ROA 2019]]-Table1[[#This Row],[ROA 2018]]), "x")</f>
        <v>9.8406696852292752E-2</v>
      </c>
      <c r="BH1350" s="3">
        <f xml:space="preserve"> IFERROR(ABS(Table1[[#This Row],[ROA 2020]]-Table1[[#This Row],[ROA 2019]]), "x")</f>
        <v>0.1486778607401176</v>
      </c>
      <c r="BI1350" s="3">
        <f xml:space="preserve"> IFERROR(ABS(Table1[[#This Row],[ROA 2021]]-Table1[[#This Row],[ROA 2020]]), "x")</f>
        <v>4.2438754501011311E-2</v>
      </c>
      <c r="BJ1350" s="3">
        <f xml:space="preserve"> IFERROR(AVERAGE(Table1[[#This Row],[ROA 2013-2012]:[ROA 2021-2020]]), "x")</f>
        <v>9.6507770697807208E-2</v>
      </c>
      <c r="BK1350" s="3">
        <f>IFERROR(AVERAGE(Table1[[#This Row],[ROA 2012]:[ROA 2021]]), "x")</f>
        <v>0.25100842338146023</v>
      </c>
      <c r="BN1350" s="1">
        <f>SUM(Table1[[#This Row],[B/M Rank]:[ROA Rank]])</f>
        <v>0</v>
      </c>
    </row>
    <row r="1351" spans="1:66" x14ac:dyDescent="0.25">
      <c r="A1351" s="1" t="s">
        <v>4230</v>
      </c>
      <c r="B1351" s="1" t="s">
        <v>1934</v>
      </c>
      <c r="C1351" s="1" t="s">
        <v>1889</v>
      </c>
      <c r="D1351" s="1" t="s">
        <v>330</v>
      </c>
      <c r="E1351" s="1" t="s">
        <v>108</v>
      </c>
      <c r="F1351" s="1">
        <v>48.22</v>
      </c>
      <c r="G1351" s="19"/>
      <c r="H1351" s="19"/>
      <c r="I1351" s="19"/>
      <c r="J1351" s="19"/>
      <c r="K1351" s="1"/>
      <c r="L1351" s="19"/>
      <c r="M1351" s="1">
        <v>2012</v>
      </c>
      <c r="N1351" s="1">
        <v>2.2000000000000002</v>
      </c>
      <c r="O1351" s="1">
        <v>2.4</v>
      </c>
      <c r="P1351" s="1">
        <v>2.2999999999999998</v>
      </c>
      <c r="Q1351" s="1">
        <v>2.2999999999999998</v>
      </c>
      <c r="R1351" s="1">
        <v>0.8</v>
      </c>
      <c r="S1351" s="1">
        <v>1.1000000000000001</v>
      </c>
      <c r="T1351" s="1">
        <v>4.2</v>
      </c>
      <c r="U1351" s="1">
        <v>1.5</v>
      </c>
      <c r="V1351" s="1">
        <v>0.9</v>
      </c>
      <c r="W1351" s="1">
        <v>0.7</v>
      </c>
      <c r="X1351" s="1">
        <v>0.5</v>
      </c>
      <c r="Z1351" s="3">
        <f xml:space="preserve"> IFERROR(AVEDEV(Table1[[#This Row],[GP 2012]:[GP 2021]]) / Table1[[#This Row],[Avg GP]], "x")</f>
        <v>0.45652173913043487</v>
      </c>
      <c r="AA1351" s="2">
        <f xml:space="preserve"> IFERROR(AVERAGE(Table1[[#This Row],[GP 2012]:[GP 2021]]), "x")</f>
        <v>1.8399999999999999</v>
      </c>
      <c r="AB1351" s="11">
        <f>Table1[Equity]/Table1[Market Capital]</f>
        <v>-0.12235586893405227</v>
      </c>
      <c r="AC1351" s="1">
        <v>1.5</v>
      </c>
      <c r="AD1351" s="1">
        <v>1.1000000000000001</v>
      </c>
      <c r="AE1351" s="1">
        <v>1.8</v>
      </c>
      <c r="AF1351" s="1">
        <v>1.6</v>
      </c>
      <c r="AG1351" s="1">
        <v>2.7</v>
      </c>
      <c r="AH1351" s="1">
        <v>1.5</v>
      </c>
      <c r="AI1351" s="1">
        <v>6.2</v>
      </c>
      <c r="AJ1351" s="1">
        <v>6.5</v>
      </c>
      <c r="AK1351" s="1">
        <v>3.9</v>
      </c>
      <c r="AL1351" s="1">
        <v>5.4</v>
      </c>
      <c r="AM1351" s="1">
        <v>5.7</v>
      </c>
      <c r="AN1351" s="1">
        <v>-5.9</v>
      </c>
      <c r="AO1351" s="3">
        <f xml:space="preserve"> IFERROR(Table1[[#This Row],[GP 2012]]/Table1[[#This Row],[Total Assets 2012]], "x")</f>
        <v>1.4666666666666668</v>
      </c>
      <c r="AP1351" s="3">
        <f xml:space="preserve"> IFERROR(Table1[[#This Row],[GP 2013]]/Table1[[#This Row],[Total Assets 2013]], "x")</f>
        <v>2.1818181818181817</v>
      </c>
      <c r="AQ1351" s="3">
        <f xml:space="preserve"> IFERROR(Table1[[#This Row],[GP 2014]]/Table1[[#This Row],[Total Assets 2014]], "x")</f>
        <v>1.2777777777777777</v>
      </c>
      <c r="AR1351" s="3">
        <f xml:space="preserve"> IFERROR(Table1[[#This Row],[GP 2015]]/Table1[[#This Row],[Total Assets 2015]], "x")</f>
        <v>1.4374999999999998</v>
      </c>
      <c r="AS1351" s="3">
        <f xml:space="preserve"> IFERROR(Table1[[#This Row],[GP 2016]]/Table1[[#This Row],[Total Assets 2016]], "x")</f>
        <v>0.29629629629629628</v>
      </c>
      <c r="AT1351" s="3">
        <f xml:space="preserve"> IFERROR(Table1[[#This Row],[GP 2017]]/Table1[[#This Row],[Total Assets 2017]], "x")</f>
        <v>0.73333333333333339</v>
      </c>
      <c r="AU1351" s="3">
        <f xml:space="preserve"> IFERROR(Table1[[#This Row],[GP 2018]]/Table1[[#This Row],[Total Assets 2018]], "x")</f>
        <v>0.67741935483870974</v>
      </c>
      <c r="AV1351" s="3">
        <f xml:space="preserve"> IFERROR(Table1[[#This Row],[GP 2019]]/Table1[[#This Row],[Total Assets 2019]], "x")</f>
        <v>0.23076923076923078</v>
      </c>
      <c r="AW1351" s="3">
        <f xml:space="preserve"> IFERROR(Table1[[#This Row],[GP 2020]]/Table1[[#This Row],[Total Assets 2020]], "x")</f>
        <v>0.23076923076923078</v>
      </c>
      <c r="AX1351" s="3">
        <f xml:space="preserve"> IFERROR(Table1[[#This Row],[GP 2021]]/Table1[[#This Row],[Total Assets 2021]], "x")</f>
        <v>0.12962962962962962</v>
      </c>
      <c r="AY1351" s="3">
        <f xml:space="preserve"> IFERROR(Table1[[#This Row],[GP TTM]]/Table1[[#This Row],[Total Assets TTM]], "x")</f>
        <v>8.771929824561403E-2</v>
      </c>
      <c r="BA1351" s="3">
        <f xml:space="preserve"> IFERROR(ABS(Table1[[#This Row],[ROA 2013]]-Table1[[#This Row],[ROA 2012]]), "x")</f>
        <v>0.71515151515151487</v>
      </c>
      <c r="BB1351" s="3">
        <f xml:space="preserve"> IFERROR(ABS(Table1[[#This Row],[ROA 2014]]-Table1[[#This Row],[ROA 2013]]), "x")</f>
        <v>0.90404040404040398</v>
      </c>
      <c r="BC1351" s="3">
        <f xml:space="preserve"> IFERROR(ABS(Table1[[#This Row],[ROA 2015]]-Table1[[#This Row],[ROA 2014]]), "x")</f>
        <v>0.1597222222222221</v>
      </c>
      <c r="BD1351" s="3">
        <f xml:space="preserve"> IFERROR(ABS(Table1[[#This Row],[ROA 2016]]-Table1[[#This Row],[ROA 2015]]), "x")</f>
        <v>1.1412037037037035</v>
      </c>
      <c r="BE1351" s="3">
        <f xml:space="preserve"> IFERROR(ABS(Table1[[#This Row],[ROA 2017]]-Table1[[#This Row],[ROA 2016]]), "x")</f>
        <v>0.43703703703703711</v>
      </c>
      <c r="BF1351" s="3">
        <f xml:space="preserve"> IFERROR(ABS(Table1[[#This Row],[ROA 2018]]-Table1[[#This Row],[ROA 2017]]), "x")</f>
        <v>5.5913978494623651E-2</v>
      </c>
      <c r="BG1351" s="3">
        <f xml:space="preserve"> IFERROR(ABS(Table1[[#This Row],[ROA 2019]]-Table1[[#This Row],[ROA 2018]]), "x")</f>
        <v>0.44665012406947896</v>
      </c>
      <c r="BH1351" s="3">
        <f xml:space="preserve"> IFERROR(ABS(Table1[[#This Row],[ROA 2020]]-Table1[[#This Row],[ROA 2019]]), "x")</f>
        <v>0</v>
      </c>
      <c r="BI1351" s="3">
        <f xml:space="preserve"> IFERROR(ABS(Table1[[#This Row],[ROA 2021]]-Table1[[#This Row],[ROA 2020]]), "x")</f>
        <v>0.10113960113960116</v>
      </c>
      <c r="BJ1351" s="3">
        <f xml:space="preserve"> IFERROR(AVERAGE(Table1[[#This Row],[ROA 2013-2012]:[ROA 2021-2020]]), "x")</f>
        <v>0.44009539842873174</v>
      </c>
      <c r="BK1351" s="3">
        <f>IFERROR(AVERAGE(Table1[[#This Row],[ROA 2012]:[ROA 2021]]), "x")</f>
        <v>0.86619797018990552</v>
      </c>
      <c r="BN1351" s="1">
        <f>SUM(Table1[[#This Row],[B/M Rank]:[ROA Rank]])</f>
        <v>0</v>
      </c>
    </row>
    <row r="1352" spans="1:66" x14ac:dyDescent="0.25">
      <c r="A1352" s="1" t="s">
        <v>3729</v>
      </c>
      <c r="B1352" s="1" t="s">
        <v>1454</v>
      </c>
      <c r="C1352" s="1" t="s">
        <v>4417</v>
      </c>
      <c r="D1352" s="1" t="s">
        <v>268</v>
      </c>
      <c r="E1352" s="1" t="s">
        <v>108</v>
      </c>
      <c r="F1352" s="1">
        <v>48.35</v>
      </c>
      <c r="G1352" s="19"/>
      <c r="H1352" s="19"/>
      <c r="I1352" s="19"/>
      <c r="J1352" s="19"/>
      <c r="K1352" s="1"/>
      <c r="L1352" s="19"/>
      <c r="M1352" s="1" t="s">
        <v>4366</v>
      </c>
      <c r="N1352" s="1" t="s">
        <v>1494</v>
      </c>
      <c r="O1352" s="1" t="s">
        <v>1494</v>
      </c>
      <c r="P1352" s="1" t="s">
        <v>4368</v>
      </c>
      <c r="Q1352" s="1" t="s">
        <v>4368</v>
      </c>
      <c r="R1352" s="1" t="s">
        <v>4368</v>
      </c>
      <c r="S1352" s="1">
        <v>-1.3</v>
      </c>
      <c r="T1352" s="1">
        <v>-0.4</v>
      </c>
      <c r="U1352" s="1">
        <v>-0.7</v>
      </c>
      <c r="V1352" s="1">
        <v>-0.1</v>
      </c>
      <c r="W1352" s="1">
        <v>-0.4</v>
      </c>
      <c r="X1352" s="1">
        <v>-0.4</v>
      </c>
      <c r="Z1352" s="3">
        <f xml:space="preserve"> IFERROR(AVEDEV(Table1[[#This Row],[GP 2012]:[GP 2021]]) / Table1[[#This Row],[Avg GP]], "x")</f>
        <v>-0.57931034482758614</v>
      </c>
      <c r="AA1352" s="2">
        <f xml:space="preserve"> IFERROR(AVERAGE(Table1[[#This Row],[GP 2012]:[GP 2021]]), "x")</f>
        <v>-0.58000000000000007</v>
      </c>
      <c r="AB1352" s="11">
        <f>Table1[Equity]/Table1[Market Capital]</f>
        <v>0.60599793174767325</v>
      </c>
      <c r="AC1352" s="1" t="s">
        <v>1494</v>
      </c>
      <c r="AD1352" s="1" t="s">
        <v>1494</v>
      </c>
      <c r="AE1352" s="1">
        <v>0</v>
      </c>
      <c r="AF1352" s="1">
        <v>0</v>
      </c>
      <c r="AG1352" s="1">
        <v>5.6</v>
      </c>
      <c r="AH1352" s="1">
        <v>7.3</v>
      </c>
      <c r="AI1352" s="1">
        <v>12.3</v>
      </c>
      <c r="AJ1352" s="1">
        <v>14.1</v>
      </c>
      <c r="AK1352" s="1">
        <v>20.7</v>
      </c>
      <c r="AL1352" s="1">
        <v>32.4</v>
      </c>
      <c r="AM1352" s="1">
        <v>31.6</v>
      </c>
      <c r="AN1352" s="1">
        <v>29.3</v>
      </c>
      <c r="AO1352" s="3" t="str">
        <f xml:space="preserve"> IFERROR(Table1[[#This Row],[GP 2012]]/Table1[[#This Row],[Total Assets 2012]], "x")</f>
        <v>x</v>
      </c>
      <c r="AP1352" s="3" t="str">
        <f xml:space="preserve"> IFERROR(Table1[[#This Row],[GP 2013]]/Table1[[#This Row],[Total Assets 2013]], "x")</f>
        <v>x</v>
      </c>
      <c r="AQ1352" s="3" t="str">
        <f xml:space="preserve"> IFERROR(Table1[[#This Row],[GP 2014]]/Table1[[#This Row],[Total Assets 2014]], "x")</f>
        <v>x</v>
      </c>
      <c r="AR1352" s="3" t="str">
        <f xml:space="preserve"> IFERROR(Table1[[#This Row],[GP 2015]]/Table1[[#This Row],[Total Assets 2015]], "x")</f>
        <v>x</v>
      </c>
      <c r="AS1352" s="3" t="str">
        <f xml:space="preserve"> IFERROR(Table1[[#This Row],[GP 2016]]/Table1[[#This Row],[Total Assets 2016]], "x")</f>
        <v>x</v>
      </c>
      <c r="AT1352" s="3">
        <f xml:space="preserve"> IFERROR(Table1[[#This Row],[GP 2017]]/Table1[[#This Row],[Total Assets 2017]], "x")</f>
        <v>-0.17808219178082194</v>
      </c>
      <c r="AU1352" s="3">
        <f xml:space="preserve"> IFERROR(Table1[[#This Row],[GP 2018]]/Table1[[#This Row],[Total Assets 2018]], "x")</f>
        <v>-3.2520325203252029E-2</v>
      </c>
      <c r="AV1352" s="3">
        <f xml:space="preserve"> IFERROR(Table1[[#This Row],[GP 2019]]/Table1[[#This Row],[Total Assets 2019]], "x")</f>
        <v>-4.9645390070921981E-2</v>
      </c>
      <c r="AW1352" s="3">
        <f xml:space="preserve"> IFERROR(Table1[[#This Row],[GP 2020]]/Table1[[#This Row],[Total Assets 2020]], "x")</f>
        <v>-4.8309178743961359E-3</v>
      </c>
      <c r="AX1352" s="3">
        <f xml:space="preserve"> IFERROR(Table1[[#This Row],[GP 2021]]/Table1[[#This Row],[Total Assets 2021]], "x")</f>
        <v>-1.234567901234568E-2</v>
      </c>
      <c r="AY1352" s="3">
        <f xml:space="preserve"> IFERROR(Table1[[#This Row],[GP TTM]]/Table1[[#This Row],[Total Assets TTM]], "x")</f>
        <v>-1.2658227848101266E-2</v>
      </c>
      <c r="BA1352" s="3" t="str">
        <f xml:space="preserve"> IFERROR(ABS(Table1[[#This Row],[ROA 2013]]-Table1[[#This Row],[ROA 2012]]), "x")</f>
        <v>x</v>
      </c>
      <c r="BB1352" s="3" t="str">
        <f xml:space="preserve"> IFERROR(ABS(Table1[[#This Row],[ROA 2014]]-Table1[[#This Row],[ROA 2013]]), "x")</f>
        <v>x</v>
      </c>
      <c r="BC1352" s="3" t="str">
        <f xml:space="preserve"> IFERROR(ABS(Table1[[#This Row],[ROA 2015]]-Table1[[#This Row],[ROA 2014]]), "x")</f>
        <v>x</v>
      </c>
      <c r="BD1352" s="3" t="str">
        <f xml:space="preserve"> IFERROR(ABS(Table1[[#This Row],[ROA 2016]]-Table1[[#This Row],[ROA 2015]]), "x")</f>
        <v>x</v>
      </c>
      <c r="BE1352" s="3" t="str">
        <f xml:space="preserve"> IFERROR(ABS(Table1[[#This Row],[ROA 2017]]-Table1[[#This Row],[ROA 2016]]), "x")</f>
        <v>x</v>
      </c>
      <c r="BF1352" s="3">
        <f xml:space="preserve"> IFERROR(ABS(Table1[[#This Row],[ROA 2018]]-Table1[[#This Row],[ROA 2017]]), "x")</f>
        <v>0.14556186657756992</v>
      </c>
      <c r="BG1352" s="3">
        <f xml:space="preserve"> IFERROR(ABS(Table1[[#This Row],[ROA 2019]]-Table1[[#This Row],[ROA 2018]]), "x")</f>
        <v>1.7125064867669952E-2</v>
      </c>
      <c r="BH1352" s="3">
        <f xml:space="preserve"> IFERROR(ABS(Table1[[#This Row],[ROA 2020]]-Table1[[#This Row],[ROA 2019]]), "x")</f>
        <v>4.4814472196525845E-2</v>
      </c>
      <c r="BI1352" s="3">
        <f xml:space="preserve"> IFERROR(ABS(Table1[[#This Row],[ROA 2021]]-Table1[[#This Row],[ROA 2020]]), "x")</f>
        <v>7.5147611379495442E-3</v>
      </c>
      <c r="BJ1352" s="3">
        <f xml:space="preserve"> IFERROR(AVERAGE(Table1[[#This Row],[ROA 2013-2012]:[ROA 2021-2020]]), "x")</f>
        <v>5.3754041194928819E-2</v>
      </c>
      <c r="BK1352" s="3">
        <f>IFERROR(AVERAGE(Table1[[#This Row],[ROA 2012]:[ROA 2021]]), "x")</f>
        <v>-5.5484900788347558E-2</v>
      </c>
      <c r="BN1352" s="1">
        <f>SUM(Table1[[#This Row],[B/M Rank]:[ROA Rank]])</f>
        <v>0</v>
      </c>
    </row>
    <row r="1353" spans="1:66" x14ac:dyDescent="0.25">
      <c r="A1353" s="1" t="s">
        <v>2169</v>
      </c>
      <c r="B1353" s="1" t="s">
        <v>217</v>
      </c>
      <c r="C1353" s="1" t="s">
        <v>4374</v>
      </c>
      <c r="D1353" s="1" t="s">
        <v>142</v>
      </c>
      <c r="E1353" s="1" t="s">
        <v>108</v>
      </c>
      <c r="F1353" s="1">
        <v>48.42</v>
      </c>
      <c r="G1353" s="19"/>
      <c r="H1353" s="19"/>
      <c r="I1353" s="19"/>
      <c r="J1353" s="19"/>
      <c r="K1353" s="1"/>
      <c r="L1353" s="19"/>
      <c r="M1353" s="1">
        <v>2019</v>
      </c>
      <c r="U1353" s="1" t="s">
        <v>4368</v>
      </c>
      <c r="V1353" s="1" t="s">
        <v>4368</v>
      </c>
      <c r="W1353" s="1" t="s">
        <v>4368</v>
      </c>
      <c r="X1353" s="1" t="s">
        <v>4368</v>
      </c>
      <c r="Z1353" s="3" t="str">
        <f xml:space="preserve"> IFERROR(AVEDEV(Table1[[#This Row],[GP 2012]:[GP 2021]]) / Table1[[#This Row],[Avg GP]], "x")</f>
        <v>x</v>
      </c>
      <c r="AA1353" s="2" t="str">
        <f xml:space="preserve"> IFERROR(AVERAGE(Table1[[#This Row],[GP 2012]:[GP 2021]]), "x")</f>
        <v>x</v>
      </c>
      <c r="AB1353" s="11">
        <f>Table1[Equity]/Table1[Market Capital]</f>
        <v>-4.1305245766212306E-2</v>
      </c>
      <c r="AJ1353" s="1">
        <v>0</v>
      </c>
      <c r="AK1353" s="1">
        <v>0</v>
      </c>
      <c r="AL1353" s="1">
        <v>11.9</v>
      </c>
      <c r="AM1353" s="1">
        <v>11.9</v>
      </c>
      <c r="AN1353" s="1">
        <v>-2</v>
      </c>
      <c r="AO1353" s="3" t="str">
        <f xml:space="preserve"> IFERROR(Table1[[#This Row],[GP 2012]]/Table1[[#This Row],[Total Assets 2012]], "x")</f>
        <v>x</v>
      </c>
      <c r="AP1353" s="3" t="str">
        <f xml:space="preserve"> IFERROR(Table1[[#This Row],[GP 2013]]/Table1[[#This Row],[Total Assets 2013]], "x")</f>
        <v>x</v>
      </c>
      <c r="AQ1353" s="3" t="str">
        <f xml:space="preserve"> IFERROR(Table1[[#This Row],[GP 2014]]/Table1[[#This Row],[Total Assets 2014]], "x")</f>
        <v>x</v>
      </c>
      <c r="AR1353" s="3" t="str">
        <f xml:space="preserve"> IFERROR(Table1[[#This Row],[GP 2015]]/Table1[[#This Row],[Total Assets 2015]], "x")</f>
        <v>x</v>
      </c>
      <c r="AS1353" s="3" t="str">
        <f xml:space="preserve"> IFERROR(Table1[[#This Row],[GP 2016]]/Table1[[#This Row],[Total Assets 2016]], "x")</f>
        <v>x</v>
      </c>
      <c r="AT1353" s="3" t="str">
        <f xml:space="preserve"> IFERROR(Table1[[#This Row],[GP 2017]]/Table1[[#This Row],[Total Assets 2017]], "x")</f>
        <v>x</v>
      </c>
      <c r="AU1353" s="3" t="str">
        <f xml:space="preserve"> IFERROR(Table1[[#This Row],[GP 2018]]/Table1[[#This Row],[Total Assets 2018]], "x")</f>
        <v>x</v>
      </c>
      <c r="AV1353" s="3" t="str">
        <f xml:space="preserve"> IFERROR(Table1[[#This Row],[GP 2019]]/Table1[[#This Row],[Total Assets 2019]], "x")</f>
        <v>x</v>
      </c>
      <c r="AW1353" s="3" t="str">
        <f xml:space="preserve"> IFERROR(Table1[[#This Row],[GP 2020]]/Table1[[#This Row],[Total Assets 2020]], "x")</f>
        <v>x</v>
      </c>
      <c r="AX1353" s="3" t="str">
        <f xml:space="preserve"> IFERROR(Table1[[#This Row],[GP 2021]]/Table1[[#This Row],[Total Assets 2021]], "x")</f>
        <v>x</v>
      </c>
      <c r="AY1353" s="3" t="str">
        <f xml:space="preserve"> IFERROR(Table1[[#This Row],[GP TTM]]/Table1[[#This Row],[Total Assets TTM]], "x")</f>
        <v>x</v>
      </c>
      <c r="BA1353" s="3" t="str">
        <f xml:space="preserve"> IFERROR(ABS(Table1[[#This Row],[ROA 2013]]-Table1[[#This Row],[ROA 2012]]), "x")</f>
        <v>x</v>
      </c>
      <c r="BB1353" s="3" t="str">
        <f xml:space="preserve"> IFERROR(ABS(Table1[[#This Row],[ROA 2014]]-Table1[[#This Row],[ROA 2013]]), "x")</f>
        <v>x</v>
      </c>
      <c r="BC1353" s="3" t="str">
        <f xml:space="preserve"> IFERROR(ABS(Table1[[#This Row],[ROA 2015]]-Table1[[#This Row],[ROA 2014]]), "x")</f>
        <v>x</v>
      </c>
      <c r="BD1353" s="3" t="str">
        <f xml:space="preserve"> IFERROR(ABS(Table1[[#This Row],[ROA 2016]]-Table1[[#This Row],[ROA 2015]]), "x")</f>
        <v>x</v>
      </c>
      <c r="BE1353" s="3" t="str">
        <f xml:space="preserve"> IFERROR(ABS(Table1[[#This Row],[ROA 2017]]-Table1[[#This Row],[ROA 2016]]), "x")</f>
        <v>x</v>
      </c>
      <c r="BF1353" s="3" t="str">
        <f xml:space="preserve"> IFERROR(ABS(Table1[[#This Row],[ROA 2018]]-Table1[[#This Row],[ROA 2017]]), "x")</f>
        <v>x</v>
      </c>
      <c r="BG1353" s="3" t="str">
        <f xml:space="preserve"> IFERROR(ABS(Table1[[#This Row],[ROA 2019]]-Table1[[#This Row],[ROA 2018]]), "x")</f>
        <v>x</v>
      </c>
      <c r="BH1353" s="3" t="str">
        <f xml:space="preserve"> IFERROR(ABS(Table1[[#This Row],[ROA 2020]]-Table1[[#This Row],[ROA 2019]]), "x")</f>
        <v>x</v>
      </c>
      <c r="BI1353" s="3" t="str">
        <f xml:space="preserve"> IFERROR(ABS(Table1[[#This Row],[ROA 2021]]-Table1[[#This Row],[ROA 2020]]), "x")</f>
        <v>x</v>
      </c>
      <c r="BJ1353" s="3" t="str">
        <f xml:space="preserve"> IFERROR(AVERAGE(Table1[[#This Row],[ROA 2013-2012]:[ROA 2021-2020]]), "x")</f>
        <v>x</v>
      </c>
      <c r="BK1353" s="3" t="str">
        <f>IFERROR(AVERAGE(Table1[[#This Row],[ROA 2012]:[ROA 2021]]), "x")</f>
        <v>x</v>
      </c>
      <c r="BN1353" s="1">
        <f>SUM(Table1[[#This Row],[B/M Rank]:[ROA Rank]])</f>
        <v>0</v>
      </c>
    </row>
    <row r="1354" spans="1:66" x14ac:dyDescent="0.25">
      <c r="A1354" s="1" t="s">
        <v>2777</v>
      </c>
      <c r="B1354" s="1" t="s">
        <v>4424</v>
      </c>
      <c r="C1354" s="1" t="s">
        <v>4417</v>
      </c>
      <c r="D1354" s="1" t="s">
        <v>268</v>
      </c>
      <c r="E1354" s="1" t="s">
        <v>108</v>
      </c>
      <c r="F1354" s="1">
        <v>48.48</v>
      </c>
      <c r="G1354" s="19"/>
      <c r="H1354" s="19"/>
      <c r="I1354" s="19"/>
      <c r="J1354" s="19"/>
      <c r="K1354" s="1"/>
      <c r="L1354" s="19"/>
      <c r="M1354" s="1">
        <v>2012</v>
      </c>
      <c r="N1354" s="1" t="s">
        <v>4368</v>
      </c>
      <c r="O1354" s="1" t="s">
        <v>4368</v>
      </c>
      <c r="P1354" s="1">
        <v>23.7</v>
      </c>
      <c r="Q1354" s="1">
        <v>22.2</v>
      </c>
      <c r="R1354" s="1">
        <v>62.6</v>
      </c>
      <c r="S1354" s="1">
        <v>159.19999999999999</v>
      </c>
      <c r="T1354" s="1">
        <v>282.60000000000002</v>
      </c>
      <c r="U1354" s="1">
        <v>150</v>
      </c>
      <c r="V1354" s="1">
        <v>20</v>
      </c>
      <c r="W1354" s="1">
        <v>124.8</v>
      </c>
      <c r="X1354" s="1">
        <v>150.4</v>
      </c>
      <c r="Z1354" s="3">
        <f xml:space="preserve"> IFERROR(AVEDEV(Table1[[#This Row],[GP 2012]:[GP 2021]]) / Table1[[#This Row],[Avg GP]], "x")</f>
        <v>0.69589397704413691</v>
      </c>
      <c r="AA1354" s="2">
        <f xml:space="preserve"> IFERROR(AVERAGE(Table1[[#This Row],[GP 2012]:[GP 2021]]), "x")</f>
        <v>105.63749999999999</v>
      </c>
      <c r="AB1354" s="11">
        <f>Table1[Equity]/Table1[Market Capital]</f>
        <v>6.5841584158415847</v>
      </c>
      <c r="AC1354" s="1">
        <v>294.5</v>
      </c>
      <c r="AD1354" s="1">
        <v>390</v>
      </c>
      <c r="AE1354" s="1">
        <v>437.3</v>
      </c>
      <c r="AF1354" s="1">
        <v>517.5</v>
      </c>
      <c r="AG1354" s="1">
        <v>550.1</v>
      </c>
      <c r="AH1354" s="15">
        <v>1483.7</v>
      </c>
      <c r="AI1354" s="15">
        <v>1127.0999999999999</v>
      </c>
      <c r="AJ1354" s="1">
        <v>966.8</v>
      </c>
      <c r="AK1354" s="1">
        <v>727.9</v>
      </c>
      <c r="AL1354" s="1">
        <v>674.1</v>
      </c>
      <c r="AM1354" s="1">
        <v>710.7</v>
      </c>
      <c r="AN1354" s="1">
        <v>319.2</v>
      </c>
      <c r="AO1354" s="3" t="str">
        <f xml:space="preserve"> IFERROR(Table1[[#This Row],[GP 2012]]/Table1[[#This Row],[Total Assets 2012]], "x")</f>
        <v>x</v>
      </c>
      <c r="AP1354" s="3" t="str">
        <f xml:space="preserve"> IFERROR(Table1[[#This Row],[GP 2013]]/Table1[[#This Row],[Total Assets 2013]], "x")</f>
        <v>x</v>
      </c>
      <c r="AQ1354" s="3">
        <f xml:space="preserve"> IFERROR(Table1[[#This Row],[GP 2014]]/Table1[[#This Row],[Total Assets 2014]], "x")</f>
        <v>5.4196203978961806E-2</v>
      </c>
      <c r="AR1354" s="3">
        <f xml:space="preserve"> IFERROR(Table1[[#This Row],[GP 2015]]/Table1[[#This Row],[Total Assets 2015]], "x")</f>
        <v>4.2898550724637677E-2</v>
      </c>
      <c r="AS1354" s="3">
        <f xml:space="preserve"> IFERROR(Table1[[#This Row],[GP 2016]]/Table1[[#This Row],[Total Assets 2016]], "x")</f>
        <v>0.11379749136520632</v>
      </c>
      <c r="AT1354" s="3">
        <f xml:space="preserve"> IFERROR(Table1[[#This Row],[GP 2017]]/Table1[[#This Row],[Total Assets 2017]], "x")</f>
        <v>0.10729931926939407</v>
      </c>
      <c r="AU1354" s="3">
        <f xml:space="preserve"> IFERROR(Table1[[#This Row],[GP 2018]]/Table1[[#This Row],[Total Assets 2018]], "x")</f>
        <v>0.25073196699494282</v>
      </c>
      <c r="AV1354" s="3">
        <f xml:space="preserve"> IFERROR(Table1[[#This Row],[GP 2019]]/Table1[[#This Row],[Total Assets 2019]], "x")</f>
        <v>0.1551510136532892</v>
      </c>
      <c r="AW1354" s="3">
        <f xml:space="preserve"> IFERROR(Table1[[#This Row],[GP 2020]]/Table1[[#This Row],[Total Assets 2020]], "x")</f>
        <v>2.7476301689792555E-2</v>
      </c>
      <c r="AX1354" s="3">
        <f xml:space="preserve"> IFERROR(Table1[[#This Row],[GP 2021]]/Table1[[#This Row],[Total Assets 2021]], "x")</f>
        <v>0.18513573653760568</v>
      </c>
      <c r="AY1354" s="3">
        <f xml:space="preserve"> IFERROR(Table1[[#This Row],[GP TTM]]/Table1[[#This Row],[Total Assets TTM]], "x")</f>
        <v>0.21162234416772197</v>
      </c>
      <c r="BA1354" s="3" t="str">
        <f xml:space="preserve"> IFERROR(ABS(Table1[[#This Row],[ROA 2013]]-Table1[[#This Row],[ROA 2012]]), "x")</f>
        <v>x</v>
      </c>
      <c r="BB1354" s="3" t="str">
        <f xml:space="preserve"> IFERROR(ABS(Table1[[#This Row],[ROA 2014]]-Table1[[#This Row],[ROA 2013]]), "x")</f>
        <v>x</v>
      </c>
      <c r="BC1354" s="3">
        <f xml:space="preserve"> IFERROR(ABS(Table1[[#This Row],[ROA 2015]]-Table1[[#This Row],[ROA 2014]]), "x")</f>
        <v>1.1297653254324129E-2</v>
      </c>
      <c r="BD1354" s="3">
        <f xml:space="preserve"> IFERROR(ABS(Table1[[#This Row],[ROA 2016]]-Table1[[#This Row],[ROA 2015]]), "x")</f>
        <v>7.0898940640568647E-2</v>
      </c>
      <c r="BE1354" s="3">
        <f xml:space="preserve"> IFERROR(ABS(Table1[[#This Row],[ROA 2017]]-Table1[[#This Row],[ROA 2016]]), "x")</f>
        <v>6.4981720958122574E-3</v>
      </c>
      <c r="BF1354" s="3">
        <f xml:space="preserve"> IFERROR(ABS(Table1[[#This Row],[ROA 2018]]-Table1[[#This Row],[ROA 2017]]), "x")</f>
        <v>0.14343264772554876</v>
      </c>
      <c r="BG1354" s="3">
        <f xml:space="preserve"> IFERROR(ABS(Table1[[#This Row],[ROA 2019]]-Table1[[#This Row],[ROA 2018]]), "x")</f>
        <v>9.5580953341653618E-2</v>
      </c>
      <c r="BH1354" s="3">
        <f xml:space="preserve"> IFERROR(ABS(Table1[[#This Row],[ROA 2020]]-Table1[[#This Row],[ROA 2019]]), "x")</f>
        <v>0.12767471196349664</v>
      </c>
      <c r="BI1354" s="3">
        <f xml:space="preserve"> IFERROR(ABS(Table1[[#This Row],[ROA 2021]]-Table1[[#This Row],[ROA 2020]]), "x")</f>
        <v>0.15765943484781311</v>
      </c>
      <c r="BJ1354" s="3">
        <f xml:space="preserve"> IFERROR(AVERAGE(Table1[[#This Row],[ROA 2013-2012]:[ROA 2021-2020]]), "x")</f>
        <v>8.7577501981316738E-2</v>
      </c>
      <c r="BK1354" s="3">
        <f>IFERROR(AVERAGE(Table1[[#This Row],[ROA 2012]:[ROA 2021]]), "x")</f>
        <v>0.11708582302672876</v>
      </c>
      <c r="BN1354" s="1">
        <f>SUM(Table1[[#This Row],[B/M Rank]:[ROA Rank]])</f>
        <v>0</v>
      </c>
    </row>
    <row r="1355" spans="1:66" x14ac:dyDescent="0.25">
      <c r="A1355" s="1" t="s">
        <v>2085</v>
      </c>
      <c r="B1355" s="1" t="s">
        <v>129</v>
      </c>
      <c r="C1355" s="1" t="s">
        <v>124</v>
      </c>
      <c r="D1355" s="1" t="s">
        <v>107</v>
      </c>
      <c r="E1355" s="1" t="s">
        <v>108</v>
      </c>
      <c r="F1355" s="1">
        <v>48.7</v>
      </c>
      <c r="G1355" s="19"/>
      <c r="H1355" s="19"/>
      <c r="I1355" s="19"/>
      <c r="J1355" s="19"/>
      <c r="K1355" s="1"/>
      <c r="L1355" s="19"/>
      <c r="M1355" s="1">
        <v>2018</v>
      </c>
      <c r="T1355" s="1">
        <v>-0.2</v>
      </c>
      <c r="U1355" s="1">
        <v>-0.3</v>
      </c>
      <c r="V1355" s="1">
        <v>-0.5</v>
      </c>
      <c r="W1355" s="1">
        <v>-8.8000000000000007</v>
      </c>
      <c r="X1355" s="1">
        <v>-7.7</v>
      </c>
      <c r="Z1355" s="3">
        <f xml:space="preserve"> IFERROR(AVEDEV(Table1[[#This Row],[GP 2012]:[GP 2021]]) / Table1[[#This Row],[Avg GP]], "x")</f>
        <v>-1.2959183673469388</v>
      </c>
      <c r="AA1355" s="2">
        <f xml:space="preserve"> IFERROR(AVERAGE(Table1[[#This Row],[GP 2012]:[GP 2021]]), "x")</f>
        <v>-2.4500000000000002</v>
      </c>
      <c r="AB1355" s="11">
        <f>Table1[Equity]/Table1[Market Capital]</f>
        <v>5.1334702258726897E-2</v>
      </c>
      <c r="AI1355" s="1">
        <v>0</v>
      </c>
      <c r="AJ1355" s="1">
        <v>0</v>
      </c>
      <c r="AK1355" s="1">
        <v>9.1</v>
      </c>
      <c r="AL1355" s="1">
        <v>49.4</v>
      </c>
      <c r="AM1355" s="1">
        <v>54.4</v>
      </c>
      <c r="AN1355" s="1">
        <v>2.5</v>
      </c>
      <c r="AO1355" s="3" t="str">
        <f xml:space="preserve"> IFERROR(Table1[[#This Row],[GP 2012]]/Table1[[#This Row],[Total Assets 2012]], "x")</f>
        <v>x</v>
      </c>
      <c r="AP1355" s="3" t="str">
        <f xml:space="preserve"> IFERROR(Table1[[#This Row],[GP 2013]]/Table1[[#This Row],[Total Assets 2013]], "x")</f>
        <v>x</v>
      </c>
      <c r="AQ1355" s="3" t="str">
        <f xml:space="preserve"> IFERROR(Table1[[#This Row],[GP 2014]]/Table1[[#This Row],[Total Assets 2014]], "x")</f>
        <v>x</v>
      </c>
      <c r="AR1355" s="3" t="str">
        <f xml:space="preserve"> IFERROR(Table1[[#This Row],[GP 2015]]/Table1[[#This Row],[Total Assets 2015]], "x")</f>
        <v>x</v>
      </c>
      <c r="AS1355" s="3" t="str">
        <f xml:space="preserve"> IFERROR(Table1[[#This Row],[GP 2016]]/Table1[[#This Row],[Total Assets 2016]], "x")</f>
        <v>x</v>
      </c>
      <c r="AT1355" s="3" t="str">
        <f xml:space="preserve"> IFERROR(Table1[[#This Row],[GP 2017]]/Table1[[#This Row],[Total Assets 2017]], "x")</f>
        <v>x</v>
      </c>
      <c r="AU1355" s="3" t="str">
        <f xml:space="preserve"> IFERROR(Table1[[#This Row],[GP 2018]]/Table1[[#This Row],[Total Assets 2018]], "x")</f>
        <v>x</v>
      </c>
      <c r="AV1355" s="3" t="str">
        <f xml:space="preserve"> IFERROR(Table1[[#This Row],[GP 2019]]/Table1[[#This Row],[Total Assets 2019]], "x")</f>
        <v>x</v>
      </c>
      <c r="AW1355" s="3">
        <f xml:space="preserve"> IFERROR(Table1[[#This Row],[GP 2020]]/Table1[[#This Row],[Total Assets 2020]], "x")</f>
        <v>-5.4945054945054944E-2</v>
      </c>
      <c r="AX1355" s="3">
        <f xml:space="preserve"> IFERROR(Table1[[#This Row],[GP 2021]]/Table1[[#This Row],[Total Assets 2021]], "x")</f>
        <v>-0.17813765182186236</v>
      </c>
      <c r="AY1355" s="3">
        <f xml:space="preserve"> IFERROR(Table1[[#This Row],[GP TTM]]/Table1[[#This Row],[Total Assets TTM]], "x")</f>
        <v>-0.14154411764705882</v>
      </c>
      <c r="BA1355" s="3" t="str">
        <f xml:space="preserve"> IFERROR(ABS(Table1[[#This Row],[ROA 2013]]-Table1[[#This Row],[ROA 2012]]), "x")</f>
        <v>x</v>
      </c>
      <c r="BB1355" s="3" t="str">
        <f xml:space="preserve"> IFERROR(ABS(Table1[[#This Row],[ROA 2014]]-Table1[[#This Row],[ROA 2013]]), "x")</f>
        <v>x</v>
      </c>
      <c r="BC1355" s="3" t="str">
        <f xml:space="preserve"> IFERROR(ABS(Table1[[#This Row],[ROA 2015]]-Table1[[#This Row],[ROA 2014]]), "x")</f>
        <v>x</v>
      </c>
      <c r="BD1355" s="3" t="str">
        <f xml:space="preserve"> IFERROR(ABS(Table1[[#This Row],[ROA 2016]]-Table1[[#This Row],[ROA 2015]]), "x")</f>
        <v>x</v>
      </c>
      <c r="BE1355" s="3" t="str">
        <f xml:space="preserve"> IFERROR(ABS(Table1[[#This Row],[ROA 2017]]-Table1[[#This Row],[ROA 2016]]), "x")</f>
        <v>x</v>
      </c>
      <c r="BF1355" s="3" t="str">
        <f xml:space="preserve"> IFERROR(ABS(Table1[[#This Row],[ROA 2018]]-Table1[[#This Row],[ROA 2017]]), "x")</f>
        <v>x</v>
      </c>
      <c r="BG1355" s="3" t="str">
        <f xml:space="preserve"> IFERROR(ABS(Table1[[#This Row],[ROA 2019]]-Table1[[#This Row],[ROA 2018]]), "x")</f>
        <v>x</v>
      </c>
      <c r="BH1355" s="3" t="str">
        <f xml:space="preserve"> IFERROR(ABS(Table1[[#This Row],[ROA 2020]]-Table1[[#This Row],[ROA 2019]]), "x")</f>
        <v>x</v>
      </c>
      <c r="BI1355" s="3">
        <f xml:space="preserve"> IFERROR(ABS(Table1[[#This Row],[ROA 2021]]-Table1[[#This Row],[ROA 2020]]), "x")</f>
        <v>0.12319259687680742</v>
      </c>
      <c r="BJ1355" s="3">
        <f xml:space="preserve"> IFERROR(AVERAGE(Table1[[#This Row],[ROA 2013-2012]:[ROA 2021-2020]]), "x")</f>
        <v>0.12319259687680742</v>
      </c>
      <c r="BK1355" s="3">
        <f>IFERROR(AVERAGE(Table1[[#This Row],[ROA 2012]:[ROA 2021]]), "x")</f>
        <v>-0.11654135338345865</v>
      </c>
      <c r="BN1355" s="1">
        <f>SUM(Table1[[#This Row],[B/M Rank]:[ROA Rank]])</f>
        <v>0</v>
      </c>
    </row>
    <row r="1356" spans="1:66" x14ac:dyDescent="0.25">
      <c r="A1356" s="1" t="s">
        <v>3286</v>
      </c>
      <c r="B1356" s="1" t="s">
        <v>4602</v>
      </c>
      <c r="C1356" s="1" t="s">
        <v>4417</v>
      </c>
      <c r="D1356" s="1" t="s">
        <v>268</v>
      </c>
      <c r="E1356" s="1" t="s">
        <v>108</v>
      </c>
      <c r="F1356" s="1">
        <v>48.78</v>
      </c>
      <c r="G1356" s="19"/>
      <c r="H1356" s="19"/>
      <c r="I1356" s="19"/>
      <c r="J1356" s="19"/>
      <c r="K1356" s="1"/>
      <c r="L1356" s="19"/>
      <c r="M1356" s="1">
        <v>2014</v>
      </c>
      <c r="O1356" s="1" t="s">
        <v>4368</v>
      </c>
      <c r="P1356" s="1" t="s">
        <v>4368</v>
      </c>
      <c r="Q1356" s="1" t="s">
        <v>4368</v>
      </c>
      <c r="R1356" s="1" t="s">
        <v>4368</v>
      </c>
      <c r="S1356" s="1" t="s">
        <v>4368</v>
      </c>
      <c r="T1356" s="1" t="s">
        <v>4368</v>
      </c>
      <c r="U1356" s="1" t="s">
        <v>4368</v>
      </c>
      <c r="V1356" s="1" t="s">
        <v>4368</v>
      </c>
      <c r="W1356" s="1" t="s">
        <v>4368</v>
      </c>
      <c r="X1356" s="1" t="s">
        <v>4368</v>
      </c>
      <c r="Z1356" s="3" t="str">
        <f xml:space="preserve"> IFERROR(AVEDEV(Table1[[#This Row],[GP 2012]:[GP 2021]]) / Table1[[#This Row],[Avg GP]], "x")</f>
        <v>x</v>
      </c>
      <c r="AA1356" s="2" t="str">
        <f xml:space="preserve"> IFERROR(AVERAGE(Table1[[#This Row],[GP 2012]:[GP 2021]]), "x")</f>
        <v>x</v>
      </c>
      <c r="AB1356" s="11">
        <f>Table1[Equity]/Table1[Market Capital]</f>
        <v>0.1148011480114801</v>
      </c>
      <c r="AD1356" s="1">
        <v>0.1</v>
      </c>
      <c r="AE1356" s="1">
        <v>1.2</v>
      </c>
      <c r="AF1356" s="1">
        <v>0.4</v>
      </c>
      <c r="AG1356" s="1">
        <v>0.4</v>
      </c>
      <c r="AH1356" s="1">
        <v>0.4</v>
      </c>
      <c r="AI1356" s="1">
        <v>0.2</v>
      </c>
      <c r="AJ1356" s="1">
        <v>0</v>
      </c>
      <c r="AK1356" s="1">
        <v>1.2</v>
      </c>
      <c r="AL1356" s="1">
        <v>6.8</v>
      </c>
      <c r="AM1356" s="1">
        <v>6</v>
      </c>
      <c r="AN1356" s="1">
        <v>5.6</v>
      </c>
      <c r="AO1356" s="3" t="str">
        <f xml:space="preserve"> IFERROR(Table1[[#This Row],[GP 2012]]/Table1[[#This Row],[Total Assets 2012]], "x")</f>
        <v>x</v>
      </c>
      <c r="AP1356" s="3" t="str">
        <f xml:space="preserve"> IFERROR(Table1[[#This Row],[GP 2013]]/Table1[[#This Row],[Total Assets 2013]], "x")</f>
        <v>x</v>
      </c>
      <c r="AQ1356" s="3" t="str">
        <f xml:space="preserve"> IFERROR(Table1[[#This Row],[GP 2014]]/Table1[[#This Row],[Total Assets 2014]], "x")</f>
        <v>x</v>
      </c>
      <c r="AR1356" s="3" t="str">
        <f xml:space="preserve"> IFERROR(Table1[[#This Row],[GP 2015]]/Table1[[#This Row],[Total Assets 2015]], "x")</f>
        <v>x</v>
      </c>
      <c r="AS1356" s="3" t="str">
        <f xml:space="preserve"> IFERROR(Table1[[#This Row],[GP 2016]]/Table1[[#This Row],[Total Assets 2016]], "x")</f>
        <v>x</v>
      </c>
      <c r="AT1356" s="3" t="str">
        <f xml:space="preserve"> IFERROR(Table1[[#This Row],[GP 2017]]/Table1[[#This Row],[Total Assets 2017]], "x")</f>
        <v>x</v>
      </c>
      <c r="AU1356" s="3" t="str">
        <f xml:space="preserve"> IFERROR(Table1[[#This Row],[GP 2018]]/Table1[[#This Row],[Total Assets 2018]], "x")</f>
        <v>x</v>
      </c>
      <c r="AV1356" s="3" t="str">
        <f xml:space="preserve"> IFERROR(Table1[[#This Row],[GP 2019]]/Table1[[#This Row],[Total Assets 2019]], "x")</f>
        <v>x</v>
      </c>
      <c r="AW1356" s="3" t="str">
        <f xml:space="preserve"> IFERROR(Table1[[#This Row],[GP 2020]]/Table1[[#This Row],[Total Assets 2020]], "x")</f>
        <v>x</v>
      </c>
      <c r="AX1356" s="3" t="str">
        <f xml:space="preserve"> IFERROR(Table1[[#This Row],[GP 2021]]/Table1[[#This Row],[Total Assets 2021]], "x")</f>
        <v>x</v>
      </c>
      <c r="AY1356" s="3" t="str">
        <f xml:space="preserve"> IFERROR(Table1[[#This Row],[GP TTM]]/Table1[[#This Row],[Total Assets TTM]], "x")</f>
        <v>x</v>
      </c>
      <c r="BA1356" s="3" t="str">
        <f xml:space="preserve"> IFERROR(ABS(Table1[[#This Row],[ROA 2013]]-Table1[[#This Row],[ROA 2012]]), "x")</f>
        <v>x</v>
      </c>
      <c r="BB1356" s="3" t="str">
        <f xml:space="preserve"> IFERROR(ABS(Table1[[#This Row],[ROA 2014]]-Table1[[#This Row],[ROA 2013]]), "x")</f>
        <v>x</v>
      </c>
      <c r="BC1356" s="3" t="str">
        <f xml:space="preserve"> IFERROR(ABS(Table1[[#This Row],[ROA 2015]]-Table1[[#This Row],[ROA 2014]]), "x")</f>
        <v>x</v>
      </c>
      <c r="BD1356" s="3" t="str">
        <f xml:space="preserve"> IFERROR(ABS(Table1[[#This Row],[ROA 2016]]-Table1[[#This Row],[ROA 2015]]), "x")</f>
        <v>x</v>
      </c>
      <c r="BE1356" s="3" t="str">
        <f xml:space="preserve"> IFERROR(ABS(Table1[[#This Row],[ROA 2017]]-Table1[[#This Row],[ROA 2016]]), "x")</f>
        <v>x</v>
      </c>
      <c r="BF1356" s="3" t="str">
        <f xml:space="preserve"> IFERROR(ABS(Table1[[#This Row],[ROA 2018]]-Table1[[#This Row],[ROA 2017]]), "x")</f>
        <v>x</v>
      </c>
      <c r="BG1356" s="3" t="str">
        <f xml:space="preserve"> IFERROR(ABS(Table1[[#This Row],[ROA 2019]]-Table1[[#This Row],[ROA 2018]]), "x")</f>
        <v>x</v>
      </c>
      <c r="BH1356" s="3" t="str">
        <f xml:space="preserve"> IFERROR(ABS(Table1[[#This Row],[ROA 2020]]-Table1[[#This Row],[ROA 2019]]), "x")</f>
        <v>x</v>
      </c>
      <c r="BI1356" s="3" t="str">
        <f xml:space="preserve"> IFERROR(ABS(Table1[[#This Row],[ROA 2021]]-Table1[[#This Row],[ROA 2020]]), "x")</f>
        <v>x</v>
      </c>
      <c r="BJ1356" s="3" t="str">
        <f xml:space="preserve"> IFERROR(AVERAGE(Table1[[#This Row],[ROA 2013-2012]:[ROA 2021-2020]]), "x")</f>
        <v>x</v>
      </c>
      <c r="BK1356" s="3" t="str">
        <f>IFERROR(AVERAGE(Table1[[#This Row],[ROA 2012]:[ROA 2021]]), "x")</f>
        <v>x</v>
      </c>
      <c r="BN1356" s="1">
        <f>SUM(Table1[[#This Row],[B/M Rank]:[ROA Rank]])</f>
        <v>0</v>
      </c>
    </row>
    <row r="1357" spans="1:66" x14ac:dyDescent="0.25">
      <c r="A1357" s="1" t="s">
        <v>2406</v>
      </c>
      <c r="B1357" s="1" t="s">
        <v>458</v>
      </c>
      <c r="C1357" s="1" t="s">
        <v>439</v>
      </c>
      <c r="D1357" s="1" t="s">
        <v>440</v>
      </c>
      <c r="E1357" s="1" t="s">
        <v>108</v>
      </c>
      <c r="F1357" s="1">
        <v>48.85</v>
      </c>
      <c r="G1357" s="19"/>
      <c r="H1357" s="19"/>
      <c r="I1357" s="19"/>
      <c r="J1357" s="19"/>
      <c r="K1357" s="1"/>
      <c r="L1357" s="19"/>
      <c r="M1357" s="1">
        <v>2012</v>
      </c>
      <c r="N1357" s="1">
        <v>90.7</v>
      </c>
      <c r="O1357" s="1">
        <v>83.3</v>
      </c>
      <c r="P1357" s="1">
        <v>87.4</v>
      </c>
      <c r="Q1357" s="1">
        <v>27.6</v>
      </c>
      <c r="R1357" s="1">
        <v>7.8</v>
      </c>
      <c r="S1357" s="1">
        <v>31.9</v>
      </c>
      <c r="T1357" s="1">
        <v>32.700000000000003</v>
      </c>
      <c r="U1357" s="1">
        <v>26.1</v>
      </c>
      <c r="V1357" s="1">
        <v>20.399999999999999</v>
      </c>
      <c r="W1357" s="1">
        <v>23.2</v>
      </c>
      <c r="X1357" s="1">
        <v>22.5</v>
      </c>
      <c r="Z1357" s="3">
        <f xml:space="preserve"> IFERROR(AVEDEV(Table1[[#This Row],[GP 2012]:[GP 2021]]) / Table1[[#This Row],[Avg GP]], "x")</f>
        <v>0.61271166782649034</v>
      </c>
      <c r="AA1357" s="2">
        <f xml:space="preserve"> IFERROR(AVERAGE(Table1[[#This Row],[GP 2012]:[GP 2021]]), "x")</f>
        <v>43.11</v>
      </c>
      <c r="AB1357" s="11">
        <f>Table1[Equity]/Table1[Market Capital]</f>
        <v>2.4216990788126918</v>
      </c>
      <c r="AC1357" s="1">
        <v>406.9</v>
      </c>
      <c r="AD1357" s="1">
        <v>424</v>
      </c>
      <c r="AE1357" s="1">
        <v>397.4</v>
      </c>
      <c r="AF1357" s="1">
        <v>317.2</v>
      </c>
      <c r="AG1357" s="1">
        <v>209.3</v>
      </c>
      <c r="AH1357" s="1">
        <v>219.4</v>
      </c>
      <c r="AI1357" s="1">
        <v>201.3</v>
      </c>
      <c r="AJ1357" s="1">
        <v>191.4</v>
      </c>
      <c r="AK1357" s="1">
        <v>159.9</v>
      </c>
      <c r="AL1357" s="1">
        <v>159.1</v>
      </c>
      <c r="AM1357" s="1">
        <v>158</v>
      </c>
      <c r="AN1357" s="1">
        <v>118.3</v>
      </c>
      <c r="AO1357" s="3">
        <f xml:space="preserve"> IFERROR(Table1[[#This Row],[GP 2012]]/Table1[[#This Row],[Total Assets 2012]], "x")</f>
        <v>0.22290489063652005</v>
      </c>
      <c r="AP1357" s="3">
        <f xml:space="preserve"> IFERROR(Table1[[#This Row],[GP 2013]]/Table1[[#This Row],[Total Assets 2013]], "x")</f>
        <v>0.19646226415094339</v>
      </c>
      <c r="AQ1357" s="3">
        <f xml:space="preserve"> IFERROR(Table1[[#This Row],[GP 2014]]/Table1[[#This Row],[Total Assets 2014]], "x")</f>
        <v>0.21992954202315051</v>
      </c>
      <c r="AR1357" s="3">
        <f xml:space="preserve"> IFERROR(Table1[[#This Row],[GP 2015]]/Table1[[#This Row],[Total Assets 2015]], "x")</f>
        <v>8.7011349306431285E-2</v>
      </c>
      <c r="AS1357" s="3">
        <f xml:space="preserve"> IFERROR(Table1[[#This Row],[GP 2016]]/Table1[[#This Row],[Total Assets 2016]], "x")</f>
        <v>3.7267080745341609E-2</v>
      </c>
      <c r="AT1357" s="3">
        <f xml:space="preserve"> IFERROR(Table1[[#This Row],[GP 2017]]/Table1[[#This Row],[Total Assets 2017]], "x")</f>
        <v>0.1453965360072926</v>
      </c>
      <c r="AU1357" s="3">
        <f xml:space="preserve"> IFERROR(Table1[[#This Row],[GP 2018]]/Table1[[#This Row],[Total Assets 2018]], "x")</f>
        <v>0.16244411326378541</v>
      </c>
      <c r="AV1357" s="3">
        <f xml:space="preserve"> IFERROR(Table1[[#This Row],[GP 2019]]/Table1[[#This Row],[Total Assets 2019]], "x")</f>
        <v>0.13636363636363635</v>
      </c>
      <c r="AW1357" s="3">
        <f xml:space="preserve"> IFERROR(Table1[[#This Row],[GP 2020]]/Table1[[#This Row],[Total Assets 2020]], "x")</f>
        <v>0.12757973733583489</v>
      </c>
      <c r="AX1357" s="3">
        <f xml:space="preserve"> IFERROR(Table1[[#This Row],[GP 2021]]/Table1[[#This Row],[Total Assets 2021]], "x")</f>
        <v>0.14582023884349465</v>
      </c>
      <c r="AY1357" s="3">
        <f xml:space="preserve"> IFERROR(Table1[[#This Row],[GP TTM]]/Table1[[#This Row],[Total Assets TTM]], "x")</f>
        <v>0.14240506329113925</v>
      </c>
      <c r="BA1357" s="3">
        <f xml:space="preserve"> IFERROR(ABS(Table1[[#This Row],[ROA 2013]]-Table1[[#This Row],[ROA 2012]]), "x")</f>
        <v>2.6442626485576659E-2</v>
      </c>
      <c r="BB1357" s="3">
        <f xml:space="preserve"> IFERROR(ABS(Table1[[#This Row],[ROA 2014]]-Table1[[#This Row],[ROA 2013]]), "x")</f>
        <v>2.3467277872207121E-2</v>
      </c>
      <c r="BC1357" s="3">
        <f xml:space="preserve"> IFERROR(ABS(Table1[[#This Row],[ROA 2015]]-Table1[[#This Row],[ROA 2014]]), "x")</f>
        <v>0.13291819271671923</v>
      </c>
      <c r="BD1357" s="3">
        <f xml:space="preserve"> IFERROR(ABS(Table1[[#This Row],[ROA 2016]]-Table1[[#This Row],[ROA 2015]]), "x")</f>
        <v>4.9744268561089676E-2</v>
      </c>
      <c r="BE1357" s="3">
        <f xml:space="preserve"> IFERROR(ABS(Table1[[#This Row],[ROA 2017]]-Table1[[#This Row],[ROA 2016]]), "x")</f>
        <v>0.108129455261951</v>
      </c>
      <c r="BF1357" s="3">
        <f xml:space="preserve"> IFERROR(ABS(Table1[[#This Row],[ROA 2018]]-Table1[[#This Row],[ROA 2017]]), "x")</f>
        <v>1.7047577256492807E-2</v>
      </c>
      <c r="BG1357" s="3">
        <f xml:space="preserve"> IFERROR(ABS(Table1[[#This Row],[ROA 2019]]-Table1[[#This Row],[ROA 2018]]), "x")</f>
        <v>2.6080476900149058E-2</v>
      </c>
      <c r="BH1357" s="3">
        <f xml:space="preserve"> IFERROR(ABS(Table1[[#This Row],[ROA 2020]]-Table1[[#This Row],[ROA 2019]]), "x")</f>
        <v>8.7838990278014673E-3</v>
      </c>
      <c r="BI1357" s="3">
        <f xml:space="preserve"> IFERROR(ABS(Table1[[#This Row],[ROA 2021]]-Table1[[#This Row],[ROA 2020]]), "x")</f>
        <v>1.8240501507659768E-2</v>
      </c>
      <c r="BJ1357" s="3">
        <f xml:space="preserve"> IFERROR(AVERAGE(Table1[[#This Row],[ROA 2013-2012]:[ROA 2021-2020]]), "x")</f>
        <v>4.5650475065516311E-2</v>
      </c>
      <c r="BK1357" s="3">
        <f>IFERROR(AVERAGE(Table1[[#This Row],[ROA 2012]:[ROA 2021]]), "x")</f>
        <v>0.14811793886764307</v>
      </c>
      <c r="BN1357" s="1">
        <f>SUM(Table1[[#This Row],[B/M Rank]:[ROA Rank]])</f>
        <v>0</v>
      </c>
    </row>
    <row r="1358" spans="1:66" x14ac:dyDescent="0.25">
      <c r="A1358" s="1" t="s">
        <v>4026</v>
      </c>
      <c r="B1358" s="1" t="s">
        <v>1737</v>
      </c>
      <c r="C1358" s="1" t="s">
        <v>12</v>
      </c>
      <c r="D1358" s="1" t="s">
        <v>11</v>
      </c>
      <c r="E1358" s="1" t="s">
        <v>108</v>
      </c>
      <c r="F1358" s="1">
        <v>48.95</v>
      </c>
      <c r="G1358" s="19"/>
      <c r="H1358" s="19"/>
      <c r="I1358" s="19"/>
      <c r="J1358" s="19"/>
      <c r="K1358" s="1"/>
      <c r="L1358" s="19"/>
      <c r="M1358" s="1">
        <v>2017</v>
      </c>
      <c r="S1358" s="1" t="s">
        <v>4368</v>
      </c>
      <c r="T1358" s="1">
        <v>0.2</v>
      </c>
      <c r="U1358" s="1">
        <v>1.3</v>
      </c>
      <c r="V1358" s="1">
        <v>6.2</v>
      </c>
      <c r="W1358" s="1">
        <v>1.9</v>
      </c>
      <c r="X1358" s="1">
        <v>0.9</v>
      </c>
      <c r="Z1358" s="3">
        <f xml:space="preserve"> IFERROR(AVEDEV(Table1[[#This Row],[GP 2012]:[GP 2021]]) / Table1[[#This Row],[Avg GP]], "x")</f>
        <v>0.79166666666666663</v>
      </c>
      <c r="AA1358" s="2">
        <f xml:space="preserve"> IFERROR(AVERAGE(Table1[[#This Row],[GP 2012]:[GP 2021]]), "x")</f>
        <v>2.4</v>
      </c>
      <c r="AB1358" s="11">
        <f>Table1[Equity]/Table1[Market Capital]</f>
        <v>0.96833503575076596</v>
      </c>
      <c r="AH1358" s="1">
        <v>4.4000000000000004</v>
      </c>
      <c r="AI1358" s="1">
        <v>40.299999999999997</v>
      </c>
      <c r="AJ1358" s="1">
        <v>45.3</v>
      </c>
      <c r="AK1358" s="1">
        <v>40.799999999999997</v>
      </c>
      <c r="AL1358" s="1">
        <v>50.6</v>
      </c>
      <c r="AM1358" s="1">
        <v>50.2</v>
      </c>
      <c r="AN1358" s="1">
        <v>47.4</v>
      </c>
      <c r="AO1358" s="3" t="str">
        <f xml:space="preserve"> IFERROR(Table1[[#This Row],[GP 2012]]/Table1[[#This Row],[Total Assets 2012]], "x")</f>
        <v>x</v>
      </c>
      <c r="AP1358" s="3" t="str">
        <f xml:space="preserve"> IFERROR(Table1[[#This Row],[GP 2013]]/Table1[[#This Row],[Total Assets 2013]], "x")</f>
        <v>x</v>
      </c>
      <c r="AQ1358" s="3" t="str">
        <f xml:space="preserve"> IFERROR(Table1[[#This Row],[GP 2014]]/Table1[[#This Row],[Total Assets 2014]], "x")</f>
        <v>x</v>
      </c>
      <c r="AR1358" s="3" t="str">
        <f xml:space="preserve"> IFERROR(Table1[[#This Row],[GP 2015]]/Table1[[#This Row],[Total Assets 2015]], "x")</f>
        <v>x</v>
      </c>
      <c r="AS1358" s="3" t="str">
        <f xml:space="preserve"> IFERROR(Table1[[#This Row],[GP 2016]]/Table1[[#This Row],[Total Assets 2016]], "x")</f>
        <v>x</v>
      </c>
      <c r="AT1358" s="3" t="str">
        <f xml:space="preserve"> IFERROR(Table1[[#This Row],[GP 2017]]/Table1[[#This Row],[Total Assets 2017]], "x")</f>
        <v>x</v>
      </c>
      <c r="AU1358" s="3">
        <f xml:space="preserve"> IFERROR(Table1[[#This Row],[GP 2018]]/Table1[[#This Row],[Total Assets 2018]], "x")</f>
        <v>4.9627791563275443E-3</v>
      </c>
      <c r="AV1358" s="3">
        <f xml:space="preserve"> IFERROR(Table1[[#This Row],[GP 2019]]/Table1[[#This Row],[Total Assets 2019]], "x")</f>
        <v>2.8697571743929364E-2</v>
      </c>
      <c r="AW1358" s="3">
        <f xml:space="preserve"> IFERROR(Table1[[#This Row],[GP 2020]]/Table1[[#This Row],[Total Assets 2020]], "x")</f>
        <v>0.15196078431372551</v>
      </c>
      <c r="AX1358" s="3">
        <f xml:space="preserve"> IFERROR(Table1[[#This Row],[GP 2021]]/Table1[[#This Row],[Total Assets 2021]], "x")</f>
        <v>3.7549407114624504E-2</v>
      </c>
      <c r="AY1358" s="3">
        <f xml:space="preserve"> IFERROR(Table1[[#This Row],[GP TTM]]/Table1[[#This Row],[Total Assets TTM]], "x")</f>
        <v>1.7928286852589639E-2</v>
      </c>
      <c r="BA1358" s="3" t="str">
        <f xml:space="preserve"> IFERROR(ABS(Table1[[#This Row],[ROA 2013]]-Table1[[#This Row],[ROA 2012]]), "x")</f>
        <v>x</v>
      </c>
      <c r="BB1358" s="3" t="str">
        <f xml:space="preserve"> IFERROR(ABS(Table1[[#This Row],[ROA 2014]]-Table1[[#This Row],[ROA 2013]]), "x")</f>
        <v>x</v>
      </c>
      <c r="BC1358" s="3" t="str">
        <f xml:space="preserve"> IFERROR(ABS(Table1[[#This Row],[ROA 2015]]-Table1[[#This Row],[ROA 2014]]), "x")</f>
        <v>x</v>
      </c>
      <c r="BD1358" s="3" t="str">
        <f xml:space="preserve"> IFERROR(ABS(Table1[[#This Row],[ROA 2016]]-Table1[[#This Row],[ROA 2015]]), "x")</f>
        <v>x</v>
      </c>
      <c r="BE1358" s="3" t="str">
        <f xml:space="preserve"> IFERROR(ABS(Table1[[#This Row],[ROA 2017]]-Table1[[#This Row],[ROA 2016]]), "x")</f>
        <v>x</v>
      </c>
      <c r="BF1358" s="3" t="str">
        <f xml:space="preserve"> IFERROR(ABS(Table1[[#This Row],[ROA 2018]]-Table1[[#This Row],[ROA 2017]]), "x")</f>
        <v>x</v>
      </c>
      <c r="BG1358" s="3">
        <f xml:space="preserve"> IFERROR(ABS(Table1[[#This Row],[ROA 2019]]-Table1[[#This Row],[ROA 2018]]), "x")</f>
        <v>2.3734792587601819E-2</v>
      </c>
      <c r="BH1358" s="3">
        <f xml:space="preserve"> IFERROR(ABS(Table1[[#This Row],[ROA 2020]]-Table1[[#This Row],[ROA 2019]]), "x")</f>
        <v>0.12326321256979614</v>
      </c>
      <c r="BI1358" s="3">
        <f xml:space="preserve"> IFERROR(ABS(Table1[[#This Row],[ROA 2021]]-Table1[[#This Row],[ROA 2020]]), "x")</f>
        <v>0.11441137719910099</v>
      </c>
      <c r="BJ1358" s="3">
        <f xml:space="preserve"> IFERROR(AVERAGE(Table1[[#This Row],[ROA 2013-2012]:[ROA 2021-2020]]), "x")</f>
        <v>8.713646078549965E-2</v>
      </c>
      <c r="BK1358" s="3">
        <f>IFERROR(AVERAGE(Table1[[#This Row],[ROA 2012]:[ROA 2021]]), "x")</f>
        <v>5.579263558215173E-2</v>
      </c>
      <c r="BN1358" s="1">
        <f>SUM(Table1[[#This Row],[B/M Rank]:[ROA Rank]])</f>
        <v>0</v>
      </c>
    </row>
    <row r="1359" spans="1:66" x14ac:dyDescent="0.25">
      <c r="A1359" s="1" t="s">
        <v>2557</v>
      </c>
      <c r="B1359" s="1" t="s">
        <v>604</v>
      </c>
      <c r="C1359" s="1" t="s">
        <v>587</v>
      </c>
      <c r="D1359" s="1" t="s">
        <v>11</v>
      </c>
      <c r="E1359" s="1" t="s">
        <v>108</v>
      </c>
      <c r="F1359" s="1">
        <v>49.02</v>
      </c>
      <c r="G1359" s="19"/>
      <c r="H1359" s="19"/>
      <c r="I1359" s="19"/>
      <c r="J1359" s="19"/>
      <c r="K1359" s="1"/>
      <c r="L1359" s="19"/>
      <c r="M1359" s="1">
        <v>2016</v>
      </c>
      <c r="R1359" s="1">
        <v>0.3</v>
      </c>
      <c r="S1359" s="1">
        <v>0.5</v>
      </c>
      <c r="T1359" s="1">
        <v>0.8</v>
      </c>
      <c r="U1359" s="1">
        <v>1.4</v>
      </c>
      <c r="V1359" s="1">
        <v>1.4</v>
      </c>
      <c r="W1359" s="1">
        <v>4</v>
      </c>
      <c r="X1359" s="1">
        <v>5.9</v>
      </c>
      <c r="Z1359" s="3">
        <f xml:space="preserve"> IFERROR(AVEDEV(Table1[[#This Row],[GP 2012]:[GP 2021]]) / Table1[[#This Row],[Avg GP]], "x")</f>
        <v>0.61904761904761896</v>
      </c>
      <c r="AA1359" s="2">
        <f xml:space="preserve"> IFERROR(AVERAGE(Table1[[#This Row],[GP 2012]:[GP 2021]]), "x")</f>
        <v>1.4000000000000001</v>
      </c>
      <c r="AB1359" s="11">
        <f>Table1[Equity]/Table1[Market Capital]</f>
        <v>-6.527947776417789E-2</v>
      </c>
      <c r="AG1359" s="1">
        <v>4.3</v>
      </c>
      <c r="AH1359" s="1">
        <v>3.4</v>
      </c>
      <c r="AI1359" s="1">
        <v>3.4</v>
      </c>
      <c r="AJ1359" s="1">
        <v>5.8</v>
      </c>
      <c r="AK1359" s="1">
        <v>11</v>
      </c>
      <c r="AL1359" s="1">
        <v>21</v>
      </c>
      <c r="AM1359" s="1">
        <v>24.4</v>
      </c>
      <c r="AN1359" s="1">
        <v>-3.2</v>
      </c>
      <c r="AO1359" s="3" t="str">
        <f xml:space="preserve"> IFERROR(Table1[[#This Row],[GP 2012]]/Table1[[#This Row],[Total Assets 2012]], "x")</f>
        <v>x</v>
      </c>
      <c r="AP1359" s="3" t="str">
        <f xml:space="preserve"> IFERROR(Table1[[#This Row],[GP 2013]]/Table1[[#This Row],[Total Assets 2013]], "x")</f>
        <v>x</v>
      </c>
      <c r="AQ1359" s="3" t="str">
        <f xml:space="preserve"> IFERROR(Table1[[#This Row],[GP 2014]]/Table1[[#This Row],[Total Assets 2014]], "x")</f>
        <v>x</v>
      </c>
      <c r="AR1359" s="3" t="str">
        <f xml:space="preserve"> IFERROR(Table1[[#This Row],[GP 2015]]/Table1[[#This Row],[Total Assets 2015]], "x")</f>
        <v>x</v>
      </c>
      <c r="AS1359" s="3">
        <f xml:space="preserve"> IFERROR(Table1[[#This Row],[GP 2016]]/Table1[[#This Row],[Total Assets 2016]], "x")</f>
        <v>6.9767441860465115E-2</v>
      </c>
      <c r="AT1359" s="3">
        <f xml:space="preserve"> IFERROR(Table1[[#This Row],[GP 2017]]/Table1[[#This Row],[Total Assets 2017]], "x")</f>
        <v>0.14705882352941177</v>
      </c>
      <c r="AU1359" s="3">
        <f xml:space="preserve"> IFERROR(Table1[[#This Row],[GP 2018]]/Table1[[#This Row],[Total Assets 2018]], "x")</f>
        <v>0.23529411764705885</v>
      </c>
      <c r="AV1359" s="3">
        <f xml:space="preserve"> IFERROR(Table1[[#This Row],[GP 2019]]/Table1[[#This Row],[Total Assets 2019]], "x")</f>
        <v>0.24137931034482757</v>
      </c>
      <c r="AW1359" s="3">
        <f xml:space="preserve"> IFERROR(Table1[[#This Row],[GP 2020]]/Table1[[#This Row],[Total Assets 2020]], "x")</f>
        <v>0.12727272727272726</v>
      </c>
      <c r="AX1359" s="3">
        <f xml:space="preserve"> IFERROR(Table1[[#This Row],[GP 2021]]/Table1[[#This Row],[Total Assets 2021]], "x")</f>
        <v>0.19047619047619047</v>
      </c>
      <c r="AY1359" s="3">
        <f xml:space="preserve"> IFERROR(Table1[[#This Row],[GP TTM]]/Table1[[#This Row],[Total Assets TTM]], "x")</f>
        <v>0.24180327868852461</v>
      </c>
      <c r="BA1359" s="3" t="str">
        <f xml:space="preserve"> IFERROR(ABS(Table1[[#This Row],[ROA 2013]]-Table1[[#This Row],[ROA 2012]]), "x")</f>
        <v>x</v>
      </c>
      <c r="BB1359" s="3" t="str">
        <f xml:space="preserve"> IFERROR(ABS(Table1[[#This Row],[ROA 2014]]-Table1[[#This Row],[ROA 2013]]), "x")</f>
        <v>x</v>
      </c>
      <c r="BC1359" s="3" t="str">
        <f xml:space="preserve"> IFERROR(ABS(Table1[[#This Row],[ROA 2015]]-Table1[[#This Row],[ROA 2014]]), "x")</f>
        <v>x</v>
      </c>
      <c r="BD1359" s="3" t="str">
        <f xml:space="preserve"> IFERROR(ABS(Table1[[#This Row],[ROA 2016]]-Table1[[#This Row],[ROA 2015]]), "x")</f>
        <v>x</v>
      </c>
      <c r="BE1359" s="3">
        <f xml:space="preserve"> IFERROR(ABS(Table1[[#This Row],[ROA 2017]]-Table1[[#This Row],[ROA 2016]]), "x")</f>
        <v>7.7291381668946654E-2</v>
      </c>
      <c r="BF1359" s="3">
        <f xml:space="preserve"> IFERROR(ABS(Table1[[#This Row],[ROA 2018]]-Table1[[#This Row],[ROA 2017]]), "x")</f>
        <v>8.8235294117647078E-2</v>
      </c>
      <c r="BG1359" s="3">
        <f xml:space="preserve"> IFERROR(ABS(Table1[[#This Row],[ROA 2019]]-Table1[[#This Row],[ROA 2018]]), "x")</f>
        <v>6.085192697768721E-3</v>
      </c>
      <c r="BH1359" s="3">
        <f xml:space="preserve"> IFERROR(ABS(Table1[[#This Row],[ROA 2020]]-Table1[[#This Row],[ROA 2019]]), "x")</f>
        <v>0.11410658307210031</v>
      </c>
      <c r="BI1359" s="3">
        <f xml:space="preserve"> IFERROR(ABS(Table1[[#This Row],[ROA 2021]]-Table1[[#This Row],[ROA 2020]]), "x")</f>
        <v>6.3203463203463206E-2</v>
      </c>
      <c r="BJ1359" s="3">
        <f xml:space="preserve"> IFERROR(AVERAGE(Table1[[#This Row],[ROA 2013-2012]:[ROA 2021-2020]]), "x")</f>
        <v>6.9784382951985205E-2</v>
      </c>
      <c r="BK1359" s="3">
        <f>IFERROR(AVERAGE(Table1[[#This Row],[ROA 2012]:[ROA 2021]]), "x")</f>
        <v>0.1685414351884468</v>
      </c>
      <c r="BN1359" s="1">
        <f>SUM(Table1[[#This Row],[B/M Rank]:[ROA Rank]])</f>
        <v>0</v>
      </c>
    </row>
    <row r="1360" spans="1:66" x14ac:dyDescent="0.25">
      <c r="A1360" s="1" t="s">
        <v>3907</v>
      </c>
      <c r="B1360" s="1" t="s">
        <v>1619</v>
      </c>
      <c r="C1360" s="1" t="s">
        <v>1499</v>
      </c>
      <c r="D1360" s="1" t="s">
        <v>440</v>
      </c>
      <c r="E1360" s="1" t="s">
        <v>108</v>
      </c>
      <c r="F1360" s="1">
        <v>49.37</v>
      </c>
      <c r="G1360" s="19"/>
      <c r="H1360" s="19"/>
      <c r="I1360" s="19"/>
      <c r="J1360" s="19"/>
      <c r="K1360" s="1"/>
      <c r="L1360" s="19"/>
      <c r="M1360" s="1">
        <v>2017</v>
      </c>
      <c r="S1360" s="1" t="s">
        <v>4368</v>
      </c>
      <c r="T1360" s="1">
        <v>3.5</v>
      </c>
      <c r="U1360" s="1">
        <v>16.399999999999999</v>
      </c>
      <c r="V1360" s="1">
        <v>0.7</v>
      </c>
      <c r="W1360" s="1">
        <v>5.3</v>
      </c>
      <c r="X1360" s="1">
        <v>6.9</v>
      </c>
      <c r="Z1360" s="3">
        <f xml:space="preserve"> IFERROR(AVEDEV(Table1[[#This Row],[GP 2012]:[GP 2021]]) / Table1[[#This Row],[Avg GP]], "x")</f>
        <v>0.76640926640926632</v>
      </c>
      <c r="AA1360" s="2">
        <f xml:space="preserve"> IFERROR(AVERAGE(Table1[[#This Row],[GP 2012]:[GP 2021]]), "x")</f>
        <v>6.4749999999999996</v>
      </c>
      <c r="AB1360" s="11">
        <f>Table1[Equity]/Table1[Market Capital]</f>
        <v>0.47194652623050437</v>
      </c>
      <c r="AH1360" s="1">
        <v>0</v>
      </c>
      <c r="AI1360" s="1">
        <v>105.1</v>
      </c>
      <c r="AJ1360" s="1">
        <v>94.5</v>
      </c>
      <c r="AK1360" s="1">
        <v>42.7</v>
      </c>
      <c r="AL1360" s="1">
        <v>52.1</v>
      </c>
      <c r="AM1360" s="1">
        <v>49.9</v>
      </c>
      <c r="AN1360" s="1">
        <v>23.3</v>
      </c>
      <c r="AO1360" s="3" t="str">
        <f xml:space="preserve"> IFERROR(Table1[[#This Row],[GP 2012]]/Table1[[#This Row],[Total Assets 2012]], "x")</f>
        <v>x</v>
      </c>
      <c r="AP1360" s="3" t="str">
        <f xml:space="preserve"> IFERROR(Table1[[#This Row],[GP 2013]]/Table1[[#This Row],[Total Assets 2013]], "x")</f>
        <v>x</v>
      </c>
      <c r="AQ1360" s="3" t="str">
        <f xml:space="preserve"> IFERROR(Table1[[#This Row],[GP 2014]]/Table1[[#This Row],[Total Assets 2014]], "x")</f>
        <v>x</v>
      </c>
      <c r="AR1360" s="3" t="str">
        <f xml:space="preserve"> IFERROR(Table1[[#This Row],[GP 2015]]/Table1[[#This Row],[Total Assets 2015]], "x")</f>
        <v>x</v>
      </c>
      <c r="AS1360" s="3" t="str">
        <f xml:space="preserve"> IFERROR(Table1[[#This Row],[GP 2016]]/Table1[[#This Row],[Total Assets 2016]], "x")</f>
        <v>x</v>
      </c>
      <c r="AT1360" s="3" t="str">
        <f xml:space="preserve"> IFERROR(Table1[[#This Row],[GP 2017]]/Table1[[#This Row],[Total Assets 2017]], "x")</f>
        <v>x</v>
      </c>
      <c r="AU1360" s="3">
        <f xml:space="preserve"> IFERROR(Table1[[#This Row],[GP 2018]]/Table1[[#This Row],[Total Assets 2018]], "x")</f>
        <v>3.3301617507136061E-2</v>
      </c>
      <c r="AV1360" s="3">
        <f xml:space="preserve"> IFERROR(Table1[[#This Row],[GP 2019]]/Table1[[#This Row],[Total Assets 2019]], "x")</f>
        <v>0.17354497354497353</v>
      </c>
      <c r="AW1360" s="3">
        <f xml:space="preserve"> IFERROR(Table1[[#This Row],[GP 2020]]/Table1[[#This Row],[Total Assets 2020]], "x")</f>
        <v>1.6393442622950817E-2</v>
      </c>
      <c r="AX1360" s="3">
        <f xml:space="preserve"> IFERROR(Table1[[#This Row],[GP 2021]]/Table1[[#This Row],[Total Assets 2021]], "x")</f>
        <v>0.10172744721689059</v>
      </c>
      <c r="AY1360" s="3">
        <f xml:space="preserve"> IFERROR(Table1[[#This Row],[GP TTM]]/Table1[[#This Row],[Total Assets TTM]], "x")</f>
        <v>0.13827655310621242</v>
      </c>
      <c r="BA1360" s="3" t="str">
        <f xml:space="preserve"> IFERROR(ABS(Table1[[#This Row],[ROA 2013]]-Table1[[#This Row],[ROA 2012]]), "x")</f>
        <v>x</v>
      </c>
      <c r="BB1360" s="3" t="str">
        <f xml:space="preserve"> IFERROR(ABS(Table1[[#This Row],[ROA 2014]]-Table1[[#This Row],[ROA 2013]]), "x")</f>
        <v>x</v>
      </c>
      <c r="BC1360" s="3" t="str">
        <f xml:space="preserve"> IFERROR(ABS(Table1[[#This Row],[ROA 2015]]-Table1[[#This Row],[ROA 2014]]), "x")</f>
        <v>x</v>
      </c>
      <c r="BD1360" s="3" t="str">
        <f xml:space="preserve"> IFERROR(ABS(Table1[[#This Row],[ROA 2016]]-Table1[[#This Row],[ROA 2015]]), "x")</f>
        <v>x</v>
      </c>
      <c r="BE1360" s="3" t="str">
        <f xml:space="preserve"> IFERROR(ABS(Table1[[#This Row],[ROA 2017]]-Table1[[#This Row],[ROA 2016]]), "x")</f>
        <v>x</v>
      </c>
      <c r="BF1360" s="3" t="str">
        <f xml:space="preserve"> IFERROR(ABS(Table1[[#This Row],[ROA 2018]]-Table1[[#This Row],[ROA 2017]]), "x")</f>
        <v>x</v>
      </c>
      <c r="BG1360" s="3">
        <f xml:space="preserve"> IFERROR(ABS(Table1[[#This Row],[ROA 2019]]-Table1[[#This Row],[ROA 2018]]), "x")</f>
        <v>0.14024335603783747</v>
      </c>
      <c r="BH1360" s="3">
        <f xml:space="preserve"> IFERROR(ABS(Table1[[#This Row],[ROA 2020]]-Table1[[#This Row],[ROA 2019]]), "x")</f>
        <v>0.15715153092202272</v>
      </c>
      <c r="BI1360" s="3">
        <f xml:space="preserve"> IFERROR(ABS(Table1[[#This Row],[ROA 2021]]-Table1[[#This Row],[ROA 2020]]), "x")</f>
        <v>8.5334004593939777E-2</v>
      </c>
      <c r="BJ1360" s="3">
        <f xml:space="preserve"> IFERROR(AVERAGE(Table1[[#This Row],[ROA 2013-2012]:[ROA 2021-2020]]), "x")</f>
        <v>0.12757629718459998</v>
      </c>
      <c r="BK1360" s="3">
        <f>IFERROR(AVERAGE(Table1[[#This Row],[ROA 2012]:[ROA 2021]]), "x")</f>
        <v>8.1241870222987747E-2</v>
      </c>
      <c r="BN1360" s="1">
        <f>SUM(Table1[[#This Row],[B/M Rank]:[ROA Rank]])</f>
        <v>0</v>
      </c>
    </row>
    <row r="1361" spans="1:66" x14ac:dyDescent="0.25">
      <c r="A1361" s="1" t="s">
        <v>2427</v>
      </c>
      <c r="B1361" s="1" t="s">
        <v>4392</v>
      </c>
      <c r="C1361" s="1" t="s">
        <v>471</v>
      </c>
      <c r="D1361" s="1" t="s">
        <v>392</v>
      </c>
      <c r="E1361" s="1" t="s">
        <v>108</v>
      </c>
      <c r="F1361" s="1">
        <v>49.79</v>
      </c>
      <c r="G1361" s="19"/>
      <c r="H1361" s="19"/>
      <c r="I1361" s="19"/>
      <c r="J1361" s="19"/>
      <c r="K1361" s="1"/>
      <c r="L1361" s="19"/>
      <c r="M1361" s="1">
        <v>2019</v>
      </c>
      <c r="U1361" s="1">
        <v>-21</v>
      </c>
      <c r="V1361" s="1">
        <v>-7.9</v>
      </c>
      <c r="W1361" s="1">
        <v>-8</v>
      </c>
      <c r="X1361" s="1">
        <v>-8.9</v>
      </c>
      <c r="Z1361" s="3">
        <f xml:space="preserve"> IFERROR(AVEDEV(Table1[[#This Row],[GP 2012]:[GP 2021]]) / Table1[[#This Row],[Avg GP]], "x")</f>
        <v>-0.47154471544715448</v>
      </c>
      <c r="AA1361" s="2">
        <f xml:space="preserve"> IFERROR(AVERAGE(Table1[[#This Row],[GP 2012]:[GP 2021]]), "x")</f>
        <v>-12.299999999999999</v>
      </c>
      <c r="AB1361" s="11">
        <f>Table1[Equity]/Table1[Market Capital]</f>
        <v>1.5505121510343443</v>
      </c>
      <c r="AJ1361" s="1">
        <v>123.5</v>
      </c>
      <c r="AK1361" s="1">
        <v>115.3</v>
      </c>
      <c r="AL1361" s="1">
        <v>135.5</v>
      </c>
      <c r="AM1361" s="1">
        <v>130.80000000000001</v>
      </c>
      <c r="AN1361" s="1">
        <v>77.2</v>
      </c>
      <c r="AO1361" s="3" t="str">
        <f xml:space="preserve"> IFERROR(Table1[[#This Row],[GP 2012]]/Table1[[#This Row],[Total Assets 2012]], "x")</f>
        <v>x</v>
      </c>
      <c r="AP1361" s="3" t="str">
        <f xml:space="preserve"> IFERROR(Table1[[#This Row],[GP 2013]]/Table1[[#This Row],[Total Assets 2013]], "x")</f>
        <v>x</v>
      </c>
      <c r="AQ1361" s="3" t="str">
        <f xml:space="preserve"> IFERROR(Table1[[#This Row],[GP 2014]]/Table1[[#This Row],[Total Assets 2014]], "x")</f>
        <v>x</v>
      </c>
      <c r="AR1361" s="3" t="str">
        <f xml:space="preserve"> IFERROR(Table1[[#This Row],[GP 2015]]/Table1[[#This Row],[Total Assets 2015]], "x")</f>
        <v>x</v>
      </c>
      <c r="AS1361" s="3" t="str">
        <f xml:space="preserve"> IFERROR(Table1[[#This Row],[GP 2016]]/Table1[[#This Row],[Total Assets 2016]], "x")</f>
        <v>x</v>
      </c>
      <c r="AT1361" s="3" t="str">
        <f xml:space="preserve"> IFERROR(Table1[[#This Row],[GP 2017]]/Table1[[#This Row],[Total Assets 2017]], "x")</f>
        <v>x</v>
      </c>
      <c r="AU1361" s="3" t="str">
        <f xml:space="preserve"> IFERROR(Table1[[#This Row],[GP 2018]]/Table1[[#This Row],[Total Assets 2018]], "x")</f>
        <v>x</v>
      </c>
      <c r="AV1361" s="3">
        <f xml:space="preserve"> IFERROR(Table1[[#This Row],[GP 2019]]/Table1[[#This Row],[Total Assets 2019]], "x")</f>
        <v>-0.17004048582995951</v>
      </c>
      <c r="AW1361" s="3">
        <f xml:space="preserve"> IFERROR(Table1[[#This Row],[GP 2020]]/Table1[[#This Row],[Total Assets 2020]], "x")</f>
        <v>-6.8516912402428451E-2</v>
      </c>
      <c r="AX1361" s="3">
        <f xml:space="preserve"> IFERROR(Table1[[#This Row],[GP 2021]]/Table1[[#This Row],[Total Assets 2021]], "x")</f>
        <v>-5.9040590405904057E-2</v>
      </c>
      <c r="AY1361" s="3">
        <f xml:space="preserve"> IFERROR(Table1[[#This Row],[GP TTM]]/Table1[[#This Row],[Total Assets TTM]], "x")</f>
        <v>-6.8042813455657492E-2</v>
      </c>
      <c r="BA1361" s="3" t="str">
        <f xml:space="preserve"> IFERROR(ABS(Table1[[#This Row],[ROA 2013]]-Table1[[#This Row],[ROA 2012]]), "x")</f>
        <v>x</v>
      </c>
      <c r="BB1361" s="3" t="str">
        <f xml:space="preserve"> IFERROR(ABS(Table1[[#This Row],[ROA 2014]]-Table1[[#This Row],[ROA 2013]]), "x")</f>
        <v>x</v>
      </c>
      <c r="BC1361" s="3" t="str">
        <f xml:space="preserve"> IFERROR(ABS(Table1[[#This Row],[ROA 2015]]-Table1[[#This Row],[ROA 2014]]), "x")</f>
        <v>x</v>
      </c>
      <c r="BD1361" s="3" t="str">
        <f xml:space="preserve"> IFERROR(ABS(Table1[[#This Row],[ROA 2016]]-Table1[[#This Row],[ROA 2015]]), "x")</f>
        <v>x</v>
      </c>
      <c r="BE1361" s="3" t="str">
        <f xml:space="preserve"> IFERROR(ABS(Table1[[#This Row],[ROA 2017]]-Table1[[#This Row],[ROA 2016]]), "x")</f>
        <v>x</v>
      </c>
      <c r="BF1361" s="3" t="str">
        <f xml:space="preserve"> IFERROR(ABS(Table1[[#This Row],[ROA 2018]]-Table1[[#This Row],[ROA 2017]]), "x")</f>
        <v>x</v>
      </c>
      <c r="BG1361" s="3" t="str">
        <f xml:space="preserve"> IFERROR(ABS(Table1[[#This Row],[ROA 2019]]-Table1[[#This Row],[ROA 2018]]), "x")</f>
        <v>x</v>
      </c>
      <c r="BH1361" s="3">
        <f xml:space="preserve"> IFERROR(ABS(Table1[[#This Row],[ROA 2020]]-Table1[[#This Row],[ROA 2019]]), "x")</f>
        <v>0.10152357342753106</v>
      </c>
      <c r="BI1361" s="3">
        <f xml:space="preserve"> IFERROR(ABS(Table1[[#This Row],[ROA 2021]]-Table1[[#This Row],[ROA 2020]]), "x")</f>
        <v>9.4763219965243936E-3</v>
      </c>
      <c r="BJ1361" s="3">
        <f xml:space="preserve"> IFERROR(AVERAGE(Table1[[#This Row],[ROA 2013-2012]:[ROA 2021-2020]]), "x")</f>
        <v>5.5499947712027722E-2</v>
      </c>
      <c r="BK1361" s="3">
        <f>IFERROR(AVERAGE(Table1[[#This Row],[ROA 2012]:[ROA 2021]]), "x")</f>
        <v>-9.9199329546097337E-2</v>
      </c>
      <c r="BN1361" s="1">
        <f>SUM(Table1[[#This Row],[B/M Rank]:[ROA Rank]])</f>
        <v>0</v>
      </c>
    </row>
    <row r="1362" spans="1:66" x14ac:dyDescent="0.25">
      <c r="A1362" s="1" t="s">
        <v>4202</v>
      </c>
      <c r="B1362" s="1" t="s">
        <v>1906</v>
      </c>
      <c r="C1362" s="1" t="s">
        <v>1889</v>
      </c>
      <c r="D1362" s="1" t="s">
        <v>330</v>
      </c>
      <c r="E1362" s="1" t="s">
        <v>108</v>
      </c>
      <c r="F1362" s="1">
        <v>50.05</v>
      </c>
      <c r="G1362" s="19"/>
      <c r="H1362" s="19"/>
      <c r="I1362" s="19"/>
      <c r="J1362" s="19"/>
      <c r="K1362" s="1"/>
      <c r="L1362" s="19"/>
      <c r="M1362" s="1">
        <v>2018</v>
      </c>
      <c r="T1362" s="1" t="s">
        <v>4368</v>
      </c>
      <c r="U1362" s="1" t="s">
        <v>4368</v>
      </c>
      <c r="V1362" s="1" t="s">
        <v>4368</v>
      </c>
      <c r="W1362" s="1" t="s">
        <v>4368</v>
      </c>
      <c r="X1362" s="1" t="s">
        <v>4368</v>
      </c>
      <c r="Z1362" s="3" t="str">
        <f xml:space="preserve"> IFERROR(AVEDEV(Table1[[#This Row],[GP 2012]:[GP 2021]]) / Table1[[#This Row],[Avg GP]], "x")</f>
        <v>x</v>
      </c>
      <c r="AA1362" s="2" t="str">
        <f xml:space="preserve"> IFERROR(AVERAGE(Table1[[#This Row],[GP 2012]:[GP 2021]]), "x")</f>
        <v>x</v>
      </c>
      <c r="AB1362" s="11">
        <f>Table1[Equity]/Table1[Market Capital]</f>
        <v>0.7492507492507493</v>
      </c>
      <c r="AI1362" s="1">
        <v>0</v>
      </c>
      <c r="AJ1362" s="1">
        <v>0</v>
      </c>
      <c r="AK1362" s="1">
        <v>0.1</v>
      </c>
      <c r="AL1362" s="1">
        <v>43.5</v>
      </c>
      <c r="AM1362" s="1">
        <v>39.299999999999997</v>
      </c>
      <c r="AN1362" s="1">
        <v>37.5</v>
      </c>
      <c r="AO1362" s="3" t="str">
        <f xml:space="preserve"> IFERROR(Table1[[#This Row],[GP 2012]]/Table1[[#This Row],[Total Assets 2012]], "x")</f>
        <v>x</v>
      </c>
      <c r="AP1362" s="3" t="str">
        <f xml:space="preserve"> IFERROR(Table1[[#This Row],[GP 2013]]/Table1[[#This Row],[Total Assets 2013]], "x")</f>
        <v>x</v>
      </c>
      <c r="AQ1362" s="3" t="str">
        <f xml:space="preserve"> IFERROR(Table1[[#This Row],[GP 2014]]/Table1[[#This Row],[Total Assets 2014]], "x")</f>
        <v>x</v>
      </c>
      <c r="AR1362" s="3" t="str">
        <f xml:space="preserve"> IFERROR(Table1[[#This Row],[GP 2015]]/Table1[[#This Row],[Total Assets 2015]], "x")</f>
        <v>x</v>
      </c>
      <c r="AS1362" s="3" t="str">
        <f xml:space="preserve"> IFERROR(Table1[[#This Row],[GP 2016]]/Table1[[#This Row],[Total Assets 2016]], "x")</f>
        <v>x</v>
      </c>
      <c r="AT1362" s="3" t="str">
        <f xml:space="preserve"> IFERROR(Table1[[#This Row],[GP 2017]]/Table1[[#This Row],[Total Assets 2017]], "x")</f>
        <v>x</v>
      </c>
      <c r="AU1362" s="3" t="str">
        <f xml:space="preserve"> IFERROR(Table1[[#This Row],[GP 2018]]/Table1[[#This Row],[Total Assets 2018]], "x")</f>
        <v>x</v>
      </c>
      <c r="AV1362" s="3" t="str">
        <f xml:space="preserve"> IFERROR(Table1[[#This Row],[GP 2019]]/Table1[[#This Row],[Total Assets 2019]], "x")</f>
        <v>x</v>
      </c>
      <c r="AW1362" s="3" t="str">
        <f xml:space="preserve"> IFERROR(Table1[[#This Row],[GP 2020]]/Table1[[#This Row],[Total Assets 2020]], "x")</f>
        <v>x</v>
      </c>
      <c r="AX1362" s="3" t="str">
        <f xml:space="preserve"> IFERROR(Table1[[#This Row],[GP 2021]]/Table1[[#This Row],[Total Assets 2021]], "x")</f>
        <v>x</v>
      </c>
      <c r="AY1362" s="3" t="str">
        <f xml:space="preserve"> IFERROR(Table1[[#This Row],[GP TTM]]/Table1[[#This Row],[Total Assets TTM]], "x")</f>
        <v>x</v>
      </c>
      <c r="BA1362" s="3" t="str">
        <f xml:space="preserve"> IFERROR(ABS(Table1[[#This Row],[ROA 2013]]-Table1[[#This Row],[ROA 2012]]), "x")</f>
        <v>x</v>
      </c>
      <c r="BB1362" s="3" t="str">
        <f xml:space="preserve"> IFERROR(ABS(Table1[[#This Row],[ROA 2014]]-Table1[[#This Row],[ROA 2013]]), "x")</f>
        <v>x</v>
      </c>
      <c r="BC1362" s="3" t="str">
        <f xml:space="preserve"> IFERROR(ABS(Table1[[#This Row],[ROA 2015]]-Table1[[#This Row],[ROA 2014]]), "x")</f>
        <v>x</v>
      </c>
      <c r="BD1362" s="3" t="str">
        <f xml:space="preserve"> IFERROR(ABS(Table1[[#This Row],[ROA 2016]]-Table1[[#This Row],[ROA 2015]]), "x")</f>
        <v>x</v>
      </c>
      <c r="BE1362" s="3" t="str">
        <f xml:space="preserve"> IFERROR(ABS(Table1[[#This Row],[ROA 2017]]-Table1[[#This Row],[ROA 2016]]), "x")</f>
        <v>x</v>
      </c>
      <c r="BF1362" s="3" t="str">
        <f xml:space="preserve"> IFERROR(ABS(Table1[[#This Row],[ROA 2018]]-Table1[[#This Row],[ROA 2017]]), "x")</f>
        <v>x</v>
      </c>
      <c r="BG1362" s="3" t="str">
        <f xml:space="preserve"> IFERROR(ABS(Table1[[#This Row],[ROA 2019]]-Table1[[#This Row],[ROA 2018]]), "x")</f>
        <v>x</v>
      </c>
      <c r="BH1362" s="3" t="str">
        <f xml:space="preserve"> IFERROR(ABS(Table1[[#This Row],[ROA 2020]]-Table1[[#This Row],[ROA 2019]]), "x")</f>
        <v>x</v>
      </c>
      <c r="BI1362" s="3" t="str">
        <f xml:space="preserve"> IFERROR(ABS(Table1[[#This Row],[ROA 2021]]-Table1[[#This Row],[ROA 2020]]), "x")</f>
        <v>x</v>
      </c>
      <c r="BJ1362" s="3" t="str">
        <f xml:space="preserve"> IFERROR(AVERAGE(Table1[[#This Row],[ROA 2013-2012]:[ROA 2021-2020]]), "x")</f>
        <v>x</v>
      </c>
      <c r="BK1362" s="3" t="str">
        <f>IFERROR(AVERAGE(Table1[[#This Row],[ROA 2012]:[ROA 2021]]), "x")</f>
        <v>x</v>
      </c>
      <c r="BN1362" s="1">
        <f>SUM(Table1[[#This Row],[B/M Rank]:[ROA Rank]])</f>
        <v>0</v>
      </c>
    </row>
    <row r="1363" spans="1:66" x14ac:dyDescent="0.25">
      <c r="A1363" s="1" t="s">
        <v>2485</v>
      </c>
      <c r="B1363" s="1" t="s">
        <v>537</v>
      </c>
      <c r="C1363" s="1" t="s">
        <v>523</v>
      </c>
      <c r="D1363" s="1" t="s">
        <v>152</v>
      </c>
      <c r="E1363" s="1" t="s">
        <v>108</v>
      </c>
      <c r="F1363" s="1">
        <v>50.29</v>
      </c>
      <c r="G1363" s="19"/>
      <c r="H1363" s="19"/>
      <c r="I1363" s="19"/>
      <c r="J1363" s="19"/>
      <c r="K1363" s="1"/>
      <c r="L1363" s="19"/>
      <c r="M1363" s="1">
        <v>2019</v>
      </c>
      <c r="V1363" s="1">
        <v>0.1</v>
      </c>
      <c r="W1363" s="1" t="s">
        <v>4368</v>
      </c>
      <c r="X1363" s="1">
        <v>-0.1</v>
      </c>
      <c r="Z1363" s="3">
        <f xml:space="preserve"> IFERROR(AVEDEV(Table1[[#This Row],[GP 2012]:[GP 2021]]) / Table1[[#This Row],[Avg GP]], "x")</f>
        <v>0</v>
      </c>
      <c r="AA1363" s="2">
        <f xml:space="preserve"> IFERROR(AVERAGE(Table1[[#This Row],[GP 2012]:[GP 2021]]), "x")</f>
        <v>0.1</v>
      </c>
      <c r="AB1363" s="11">
        <f>Table1[Equity]/Table1[Market Capital]</f>
        <v>8.1527142573076153E-2</v>
      </c>
      <c r="AK1363" s="1">
        <v>9.1</v>
      </c>
      <c r="AL1363" s="1">
        <v>6.5</v>
      </c>
      <c r="AM1363" s="1">
        <v>5.6</v>
      </c>
      <c r="AN1363" s="1">
        <v>4.0999999999999996</v>
      </c>
      <c r="AO1363" s="3" t="str">
        <f xml:space="preserve"> IFERROR(Table1[[#This Row],[GP 2012]]/Table1[[#This Row],[Total Assets 2012]], "x")</f>
        <v>x</v>
      </c>
      <c r="AP1363" s="3" t="str">
        <f xml:space="preserve"> IFERROR(Table1[[#This Row],[GP 2013]]/Table1[[#This Row],[Total Assets 2013]], "x")</f>
        <v>x</v>
      </c>
      <c r="AQ1363" s="3" t="str">
        <f xml:space="preserve"> IFERROR(Table1[[#This Row],[GP 2014]]/Table1[[#This Row],[Total Assets 2014]], "x")</f>
        <v>x</v>
      </c>
      <c r="AR1363" s="3" t="str">
        <f xml:space="preserve"> IFERROR(Table1[[#This Row],[GP 2015]]/Table1[[#This Row],[Total Assets 2015]], "x")</f>
        <v>x</v>
      </c>
      <c r="AS1363" s="3" t="str">
        <f xml:space="preserve"> IFERROR(Table1[[#This Row],[GP 2016]]/Table1[[#This Row],[Total Assets 2016]], "x")</f>
        <v>x</v>
      </c>
      <c r="AT1363" s="3" t="str">
        <f xml:space="preserve"> IFERROR(Table1[[#This Row],[GP 2017]]/Table1[[#This Row],[Total Assets 2017]], "x")</f>
        <v>x</v>
      </c>
      <c r="AU1363" s="3" t="str">
        <f xml:space="preserve"> IFERROR(Table1[[#This Row],[GP 2018]]/Table1[[#This Row],[Total Assets 2018]], "x")</f>
        <v>x</v>
      </c>
      <c r="AV1363" s="3" t="str">
        <f xml:space="preserve"> IFERROR(Table1[[#This Row],[GP 2019]]/Table1[[#This Row],[Total Assets 2019]], "x")</f>
        <v>x</v>
      </c>
      <c r="AW1363" s="3">
        <f xml:space="preserve"> IFERROR(Table1[[#This Row],[GP 2020]]/Table1[[#This Row],[Total Assets 2020]], "x")</f>
        <v>1.098901098901099E-2</v>
      </c>
      <c r="AX1363" s="3" t="str">
        <f xml:space="preserve"> IFERROR(Table1[[#This Row],[GP 2021]]/Table1[[#This Row],[Total Assets 2021]], "x")</f>
        <v>x</v>
      </c>
      <c r="AY1363" s="3">
        <f xml:space="preserve"> IFERROR(Table1[[#This Row],[GP TTM]]/Table1[[#This Row],[Total Assets TTM]], "x")</f>
        <v>-1.785714285714286E-2</v>
      </c>
      <c r="BA1363" s="3" t="str">
        <f xml:space="preserve"> IFERROR(ABS(Table1[[#This Row],[ROA 2013]]-Table1[[#This Row],[ROA 2012]]), "x")</f>
        <v>x</v>
      </c>
      <c r="BB1363" s="3" t="str">
        <f xml:space="preserve"> IFERROR(ABS(Table1[[#This Row],[ROA 2014]]-Table1[[#This Row],[ROA 2013]]), "x")</f>
        <v>x</v>
      </c>
      <c r="BC1363" s="3" t="str">
        <f xml:space="preserve"> IFERROR(ABS(Table1[[#This Row],[ROA 2015]]-Table1[[#This Row],[ROA 2014]]), "x")</f>
        <v>x</v>
      </c>
      <c r="BD1363" s="3" t="str">
        <f xml:space="preserve"> IFERROR(ABS(Table1[[#This Row],[ROA 2016]]-Table1[[#This Row],[ROA 2015]]), "x")</f>
        <v>x</v>
      </c>
      <c r="BE1363" s="3" t="str">
        <f xml:space="preserve"> IFERROR(ABS(Table1[[#This Row],[ROA 2017]]-Table1[[#This Row],[ROA 2016]]), "x")</f>
        <v>x</v>
      </c>
      <c r="BF1363" s="3" t="str">
        <f xml:space="preserve"> IFERROR(ABS(Table1[[#This Row],[ROA 2018]]-Table1[[#This Row],[ROA 2017]]), "x")</f>
        <v>x</v>
      </c>
      <c r="BG1363" s="3" t="str">
        <f xml:space="preserve"> IFERROR(ABS(Table1[[#This Row],[ROA 2019]]-Table1[[#This Row],[ROA 2018]]), "x")</f>
        <v>x</v>
      </c>
      <c r="BH1363" s="3" t="str">
        <f xml:space="preserve"> IFERROR(ABS(Table1[[#This Row],[ROA 2020]]-Table1[[#This Row],[ROA 2019]]), "x")</f>
        <v>x</v>
      </c>
      <c r="BI1363" s="3" t="str">
        <f xml:space="preserve"> IFERROR(ABS(Table1[[#This Row],[ROA 2021]]-Table1[[#This Row],[ROA 2020]]), "x")</f>
        <v>x</v>
      </c>
      <c r="BJ1363" s="3" t="str">
        <f xml:space="preserve"> IFERROR(AVERAGE(Table1[[#This Row],[ROA 2013-2012]:[ROA 2021-2020]]), "x")</f>
        <v>x</v>
      </c>
      <c r="BK1363" s="3">
        <f>IFERROR(AVERAGE(Table1[[#This Row],[ROA 2012]:[ROA 2021]]), "x")</f>
        <v>1.098901098901099E-2</v>
      </c>
      <c r="BN1363" s="1">
        <f>SUM(Table1[[#This Row],[B/M Rank]:[ROA Rank]])</f>
        <v>0</v>
      </c>
    </row>
    <row r="1364" spans="1:66" x14ac:dyDescent="0.25">
      <c r="A1364" s="1" t="s">
        <v>3153</v>
      </c>
      <c r="B1364" s="1" t="s">
        <v>4545</v>
      </c>
      <c r="C1364" s="1" t="s">
        <v>4417</v>
      </c>
      <c r="D1364" s="1" t="s">
        <v>268</v>
      </c>
      <c r="E1364" s="1" t="s">
        <v>108</v>
      </c>
      <c r="F1364" s="1">
        <v>50.29</v>
      </c>
      <c r="G1364" s="19"/>
      <c r="H1364" s="19"/>
      <c r="I1364" s="19"/>
      <c r="J1364" s="19"/>
      <c r="K1364" s="1"/>
      <c r="L1364" s="19"/>
      <c r="M1364" s="1">
        <v>2012</v>
      </c>
      <c r="N1364" s="1" t="s">
        <v>4368</v>
      </c>
      <c r="O1364" s="1" t="s">
        <v>4368</v>
      </c>
      <c r="P1364" s="1" t="s">
        <v>4368</v>
      </c>
      <c r="Q1364" s="1" t="s">
        <v>4368</v>
      </c>
      <c r="R1364" s="1" t="s">
        <v>4368</v>
      </c>
      <c r="S1364" s="1" t="s">
        <v>4368</v>
      </c>
      <c r="T1364" s="1" t="s">
        <v>4368</v>
      </c>
      <c r="U1364" s="1" t="s">
        <v>4368</v>
      </c>
      <c r="V1364" s="1" t="s">
        <v>4368</v>
      </c>
      <c r="W1364" s="1" t="s">
        <v>4368</v>
      </c>
      <c r="X1364" s="1" t="s">
        <v>4368</v>
      </c>
      <c r="Z1364" s="3" t="str">
        <f xml:space="preserve"> IFERROR(AVEDEV(Table1[[#This Row],[GP 2012]:[GP 2021]]) / Table1[[#This Row],[Avg GP]], "x")</f>
        <v>x</v>
      </c>
      <c r="AA1364" s="2" t="str">
        <f xml:space="preserve"> IFERROR(AVERAGE(Table1[[#This Row],[GP 2012]:[GP 2021]]), "x")</f>
        <v>x</v>
      </c>
      <c r="AB1364" s="11">
        <f>Table1[Equity]/Table1[Market Capital]</f>
        <v>1.8214356730960428</v>
      </c>
      <c r="AC1364" s="1">
        <v>85</v>
      </c>
      <c r="AD1364" s="1">
        <v>79.7</v>
      </c>
      <c r="AE1364" s="1">
        <v>78.3</v>
      </c>
      <c r="AF1364" s="1">
        <v>78.5</v>
      </c>
      <c r="AG1364" s="1">
        <v>77.400000000000006</v>
      </c>
      <c r="AH1364" s="1">
        <v>78.3</v>
      </c>
      <c r="AI1364" s="1">
        <v>78</v>
      </c>
      <c r="AJ1364" s="1">
        <v>78</v>
      </c>
      <c r="AK1364" s="1">
        <v>93.8</v>
      </c>
      <c r="AL1364" s="1">
        <v>93.5</v>
      </c>
      <c r="AM1364" s="1">
        <v>93</v>
      </c>
      <c r="AN1364" s="1">
        <v>91.6</v>
      </c>
      <c r="AO1364" s="3" t="str">
        <f xml:space="preserve"> IFERROR(Table1[[#This Row],[GP 2012]]/Table1[[#This Row],[Total Assets 2012]], "x")</f>
        <v>x</v>
      </c>
      <c r="AP1364" s="3" t="str">
        <f xml:space="preserve"> IFERROR(Table1[[#This Row],[GP 2013]]/Table1[[#This Row],[Total Assets 2013]], "x")</f>
        <v>x</v>
      </c>
      <c r="AQ1364" s="3" t="str">
        <f xml:space="preserve"> IFERROR(Table1[[#This Row],[GP 2014]]/Table1[[#This Row],[Total Assets 2014]], "x")</f>
        <v>x</v>
      </c>
      <c r="AR1364" s="3" t="str">
        <f xml:space="preserve"> IFERROR(Table1[[#This Row],[GP 2015]]/Table1[[#This Row],[Total Assets 2015]], "x")</f>
        <v>x</v>
      </c>
      <c r="AS1364" s="3" t="str">
        <f xml:space="preserve"> IFERROR(Table1[[#This Row],[GP 2016]]/Table1[[#This Row],[Total Assets 2016]], "x")</f>
        <v>x</v>
      </c>
      <c r="AT1364" s="3" t="str">
        <f xml:space="preserve"> IFERROR(Table1[[#This Row],[GP 2017]]/Table1[[#This Row],[Total Assets 2017]], "x")</f>
        <v>x</v>
      </c>
      <c r="AU1364" s="3" t="str">
        <f xml:space="preserve"> IFERROR(Table1[[#This Row],[GP 2018]]/Table1[[#This Row],[Total Assets 2018]], "x")</f>
        <v>x</v>
      </c>
      <c r="AV1364" s="3" t="str">
        <f xml:space="preserve"> IFERROR(Table1[[#This Row],[GP 2019]]/Table1[[#This Row],[Total Assets 2019]], "x")</f>
        <v>x</v>
      </c>
      <c r="AW1364" s="3" t="str">
        <f xml:space="preserve"> IFERROR(Table1[[#This Row],[GP 2020]]/Table1[[#This Row],[Total Assets 2020]], "x")</f>
        <v>x</v>
      </c>
      <c r="AX1364" s="3" t="str">
        <f xml:space="preserve"> IFERROR(Table1[[#This Row],[GP 2021]]/Table1[[#This Row],[Total Assets 2021]], "x")</f>
        <v>x</v>
      </c>
      <c r="AY1364" s="3" t="str">
        <f xml:space="preserve"> IFERROR(Table1[[#This Row],[GP TTM]]/Table1[[#This Row],[Total Assets TTM]], "x")</f>
        <v>x</v>
      </c>
      <c r="BA1364" s="3" t="str">
        <f xml:space="preserve"> IFERROR(ABS(Table1[[#This Row],[ROA 2013]]-Table1[[#This Row],[ROA 2012]]), "x")</f>
        <v>x</v>
      </c>
      <c r="BB1364" s="3" t="str">
        <f xml:space="preserve"> IFERROR(ABS(Table1[[#This Row],[ROA 2014]]-Table1[[#This Row],[ROA 2013]]), "x")</f>
        <v>x</v>
      </c>
      <c r="BC1364" s="3" t="str">
        <f xml:space="preserve"> IFERROR(ABS(Table1[[#This Row],[ROA 2015]]-Table1[[#This Row],[ROA 2014]]), "x")</f>
        <v>x</v>
      </c>
      <c r="BD1364" s="3" t="str">
        <f xml:space="preserve"> IFERROR(ABS(Table1[[#This Row],[ROA 2016]]-Table1[[#This Row],[ROA 2015]]), "x")</f>
        <v>x</v>
      </c>
      <c r="BE1364" s="3" t="str">
        <f xml:space="preserve"> IFERROR(ABS(Table1[[#This Row],[ROA 2017]]-Table1[[#This Row],[ROA 2016]]), "x")</f>
        <v>x</v>
      </c>
      <c r="BF1364" s="3" t="str">
        <f xml:space="preserve"> IFERROR(ABS(Table1[[#This Row],[ROA 2018]]-Table1[[#This Row],[ROA 2017]]), "x")</f>
        <v>x</v>
      </c>
      <c r="BG1364" s="3" t="str">
        <f xml:space="preserve"> IFERROR(ABS(Table1[[#This Row],[ROA 2019]]-Table1[[#This Row],[ROA 2018]]), "x")</f>
        <v>x</v>
      </c>
      <c r="BH1364" s="3" t="str">
        <f xml:space="preserve"> IFERROR(ABS(Table1[[#This Row],[ROA 2020]]-Table1[[#This Row],[ROA 2019]]), "x")</f>
        <v>x</v>
      </c>
      <c r="BI1364" s="3" t="str">
        <f xml:space="preserve"> IFERROR(ABS(Table1[[#This Row],[ROA 2021]]-Table1[[#This Row],[ROA 2020]]), "x")</f>
        <v>x</v>
      </c>
      <c r="BJ1364" s="3" t="str">
        <f xml:space="preserve"> IFERROR(AVERAGE(Table1[[#This Row],[ROA 2013-2012]:[ROA 2021-2020]]), "x")</f>
        <v>x</v>
      </c>
      <c r="BK1364" s="3" t="str">
        <f>IFERROR(AVERAGE(Table1[[#This Row],[ROA 2012]:[ROA 2021]]), "x")</f>
        <v>x</v>
      </c>
      <c r="BN1364" s="1">
        <f>SUM(Table1[[#This Row],[B/M Rank]:[ROA Rank]])</f>
        <v>0</v>
      </c>
    </row>
    <row r="1365" spans="1:66" x14ac:dyDescent="0.25">
      <c r="A1365" s="1" t="s">
        <v>2758</v>
      </c>
      <c r="B1365" s="1" t="s">
        <v>4414</v>
      </c>
      <c r="C1365" s="1" t="s">
        <v>801</v>
      </c>
      <c r="D1365" s="1" t="s">
        <v>392</v>
      </c>
      <c r="E1365" s="1" t="s">
        <v>108</v>
      </c>
      <c r="F1365" s="1">
        <v>50.41</v>
      </c>
      <c r="G1365" s="19"/>
      <c r="H1365" s="19"/>
      <c r="I1365" s="19"/>
      <c r="J1365" s="19"/>
      <c r="K1365" s="1"/>
      <c r="L1365" s="19"/>
      <c r="M1365" s="1">
        <v>2012</v>
      </c>
      <c r="N1365" s="1">
        <v>95.2</v>
      </c>
      <c r="O1365" s="1">
        <v>81.900000000000006</v>
      </c>
      <c r="P1365" s="1">
        <v>78.5</v>
      </c>
      <c r="Q1365" s="1">
        <v>64.7</v>
      </c>
      <c r="R1365" s="1">
        <v>58.9</v>
      </c>
      <c r="S1365" s="1">
        <v>56.3</v>
      </c>
      <c r="T1365" s="1">
        <v>50.8</v>
      </c>
      <c r="U1365" s="1">
        <v>48.2</v>
      </c>
      <c r="V1365" s="1">
        <v>57.8</v>
      </c>
      <c r="W1365" s="1">
        <v>55.1</v>
      </c>
      <c r="X1365" s="1">
        <v>53.1</v>
      </c>
      <c r="Z1365" s="3">
        <f xml:space="preserve"> IFERROR(AVEDEV(Table1[[#This Row],[GP 2012]:[GP 2021]]) / Table1[[#This Row],[Avg GP]], "x")</f>
        <v>0.1896200185356812</v>
      </c>
      <c r="AA1365" s="2">
        <f xml:space="preserve"> IFERROR(AVERAGE(Table1[[#This Row],[GP 2012]:[GP 2021]]), "x")</f>
        <v>64.739999999999995</v>
      </c>
      <c r="AB1365" s="11">
        <f>Table1[Equity]/Table1[Market Capital]</f>
        <v>3.8742313033128353</v>
      </c>
      <c r="AC1365" s="1">
        <v>605.4</v>
      </c>
      <c r="AD1365" s="1">
        <v>513.6</v>
      </c>
      <c r="AE1365" s="1">
        <v>485.2</v>
      </c>
      <c r="AF1365" s="1">
        <v>263.5</v>
      </c>
      <c r="AG1365" s="1">
        <v>252</v>
      </c>
      <c r="AH1365" s="1">
        <v>237.6</v>
      </c>
      <c r="AI1365" s="1">
        <v>237.8</v>
      </c>
      <c r="AJ1365" s="1">
        <v>271.10000000000002</v>
      </c>
      <c r="AK1365" s="1">
        <v>263.10000000000002</v>
      </c>
      <c r="AL1365" s="1">
        <v>271.10000000000002</v>
      </c>
      <c r="AM1365" s="1">
        <v>271.89999999999998</v>
      </c>
      <c r="AN1365" s="1">
        <v>195.3</v>
      </c>
      <c r="AO1365" s="3">
        <f xml:space="preserve"> IFERROR(Table1[[#This Row],[GP 2012]]/Table1[[#This Row],[Total Assets 2012]], "x")</f>
        <v>0.15725140403039314</v>
      </c>
      <c r="AP1365" s="3">
        <f xml:space="preserve"> IFERROR(Table1[[#This Row],[GP 2013]]/Table1[[#This Row],[Total Assets 2013]], "x")</f>
        <v>0.1594626168224299</v>
      </c>
      <c r="AQ1365" s="3">
        <f xml:space="preserve"> IFERROR(Table1[[#This Row],[GP 2014]]/Table1[[#This Row],[Total Assets 2014]], "x")</f>
        <v>0.16178895300906843</v>
      </c>
      <c r="AR1365" s="3">
        <f xml:space="preserve"> IFERROR(Table1[[#This Row],[GP 2015]]/Table1[[#This Row],[Total Assets 2015]], "x")</f>
        <v>0.24554079696394687</v>
      </c>
      <c r="AS1365" s="3">
        <f xml:space="preserve"> IFERROR(Table1[[#This Row],[GP 2016]]/Table1[[#This Row],[Total Assets 2016]], "x")</f>
        <v>0.23373015873015873</v>
      </c>
      <c r="AT1365" s="3">
        <f xml:space="preserve"> IFERROR(Table1[[#This Row],[GP 2017]]/Table1[[#This Row],[Total Assets 2017]], "x")</f>
        <v>0.23695286195286194</v>
      </c>
      <c r="AU1365" s="3">
        <f xml:space="preserve"> IFERROR(Table1[[#This Row],[GP 2018]]/Table1[[#This Row],[Total Assets 2018]], "x")</f>
        <v>0.21362489486963834</v>
      </c>
      <c r="AV1365" s="3">
        <f xml:space="preserve"> IFERROR(Table1[[#This Row],[GP 2019]]/Table1[[#This Row],[Total Assets 2019]], "x")</f>
        <v>0.17779417189229066</v>
      </c>
      <c r="AW1365" s="3">
        <f xml:space="preserve"> IFERROR(Table1[[#This Row],[GP 2020]]/Table1[[#This Row],[Total Assets 2020]], "x")</f>
        <v>0.21968833143291522</v>
      </c>
      <c r="AX1365" s="3">
        <f xml:space="preserve"> IFERROR(Table1[[#This Row],[GP 2021]]/Table1[[#This Row],[Total Assets 2021]], "x")</f>
        <v>0.20324603467355218</v>
      </c>
      <c r="AY1365" s="3">
        <f xml:space="preserve"> IFERROR(Table1[[#This Row],[GP TTM]]/Table1[[#This Row],[Total Assets TTM]], "x")</f>
        <v>0.19529238690695111</v>
      </c>
      <c r="BA1365" s="3">
        <f xml:space="preserve"> IFERROR(ABS(Table1[[#This Row],[ROA 2013]]-Table1[[#This Row],[ROA 2012]]), "x")</f>
        <v>2.2112127920367597E-3</v>
      </c>
      <c r="BB1365" s="3">
        <f xml:space="preserve"> IFERROR(ABS(Table1[[#This Row],[ROA 2014]]-Table1[[#This Row],[ROA 2013]]), "x")</f>
        <v>2.3263361866385224E-3</v>
      </c>
      <c r="BC1365" s="3">
        <f xml:space="preserve"> IFERROR(ABS(Table1[[#This Row],[ROA 2015]]-Table1[[#This Row],[ROA 2014]]), "x")</f>
        <v>8.3751843954878447E-2</v>
      </c>
      <c r="BD1365" s="3">
        <f xml:space="preserve"> IFERROR(ABS(Table1[[#This Row],[ROA 2016]]-Table1[[#This Row],[ROA 2015]]), "x")</f>
        <v>1.181063823378814E-2</v>
      </c>
      <c r="BE1365" s="3">
        <f xml:space="preserve"> IFERROR(ABS(Table1[[#This Row],[ROA 2017]]-Table1[[#This Row],[ROA 2016]]), "x")</f>
        <v>3.2227032227032104E-3</v>
      </c>
      <c r="BF1365" s="3">
        <f xml:space="preserve"> IFERROR(ABS(Table1[[#This Row],[ROA 2018]]-Table1[[#This Row],[ROA 2017]]), "x")</f>
        <v>2.33279670832236E-2</v>
      </c>
      <c r="BG1365" s="3">
        <f xml:space="preserve"> IFERROR(ABS(Table1[[#This Row],[ROA 2019]]-Table1[[#This Row],[ROA 2018]]), "x")</f>
        <v>3.5830722977347684E-2</v>
      </c>
      <c r="BH1365" s="3">
        <f xml:space="preserve"> IFERROR(ABS(Table1[[#This Row],[ROA 2020]]-Table1[[#This Row],[ROA 2019]]), "x")</f>
        <v>4.1894159540624559E-2</v>
      </c>
      <c r="BI1365" s="3">
        <f xml:space="preserve"> IFERROR(ABS(Table1[[#This Row],[ROA 2021]]-Table1[[#This Row],[ROA 2020]]), "x")</f>
        <v>1.644229675936304E-2</v>
      </c>
      <c r="BJ1365" s="3">
        <f xml:space="preserve"> IFERROR(AVERAGE(Table1[[#This Row],[ROA 2013-2012]:[ROA 2021-2020]]), "x")</f>
        <v>2.4535320083400439E-2</v>
      </c>
      <c r="BK1365" s="3">
        <f>IFERROR(AVERAGE(Table1[[#This Row],[ROA 2012]:[ROA 2021]]), "x")</f>
        <v>0.20090802243772554</v>
      </c>
      <c r="BN1365" s="1">
        <f>SUM(Table1[[#This Row],[B/M Rank]:[ROA Rank]])</f>
        <v>0</v>
      </c>
    </row>
    <row r="1366" spans="1:66" x14ac:dyDescent="0.25">
      <c r="A1366" s="1" t="s">
        <v>3231</v>
      </c>
      <c r="B1366" s="1" t="s">
        <v>4578</v>
      </c>
      <c r="C1366" s="1" t="s">
        <v>4417</v>
      </c>
      <c r="D1366" s="1" t="s">
        <v>268</v>
      </c>
      <c r="E1366" s="1" t="s">
        <v>108</v>
      </c>
      <c r="F1366" s="1">
        <v>50.55</v>
      </c>
      <c r="G1366" s="19"/>
      <c r="H1366" s="19"/>
      <c r="I1366" s="19"/>
      <c r="J1366" s="19"/>
      <c r="K1366" s="1"/>
      <c r="L1366" s="19"/>
      <c r="M1366" s="1">
        <v>2015</v>
      </c>
      <c r="Q1366" s="1">
        <v>0</v>
      </c>
      <c r="R1366" s="1">
        <v>0</v>
      </c>
      <c r="S1366" s="1">
        <v>0</v>
      </c>
      <c r="T1366" s="1">
        <v>0</v>
      </c>
      <c r="U1366" s="1" t="s">
        <v>4368</v>
      </c>
      <c r="V1366" s="1" t="s">
        <v>4368</v>
      </c>
      <c r="W1366" s="1" t="s">
        <v>4368</v>
      </c>
      <c r="X1366" s="1" t="s">
        <v>4368</v>
      </c>
      <c r="Z1366" s="3" t="str">
        <f xml:space="preserve"> IFERROR(AVEDEV(Table1[[#This Row],[GP 2012]:[GP 2021]]) / Table1[[#This Row],[Avg GP]], "x")</f>
        <v>x</v>
      </c>
      <c r="AA1366" s="2">
        <f xml:space="preserve"> IFERROR(AVERAGE(Table1[[#This Row],[GP 2012]:[GP 2021]]), "x")</f>
        <v>0</v>
      </c>
      <c r="AB1366" s="11">
        <f>Table1[Equity]/Table1[Market Capital]</f>
        <v>0.36003956478733928</v>
      </c>
      <c r="AF1366" s="1">
        <v>0</v>
      </c>
      <c r="AG1366" s="1">
        <v>0.2</v>
      </c>
      <c r="AH1366" s="1">
        <v>4.0999999999999996</v>
      </c>
      <c r="AI1366" s="1">
        <v>21.5</v>
      </c>
      <c r="AJ1366" s="1">
        <v>10</v>
      </c>
      <c r="AK1366" s="1">
        <v>14.2</v>
      </c>
      <c r="AL1366" s="1">
        <v>21</v>
      </c>
      <c r="AM1366" s="1">
        <v>20.100000000000001</v>
      </c>
      <c r="AN1366" s="1">
        <v>18.2</v>
      </c>
      <c r="AO1366" s="3" t="str">
        <f xml:space="preserve"> IFERROR(Table1[[#This Row],[GP 2012]]/Table1[[#This Row],[Total Assets 2012]], "x")</f>
        <v>x</v>
      </c>
      <c r="AP1366" s="3" t="str">
        <f xml:space="preserve"> IFERROR(Table1[[#This Row],[GP 2013]]/Table1[[#This Row],[Total Assets 2013]], "x")</f>
        <v>x</v>
      </c>
      <c r="AQ1366" s="3" t="str">
        <f xml:space="preserve"> IFERROR(Table1[[#This Row],[GP 2014]]/Table1[[#This Row],[Total Assets 2014]], "x")</f>
        <v>x</v>
      </c>
      <c r="AR1366" s="3" t="str">
        <f xml:space="preserve"> IFERROR(Table1[[#This Row],[GP 2015]]/Table1[[#This Row],[Total Assets 2015]], "x")</f>
        <v>x</v>
      </c>
      <c r="AS1366" s="3">
        <f xml:space="preserve"> IFERROR(Table1[[#This Row],[GP 2016]]/Table1[[#This Row],[Total Assets 2016]], "x")</f>
        <v>0</v>
      </c>
      <c r="AT1366" s="3">
        <f xml:space="preserve"> IFERROR(Table1[[#This Row],[GP 2017]]/Table1[[#This Row],[Total Assets 2017]], "x")</f>
        <v>0</v>
      </c>
      <c r="AU1366" s="3">
        <f xml:space="preserve"> IFERROR(Table1[[#This Row],[GP 2018]]/Table1[[#This Row],[Total Assets 2018]], "x")</f>
        <v>0</v>
      </c>
      <c r="AV1366" s="3" t="str">
        <f xml:space="preserve"> IFERROR(Table1[[#This Row],[GP 2019]]/Table1[[#This Row],[Total Assets 2019]], "x")</f>
        <v>x</v>
      </c>
      <c r="AW1366" s="3" t="str">
        <f xml:space="preserve"> IFERROR(Table1[[#This Row],[GP 2020]]/Table1[[#This Row],[Total Assets 2020]], "x")</f>
        <v>x</v>
      </c>
      <c r="AX1366" s="3" t="str">
        <f xml:space="preserve"> IFERROR(Table1[[#This Row],[GP 2021]]/Table1[[#This Row],[Total Assets 2021]], "x")</f>
        <v>x</v>
      </c>
      <c r="AY1366" s="3" t="str">
        <f xml:space="preserve"> IFERROR(Table1[[#This Row],[GP TTM]]/Table1[[#This Row],[Total Assets TTM]], "x")</f>
        <v>x</v>
      </c>
      <c r="BA1366" s="3" t="str">
        <f xml:space="preserve"> IFERROR(ABS(Table1[[#This Row],[ROA 2013]]-Table1[[#This Row],[ROA 2012]]), "x")</f>
        <v>x</v>
      </c>
      <c r="BB1366" s="3" t="str">
        <f xml:space="preserve"> IFERROR(ABS(Table1[[#This Row],[ROA 2014]]-Table1[[#This Row],[ROA 2013]]), "x")</f>
        <v>x</v>
      </c>
      <c r="BC1366" s="3" t="str">
        <f xml:space="preserve"> IFERROR(ABS(Table1[[#This Row],[ROA 2015]]-Table1[[#This Row],[ROA 2014]]), "x")</f>
        <v>x</v>
      </c>
      <c r="BD1366" s="3" t="str">
        <f xml:space="preserve"> IFERROR(ABS(Table1[[#This Row],[ROA 2016]]-Table1[[#This Row],[ROA 2015]]), "x")</f>
        <v>x</v>
      </c>
      <c r="BE1366" s="3">
        <f xml:space="preserve"> IFERROR(ABS(Table1[[#This Row],[ROA 2017]]-Table1[[#This Row],[ROA 2016]]), "x")</f>
        <v>0</v>
      </c>
      <c r="BF1366" s="3">
        <f xml:space="preserve"> IFERROR(ABS(Table1[[#This Row],[ROA 2018]]-Table1[[#This Row],[ROA 2017]]), "x")</f>
        <v>0</v>
      </c>
      <c r="BG1366" s="3" t="str">
        <f xml:space="preserve"> IFERROR(ABS(Table1[[#This Row],[ROA 2019]]-Table1[[#This Row],[ROA 2018]]), "x")</f>
        <v>x</v>
      </c>
      <c r="BH1366" s="3" t="str">
        <f xml:space="preserve"> IFERROR(ABS(Table1[[#This Row],[ROA 2020]]-Table1[[#This Row],[ROA 2019]]), "x")</f>
        <v>x</v>
      </c>
      <c r="BI1366" s="3" t="str">
        <f xml:space="preserve"> IFERROR(ABS(Table1[[#This Row],[ROA 2021]]-Table1[[#This Row],[ROA 2020]]), "x")</f>
        <v>x</v>
      </c>
      <c r="BJ1366" s="3">
        <f xml:space="preserve"> IFERROR(AVERAGE(Table1[[#This Row],[ROA 2013-2012]:[ROA 2021-2020]]), "x")</f>
        <v>0</v>
      </c>
      <c r="BK1366" s="3">
        <f>IFERROR(AVERAGE(Table1[[#This Row],[ROA 2012]:[ROA 2021]]), "x")</f>
        <v>0</v>
      </c>
      <c r="BN1366" s="1">
        <f>SUM(Table1[[#This Row],[B/M Rank]:[ROA Rank]])</f>
        <v>0</v>
      </c>
    </row>
    <row r="1367" spans="1:66" x14ac:dyDescent="0.25">
      <c r="A1367" s="1" t="s">
        <v>4051</v>
      </c>
      <c r="B1367" s="1" t="s">
        <v>1761</v>
      </c>
      <c r="C1367" s="1" t="s">
        <v>12</v>
      </c>
      <c r="D1367" s="1" t="s">
        <v>11</v>
      </c>
      <c r="E1367" s="1" t="s">
        <v>108</v>
      </c>
      <c r="F1367" s="1">
        <v>50.72</v>
      </c>
      <c r="G1367" s="19"/>
      <c r="H1367" s="19"/>
      <c r="I1367" s="19"/>
      <c r="J1367" s="19"/>
      <c r="K1367" s="1"/>
      <c r="L1367" s="19"/>
      <c r="M1367" s="1">
        <v>2012</v>
      </c>
      <c r="O1367" s="1">
        <v>0.3</v>
      </c>
      <c r="P1367" s="1">
        <v>0.2</v>
      </c>
      <c r="Q1367" s="1" t="s">
        <v>4368</v>
      </c>
      <c r="R1367" s="1" t="s">
        <v>4368</v>
      </c>
      <c r="S1367" s="1" t="s">
        <v>4368</v>
      </c>
      <c r="T1367" s="1" t="s">
        <v>4368</v>
      </c>
      <c r="U1367" s="1" t="s">
        <v>4368</v>
      </c>
      <c r="V1367" s="1" t="s">
        <v>4368</v>
      </c>
      <c r="W1367" s="1">
        <v>0.2</v>
      </c>
      <c r="X1367" s="1" t="s">
        <v>4368</v>
      </c>
      <c r="Z1367" s="3">
        <f xml:space="preserve"> IFERROR(AVEDEV(Table1[[#This Row],[GP 2012]:[GP 2021]]) / Table1[[#This Row],[Avg GP]], "x")</f>
        <v>0.19047619047619041</v>
      </c>
      <c r="AA1367" s="2">
        <f xml:space="preserve"> IFERROR(AVERAGE(Table1[[#This Row],[GP 2012]:[GP 2021]]), "x")</f>
        <v>0.23333333333333331</v>
      </c>
      <c r="AB1367" s="11">
        <f>Table1[Equity]/Table1[Market Capital]</f>
        <v>2.6695583596214512</v>
      </c>
      <c r="AD1367" s="1">
        <v>12.2</v>
      </c>
      <c r="AE1367" s="1">
        <v>45.6</v>
      </c>
      <c r="AF1367" s="1">
        <v>37.200000000000003</v>
      </c>
      <c r="AG1367" s="1">
        <v>28.5</v>
      </c>
      <c r="AH1367" s="1">
        <v>25.5</v>
      </c>
      <c r="AI1367" s="1">
        <v>23</v>
      </c>
      <c r="AJ1367" s="1">
        <v>49.3</v>
      </c>
      <c r="AK1367" s="1">
        <v>32.200000000000003</v>
      </c>
      <c r="AL1367" s="1">
        <v>78.5</v>
      </c>
      <c r="AM1367" s="1">
        <v>160.80000000000001</v>
      </c>
      <c r="AN1367" s="1">
        <v>135.4</v>
      </c>
      <c r="AO1367" s="3" t="str">
        <f xml:space="preserve"> IFERROR(Table1[[#This Row],[GP 2012]]/Table1[[#This Row],[Total Assets 2012]], "x")</f>
        <v>x</v>
      </c>
      <c r="AP1367" s="3">
        <f xml:space="preserve"> IFERROR(Table1[[#This Row],[GP 2013]]/Table1[[#This Row],[Total Assets 2013]], "x")</f>
        <v>2.4590163934426229E-2</v>
      </c>
      <c r="AQ1367" s="3">
        <f xml:space="preserve"> IFERROR(Table1[[#This Row],[GP 2014]]/Table1[[#This Row],[Total Assets 2014]], "x")</f>
        <v>4.3859649122807015E-3</v>
      </c>
      <c r="AR1367" s="3" t="str">
        <f xml:space="preserve"> IFERROR(Table1[[#This Row],[GP 2015]]/Table1[[#This Row],[Total Assets 2015]], "x")</f>
        <v>x</v>
      </c>
      <c r="AS1367" s="3" t="str">
        <f xml:space="preserve"> IFERROR(Table1[[#This Row],[GP 2016]]/Table1[[#This Row],[Total Assets 2016]], "x")</f>
        <v>x</v>
      </c>
      <c r="AT1367" s="3" t="str">
        <f xml:space="preserve"> IFERROR(Table1[[#This Row],[GP 2017]]/Table1[[#This Row],[Total Assets 2017]], "x")</f>
        <v>x</v>
      </c>
      <c r="AU1367" s="3" t="str">
        <f xml:space="preserve"> IFERROR(Table1[[#This Row],[GP 2018]]/Table1[[#This Row],[Total Assets 2018]], "x")</f>
        <v>x</v>
      </c>
      <c r="AV1367" s="3" t="str">
        <f xml:space="preserve"> IFERROR(Table1[[#This Row],[GP 2019]]/Table1[[#This Row],[Total Assets 2019]], "x")</f>
        <v>x</v>
      </c>
      <c r="AW1367" s="3" t="str">
        <f xml:space="preserve"> IFERROR(Table1[[#This Row],[GP 2020]]/Table1[[#This Row],[Total Assets 2020]], "x")</f>
        <v>x</v>
      </c>
      <c r="AX1367" s="3">
        <f xml:space="preserve"> IFERROR(Table1[[#This Row],[GP 2021]]/Table1[[#This Row],[Total Assets 2021]], "x")</f>
        <v>2.547770700636943E-3</v>
      </c>
      <c r="AY1367" s="3" t="str">
        <f xml:space="preserve"> IFERROR(Table1[[#This Row],[GP TTM]]/Table1[[#This Row],[Total Assets TTM]], "x")</f>
        <v>x</v>
      </c>
      <c r="BA1367" s="3" t="str">
        <f xml:space="preserve"> IFERROR(ABS(Table1[[#This Row],[ROA 2013]]-Table1[[#This Row],[ROA 2012]]), "x")</f>
        <v>x</v>
      </c>
      <c r="BB1367" s="3">
        <f xml:space="preserve"> IFERROR(ABS(Table1[[#This Row],[ROA 2014]]-Table1[[#This Row],[ROA 2013]]), "x")</f>
        <v>2.0204199022145528E-2</v>
      </c>
      <c r="BC1367" s="3" t="str">
        <f xml:space="preserve"> IFERROR(ABS(Table1[[#This Row],[ROA 2015]]-Table1[[#This Row],[ROA 2014]]), "x")</f>
        <v>x</v>
      </c>
      <c r="BD1367" s="3" t="str">
        <f xml:space="preserve"> IFERROR(ABS(Table1[[#This Row],[ROA 2016]]-Table1[[#This Row],[ROA 2015]]), "x")</f>
        <v>x</v>
      </c>
      <c r="BE1367" s="3" t="str">
        <f xml:space="preserve"> IFERROR(ABS(Table1[[#This Row],[ROA 2017]]-Table1[[#This Row],[ROA 2016]]), "x")</f>
        <v>x</v>
      </c>
      <c r="BF1367" s="3" t="str">
        <f xml:space="preserve"> IFERROR(ABS(Table1[[#This Row],[ROA 2018]]-Table1[[#This Row],[ROA 2017]]), "x")</f>
        <v>x</v>
      </c>
      <c r="BG1367" s="3" t="str">
        <f xml:space="preserve"> IFERROR(ABS(Table1[[#This Row],[ROA 2019]]-Table1[[#This Row],[ROA 2018]]), "x")</f>
        <v>x</v>
      </c>
      <c r="BH1367" s="3" t="str">
        <f xml:space="preserve"> IFERROR(ABS(Table1[[#This Row],[ROA 2020]]-Table1[[#This Row],[ROA 2019]]), "x")</f>
        <v>x</v>
      </c>
      <c r="BI1367" s="3" t="str">
        <f xml:space="preserve"> IFERROR(ABS(Table1[[#This Row],[ROA 2021]]-Table1[[#This Row],[ROA 2020]]), "x")</f>
        <v>x</v>
      </c>
      <c r="BJ1367" s="3">
        <f xml:space="preserve"> IFERROR(AVERAGE(Table1[[#This Row],[ROA 2013-2012]:[ROA 2021-2020]]), "x")</f>
        <v>2.0204199022145528E-2</v>
      </c>
      <c r="BK1367" s="3">
        <f>IFERROR(AVERAGE(Table1[[#This Row],[ROA 2012]:[ROA 2021]]), "x")</f>
        <v>1.0507966515781291E-2</v>
      </c>
      <c r="BN1367" s="1">
        <f>SUM(Table1[[#This Row],[B/M Rank]:[ROA Rank]])</f>
        <v>0</v>
      </c>
    </row>
    <row r="1368" spans="1:66" x14ac:dyDescent="0.25">
      <c r="A1368" s="1" t="s">
        <v>4242</v>
      </c>
      <c r="B1368" s="1" t="s">
        <v>1946</v>
      </c>
      <c r="C1368" s="1" t="s">
        <v>1889</v>
      </c>
      <c r="D1368" s="1" t="s">
        <v>330</v>
      </c>
      <c r="E1368" s="1" t="s">
        <v>108</v>
      </c>
      <c r="F1368" s="1">
        <v>50.73</v>
      </c>
      <c r="G1368" s="19"/>
      <c r="H1368" s="19"/>
      <c r="I1368" s="19"/>
      <c r="J1368" s="19"/>
      <c r="K1368" s="1"/>
      <c r="L1368" s="19"/>
      <c r="M1368" s="1">
        <v>2018</v>
      </c>
      <c r="T1368" s="1">
        <v>0.1</v>
      </c>
      <c r="U1368" s="1">
        <v>-0.4</v>
      </c>
      <c r="V1368" s="1">
        <v>-0.6</v>
      </c>
      <c r="W1368" s="1">
        <v>0.4</v>
      </c>
      <c r="X1368" s="1">
        <v>0.5</v>
      </c>
      <c r="Z1368" s="3">
        <f xml:space="preserve"> IFERROR(AVEDEV(Table1[[#This Row],[GP 2012]:[GP 2021]]) / Table1[[#This Row],[Avg GP]], "x")</f>
        <v>-3</v>
      </c>
      <c r="AA1368" s="2">
        <f xml:space="preserve"> IFERROR(AVERAGE(Table1[[#This Row],[GP 2012]:[GP 2021]]), "x")</f>
        <v>-0.125</v>
      </c>
      <c r="AB1368" s="11">
        <f>Table1[Equity]/Table1[Market Capital]</f>
        <v>3.798541297062882</v>
      </c>
      <c r="AI1368" s="1">
        <v>10</v>
      </c>
      <c r="AJ1368" s="1">
        <v>9.3000000000000007</v>
      </c>
      <c r="AK1368" s="1">
        <v>34</v>
      </c>
      <c r="AL1368" s="1">
        <v>220.3</v>
      </c>
      <c r="AM1368" s="1">
        <v>193.2</v>
      </c>
      <c r="AN1368" s="1">
        <v>192.7</v>
      </c>
      <c r="AO1368" s="3" t="str">
        <f xml:space="preserve"> IFERROR(Table1[[#This Row],[GP 2012]]/Table1[[#This Row],[Total Assets 2012]], "x")</f>
        <v>x</v>
      </c>
      <c r="AP1368" s="3" t="str">
        <f xml:space="preserve"> IFERROR(Table1[[#This Row],[GP 2013]]/Table1[[#This Row],[Total Assets 2013]], "x")</f>
        <v>x</v>
      </c>
      <c r="AQ1368" s="3" t="str">
        <f xml:space="preserve"> IFERROR(Table1[[#This Row],[GP 2014]]/Table1[[#This Row],[Total Assets 2014]], "x")</f>
        <v>x</v>
      </c>
      <c r="AR1368" s="3" t="str">
        <f xml:space="preserve"> IFERROR(Table1[[#This Row],[GP 2015]]/Table1[[#This Row],[Total Assets 2015]], "x")</f>
        <v>x</v>
      </c>
      <c r="AS1368" s="3" t="str">
        <f xml:space="preserve"> IFERROR(Table1[[#This Row],[GP 2016]]/Table1[[#This Row],[Total Assets 2016]], "x")</f>
        <v>x</v>
      </c>
      <c r="AT1368" s="3" t="str">
        <f xml:space="preserve"> IFERROR(Table1[[#This Row],[GP 2017]]/Table1[[#This Row],[Total Assets 2017]], "x")</f>
        <v>x</v>
      </c>
      <c r="AU1368" s="3">
        <f xml:space="preserve"> IFERROR(Table1[[#This Row],[GP 2018]]/Table1[[#This Row],[Total Assets 2018]], "x")</f>
        <v>0.01</v>
      </c>
      <c r="AV1368" s="3">
        <f xml:space="preserve"> IFERROR(Table1[[#This Row],[GP 2019]]/Table1[[#This Row],[Total Assets 2019]], "x")</f>
        <v>-4.301075268817204E-2</v>
      </c>
      <c r="AW1368" s="3">
        <f xml:space="preserve"> IFERROR(Table1[[#This Row],[GP 2020]]/Table1[[#This Row],[Total Assets 2020]], "x")</f>
        <v>-1.7647058823529412E-2</v>
      </c>
      <c r="AX1368" s="3">
        <f xml:space="preserve"> IFERROR(Table1[[#This Row],[GP 2021]]/Table1[[#This Row],[Total Assets 2021]], "x")</f>
        <v>1.8157058556513845E-3</v>
      </c>
      <c r="AY1368" s="3">
        <f xml:space="preserve"> IFERROR(Table1[[#This Row],[GP TTM]]/Table1[[#This Row],[Total Assets TTM]], "x")</f>
        <v>2.587991718426501E-3</v>
      </c>
      <c r="BA1368" s="3" t="str">
        <f xml:space="preserve"> IFERROR(ABS(Table1[[#This Row],[ROA 2013]]-Table1[[#This Row],[ROA 2012]]), "x")</f>
        <v>x</v>
      </c>
      <c r="BB1368" s="3" t="str">
        <f xml:space="preserve"> IFERROR(ABS(Table1[[#This Row],[ROA 2014]]-Table1[[#This Row],[ROA 2013]]), "x")</f>
        <v>x</v>
      </c>
      <c r="BC1368" s="3" t="str">
        <f xml:space="preserve"> IFERROR(ABS(Table1[[#This Row],[ROA 2015]]-Table1[[#This Row],[ROA 2014]]), "x")</f>
        <v>x</v>
      </c>
      <c r="BD1368" s="3" t="str">
        <f xml:space="preserve"> IFERROR(ABS(Table1[[#This Row],[ROA 2016]]-Table1[[#This Row],[ROA 2015]]), "x")</f>
        <v>x</v>
      </c>
      <c r="BE1368" s="3" t="str">
        <f xml:space="preserve"> IFERROR(ABS(Table1[[#This Row],[ROA 2017]]-Table1[[#This Row],[ROA 2016]]), "x")</f>
        <v>x</v>
      </c>
      <c r="BF1368" s="3" t="str">
        <f xml:space="preserve"> IFERROR(ABS(Table1[[#This Row],[ROA 2018]]-Table1[[#This Row],[ROA 2017]]), "x")</f>
        <v>x</v>
      </c>
      <c r="BG1368" s="3">
        <f xml:space="preserve"> IFERROR(ABS(Table1[[#This Row],[ROA 2019]]-Table1[[#This Row],[ROA 2018]]), "x")</f>
        <v>5.3010752688172041E-2</v>
      </c>
      <c r="BH1368" s="3">
        <f xml:space="preserve"> IFERROR(ABS(Table1[[#This Row],[ROA 2020]]-Table1[[#This Row],[ROA 2019]]), "x")</f>
        <v>2.5363693864642628E-2</v>
      </c>
      <c r="BI1368" s="3">
        <f xml:space="preserve"> IFERROR(ABS(Table1[[#This Row],[ROA 2021]]-Table1[[#This Row],[ROA 2020]]), "x")</f>
        <v>1.9462764679180795E-2</v>
      </c>
      <c r="BJ1368" s="3">
        <f xml:space="preserve"> IFERROR(AVERAGE(Table1[[#This Row],[ROA 2013-2012]:[ROA 2021-2020]]), "x")</f>
        <v>3.2612403743998486E-2</v>
      </c>
      <c r="BK1368" s="3">
        <f>IFERROR(AVERAGE(Table1[[#This Row],[ROA 2012]:[ROA 2021]]), "x")</f>
        <v>-1.2210526414012516E-2</v>
      </c>
      <c r="BN1368" s="1">
        <f>SUM(Table1[[#This Row],[B/M Rank]:[ROA Rank]])</f>
        <v>0</v>
      </c>
    </row>
    <row r="1369" spans="1:66" x14ac:dyDescent="0.25">
      <c r="A1369" s="1" t="s">
        <v>3547</v>
      </c>
      <c r="B1369" s="1" t="s">
        <v>1325</v>
      </c>
      <c r="C1369" s="1" t="s">
        <v>4417</v>
      </c>
      <c r="D1369" s="1" t="s">
        <v>268</v>
      </c>
      <c r="E1369" s="1" t="s">
        <v>108</v>
      </c>
      <c r="F1369" s="1">
        <v>50.87</v>
      </c>
      <c r="G1369" s="19"/>
      <c r="H1369" s="19"/>
      <c r="I1369" s="19"/>
      <c r="J1369" s="19"/>
      <c r="K1369" s="1"/>
      <c r="L1369" s="19"/>
      <c r="M1369" s="1">
        <v>2012</v>
      </c>
      <c r="N1369" s="1" t="s">
        <v>4368</v>
      </c>
      <c r="O1369" s="1" t="s">
        <v>4368</v>
      </c>
      <c r="P1369" s="1" t="s">
        <v>4368</v>
      </c>
      <c r="Q1369" s="1" t="s">
        <v>4368</v>
      </c>
      <c r="R1369" s="1" t="s">
        <v>4368</v>
      </c>
      <c r="S1369" s="1" t="s">
        <v>4368</v>
      </c>
      <c r="T1369" s="1" t="s">
        <v>4368</v>
      </c>
      <c r="U1369" s="1" t="s">
        <v>4368</v>
      </c>
      <c r="V1369" s="1" t="s">
        <v>4368</v>
      </c>
      <c r="W1369" s="1" t="s">
        <v>4368</v>
      </c>
      <c r="X1369" s="1" t="s">
        <v>4368</v>
      </c>
      <c r="Z1369" s="3" t="str">
        <f xml:space="preserve"> IFERROR(AVEDEV(Table1[[#This Row],[GP 2012]:[GP 2021]]) / Table1[[#This Row],[Avg GP]], "x")</f>
        <v>x</v>
      </c>
      <c r="AA1369" s="2" t="str">
        <f xml:space="preserve"> IFERROR(AVERAGE(Table1[[#This Row],[GP 2012]:[GP 2021]]), "x")</f>
        <v>x</v>
      </c>
      <c r="AB1369" s="11">
        <f>Table1[Equity]/Table1[Market Capital]</f>
        <v>1.2856300373501084</v>
      </c>
      <c r="AC1369" s="1">
        <v>7.8</v>
      </c>
      <c r="AD1369" s="1">
        <v>11.9</v>
      </c>
      <c r="AE1369" s="1">
        <v>19.7</v>
      </c>
      <c r="AF1369" s="1">
        <v>25.8</v>
      </c>
      <c r="AG1369" s="1">
        <v>23.8</v>
      </c>
      <c r="AH1369" s="1">
        <v>35.1</v>
      </c>
      <c r="AI1369" s="1">
        <v>53.6</v>
      </c>
      <c r="AJ1369" s="1">
        <v>52.8</v>
      </c>
      <c r="AK1369" s="1">
        <v>69.3</v>
      </c>
      <c r="AL1369" s="1">
        <v>67.099999999999994</v>
      </c>
      <c r="AM1369" s="1">
        <v>65.8</v>
      </c>
      <c r="AN1369" s="1">
        <v>65.400000000000006</v>
      </c>
      <c r="AO1369" s="3" t="str">
        <f xml:space="preserve"> IFERROR(Table1[[#This Row],[GP 2012]]/Table1[[#This Row],[Total Assets 2012]], "x")</f>
        <v>x</v>
      </c>
      <c r="AP1369" s="3" t="str">
        <f xml:space="preserve"> IFERROR(Table1[[#This Row],[GP 2013]]/Table1[[#This Row],[Total Assets 2013]], "x")</f>
        <v>x</v>
      </c>
      <c r="AQ1369" s="3" t="str">
        <f xml:space="preserve"> IFERROR(Table1[[#This Row],[GP 2014]]/Table1[[#This Row],[Total Assets 2014]], "x")</f>
        <v>x</v>
      </c>
      <c r="AR1369" s="3" t="str">
        <f xml:space="preserve"> IFERROR(Table1[[#This Row],[GP 2015]]/Table1[[#This Row],[Total Assets 2015]], "x")</f>
        <v>x</v>
      </c>
      <c r="AS1369" s="3" t="str">
        <f xml:space="preserve"> IFERROR(Table1[[#This Row],[GP 2016]]/Table1[[#This Row],[Total Assets 2016]], "x")</f>
        <v>x</v>
      </c>
      <c r="AT1369" s="3" t="str">
        <f xml:space="preserve"> IFERROR(Table1[[#This Row],[GP 2017]]/Table1[[#This Row],[Total Assets 2017]], "x")</f>
        <v>x</v>
      </c>
      <c r="AU1369" s="3" t="str">
        <f xml:space="preserve"> IFERROR(Table1[[#This Row],[GP 2018]]/Table1[[#This Row],[Total Assets 2018]], "x")</f>
        <v>x</v>
      </c>
      <c r="AV1369" s="3" t="str">
        <f xml:space="preserve"> IFERROR(Table1[[#This Row],[GP 2019]]/Table1[[#This Row],[Total Assets 2019]], "x")</f>
        <v>x</v>
      </c>
      <c r="AW1369" s="3" t="str">
        <f xml:space="preserve"> IFERROR(Table1[[#This Row],[GP 2020]]/Table1[[#This Row],[Total Assets 2020]], "x")</f>
        <v>x</v>
      </c>
      <c r="AX1369" s="3" t="str">
        <f xml:space="preserve"> IFERROR(Table1[[#This Row],[GP 2021]]/Table1[[#This Row],[Total Assets 2021]], "x")</f>
        <v>x</v>
      </c>
      <c r="AY1369" s="3" t="str">
        <f xml:space="preserve"> IFERROR(Table1[[#This Row],[GP TTM]]/Table1[[#This Row],[Total Assets TTM]], "x")</f>
        <v>x</v>
      </c>
      <c r="BA1369" s="3" t="str">
        <f xml:space="preserve"> IFERROR(ABS(Table1[[#This Row],[ROA 2013]]-Table1[[#This Row],[ROA 2012]]), "x")</f>
        <v>x</v>
      </c>
      <c r="BB1369" s="3" t="str">
        <f xml:space="preserve"> IFERROR(ABS(Table1[[#This Row],[ROA 2014]]-Table1[[#This Row],[ROA 2013]]), "x")</f>
        <v>x</v>
      </c>
      <c r="BC1369" s="3" t="str">
        <f xml:space="preserve"> IFERROR(ABS(Table1[[#This Row],[ROA 2015]]-Table1[[#This Row],[ROA 2014]]), "x")</f>
        <v>x</v>
      </c>
      <c r="BD1369" s="3" t="str">
        <f xml:space="preserve"> IFERROR(ABS(Table1[[#This Row],[ROA 2016]]-Table1[[#This Row],[ROA 2015]]), "x")</f>
        <v>x</v>
      </c>
      <c r="BE1369" s="3" t="str">
        <f xml:space="preserve"> IFERROR(ABS(Table1[[#This Row],[ROA 2017]]-Table1[[#This Row],[ROA 2016]]), "x")</f>
        <v>x</v>
      </c>
      <c r="BF1369" s="3" t="str">
        <f xml:space="preserve"> IFERROR(ABS(Table1[[#This Row],[ROA 2018]]-Table1[[#This Row],[ROA 2017]]), "x")</f>
        <v>x</v>
      </c>
      <c r="BG1369" s="3" t="str">
        <f xml:space="preserve"> IFERROR(ABS(Table1[[#This Row],[ROA 2019]]-Table1[[#This Row],[ROA 2018]]), "x")</f>
        <v>x</v>
      </c>
      <c r="BH1369" s="3" t="str">
        <f xml:space="preserve"> IFERROR(ABS(Table1[[#This Row],[ROA 2020]]-Table1[[#This Row],[ROA 2019]]), "x")</f>
        <v>x</v>
      </c>
      <c r="BI1369" s="3" t="str">
        <f xml:space="preserve"> IFERROR(ABS(Table1[[#This Row],[ROA 2021]]-Table1[[#This Row],[ROA 2020]]), "x")</f>
        <v>x</v>
      </c>
      <c r="BJ1369" s="3" t="str">
        <f xml:space="preserve"> IFERROR(AVERAGE(Table1[[#This Row],[ROA 2013-2012]:[ROA 2021-2020]]), "x")</f>
        <v>x</v>
      </c>
      <c r="BK1369" s="3" t="str">
        <f>IFERROR(AVERAGE(Table1[[#This Row],[ROA 2012]:[ROA 2021]]), "x")</f>
        <v>x</v>
      </c>
      <c r="BN1369" s="1">
        <f>SUM(Table1[[#This Row],[B/M Rank]:[ROA Rank]])</f>
        <v>0</v>
      </c>
    </row>
    <row r="1370" spans="1:66" x14ac:dyDescent="0.25">
      <c r="A1370" s="1" t="s">
        <v>3331</v>
      </c>
      <c r="B1370" s="1" t="s">
        <v>1182</v>
      </c>
      <c r="C1370" s="1" t="s">
        <v>4417</v>
      </c>
      <c r="D1370" s="1" t="s">
        <v>268</v>
      </c>
      <c r="E1370" s="1" t="s">
        <v>108</v>
      </c>
      <c r="F1370" s="1">
        <v>50.9</v>
      </c>
      <c r="G1370" s="19"/>
      <c r="H1370" s="19"/>
      <c r="I1370" s="19"/>
      <c r="J1370" s="19"/>
      <c r="K1370" s="1"/>
      <c r="L1370" s="19"/>
      <c r="M1370" s="1">
        <v>2018</v>
      </c>
      <c r="T1370" s="1" t="s">
        <v>4368</v>
      </c>
      <c r="U1370" s="1" t="s">
        <v>4368</v>
      </c>
      <c r="V1370" s="1" t="s">
        <v>4368</v>
      </c>
      <c r="W1370" s="1">
        <v>0</v>
      </c>
      <c r="X1370" s="1">
        <v>0</v>
      </c>
      <c r="Z1370" s="3" t="str">
        <f xml:space="preserve"> IFERROR(AVEDEV(Table1[[#This Row],[GP 2012]:[GP 2021]]) / Table1[[#This Row],[Avg GP]], "x")</f>
        <v>x</v>
      </c>
      <c r="AA1370" s="2">
        <f xml:space="preserve"> IFERROR(AVERAGE(Table1[[#This Row],[GP 2012]:[GP 2021]]), "x")</f>
        <v>0</v>
      </c>
      <c r="AB1370" s="11">
        <f>Table1[Equity]/Table1[Market Capital]</f>
        <v>-2.75049115913556E-2</v>
      </c>
      <c r="AI1370" s="1">
        <v>0.2</v>
      </c>
      <c r="AJ1370" s="1">
        <v>0.2</v>
      </c>
      <c r="AK1370" s="1">
        <v>0.5</v>
      </c>
      <c r="AL1370" s="1">
        <v>0.3</v>
      </c>
      <c r="AM1370" s="1">
        <v>7.5</v>
      </c>
      <c r="AN1370" s="1">
        <v>-1.4</v>
      </c>
      <c r="AO1370" s="3" t="str">
        <f xml:space="preserve"> IFERROR(Table1[[#This Row],[GP 2012]]/Table1[[#This Row],[Total Assets 2012]], "x")</f>
        <v>x</v>
      </c>
      <c r="AP1370" s="3" t="str">
        <f xml:space="preserve"> IFERROR(Table1[[#This Row],[GP 2013]]/Table1[[#This Row],[Total Assets 2013]], "x")</f>
        <v>x</v>
      </c>
      <c r="AQ1370" s="3" t="str">
        <f xml:space="preserve"> IFERROR(Table1[[#This Row],[GP 2014]]/Table1[[#This Row],[Total Assets 2014]], "x")</f>
        <v>x</v>
      </c>
      <c r="AR1370" s="3" t="str">
        <f xml:space="preserve"> IFERROR(Table1[[#This Row],[GP 2015]]/Table1[[#This Row],[Total Assets 2015]], "x")</f>
        <v>x</v>
      </c>
      <c r="AS1370" s="3" t="str">
        <f xml:space="preserve"> IFERROR(Table1[[#This Row],[GP 2016]]/Table1[[#This Row],[Total Assets 2016]], "x")</f>
        <v>x</v>
      </c>
      <c r="AT1370" s="3" t="str">
        <f xml:space="preserve"> IFERROR(Table1[[#This Row],[GP 2017]]/Table1[[#This Row],[Total Assets 2017]], "x")</f>
        <v>x</v>
      </c>
      <c r="AU1370" s="3" t="str">
        <f xml:space="preserve"> IFERROR(Table1[[#This Row],[GP 2018]]/Table1[[#This Row],[Total Assets 2018]], "x")</f>
        <v>x</v>
      </c>
      <c r="AV1370" s="3" t="str">
        <f xml:space="preserve"> IFERROR(Table1[[#This Row],[GP 2019]]/Table1[[#This Row],[Total Assets 2019]], "x")</f>
        <v>x</v>
      </c>
      <c r="AW1370" s="3" t="str">
        <f xml:space="preserve"> IFERROR(Table1[[#This Row],[GP 2020]]/Table1[[#This Row],[Total Assets 2020]], "x")</f>
        <v>x</v>
      </c>
      <c r="AX1370" s="3">
        <f xml:space="preserve"> IFERROR(Table1[[#This Row],[GP 2021]]/Table1[[#This Row],[Total Assets 2021]], "x")</f>
        <v>0</v>
      </c>
      <c r="AY1370" s="3">
        <f xml:space="preserve"> IFERROR(Table1[[#This Row],[GP TTM]]/Table1[[#This Row],[Total Assets TTM]], "x")</f>
        <v>0</v>
      </c>
      <c r="BA1370" s="3" t="str">
        <f xml:space="preserve"> IFERROR(ABS(Table1[[#This Row],[ROA 2013]]-Table1[[#This Row],[ROA 2012]]), "x")</f>
        <v>x</v>
      </c>
      <c r="BB1370" s="3" t="str">
        <f xml:space="preserve"> IFERROR(ABS(Table1[[#This Row],[ROA 2014]]-Table1[[#This Row],[ROA 2013]]), "x")</f>
        <v>x</v>
      </c>
      <c r="BC1370" s="3" t="str">
        <f xml:space="preserve"> IFERROR(ABS(Table1[[#This Row],[ROA 2015]]-Table1[[#This Row],[ROA 2014]]), "x")</f>
        <v>x</v>
      </c>
      <c r="BD1370" s="3" t="str">
        <f xml:space="preserve"> IFERROR(ABS(Table1[[#This Row],[ROA 2016]]-Table1[[#This Row],[ROA 2015]]), "x")</f>
        <v>x</v>
      </c>
      <c r="BE1370" s="3" t="str">
        <f xml:space="preserve"> IFERROR(ABS(Table1[[#This Row],[ROA 2017]]-Table1[[#This Row],[ROA 2016]]), "x")</f>
        <v>x</v>
      </c>
      <c r="BF1370" s="3" t="str">
        <f xml:space="preserve"> IFERROR(ABS(Table1[[#This Row],[ROA 2018]]-Table1[[#This Row],[ROA 2017]]), "x")</f>
        <v>x</v>
      </c>
      <c r="BG1370" s="3" t="str">
        <f xml:space="preserve"> IFERROR(ABS(Table1[[#This Row],[ROA 2019]]-Table1[[#This Row],[ROA 2018]]), "x")</f>
        <v>x</v>
      </c>
      <c r="BH1370" s="3" t="str">
        <f xml:space="preserve"> IFERROR(ABS(Table1[[#This Row],[ROA 2020]]-Table1[[#This Row],[ROA 2019]]), "x")</f>
        <v>x</v>
      </c>
      <c r="BI1370" s="3" t="str">
        <f xml:space="preserve"> IFERROR(ABS(Table1[[#This Row],[ROA 2021]]-Table1[[#This Row],[ROA 2020]]), "x")</f>
        <v>x</v>
      </c>
      <c r="BJ1370" s="3" t="str">
        <f xml:space="preserve"> IFERROR(AVERAGE(Table1[[#This Row],[ROA 2013-2012]:[ROA 2021-2020]]), "x")</f>
        <v>x</v>
      </c>
      <c r="BK1370" s="3">
        <f>IFERROR(AVERAGE(Table1[[#This Row],[ROA 2012]:[ROA 2021]]), "x")</f>
        <v>0</v>
      </c>
      <c r="BN1370" s="1">
        <f>SUM(Table1[[#This Row],[B/M Rank]:[ROA Rank]])</f>
        <v>0</v>
      </c>
    </row>
    <row r="1371" spans="1:66" x14ac:dyDescent="0.25">
      <c r="A1371" s="1" t="s">
        <v>2861</v>
      </c>
      <c r="B1371" s="1" t="s">
        <v>869</v>
      </c>
      <c r="C1371" s="1" t="s">
        <v>4417</v>
      </c>
      <c r="D1371" s="1" t="s">
        <v>268</v>
      </c>
      <c r="E1371" s="1" t="s">
        <v>108</v>
      </c>
      <c r="F1371" s="1">
        <v>51.63</v>
      </c>
      <c r="G1371" s="19"/>
      <c r="H1371" s="19"/>
      <c r="I1371" s="19"/>
      <c r="J1371" s="19"/>
      <c r="K1371" s="1"/>
      <c r="L1371" s="19"/>
      <c r="M1371" s="1">
        <v>2012</v>
      </c>
      <c r="N1371" s="1" t="s">
        <v>4368</v>
      </c>
      <c r="O1371" s="1" t="s">
        <v>4368</v>
      </c>
      <c r="P1371" s="1" t="s">
        <v>4368</v>
      </c>
      <c r="Q1371" s="1" t="s">
        <v>4368</v>
      </c>
      <c r="R1371" s="1" t="s">
        <v>4368</v>
      </c>
      <c r="S1371" s="1" t="s">
        <v>4368</v>
      </c>
      <c r="T1371" s="1" t="s">
        <v>4368</v>
      </c>
      <c r="U1371" s="1" t="s">
        <v>4368</v>
      </c>
      <c r="V1371" s="1" t="s">
        <v>4368</v>
      </c>
      <c r="W1371" s="1" t="s">
        <v>4368</v>
      </c>
      <c r="X1371" s="1" t="s">
        <v>4368</v>
      </c>
      <c r="Z1371" s="3" t="str">
        <f xml:space="preserve"> IFERROR(AVEDEV(Table1[[#This Row],[GP 2012]:[GP 2021]]) / Table1[[#This Row],[Avg GP]], "x")</f>
        <v>x</v>
      </c>
      <c r="AA1371" s="2" t="str">
        <f xml:space="preserve"> IFERROR(AVERAGE(Table1[[#This Row],[GP 2012]:[GP 2021]]), "x")</f>
        <v>x</v>
      </c>
      <c r="AB1371" s="11">
        <f>Table1[Equity]/Table1[Market Capital]</f>
        <v>0.49970947123765252</v>
      </c>
      <c r="AC1371" s="1">
        <v>40.299999999999997</v>
      </c>
      <c r="AD1371" s="1">
        <v>37.6</v>
      </c>
      <c r="AE1371" s="1">
        <v>46.1</v>
      </c>
      <c r="AF1371" s="1">
        <v>44.3</v>
      </c>
      <c r="AG1371" s="1">
        <v>52.8</v>
      </c>
      <c r="AH1371" s="1">
        <v>61.3</v>
      </c>
      <c r="AI1371" s="1">
        <v>84.8</v>
      </c>
      <c r="AJ1371" s="1">
        <v>86.4</v>
      </c>
      <c r="AK1371" s="1">
        <v>25.6</v>
      </c>
      <c r="AL1371" s="1">
        <v>25.3</v>
      </c>
      <c r="AM1371" s="1">
        <v>32.299999999999997</v>
      </c>
      <c r="AN1371" s="1">
        <v>25.8</v>
      </c>
      <c r="AO1371" s="3" t="str">
        <f xml:space="preserve"> IFERROR(Table1[[#This Row],[GP 2012]]/Table1[[#This Row],[Total Assets 2012]], "x")</f>
        <v>x</v>
      </c>
      <c r="AP1371" s="3" t="str">
        <f xml:space="preserve"> IFERROR(Table1[[#This Row],[GP 2013]]/Table1[[#This Row],[Total Assets 2013]], "x")</f>
        <v>x</v>
      </c>
      <c r="AQ1371" s="3" t="str">
        <f xml:space="preserve"> IFERROR(Table1[[#This Row],[GP 2014]]/Table1[[#This Row],[Total Assets 2014]], "x")</f>
        <v>x</v>
      </c>
      <c r="AR1371" s="3" t="str">
        <f xml:space="preserve"> IFERROR(Table1[[#This Row],[GP 2015]]/Table1[[#This Row],[Total Assets 2015]], "x")</f>
        <v>x</v>
      </c>
      <c r="AS1371" s="3" t="str">
        <f xml:space="preserve"> IFERROR(Table1[[#This Row],[GP 2016]]/Table1[[#This Row],[Total Assets 2016]], "x")</f>
        <v>x</v>
      </c>
      <c r="AT1371" s="3" t="str">
        <f xml:space="preserve"> IFERROR(Table1[[#This Row],[GP 2017]]/Table1[[#This Row],[Total Assets 2017]], "x")</f>
        <v>x</v>
      </c>
      <c r="AU1371" s="3" t="str">
        <f xml:space="preserve"> IFERROR(Table1[[#This Row],[GP 2018]]/Table1[[#This Row],[Total Assets 2018]], "x")</f>
        <v>x</v>
      </c>
      <c r="AV1371" s="3" t="str">
        <f xml:space="preserve"> IFERROR(Table1[[#This Row],[GP 2019]]/Table1[[#This Row],[Total Assets 2019]], "x")</f>
        <v>x</v>
      </c>
      <c r="AW1371" s="3" t="str">
        <f xml:space="preserve"> IFERROR(Table1[[#This Row],[GP 2020]]/Table1[[#This Row],[Total Assets 2020]], "x")</f>
        <v>x</v>
      </c>
      <c r="AX1371" s="3" t="str">
        <f xml:space="preserve"> IFERROR(Table1[[#This Row],[GP 2021]]/Table1[[#This Row],[Total Assets 2021]], "x")</f>
        <v>x</v>
      </c>
      <c r="AY1371" s="3" t="str">
        <f xml:space="preserve"> IFERROR(Table1[[#This Row],[GP TTM]]/Table1[[#This Row],[Total Assets TTM]], "x")</f>
        <v>x</v>
      </c>
      <c r="BA1371" s="3" t="str">
        <f xml:space="preserve"> IFERROR(ABS(Table1[[#This Row],[ROA 2013]]-Table1[[#This Row],[ROA 2012]]), "x")</f>
        <v>x</v>
      </c>
      <c r="BB1371" s="3" t="str">
        <f xml:space="preserve"> IFERROR(ABS(Table1[[#This Row],[ROA 2014]]-Table1[[#This Row],[ROA 2013]]), "x")</f>
        <v>x</v>
      </c>
      <c r="BC1371" s="3" t="str">
        <f xml:space="preserve"> IFERROR(ABS(Table1[[#This Row],[ROA 2015]]-Table1[[#This Row],[ROA 2014]]), "x")</f>
        <v>x</v>
      </c>
      <c r="BD1371" s="3" t="str">
        <f xml:space="preserve"> IFERROR(ABS(Table1[[#This Row],[ROA 2016]]-Table1[[#This Row],[ROA 2015]]), "x")</f>
        <v>x</v>
      </c>
      <c r="BE1371" s="3" t="str">
        <f xml:space="preserve"> IFERROR(ABS(Table1[[#This Row],[ROA 2017]]-Table1[[#This Row],[ROA 2016]]), "x")</f>
        <v>x</v>
      </c>
      <c r="BF1371" s="3" t="str">
        <f xml:space="preserve"> IFERROR(ABS(Table1[[#This Row],[ROA 2018]]-Table1[[#This Row],[ROA 2017]]), "x")</f>
        <v>x</v>
      </c>
      <c r="BG1371" s="3" t="str">
        <f xml:space="preserve"> IFERROR(ABS(Table1[[#This Row],[ROA 2019]]-Table1[[#This Row],[ROA 2018]]), "x")</f>
        <v>x</v>
      </c>
      <c r="BH1371" s="3" t="str">
        <f xml:space="preserve"> IFERROR(ABS(Table1[[#This Row],[ROA 2020]]-Table1[[#This Row],[ROA 2019]]), "x")</f>
        <v>x</v>
      </c>
      <c r="BI1371" s="3" t="str">
        <f xml:space="preserve"> IFERROR(ABS(Table1[[#This Row],[ROA 2021]]-Table1[[#This Row],[ROA 2020]]), "x")</f>
        <v>x</v>
      </c>
      <c r="BJ1371" s="3" t="str">
        <f xml:space="preserve"> IFERROR(AVERAGE(Table1[[#This Row],[ROA 2013-2012]:[ROA 2021-2020]]), "x")</f>
        <v>x</v>
      </c>
      <c r="BK1371" s="3" t="str">
        <f>IFERROR(AVERAGE(Table1[[#This Row],[ROA 2012]:[ROA 2021]]), "x")</f>
        <v>x</v>
      </c>
      <c r="BN1371" s="1">
        <f>SUM(Table1[[#This Row],[B/M Rank]:[ROA Rank]])</f>
        <v>0</v>
      </c>
    </row>
    <row r="1372" spans="1:66" x14ac:dyDescent="0.25">
      <c r="A1372" s="1" t="s">
        <v>4139</v>
      </c>
      <c r="B1372" s="1" t="s">
        <v>1845</v>
      </c>
      <c r="C1372" s="1" t="s">
        <v>1840</v>
      </c>
      <c r="D1372" s="1" t="s">
        <v>107</v>
      </c>
      <c r="E1372" s="1" t="s">
        <v>108</v>
      </c>
      <c r="F1372" s="1">
        <v>51.76</v>
      </c>
      <c r="G1372" s="19"/>
      <c r="H1372" s="19"/>
      <c r="I1372" s="19"/>
      <c r="J1372" s="19"/>
      <c r="K1372" s="1"/>
      <c r="L1372" s="19"/>
      <c r="M1372" s="1">
        <v>2012</v>
      </c>
      <c r="N1372" s="1">
        <v>8.1</v>
      </c>
      <c r="O1372" s="1">
        <v>7.8</v>
      </c>
      <c r="P1372" s="1">
        <v>11</v>
      </c>
      <c r="Q1372" s="1">
        <v>14.3</v>
      </c>
      <c r="R1372" s="1">
        <v>13.3</v>
      </c>
      <c r="S1372" s="1">
        <v>15.5</v>
      </c>
      <c r="T1372" s="1">
        <v>17.899999999999999</v>
      </c>
      <c r="U1372" s="1">
        <v>17.399999999999999</v>
      </c>
      <c r="V1372" s="1">
        <v>12.5</v>
      </c>
      <c r="W1372" s="1">
        <v>28.8</v>
      </c>
      <c r="X1372" s="1">
        <v>36.1</v>
      </c>
      <c r="Z1372" s="3">
        <f xml:space="preserve"> IFERROR(AVEDEV(Table1[[#This Row],[GP 2012]:[GP 2021]]) / Table1[[#This Row],[Avg GP]], "x")</f>
        <v>0.28594815825375164</v>
      </c>
      <c r="AA1372" s="2">
        <f xml:space="preserve"> IFERROR(AVERAGE(Table1[[#This Row],[GP 2012]:[GP 2021]]), "x")</f>
        <v>14.660000000000002</v>
      </c>
      <c r="AB1372" s="11">
        <f>Table1[Equity]/Table1[Market Capital]</f>
        <v>0.61244204018547144</v>
      </c>
      <c r="AC1372" s="1">
        <v>20.100000000000001</v>
      </c>
      <c r="AD1372" s="1">
        <v>22.7</v>
      </c>
      <c r="AE1372" s="1">
        <v>36.200000000000003</v>
      </c>
      <c r="AF1372" s="1">
        <v>37.799999999999997</v>
      </c>
      <c r="AG1372" s="1">
        <v>34.700000000000003</v>
      </c>
      <c r="AH1372" s="1">
        <v>34.299999999999997</v>
      </c>
      <c r="AI1372" s="1">
        <v>39.799999999999997</v>
      </c>
      <c r="AJ1372" s="1">
        <v>40.6</v>
      </c>
      <c r="AK1372" s="1">
        <v>40.9</v>
      </c>
      <c r="AL1372" s="1">
        <v>87.1</v>
      </c>
      <c r="AM1372" s="1">
        <v>90.9</v>
      </c>
      <c r="AN1372" s="1">
        <v>31.7</v>
      </c>
      <c r="AO1372" s="3">
        <f xml:space="preserve"> IFERROR(Table1[[#This Row],[GP 2012]]/Table1[[#This Row],[Total Assets 2012]], "x")</f>
        <v>0.40298507462686561</v>
      </c>
      <c r="AP1372" s="3">
        <f xml:space="preserve"> IFERROR(Table1[[#This Row],[GP 2013]]/Table1[[#This Row],[Total Assets 2013]], "x")</f>
        <v>0.34361233480176212</v>
      </c>
      <c r="AQ1372" s="3">
        <f xml:space="preserve"> IFERROR(Table1[[#This Row],[GP 2014]]/Table1[[#This Row],[Total Assets 2014]], "x")</f>
        <v>0.30386740331491713</v>
      </c>
      <c r="AR1372" s="3">
        <f xml:space="preserve"> IFERROR(Table1[[#This Row],[GP 2015]]/Table1[[#This Row],[Total Assets 2015]], "x")</f>
        <v>0.37830687830687837</v>
      </c>
      <c r="AS1372" s="3">
        <f xml:space="preserve"> IFERROR(Table1[[#This Row],[GP 2016]]/Table1[[#This Row],[Total Assets 2016]], "x")</f>
        <v>0.38328530259365995</v>
      </c>
      <c r="AT1372" s="3">
        <f xml:space="preserve"> IFERROR(Table1[[#This Row],[GP 2017]]/Table1[[#This Row],[Total Assets 2017]], "x")</f>
        <v>0.45189504373177847</v>
      </c>
      <c r="AU1372" s="3">
        <f xml:space="preserve"> IFERROR(Table1[[#This Row],[GP 2018]]/Table1[[#This Row],[Total Assets 2018]], "x")</f>
        <v>0.44974874371859297</v>
      </c>
      <c r="AV1372" s="3">
        <f xml:space="preserve"> IFERROR(Table1[[#This Row],[GP 2019]]/Table1[[#This Row],[Total Assets 2019]], "x")</f>
        <v>0.42857142857142855</v>
      </c>
      <c r="AW1372" s="3">
        <f xml:space="preserve"> IFERROR(Table1[[#This Row],[GP 2020]]/Table1[[#This Row],[Total Assets 2020]], "x")</f>
        <v>0.30562347188264061</v>
      </c>
      <c r="AX1372" s="3">
        <f xml:space="preserve"> IFERROR(Table1[[#This Row],[GP 2021]]/Table1[[#This Row],[Total Assets 2021]], "x")</f>
        <v>0.33065442020665903</v>
      </c>
      <c r="AY1372" s="3">
        <f xml:space="preserve"> IFERROR(Table1[[#This Row],[GP TTM]]/Table1[[#This Row],[Total Assets TTM]], "x")</f>
        <v>0.39713971397139713</v>
      </c>
      <c r="BA1372" s="3">
        <f xml:space="preserve"> IFERROR(ABS(Table1[[#This Row],[ROA 2013]]-Table1[[#This Row],[ROA 2012]]), "x")</f>
        <v>5.9372739825103493E-2</v>
      </c>
      <c r="BB1372" s="3">
        <f xml:space="preserve"> IFERROR(ABS(Table1[[#This Row],[ROA 2014]]-Table1[[#This Row],[ROA 2013]]), "x")</f>
        <v>3.9744931486844992E-2</v>
      </c>
      <c r="BC1372" s="3">
        <f xml:space="preserve"> IFERROR(ABS(Table1[[#This Row],[ROA 2015]]-Table1[[#This Row],[ROA 2014]]), "x")</f>
        <v>7.4439474991961241E-2</v>
      </c>
      <c r="BD1372" s="3">
        <f xml:space="preserve"> IFERROR(ABS(Table1[[#This Row],[ROA 2016]]-Table1[[#This Row],[ROA 2015]]), "x")</f>
        <v>4.9784242867815798E-3</v>
      </c>
      <c r="BE1372" s="3">
        <f xml:space="preserve"> IFERROR(ABS(Table1[[#This Row],[ROA 2017]]-Table1[[#This Row],[ROA 2016]]), "x")</f>
        <v>6.8609741138118518E-2</v>
      </c>
      <c r="BF1372" s="3">
        <f xml:space="preserve"> IFERROR(ABS(Table1[[#This Row],[ROA 2018]]-Table1[[#This Row],[ROA 2017]]), "x")</f>
        <v>2.1463000131854981E-3</v>
      </c>
      <c r="BG1372" s="3">
        <f xml:space="preserve"> IFERROR(ABS(Table1[[#This Row],[ROA 2019]]-Table1[[#This Row],[ROA 2018]]), "x")</f>
        <v>2.1177315147164422E-2</v>
      </c>
      <c r="BH1372" s="3">
        <f xml:space="preserve"> IFERROR(ABS(Table1[[#This Row],[ROA 2020]]-Table1[[#This Row],[ROA 2019]]), "x")</f>
        <v>0.12294795668878794</v>
      </c>
      <c r="BI1372" s="3">
        <f xml:space="preserve"> IFERROR(ABS(Table1[[#This Row],[ROA 2021]]-Table1[[#This Row],[ROA 2020]]), "x")</f>
        <v>2.5030948324018421E-2</v>
      </c>
      <c r="BJ1372" s="3">
        <f xml:space="preserve"> IFERROR(AVERAGE(Table1[[#This Row],[ROA 2013-2012]:[ROA 2021-2020]]), "x")</f>
        <v>4.6494203544662903E-2</v>
      </c>
      <c r="BK1372" s="3">
        <f>IFERROR(AVERAGE(Table1[[#This Row],[ROA 2012]:[ROA 2021]]), "x")</f>
        <v>0.37785501017551831</v>
      </c>
      <c r="BN1372" s="1">
        <f>SUM(Table1[[#This Row],[B/M Rank]:[ROA Rank]])</f>
        <v>0</v>
      </c>
    </row>
    <row r="1373" spans="1:66" x14ac:dyDescent="0.25">
      <c r="A1373" s="1" t="s">
        <v>2276</v>
      </c>
      <c r="B1373" s="1" t="s">
        <v>318</v>
      </c>
      <c r="C1373" s="1" t="s">
        <v>299</v>
      </c>
      <c r="D1373" s="1" t="s">
        <v>107</v>
      </c>
      <c r="E1373" s="1" t="s">
        <v>108</v>
      </c>
      <c r="F1373" s="1">
        <v>51.81</v>
      </c>
      <c r="G1373" s="19"/>
      <c r="H1373" s="19"/>
      <c r="I1373" s="19"/>
      <c r="J1373" s="19"/>
      <c r="K1373" s="1"/>
      <c r="L1373" s="19"/>
      <c r="M1373" s="1">
        <v>2013</v>
      </c>
      <c r="N1373" s="1" t="s">
        <v>4368</v>
      </c>
      <c r="O1373" s="1">
        <v>1.4</v>
      </c>
      <c r="P1373" s="1">
        <v>11.1</v>
      </c>
      <c r="Q1373" s="1">
        <v>29.9</v>
      </c>
      <c r="R1373" s="1">
        <v>25.6</v>
      </c>
      <c r="S1373" s="1">
        <v>22.5</v>
      </c>
      <c r="T1373" s="1">
        <v>28.1</v>
      </c>
      <c r="U1373" s="1">
        <v>30</v>
      </c>
      <c r="V1373" s="1">
        <v>11.7</v>
      </c>
      <c r="W1373" s="1">
        <v>4.9000000000000004</v>
      </c>
      <c r="X1373" s="1">
        <v>7.4</v>
      </c>
      <c r="Z1373" s="3">
        <f xml:space="preserve"> IFERROR(AVEDEV(Table1[[#This Row],[GP 2012]:[GP 2021]]) / Table1[[#This Row],[Avg GP]], "x")</f>
        <v>0.53658864675813822</v>
      </c>
      <c r="AA1373" s="2">
        <f xml:space="preserve"> IFERROR(AVERAGE(Table1[[#This Row],[GP 2012]:[GP 2021]]), "x")</f>
        <v>18.355555555555554</v>
      </c>
      <c r="AB1373" s="11">
        <f>Table1[Equity]/Table1[Market Capital]</f>
        <v>1.3974136267129897</v>
      </c>
      <c r="AC1373" s="1">
        <v>24.2</v>
      </c>
      <c r="AD1373" s="1">
        <v>60.7</v>
      </c>
      <c r="AE1373" s="1">
        <v>115.9</v>
      </c>
      <c r="AF1373" s="1">
        <v>121</v>
      </c>
      <c r="AG1373" s="1">
        <v>118.5</v>
      </c>
      <c r="AH1373" s="1">
        <v>120.6</v>
      </c>
      <c r="AI1373" s="1">
        <v>119.1</v>
      </c>
      <c r="AJ1373" s="1">
        <v>107.7</v>
      </c>
      <c r="AK1373" s="1">
        <v>81.900000000000006</v>
      </c>
      <c r="AL1373" s="1">
        <v>84.9</v>
      </c>
      <c r="AM1373" s="1">
        <v>77.8</v>
      </c>
      <c r="AN1373" s="1">
        <v>72.400000000000006</v>
      </c>
      <c r="AO1373" s="3" t="str">
        <f xml:space="preserve"> IFERROR(Table1[[#This Row],[GP 2012]]/Table1[[#This Row],[Total Assets 2012]], "x")</f>
        <v>x</v>
      </c>
      <c r="AP1373" s="3">
        <f xml:space="preserve"> IFERROR(Table1[[#This Row],[GP 2013]]/Table1[[#This Row],[Total Assets 2013]], "x")</f>
        <v>2.3064250411861612E-2</v>
      </c>
      <c r="AQ1373" s="3">
        <f xml:space="preserve"> IFERROR(Table1[[#This Row],[GP 2014]]/Table1[[#This Row],[Total Assets 2014]], "x")</f>
        <v>9.5772217428817932E-2</v>
      </c>
      <c r="AR1373" s="3">
        <f xml:space="preserve"> IFERROR(Table1[[#This Row],[GP 2015]]/Table1[[#This Row],[Total Assets 2015]], "x")</f>
        <v>0.2471074380165289</v>
      </c>
      <c r="AS1373" s="3">
        <f xml:space="preserve"> IFERROR(Table1[[#This Row],[GP 2016]]/Table1[[#This Row],[Total Assets 2016]], "x")</f>
        <v>0.21603375527426161</v>
      </c>
      <c r="AT1373" s="3">
        <f xml:space="preserve"> IFERROR(Table1[[#This Row],[GP 2017]]/Table1[[#This Row],[Total Assets 2017]], "x")</f>
        <v>0.18656716417910449</v>
      </c>
      <c r="AU1373" s="3">
        <f xml:space="preserve"> IFERROR(Table1[[#This Row],[GP 2018]]/Table1[[#This Row],[Total Assets 2018]], "x")</f>
        <v>0.23593618807724603</v>
      </c>
      <c r="AV1373" s="3">
        <f xml:space="preserve"> IFERROR(Table1[[#This Row],[GP 2019]]/Table1[[#This Row],[Total Assets 2019]], "x")</f>
        <v>0.2785515320334262</v>
      </c>
      <c r="AW1373" s="3">
        <f xml:space="preserve"> IFERROR(Table1[[#This Row],[GP 2020]]/Table1[[#This Row],[Total Assets 2020]], "x")</f>
        <v>0.14285714285714285</v>
      </c>
      <c r="AX1373" s="3">
        <f xml:space="preserve"> IFERROR(Table1[[#This Row],[GP 2021]]/Table1[[#This Row],[Total Assets 2021]], "x")</f>
        <v>5.7714958775029447E-2</v>
      </c>
      <c r="AY1373" s="3">
        <f xml:space="preserve"> IFERROR(Table1[[#This Row],[GP TTM]]/Table1[[#This Row],[Total Assets TTM]], "x")</f>
        <v>9.5115681233933172E-2</v>
      </c>
      <c r="BA1373" s="3" t="str">
        <f xml:space="preserve"> IFERROR(ABS(Table1[[#This Row],[ROA 2013]]-Table1[[#This Row],[ROA 2012]]), "x")</f>
        <v>x</v>
      </c>
      <c r="BB1373" s="3">
        <f xml:space="preserve"> IFERROR(ABS(Table1[[#This Row],[ROA 2014]]-Table1[[#This Row],[ROA 2013]]), "x")</f>
        <v>7.2707967016956324E-2</v>
      </c>
      <c r="BC1373" s="3">
        <f xml:space="preserve"> IFERROR(ABS(Table1[[#This Row],[ROA 2015]]-Table1[[#This Row],[ROA 2014]]), "x")</f>
        <v>0.15133522058771098</v>
      </c>
      <c r="BD1373" s="3">
        <f xml:space="preserve"> IFERROR(ABS(Table1[[#This Row],[ROA 2016]]-Table1[[#This Row],[ROA 2015]]), "x")</f>
        <v>3.1073682742267295E-2</v>
      </c>
      <c r="BE1373" s="3">
        <f xml:space="preserve"> IFERROR(ABS(Table1[[#This Row],[ROA 2017]]-Table1[[#This Row],[ROA 2016]]), "x")</f>
        <v>2.9466591095157119E-2</v>
      </c>
      <c r="BF1373" s="3">
        <f xml:space="preserve"> IFERROR(ABS(Table1[[#This Row],[ROA 2018]]-Table1[[#This Row],[ROA 2017]]), "x")</f>
        <v>4.9369023898141545E-2</v>
      </c>
      <c r="BG1373" s="3">
        <f xml:space="preserve"> IFERROR(ABS(Table1[[#This Row],[ROA 2019]]-Table1[[#This Row],[ROA 2018]]), "x")</f>
        <v>4.2615343956180163E-2</v>
      </c>
      <c r="BH1373" s="3">
        <f xml:space="preserve"> IFERROR(ABS(Table1[[#This Row],[ROA 2020]]-Table1[[#This Row],[ROA 2019]]), "x")</f>
        <v>0.13569438917628335</v>
      </c>
      <c r="BI1373" s="3">
        <f xml:space="preserve"> IFERROR(ABS(Table1[[#This Row],[ROA 2021]]-Table1[[#This Row],[ROA 2020]]), "x")</f>
        <v>8.5142184082113409E-2</v>
      </c>
      <c r="BJ1373" s="3">
        <f xml:space="preserve"> IFERROR(AVERAGE(Table1[[#This Row],[ROA 2013-2012]:[ROA 2021-2020]]), "x")</f>
        <v>7.4675550319351275E-2</v>
      </c>
      <c r="BK1373" s="3">
        <f>IFERROR(AVERAGE(Table1[[#This Row],[ROA 2012]:[ROA 2021]]), "x")</f>
        <v>0.16484496078371319</v>
      </c>
      <c r="BN1373" s="1">
        <f>SUM(Table1[[#This Row],[B/M Rank]:[ROA Rank]])</f>
        <v>0</v>
      </c>
    </row>
    <row r="1374" spans="1:66" x14ac:dyDescent="0.25">
      <c r="A1374" s="1" t="s">
        <v>3600</v>
      </c>
      <c r="B1374" s="1" t="s">
        <v>1366</v>
      </c>
      <c r="C1374" s="1" t="s">
        <v>4417</v>
      </c>
      <c r="D1374" s="1" t="s">
        <v>268</v>
      </c>
      <c r="E1374" s="1" t="s">
        <v>108</v>
      </c>
      <c r="F1374" s="1">
        <v>51.82</v>
      </c>
      <c r="G1374" s="19"/>
      <c r="H1374" s="19"/>
      <c r="I1374" s="19"/>
      <c r="J1374" s="19"/>
      <c r="K1374" s="1"/>
      <c r="L1374" s="19"/>
      <c r="M1374" s="1">
        <v>2020</v>
      </c>
      <c r="W1374" s="1" t="s">
        <v>4368</v>
      </c>
      <c r="X1374" s="1" t="s">
        <v>4368</v>
      </c>
      <c r="Z1374" s="3" t="str">
        <f xml:space="preserve"> IFERROR(AVEDEV(Table1[[#This Row],[GP 2012]:[GP 2021]]) / Table1[[#This Row],[Avg GP]], "x")</f>
        <v>x</v>
      </c>
      <c r="AA1374" s="2" t="str">
        <f xml:space="preserve"> IFERROR(AVERAGE(Table1[[#This Row],[GP 2012]:[GP 2021]]), "x")</f>
        <v>x</v>
      </c>
      <c r="AB1374" s="11">
        <f>Table1[Equity]/Table1[Market Capital]</f>
        <v>-7.7190274025472792E-3</v>
      </c>
      <c r="AL1374" s="1">
        <v>0</v>
      </c>
      <c r="AM1374" s="1">
        <v>0</v>
      </c>
      <c r="AN1374" s="1">
        <v>-0.4</v>
      </c>
      <c r="AO1374" s="3" t="str">
        <f xml:space="preserve"> IFERROR(Table1[[#This Row],[GP 2012]]/Table1[[#This Row],[Total Assets 2012]], "x")</f>
        <v>x</v>
      </c>
      <c r="AP1374" s="3" t="str">
        <f xml:space="preserve"> IFERROR(Table1[[#This Row],[GP 2013]]/Table1[[#This Row],[Total Assets 2013]], "x")</f>
        <v>x</v>
      </c>
      <c r="AQ1374" s="3" t="str">
        <f xml:space="preserve"> IFERROR(Table1[[#This Row],[GP 2014]]/Table1[[#This Row],[Total Assets 2014]], "x")</f>
        <v>x</v>
      </c>
      <c r="AR1374" s="3" t="str">
        <f xml:space="preserve"> IFERROR(Table1[[#This Row],[GP 2015]]/Table1[[#This Row],[Total Assets 2015]], "x")</f>
        <v>x</v>
      </c>
      <c r="AS1374" s="3" t="str">
        <f xml:space="preserve"> IFERROR(Table1[[#This Row],[GP 2016]]/Table1[[#This Row],[Total Assets 2016]], "x")</f>
        <v>x</v>
      </c>
      <c r="AT1374" s="3" t="str">
        <f xml:space="preserve"> IFERROR(Table1[[#This Row],[GP 2017]]/Table1[[#This Row],[Total Assets 2017]], "x")</f>
        <v>x</v>
      </c>
      <c r="AU1374" s="3" t="str">
        <f xml:space="preserve"> IFERROR(Table1[[#This Row],[GP 2018]]/Table1[[#This Row],[Total Assets 2018]], "x")</f>
        <v>x</v>
      </c>
      <c r="AV1374" s="3" t="str">
        <f xml:space="preserve"> IFERROR(Table1[[#This Row],[GP 2019]]/Table1[[#This Row],[Total Assets 2019]], "x")</f>
        <v>x</v>
      </c>
      <c r="AW1374" s="3" t="str">
        <f xml:space="preserve"> IFERROR(Table1[[#This Row],[GP 2020]]/Table1[[#This Row],[Total Assets 2020]], "x")</f>
        <v>x</v>
      </c>
      <c r="AX1374" s="3" t="str">
        <f xml:space="preserve"> IFERROR(Table1[[#This Row],[GP 2021]]/Table1[[#This Row],[Total Assets 2021]], "x")</f>
        <v>x</v>
      </c>
      <c r="AY1374" s="3" t="str">
        <f xml:space="preserve"> IFERROR(Table1[[#This Row],[GP TTM]]/Table1[[#This Row],[Total Assets TTM]], "x")</f>
        <v>x</v>
      </c>
      <c r="BA1374" s="3" t="str">
        <f xml:space="preserve"> IFERROR(ABS(Table1[[#This Row],[ROA 2013]]-Table1[[#This Row],[ROA 2012]]), "x")</f>
        <v>x</v>
      </c>
      <c r="BB1374" s="3" t="str">
        <f xml:space="preserve"> IFERROR(ABS(Table1[[#This Row],[ROA 2014]]-Table1[[#This Row],[ROA 2013]]), "x")</f>
        <v>x</v>
      </c>
      <c r="BC1374" s="3" t="str">
        <f xml:space="preserve"> IFERROR(ABS(Table1[[#This Row],[ROA 2015]]-Table1[[#This Row],[ROA 2014]]), "x")</f>
        <v>x</v>
      </c>
      <c r="BD1374" s="3" t="str">
        <f xml:space="preserve"> IFERROR(ABS(Table1[[#This Row],[ROA 2016]]-Table1[[#This Row],[ROA 2015]]), "x")</f>
        <v>x</v>
      </c>
      <c r="BE1374" s="3" t="str">
        <f xml:space="preserve"> IFERROR(ABS(Table1[[#This Row],[ROA 2017]]-Table1[[#This Row],[ROA 2016]]), "x")</f>
        <v>x</v>
      </c>
      <c r="BF1374" s="3" t="str">
        <f xml:space="preserve"> IFERROR(ABS(Table1[[#This Row],[ROA 2018]]-Table1[[#This Row],[ROA 2017]]), "x")</f>
        <v>x</v>
      </c>
      <c r="BG1374" s="3" t="str">
        <f xml:space="preserve"> IFERROR(ABS(Table1[[#This Row],[ROA 2019]]-Table1[[#This Row],[ROA 2018]]), "x")</f>
        <v>x</v>
      </c>
      <c r="BH1374" s="3" t="str">
        <f xml:space="preserve"> IFERROR(ABS(Table1[[#This Row],[ROA 2020]]-Table1[[#This Row],[ROA 2019]]), "x")</f>
        <v>x</v>
      </c>
      <c r="BI1374" s="3" t="str">
        <f xml:space="preserve"> IFERROR(ABS(Table1[[#This Row],[ROA 2021]]-Table1[[#This Row],[ROA 2020]]), "x")</f>
        <v>x</v>
      </c>
      <c r="BJ1374" s="3" t="str">
        <f xml:space="preserve"> IFERROR(AVERAGE(Table1[[#This Row],[ROA 2013-2012]:[ROA 2021-2020]]), "x")</f>
        <v>x</v>
      </c>
      <c r="BK1374" s="3" t="str">
        <f>IFERROR(AVERAGE(Table1[[#This Row],[ROA 2012]:[ROA 2021]]), "x")</f>
        <v>x</v>
      </c>
      <c r="BN1374" s="1">
        <f>SUM(Table1[[#This Row],[B/M Rank]:[ROA Rank]])</f>
        <v>0</v>
      </c>
    </row>
    <row r="1375" spans="1:66" x14ac:dyDescent="0.25">
      <c r="A1375" s="1" t="s">
        <v>3644</v>
      </c>
      <c r="B1375" s="1" t="s">
        <v>4710</v>
      </c>
      <c r="C1375" s="1" t="s">
        <v>4417</v>
      </c>
      <c r="D1375" s="1" t="s">
        <v>268</v>
      </c>
      <c r="E1375" s="1" t="s">
        <v>108</v>
      </c>
      <c r="F1375" s="1">
        <v>52.02</v>
      </c>
      <c r="G1375" s="19"/>
      <c r="H1375" s="19"/>
      <c r="I1375" s="19"/>
      <c r="J1375" s="19"/>
      <c r="K1375" s="1"/>
      <c r="L1375" s="19"/>
      <c r="M1375" s="1">
        <v>2020</v>
      </c>
      <c r="V1375" s="1">
        <v>2.2000000000000002</v>
      </c>
      <c r="W1375" s="1">
        <v>7.4</v>
      </c>
      <c r="X1375" s="1">
        <v>7.9</v>
      </c>
      <c r="Z1375" s="3">
        <f xml:space="preserve"> IFERROR(AVEDEV(Table1[[#This Row],[GP 2012]:[GP 2021]]) / Table1[[#This Row],[Avg GP]], "x")</f>
        <v>0.54166666666666663</v>
      </c>
      <c r="AA1375" s="2">
        <f xml:space="preserve"> IFERROR(AVERAGE(Table1[[#This Row],[GP 2012]:[GP 2021]]), "x")</f>
        <v>4.8000000000000007</v>
      </c>
      <c r="AB1375" s="11">
        <f>Table1[Equity]/Table1[Market Capital]</f>
        <v>0.4728950403690888</v>
      </c>
      <c r="AK1375" s="1">
        <v>32.700000000000003</v>
      </c>
      <c r="AL1375" s="1">
        <v>37.9</v>
      </c>
      <c r="AM1375" s="1">
        <v>33.5</v>
      </c>
      <c r="AN1375" s="1">
        <v>24.6</v>
      </c>
      <c r="AO1375" s="3" t="str">
        <f xml:space="preserve"> IFERROR(Table1[[#This Row],[GP 2012]]/Table1[[#This Row],[Total Assets 2012]], "x")</f>
        <v>x</v>
      </c>
      <c r="AP1375" s="3" t="str">
        <f xml:space="preserve"> IFERROR(Table1[[#This Row],[GP 2013]]/Table1[[#This Row],[Total Assets 2013]], "x")</f>
        <v>x</v>
      </c>
      <c r="AQ1375" s="3" t="str">
        <f xml:space="preserve"> IFERROR(Table1[[#This Row],[GP 2014]]/Table1[[#This Row],[Total Assets 2014]], "x")</f>
        <v>x</v>
      </c>
      <c r="AR1375" s="3" t="str">
        <f xml:space="preserve"> IFERROR(Table1[[#This Row],[GP 2015]]/Table1[[#This Row],[Total Assets 2015]], "x")</f>
        <v>x</v>
      </c>
      <c r="AS1375" s="3" t="str">
        <f xml:space="preserve"> IFERROR(Table1[[#This Row],[GP 2016]]/Table1[[#This Row],[Total Assets 2016]], "x")</f>
        <v>x</v>
      </c>
      <c r="AT1375" s="3" t="str">
        <f xml:space="preserve"> IFERROR(Table1[[#This Row],[GP 2017]]/Table1[[#This Row],[Total Assets 2017]], "x")</f>
        <v>x</v>
      </c>
      <c r="AU1375" s="3" t="str">
        <f xml:space="preserve"> IFERROR(Table1[[#This Row],[GP 2018]]/Table1[[#This Row],[Total Assets 2018]], "x")</f>
        <v>x</v>
      </c>
      <c r="AV1375" s="3" t="str">
        <f xml:space="preserve"> IFERROR(Table1[[#This Row],[GP 2019]]/Table1[[#This Row],[Total Assets 2019]], "x")</f>
        <v>x</v>
      </c>
      <c r="AW1375" s="3">
        <f xml:space="preserve"> IFERROR(Table1[[#This Row],[GP 2020]]/Table1[[#This Row],[Total Assets 2020]], "x")</f>
        <v>6.7278287461773695E-2</v>
      </c>
      <c r="AX1375" s="3">
        <f xml:space="preserve"> IFERROR(Table1[[#This Row],[GP 2021]]/Table1[[#This Row],[Total Assets 2021]], "x")</f>
        <v>0.19525065963060687</v>
      </c>
      <c r="AY1375" s="3">
        <f xml:space="preserve"> IFERROR(Table1[[#This Row],[GP TTM]]/Table1[[#This Row],[Total Assets TTM]], "x")</f>
        <v>0.23582089552238808</v>
      </c>
      <c r="BA1375" s="3" t="str">
        <f xml:space="preserve"> IFERROR(ABS(Table1[[#This Row],[ROA 2013]]-Table1[[#This Row],[ROA 2012]]), "x")</f>
        <v>x</v>
      </c>
      <c r="BB1375" s="3" t="str">
        <f xml:space="preserve"> IFERROR(ABS(Table1[[#This Row],[ROA 2014]]-Table1[[#This Row],[ROA 2013]]), "x")</f>
        <v>x</v>
      </c>
      <c r="BC1375" s="3" t="str">
        <f xml:space="preserve"> IFERROR(ABS(Table1[[#This Row],[ROA 2015]]-Table1[[#This Row],[ROA 2014]]), "x")</f>
        <v>x</v>
      </c>
      <c r="BD1375" s="3" t="str">
        <f xml:space="preserve"> IFERROR(ABS(Table1[[#This Row],[ROA 2016]]-Table1[[#This Row],[ROA 2015]]), "x")</f>
        <v>x</v>
      </c>
      <c r="BE1375" s="3" t="str">
        <f xml:space="preserve"> IFERROR(ABS(Table1[[#This Row],[ROA 2017]]-Table1[[#This Row],[ROA 2016]]), "x")</f>
        <v>x</v>
      </c>
      <c r="BF1375" s="3" t="str">
        <f xml:space="preserve"> IFERROR(ABS(Table1[[#This Row],[ROA 2018]]-Table1[[#This Row],[ROA 2017]]), "x")</f>
        <v>x</v>
      </c>
      <c r="BG1375" s="3" t="str">
        <f xml:space="preserve"> IFERROR(ABS(Table1[[#This Row],[ROA 2019]]-Table1[[#This Row],[ROA 2018]]), "x")</f>
        <v>x</v>
      </c>
      <c r="BH1375" s="3" t="str">
        <f xml:space="preserve"> IFERROR(ABS(Table1[[#This Row],[ROA 2020]]-Table1[[#This Row],[ROA 2019]]), "x")</f>
        <v>x</v>
      </c>
      <c r="BI1375" s="3">
        <f xml:space="preserve"> IFERROR(ABS(Table1[[#This Row],[ROA 2021]]-Table1[[#This Row],[ROA 2020]]), "x")</f>
        <v>0.12797237216883317</v>
      </c>
      <c r="BJ1375" s="3">
        <f xml:space="preserve"> IFERROR(AVERAGE(Table1[[#This Row],[ROA 2013-2012]:[ROA 2021-2020]]), "x")</f>
        <v>0.12797237216883317</v>
      </c>
      <c r="BK1375" s="3">
        <f>IFERROR(AVERAGE(Table1[[#This Row],[ROA 2012]:[ROA 2021]]), "x")</f>
        <v>0.13126447354619028</v>
      </c>
      <c r="BN1375" s="1">
        <f>SUM(Table1[[#This Row],[B/M Rank]:[ROA Rank]])</f>
        <v>0</v>
      </c>
    </row>
    <row r="1376" spans="1:66" x14ac:dyDescent="0.25">
      <c r="A1376" s="1" t="s">
        <v>3841</v>
      </c>
      <c r="B1376" s="1" t="s">
        <v>1559</v>
      </c>
      <c r="C1376" s="1" t="s">
        <v>1499</v>
      </c>
      <c r="D1376" s="1" t="s">
        <v>440</v>
      </c>
      <c r="E1376" s="1" t="s">
        <v>108</v>
      </c>
      <c r="F1376" s="1">
        <v>52.13</v>
      </c>
      <c r="G1376" s="19"/>
      <c r="H1376" s="19"/>
      <c r="I1376" s="19"/>
      <c r="J1376" s="19"/>
      <c r="K1376" s="1"/>
      <c r="L1376" s="19"/>
      <c r="M1376" s="1">
        <v>2012</v>
      </c>
      <c r="N1376" s="1" t="s">
        <v>4368</v>
      </c>
      <c r="O1376" s="1" t="s">
        <v>4368</v>
      </c>
      <c r="P1376" s="1" t="s">
        <v>4368</v>
      </c>
      <c r="Q1376" s="1" t="s">
        <v>4368</v>
      </c>
      <c r="R1376" s="1" t="s">
        <v>4368</v>
      </c>
      <c r="S1376" s="1" t="s">
        <v>4368</v>
      </c>
      <c r="T1376" s="1" t="s">
        <v>4368</v>
      </c>
      <c r="U1376" s="1" t="s">
        <v>4368</v>
      </c>
      <c r="V1376" s="1" t="s">
        <v>4368</v>
      </c>
      <c r="W1376" s="1" t="s">
        <v>4368</v>
      </c>
      <c r="X1376" s="1" t="s">
        <v>4368</v>
      </c>
      <c r="Z1376" s="3" t="str">
        <f xml:space="preserve"> IFERROR(AVEDEV(Table1[[#This Row],[GP 2012]:[GP 2021]]) / Table1[[#This Row],[Avg GP]], "x")</f>
        <v>x</v>
      </c>
      <c r="AA1376" s="2" t="str">
        <f xml:space="preserve"> IFERROR(AVERAGE(Table1[[#This Row],[GP 2012]:[GP 2021]]), "x")</f>
        <v>x</v>
      </c>
      <c r="AB1376" s="11">
        <f>Table1[Equity]/Table1[Market Capital]</f>
        <v>0.64837905236907722</v>
      </c>
      <c r="AC1376" s="1">
        <v>0.5</v>
      </c>
      <c r="AD1376" s="1">
        <v>0</v>
      </c>
      <c r="AE1376" s="1">
        <v>1</v>
      </c>
      <c r="AF1376" s="1">
        <v>0.1</v>
      </c>
      <c r="AG1376" s="1">
        <v>0</v>
      </c>
      <c r="AH1376" s="1">
        <v>3.2</v>
      </c>
      <c r="AI1376" s="1">
        <v>5.5</v>
      </c>
      <c r="AJ1376" s="1">
        <v>12</v>
      </c>
      <c r="AK1376" s="1">
        <v>20.399999999999999</v>
      </c>
      <c r="AL1376" s="1">
        <v>45.2</v>
      </c>
      <c r="AM1376" s="1">
        <v>51.9</v>
      </c>
      <c r="AN1376" s="1">
        <v>33.799999999999997</v>
      </c>
      <c r="AO1376" s="3" t="str">
        <f xml:space="preserve"> IFERROR(Table1[[#This Row],[GP 2012]]/Table1[[#This Row],[Total Assets 2012]], "x")</f>
        <v>x</v>
      </c>
      <c r="AP1376" s="3" t="str">
        <f xml:space="preserve"> IFERROR(Table1[[#This Row],[GP 2013]]/Table1[[#This Row],[Total Assets 2013]], "x")</f>
        <v>x</v>
      </c>
      <c r="AQ1376" s="3" t="str">
        <f xml:space="preserve"> IFERROR(Table1[[#This Row],[GP 2014]]/Table1[[#This Row],[Total Assets 2014]], "x")</f>
        <v>x</v>
      </c>
      <c r="AR1376" s="3" t="str">
        <f xml:space="preserve"> IFERROR(Table1[[#This Row],[GP 2015]]/Table1[[#This Row],[Total Assets 2015]], "x")</f>
        <v>x</v>
      </c>
      <c r="AS1376" s="3" t="str">
        <f xml:space="preserve"> IFERROR(Table1[[#This Row],[GP 2016]]/Table1[[#This Row],[Total Assets 2016]], "x")</f>
        <v>x</v>
      </c>
      <c r="AT1376" s="3" t="str">
        <f xml:space="preserve"> IFERROR(Table1[[#This Row],[GP 2017]]/Table1[[#This Row],[Total Assets 2017]], "x")</f>
        <v>x</v>
      </c>
      <c r="AU1376" s="3" t="str">
        <f xml:space="preserve"> IFERROR(Table1[[#This Row],[GP 2018]]/Table1[[#This Row],[Total Assets 2018]], "x")</f>
        <v>x</v>
      </c>
      <c r="AV1376" s="3" t="str">
        <f xml:space="preserve"> IFERROR(Table1[[#This Row],[GP 2019]]/Table1[[#This Row],[Total Assets 2019]], "x")</f>
        <v>x</v>
      </c>
      <c r="AW1376" s="3" t="str">
        <f xml:space="preserve"> IFERROR(Table1[[#This Row],[GP 2020]]/Table1[[#This Row],[Total Assets 2020]], "x")</f>
        <v>x</v>
      </c>
      <c r="AX1376" s="3" t="str">
        <f xml:space="preserve"> IFERROR(Table1[[#This Row],[GP 2021]]/Table1[[#This Row],[Total Assets 2021]], "x")</f>
        <v>x</v>
      </c>
      <c r="AY1376" s="3" t="str">
        <f xml:space="preserve"> IFERROR(Table1[[#This Row],[GP TTM]]/Table1[[#This Row],[Total Assets TTM]], "x")</f>
        <v>x</v>
      </c>
      <c r="BA1376" s="3" t="str">
        <f xml:space="preserve"> IFERROR(ABS(Table1[[#This Row],[ROA 2013]]-Table1[[#This Row],[ROA 2012]]), "x")</f>
        <v>x</v>
      </c>
      <c r="BB1376" s="3" t="str">
        <f xml:space="preserve"> IFERROR(ABS(Table1[[#This Row],[ROA 2014]]-Table1[[#This Row],[ROA 2013]]), "x")</f>
        <v>x</v>
      </c>
      <c r="BC1376" s="3" t="str">
        <f xml:space="preserve"> IFERROR(ABS(Table1[[#This Row],[ROA 2015]]-Table1[[#This Row],[ROA 2014]]), "x")</f>
        <v>x</v>
      </c>
      <c r="BD1376" s="3" t="str">
        <f xml:space="preserve"> IFERROR(ABS(Table1[[#This Row],[ROA 2016]]-Table1[[#This Row],[ROA 2015]]), "x")</f>
        <v>x</v>
      </c>
      <c r="BE1376" s="3" t="str">
        <f xml:space="preserve"> IFERROR(ABS(Table1[[#This Row],[ROA 2017]]-Table1[[#This Row],[ROA 2016]]), "x")</f>
        <v>x</v>
      </c>
      <c r="BF1376" s="3" t="str">
        <f xml:space="preserve"> IFERROR(ABS(Table1[[#This Row],[ROA 2018]]-Table1[[#This Row],[ROA 2017]]), "x")</f>
        <v>x</v>
      </c>
      <c r="BG1376" s="3" t="str">
        <f xml:space="preserve"> IFERROR(ABS(Table1[[#This Row],[ROA 2019]]-Table1[[#This Row],[ROA 2018]]), "x")</f>
        <v>x</v>
      </c>
      <c r="BH1376" s="3" t="str">
        <f xml:space="preserve"> IFERROR(ABS(Table1[[#This Row],[ROA 2020]]-Table1[[#This Row],[ROA 2019]]), "x")</f>
        <v>x</v>
      </c>
      <c r="BI1376" s="3" t="str">
        <f xml:space="preserve"> IFERROR(ABS(Table1[[#This Row],[ROA 2021]]-Table1[[#This Row],[ROA 2020]]), "x")</f>
        <v>x</v>
      </c>
      <c r="BJ1376" s="3" t="str">
        <f xml:space="preserve"> IFERROR(AVERAGE(Table1[[#This Row],[ROA 2013-2012]:[ROA 2021-2020]]), "x")</f>
        <v>x</v>
      </c>
      <c r="BK1376" s="3" t="str">
        <f>IFERROR(AVERAGE(Table1[[#This Row],[ROA 2012]:[ROA 2021]]), "x")</f>
        <v>x</v>
      </c>
      <c r="BN1376" s="1">
        <f>SUM(Table1[[#This Row],[B/M Rank]:[ROA Rank]])</f>
        <v>0</v>
      </c>
    </row>
    <row r="1377" spans="1:66" x14ac:dyDescent="0.25">
      <c r="A1377" s="1" t="s">
        <v>2497</v>
      </c>
      <c r="B1377" s="1" t="s">
        <v>549</v>
      </c>
      <c r="C1377" s="1" t="s">
        <v>523</v>
      </c>
      <c r="D1377" s="1" t="s">
        <v>152</v>
      </c>
      <c r="E1377" s="1" t="s">
        <v>108</v>
      </c>
      <c r="F1377" s="1">
        <v>52.66</v>
      </c>
      <c r="G1377" s="19"/>
      <c r="H1377" s="19"/>
      <c r="I1377" s="19"/>
      <c r="J1377" s="19"/>
      <c r="K1377" s="1"/>
      <c r="L1377" s="19"/>
      <c r="M1377" s="1">
        <v>2020</v>
      </c>
      <c r="V1377" s="1">
        <v>1.8</v>
      </c>
      <c r="W1377" s="1">
        <v>2.9</v>
      </c>
      <c r="X1377" s="1">
        <v>4.5999999999999996</v>
      </c>
      <c r="Z1377" s="3">
        <f xml:space="preserve"> IFERROR(AVEDEV(Table1[[#This Row],[GP 2012]:[GP 2021]]) / Table1[[#This Row],[Avg GP]], "x")</f>
        <v>0.23404255319148931</v>
      </c>
      <c r="AA1377" s="2">
        <f xml:space="preserve"> IFERROR(AVERAGE(Table1[[#This Row],[GP 2012]:[GP 2021]]), "x")</f>
        <v>2.35</v>
      </c>
      <c r="AB1377" s="11">
        <f>Table1[Equity]/Table1[Market Capital]</f>
        <v>0.11773642233194076</v>
      </c>
      <c r="AK1377" s="1">
        <v>28.5</v>
      </c>
      <c r="AL1377" s="1">
        <v>43.9</v>
      </c>
      <c r="AM1377" s="1">
        <v>67</v>
      </c>
      <c r="AN1377" s="1">
        <v>6.2</v>
      </c>
      <c r="AO1377" s="3" t="str">
        <f xml:space="preserve"> IFERROR(Table1[[#This Row],[GP 2012]]/Table1[[#This Row],[Total Assets 2012]], "x")</f>
        <v>x</v>
      </c>
      <c r="AP1377" s="3" t="str">
        <f xml:space="preserve"> IFERROR(Table1[[#This Row],[GP 2013]]/Table1[[#This Row],[Total Assets 2013]], "x")</f>
        <v>x</v>
      </c>
      <c r="AQ1377" s="3" t="str">
        <f xml:space="preserve"> IFERROR(Table1[[#This Row],[GP 2014]]/Table1[[#This Row],[Total Assets 2014]], "x")</f>
        <v>x</v>
      </c>
      <c r="AR1377" s="3" t="str">
        <f xml:space="preserve"> IFERROR(Table1[[#This Row],[GP 2015]]/Table1[[#This Row],[Total Assets 2015]], "x")</f>
        <v>x</v>
      </c>
      <c r="AS1377" s="3" t="str">
        <f xml:space="preserve"> IFERROR(Table1[[#This Row],[GP 2016]]/Table1[[#This Row],[Total Assets 2016]], "x")</f>
        <v>x</v>
      </c>
      <c r="AT1377" s="3" t="str">
        <f xml:space="preserve"> IFERROR(Table1[[#This Row],[GP 2017]]/Table1[[#This Row],[Total Assets 2017]], "x")</f>
        <v>x</v>
      </c>
      <c r="AU1377" s="3" t="str">
        <f xml:space="preserve"> IFERROR(Table1[[#This Row],[GP 2018]]/Table1[[#This Row],[Total Assets 2018]], "x")</f>
        <v>x</v>
      </c>
      <c r="AV1377" s="3" t="str">
        <f xml:space="preserve"> IFERROR(Table1[[#This Row],[GP 2019]]/Table1[[#This Row],[Total Assets 2019]], "x")</f>
        <v>x</v>
      </c>
      <c r="AW1377" s="3">
        <f xml:space="preserve"> IFERROR(Table1[[#This Row],[GP 2020]]/Table1[[#This Row],[Total Assets 2020]], "x")</f>
        <v>6.3157894736842107E-2</v>
      </c>
      <c r="AX1377" s="3">
        <f xml:space="preserve"> IFERROR(Table1[[#This Row],[GP 2021]]/Table1[[#This Row],[Total Assets 2021]], "x")</f>
        <v>6.6059225512528477E-2</v>
      </c>
      <c r="AY1377" s="3">
        <f xml:space="preserve"> IFERROR(Table1[[#This Row],[GP TTM]]/Table1[[#This Row],[Total Assets TTM]], "x")</f>
        <v>6.8656716417910449E-2</v>
      </c>
      <c r="BA1377" s="3" t="str">
        <f xml:space="preserve"> IFERROR(ABS(Table1[[#This Row],[ROA 2013]]-Table1[[#This Row],[ROA 2012]]), "x")</f>
        <v>x</v>
      </c>
      <c r="BB1377" s="3" t="str">
        <f xml:space="preserve"> IFERROR(ABS(Table1[[#This Row],[ROA 2014]]-Table1[[#This Row],[ROA 2013]]), "x")</f>
        <v>x</v>
      </c>
      <c r="BC1377" s="3" t="str">
        <f xml:space="preserve"> IFERROR(ABS(Table1[[#This Row],[ROA 2015]]-Table1[[#This Row],[ROA 2014]]), "x")</f>
        <v>x</v>
      </c>
      <c r="BD1377" s="3" t="str">
        <f xml:space="preserve"> IFERROR(ABS(Table1[[#This Row],[ROA 2016]]-Table1[[#This Row],[ROA 2015]]), "x")</f>
        <v>x</v>
      </c>
      <c r="BE1377" s="3" t="str">
        <f xml:space="preserve"> IFERROR(ABS(Table1[[#This Row],[ROA 2017]]-Table1[[#This Row],[ROA 2016]]), "x")</f>
        <v>x</v>
      </c>
      <c r="BF1377" s="3" t="str">
        <f xml:space="preserve"> IFERROR(ABS(Table1[[#This Row],[ROA 2018]]-Table1[[#This Row],[ROA 2017]]), "x")</f>
        <v>x</v>
      </c>
      <c r="BG1377" s="3" t="str">
        <f xml:space="preserve"> IFERROR(ABS(Table1[[#This Row],[ROA 2019]]-Table1[[#This Row],[ROA 2018]]), "x")</f>
        <v>x</v>
      </c>
      <c r="BH1377" s="3" t="str">
        <f xml:space="preserve"> IFERROR(ABS(Table1[[#This Row],[ROA 2020]]-Table1[[#This Row],[ROA 2019]]), "x")</f>
        <v>x</v>
      </c>
      <c r="BI1377" s="3">
        <f xml:space="preserve"> IFERROR(ABS(Table1[[#This Row],[ROA 2021]]-Table1[[#This Row],[ROA 2020]]), "x")</f>
        <v>2.9013307756863699E-3</v>
      </c>
      <c r="BJ1377" s="3">
        <f xml:space="preserve"> IFERROR(AVERAGE(Table1[[#This Row],[ROA 2013-2012]:[ROA 2021-2020]]), "x")</f>
        <v>2.9013307756863699E-3</v>
      </c>
      <c r="BK1377" s="3">
        <f>IFERROR(AVERAGE(Table1[[#This Row],[ROA 2012]:[ROA 2021]]), "x")</f>
        <v>6.4608560124685299E-2</v>
      </c>
      <c r="BN1377" s="1">
        <f>SUM(Table1[[#This Row],[B/M Rank]:[ROA Rank]])</f>
        <v>0</v>
      </c>
    </row>
    <row r="1378" spans="1:66" x14ac:dyDescent="0.25">
      <c r="A1378" s="1" t="s">
        <v>3594</v>
      </c>
      <c r="B1378" s="1" t="s">
        <v>1361</v>
      </c>
      <c r="C1378" s="1" t="s">
        <v>4417</v>
      </c>
      <c r="D1378" s="1" t="s">
        <v>268</v>
      </c>
      <c r="E1378" s="1" t="s">
        <v>108</v>
      </c>
      <c r="F1378" s="1">
        <v>52.77</v>
      </c>
      <c r="G1378" s="19"/>
      <c r="H1378" s="19"/>
      <c r="I1378" s="19"/>
      <c r="J1378" s="19"/>
      <c r="K1378" s="1"/>
      <c r="L1378" s="19"/>
      <c r="M1378" s="1">
        <v>2012</v>
      </c>
      <c r="N1378" s="1">
        <v>3.4</v>
      </c>
      <c r="O1378" s="1">
        <v>3.9</v>
      </c>
      <c r="P1378" s="1">
        <v>0.8</v>
      </c>
      <c r="Q1378" s="1">
        <v>0.6</v>
      </c>
      <c r="R1378" s="1">
        <v>0.8</v>
      </c>
      <c r="S1378" s="1" t="s">
        <v>4368</v>
      </c>
      <c r="T1378" s="1" t="s">
        <v>4368</v>
      </c>
      <c r="U1378" s="1" t="s">
        <v>4368</v>
      </c>
      <c r="V1378" s="1">
        <v>-1.7</v>
      </c>
      <c r="W1378" s="1">
        <v>-1.4</v>
      </c>
      <c r="X1378" s="1">
        <v>-1.6</v>
      </c>
      <c r="Z1378" s="3">
        <f xml:space="preserve"> IFERROR(AVEDEV(Table1[[#This Row],[GP 2012]:[GP 2021]]) / Table1[[#This Row],[Avg GP]], "x")</f>
        <v>1.7098214285714286</v>
      </c>
      <c r="AA1378" s="2">
        <f xml:space="preserve"> IFERROR(AVERAGE(Table1[[#This Row],[GP 2012]:[GP 2021]]), "x")</f>
        <v>0.91428571428571437</v>
      </c>
      <c r="AB1378" s="11">
        <f>Table1[Equity]/Table1[Market Capital]</f>
        <v>0.5230244457077885</v>
      </c>
      <c r="AC1378" s="1">
        <v>8.1999999999999993</v>
      </c>
      <c r="AD1378" s="1">
        <v>7.2</v>
      </c>
      <c r="AE1378" s="1">
        <v>6.9</v>
      </c>
      <c r="AF1378" s="1">
        <v>9.9</v>
      </c>
      <c r="AG1378" s="1">
        <v>19.600000000000001</v>
      </c>
      <c r="AH1378" s="1">
        <v>14.5</v>
      </c>
      <c r="AI1378" s="1">
        <v>4.8</v>
      </c>
      <c r="AJ1378" s="1">
        <v>37.799999999999997</v>
      </c>
      <c r="AK1378" s="1">
        <v>60.4</v>
      </c>
      <c r="AL1378" s="1">
        <v>60.7</v>
      </c>
      <c r="AM1378" s="1">
        <v>60.5</v>
      </c>
      <c r="AN1378" s="1">
        <v>27.6</v>
      </c>
      <c r="AO1378" s="3">
        <f xml:space="preserve"> IFERROR(Table1[[#This Row],[GP 2012]]/Table1[[#This Row],[Total Assets 2012]], "x")</f>
        <v>0.41463414634146345</v>
      </c>
      <c r="AP1378" s="3">
        <f xml:space="preserve"> IFERROR(Table1[[#This Row],[GP 2013]]/Table1[[#This Row],[Total Assets 2013]], "x")</f>
        <v>0.54166666666666663</v>
      </c>
      <c r="AQ1378" s="3">
        <f xml:space="preserve"> IFERROR(Table1[[#This Row],[GP 2014]]/Table1[[#This Row],[Total Assets 2014]], "x")</f>
        <v>0.11594202898550725</v>
      </c>
      <c r="AR1378" s="3">
        <f xml:space="preserve"> IFERROR(Table1[[#This Row],[GP 2015]]/Table1[[#This Row],[Total Assets 2015]], "x")</f>
        <v>6.0606060606060601E-2</v>
      </c>
      <c r="AS1378" s="3">
        <f xml:space="preserve"> IFERROR(Table1[[#This Row],[GP 2016]]/Table1[[#This Row],[Total Assets 2016]], "x")</f>
        <v>4.0816326530612242E-2</v>
      </c>
      <c r="AT1378" s="3" t="str">
        <f xml:space="preserve"> IFERROR(Table1[[#This Row],[GP 2017]]/Table1[[#This Row],[Total Assets 2017]], "x")</f>
        <v>x</v>
      </c>
      <c r="AU1378" s="3" t="str">
        <f xml:space="preserve"> IFERROR(Table1[[#This Row],[GP 2018]]/Table1[[#This Row],[Total Assets 2018]], "x")</f>
        <v>x</v>
      </c>
      <c r="AV1378" s="3" t="str">
        <f xml:space="preserve"> IFERROR(Table1[[#This Row],[GP 2019]]/Table1[[#This Row],[Total Assets 2019]], "x")</f>
        <v>x</v>
      </c>
      <c r="AW1378" s="3">
        <f xml:space="preserve"> IFERROR(Table1[[#This Row],[GP 2020]]/Table1[[#This Row],[Total Assets 2020]], "x")</f>
        <v>-2.8145695364238412E-2</v>
      </c>
      <c r="AX1378" s="3">
        <f xml:space="preserve"> IFERROR(Table1[[#This Row],[GP 2021]]/Table1[[#This Row],[Total Assets 2021]], "x")</f>
        <v>-2.3064250411861612E-2</v>
      </c>
      <c r="AY1378" s="3">
        <f xml:space="preserve"> IFERROR(Table1[[#This Row],[GP TTM]]/Table1[[#This Row],[Total Assets TTM]], "x")</f>
        <v>-2.644628099173554E-2</v>
      </c>
      <c r="BA1378" s="3">
        <f xml:space="preserve"> IFERROR(ABS(Table1[[#This Row],[ROA 2013]]-Table1[[#This Row],[ROA 2012]]), "x")</f>
        <v>0.12703252032520318</v>
      </c>
      <c r="BB1378" s="3">
        <f xml:space="preserve"> IFERROR(ABS(Table1[[#This Row],[ROA 2014]]-Table1[[#This Row],[ROA 2013]]), "x")</f>
        <v>0.42572463768115937</v>
      </c>
      <c r="BC1378" s="3">
        <f xml:space="preserve"> IFERROR(ABS(Table1[[#This Row],[ROA 2015]]-Table1[[#This Row],[ROA 2014]]), "x")</f>
        <v>5.5335968379446647E-2</v>
      </c>
      <c r="BD1378" s="3">
        <f xml:space="preserve"> IFERROR(ABS(Table1[[#This Row],[ROA 2016]]-Table1[[#This Row],[ROA 2015]]), "x")</f>
        <v>1.9789734075448359E-2</v>
      </c>
      <c r="BE1378" s="3" t="str">
        <f xml:space="preserve"> IFERROR(ABS(Table1[[#This Row],[ROA 2017]]-Table1[[#This Row],[ROA 2016]]), "x")</f>
        <v>x</v>
      </c>
      <c r="BF1378" s="3" t="str">
        <f xml:space="preserve"> IFERROR(ABS(Table1[[#This Row],[ROA 2018]]-Table1[[#This Row],[ROA 2017]]), "x")</f>
        <v>x</v>
      </c>
      <c r="BG1378" s="3" t="str">
        <f xml:space="preserve"> IFERROR(ABS(Table1[[#This Row],[ROA 2019]]-Table1[[#This Row],[ROA 2018]]), "x")</f>
        <v>x</v>
      </c>
      <c r="BH1378" s="3" t="str">
        <f xml:space="preserve"> IFERROR(ABS(Table1[[#This Row],[ROA 2020]]-Table1[[#This Row],[ROA 2019]]), "x")</f>
        <v>x</v>
      </c>
      <c r="BI1378" s="3">
        <f xml:space="preserve"> IFERROR(ABS(Table1[[#This Row],[ROA 2021]]-Table1[[#This Row],[ROA 2020]]), "x")</f>
        <v>5.0814449523767999E-3</v>
      </c>
      <c r="BJ1378" s="3">
        <f xml:space="preserve"> IFERROR(AVERAGE(Table1[[#This Row],[ROA 2013-2012]:[ROA 2021-2020]]), "x")</f>
        <v>0.12659286108272688</v>
      </c>
      <c r="BK1378" s="3">
        <f>IFERROR(AVERAGE(Table1[[#This Row],[ROA 2012]:[ROA 2021]]), "x")</f>
        <v>0.16035075476488717</v>
      </c>
      <c r="BN1378" s="1">
        <f>SUM(Table1[[#This Row],[B/M Rank]:[ROA Rank]])</f>
        <v>0</v>
      </c>
    </row>
    <row r="1379" spans="1:66" x14ac:dyDescent="0.25">
      <c r="A1379" s="1" t="s">
        <v>2145</v>
      </c>
      <c r="B1379" s="1" t="s">
        <v>194</v>
      </c>
      <c r="C1379" s="1" t="s">
        <v>166</v>
      </c>
      <c r="D1379" s="1" t="s">
        <v>11</v>
      </c>
      <c r="E1379" s="1" t="s">
        <v>108</v>
      </c>
      <c r="F1379" s="1">
        <v>52.78</v>
      </c>
      <c r="G1379" s="19"/>
      <c r="H1379" s="19"/>
      <c r="I1379" s="19"/>
      <c r="J1379" s="19"/>
      <c r="K1379" s="1"/>
      <c r="L1379" s="19"/>
      <c r="M1379" s="1">
        <v>2012</v>
      </c>
      <c r="N1379" s="1">
        <v>0</v>
      </c>
      <c r="O1379" s="1">
        <v>0</v>
      </c>
      <c r="P1379" s="1">
        <v>0.2</v>
      </c>
      <c r="Q1379" s="1">
        <v>-0.1</v>
      </c>
      <c r="R1379" s="1">
        <v>0.3</v>
      </c>
      <c r="S1379" s="1">
        <v>0</v>
      </c>
      <c r="T1379" s="1">
        <v>1.3</v>
      </c>
      <c r="U1379" s="1">
        <v>0.1</v>
      </c>
      <c r="V1379" s="1">
        <v>0.1</v>
      </c>
      <c r="W1379" s="1">
        <v>0.2</v>
      </c>
      <c r="X1379" s="1">
        <v>0</v>
      </c>
      <c r="Z1379" s="3">
        <f xml:space="preserve"> IFERROR(AVEDEV(Table1[[#This Row],[GP 2012]:[GP 2021]]) / Table1[[#This Row],[Avg GP]], "x")</f>
        <v>1.1238095238095238</v>
      </c>
      <c r="AA1379" s="2">
        <f xml:space="preserve"> IFERROR(AVERAGE(Table1[[#This Row],[GP 2012]:[GP 2021]]), "x")</f>
        <v>0.21000000000000005</v>
      </c>
      <c r="AB1379" s="11">
        <f>Table1[Equity]/Table1[Market Capital]</f>
        <v>1.7051913603637742E-2</v>
      </c>
      <c r="AC1379" s="1">
        <v>2.7</v>
      </c>
      <c r="AD1379" s="1">
        <v>3.5</v>
      </c>
      <c r="AE1379" s="1">
        <v>3.4</v>
      </c>
      <c r="AF1379" s="1">
        <v>4.0999999999999996</v>
      </c>
      <c r="AG1379" s="1">
        <v>3.1</v>
      </c>
      <c r="AH1379" s="1">
        <v>1.3</v>
      </c>
      <c r="AI1379" s="1">
        <v>0.8</v>
      </c>
      <c r="AJ1379" s="1">
        <v>4.3</v>
      </c>
      <c r="AK1379" s="1">
        <v>2.1</v>
      </c>
      <c r="AL1379" s="1">
        <v>1.3</v>
      </c>
      <c r="AM1379" s="1">
        <v>2</v>
      </c>
      <c r="AN1379" s="1">
        <v>0.9</v>
      </c>
      <c r="AO1379" s="3">
        <f xml:space="preserve"> IFERROR(Table1[[#This Row],[GP 2012]]/Table1[[#This Row],[Total Assets 2012]], "x")</f>
        <v>0</v>
      </c>
      <c r="AP1379" s="3">
        <f xml:space="preserve"> IFERROR(Table1[[#This Row],[GP 2013]]/Table1[[#This Row],[Total Assets 2013]], "x")</f>
        <v>0</v>
      </c>
      <c r="AQ1379" s="3">
        <f xml:space="preserve"> IFERROR(Table1[[#This Row],[GP 2014]]/Table1[[#This Row],[Total Assets 2014]], "x")</f>
        <v>5.8823529411764712E-2</v>
      </c>
      <c r="AR1379" s="3">
        <f xml:space="preserve"> IFERROR(Table1[[#This Row],[GP 2015]]/Table1[[#This Row],[Total Assets 2015]], "x")</f>
        <v>-2.4390243902439029E-2</v>
      </c>
      <c r="AS1379" s="3">
        <f xml:space="preserve"> IFERROR(Table1[[#This Row],[GP 2016]]/Table1[[#This Row],[Total Assets 2016]], "x")</f>
        <v>9.6774193548387094E-2</v>
      </c>
      <c r="AT1379" s="3">
        <f xml:space="preserve"> IFERROR(Table1[[#This Row],[GP 2017]]/Table1[[#This Row],[Total Assets 2017]], "x")</f>
        <v>0</v>
      </c>
      <c r="AU1379" s="3">
        <f xml:space="preserve"> IFERROR(Table1[[#This Row],[GP 2018]]/Table1[[#This Row],[Total Assets 2018]], "x")</f>
        <v>1.625</v>
      </c>
      <c r="AV1379" s="3">
        <f xml:space="preserve"> IFERROR(Table1[[#This Row],[GP 2019]]/Table1[[#This Row],[Total Assets 2019]], "x")</f>
        <v>2.3255813953488375E-2</v>
      </c>
      <c r="AW1379" s="3">
        <f xml:space="preserve"> IFERROR(Table1[[#This Row],[GP 2020]]/Table1[[#This Row],[Total Assets 2020]], "x")</f>
        <v>4.7619047619047616E-2</v>
      </c>
      <c r="AX1379" s="3">
        <f xml:space="preserve"> IFERROR(Table1[[#This Row],[GP 2021]]/Table1[[#This Row],[Total Assets 2021]], "x")</f>
        <v>0.15384615384615385</v>
      </c>
      <c r="AY1379" s="3">
        <f xml:space="preserve"> IFERROR(Table1[[#This Row],[GP TTM]]/Table1[[#This Row],[Total Assets TTM]], "x")</f>
        <v>0</v>
      </c>
      <c r="BA1379" s="3">
        <f xml:space="preserve"> IFERROR(ABS(Table1[[#This Row],[ROA 2013]]-Table1[[#This Row],[ROA 2012]]), "x")</f>
        <v>0</v>
      </c>
      <c r="BB1379" s="3">
        <f xml:space="preserve"> IFERROR(ABS(Table1[[#This Row],[ROA 2014]]-Table1[[#This Row],[ROA 2013]]), "x")</f>
        <v>5.8823529411764712E-2</v>
      </c>
      <c r="BC1379" s="3">
        <f xml:space="preserve"> IFERROR(ABS(Table1[[#This Row],[ROA 2015]]-Table1[[#This Row],[ROA 2014]]), "x")</f>
        <v>8.3213773314203737E-2</v>
      </c>
      <c r="BD1379" s="3">
        <f xml:space="preserve"> IFERROR(ABS(Table1[[#This Row],[ROA 2016]]-Table1[[#This Row],[ROA 2015]]), "x")</f>
        <v>0.12116443745082613</v>
      </c>
      <c r="BE1379" s="3">
        <f xml:space="preserve"> IFERROR(ABS(Table1[[#This Row],[ROA 2017]]-Table1[[#This Row],[ROA 2016]]), "x")</f>
        <v>9.6774193548387094E-2</v>
      </c>
      <c r="BF1379" s="3">
        <f xml:space="preserve"> IFERROR(ABS(Table1[[#This Row],[ROA 2018]]-Table1[[#This Row],[ROA 2017]]), "x")</f>
        <v>1.625</v>
      </c>
      <c r="BG1379" s="3">
        <f xml:space="preserve"> IFERROR(ABS(Table1[[#This Row],[ROA 2019]]-Table1[[#This Row],[ROA 2018]]), "x")</f>
        <v>1.6017441860465116</v>
      </c>
      <c r="BH1379" s="3">
        <f xml:space="preserve"> IFERROR(ABS(Table1[[#This Row],[ROA 2020]]-Table1[[#This Row],[ROA 2019]]), "x")</f>
        <v>2.4363233665559241E-2</v>
      </c>
      <c r="BI1379" s="3">
        <f xml:space="preserve"> IFERROR(ABS(Table1[[#This Row],[ROA 2021]]-Table1[[#This Row],[ROA 2020]]), "x")</f>
        <v>0.10622710622710624</v>
      </c>
      <c r="BJ1379" s="3">
        <f xml:space="preserve"> IFERROR(AVERAGE(Table1[[#This Row],[ROA 2013-2012]:[ROA 2021-2020]]), "x")</f>
        <v>0.41303449551826205</v>
      </c>
      <c r="BK1379" s="3">
        <f>IFERROR(AVERAGE(Table1[[#This Row],[ROA 2012]:[ROA 2021]]), "x")</f>
        <v>0.1980928494476403</v>
      </c>
      <c r="BN1379" s="1">
        <f>SUM(Table1[[#This Row],[B/M Rank]:[ROA Rank]])</f>
        <v>0</v>
      </c>
    </row>
    <row r="1380" spans="1:66" x14ac:dyDescent="0.25">
      <c r="A1380" s="1" t="s">
        <v>2705</v>
      </c>
      <c r="B1380" s="1" t="s">
        <v>756</v>
      </c>
      <c r="C1380" s="1" t="s">
        <v>730</v>
      </c>
      <c r="D1380" s="1" t="s">
        <v>330</v>
      </c>
      <c r="E1380" s="1" t="s">
        <v>108</v>
      </c>
      <c r="F1380" s="1">
        <v>52.8</v>
      </c>
      <c r="G1380" s="19"/>
      <c r="H1380" s="19"/>
      <c r="I1380" s="19"/>
      <c r="J1380" s="19"/>
      <c r="K1380" s="1"/>
      <c r="L1380" s="19"/>
      <c r="M1380" s="1">
        <v>2012</v>
      </c>
      <c r="N1380" s="1">
        <v>6.3</v>
      </c>
      <c r="O1380" s="1">
        <v>4</v>
      </c>
      <c r="P1380" s="1">
        <v>3.7</v>
      </c>
      <c r="Q1380" s="1">
        <v>3.8</v>
      </c>
      <c r="R1380" s="1">
        <v>4.7</v>
      </c>
      <c r="S1380" s="1">
        <v>5.8</v>
      </c>
      <c r="T1380" s="1">
        <v>4.9000000000000004</v>
      </c>
      <c r="U1380" s="1">
        <v>14</v>
      </c>
      <c r="V1380" s="1">
        <v>16.899999999999999</v>
      </c>
      <c r="W1380" s="1">
        <v>17.3</v>
      </c>
      <c r="X1380" s="1">
        <v>19.100000000000001</v>
      </c>
      <c r="Z1380" s="3">
        <f xml:space="preserve"> IFERROR(AVEDEV(Table1[[#This Row],[GP 2012]:[GP 2021]]) / Table1[[#This Row],[Avg GP]], "x")</f>
        <v>0.58427518427518432</v>
      </c>
      <c r="AA1380" s="2">
        <f xml:space="preserve"> IFERROR(AVERAGE(Table1[[#This Row],[GP 2012]:[GP 2021]]), "x")</f>
        <v>8.1399999999999988</v>
      </c>
      <c r="AB1380" s="11">
        <f>Table1[Equity]/Table1[Market Capital]</f>
        <v>0.4886363636363637</v>
      </c>
      <c r="AC1380" s="1">
        <v>5.9</v>
      </c>
      <c r="AD1380" s="1">
        <v>4.7</v>
      </c>
      <c r="AE1380" s="1">
        <v>4.3</v>
      </c>
      <c r="AF1380" s="1">
        <v>5.5</v>
      </c>
      <c r="AG1380" s="1">
        <v>6.8</v>
      </c>
      <c r="AH1380" s="1">
        <v>12.3</v>
      </c>
      <c r="AI1380" s="1">
        <v>29.1</v>
      </c>
      <c r="AJ1380" s="1">
        <v>27</v>
      </c>
      <c r="AK1380" s="1">
        <v>54.4</v>
      </c>
      <c r="AL1380" s="1">
        <v>60.3</v>
      </c>
      <c r="AM1380" s="1">
        <v>51.8</v>
      </c>
      <c r="AN1380" s="1">
        <v>25.8</v>
      </c>
      <c r="AO1380" s="3">
        <f xml:space="preserve"> IFERROR(Table1[[#This Row],[GP 2012]]/Table1[[#This Row],[Total Assets 2012]], "x")</f>
        <v>1.0677966101694913</v>
      </c>
      <c r="AP1380" s="3">
        <f xml:space="preserve"> IFERROR(Table1[[#This Row],[GP 2013]]/Table1[[#This Row],[Total Assets 2013]], "x")</f>
        <v>0.85106382978723405</v>
      </c>
      <c r="AQ1380" s="3">
        <f xml:space="preserve"> IFERROR(Table1[[#This Row],[GP 2014]]/Table1[[#This Row],[Total Assets 2014]], "x")</f>
        <v>0.86046511627906985</v>
      </c>
      <c r="AR1380" s="3">
        <f xml:space="preserve"> IFERROR(Table1[[#This Row],[GP 2015]]/Table1[[#This Row],[Total Assets 2015]], "x")</f>
        <v>0.69090909090909092</v>
      </c>
      <c r="AS1380" s="3">
        <f xml:space="preserve"> IFERROR(Table1[[#This Row],[GP 2016]]/Table1[[#This Row],[Total Assets 2016]], "x")</f>
        <v>0.69117647058823539</v>
      </c>
      <c r="AT1380" s="3">
        <f xml:space="preserve"> IFERROR(Table1[[#This Row],[GP 2017]]/Table1[[#This Row],[Total Assets 2017]], "x")</f>
        <v>0.47154471544715443</v>
      </c>
      <c r="AU1380" s="3">
        <f xml:space="preserve"> IFERROR(Table1[[#This Row],[GP 2018]]/Table1[[#This Row],[Total Assets 2018]], "x")</f>
        <v>0.16838487972508592</v>
      </c>
      <c r="AV1380" s="3">
        <f xml:space="preserve"> IFERROR(Table1[[#This Row],[GP 2019]]/Table1[[#This Row],[Total Assets 2019]], "x")</f>
        <v>0.51851851851851849</v>
      </c>
      <c r="AW1380" s="3">
        <f xml:space="preserve"> IFERROR(Table1[[#This Row],[GP 2020]]/Table1[[#This Row],[Total Assets 2020]], "x")</f>
        <v>0.31066176470588236</v>
      </c>
      <c r="AX1380" s="3">
        <f xml:space="preserve"> IFERROR(Table1[[#This Row],[GP 2021]]/Table1[[#This Row],[Total Assets 2021]], "x")</f>
        <v>0.28689883913764513</v>
      </c>
      <c r="AY1380" s="3">
        <f xml:space="preserve"> IFERROR(Table1[[#This Row],[GP TTM]]/Table1[[#This Row],[Total Assets TTM]], "x")</f>
        <v>0.36872586872586877</v>
      </c>
      <c r="BA1380" s="3">
        <f xml:space="preserve"> IFERROR(ABS(Table1[[#This Row],[ROA 2013]]-Table1[[#This Row],[ROA 2012]]), "x")</f>
        <v>0.2167327803822573</v>
      </c>
      <c r="BB1380" s="3">
        <f xml:space="preserve"> IFERROR(ABS(Table1[[#This Row],[ROA 2014]]-Table1[[#This Row],[ROA 2013]]), "x")</f>
        <v>9.401286491835803E-3</v>
      </c>
      <c r="BC1380" s="3">
        <f xml:space="preserve"> IFERROR(ABS(Table1[[#This Row],[ROA 2015]]-Table1[[#This Row],[ROA 2014]]), "x")</f>
        <v>0.16955602536997894</v>
      </c>
      <c r="BD1380" s="3">
        <f xml:space="preserve"> IFERROR(ABS(Table1[[#This Row],[ROA 2016]]-Table1[[#This Row],[ROA 2015]]), "x")</f>
        <v>2.6737967914447491E-4</v>
      </c>
      <c r="BE1380" s="3">
        <f xml:space="preserve"> IFERROR(ABS(Table1[[#This Row],[ROA 2017]]-Table1[[#This Row],[ROA 2016]]), "x")</f>
        <v>0.21963175514108096</v>
      </c>
      <c r="BF1380" s="3">
        <f xml:space="preserve"> IFERROR(ABS(Table1[[#This Row],[ROA 2018]]-Table1[[#This Row],[ROA 2017]]), "x")</f>
        <v>0.3031598357220685</v>
      </c>
      <c r="BG1380" s="3">
        <f xml:space="preserve"> IFERROR(ABS(Table1[[#This Row],[ROA 2019]]-Table1[[#This Row],[ROA 2018]]), "x")</f>
        <v>0.35013363879343257</v>
      </c>
      <c r="BH1380" s="3">
        <f xml:space="preserve"> IFERROR(ABS(Table1[[#This Row],[ROA 2020]]-Table1[[#This Row],[ROA 2019]]), "x")</f>
        <v>0.20785675381263613</v>
      </c>
      <c r="BI1380" s="3">
        <f xml:space="preserve"> IFERROR(ABS(Table1[[#This Row],[ROA 2021]]-Table1[[#This Row],[ROA 2020]]), "x")</f>
        <v>2.3762925568237225E-2</v>
      </c>
      <c r="BJ1380" s="3">
        <f xml:space="preserve"> IFERROR(AVERAGE(Table1[[#This Row],[ROA 2013-2012]:[ROA 2021-2020]]), "x")</f>
        <v>0.16672248677340798</v>
      </c>
      <c r="BK1380" s="3">
        <f>IFERROR(AVERAGE(Table1[[#This Row],[ROA 2012]:[ROA 2021]]), "x")</f>
        <v>0.59174198352674079</v>
      </c>
      <c r="BN1380" s="1">
        <f>SUM(Table1[[#This Row],[B/M Rank]:[ROA Rank]])</f>
        <v>0</v>
      </c>
    </row>
    <row r="1381" spans="1:66" x14ac:dyDescent="0.25">
      <c r="A1381" s="1" t="s">
        <v>3019</v>
      </c>
      <c r="B1381" s="1" t="s">
        <v>4499</v>
      </c>
      <c r="C1381" s="1" t="s">
        <v>4417</v>
      </c>
      <c r="D1381" s="1" t="s">
        <v>268</v>
      </c>
      <c r="E1381" s="1" t="s">
        <v>108</v>
      </c>
      <c r="F1381" s="1">
        <v>53.12</v>
      </c>
      <c r="G1381" s="19"/>
      <c r="H1381" s="19"/>
      <c r="I1381" s="19"/>
      <c r="J1381" s="19"/>
      <c r="K1381" s="1"/>
      <c r="L1381" s="19"/>
      <c r="M1381" s="1">
        <v>2017</v>
      </c>
      <c r="S1381" s="1">
        <v>-0.3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Z1381" s="3">
        <f xml:space="preserve"> IFERROR(AVEDEV(Table1[[#This Row],[GP 2012]:[GP 2021]]) / Table1[[#This Row],[Avg GP]], "x")</f>
        <v>-1.6</v>
      </c>
      <c r="AA1381" s="2">
        <f xml:space="preserve"> IFERROR(AVERAGE(Table1[[#This Row],[GP 2012]:[GP 2021]]), "x")</f>
        <v>-0.06</v>
      </c>
      <c r="AB1381" s="11">
        <f>Table1[Equity]/Table1[Market Capital]</f>
        <v>0.49322289156626509</v>
      </c>
      <c r="AH1381" s="1">
        <v>3.8</v>
      </c>
      <c r="AI1381" s="1">
        <v>1.3</v>
      </c>
      <c r="AJ1381" s="1">
        <v>2.2000000000000002</v>
      </c>
      <c r="AK1381" s="1">
        <v>11.9</v>
      </c>
      <c r="AL1381" s="1">
        <v>28.7</v>
      </c>
      <c r="AM1381" s="1">
        <v>26.6</v>
      </c>
      <c r="AN1381" s="1">
        <v>26.2</v>
      </c>
      <c r="AO1381" s="3" t="str">
        <f xml:space="preserve"> IFERROR(Table1[[#This Row],[GP 2012]]/Table1[[#This Row],[Total Assets 2012]], "x")</f>
        <v>x</v>
      </c>
      <c r="AP1381" s="3" t="str">
        <f xml:space="preserve"> IFERROR(Table1[[#This Row],[GP 2013]]/Table1[[#This Row],[Total Assets 2013]], "x")</f>
        <v>x</v>
      </c>
      <c r="AQ1381" s="3" t="str">
        <f xml:space="preserve"> IFERROR(Table1[[#This Row],[GP 2014]]/Table1[[#This Row],[Total Assets 2014]], "x")</f>
        <v>x</v>
      </c>
      <c r="AR1381" s="3" t="str">
        <f xml:space="preserve"> IFERROR(Table1[[#This Row],[GP 2015]]/Table1[[#This Row],[Total Assets 2015]], "x")</f>
        <v>x</v>
      </c>
      <c r="AS1381" s="3" t="str">
        <f xml:space="preserve"> IFERROR(Table1[[#This Row],[GP 2016]]/Table1[[#This Row],[Total Assets 2016]], "x")</f>
        <v>x</v>
      </c>
      <c r="AT1381" s="3">
        <f xml:space="preserve"> IFERROR(Table1[[#This Row],[GP 2017]]/Table1[[#This Row],[Total Assets 2017]], "x")</f>
        <v>-7.8947368421052627E-2</v>
      </c>
      <c r="AU1381" s="3">
        <f xml:space="preserve"> IFERROR(Table1[[#This Row],[GP 2018]]/Table1[[#This Row],[Total Assets 2018]], "x")</f>
        <v>0</v>
      </c>
      <c r="AV1381" s="3">
        <f xml:space="preserve"> IFERROR(Table1[[#This Row],[GP 2019]]/Table1[[#This Row],[Total Assets 2019]], "x")</f>
        <v>0</v>
      </c>
      <c r="AW1381" s="3">
        <f xml:space="preserve"> IFERROR(Table1[[#This Row],[GP 2020]]/Table1[[#This Row],[Total Assets 2020]], "x")</f>
        <v>0</v>
      </c>
      <c r="AX1381" s="3">
        <f xml:space="preserve"> IFERROR(Table1[[#This Row],[GP 2021]]/Table1[[#This Row],[Total Assets 2021]], "x")</f>
        <v>0</v>
      </c>
      <c r="AY1381" s="3">
        <f xml:space="preserve"> IFERROR(Table1[[#This Row],[GP TTM]]/Table1[[#This Row],[Total Assets TTM]], "x")</f>
        <v>0</v>
      </c>
      <c r="BA1381" s="3" t="str">
        <f xml:space="preserve"> IFERROR(ABS(Table1[[#This Row],[ROA 2013]]-Table1[[#This Row],[ROA 2012]]), "x")</f>
        <v>x</v>
      </c>
      <c r="BB1381" s="3" t="str">
        <f xml:space="preserve"> IFERROR(ABS(Table1[[#This Row],[ROA 2014]]-Table1[[#This Row],[ROA 2013]]), "x")</f>
        <v>x</v>
      </c>
      <c r="BC1381" s="3" t="str">
        <f xml:space="preserve"> IFERROR(ABS(Table1[[#This Row],[ROA 2015]]-Table1[[#This Row],[ROA 2014]]), "x")</f>
        <v>x</v>
      </c>
      <c r="BD1381" s="3" t="str">
        <f xml:space="preserve"> IFERROR(ABS(Table1[[#This Row],[ROA 2016]]-Table1[[#This Row],[ROA 2015]]), "x")</f>
        <v>x</v>
      </c>
      <c r="BE1381" s="3" t="str">
        <f xml:space="preserve"> IFERROR(ABS(Table1[[#This Row],[ROA 2017]]-Table1[[#This Row],[ROA 2016]]), "x")</f>
        <v>x</v>
      </c>
      <c r="BF1381" s="3">
        <f xml:space="preserve"> IFERROR(ABS(Table1[[#This Row],[ROA 2018]]-Table1[[#This Row],[ROA 2017]]), "x")</f>
        <v>7.8947368421052627E-2</v>
      </c>
      <c r="BG1381" s="3">
        <f xml:space="preserve"> IFERROR(ABS(Table1[[#This Row],[ROA 2019]]-Table1[[#This Row],[ROA 2018]]), "x")</f>
        <v>0</v>
      </c>
      <c r="BH1381" s="3">
        <f xml:space="preserve"> IFERROR(ABS(Table1[[#This Row],[ROA 2020]]-Table1[[#This Row],[ROA 2019]]), "x")</f>
        <v>0</v>
      </c>
      <c r="BI1381" s="3">
        <f xml:space="preserve"> IFERROR(ABS(Table1[[#This Row],[ROA 2021]]-Table1[[#This Row],[ROA 2020]]), "x")</f>
        <v>0</v>
      </c>
      <c r="BJ1381" s="3">
        <f xml:space="preserve"> IFERROR(AVERAGE(Table1[[#This Row],[ROA 2013-2012]:[ROA 2021-2020]]), "x")</f>
        <v>1.9736842105263157E-2</v>
      </c>
      <c r="BK1381" s="3">
        <f>IFERROR(AVERAGE(Table1[[#This Row],[ROA 2012]:[ROA 2021]]), "x")</f>
        <v>-1.5789473684210527E-2</v>
      </c>
      <c r="BN1381" s="1">
        <f>SUM(Table1[[#This Row],[B/M Rank]:[ROA Rank]])</f>
        <v>0</v>
      </c>
    </row>
    <row r="1382" spans="1:66" x14ac:dyDescent="0.25">
      <c r="A1382" s="1" t="s">
        <v>3415</v>
      </c>
      <c r="B1382" s="1" t="s">
        <v>1239</v>
      </c>
      <c r="C1382" s="1" t="s">
        <v>4417</v>
      </c>
      <c r="D1382" s="1" t="s">
        <v>268</v>
      </c>
      <c r="E1382" s="1" t="s">
        <v>108</v>
      </c>
      <c r="F1382" s="1">
        <v>53.14</v>
      </c>
      <c r="G1382" s="19"/>
      <c r="H1382" s="19"/>
      <c r="I1382" s="19"/>
      <c r="J1382" s="19"/>
      <c r="K1382" s="1"/>
      <c r="L1382" s="19"/>
      <c r="M1382" s="1">
        <v>2012</v>
      </c>
      <c r="N1382" s="1" t="s">
        <v>4368</v>
      </c>
      <c r="O1382" s="1" t="s">
        <v>4368</v>
      </c>
      <c r="P1382" s="1" t="s">
        <v>4368</v>
      </c>
      <c r="Q1382" s="1" t="s">
        <v>4368</v>
      </c>
      <c r="R1382" s="1" t="s">
        <v>4368</v>
      </c>
      <c r="S1382" s="1" t="s">
        <v>4368</v>
      </c>
      <c r="T1382" s="1" t="s">
        <v>4368</v>
      </c>
      <c r="U1382" s="1" t="s">
        <v>4368</v>
      </c>
      <c r="V1382" s="1" t="s">
        <v>4368</v>
      </c>
      <c r="W1382" s="1" t="s">
        <v>4368</v>
      </c>
      <c r="X1382" s="1" t="s">
        <v>4368</v>
      </c>
      <c r="Z1382" s="3" t="str">
        <f xml:space="preserve"> IFERROR(AVEDEV(Table1[[#This Row],[GP 2012]:[GP 2021]]) / Table1[[#This Row],[Avg GP]], "x")</f>
        <v>x</v>
      </c>
      <c r="AA1382" s="2" t="str">
        <f xml:space="preserve"> IFERROR(AVERAGE(Table1[[#This Row],[GP 2012]:[GP 2021]]), "x")</f>
        <v>x</v>
      </c>
      <c r="AB1382" s="11">
        <f>Table1[Equity]/Table1[Market Capital]</f>
        <v>4.7045540082800152E-2</v>
      </c>
      <c r="AC1382" s="1">
        <v>14.4</v>
      </c>
      <c r="AD1382" s="1">
        <v>14.3</v>
      </c>
      <c r="AE1382" s="1">
        <v>14.1</v>
      </c>
      <c r="AF1382" s="1">
        <v>14.6</v>
      </c>
      <c r="AG1382" s="1">
        <v>3.6</v>
      </c>
      <c r="AH1382" s="1">
        <v>3</v>
      </c>
      <c r="AI1382" s="1">
        <v>3.1</v>
      </c>
      <c r="AJ1382" s="1">
        <v>6</v>
      </c>
      <c r="AK1382" s="1">
        <v>12.8</v>
      </c>
      <c r="AL1382" s="1">
        <v>2.4</v>
      </c>
      <c r="AM1382" s="1">
        <v>2.6</v>
      </c>
      <c r="AN1382" s="1">
        <v>2.5</v>
      </c>
      <c r="AO1382" s="3" t="str">
        <f xml:space="preserve"> IFERROR(Table1[[#This Row],[GP 2012]]/Table1[[#This Row],[Total Assets 2012]], "x")</f>
        <v>x</v>
      </c>
      <c r="AP1382" s="3" t="str">
        <f xml:space="preserve"> IFERROR(Table1[[#This Row],[GP 2013]]/Table1[[#This Row],[Total Assets 2013]], "x")</f>
        <v>x</v>
      </c>
      <c r="AQ1382" s="3" t="str">
        <f xml:space="preserve"> IFERROR(Table1[[#This Row],[GP 2014]]/Table1[[#This Row],[Total Assets 2014]], "x")</f>
        <v>x</v>
      </c>
      <c r="AR1382" s="3" t="str">
        <f xml:space="preserve"> IFERROR(Table1[[#This Row],[GP 2015]]/Table1[[#This Row],[Total Assets 2015]], "x")</f>
        <v>x</v>
      </c>
      <c r="AS1382" s="3" t="str">
        <f xml:space="preserve"> IFERROR(Table1[[#This Row],[GP 2016]]/Table1[[#This Row],[Total Assets 2016]], "x")</f>
        <v>x</v>
      </c>
      <c r="AT1382" s="3" t="str">
        <f xml:space="preserve"> IFERROR(Table1[[#This Row],[GP 2017]]/Table1[[#This Row],[Total Assets 2017]], "x")</f>
        <v>x</v>
      </c>
      <c r="AU1382" s="3" t="str">
        <f xml:space="preserve"> IFERROR(Table1[[#This Row],[GP 2018]]/Table1[[#This Row],[Total Assets 2018]], "x")</f>
        <v>x</v>
      </c>
      <c r="AV1382" s="3" t="str">
        <f xml:space="preserve"> IFERROR(Table1[[#This Row],[GP 2019]]/Table1[[#This Row],[Total Assets 2019]], "x")</f>
        <v>x</v>
      </c>
      <c r="AW1382" s="3" t="str">
        <f xml:space="preserve"> IFERROR(Table1[[#This Row],[GP 2020]]/Table1[[#This Row],[Total Assets 2020]], "x")</f>
        <v>x</v>
      </c>
      <c r="AX1382" s="3" t="str">
        <f xml:space="preserve"> IFERROR(Table1[[#This Row],[GP 2021]]/Table1[[#This Row],[Total Assets 2021]], "x")</f>
        <v>x</v>
      </c>
      <c r="AY1382" s="3" t="str">
        <f xml:space="preserve"> IFERROR(Table1[[#This Row],[GP TTM]]/Table1[[#This Row],[Total Assets TTM]], "x")</f>
        <v>x</v>
      </c>
      <c r="BA1382" s="3" t="str">
        <f xml:space="preserve"> IFERROR(ABS(Table1[[#This Row],[ROA 2013]]-Table1[[#This Row],[ROA 2012]]), "x")</f>
        <v>x</v>
      </c>
      <c r="BB1382" s="3" t="str">
        <f xml:space="preserve"> IFERROR(ABS(Table1[[#This Row],[ROA 2014]]-Table1[[#This Row],[ROA 2013]]), "x")</f>
        <v>x</v>
      </c>
      <c r="BC1382" s="3" t="str">
        <f xml:space="preserve"> IFERROR(ABS(Table1[[#This Row],[ROA 2015]]-Table1[[#This Row],[ROA 2014]]), "x")</f>
        <v>x</v>
      </c>
      <c r="BD1382" s="3" t="str">
        <f xml:space="preserve"> IFERROR(ABS(Table1[[#This Row],[ROA 2016]]-Table1[[#This Row],[ROA 2015]]), "x")</f>
        <v>x</v>
      </c>
      <c r="BE1382" s="3" t="str">
        <f xml:space="preserve"> IFERROR(ABS(Table1[[#This Row],[ROA 2017]]-Table1[[#This Row],[ROA 2016]]), "x")</f>
        <v>x</v>
      </c>
      <c r="BF1382" s="3" t="str">
        <f xml:space="preserve"> IFERROR(ABS(Table1[[#This Row],[ROA 2018]]-Table1[[#This Row],[ROA 2017]]), "x")</f>
        <v>x</v>
      </c>
      <c r="BG1382" s="3" t="str">
        <f xml:space="preserve"> IFERROR(ABS(Table1[[#This Row],[ROA 2019]]-Table1[[#This Row],[ROA 2018]]), "x")</f>
        <v>x</v>
      </c>
      <c r="BH1382" s="3" t="str">
        <f xml:space="preserve"> IFERROR(ABS(Table1[[#This Row],[ROA 2020]]-Table1[[#This Row],[ROA 2019]]), "x")</f>
        <v>x</v>
      </c>
      <c r="BI1382" s="3" t="str">
        <f xml:space="preserve"> IFERROR(ABS(Table1[[#This Row],[ROA 2021]]-Table1[[#This Row],[ROA 2020]]), "x")</f>
        <v>x</v>
      </c>
      <c r="BJ1382" s="3" t="str">
        <f xml:space="preserve"> IFERROR(AVERAGE(Table1[[#This Row],[ROA 2013-2012]:[ROA 2021-2020]]), "x")</f>
        <v>x</v>
      </c>
      <c r="BK1382" s="3" t="str">
        <f>IFERROR(AVERAGE(Table1[[#This Row],[ROA 2012]:[ROA 2021]]), "x")</f>
        <v>x</v>
      </c>
      <c r="BN1382" s="1">
        <f>SUM(Table1[[#This Row],[B/M Rank]:[ROA Rank]])</f>
        <v>0</v>
      </c>
    </row>
    <row r="1383" spans="1:66" x14ac:dyDescent="0.25">
      <c r="A1383" s="1" t="s">
        <v>3941</v>
      </c>
      <c r="B1383" s="1" t="s">
        <v>1651</v>
      </c>
      <c r="C1383" s="1" t="s">
        <v>1499</v>
      </c>
      <c r="D1383" s="1" t="s">
        <v>440</v>
      </c>
      <c r="E1383" s="1" t="s">
        <v>108</v>
      </c>
      <c r="F1383" s="1">
        <v>53.29</v>
      </c>
      <c r="G1383" s="19"/>
      <c r="H1383" s="19"/>
      <c r="I1383" s="19"/>
      <c r="J1383" s="19"/>
      <c r="K1383" s="1"/>
      <c r="L1383" s="19"/>
      <c r="M1383" s="1">
        <v>2012</v>
      </c>
      <c r="O1383" s="1">
        <v>3.6</v>
      </c>
      <c r="P1383" s="1">
        <v>13.2</v>
      </c>
      <c r="Q1383" s="1">
        <v>8.4</v>
      </c>
      <c r="R1383" s="1">
        <v>4</v>
      </c>
      <c r="S1383" s="1">
        <v>4.5999999999999996</v>
      </c>
      <c r="T1383" s="1">
        <v>6.3</v>
      </c>
      <c r="U1383" s="1">
        <v>7</v>
      </c>
      <c r="V1383" s="1">
        <v>4</v>
      </c>
      <c r="W1383" s="1">
        <v>1.7</v>
      </c>
      <c r="X1383" s="1">
        <v>4.0999999999999996</v>
      </c>
      <c r="Z1383" s="3">
        <f xml:space="preserve"> IFERROR(AVEDEV(Table1[[#This Row],[GP 2012]:[GP 2021]]) / Table1[[#This Row],[Avg GP]], "x")</f>
        <v>0.43308080808080807</v>
      </c>
      <c r="AA1383" s="2">
        <f xml:space="preserve"> IFERROR(AVERAGE(Table1[[#This Row],[GP 2012]:[GP 2021]]), "x")</f>
        <v>5.8666666666666671</v>
      </c>
      <c r="AB1383" s="11">
        <f>Table1[Equity]/Table1[Market Capital]</f>
        <v>0.78626383936948774</v>
      </c>
      <c r="AD1383" s="1">
        <v>49.1</v>
      </c>
      <c r="AE1383" s="1">
        <v>62.4</v>
      </c>
      <c r="AF1383" s="1">
        <v>65.7</v>
      </c>
      <c r="AG1383" s="1">
        <v>58.1</v>
      </c>
      <c r="AH1383" s="1">
        <v>57.7</v>
      </c>
      <c r="AI1383" s="1">
        <v>45.7</v>
      </c>
      <c r="AJ1383" s="1">
        <v>42.5</v>
      </c>
      <c r="AK1383" s="1">
        <v>39.6</v>
      </c>
      <c r="AL1383" s="1">
        <v>44.2</v>
      </c>
      <c r="AM1383" s="1">
        <v>48.6</v>
      </c>
      <c r="AN1383" s="1">
        <v>41.9</v>
      </c>
      <c r="AO1383" s="3" t="str">
        <f xml:space="preserve"> IFERROR(Table1[[#This Row],[GP 2012]]/Table1[[#This Row],[Total Assets 2012]], "x")</f>
        <v>x</v>
      </c>
      <c r="AP1383" s="3">
        <f xml:space="preserve"> IFERROR(Table1[[#This Row],[GP 2013]]/Table1[[#This Row],[Total Assets 2013]], "x")</f>
        <v>7.3319755600814662E-2</v>
      </c>
      <c r="AQ1383" s="3">
        <f xml:space="preserve"> IFERROR(Table1[[#This Row],[GP 2014]]/Table1[[#This Row],[Total Assets 2014]], "x")</f>
        <v>0.21153846153846154</v>
      </c>
      <c r="AR1383" s="3">
        <f xml:space="preserve"> IFERROR(Table1[[#This Row],[GP 2015]]/Table1[[#This Row],[Total Assets 2015]], "x")</f>
        <v>0.12785388127853881</v>
      </c>
      <c r="AS1383" s="3">
        <f xml:space="preserve"> IFERROR(Table1[[#This Row],[GP 2016]]/Table1[[#This Row],[Total Assets 2016]], "x")</f>
        <v>6.8846815834767636E-2</v>
      </c>
      <c r="AT1383" s="3">
        <f xml:space="preserve"> IFERROR(Table1[[#This Row],[GP 2017]]/Table1[[#This Row],[Total Assets 2017]], "x")</f>
        <v>7.9722703639514725E-2</v>
      </c>
      <c r="AU1383" s="3">
        <f xml:space="preserve"> IFERROR(Table1[[#This Row],[GP 2018]]/Table1[[#This Row],[Total Assets 2018]], "x")</f>
        <v>0.13785557986870897</v>
      </c>
      <c r="AV1383" s="3">
        <f xml:space="preserve"> IFERROR(Table1[[#This Row],[GP 2019]]/Table1[[#This Row],[Total Assets 2019]], "x")</f>
        <v>0.16470588235294117</v>
      </c>
      <c r="AW1383" s="3">
        <f xml:space="preserve"> IFERROR(Table1[[#This Row],[GP 2020]]/Table1[[#This Row],[Total Assets 2020]], "x")</f>
        <v>0.10101010101010101</v>
      </c>
      <c r="AX1383" s="3">
        <f xml:space="preserve"> IFERROR(Table1[[#This Row],[GP 2021]]/Table1[[#This Row],[Total Assets 2021]], "x")</f>
        <v>3.8461538461538457E-2</v>
      </c>
      <c r="AY1383" s="3">
        <f xml:space="preserve"> IFERROR(Table1[[#This Row],[GP TTM]]/Table1[[#This Row],[Total Assets TTM]], "x")</f>
        <v>8.4362139917695464E-2</v>
      </c>
      <c r="BA1383" s="3" t="str">
        <f xml:space="preserve"> IFERROR(ABS(Table1[[#This Row],[ROA 2013]]-Table1[[#This Row],[ROA 2012]]), "x")</f>
        <v>x</v>
      </c>
      <c r="BB1383" s="3">
        <f xml:space="preserve"> IFERROR(ABS(Table1[[#This Row],[ROA 2014]]-Table1[[#This Row],[ROA 2013]]), "x")</f>
        <v>0.13821870593764687</v>
      </c>
      <c r="BC1383" s="3">
        <f xml:space="preserve"> IFERROR(ABS(Table1[[#This Row],[ROA 2015]]-Table1[[#This Row],[ROA 2014]]), "x")</f>
        <v>8.3684580259922731E-2</v>
      </c>
      <c r="BD1383" s="3">
        <f xml:space="preserve"> IFERROR(ABS(Table1[[#This Row],[ROA 2016]]-Table1[[#This Row],[ROA 2015]]), "x")</f>
        <v>5.900706544377117E-2</v>
      </c>
      <c r="BE1383" s="3">
        <f xml:space="preserve"> IFERROR(ABS(Table1[[#This Row],[ROA 2017]]-Table1[[#This Row],[ROA 2016]]), "x")</f>
        <v>1.0875887804747089E-2</v>
      </c>
      <c r="BF1383" s="3">
        <f xml:space="preserve"> IFERROR(ABS(Table1[[#This Row],[ROA 2018]]-Table1[[#This Row],[ROA 2017]]), "x")</f>
        <v>5.8132876229194247E-2</v>
      </c>
      <c r="BG1383" s="3">
        <f xml:space="preserve"> IFERROR(ABS(Table1[[#This Row],[ROA 2019]]-Table1[[#This Row],[ROA 2018]]), "x")</f>
        <v>2.6850302484232202E-2</v>
      </c>
      <c r="BH1383" s="3">
        <f xml:space="preserve"> IFERROR(ABS(Table1[[#This Row],[ROA 2020]]-Table1[[#This Row],[ROA 2019]]), "x")</f>
        <v>6.3695781342840166E-2</v>
      </c>
      <c r="BI1383" s="3">
        <f xml:space="preserve"> IFERROR(ABS(Table1[[#This Row],[ROA 2021]]-Table1[[#This Row],[ROA 2020]]), "x")</f>
        <v>6.2548562548562558E-2</v>
      </c>
      <c r="BJ1383" s="3">
        <f xml:space="preserve"> IFERROR(AVERAGE(Table1[[#This Row],[ROA 2013-2012]:[ROA 2021-2020]]), "x")</f>
        <v>6.2876720256364621E-2</v>
      </c>
      <c r="BK1383" s="3">
        <f>IFERROR(AVERAGE(Table1[[#This Row],[ROA 2012]:[ROA 2021]]), "x")</f>
        <v>0.11147941328726524</v>
      </c>
      <c r="BN1383" s="1">
        <f>SUM(Table1[[#This Row],[B/M Rank]:[ROA Rank]])</f>
        <v>0</v>
      </c>
    </row>
    <row r="1384" spans="1:66" x14ac:dyDescent="0.25">
      <c r="A1384" s="1" t="s">
        <v>3215</v>
      </c>
      <c r="B1384" s="1" t="s">
        <v>1108</v>
      </c>
      <c r="C1384" s="1" t="s">
        <v>4417</v>
      </c>
      <c r="D1384" s="1" t="s">
        <v>268</v>
      </c>
      <c r="E1384" s="1" t="s">
        <v>108</v>
      </c>
      <c r="F1384" s="1">
        <v>53.31</v>
      </c>
      <c r="G1384" s="19"/>
      <c r="H1384" s="19"/>
      <c r="I1384" s="19"/>
      <c r="J1384" s="19"/>
      <c r="K1384" s="1"/>
      <c r="L1384" s="19"/>
      <c r="M1384" s="1">
        <v>2012</v>
      </c>
      <c r="N1384" s="1">
        <v>-1.8</v>
      </c>
      <c r="O1384" s="1">
        <v>-0.1</v>
      </c>
      <c r="P1384" s="1">
        <v>0</v>
      </c>
      <c r="Q1384" s="1">
        <v>-0.2</v>
      </c>
      <c r="R1384" s="1">
        <v>0</v>
      </c>
      <c r="S1384" s="1">
        <v>-0.2</v>
      </c>
      <c r="T1384" s="1">
        <v>0</v>
      </c>
      <c r="U1384" s="1" t="s">
        <v>4368</v>
      </c>
      <c r="V1384" s="1">
        <v>0</v>
      </c>
      <c r="W1384" s="1" t="s">
        <v>4368</v>
      </c>
      <c r="X1384" s="1" t="s">
        <v>4368</v>
      </c>
      <c r="Z1384" s="3">
        <f xml:space="preserve"> IFERROR(AVEDEV(Table1[[#This Row],[GP 2012]:[GP 2021]]) / Table1[[#This Row],[Avg GP]], "x")</f>
        <v>-1.3152173913043479</v>
      </c>
      <c r="AA1384" s="2">
        <f xml:space="preserve"> IFERROR(AVERAGE(Table1[[#This Row],[GP 2012]:[GP 2021]]), "x")</f>
        <v>-0.28750000000000003</v>
      </c>
      <c r="AB1384" s="11">
        <f>Table1[Equity]/Table1[Market Capital]</f>
        <v>0.39954980303882948</v>
      </c>
      <c r="AC1384" s="1">
        <v>0.9</v>
      </c>
      <c r="AD1384" s="1">
        <v>0.8</v>
      </c>
      <c r="AE1384" s="1">
        <v>0.3</v>
      </c>
      <c r="AF1384" s="1">
        <v>0.3</v>
      </c>
      <c r="AG1384" s="1">
        <v>1.4</v>
      </c>
      <c r="AH1384" s="1">
        <v>5.2</v>
      </c>
      <c r="AI1384" s="1">
        <v>8.5</v>
      </c>
      <c r="AJ1384" s="1">
        <v>10.3</v>
      </c>
      <c r="AK1384" s="1">
        <v>24.7</v>
      </c>
      <c r="AL1384" s="1">
        <v>28.5</v>
      </c>
      <c r="AM1384" s="1">
        <v>28.3</v>
      </c>
      <c r="AN1384" s="1">
        <v>21.3</v>
      </c>
      <c r="AO1384" s="3">
        <f xml:space="preserve"> IFERROR(Table1[[#This Row],[GP 2012]]/Table1[[#This Row],[Total Assets 2012]], "x")</f>
        <v>-2</v>
      </c>
      <c r="AP1384" s="3">
        <f xml:space="preserve"> IFERROR(Table1[[#This Row],[GP 2013]]/Table1[[#This Row],[Total Assets 2013]], "x")</f>
        <v>-0.125</v>
      </c>
      <c r="AQ1384" s="3">
        <f xml:space="preserve"> IFERROR(Table1[[#This Row],[GP 2014]]/Table1[[#This Row],[Total Assets 2014]], "x")</f>
        <v>0</v>
      </c>
      <c r="AR1384" s="3">
        <f xml:space="preserve"> IFERROR(Table1[[#This Row],[GP 2015]]/Table1[[#This Row],[Total Assets 2015]], "x")</f>
        <v>-0.66666666666666674</v>
      </c>
      <c r="AS1384" s="3">
        <f xml:space="preserve"> IFERROR(Table1[[#This Row],[GP 2016]]/Table1[[#This Row],[Total Assets 2016]], "x")</f>
        <v>0</v>
      </c>
      <c r="AT1384" s="3">
        <f xml:space="preserve"> IFERROR(Table1[[#This Row],[GP 2017]]/Table1[[#This Row],[Total Assets 2017]], "x")</f>
        <v>-3.8461538461538464E-2</v>
      </c>
      <c r="AU1384" s="3">
        <f xml:space="preserve"> IFERROR(Table1[[#This Row],[GP 2018]]/Table1[[#This Row],[Total Assets 2018]], "x")</f>
        <v>0</v>
      </c>
      <c r="AV1384" s="3" t="str">
        <f xml:space="preserve"> IFERROR(Table1[[#This Row],[GP 2019]]/Table1[[#This Row],[Total Assets 2019]], "x")</f>
        <v>x</v>
      </c>
      <c r="AW1384" s="3">
        <f xml:space="preserve"> IFERROR(Table1[[#This Row],[GP 2020]]/Table1[[#This Row],[Total Assets 2020]], "x")</f>
        <v>0</v>
      </c>
      <c r="AX1384" s="3" t="str">
        <f xml:space="preserve"> IFERROR(Table1[[#This Row],[GP 2021]]/Table1[[#This Row],[Total Assets 2021]], "x")</f>
        <v>x</v>
      </c>
      <c r="AY1384" s="3" t="str">
        <f xml:space="preserve"> IFERROR(Table1[[#This Row],[GP TTM]]/Table1[[#This Row],[Total Assets TTM]], "x")</f>
        <v>x</v>
      </c>
      <c r="BA1384" s="3">
        <f xml:space="preserve"> IFERROR(ABS(Table1[[#This Row],[ROA 2013]]-Table1[[#This Row],[ROA 2012]]), "x")</f>
        <v>1.875</v>
      </c>
      <c r="BB1384" s="3">
        <f xml:space="preserve"> IFERROR(ABS(Table1[[#This Row],[ROA 2014]]-Table1[[#This Row],[ROA 2013]]), "x")</f>
        <v>0.125</v>
      </c>
      <c r="BC1384" s="3">
        <f xml:space="preserve"> IFERROR(ABS(Table1[[#This Row],[ROA 2015]]-Table1[[#This Row],[ROA 2014]]), "x")</f>
        <v>0.66666666666666674</v>
      </c>
      <c r="BD1384" s="3">
        <f xml:space="preserve"> IFERROR(ABS(Table1[[#This Row],[ROA 2016]]-Table1[[#This Row],[ROA 2015]]), "x")</f>
        <v>0.66666666666666674</v>
      </c>
      <c r="BE1384" s="3">
        <f xml:space="preserve"> IFERROR(ABS(Table1[[#This Row],[ROA 2017]]-Table1[[#This Row],[ROA 2016]]), "x")</f>
        <v>3.8461538461538464E-2</v>
      </c>
      <c r="BF1384" s="3">
        <f xml:space="preserve"> IFERROR(ABS(Table1[[#This Row],[ROA 2018]]-Table1[[#This Row],[ROA 2017]]), "x")</f>
        <v>3.8461538461538464E-2</v>
      </c>
      <c r="BG1384" s="3" t="str">
        <f xml:space="preserve"> IFERROR(ABS(Table1[[#This Row],[ROA 2019]]-Table1[[#This Row],[ROA 2018]]), "x")</f>
        <v>x</v>
      </c>
      <c r="BH1384" s="3" t="str">
        <f xml:space="preserve"> IFERROR(ABS(Table1[[#This Row],[ROA 2020]]-Table1[[#This Row],[ROA 2019]]), "x")</f>
        <v>x</v>
      </c>
      <c r="BI1384" s="3" t="str">
        <f xml:space="preserve"> IFERROR(ABS(Table1[[#This Row],[ROA 2021]]-Table1[[#This Row],[ROA 2020]]), "x")</f>
        <v>x</v>
      </c>
      <c r="BJ1384" s="3">
        <f xml:space="preserve"> IFERROR(AVERAGE(Table1[[#This Row],[ROA 2013-2012]:[ROA 2021-2020]]), "x")</f>
        <v>0.56837606837606847</v>
      </c>
      <c r="BK1384" s="3">
        <f>IFERROR(AVERAGE(Table1[[#This Row],[ROA 2012]:[ROA 2021]]), "x")</f>
        <v>-0.35376602564102566</v>
      </c>
      <c r="BN1384" s="1">
        <f>SUM(Table1[[#This Row],[B/M Rank]:[ROA Rank]])</f>
        <v>0</v>
      </c>
    </row>
    <row r="1385" spans="1:66" x14ac:dyDescent="0.25">
      <c r="A1385" s="1" t="s">
        <v>2780</v>
      </c>
      <c r="B1385" s="1" t="s">
        <v>4426</v>
      </c>
      <c r="C1385" s="1" t="s">
        <v>4417</v>
      </c>
      <c r="D1385" s="1" t="s">
        <v>268</v>
      </c>
      <c r="E1385" s="1" t="s">
        <v>108</v>
      </c>
      <c r="F1385" s="1">
        <v>53.79</v>
      </c>
      <c r="G1385" s="19"/>
      <c r="H1385" s="19"/>
      <c r="I1385" s="19"/>
      <c r="J1385" s="19"/>
      <c r="K1385" s="1"/>
      <c r="L1385" s="19"/>
      <c r="M1385" s="1">
        <v>2012</v>
      </c>
      <c r="N1385" s="1">
        <v>0.9</v>
      </c>
      <c r="O1385" s="1">
        <v>0.7</v>
      </c>
      <c r="P1385" s="1">
        <v>0.2</v>
      </c>
      <c r="Q1385" s="1">
        <v>0</v>
      </c>
      <c r="R1385" s="1">
        <v>0</v>
      </c>
      <c r="S1385" s="1">
        <v>0</v>
      </c>
      <c r="T1385" s="1" t="s">
        <v>4368</v>
      </c>
      <c r="U1385" s="1" t="s">
        <v>4368</v>
      </c>
      <c r="V1385" s="1" t="s">
        <v>4368</v>
      </c>
      <c r="W1385" s="1" t="s">
        <v>4368</v>
      </c>
      <c r="X1385" s="1" t="s">
        <v>4368</v>
      </c>
      <c r="Z1385" s="3">
        <f xml:space="preserve"> IFERROR(AVEDEV(Table1[[#This Row],[GP 2012]:[GP 2021]]) / Table1[[#This Row],[Avg GP]], "x")</f>
        <v>1.1111111111111112</v>
      </c>
      <c r="AA1385" s="2">
        <f xml:space="preserve"> IFERROR(AVERAGE(Table1[[#This Row],[GP 2012]:[GP 2021]]), "x")</f>
        <v>0.3</v>
      </c>
      <c r="AB1385" s="11">
        <f>Table1[Equity]/Table1[Market Capital]</f>
        <v>3.5545640453615914</v>
      </c>
      <c r="AC1385" s="1">
        <v>54.4</v>
      </c>
      <c r="AD1385" s="1">
        <v>57.8</v>
      </c>
      <c r="AE1385" s="1">
        <v>60.2</v>
      </c>
      <c r="AF1385" s="1">
        <v>61.3</v>
      </c>
      <c r="AG1385" s="1">
        <v>71.7</v>
      </c>
      <c r="AH1385" s="1">
        <v>78.2</v>
      </c>
      <c r="AI1385" s="1">
        <v>81.599999999999994</v>
      </c>
      <c r="AJ1385" s="1">
        <v>84.5</v>
      </c>
      <c r="AK1385" s="1">
        <v>182.9</v>
      </c>
      <c r="AL1385" s="1">
        <v>202.6</v>
      </c>
      <c r="AM1385" s="1">
        <v>203.1</v>
      </c>
      <c r="AN1385" s="1">
        <v>191.2</v>
      </c>
      <c r="AO1385" s="3">
        <f xml:space="preserve"> IFERROR(Table1[[#This Row],[GP 2012]]/Table1[[#This Row],[Total Assets 2012]], "x")</f>
        <v>1.6544117647058824E-2</v>
      </c>
      <c r="AP1385" s="3">
        <f xml:space="preserve"> IFERROR(Table1[[#This Row],[GP 2013]]/Table1[[#This Row],[Total Assets 2013]], "x")</f>
        <v>1.2110726643598616E-2</v>
      </c>
      <c r="AQ1385" s="3">
        <f xml:space="preserve"> IFERROR(Table1[[#This Row],[GP 2014]]/Table1[[#This Row],[Total Assets 2014]], "x")</f>
        <v>3.3222591362126247E-3</v>
      </c>
      <c r="AR1385" s="3">
        <f xml:space="preserve"> IFERROR(Table1[[#This Row],[GP 2015]]/Table1[[#This Row],[Total Assets 2015]], "x")</f>
        <v>0</v>
      </c>
      <c r="AS1385" s="3">
        <f xml:space="preserve"> IFERROR(Table1[[#This Row],[GP 2016]]/Table1[[#This Row],[Total Assets 2016]], "x")</f>
        <v>0</v>
      </c>
      <c r="AT1385" s="3">
        <f xml:space="preserve"> IFERROR(Table1[[#This Row],[GP 2017]]/Table1[[#This Row],[Total Assets 2017]], "x")</f>
        <v>0</v>
      </c>
      <c r="AU1385" s="3" t="str">
        <f xml:space="preserve"> IFERROR(Table1[[#This Row],[GP 2018]]/Table1[[#This Row],[Total Assets 2018]], "x")</f>
        <v>x</v>
      </c>
      <c r="AV1385" s="3" t="str">
        <f xml:space="preserve"> IFERROR(Table1[[#This Row],[GP 2019]]/Table1[[#This Row],[Total Assets 2019]], "x")</f>
        <v>x</v>
      </c>
      <c r="AW1385" s="3" t="str">
        <f xml:space="preserve"> IFERROR(Table1[[#This Row],[GP 2020]]/Table1[[#This Row],[Total Assets 2020]], "x")</f>
        <v>x</v>
      </c>
      <c r="AX1385" s="3" t="str">
        <f xml:space="preserve"> IFERROR(Table1[[#This Row],[GP 2021]]/Table1[[#This Row],[Total Assets 2021]], "x")</f>
        <v>x</v>
      </c>
      <c r="AY1385" s="3" t="str">
        <f xml:space="preserve"> IFERROR(Table1[[#This Row],[GP TTM]]/Table1[[#This Row],[Total Assets TTM]], "x")</f>
        <v>x</v>
      </c>
      <c r="BA1385" s="3">
        <f xml:space="preserve"> IFERROR(ABS(Table1[[#This Row],[ROA 2013]]-Table1[[#This Row],[ROA 2012]]), "x")</f>
        <v>4.4333910034602079E-3</v>
      </c>
      <c r="BB1385" s="3">
        <f xml:space="preserve"> IFERROR(ABS(Table1[[#This Row],[ROA 2014]]-Table1[[#This Row],[ROA 2013]]), "x")</f>
        <v>8.7884675073859921E-3</v>
      </c>
      <c r="BC1385" s="3">
        <f xml:space="preserve"> IFERROR(ABS(Table1[[#This Row],[ROA 2015]]-Table1[[#This Row],[ROA 2014]]), "x")</f>
        <v>3.3222591362126247E-3</v>
      </c>
      <c r="BD1385" s="3">
        <f xml:space="preserve"> IFERROR(ABS(Table1[[#This Row],[ROA 2016]]-Table1[[#This Row],[ROA 2015]]), "x")</f>
        <v>0</v>
      </c>
      <c r="BE1385" s="3">
        <f xml:space="preserve"> IFERROR(ABS(Table1[[#This Row],[ROA 2017]]-Table1[[#This Row],[ROA 2016]]), "x")</f>
        <v>0</v>
      </c>
      <c r="BF1385" s="3" t="str">
        <f xml:space="preserve"> IFERROR(ABS(Table1[[#This Row],[ROA 2018]]-Table1[[#This Row],[ROA 2017]]), "x")</f>
        <v>x</v>
      </c>
      <c r="BG1385" s="3" t="str">
        <f xml:space="preserve"> IFERROR(ABS(Table1[[#This Row],[ROA 2019]]-Table1[[#This Row],[ROA 2018]]), "x")</f>
        <v>x</v>
      </c>
      <c r="BH1385" s="3" t="str">
        <f xml:space="preserve"> IFERROR(ABS(Table1[[#This Row],[ROA 2020]]-Table1[[#This Row],[ROA 2019]]), "x")</f>
        <v>x</v>
      </c>
      <c r="BI1385" s="3" t="str">
        <f xml:space="preserve"> IFERROR(ABS(Table1[[#This Row],[ROA 2021]]-Table1[[#This Row],[ROA 2020]]), "x")</f>
        <v>x</v>
      </c>
      <c r="BJ1385" s="3">
        <f xml:space="preserve"> IFERROR(AVERAGE(Table1[[#This Row],[ROA 2013-2012]:[ROA 2021-2020]]), "x")</f>
        <v>3.3088235294117647E-3</v>
      </c>
      <c r="BK1385" s="3">
        <f>IFERROR(AVERAGE(Table1[[#This Row],[ROA 2012]:[ROA 2021]]), "x")</f>
        <v>5.3295172378116781E-3</v>
      </c>
      <c r="BN1385" s="1">
        <f>SUM(Table1[[#This Row],[B/M Rank]:[ROA Rank]])</f>
        <v>0</v>
      </c>
    </row>
    <row r="1386" spans="1:66" x14ac:dyDescent="0.25">
      <c r="A1386" s="1" t="s">
        <v>3614</v>
      </c>
      <c r="B1386" s="1" t="s">
        <v>1375</v>
      </c>
      <c r="C1386" s="1" t="s">
        <v>4417</v>
      </c>
      <c r="D1386" s="1" t="s">
        <v>268</v>
      </c>
      <c r="E1386" s="1" t="s">
        <v>108</v>
      </c>
      <c r="F1386" s="1">
        <v>53.94</v>
      </c>
      <c r="G1386" s="19"/>
      <c r="H1386" s="19"/>
      <c r="I1386" s="19"/>
      <c r="J1386" s="19"/>
      <c r="K1386" s="1"/>
      <c r="L1386" s="19"/>
      <c r="M1386" s="1">
        <v>2012</v>
      </c>
      <c r="N1386" s="1" t="s">
        <v>4368</v>
      </c>
      <c r="O1386" s="1" t="s">
        <v>4368</v>
      </c>
      <c r="P1386" s="1" t="s">
        <v>4368</v>
      </c>
      <c r="Q1386" s="1" t="s">
        <v>4368</v>
      </c>
      <c r="R1386" s="1" t="s">
        <v>4368</v>
      </c>
      <c r="S1386" s="1" t="s">
        <v>4368</v>
      </c>
      <c r="T1386" s="1" t="s">
        <v>4368</v>
      </c>
      <c r="U1386" s="1" t="s">
        <v>4368</v>
      </c>
      <c r="V1386" s="1" t="s">
        <v>4368</v>
      </c>
      <c r="W1386" s="1" t="s">
        <v>4368</v>
      </c>
      <c r="X1386" s="1" t="s">
        <v>4368</v>
      </c>
      <c r="Z1386" s="3" t="str">
        <f xml:space="preserve"> IFERROR(AVEDEV(Table1[[#This Row],[GP 2012]:[GP 2021]]) / Table1[[#This Row],[Avg GP]], "x")</f>
        <v>x</v>
      </c>
      <c r="AA1386" s="2" t="str">
        <f xml:space="preserve"> IFERROR(AVERAGE(Table1[[#This Row],[GP 2012]:[GP 2021]]), "x")</f>
        <v>x</v>
      </c>
      <c r="AB1386" s="11">
        <f>Table1[Equity]/Table1[Market Capital]</f>
        <v>0.8731924360400446</v>
      </c>
      <c r="AC1386" s="1">
        <v>3.2</v>
      </c>
      <c r="AD1386" s="1">
        <v>3.3</v>
      </c>
      <c r="AE1386" s="1">
        <v>1.7</v>
      </c>
      <c r="AF1386" s="1">
        <v>2.2000000000000002</v>
      </c>
      <c r="AG1386" s="1">
        <v>4.0999999999999996</v>
      </c>
      <c r="AH1386" s="1">
        <v>6.6</v>
      </c>
      <c r="AI1386" s="1">
        <v>7.5</v>
      </c>
      <c r="AJ1386" s="1">
        <v>5</v>
      </c>
      <c r="AK1386" s="1">
        <v>8.6999999999999993</v>
      </c>
      <c r="AL1386" s="1">
        <v>41.3</v>
      </c>
      <c r="AM1386" s="1">
        <v>47.6</v>
      </c>
      <c r="AN1386" s="1">
        <v>47.1</v>
      </c>
      <c r="AO1386" s="3" t="str">
        <f xml:space="preserve"> IFERROR(Table1[[#This Row],[GP 2012]]/Table1[[#This Row],[Total Assets 2012]], "x")</f>
        <v>x</v>
      </c>
      <c r="AP1386" s="3" t="str">
        <f xml:space="preserve"> IFERROR(Table1[[#This Row],[GP 2013]]/Table1[[#This Row],[Total Assets 2013]], "x")</f>
        <v>x</v>
      </c>
      <c r="AQ1386" s="3" t="str">
        <f xml:space="preserve"> IFERROR(Table1[[#This Row],[GP 2014]]/Table1[[#This Row],[Total Assets 2014]], "x")</f>
        <v>x</v>
      </c>
      <c r="AR1386" s="3" t="str">
        <f xml:space="preserve"> IFERROR(Table1[[#This Row],[GP 2015]]/Table1[[#This Row],[Total Assets 2015]], "x")</f>
        <v>x</v>
      </c>
      <c r="AS1386" s="3" t="str">
        <f xml:space="preserve"> IFERROR(Table1[[#This Row],[GP 2016]]/Table1[[#This Row],[Total Assets 2016]], "x")</f>
        <v>x</v>
      </c>
      <c r="AT1386" s="3" t="str">
        <f xml:space="preserve"> IFERROR(Table1[[#This Row],[GP 2017]]/Table1[[#This Row],[Total Assets 2017]], "x")</f>
        <v>x</v>
      </c>
      <c r="AU1386" s="3" t="str">
        <f xml:space="preserve"> IFERROR(Table1[[#This Row],[GP 2018]]/Table1[[#This Row],[Total Assets 2018]], "x")</f>
        <v>x</v>
      </c>
      <c r="AV1386" s="3" t="str">
        <f xml:space="preserve"> IFERROR(Table1[[#This Row],[GP 2019]]/Table1[[#This Row],[Total Assets 2019]], "x")</f>
        <v>x</v>
      </c>
      <c r="AW1386" s="3" t="str">
        <f xml:space="preserve"> IFERROR(Table1[[#This Row],[GP 2020]]/Table1[[#This Row],[Total Assets 2020]], "x")</f>
        <v>x</v>
      </c>
      <c r="AX1386" s="3" t="str">
        <f xml:space="preserve"> IFERROR(Table1[[#This Row],[GP 2021]]/Table1[[#This Row],[Total Assets 2021]], "x")</f>
        <v>x</v>
      </c>
      <c r="AY1386" s="3" t="str">
        <f xml:space="preserve"> IFERROR(Table1[[#This Row],[GP TTM]]/Table1[[#This Row],[Total Assets TTM]], "x")</f>
        <v>x</v>
      </c>
      <c r="BA1386" s="3" t="str">
        <f xml:space="preserve"> IFERROR(ABS(Table1[[#This Row],[ROA 2013]]-Table1[[#This Row],[ROA 2012]]), "x")</f>
        <v>x</v>
      </c>
      <c r="BB1386" s="3" t="str">
        <f xml:space="preserve"> IFERROR(ABS(Table1[[#This Row],[ROA 2014]]-Table1[[#This Row],[ROA 2013]]), "x")</f>
        <v>x</v>
      </c>
      <c r="BC1386" s="3" t="str">
        <f xml:space="preserve"> IFERROR(ABS(Table1[[#This Row],[ROA 2015]]-Table1[[#This Row],[ROA 2014]]), "x")</f>
        <v>x</v>
      </c>
      <c r="BD1386" s="3" t="str">
        <f xml:space="preserve"> IFERROR(ABS(Table1[[#This Row],[ROA 2016]]-Table1[[#This Row],[ROA 2015]]), "x")</f>
        <v>x</v>
      </c>
      <c r="BE1386" s="3" t="str">
        <f xml:space="preserve"> IFERROR(ABS(Table1[[#This Row],[ROA 2017]]-Table1[[#This Row],[ROA 2016]]), "x")</f>
        <v>x</v>
      </c>
      <c r="BF1386" s="3" t="str">
        <f xml:space="preserve"> IFERROR(ABS(Table1[[#This Row],[ROA 2018]]-Table1[[#This Row],[ROA 2017]]), "x")</f>
        <v>x</v>
      </c>
      <c r="BG1386" s="3" t="str">
        <f xml:space="preserve"> IFERROR(ABS(Table1[[#This Row],[ROA 2019]]-Table1[[#This Row],[ROA 2018]]), "x")</f>
        <v>x</v>
      </c>
      <c r="BH1386" s="3" t="str">
        <f xml:space="preserve"> IFERROR(ABS(Table1[[#This Row],[ROA 2020]]-Table1[[#This Row],[ROA 2019]]), "x")</f>
        <v>x</v>
      </c>
      <c r="BI1386" s="3" t="str">
        <f xml:space="preserve"> IFERROR(ABS(Table1[[#This Row],[ROA 2021]]-Table1[[#This Row],[ROA 2020]]), "x")</f>
        <v>x</v>
      </c>
      <c r="BJ1386" s="3" t="str">
        <f xml:space="preserve"> IFERROR(AVERAGE(Table1[[#This Row],[ROA 2013-2012]:[ROA 2021-2020]]), "x")</f>
        <v>x</v>
      </c>
      <c r="BK1386" s="3" t="str">
        <f>IFERROR(AVERAGE(Table1[[#This Row],[ROA 2012]:[ROA 2021]]), "x")</f>
        <v>x</v>
      </c>
      <c r="BN1386" s="1">
        <f>SUM(Table1[[#This Row],[B/M Rank]:[ROA Rank]])</f>
        <v>0</v>
      </c>
    </row>
    <row r="1387" spans="1:66" x14ac:dyDescent="0.25">
      <c r="A1387" s="1" t="s">
        <v>2126</v>
      </c>
      <c r="B1387" s="1" t="s">
        <v>176</v>
      </c>
      <c r="C1387" s="1" t="s">
        <v>166</v>
      </c>
      <c r="D1387" s="1" t="s">
        <v>11</v>
      </c>
      <c r="E1387" s="1" t="s">
        <v>108</v>
      </c>
      <c r="F1387" s="1">
        <v>53.99</v>
      </c>
      <c r="G1387" s="19"/>
      <c r="H1387" s="19"/>
      <c r="I1387" s="19"/>
      <c r="J1387" s="19"/>
      <c r="K1387" s="1"/>
      <c r="L1387" s="19"/>
      <c r="M1387" s="1">
        <v>2012</v>
      </c>
      <c r="N1387" s="1" t="s">
        <v>4368</v>
      </c>
      <c r="O1387" s="1" t="s">
        <v>4368</v>
      </c>
      <c r="P1387" s="1" t="s">
        <v>4368</v>
      </c>
      <c r="Q1387" s="1" t="s">
        <v>4368</v>
      </c>
      <c r="R1387" s="1" t="s">
        <v>4368</v>
      </c>
      <c r="S1387" s="1" t="s">
        <v>4368</v>
      </c>
      <c r="T1387" s="1" t="s">
        <v>4368</v>
      </c>
      <c r="U1387" s="1" t="s">
        <v>4368</v>
      </c>
      <c r="V1387" s="1" t="s">
        <v>4368</v>
      </c>
      <c r="W1387" s="1" t="s">
        <v>4368</v>
      </c>
      <c r="X1387" s="1" t="s">
        <v>4368</v>
      </c>
      <c r="Z1387" s="3" t="str">
        <f xml:space="preserve"> IFERROR(AVEDEV(Table1[[#This Row],[GP 2012]:[GP 2021]]) / Table1[[#This Row],[Avg GP]], "x")</f>
        <v>x</v>
      </c>
      <c r="AA1387" s="2" t="str">
        <f xml:space="preserve"> IFERROR(AVERAGE(Table1[[#This Row],[GP 2012]:[GP 2021]]), "x")</f>
        <v>x</v>
      </c>
      <c r="AB1387" s="11">
        <f>Table1[Equity]/Table1[Market Capital]</f>
        <v>-1.4021115021300241</v>
      </c>
      <c r="AC1387" s="1">
        <v>12.2</v>
      </c>
      <c r="AD1387" s="1">
        <v>20.6</v>
      </c>
      <c r="AE1387" s="1">
        <v>3.3</v>
      </c>
      <c r="AF1387" s="1">
        <v>25.6</v>
      </c>
      <c r="AG1387" s="1">
        <v>50.3</v>
      </c>
      <c r="AH1387" s="1">
        <v>14.8</v>
      </c>
      <c r="AI1387" s="1">
        <v>10.6</v>
      </c>
      <c r="AJ1387" s="1">
        <v>21.8</v>
      </c>
      <c r="AK1387" s="1">
        <v>15.8</v>
      </c>
      <c r="AL1387" s="1">
        <v>13.6</v>
      </c>
      <c r="AM1387" s="1">
        <v>12.6</v>
      </c>
      <c r="AN1387" s="1">
        <v>-75.7</v>
      </c>
      <c r="AO1387" s="3" t="str">
        <f xml:space="preserve"> IFERROR(Table1[[#This Row],[GP 2012]]/Table1[[#This Row],[Total Assets 2012]], "x")</f>
        <v>x</v>
      </c>
      <c r="AP1387" s="3" t="str">
        <f xml:space="preserve"> IFERROR(Table1[[#This Row],[GP 2013]]/Table1[[#This Row],[Total Assets 2013]], "x")</f>
        <v>x</v>
      </c>
      <c r="AQ1387" s="3" t="str">
        <f xml:space="preserve"> IFERROR(Table1[[#This Row],[GP 2014]]/Table1[[#This Row],[Total Assets 2014]], "x")</f>
        <v>x</v>
      </c>
      <c r="AR1387" s="3" t="str">
        <f xml:space="preserve"> IFERROR(Table1[[#This Row],[GP 2015]]/Table1[[#This Row],[Total Assets 2015]], "x")</f>
        <v>x</v>
      </c>
      <c r="AS1387" s="3" t="str">
        <f xml:space="preserve"> IFERROR(Table1[[#This Row],[GP 2016]]/Table1[[#This Row],[Total Assets 2016]], "x")</f>
        <v>x</v>
      </c>
      <c r="AT1387" s="3" t="str">
        <f xml:space="preserve"> IFERROR(Table1[[#This Row],[GP 2017]]/Table1[[#This Row],[Total Assets 2017]], "x")</f>
        <v>x</v>
      </c>
      <c r="AU1387" s="3" t="str">
        <f xml:space="preserve"> IFERROR(Table1[[#This Row],[GP 2018]]/Table1[[#This Row],[Total Assets 2018]], "x")</f>
        <v>x</v>
      </c>
      <c r="AV1387" s="3" t="str">
        <f xml:space="preserve"> IFERROR(Table1[[#This Row],[GP 2019]]/Table1[[#This Row],[Total Assets 2019]], "x")</f>
        <v>x</v>
      </c>
      <c r="AW1387" s="3" t="str">
        <f xml:space="preserve"> IFERROR(Table1[[#This Row],[GP 2020]]/Table1[[#This Row],[Total Assets 2020]], "x")</f>
        <v>x</v>
      </c>
      <c r="AX1387" s="3" t="str">
        <f xml:space="preserve"> IFERROR(Table1[[#This Row],[GP 2021]]/Table1[[#This Row],[Total Assets 2021]], "x")</f>
        <v>x</v>
      </c>
      <c r="AY1387" s="3" t="str">
        <f xml:space="preserve"> IFERROR(Table1[[#This Row],[GP TTM]]/Table1[[#This Row],[Total Assets TTM]], "x")</f>
        <v>x</v>
      </c>
      <c r="BA1387" s="3" t="str">
        <f xml:space="preserve"> IFERROR(ABS(Table1[[#This Row],[ROA 2013]]-Table1[[#This Row],[ROA 2012]]), "x")</f>
        <v>x</v>
      </c>
      <c r="BB1387" s="3" t="str">
        <f xml:space="preserve"> IFERROR(ABS(Table1[[#This Row],[ROA 2014]]-Table1[[#This Row],[ROA 2013]]), "x")</f>
        <v>x</v>
      </c>
      <c r="BC1387" s="3" t="str">
        <f xml:space="preserve"> IFERROR(ABS(Table1[[#This Row],[ROA 2015]]-Table1[[#This Row],[ROA 2014]]), "x")</f>
        <v>x</v>
      </c>
      <c r="BD1387" s="3" t="str">
        <f xml:space="preserve"> IFERROR(ABS(Table1[[#This Row],[ROA 2016]]-Table1[[#This Row],[ROA 2015]]), "x")</f>
        <v>x</v>
      </c>
      <c r="BE1387" s="3" t="str">
        <f xml:space="preserve"> IFERROR(ABS(Table1[[#This Row],[ROA 2017]]-Table1[[#This Row],[ROA 2016]]), "x")</f>
        <v>x</v>
      </c>
      <c r="BF1387" s="3" t="str">
        <f xml:space="preserve"> IFERROR(ABS(Table1[[#This Row],[ROA 2018]]-Table1[[#This Row],[ROA 2017]]), "x")</f>
        <v>x</v>
      </c>
      <c r="BG1387" s="3" t="str">
        <f xml:space="preserve"> IFERROR(ABS(Table1[[#This Row],[ROA 2019]]-Table1[[#This Row],[ROA 2018]]), "x")</f>
        <v>x</v>
      </c>
      <c r="BH1387" s="3" t="str">
        <f xml:space="preserve"> IFERROR(ABS(Table1[[#This Row],[ROA 2020]]-Table1[[#This Row],[ROA 2019]]), "x")</f>
        <v>x</v>
      </c>
      <c r="BI1387" s="3" t="str">
        <f xml:space="preserve"> IFERROR(ABS(Table1[[#This Row],[ROA 2021]]-Table1[[#This Row],[ROA 2020]]), "x")</f>
        <v>x</v>
      </c>
      <c r="BJ1387" s="3" t="str">
        <f xml:space="preserve"> IFERROR(AVERAGE(Table1[[#This Row],[ROA 2013-2012]:[ROA 2021-2020]]), "x")</f>
        <v>x</v>
      </c>
      <c r="BK1387" s="3" t="str">
        <f>IFERROR(AVERAGE(Table1[[#This Row],[ROA 2012]:[ROA 2021]]), "x")</f>
        <v>x</v>
      </c>
      <c r="BN1387" s="1">
        <f>SUM(Table1[[#This Row],[B/M Rank]:[ROA Rank]])</f>
        <v>0</v>
      </c>
    </row>
    <row r="1388" spans="1:66" x14ac:dyDescent="0.25">
      <c r="A1388" s="1" t="s">
        <v>3765</v>
      </c>
      <c r="B1388" s="1" t="s">
        <v>1483</v>
      </c>
      <c r="C1388" s="1" t="s">
        <v>4417</v>
      </c>
      <c r="D1388" s="1" t="s">
        <v>268</v>
      </c>
      <c r="E1388" s="1" t="s">
        <v>108</v>
      </c>
      <c r="F1388" s="1">
        <v>54.2</v>
      </c>
      <c r="G1388" s="19"/>
      <c r="H1388" s="19"/>
      <c r="I1388" s="19"/>
      <c r="J1388" s="19"/>
      <c r="K1388" s="1"/>
      <c r="L1388" s="19"/>
      <c r="M1388" s="1" t="s">
        <v>4362</v>
      </c>
      <c r="N1388" s="1" t="s">
        <v>4368</v>
      </c>
      <c r="O1388" s="1" t="s">
        <v>4368</v>
      </c>
      <c r="P1388" s="1" t="s">
        <v>4368</v>
      </c>
      <c r="Q1388" s="1">
        <v>0</v>
      </c>
      <c r="R1388" s="1">
        <v>-0.2</v>
      </c>
      <c r="S1388" s="1">
        <v>-1.2</v>
      </c>
      <c r="T1388" s="1">
        <v>-0.7</v>
      </c>
      <c r="U1388" s="1">
        <v>-0.5</v>
      </c>
      <c r="V1388" s="1">
        <v>-0.7</v>
      </c>
      <c r="W1388" s="1">
        <v>-0.3</v>
      </c>
      <c r="X1388" s="1">
        <v>-0.2</v>
      </c>
      <c r="Z1388" s="3">
        <f xml:space="preserve"> IFERROR(AVEDEV(Table1[[#This Row],[GP 2012]:[GP 2021]]) / Table1[[#This Row],[Avg GP]], "x")</f>
        <v>-0.58730158730158744</v>
      </c>
      <c r="AA1388" s="2">
        <f xml:space="preserve"> IFERROR(AVERAGE(Table1[[#This Row],[GP 2012]:[GP 2021]]), "x")</f>
        <v>-0.51428571428571423</v>
      </c>
      <c r="AB1388" s="11">
        <f>Table1[Equity]/Table1[Market Capital]</f>
        <v>0.10885608856088561</v>
      </c>
      <c r="AC1388" s="1">
        <v>1.3</v>
      </c>
      <c r="AD1388" s="1">
        <v>0.8</v>
      </c>
      <c r="AE1388" s="1">
        <v>0.7</v>
      </c>
      <c r="AF1388" s="1">
        <v>0.2</v>
      </c>
      <c r="AG1388" s="1">
        <v>6.8</v>
      </c>
      <c r="AH1388" s="1">
        <v>16.399999999999999</v>
      </c>
      <c r="AI1388" s="1">
        <v>12.7</v>
      </c>
      <c r="AJ1388" s="1">
        <v>11.1</v>
      </c>
      <c r="AK1388" s="1">
        <v>9.1</v>
      </c>
      <c r="AL1388" s="1">
        <v>4</v>
      </c>
      <c r="AM1388" s="1">
        <v>6.7</v>
      </c>
      <c r="AN1388" s="1">
        <v>5.9</v>
      </c>
      <c r="AO1388" s="3" t="str">
        <f xml:space="preserve"> IFERROR(Table1[[#This Row],[GP 2012]]/Table1[[#This Row],[Total Assets 2012]], "x")</f>
        <v>x</v>
      </c>
      <c r="AP1388" s="3" t="str">
        <f xml:space="preserve"> IFERROR(Table1[[#This Row],[GP 2013]]/Table1[[#This Row],[Total Assets 2013]], "x")</f>
        <v>x</v>
      </c>
      <c r="AQ1388" s="3" t="str">
        <f xml:space="preserve"> IFERROR(Table1[[#This Row],[GP 2014]]/Table1[[#This Row],[Total Assets 2014]], "x")</f>
        <v>x</v>
      </c>
      <c r="AR1388" s="3">
        <f xml:space="preserve"> IFERROR(Table1[[#This Row],[GP 2015]]/Table1[[#This Row],[Total Assets 2015]], "x")</f>
        <v>0</v>
      </c>
      <c r="AS1388" s="3">
        <f xml:space="preserve"> IFERROR(Table1[[#This Row],[GP 2016]]/Table1[[#This Row],[Total Assets 2016]], "x")</f>
        <v>-2.9411764705882356E-2</v>
      </c>
      <c r="AT1388" s="3">
        <f xml:space="preserve"> IFERROR(Table1[[#This Row],[GP 2017]]/Table1[[#This Row],[Total Assets 2017]], "x")</f>
        <v>-7.3170731707317083E-2</v>
      </c>
      <c r="AU1388" s="3">
        <f xml:space="preserve"> IFERROR(Table1[[#This Row],[GP 2018]]/Table1[[#This Row],[Total Assets 2018]], "x")</f>
        <v>-5.5118110236220472E-2</v>
      </c>
      <c r="AV1388" s="3">
        <f xml:space="preserve"> IFERROR(Table1[[#This Row],[GP 2019]]/Table1[[#This Row],[Total Assets 2019]], "x")</f>
        <v>-4.504504504504505E-2</v>
      </c>
      <c r="AW1388" s="3">
        <f xml:space="preserve"> IFERROR(Table1[[#This Row],[GP 2020]]/Table1[[#This Row],[Total Assets 2020]], "x")</f>
        <v>-7.6923076923076927E-2</v>
      </c>
      <c r="AX1388" s="3">
        <f xml:space="preserve"> IFERROR(Table1[[#This Row],[GP 2021]]/Table1[[#This Row],[Total Assets 2021]], "x")</f>
        <v>-7.4999999999999997E-2</v>
      </c>
      <c r="AY1388" s="3">
        <f xml:space="preserve"> IFERROR(Table1[[#This Row],[GP TTM]]/Table1[[#This Row],[Total Assets TTM]], "x")</f>
        <v>-2.9850746268656716E-2</v>
      </c>
      <c r="BA1388" s="3" t="str">
        <f xml:space="preserve"> IFERROR(ABS(Table1[[#This Row],[ROA 2013]]-Table1[[#This Row],[ROA 2012]]), "x")</f>
        <v>x</v>
      </c>
      <c r="BB1388" s="3" t="str">
        <f xml:space="preserve"> IFERROR(ABS(Table1[[#This Row],[ROA 2014]]-Table1[[#This Row],[ROA 2013]]), "x")</f>
        <v>x</v>
      </c>
      <c r="BC1388" s="3" t="str">
        <f xml:space="preserve"> IFERROR(ABS(Table1[[#This Row],[ROA 2015]]-Table1[[#This Row],[ROA 2014]]), "x")</f>
        <v>x</v>
      </c>
      <c r="BD1388" s="3">
        <f xml:space="preserve"> IFERROR(ABS(Table1[[#This Row],[ROA 2016]]-Table1[[#This Row],[ROA 2015]]), "x")</f>
        <v>2.9411764705882356E-2</v>
      </c>
      <c r="BE1388" s="3">
        <f xml:space="preserve"> IFERROR(ABS(Table1[[#This Row],[ROA 2017]]-Table1[[#This Row],[ROA 2016]]), "x")</f>
        <v>4.3758967001434723E-2</v>
      </c>
      <c r="BF1388" s="3">
        <f xml:space="preserve"> IFERROR(ABS(Table1[[#This Row],[ROA 2018]]-Table1[[#This Row],[ROA 2017]]), "x")</f>
        <v>1.8052621471096611E-2</v>
      </c>
      <c r="BG1388" s="3">
        <f xml:space="preserve"> IFERROR(ABS(Table1[[#This Row],[ROA 2019]]-Table1[[#This Row],[ROA 2018]]), "x")</f>
        <v>1.0073065191175422E-2</v>
      </c>
      <c r="BH1388" s="3">
        <f xml:space="preserve"> IFERROR(ABS(Table1[[#This Row],[ROA 2020]]-Table1[[#This Row],[ROA 2019]]), "x")</f>
        <v>3.1878031878031877E-2</v>
      </c>
      <c r="BI1388" s="3">
        <f xml:space="preserve"> IFERROR(ABS(Table1[[#This Row],[ROA 2021]]-Table1[[#This Row],[ROA 2020]]), "x")</f>
        <v>1.9230769230769301E-3</v>
      </c>
      <c r="BJ1388" s="3">
        <f xml:space="preserve"> IFERROR(AVERAGE(Table1[[#This Row],[ROA 2013-2012]:[ROA 2021-2020]]), "x")</f>
        <v>2.2516254528449648E-2</v>
      </c>
      <c r="BK1388" s="3">
        <f>IFERROR(AVERAGE(Table1[[#This Row],[ROA 2012]:[ROA 2021]]), "x")</f>
        <v>-5.0666961231077411E-2</v>
      </c>
      <c r="BN1388" s="1">
        <f>SUM(Table1[[#This Row],[B/M Rank]:[ROA Rank]])</f>
        <v>0</v>
      </c>
    </row>
    <row r="1389" spans="1:66" x14ac:dyDescent="0.25">
      <c r="A1389" s="1" t="s">
        <v>3572</v>
      </c>
      <c r="B1389" s="1" t="s">
        <v>1346</v>
      </c>
      <c r="C1389" s="1" t="s">
        <v>4417</v>
      </c>
      <c r="D1389" s="1" t="s">
        <v>268</v>
      </c>
      <c r="E1389" s="1" t="s">
        <v>108</v>
      </c>
      <c r="F1389" s="1">
        <v>54.23</v>
      </c>
      <c r="G1389" s="19"/>
      <c r="H1389" s="19"/>
      <c r="I1389" s="19"/>
      <c r="J1389" s="19"/>
      <c r="K1389" s="1"/>
      <c r="L1389" s="19"/>
      <c r="M1389" s="1">
        <v>2012</v>
      </c>
      <c r="N1389" s="1" t="s">
        <v>4368</v>
      </c>
      <c r="O1389" s="1" t="s">
        <v>4368</v>
      </c>
      <c r="P1389" s="1" t="s">
        <v>4368</v>
      </c>
      <c r="Q1389" s="1" t="s">
        <v>4368</v>
      </c>
      <c r="R1389" s="1" t="s">
        <v>4368</v>
      </c>
      <c r="S1389" s="1" t="s">
        <v>4368</v>
      </c>
      <c r="T1389" s="1">
        <v>-0.7</v>
      </c>
      <c r="U1389" s="1">
        <v>-0.4</v>
      </c>
      <c r="V1389" s="1">
        <v>-0.2</v>
      </c>
      <c r="W1389" s="1">
        <v>-0.3</v>
      </c>
      <c r="X1389" s="1">
        <v>-0.3</v>
      </c>
      <c r="Z1389" s="3">
        <f xml:space="preserve"> IFERROR(AVEDEV(Table1[[#This Row],[GP 2012]:[GP 2021]]) / Table1[[#This Row],[Avg GP]], "x")</f>
        <v>-0.37499999999999994</v>
      </c>
      <c r="AA1389" s="2">
        <f xml:space="preserve"> IFERROR(AVERAGE(Table1[[#This Row],[GP 2012]:[GP 2021]]), "x")</f>
        <v>-0.4</v>
      </c>
      <c r="AB1389" s="11">
        <f>Table1[Equity]/Table1[Market Capital]</f>
        <v>0.17333579199704963</v>
      </c>
      <c r="AC1389" s="1">
        <v>3.2</v>
      </c>
      <c r="AD1389" s="1">
        <v>2.4</v>
      </c>
      <c r="AE1389" s="1">
        <v>0.6</v>
      </c>
      <c r="AF1389" s="1">
        <v>0.1</v>
      </c>
      <c r="AG1389" s="1">
        <v>0</v>
      </c>
      <c r="AH1389" s="1">
        <v>0.2</v>
      </c>
      <c r="AI1389" s="1">
        <v>1.3</v>
      </c>
      <c r="AJ1389" s="1">
        <v>0.8</v>
      </c>
      <c r="AK1389" s="1">
        <v>6</v>
      </c>
      <c r="AL1389" s="1">
        <v>3.2</v>
      </c>
      <c r="AM1389" s="1">
        <v>10.6</v>
      </c>
      <c r="AN1389" s="1">
        <v>9.4</v>
      </c>
      <c r="AO1389" s="3" t="str">
        <f xml:space="preserve"> IFERROR(Table1[[#This Row],[GP 2012]]/Table1[[#This Row],[Total Assets 2012]], "x")</f>
        <v>x</v>
      </c>
      <c r="AP1389" s="3" t="str">
        <f xml:space="preserve"> IFERROR(Table1[[#This Row],[GP 2013]]/Table1[[#This Row],[Total Assets 2013]], "x")</f>
        <v>x</v>
      </c>
      <c r="AQ1389" s="3" t="str">
        <f xml:space="preserve"> IFERROR(Table1[[#This Row],[GP 2014]]/Table1[[#This Row],[Total Assets 2014]], "x")</f>
        <v>x</v>
      </c>
      <c r="AR1389" s="3" t="str">
        <f xml:space="preserve"> IFERROR(Table1[[#This Row],[GP 2015]]/Table1[[#This Row],[Total Assets 2015]], "x")</f>
        <v>x</v>
      </c>
      <c r="AS1389" s="3" t="str">
        <f xml:space="preserve"> IFERROR(Table1[[#This Row],[GP 2016]]/Table1[[#This Row],[Total Assets 2016]], "x")</f>
        <v>x</v>
      </c>
      <c r="AT1389" s="3" t="str">
        <f xml:space="preserve"> IFERROR(Table1[[#This Row],[GP 2017]]/Table1[[#This Row],[Total Assets 2017]], "x")</f>
        <v>x</v>
      </c>
      <c r="AU1389" s="3">
        <f xml:space="preserve"> IFERROR(Table1[[#This Row],[GP 2018]]/Table1[[#This Row],[Total Assets 2018]], "x")</f>
        <v>-0.53846153846153844</v>
      </c>
      <c r="AV1389" s="3">
        <f xml:space="preserve"> IFERROR(Table1[[#This Row],[GP 2019]]/Table1[[#This Row],[Total Assets 2019]], "x")</f>
        <v>-0.5</v>
      </c>
      <c r="AW1389" s="3">
        <f xml:space="preserve"> IFERROR(Table1[[#This Row],[GP 2020]]/Table1[[#This Row],[Total Assets 2020]], "x")</f>
        <v>-3.3333333333333333E-2</v>
      </c>
      <c r="AX1389" s="3">
        <f xml:space="preserve"> IFERROR(Table1[[#This Row],[GP 2021]]/Table1[[#This Row],[Total Assets 2021]], "x")</f>
        <v>-9.3749999999999986E-2</v>
      </c>
      <c r="AY1389" s="3">
        <f xml:space="preserve"> IFERROR(Table1[[#This Row],[GP TTM]]/Table1[[#This Row],[Total Assets TTM]], "x")</f>
        <v>-2.8301886792452831E-2</v>
      </c>
      <c r="BA1389" s="3" t="str">
        <f xml:space="preserve"> IFERROR(ABS(Table1[[#This Row],[ROA 2013]]-Table1[[#This Row],[ROA 2012]]), "x")</f>
        <v>x</v>
      </c>
      <c r="BB1389" s="3" t="str">
        <f xml:space="preserve"> IFERROR(ABS(Table1[[#This Row],[ROA 2014]]-Table1[[#This Row],[ROA 2013]]), "x")</f>
        <v>x</v>
      </c>
      <c r="BC1389" s="3" t="str">
        <f xml:space="preserve"> IFERROR(ABS(Table1[[#This Row],[ROA 2015]]-Table1[[#This Row],[ROA 2014]]), "x")</f>
        <v>x</v>
      </c>
      <c r="BD1389" s="3" t="str">
        <f xml:space="preserve"> IFERROR(ABS(Table1[[#This Row],[ROA 2016]]-Table1[[#This Row],[ROA 2015]]), "x")</f>
        <v>x</v>
      </c>
      <c r="BE1389" s="3" t="str">
        <f xml:space="preserve"> IFERROR(ABS(Table1[[#This Row],[ROA 2017]]-Table1[[#This Row],[ROA 2016]]), "x")</f>
        <v>x</v>
      </c>
      <c r="BF1389" s="3" t="str">
        <f xml:space="preserve"> IFERROR(ABS(Table1[[#This Row],[ROA 2018]]-Table1[[#This Row],[ROA 2017]]), "x")</f>
        <v>x</v>
      </c>
      <c r="BG1389" s="3">
        <f xml:space="preserve"> IFERROR(ABS(Table1[[#This Row],[ROA 2019]]-Table1[[#This Row],[ROA 2018]]), "x")</f>
        <v>3.8461538461538436E-2</v>
      </c>
      <c r="BH1389" s="3">
        <f xml:space="preserve"> IFERROR(ABS(Table1[[#This Row],[ROA 2020]]-Table1[[#This Row],[ROA 2019]]), "x")</f>
        <v>0.46666666666666667</v>
      </c>
      <c r="BI1389" s="3">
        <f xml:space="preserve"> IFERROR(ABS(Table1[[#This Row],[ROA 2021]]-Table1[[#This Row],[ROA 2020]]), "x")</f>
        <v>6.0416666666666653E-2</v>
      </c>
      <c r="BJ1389" s="3">
        <f xml:space="preserve"> IFERROR(AVERAGE(Table1[[#This Row],[ROA 2013-2012]:[ROA 2021-2020]]), "x")</f>
        <v>0.18851495726495726</v>
      </c>
      <c r="BK1389" s="3">
        <f>IFERROR(AVERAGE(Table1[[#This Row],[ROA 2012]:[ROA 2021]]), "x")</f>
        <v>-0.29138621794871794</v>
      </c>
      <c r="BN1389" s="1">
        <f>SUM(Table1[[#This Row],[B/M Rank]:[ROA Rank]])</f>
        <v>0</v>
      </c>
    </row>
    <row r="1390" spans="1:66" x14ac:dyDescent="0.25">
      <c r="A1390" s="1" t="s">
        <v>2938</v>
      </c>
      <c r="B1390" s="1" t="s">
        <v>4476</v>
      </c>
      <c r="C1390" s="1" t="s">
        <v>4417</v>
      </c>
      <c r="D1390" s="1" t="s">
        <v>268</v>
      </c>
      <c r="E1390" s="1" t="s">
        <v>108</v>
      </c>
      <c r="F1390" s="1">
        <v>54.35</v>
      </c>
      <c r="G1390" s="19"/>
      <c r="H1390" s="19"/>
      <c r="I1390" s="19"/>
      <c r="J1390" s="19"/>
      <c r="K1390" s="1"/>
      <c r="L1390" s="19"/>
      <c r="M1390" s="1">
        <v>2012</v>
      </c>
      <c r="N1390" s="1" t="s">
        <v>4368</v>
      </c>
      <c r="O1390" s="1" t="s">
        <v>4368</v>
      </c>
      <c r="P1390" s="1" t="s">
        <v>4368</v>
      </c>
      <c r="Q1390" s="1" t="s">
        <v>4368</v>
      </c>
      <c r="R1390" s="1" t="s">
        <v>4368</v>
      </c>
      <c r="S1390" s="1" t="s">
        <v>4368</v>
      </c>
      <c r="T1390" s="1" t="s">
        <v>4368</v>
      </c>
      <c r="U1390" s="1" t="s">
        <v>4368</v>
      </c>
      <c r="V1390" s="1" t="s">
        <v>4368</v>
      </c>
      <c r="W1390" s="1" t="s">
        <v>4368</v>
      </c>
      <c r="X1390" s="1" t="s">
        <v>4368</v>
      </c>
      <c r="Z1390" s="3" t="str">
        <f xml:space="preserve"> IFERROR(AVEDEV(Table1[[#This Row],[GP 2012]:[GP 2021]]) / Table1[[#This Row],[Avg GP]], "x")</f>
        <v>x</v>
      </c>
      <c r="AA1390" s="2" t="str">
        <f xml:space="preserve"> IFERROR(AVERAGE(Table1[[#This Row],[GP 2012]:[GP 2021]]), "x")</f>
        <v>x</v>
      </c>
      <c r="AB1390" s="11">
        <f>Table1[Equity]/Table1[Market Capital]</f>
        <v>0.11223551057957681</v>
      </c>
      <c r="AC1390" s="1">
        <v>4.5999999999999996</v>
      </c>
      <c r="AD1390" s="1">
        <v>4.5999999999999996</v>
      </c>
      <c r="AE1390" s="1">
        <v>0.2</v>
      </c>
      <c r="AF1390" s="1">
        <v>0</v>
      </c>
      <c r="AG1390" s="1">
        <v>0.8</v>
      </c>
      <c r="AH1390" s="1">
        <v>2.4</v>
      </c>
      <c r="AI1390" s="1">
        <v>2.8</v>
      </c>
      <c r="AJ1390" s="1">
        <v>2.1</v>
      </c>
      <c r="AK1390" s="1">
        <v>3.4</v>
      </c>
      <c r="AL1390" s="1">
        <v>8.4</v>
      </c>
      <c r="AM1390" s="1">
        <v>6.3</v>
      </c>
      <c r="AN1390" s="1">
        <v>6.1</v>
      </c>
      <c r="AO1390" s="3" t="str">
        <f xml:space="preserve"> IFERROR(Table1[[#This Row],[GP 2012]]/Table1[[#This Row],[Total Assets 2012]], "x")</f>
        <v>x</v>
      </c>
      <c r="AP1390" s="3" t="str">
        <f xml:space="preserve"> IFERROR(Table1[[#This Row],[GP 2013]]/Table1[[#This Row],[Total Assets 2013]], "x")</f>
        <v>x</v>
      </c>
      <c r="AQ1390" s="3" t="str">
        <f xml:space="preserve"> IFERROR(Table1[[#This Row],[GP 2014]]/Table1[[#This Row],[Total Assets 2014]], "x")</f>
        <v>x</v>
      </c>
      <c r="AR1390" s="3" t="str">
        <f xml:space="preserve"> IFERROR(Table1[[#This Row],[GP 2015]]/Table1[[#This Row],[Total Assets 2015]], "x")</f>
        <v>x</v>
      </c>
      <c r="AS1390" s="3" t="str">
        <f xml:space="preserve"> IFERROR(Table1[[#This Row],[GP 2016]]/Table1[[#This Row],[Total Assets 2016]], "x")</f>
        <v>x</v>
      </c>
      <c r="AT1390" s="3" t="str">
        <f xml:space="preserve"> IFERROR(Table1[[#This Row],[GP 2017]]/Table1[[#This Row],[Total Assets 2017]], "x")</f>
        <v>x</v>
      </c>
      <c r="AU1390" s="3" t="str">
        <f xml:space="preserve"> IFERROR(Table1[[#This Row],[GP 2018]]/Table1[[#This Row],[Total Assets 2018]], "x")</f>
        <v>x</v>
      </c>
      <c r="AV1390" s="3" t="str">
        <f xml:space="preserve"> IFERROR(Table1[[#This Row],[GP 2019]]/Table1[[#This Row],[Total Assets 2019]], "x")</f>
        <v>x</v>
      </c>
      <c r="AW1390" s="3" t="str">
        <f xml:space="preserve"> IFERROR(Table1[[#This Row],[GP 2020]]/Table1[[#This Row],[Total Assets 2020]], "x")</f>
        <v>x</v>
      </c>
      <c r="AX1390" s="3" t="str">
        <f xml:space="preserve"> IFERROR(Table1[[#This Row],[GP 2021]]/Table1[[#This Row],[Total Assets 2021]], "x")</f>
        <v>x</v>
      </c>
      <c r="AY1390" s="3" t="str">
        <f xml:space="preserve"> IFERROR(Table1[[#This Row],[GP TTM]]/Table1[[#This Row],[Total Assets TTM]], "x")</f>
        <v>x</v>
      </c>
      <c r="BA1390" s="3" t="str">
        <f xml:space="preserve"> IFERROR(ABS(Table1[[#This Row],[ROA 2013]]-Table1[[#This Row],[ROA 2012]]), "x")</f>
        <v>x</v>
      </c>
      <c r="BB1390" s="3" t="str">
        <f xml:space="preserve"> IFERROR(ABS(Table1[[#This Row],[ROA 2014]]-Table1[[#This Row],[ROA 2013]]), "x")</f>
        <v>x</v>
      </c>
      <c r="BC1390" s="3" t="str">
        <f xml:space="preserve"> IFERROR(ABS(Table1[[#This Row],[ROA 2015]]-Table1[[#This Row],[ROA 2014]]), "x")</f>
        <v>x</v>
      </c>
      <c r="BD1390" s="3" t="str">
        <f xml:space="preserve"> IFERROR(ABS(Table1[[#This Row],[ROA 2016]]-Table1[[#This Row],[ROA 2015]]), "x")</f>
        <v>x</v>
      </c>
      <c r="BE1390" s="3" t="str">
        <f xml:space="preserve"> IFERROR(ABS(Table1[[#This Row],[ROA 2017]]-Table1[[#This Row],[ROA 2016]]), "x")</f>
        <v>x</v>
      </c>
      <c r="BF1390" s="3" t="str">
        <f xml:space="preserve"> IFERROR(ABS(Table1[[#This Row],[ROA 2018]]-Table1[[#This Row],[ROA 2017]]), "x")</f>
        <v>x</v>
      </c>
      <c r="BG1390" s="3" t="str">
        <f xml:space="preserve"> IFERROR(ABS(Table1[[#This Row],[ROA 2019]]-Table1[[#This Row],[ROA 2018]]), "x")</f>
        <v>x</v>
      </c>
      <c r="BH1390" s="3" t="str">
        <f xml:space="preserve"> IFERROR(ABS(Table1[[#This Row],[ROA 2020]]-Table1[[#This Row],[ROA 2019]]), "x")</f>
        <v>x</v>
      </c>
      <c r="BI1390" s="3" t="str">
        <f xml:space="preserve"> IFERROR(ABS(Table1[[#This Row],[ROA 2021]]-Table1[[#This Row],[ROA 2020]]), "x")</f>
        <v>x</v>
      </c>
      <c r="BJ1390" s="3" t="str">
        <f xml:space="preserve"> IFERROR(AVERAGE(Table1[[#This Row],[ROA 2013-2012]:[ROA 2021-2020]]), "x")</f>
        <v>x</v>
      </c>
      <c r="BK1390" s="3" t="str">
        <f>IFERROR(AVERAGE(Table1[[#This Row],[ROA 2012]:[ROA 2021]]), "x")</f>
        <v>x</v>
      </c>
      <c r="BN1390" s="1">
        <f>SUM(Table1[[#This Row],[B/M Rank]:[ROA Rank]])</f>
        <v>0</v>
      </c>
    </row>
    <row r="1391" spans="1:66" x14ac:dyDescent="0.25">
      <c r="A1391" s="1" t="s">
        <v>2226</v>
      </c>
      <c r="B1391" s="1" t="s">
        <v>270</v>
      </c>
      <c r="C1391" s="1" t="s">
        <v>267</v>
      </c>
      <c r="D1391" s="1" t="s">
        <v>268</v>
      </c>
      <c r="E1391" s="1" t="s">
        <v>108</v>
      </c>
      <c r="F1391" s="1">
        <v>54.36</v>
      </c>
      <c r="G1391" s="19"/>
      <c r="H1391" s="19"/>
      <c r="I1391" s="19"/>
      <c r="J1391" s="19"/>
      <c r="K1391" s="1"/>
      <c r="L1391" s="19"/>
      <c r="M1391" s="1">
        <v>2012</v>
      </c>
      <c r="O1391" s="1">
        <v>0</v>
      </c>
      <c r="P1391" s="1">
        <v>0.1</v>
      </c>
      <c r="Q1391" s="1">
        <v>-1.7</v>
      </c>
      <c r="R1391" s="1">
        <v>-1.5</v>
      </c>
      <c r="S1391" s="1">
        <v>-1.3</v>
      </c>
      <c r="T1391" s="1">
        <v>-1.7</v>
      </c>
      <c r="U1391" s="1">
        <v>-1.2</v>
      </c>
      <c r="V1391" s="1">
        <v>-0.8</v>
      </c>
      <c r="W1391" s="1">
        <v>-0.5</v>
      </c>
      <c r="X1391" s="1">
        <v>-1.3</v>
      </c>
      <c r="Z1391" s="3">
        <f xml:space="preserve"> IFERROR(AVEDEV(Table1[[#This Row],[GP 2012]:[GP 2021]]) / Table1[[#This Row],[Avg GP]], "x")</f>
        <v>-0.60981912144702854</v>
      </c>
      <c r="AA1391" s="2">
        <f xml:space="preserve"> IFERROR(AVERAGE(Table1[[#This Row],[GP 2012]:[GP 2021]]), "x")</f>
        <v>-0.95555555555555549</v>
      </c>
      <c r="AB1391" s="11">
        <f>Table1[Equity]/Table1[Market Capital]</f>
        <v>0.51876379690949226</v>
      </c>
      <c r="AD1391" s="1">
        <v>10.5</v>
      </c>
      <c r="AE1391" s="1">
        <v>5.0999999999999996</v>
      </c>
      <c r="AF1391" s="1">
        <v>6.7</v>
      </c>
      <c r="AG1391" s="1">
        <v>4.9000000000000004</v>
      </c>
      <c r="AH1391" s="1">
        <v>6.8</v>
      </c>
      <c r="AI1391" s="1">
        <v>5.4</v>
      </c>
      <c r="AJ1391" s="1">
        <v>2.5</v>
      </c>
      <c r="AK1391" s="1">
        <v>31.3</v>
      </c>
      <c r="AL1391" s="1">
        <v>37.700000000000003</v>
      </c>
      <c r="AM1391" s="1">
        <v>29.3</v>
      </c>
      <c r="AN1391" s="1">
        <v>28.2</v>
      </c>
      <c r="AO1391" s="3" t="str">
        <f xml:space="preserve"> IFERROR(Table1[[#This Row],[GP 2012]]/Table1[[#This Row],[Total Assets 2012]], "x")</f>
        <v>x</v>
      </c>
      <c r="AP1391" s="3">
        <f xml:space="preserve"> IFERROR(Table1[[#This Row],[GP 2013]]/Table1[[#This Row],[Total Assets 2013]], "x")</f>
        <v>0</v>
      </c>
      <c r="AQ1391" s="3">
        <f xml:space="preserve"> IFERROR(Table1[[#This Row],[GP 2014]]/Table1[[#This Row],[Total Assets 2014]], "x")</f>
        <v>1.9607843137254905E-2</v>
      </c>
      <c r="AR1391" s="3">
        <f xml:space="preserve"> IFERROR(Table1[[#This Row],[GP 2015]]/Table1[[#This Row],[Total Assets 2015]], "x")</f>
        <v>-0.2537313432835821</v>
      </c>
      <c r="AS1391" s="3">
        <f xml:space="preserve"> IFERROR(Table1[[#This Row],[GP 2016]]/Table1[[#This Row],[Total Assets 2016]], "x")</f>
        <v>-0.30612244897959179</v>
      </c>
      <c r="AT1391" s="3">
        <f xml:space="preserve"> IFERROR(Table1[[#This Row],[GP 2017]]/Table1[[#This Row],[Total Assets 2017]], "x")</f>
        <v>-0.19117647058823531</v>
      </c>
      <c r="AU1391" s="3">
        <f xml:space="preserve"> IFERROR(Table1[[#This Row],[GP 2018]]/Table1[[#This Row],[Total Assets 2018]], "x")</f>
        <v>-0.31481481481481477</v>
      </c>
      <c r="AV1391" s="3">
        <f xml:space="preserve"> IFERROR(Table1[[#This Row],[GP 2019]]/Table1[[#This Row],[Total Assets 2019]], "x")</f>
        <v>-0.48</v>
      </c>
      <c r="AW1391" s="3">
        <f xml:space="preserve"> IFERROR(Table1[[#This Row],[GP 2020]]/Table1[[#This Row],[Total Assets 2020]], "x")</f>
        <v>-2.5559105431309907E-2</v>
      </c>
      <c r="AX1391" s="3">
        <f xml:space="preserve"> IFERROR(Table1[[#This Row],[GP 2021]]/Table1[[#This Row],[Total Assets 2021]], "x")</f>
        <v>-1.326259946949602E-2</v>
      </c>
      <c r="AY1391" s="3">
        <f xml:space="preserve"> IFERROR(Table1[[#This Row],[GP TTM]]/Table1[[#This Row],[Total Assets TTM]], "x")</f>
        <v>-4.4368600682593858E-2</v>
      </c>
      <c r="BA1391" s="3" t="str">
        <f xml:space="preserve"> IFERROR(ABS(Table1[[#This Row],[ROA 2013]]-Table1[[#This Row],[ROA 2012]]), "x")</f>
        <v>x</v>
      </c>
      <c r="BB1391" s="3">
        <f xml:space="preserve"> IFERROR(ABS(Table1[[#This Row],[ROA 2014]]-Table1[[#This Row],[ROA 2013]]), "x")</f>
        <v>1.9607843137254905E-2</v>
      </c>
      <c r="BC1391" s="3">
        <f xml:space="preserve"> IFERROR(ABS(Table1[[#This Row],[ROA 2015]]-Table1[[#This Row],[ROA 2014]]), "x")</f>
        <v>0.27333918642083699</v>
      </c>
      <c r="BD1391" s="3">
        <f xml:space="preserve"> IFERROR(ABS(Table1[[#This Row],[ROA 2016]]-Table1[[#This Row],[ROA 2015]]), "x")</f>
        <v>5.2391105696009688E-2</v>
      </c>
      <c r="BE1391" s="3">
        <f xml:space="preserve"> IFERROR(ABS(Table1[[#This Row],[ROA 2017]]-Table1[[#This Row],[ROA 2016]]), "x")</f>
        <v>0.11494597839135648</v>
      </c>
      <c r="BF1391" s="3">
        <f xml:space="preserve"> IFERROR(ABS(Table1[[#This Row],[ROA 2018]]-Table1[[#This Row],[ROA 2017]]), "x")</f>
        <v>0.12363834422657946</v>
      </c>
      <c r="BG1391" s="3">
        <f xml:space="preserve"> IFERROR(ABS(Table1[[#This Row],[ROA 2019]]-Table1[[#This Row],[ROA 2018]]), "x")</f>
        <v>0.16518518518518521</v>
      </c>
      <c r="BH1391" s="3">
        <f xml:space="preserve"> IFERROR(ABS(Table1[[#This Row],[ROA 2020]]-Table1[[#This Row],[ROA 2019]]), "x")</f>
        <v>0.45444089456869008</v>
      </c>
      <c r="BI1391" s="3">
        <f xml:space="preserve"> IFERROR(ABS(Table1[[#This Row],[ROA 2021]]-Table1[[#This Row],[ROA 2020]]), "x")</f>
        <v>1.2296505961813886E-2</v>
      </c>
      <c r="BJ1391" s="3">
        <f xml:space="preserve"> IFERROR(AVERAGE(Table1[[#This Row],[ROA 2013-2012]:[ROA 2021-2020]]), "x")</f>
        <v>0.15198063044846583</v>
      </c>
      <c r="BK1391" s="3">
        <f>IFERROR(AVERAGE(Table1[[#This Row],[ROA 2012]:[ROA 2021]]), "x")</f>
        <v>-0.17389543771441943</v>
      </c>
      <c r="BN1391" s="1">
        <f>SUM(Table1[[#This Row],[B/M Rank]:[ROA Rank]])</f>
        <v>0</v>
      </c>
    </row>
    <row r="1392" spans="1:66" x14ac:dyDescent="0.25">
      <c r="A1392" s="1" t="s">
        <v>2356</v>
      </c>
      <c r="B1392" s="1" t="s">
        <v>408</v>
      </c>
      <c r="C1392" s="1" t="s">
        <v>403</v>
      </c>
      <c r="D1392" s="1" t="s">
        <v>107</v>
      </c>
      <c r="E1392" s="1" t="s">
        <v>108</v>
      </c>
      <c r="F1392" s="1">
        <v>54.44</v>
      </c>
      <c r="G1392" s="19"/>
      <c r="H1392" s="19"/>
      <c r="I1392" s="19"/>
      <c r="J1392" s="19"/>
      <c r="K1392" s="1"/>
      <c r="L1392" s="19"/>
      <c r="M1392" s="1">
        <v>2012</v>
      </c>
      <c r="N1392" s="1" t="s">
        <v>4368</v>
      </c>
      <c r="O1392" s="1" t="s">
        <v>4368</v>
      </c>
      <c r="P1392" s="1" t="s">
        <v>4368</v>
      </c>
      <c r="Q1392" s="1" t="s">
        <v>4368</v>
      </c>
      <c r="R1392" s="1" t="s">
        <v>4368</v>
      </c>
      <c r="S1392" s="1" t="s">
        <v>4368</v>
      </c>
      <c r="T1392" s="1" t="s">
        <v>4368</v>
      </c>
      <c r="U1392" s="1" t="s">
        <v>4368</v>
      </c>
      <c r="V1392" s="1" t="s">
        <v>4368</v>
      </c>
      <c r="W1392" s="1" t="s">
        <v>4368</v>
      </c>
      <c r="X1392" s="1" t="s">
        <v>4368</v>
      </c>
      <c r="Z1392" s="3" t="str">
        <f xml:space="preserve"> IFERROR(AVEDEV(Table1[[#This Row],[GP 2012]:[GP 2021]]) / Table1[[#This Row],[Avg GP]], "x")</f>
        <v>x</v>
      </c>
      <c r="AA1392" s="2" t="str">
        <f xml:space="preserve"> IFERROR(AVERAGE(Table1[[#This Row],[GP 2012]:[GP 2021]]), "x")</f>
        <v>x</v>
      </c>
      <c r="AB1392" s="11">
        <f>Table1[Equity]/Table1[Market Capital]</f>
        <v>0.65393093313739903</v>
      </c>
      <c r="AC1392" s="1">
        <v>13.8</v>
      </c>
      <c r="AD1392" s="1">
        <v>12.8</v>
      </c>
      <c r="AE1392" s="1">
        <v>27.2</v>
      </c>
      <c r="AF1392" s="1">
        <v>19.5</v>
      </c>
      <c r="AG1392" s="1">
        <v>21.7</v>
      </c>
      <c r="AH1392" s="1">
        <v>22</v>
      </c>
      <c r="AI1392" s="1">
        <v>20.6</v>
      </c>
      <c r="AJ1392" s="1">
        <v>15.5</v>
      </c>
      <c r="AK1392" s="1">
        <v>15.1</v>
      </c>
      <c r="AL1392" s="1">
        <v>32.799999999999997</v>
      </c>
      <c r="AM1392" s="1">
        <v>36.299999999999997</v>
      </c>
      <c r="AN1392" s="1">
        <v>35.6</v>
      </c>
      <c r="AO1392" s="3" t="str">
        <f xml:space="preserve"> IFERROR(Table1[[#This Row],[GP 2012]]/Table1[[#This Row],[Total Assets 2012]], "x")</f>
        <v>x</v>
      </c>
      <c r="AP1392" s="3" t="str">
        <f xml:space="preserve"> IFERROR(Table1[[#This Row],[GP 2013]]/Table1[[#This Row],[Total Assets 2013]], "x")</f>
        <v>x</v>
      </c>
      <c r="AQ1392" s="3" t="str">
        <f xml:space="preserve"> IFERROR(Table1[[#This Row],[GP 2014]]/Table1[[#This Row],[Total Assets 2014]], "x")</f>
        <v>x</v>
      </c>
      <c r="AR1392" s="3" t="str">
        <f xml:space="preserve"> IFERROR(Table1[[#This Row],[GP 2015]]/Table1[[#This Row],[Total Assets 2015]], "x")</f>
        <v>x</v>
      </c>
      <c r="AS1392" s="3" t="str">
        <f xml:space="preserve"> IFERROR(Table1[[#This Row],[GP 2016]]/Table1[[#This Row],[Total Assets 2016]], "x")</f>
        <v>x</v>
      </c>
      <c r="AT1392" s="3" t="str">
        <f xml:space="preserve"> IFERROR(Table1[[#This Row],[GP 2017]]/Table1[[#This Row],[Total Assets 2017]], "x")</f>
        <v>x</v>
      </c>
      <c r="AU1392" s="3" t="str">
        <f xml:space="preserve"> IFERROR(Table1[[#This Row],[GP 2018]]/Table1[[#This Row],[Total Assets 2018]], "x")</f>
        <v>x</v>
      </c>
      <c r="AV1392" s="3" t="str">
        <f xml:space="preserve"> IFERROR(Table1[[#This Row],[GP 2019]]/Table1[[#This Row],[Total Assets 2019]], "x")</f>
        <v>x</v>
      </c>
      <c r="AW1392" s="3" t="str">
        <f xml:space="preserve"> IFERROR(Table1[[#This Row],[GP 2020]]/Table1[[#This Row],[Total Assets 2020]], "x")</f>
        <v>x</v>
      </c>
      <c r="AX1392" s="3" t="str">
        <f xml:space="preserve"> IFERROR(Table1[[#This Row],[GP 2021]]/Table1[[#This Row],[Total Assets 2021]], "x")</f>
        <v>x</v>
      </c>
      <c r="AY1392" s="3" t="str">
        <f xml:space="preserve"> IFERROR(Table1[[#This Row],[GP TTM]]/Table1[[#This Row],[Total Assets TTM]], "x")</f>
        <v>x</v>
      </c>
      <c r="BA1392" s="3" t="str">
        <f xml:space="preserve"> IFERROR(ABS(Table1[[#This Row],[ROA 2013]]-Table1[[#This Row],[ROA 2012]]), "x")</f>
        <v>x</v>
      </c>
      <c r="BB1392" s="3" t="str">
        <f xml:space="preserve"> IFERROR(ABS(Table1[[#This Row],[ROA 2014]]-Table1[[#This Row],[ROA 2013]]), "x")</f>
        <v>x</v>
      </c>
      <c r="BC1392" s="3" t="str">
        <f xml:space="preserve"> IFERROR(ABS(Table1[[#This Row],[ROA 2015]]-Table1[[#This Row],[ROA 2014]]), "x")</f>
        <v>x</v>
      </c>
      <c r="BD1392" s="3" t="str">
        <f xml:space="preserve"> IFERROR(ABS(Table1[[#This Row],[ROA 2016]]-Table1[[#This Row],[ROA 2015]]), "x")</f>
        <v>x</v>
      </c>
      <c r="BE1392" s="3" t="str">
        <f xml:space="preserve"> IFERROR(ABS(Table1[[#This Row],[ROA 2017]]-Table1[[#This Row],[ROA 2016]]), "x")</f>
        <v>x</v>
      </c>
      <c r="BF1392" s="3" t="str">
        <f xml:space="preserve"> IFERROR(ABS(Table1[[#This Row],[ROA 2018]]-Table1[[#This Row],[ROA 2017]]), "x")</f>
        <v>x</v>
      </c>
      <c r="BG1392" s="3" t="str">
        <f xml:space="preserve"> IFERROR(ABS(Table1[[#This Row],[ROA 2019]]-Table1[[#This Row],[ROA 2018]]), "x")</f>
        <v>x</v>
      </c>
      <c r="BH1392" s="3" t="str">
        <f xml:space="preserve"> IFERROR(ABS(Table1[[#This Row],[ROA 2020]]-Table1[[#This Row],[ROA 2019]]), "x")</f>
        <v>x</v>
      </c>
      <c r="BI1392" s="3" t="str">
        <f xml:space="preserve"> IFERROR(ABS(Table1[[#This Row],[ROA 2021]]-Table1[[#This Row],[ROA 2020]]), "x")</f>
        <v>x</v>
      </c>
      <c r="BJ1392" s="3" t="str">
        <f xml:space="preserve"> IFERROR(AVERAGE(Table1[[#This Row],[ROA 2013-2012]:[ROA 2021-2020]]), "x")</f>
        <v>x</v>
      </c>
      <c r="BK1392" s="3" t="str">
        <f>IFERROR(AVERAGE(Table1[[#This Row],[ROA 2012]:[ROA 2021]]), "x")</f>
        <v>x</v>
      </c>
      <c r="BN1392" s="1">
        <f>SUM(Table1[[#This Row],[B/M Rank]:[ROA Rank]])</f>
        <v>0</v>
      </c>
    </row>
    <row r="1393" spans="1:66" x14ac:dyDescent="0.25">
      <c r="A1393" s="1" t="s">
        <v>3793</v>
      </c>
      <c r="B1393" s="1" t="s">
        <v>1514</v>
      </c>
      <c r="C1393" s="1" t="s">
        <v>1499</v>
      </c>
      <c r="D1393" s="1" t="s">
        <v>440</v>
      </c>
      <c r="E1393" s="1" t="s">
        <v>108</v>
      </c>
      <c r="F1393" s="1">
        <v>54.58</v>
      </c>
      <c r="G1393" s="19"/>
      <c r="H1393" s="19"/>
      <c r="I1393" s="19"/>
      <c r="J1393" s="19"/>
      <c r="K1393" s="1"/>
      <c r="L1393" s="19"/>
      <c r="M1393" s="1">
        <v>2014</v>
      </c>
      <c r="P1393" s="1">
        <v>-0.1</v>
      </c>
      <c r="Q1393" s="1">
        <v>-0.6</v>
      </c>
      <c r="R1393" s="1">
        <v>-0.5</v>
      </c>
      <c r="S1393" s="1">
        <v>-0.2</v>
      </c>
      <c r="T1393" s="1">
        <v>-0.2</v>
      </c>
      <c r="U1393" s="1">
        <v>-0.5</v>
      </c>
      <c r="V1393" s="1">
        <v>-0.4</v>
      </c>
      <c r="W1393" s="1">
        <v>-0.6</v>
      </c>
      <c r="X1393" s="1">
        <v>-0.7</v>
      </c>
      <c r="Z1393" s="3">
        <f xml:space="preserve"> IFERROR(AVEDEV(Table1[[#This Row],[GP 2012]:[GP 2021]]) / Table1[[#This Row],[Avg GP]], "x")</f>
        <v>-0.4274193548387098</v>
      </c>
      <c r="AA1393" s="2">
        <f xml:space="preserve"> IFERROR(AVERAGE(Table1[[#This Row],[GP 2012]:[GP 2021]]), "x")</f>
        <v>-0.38749999999999996</v>
      </c>
      <c r="AB1393" s="11">
        <f>Table1[Equity]/Table1[Market Capital]</f>
        <v>0.59179186515207027</v>
      </c>
      <c r="AE1393" s="1">
        <v>2.9</v>
      </c>
      <c r="AF1393" s="1">
        <v>32.700000000000003</v>
      </c>
      <c r="AG1393" s="1">
        <v>31</v>
      </c>
      <c r="AH1393" s="1">
        <v>28.5</v>
      </c>
      <c r="AI1393" s="1">
        <v>31.7</v>
      </c>
      <c r="AJ1393" s="1">
        <v>31.7</v>
      </c>
      <c r="AK1393" s="1">
        <v>29.1</v>
      </c>
      <c r="AL1393" s="1">
        <v>34.6</v>
      </c>
      <c r="AM1393" s="1">
        <v>37.200000000000003</v>
      </c>
      <c r="AN1393" s="1">
        <v>32.299999999999997</v>
      </c>
      <c r="AO1393" s="3" t="str">
        <f xml:space="preserve"> IFERROR(Table1[[#This Row],[GP 2012]]/Table1[[#This Row],[Total Assets 2012]], "x")</f>
        <v>x</v>
      </c>
      <c r="AP1393" s="3" t="str">
        <f xml:space="preserve"> IFERROR(Table1[[#This Row],[GP 2013]]/Table1[[#This Row],[Total Assets 2013]], "x")</f>
        <v>x</v>
      </c>
      <c r="AQ1393" s="3">
        <f xml:space="preserve"> IFERROR(Table1[[#This Row],[GP 2014]]/Table1[[#This Row],[Total Assets 2014]], "x")</f>
        <v>-3.4482758620689655E-2</v>
      </c>
      <c r="AR1393" s="3">
        <f xml:space="preserve"> IFERROR(Table1[[#This Row],[GP 2015]]/Table1[[#This Row],[Total Assets 2015]], "x")</f>
        <v>-1.8348623853211007E-2</v>
      </c>
      <c r="AS1393" s="3">
        <f xml:space="preserve"> IFERROR(Table1[[#This Row],[GP 2016]]/Table1[[#This Row],[Total Assets 2016]], "x")</f>
        <v>-1.6129032258064516E-2</v>
      </c>
      <c r="AT1393" s="3">
        <f xml:space="preserve"> IFERROR(Table1[[#This Row],[GP 2017]]/Table1[[#This Row],[Total Assets 2017]], "x")</f>
        <v>-7.0175438596491229E-3</v>
      </c>
      <c r="AU1393" s="3">
        <f xml:space="preserve"> IFERROR(Table1[[#This Row],[GP 2018]]/Table1[[#This Row],[Total Assets 2018]], "x")</f>
        <v>-6.3091482649842278E-3</v>
      </c>
      <c r="AV1393" s="3">
        <f xml:space="preserve"> IFERROR(Table1[[#This Row],[GP 2019]]/Table1[[#This Row],[Total Assets 2019]], "x")</f>
        <v>-1.5772870662460567E-2</v>
      </c>
      <c r="AW1393" s="3">
        <f xml:space="preserve"> IFERROR(Table1[[#This Row],[GP 2020]]/Table1[[#This Row],[Total Assets 2020]], "x")</f>
        <v>-1.3745704467353952E-2</v>
      </c>
      <c r="AX1393" s="3">
        <f xml:space="preserve"> IFERROR(Table1[[#This Row],[GP 2021]]/Table1[[#This Row],[Total Assets 2021]], "x")</f>
        <v>-1.7341040462427744E-2</v>
      </c>
      <c r="AY1393" s="3">
        <f xml:space="preserve"> IFERROR(Table1[[#This Row],[GP TTM]]/Table1[[#This Row],[Total Assets TTM]], "x")</f>
        <v>-1.8817204301075266E-2</v>
      </c>
      <c r="BA1393" s="3" t="str">
        <f xml:space="preserve"> IFERROR(ABS(Table1[[#This Row],[ROA 2013]]-Table1[[#This Row],[ROA 2012]]), "x")</f>
        <v>x</v>
      </c>
      <c r="BB1393" s="3" t="str">
        <f xml:space="preserve"> IFERROR(ABS(Table1[[#This Row],[ROA 2014]]-Table1[[#This Row],[ROA 2013]]), "x")</f>
        <v>x</v>
      </c>
      <c r="BC1393" s="3">
        <f xml:space="preserve"> IFERROR(ABS(Table1[[#This Row],[ROA 2015]]-Table1[[#This Row],[ROA 2014]]), "x")</f>
        <v>1.6134134767478648E-2</v>
      </c>
      <c r="BD1393" s="3">
        <f xml:space="preserve"> IFERROR(ABS(Table1[[#This Row],[ROA 2016]]-Table1[[#This Row],[ROA 2015]]), "x")</f>
        <v>2.219591595146491E-3</v>
      </c>
      <c r="BE1393" s="3">
        <f xml:space="preserve"> IFERROR(ABS(Table1[[#This Row],[ROA 2017]]-Table1[[#This Row],[ROA 2016]]), "x")</f>
        <v>9.1114883984153919E-3</v>
      </c>
      <c r="BF1393" s="3">
        <f xml:space="preserve"> IFERROR(ABS(Table1[[#This Row],[ROA 2018]]-Table1[[#This Row],[ROA 2017]]), "x")</f>
        <v>7.0839559466489514E-4</v>
      </c>
      <c r="BG1393" s="3">
        <f xml:space="preserve"> IFERROR(ABS(Table1[[#This Row],[ROA 2019]]-Table1[[#This Row],[ROA 2018]]), "x")</f>
        <v>9.4637223974763391E-3</v>
      </c>
      <c r="BH1393" s="3">
        <f xml:space="preserve"> IFERROR(ABS(Table1[[#This Row],[ROA 2020]]-Table1[[#This Row],[ROA 2019]]), "x")</f>
        <v>2.0271661951066153E-3</v>
      </c>
      <c r="BI1393" s="3">
        <f xml:space="preserve"> IFERROR(ABS(Table1[[#This Row],[ROA 2021]]-Table1[[#This Row],[ROA 2020]]), "x")</f>
        <v>3.5953359950737923E-3</v>
      </c>
      <c r="BJ1393" s="3">
        <f xml:space="preserve"> IFERROR(AVERAGE(Table1[[#This Row],[ROA 2013-2012]:[ROA 2021-2020]]), "x")</f>
        <v>6.1799764204803096E-3</v>
      </c>
      <c r="BK1393" s="3">
        <f>IFERROR(AVERAGE(Table1[[#This Row],[ROA 2012]:[ROA 2021]]), "x")</f>
        <v>-1.6143340306105099E-2</v>
      </c>
      <c r="BN1393" s="1">
        <f>SUM(Table1[[#This Row],[B/M Rank]:[ROA Rank]])</f>
        <v>0</v>
      </c>
    </row>
    <row r="1394" spans="1:66" x14ac:dyDescent="0.25">
      <c r="A1394" s="1" t="s">
        <v>3970</v>
      </c>
      <c r="B1394" s="1" t="s">
        <v>1682</v>
      </c>
      <c r="C1394" s="1" t="s">
        <v>1678</v>
      </c>
      <c r="D1394" s="1" t="s">
        <v>152</v>
      </c>
      <c r="E1394" s="1" t="s">
        <v>108</v>
      </c>
      <c r="F1394" s="1">
        <v>54.99</v>
      </c>
      <c r="G1394" s="19"/>
      <c r="H1394" s="19"/>
      <c r="I1394" s="19"/>
      <c r="J1394" s="19"/>
      <c r="K1394" s="1"/>
      <c r="L1394" s="19"/>
      <c r="M1394" s="1">
        <v>2018</v>
      </c>
      <c r="T1394" s="1">
        <v>0.7</v>
      </c>
      <c r="U1394" s="1">
        <v>-1.3</v>
      </c>
      <c r="V1394" s="1">
        <v>4.0999999999999996</v>
      </c>
      <c r="W1394" s="1">
        <v>22.8</v>
      </c>
      <c r="X1394" s="1">
        <v>27.9</v>
      </c>
      <c r="Z1394" s="3">
        <f xml:space="preserve"> IFERROR(AVEDEV(Table1[[#This Row],[GP 2012]:[GP 2021]]) / Table1[[#This Row],[Avg GP]], "x")</f>
        <v>1.2338403041825097</v>
      </c>
      <c r="AA1394" s="2">
        <f xml:space="preserve"> IFERROR(AVERAGE(Table1[[#This Row],[GP 2012]:[GP 2021]]), "x")</f>
        <v>6.5750000000000002</v>
      </c>
      <c r="AB1394" s="11">
        <f>Table1[Equity]/Table1[Market Capital]</f>
        <v>0.3873431533006001</v>
      </c>
      <c r="AI1394" s="1">
        <v>22.5</v>
      </c>
      <c r="AJ1394" s="1">
        <v>38.700000000000003</v>
      </c>
      <c r="AK1394" s="1">
        <v>26.4</v>
      </c>
      <c r="AL1394" s="1">
        <v>60.3</v>
      </c>
      <c r="AM1394" s="1">
        <v>52.7</v>
      </c>
      <c r="AN1394" s="1">
        <v>21.3</v>
      </c>
      <c r="AO1394" s="3" t="str">
        <f xml:space="preserve"> IFERROR(Table1[[#This Row],[GP 2012]]/Table1[[#This Row],[Total Assets 2012]], "x")</f>
        <v>x</v>
      </c>
      <c r="AP1394" s="3" t="str">
        <f xml:space="preserve"> IFERROR(Table1[[#This Row],[GP 2013]]/Table1[[#This Row],[Total Assets 2013]], "x")</f>
        <v>x</v>
      </c>
      <c r="AQ1394" s="3" t="str">
        <f xml:space="preserve"> IFERROR(Table1[[#This Row],[GP 2014]]/Table1[[#This Row],[Total Assets 2014]], "x")</f>
        <v>x</v>
      </c>
      <c r="AR1394" s="3" t="str">
        <f xml:space="preserve"> IFERROR(Table1[[#This Row],[GP 2015]]/Table1[[#This Row],[Total Assets 2015]], "x")</f>
        <v>x</v>
      </c>
      <c r="AS1394" s="3" t="str">
        <f xml:space="preserve"> IFERROR(Table1[[#This Row],[GP 2016]]/Table1[[#This Row],[Total Assets 2016]], "x")</f>
        <v>x</v>
      </c>
      <c r="AT1394" s="3" t="str">
        <f xml:space="preserve"> IFERROR(Table1[[#This Row],[GP 2017]]/Table1[[#This Row],[Total Assets 2017]], "x")</f>
        <v>x</v>
      </c>
      <c r="AU1394" s="3">
        <f xml:space="preserve"> IFERROR(Table1[[#This Row],[GP 2018]]/Table1[[#This Row],[Total Assets 2018]], "x")</f>
        <v>3.111111111111111E-2</v>
      </c>
      <c r="AV1394" s="3">
        <f xml:space="preserve"> IFERROR(Table1[[#This Row],[GP 2019]]/Table1[[#This Row],[Total Assets 2019]], "x")</f>
        <v>-3.3591731266149873E-2</v>
      </c>
      <c r="AW1394" s="3">
        <f xml:space="preserve"> IFERROR(Table1[[#This Row],[GP 2020]]/Table1[[#This Row],[Total Assets 2020]], "x")</f>
        <v>0.1553030303030303</v>
      </c>
      <c r="AX1394" s="3">
        <f xml:space="preserve"> IFERROR(Table1[[#This Row],[GP 2021]]/Table1[[#This Row],[Total Assets 2021]], "x")</f>
        <v>0.37810945273631846</v>
      </c>
      <c r="AY1394" s="3">
        <f xml:space="preserve"> IFERROR(Table1[[#This Row],[GP TTM]]/Table1[[#This Row],[Total Assets TTM]], "x")</f>
        <v>0.52941176470588225</v>
      </c>
      <c r="BA1394" s="3" t="str">
        <f xml:space="preserve"> IFERROR(ABS(Table1[[#This Row],[ROA 2013]]-Table1[[#This Row],[ROA 2012]]), "x")</f>
        <v>x</v>
      </c>
      <c r="BB1394" s="3" t="str">
        <f xml:space="preserve"> IFERROR(ABS(Table1[[#This Row],[ROA 2014]]-Table1[[#This Row],[ROA 2013]]), "x")</f>
        <v>x</v>
      </c>
      <c r="BC1394" s="3" t="str">
        <f xml:space="preserve"> IFERROR(ABS(Table1[[#This Row],[ROA 2015]]-Table1[[#This Row],[ROA 2014]]), "x")</f>
        <v>x</v>
      </c>
      <c r="BD1394" s="3" t="str">
        <f xml:space="preserve"> IFERROR(ABS(Table1[[#This Row],[ROA 2016]]-Table1[[#This Row],[ROA 2015]]), "x")</f>
        <v>x</v>
      </c>
      <c r="BE1394" s="3" t="str">
        <f xml:space="preserve"> IFERROR(ABS(Table1[[#This Row],[ROA 2017]]-Table1[[#This Row],[ROA 2016]]), "x")</f>
        <v>x</v>
      </c>
      <c r="BF1394" s="3" t="str">
        <f xml:space="preserve"> IFERROR(ABS(Table1[[#This Row],[ROA 2018]]-Table1[[#This Row],[ROA 2017]]), "x")</f>
        <v>x</v>
      </c>
      <c r="BG1394" s="3">
        <f xml:space="preserve"> IFERROR(ABS(Table1[[#This Row],[ROA 2019]]-Table1[[#This Row],[ROA 2018]]), "x")</f>
        <v>6.4702842377260983E-2</v>
      </c>
      <c r="BH1394" s="3">
        <f xml:space="preserve"> IFERROR(ABS(Table1[[#This Row],[ROA 2020]]-Table1[[#This Row],[ROA 2019]]), "x")</f>
        <v>0.18889476156918017</v>
      </c>
      <c r="BI1394" s="3">
        <f xml:space="preserve"> IFERROR(ABS(Table1[[#This Row],[ROA 2021]]-Table1[[#This Row],[ROA 2020]]), "x")</f>
        <v>0.22280642243328816</v>
      </c>
      <c r="BJ1394" s="3">
        <f xml:space="preserve"> IFERROR(AVERAGE(Table1[[#This Row],[ROA 2013-2012]:[ROA 2021-2020]]), "x")</f>
        <v>0.15880134212657646</v>
      </c>
      <c r="BK1394" s="3">
        <f>IFERROR(AVERAGE(Table1[[#This Row],[ROA 2012]:[ROA 2021]]), "x")</f>
        <v>0.13273296572107751</v>
      </c>
      <c r="BN1394" s="1">
        <f>SUM(Table1[[#This Row],[B/M Rank]:[ROA Rank]])</f>
        <v>0</v>
      </c>
    </row>
    <row r="1395" spans="1:66" x14ac:dyDescent="0.25">
      <c r="A1395" s="1" t="s">
        <v>3438</v>
      </c>
      <c r="B1395" s="1" t="s">
        <v>1254</v>
      </c>
      <c r="C1395" s="1" t="s">
        <v>4417</v>
      </c>
      <c r="D1395" s="1" t="s">
        <v>268</v>
      </c>
      <c r="E1395" s="1" t="s">
        <v>108</v>
      </c>
      <c r="F1395" s="1">
        <v>55.02</v>
      </c>
      <c r="G1395" s="19"/>
      <c r="H1395" s="19"/>
      <c r="I1395" s="19"/>
      <c r="J1395" s="19"/>
      <c r="K1395" s="1"/>
      <c r="L1395" s="19"/>
      <c r="M1395" s="1">
        <v>2012</v>
      </c>
      <c r="N1395" s="1" t="s">
        <v>4368</v>
      </c>
      <c r="O1395" s="1" t="s">
        <v>4368</v>
      </c>
      <c r="P1395" s="1">
        <v>0</v>
      </c>
      <c r="Q1395" s="1" t="s">
        <v>4368</v>
      </c>
      <c r="R1395" s="1" t="s">
        <v>4368</v>
      </c>
      <c r="S1395" s="1" t="s">
        <v>4368</v>
      </c>
      <c r="T1395" s="1">
        <v>0</v>
      </c>
      <c r="U1395" s="1">
        <v>0</v>
      </c>
      <c r="V1395" s="1">
        <v>-0.1</v>
      </c>
      <c r="W1395" s="1">
        <v>-0.1</v>
      </c>
      <c r="X1395" s="1">
        <v>-0.1</v>
      </c>
      <c r="Z1395" s="3">
        <f xml:space="preserve"> IFERROR(AVEDEV(Table1[[#This Row],[GP 2012]:[GP 2021]]) / Table1[[#This Row],[Avg GP]], "x")</f>
        <v>-1.2</v>
      </c>
      <c r="AA1395" s="2">
        <f xml:space="preserve"> IFERROR(AVERAGE(Table1[[#This Row],[GP 2012]:[GP 2021]]), "x")</f>
        <v>-0.04</v>
      </c>
      <c r="AB1395" s="11">
        <f>Table1[Equity]/Table1[Market Capital]</f>
        <v>8.9058524173027995E-2</v>
      </c>
      <c r="AC1395" s="1">
        <v>0.3</v>
      </c>
      <c r="AD1395" s="1">
        <v>0.1</v>
      </c>
      <c r="AE1395" s="1">
        <v>15.9</v>
      </c>
      <c r="AF1395" s="1">
        <v>0</v>
      </c>
      <c r="AG1395" s="1">
        <v>12.6</v>
      </c>
      <c r="AH1395" s="1">
        <v>4.5999999999999996</v>
      </c>
      <c r="AI1395" s="1">
        <v>4.7</v>
      </c>
      <c r="AJ1395" s="1">
        <v>7.5</v>
      </c>
      <c r="AK1395" s="1">
        <v>13.1</v>
      </c>
      <c r="AL1395" s="1">
        <v>5.7</v>
      </c>
      <c r="AM1395" s="1">
        <v>5.9</v>
      </c>
      <c r="AN1395" s="1">
        <v>4.9000000000000004</v>
      </c>
      <c r="AO1395" s="3" t="str">
        <f xml:space="preserve"> IFERROR(Table1[[#This Row],[GP 2012]]/Table1[[#This Row],[Total Assets 2012]], "x")</f>
        <v>x</v>
      </c>
      <c r="AP1395" s="3" t="str">
        <f xml:space="preserve"> IFERROR(Table1[[#This Row],[GP 2013]]/Table1[[#This Row],[Total Assets 2013]], "x")</f>
        <v>x</v>
      </c>
      <c r="AQ1395" s="3">
        <f xml:space="preserve"> IFERROR(Table1[[#This Row],[GP 2014]]/Table1[[#This Row],[Total Assets 2014]], "x")</f>
        <v>0</v>
      </c>
      <c r="AR1395" s="3" t="str">
        <f xml:space="preserve"> IFERROR(Table1[[#This Row],[GP 2015]]/Table1[[#This Row],[Total Assets 2015]], "x")</f>
        <v>x</v>
      </c>
      <c r="AS1395" s="3" t="str">
        <f xml:space="preserve"> IFERROR(Table1[[#This Row],[GP 2016]]/Table1[[#This Row],[Total Assets 2016]], "x")</f>
        <v>x</v>
      </c>
      <c r="AT1395" s="3" t="str">
        <f xml:space="preserve"> IFERROR(Table1[[#This Row],[GP 2017]]/Table1[[#This Row],[Total Assets 2017]], "x")</f>
        <v>x</v>
      </c>
      <c r="AU1395" s="3">
        <f xml:space="preserve"> IFERROR(Table1[[#This Row],[GP 2018]]/Table1[[#This Row],[Total Assets 2018]], "x")</f>
        <v>0</v>
      </c>
      <c r="AV1395" s="3">
        <f xml:space="preserve"> IFERROR(Table1[[#This Row],[GP 2019]]/Table1[[#This Row],[Total Assets 2019]], "x")</f>
        <v>0</v>
      </c>
      <c r="AW1395" s="3">
        <f xml:space="preserve"> IFERROR(Table1[[#This Row],[GP 2020]]/Table1[[#This Row],[Total Assets 2020]], "x")</f>
        <v>-7.6335877862595426E-3</v>
      </c>
      <c r="AX1395" s="3">
        <f xml:space="preserve"> IFERROR(Table1[[#This Row],[GP 2021]]/Table1[[#This Row],[Total Assets 2021]], "x")</f>
        <v>-1.7543859649122806E-2</v>
      </c>
      <c r="AY1395" s="3">
        <f xml:space="preserve"> IFERROR(Table1[[#This Row],[GP TTM]]/Table1[[#This Row],[Total Assets TTM]], "x")</f>
        <v>-1.6949152542372881E-2</v>
      </c>
      <c r="BA1395" s="3" t="str">
        <f xml:space="preserve"> IFERROR(ABS(Table1[[#This Row],[ROA 2013]]-Table1[[#This Row],[ROA 2012]]), "x")</f>
        <v>x</v>
      </c>
      <c r="BB1395" s="3" t="str">
        <f xml:space="preserve"> IFERROR(ABS(Table1[[#This Row],[ROA 2014]]-Table1[[#This Row],[ROA 2013]]), "x")</f>
        <v>x</v>
      </c>
      <c r="BC1395" s="3" t="str">
        <f xml:space="preserve"> IFERROR(ABS(Table1[[#This Row],[ROA 2015]]-Table1[[#This Row],[ROA 2014]]), "x")</f>
        <v>x</v>
      </c>
      <c r="BD1395" s="3" t="str">
        <f xml:space="preserve"> IFERROR(ABS(Table1[[#This Row],[ROA 2016]]-Table1[[#This Row],[ROA 2015]]), "x")</f>
        <v>x</v>
      </c>
      <c r="BE1395" s="3" t="str">
        <f xml:space="preserve"> IFERROR(ABS(Table1[[#This Row],[ROA 2017]]-Table1[[#This Row],[ROA 2016]]), "x")</f>
        <v>x</v>
      </c>
      <c r="BF1395" s="3" t="str">
        <f xml:space="preserve"> IFERROR(ABS(Table1[[#This Row],[ROA 2018]]-Table1[[#This Row],[ROA 2017]]), "x")</f>
        <v>x</v>
      </c>
      <c r="BG1395" s="3">
        <f xml:space="preserve"> IFERROR(ABS(Table1[[#This Row],[ROA 2019]]-Table1[[#This Row],[ROA 2018]]), "x")</f>
        <v>0</v>
      </c>
      <c r="BH1395" s="3">
        <f xml:space="preserve"> IFERROR(ABS(Table1[[#This Row],[ROA 2020]]-Table1[[#This Row],[ROA 2019]]), "x")</f>
        <v>7.6335877862595426E-3</v>
      </c>
      <c r="BI1395" s="3">
        <f xml:space="preserve"> IFERROR(ABS(Table1[[#This Row],[ROA 2021]]-Table1[[#This Row],[ROA 2020]]), "x")</f>
        <v>9.9102718628632635E-3</v>
      </c>
      <c r="BJ1395" s="3">
        <f xml:space="preserve"> IFERROR(AVERAGE(Table1[[#This Row],[ROA 2013-2012]:[ROA 2021-2020]]), "x")</f>
        <v>5.8479532163742687E-3</v>
      </c>
      <c r="BK1395" s="3">
        <f>IFERROR(AVERAGE(Table1[[#This Row],[ROA 2012]:[ROA 2021]]), "x")</f>
        <v>-5.0354894870764692E-3</v>
      </c>
      <c r="BN1395" s="1">
        <f>SUM(Table1[[#This Row],[B/M Rank]:[ROA Rank]])</f>
        <v>0</v>
      </c>
    </row>
    <row r="1396" spans="1:66" x14ac:dyDescent="0.25">
      <c r="A1396" s="1" t="s">
        <v>4224</v>
      </c>
      <c r="B1396" s="1" t="s">
        <v>1928</v>
      </c>
      <c r="C1396" s="1" t="s">
        <v>1889</v>
      </c>
      <c r="D1396" s="1" t="s">
        <v>330</v>
      </c>
      <c r="E1396" s="1" t="s">
        <v>108</v>
      </c>
      <c r="F1396" s="1">
        <v>55.08</v>
      </c>
      <c r="G1396" s="19"/>
      <c r="H1396" s="19"/>
      <c r="I1396" s="19"/>
      <c r="J1396" s="19"/>
      <c r="K1396" s="1"/>
      <c r="L1396" s="19"/>
      <c r="M1396" s="1">
        <v>2016</v>
      </c>
      <c r="R1396" s="1" t="s">
        <v>4368</v>
      </c>
      <c r="S1396" s="1" t="s">
        <v>4368</v>
      </c>
      <c r="T1396" s="1">
        <v>0.9</v>
      </c>
      <c r="U1396" s="1">
        <v>1.1000000000000001</v>
      </c>
      <c r="V1396" s="1">
        <v>0.2</v>
      </c>
      <c r="W1396" s="1">
        <v>2.4</v>
      </c>
      <c r="X1396" s="1">
        <v>0.4</v>
      </c>
      <c r="Z1396" s="3">
        <f xml:space="preserve"> IFERROR(AVEDEV(Table1[[#This Row],[GP 2012]:[GP 2021]]) / Table1[[#This Row],[Avg GP]], "x")</f>
        <v>0.54347826086956519</v>
      </c>
      <c r="AA1396" s="2">
        <f xml:space="preserve"> IFERROR(AVERAGE(Table1[[#This Row],[GP 2012]:[GP 2021]]), "x")</f>
        <v>1.1499999999999999</v>
      </c>
      <c r="AB1396" s="11">
        <f>Table1[Equity]/Table1[Market Capital]</f>
        <v>9.9854756717501825E-2</v>
      </c>
      <c r="AG1396" s="1">
        <v>0</v>
      </c>
      <c r="AH1396" s="1">
        <v>1.3</v>
      </c>
      <c r="AI1396" s="1">
        <v>10</v>
      </c>
      <c r="AJ1396" s="1">
        <v>7.4</v>
      </c>
      <c r="AK1396" s="1">
        <v>3.2</v>
      </c>
      <c r="AL1396" s="1">
        <v>3.7</v>
      </c>
      <c r="AM1396" s="1">
        <v>5.8</v>
      </c>
      <c r="AN1396" s="1">
        <v>5.5</v>
      </c>
      <c r="AO1396" s="3" t="str">
        <f xml:space="preserve"> IFERROR(Table1[[#This Row],[GP 2012]]/Table1[[#This Row],[Total Assets 2012]], "x")</f>
        <v>x</v>
      </c>
      <c r="AP1396" s="3" t="str">
        <f xml:space="preserve"> IFERROR(Table1[[#This Row],[GP 2013]]/Table1[[#This Row],[Total Assets 2013]], "x")</f>
        <v>x</v>
      </c>
      <c r="AQ1396" s="3" t="str">
        <f xml:space="preserve"> IFERROR(Table1[[#This Row],[GP 2014]]/Table1[[#This Row],[Total Assets 2014]], "x")</f>
        <v>x</v>
      </c>
      <c r="AR1396" s="3" t="str">
        <f xml:space="preserve"> IFERROR(Table1[[#This Row],[GP 2015]]/Table1[[#This Row],[Total Assets 2015]], "x")</f>
        <v>x</v>
      </c>
      <c r="AS1396" s="3" t="str">
        <f xml:space="preserve"> IFERROR(Table1[[#This Row],[GP 2016]]/Table1[[#This Row],[Total Assets 2016]], "x")</f>
        <v>x</v>
      </c>
      <c r="AT1396" s="3" t="str">
        <f xml:space="preserve"> IFERROR(Table1[[#This Row],[GP 2017]]/Table1[[#This Row],[Total Assets 2017]], "x")</f>
        <v>x</v>
      </c>
      <c r="AU1396" s="3">
        <f xml:space="preserve"> IFERROR(Table1[[#This Row],[GP 2018]]/Table1[[#This Row],[Total Assets 2018]], "x")</f>
        <v>0.09</v>
      </c>
      <c r="AV1396" s="3">
        <f xml:space="preserve"> IFERROR(Table1[[#This Row],[GP 2019]]/Table1[[#This Row],[Total Assets 2019]], "x")</f>
        <v>0.14864864864864866</v>
      </c>
      <c r="AW1396" s="3">
        <f xml:space="preserve"> IFERROR(Table1[[#This Row],[GP 2020]]/Table1[[#This Row],[Total Assets 2020]], "x")</f>
        <v>6.25E-2</v>
      </c>
      <c r="AX1396" s="3">
        <f xml:space="preserve"> IFERROR(Table1[[#This Row],[GP 2021]]/Table1[[#This Row],[Total Assets 2021]], "x")</f>
        <v>0.64864864864864857</v>
      </c>
      <c r="AY1396" s="3">
        <f xml:space="preserve"> IFERROR(Table1[[#This Row],[GP TTM]]/Table1[[#This Row],[Total Assets TTM]], "x")</f>
        <v>6.8965517241379309E-2</v>
      </c>
      <c r="BA1396" s="3" t="str">
        <f xml:space="preserve"> IFERROR(ABS(Table1[[#This Row],[ROA 2013]]-Table1[[#This Row],[ROA 2012]]), "x")</f>
        <v>x</v>
      </c>
      <c r="BB1396" s="3" t="str">
        <f xml:space="preserve"> IFERROR(ABS(Table1[[#This Row],[ROA 2014]]-Table1[[#This Row],[ROA 2013]]), "x")</f>
        <v>x</v>
      </c>
      <c r="BC1396" s="3" t="str">
        <f xml:space="preserve"> IFERROR(ABS(Table1[[#This Row],[ROA 2015]]-Table1[[#This Row],[ROA 2014]]), "x")</f>
        <v>x</v>
      </c>
      <c r="BD1396" s="3" t="str">
        <f xml:space="preserve"> IFERROR(ABS(Table1[[#This Row],[ROA 2016]]-Table1[[#This Row],[ROA 2015]]), "x")</f>
        <v>x</v>
      </c>
      <c r="BE1396" s="3" t="str">
        <f xml:space="preserve"> IFERROR(ABS(Table1[[#This Row],[ROA 2017]]-Table1[[#This Row],[ROA 2016]]), "x")</f>
        <v>x</v>
      </c>
      <c r="BF1396" s="3" t="str">
        <f xml:space="preserve"> IFERROR(ABS(Table1[[#This Row],[ROA 2018]]-Table1[[#This Row],[ROA 2017]]), "x")</f>
        <v>x</v>
      </c>
      <c r="BG1396" s="3">
        <f xml:space="preserve"> IFERROR(ABS(Table1[[#This Row],[ROA 2019]]-Table1[[#This Row],[ROA 2018]]), "x")</f>
        <v>5.864864864864866E-2</v>
      </c>
      <c r="BH1396" s="3">
        <f xml:space="preserve"> IFERROR(ABS(Table1[[#This Row],[ROA 2020]]-Table1[[#This Row],[ROA 2019]]), "x")</f>
        <v>8.6148648648648657E-2</v>
      </c>
      <c r="BI1396" s="3">
        <f xml:space="preserve"> IFERROR(ABS(Table1[[#This Row],[ROA 2021]]-Table1[[#This Row],[ROA 2020]]), "x")</f>
        <v>0.58614864864864857</v>
      </c>
      <c r="BJ1396" s="3">
        <f xml:space="preserve"> IFERROR(AVERAGE(Table1[[#This Row],[ROA 2013-2012]:[ROA 2021-2020]]), "x")</f>
        <v>0.24364864864864863</v>
      </c>
      <c r="BK1396" s="3">
        <f>IFERROR(AVERAGE(Table1[[#This Row],[ROA 2012]:[ROA 2021]]), "x")</f>
        <v>0.23744932432432431</v>
      </c>
      <c r="BN1396" s="1">
        <f>SUM(Table1[[#This Row],[B/M Rank]:[ROA Rank]])</f>
        <v>0</v>
      </c>
    </row>
    <row r="1397" spans="1:66" x14ac:dyDescent="0.25">
      <c r="A1397" s="1" t="s">
        <v>3540</v>
      </c>
      <c r="B1397" s="1" t="s">
        <v>1321</v>
      </c>
      <c r="C1397" s="1" t="s">
        <v>4417</v>
      </c>
      <c r="D1397" s="1" t="s">
        <v>268</v>
      </c>
      <c r="E1397" s="1" t="s">
        <v>108</v>
      </c>
      <c r="F1397" s="1">
        <v>55.09</v>
      </c>
      <c r="G1397" s="19"/>
      <c r="H1397" s="19"/>
      <c r="I1397" s="19"/>
      <c r="J1397" s="19"/>
      <c r="K1397" s="1"/>
      <c r="L1397" s="19"/>
      <c r="M1397" s="1">
        <v>2012</v>
      </c>
      <c r="N1397" s="1" t="s">
        <v>4368</v>
      </c>
      <c r="O1397" s="1" t="s">
        <v>4368</v>
      </c>
      <c r="P1397" s="1" t="s">
        <v>4368</v>
      </c>
      <c r="Q1397" s="1" t="s">
        <v>4368</v>
      </c>
      <c r="R1397" s="1" t="s">
        <v>4368</v>
      </c>
      <c r="S1397" s="1" t="s">
        <v>4368</v>
      </c>
      <c r="T1397" s="1" t="s">
        <v>4368</v>
      </c>
      <c r="U1397" s="1" t="s">
        <v>4368</v>
      </c>
      <c r="V1397" s="1" t="s">
        <v>4368</v>
      </c>
      <c r="W1397" s="1" t="s">
        <v>4368</v>
      </c>
      <c r="X1397" s="1" t="s">
        <v>4368</v>
      </c>
      <c r="Z1397" s="3" t="str">
        <f xml:space="preserve"> IFERROR(AVEDEV(Table1[[#This Row],[GP 2012]:[GP 2021]]) / Table1[[#This Row],[Avg GP]], "x")</f>
        <v>x</v>
      </c>
      <c r="AA1397" s="2" t="str">
        <f xml:space="preserve"> IFERROR(AVERAGE(Table1[[#This Row],[GP 2012]:[GP 2021]]), "x")</f>
        <v>x</v>
      </c>
      <c r="AB1397" s="11">
        <f>Table1[Equity]/Table1[Market Capital]</f>
        <v>0.55545471047377015</v>
      </c>
      <c r="AC1397" s="1">
        <v>0.2</v>
      </c>
      <c r="AD1397" s="1">
        <v>0.6</v>
      </c>
      <c r="AE1397" s="1">
        <v>0.1</v>
      </c>
      <c r="AF1397" s="1">
        <v>0</v>
      </c>
      <c r="AG1397" s="1">
        <v>0</v>
      </c>
      <c r="AH1397" s="1">
        <v>80.900000000000006</v>
      </c>
      <c r="AI1397" s="1">
        <v>78.8</v>
      </c>
      <c r="AJ1397" s="1">
        <v>97.7</v>
      </c>
      <c r="AK1397" s="1">
        <v>113.5</v>
      </c>
      <c r="AL1397" s="1">
        <v>95</v>
      </c>
      <c r="AM1397" s="1">
        <v>79.2</v>
      </c>
      <c r="AN1397" s="1">
        <v>30.6</v>
      </c>
      <c r="AO1397" s="3" t="str">
        <f xml:space="preserve"> IFERROR(Table1[[#This Row],[GP 2012]]/Table1[[#This Row],[Total Assets 2012]], "x")</f>
        <v>x</v>
      </c>
      <c r="AP1397" s="3" t="str">
        <f xml:space="preserve"> IFERROR(Table1[[#This Row],[GP 2013]]/Table1[[#This Row],[Total Assets 2013]], "x")</f>
        <v>x</v>
      </c>
      <c r="AQ1397" s="3" t="str">
        <f xml:space="preserve"> IFERROR(Table1[[#This Row],[GP 2014]]/Table1[[#This Row],[Total Assets 2014]], "x")</f>
        <v>x</v>
      </c>
      <c r="AR1397" s="3" t="str">
        <f xml:space="preserve"> IFERROR(Table1[[#This Row],[GP 2015]]/Table1[[#This Row],[Total Assets 2015]], "x")</f>
        <v>x</v>
      </c>
      <c r="AS1397" s="3" t="str">
        <f xml:space="preserve"> IFERROR(Table1[[#This Row],[GP 2016]]/Table1[[#This Row],[Total Assets 2016]], "x")</f>
        <v>x</v>
      </c>
      <c r="AT1397" s="3" t="str">
        <f xml:space="preserve"> IFERROR(Table1[[#This Row],[GP 2017]]/Table1[[#This Row],[Total Assets 2017]], "x")</f>
        <v>x</v>
      </c>
      <c r="AU1397" s="3" t="str">
        <f xml:space="preserve"> IFERROR(Table1[[#This Row],[GP 2018]]/Table1[[#This Row],[Total Assets 2018]], "x")</f>
        <v>x</v>
      </c>
      <c r="AV1397" s="3" t="str">
        <f xml:space="preserve"> IFERROR(Table1[[#This Row],[GP 2019]]/Table1[[#This Row],[Total Assets 2019]], "x")</f>
        <v>x</v>
      </c>
      <c r="AW1397" s="3" t="str">
        <f xml:space="preserve"> IFERROR(Table1[[#This Row],[GP 2020]]/Table1[[#This Row],[Total Assets 2020]], "x")</f>
        <v>x</v>
      </c>
      <c r="AX1397" s="3" t="str">
        <f xml:space="preserve"> IFERROR(Table1[[#This Row],[GP 2021]]/Table1[[#This Row],[Total Assets 2021]], "x")</f>
        <v>x</v>
      </c>
      <c r="AY1397" s="3" t="str">
        <f xml:space="preserve"> IFERROR(Table1[[#This Row],[GP TTM]]/Table1[[#This Row],[Total Assets TTM]], "x")</f>
        <v>x</v>
      </c>
      <c r="BA1397" s="3" t="str">
        <f xml:space="preserve"> IFERROR(ABS(Table1[[#This Row],[ROA 2013]]-Table1[[#This Row],[ROA 2012]]), "x")</f>
        <v>x</v>
      </c>
      <c r="BB1397" s="3" t="str">
        <f xml:space="preserve"> IFERROR(ABS(Table1[[#This Row],[ROA 2014]]-Table1[[#This Row],[ROA 2013]]), "x")</f>
        <v>x</v>
      </c>
      <c r="BC1397" s="3" t="str">
        <f xml:space="preserve"> IFERROR(ABS(Table1[[#This Row],[ROA 2015]]-Table1[[#This Row],[ROA 2014]]), "x")</f>
        <v>x</v>
      </c>
      <c r="BD1397" s="3" t="str">
        <f xml:space="preserve"> IFERROR(ABS(Table1[[#This Row],[ROA 2016]]-Table1[[#This Row],[ROA 2015]]), "x")</f>
        <v>x</v>
      </c>
      <c r="BE1397" s="3" t="str">
        <f xml:space="preserve"> IFERROR(ABS(Table1[[#This Row],[ROA 2017]]-Table1[[#This Row],[ROA 2016]]), "x")</f>
        <v>x</v>
      </c>
      <c r="BF1397" s="3" t="str">
        <f xml:space="preserve"> IFERROR(ABS(Table1[[#This Row],[ROA 2018]]-Table1[[#This Row],[ROA 2017]]), "x")</f>
        <v>x</v>
      </c>
      <c r="BG1397" s="3" t="str">
        <f xml:space="preserve"> IFERROR(ABS(Table1[[#This Row],[ROA 2019]]-Table1[[#This Row],[ROA 2018]]), "x")</f>
        <v>x</v>
      </c>
      <c r="BH1397" s="3" t="str">
        <f xml:space="preserve"> IFERROR(ABS(Table1[[#This Row],[ROA 2020]]-Table1[[#This Row],[ROA 2019]]), "x")</f>
        <v>x</v>
      </c>
      <c r="BI1397" s="3" t="str">
        <f xml:space="preserve"> IFERROR(ABS(Table1[[#This Row],[ROA 2021]]-Table1[[#This Row],[ROA 2020]]), "x")</f>
        <v>x</v>
      </c>
      <c r="BJ1397" s="3" t="str">
        <f xml:space="preserve"> IFERROR(AVERAGE(Table1[[#This Row],[ROA 2013-2012]:[ROA 2021-2020]]), "x")</f>
        <v>x</v>
      </c>
      <c r="BK1397" s="3" t="str">
        <f>IFERROR(AVERAGE(Table1[[#This Row],[ROA 2012]:[ROA 2021]]), "x")</f>
        <v>x</v>
      </c>
      <c r="BN1397" s="1">
        <f>SUM(Table1[[#This Row],[B/M Rank]:[ROA Rank]])</f>
        <v>0</v>
      </c>
    </row>
    <row r="1398" spans="1:66" x14ac:dyDescent="0.25">
      <c r="A1398" s="1" t="s">
        <v>2637</v>
      </c>
      <c r="B1398" s="1" t="s">
        <v>688</v>
      </c>
      <c r="C1398" s="1" t="s">
        <v>686</v>
      </c>
      <c r="D1398" s="1" t="s">
        <v>107</v>
      </c>
      <c r="E1398" s="1" t="s">
        <v>108</v>
      </c>
      <c r="F1398" s="1">
        <v>55.18</v>
      </c>
      <c r="G1398" s="19"/>
      <c r="H1398" s="19"/>
      <c r="I1398" s="19"/>
      <c r="J1398" s="19"/>
      <c r="K1398" s="1"/>
      <c r="L1398" s="19"/>
      <c r="M1398" s="1">
        <v>2012</v>
      </c>
      <c r="N1398" s="1" t="s">
        <v>4368</v>
      </c>
      <c r="O1398" s="1" t="s">
        <v>4368</v>
      </c>
      <c r="P1398" s="1" t="s">
        <v>4368</v>
      </c>
      <c r="Q1398" s="1">
        <v>5.7</v>
      </c>
      <c r="R1398" s="1">
        <v>8.4</v>
      </c>
      <c r="S1398" s="1">
        <v>10.8</v>
      </c>
      <c r="T1398" s="1">
        <v>13.9</v>
      </c>
      <c r="U1398" s="1">
        <v>17.600000000000001</v>
      </c>
      <c r="V1398" s="1">
        <v>16.7</v>
      </c>
      <c r="W1398" s="1">
        <v>19.8</v>
      </c>
      <c r="X1398" s="1">
        <v>21.1</v>
      </c>
      <c r="Z1398" s="3">
        <f xml:space="preserve"> IFERROR(AVEDEV(Table1[[#This Row],[GP 2012]:[GP 2021]]) / Table1[[#This Row],[Avg GP]], "x")</f>
        <v>0.32108257727202832</v>
      </c>
      <c r="AA1398" s="2">
        <f xml:space="preserve"> IFERROR(AVERAGE(Table1[[#This Row],[GP 2012]:[GP 2021]]), "x")</f>
        <v>13.271428571428572</v>
      </c>
      <c r="AB1398" s="11">
        <f>Table1[Equity]/Table1[Market Capital]</f>
        <v>0.40413193185936935</v>
      </c>
      <c r="AC1398" s="1">
        <v>0.3</v>
      </c>
      <c r="AD1398" s="1">
        <v>1.6</v>
      </c>
      <c r="AE1398" s="1">
        <v>1.4</v>
      </c>
      <c r="AF1398" s="1">
        <v>9.8000000000000007</v>
      </c>
      <c r="AG1398" s="1">
        <v>22.2</v>
      </c>
      <c r="AH1398" s="1">
        <v>21.3</v>
      </c>
      <c r="AI1398" s="1">
        <v>44.3</v>
      </c>
      <c r="AJ1398" s="1">
        <v>59.4</v>
      </c>
      <c r="AK1398" s="1">
        <v>56.4</v>
      </c>
      <c r="AL1398" s="1">
        <v>60.3</v>
      </c>
      <c r="AM1398" s="1">
        <v>59.6</v>
      </c>
      <c r="AN1398" s="1">
        <v>22.3</v>
      </c>
      <c r="AO1398" s="3" t="str">
        <f xml:space="preserve"> IFERROR(Table1[[#This Row],[GP 2012]]/Table1[[#This Row],[Total Assets 2012]], "x")</f>
        <v>x</v>
      </c>
      <c r="AP1398" s="3" t="str">
        <f xml:space="preserve"> IFERROR(Table1[[#This Row],[GP 2013]]/Table1[[#This Row],[Total Assets 2013]], "x")</f>
        <v>x</v>
      </c>
      <c r="AQ1398" s="3" t="str">
        <f xml:space="preserve"> IFERROR(Table1[[#This Row],[GP 2014]]/Table1[[#This Row],[Total Assets 2014]], "x")</f>
        <v>x</v>
      </c>
      <c r="AR1398" s="3">
        <f xml:space="preserve"> IFERROR(Table1[[#This Row],[GP 2015]]/Table1[[#This Row],[Total Assets 2015]], "x")</f>
        <v>0.58163265306122447</v>
      </c>
      <c r="AS1398" s="3">
        <f xml:space="preserve"> IFERROR(Table1[[#This Row],[GP 2016]]/Table1[[#This Row],[Total Assets 2016]], "x")</f>
        <v>0.3783783783783784</v>
      </c>
      <c r="AT1398" s="3">
        <f xml:space="preserve"> IFERROR(Table1[[#This Row],[GP 2017]]/Table1[[#This Row],[Total Assets 2017]], "x")</f>
        <v>0.50704225352112675</v>
      </c>
      <c r="AU1398" s="3">
        <f xml:space="preserve"> IFERROR(Table1[[#This Row],[GP 2018]]/Table1[[#This Row],[Total Assets 2018]], "x")</f>
        <v>0.31376975169300231</v>
      </c>
      <c r="AV1398" s="3">
        <f xml:space="preserve"> IFERROR(Table1[[#This Row],[GP 2019]]/Table1[[#This Row],[Total Assets 2019]], "x")</f>
        <v>0.29629629629629634</v>
      </c>
      <c r="AW1398" s="3">
        <f xml:space="preserve"> IFERROR(Table1[[#This Row],[GP 2020]]/Table1[[#This Row],[Total Assets 2020]], "x")</f>
        <v>0.29609929078014185</v>
      </c>
      <c r="AX1398" s="3">
        <f xml:space="preserve"> IFERROR(Table1[[#This Row],[GP 2021]]/Table1[[#This Row],[Total Assets 2021]], "x")</f>
        <v>0.32835820895522388</v>
      </c>
      <c r="AY1398" s="3">
        <f xml:space="preserve"> IFERROR(Table1[[#This Row],[GP TTM]]/Table1[[#This Row],[Total Assets TTM]], "x")</f>
        <v>0.35402684563758391</v>
      </c>
      <c r="BA1398" s="3" t="str">
        <f xml:space="preserve"> IFERROR(ABS(Table1[[#This Row],[ROA 2013]]-Table1[[#This Row],[ROA 2012]]), "x")</f>
        <v>x</v>
      </c>
      <c r="BB1398" s="3" t="str">
        <f xml:space="preserve"> IFERROR(ABS(Table1[[#This Row],[ROA 2014]]-Table1[[#This Row],[ROA 2013]]), "x")</f>
        <v>x</v>
      </c>
      <c r="BC1398" s="3" t="str">
        <f xml:space="preserve"> IFERROR(ABS(Table1[[#This Row],[ROA 2015]]-Table1[[#This Row],[ROA 2014]]), "x")</f>
        <v>x</v>
      </c>
      <c r="BD1398" s="3">
        <f xml:space="preserve"> IFERROR(ABS(Table1[[#This Row],[ROA 2016]]-Table1[[#This Row],[ROA 2015]]), "x")</f>
        <v>0.20325427468284607</v>
      </c>
      <c r="BE1398" s="3">
        <f xml:space="preserve"> IFERROR(ABS(Table1[[#This Row],[ROA 2017]]-Table1[[#This Row],[ROA 2016]]), "x")</f>
        <v>0.12866387514274835</v>
      </c>
      <c r="BF1398" s="3">
        <f xml:space="preserve"> IFERROR(ABS(Table1[[#This Row],[ROA 2018]]-Table1[[#This Row],[ROA 2017]]), "x")</f>
        <v>0.19327250182812444</v>
      </c>
      <c r="BG1398" s="3">
        <f xml:space="preserve"> IFERROR(ABS(Table1[[#This Row],[ROA 2019]]-Table1[[#This Row],[ROA 2018]]), "x")</f>
        <v>1.7473455396705972E-2</v>
      </c>
      <c r="BH1398" s="3">
        <f xml:space="preserve"> IFERROR(ABS(Table1[[#This Row],[ROA 2020]]-Table1[[#This Row],[ROA 2019]]), "x")</f>
        <v>1.9700551615448036E-4</v>
      </c>
      <c r="BI1398" s="3">
        <f xml:space="preserve"> IFERROR(ABS(Table1[[#This Row],[ROA 2021]]-Table1[[#This Row],[ROA 2020]]), "x")</f>
        <v>3.225891817508203E-2</v>
      </c>
      <c r="BJ1398" s="3">
        <f xml:space="preserve"> IFERROR(AVERAGE(Table1[[#This Row],[ROA 2013-2012]:[ROA 2021-2020]]), "x")</f>
        <v>9.5853338456943549E-2</v>
      </c>
      <c r="BK1398" s="3">
        <f>IFERROR(AVERAGE(Table1[[#This Row],[ROA 2012]:[ROA 2021]]), "x")</f>
        <v>0.38593954752648491</v>
      </c>
      <c r="BN1398" s="1">
        <f>SUM(Table1[[#This Row],[B/M Rank]:[ROA Rank]])</f>
        <v>0</v>
      </c>
    </row>
    <row r="1399" spans="1:66" x14ac:dyDescent="0.25">
      <c r="A1399" s="1" t="s">
        <v>4003</v>
      </c>
      <c r="B1399" s="1" t="s">
        <v>1715</v>
      </c>
      <c r="C1399" s="1" t="s">
        <v>12</v>
      </c>
      <c r="D1399" s="1" t="s">
        <v>11</v>
      </c>
      <c r="E1399" s="1" t="s">
        <v>108</v>
      </c>
      <c r="F1399" s="1">
        <v>55.25</v>
      </c>
      <c r="G1399" s="19"/>
      <c r="H1399" s="19"/>
      <c r="I1399" s="19"/>
      <c r="J1399" s="19"/>
      <c r="K1399" s="1"/>
      <c r="L1399" s="19"/>
      <c r="M1399" s="1">
        <v>2017</v>
      </c>
      <c r="S1399" s="1">
        <v>10.5</v>
      </c>
      <c r="T1399" s="1">
        <v>12.5</v>
      </c>
      <c r="U1399" s="1">
        <v>12.6</v>
      </c>
      <c r="V1399" s="1">
        <v>13.7</v>
      </c>
      <c r="W1399" s="1">
        <v>23.3</v>
      </c>
      <c r="X1399" s="1">
        <v>29.4</v>
      </c>
      <c r="Z1399" s="3">
        <f xml:space="preserve"> IFERROR(AVEDEV(Table1[[#This Row],[GP 2012]:[GP 2021]]) / Table1[[#This Row],[Avg GP]], "x")</f>
        <v>0.24187327823691465</v>
      </c>
      <c r="AA1399" s="2">
        <f xml:space="preserve"> IFERROR(AVERAGE(Table1[[#This Row],[GP 2012]:[GP 2021]]), "x")</f>
        <v>14.52</v>
      </c>
      <c r="AB1399" s="11">
        <f>Table1[Equity]/Table1[Market Capital]</f>
        <v>1.4262443438914028</v>
      </c>
      <c r="AH1399" s="1">
        <v>17.399999999999999</v>
      </c>
      <c r="AI1399" s="1">
        <v>32</v>
      </c>
      <c r="AJ1399" s="1">
        <v>50.4</v>
      </c>
      <c r="AK1399" s="1">
        <v>70.599999999999994</v>
      </c>
      <c r="AL1399" s="1">
        <v>105.8</v>
      </c>
      <c r="AM1399" s="1">
        <v>117.1</v>
      </c>
      <c r="AN1399" s="1">
        <v>78.8</v>
      </c>
      <c r="AO1399" s="3" t="str">
        <f xml:space="preserve"> IFERROR(Table1[[#This Row],[GP 2012]]/Table1[[#This Row],[Total Assets 2012]], "x")</f>
        <v>x</v>
      </c>
      <c r="AP1399" s="3" t="str">
        <f xml:space="preserve"> IFERROR(Table1[[#This Row],[GP 2013]]/Table1[[#This Row],[Total Assets 2013]], "x")</f>
        <v>x</v>
      </c>
      <c r="AQ1399" s="3" t="str">
        <f xml:space="preserve"> IFERROR(Table1[[#This Row],[GP 2014]]/Table1[[#This Row],[Total Assets 2014]], "x")</f>
        <v>x</v>
      </c>
      <c r="AR1399" s="3" t="str">
        <f xml:space="preserve"> IFERROR(Table1[[#This Row],[GP 2015]]/Table1[[#This Row],[Total Assets 2015]], "x")</f>
        <v>x</v>
      </c>
      <c r="AS1399" s="3" t="str">
        <f xml:space="preserve"> IFERROR(Table1[[#This Row],[GP 2016]]/Table1[[#This Row],[Total Assets 2016]], "x")</f>
        <v>x</v>
      </c>
      <c r="AT1399" s="3">
        <f xml:space="preserve"> IFERROR(Table1[[#This Row],[GP 2017]]/Table1[[#This Row],[Total Assets 2017]], "x")</f>
        <v>0.60344827586206906</v>
      </c>
      <c r="AU1399" s="3">
        <f xml:space="preserve"> IFERROR(Table1[[#This Row],[GP 2018]]/Table1[[#This Row],[Total Assets 2018]], "x")</f>
        <v>0.390625</v>
      </c>
      <c r="AV1399" s="3">
        <f xml:space="preserve"> IFERROR(Table1[[#This Row],[GP 2019]]/Table1[[#This Row],[Total Assets 2019]], "x")</f>
        <v>0.25</v>
      </c>
      <c r="AW1399" s="3">
        <f xml:space="preserve"> IFERROR(Table1[[#This Row],[GP 2020]]/Table1[[#This Row],[Total Assets 2020]], "x")</f>
        <v>0.19405099150141644</v>
      </c>
      <c r="AX1399" s="3">
        <f xml:space="preserve"> IFERROR(Table1[[#This Row],[GP 2021]]/Table1[[#This Row],[Total Assets 2021]], "x")</f>
        <v>0.22022684310018906</v>
      </c>
      <c r="AY1399" s="3">
        <f xml:space="preserve"> IFERROR(Table1[[#This Row],[GP TTM]]/Table1[[#This Row],[Total Assets TTM]], "x")</f>
        <v>0.25106746370623401</v>
      </c>
      <c r="BA1399" s="3" t="str">
        <f xml:space="preserve"> IFERROR(ABS(Table1[[#This Row],[ROA 2013]]-Table1[[#This Row],[ROA 2012]]), "x")</f>
        <v>x</v>
      </c>
      <c r="BB1399" s="3" t="str">
        <f xml:space="preserve"> IFERROR(ABS(Table1[[#This Row],[ROA 2014]]-Table1[[#This Row],[ROA 2013]]), "x")</f>
        <v>x</v>
      </c>
      <c r="BC1399" s="3" t="str">
        <f xml:space="preserve"> IFERROR(ABS(Table1[[#This Row],[ROA 2015]]-Table1[[#This Row],[ROA 2014]]), "x")</f>
        <v>x</v>
      </c>
      <c r="BD1399" s="3" t="str">
        <f xml:space="preserve"> IFERROR(ABS(Table1[[#This Row],[ROA 2016]]-Table1[[#This Row],[ROA 2015]]), "x")</f>
        <v>x</v>
      </c>
      <c r="BE1399" s="3" t="str">
        <f xml:space="preserve"> IFERROR(ABS(Table1[[#This Row],[ROA 2017]]-Table1[[#This Row],[ROA 2016]]), "x")</f>
        <v>x</v>
      </c>
      <c r="BF1399" s="3">
        <f xml:space="preserve"> IFERROR(ABS(Table1[[#This Row],[ROA 2018]]-Table1[[#This Row],[ROA 2017]]), "x")</f>
        <v>0.21282327586206906</v>
      </c>
      <c r="BG1399" s="3">
        <f xml:space="preserve"> IFERROR(ABS(Table1[[#This Row],[ROA 2019]]-Table1[[#This Row],[ROA 2018]]), "x")</f>
        <v>0.140625</v>
      </c>
      <c r="BH1399" s="3">
        <f xml:space="preserve"> IFERROR(ABS(Table1[[#This Row],[ROA 2020]]-Table1[[#This Row],[ROA 2019]]), "x")</f>
        <v>5.5949008498583558E-2</v>
      </c>
      <c r="BI1399" s="3">
        <f xml:space="preserve"> IFERROR(ABS(Table1[[#This Row],[ROA 2021]]-Table1[[#This Row],[ROA 2020]]), "x")</f>
        <v>2.6175851598772615E-2</v>
      </c>
      <c r="BJ1399" s="3">
        <f xml:space="preserve"> IFERROR(AVERAGE(Table1[[#This Row],[ROA 2013-2012]:[ROA 2021-2020]]), "x")</f>
        <v>0.1088932839898563</v>
      </c>
      <c r="BK1399" s="3">
        <f>IFERROR(AVERAGE(Table1[[#This Row],[ROA 2012]:[ROA 2021]]), "x")</f>
        <v>0.33167022209273489</v>
      </c>
      <c r="BN1399" s="1">
        <f>SUM(Table1[[#This Row],[B/M Rank]:[ROA Rank]])</f>
        <v>0</v>
      </c>
    </row>
    <row r="1400" spans="1:66" x14ac:dyDescent="0.25">
      <c r="A1400" s="1" t="s">
        <v>3860</v>
      </c>
      <c r="B1400" s="1" t="s">
        <v>1576</v>
      </c>
      <c r="C1400" s="1" t="s">
        <v>1499</v>
      </c>
      <c r="D1400" s="1" t="s">
        <v>440</v>
      </c>
      <c r="E1400" s="1" t="s">
        <v>108</v>
      </c>
      <c r="F1400" s="1">
        <v>55.27</v>
      </c>
      <c r="G1400" s="19"/>
      <c r="H1400" s="19"/>
      <c r="I1400" s="19"/>
      <c r="J1400" s="19"/>
      <c r="K1400" s="1"/>
      <c r="L1400" s="19"/>
      <c r="M1400" s="1">
        <v>2012</v>
      </c>
      <c r="N1400" s="1">
        <v>44.5</v>
      </c>
      <c r="O1400" s="1">
        <v>25.8</v>
      </c>
      <c r="P1400" s="1">
        <v>18.399999999999999</v>
      </c>
      <c r="Q1400" s="1">
        <v>0.5</v>
      </c>
      <c r="R1400" s="1" t="s">
        <v>4368</v>
      </c>
      <c r="S1400" s="1" t="s">
        <v>4368</v>
      </c>
      <c r="T1400" s="1" t="s">
        <v>4368</v>
      </c>
      <c r="U1400" s="1" t="s">
        <v>4368</v>
      </c>
      <c r="V1400" s="1" t="s">
        <v>4368</v>
      </c>
      <c r="W1400" s="1" t="s">
        <v>4368</v>
      </c>
      <c r="X1400" s="1" t="s">
        <v>4368</v>
      </c>
      <c r="Z1400" s="3">
        <f xml:space="preserve"> IFERROR(AVEDEV(Table1[[#This Row],[GP 2012]:[GP 2021]]) / Table1[[#This Row],[Avg GP]], "x")</f>
        <v>0.57623318385650235</v>
      </c>
      <c r="AA1400" s="2">
        <f xml:space="preserve"> IFERROR(AVERAGE(Table1[[#This Row],[GP 2012]:[GP 2021]]), "x")</f>
        <v>22.299999999999997</v>
      </c>
      <c r="AB1400" s="11">
        <f>Table1[Equity]/Table1[Market Capital]</f>
        <v>0.69658042337615333</v>
      </c>
      <c r="AC1400" s="1">
        <v>382.1</v>
      </c>
      <c r="AD1400" s="1">
        <v>286.5</v>
      </c>
      <c r="AE1400" s="1">
        <v>289.7</v>
      </c>
      <c r="AF1400" s="1">
        <v>310.3</v>
      </c>
      <c r="AG1400" s="1">
        <v>174.4</v>
      </c>
      <c r="AH1400" s="1">
        <v>172.4</v>
      </c>
      <c r="AI1400" s="1">
        <v>173.7</v>
      </c>
      <c r="AJ1400" s="1">
        <v>146.69999999999999</v>
      </c>
      <c r="AK1400" s="1">
        <v>56.2</v>
      </c>
      <c r="AL1400" s="1">
        <v>60.7</v>
      </c>
      <c r="AM1400" s="1">
        <v>44.3</v>
      </c>
      <c r="AN1400" s="1">
        <v>38.5</v>
      </c>
      <c r="AO1400" s="3">
        <f xml:space="preserve"> IFERROR(Table1[[#This Row],[GP 2012]]/Table1[[#This Row],[Total Assets 2012]], "x")</f>
        <v>0.11646165925150484</v>
      </c>
      <c r="AP1400" s="3">
        <f xml:space="preserve"> IFERROR(Table1[[#This Row],[GP 2013]]/Table1[[#This Row],[Total Assets 2013]], "x")</f>
        <v>9.0052356020942415E-2</v>
      </c>
      <c r="AQ1400" s="3">
        <f xml:space="preserve"> IFERROR(Table1[[#This Row],[GP 2014]]/Table1[[#This Row],[Total Assets 2014]], "x")</f>
        <v>6.3513979979288912E-2</v>
      </c>
      <c r="AR1400" s="3">
        <f xml:space="preserve"> IFERROR(Table1[[#This Row],[GP 2015]]/Table1[[#This Row],[Total Assets 2015]], "x")</f>
        <v>1.6113438607798904E-3</v>
      </c>
      <c r="AS1400" s="3" t="str">
        <f xml:space="preserve"> IFERROR(Table1[[#This Row],[GP 2016]]/Table1[[#This Row],[Total Assets 2016]], "x")</f>
        <v>x</v>
      </c>
      <c r="AT1400" s="3" t="str">
        <f xml:space="preserve"> IFERROR(Table1[[#This Row],[GP 2017]]/Table1[[#This Row],[Total Assets 2017]], "x")</f>
        <v>x</v>
      </c>
      <c r="AU1400" s="3" t="str">
        <f xml:space="preserve"> IFERROR(Table1[[#This Row],[GP 2018]]/Table1[[#This Row],[Total Assets 2018]], "x")</f>
        <v>x</v>
      </c>
      <c r="AV1400" s="3" t="str">
        <f xml:space="preserve"> IFERROR(Table1[[#This Row],[GP 2019]]/Table1[[#This Row],[Total Assets 2019]], "x")</f>
        <v>x</v>
      </c>
      <c r="AW1400" s="3" t="str">
        <f xml:space="preserve"> IFERROR(Table1[[#This Row],[GP 2020]]/Table1[[#This Row],[Total Assets 2020]], "x")</f>
        <v>x</v>
      </c>
      <c r="AX1400" s="3" t="str">
        <f xml:space="preserve"> IFERROR(Table1[[#This Row],[GP 2021]]/Table1[[#This Row],[Total Assets 2021]], "x")</f>
        <v>x</v>
      </c>
      <c r="AY1400" s="3" t="str">
        <f xml:space="preserve"> IFERROR(Table1[[#This Row],[GP TTM]]/Table1[[#This Row],[Total Assets TTM]], "x")</f>
        <v>x</v>
      </c>
      <c r="BA1400" s="3">
        <f xml:space="preserve"> IFERROR(ABS(Table1[[#This Row],[ROA 2013]]-Table1[[#This Row],[ROA 2012]]), "x")</f>
        <v>2.6409303230562425E-2</v>
      </c>
      <c r="BB1400" s="3">
        <f xml:space="preserve"> IFERROR(ABS(Table1[[#This Row],[ROA 2014]]-Table1[[#This Row],[ROA 2013]]), "x")</f>
        <v>2.6538376041653503E-2</v>
      </c>
      <c r="BC1400" s="3">
        <f xml:space="preserve"> IFERROR(ABS(Table1[[#This Row],[ROA 2015]]-Table1[[#This Row],[ROA 2014]]), "x")</f>
        <v>6.1902636118509019E-2</v>
      </c>
      <c r="BD1400" s="3" t="str">
        <f xml:space="preserve"> IFERROR(ABS(Table1[[#This Row],[ROA 2016]]-Table1[[#This Row],[ROA 2015]]), "x")</f>
        <v>x</v>
      </c>
      <c r="BE1400" s="3" t="str">
        <f xml:space="preserve"> IFERROR(ABS(Table1[[#This Row],[ROA 2017]]-Table1[[#This Row],[ROA 2016]]), "x")</f>
        <v>x</v>
      </c>
      <c r="BF1400" s="3" t="str">
        <f xml:space="preserve"> IFERROR(ABS(Table1[[#This Row],[ROA 2018]]-Table1[[#This Row],[ROA 2017]]), "x")</f>
        <v>x</v>
      </c>
      <c r="BG1400" s="3" t="str">
        <f xml:space="preserve"> IFERROR(ABS(Table1[[#This Row],[ROA 2019]]-Table1[[#This Row],[ROA 2018]]), "x")</f>
        <v>x</v>
      </c>
      <c r="BH1400" s="3" t="str">
        <f xml:space="preserve"> IFERROR(ABS(Table1[[#This Row],[ROA 2020]]-Table1[[#This Row],[ROA 2019]]), "x")</f>
        <v>x</v>
      </c>
      <c r="BI1400" s="3" t="str">
        <f xml:space="preserve"> IFERROR(ABS(Table1[[#This Row],[ROA 2021]]-Table1[[#This Row],[ROA 2020]]), "x")</f>
        <v>x</v>
      </c>
      <c r="BJ1400" s="3">
        <f xml:space="preserve"> IFERROR(AVERAGE(Table1[[#This Row],[ROA 2013-2012]:[ROA 2021-2020]]), "x")</f>
        <v>3.828343846357498E-2</v>
      </c>
      <c r="BK1400" s="3">
        <f>IFERROR(AVERAGE(Table1[[#This Row],[ROA 2012]:[ROA 2021]]), "x")</f>
        <v>6.7909834778129008E-2</v>
      </c>
      <c r="BN1400" s="1">
        <f>SUM(Table1[[#This Row],[B/M Rank]:[ROA Rank]])</f>
        <v>0</v>
      </c>
    </row>
    <row r="1401" spans="1:66" x14ac:dyDescent="0.25">
      <c r="A1401" s="1" t="s">
        <v>3029</v>
      </c>
      <c r="B1401" s="1" t="s">
        <v>4505</v>
      </c>
      <c r="C1401" s="1" t="s">
        <v>4417</v>
      </c>
      <c r="D1401" s="1" t="s">
        <v>268</v>
      </c>
      <c r="E1401" s="1" t="s">
        <v>108</v>
      </c>
      <c r="F1401" s="1">
        <v>55.37</v>
      </c>
      <c r="G1401" s="19"/>
      <c r="H1401" s="19"/>
      <c r="I1401" s="19"/>
      <c r="J1401" s="19"/>
      <c r="K1401" s="1"/>
      <c r="L1401" s="19"/>
      <c r="M1401" s="1">
        <v>2012</v>
      </c>
      <c r="N1401" s="1" t="s">
        <v>4368</v>
      </c>
      <c r="O1401" s="1" t="s">
        <v>4368</v>
      </c>
      <c r="P1401" s="1" t="s">
        <v>4368</v>
      </c>
      <c r="Q1401" s="1" t="s">
        <v>4368</v>
      </c>
      <c r="R1401" s="1" t="s">
        <v>4368</v>
      </c>
      <c r="S1401" s="1" t="s">
        <v>4368</v>
      </c>
      <c r="T1401" s="1" t="s">
        <v>4368</v>
      </c>
      <c r="U1401" s="1" t="s">
        <v>4368</v>
      </c>
      <c r="V1401" s="1" t="s">
        <v>4368</v>
      </c>
      <c r="W1401" s="1" t="s">
        <v>4368</v>
      </c>
      <c r="X1401" s="1" t="s">
        <v>4368</v>
      </c>
      <c r="Z1401" s="3" t="str">
        <f xml:space="preserve"> IFERROR(AVEDEV(Table1[[#This Row],[GP 2012]:[GP 2021]]) / Table1[[#This Row],[Avg GP]], "x")</f>
        <v>x</v>
      </c>
      <c r="AA1401" s="2" t="str">
        <f xml:space="preserve"> IFERROR(AVERAGE(Table1[[#This Row],[GP 2012]:[GP 2021]]), "x")</f>
        <v>x</v>
      </c>
      <c r="AB1401" s="11">
        <f>Table1[Equity]/Table1[Market Capital]</f>
        <v>0.28715911143218353</v>
      </c>
      <c r="AC1401" s="1">
        <v>31.1</v>
      </c>
      <c r="AD1401" s="1">
        <v>30.3</v>
      </c>
      <c r="AE1401" s="1">
        <v>1.6</v>
      </c>
      <c r="AF1401" s="1">
        <v>0.7</v>
      </c>
      <c r="AG1401" s="1">
        <v>5.3</v>
      </c>
      <c r="AH1401" s="1">
        <v>7</v>
      </c>
      <c r="AI1401" s="1">
        <v>5.4</v>
      </c>
      <c r="AJ1401" s="1">
        <v>5.8</v>
      </c>
      <c r="AK1401" s="1">
        <v>21.5</v>
      </c>
      <c r="AL1401" s="1">
        <v>22.3</v>
      </c>
      <c r="AM1401" s="1">
        <v>20.6</v>
      </c>
      <c r="AN1401" s="1">
        <v>15.9</v>
      </c>
      <c r="AO1401" s="3" t="str">
        <f xml:space="preserve"> IFERROR(Table1[[#This Row],[GP 2012]]/Table1[[#This Row],[Total Assets 2012]], "x")</f>
        <v>x</v>
      </c>
      <c r="AP1401" s="3" t="str">
        <f xml:space="preserve"> IFERROR(Table1[[#This Row],[GP 2013]]/Table1[[#This Row],[Total Assets 2013]], "x")</f>
        <v>x</v>
      </c>
      <c r="AQ1401" s="3" t="str">
        <f xml:space="preserve"> IFERROR(Table1[[#This Row],[GP 2014]]/Table1[[#This Row],[Total Assets 2014]], "x")</f>
        <v>x</v>
      </c>
      <c r="AR1401" s="3" t="str">
        <f xml:space="preserve"> IFERROR(Table1[[#This Row],[GP 2015]]/Table1[[#This Row],[Total Assets 2015]], "x")</f>
        <v>x</v>
      </c>
      <c r="AS1401" s="3" t="str">
        <f xml:space="preserve"> IFERROR(Table1[[#This Row],[GP 2016]]/Table1[[#This Row],[Total Assets 2016]], "x")</f>
        <v>x</v>
      </c>
      <c r="AT1401" s="3" t="str">
        <f xml:space="preserve"> IFERROR(Table1[[#This Row],[GP 2017]]/Table1[[#This Row],[Total Assets 2017]], "x")</f>
        <v>x</v>
      </c>
      <c r="AU1401" s="3" t="str">
        <f xml:space="preserve"> IFERROR(Table1[[#This Row],[GP 2018]]/Table1[[#This Row],[Total Assets 2018]], "x")</f>
        <v>x</v>
      </c>
      <c r="AV1401" s="3" t="str">
        <f xml:space="preserve"> IFERROR(Table1[[#This Row],[GP 2019]]/Table1[[#This Row],[Total Assets 2019]], "x")</f>
        <v>x</v>
      </c>
      <c r="AW1401" s="3" t="str">
        <f xml:space="preserve"> IFERROR(Table1[[#This Row],[GP 2020]]/Table1[[#This Row],[Total Assets 2020]], "x")</f>
        <v>x</v>
      </c>
      <c r="AX1401" s="3" t="str">
        <f xml:space="preserve"> IFERROR(Table1[[#This Row],[GP 2021]]/Table1[[#This Row],[Total Assets 2021]], "x")</f>
        <v>x</v>
      </c>
      <c r="AY1401" s="3" t="str">
        <f xml:space="preserve"> IFERROR(Table1[[#This Row],[GP TTM]]/Table1[[#This Row],[Total Assets TTM]], "x")</f>
        <v>x</v>
      </c>
      <c r="BA1401" s="3" t="str">
        <f xml:space="preserve"> IFERROR(ABS(Table1[[#This Row],[ROA 2013]]-Table1[[#This Row],[ROA 2012]]), "x")</f>
        <v>x</v>
      </c>
      <c r="BB1401" s="3" t="str">
        <f xml:space="preserve"> IFERROR(ABS(Table1[[#This Row],[ROA 2014]]-Table1[[#This Row],[ROA 2013]]), "x")</f>
        <v>x</v>
      </c>
      <c r="BC1401" s="3" t="str">
        <f xml:space="preserve"> IFERROR(ABS(Table1[[#This Row],[ROA 2015]]-Table1[[#This Row],[ROA 2014]]), "x")</f>
        <v>x</v>
      </c>
      <c r="BD1401" s="3" t="str">
        <f xml:space="preserve"> IFERROR(ABS(Table1[[#This Row],[ROA 2016]]-Table1[[#This Row],[ROA 2015]]), "x")</f>
        <v>x</v>
      </c>
      <c r="BE1401" s="3" t="str">
        <f xml:space="preserve"> IFERROR(ABS(Table1[[#This Row],[ROA 2017]]-Table1[[#This Row],[ROA 2016]]), "x")</f>
        <v>x</v>
      </c>
      <c r="BF1401" s="3" t="str">
        <f xml:space="preserve"> IFERROR(ABS(Table1[[#This Row],[ROA 2018]]-Table1[[#This Row],[ROA 2017]]), "x")</f>
        <v>x</v>
      </c>
      <c r="BG1401" s="3" t="str">
        <f xml:space="preserve"> IFERROR(ABS(Table1[[#This Row],[ROA 2019]]-Table1[[#This Row],[ROA 2018]]), "x")</f>
        <v>x</v>
      </c>
      <c r="BH1401" s="3" t="str">
        <f xml:space="preserve"> IFERROR(ABS(Table1[[#This Row],[ROA 2020]]-Table1[[#This Row],[ROA 2019]]), "x")</f>
        <v>x</v>
      </c>
      <c r="BI1401" s="3" t="str">
        <f xml:space="preserve"> IFERROR(ABS(Table1[[#This Row],[ROA 2021]]-Table1[[#This Row],[ROA 2020]]), "x")</f>
        <v>x</v>
      </c>
      <c r="BJ1401" s="3" t="str">
        <f xml:space="preserve"> IFERROR(AVERAGE(Table1[[#This Row],[ROA 2013-2012]:[ROA 2021-2020]]), "x")</f>
        <v>x</v>
      </c>
      <c r="BK1401" s="3" t="str">
        <f>IFERROR(AVERAGE(Table1[[#This Row],[ROA 2012]:[ROA 2021]]), "x")</f>
        <v>x</v>
      </c>
      <c r="BN1401" s="1">
        <f>SUM(Table1[[#This Row],[B/M Rank]:[ROA Rank]])</f>
        <v>0</v>
      </c>
    </row>
    <row r="1402" spans="1:66" x14ac:dyDescent="0.25">
      <c r="A1402" s="1" t="s">
        <v>3392</v>
      </c>
      <c r="B1402" s="1" t="s">
        <v>1226</v>
      </c>
      <c r="C1402" s="1" t="s">
        <v>4417</v>
      </c>
      <c r="D1402" s="1" t="s">
        <v>268</v>
      </c>
      <c r="E1402" s="1" t="s">
        <v>108</v>
      </c>
      <c r="F1402" s="1">
        <v>55.55</v>
      </c>
      <c r="G1402" s="19"/>
      <c r="H1402" s="19"/>
      <c r="I1402" s="19"/>
      <c r="J1402" s="19"/>
      <c r="K1402" s="1"/>
      <c r="L1402" s="19"/>
      <c r="M1402" s="1">
        <v>2012</v>
      </c>
      <c r="N1402" s="1" t="s">
        <v>4368</v>
      </c>
      <c r="O1402" s="1" t="s">
        <v>4368</v>
      </c>
      <c r="P1402" s="1" t="s">
        <v>4368</v>
      </c>
      <c r="Q1402" s="1" t="s">
        <v>4368</v>
      </c>
      <c r="R1402" s="1" t="s">
        <v>4368</v>
      </c>
      <c r="S1402" s="1" t="s">
        <v>4368</v>
      </c>
      <c r="T1402" s="1" t="s">
        <v>4368</v>
      </c>
      <c r="U1402" s="1" t="s">
        <v>4368</v>
      </c>
      <c r="V1402" s="1" t="s">
        <v>4368</v>
      </c>
      <c r="W1402" s="1" t="s">
        <v>4368</v>
      </c>
      <c r="X1402" s="1" t="s">
        <v>4368</v>
      </c>
      <c r="Z1402" s="3" t="str">
        <f xml:space="preserve"> IFERROR(AVEDEV(Table1[[#This Row],[GP 2012]:[GP 2021]]) / Table1[[#This Row],[Avg GP]], "x")</f>
        <v>x</v>
      </c>
      <c r="AA1402" s="2" t="str">
        <f xml:space="preserve"> IFERROR(AVERAGE(Table1[[#This Row],[GP 2012]:[GP 2021]]), "x")</f>
        <v>x</v>
      </c>
      <c r="AB1402" s="11">
        <f>Table1[Equity]/Table1[Market Capital]</f>
        <v>0.17821782178217824</v>
      </c>
      <c r="AC1402" s="1">
        <v>3</v>
      </c>
      <c r="AD1402" s="1">
        <v>3.4</v>
      </c>
      <c r="AE1402" s="1">
        <v>4.4000000000000004</v>
      </c>
      <c r="AF1402" s="1">
        <v>4.5999999999999996</v>
      </c>
      <c r="AG1402" s="1">
        <v>7.9</v>
      </c>
      <c r="AH1402" s="1">
        <v>9.1999999999999993</v>
      </c>
      <c r="AI1402" s="1">
        <v>5.0999999999999996</v>
      </c>
      <c r="AJ1402" s="1">
        <v>5</v>
      </c>
      <c r="AK1402" s="1">
        <v>7.3</v>
      </c>
      <c r="AL1402" s="1">
        <v>7.6</v>
      </c>
      <c r="AM1402" s="1">
        <v>10</v>
      </c>
      <c r="AN1402" s="1">
        <v>9.9</v>
      </c>
      <c r="AO1402" s="3" t="str">
        <f xml:space="preserve"> IFERROR(Table1[[#This Row],[GP 2012]]/Table1[[#This Row],[Total Assets 2012]], "x")</f>
        <v>x</v>
      </c>
      <c r="AP1402" s="3" t="str">
        <f xml:space="preserve"> IFERROR(Table1[[#This Row],[GP 2013]]/Table1[[#This Row],[Total Assets 2013]], "x")</f>
        <v>x</v>
      </c>
      <c r="AQ1402" s="3" t="str">
        <f xml:space="preserve"> IFERROR(Table1[[#This Row],[GP 2014]]/Table1[[#This Row],[Total Assets 2014]], "x")</f>
        <v>x</v>
      </c>
      <c r="AR1402" s="3" t="str">
        <f xml:space="preserve"> IFERROR(Table1[[#This Row],[GP 2015]]/Table1[[#This Row],[Total Assets 2015]], "x")</f>
        <v>x</v>
      </c>
      <c r="AS1402" s="3" t="str">
        <f xml:space="preserve"> IFERROR(Table1[[#This Row],[GP 2016]]/Table1[[#This Row],[Total Assets 2016]], "x")</f>
        <v>x</v>
      </c>
      <c r="AT1402" s="3" t="str">
        <f xml:space="preserve"> IFERROR(Table1[[#This Row],[GP 2017]]/Table1[[#This Row],[Total Assets 2017]], "x")</f>
        <v>x</v>
      </c>
      <c r="AU1402" s="3" t="str">
        <f xml:space="preserve"> IFERROR(Table1[[#This Row],[GP 2018]]/Table1[[#This Row],[Total Assets 2018]], "x")</f>
        <v>x</v>
      </c>
      <c r="AV1402" s="3" t="str">
        <f xml:space="preserve"> IFERROR(Table1[[#This Row],[GP 2019]]/Table1[[#This Row],[Total Assets 2019]], "x")</f>
        <v>x</v>
      </c>
      <c r="AW1402" s="3" t="str">
        <f xml:space="preserve"> IFERROR(Table1[[#This Row],[GP 2020]]/Table1[[#This Row],[Total Assets 2020]], "x")</f>
        <v>x</v>
      </c>
      <c r="AX1402" s="3" t="str">
        <f xml:space="preserve"> IFERROR(Table1[[#This Row],[GP 2021]]/Table1[[#This Row],[Total Assets 2021]], "x")</f>
        <v>x</v>
      </c>
      <c r="AY1402" s="3" t="str">
        <f xml:space="preserve"> IFERROR(Table1[[#This Row],[GP TTM]]/Table1[[#This Row],[Total Assets TTM]], "x")</f>
        <v>x</v>
      </c>
      <c r="BA1402" s="3" t="str">
        <f xml:space="preserve"> IFERROR(ABS(Table1[[#This Row],[ROA 2013]]-Table1[[#This Row],[ROA 2012]]), "x")</f>
        <v>x</v>
      </c>
      <c r="BB1402" s="3" t="str">
        <f xml:space="preserve"> IFERROR(ABS(Table1[[#This Row],[ROA 2014]]-Table1[[#This Row],[ROA 2013]]), "x")</f>
        <v>x</v>
      </c>
      <c r="BC1402" s="3" t="str">
        <f xml:space="preserve"> IFERROR(ABS(Table1[[#This Row],[ROA 2015]]-Table1[[#This Row],[ROA 2014]]), "x")</f>
        <v>x</v>
      </c>
      <c r="BD1402" s="3" t="str">
        <f xml:space="preserve"> IFERROR(ABS(Table1[[#This Row],[ROA 2016]]-Table1[[#This Row],[ROA 2015]]), "x")</f>
        <v>x</v>
      </c>
      <c r="BE1402" s="3" t="str">
        <f xml:space="preserve"> IFERROR(ABS(Table1[[#This Row],[ROA 2017]]-Table1[[#This Row],[ROA 2016]]), "x")</f>
        <v>x</v>
      </c>
      <c r="BF1402" s="3" t="str">
        <f xml:space="preserve"> IFERROR(ABS(Table1[[#This Row],[ROA 2018]]-Table1[[#This Row],[ROA 2017]]), "x")</f>
        <v>x</v>
      </c>
      <c r="BG1402" s="3" t="str">
        <f xml:space="preserve"> IFERROR(ABS(Table1[[#This Row],[ROA 2019]]-Table1[[#This Row],[ROA 2018]]), "x")</f>
        <v>x</v>
      </c>
      <c r="BH1402" s="3" t="str">
        <f xml:space="preserve"> IFERROR(ABS(Table1[[#This Row],[ROA 2020]]-Table1[[#This Row],[ROA 2019]]), "x")</f>
        <v>x</v>
      </c>
      <c r="BI1402" s="3" t="str">
        <f xml:space="preserve"> IFERROR(ABS(Table1[[#This Row],[ROA 2021]]-Table1[[#This Row],[ROA 2020]]), "x")</f>
        <v>x</v>
      </c>
      <c r="BJ1402" s="3" t="str">
        <f xml:space="preserve"> IFERROR(AVERAGE(Table1[[#This Row],[ROA 2013-2012]:[ROA 2021-2020]]), "x")</f>
        <v>x</v>
      </c>
      <c r="BK1402" s="3" t="str">
        <f>IFERROR(AVERAGE(Table1[[#This Row],[ROA 2012]:[ROA 2021]]), "x")</f>
        <v>x</v>
      </c>
      <c r="BN1402" s="1">
        <f>SUM(Table1[[#This Row],[B/M Rank]:[ROA Rank]])</f>
        <v>0</v>
      </c>
    </row>
    <row r="1403" spans="1:66" x14ac:dyDescent="0.25">
      <c r="A1403" s="1" t="s">
        <v>2358</v>
      </c>
      <c r="B1403" s="1" t="s">
        <v>410</v>
      </c>
      <c r="C1403" s="1" t="s">
        <v>403</v>
      </c>
      <c r="D1403" s="1" t="s">
        <v>107</v>
      </c>
      <c r="E1403" s="1" t="s">
        <v>108</v>
      </c>
      <c r="F1403" s="1">
        <v>55.59</v>
      </c>
      <c r="G1403" s="19"/>
      <c r="H1403" s="19"/>
      <c r="I1403" s="19"/>
      <c r="J1403" s="19"/>
      <c r="K1403" s="1"/>
      <c r="L1403" s="19"/>
      <c r="M1403" s="1">
        <v>2017</v>
      </c>
      <c r="S1403" s="1" t="s">
        <v>4368</v>
      </c>
      <c r="T1403" s="1" t="s">
        <v>4368</v>
      </c>
      <c r="U1403" s="1">
        <v>0.5</v>
      </c>
      <c r="V1403" s="1">
        <v>0.5</v>
      </c>
      <c r="W1403" s="1">
        <v>-4.8</v>
      </c>
      <c r="X1403" s="1">
        <v>-5.8</v>
      </c>
      <c r="Z1403" s="3">
        <f xml:space="preserve"> IFERROR(AVEDEV(Table1[[#This Row],[GP 2012]:[GP 2021]]) / Table1[[#This Row],[Avg GP]], "x")</f>
        <v>-1.8596491228070178</v>
      </c>
      <c r="AA1403" s="2">
        <f xml:space="preserve"> IFERROR(AVERAGE(Table1[[#This Row],[GP 2012]:[GP 2021]]), "x")</f>
        <v>-1.2666666666666666</v>
      </c>
      <c r="AB1403" s="11">
        <f>Table1[Equity]/Table1[Market Capital]</f>
        <v>1.216046051448102</v>
      </c>
      <c r="AH1403" s="1" t="s">
        <v>4368</v>
      </c>
      <c r="AI1403" s="1">
        <v>3.2</v>
      </c>
      <c r="AJ1403" s="1">
        <v>6.8</v>
      </c>
      <c r="AK1403" s="1">
        <v>10.3</v>
      </c>
      <c r="AL1403" s="1">
        <v>84.1</v>
      </c>
      <c r="AM1403" s="1">
        <v>76.900000000000006</v>
      </c>
      <c r="AN1403" s="1">
        <v>67.599999999999994</v>
      </c>
      <c r="AO1403" s="3" t="str">
        <f xml:space="preserve"> IFERROR(Table1[[#This Row],[GP 2012]]/Table1[[#This Row],[Total Assets 2012]], "x")</f>
        <v>x</v>
      </c>
      <c r="AP1403" s="3" t="str">
        <f xml:space="preserve"> IFERROR(Table1[[#This Row],[GP 2013]]/Table1[[#This Row],[Total Assets 2013]], "x")</f>
        <v>x</v>
      </c>
      <c r="AQ1403" s="3" t="str">
        <f xml:space="preserve"> IFERROR(Table1[[#This Row],[GP 2014]]/Table1[[#This Row],[Total Assets 2014]], "x")</f>
        <v>x</v>
      </c>
      <c r="AR1403" s="3" t="str">
        <f xml:space="preserve"> IFERROR(Table1[[#This Row],[GP 2015]]/Table1[[#This Row],[Total Assets 2015]], "x")</f>
        <v>x</v>
      </c>
      <c r="AS1403" s="3" t="str">
        <f xml:space="preserve"> IFERROR(Table1[[#This Row],[GP 2016]]/Table1[[#This Row],[Total Assets 2016]], "x")</f>
        <v>x</v>
      </c>
      <c r="AT1403" s="3" t="str">
        <f xml:space="preserve"> IFERROR(Table1[[#This Row],[GP 2017]]/Table1[[#This Row],[Total Assets 2017]], "x")</f>
        <v>x</v>
      </c>
      <c r="AU1403" s="3" t="str">
        <f xml:space="preserve"> IFERROR(Table1[[#This Row],[GP 2018]]/Table1[[#This Row],[Total Assets 2018]], "x")</f>
        <v>x</v>
      </c>
      <c r="AV1403" s="3">
        <f xml:space="preserve"> IFERROR(Table1[[#This Row],[GP 2019]]/Table1[[#This Row],[Total Assets 2019]], "x")</f>
        <v>7.3529411764705885E-2</v>
      </c>
      <c r="AW1403" s="3">
        <f xml:space="preserve"> IFERROR(Table1[[#This Row],[GP 2020]]/Table1[[#This Row],[Total Assets 2020]], "x")</f>
        <v>4.8543689320388349E-2</v>
      </c>
      <c r="AX1403" s="3">
        <f xml:space="preserve"> IFERROR(Table1[[#This Row],[GP 2021]]/Table1[[#This Row],[Total Assets 2021]], "x")</f>
        <v>-5.7074910820451845E-2</v>
      </c>
      <c r="AY1403" s="3">
        <f xml:space="preserve"> IFERROR(Table1[[#This Row],[GP TTM]]/Table1[[#This Row],[Total Assets TTM]], "x")</f>
        <v>-7.5422626788036407E-2</v>
      </c>
      <c r="BA1403" s="3" t="str">
        <f xml:space="preserve"> IFERROR(ABS(Table1[[#This Row],[ROA 2013]]-Table1[[#This Row],[ROA 2012]]), "x")</f>
        <v>x</v>
      </c>
      <c r="BB1403" s="3" t="str">
        <f xml:space="preserve"> IFERROR(ABS(Table1[[#This Row],[ROA 2014]]-Table1[[#This Row],[ROA 2013]]), "x")</f>
        <v>x</v>
      </c>
      <c r="BC1403" s="3" t="str">
        <f xml:space="preserve"> IFERROR(ABS(Table1[[#This Row],[ROA 2015]]-Table1[[#This Row],[ROA 2014]]), "x")</f>
        <v>x</v>
      </c>
      <c r="BD1403" s="3" t="str">
        <f xml:space="preserve"> IFERROR(ABS(Table1[[#This Row],[ROA 2016]]-Table1[[#This Row],[ROA 2015]]), "x")</f>
        <v>x</v>
      </c>
      <c r="BE1403" s="3" t="str">
        <f xml:space="preserve"> IFERROR(ABS(Table1[[#This Row],[ROA 2017]]-Table1[[#This Row],[ROA 2016]]), "x")</f>
        <v>x</v>
      </c>
      <c r="BF1403" s="3" t="str">
        <f xml:space="preserve"> IFERROR(ABS(Table1[[#This Row],[ROA 2018]]-Table1[[#This Row],[ROA 2017]]), "x")</f>
        <v>x</v>
      </c>
      <c r="BG1403" s="3" t="str">
        <f xml:space="preserve"> IFERROR(ABS(Table1[[#This Row],[ROA 2019]]-Table1[[#This Row],[ROA 2018]]), "x")</f>
        <v>x</v>
      </c>
      <c r="BH1403" s="3">
        <f xml:space="preserve"> IFERROR(ABS(Table1[[#This Row],[ROA 2020]]-Table1[[#This Row],[ROA 2019]]), "x")</f>
        <v>2.4985722444317536E-2</v>
      </c>
      <c r="BI1403" s="3">
        <f xml:space="preserve"> IFERROR(ABS(Table1[[#This Row],[ROA 2021]]-Table1[[#This Row],[ROA 2020]]), "x")</f>
        <v>0.10561860014084019</v>
      </c>
      <c r="BJ1403" s="3">
        <f xml:space="preserve"> IFERROR(AVERAGE(Table1[[#This Row],[ROA 2013-2012]:[ROA 2021-2020]]), "x")</f>
        <v>6.5302161292578861E-2</v>
      </c>
      <c r="BK1403" s="3">
        <f>IFERROR(AVERAGE(Table1[[#This Row],[ROA 2012]:[ROA 2021]]), "x")</f>
        <v>2.1666063421547459E-2</v>
      </c>
      <c r="BN1403" s="1">
        <f>SUM(Table1[[#This Row],[B/M Rank]:[ROA Rank]])</f>
        <v>0</v>
      </c>
    </row>
    <row r="1404" spans="1:66" x14ac:dyDescent="0.25">
      <c r="A1404" s="1" t="s">
        <v>2690</v>
      </c>
      <c r="B1404" s="1" t="s">
        <v>742</v>
      </c>
      <c r="C1404" s="1" t="s">
        <v>730</v>
      </c>
      <c r="D1404" s="1" t="s">
        <v>330</v>
      </c>
      <c r="E1404" s="1" t="s">
        <v>108</v>
      </c>
      <c r="F1404" s="1">
        <v>55.88</v>
      </c>
      <c r="G1404" s="19"/>
      <c r="H1404" s="19"/>
      <c r="I1404" s="19"/>
      <c r="J1404" s="19"/>
      <c r="K1404" s="1"/>
      <c r="L1404" s="19"/>
      <c r="M1404" s="1">
        <v>2021</v>
      </c>
      <c r="W1404" s="1">
        <v>-0.1</v>
      </c>
      <c r="X1404" s="1">
        <v>-1.2</v>
      </c>
      <c r="Z1404" s="3">
        <f xml:space="preserve"> IFERROR(AVEDEV(Table1[[#This Row],[GP 2012]:[GP 2021]]) / Table1[[#This Row],[Avg GP]], "x")</f>
        <v>0</v>
      </c>
      <c r="AA1404" s="2">
        <f xml:space="preserve"> IFERROR(AVERAGE(Table1[[#This Row],[GP 2012]:[GP 2021]]), "x")</f>
        <v>-0.1</v>
      </c>
      <c r="AB1404" s="11">
        <f>Table1[Equity]/Table1[Market Capital]</f>
        <v>0.30422333571939869</v>
      </c>
      <c r="AL1404" s="1">
        <v>23.4</v>
      </c>
      <c r="AM1404" s="1">
        <v>20.6</v>
      </c>
      <c r="AN1404" s="1">
        <v>17</v>
      </c>
      <c r="AO1404" s="3" t="str">
        <f xml:space="preserve"> IFERROR(Table1[[#This Row],[GP 2012]]/Table1[[#This Row],[Total Assets 2012]], "x")</f>
        <v>x</v>
      </c>
      <c r="AP1404" s="3" t="str">
        <f xml:space="preserve"> IFERROR(Table1[[#This Row],[GP 2013]]/Table1[[#This Row],[Total Assets 2013]], "x")</f>
        <v>x</v>
      </c>
      <c r="AQ1404" s="3" t="str">
        <f xml:space="preserve"> IFERROR(Table1[[#This Row],[GP 2014]]/Table1[[#This Row],[Total Assets 2014]], "x")</f>
        <v>x</v>
      </c>
      <c r="AR1404" s="3" t="str">
        <f xml:space="preserve"> IFERROR(Table1[[#This Row],[GP 2015]]/Table1[[#This Row],[Total Assets 2015]], "x")</f>
        <v>x</v>
      </c>
      <c r="AS1404" s="3" t="str">
        <f xml:space="preserve"> IFERROR(Table1[[#This Row],[GP 2016]]/Table1[[#This Row],[Total Assets 2016]], "x")</f>
        <v>x</v>
      </c>
      <c r="AT1404" s="3" t="str">
        <f xml:space="preserve"> IFERROR(Table1[[#This Row],[GP 2017]]/Table1[[#This Row],[Total Assets 2017]], "x")</f>
        <v>x</v>
      </c>
      <c r="AU1404" s="3" t="str">
        <f xml:space="preserve"> IFERROR(Table1[[#This Row],[GP 2018]]/Table1[[#This Row],[Total Assets 2018]], "x")</f>
        <v>x</v>
      </c>
      <c r="AV1404" s="3" t="str">
        <f xml:space="preserve"> IFERROR(Table1[[#This Row],[GP 2019]]/Table1[[#This Row],[Total Assets 2019]], "x")</f>
        <v>x</v>
      </c>
      <c r="AW1404" s="3" t="str">
        <f xml:space="preserve"> IFERROR(Table1[[#This Row],[GP 2020]]/Table1[[#This Row],[Total Assets 2020]], "x")</f>
        <v>x</v>
      </c>
      <c r="AX1404" s="3">
        <f xml:space="preserve"> IFERROR(Table1[[#This Row],[GP 2021]]/Table1[[#This Row],[Total Assets 2021]], "x")</f>
        <v>-4.2735042735042739E-3</v>
      </c>
      <c r="AY1404" s="3">
        <f xml:space="preserve"> IFERROR(Table1[[#This Row],[GP TTM]]/Table1[[#This Row],[Total Assets TTM]], "x")</f>
        <v>-5.8252427184466014E-2</v>
      </c>
      <c r="BA1404" s="3" t="str">
        <f xml:space="preserve"> IFERROR(ABS(Table1[[#This Row],[ROA 2013]]-Table1[[#This Row],[ROA 2012]]), "x")</f>
        <v>x</v>
      </c>
      <c r="BB1404" s="3" t="str">
        <f xml:space="preserve"> IFERROR(ABS(Table1[[#This Row],[ROA 2014]]-Table1[[#This Row],[ROA 2013]]), "x")</f>
        <v>x</v>
      </c>
      <c r="BC1404" s="3" t="str">
        <f xml:space="preserve"> IFERROR(ABS(Table1[[#This Row],[ROA 2015]]-Table1[[#This Row],[ROA 2014]]), "x")</f>
        <v>x</v>
      </c>
      <c r="BD1404" s="3" t="str">
        <f xml:space="preserve"> IFERROR(ABS(Table1[[#This Row],[ROA 2016]]-Table1[[#This Row],[ROA 2015]]), "x")</f>
        <v>x</v>
      </c>
      <c r="BE1404" s="3" t="str">
        <f xml:space="preserve"> IFERROR(ABS(Table1[[#This Row],[ROA 2017]]-Table1[[#This Row],[ROA 2016]]), "x")</f>
        <v>x</v>
      </c>
      <c r="BF1404" s="3" t="str">
        <f xml:space="preserve"> IFERROR(ABS(Table1[[#This Row],[ROA 2018]]-Table1[[#This Row],[ROA 2017]]), "x")</f>
        <v>x</v>
      </c>
      <c r="BG1404" s="3" t="str">
        <f xml:space="preserve"> IFERROR(ABS(Table1[[#This Row],[ROA 2019]]-Table1[[#This Row],[ROA 2018]]), "x")</f>
        <v>x</v>
      </c>
      <c r="BH1404" s="3" t="str">
        <f xml:space="preserve"> IFERROR(ABS(Table1[[#This Row],[ROA 2020]]-Table1[[#This Row],[ROA 2019]]), "x")</f>
        <v>x</v>
      </c>
      <c r="BI1404" s="3" t="str">
        <f xml:space="preserve"> IFERROR(ABS(Table1[[#This Row],[ROA 2021]]-Table1[[#This Row],[ROA 2020]]), "x")</f>
        <v>x</v>
      </c>
      <c r="BJ1404" s="3" t="str">
        <f xml:space="preserve"> IFERROR(AVERAGE(Table1[[#This Row],[ROA 2013-2012]:[ROA 2021-2020]]), "x")</f>
        <v>x</v>
      </c>
      <c r="BK1404" s="3">
        <f>IFERROR(AVERAGE(Table1[[#This Row],[ROA 2012]:[ROA 2021]]), "x")</f>
        <v>-4.2735042735042739E-3</v>
      </c>
      <c r="BN1404" s="1">
        <f>SUM(Table1[[#This Row],[B/M Rank]:[ROA Rank]])</f>
        <v>0</v>
      </c>
    </row>
    <row r="1405" spans="1:66" x14ac:dyDescent="0.25">
      <c r="A1405" s="1" t="s">
        <v>4103</v>
      </c>
      <c r="B1405" s="1" t="s">
        <v>1810</v>
      </c>
      <c r="C1405" s="1" t="s">
        <v>12</v>
      </c>
      <c r="D1405" s="1" t="s">
        <v>11</v>
      </c>
      <c r="E1405" s="1" t="s">
        <v>108</v>
      </c>
      <c r="F1405" s="1">
        <v>55.95</v>
      </c>
      <c r="G1405" s="19"/>
      <c r="H1405" s="19"/>
      <c r="I1405" s="19"/>
      <c r="J1405" s="19"/>
      <c r="K1405" s="1"/>
      <c r="L1405" s="19"/>
      <c r="M1405" s="1">
        <v>2012</v>
      </c>
      <c r="N1405" s="1">
        <v>6.9</v>
      </c>
      <c r="O1405" s="1">
        <v>25.5</v>
      </c>
      <c r="P1405" s="1">
        <v>33.299999999999997</v>
      </c>
      <c r="Q1405" s="1">
        <v>44.2</v>
      </c>
      <c r="R1405" s="1">
        <v>37.200000000000003</v>
      </c>
      <c r="S1405" s="1">
        <v>48.1</v>
      </c>
      <c r="T1405" s="1">
        <v>27.9</v>
      </c>
      <c r="U1405" s="1">
        <v>25.4</v>
      </c>
      <c r="V1405" s="1">
        <v>23.6</v>
      </c>
      <c r="W1405" s="1">
        <v>23.1</v>
      </c>
      <c r="X1405" s="1">
        <v>22.5</v>
      </c>
      <c r="Z1405" s="3">
        <f xml:space="preserve"> IFERROR(AVEDEV(Table1[[#This Row],[GP 2012]:[GP 2021]]) / Table1[[#This Row],[Avg GP]], "x")</f>
        <v>0.30298102981029812</v>
      </c>
      <c r="AA1405" s="2">
        <f xml:space="preserve"> IFERROR(AVERAGE(Table1[[#This Row],[GP 2012]:[GP 2021]]), "x")</f>
        <v>29.520000000000003</v>
      </c>
      <c r="AB1405" s="11">
        <f>Table1[Equity]/Table1[Market Capital]</f>
        <v>0.90080428954423586</v>
      </c>
      <c r="AC1405" s="1">
        <v>22</v>
      </c>
      <c r="AD1405" s="1">
        <v>55.5</v>
      </c>
      <c r="AE1405" s="1">
        <v>76.599999999999994</v>
      </c>
      <c r="AF1405" s="1">
        <v>152.1</v>
      </c>
      <c r="AG1405" s="1">
        <v>103.9</v>
      </c>
      <c r="AH1405" s="1">
        <v>79.2</v>
      </c>
      <c r="AI1405" s="1">
        <v>76</v>
      </c>
      <c r="AJ1405" s="1">
        <v>60.3</v>
      </c>
      <c r="AK1405" s="1">
        <v>56.3</v>
      </c>
      <c r="AL1405" s="1">
        <v>65.3</v>
      </c>
      <c r="AM1405" s="1">
        <v>67.5</v>
      </c>
      <c r="AN1405" s="1">
        <v>50.4</v>
      </c>
      <c r="AO1405" s="3">
        <f xml:space="preserve"> IFERROR(Table1[[#This Row],[GP 2012]]/Table1[[#This Row],[Total Assets 2012]], "x")</f>
        <v>0.31363636363636366</v>
      </c>
      <c r="AP1405" s="3">
        <f xml:space="preserve"> IFERROR(Table1[[#This Row],[GP 2013]]/Table1[[#This Row],[Total Assets 2013]], "x")</f>
        <v>0.45945945945945948</v>
      </c>
      <c r="AQ1405" s="3">
        <f xml:space="preserve"> IFERROR(Table1[[#This Row],[GP 2014]]/Table1[[#This Row],[Total Assets 2014]], "x")</f>
        <v>0.43472584856396868</v>
      </c>
      <c r="AR1405" s="3">
        <f xml:space="preserve"> IFERROR(Table1[[#This Row],[GP 2015]]/Table1[[#This Row],[Total Assets 2015]], "x")</f>
        <v>0.29059829059829062</v>
      </c>
      <c r="AS1405" s="3">
        <f xml:space="preserve"> IFERROR(Table1[[#This Row],[GP 2016]]/Table1[[#This Row],[Total Assets 2016]], "x")</f>
        <v>0.35803657362848895</v>
      </c>
      <c r="AT1405" s="3">
        <f xml:space="preserve"> IFERROR(Table1[[#This Row],[GP 2017]]/Table1[[#This Row],[Total Assets 2017]], "x")</f>
        <v>0.60732323232323226</v>
      </c>
      <c r="AU1405" s="3">
        <f xml:space="preserve"> IFERROR(Table1[[#This Row],[GP 2018]]/Table1[[#This Row],[Total Assets 2018]], "x")</f>
        <v>0.36710526315789471</v>
      </c>
      <c r="AV1405" s="3">
        <f xml:space="preserve"> IFERROR(Table1[[#This Row],[GP 2019]]/Table1[[#This Row],[Total Assets 2019]], "x")</f>
        <v>0.4212271973466003</v>
      </c>
      <c r="AW1405" s="3">
        <f xml:space="preserve"> IFERROR(Table1[[#This Row],[GP 2020]]/Table1[[#This Row],[Total Assets 2020]], "x")</f>
        <v>0.41918294849023097</v>
      </c>
      <c r="AX1405" s="3">
        <f xml:space="preserve"> IFERROR(Table1[[#This Row],[GP 2021]]/Table1[[#This Row],[Total Assets 2021]], "x")</f>
        <v>0.35375191424196023</v>
      </c>
      <c r="AY1405" s="3">
        <f xml:space="preserve"> IFERROR(Table1[[#This Row],[GP TTM]]/Table1[[#This Row],[Total Assets TTM]], "x")</f>
        <v>0.33333333333333331</v>
      </c>
      <c r="BA1405" s="3">
        <f xml:space="preserve"> IFERROR(ABS(Table1[[#This Row],[ROA 2013]]-Table1[[#This Row],[ROA 2012]]), "x")</f>
        <v>0.14582309582309583</v>
      </c>
      <c r="BB1405" s="3">
        <f xml:space="preserve"> IFERROR(ABS(Table1[[#This Row],[ROA 2014]]-Table1[[#This Row],[ROA 2013]]), "x")</f>
        <v>2.473361089549081E-2</v>
      </c>
      <c r="BC1405" s="3">
        <f xml:space="preserve"> IFERROR(ABS(Table1[[#This Row],[ROA 2015]]-Table1[[#This Row],[ROA 2014]]), "x")</f>
        <v>0.14412755796567805</v>
      </c>
      <c r="BD1405" s="3">
        <f xml:space="preserve"> IFERROR(ABS(Table1[[#This Row],[ROA 2016]]-Table1[[#This Row],[ROA 2015]]), "x")</f>
        <v>6.7438283030198332E-2</v>
      </c>
      <c r="BE1405" s="3">
        <f xml:space="preserve"> IFERROR(ABS(Table1[[#This Row],[ROA 2017]]-Table1[[#This Row],[ROA 2016]]), "x")</f>
        <v>0.24928665869474331</v>
      </c>
      <c r="BF1405" s="3">
        <f xml:space="preserve"> IFERROR(ABS(Table1[[#This Row],[ROA 2018]]-Table1[[#This Row],[ROA 2017]]), "x")</f>
        <v>0.24021796916533755</v>
      </c>
      <c r="BG1405" s="3">
        <f xml:space="preserve"> IFERROR(ABS(Table1[[#This Row],[ROA 2019]]-Table1[[#This Row],[ROA 2018]]), "x")</f>
        <v>5.4121934188705589E-2</v>
      </c>
      <c r="BH1405" s="3">
        <f xml:space="preserve"> IFERROR(ABS(Table1[[#This Row],[ROA 2020]]-Table1[[#This Row],[ROA 2019]]), "x")</f>
        <v>2.0442488563693351E-3</v>
      </c>
      <c r="BI1405" s="3">
        <f xml:space="preserve"> IFERROR(ABS(Table1[[#This Row],[ROA 2021]]-Table1[[#This Row],[ROA 2020]]), "x")</f>
        <v>6.5431034248270736E-2</v>
      </c>
      <c r="BJ1405" s="3">
        <f xml:space="preserve"> IFERROR(AVERAGE(Table1[[#This Row],[ROA 2013-2012]:[ROA 2021-2020]]), "x")</f>
        <v>0.11035826587420994</v>
      </c>
      <c r="BK1405" s="3">
        <f>IFERROR(AVERAGE(Table1[[#This Row],[ROA 2012]:[ROA 2021]]), "x")</f>
        <v>0.40250470914464903</v>
      </c>
      <c r="BN1405" s="1">
        <f>SUM(Table1[[#This Row],[B/M Rank]:[ROA Rank]])</f>
        <v>0</v>
      </c>
    </row>
    <row r="1406" spans="1:66" x14ac:dyDescent="0.25">
      <c r="A1406" s="1" t="s">
        <v>2834</v>
      </c>
      <c r="B1406" s="1" t="s">
        <v>4449</v>
      </c>
      <c r="C1406" s="1" t="s">
        <v>4417</v>
      </c>
      <c r="D1406" s="1" t="s">
        <v>268</v>
      </c>
      <c r="E1406" s="1" t="s">
        <v>108</v>
      </c>
      <c r="F1406" s="1">
        <v>56.02</v>
      </c>
      <c r="G1406" s="19"/>
      <c r="H1406" s="19"/>
      <c r="I1406" s="19"/>
      <c r="J1406" s="19"/>
      <c r="K1406" s="1"/>
      <c r="L1406" s="19"/>
      <c r="M1406" s="1">
        <v>2012</v>
      </c>
      <c r="N1406" s="1">
        <v>0.9</v>
      </c>
      <c r="O1406" s="1">
        <v>0.8</v>
      </c>
      <c r="P1406" s="1">
        <v>1.3</v>
      </c>
      <c r="Q1406" s="1">
        <v>1.2</v>
      </c>
      <c r="R1406" s="1">
        <v>1.7</v>
      </c>
      <c r="S1406" s="1">
        <v>4</v>
      </c>
      <c r="T1406" s="1">
        <v>3.1</v>
      </c>
      <c r="U1406" s="1">
        <v>2.2999999999999998</v>
      </c>
      <c r="V1406" s="1">
        <v>7.4</v>
      </c>
      <c r="W1406" s="1">
        <v>35.299999999999997</v>
      </c>
      <c r="X1406" s="1">
        <v>35</v>
      </c>
      <c r="Z1406" s="3">
        <f xml:space="preserve"> IFERROR(AVEDEV(Table1[[#This Row],[GP 2012]:[GP 2021]]) / Table1[[#This Row],[Avg GP]], "x")</f>
        <v>1.0724137931034483</v>
      </c>
      <c r="AA1406" s="2">
        <f xml:space="preserve"> IFERROR(AVERAGE(Table1[[#This Row],[GP 2012]:[GP 2021]]), "x")</f>
        <v>5.8</v>
      </c>
      <c r="AB1406" s="11">
        <f>Table1[Equity]/Table1[Market Capital]</f>
        <v>0.61942163513031057</v>
      </c>
      <c r="AC1406" s="1">
        <v>24.2</v>
      </c>
      <c r="AD1406" s="1">
        <v>24.6</v>
      </c>
      <c r="AE1406" s="1">
        <v>19</v>
      </c>
      <c r="AF1406" s="1">
        <v>17.2</v>
      </c>
      <c r="AG1406" s="1">
        <v>3.7</v>
      </c>
      <c r="AH1406" s="1">
        <v>5.5</v>
      </c>
      <c r="AI1406" s="1">
        <v>5.9</v>
      </c>
      <c r="AJ1406" s="1">
        <v>5.8</v>
      </c>
      <c r="AK1406" s="1">
        <v>12</v>
      </c>
      <c r="AL1406" s="1">
        <v>37.5</v>
      </c>
      <c r="AM1406" s="1">
        <v>34.9</v>
      </c>
      <c r="AN1406" s="1">
        <v>34.700000000000003</v>
      </c>
      <c r="AO1406" s="3">
        <f xml:space="preserve"> IFERROR(Table1[[#This Row],[GP 2012]]/Table1[[#This Row],[Total Assets 2012]], "x")</f>
        <v>3.71900826446281E-2</v>
      </c>
      <c r="AP1406" s="3">
        <f xml:space="preserve"> IFERROR(Table1[[#This Row],[GP 2013]]/Table1[[#This Row],[Total Assets 2013]], "x")</f>
        <v>3.2520325203252029E-2</v>
      </c>
      <c r="AQ1406" s="3">
        <f xml:space="preserve"> IFERROR(Table1[[#This Row],[GP 2014]]/Table1[[#This Row],[Total Assets 2014]], "x")</f>
        <v>6.8421052631578952E-2</v>
      </c>
      <c r="AR1406" s="3">
        <f xml:space="preserve"> IFERROR(Table1[[#This Row],[GP 2015]]/Table1[[#This Row],[Total Assets 2015]], "x")</f>
        <v>6.9767441860465115E-2</v>
      </c>
      <c r="AS1406" s="3">
        <f xml:space="preserve"> IFERROR(Table1[[#This Row],[GP 2016]]/Table1[[#This Row],[Total Assets 2016]], "x")</f>
        <v>0.45945945945945943</v>
      </c>
      <c r="AT1406" s="3">
        <f xml:space="preserve"> IFERROR(Table1[[#This Row],[GP 2017]]/Table1[[#This Row],[Total Assets 2017]], "x")</f>
        <v>0.72727272727272729</v>
      </c>
      <c r="AU1406" s="3">
        <f xml:space="preserve"> IFERROR(Table1[[#This Row],[GP 2018]]/Table1[[#This Row],[Total Assets 2018]], "x")</f>
        <v>0.52542372881355925</v>
      </c>
      <c r="AV1406" s="3">
        <f xml:space="preserve"> IFERROR(Table1[[#This Row],[GP 2019]]/Table1[[#This Row],[Total Assets 2019]], "x")</f>
        <v>0.39655172413793099</v>
      </c>
      <c r="AW1406" s="3">
        <f xml:space="preserve"> IFERROR(Table1[[#This Row],[GP 2020]]/Table1[[#This Row],[Total Assets 2020]], "x")</f>
        <v>0.6166666666666667</v>
      </c>
      <c r="AX1406" s="3">
        <f xml:space="preserve"> IFERROR(Table1[[#This Row],[GP 2021]]/Table1[[#This Row],[Total Assets 2021]], "x")</f>
        <v>0.94133333333333324</v>
      </c>
      <c r="AY1406" s="3">
        <f xml:space="preserve"> IFERROR(Table1[[#This Row],[GP TTM]]/Table1[[#This Row],[Total Assets TTM]], "x")</f>
        <v>1.002865329512894</v>
      </c>
      <c r="BA1406" s="3">
        <f xml:space="preserve"> IFERROR(ABS(Table1[[#This Row],[ROA 2013]]-Table1[[#This Row],[ROA 2012]]), "x")</f>
        <v>4.6697574413760712E-3</v>
      </c>
      <c r="BB1406" s="3">
        <f xml:space="preserve"> IFERROR(ABS(Table1[[#This Row],[ROA 2014]]-Table1[[#This Row],[ROA 2013]]), "x")</f>
        <v>3.5900727428326923E-2</v>
      </c>
      <c r="BC1406" s="3">
        <f xml:space="preserve"> IFERROR(ABS(Table1[[#This Row],[ROA 2015]]-Table1[[#This Row],[ROA 2014]]), "x")</f>
        <v>1.3463892288861634E-3</v>
      </c>
      <c r="BD1406" s="3">
        <f xml:space="preserve"> IFERROR(ABS(Table1[[#This Row],[ROA 2016]]-Table1[[#This Row],[ROA 2015]]), "x")</f>
        <v>0.3896920175989943</v>
      </c>
      <c r="BE1406" s="3">
        <f xml:space="preserve"> IFERROR(ABS(Table1[[#This Row],[ROA 2017]]-Table1[[#This Row],[ROA 2016]]), "x")</f>
        <v>0.26781326781326786</v>
      </c>
      <c r="BF1406" s="3">
        <f xml:space="preserve"> IFERROR(ABS(Table1[[#This Row],[ROA 2018]]-Table1[[#This Row],[ROA 2017]]), "x")</f>
        <v>0.20184899845916804</v>
      </c>
      <c r="BG1406" s="3">
        <f xml:space="preserve"> IFERROR(ABS(Table1[[#This Row],[ROA 2019]]-Table1[[#This Row],[ROA 2018]]), "x")</f>
        <v>0.12887200467562826</v>
      </c>
      <c r="BH1406" s="3">
        <f xml:space="preserve"> IFERROR(ABS(Table1[[#This Row],[ROA 2020]]-Table1[[#This Row],[ROA 2019]]), "x")</f>
        <v>0.2201149425287357</v>
      </c>
      <c r="BI1406" s="3">
        <f xml:space="preserve"> IFERROR(ABS(Table1[[#This Row],[ROA 2021]]-Table1[[#This Row],[ROA 2020]]), "x")</f>
        <v>0.32466666666666655</v>
      </c>
      <c r="BJ1406" s="3">
        <f xml:space="preserve"> IFERROR(AVERAGE(Table1[[#This Row],[ROA 2013-2012]:[ROA 2021-2020]]), "x")</f>
        <v>0.17499164131567221</v>
      </c>
      <c r="BK1406" s="3">
        <f>IFERROR(AVERAGE(Table1[[#This Row],[ROA 2012]:[ROA 2021]]), "x")</f>
        <v>0.38746065420236009</v>
      </c>
      <c r="BN1406" s="1">
        <f>SUM(Table1[[#This Row],[B/M Rank]:[ROA Rank]])</f>
        <v>0</v>
      </c>
    </row>
    <row r="1407" spans="1:66" x14ac:dyDescent="0.25">
      <c r="A1407" s="1" t="s">
        <v>3284</v>
      </c>
      <c r="B1407" s="1" t="s">
        <v>1147</v>
      </c>
      <c r="C1407" s="1" t="s">
        <v>4417</v>
      </c>
      <c r="D1407" s="1" t="s">
        <v>268</v>
      </c>
      <c r="E1407" s="1" t="s">
        <v>108</v>
      </c>
      <c r="F1407" s="1">
        <v>56.1</v>
      </c>
      <c r="G1407" s="19"/>
      <c r="H1407" s="19"/>
      <c r="I1407" s="19"/>
      <c r="J1407" s="19"/>
      <c r="K1407" s="1"/>
      <c r="L1407" s="19"/>
      <c r="M1407" s="1">
        <v>2018</v>
      </c>
      <c r="T1407" s="1" t="s">
        <v>4368</v>
      </c>
      <c r="U1407" s="1" t="s">
        <v>4368</v>
      </c>
      <c r="V1407" s="1">
        <v>0</v>
      </c>
      <c r="W1407" s="1">
        <v>0</v>
      </c>
      <c r="X1407" s="1">
        <v>0</v>
      </c>
      <c r="Z1407" s="3" t="str">
        <f xml:space="preserve"> IFERROR(AVEDEV(Table1[[#This Row],[GP 2012]:[GP 2021]]) / Table1[[#This Row],[Avg GP]], "x")</f>
        <v>x</v>
      </c>
      <c r="AA1407" s="2">
        <f xml:space="preserve"> IFERROR(AVERAGE(Table1[[#This Row],[GP 2012]:[GP 2021]]), "x")</f>
        <v>0</v>
      </c>
      <c r="AB1407" s="11">
        <f>Table1[Equity]/Table1[Market Capital]</f>
        <v>3.6987522281639929</v>
      </c>
      <c r="AI1407" s="1" t="s">
        <v>4368</v>
      </c>
      <c r="AJ1407" s="1">
        <v>27</v>
      </c>
      <c r="AK1407" s="1">
        <v>95.6</v>
      </c>
      <c r="AL1407" s="1">
        <v>208.4</v>
      </c>
      <c r="AM1407" s="1">
        <v>209.7</v>
      </c>
      <c r="AN1407" s="1">
        <v>207.5</v>
      </c>
      <c r="AO1407" s="3" t="str">
        <f xml:space="preserve"> IFERROR(Table1[[#This Row],[GP 2012]]/Table1[[#This Row],[Total Assets 2012]], "x")</f>
        <v>x</v>
      </c>
      <c r="AP1407" s="3" t="str">
        <f xml:space="preserve"> IFERROR(Table1[[#This Row],[GP 2013]]/Table1[[#This Row],[Total Assets 2013]], "x")</f>
        <v>x</v>
      </c>
      <c r="AQ1407" s="3" t="str">
        <f xml:space="preserve"> IFERROR(Table1[[#This Row],[GP 2014]]/Table1[[#This Row],[Total Assets 2014]], "x")</f>
        <v>x</v>
      </c>
      <c r="AR1407" s="3" t="str">
        <f xml:space="preserve"> IFERROR(Table1[[#This Row],[GP 2015]]/Table1[[#This Row],[Total Assets 2015]], "x")</f>
        <v>x</v>
      </c>
      <c r="AS1407" s="3" t="str">
        <f xml:space="preserve"> IFERROR(Table1[[#This Row],[GP 2016]]/Table1[[#This Row],[Total Assets 2016]], "x")</f>
        <v>x</v>
      </c>
      <c r="AT1407" s="3" t="str">
        <f xml:space="preserve"> IFERROR(Table1[[#This Row],[GP 2017]]/Table1[[#This Row],[Total Assets 2017]], "x")</f>
        <v>x</v>
      </c>
      <c r="AU1407" s="3" t="str">
        <f xml:space="preserve"> IFERROR(Table1[[#This Row],[GP 2018]]/Table1[[#This Row],[Total Assets 2018]], "x")</f>
        <v>x</v>
      </c>
      <c r="AV1407" s="3" t="str">
        <f xml:space="preserve"> IFERROR(Table1[[#This Row],[GP 2019]]/Table1[[#This Row],[Total Assets 2019]], "x")</f>
        <v>x</v>
      </c>
      <c r="AW1407" s="3">
        <f xml:space="preserve"> IFERROR(Table1[[#This Row],[GP 2020]]/Table1[[#This Row],[Total Assets 2020]], "x")</f>
        <v>0</v>
      </c>
      <c r="AX1407" s="3">
        <f xml:space="preserve"> IFERROR(Table1[[#This Row],[GP 2021]]/Table1[[#This Row],[Total Assets 2021]], "x")</f>
        <v>0</v>
      </c>
      <c r="AY1407" s="3">
        <f xml:space="preserve"> IFERROR(Table1[[#This Row],[GP TTM]]/Table1[[#This Row],[Total Assets TTM]], "x")</f>
        <v>0</v>
      </c>
      <c r="BA1407" s="3" t="str">
        <f xml:space="preserve"> IFERROR(ABS(Table1[[#This Row],[ROA 2013]]-Table1[[#This Row],[ROA 2012]]), "x")</f>
        <v>x</v>
      </c>
      <c r="BB1407" s="3" t="str">
        <f xml:space="preserve"> IFERROR(ABS(Table1[[#This Row],[ROA 2014]]-Table1[[#This Row],[ROA 2013]]), "x")</f>
        <v>x</v>
      </c>
      <c r="BC1407" s="3" t="str">
        <f xml:space="preserve"> IFERROR(ABS(Table1[[#This Row],[ROA 2015]]-Table1[[#This Row],[ROA 2014]]), "x")</f>
        <v>x</v>
      </c>
      <c r="BD1407" s="3" t="str">
        <f xml:space="preserve"> IFERROR(ABS(Table1[[#This Row],[ROA 2016]]-Table1[[#This Row],[ROA 2015]]), "x")</f>
        <v>x</v>
      </c>
      <c r="BE1407" s="3" t="str">
        <f xml:space="preserve"> IFERROR(ABS(Table1[[#This Row],[ROA 2017]]-Table1[[#This Row],[ROA 2016]]), "x")</f>
        <v>x</v>
      </c>
      <c r="BF1407" s="3" t="str">
        <f xml:space="preserve"> IFERROR(ABS(Table1[[#This Row],[ROA 2018]]-Table1[[#This Row],[ROA 2017]]), "x")</f>
        <v>x</v>
      </c>
      <c r="BG1407" s="3" t="str">
        <f xml:space="preserve"> IFERROR(ABS(Table1[[#This Row],[ROA 2019]]-Table1[[#This Row],[ROA 2018]]), "x")</f>
        <v>x</v>
      </c>
      <c r="BH1407" s="3" t="str">
        <f xml:space="preserve"> IFERROR(ABS(Table1[[#This Row],[ROA 2020]]-Table1[[#This Row],[ROA 2019]]), "x")</f>
        <v>x</v>
      </c>
      <c r="BI1407" s="3">
        <f xml:space="preserve"> IFERROR(ABS(Table1[[#This Row],[ROA 2021]]-Table1[[#This Row],[ROA 2020]]), "x")</f>
        <v>0</v>
      </c>
      <c r="BJ1407" s="3">
        <f xml:space="preserve"> IFERROR(AVERAGE(Table1[[#This Row],[ROA 2013-2012]:[ROA 2021-2020]]), "x")</f>
        <v>0</v>
      </c>
      <c r="BK1407" s="3">
        <f>IFERROR(AVERAGE(Table1[[#This Row],[ROA 2012]:[ROA 2021]]), "x")</f>
        <v>0</v>
      </c>
      <c r="BN1407" s="1">
        <f>SUM(Table1[[#This Row],[B/M Rank]:[ROA Rank]])</f>
        <v>0</v>
      </c>
    </row>
    <row r="1408" spans="1:66" x14ac:dyDescent="0.25">
      <c r="A1408" s="1" t="s">
        <v>3461</v>
      </c>
      <c r="B1408" s="1" t="s">
        <v>1269</v>
      </c>
      <c r="C1408" s="1" t="s">
        <v>4417</v>
      </c>
      <c r="D1408" s="1" t="s">
        <v>268</v>
      </c>
      <c r="E1408" s="1" t="s">
        <v>108</v>
      </c>
      <c r="F1408" s="1">
        <v>56.1</v>
      </c>
      <c r="G1408" s="19"/>
      <c r="H1408" s="19"/>
      <c r="I1408" s="19"/>
      <c r="J1408" s="19"/>
      <c r="K1408" s="1"/>
      <c r="L1408" s="19"/>
      <c r="M1408" s="1">
        <v>2012</v>
      </c>
      <c r="N1408" s="1" t="s">
        <v>4368</v>
      </c>
      <c r="O1408" s="1" t="s">
        <v>4368</v>
      </c>
      <c r="P1408" s="1" t="s">
        <v>4368</v>
      </c>
      <c r="Q1408" s="1" t="s">
        <v>4368</v>
      </c>
      <c r="R1408" s="1" t="s">
        <v>4368</v>
      </c>
      <c r="S1408" s="1">
        <v>-0.1</v>
      </c>
      <c r="T1408" s="1">
        <v>-0.1</v>
      </c>
      <c r="U1408" s="1">
        <v>-0.1</v>
      </c>
      <c r="V1408" s="1">
        <v>-0.1</v>
      </c>
      <c r="W1408" s="1">
        <v>-0.1</v>
      </c>
      <c r="X1408" s="1">
        <v>-0.1</v>
      </c>
      <c r="Z1408" s="3">
        <f xml:space="preserve"> IFERROR(AVEDEV(Table1[[#This Row],[GP 2012]:[GP 2021]]) / Table1[[#This Row],[Avg GP]], "x")</f>
        <v>0</v>
      </c>
      <c r="AA1408" s="2">
        <f xml:space="preserve"> IFERROR(AVERAGE(Table1[[#This Row],[GP 2012]:[GP 2021]]), "x")</f>
        <v>-0.1</v>
      </c>
      <c r="AB1408" s="11">
        <f>Table1[Equity]/Table1[Market Capital]</f>
        <v>2.0053475935828877</v>
      </c>
      <c r="AC1408" s="1">
        <v>0.1</v>
      </c>
      <c r="AD1408" s="1">
        <v>0</v>
      </c>
      <c r="AE1408" s="1">
        <v>0</v>
      </c>
      <c r="AF1408" s="1">
        <v>0.4</v>
      </c>
      <c r="AG1408" s="1">
        <v>29.5</v>
      </c>
      <c r="AH1408" s="1">
        <v>90.1</v>
      </c>
      <c r="AI1408" s="1">
        <v>110.6</v>
      </c>
      <c r="AJ1408" s="1">
        <v>114.1</v>
      </c>
      <c r="AK1408" s="1">
        <v>117.2</v>
      </c>
      <c r="AL1408" s="1">
        <v>127.6</v>
      </c>
      <c r="AM1408" s="1">
        <v>126.7</v>
      </c>
      <c r="AN1408" s="1">
        <v>112.5</v>
      </c>
      <c r="AO1408" s="3" t="str">
        <f xml:space="preserve"> IFERROR(Table1[[#This Row],[GP 2012]]/Table1[[#This Row],[Total Assets 2012]], "x")</f>
        <v>x</v>
      </c>
      <c r="AP1408" s="3" t="str">
        <f xml:space="preserve"> IFERROR(Table1[[#This Row],[GP 2013]]/Table1[[#This Row],[Total Assets 2013]], "x")</f>
        <v>x</v>
      </c>
      <c r="AQ1408" s="3" t="str">
        <f xml:space="preserve"> IFERROR(Table1[[#This Row],[GP 2014]]/Table1[[#This Row],[Total Assets 2014]], "x")</f>
        <v>x</v>
      </c>
      <c r="AR1408" s="3" t="str">
        <f xml:space="preserve"> IFERROR(Table1[[#This Row],[GP 2015]]/Table1[[#This Row],[Total Assets 2015]], "x")</f>
        <v>x</v>
      </c>
      <c r="AS1408" s="3" t="str">
        <f xml:space="preserve"> IFERROR(Table1[[#This Row],[GP 2016]]/Table1[[#This Row],[Total Assets 2016]], "x")</f>
        <v>x</v>
      </c>
      <c r="AT1408" s="3">
        <f xml:space="preserve"> IFERROR(Table1[[#This Row],[GP 2017]]/Table1[[#This Row],[Total Assets 2017]], "x")</f>
        <v>-1.109877913429523E-3</v>
      </c>
      <c r="AU1408" s="3">
        <f xml:space="preserve"> IFERROR(Table1[[#This Row],[GP 2018]]/Table1[[#This Row],[Total Assets 2018]], "x")</f>
        <v>-9.0415913200723335E-4</v>
      </c>
      <c r="AV1408" s="3">
        <f xml:space="preserve"> IFERROR(Table1[[#This Row],[GP 2019]]/Table1[[#This Row],[Total Assets 2019]], "x")</f>
        <v>-8.7642418930762502E-4</v>
      </c>
      <c r="AW1408" s="3">
        <f xml:space="preserve"> IFERROR(Table1[[#This Row],[GP 2020]]/Table1[[#This Row],[Total Assets 2020]], "x")</f>
        <v>-8.5324232081911264E-4</v>
      </c>
      <c r="AX1408" s="3">
        <f xml:space="preserve"> IFERROR(Table1[[#This Row],[GP 2021]]/Table1[[#This Row],[Total Assets 2021]], "x")</f>
        <v>-7.836990595611286E-4</v>
      </c>
      <c r="AY1408" s="3">
        <f xml:space="preserve"> IFERROR(Table1[[#This Row],[GP TTM]]/Table1[[#This Row],[Total Assets TTM]], "x")</f>
        <v>-7.8926598263614838E-4</v>
      </c>
      <c r="BA1408" s="3" t="str">
        <f xml:space="preserve"> IFERROR(ABS(Table1[[#This Row],[ROA 2013]]-Table1[[#This Row],[ROA 2012]]), "x")</f>
        <v>x</v>
      </c>
      <c r="BB1408" s="3" t="str">
        <f xml:space="preserve"> IFERROR(ABS(Table1[[#This Row],[ROA 2014]]-Table1[[#This Row],[ROA 2013]]), "x")</f>
        <v>x</v>
      </c>
      <c r="BC1408" s="3" t="str">
        <f xml:space="preserve"> IFERROR(ABS(Table1[[#This Row],[ROA 2015]]-Table1[[#This Row],[ROA 2014]]), "x")</f>
        <v>x</v>
      </c>
      <c r="BD1408" s="3" t="str">
        <f xml:space="preserve"> IFERROR(ABS(Table1[[#This Row],[ROA 2016]]-Table1[[#This Row],[ROA 2015]]), "x")</f>
        <v>x</v>
      </c>
      <c r="BE1408" s="3" t="str">
        <f xml:space="preserve"> IFERROR(ABS(Table1[[#This Row],[ROA 2017]]-Table1[[#This Row],[ROA 2016]]), "x")</f>
        <v>x</v>
      </c>
      <c r="BF1408" s="3">
        <f xml:space="preserve"> IFERROR(ABS(Table1[[#This Row],[ROA 2018]]-Table1[[#This Row],[ROA 2017]]), "x")</f>
        <v>2.0571878142228964E-4</v>
      </c>
      <c r="BG1408" s="3">
        <f xml:space="preserve"> IFERROR(ABS(Table1[[#This Row],[ROA 2019]]-Table1[[#This Row],[ROA 2018]]), "x")</f>
        <v>2.7734942699608332E-5</v>
      </c>
      <c r="BH1408" s="3">
        <f xml:space="preserve"> IFERROR(ABS(Table1[[#This Row],[ROA 2020]]-Table1[[#This Row],[ROA 2019]]), "x")</f>
        <v>2.3181868488512383E-5</v>
      </c>
      <c r="BI1408" s="3">
        <f xml:space="preserve"> IFERROR(ABS(Table1[[#This Row],[ROA 2021]]-Table1[[#This Row],[ROA 2020]]), "x")</f>
        <v>6.9543261257984032E-5</v>
      </c>
      <c r="BJ1408" s="3">
        <f xml:space="preserve"> IFERROR(AVERAGE(Table1[[#This Row],[ROA 2013-2012]:[ROA 2021-2020]]), "x")</f>
        <v>8.1544713467098597E-5</v>
      </c>
      <c r="BK1408" s="3">
        <f>IFERROR(AVERAGE(Table1[[#This Row],[ROA 2012]:[ROA 2021]]), "x")</f>
        <v>-9.0548052302492454E-4</v>
      </c>
      <c r="BN1408" s="1">
        <f>SUM(Table1[[#This Row],[B/M Rank]:[ROA Rank]])</f>
        <v>0</v>
      </c>
    </row>
    <row r="1409" spans="1:66" x14ac:dyDescent="0.25">
      <c r="A1409" s="1" t="s">
        <v>4273</v>
      </c>
      <c r="B1409" s="1" t="s">
        <v>1976</v>
      </c>
      <c r="C1409" s="1" t="s">
        <v>1889</v>
      </c>
      <c r="D1409" s="1" t="s">
        <v>330</v>
      </c>
      <c r="E1409" s="1" t="s">
        <v>108</v>
      </c>
      <c r="F1409" s="1">
        <v>56.16</v>
      </c>
      <c r="G1409" s="19"/>
      <c r="H1409" s="19"/>
      <c r="I1409" s="19"/>
      <c r="J1409" s="19"/>
      <c r="K1409" s="1"/>
      <c r="L1409" s="19"/>
      <c r="M1409" s="1">
        <v>2017</v>
      </c>
      <c r="S1409" s="1">
        <v>-23.1</v>
      </c>
      <c r="T1409" s="1">
        <v>-39.9</v>
      </c>
      <c r="U1409" s="1">
        <v>-36.700000000000003</v>
      </c>
      <c r="V1409" s="1">
        <v>-14.5</v>
      </c>
      <c r="W1409" s="1">
        <v>-5</v>
      </c>
      <c r="X1409" s="1">
        <v>-10.4</v>
      </c>
      <c r="Z1409" s="3">
        <f xml:space="preserve"> IFERROR(AVEDEV(Table1[[#This Row],[GP 2012]:[GP 2021]]) / Table1[[#This Row],[Avg GP]], "x")</f>
        <v>-0.4852348993288591</v>
      </c>
      <c r="AA1409" s="2">
        <f xml:space="preserve"> IFERROR(AVERAGE(Table1[[#This Row],[GP 2012]:[GP 2021]]), "x")</f>
        <v>-23.84</v>
      </c>
      <c r="AB1409" s="11">
        <f>Table1[Equity]/Table1[Market Capital]</f>
        <v>1.4868233618233619</v>
      </c>
      <c r="AH1409" s="1" t="s">
        <v>4368</v>
      </c>
      <c r="AI1409" s="1">
        <v>64.2</v>
      </c>
      <c r="AJ1409" s="1">
        <v>77.5</v>
      </c>
      <c r="AK1409" s="1">
        <v>79.5</v>
      </c>
      <c r="AL1409" s="1">
        <v>135.80000000000001</v>
      </c>
      <c r="AM1409" s="1">
        <v>114.6</v>
      </c>
      <c r="AN1409" s="1">
        <v>83.5</v>
      </c>
      <c r="AO1409" s="3" t="str">
        <f xml:space="preserve"> IFERROR(Table1[[#This Row],[GP 2012]]/Table1[[#This Row],[Total Assets 2012]], "x")</f>
        <v>x</v>
      </c>
      <c r="AP1409" s="3" t="str">
        <f xml:space="preserve"> IFERROR(Table1[[#This Row],[GP 2013]]/Table1[[#This Row],[Total Assets 2013]], "x")</f>
        <v>x</v>
      </c>
      <c r="AQ1409" s="3" t="str">
        <f xml:space="preserve"> IFERROR(Table1[[#This Row],[GP 2014]]/Table1[[#This Row],[Total Assets 2014]], "x")</f>
        <v>x</v>
      </c>
      <c r="AR1409" s="3" t="str">
        <f xml:space="preserve"> IFERROR(Table1[[#This Row],[GP 2015]]/Table1[[#This Row],[Total Assets 2015]], "x")</f>
        <v>x</v>
      </c>
      <c r="AS1409" s="3" t="str">
        <f xml:space="preserve"> IFERROR(Table1[[#This Row],[GP 2016]]/Table1[[#This Row],[Total Assets 2016]], "x")</f>
        <v>x</v>
      </c>
      <c r="AT1409" s="3" t="str">
        <f xml:space="preserve"> IFERROR(Table1[[#This Row],[GP 2017]]/Table1[[#This Row],[Total Assets 2017]], "x")</f>
        <v>x</v>
      </c>
      <c r="AU1409" s="3">
        <f xml:space="preserve"> IFERROR(Table1[[#This Row],[GP 2018]]/Table1[[#This Row],[Total Assets 2018]], "x")</f>
        <v>-0.62149532710280364</v>
      </c>
      <c r="AV1409" s="3">
        <f xml:space="preserve"> IFERROR(Table1[[#This Row],[GP 2019]]/Table1[[#This Row],[Total Assets 2019]], "x")</f>
        <v>-0.47354838709677421</v>
      </c>
      <c r="AW1409" s="3">
        <f xml:space="preserve"> IFERROR(Table1[[#This Row],[GP 2020]]/Table1[[#This Row],[Total Assets 2020]], "x")</f>
        <v>-0.18238993710691823</v>
      </c>
      <c r="AX1409" s="3">
        <f xml:space="preserve"> IFERROR(Table1[[#This Row],[GP 2021]]/Table1[[#This Row],[Total Assets 2021]], "x")</f>
        <v>-3.6818851251840937E-2</v>
      </c>
      <c r="AY1409" s="3">
        <f xml:space="preserve"> IFERROR(Table1[[#This Row],[GP TTM]]/Table1[[#This Row],[Total Assets TTM]], "x")</f>
        <v>-9.0750436300174528E-2</v>
      </c>
      <c r="BA1409" s="3" t="str">
        <f xml:space="preserve"> IFERROR(ABS(Table1[[#This Row],[ROA 2013]]-Table1[[#This Row],[ROA 2012]]), "x")</f>
        <v>x</v>
      </c>
      <c r="BB1409" s="3" t="str">
        <f xml:space="preserve"> IFERROR(ABS(Table1[[#This Row],[ROA 2014]]-Table1[[#This Row],[ROA 2013]]), "x")</f>
        <v>x</v>
      </c>
      <c r="BC1409" s="3" t="str">
        <f xml:space="preserve"> IFERROR(ABS(Table1[[#This Row],[ROA 2015]]-Table1[[#This Row],[ROA 2014]]), "x")</f>
        <v>x</v>
      </c>
      <c r="BD1409" s="3" t="str">
        <f xml:space="preserve"> IFERROR(ABS(Table1[[#This Row],[ROA 2016]]-Table1[[#This Row],[ROA 2015]]), "x")</f>
        <v>x</v>
      </c>
      <c r="BE1409" s="3" t="str">
        <f xml:space="preserve"> IFERROR(ABS(Table1[[#This Row],[ROA 2017]]-Table1[[#This Row],[ROA 2016]]), "x")</f>
        <v>x</v>
      </c>
      <c r="BF1409" s="3" t="str">
        <f xml:space="preserve"> IFERROR(ABS(Table1[[#This Row],[ROA 2018]]-Table1[[#This Row],[ROA 2017]]), "x")</f>
        <v>x</v>
      </c>
      <c r="BG1409" s="3">
        <f xml:space="preserve"> IFERROR(ABS(Table1[[#This Row],[ROA 2019]]-Table1[[#This Row],[ROA 2018]]), "x")</f>
        <v>0.14794694000602943</v>
      </c>
      <c r="BH1409" s="3">
        <f xml:space="preserve"> IFERROR(ABS(Table1[[#This Row],[ROA 2020]]-Table1[[#This Row],[ROA 2019]]), "x")</f>
        <v>0.29115844998985596</v>
      </c>
      <c r="BI1409" s="3">
        <f xml:space="preserve"> IFERROR(ABS(Table1[[#This Row],[ROA 2021]]-Table1[[#This Row],[ROA 2020]]), "x")</f>
        <v>0.14557108585507728</v>
      </c>
      <c r="BJ1409" s="3">
        <f xml:space="preserve"> IFERROR(AVERAGE(Table1[[#This Row],[ROA 2013-2012]:[ROA 2021-2020]]), "x")</f>
        <v>0.19489215861698753</v>
      </c>
      <c r="BK1409" s="3">
        <f>IFERROR(AVERAGE(Table1[[#This Row],[ROA 2012]:[ROA 2021]]), "x")</f>
        <v>-0.32856312563958429</v>
      </c>
      <c r="BN1409" s="1">
        <f>SUM(Table1[[#This Row],[B/M Rank]:[ROA Rank]])</f>
        <v>0</v>
      </c>
    </row>
    <row r="1410" spans="1:66" x14ac:dyDescent="0.25">
      <c r="A1410" s="1" t="s">
        <v>2964</v>
      </c>
      <c r="B1410" s="1" t="s">
        <v>946</v>
      </c>
      <c r="C1410" s="1" t="s">
        <v>4417</v>
      </c>
      <c r="D1410" s="1" t="s">
        <v>268</v>
      </c>
      <c r="E1410" s="1" t="s">
        <v>108</v>
      </c>
      <c r="F1410" s="1">
        <v>56.17</v>
      </c>
      <c r="G1410" s="19"/>
      <c r="H1410" s="19"/>
      <c r="I1410" s="19"/>
      <c r="J1410" s="19"/>
      <c r="K1410" s="1"/>
      <c r="L1410" s="19"/>
      <c r="M1410" s="1">
        <v>2012</v>
      </c>
      <c r="N1410" s="1">
        <v>0</v>
      </c>
      <c r="O1410" s="1">
        <v>0</v>
      </c>
      <c r="P1410" s="1" t="s">
        <v>4368</v>
      </c>
      <c r="Q1410" s="1" t="s">
        <v>4368</v>
      </c>
      <c r="R1410" s="1" t="s">
        <v>4368</v>
      </c>
      <c r="S1410" s="1" t="s">
        <v>4368</v>
      </c>
      <c r="T1410" s="1" t="s">
        <v>4368</v>
      </c>
      <c r="U1410" s="1" t="s">
        <v>4368</v>
      </c>
      <c r="V1410" s="1" t="s">
        <v>4368</v>
      </c>
      <c r="W1410" s="1" t="s">
        <v>4368</v>
      </c>
      <c r="X1410" s="1" t="s">
        <v>4368</v>
      </c>
      <c r="Z1410" s="3" t="str">
        <f xml:space="preserve"> IFERROR(AVEDEV(Table1[[#This Row],[GP 2012]:[GP 2021]]) / Table1[[#This Row],[Avg GP]], "x")</f>
        <v>x</v>
      </c>
      <c r="AA1410" s="2">
        <f xml:space="preserve"> IFERROR(AVERAGE(Table1[[#This Row],[GP 2012]:[GP 2021]]), "x")</f>
        <v>0</v>
      </c>
      <c r="AB1410" s="11">
        <f>Table1[Equity]/Table1[Market Capital]</f>
        <v>0.48780487804878042</v>
      </c>
      <c r="AC1410" s="1">
        <v>6.8</v>
      </c>
      <c r="AD1410" s="1">
        <v>5.9</v>
      </c>
      <c r="AE1410" s="1">
        <v>1.9</v>
      </c>
      <c r="AF1410" s="1">
        <v>1.1000000000000001</v>
      </c>
      <c r="AG1410" s="1">
        <v>3</v>
      </c>
      <c r="AH1410" s="1">
        <v>11.1</v>
      </c>
      <c r="AI1410" s="1">
        <v>11.8</v>
      </c>
      <c r="AJ1410" s="1">
        <v>11.7</v>
      </c>
      <c r="AK1410" s="1">
        <v>6.7</v>
      </c>
      <c r="AL1410" s="1">
        <v>22.4</v>
      </c>
      <c r="AM1410" s="1">
        <v>30.8</v>
      </c>
      <c r="AN1410" s="1">
        <v>27.4</v>
      </c>
      <c r="AO1410" s="3">
        <f xml:space="preserve"> IFERROR(Table1[[#This Row],[GP 2012]]/Table1[[#This Row],[Total Assets 2012]], "x")</f>
        <v>0</v>
      </c>
      <c r="AP1410" s="3">
        <f xml:space="preserve"> IFERROR(Table1[[#This Row],[GP 2013]]/Table1[[#This Row],[Total Assets 2013]], "x")</f>
        <v>0</v>
      </c>
      <c r="AQ1410" s="3" t="str">
        <f xml:space="preserve"> IFERROR(Table1[[#This Row],[GP 2014]]/Table1[[#This Row],[Total Assets 2014]], "x")</f>
        <v>x</v>
      </c>
      <c r="AR1410" s="3" t="str">
        <f xml:space="preserve"> IFERROR(Table1[[#This Row],[GP 2015]]/Table1[[#This Row],[Total Assets 2015]], "x")</f>
        <v>x</v>
      </c>
      <c r="AS1410" s="3" t="str">
        <f xml:space="preserve"> IFERROR(Table1[[#This Row],[GP 2016]]/Table1[[#This Row],[Total Assets 2016]], "x")</f>
        <v>x</v>
      </c>
      <c r="AT1410" s="3" t="str">
        <f xml:space="preserve"> IFERROR(Table1[[#This Row],[GP 2017]]/Table1[[#This Row],[Total Assets 2017]], "x")</f>
        <v>x</v>
      </c>
      <c r="AU1410" s="3" t="str">
        <f xml:space="preserve"> IFERROR(Table1[[#This Row],[GP 2018]]/Table1[[#This Row],[Total Assets 2018]], "x")</f>
        <v>x</v>
      </c>
      <c r="AV1410" s="3" t="str">
        <f xml:space="preserve"> IFERROR(Table1[[#This Row],[GP 2019]]/Table1[[#This Row],[Total Assets 2019]], "x")</f>
        <v>x</v>
      </c>
      <c r="AW1410" s="3" t="str">
        <f xml:space="preserve"> IFERROR(Table1[[#This Row],[GP 2020]]/Table1[[#This Row],[Total Assets 2020]], "x")</f>
        <v>x</v>
      </c>
      <c r="AX1410" s="3" t="str">
        <f xml:space="preserve"> IFERROR(Table1[[#This Row],[GP 2021]]/Table1[[#This Row],[Total Assets 2021]], "x")</f>
        <v>x</v>
      </c>
      <c r="AY1410" s="3" t="str">
        <f xml:space="preserve"> IFERROR(Table1[[#This Row],[GP TTM]]/Table1[[#This Row],[Total Assets TTM]], "x")</f>
        <v>x</v>
      </c>
      <c r="BA1410" s="3">
        <f xml:space="preserve"> IFERROR(ABS(Table1[[#This Row],[ROA 2013]]-Table1[[#This Row],[ROA 2012]]), "x")</f>
        <v>0</v>
      </c>
      <c r="BB1410" s="3" t="str">
        <f xml:space="preserve"> IFERROR(ABS(Table1[[#This Row],[ROA 2014]]-Table1[[#This Row],[ROA 2013]]), "x")</f>
        <v>x</v>
      </c>
      <c r="BC1410" s="3" t="str">
        <f xml:space="preserve"> IFERROR(ABS(Table1[[#This Row],[ROA 2015]]-Table1[[#This Row],[ROA 2014]]), "x")</f>
        <v>x</v>
      </c>
      <c r="BD1410" s="3" t="str">
        <f xml:space="preserve"> IFERROR(ABS(Table1[[#This Row],[ROA 2016]]-Table1[[#This Row],[ROA 2015]]), "x")</f>
        <v>x</v>
      </c>
      <c r="BE1410" s="3" t="str">
        <f xml:space="preserve"> IFERROR(ABS(Table1[[#This Row],[ROA 2017]]-Table1[[#This Row],[ROA 2016]]), "x")</f>
        <v>x</v>
      </c>
      <c r="BF1410" s="3" t="str">
        <f xml:space="preserve"> IFERROR(ABS(Table1[[#This Row],[ROA 2018]]-Table1[[#This Row],[ROA 2017]]), "x")</f>
        <v>x</v>
      </c>
      <c r="BG1410" s="3" t="str">
        <f xml:space="preserve"> IFERROR(ABS(Table1[[#This Row],[ROA 2019]]-Table1[[#This Row],[ROA 2018]]), "x")</f>
        <v>x</v>
      </c>
      <c r="BH1410" s="3" t="str">
        <f xml:space="preserve"> IFERROR(ABS(Table1[[#This Row],[ROA 2020]]-Table1[[#This Row],[ROA 2019]]), "x")</f>
        <v>x</v>
      </c>
      <c r="BI1410" s="3" t="str">
        <f xml:space="preserve"> IFERROR(ABS(Table1[[#This Row],[ROA 2021]]-Table1[[#This Row],[ROA 2020]]), "x")</f>
        <v>x</v>
      </c>
      <c r="BJ1410" s="3">
        <f xml:space="preserve"> IFERROR(AVERAGE(Table1[[#This Row],[ROA 2013-2012]:[ROA 2021-2020]]), "x")</f>
        <v>0</v>
      </c>
      <c r="BK1410" s="3">
        <f>IFERROR(AVERAGE(Table1[[#This Row],[ROA 2012]:[ROA 2021]]), "x")</f>
        <v>0</v>
      </c>
      <c r="BN1410" s="1">
        <f>SUM(Table1[[#This Row],[B/M Rank]:[ROA Rank]])</f>
        <v>0</v>
      </c>
    </row>
    <row r="1411" spans="1:66" x14ac:dyDescent="0.25">
      <c r="A1411" s="1" t="s">
        <v>3634</v>
      </c>
      <c r="B1411" s="1" t="s">
        <v>1390</v>
      </c>
      <c r="C1411" s="1" t="s">
        <v>4417</v>
      </c>
      <c r="D1411" s="1" t="s">
        <v>268</v>
      </c>
      <c r="E1411" s="1" t="s">
        <v>108</v>
      </c>
      <c r="F1411" s="1">
        <v>56.22</v>
      </c>
      <c r="G1411" s="19"/>
      <c r="H1411" s="19"/>
      <c r="I1411" s="19"/>
      <c r="J1411" s="19"/>
      <c r="K1411" s="1"/>
      <c r="L1411" s="19"/>
      <c r="M1411" s="1">
        <v>2014</v>
      </c>
      <c r="P1411" s="1" t="s">
        <v>4368</v>
      </c>
      <c r="Q1411" s="1" t="s">
        <v>4368</v>
      </c>
      <c r="R1411" s="1" t="s">
        <v>4368</v>
      </c>
      <c r="S1411" s="1" t="s">
        <v>4368</v>
      </c>
      <c r="T1411" s="1" t="s">
        <v>4368</v>
      </c>
      <c r="U1411" s="1" t="s">
        <v>4368</v>
      </c>
      <c r="V1411" s="1" t="s">
        <v>4368</v>
      </c>
      <c r="W1411" s="1">
        <v>-0.5</v>
      </c>
      <c r="X1411" s="1">
        <v>-0.5</v>
      </c>
      <c r="Z1411" s="3">
        <f xml:space="preserve"> IFERROR(AVEDEV(Table1[[#This Row],[GP 2012]:[GP 2021]]) / Table1[[#This Row],[Avg GP]], "x")</f>
        <v>0</v>
      </c>
      <c r="AA1411" s="2">
        <f xml:space="preserve"> IFERROR(AVERAGE(Table1[[#This Row],[GP 2012]:[GP 2021]]), "x")</f>
        <v>-0.5</v>
      </c>
      <c r="AB1411" s="11">
        <f>Table1[Equity]/Table1[Market Capital]</f>
        <v>-0.17253646389185343</v>
      </c>
      <c r="AE1411" s="1">
        <v>0.5</v>
      </c>
      <c r="AF1411" s="1">
        <v>0.5</v>
      </c>
      <c r="AG1411" s="1">
        <v>0.7</v>
      </c>
      <c r="AH1411" s="1">
        <v>2.2999999999999998</v>
      </c>
      <c r="AI1411" s="1">
        <v>0.3</v>
      </c>
      <c r="AJ1411" s="1">
        <v>0.1</v>
      </c>
      <c r="AK1411" s="1">
        <v>0.9</v>
      </c>
      <c r="AL1411" s="1">
        <v>5</v>
      </c>
      <c r="AM1411" s="1">
        <v>11</v>
      </c>
      <c r="AN1411" s="1">
        <v>-9.6999999999999993</v>
      </c>
      <c r="AO1411" s="3" t="str">
        <f xml:space="preserve"> IFERROR(Table1[[#This Row],[GP 2012]]/Table1[[#This Row],[Total Assets 2012]], "x")</f>
        <v>x</v>
      </c>
      <c r="AP1411" s="3" t="str">
        <f xml:space="preserve"> IFERROR(Table1[[#This Row],[GP 2013]]/Table1[[#This Row],[Total Assets 2013]], "x")</f>
        <v>x</v>
      </c>
      <c r="AQ1411" s="3" t="str">
        <f xml:space="preserve"> IFERROR(Table1[[#This Row],[GP 2014]]/Table1[[#This Row],[Total Assets 2014]], "x")</f>
        <v>x</v>
      </c>
      <c r="AR1411" s="3" t="str">
        <f xml:space="preserve"> IFERROR(Table1[[#This Row],[GP 2015]]/Table1[[#This Row],[Total Assets 2015]], "x")</f>
        <v>x</v>
      </c>
      <c r="AS1411" s="3" t="str">
        <f xml:space="preserve"> IFERROR(Table1[[#This Row],[GP 2016]]/Table1[[#This Row],[Total Assets 2016]], "x")</f>
        <v>x</v>
      </c>
      <c r="AT1411" s="3" t="str">
        <f xml:space="preserve"> IFERROR(Table1[[#This Row],[GP 2017]]/Table1[[#This Row],[Total Assets 2017]], "x")</f>
        <v>x</v>
      </c>
      <c r="AU1411" s="3" t="str">
        <f xml:space="preserve"> IFERROR(Table1[[#This Row],[GP 2018]]/Table1[[#This Row],[Total Assets 2018]], "x")</f>
        <v>x</v>
      </c>
      <c r="AV1411" s="3" t="str">
        <f xml:space="preserve"> IFERROR(Table1[[#This Row],[GP 2019]]/Table1[[#This Row],[Total Assets 2019]], "x")</f>
        <v>x</v>
      </c>
      <c r="AW1411" s="3" t="str">
        <f xml:space="preserve"> IFERROR(Table1[[#This Row],[GP 2020]]/Table1[[#This Row],[Total Assets 2020]], "x")</f>
        <v>x</v>
      </c>
      <c r="AX1411" s="3">
        <f xml:space="preserve"> IFERROR(Table1[[#This Row],[GP 2021]]/Table1[[#This Row],[Total Assets 2021]], "x")</f>
        <v>-0.1</v>
      </c>
      <c r="AY1411" s="3">
        <f xml:space="preserve"> IFERROR(Table1[[#This Row],[GP TTM]]/Table1[[#This Row],[Total Assets TTM]], "x")</f>
        <v>-4.5454545454545456E-2</v>
      </c>
      <c r="BA1411" s="3" t="str">
        <f xml:space="preserve"> IFERROR(ABS(Table1[[#This Row],[ROA 2013]]-Table1[[#This Row],[ROA 2012]]), "x")</f>
        <v>x</v>
      </c>
      <c r="BB1411" s="3" t="str">
        <f xml:space="preserve"> IFERROR(ABS(Table1[[#This Row],[ROA 2014]]-Table1[[#This Row],[ROA 2013]]), "x")</f>
        <v>x</v>
      </c>
      <c r="BC1411" s="3" t="str">
        <f xml:space="preserve"> IFERROR(ABS(Table1[[#This Row],[ROA 2015]]-Table1[[#This Row],[ROA 2014]]), "x")</f>
        <v>x</v>
      </c>
      <c r="BD1411" s="3" t="str">
        <f xml:space="preserve"> IFERROR(ABS(Table1[[#This Row],[ROA 2016]]-Table1[[#This Row],[ROA 2015]]), "x")</f>
        <v>x</v>
      </c>
      <c r="BE1411" s="3" t="str">
        <f xml:space="preserve"> IFERROR(ABS(Table1[[#This Row],[ROA 2017]]-Table1[[#This Row],[ROA 2016]]), "x")</f>
        <v>x</v>
      </c>
      <c r="BF1411" s="3" t="str">
        <f xml:space="preserve"> IFERROR(ABS(Table1[[#This Row],[ROA 2018]]-Table1[[#This Row],[ROA 2017]]), "x")</f>
        <v>x</v>
      </c>
      <c r="BG1411" s="3" t="str">
        <f xml:space="preserve"> IFERROR(ABS(Table1[[#This Row],[ROA 2019]]-Table1[[#This Row],[ROA 2018]]), "x")</f>
        <v>x</v>
      </c>
      <c r="BH1411" s="3" t="str">
        <f xml:space="preserve"> IFERROR(ABS(Table1[[#This Row],[ROA 2020]]-Table1[[#This Row],[ROA 2019]]), "x")</f>
        <v>x</v>
      </c>
      <c r="BI1411" s="3" t="str">
        <f xml:space="preserve"> IFERROR(ABS(Table1[[#This Row],[ROA 2021]]-Table1[[#This Row],[ROA 2020]]), "x")</f>
        <v>x</v>
      </c>
      <c r="BJ1411" s="3" t="str">
        <f xml:space="preserve"> IFERROR(AVERAGE(Table1[[#This Row],[ROA 2013-2012]:[ROA 2021-2020]]), "x")</f>
        <v>x</v>
      </c>
      <c r="BK1411" s="3">
        <f>IFERROR(AVERAGE(Table1[[#This Row],[ROA 2012]:[ROA 2021]]), "x")</f>
        <v>-0.1</v>
      </c>
      <c r="BN1411" s="1">
        <f>SUM(Table1[[#This Row],[B/M Rank]:[ROA Rank]])</f>
        <v>0</v>
      </c>
    </row>
    <row r="1412" spans="1:66" x14ac:dyDescent="0.25">
      <c r="A1412" s="1" t="s">
        <v>3276</v>
      </c>
      <c r="B1412" s="1" t="s">
        <v>1143</v>
      </c>
      <c r="C1412" s="1" t="s">
        <v>4417</v>
      </c>
      <c r="D1412" s="1" t="s">
        <v>268</v>
      </c>
      <c r="E1412" s="1" t="s">
        <v>108</v>
      </c>
      <c r="F1412" s="1">
        <v>56.29</v>
      </c>
      <c r="G1412" s="19"/>
      <c r="H1412" s="19"/>
      <c r="I1412" s="19"/>
      <c r="J1412" s="19"/>
      <c r="K1412" s="1"/>
      <c r="L1412" s="19"/>
      <c r="M1412" s="1">
        <v>2012</v>
      </c>
      <c r="N1412" s="1" t="s">
        <v>4368</v>
      </c>
      <c r="O1412" s="1" t="s">
        <v>4368</v>
      </c>
      <c r="P1412" s="1">
        <v>0</v>
      </c>
      <c r="Q1412" s="1" t="s">
        <v>4368</v>
      </c>
      <c r="R1412" s="1" t="s">
        <v>4368</v>
      </c>
      <c r="S1412" s="1" t="s">
        <v>4368</v>
      </c>
      <c r="T1412" s="1" t="s">
        <v>4368</v>
      </c>
      <c r="U1412" s="1" t="s">
        <v>4368</v>
      </c>
      <c r="V1412" s="1" t="s">
        <v>4368</v>
      </c>
      <c r="W1412" s="1" t="s">
        <v>4368</v>
      </c>
      <c r="X1412" s="1" t="s">
        <v>4368</v>
      </c>
      <c r="Z1412" s="3" t="str">
        <f xml:space="preserve"> IFERROR(AVEDEV(Table1[[#This Row],[GP 2012]:[GP 2021]]) / Table1[[#This Row],[Avg GP]], "x")</f>
        <v>x</v>
      </c>
      <c r="AA1412" s="2">
        <f xml:space="preserve"> IFERROR(AVERAGE(Table1[[#This Row],[GP 2012]:[GP 2021]]), "x")</f>
        <v>0</v>
      </c>
      <c r="AB1412" s="11">
        <f>Table1[Equity]/Table1[Market Capital]</f>
        <v>0.22561733878131107</v>
      </c>
      <c r="AC1412" s="1">
        <v>9.5</v>
      </c>
      <c r="AD1412" s="1">
        <v>0.9</v>
      </c>
      <c r="AE1412" s="1">
        <v>0.5</v>
      </c>
      <c r="AF1412" s="1">
        <v>0.1</v>
      </c>
      <c r="AG1412" s="1">
        <v>0.4</v>
      </c>
      <c r="AH1412" s="1">
        <v>0.4</v>
      </c>
      <c r="AI1412" s="1">
        <v>0.2</v>
      </c>
      <c r="AJ1412" s="1">
        <v>1.3</v>
      </c>
      <c r="AK1412" s="1">
        <v>1.4</v>
      </c>
      <c r="AL1412" s="1">
        <v>3.9</v>
      </c>
      <c r="AM1412" s="1">
        <v>13</v>
      </c>
      <c r="AN1412" s="1">
        <v>12.7</v>
      </c>
      <c r="AO1412" s="3" t="str">
        <f xml:space="preserve"> IFERROR(Table1[[#This Row],[GP 2012]]/Table1[[#This Row],[Total Assets 2012]], "x")</f>
        <v>x</v>
      </c>
      <c r="AP1412" s="3" t="str">
        <f xml:space="preserve"> IFERROR(Table1[[#This Row],[GP 2013]]/Table1[[#This Row],[Total Assets 2013]], "x")</f>
        <v>x</v>
      </c>
      <c r="AQ1412" s="3">
        <f xml:space="preserve"> IFERROR(Table1[[#This Row],[GP 2014]]/Table1[[#This Row],[Total Assets 2014]], "x")</f>
        <v>0</v>
      </c>
      <c r="AR1412" s="3" t="str">
        <f xml:space="preserve"> IFERROR(Table1[[#This Row],[GP 2015]]/Table1[[#This Row],[Total Assets 2015]], "x")</f>
        <v>x</v>
      </c>
      <c r="AS1412" s="3" t="str">
        <f xml:space="preserve"> IFERROR(Table1[[#This Row],[GP 2016]]/Table1[[#This Row],[Total Assets 2016]], "x")</f>
        <v>x</v>
      </c>
      <c r="AT1412" s="3" t="str">
        <f xml:space="preserve"> IFERROR(Table1[[#This Row],[GP 2017]]/Table1[[#This Row],[Total Assets 2017]], "x")</f>
        <v>x</v>
      </c>
      <c r="AU1412" s="3" t="str">
        <f xml:space="preserve"> IFERROR(Table1[[#This Row],[GP 2018]]/Table1[[#This Row],[Total Assets 2018]], "x")</f>
        <v>x</v>
      </c>
      <c r="AV1412" s="3" t="str">
        <f xml:space="preserve"> IFERROR(Table1[[#This Row],[GP 2019]]/Table1[[#This Row],[Total Assets 2019]], "x")</f>
        <v>x</v>
      </c>
      <c r="AW1412" s="3" t="str">
        <f xml:space="preserve"> IFERROR(Table1[[#This Row],[GP 2020]]/Table1[[#This Row],[Total Assets 2020]], "x")</f>
        <v>x</v>
      </c>
      <c r="AX1412" s="3" t="str">
        <f xml:space="preserve"> IFERROR(Table1[[#This Row],[GP 2021]]/Table1[[#This Row],[Total Assets 2021]], "x")</f>
        <v>x</v>
      </c>
      <c r="AY1412" s="3" t="str">
        <f xml:space="preserve"> IFERROR(Table1[[#This Row],[GP TTM]]/Table1[[#This Row],[Total Assets TTM]], "x")</f>
        <v>x</v>
      </c>
      <c r="BA1412" s="3" t="str">
        <f xml:space="preserve"> IFERROR(ABS(Table1[[#This Row],[ROA 2013]]-Table1[[#This Row],[ROA 2012]]), "x")</f>
        <v>x</v>
      </c>
      <c r="BB1412" s="3" t="str">
        <f xml:space="preserve"> IFERROR(ABS(Table1[[#This Row],[ROA 2014]]-Table1[[#This Row],[ROA 2013]]), "x")</f>
        <v>x</v>
      </c>
      <c r="BC1412" s="3" t="str">
        <f xml:space="preserve"> IFERROR(ABS(Table1[[#This Row],[ROA 2015]]-Table1[[#This Row],[ROA 2014]]), "x")</f>
        <v>x</v>
      </c>
      <c r="BD1412" s="3" t="str">
        <f xml:space="preserve"> IFERROR(ABS(Table1[[#This Row],[ROA 2016]]-Table1[[#This Row],[ROA 2015]]), "x")</f>
        <v>x</v>
      </c>
      <c r="BE1412" s="3" t="str">
        <f xml:space="preserve"> IFERROR(ABS(Table1[[#This Row],[ROA 2017]]-Table1[[#This Row],[ROA 2016]]), "x")</f>
        <v>x</v>
      </c>
      <c r="BF1412" s="3" t="str">
        <f xml:space="preserve"> IFERROR(ABS(Table1[[#This Row],[ROA 2018]]-Table1[[#This Row],[ROA 2017]]), "x")</f>
        <v>x</v>
      </c>
      <c r="BG1412" s="3" t="str">
        <f xml:space="preserve"> IFERROR(ABS(Table1[[#This Row],[ROA 2019]]-Table1[[#This Row],[ROA 2018]]), "x")</f>
        <v>x</v>
      </c>
      <c r="BH1412" s="3" t="str">
        <f xml:space="preserve"> IFERROR(ABS(Table1[[#This Row],[ROA 2020]]-Table1[[#This Row],[ROA 2019]]), "x")</f>
        <v>x</v>
      </c>
      <c r="BI1412" s="3" t="str">
        <f xml:space="preserve"> IFERROR(ABS(Table1[[#This Row],[ROA 2021]]-Table1[[#This Row],[ROA 2020]]), "x")</f>
        <v>x</v>
      </c>
      <c r="BJ1412" s="3" t="str">
        <f xml:space="preserve"> IFERROR(AVERAGE(Table1[[#This Row],[ROA 2013-2012]:[ROA 2021-2020]]), "x")</f>
        <v>x</v>
      </c>
      <c r="BK1412" s="3">
        <f>IFERROR(AVERAGE(Table1[[#This Row],[ROA 2012]:[ROA 2021]]), "x")</f>
        <v>0</v>
      </c>
      <c r="BN1412" s="1">
        <f>SUM(Table1[[#This Row],[B/M Rank]:[ROA Rank]])</f>
        <v>0</v>
      </c>
    </row>
    <row r="1413" spans="1:66" x14ac:dyDescent="0.25">
      <c r="A1413" s="1" t="s">
        <v>2530</v>
      </c>
      <c r="B1413" s="1" t="s">
        <v>577</v>
      </c>
      <c r="C1413" s="1" t="s">
        <v>567</v>
      </c>
      <c r="D1413" s="1" t="s">
        <v>11</v>
      </c>
      <c r="E1413" s="1" t="s">
        <v>108</v>
      </c>
      <c r="F1413" s="1">
        <v>56.49</v>
      </c>
      <c r="G1413" s="19"/>
      <c r="H1413" s="19"/>
      <c r="I1413" s="19"/>
      <c r="J1413" s="19"/>
      <c r="K1413" s="1"/>
      <c r="L1413" s="19"/>
      <c r="M1413" s="1">
        <v>2012</v>
      </c>
      <c r="N1413" s="1">
        <v>1.2</v>
      </c>
      <c r="O1413" s="1">
        <v>0.8</v>
      </c>
      <c r="P1413" s="1">
        <v>0.9</v>
      </c>
      <c r="Q1413" s="1">
        <v>1.3</v>
      </c>
      <c r="R1413" s="1">
        <v>1.1000000000000001</v>
      </c>
      <c r="S1413" s="1">
        <v>1.4</v>
      </c>
      <c r="T1413" s="1">
        <v>0.9</v>
      </c>
      <c r="U1413" s="1">
        <v>0.3</v>
      </c>
      <c r="V1413" s="1">
        <v>0.2</v>
      </c>
      <c r="W1413" s="1">
        <v>0.3</v>
      </c>
      <c r="X1413" s="1">
        <v>0.3</v>
      </c>
      <c r="Z1413" s="3">
        <f xml:space="preserve"> IFERROR(AVEDEV(Table1[[#This Row],[GP 2012]:[GP 2021]]) / Table1[[#This Row],[Avg GP]], "x")</f>
        <v>0.41904761904761895</v>
      </c>
      <c r="AA1413" s="2">
        <f xml:space="preserve"> IFERROR(AVERAGE(Table1[[#This Row],[GP 2012]:[GP 2021]]), "x")</f>
        <v>0.84000000000000019</v>
      </c>
      <c r="AB1413" s="11">
        <f>Table1[Equity]/Table1[Market Capital]</f>
        <v>6.1957868649318459E-2</v>
      </c>
      <c r="AC1413" s="1">
        <v>1.1000000000000001</v>
      </c>
      <c r="AD1413" s="1">
        <v>2.7</v>
      </c>
      <c r="AE1413" s="1">
        <v>3.8</v>
      </c>
      <c r="AF1413" s="1">
        <v>7.1</v>
      </c>
      <c r="AG1413" s="1">
        <v>6.2</v>
      </c>
      <c r="AH1413" s="1">
        <v>3.3</v>
      </c>
      <c r="AI1413" s="1">
        <v>3.6</v>
      </c>
      <c r="AJ1413" s="1">
        <v>15.5</v>
      </c>
      <c r="AK1413" s="1">
        <v>10</v>
      </c>
      <c r="AL1413" s="1">
        <v>5.9</v>
      </c>
      <c r="AM1413" s="1">
        <v>4.8</v>
      </c>
      <c r="AN1413" s="1">
        <v>3.5</v>
      </c>
      <c r="AO1413" s="3">
        <f xml:space="preserve"> IFERROR(Table1[[#This Row],[GP 2012]]/Table1[[#This Row],[Total Assets 2012]], "x")</f>
        <v>1.0909090909090908</v>
      </c>
      <c r="AP1413" s="3">
        <f xml:space="preserve"> IFERROR(Table1[[#This Row],[GP 2013]]/Table1[[#This Row],[Total Assets 2013]], "x")</f>
        <v>0.29629629629629628</v>
      </c>
      <c r="AQ1413" s="3">
        <f xml:space="preserve"> IFERROR(Table1[[#This Row],[GP 2014]]/Table1[[#This Row],[Total Assets 2014]], "x")</f>
        <v>0.23684210526315791</v>
      </c>
      <c r="AR1413" s="3">
        <f xml:space="preserve"> IFERROR(Table1[[#This Row],[GP 2015]]/Table1[[#This Row],[Total Assets 2015]], "x")</f>
        <v>0.18309859154929578</v>
      </c>
      <c r="AS1413" s="3">
        <f xml:space="preserve"> IFERROR(Table1[[#This Row],[GP 2016]]/Table1[[#This Row],[Total Assets 2016]], "x")</f>
        <v>0.17741935483870969</v>
      </c>
      <c r="AT1413" s="3">
        <f xml:space="preserve"> IFERROR(Table1[[#This Row],[GP 2017]]/Table1[[#This Row],[Total Assets 2017]], "x")</f>
        <v>0.42424242424242425</v>
      </c>
      <c r="AU1413" s="3">
        <f xml:space="preserve"> IFERROR(Table1[[#This Row],[GP 2018]]/Table1[[#This Row],[Total Assets 2018]], "x")</f>
        <v>0.25</v>
      </c>
      <c r="AV1413" s="3">
        <f xml:space="preserve"> IFERROR(Table1[[#This Row],[GP 2019]]/Table1[[#This Row],[Total Assets 2019]], "x")</f>
        <v>1.935483870967742E-2</v>
      </c>
      <c r="AW1413" s="3">
        <f xml:space="preserve"> IFERROR(Table1[[#This Row],[GP 2020]]/Table1[[#This Row],[Total Assets 2020]], "x")</f>
        <v>0.02</v>
      </c>
      <c r="AX1413" s="3">
        <f xml:space="preserve"> IFERROR(Table1[[#This Row],[GP 2021]]/Table1[[#This Row],[Total Assets 2021]], "x")</f>
        <v>5.084745762711864E-2</v>
      </c>
      <c r="AY1413" s="3">
        <f xml:space="preserve"> IFERROR(Table1[[#This Row],[GP TTM]]/Table1[[#This Row],[Total Assets TTM]], "x")</f>
        <v>6.25E-2</v>
      </c>
      <c r="BA1413" s="3">
        <f xml:space="preserve"> IFERROR(ABS(Table1[[#This Row],[ROA 2013]]-Table1[[#This Row],[ROA 2012]]), "x")</f>
        <v>0.79461279461279455</v>
      </c>
      <c r="BB1413" s="3">
        <f xml:space="preserve"> IFERROR(ABS(Table1[[#This Row],[ROA 2014]]-Table1[[#This Row],[ROA 2013]]), "x")</f>
        <v>5.9454191033138371E-2</v>
      </c>
      <c r="BC1413" s="3">
        <f xml:space="preserve"> IFERROR(ABS(Table1[[#This Row],[ROA 2015]]-Table1[[#This Row],[ROA 2014]]), "x")</f>
        <v>5.3743513713862129E-2</v>
      </c>
      <c r="BD1413" s="3">
        <f xml:space="preserve"> IFERROR(ABS(Table1[[#This Row],[ROA 2016]]-Table1[[#This Row],[ROA 2015]]), "x")</f>
        <v>5.6792367105860941E-3</v>
      </c>
      <c r="BE1413" s="3">
        <f xml:space="preserve"> IFERROR(ABS(Table1[[#This Row],[ROA 2017]]-Table1[[#This Row],[ROA 2016]]), "x")</f>
        <v>0.24682306940371457</v>
      </c>
      <c r="BF1413" s="3">
        <f xml:space="preserve"> IFERROR(ABS(Table1[[#This Row],[ROA 2018]]-Table1[[#This Row],[ROA 2017]]), "x")</f>
        <v>0.17424242424242425</v>
      </c>
      <c r="BG1413" s="3">
        <f xml:space="preserve"> IFERROR(ABS(Table1[[#This Row],[ROA 2019]]-Table1[[#This Row],[ROA 2018]]), "x")</f>
        <v>0.23064516129032259</v>
      </c>
      <c r="BH1413" s="3">
        <f xml:space="preserve"> IFERROR(ABS(Table1[[#This Row],[ROA 2020]]-Table1[[#This Row],[ROA 2019]]), "x")</f>
        <v>6.4516129032258021E-4</v>
      </c>
      <c r="BI1413" s="3">
        <f xml:space="preserve"> IFERROR(ABS(Table1[[#This Row],[ROA 2021]]-Table1[[#This Row],[ROA 2020]]), "x")</f>
        <v>3.084745762711864E-2</v>
      </c>
      <c r="BJ1413" s="3">
        <f xml:space="preserve"> IFERROR(AVERAGE(Table1[[#This Row],[ROA 2013-2012]:[ROA 2021-2020]]), "x")</f>
        <v>0.17741033443603155</v>
      </c>
      <c r="BK1413" s="3">
        <f>IFERROR(AVERAGE(Table1[[#This Row],[ROA 2012]:[ROA 2021]]), "x")</f>
        <v>0.27490101594357708</v>
      </c>
      <c r="BN1413" s="1">
        <f>SUM(Table1[[#This Row],[B/M Rank]:[ROA Rank]])</f>
        <v>0</v>
      </c>
    </row>
    <row r="1414" spans="1:66" x14ac:dyDescent="0.25">
      <c r="A1414" s="1" t="s">
        <v>4002</v>
      </c>
      <c r="B1414" s="1" t="s">
        <v>1714</v>
      </c>
      <c r="C1414" s="1" t="s">
        <v>12</v>
      </c>
      <c r="D1414" s="1" t="s">
        <v>11</v>
      </c>
      <c r="E1414" s="1" t="s">
        <v>108</v>
      </c>
      <c r="F1414" s="1">
        <v>56.49</v>
      </c>
      <c r="G1414" s="19"/>
      <c r="H1414" s="19"/>
      <c r="I1414" s="19"/>
      <c r="J1414" s="19"/>
      <c r="K1414" s="1"/>
      <c r="L1414" s="19"/>
      <c r="M1414" s="1">
        <v>2016</v>
      </c>
      <c r="R1414" s="1">
        <v>0.4</v>
      </c>
      <c r="S1414" s="1">
        <v>0.3</v>
      </c>
      <c r="T1414" s="1">
        <v>1.5</v>
      </c>
      <c r="U1414" s="1">
        <v>10.199999999999999</v>
      </c>
      <c r="V1414" s="1">
        <v>7.2</v>
      </c>
      <c r="W1414" s="1">
        <v>19.899999999999999</v>
      </c>
      <c r="X1414" s="1">
        <v>24.5</v>
      </c>
      <c r="Z1414" s="3">
        <f xml:space="preserve"> IFERROR(AVEDEV(Table1[[#This Row],[GP 2012]:[GP 2021]]) / Table1[[#This Row],[Avg GP]], "x")</f>
        <v>0.88860759493670871</v>
      </c>
      <c r="AA1414" s="2">
        <f xml:space="preserve"> IFERROR(AVERAGE(Table1[[#This Row],[GP 2012]:[GP 2021]]), "x")</f>
        <v>6.583333333333333</v>
      </c>
      <c r="AB1414" s="11">
        <f>Table1[Equity]/Table1[Market Capital]</f>
        <v>2.1862276509116656</v>
      </c>
      <c r="AG1414" s="1">
        <v>15.4</v>
      </c>
      <c r="AH1414" s="1">
        <v>97</v>
      </c>
      <c r="AI1414" s="1">
        <v>447.2</v>
      </c>
      <c r="AJ1414" s="1">
        <v>342.2</v>
      </c>
      <c r="AK1414" s="1">
        <v>211.6</v>
      </c>
      <c r="AL1414" s="1">
        <v>194.3</v>
      </c>
      <c r="AM1414" s="1">
        <v>184.8</v>
      </c>
      <c r="AN1414" s="1">
        <v>123.5</v>
      </c>
      <c r="AO1414" s="3" t="str">
        <f xml:space="preserve"> IFERROR(Table1[[#This Row],[GP 2012]]/Table1[[#This Row],[Total Assets 2012]], "x")</f>
        <v>x</v>
      </c>
      <c r="AP1414" s="3" t="str">
        <f xml:space="preserve"> IFERROR(Table1[[#This Row],[GP 2013]]/Table1[[#This Row],[Total Assets 2013]], "x")</f>
        <v>x</v>
      </c>
      <c r="AQ1414" s="3" t="str">
        <f xml:space="preserve"> IFERROR(Table1[[#This Row],[GP 2014]]/Table1[[#This Row],[Total Assets 2014]], "x")</f>
        <v>x</v>
      </c>
      <c r="AR1414" s="3" t="str">
        <f xml:space="preserve"> IFERROR(Table1[[#This Row],[GP 2015]]/Table1[[#This Row],[Total Assets 2015]], "x")</f>
        <v>x</v>
      </c>
      <c r="AS1414" s="3">
        <f xml:space="preserve"> IFERROR(Table1[[#This Row],[GP 2016]]/Table1[[#This Row],[Total Assets 2016]], "x")</f>
        <v>2.5974025974025976E-2</v>
      </c>
      <c r="AT1414" s="3">
        <f xml:space="preserve"> IFERROR(Table1[[#This Row],[GP 2017]]/Table1[[#This Row],[Total Assets 2017]], "x")</f>
        <v>3.092783505154639E-3</v>
      </c>
      <c r="AU1414" s="3">
        <f xml:space="preserve"> IFERROR(Table1[[#This Row],[GP 2018]]/Table1[[#This Row],[Total Assets 2018]], "x")</f>
        <v>3.3542039355992847E-3</v>
      </c>
      <c r="AV1414" s="3">
        <f xml:space="preserve"> IFERROR(Table1[[#This Row],[GP 2019]]/Table1[[#This Row],[Total Assets 2019]], "x")</f>
        <v>2.9807130333138514E-2</v>
      </c>
      <c r="AW1414" s="3">
        <f xml:space="preserve"> IFERROR(Table1[[#This Row],[GP 2020]]/Table1[[#This Row],[Total Assets 2020]], "x")</f>
        <v>3.4026465028355386E-2</v>
      </c>
      <c r="AX1414" s="3">
        <f xml:space="preserve"> IFERROR(Table1[[#This Row],[GP 2021]]/Table1[[#This Row],[Total Assets 2021]], "x")</f>
        <v>0.10241893978383941</v>
      </c>
      <c r="AY1414" s="3">
        <f xml:space="preserve"> IFERROR(Table1[[#This Row],[GP TTM]]/Table1[[#This Row],[Total Assets TTM]], "x")</f>
        <v>0.13257575757575757</v>
      </c>
      <c r="BA1414" s="3" t="str">
        <f xml:space="preserve"> IFERROR(ABS(Table1[[#This Row],[ROA 2013]]-Table1[[#This Row],[ROA 2012]]), "x")</f>
        <v>x</v>
      </c>
      <c r="BB1414" s="3" t="str">
        <f xml:space="preserve"> IFERROR(ABS(Table1[[#This Row],[ROA 2014]]-Table1[[#This Row],[ROA 2013]]), "x")</f>
        <v>x</v>
      </c>
      <c r="BC1414" s="3" t="str">
        <f xml:space="preserve"> IFERROR(ABS(Table1[[#This Row],[ROA 2015]]-Table1[[#This Row],[ROA 2014]]), "x")</f>
        <v>x</v>
      </c>
      <c r="BD1414" s="3" t="str">
        <f xml:space="preserve"> IFERROR(ABS(Table1[[#This Row],[ROA 2016]]-Table1[[#This Row],[ROA 2015]]), "x")</f>
        <v>x</v>
      </c>
      <c r="BE1414" s="3">
        <f xml:space="preserve"> IFERROR(ABS(Table1[[#This Row],[ROA 2017]]-Table1[[#This Row],[ROA 2016]]), "x")</f>
        <v>2.2881242468871337E-2</v>
      </c>
      <c r="BF1414" s="3">
        <f xml:space="preserve"> IFERROR(ABS(Table1[[#This Row],[ROA 2018]]-Table1[[#This Row],[ROA 2017]]), "x")</f>
        <v>2.6142043044464569E-4</v>
      </c>
      <c r="BG1414" s="3">
        <f xml:space="preserve"> IFERROR(ABS(Table1[[#This Row],[ROA 2019]]-Table1[[#This Row],[ROA 2018]]), "x")</f>
        <v>2.6452926397539229E-2</v>
      </c>
      <c r="BH1414" s="3">
        <f xml:space="preserve"> IFERROR(ABS(Table1[[#This Row],[ROA 2020]]-Table1[[#This Row],[ROA 2019]]), "x")</f>
        <v>4.2193346952168718E-3</v>
      </c>
      <c r="BI1414" s="3">
        <f xml:space="preserve"> IFERROR(ABS(Table1[[#This Row],[ROA 2021]]-Table1[[#This Row],[ROA 2020]]), "x")</f>
        <v>6.8392474755484017E-2</v>
      </c>
      <c r="BJ1414" s="3">
        <f xml:space="preserve"> IFERROR(AVERAGE(Table1[[#This Row],[ROA 2013-2012]:[ROA 2021-2020]]), "x")</f>
        <v>2.4441479749511223E-2</v>
      </c>
      <c r="BK1414" s="3">
        <f>IFERROR(AVERAGE(Table1[[#This Row],[ROA 2012]:[ROA 2021]]), "x")</f>
        <v>3.31122580933522E-2</v>
      </c>
      <c r="BN1414" s="1">
        <f>SUM(Table1[[#This Row],[B/M Rank]:[ROA Rank]])</f>
        <v>0</v>
      </c>
    </row>
    <row r="1415" spans="1:66" x14ac:dyDescent="0.25">
      <c r="A1415" s="1" t="s">
        <v>2384</v>
      </c>
      <c r="B1415" s="1" t="s">
        <v>435</v>
      </c>
      <c r="C1415" s="1" t="s">
        <v>415</v>
      </c>
      <c r="D1415" s="1" t="s">
        <v>330</v>
      </c>
      <c r="E1415" s="1" t="s">
        <v>108</v>
      </c>
      <c r="F1415" s="1">
        <v>56.63</v>
      </c>
      <c r="G1415" s="19"/>
      <c r="H1415" s="19"/>
      <c r="I1415" s="19"/>
      <c r="J1415" s="19"/>
      <c r="K1415" s="1"/>
      <c r="L1415" s="19"/>
      <c r="M1415" s="1">
        <v>2017</v>
      </c>
      <c r="S1415" s="1">
        <v>19.7</v>
      </c>
      <c r="T1415" s="1">
        <v>24.5</v>
      </c>
      <c r="U1415" s="1">
        <v>23.9</v>
      </c>
      <c r="V1415" s="1">
        <v>20.5</v>
      </c>
      <c r="W1415" s="1">
        <v>18.100000000000001</v>
      </c>
      <c r="X1415" s="1">
        <v>19</v>
      </c>
      <c r="Z1415" s="3">
        <f xml:space="preserve"> IFERROR(AVEDEV(Table1[[#This Row],[GP 2012]:[GP 2021]]) / Table1[[#This Row],[Avg GP]], "x")</f>
        <v>0.10721649484536079</v>
      </c>
      <c r="AA1415" s="2">
        <f xml:space="preserve"> IFERROR(AVERAGE(Table1[[#This Row],[GP 2012]:[GP 2021]]), "x")</f>
        <v>21.339999999999996</v>
      </c>
      <c r="AB1415" s="11">
        <f>Table1[Equity]/Table1[Market Capital]</f>
        <v>0.14126787921596326</v>
      </c>
      <c r="AH1415" s="1" t="s">
        <v>4368</v>
      </c>
      <c r="AI1415" s="1">
        <v>28.4</v>
      </c>
      <c r="AJ1415" s="1">
        <v>26.1</v>
      </c>
      <c r="AK1415" s="1">
        <v>29.9</v>
      </c>
      <c r="AL1415" s="1">
        <v>39.200000000000003</v>
      </c>
      <c r="AM1415" s="1">
        <v>50</v>
      </c>
      <c r="AN1415" s="1">
        <v>8</v>
      </c>
      <c r="AO1415" s="3" t="str">
        <f xml:space="preserve"> IFERROR(Table1[[#This Row],[GP 2012]]/Table1[[#This Row],[Total Assets 2012]], "x")</f>
        <v>x</v>
      </c>
      <c r="AP1415" s="3" t="str">
        <f xml:space="preserve"> IFERROR(Table1[[#This Row],[GP 2013]]/Table1[[#This Row],[Total Assets 2013]], "x")</f>
        <v>x</v>
      </c>
      <c r="AQ1415" s="3" t="str">
        <f xml:space="preserve"> IFERROR(Table1[[#This Row],[GP 2014]]/Table1[[#This Row],[Total Assets 2014]], "x")</f>
        <v>x</v>
      </c>
      <c r="AR1415" s="3" t="str">
        <f xml:space="preserve"> IFERROR(Table1[[#This Row],[GP 2015]]/Table1[[#This Row],[Total Assets 2015]], "x")</f>
        <v>x</v>
      </c>
      <c r="AS1415" s="3" t="str">
        <f xml:space="preserve"> IFERROR(Table1[[#This Row],[GP 2016]]/Table1[[#This Row],[Total Assets 2016]], "x")</f>
        <v>x</v>
      </c>
      <c r="AT1415" s="3" t="str">
        <f xml:space="preserve"> IFERROR(Table1[[#This Row],[GP 2017]]/Table1[[#This Row],[Total Assets 2017]], "x")</f>
        <v>x</v>
      </c>
      <c r="AU1415" s="3">
        <f xml:space="preserve"> IFERROR(Table1[[#This Row],[GP 2018]]/Table1[[#This Row],[Total Assets 2018]], "x")</f>
        <v>0.86267605633802824</v>
      </c>
      <c r="AV1415" s="3">
        <f xml:space="preserve"> IFERROR(Table1[[#This Row],[GP 2019]]/Table1[[#This Row],[Total Assets 2019]], "x")</f>
        <v>0.91570881226053624</v>
      </c>
      <c r="AW1415" s="3">
        <f xml:space="preserve"> IFERROR(Table1[[#This Row],[GP 2020]]/Table1[[#This Row],[Total Assets 2020]], "x")</f>
        <v>0.68561872909698995</v>
      </c>
      <c r="AX1415" s="3">
        <f xml:space="preserve"> IFERROR(Table1[[#This Row],[GP 2021]]/Table1[[#This Row],[Total Assets 2021]], "x")</f>
        <v>0.46173469387755101</v>
      </c>
      <c r="AY1415" s="3">
        <f xml:space="preserve"> IFERROR(Table1[[#This Row],[GP TTM]]/Table1[[#This Row],[Total Assets TTM]], "x")</f>
        <v>0.38</v>
      </c>
      <c r="BA1415" s="3" t="str">
        <f xml:space="preserve"> IFERROR(ABS(Table1[[#This Row],[ROA 2013]]-Table1[[#This Row],[ROA 2012]]), "x")</f>
        <v>x</v>
      </c>
      <c r="BB1415" s="3" t="str">
        <f xml:space="preserve"> IFERROR(ABS(Table1[[#This Row],[ROA 2014]]-Table1[[#This Row],[ROA 2013]]), "x")</f>
        <v>x</v>
      </c>
      <c r="BC1415" s="3" t="str">
        <f xml:space="preserve"> IFERROR(ABS(Table1[[#This Row],[ROA 2015]]-Table1[[#This Row],[ROA 2014]]), "x")</f>
        <v>x</v>
      </c>
      <c r="BD1415" s="3" t="str">
        <f xml:space="preserve"> IFERROR(ABS(Table1[[#This Row],[ROA 2016]]-Table1[[#This Row],[ROA 2015]]), "x")</f>
        <v>x</v>
      </c>
      <c r="BE1415" s="3" t="str">
        <f xml:space="preserve"> IFERROR(ABS(Table1[[#This Row],[ROA 2017]]-Table1[[#This Row],[ROA 2016]]), "x")</f>
        <v>x</v>
      </c>
      <c r="BF1415" s="3" t="str">
        <f xml:space="preserve"> IFERROR(ABS(Table1[[#This Row],[ROA 2018]]-Table1[[#This Row],[ROA 2017]]), "x")</f>
        <v>x</v>
      </c>
      <c r="BG1415" s="3">
        <f xml:space="preserve"> IFERROR(ABS(Table1[[#This Row],[ROA 2019]]-Table1[[#This Row],[ROA 2018]]), "x")</f>
        <v>5.3032755922508001E-2</v>
      </c>
      <c r="BH1415" s="3">
        <f xml:space="preserve"> IFERROR(ABS(Table1[[#This Row],[ROA 2020]]-Table1[[#This Row],[ROA 2019]]), "x")</f>
        <v>0.23009008316354629</v>
      </c>
      <c r="BI1415" s="3">
        <f xml:space="preserve"> IFERROR(ABS(Table1[[#This Row],[ROA 2021]]-Table1[[#This Row],[ROA 2020]]), "x")</f>
        <v>0.22388403521943895</v>
      </c>
      <c r="BJ1415" s="3">
        <f xml:space="preserve"> IFERROR(AVERAGE(Table1[[#This Row],[ROA 2013-2012]:[ROA 2021-2020]]), "x")</f>
        <v>0.1690022914351644</v>
      </c>
      <c r="BK1415" s="3">
        <f>IFERROR(AVERAGE(Table1[[#This Row],[ROA 2012]:[ROA 2021]]), "x")</f>
        <v>0.73143457289327629</v>
      </c>
      <c r="BN1415" s="1">
        <f>SUM(Table1[[#This Row],[B/M Rank]:[ROA Rank]])</f>
        <v>0</v>
      </c>
    </row>
    <row r="1416" spans="1:66" x14ac:dyDescent="0.25">
      <c r="A1416" s="1" t="s">
        <v>3101</v>
      </c>
      <c r="B1416" s="1" t="s">
        <v>1042</v>
      </c>
      <c r="C1416" s="1" t="s">
        <v>4417</v>
      </c>
      <c r="D1416" s="1" t="s">
        <v>268</v>
      </c>
      <c r="E1416" s="1" t="s">
        <v>108</v>
      </c>
      <c r="F1416" s="1">
        <v>56.86</v>
      </c>
      <c r="G1416" s="19"/>
      <c r="H1416" s="19"/>
      <c r="I1416" s="19"/>
      <c r="J1416" s="19"/>
      <c r="K1416" s="1"/>
      <c r="L1416" s="19"/>
      <c r="M1416" s="1">
        <v>2018</v>
      </c>
      <c r="T1416" s="1" t="s">
        <v>4368</v>
      </c>
      <c r="U1416" s="1" t="s">
        <v>4368</v>
      </c>
      <c r="V1416" s="1" t="s">
        <v>4368</v>
      </c>
      <c r="W1416" s="1" t="s">
        <v>4368</v>
      </c>
      <c r="X1416" s="1" t="s">
        <v>4368</v>
      </c>
      <c r="Z1416" s="3" t="str">
        <f xml:space="preserve"> IFERROR(AVEDEV(Table1[[#This Row],[GP 2012]:[GP 2021]]) / Table1[[#This Row],[Avg GP]], "x")</f>
        <v>x</v>
      </c>
      <c r="AA1416" s="2" t="str">
        <f xml:space="preserve"> IFERROR(AVERAGE(Table1[[#This Row],[GP 2012]:[GP 2021]]), "x")</f>
        <v>x</v>
      </c>
      <c r="AB1416" s="11">
        <f>Table1[Equity]/Table1[Market Capital]</f>
        <v>0.34646500175870559</v>
      </c>
      <c r="AI1416" s="1">
        <v>5.8</v>
      </c>
      <c r="AJ1416" s="1">
        <v>21.9</v>
      </c>
      <c r="AK1416" s="1">
        <v>46.7</v>
      </c>
      <c r="AL1416" s="1">
        <v>23.4</v>
      </c>
      <c r="AM1416" s="1">
        <v>20.8</v>
      </c>
      <c r="AN1416" s="1">
        <v>19.7</v>
      </c>
      <c r="AO1416" s="3" t="str">
        <f xml:space="preserve"> IFERROR(Table1[[#This Row],[GP 2012]]/Table1[[#This Row],[Total Assets 2012]], "x")</f>
        <v>x</v>
      </c>
      <c r="AP1416" s="3" t="str">
        <f xml:space="preserve"> IFERROR(Table1[[#This Row],[GP 2013]]/Table1[[#This Row],[Total Assets 2013]], "x")</f>
        <v>x</v>
      </c>
      <c r="AQ1416" s="3" t="str">
        <f xml:space="preserve"> IFERROR(Table1[[#This Row],[GP 2014]]/Table1[[#This Row],[Total Assets 2014]], "x")</f>
        <v>x</v>
      </c>
      <c r="AR1416" s="3" t="str">
        <f xml:space="preserve"> IFERROR(Table1[[#This Row],[GP 2015]]/Table1[[#This Row],[Total Assets 2015]], "x")</f>
        <v>x</v>
      </c>
      <c r="AS1416" s="3" t="str">
        <f xml:space="preserve"> IFERROR(Table1[[#This Row],[GP 2016]]/Table1[[#This Row],[Total Assets 2016]], "x")</f>
        <v>x</v>
      </c>
      <c r="AT1416" s="3" t="str">
        <f xml:space="preserve"> IFERROR(Table1[[#This Row],[GP 2017]]/Table1[[#This Row],[Total Assets 2017]], "x")</f>
        <v>x</v>
      </c>
      <c r="AU1416" s="3" t="str">
        <f xml:space="preserve"> IFERROR(Table1[[#This Row],[GP 2018]]/Table1[[#This Row],[Total Assets 2018]], "x")</f>
        <v>x</v>
      </c>
      <c r="AV1416" s="3" t="str">
        <f xml:space="preserve"> IFERROR(Table1[[#This Row],[GP 2019]]/Table1[[#This Row],[Total Assets 2019]], "x")</f>
        <v>x</v>
      </c>
      <c r="AW1416" s="3" t="str">
        <f xml:space="preserve"> IFERROR(Table1[[#This Row],[GP 2020]]/Table1[[#This Row],[Total Assets 2020]], "x")</f>
        <v>x</v>
      </c>
      <c r="AX1416" s="3" t="str">
        <f xml:space="preserve"> IFERROR(Table1[[#This Row],[GP 2021]]/Table1[[#This Row],[Total Assets 2021]], "x")</f>
        <v>x</v>
      </c>
      <c r="AY1416" s="3" t="str">
        <f xml:space="preserve"> IFERROR(Table1[[#This Row],[GP TTM]]/Table1[[#This Row],[Total Assets TTM]], "x")</f>
        <v>x</v>
      </c>
      <c r="BA1416" s="3" t="str">
        <f xml:space="preserve"> IFERROR(ABS(Table1[[#This Row],[ROA 2013]]-Table1[[#This Row],[ROA 2012]]), "x")</f>
        <v>x</v>
      </c>
      <c r="BB1416" s="3" t="str">
        <f xml:space="preserve"> IFERROR(ABS(Table1[[#This Row],[ROA 2014]]-Table1[[#This Row],[ROA 2013]]), "x")</f>
        <v>x</v>
      </c>
      <c r="BC1416" s="3" t="str">
        <f xml:space="preserve"> IFERROR(ABS(Table1[[#This Row],[ROA 2015]]-Table1[[#This Row],[ROA 2014]]), "x")</f>
        <v>x</v>
      </c>
      <c r="BD1416" s="3" t="str">
        <f xml:space="preserve"> IFERROR(ABS(Table1[[#This Row],[ROA 2016]]-Table1[[#This Row],[ROA 2015]]), "x")</f>
        <v>x</v>
      </c>
      <c r="BE1416" s="3" t="str">
        <f xml:space="preserve"> IFERROR(ABS(Table1[[#This Row],[ROA 2017]]-Table1[[#This Row],[ROA 2016]]), "x")</f>
        <v>x</v>
      </c>
      <c r="BF1416" s="3" t="str">
        <f xml:space="preserve"> IFERROR(ABS(Table1[[#This Row],[ROA 2018]]-Table1[[#This Row],[ROA 2017]]), "x")</f>
        <v>x</v>
      </c>
      <c r="BG1416" s="3" t="str">
        <f xml:space="preserve"> IFERROR(ABS(Table1[[#This Row],[ROA 2019]]-Table1[[#This Row],[ROA 2018]]), "x")</f>
        <v>x</v>
      </c>
      <c r="BH1416" s="3" t="str">
        <f xml:space="preserve"> IFERROR(ABS(Table1[[#This Row],[ROA 2020]]-Table1[[#This Row],[ROA 2019]]), "x")</f>
        <v>x</v>
      </c>
      <c r="BI1416" s="3" t="str">
        <f xml:space="preserve"> IFERROR(ABS(Table1[[#This Row],[ROA 2021]]-Table1[[#This Row],[ROA 2020]]), "x")</f>
        <v>x</v>
      </c>
      <c r="BJ1416" s="3" t="str">
        <f xml:space="preserve"> IFERROR(AVERAGE(Table1[[#This Row],[ROA 2013-2012]:[ROA 2021-2020]]), "x")</f>
        <v>x</v>
      </c>
      <c r="BK1416" s="3" t="str">
        <f>IFERROR(AVERAGE(Table1[[#This Row],[ROA 2012]:[ROA 2021]]), "x")</f>
        <v>x</v>
      </c>
      <c r="BN1416" s="1">
        <f>SUM(Table1[[#This Row],[B/M Rank]:[ROA Rank]])</f>
        <v>0</v>
      </c>
    </row>
    <row r="1417" spans="1:66" x14ac:dyDescent="0.25">
      <c r="A1417" s="1" t="s">
        <v>3490</v>
      </c>
      <c r="B1417" s="1" t="s">
        <v>1292</v>
      </c>
      <c r="C1417" s="1" t="s">
        <v>4417</v>
      </c>
      <c r="D1417" s="1" t="s">
        <v>268</v>
      </c>
      <c r="E1417" s="1" t="s">
        <v>108</v>
      </c>
      <c r="F1417" s="1">
        <v>57.03</v>
      </c>
      <c r="G1417" s="19"/>
      <c r="H1417" s="19"/>
      <c r="I1417" s="19"/>
      <c r="J1417" s="19"/>
      <c r="K1417" s="1"/>
      <c r="L1417" s="19"/>
      <c r="M1417" s="1">
        <v>2012</v>
      </c>
      <c r="N1417" s="1" t="s">
        <v>4368</v>
      </c>
      <c r="O1417" s="1" t="s">
        <v>4368</v>
      </c>
      <c r="P1417" s="1" t="s">
        <v>4368</v>
      </c>
      <c r="Q1417" s="1" t="s">
        <v>4368</v>
      </c>
      <c r="R1417" s="1" t="s">
        <v>4368</v>
      </c>
      <c r="S1417" s="1" t="s">
        <v>4368</v>
      </c>
      <c r="T1417" s="1" t="s">
        <v>4368</v>
      </c>
      <c r="U1417" s="1" t="s">
        <v>4368</v>
      </c>
      <c r="V1417" s="1" t="s">
        <v>4368</v>
      </c>
      <c r="W1417" s="1" t="s">
        <v>4368</v>
      </c>
      <c r="X1417" s="1" t="s">
        <v>4368</v>
      </c>
      <c r="Z1417" s="3" t="str">
        <f xml:space="preserve"> IFERROR(AVEDEV(Table1[[#This Row],[GP 2012]:[GP 2021]]) / Table1[[#This Row],[Avg GP]], "x")</f>
        <v>x</v>
      </c>
      <c r="AA1417" s="2" t="str">
        <f xml:space="preserve"> IFERROR(AVERAGE(Table1[[#This Row],[GP 2012]:[GP 2021]]), "x")</f>
        <v>x</v>
      </c>
      <c r="AB1417" s="11">
        <f>Table1[Equity]/Table1[Market Capital]</f>
        <v>0.96966508854988598</v>
      </c>
      <c r="AC1417" s="1">
        <v>2</v>
      </c>
      <c r="AD1417" s="1">
        <v>11.8</v>
      </c>
      <c r="AE1417" s="1">
        <v>15.3</v>
      </c>
      <c r="AF1417" s="1">
        <v>21.3</v>
      </c>
      <c r="AG1417" s="1">
        <v>35.9</v>
      </c>
      <c r="AH1417" s="1">
        <v>107.9</v>
      </c>
      <c r="AI1417" s="1">
        <v>137.80000000000001</v>
      </c>
      <c r="AJ1417" s="1">
        <v>136.1</v>
      </c>
      <c r="AK1417" s="1">
        <v>94.9</v>
      </c>
      <c r="AL1417" s="1">
        <v>112.6</v>
      </c>
      <c r="AM1417" s="1">
        <v>138.30000000000001</v>
      </c>
      <c r="AN1417" s="1">
        <v>55.3</v>
      </c>
      <c r="AO1417" s="3" t="str">
        <f xml:space="preserve"> IFERROR(Table1[[#This Row],[GP 2012]]/Table1[[#This Row],[Total Assets 2012]], "x")</f>
        <v>x</v>
      </c>
      <c r="AP1417" s="3" t="str">
        <f xml:space="preserve"> IFERROR(Table1[[#This Row],[GP 2013]]/Table1[[#This Row],[Total Assets 2013]], "x")</f>
        <v>x</v>
      </c>
      <c r="AQ1417" s="3" t="str">
        <f xml:space="preserve"> IFERROR(Table1[[#This Row],[GP 2014]]/Table1[[#This Row],[Total Assets 2014]], "x")</f>
        <v>x</v>
      </c>
      <c r="AR1417" s="3" t="str">
        <f xml:space="preserve"> IFERROR(Table1[[#This Row],[GP 2015]]/Table1[[#This Row],[Total Assets 2015]], "x")</f>
        <v>x</v>
      </c>
      <c r="AS1417" s="3" t="str">
        <f xml:space="preserve"> IFERROR(Table1[[#This Row],[GP 2016]]/Table1[[#This Row],[Total Assets 2016]], "x")</f>
        <v>x</v>
      </c>
      <c r="AT1417" s="3" t="str">
        <f xml:space="preserve"> IFERROR(Table1[[#This Row],[GP 2017]]/Table1[[#This Row],[Total Assets 2017]], "x")</f>
        <v>x</v>
      </c>
      <c r="AU1417" s="3" t="str">
        <f xml:space="preserve"> IFERROR(Table1[[#This Row],[GP 2018]]/Table1[[#This Row],[Total Assets 2018]], "x")</f>
        <v>x</v>
      </c>
      <c r="AV1417" s="3" t="str">
        <f xml:space="preserve"> IFERROR(Table1[[#This Row],[GP 2019]]/Table1[[#This Row],[Total Assets 2019]], "x")</f>
        <v>x</v>
      </c>
      <c r="AW1417" s="3" t="str">
        <f xml:space="preserve"> IFERROR(Table1[[#This Row],[GP 2020]]/Table1[[#This Row],[Total Assets 2020]], "x")</f>
        <v>x</v>
      </c>
      <c r="AX1417" s="3" t="str">
        <f xml:space="preserve"> IFERROR(Table1[[#This Row],[GP 2021]]/Table1[[#This Row],[Total Assets 2021]], "x")</f>
        <v>x</v>
      </c>
      <c r="AY1417" s="3" t="str">
        <f xml:space="preserve"> IFERROR(Table1[[#This Row],[GP TTM]]/Table1[[#This Row],[Total Assets TTM]], "x")</f>
        <v>x</v>
      </c>
      <c r="BA1417" s="3" t="str">
        <f xml:space="preserve"> IFERROR(ABS(Table1[[#This Row],[ROA 2013]]-Table1[[#This Row],[ROA 2012]]), "x")</f>
        <v>x</v>
      </c>
      <c r="BB1417" s="3" t="str">
        <f xml:space="preserve"> IFERROR(ABS(Table1[[#This Row],[ROA 2014]]-Table1[[#This Row],[ROA 2013]]), "x")</f>
        <v>x</v>
      </c>
      <c r="BC1417" s="3" t="str">
        <f xml:space="preserve"> IFERROR(ABS(Table1[[#This Row],[ROA 2015]]-Table1[[#This Row],[ROA 2014]]), "x")</f>
        <v>x</v>
      </c>
      <c r="BD1417" s="3" t="str">
        <f xml:space="preserve"> IFERROR(ABS(Table1[[#This Row],[ROA 2016]]-Table1[[#This Row],[ROA 2015]]), "x")</f>
        <v>x</v>
      </c>
      <c r="BE1417" s="3" t="str">
        <f xml:space="preserve"> IFERROR(ABS(Table1[[#This Row],[ROA 2017]]-Table1[[#This Row],[ROA 2016]]), "x")</f>
        <v>x</v>
      </c>
      <c r="BF1417" s="3" t="str">
        <f xml:space="preserve"> IFERROR(ABS(Table1[[#This Row],[ROA 2018]]-Table1[[#This Row],[ROA 2017]]), "x")</f>
        <v>x</v>
      </c>
      <c r="BG1417" s="3" t="str">
        <f xml:space="preserve"> IFERROR(ABS(Table1[[#This Row],[ROA 2019]]-Table1[[#This Row],[ROA 2018]]), "x")</f>
        <v>x</v>
      </c>
      <c r="BH1417" s="3" t="str">
        <f xml:space="preserve"> IFERROR(ABS(Table1[[#This Row],[ROA 2020]]-Table1[[#This Row],[ROA 2019]]), "x")</f>
        <v>x</v>
      </c>
      <c r="BI1417" s="3" t="str">
        <f xml:space="preserve"> IFERROR(ABS(Table1[[#This Row],[ROA 2021]]-Table1[[#This Row],[ROA 2020]]), "x")</f>
        <v>x</v>
      </c>
      <c r="BJ1417" s="3" t="str">
        <f xml:space="preserve"> IFERROR(AVERAGE(Table1[[#This Row],[ROA 2013-2012]:[ROA 2021-2020]]), "x")</f>
        <v>x</v>
      </c>
      <c r="BK1417" s="3" t="str">
        <f>IFERROR(AVERAGE(Table1[[#This Row],[ROA 2012]:[ROA 2021]]), "x")</f>
        <v>x</v>
      </c>
      <c r="BN1417" s="1">
        <f>SUM(Table1[[#This Row],[B/M Rank]:[ROA Rank]])</f>
        <v>0</v>
      </c>
    </row>
    <row r="1418" spans="1:66" x14ac:dyDescent="0.25">
      <c r="A1418" s="1" t="s">
        <v>2675</v>
      </c>
      <c r="B1418" s="1" t="s">
        <v>725</v>
      </c>
      <c r="C1418" s="1" t="s">
        <v>4409</v>
      </c>
      <c r="D1418" s="1" t="s">
        <v>133</v>
      </c>
      <c r="E1418" s="1" t="s">
        <v>108</v>
      </c>
      <c r="F1418" s="1">
        <v>57.16</v>
      </c>
      <c r="G1418" s="19"/>
      <c r="H1418" s="19"/>
      <c r="I1418" s="19"/>
      <c r="J1418" s="19"/>
      <c r="K1418" s="1"/>
      <c r="L1418" s="19"/>
      <c r="M1418" s="1">
        <v>2015</v>
      </c>
      <c r="Q1418" s="1">
        <v>-0.9</v>
      </c>
      <c r="R1418" s="1">
        <v>-0.2</v>
      </c>
      <c r="S1418" s="1">
        <v>-0.6</v>
      </c>
      <c r="T1418" s="1">
        <v>0.3</v>
      </c>
      <c r="U1418" s="1">
        <v>0.1</v>
      </c>
      <c r="V1418" s="1">
        <v>1.3</v>
      </c>
      <c r="W1418" s="1">
        <v>11.6</v>
      </c>
      <c r="X1418" s="1">
        <v>13.1</v>
      </c>
      <c r="Z1418" s="3">
        <f xml:space="preserve"> IFERROR(AVEDEV(Table1[[#This Row],[GP 2012]:[GP 2021]]) / Table1[[#This Row],[Avg GP]], "x")</f>
        <v>1.7142857142857144</v>
      </c>
      <c r="AA1418" s="2">
        <f xml:space="preserve"> IFERROR(AVERAGE(Table1[[#This Row],[GP 2012]:[GP 2021]]), "x")</f>
        <v>1.657142857142857</v>
      </c>
      <c r="AB1418" s="11">
        <f>Table1[Equity]/Table1[Market Capital]</f>
        <v>2.7991602519244228E-2</v>
      </c>
      <c r="AF1418" s="1">
        <v>0.1</v>
      </c>
      <c r="AG1418" s="1">
        <v>1.3</v>
      </c>
      <c r="AH1418" s="1">
        <v>1.3</v>
      </c>
      <c r="AI1418" s="1">
        <v>3.7</v>
      </c>
      <c r="AJ1418" s="1">
        <v>9.1</v>
      </c>
      <c r="AK1418" s="1">
        <v>13.8</v>
      </c>
      <c r="AL1418" s="1">
        <v>20.399999999999999</v>
      </c>
      <c r="AM1418" s="1">
        <v>19.399999999999999</v>
      </c>
      <c r="AN1418" s="1">
        <v>1.6</v>
      </c>
      <c r="AO1418" s="3" t="str">
        <f xml:space="preserve"> IFERROR(Table1[[#This Row],[GP 2012]]/Table1[[#This Row],[Total Assets 2012]], "x")</f>
        <v>x</v>
      </c>
      <c r="AP1418" s="3" t="str">
        <f xml:space="preserve"> IFERROR(Table1[[#This Row],[GP 2013]]/Table1[[#This Row],[Total Assets 2013]], "x")</f>
        <v>x</v>
      </c>
      <c r="AQ1418" s="3" t="str">
        <f xml:space="preserve"> IFERROR(Table1[[#This Row],[GP 2014]]/Table1[[#This Row],[Total Assets 2014]], "x")</f>
        <v>x</v>
      </c>
      <c r="AR1418" s="3">
        <f xml:space="preserve"> IFERROR(Table1[[#This Row],[GP 2015]]/Table1[[#This Row],[Total Assets 2015]], "x")</f>
        <v>-9</v>
      </c>
      <c r="AS1418" s="3">
        <f xml:space="preserve"> IFERROR(Table1[[#This Row],[GP 2016]]/Table1[[#This Row],[Total Assets 2016]], "x")</f>
        <v>-0.15384615384615385</v>
      </c>
      <c r="AT1418" s="3">
        <f xml:space="preserve"> IFERROR(Table1[[#This Row],[GP 2017]]/Table1[[#This Row],[Total Assets 2017]], "x")</f>
        <v>-0.46153846153846151</v>
      </c>
      <c r="AU1418" s="3">
        <f xml:space="preserve"> IFERROR(Table1[[#This Row],[GP 2018]]/Table1[[#This Row],[Total Assets 2018]], "x")</f>
        <v>8.1081081081081072E-2</v>
      </c>
      <c r="AV1418" s="3">
        <f xml:space="preserve"> IFERROR(Table1[[#This Row],[GP 2019]]/Table1[[#This Row],[Total Assets 2019]], "x")</f>
        <v>1.098901098901099E-2</v>
      </c>
      <c r="AW1418" s="3">
        <f xml:space="preserve"> IFERROR(Table1[[#This Row],[GP 2020]]/Table1[[#This Row],[Total Assets 2020]], "x")</f>
        <v>9.420289855072464E-2</v>
      </c>
      <c r="AX1418" s="3">
        <f xml:space="preserve"> IFERROR(Table1[[#This Row],[GP 2021]]/Table1[[#This Row],[Total Assets 2021]], "x")</f>
        <v>0.56862745098039214</v>
      </c>
      <c r="AY1418" s="3">
        <f xml:space="preserve"> IFERROR(Table1[[#This Row],[GP TTM]]/Table1[[#This Row],[Total Assets TTM]], "x")</f>
        <v>0.67525773195876293</v>
      </c>
      <c r="BA1418" s="3" t="str">
        <f xml:space="preserve"> IFERROR(ABS(Table1[[#This Row],[ROA 2013]]-Table1[[#This Row],[ROA 2012]]), "x")</f>
        <v>x</v>
      </c>
      <c r="BB1418" s="3" t="str">
        <f xml:space="preserve"> IFERROR(ABS(Table1[[#This Row],[ROA 2014]]-Table1[[#This Row],[ROA 2013]]), "x")</f>
        <v>x</v>
      </c>
      <c r="BC1418" s="3" t="str">
        <f xml:space="preserve"> IFERROR(ABS(Table1[[#This Row],[ROA 2015]]-Table1[[#This Row],[ROA 2014]]), "x")</f>
        <v>x</v>
      </c>
      <c r="BD1418" s="3">
        <f xml:space="preserve"> IFERROR(ABS(Table1[[#This Row],[ROA 2016]]-Table1[[#This Row],[ROA 2015]]), "x")</f>
        <v>8.8461538461538467</v>
      </c>
      <c r="BE1418" s="3">
        <f xml:space="preserve"> IFERROR(ABS(Table1[[#This Row],[ROA 2017]]-Table1[[#This Row],[ROA 2016]]), "x")</f>
        <v>0.30769230769230765</v>
      </c>
      <c r="BF1418" s="3">
        <f xml:space="preserve"> IFERROR(ABS(Table1[[#This Row],[ROA 2018]]-Table1[[#This Row],[ROA 2017]]), "x")</f>
        <v>0.54261954261954259</v>
      </c>
      <c r="BG1418" s="3">
        <f xml:space="preserve"> IFERROR(ABS(Table1[[#This Row],[ROA 2019]]-Table1[[#This Row],[ROA 2018]]), "x")</f>
        <v>7.009207009207008E-2</v>
      </c>
      <c r="BH1418" s="3">
        <f xml:space="preserve"> IFERROR(ABS(Table1[[#This Row],[ROA 2020]]-Table1[[#This Row],[ROA 2019]]), "x")</f>
        <v>8.3213887561713648E-2</v>
      </c>
      <c r="BI1418" s="3">
        <f xml:space="preserve"> IFERROR(ABS(Table1[[#This Row],[ROA 2021]]-Table1[[#This Row],[ROA 2020]]), "x")</f>
        <v>0.47442455242966752</v>
      </c>
      <c r="BJ1418" s="3">
        <f xml:space="preserve"> IFERROR(AVERAGE(Table1[[#This Row],[ROA 2013-2012]:[ROA 2021-2020]]), "x")</f>
        <v>1.7206993677581914</v>
      </c>
      <c r="BK1418" s="3">
        <f>IFERROR(AVERAGE(Table1[[#This Row],[ROA 2012]:[ROA 2021]]), "x")</f>
        <v>-1.2657834533976295</v>
      </c>
      <c r="BN1418" s="1">
        <f>SUM(Table1[[#This Row],[B/M Rank]:[ROA Rank]])</f>
        <v>0</v>
      </c>
    </row>
    <row r="1419" spans="1:66" x14ac:dyDescent="0.25">
      <c r="A1419" s="1" t="s">
        <v>3350</v>
      </c>
      <c r="B1419" s="1" t="s">
        <v>1195</v>
      </c>
      <c r="C1419" s="1" t="s">
        <v>4417</v>
      </c>
      <c r="D1419" s="1" t="s">
        <v>268</v>
      </c>
      <c r="E1419" s="1" t="s">
        <v>108</v>
      </c>
      <c r="F1419" s="1">
        <v>57.29</v>
      </c>
      <c r="G1419" s="19"/>
      <c r="H1419" s="19"/>
      <c r="I1419" s="19"/>
      <c r="J1419" s="19"/>
      <c r="K1419" s="1"/>
      <c r="L1419" s="19"/>
      <c r="M1419" s="1">
        <v>2012</v>
      </c>
      <c r="N1419" s="1" t="s">
        <v>4368</v>
      </c>
      <c r="O1419" s="1" t="s">
        <v>4368</v>
      </c>
      <c r="P1419" s="1" t="s">
        <v>4368</v>
      </c>
      <c r="Q1419" s="1" t="s">
        <v>4368</v>
      </c>
      <c r="R1419" s="1" t="s">
        <v>4368</v>
      </c>
      <c r="S1419" s="1" t="s">
        <v>4368</v>
      </c>
      <c r="T1419" s="1" t="s">
        <v>4368</v>
      </c>
      <c r="U1419" s="1" t="s">
        <v>4368</v>
      </c>
      <c r="V1419" s="1" t="s">
        <v>4368</v>
      </c>
      <c r="W1419" s="1">
        <v>-1.5</v>
      </c>
      <c r="X1419" s="1">
        <v>-1.8</v>
      </c>
      <c r="Z1419" s="3">
        <f xml:space="preserve"> IFERROR(AVEDEV(Table1[[#This Row],[GP 2012]:[GP 2021]]) / Table1[[#This Row],[Avg GP]], "x")</f>
        <v>0</v>
      </c>
      <c r="AA1419" s="2">
        <f xml:space="preserve"> IFERROR(AVERAGE(Table1[[#This Row],[GP 2012]:[GP 2021]]), "x")</f>
        <v>-1.5</v>
      </c>
      <c r="AB1419" s="11">
        <f>Table1[Equity]/Table1[Market Capital]</f>
        <v>0.30895444231104902</v>
      </c>
      <c r="AC1419" s="1">
        <v>16.5</v>
      </c>
      <c r="AD1419" s="1">
        <v>14.8</v>
      </c>
      <c r="AE1419" s="1">
        <v>14</v>
      </c>
      <c r="AF1419" s="1">
        <v>14.1</v>
      </c>
      <c r="AG1419" s="1">
        <v>13.4</v>
      </c>
      <c r="AH1419" s="1">
        <v>17</v>
      </c>
      <c r="AI1419" s="1">
        <v>16.5</v>
      </c>
      <c r="AJ1419" s="1">
        <v>15.8</v>
      </c>
      <c r="AK1419" s="1">
        <v>15.2</v>
      </c>
      <c r="AL1419" s="1">
        <v>19.7</v>
      </c>
      <c r="AM1419" s="1">
        <v>39.299999999999997</v>
      </c>
      <c r="AN1419" s="1">
        <v>17.7</v>
      </c>
      <c r="AO1419" s="3" t="str">
        <f xml:space="preserve"> IFERROR(Table1[[#This Row],[GP 2012]]/Table1[[#This Row],[Total Assets 2012]], "x")</f>
        <v>x</v>
      </c>
      <c r="AP1419" s="3" t="str">
        <f xml:space="preserve"> IFERROR(Table1[[#This Row],[GP 2013]]/Table1[[#This Row],[Total Assets 2013]], "x")</f>
        <v>x</v>
      </c>
      <c r="AQ1419" s="3" t="str">
        <f xml:space="preserve"> IFERROR(Table1[[#This Row],[GP 2014]]/Table1[[#This Row],[Total Assets 2014]], "x")</f>
        <v>x</v>
      </c>
      <c r="AR1419" s="3" t="str">
        <f xml:space="preserve"> IFERROR(Table1[[#This Row],[GP 2015]]/Table1[[#This Row],[Total Assets 2015]], "x")</f>
        <v>x</v>
      </c>
      <c r="AS1419" s="3" t="str">
        <f xml:space="preserve"> IFERROR(Table1[[#This Row],[GP 2016]]/Table1[[#This Row],[Total Assets 2016]], "x")</f>
        <v>x</v>
      </c>
      <c r="AT1419" s="3" t="str">
        <f xml:space="preserve"> IFERROR(Table1[[#This Row],[GP 2017]]/Table1[[#This Row],[Total Assets 2017]], "x")</f>
        <v>x</v>
      </c>
      <c r="AU1419" s="3" t="str">
        <f xml:space="preserve"> IFERROR(Table1[[#This Row],[GP 2018]]/Table1[[#This Row],[Total Assets 2018]], "x")</f>
        <v>x</v>
      </c>
      <c r="AV1419" s="3" t="str">
        <f xml:space="preserve"> IFERROR(Table1[[#This Row],[GP 2019]]/Table1[[#This Row],[Total Assets 2019]], "x")</f>
        <v>x</v>
      </c>
      <c r="AW1419" s="3" t="str">
        <f xml:space="preserve"> IFERROR(Table1[[#This Row],[GP 2020]]/Table1[[#This Row],[Total Assets 2020]], "x")</f>
        <v>x</v>
      </c>
      <c r="AX1419" s="3">
        <f xml:space="preserve"> IFERROR(Table1[[#This Row],[GP 2021]]/Table1[[#This Row],[Total Assets 2021]], "x")</f>
        <v>-7.6142131979695438E-2</v>
      </c>
      <c r="AY1419" s="3">
        <f xml:space="preserve"> IFERROR(Table1[[#This Row],[GP TTM]]/Table1[[#This Row],[Total Assets TTM]], "x")</f>
        <v>-4.5801526717557259E-2</v>
      </c>
      <c r="BA1419" s="3" t="str">
        <f xml:space="preserve"> IFERROR(ABS(Table1[[#This Row],[ROA 2013]]-Table1[[#This Row],[ROA 2012]]), "x")</f>
        <v>x</v>
      </c>
      <c r="BB1419" s="3" t="str">
        <f xml:space="preserve"> IFERROR(ABS(Table1[[#This Row],[ROA 2014]]-Table1[[#This Row],[ROA 2013]]), "x")</f>
        <v>x</v>
      </c>
      <c r="BC1419" s="3" t="str">
        <f xml:space="preserve"> IFERROR(ABS(Table1[[#This Row],[ROA 2015]]-Table1[[#This Row],[ROA 2014]]), "x")</f>
        <v>x</v>
      </c>
      <c r="BD1419" s="3" t="str">
        <f xml:space="preserve"> IFERROR(ABS(Table1[[#This Row],[ROA 2016]]-Table1[[#This Row],[ROA 2015]]), "x")</f>
        <v>x</v>
      </c>
      <c r="BE1419" s="3" t="str">
        <f xml:space="preserve"> IFERROR(ABS(Table1[[#This Row],[ROA 2017]]-Table1[[#This Row],[ROA 2016]]), "x")</f>
        <v>x</v>
      </c>
      <c r="BF1419" s="3" t="str">
        <f xml:space="preserve"> IFERROR(ABS(Table1[[#This Row],[ROA 2018]]-Table1[[#This Row],[ROA 2017]]), "x")</f>
        <v>x</v>
      </c>
      <c r="BG1419" s="3" t="str">
        <f xml:space="preserve"> IFERROR(ABS(Table1[[#This Row],[ROA 2019]]-Table1[[#This Row],[ROA 2018]]), "x")</f>
        <v>x</v>
      </c>
      <c r="BH1419" s="3" t="str">
        <f xml:space="preserve"> IFERROR(ABS(Table1[[#This Row],[ROA 2020]]-Table1[[#This Row],[ROA 2019]]), "x")</f>
        <v>x</v>
      </c>
      <c r="BI1419" s="3" t="str">
        <f xml:space="preserve"> IFERROR(ABS(Table1[[#This Row],[ROA 2021]]-Table1[[#This Row],[ROA 2020]]), "x")</f>
        <v>x</v>
      </c>
      <c r="BJ1419" s="3" t="str">
        <f xml:space="preserve"> IFERROR(AVERAGE(Table1[[#This Row],[ROA 2013-2012]:[ROA 2021-2020]]), "x")</f>
        <v>x</v>
      </c>
      <c r="BK1419" s="3">
        <f>IFERROR(AVERAGE(Table1[[#This Row],[ROA 2012]:[ROA 2021]]), "x")</f>
        <v>-7.6142131979695438E-2</v>
      </c>
      <c r="BN1419" s="1">
        <f>SUM(Table1[[#This Row],[B/M Rank]:[ROA Rank]])</f>
        <v>0</v>
      </c>
    </row>
    <row r="1420" spans="1:66" x14ac:dyDescent="0.25">
      <c r="A1420" s="1" t="s">
        <v>2382</v>
      </c>
      <c r="B1420" s="1" t="s">
        <v>433</v>
      </c>
      <c r="C1420" s="1" t="s">
        <v>415</v>
      </c>
      <c r="D1420" s="1" t="s">
        <v>330</v>
      </c>
      <c r="E1420" s="1" t="s">
        <v>108</v>
      </c>
      <c r="F1420" s="1">
        <v>57.34</v>
      </c>
      <c r="G1420" s="19"/>
      <c r="H1420" s="19"/>
      <c r="I1420" s="19"/>
      <c r="J1420" s="19"/>
      <c r="K1420" s="1"/>
      <c r="L1420" s="19"/>
      <c r="M1420" s="1">
        <v>2012</v>
      </c>
      <c r="N1420" s="1">
        <v>0</v>
      </c>
      <c r="O1420" s="1">
        <v>0.4</v>
      </c>
      <c r="P1420" s="1">
        <v>1.2</v>
      </c>
      <c r="Q1420" s="1">
        <v>0.9</v>
      </c>
      <c r="R1420" s="1">
        <v>1.2</v>
      </c>
      <c r="S1420" s="1">
        <v>1.6</v>
      </c>
      <c r="T1420" s="1">
        <v>2.8</v>
      </c>
      <c r="U1420" s="1">
        <v>6.7</v>
      </c>
      <c r="V1420" s="1">
        <v>5.8</v>
      </c>
      <c r="W1420" s="1">
        <v>11.3</v>
      </c>
      <c r="X1420" s="1">
        <v>11</v>
      </c>
      <c r="Z1420" s="3">
        <f xml:space="preserve"> IFERROR(AVEDEV(Table1[[#This Row],[GP 2012]:[GP 2021]]) / Table1[[#This Row],[Avg GP]], "x")</f>
        <v>0.89216300940438864</v>
      </c>
      <c r="AA1420" s="2">
        <f xml:space="preserve"> IFERROR(AVERAGE(Table1[[#This Row],[GP 2012]:[GP 2021]]), "x")</f>
        <v>3.1900000000000004</v>
      </c>
      <c r="AB1420" s="11">
        <f>Table1[Equity]/Table1[Market Capital]</f>
        <v>0.43773979769794208</v>
      </c>
      <c r="AC1420" s="1">
        <v>0.1</v>
      </c>
      <c r="AD1420" s="1">
        <v>0.4</v>
      </c>
      <c r="AE1420" s="1">
        <v>2.9</v>
      </c>
      <c r="AF1420" s="1">
        <v>2</v>
      </c>
      <c r="AG1420" s="1">
        <v>2.2000000000000002</v>
      </c>
      <c r="AH1420" s="1">
        <v>5.3</v>
      </c>
      <c r="AI1420" s="1">
        <v>14</v>
      </c>
      <c r="AJ1420" s="1">
        <v>18.100000000000001</v>
      </c>
      <c r="AK1420" s="1">
        <v>34.799999999999997</v>
      </c>
      <c r="AL1420" s="1">
        <v>65.5</v>
      </c>
      <c r="AM1420" s="1">
        <v>63.9</v>
      </c>
      <c r="AN1420" s="1">
        <v>25.1</v>
      </c>
      <c r="AO1420" s="3">
        <f xml:space="preserve"> IFERROR(Table1[[#This Row],[GP 2012]]/Table1[[#This Row],[Total Assets 2012]], "x")</f>
        <v>0</v>
      </c>
      <c r="AP1420" s="3">
        <f xml:space="preserve"> IFERROR(Table1[[#This Row],[GP 2013]]/Table1[[#This Row],[Total Assets 2013]], "x")</f>
        <v>1</v>
      </c>
      <c r="AQ1420" s="3">
        <f xml:space="preserve"> IFERROR(Table1[[#This Row],[GP 2014]]/Table1[[#This Row],[Total Assets 2014]], "x")</f>
        <v>0.41379310344827586</v>
      </c>
      <c r="AR1420" s="3">
        <f xml:space="preserve"> IFERROR(Table1[[#This Row],[GP 2015]]/Table1[[#This Row],[Total Assets 2015]], "x")</f>
        <v>0.45</v>
      </c>
      <c r="AS1420" s="3">
        <f xml:space="preserve"> IFERROR(Table1[[#This Row],[GP 2016]]/Table1[[#This Row],[Total Assets 2016]], "x")</f>
        <v>0.54545454545454541</v>
      </c>
      <c r="AT1420" s="3">
        <f xml:space="preserve"> IFERROR(Table1[[#This Row],[GP 2017]]/Table1[[#This Row],[Total Assets 2017]], "x")</f>
        <v>0.30188679245283023</v>
      </c>
      <c r="AU1420" s="3">
        <f xml:space="preserve"> IFERROR(Table1[[#This Row],[GP 2018]]/Table1[[#This Row],[Total Assets 2018]], "x")</f>
        <v>0.19999999999999998</v>
      </c>
      <c r="AV1420" s="3">
        <f xml:space="preserve"> IFERROR(Table1[[#This Row],[GP 2019]]/Table1[[#This Row],[Total Assets 2019]], "x")</f>
        <v>0.37016574585635359</v>
      </c>
      <c r="AW1420" s="3">
        <f xml:space="preserve"> IFERROR(Table1[[#This Row],[GP 2020]]/Table1[[#This Row],[Total Assets 2020]], "x")</f>
        <v>0.16666666666666669</v>
      </c>
      <c r="AX1420" s="3">
        <f xml:space="preserve"> IFERROR(Table1[[#This Row],[GP 2021]]/Table1[[#This Row],[Total Assets 2021]], "x")</f>
        <v>0.17251908396946566</v>
      </c>
      <c r="AY1420" s="3">
        <f xml:space="preserve"> IFERROR(Table1[[#This Row],[GP TTM]]/Table1[[#This Row],[Total Assets TTM]], "x")</f>
        <v>0.17214397496087638</v>
      </c>
      <c r="BA1420" s="3">
        <f xml:space="preserve"> IFERROR(ABS(Table1[[#This Row],[ROA 2013]]-Table1[[#This Row],[ROA 2012]]), "x")</f>
        <v>1</v>
      </c>
      <c r="BB1420" s="3">
        <f xml:space="preserve"> IFERROR(ABS(Table1[[#This Row],[ROA 2014]]-Table1[[#This Row],[ROA 2013]]), "x")</f>
        <v>0.5862068965517242</v>
      </c>
      <c r="BC1420" s="3">
        <f xml:space="preserve"> IFERROR(ABS(Table1[[#This Row],[ROA 2015]]-Table1[[#This Row],[ROA 2014]]), "x")</f>
        <v>3.6206896551724155E-2</v>
      </c>
      <c r="BD1420" s="3">
        <f xml:space="preserve"> IFERROR(ABS(Table1[[#This Row],[ROA 2016]]-Table1[[#This Row],[ROA 2015]]), "x")</f>
        <v>9.5454545454545403E-2</v>
      </c>
      <c r="BE1420" s="3">
        <f xml:space="preserve"> IFERROR(ABS(Table1[[#This Row],[ROA 2017]]-Table1[[#This Row],[ROA 2016]]), "x")</f>
        <v>0.24356775300171518</v>
      </c>
      <c r="BF1420" s="3">
        <f xml:space="preserve"> IFERROR(ABS(Table1[[#This Row],[ROA 2018]]-Table1[[#This Row],[ROA 2017]]), "x")</f>
        <v>0.10188679245283025</v>
      </c>
      <c r="BG1420" s="3">
        <f xml:space="preserve"> IFERROR(ABS(Table1[[#This Row],[ROA 2019]]-Table1[[#This Row],[ROA 2018]]), "x")</f>
        <v>0.17016574585635361</v>
      </c>
      <c r="BH1420" s="3">
        <f xml:space="preserve"> IFERROR(ABS(Table1[[#This Row],[ROA 2020]]-Table1[[#This Row],[ROA 2019]]), "x")</f>
        <v>0.2034990791896869</v>
      </c>
      <c r="BI1420" s="3">
        <f xml:space="preserve"> IFERROR(ABS(Table1[[#This Row],[ROA 2021]]-Table1[[#This Row],[ROA 2020]]), "x")</f>
        <v>5.852417302798979E-3</v>
      </c>
      <c r="BJ1420" s="3">
        <f xml:space="preserve"> IFERROR(AVERAGE(Table1[[#This Row],[ROA 2013-2012]:[ROA 2021-2020]]), "x")</f>
        <v>0.27142668070681991</v>
      </c>
      <c r="BK1420" s="3">
        <f>IFERROR(AVERAGE(Table1[[#This Row],[ROA 2012]:[ROA 2021]]), "x")</f>
        <v>0.36204859378481369</v>
      </c>
      <c r="BN1420" s="1">
        <f>SUM(Table1[[#This Row],[B/M Rank]:[ROA Rank]])</f>
        <v>0</v>
      </c>
    </row>
    <row r="1421" spans="1:66" x14ac:dyDescent="0.25">
      <c r="A1421" s="1" t="s">
        <v>3917</v>
      </c>
      <c r="B1421" s="1" t="s">
        <v>1629</v>
      </c>
      <c r="C1421" s="1" t="s">
        <v>1499</v>
      </c>
      <c r="D1421" s="1" t="s">
        <v>440</v>
      </c>
      <c r="E1421" s="1" t="s">
        <v>108</v>
      </c>
      <c r="F1421" s="1">
        <v>57.59</v>
      </c>
      <c r="G1421" s="19"/>
      <c r="H1421" s="19"/>
      <c r="I1421" s="19"/>
      <c r="J1421" s="19"/>
      <c r="K1421" s="1"/>
      <c r="L1421" s="19"/>
      <c r="M1421" s="1">
        <v>2012</v>
      </c>
      <c r="N1421" s="1">
        <v>-49.2</v>
      </c>
      <c r="O1421" s="1">
        <v>-73.3</v>
      </c>
      <c r="P1421" s="1">
        <v>-70.2</v>
      </c>
      <c r="Q1421" s="1">
        <v>-67.099999999999994</v>
      </c>
      <c r="R1421" s="1">
        <v>-38.4</v>
      </c>
      <c r="S1421" s="1">
        <v>19</v>
      </c>
      <c r="T1421" s="1">
        <v>32.700000000000003</v>
      </c>
      <c r="U1421" s="1">
        <v>58.8</v>
      </c>
      <c r="V1421" s="1">
        <v>34.700000000000003</v>
      </c>
      <c r="W1421" s="1">
        <v>12.2</v>
      </c>
      <c r="X1421" s="1">
        <v>-1.3</v>
      </c>
      <c r="Z1421" s="3">
        <f xml:space="preserve"> IFERROR(AVEDEV(Table1[[#This Row],[GP 2012]:[GP 2021]]) / Table1[[#This Row],[Avg GP]], "x")</f>
        <v>-3.235795454545455</v>
      </c>
      <c r="AA1421" s="2">
        <f xml:space="preserve"> IFERROR(AVERAGE(Table1[[#This Row],[GP 2012]:[GP 2021]]), "x")</f>
        <v>-14.079999999999995</v>
      </c>
      <c r="AB1421" s="11">
        <f>Table1[Equity]/Table1[Market Capital]</f>
        <v>-2.2990102448341725</v>
      </c>
      <c r="AC1421" s="1">
        <v>730.1</v>
      </c>
      <c r="AD1421" s="1">
        <v>537.79999999999995</v>
      </c>
      <c r="AE1421" s="1">
        <v>481.9</v>
      </c>
      <c r="AF1421" s="1">
        <v>403</v>
      </c>
      <c r="AG1421" s="1">
        <v>348.2</v>
      </c>
      <c r="AH1421" s="1">
        <v>318.60000000000002</v>
      </c>
      <c r="AI1421" s="1">
        <v>310.7</v>
      </c>
      <c r="AJ1421" s="1">
        <v>296.60000000000002</v>
      </c>
      <c r="AK1421" s="1">
        <v>273.10000000000002</v>
      </c>
      <c r="AL1421" s="1">
        <v>260.60000000000002</v>
      </c>
      <c r="AM1421" s="1">
        <v>250.9</v>
      </c>
      <c r="AN1421" s="1">
        <v>-132.4</v>
      </c>
      <c r="AO1421" s="3">
        <f xml:space="preserve"> IFERROR(Table1[[#This Row],[GP 2012]]/Table1[[#This Row],[Total Assets 2012]], "x")</f>
        <v>-6.7388029037118199E-2</v>
      </c>
      <c r="AP1421" s="3">
        <f xml:space="preserve"> IFERROR(Table1[[#This Row],[GP 2013]]/Table1[[#This Row],[Total Assets 2013]], "x")</f>
        <v>-0.13629602082558573</v>
      </c>
      <c r="AQ1421" s="3">
        <f xml:space="preserve"> IFERROR(Table1[[#This Row],[GP 2014]]/Table1[[#This Row],[Total Assets 2014]], "x")</f>
        <v>-0.14567337621913262</v>
      </c>
      <c r="AR1421" s="3">
        <f xml:space="preserve"> IFERROR(Table1[[#This Row],[GP 2015]]/Table1[[#This Row],[Total Assets 2015]], "x")</f>
        <v>-0.16650124069478905</v>
      </c>
      <c r="AS1421" s="3">
        <f xml:space="preserve"> IFERROR(Table1[[#This Row],[GP 2016]]/Table1[[#This Row],[Total Assets 2016]], "x")</f>
        <v>-0.1102814474439977</v>
      </c>
      <c r="AT1421" s="3">
        <f xml:space="preserve"> IFERROR(Table1[[#This Row],[GP 2017]]/Table1[[#This Row],[Total Assets 2017]], "x")</f>
        <v>5.963590709353421E-2</v>
      </c>
      <c r="AU1421" s="3">
        <f xml:space="preserve"> IFERROR(Table1[[#This Row],[GP 2018]]/Table1[[#This Row],[Total Assets 2018]], "x")</f>
        <v>0.10524621821692953</v>
      </c>
      <c r="AV1421" s="3">
        <f xml:space="preserve"> IFERROR(Table1[[#This Row],[GP 2019]]/Table1[[#This Row],[Total Assets 2019]], "x")</f>
        <v>0.1982467970330411</v>
      </c>
      <c r="AW1421" s="3">
        <f xml:space="preserve"> IFERROR(Table1[[#This Row],[GP 2020]]/Table1[[#This Row],[Total Assets 2020]], "x")</f>
        <v>0.12705968509703405</v>
      </c>
      <c r="AX1421" s="3">
        <f xml:space="preserve"> IFERROR(Table1[[#This Row],[GP 2021]]/Table1[[#This Row],[Total Assets 2021]], "x")</f>
        <v>4.6815042210283951E-2</v>
      </c>
      <c r="AY1421" s="3">
        <f xml:space="preserve"> IFERROR(Table1[[#This Row],[GP TTM]]/Table1[[#This Row],[Total Assets TTM]], "x")</f>
        <v>-5.1813471502590676E-3</v>
      </c>
      <c r="BA1421" s="3">
        <f xml:space="preserve"> IFERROR(ABS(Table1[[#This Row],[ROA 2013]]-Table1[[#This Row],[ROA 2012]]), "x")</f>
        <v>6.8907991788467529E-2</v>
      </c>
      <c r="BB1421" s="3">
        <f xml:space="preserve"> IFERROR(ABS(Table1[[#This Row],[ROA 2014]]-Table1[[#This Row],[ROA 2013]]), "x")</f>
        <v>9.3773553935468934E-3</v>
      </c>
      <c r="BC1421" s="3">
        <f xml:space="preserve"> IFERROR(ABS(Table1[[#This Row],[ROA 2015]]-Table1[[#This Row],[ROA 2014]]), "x")</f>
        <v>2.0827864475656432E-2</v>
      </c>
      <c r="BD1421" s="3">
        <f xml:space="preserve"> IFERROR(ABS(Table1[[#This Row],[ROA 2016]]-Table1[[#This Row],[ROA 2015]]), "x")</f>
        <v>5.621979325079135E-2</v>
      </c>
      <c r="BE1421" s="3">
        <f xml:space="preserve"> IFERROR(ABS(Table1[[#This Row],[ROA 2017]]-Table1[[#This Row],[ROA 2016]]), "x")</f>
        <v>0.16991735453753193</v>
      </c>
      <c r="BF1421" s="3">
        <f xml:space="preserve"> IFERROR(ABS(Table1[[#This Row],[ROA 2018]]-Table1[[#This Row],[ROA 2017]]), "x")</f>
        <v>4.5610311123395322E-2</v>
      </c>
      <c r="BG1421" s="3">
        <f xml:space="preserve"> IFERROR(ABS(Table1[[#This Row],[ROA 2019]]-Table1[[#This Row],[ROA 2018]]), "x")</f>
        <v>9.3000578816111568E-2</v>
      </c>
      <c r="BH1421" s="3">
        <f xml:space="preserve"> IFERROR(ABS(Table1[[#This Row],[ROA 2020]]-Table1[[#This Row],[ROA 2019]]), "x")</f>
        <v>7.1187111936007047E-2</v>
      </c>
      <c r="BI1421" s="3">
        <f xml:space="preserve"> IFERROR(ABS(Table1[[#This Row],[ROA 2021]]-Table1[[#This Row],[ROA 2020]]), "x")</f>
        <v>8.0244642886750095E-2</v>
      </c>
      <c r="BJ1421" s="3">
        <f xml:space="preserve"> IFERROR(AVERAGE(Table1[[#This Row],[ROA 2013-2012]:[ROA 2021-2020]]), "x")</f>
        <v>6.8365889356473114E-2</v>
      </c>
      <c r="BK1421" s="3">
        <f>IFERROR(AVERAGE(Table1[[#This Row],[ROA 2012]:[ROA 2021]]), "x")</f>
        <v>-8.9136464569800518E-3</v>
      </c>
      <c r="BN1421" s="1">
        <f>SUM(Table1[[#This Row],[B/M Rank]:[ROA Rank]])</f>
        <v>0</v>
      </c>
    </row>
    <row r="1422" spans="1:66" x14ac:dyDescent="0.25">
      <c r="A1422" s="1" t="s">
        <v>3640</v>
      </c>
      <c r="B1422" s="1" t="s">
        <v>1395</v>
      </c>
      <c r="C1422" s="1" t="s">
        <v>4417</v>
      </c>
      <c r="D1422" s="1" t="s">
        <v>268</v>
      </c>
      <c r="E1422" s="1" t="s">
        <v>108</v>
      </c>
      <c r="F1422" s="1">
        <v>57.99</v>
      </c>
      <c r="G1422" s="19"/>
      <c r="H1422" s="19"/>
      <c r="I1422" s="19"/>
      <c r="J1422" s="19"/>
      <c r="K1422" s="1"/>
      <c r="L1422" s="19"/>
      <c r="M1422" s="1">
        <v>2012</v>
      </c>
      <c r="N1422" s="1">
        <v>120</v>
      </c>
      <c r="O1422" s="1">
        <v>132.19999999999999</v>
      </c>
      <c r="P1422" s="1">
        <v>117</v>
      </c>
      <c r="Q1422" s="1">
        <v>158.9</v>
      </c>
      <c r="R1422" s="1">
        <v>83.6</v>
      </c>
      <c r="S1422" s="1">
        <v>29.2</v>
      </c>
      <c r="T1422" s="1">
        <v>50.3</v>
      </c>
      <c r="U1422" s="1">
        <v>56.6</v>
      </c>
      <c r="V1422" s="1">
        <v>41.1</v>
      </c>
      <c r="W1422" s="1">
        <v>40.1</v>
      </c>
      <c r="X1422" s="1">
        <v>11.7</v>
      </c>
      <c r="Z1422" s="3">
        <f xml:space="preserve"> IFERROR(AVEDEV(Table1[[#This Row],[GP 2012]:[GP 2021]]) / Table1[[#This Row],[Avg GP]], "x")</f>
        <v>0.47575392038600728</v>
      </c>
      <c r="AA1422" s="2">
        <f xml:space="preserve"> IFERROR(AVERAGE(Table1[[#This Row],[GP 2012]:[GP 2021]]), "x")</f>
        <v>82.9</v>
      </c>
      <c r="AB1422" s="11">
        <f>Table1[Equity]/Table1[Market Capital]</f>
        <v>2.1382997068460079</v>
      </c>
      <c r="AC1422" s="1">
        <v>477.6</v>
      </c>
      <c r="AD1422" s="1">
        <v>467.1</v>
      </c>
      <c r="AE1422" s="1">
        <v>458</v>
      </c>
      <c r="AF1422" s="1">
        <v>480.3</v>
      </c>
      <c r="AG1422" s="1">
        <v>516.1</v>
      </c>
      <c r="AH1422" s="1">
        <v>629.70000000000005</v>
      </c>
      <c r="AI1422" s="1">
        <v>599.5</v>
      </c>
      <c r="AJ1422" s="1">
        <v>568.5</v>
      </c>
      <c r="AK1422" s="1">
        <v>601.5</v>
      </c>
      <c r="AL1422" s="1">
        <v>713.9</v>
      </c>
      <c r="AM1422" s="1">
        <v>811</v>
      </c>
      <c r="AN1422" s="1">
        <v>124</v>
      </c>
      <c r="AO1422" s="3">
        <f xml:space="preserve"> IFERROR(Table1[[#This Row],[GP 2012]]/Table1[[#This Row],[Total Assets 2012]], "x")</f>
        <v>0.25125628140703515</v>
      </c>
      <c r="AP1422" s="3">
        <f xml:space="preserve"> IFERROR(Table1[[#This Row],[GP 2013]]/Table1[[#This Row],[Total Assets 2013]], "x")</f>
        <v>0.28302290730036389</v>
      </c>
      <c r="AQ1422" s="3">
        <f xml:space="preserve"> IFERROR(Table1[[#This Row],[GP 2014]]/Table1[[#This Row],[Total Assets 2014]], "x")</f>
        <v>0.25545851528384278</v>
      </c>
      <c r="AR1422" s="3">
        <f xml:space="preserve"> IFERROR(Table1[[#This Row],[GP 2015]]/Table1[[#This Row],[Total Assets 2015]], "x")</f>
        <v>0.33083489485738082</v>
      </c>
      <c r="AS1422" s="3">
        <f xml:space="preserve"> IFERROR(Table1[[#This Row],[GP 2016]]/Table1[[#This Row],[Total Assets 2016]], "x")</f>
        <v>0.16198411160627785</v>
      </c>
      <c r="AT1422" s="3">
        <f xml:space="preserve"> IFERROR(Table1[[#This Row],[GP 2017]]/Table1[[#This Row],[Total Assets 2017]], "x")</f>
        <v>4.6371287914880099E-2</v>
      </c>
      <c r="AU1422" s="3">
        <f xml:space="preserve"> IFERROR(Table1[[#This Row],[GP 2018]]/Table1[[#This Row],[Total Assets 2018]], "x")</f>
        <v>8.3903252710592152E-2</v>
      </c>
      <c r="AV1422" s="3">
        <f xml:space="preserve"> IFERROR(Table1[[#This Row],[GP 2019]]/Table1[[#This Row],[Total Assets 2019]], "x")</f>
        <v>9.9560246262093227E-2</v>
      </c>
      <c r="AW1422" s="3">
        <f xml:space="preserve"> IFERROR(Table1[[#This Row],[GP 2020]]/Table1[[#This Row],[Total Assets 2020]], "x")</f>
        <v>6.832917705735661E-2</v>
      </c>
      <c r="AX1422" s="3">
        <f xml:space="preserve"> IFERROR(Table1[[#This Row],[GP 2021]]/Table1[[#This Row],[Total Assets 2021]], "x")</f>
        <v>5.6170331979268809E-2</v>
      </c>
      <c r="AY1422" s="3">
        <f xml:space="preserve"> IFERROR(Table1[[#This Row],[GP TTM]]/Table1[[#This Row],[Total Assets TTM]], "x")</f>
        <v>1.442663378545006E-2</v>
      </c>
      <c r="BA1422" s="3">
        <f xml:space="preserve"> IFERROR(ABS(Table1[[#This Row],[ROA 2013]]-Table1[[#This Row],[ROA 2012]]), "x")</f>
        <v>3.1766625893328737E-2</v>
      </c>
      <c r="BB1422" s="3">
        <f xml:space="preserve"> IFERROR(ABS(Table1[[#This Row],[ROA 2014]]-Table1[[#This Row],[ROA 2013]]), "x")</f>
        <v>2.7564392016521111E-2</v>
      </c>
      <c r="BC1422" s="3">
        <f xml:space="preserve"> IFERROR(ABS(Table1[[#This Row],[ROA 2015]]-Table1[[#This Row],[ROA 2014]]), "x")</f>
        <v>7.5376379573538044E-2</v>
      </c>
      <c r="BD1422" s="3">
        <f xml:space="preserve"> IFERROR(ABS(Table1[[#This Row],[ROA 2016]]-Table1[[#This Row],[ROA 2015]]), "x")</f>
        <v>0.16885078325110298</v>
      </c>
      <c r="BE1422" s="3">
        <f xml:space="preserve"> IFERROR(ABS(Table1[[#This Row],[ROA 2017]]-Table1[[#This Row],[ROA 2016]]), "x")</f>
        <v>0.11561282369139775</v>
      </c>
      <c r="BF1422" s="3">
        <f xml:space="preserve"> IFERROR(ABS(Table1[[#This Row],[ROA 2018]]-Table1[[#This Row],[ROA 2017]]), "x")</f>
        <v>3.7531964795712053E-2</v>
      </c>
      <c r="BG1422" s="3">
        <f xml:space="preserve"> IFERROR(ABS(Table1[[#This Row],[ROA 2019]]-Table1[[#This Row],[ROA 2018]]), "x")</f>
        <v>1.5656993551501075E-2</v>
      </c>
      <c r="BH1422" s="3">
        <f xml:space="preserve"> IFERROR(ABS(Table1[[#This Row],[ROA 2020]]-Table1[[#This Row],[ROA 2019]]), "x")</f>
        <v>3.1231069204736617E-2</v>
      </c>
      <c r="BI1422" s="3">
        <f xml:space="preserve"> IFERROR(ABS(Table1[[#This Row],[ROA 2021]]-Table1[[#This Row],[ROA 2020]]), "x")</f>
        <v>1.2158845078087802E-2</v>
      </c>
      <c r="BJ1422" s="3">
        <f xml:space="preserve"> IFERROR(AVERAGE(Table1[[#This Row],[ROA 2013-2012]:[ROA 2021-2020]]), "x")</f>
        <v>5.7305541895102917E-2</v>
      </c>
      <c r="BK1422" s="3">
        <f>IFERROR(AVERAGE(Table1[[#This Row],[ROA 2012]:[ROA 2021]]), "x")</f>
        <v>0.16368910063790915</v>
      </c>
      <c r="BN1422" s="1">
        <f>SUM(Table1[[#This Row],[B/M Rank]:[ROA Rank]])</f>
        <v>0</v>
      </c>
    </row>
    <row r="1423" spans="1:66" x14ac:dyDescent="0.25">
      <c r="A1423" s="1" t="s">
        <v>2629</v>
      </c>
      <c r="B1423" s="1" t="s">
        <v>679</v>
      </c>
      <c r="C1423" s="1" t="s">
        <v>665</v>
      </c>
      <c r="D1423" s="1" t="s">
        <v>399</v>
      </c>
      <c r="E1423" s="1" t="s">
        <v>108</v>
      </c>
      <c r="F1423" s="1">
        <v>58.46</v>
      </c>
      <c r="G1423" s="19"/>
      <c r="H1423" s="19"/>
      <c r="I1423" s="19"/>
      <c r="J1423" s="19"/>
      <c r="K1423" s="1"/>
      <c r="L1423" s="19"/>
      <c r="M1423" s="1">
        <v>2015</v>
      </c>
      <c r="Q1423" s="1">
        <v>11.7</v>
      </c>
      <c r="R1423" s="1">
        <v>10.5</v>
      </c>
      <c r="S1423" s="1">
        <v>34.700000000000003</v>
      </c>
      <c r="T1423" s="1">
        <v>43.9</v>
      </c>
      <c r="U1423" s="1">
        <v>60.5</v>
      </c>
      <c r="V1423" s="1">
        <v>55.6</v>
      </c>
      <c r="W1423" s="1">
        <v>50.2</v>
      </c>
      <c r="X1423" s="1">
        <v>50.5</v>
      </c>
      <c r="Z1423" s="3">
        <f xml:space="preserve"> IFERROR(AVEDEV(Table1[[#This Row],[GP 2012]:[GP 2021]]) / Table1[[#This Row],[Avg GP]], "x")</f>
        <v>0.43108520083435847</v>
      </c>
      <c r="AA1423" s="2">
        <f xml:space="preserve"> IFERROR(AVERAGE(Table1[[#This Row],[GP 2012]:[GP 2021]]), "x")</f>
        <v>38.157142857142858</v>
      </c>
      <c r="AB1423" s="11">
        <f>Table1[Equity]/Table1[Market Capital]</f>
        <v>1.0280533698255216</v>
      </c>
      <c r="AF1423" s="1" t="s">
        <v>4368</v>
      </c>
      <c r="AG1423" s="1">
        <v>20.8</v>
      </c>
      <c r="AH1423" s="1">
        <v>82.2</v>
      </c>
      <c r="AI1423" s="1">
        <v>139.69999999999999</v>
      </c>
      <c r="AJ1423" s="1">
        <v>200.7</v>
      </c>
      <c r="AK1423" s="1">
        <v>202.1</v>
      </c>
      <c r="AL1423" s="1">
        <v>210.9</v>
      </c>
      <c r="AM1423" s="1">
        <v>215.1</v>
      </c>
      <c r="AN1423" s="1">
        <v>60.1</v>
      </c>
      <c r="AO1423" s="3" t="str">
        <f xml:space="preserve"> IFERROR(Table1[[#This Row],[GP 2012]]/Table1[[#This Row],[Total Assets 2012]], "x")</f>
        <v>x</v>
      </c>
      <c r="AP1423" s="3" t="str">
        <f xml:space="preserve"> IFERROR(Table1[[#This Row],[GP 2013]]/Table1[[#This Row],[Total Assets 2013]], "x")</f>
        <v>x</v>
      </c>
      <c r="AQ1423" s="3" t="str">
        <f xml:space="preserve"> IFERROR(Table1[[#This Row],[GP 2014]]/Table1[[#This Row],[Total Assets 2014]], "x")</f>
        <v>x</v>
      </c>
      <c r="AR1423" s="3" t="str">
        <f xml:space="preserve"> IFERROR(Table1[[#This Row],[GP 2015]]/Table1[[#This Row],[Total Assets 2015]], "x")</f>
        <v>x</v>
      </c>
      <c r="AS1423" s="3">
        <f xml:space="preserve"> IFERROR(Table1[[#This Row],[GP 2016]]/Table1[[#This Row],[Total Assets 2016]], "x")</f>
        <v>0.50480769230769229</v>
      </c>
      <c r="AT1423" s="3">
        <f xml:space="preserve"> IFERROR(Table1[[#This Row],[GP 2017]]/Table1[[#This Row],[Total Assets 2017]], "x")</f>
        <v>0.42214111922141123</v>
      </c>
      <c r="AU1423" s="3">
        <f xml:space="preserve"> IFERROR(Table1[[#This Row],[GP 2018]]/Table1[[#This Row],[Total Assets 2018]], "x")</f>
        <v>0.31424481030780244</v>
      </c>
      <c r="AV1423" s="3">
        <f xml:space="preserve"> IFERROR(Table1[[#This Row],[GP 2019]]/Table1[[#This Row],[Total Assets 2019]], "x")</f>
        <v>0.30144494270054811</v>
      </c>
      <c r="AW1423" s="3">
        <f xml:space="preserve"> IFERROR(Table1[[#This Row],[GP 2020]]/Table1[[#This Row],[Total Assets 2020]], "x")</f>
        <v>0.27511133102424545</v>
      </c>
      <c r="AX1423" s="3">
        <f xml:space="preserve"> IFERROR(Table1[[#This Row],[GP 2021]]/Table1[[#This Row],[Total Assets 2021]], "x")</f>
        <v>0.23802750118539592</v>
      </c>
      <c r="AY1423" s="3">
        <f xml:space="preserve"> IFERROR(Table1[[#This Row],[GP TTM]]/Table1[[#This Row],[Total Assets TTM]], "x")</f>
        <v>0.23477452347745234</v>
      </c>
      <c r="BA1423" s="3" t="str">
        <f xml:space="preserve"> IFERROR(ABS(Table1[[#This Row],[ROA 2013]]-Table1[[#This Row],[ROA 2012]]), "x")</f>
        <v>x</v>
      </c>
      <c r="BB1423" s="3" t="str">
        <f xml:space="preserve"> IFERROR(ABS(Table1[[#This Row],[ROA 2014]]-Table1[[#This Row],[ROA 2013]]), "x")</f>
        <v>x</v>
      </c>
      <c r="BC1423" s="3" t="str">
        <f xml:space="preserve"> IFERROR(ABS(Table1[[#This Row],[ROA 2015]]-Table1[[#This Row],[ROA 2014]]), "x")</f>
        <v>x</v>
      </c>
      <c r="BD1423" s="3" t="str">
        <f xml:space="preserve"> IFERROR(ABS(Table1[[#This Row],[ROA 2016]]-Table1[[#This Row],[ROA 2015]]), "x")</f>
        <v>x</v>
      </c>
      <c r="BE1423" s="3">
        <f xml:space="preserve"> IFERROR(ABS(Table1[[#This Row],[ROA 2017]]-Table1[[#This Row],[ROA 2016]]), "x")</f>
        <v>8.2666573086281059E-2</v>
      </c>
      <c r="BF1423" s="3">
        <f xml:space="preserve"> IFERROR(ABS(Table1[[#This Row],[ROA 2018]]-Table1[[#This Row],[ROA 2017]]), "x")</f>
        <v>0.1078963089136088</v>
      </c>
      <c r="BG1423" s="3">
        <f xml:space="preserve"> IFERROR(ABS(Table1[[#This Row],[ROA 2019]]-Table1[[#This Row],[ROA 2018]]), "x")</f>
        <v>1.2799867607254323E-2</v>
      </c>
      <c r="BH1423" s="3">
        <f xml:space="preserve"> IFERROR(ABS(Table1[[#This Row],[ROA 2020]]-Table1[[#This Row],[ROA 2019]]), "x")</f>
        <v>2.633361167630266E-2</v>
      </c>
      <c r="BI1423" s="3">
        <f xml:space="preserve"> IFERROR(ABS(Table1[[#This Row],[ROA 2021]]-Table1[[#This Row],[ROA 2020]]), "x")</f>
        <v>3.708382983884953E-2</v>
      </c>
      <c r="BJ1423" s="3">
        <f xml:space="preserve"> IFERROR(AVERAGE(Table1[[#This Row],[ROA 2013-2012]:[ROA 2021-2020]]), "x")</f>
        <v>5.3356038224459265E-2</v>
      </c>
      <c r="BK1423" s="3">
        <f>IFERROR(AVERAGE(Table1[[#This Row],[ROA 2012]:[ROA 2021]]), "x")</f>
        <v>0.34262956612451595</v>
      </c>
      <c r="BN1423" s="1">
        <f>SUM(Table1[[#This Row],[B/M Rank]:[ROA Rank]])</f>
        <v>0</v>
      </c>
    </row>
    <row r="1424" spans="1:66" x14ac:dyDescent="0.25">
      <c r="A1424" s="1" t="s">
        <v>4178</v>
      </c>
      <c r="B1424" s="1" t="s">
        <v>1883</v>
      </c>
      <c r="C1424" s="1" t="s">
        <v>1878</v>
      </c>
      <c r="D1424" s="1" t="s">
        <v>107</v>
      </c>
      <c r="E1424" s="1" t="s">
        <v>108</v>
      </c>
      <c r="F1424" s="1">
        <v>58.46</v>
      </c>
      <c r="G1424" s="19"/>
      <c r="H1424" s="19"/>
      <c r="I1424" s="19"/>
      <c r="J1424" s="19"/>
      <c r="K1424" s="1"/>
      <c r="L1424" s="19"/>
      <c r="M1424" s="1">
        <v>2017</v>
      </c>
      <c r="S1424" s="1">
        <v>0</v>
      </c>
      <c r="T1424" s="1">
        <v>0</v>
      </c>
      <c r="U1424" s="1">
        <v>0.3</v>
      </c>
      <c r="V1424" s="1">
        <v>0.7</v>
      </c>
      <c r="W1424" s="1">
        <v>-2</v>
      </c>
      <c r="X1424" s="1">
        <v>-2.4</v>
      </c>
      <c r="Z1424" s="3">
        <f xml:space="preserve"> IFERROR(AVEDEV(Table1[[#This Row],[GP 2012]:[GP 2021]]) / Table1[[#This Row],[Avg GP]], "x")</f>
        <v>-3.5999999999999996</v>
      </c>
      <c r="AA1424" s="2">
        <f xml:space="preserve"> IFERROR(AVERAGE(Table1[[#This Row],[GP 2012]:[GP 2021]]), "x")</f>
        <v>-0.2</v>
      </c>
      <c r="AB1424" s="11">
        <f>Table1[Equity]/Table1[Market Capital]</f>
        <v>0.12316113581936367</v>
      </c>
      <c r="AH1424" s="1">
        <v>0.1</v>
      </c>
      <c r="AI1424" s="1">
        <v>0.2</v>
      </c>
      <c r="AJ1424" s="1">
        <v>5.8</v>
      </c>
      <c r="AK1424" s="1">
        <v>28.6</v>
      </c>
      <c r="AL1424" s="1">
        <v>29.5</v>
      </c>
      <c r="AM1424" s="1">
        <v>28.8</v>
      </c>
      <c r="AN1424" s="1">
        <v>7.2</v>
      </c>
      <c r="AO1424" s="3" t="str">
        <f xml:space="preserve"> IFERROR(Table1[[#This Row],[GP 2012]]/Table1[[#This Row],[Total Assets 2012]], "x")</f>
        <v>x</v>
      </c>
      <c r="AP1424" s="3" t="str">
        <f xml:space="preserve"> IFERROR(Table1[[#This Row],[GP 2013]]/Table1[[#This Row],[Total Assets 2013]], "x")</f>
        <v>x</v>
      </c>
      <c r="AQ1424" s="3" t="str">
        <f xml:space="preserve"> IFERROR(Table1[[#This Row],[GP 2014]]/Table1[[#This Row],[Total Assets 2014]], "x")</f>
        <v>x</v>
      </c>
      <c r="AR1424" s="3" t="str">
        <f xml:space="preserve"> IFERROR(Table1[[#This Row],[GP 2015]]/Table1[[#This Row],[Total Assets 2015]], "x")</f>
        <v>x</v>
      </c>
      <c r="AS1424" s="3" t="str">
        <f xml:space="preserve"> IFERROR(Table1[[#This Row],[GP 2016]]/Table1[[#This Row],[Total Assets 2016]], "x")</f>
        <v>x</v>
      </c>
      <c r="AT1424" s="3">
        <f xml:space="preserve"> IFERROR(Table1[[#This Row],[GP 2017]]/Table1[[#This Row],[Total Assets 2017]], "x")</f>
        <v>0</v>
      </c>
      <c r="AU1424" s="3">
        <f xml:space="preserve"> IFERROR(Table1[[#This Row],[GP 2018]]/Table1[[#This Row],[Total Assets 2018]], "x")</f>
        <v>0</v>
      </c>
      <c r="AV1424" s="3">
        <f xml:space="preserve"> IFERROR(Table1[[#This Row],[GP 2019]]/Table1[[#This Row],[Total Assets 2019]], "x")</f>
        <v>5.1724137931034482E-2</v>
      </c>
      <c r="AW1424" s="3">
        <f xml:space="preserve"> IFERROR(Table1[[#This Row],[GP 2020]]/Table1[[#This Row],[Total Assets 2020]], "x")</f>
        <v>2.4475524475524472E-2</v>
      </c>
      <c r="AX1424" s="3">
        <f xml:space="preserve"> IFERROR(Table1[[#This Row],[GP 2021]]/Table1[[#This Row],[Total Assets 2021]], "x")</f>
        <v>-6.7796610169491525E-2</v>
      </c>
      <c r="AY1424" s="3">
        <f xml:space="preserve"> IFERROR(Table1[[#This Row],[GP TTM]]/Table1[[#This Row],[Total Assets TTM]], "x")</f>
        <v>-8.3333333333333329E-2</v>
      </c>
      <c r="BA1424" s="3" t="str">
        <f xml:space="preserve"> IFERROR(ABS(Table1[[#This Row],[ROA 2013]]-Table1[[#This Row],[ROA 2012]]), "x")</f>
        <v>x</v>
      </c>
      <c r="BB1424" s="3" t="str">
        <f xml:space="preserve"> IFERROR(ABS(Table1[[#This Row],[ROA 2014]]-Table1[[#This Row],[ROA 2013]]), "x")</f>
        <v>x</v>
      </c>
      <c r="BC1424" s="3" t="str">
        <f xml:space="preserve"> IFERROR(ABS(Table1[[#This Row],[ROA 2015]]-Table1[[#This Row],[ROA 2014]]), "x")</f>
        <v>x</v>
      </c>
      <c r="BD1424" s="3" t="str">
        <f xml:space="preserve"> IFERROR(ABS(Table1[[#This Row],[ROA 2016]]-Table1[[#This Row],[ROA 2015]]), "x")</f>
        <v>x</v>
      </c>
      <c r="BE1424" s="3" t="str">
        <f xml:space="preserve"> IFERROR(ABS(Table1[[#This Row],[ROA 2017]]-Table1[[#This Row],[ROA 2016]]), "x")</f>
        <v>x</v>
      </c>
      <c r="BF1424" s="3">
        <f xml:space="preserve"> IFERROR(ABS(Table1[[#This Row],[ROA 2018]]-Table1[[#This Row],[ROA 2017]]), "x")</f>
        <v>0</v>
      </c>
      <c r="BG1424" s="3">
        <f xml:space="preserve"> IFERROR(ABS(Table1[[#This Row],[ROA 2019]]-Table1[[#This Row],[ROA 2018]]), "x")</f>
        <v>5.1724137931034482E-2</v>
      </c>
      <c r="BH1424" s="3">
        <f xml:space="preserve"> IFERROR(ABS(Table1[[#This Row],[ROA 2020]]-Table1[[#This Row],[ROA 2019]]), "x")</f>
        <v>2.724861345551001E-2</v>
      </c>
      <c r="BI1424" s="3">
        <f xml:space="preserve"> IFERROR(ABS(Table1[[#This Row],[ROA 2021]]-Table1[[#This Row],[ROA 2020]]), "x")</f>
        <v>9.2272134645015991E-2</v>
      </c>
      <c r="BJ1424" s="3">
        <f xml:space="preserve"> IFERROR(AVERAGE(Table1[[#This Row],[ROA 2013-2012]:[ROA 2021-2020]]), "x")</f>
        <v>4.2811221507890122E-2</v>
      </c>
      <c r="BK1424" s="3">
        <f>IFERROR(AVERAGE(Table1[[#This Row],[ROA 2012]:[ROA 2021]]), "x")</f>
        <v>1.680610447413486E-3</v>
      </c>
      <c r="BN1424" s="1">
        <f>SUM(Table1[[#This Row],[B/M Rank]:[ROA Rank]])</f>
        <v>0</v>
      </c>
    </row>
    <row r="1425" spans="1:66" x14ac:dyDescent="0.25">
      <c r="A1425" s="1" t="s">
        <v>2740</v>
      </c>
      <c r="B1425" s="1" t="s">
        <v>790</v>
      </c>
      <c r="C1425" s="1" t="s">
        <v>769</v>
      </c>
      <c r="D1425" s="1" t="s">
        <v>107</v>
      </c>
      <c r="E1425" s="1" t="s">
        <v>108</v>
      </c>
      <c r="F1425" s="1">
        <v>58.5</v>
      </c>
      <c r="G1425" s="19"/>
      <c r="H1425" s="19"/>
      <c r="I1425" s="19"/>
      <c r="J1425" s="19"/>
      <c r="K1425" s="1"/>
      <c r="L1425" s="19"/>
      <c r="M1425" s="1">
        <v>2012</v>
      </c>
      <c r="N1425" s="1">
        <v>55.8</v>
      </c>
      <c r="O1425" s="1">
        <v>57.3</v>
      </c>
      <c r="P1425" s="1">
        <v>47.7</v>
      </c>
      <c r="Q1425" s="1">
        <v>22.3</v>
      </c>
      <c r="R1425" s="1">
        <v>21.2</v>
      </c>
      <c r="S1425" s="1">
        <v>36.200000000000003</v>
      </c>
      <c r="T1425" s="1">
        <v>3.5</v>
      </c>
      <c r="U1425" s="1">
        <v>10.3</v>
      </c>
      <c r="V1425" s="1">
        <v>11.7</v>
      </c>
      <c r="W1425" s="1">
        <v>26.5</v>
      </c>
      <c r="X1425" s="1">
        <v>27.6</v>
      </c>
      <c r="Z1425" s="3">
        <f xml:space="preserve"> IFERROR(AVEDEV(Table1[[#This Row],[GP 2012]:[GP 2021]]) / Table1[[#This Row],[Avg GP]], "x")</f>
        <v>0.54700854700854706</v>
      </c>
      <c r="AA1425" s="2">
        <f xml:space="preserve"> IFERROR(AVERAGE(Table1[[#This Row],[GP 2012]:[GP 2021]]), "x")</f>
        <v>29.25</v>
      </c>
      <c r="AB1425" s="11">
        <f>Table1[Equity]/Table1[Market Capital]</f>
        <v>1.3777777777777778</v>
      </c>
      <c r="AC1425" s="1">
        <v>250.8</v>
      </c>
      <c r="AD1425" s="1">
        <v>283.39999999999998</v>
      </c>
      <c r="AE1425" s="1">
        <v>362.8</v>
      </c>
      <c r="AF1425" s="1">
        <v>339</v>
      </c>
      <c r="AG1425" s="1">
        <v>278.39999999999998</v>
      </c>
      <c r="AH1425" s="1">
        <v>319.7</v>
      </c>
      <c r="AI1425" s="1">
        <v>290.39999999999998</v>
      </c>
      <c r="AJ1425" s="1">
        <v>262.60000000000002</v>
      </c>
      <c r="AK1425" s="1">
        <v>227.8</v>
      </c>
      <c r="AL1425" s="1">
        <v>224.9</v>
      </c>
      <c r="AM1425" s="1">
        <v>223.8</v>
      </c>
      <c r="AN1425" s="1">
        <v>80.599999999999994</v>
      </c>
      <c r="AO1425" s="3">
        <f xml:space="preserve"> IFERROR(Table1[[#This Row],[GP 2012]]/Table1[[#This Row],[Total Assets 2012]], "x")</f>
        <v>0.22248803827751193</v>
      </c>
      <c r="AP1425" s="3">
        <f xml:space="preserve"> IFERROR(Table1[[#This Row],[GP 2013]]/Table1[[#This Row],[Total Assets 2013]], "x")</f>
        <v>0.2021877205363444</v>
      </c>
      <c r="AQ1425" s="3">
        <f xml:space="preserve"> IFERROR(Table1[[#This Row],[GP 2014]]/Table1[[#This Row],[Total Assets 2014]], "x")</f>
        <v>0.13147739801543551</v>
      </c>
      <c r="AR1425" s="3">
        <f xml:space="preserve"> IFERROR(Table1[[#This Row],[GP 2015]]/Table1[[#This Row],[Total Assets 2015]], "x")</f>
        <v>6.5781710914454283E-2</v>
      </c>
      <c r="AS1425" s="3">
        <f xml:space="preserve"> IFERROR(Table1[[#This Row],[GP 2016]]/Table1[[#This Row],[Total Assets 2016]], "x")</f>
        <v>7.6149425287356326E-2</v>
      </c>
      <c r="AT1425" s="3">
        <f xml:space="preserve"> IFERROR(Table1[[#This Row],[GP 2017]]/Table1[[#This Row],[Total Assets 2017]], "x")</f>
        <v>0.11323115420706914</v>
      </c>
      <c r="AU1425" s="3">
        <f xml:space="preserve"> IFERROR(Table1[[#This Row],[GP 2018]]/Table1[[#This Row],[Total Assets 2018]], "x")</f>
        <v>1.2052341597796144E-2</v>
      </c>
      <c r="AV1425" s="3">
        <f xml:space="preserve"> IFERROR(Table1[[#This Row],[GP 2019]]/Table1[[#This Row],[Total Assets 2019]], "x")</f>
        <v>3.922315308453922E-2</v>
      </c>
      <c r="AW1425" s="3">
        <f xml:space="preserve"> IFERROR(Table1[[#This Row],[GP 2020]]/Table1[[#This Row],[Total Assets 2020]], "x")</f>
        <v>5.1360842844600518E-2</v>
      </c>
      <c r="AX1425" s="3">
        <f xml:space="preserve"> IFERROR(Table1[[#This Row],[GP 2021]]/Table1[[#This Row],[Total Assets 2021]], "x")</f>
        <v>0.11783014673188083</v>
      </c>
      <c r="AY1425" s="3">
        <f xml:space="preserve"> IFERROR(Table1[[#This Row],[GP TTM]]/Table1[[#This Row],[Total Assets TTM]], "x")</f>
        <v>0.12332439678284182</v>
      </c>
      <c r="BA1425" s="3">
        <f xml:space="preserve"> IFERROR(ABS(Table1[[#This Row],[ROA 2013]]-Table1[[#This Row],[ROA 2012]]), "x")</f>
        <v>2.0300317741167528E-2</v>
      </c>
      <c r="BB1425" s="3">
        <f xml:space="preserve"> IFERROR(ABS(Table1[[#This Row],[ROA 2014]]-Table1[[#This Row],[ROA 2013]]), "x")</f>
        <v>7.0710322520908891E-2</v>
      </c>
      <c r="BC1425" s="3">
        <f xml:space="preserve"> IFERROR(ABS(Table1[[#This Row],[ROA 2015]]-Table1[[#This Row],[ROA 2014]]), "x")</f>
        <v>6.5695687100981226E-2</v>
      </c>
      <c r="BD1425" s="3">
        <f xml:space="preserve"> IFERROR(ABS(Table1[[#This Row],[ROA 2016]]-Table1[[#This Row],[ROA 2015]]), "x")</f>
        <v>1.0367714372902043E-2</v>
      </c>
      <c r="BE1425" s="3">
        <f xml:space="preserve"> IFERROR(ABS(Table1[[#This Row],[ROA 2017]]-Table1[[#This Row],[ROA 2016]]), "x")</f>
        <v>3.7081728919712814E-2</v>
      </c>
      <c r="BF1425" s="3">
        <f xml:space="preserve"> IFERROR(ABS(Table1[[#This Row],[ROA 2018]]-Table1[[#This Row],[ROA 2017]]), "x")</f>
        <v>0.101178812609273</v>
      </c>
      <c r="BG1425" s="3">
        <f xml:space="preserve"> IFERROR(ABS(Table1[[#This Row],[ROA 2019]]-Table1[[#This Row],[ROA 2018]]), "x")</f>
        <v>2.7170811486743076E-2</v>
      </c>
      <c r="BH1425" s="3">
        <f xml:space="preserve"> IFERROR(ABS(Table1[[#This Row],[ROA 2020]]-Table1[[#This Row],[ROA 2019]]), "x")</f>
        <v>1.2137689760061299E-2</v>
      </c>
      <c r="BI1425" s="3">
        <f xml:space="preserve"> IFERROR(ABS(Table1[[#This Row],[ROA 2021]]-Table1[[#This Row],[ROA 2020]]), "x")</f>
        <v>6.6469303887280312E-2</v>
      </c>
      <c r="BJ1425" s="3">
        <f xml:space="preserve"> IFERROR(AVERAGE(Table1[[#This Row],[ROA 2013-2012]:[ROA 2021-2020]]), "x")</f>
        <v>4.5679154266558913E-2</v>
      </c>
      <c r="BK1425" s="3">
        <f>IFERROR(AVERAGE(Table1[[#This Row],[ROA 2012]:[ROA 2021]]), "x")</f>
        <v>0.10317819314969882</v>
      </c>
      <c r="BN1425" s="1">
        <f>SUM(Table1[[#This Row],[B/M Rank]:[ROA Rank]])</f>
        <v>0</v>
      </c>
    </row>
    <row r="1426" spans="1:66" x14ac:dyDescent="0.25">
      <c r="A1426" s="1" t="s">
        <v>4274</v>
      </c>
      <c r="B1426" s="1" t="s">
        <v>1977</v>
      </c>
      <c r="C1426" s="1" t="s">
        <v>1889</v>
      </c>
      <c r="D1426" s="1" t="s">
        <v>330</v>
      </c>
      <c r="E1426" s="1" t="s">
        <v>108</v>
      </c>
      <c r="F1426" s="1">
        <v>58.51</v>
      </c>
      <c r="G1426" s="19"/>
      <c r="H1426" s="19"/>
      <c r="I1426" s="19"/>
      <c r="J1426" s="19"/>
      <c r="K1426" s="1"/>
      <c r="L1426" s="19"/>
      <c r="M1426" s="1">
        <v>2012</v>
      </c>
      <c r="N1426" s="1">
        <v>4.0999999999999996</v>
      </c>
      <c r="O1426" s="1">
        <v>4.5</v>
      </c>
      <c r="P1426" s="1">
        <v>5</v>
      </c>
      <c r="Q1426" s="1">
        <v>5.6</v>
      </c>
      <c r="R1426" s="1">
        <v>6.4</v>
      </c>
      <c r="S1426" s="1">
        <v>6.5</v>
      </c>
      <c r="T1426" s="1">
        <v>8.4</v>
      </c>
      <c r="U1426" s="1">
        <v>15.2</v>
      </c>
      <c r="V1426" s="1">
        <v>13.7</v>
      </c>
      <c r="W1426" s="1">
        <v>16.399999999999999</v>
      </c>
      <c r="X1426" s="1">
        <v>17</v>
      </c>
      <c r="Z1426" s="3">
        <f xml:space="preserve"> IFERROR(AVEDEV(Table1[[#This Row],[GP 2012]:[GP 2021]]) / Table1[[#This Row],[Avg GP]], "x")</f>
        <v>0.4559440559440559</v>
      </c>
      <c r="AA1426" s="2">
        <f xml:space="preserve"> IFERROR(AVERAGE(Table1[[#This Row],[GP 2012]:[GP 2021]]), "x")</f>
        <v>8.5800000000000018</v>
      </c>
      <c r="AB1426" s="11">
        <f>Table1[Equity]/Table1[Market Capital]</f>
        <v>0.466586908220817</v>
      </c>
      <c r="AC1426" s="1">
        <v>13.3</v>
      </c>
      <c r="AD1426" s="1">
        <v>13.8</v>
      </c>
      <c r="AE1426" s="1">
        <v>14.8</v>
      </c>
      <c r="AF1426" s="1">
        <v>18.8</v>
      </c>
      <c r="AG1426" s="1">
        <v>19.600000000000001</v>
      </c>
      <c r="AH1426" s="1">
        <v>20.8</v>
      </c>
      <c r="AI1426" s="1">
        <v>36.799999999999997</v>
      </c>
      <c r="AJ1426" s="1">
        <v>49.9</v>
      </c>
      <c r="AK1426" s="1">
        <v>49.6</v>
      </c>
      <c r="AL1426" s="1">
        <v>45.2</v>
      </c>
      <c r="AM1426" s="1">
        <v>43.8</v>
      </c>
      <c r="AN1426" s="1">
        <v>27.3</v>
      </c>
      <c r="AO1426" s="3">
        <f xml:space="preserve"> IFERROR(Table1[[#This Row],[GP 2012]]/Table1[[#This Row],[Total Assets 2012]], "x")</f>
        <v>0.30827067669172931</v>
      </c>
      <c r="AP1426" s="3">
        <f xml:space="preserve"> IFERROR(Table1[[#This Row],[GP 2013]]/Table1[[#This Row],[Total Assets 2013]], "x")</f>
        <v>0.32608695652173914</v>
      </c>
      <c r="AQ1426" s="3">
        <f xml:space="preserve"> IFERROR(Table1[[#This Row],[GP 2014]]/Table1[[#This Row],[Total Assets 2014]], "x")</f>
        <v>0.33783783783783783</v>
      </c>
      <c r="AR1426" s="3">
        <f xml:space="preserve"> IFERROR(Table1[[#This Row],[GP 2015]]/Table1[[#This Row],[Total Assets 2015]], "x")</f>
        <v>0.2978723404255319</v>
      </c>
      <c r="AS1426" s="3">
        <f xml:space="preserve"> IFERROR(Table1[[#This Row],[GP 2016]]/Table1[[#This Row],[Total Assets 2016]], "x")</f>
        <v>0.32653061224489793</v>
      </c>
      <c r="AT1426" s="3">
        <f xml:space="preserve"> IFERROR(Table1[[#This Row],[GP 2017]]/Table1[[#This Row],[Total Assets 2017]], "x")</f>
        <v>0.3125</v>
      </c>
      <c r="AU1426" s="3">
        <f xml:space="preserve"> IFERROR(Table1[[#This Row],[GP 2018]]/Table1[[#This Row],[Total Assets 2018]], "x")</f>
        <v>0.22826086956521741</v>
      </c>
      <c r="AV1426" s="3">
        <f xml:space="preserve"> IFERROR(Table1[[#This Row],[GP 2019]]/Table1[[#This Row],[Total Assets 2019]], "x")</f>
        <v>0.30460921843687372</v>
      </c>
      <c r="AW1426" s="3">
        <f xml:space="preserve"> IFERROR(Table1[[#This Row],[GP 2020]]/Table1[[#This Row],[Total Assets 2020]], "x")</f>
        <v>0.27620967741935482</v>
      </c>
      <c r="AX1426" s="3">
        <f xml:space="preserve"> IFERROR(Table1[[#This Row],[GP 2021]]/Table1[[#This Row],[Total Assets 2021]], "x")</f>
        <v>0.3628318584070796</v>
      </c>
      <c r="AY1426" s="3">
        <f xml:space="preserve"> IFERROR(Table1[[#This Row],[GP TTM]]/Table1[[#This Row],[Total Assets TTM]], "x")</f>
        <v>0.38812785388127857</v>
      </c>
      <c r="BA1426" s="3">
        <f xml:space="preserve"> IFERROR(ABS(Table1[[#This Row],[ROA 2013]]-Table1[[#This Row],[ROA 2012]]), "x")</f>
        <v>1.7816279830009829E-2</v>
      </c>
      <c r="BB1426" s="3">
        <f xml:space="preserve"> IFERROR(ABS(Table1[[#This Row],[ROA 2014]]-Table1[[#This Row],[ROA 2013]]), "x")</f>
        <v>1.1750881316098694E-2</v>
      </c>
      <c r="BC1426" s="3">
        <f xml:space="preserve"> IFERROR(ABS(Table1[[#This Row],[ROA 2015]]-Table1[[#This Row],[ROA 2014]]), "x")</f>
        <v>3.9965497412305928E-2</v>
      </c>
      <c r="BD1426" s="3">
        <f xml:space="preserve"> IFERROR(ABS(Table1[[#This Row],[ROA 2016]]-Table1[[#This Row],[ROA 2015]]), "x")</f>
        <v>2.8658271819366032E-2</v>
      </c>
      <c r="BE1426" s="3">
        <f xml:space="preserve"> IFERROR(ABS(Table1[[#This Row],[ROA 2017]]-Table1[[#This Row],[ROA 2016]]), "x")</f>
        <v>1.4030612244897933E-2</v>
      </c>
      <c r="BF1426" s="3">
        <f xml:space="preserve"> IFERROR(ABS(Table1[[#This Row],[ROA 2018]]-Table1[[#This Row],[ROA 2017]]), "x")</f>
        <v>8.4239130434782594E-2</v>
      </c>
      <c r="BG1426" s="3">
        <f xml:space="preserve"> IFERROR(ABS(Table1[[#This Row],[ROA 2019]]-Table1[[#This Row],[ROA 2018]]), "x")</f>
        <v>7.6348348871656313E-2</v>
      </c>
      <c r="BH1426" s="3">
        <f xml:space="preserve"> IFERROR(ABS(Table1[[#This Row],[ROA 2020]]-Table1[[#This Row],[ROA 2019]]), "x")</f>
        <v>2.8399541017518903E-2</v>
      </c>
      <c r="BI1426" s="3">
        <f xml:space="preserve"> IFERROR(ABS(Table1[[#This Row],[ROA 2021]]-Table1[[#This Row],[ROA 2020]]), "x")</f>
        <v>8.6622180987724784E-2</v>
      </c>
      <c r="BJ1426" s="3">
        <f xml:space="preserve"> IFERROR(AVERAGE(Table1[[#This Row],[ROA 2013-2012]:[ROA 2021-2020]]), "x")</f>
        <v>4.3092304881595669E-2</v>
      </c>
      <c r="BK1426" s="3">
        <f>IFERROR(AVERAGE(Table1[[#This Row],[ROA 2012]:[ROA 2021]]), "x")</f>
        <v>0.30810100475502616</v>
      </c>
      <c r="BN1426" s="1">
        <f>SUM(Table1[[#This Row],[B/M Rank]:[ROA Rank]])</f>
        <v>0</v>
      </c>
    </row>
    <row r="1427" spans="1:66" x14ac:dyDescent="0.25">
      <c r="A1427" s="1" t="s">
        <v>3091</v>
      </c>
      <c r="B1427" s="1" t="s">
        <v>4520</v>
      </c>
      <c r="C1427" s="1" t="s">
        <v>4417</v>
      </c>
      <c r="D1427" s="1" t="s">
        <v>268</v>
      </c>
      <c r="E1427" s="1" t="s">
        <v>108</v>
      </c>
      <c r="F1427" s="1">
        <v>58.71</v>
      </c>
      <c r="G1427" s="19"/>
      <c r="H1427" s="19"/>
      <c r="I1427" s="19"/>
      <c r="J1427" s="19"/>
      <c r="K1427" s="1"/>
      <c r="L1427" s="19"/>
      <c r="M1427" s="1">
        <v>2012</v>
      </c>
      <c r="N1427" s="1">
        <v>0</v>
      </c>
      <c r="O1427" s="1">
        <v>-1.9</v>
      </c>
      <c r="P1427" s="1">
        <v>0.1</v>
      </c>
      <c r="Q1427" s="1">
        <v>0</v>
      </c>
      <c r="R1427" s="1" t="s">
        <v>4368</v>
      </c>
      <c r="S1427" s="1" t="s">
        <v>4368</v>
      </c>
      <c r="T1427" s="1" t="s">
        <v>4368</v>
      </c>
      <c r="U1427" s="1">
        <v>0.1</v>
      </c>
      <c r="V1427" s="1">
        <v>0.2</v>
      </c>
      <c r="W1427" s="1" t="s">
        <v>4368</v>
      </c>
      <c r="X1427" s="1" t="s">
        <v>4368</v>
      </c>
      <c r="Z1427" s="3">
        <f xml:space="preserve"> IFERROR(AVEDEV(Table1[[#This Row],[GP 2012]:[GP 2021]]) / Table1[[#This Row],[Avg GP]], "x")</f>
        <v>-2.2000000000000002</v>
      </c>
      <c r="AA1427" s="2">
        <f xml:space="preserve"> IFERROR(AVERAGE(Table1[[#This Row],[GP 2012]:[GP 2021]]), "x")</f>
        <v>-0.24999999999999997</v>
      </c>
      <c r="AB1427" s="11">
        <f>Table1[Equity]/Table1[Market Capital]</f>
        <v>0.19758133197070346</v>
      </c>
      <c r="AC1427" s="1">
        <v>2.6</v>
      </c>
      <c r="AD1427" s="1">
        <v>17.100000000000001</v>
      </c>
      <c r="AE1427" s="1">
        <v>15.7</v>
      </c>
      <c r="AF1427" s="1">
        <v>107.1</v>
      </c>
      <c r="AG1427" s="1">
        <v>129.69999999999999</v>
      </c>
      <c r="AH1427" s="1">
        <v>36.200000000000003</v>
      </c>
      <c r="AI1427" s="1">
        <v>22.4</v>
      </c>
      <c r="AJ1427" s="1">
        <v>26.5</v>
      </c>
      <c r="AK1427" s="1">
        <v>12.3</v>
      </c>
      <c r="AL1427" s="1">
        <v>11.2</v>
      </c>
      <c r="AM1427" s="1">
        <v>16.3</v>
      </c>
      <c r="AN1427" s="1">
        <v>11.6</v>
      </c>
      <c r="AO1427" s="3">
        <f xml:space="preserve"> IFERROR(Table1[[#This Row],[GP 2012]]/Table1[[#This Row],[Total Assets 2012]], "x")</f>
        <v>0</v>
      </c>
      <c r="AP1427" s="3">
        <f xml:space="preserve"> IFERROR(Table1[[#This Row],[GP 2013]]/Table1[[#This Row],[Total Assets 2013]], "x")</f>
        <v>-0.11111111111111109</v>
      </c>
      <c r="AQ1427" s="3">
        <f xml:space="preserve"> IFERROR(Table1[[#This Row],[GP 2014]]/Table1[[#This Row],[Total Assets 2014]], "x")</f>
        <v>6.369426751592357E-3</v>
      </c>
      <c r="AR1427" s="3">
        <f xml:space="preserve"> IFERROR(Table1[[#This Row],[GP 2015]]/Table1[[#This Row],[Total Assets 2015]], "x")</f>
        <v>0</v>
      </c>
      <c r="AS1427" s="3" t="str">
        <f xml:space="preserve"> IFERROR(Table1[[#This Row],[GP 2016]]/Table1[[#This Row],[Total Assets 2016]], "x")</f>
        <v>x</v>
      </c>
      <c r="AT1427" s="3" t="str">
        <f xml:space="preserve"> IFERROR(Table1[[#This Row],[GP 2017]]/Table1[[#This Row],[Total Assets 2017]], "x")</f>
        <v>x</v>
      </c>
      <c r="AU1427" s="3" t="str">
        <f xml:space="preserve"> IFERROR(Table1[[#This Row],[GP 2018]]/Table1[[#This Row],[Total Assets 2018]], "x")</f>
        <v>x</v>
      </c>
      <c r="AV1427" s="3">
        <f xml:space="preserve"> IFERROR(Table1[[#This Row],[GP 2019]]/Table1[[#This Row],[Total Assets 2019]], "x")</f>
        <v>3.7735849056603774E-3</v>
      </c>
      <c r="AW1427" s="3">
        <f xml:space="preserve"> IFERROR(Table1[[#This Row],[GP 2020]]/Table1[[#This Row],[Total Assets 2020]], "x")</f>
        <v>1.6260162601626015E-2</v>
      </c>
      <c r="AX1427" s="3" t="str">
        <f xml:space="preserve"> IFERROR(Table1[[#This Row],[GP 2021]]/Table1[[#This Row],[Total Assets 2021]], "x")</f>
        <v>x</v>
      </c>
      <c r="AY1427" s="3" t="str">
        <f xml:space="preserve"> IFERROR(Table1[[#This Row],[GP TTM]]/Table1[[#This Row],[Total Assets TTM]], "x")</f>
        <v>x</v>
      </c>
      <c r="BA1427" s="3">
        <f xml:space="preserve"> IFERROR(ABS(Table1[[#This Row],[ROA 2013]]-Table1[[#This Row],[ROA 2012]]), "x")</f>
        <v>0.11111111111111109</v>
      </c>
      <c r="BB1427" s="3">
        <f xml:space="preserve"> IFERROR(ABS(Table1[[#This Row],[ROA 2014]]-Table1[[#This Row],[ROA 2013]]), "x")</f>
        <v>0.11748053786270345</v>
      </c>
      <c r="BC1427" s="3">
        <f xml:space="preserve"> IFERROR(ABS(Table1[[#This Row],[ROA 2015]]-Table1[[#This Row],[ROA 2014]]), "x")</f>
        <v>6.369426751592357E-3</v>
      </c>
      <c r="BD1427" s="3" t="str">
        <f xml:space="preserve"> IFERROR(ABS(Table1[[#This Row],[ROA 2016]]-Table1[[#This Row],[ROA 2015]]), "x")</f>
        <v>x</v>
      </c>
      <c r="BE1427" s="3" t="str">
        <f xml:space="preserve"> IFERROR(ABS(Table1[[#This Row],[ROA 2017]]-Table1[[#This Row],[ROA 2016]]), "x")</f>
        <v>x</v>
      </c>
      <c r="BF1427" s="3" t="str">
        <f xml:space="preserve"> IFERROR(ABS(Table1[[#This Row],[ROA 2018]]-Table1[[#This Row],[ROA 2017]]), "x")</f>
        <v>x</v>
      </c>
      <c r="BG1427" s="3" t="str">
        <f xml:space="preserve"> IFERROR(ABS(Table1[[#This Row],[ROA 2019]]-Table1[[#This Row],[ROA 2018]]), "x")</f>
        <v>x</v>
      </c>
      <c r="BH1427" s="3">
        <f xml:space="preserve"> IFERROR(ABS(Table1[[#This Row],[ROA 2020]]-Table1[[#This Row],[ROA 2019]]), "x")</f>
        <v>1.2486577695965638E-2</v>
      </c>
      <c r="BI1427" s="3" t="str">
        <f xml:space="preserve"> IFERROR(ABS(Table1[[#This Row],[ROA 2021]]-Table1[[#This Row],[ROA 2020]]), "x")</f>
        <v>x</v>
      </c>
      <c r="BJ1427" s="3">
        <f xml:space="preserve"> IFERROR(AVERAGE(Table1[[#This Row],[ROA 2013-2012]:[ROA 2021-2020]]), "x")</f>
        <v>6.1861913355343134E-2</v>
      </c>
      <c r="BK1427" s="3">
        <f>IFERROR(AVERAGE(Table1[[#This Row],[ROA 2012]:[ROA 2021]]), "x")</f>
        <v>-1.4117989475372059E-2</v>
      </c>
      <c r="BN1427" s="1">
        <f>SUM(Table1[[#This Row],[B/M Rank]:[ROA Rank]])</f>
        <v>0</v>
      </c>
    </row>
    <row r="1428" spans="1:66" x14ac:dyDescent="0.25">
      <c r="A1428" s="1" t="s">
        <v>3916</v>
      </c>
      <c r="B1428" s="1" t="s">
        <v>1628</v>
      </c>
      <c r="C1428" s="1" t="s">
        <v>1499</v>
      </c>
      <c r="D1428" s="1" t="s">
        <v>440</v>
      </c>
      <c r="E1428" s="1" t="s">
        <v>108</v>
      </c>
      <c r="F1428" s="1">
        <v>58.81</v>
      </c>
      <c r="G1428" s="19"/>
      <c r="H1428" s="19"/>
      <c r="I1428" s="19"/>
      <c r="J1428" s="19"/>
      <c r="K1428" s="1"/>
      <c r="L1428" s="19"/>
      <c r="M1428" s="1">
        <v>2012</v>
      </c>
      <c r="N1428" s="1">
        <v>0.1</v>
      </c>
      <c r="O1428" s="1">
        <v>1.1000000000000001</v>
      </c>
      <c r="P1428" s="1">
        <v>4.5</v>
      </c>
      <c r="Q1428" s="1">
        <v>3.5</v>
      </c>
      <c r="R1428" s="1">
        <v>5.3</v>
      </c>
      <c r="S1428" s="1">
        <v>11.3</v>
      </c>
      <c r="T1428" s="1">
        <v>10.5</v>
      </c>
      <c r="U1428" s="1">
        <v>15.6</v>
      </c>
      <c r="V1428" s="1">
        <v>2.9</v>
      </c>
      <c r="W1428" s="1">
        <v>10</v>
      </c>
      <c r="X1428" s="1">
        <v>11.5</v>
      </c>
      <c r="Z1428" s="3">
        <f xml:space="preserve"> IFERROR(AVEDEV(Table1[[#This Row],[GP 2012]:[GP 2021]]) / Table1[[#This Row],[Avg GP]], "x")</f>
        <v>0.66296296296296309</v>
      </c>
      <c r="AA1428" s="2">
        <f xml:space="preserve"> IFERROR(AVERAGE(Table1[[#This Row],[GP 2012]:[GP 2021]]), "x")</f>
        <v>6.4799999999999995</v>
      </c>
      <c r="AB1428" s="11">
        <f>Table1[Equity]/Table1[Market Capital]</f>
        <v>1.1766706342458766</v>
      </c>
      <c r="AC1428" s="1">
        <v>15.3</v>
      </c>
      <c r="AD1428" s="1">
        <v>15.8</v>
      </c>
      <c r="AE1428" s="1">
        <v>19.8</v>
      </c>
      <c r="AF1428" s="1">
        <v>40.9</v>
      </c>
      <c r="AG1428" s="1">
        <v>45.9</v>
      </c>
      <c r="AH1428" s="1">
        <v>50.8</v>
      </c>
      <c r="AI1428" s="1">
        <v>54</v>
      </c>
      <c r="AJ1428" s="1">
        <v>55.1</v>
      </c>
      <c r="AK1428" s="1">
        <v>34.4</v>
      </c>
      <c r="AL1428" s="1">
        <v>75.400000000000006</v>
      </c>
      <c r="AM1428" s="1">
        <v>76.099999999999994</v>
      </c>
      <c r="AN1428" s="1">
        <v>69.2</v>
      </c>
      <c r="AO1428" s="3">
        <f xml:space="preserve"> IFERROR(Table1[[#This Row],[GP 2012]]/Table1[[#This Row],[Total Assets 2012]], "x")</f>
        <v>6.5359477124183009E-3</v>
      </c>
      <c r="AP1428" s="3">
        <f xml:space="preserve"> IFERROR(Table1[[#This Row],[GP 2013]]/Table1[[#This Row],[Total Assets 2013]], "x")</f>
        <v>6.9620253164556958E-2</v>
      </c>
      <c r="AQ1428" s="3">
        <f xml:space="preserve"> IFERROR(Table1[[#This Row],[GP 2014]]/Table1[[#This Row],[Total Assets 2014]], "x")</f>
        <v>0.22727272727272727</v>
      </c>
      <c r="AR1428" s="3">
        <f xml:space="preserve"> IFERROR(Table1[[#This Row],[GP 2015]]/Table1[[#This Row],[Total Assets 2015]], "x")</f>
        <v>8.557457212713937E-2</v>
      </c>
      <c r="AS1428" s="3">
        <f xml:space="preserve"> IFERROR(Table1[[#This Row],[GP 2016]]/Table1[[#This Row],[Total Assets 2016]], "x")</f>
        <v>0.11546840958605664</v>
      </c>
      <c r="AT1428" s="3">
        <f xml:space="preserve"> IFERROR(Table1[[#This Row],[GP 2017]]/Table1[[#This Row],[Total Assets 2017]], "x")</f>
        <v>0.22244094488188978</v>
      </c>
      <c r="AU1428" s="3">
        <f xml:space="preserve"> IFERROR(Table1[[#This Row],[GP 2018]]/Table1[[#This Row],[Total Assets 2018]], "x")</f>
        <v>0.19444444444444445</v>
      </c>
      <c r="AV1428" s="3">
        <f xml:space="preserve"> IFERROR(Table1[[#This Row],[GP 2019]]/Table1[[#This Row],[Total Assets 2019]], "x")</f>
        <v>0.28312159709618873</v>
      </c>
      <c r="AW1428" s="3">
        <f xml:space="preserve"> IFERROR(Table1[[#This Row],[GP 2020]]/Table1[[#This Row],[Total Assets 2020]], "x")</f>
        <v>8.4302325581395346E-2</v>
      </c>
      <c r="AX1428" s="3">
        <f xml:space="preserve"> IFERROR(Table1[[#This Row],[GP 2021]]/Table1[[#This Row],[Total Assets 2021]], "x")</f>
        <v>0.1326259946949602</v>
      </c>
      <c r="AY1428" s="3">
        <f xml:space="preserve"> IFERROR(Table1[[#This Row],[GP TTM]]/Table1[[#This Row],[Total Assets TTM]], "x")</f>
        <v>0.15111695137976347</v>
      </c>
      <c r="BA1428" s="3">
        <f xml:space="preserve"> IFERROR(ABS(Table1[[#This Row],[ROA 2013]]-Table1[[#This Row],[ROA 2012]]), "x")</f>
        <v>6.3084305452138653E-2</v>
      </c>
      <c r="BB1428" s="3">
        <f xml:space="preserve"> IFERROR(ABS(Table1[[#This Row],[ROA 2014]]-Table1[[#This Row],[ROA 2013]]), "x")</f>
        <v>0.15765247410817029</v>
      </c>
      <c r="BC1428" s="3">
        <f xml:space="preserve"> IFERROR(ABS(Table1[[#This Row],[ROA 2015]]-Table1[[#This Row],[ROA 2014]]), "x")</f>
        <v>0.1416981551455879</v>
      </c>
      <c r="BD1428" s="3">
        <f xml:space="preserve"> IFERROR(ABS(Table1[[#This Row],[ROA 2016]]-Table1[[#This Row],[ROA 2015]]), "x")</f>
        <v>2.9893837458917272E-2</v>
      </c>
      <c r="BE1428" s="3">
        <f xml:space="preserve"> IFERROR(ABS(Table1[[#This Row],[ROA 2017]]-Table1[[#This Row],[ROA 2016]]), "x")</f>
        <v>0.10697253529583314</v>
      </c>
      <c r="BF1428" s="3">
        <f xml:space="preserve"> IFERROR(ABS(Table1[[#This Row],[ROA 2018]]-Table1[[#This Row],[ROA 2017]]), "x")</f>
        <v>2.7996500437445337E-2</v>
      </c>
      <c r="BG1428" s="3">
        <f xml:space="preserve"> IFERROR(ABS(Table1[[#This Row],[ROA 2019]]-Table1[[#This Row],[ROA 2018]]), "x")</f>
        <v>8.8677152651744279E-2</v>
      </c>
      <c r="BH1428" s="3">
        <f xml:space="preserve"> IFERROR(ABS(Table1[[#This Row],[ROA 2020]]-Table1[[#This Row],[ROA 2019]]), "x")</f>
        <v>0.19881927151479339</v>
      </c>
      <c r="BI1428" s="3">
        <f xml:space="preserve"> IFERROR(ABS(Table1[[#This Row],[ROA 2021]]-Table1[[#This Row],[ROA 2020]]), "x")</f>
        <v>4.8323669113564852E-2</v>
      </c>
      <c r="BJ1428" s="3">
        <f xml:space="preserve"> IFERROR(AVERAGE(Table1[[#This Row],[ROA 2013-2012]:[ROA 2021-2020]]), "x")</f>
        <v>9.5901989019799461E-2</v>
      </c>
      <c r="BK1428" s="3">
        <f>IFERROR(AVERAGE(Table1[[#This Row],[ROA 2012]:[ROA 2021]]), "x")</f>
        <v>0.14214072165617769</v>
      </c>
      <c r="BN1428" s="1">
        <f>SUM(Table1[[#This Row],[B/M Rank]:[ROA Rank]])</f>
        <v>0</v>
      </c>
    </row>
    <row r="1429" spans="1:66" x14ac:dyDescent="0.25">
      <c r="A1429" s="1" t="s">
        <v>2537</v>
      </c>
      <c r="B1429" s="1" t="s">
        <v>584</v>
      </c>
      <c r="C1429" s="1" t="s">
        <v>567</v>
      </c>
      <c r="D1429" s="1" t="s">
        <v>11</v>
      </c>
      <c r="E1429" s="1" t="s">
        <v>108</v>
      </c>
      <c r="F1429" s="1">
        <v>59.05</v>
      </c>
      <c r="G1429" s="19"/>
      <c r="H1429" s="19"/>
      <c r="I1429" s="19"/>
      <c r="J1429" s="19"/>
      <c r="K1429" s="1"/>
      <c r="L1429" s="19"/>
      <c r="M1429" s="1">
        <v>2012</v>
      </c>
      <c r="N1429" s="1">
        <v>0</v>
      </c>
      <c r="O1429" s="1">
        <v>0</v>
      </c>
      <c r="P1429" s="1">
        <v>0.1</v>
      </c>
      <c r="Q1429" s="1">
        <v>0.4</v>
      </c>
      <c r="R1429" s="1">
        <v>1.1000000000000001</v>
      </c>
      <c r="S1429" s="1">
        <v>0.8</v>
      </c>
      <c r="T1429" s="1">
        <v>0.5</v>
      </c>
      <c r="U1429" s="1">
        <v>1.3</v>
      </c>
      <c r="V1429" s="1">
        <v>0.8</v>
      </c>
      <c r="W1429" s="1">
        <v>0.8</v>
      </c>
      <c r="X1429" s="1">
        <v>3.4</v>
      </c>
      <c r="Z1429" s="3">
        <f xml:space="preserve"> IFERROR(AVEDEV(Table1[[#This Row],[GP 2012]:[GP 2021]]) / Table1[[#This Row],[Avg GP]], "x")</f>
        <v>0.65517241379310365</v>
      </c>
      <c r="AA1429" s="2">
        <f xml:space="preserve"> IFERROR(AVERAGE(Table1[[#This Row],[GP 2012]:[GP 2021]]), "x")</f>
        <v>0.57999999999999996</v>
      </c>
      <c r="AB1429" s="11">
        <f>Table1[Equity]/Table1[Market Capital]</f>
        <v>4.4030482641828961E-2</v>
      </c>
      <c r="AC1429" s="1">
        <v>7.5</v>
      </c>
      <c r="AD1429" s="1">
        <v>4.8</v>
      </c>
      <c r="AE1429" s="1">
        <v>4.5999999999999996</v>
      </c>
      <c r="AF1429" s="1">
        <v>4.7</v>
      </c>
      <c r="AG1429" s="1">
        <v>6.1</v>
      </c>
      <c r="AH1429" s="1">
        <v>4</v>
      </c>
      <c r="AI1429" s="1">
        <v>5.8</v>
      </c>
      <c r="AJ1429" s="1">
        <v>6.3</v>
      </c>
      <c r="AK1429" s="1">
        <v>8.1</v>
      </c>
      <c r="AL1429" s="1">
        <v>9.1</v>
      </c>
      <c r="AM1429" s="1">
        <v>17.399999999999999</v>
      </c>
      <c r="AN1429" s="1">
        <v>2.6</v>
      </c>
      <c r="AO1429" s="3">
        <f xml:space="preserve"> IFERROR(Table1[[#This Row],[GP 2012]]/Table1[[#This Row],[Total Assets 2012]], "x")</f>
        <v>0</v>
      </c>
      <c r="AP1429" s="3">
        <f xml:space="preserve"> IFERROR(Table1[[#This Row],[GP 2013]]/Table1[[#This Row],[Total Assets 2013]], "x")</f>
        <v>0</v>
      </c>
      <c r="AQ1429" s="3">
        <f xml:space="preserve"> IFERROR(Table1[[#This Row],[GP 2014]]/Table1[[#This Row],[Total Assets 2014]], "x")</f>
        <v>2.1739130434782612E-2</v>
      </c>
      <c r="AR1429" s="3">
        <f xml:space="preserve"> IFERROR(Table1[[#This Row],[GP 2015]]/Table1[[#This Row],[Total Assets 2015]], "x")</f>
        <v>8.5106382978723402E-2</v>
      </c>
      <c r="AS1429" s="3">
        <f xml:space="preserve"> IFERROR(Table1[[#This Row],[GP 2016]]/Table1[[#This Row],[Total Assets 2016]], "x")</f>
        <v>0.18032786885245905</v>
      </c>
      <c r="AT1429" s="3">
        <f xml:space="preserve"> IFERROR(Table1[[#This Row],[GP 2017]]/Table1[[#This Row],[Total Assets 2017]], "x")</f>
        <v>0.2</v>
      </c>
      <c r="AU1429" s="3">
        <f xml:space="preserve"> IFERROR(Table1[[#This Row],[GP 2018]]/Table1[[#This Row],[Total Assets 2018]], "x")</f>
        <v>8.6206896551724144E-2</v>
      </c>
      <c r="AV1429" s="3">
        <f xml:space="preserve"> IFERROR(Table1[[#This Row],[GP 2019]]/Table1[[#This Row],[Total Assets 2019]], "x")</f>
        <v>0.20634920634920637</v>
      </c>
      <c r="AW1429" s="3">
        <f xml:space="preserve"> IFERROR(Table1[[#This Row],[GP 2020]]/Table1[[#This Row],[Total Assets 2020]], "x")</f>
        <v>9.876543209876544E-2</v>
      </c>
      <c r="AX1429" s="3">
        <f xml:space="preserve"> IFERROR(Table1[[#This Row],[GP 2021]]/Table1[[#This Row],[Total Assets 2021]], "x")</f>
        <v>8.7912087912087919E-2</v>
      </c>
      <c r="AY1429" s="3">
        <f xml:space="preserve"> IFERROR(Table1[[#This Row],[GP TTM]]/Table1[[#This Row],[Total Assets TTM]], "x")</f>
        <v>0.19540229885057472</v>
      </c>
      <c r="BA1429" s="3">
        <f xml:space="preserve"> IFERROR(ABS(Table1[[#This Row],[ROA 2013]]-Table1[[#This Row],[ROA 2012]]), "x")</f>
        <v>0</v>
      </c>
      <c r="BB1429" s="3">
        <f xml:space="preserve"> IFERROR(ABS(Table1[[#This Row],[ROA 2014]]-Table1[[#This Row],[ROA 2013]]), "x")</f>
        <v>2.1739130434782612E-2</v>
      </c>
      <c r="BC1429" s="3">
        <f xml:space="preserve"> IFERROR(ABS(Table1[[#This Row],[ROA 2015]]-Table1[[#This Row],[ROA 2014]]), "x")</f>
        <v>6.3367252543940794E-2</v>
      </c>
      <c r="BD1429" s="3">
        <f xml:space="preserve"> IFERROR(ABS(Table1[[#This Row],[ROA 2016]]-Table1[[#This Row],[ROA 2015]]), "x")</f>
        <v>9.5221485873735648E-2</v>
      </c>
      <c r="BE1429" s="3">
        <f xml:space="preserve"> IFERROR(ABS(Table1[[#This Row],[ROA 2017]]-Table1[[#This Row],[ROA 2016]]), "x")</f>
        <v>1.9672131147540961E-2</v>
      </c>
      <c r="BF1429" s="3">
        <f xml:space="preserve"> IFERROR(ABS(Table1[[#This Row],[ROA 2018]]-Table1[[#This Row],[ROA 2017]]), "x")</f>
        <v>0.11379310344827587</v>
      </c>
      <c r="BG1429" s="3">
        <f xml:space="preserve"> IFERROR(ABS(Table1[[#This Row],[ROA 2019]]-Table1[[#This Row],[ROA 2018]]), "x")</f>
        <v>0.12014230979748222</v>
      </c>
      <c r="BH1429" s="3">
        <f xml:space="preserve"> IFERROR(ABS(Table1[[#This Row],[ROA 2020]]-Table1[[#This Row],[ROA 2019]]), "x")</f>
        <v>0.10758377425044093</v>
      </c>
      <c r="BI1429" s="3">
        <f xml:space="preserve"> IFERROR(ABS(Table1[[#This Row],[ROA 2021]]-Table1[[#This Row],[ROA 2020]]), "x")</f>
        <v>1.0853344186677522E-2</v>
      </c>
      <c r="BJ1429" s="3">
        <f xml:space="preserve"> IFERROR(AVERAGE(Table1[[#This Row],[ROA 2013-2012]:[ROA 2021-2020]]), "x")</f>
        <v>6.1374725742541845E-2</v>
      </c>
      <c r="BK1429" s="3">
        <f>IFERROR(AVERAGE(Table1[[#This Row],[ROA 2012]:[ROA 2021]]), "x")</f>
        <v>9.6640700517774888E-2</v>
      </c>
      <c r="BN1429" s="1">
        <f>SUM(Table1[[#This Row],[B/M Rank]:[ROA Rank]])</f>
        <v>0</v>
      </c>
    </row>
    <row r="1430" spans="1:66" x14ac:dyDescent="0.25">
      <c r="A1430" s="1" t="s">
        <v>4035</v>
      </c>
      <c r="B1430" s="1" t="s">
        <v>1746</v>
      </c>
      <c r="C1430" s="1" t="s">
        <v>12</v>
      </c>
      <c r="D1430" s="1" t="s">
        <v>11</v>
      </c>
      <c r="E1430" s="1" t="s">
        <v>108</v>
      </c>
      <c r="F1430" s="1">
        <v>59.24</v>
      </c>
      <c r="G1430" s="19"/>
      <c r="H1430" s="19"/>
      <c r="I1430" s="19"/>
      <c r="J1430" s="19"/>
      <c r="K1430" s="1"/>
      <c r="L1430" s="19"/>
      <c r="M1430" s="1">
        <v>2017</v>
      </c>
      <c r="S1430" s="1">
        <v>2.8</v>
      </c>
      <c r="T1430" s="1">
        <v>6.2</v>
      </c>
      <c r="U1430" s="1">
        <v>3.9</v>
      </c>
      <c r="V1430" s="1">
        <v>10.5</v>
      </c>
      <c r="W1430" s="1">
        <v>10.3</v>
      </c>
      <c r="X1430" s="1">
        <v>11.8</v>
      </c>
      <c r="Z1430" s="3">
        <f xml:space="preserve"> IFERROR(AVEDEV(Table1[[#This Row],[GP 2012]:[GP 2021]]) / Table1[[#This Row],[Avg GP]], "x")</f>
        <v>0.43442136498516321</v>
      </c>
      <c r="AA1430" s="2">
        <f xml:space="preserve"> IFERROR(AVERAGE(Table1[[#This Row],[GP 2012]:[GP 2021]]), "x")</f>
        <v>6.74</v>
      </c>
      <c r="AB1430" s="11">
        <f>Table1[Equity]/Table1[Market Capital]</f>
        <v>3.3490884537474681</v>
      </c>
      <c r="AH1430" s="1">
        <v>3.6</v>
      </c>
      <c r="AI1430" s="1">
        <v>15</v>
      </c>
      <c r="AJ1430" s="1">
        <v>30.9</v>
      </c>
      <c r="AK1430" s="1">
        <v>38.1</v>
      </c>
      <c r="AL1430" s="1">
        <v>287.39999999999998</v>
      </c>
      <c r="AM1430" s="1">
        <v>281.10000000000002</v>
      </c>
      <c r="AN1430" s="1">
        <v>198.4</v>
      </c>
      <c r="AO1430" s="3" t="str">
        <f xml:space="preserve"> IFERROR(Table1[[#This Row],[GP 2012]]/Table1[[#This Row],[Total Assets 2012]], "x")</f>
        <v>x</v>
      </c>
      <c r="AP1430" s="3" t="str">
        <f xml:space="preserve"> IFERROR(Table1[[#This Row],[GP 2013]]/Table1[[#This Row],[Total Assets 2013]], "x")</f>
        <v>x</v>
      </c>
      <c r="AQ1430" s="3" t="str">
        <f xml:space="preserve"> IFERROR(Table1[[#This Row],[GP 2014]]/Table1[[#This Row],[Total Assets 2014]], "x")</f>
        <v>x</v>
      </c>
      <c r="AR1430" s="3" t="str">
        <f xml:space="preserve"> IFERROR(Table1[[#This Row],[GP 2015]]/Table1[[#This Row],[Total Assets 2015]], "x")</f>
        <v>x</v>
      </c>
      <c r="AS1430" s="3" t="str">
        <f xml:space="preserve"> IFERROR(Table1[[#This Row],[GP 2016]]/Table1[[#This Row],[Total Assets 2016]], "x")</f>
        <v>x</v>
      </c>
      <c r="AT1430" s="3">
        <f xml:space="preserve"> IFERROR(Table1[[#This Row],[GP 2017]]/Table1[[#This Row],[Total Assets 2017]], "x")</f>
        <v>0.77777777777777768</v>
      </c>
      <c r="AU1430" s="3">
        <f xml:space="preserve"> IFERROR(Table1[[#This Row],[GP 2018]]/Table1[[#This Row],[Total Assets 2018]], "x")</f>
        <v>0.41333333333333333</v>
      </c>
      <c r="AV1430" s="3">
        <f xml:space="preserve"> IFERROR(Table1[[#This Row],[GP 2019]]/Table1[[#This Row],[Total Assets 2019]], "x")</f>
        <v>0.12621359223300971</v>
      </c>
      <c r="AW1430" s="3">
        <f xml:space="preserve"> IFERROR(Table1[[#This Row],[GP 2020]]/Table1[[#This Row],[Total Assets 2020]], "x")</f>
        <v>0.27559055118110237</v>
      </c>
      <c r="AX1430" s="3">
        <f xml:space="preserve"> IFERROR(Table1[[#This Row],[GP 2021]]/Table1[[#This Row],[Total Assets 2021]], "x")</f>
        <v>3.5838552540013925E-2</v>
      </c>
      <c r="AY1430" s="3">
        <f xml:space="preserve"> IFERROR(Table1[[#This Row],[GP TTM]]/Table1[[#This Row],[Total Assets TTM]], "x")</f>
        <v>4.1977943792244753E-2</v>
      </c>
      <c r="BA1430" s="3" t="str">
        <f xml:space="preserve"> IFERROR(ABS(Table1[[#This Row],[ROA 2013]]-Table1[[#This Row],[ROA 2012]]), "x")</f>
        <v>x</v>
      </c>
      <c r="BB1430" s="3" t="str">
        <f xml:space="preserve"> IFERROR(ABS(Table1[[#This Row],[ROA 2014]]-Table1[[#This Row],[ROA 2013]]), "x")</f>
        <v>x</v>
      </c>
      <c r="BC1430" s="3" t="str">
        <f xml:space="preserve"> IFERROR(ABS(Table1[[#This Row],[ROA 2015]]-Table1[[#This Row],[ROA 2014]]), "x")</f>
        <v>x</v>
      </c>
      <c r="BD1430" s="3" t="str">
        <f xml:space="preserve"> IFERROR(ABS(Table1[[#This Row],[ROA 2016]]-Table1[[#This Row],[ROA 2015]]), "x")</f>
        <v>x</v>
      </c>
      <c r="BE1430" s="3" t="str">
        <f xml:space="preserve"> IFERROR(ABS(Table1[[#This Row],[ROA 2017]]-Table1[[#This Row],[ROA 2016]]), "x")</f>
        <v>x</v>
      </c>
      <c r="BF1430" s="3">
        <f xml:space="preserve"> IFERROR(ABS(Table1[[#This Row],[ROA 2018]]-Table1[[#This Row],[ROA 2017]]), "x")</f>
        <v>0.36444444444444435</v>
      </c>
      <c r="BG1430" s="3">
        <f xml:space="preserve"> IFERROR(ABS(Table1[[#This Row],[ROA 2019]]-Table1[[#This Row],[ROA 2018]]), "x")</f>
        <v>0.28711974110032362</v>
      </c>
      <c r="BH1430" s="3">
        <f xml:space="preserve"> IFERROR(ABS(Table1[[#This Row],[ROA 2020]]-Table1[[#This Row],[ROA 2019]]), "x")</f>
        <v>0.14937695894809266</v>
      </c>
      <c r="BI1430" s="3">
        <f xml:space="preserve"> IFERROR(ABS(Table1[[#This Row],[ROA 2021]]-Table1[[#This Row],[ROA 2020]]), "x")</f>
        <v>0.23975199864108845</v>
      </c>
      <c r="BJ1430" s="3">
        <f xml:space="preserve"> IFERROR(AVERAGE(Table1[[#This Row],[ROA 2013-2012]:[ROA 2021-2020]]), "x")</f>
        <v>0.26017328578348731</v>
      </c>
      <c r="BK1430" s="3">
        <f>IFERROR(AVERAGE(Table1[[#This Row],[ROA 2012]:[ROA 2021]]), "x")</f>
        <v>0.32575076141304737</v>
      </c>
      <c r="BN1430" s="1">
        <f>SUM(Table1[[#This Row],[B/M Rank]:[ROA Rank]])</f>
        <v>0</v>
      </c>
    </row>
    <row r="1431" spans="1:66" x14ac:dyDescent="0.25">
      <c r="A1431" s="1" t="s">
        <v>4101</v>
      </c>
      <c r="B1431" s="1" t="s">
        <v>1808</v>
      </c>
      <c r="C1431" s="1" t="s">
        <v>12</v>
      </c>
      <c r="D1431" s="1" t="s">
        <v>11</v>
      </c>
      <c r="E1431" s="1" t="s">
        <v>108</v>
      </c>
      <c r="F1431" s="1">
        <v>59.35</v>
      </c>
      <c r="G1431" s="19"/>
      <c r="H1431" s="19"/>
      <c r="I1431" s="19"/>
      <c r="J1431" s="19"/>
      <c r="K1431" s="1"/>
      <c r="L1431" s="19"/>
      <c r="M1431" s="1">
        <v>2018</v>
      </c>
      <c r="T1431" s="1">
        <v>0.5</v>
      </c>
      <c r="U1431" s="1">
        <v>-0.6</v>
      </c>
      <c r="V1431" s="1">
        <v>0.1</v>
      </c>
      <c r="W1431" s="1">
        <v>-0.1</v>
      </c>
      <c r="X1431" s="1">
        <v>0.5</v>
      </c>
      <c r="Z1431" s="3">
        <f xml:space="preserve"> IFERROR(AVEDEV(Table1[[#This Row],[GP 2012]:[GP 2021]]) / Table1[[#This Row],[Avg GP]], "x")</f>
        <v>-13.000000000000004</v>
      </c>
      <c r="AA1431" s="2">
        <f xml:space="preserve"> IFERROR(AVERAGE(Table1[[#This Row],[GP 2012]:[GP 2021]]), "x")</f>
        <v>-2.4999999999999994E-2</v>
      </c>
      <c r="AB1431" s="11">
        <f>Table1[Equity]/Table1[Market Capital]</f>
        <v>0.73967986520640261</v>
      </c>
      <c r="AI1431" s="1">
        <v>2.7</v>
      </c>
      <c r="AJ1431" s="1">
        <v>3.1</v>
      </c>
      <c r="AK1431" s="1">
        <v>5.0999999999999996</v>
      </c>
      <c r="AL1431" s="1">
        <v>64.099999999999994</v>
      </c>
      <c r="AM1431" s="1">
        <v>51.8</v>
      </c>
      <c r="AN1431" s="1">
        <v>43.9</v>
      </c>
      <c r="AO1431" s="3" t="str">
        <f xml:space="preserve"> IFERROR(Table1[[#This Row],[GP 2012]]/Table1[[#This Row],[Total Assets 2012]], "x")</f>
        <v>x</v>
      </c>
      <c r="AP1431" s="3" t="str">
        <f xml:space="preserve"> IFERROR(Table1[[#This Row],[GP 2013]]/Table1[[#This Row],[Total Assets 2013]], "x")</f>
        <v>x</v>
      </c>
      <c r="AQ1431" s="3" t="str">
        <f xml:space="preserve"> IFERROR(Table1[[#This Row],[GP 2014]]/Table1[[#This Row],[Total Assets 2014]], "x")</f>
        <v>x</v>
      </c>
      <c r="AR1431" s="3" t="str">
        <f xml:space="preserve"> IFERROR(Table1[[#This Row],[GP 2015]]/Table1[[#This Row],[Total Assets 2015]], "x")</f>
        <v>x</v>
      </c>
      <c r="AS1431" s="3" t="str">
        <f xml:space="preserve"> IFERROR(Table1[[#This Row],[GP 2016]]/Table1[[#This Row],[Total Assets 2016]], "x")</f>
        <v>x</v>
      </c>
      <c r="AT1431" s="3" t="str">
        <f xml:space="preserve"> IFERROR(Table1[[#This Row],[GP 2017]]/Table1[[#This Row],[Total Assets 2017]], "x")</f>
        <v>x</v>
      </c>
      <c r="AU1431" s="3">
        <f xml:space="preserve"> IFERROR(Table1[[#This Row],[GP 2018]]/Table1[[#This Row],[Total Assets 2018]], "x")</f>
        <v>0.18518518518518517</v>
      </c>
      <c r="AV1431" s="3">
        <f xml:space="preserve"> IFERROR(Table1[[#This Row],[GP 2019]]/Table1[[#This Row],[Total Assets 2019]], "x")</f>
        <v>-0.19354838709677419</v>
      </c>
      <c r="AW1431" s="3">
        <f xml:space="preserve"> IFERROR(Table1[[#This Row],[GP 2020]]/Table1[[#This Row],[Total Assets 2020]], "x")</f>
        <v>1.9607843137254905E-2</v>
      </c>
      <c r="AX1431" s="3">
        <f xml:space="preserve"> IFERROR(Table1[[#This Row],[GP 2021]]/Table1[[#This Row],[Total Assets 2021]], "x")</f>
        <v>-1.5600624024961001E-3</v>
      </c>
      <c r="AY1431" s="3">
        <f xml:space="preserve"> IFERROR(Table1[[#This Row],[GP TTM]]/Table1[[#This Row],[Total Assets TTM]], "x")</f>
        <v>9.6525096525096523E-3</v>
      </c>
      <c r="BA1431" s="3" t="str">
        <f xml:space="preserve"> IFERROR(ABS(Table1[[#This Row],[ROA 2013]]-Table1[[#This Row],[ROA 2012]]), "x")</f>
        <v>x</v>
      </c>
      <c r="BB1431" s="3" t="str">
        <f xml:space="preserve"> IFERROR(ABS(Table1[[#This Row],[ROA 2014]]-Table1[[#This Row],[ROA 2013]]), "x")</f>
        <v>x</v>
      </c>
      <c r="BC1431" s="3" t="str">
        <f xml:space="preserve"> IFERROR(ABS(Table1[[#This Row],[ROA 2015]]-Table1[[#This Row],[ROA 2014]]), "x")</f>
        <v>x</v>
      </c>
      <c r="BD1431" s="3" t="str">
        <f xml:space="preserve"> IFERROR(ABS(Table1[[#This Row],[ROA 2016]]-Table1[[#This Row],[ROA 2015]]), "x")</f>
        <v>x</v>
      </c>
      <c r="BE1431" s="3" t="str">
        <f xml:space="preserve"> IFERROR(ABS(Table1[[#This Row],[ROA 2017]]-Table1[[#This Row],[ROA 2016]]), "x")</f>
        <v>x</v>
      </c>
      <c r="BF1431" s="3" t="str">
        <f xml:space="preserve"> IFERROR(ABS(Table1[[#This Row],[ROA 2018]]-Table1[[#This Row],[ROA 2017]]), "x")</f>
        <v>x</v>
      </c>
      <c r="BG1431" s="3">
        <f xml:space="preserve"> IFERROR(ABS(Table1[[#This Row],[ROA 2019]]-Table1[[#This Row],[ROA 2018]]), "x")</f>
        <v>0.37873357228195936</v>
      </c>
      <c r="BH1431" s="3">
        <f xml:space="preserve"> IFERROR(ABS(Table1[[#This Row],[ROA 2020]]-Table1[[#This Row],[ROA 2019]]), "x")</f>
        <v>0.2131562302340291</v>
      </c>
      <c r="BI1431" s="3">
        <f xml:space="preserve"> IFERROR(ABS(Table1[[#This Row],[ROA 2021]]-Table1[[#This Row],[ROA 2020]]), "x")</f>
        <v>2.1167905539751005E-2</v>
      </c>
      <c r="BJ1431" s="3">
        <f xml:space="preserve"> IFERROR(AVERAGE(Table1[[#This Row],[ROA 2013-2012]:[ROA 2021-2020]]), "x")</f>
        <v>0.20435256935191315</v>
      </c>
      <c r="BK1431" s="3">
        <f>IFERROR(AVERAGE(Table1[[#This Row],[ROA 2012]:[ROA 2021]]), "x")</f>
        <v>2.421144705792448E-3</v>
      </c>
      <c r="BN1431" s="1">
        <f>SUM(Table1[[#This Row],[B/M Rank]:[ROA Rank]])</f>
        <v>0</v>
      </c>
    </row>
    <row r="1432" spans="1:66" x14ac:dyDescent="0.25">
      <c r="A1432" s="1" t="s">
        <v>3851</v>
      </c>
      <c r="B1432" s="1" t="s">
        <v>1568</v>
      </c>
      <c r="C1432" s="1" t="s">
        <v>1499</v>
      </c>
      <c r="D1432" s="1" t="s">
        <v>440</v>
      </c>
      <c r="E1432" s="1" t="s">
        <v>108</v>
      </c>
      <c r="F1432" s="1">
        <v>59.37</v>
      </c>
      <c r="G1432" s="19"/>
      <c r="H1432" s="19"/>
      <c r="I1432" s="19"/>
      <c r="J1432" s="19"/>
      <c r="K1432" s="1"/>
      <c r="L1432" s="19"/>
      <c r="M1432" s="1">
        <v>2012</v>
      </c>
      <c r="N1432" s="1" t="s">
        <v>4368</v>
      </c>
      <c r="O1432" s="1">
        <v>-0.4</v>
      </c>
      <c r="P1432" s="1">
        <v>-0.1</v>
      </c>
      <c r="Q1432" s="1">
        <v>0</v>
      </c>
      <c r="R1432" s="1" t="s">
        <v>4368</v>
      </c>
      <c r="S1432" s="1" t="s">
        <v>4368</v>
      </c>
      <c r="T1432" s="1" t="s">
        <v>4368</v>
      </c>
      <c r="U1432" s="1" t="s">
        <v>4368</v>
      </c>
      <c r="V1432" s="1" t="s">
        <v>4368</v>
      </c>
      <c r="W1432" s="1" t="s">
        <v>4368</v>
      </c>
      <c r="X1432" s="1" t="s">
        <v>4368</v>
      </c>
      <c r="Z1432" s="3">
        <f xml:space="preserve"> IFERROR(AVEDEV(Table1[[#This Row],[GP 2012]:[GP 2021]]) / Table1[[#This Row],[Avg GP]], "x")</f>
        <v>-0.93333333333333335</v>
      </c>
      <c r="AA1432" s="2">
        <f xml:space="preserve"> IFERROR(AVERAGE(Table1[[#This Row],[GP 2012]:[GP 2021]]), "x")</f>
        <v>-0.16666666666666666</v>
      </c>
      <c r="AB1432" s="11">
        <f>Table1[Equity]/Table1[Market Capital]</f>
        <v>0.38908539666498237</v>
      </c>
      <c r="AC1432" s="1">
        <v>0.8</v>
      </c>
      <c r="AD1432" s="1">
        <v>2.5</v>
      </c>
      <c r="AE1432" s="1">
        <v>2.6</v>
      </c>
      <c r="AF1432" s="1">
        <v>4.8</v>
      </c>
      <c r="AG1432" s="1">
        <v>5.0999999999999996</v>
      </c>
      <c r="AH1432" s="1">
        <v>5.5</v>
      </c>
      <c r="AI1432" s="1">
        <v>0.4</v>
      </c>
      <c r="AJ1432" s="1">
        <v>0.5</v>
      </c>
      <c r="AK1432" s="1">
        <v>1.8</v>
      </c>
      <c r="AL1432" s="1">
        <v>17.100000000000001</v>
      </c>
      <c r="AM1432" s="1">
        <v>24.6</v>
      </c>
      <c r="AN1432" s="1">
        <v>23.1</v>
      </c>
      <c r="AO1432" s="3" t="str">
        <f xml:space="preserve"> IFERROR(Table1[[#This Row],[GP 2012]]/Table1[[#This Row],[Total Assets 2012]], "x")</f>
        <v>x</v>
      </c>
      <c r="AP1432" s="3">
        <f xml:space="preserve"> IFERROR(Table1[[#This Row],[GP 2013]]/Table1[[#This Row],[Total Assets 2013]], "x")</f>
        <v>-0.16</v>
      </c>
      <c r="AQ1432" s="3">
        <f xml:space="preserve"> IFERROR(Table1[[#This Row],[GP 2014]]/Table1[[#This Row],[Total Assets 2014]], "x")</f>
        <v>-3.8461538461538464E-2</v>
      </c>
      <c r="AR1432" s="3">
        <f xml:space="preserve"> IFERROR(Table1[[#This Row],[GP 2015]]/Table1[[#This Row],[Total Assets 2015]], "x")</f>
        <v>0</v>
      </c>
      <c r="AS1432" s="3" t="str">
        <f xml:space="preserve"> IFERROR(Table1[[#This Row],[GP 2016]]/Table1[[#This Row],[Total Assets 2016]], "x")</f>
        <v>x</v>
      </c>
      <c r="AT1432" s="3" t="str">
        <f xml:space="preserve"> IFERROR(Table1[[#This Row],[GP 2017]]/Table1[[#This Row],[Total Assets 2017]], "x")</f>
        <v>x</v>
      </c>
      <c r="AU1432" s="3" t="str">
        <f xml:space="preserve"> IFERROR(Table1[[#This Row],[GP 2018]]/Table1[[#This Row],[Total Assets 2018]], "x")</f>
        <v>x</v>
      </c>
      <c r="AV1432" s="3" t="str">
        <f xml:space="preserve"> IFERROR(Table1[[#This Row],[GP 2019]]/Table1[[#This Row],[Total Assets 2019]], "x")</f>
        <v>x</v>
      </c>
      <c r="AW1432" s="3" t="str">
        <f xml:space="preserve"> IFERROR(Table1[[#This Row],[GP 2020]]/Table1[[#This Row],[Total Assets 2020]], "x")</f>
        <v>x</v>
      </c>
      <c r="AX1432" s="3" t="str">
        <f xml:space="preserve"> IFERROR(Table1[[#This Row],[GP 2021]]/Table1[[#This Row],[Total Assets 2021]], "x")</f>
        <v>x</v>
      </c>
      <c r="AY1432" s="3" t="str">
        <f xml:space="preserve"> IFERROR(Table1[[#This Row],[GP TTM]]/Table1[[#This Row],[Total Assets TTM]], "x")</f>
        <v>x</v>
      </c>
      <c r="BA1432" s="3" t="str">
        <f xml:space="preserve"> IFERROR(ABS(Table1[[#This Row],[ROA 2013]]-Table1[[#This Row],[ROA 2012]]), "x")</f>
        <v>x</v>
      </c>
      <c r="BB1432" s="3">
        <f xml:space="preserve"> IFERROR(ABS(Table1[[#This Row],[ROA 2014]]-Table1[[#This Row],[ROA 2013]]), "x")</f>
        <v>0.12153846153846154</v>
      </c>
      <c r="BC1432" s="3">
        <f xml:space="preserve"> IFERROR(ABS(Table1[[#This Row],[ROA 2015]]-Table1[[#This Row],[ROA 2014]]), "x")</f>
        <v>3.8461538461538464E-2</v>
      </c>
      <c r="BD1432" s="3" t="str">
        <f xml:space="preserve"> IFERROR(ABS(Table1[[#This Row],[ROA 2016]]-Table1[[#This Row],[ROA 2015]]), "x")</f>
        <v>x</v>
      </c>
      <c r="BE1432" s="3" t="str">
        <f xml:space="preserve"> IFERROR(ABS(Table1[[#This Row],[ROA 2017]]-Table1[[#This Row],[ROA 2016]]), "x")</f>
        <v>x</v>
      </c>
      <c r="BF1432" s="3" t="str">
        <f xml:space="preserve"> IFERROR(ABS(Table1[[#This Row],[ROA 2018]]-Table1[[#This Row],[ROA 2017]]), "x")</f>
        <v>x</v>
      </c>
      <c r="BG1432" s="3" t="str">
        <f xml:space="preserve"> IFERROR(ABS(Table1[[#This Row],[ROA 2019]]-Table1[[#This Row],[ROA 2018]]), "x")</f>
        <v>x</v>
      </c>
      <c r="BH1432" s="3" t="str">
        <f xml:space="preserve"> IFERROR(ABS(Table1[[#This Row],[ROA 2020]]-Table1[[#This Row],[ROA 2019]]), "x")</f>
        <v>x</v>
      </c>
      <c r="BI1432" s="3" t="str">
        <f xml:space="preserve"> IFERROR(ABS(Table1[[#This Row],[ROA 2021]]-Table1[[#This Row],[ROA 2020]]), "x")</f>
        <v>x</v>
      </c>
      <c r="BJ1432" s="3">
        <f xml:space="preserve"> IFERROR(AVERAGE(Table1[[#This Row],[ROA 2013-2012]:[ROA 2021-2020]]), "x")</f>
        <v>0.08</v>
      </c>
      <c r="BK1432" s="3">
        <f>IFERROR(AVERAGE(Table1[[#This Row],[ROA 2012]:[ROA 2021]]), "x")</f>
        <v>-6.615384615384616E-2</v>
      </c>
      <c r="BN1432" s="1">
        <f>SUM(Table1[[#This Row],[B/M Rank]:[ROA Rank]])</f>
        <v>0</v>
      </c>
    </row>
    <row r="1433" spans="1:66" x14ac:dyDescent="0.25">
      <c r="A1433" s="1" t="s">
        <v>2265</v>
      </c>
      <c r="B1433" s="1" t="s">
        <v>307</v>
      </c>
      <c r="C1433" s="1" t="s">
        <v>299</v>
      </c>
      <c r="D1433" s="1" t="s">
        <v>107</v>
      </c>
      <c r="E1433" s="1" t="s">
        <v>108</v>
      </c>
      <c r="F1433" s="1">
        <v>60</v>
      </c>
      <c r="G1433" s="19"/>
      <c r="H1433" s="19"/>
      <c r="I1433" s="19"/>
      <c r="J1433" s="19"/>
      <c r="K1433" s="1"/>
      <c r="L1433" s="19"/>
      <c r="M1433" s="1">
        <v>2021</v>
      </c>
      <c r="W1433" s="1" t="s">
        <v>4368</v>
      </c>
      <c r="X1433" s="1" t="s">
        <v>4368</v>
      </c>
      <c r="Z1433" s="3" t="str">
        <f xml:space="preserve"> IFERROR(AVEDEV(Table1[[#This Row],[GP 2012]:[GP 2021]]) / Table1[[#This Row],[Avg GP]], "x")</f>
        <v>x</v>
      </c>
      <c r="AA1433" s="2" t="str">
        <f xml:space="preserve"> IFERROR(AVERAGE(Table1[[#This Row],[GP 2012]:[GP 2021]]), "x")</f>
        <v>x</v>
      </c>
      <c r="AB1433" s="11">
        <f>Table1[Equity]/Table1[Market Capital]</f>
        <v>1.1033333333333333</v>
      </c>
      <c r="AL1433" s="1">
        <v>66.7</v>
      </c>
      <c r="AM1433" s="1">
        <v>66.7</v>
      </c>
      <c r="AN1433" s="1">
        <v>66.2</v>
      </c>
      <c r="AO1433" s="3" t="str">
        <f xml:space="preserve"> IFERROR(Table1[[#This Row],[GP 2012]]/Table1[[#This Row],[Total Assets 2012]], "x")</f>
        <v>x</v>
      </c>
      <c r="AP1433" s="3" t="str">
        <f xml:space="preserve"> IFERROR(Table1[[#This Row],[GP 2013]]/Table1[[#This Row],[Total Assets 2013]], "x")</f>
        <v>x</v>
      </c>
      <c r="AQ1433" s="3" t="str">
        <f xml:space="preserve"> IFERROR(Table1[[#This Row],[GP 2014]]/Table1[[#This Row],[Total Assets 2014]], "x")</f>
        <v>x</v>
      </c>
      <c r="AR1433" s="3" t="str">
        <f xml:space="preserve"> IFERROR(Table1[[#This Row],[GP 2015]]/Table1[[#This Row],[Total Assets 2015]], "x")</f>
        <v>x</v>
      </c>
      <c r="AS1433" s="3" t="str">
        <f xml:space="preserve"> IFERROR(Table1[[#This Row],[GP 2016]]/Table1[[#This Row],[Total Assets 2016]], "x")</f>
        <v>x</v>
      </c>
      <c r="AT1433" s="3" t="str">
        <f xml:space="preserve"> IFERROR(Table1[[#This Row],[GP 2017]]/Table1[[#This Row],[Total Assets 2017]], "x")</f>
        <v>x</v>
      </c>
      <c r="AU1433" s="3" t="str">
        <f xml:space="preserve"> IFERROR(Table1[[#This Row],[GP 2018]]/Table1[[#This Row],[Total Assets 2018]], "x")</f>
        <v>x</v>
      </c>
      <c r="AV1433" s="3" t="str">
        <f xml:space="preserve"> IFERROR(Table1[[#This Row],[GP 2019]]/Table1[[#This Row],[Total Assets 2019]], "x")</f>
        <v>x</v>
      </c>
      <c r="AW1433" s="3" t="str">
        <f xml:space="preserve"> IFERROR(Table1[[#This Row],[GP 2020]]/Table1[[#This Row],[Total Assets 2020]], "x")</f>
        <v>x</v>
      </c>
      <c r="AX1433" s="3" t="str">
        <f xml:space="preserve"> IFERROR(Table1[[#This Row],[GP 2021]]/Table1[[#This Row],[Total Assets 2021]], "x")</f>
        <v>x</v>
      </c>
      <c r="AY1433" s="3" t="str">
        <f xml:space="preserve"> IFERROR(Table1[[#This Row],[GP TTM]]/Table1[[#This Row],[Total Assets TTM]], "x")</f>
        <v>x</v>
      </c>
      <c r="BA1433" s="3" t="str">
        <f xml:space="preserve"> IFERROR(ABS(Table1[[#This Row],[ROA 2013]]-Table1[[#This Row],[ROA 2012]]), "x")</f>
        <v>x</v>
      </c>
      <c r="BB1433" s="3" t="str">
        <f xml:space="preserve"> IFERROR(ABS(Table1[[#This Row],[ROA 2014]]-Table1[[#This Row],[ROA 2013]]), "x")</f>
        <v>x</v>
      </c>
      <c r="BC1433" s="3" t="str">
        <f xml:space="preserve"> IFERROR(ABS(Table1[[#This Row],[ROA 2015]]-Table1[[#This Row],[ROA 2014]]), "x")</f>
        <v>x</v>
      </c>
      <c r="BD1433" s="3" t="str">
        <f xml:space="preserve"> IFERROR(ABS(Table1[[#This Row],[ROA 2016]]-Table1[[#This Row],[ROA 2015]]), "x")</f>
        <v>x</v>
      </c>
      <c r="BE1433" s="3" t="str">
        <f xml:space="preserve"> IFERROR(ABS(Table1[[#This Row],[ROA 2017]]-Table1[[#This Row],[ROA 2016]]), "x")</f>
        <v>x</v>
      </c>
      <c r="BF1433" s="3" t="str">
        <f xml:space="preserve"> IFERROR(ABS(Table1[[#This Row],[ROA 2018]]-Table1[[#This Row],[ROA 2017]]), "x")</f>
        <v>x</v>
      </c>
      <c r="BG1433" s="3" t="str">
        <f xml:space="preserve"> IFERROR(ABS(Table1[[#This Row],[ROA 2019]]-Table1[[#This Row],[ROA 2018]]), "x")</f>
        <v>x</v>
      </c>
      <c r="BH1433" s="3" t="str">
        <f xml:space="preserve"> IFERROR(ABS(Table1[[#This Row],[ROA 2020]]-Table1[[#This Row],[ROA 2019]]), "x")</f>
        <v>x</v>
      </c>
      <c r="BI1433" s="3" t="str">
        <f xml:space="preserve"> IFERROR(ABS(Table1[[#This Row],[ROA 2021]]-Table1[[#This Row],[ROA 2020]]), "x")</f>
        <v>x</v>
      </c>
      <c r="BJ1433" s="3" t="str">
        <f xml:space="preserve"> IFERROR(AVERAGE(Table1[[#This Row],[ROA 2013-2012]:[ROA 2021-2020]]), "x")</f>
        <v>x</v>
      </c>
      <c r="BK1433" s="3" t="str">
        <f>IFERROR(AVERAGE(Table1[[#This Row],[ROA 2012]:[ROA 2021]]), "x")</f>
        <v>x</v>
      </c>
      <c r="BN1433" s="1">
        <f>SUM(Table1[[#This Row],[B/M Rank]:[ROA Rank]])</f>
        <v>0</v>
      </c>
    </row>
    <row r="1434" spans="1:66" x14ac:dyDescent="0.25">
      <c r="A1434" s="1" t="s">
        <v>3937</v>
      </c>
      <c r="B1434" s="1" t="s">
        <v>4759</v>
      </c>
      <c r="C1434" s="1" t="s">
        <v>1499</v>
      </c>
      <c r="D1434" s="1" t="s">
        <v>440</v>
      </c>
      <c r="E1434" s="1" t="s">
        <v>108</v>
      </c>
      <c r="F1434" s="1">
        <v>60.14</v>
      </c>
      <c r="G1434" s="19"/>
      <c r="H1434" s="19"/>
      <c r="I1434" s="19"/>
      <c r="J1434" s="19"/>
      <c r="K1434" s="1"/>
      <c r="L1434" s="19"/>
      <c r="M1434" s="1">
        <v>2016</v>
      </c>
      <c r="R1434" s="1">
        <v>8</v>
      </c>
      <c r="S1434" s="1">
        <v>9.6999999999999993</v>
      </c>
      <c r="T1434" s="1">
        <v>8.9</v>
      </c>
      <c r="U1434" s="1">
        <v>17.5</v>
      </c>
      <c r="V1434" s="1">
        <v>6.9</v>
      </c>
      <c r="W1434" s="1">
        <v>5.0999999999999996</v>
      </c>
      <c r="X1434" s="1">
        <v>3.5</v>
      </c>
      <c r="Z1434" s="3">
        <f xml:space="preserve"> IFERROR(AVEDEV(Table1[[#This Row],[GP 2012]:[GP 2021]]) / Table1[[#This Row],[Avg GP]], "x")</f>
        <v>0.30303030303030304</v>
      </c>
      <c r="AA1434" s="2">
        <f xml:space="preserve"> IFERROR(AVERAGE(Table1[[#This Row],[GP 2012]:[GP 2021]]), "x")</f>
        <v>9.35</v>
      </c>
      <c r="AB1434" s="11">
        <f>Table1[Equity]/Table1[Market Capital]</f>
        <v>0.14133688061190555</v>
      </c>
      <c r="AG1434" s="1">
        <v>79.400000000000006</v>
      </c>
      <c r="AH1434" s="1">
        <v>79.8</v>
      </c>
      <c r="AI1434" s="1">
        <v>126.5</v>
      </c>
      <c r="AJ1434" s="1">
        <v>114.2</v>
      </c>
      <c r="AK1434" s="1">
        <v>65.7</v>
      </c>
      <c r="AL1434" s="1">
        <v>15.9</v>
      </c>
      <c r="AM1434" s="1">
        <v>15.7</v>
      </c>
      <c r="AN1434" s="1">
        <v>8.5</v>
      </c>
      <c r="AO1434" s="3" t="str">
        <f xml:space="preserve"> IFERROR(Table1[[#This Row],[GP 2012]]/Table1[[#This Row],[Total Assets 2012]], "x")</f>
        <v>x</v>
      </c>
      <c r="AP1434" s="3" t="str">
        <f xml:space="preserve"> IFERROR(Table1[[#This Row],[GP 2013]]/Table1[[#This Row],[Total Assets 2013]], "x")</f>
        <v>x</v>
      </c>
      <c r="AQ1434" s="3" t="str">
        <f xml:space="preserve"> IFERROR(Table1[[#This Row],[GP 2014]]/Table1[[#This Row],[Total Assets 2014]], "x")</f>
        <v>x</v>
      </c>
      <c r="AR1434" s="3" t="str">
        <f xml:space="preserve"> IFERROR(Table1[[#This Row],[GP 2015]]/Table1[[#This Row],[Total Assets 2015]], "x")</f>
        <v>x</v>
      </c>
      <c r="AS1434" s="3">
        <f xml:space="preserve"> IFERROR(Table1[[#This Row],[GP 2016]]/Table1[[#This Row],[Total Assets 2016]], "x")</f>
        <v>0.10075566750629722</v>
      </c>
      <c r="AT1434" s="3">
        <f xml:space="preserve"> IFERROR(Table1[[#This Row],[GP 2017]]/Table1[[#This Row],[Total Assets 2017]], "x")</f>
        <v>0.12155388471177944</v>
      </c>
      <c r="AU1434" s="3">
        <f xml:space="preserve"> IFERROR(Table1[[#This Row],[GP 2018]]/Table1[[#This Row],[Total Assets 2018]], "x")</f>
        <v>7.0355731225296439E-2</v>
      </c>
      <c r="AV1434" s="3">
        <f xml:space="preserve"> IFERROR(Table1[[#This Row],[GP 2019]]/Table1[[#This Row],[Total Assets 2019]], "x")</f>
        <v>0.15323992994746058</v>
      </c>
      <c r="AW1434" s="3">
        <f xml:space="preserve"> IFERROR(Table1[[#This Row],[GP 2020]]/Table1[[#This Row],[Total Assets 2020]], "x")</f>
        <v>0.1050228310502283</v>
      </c>
      <c r="AX1434" s="3">
        <f xml:space="preserve"> IFERROR(Table1[[#This Row],[GP 2021]]/Table1[[#This Row],[Total Assets 2021]], "x")</f>
        <v>0.32075471698113206</v>
      </c>
      <c r="AY1434" s="3">
        <f xml:space="preserve"> IFERROR(Table1[[#This Row],[GP TTM]]/Table1[[#This Row],[Total Assets TTM]], "x")</f>
        <v>0.22292993630573249</v>
      </c>
      <c r="BA1434" s="3" t="str">
        <f xml:space="preserve"> IFERROR(ABS(Table1[[#This Row],[ROA 2013]]-Table1[[#This Row],[ROA 2012]]), "x")</f>
        <v>x</v>
      </c>
      <c r="BB1434" s="3" t="str">
        <f xml:space="preserve"> IFERROR(ABS(Table1[[#This Row],[ROA 2014]]-Table1[[#This Row],[ROA 2013]]), "x")</f>
        <v>x</v>
      </c>
      <c r="BC1434" s="3" t="str">
        <f xml:space="preserve"> IFERROR(ABS(Table1[[#This Row],[ROA 2015]]-Table1[[#This Row],[ROA 2014]]), "x")</f>
        <v>x</v>
      </c>
      <c r="BD1434" s="3" t="str">
        <f xml:space="preserve"> IFERROR(ABS(Table1[[#This Row],[ROA 2016]]-Table1[[#This Row],[ROA 2015]]), "x")</f>
        <v>x</v>
      </c>
      <c r="BE1434" s="3">
        <f xml:space="preserve"> IFERROR(ABS(Table1[[#This Row],[ROA 2017]]-Table1[[#This Row],[ROA 2016]]), "x")</f>
        <v>2.0798217205482222E-2</v>
      </c>
      <c r="BF1434" s="3">
        <f xml:space="preserve"> IFERROR(ABS(Table1[[#This Row],[ROA 2018]]-Table1[[#This Row],[ROA 2017]]), "x")</f>
        <v>5.1198153486483003E-2</v>
      </c>
      <c r="BG1434" s="3">
        <f xml:space="preserve"> IFERROR(ABS(Table1[[#This Row],[ROA 2019]]-Table1[[#This Row],[ROA 2018]]), "x")</f>
        <v>8.288419872216414E-2</v>
      </c>
      <c r="BH1434" s="3">
        <f xml:space="preserve"> IFERROR(ABS(Table1[[#This Row],[ROA 2020]]-Table1[[#This Row],[ROA 2019]]), "x")</f>
        <v>4.8217098897232274E-2</v>
      </c>
      <c r="BI1434" s="3">
        <f xml:space="preserve"> IFERROR(ABS(Table1[[#This Row],[ROA 2021]]-Table1[[#This Row],[ROA 2020]]), "x")</f>
        <v>0.21573188593090376</v>
      </c>
      <c r="BJ1434" s="3">
        <f xml:space="preserve"> IFERROR(AVERAGE(Table1[[#This Row],[ROA 2013-2012]:[ROA 2021-2020]]), "x")</f>
        <v>8.3765910848453085E-2</v>
      </c>
      <c r="BK1434" s="3">
        <f>IFERROR(AVERAGE(Table1[[#This Row],[ROA 2012]:[ROA 2021]]), "x")</f>
        <v>0.14528046023703234</v>
      </c>
      <c r="BN1434" s="1">
        <f>SUM(Table1[[#This Row],[B/M Rank]:[ROA Rank]])</f>
        <v>0</v>
      </c>
    </row>
    <row r="1435" spans="1:66" x14ac:dyDescent="0.25">
      <c r="A1435" s="1" t="s">
        <v>3017</v>
      </c>
      <c r="B1435" s="1" t="s">
        <v>983</v>
      </c>
      <c r="C1435" s="1" t="s">
        <v>4417</v>
      </c>
      <c r="D1435" s="1" t="s">
        <v>268</v>
      </c>
      <c r="E1435" s="1" t="s">
        <v>108</v>
      </c>
      <c r="F1435" s="1">
        <v>60.36</v>
      </c>
      <c r="G1435" s="19"/>
      <c r="H1435" s="19"/>
      <c r="I1435" s="19"/>
      <c r="J1435" s="19"/>
      <c r="K1435" s="1"/>
      <c r="L1435" s="19"/>
      <c r="M1435" s="1">
        <v>2017</v>
      </c>
      <c r="S1435" s="1" t="s">
        <v>4368</v>
      </c>
      <c r="T1435" s="1" t="s">
        <v>4368</v>
      </c>
      <c r="U1435" s="1" t="s">
        <v>4368</v>
      </c>
      <c r="V1435" s="1" t="s">
        <v>4368</v>
      </c>
      <c r="W1435" s="1" t="s">
        <v>4368</v>
      </c>
      <c r="X1435" s="1" t="s">
        <v>4368</v>
      </c>
      <c r="Z1435" s="3" t="str">
        <f xml:space="preserve"> IFERROR(AVEDEV(Table1[[#This Row],[GP 2012]:[GP 2021]]) / Table1[[#This Row],[Avg GP]], "x")</f>
        <v>x</v>
      </c>
      <c r="AA1435" s="2" t="str">
        <f xml:space="preserve"> IFERROR(AVERAGE(Table1[[#This Row],[GP 2012]:[GP 2021]]), "x")</f>
        <v>x</v>
      </c>
      <c r="AB1435" s="11">
        <f>Table1[Equity]/Table1[Market Capital]</f>
        <v>0.25844930417495027</v>
      </c>
      <c r="AH1435" s="1">
        <v>1.1000000000000001</v>
      </c>
      <c r="AI1435" s="1">
        <v>2.4</v>
      </c>
      <c r="AJ1435" s="1">
        <v>1.4</v>
      </c>
      <c r="AK1435" s="1">
        <v>0.6</v>
      </c>
      <c r="AL1435" s="1">
        <v>5.9</v>
      </c>
      <c r="AM1435" s="1">
        <v>16</v>
      </c>
      <c r="AN1435" s="1">
        <v>15.6</v>
      </c>
      <c r="AO1435" s="3" t="str">
        <f xml:space="preserve"> IFERROR(Table1[[#This Row],[GP 2012]]/Table1[[#This Row],[Total Assets 2012]], "x")</f>
        <v>x</v>
      </c>
      <c r="AP1435" s="3" t="str">
        <f xml:space="preserve"> IFERROR(Table1[[#This Row],[GP 2013]]/Table1[[#This Row],[Total Assets 2013]], "x")</f>
        <v>x</v>
      </c>
      <c r="AQ1435" s="3" t="str">
        <f xml:space="preserve"> IFERROR(Table1[[#This Row],[GP 2014]]/Table1[[#This Row],[Total Assets 2014]], "x")</f>
        <v>x</v>
      </c>
      <c r="AR1435" s="3" t="str">
        <f xml:space="preserve"> IFERROR(Table1[[#This Row],[GP 2015]]/Table1[[#This Row],[Total Assets 2015]], "x")</f>
        <v>x</v>
      </c>
      <c r="AS1435" s="3" t="str">
        <f xml:space="preserve"> IFERROR(Table1[[#This Row],[GP 2016]]/Table1[[#This Row],[Total Assets 2016]], "x")</f>
        <v>x</v>
      </c>
      <c r="AT1435" s="3" t="str">
        <f xml:space="preserve"> IFERROR(Table1[[#This Row],[GP 2017]]/Table1[[#This Row],[Total Assets 2017]], "x")</f>
        <v>x</v>
      </c>
      <c r="AU1435" s="3" t="str">
        <f xml:space="preserve"> IFERROR(Table1[[#This Row],[GP 2018]]/Table1[[#This Row],[Total Assets 2018]], "x")</f>
        <v>x</v>
      </c>
      <c r="AV1435" s="3" t="str">
        <f xml:space="preserve"> IFERROR(Table1[[#This Row],[GP 2019]]/Table1[[#This Row],[Total Assets 2019]], "x")</f>
        <v>x</v>
      </c>
      <c r="AW1435" s="3" t="str">
        <f xml:space="preserve"> IFERROR(Table1[[#This Row],[GP 2020]]/Table1[[#This Row],[Total Assets 2020]], "x")</f>
        <v>x</v>
      </c>
      <c r="AX1435" s="3" t="str">
        <f xml:space="preserve"> IFERROR(Table1[[#This Row],[GP 2021]]/Table1[[#This Row],[Total Assets 2021]], "x")</f>
        <v>x</v>
      </c>
      <c r="AY1435" s="3" t="str">
        <f xml:space="preserve"> IFERROR(Table1[[#This Row],[GP TTM]]/Table1[[#This Row],[Total Assets TTM]], "x")</f>
        <v>x</v>
      </c>
      <c r="BA1435" s="3" t="str">
        <f xml:space="preserve"> IFERROR(ABS(Table1[[#This Row],[ROA 2013]]-Table1[[#This Row],[ROA 2012]]), "x")</f>
        <v>x</v>
      </c>
      <c r="BB1435" s="3" t="str">
        <f xml:space="preserve"> IFERROR(ABS(Table1[[#This Row],[ROA 2014]]-Table1[[#This Row],[ROA 2013]]), "x")</f>
        <v>x</v>
      </c>
      <c r="BC1435" s="3" t="str">
        <f xml:space="preserve"> IFERROR(ABS(Table1[[#This Row],[ROA 2015]]-Table1[[#This Row],[ROA 2014]]), "x")</f>
        <v>x</v>
      </c>
      <c r="BD1435" s="3" t="str">
        <f xml:space="preserve"> IFERROR(ABS(Table1[[#This Row],[ROA 2016]]-Table1[[#This Row],[ROA 2015]]), "x")</f>
        <v>x</v>
      </c>
      <c r="BE1435" s="3" t="str">
        <f xml:space="preserve"> IFERROR(ABS(Table1[[#This Row],[ROA 2017]]-Table1[[#This Row],[ROA 2016]]), "x")</f>
        <v>x</v>
      </c>
      <c r="BF1435" s="3" t="str">
        <f xml:space="preserve"> IFERROR(ABS(Table1[[#This Row],[ROA 2018]]-Table1[[#This Row],[ROA 2017]]), "x")</f>
        <v>x</v>
      </c>
      <c r="BG1435" s="3" t="str">
        <f xml:space="preserve"> IFERROR(ABS(Table1[[#This Row],[ROA 2019]]-Table1[[#This Row],[ROA 2018]]), "x")</f>
        <v>x</v>
      </c>
      <c r="BH1435" s="3" t="str">
        <f xml:space="preserve"> IFERROR(ABS(Table1[[#This Row],[ROA 2020]]-Table1[[#This Row],[ROA 2019]]), "x")</f>
        <v>x</v>
      </c>
      <c r="BI1435" s="3" t="str">
        <f xml:space="preserve"> IFERROR(ABS(Table1[[#This Row],[ROA 2021]]-Table1[[#This Row],[ROA 2020]]), "x")</f>
        <v>x</v>
      </c>
      <c r="BJ1435" s="3" t="str">
        <f xml:space="preserve"> IFERROR(AVERAGE(Table1[[#This Row],[ROA 2013-2012]:[ROA 2021-2020]]), "x")</f>
        <v>x</v>
      </c>
      <c r="BK1435" s="3" t="str">
        <f>IFERROR(AVERAGE(Table1[[#This Row],[ROA 2012]:[ROA 2021]]), "x")</f>
        <v>x</v>
      </c>
      <c r="BN1435" s="1">
        <f>SUM(Table1[[#This Row],[B/M Rank]:[ROA Rank]])</f>
        <v>0</v>
      </c>
    </row>
    <row r="1436" spans="1:66" x14ac:dyDescent="0.25">
      <c r="A1436" s="1" t="s">
        <v>2761</v>
      </c>
      <c r="B1436" s="1" t="s">
        <v>4416</v>
      </c>
      <c r="C1436" s="1" t="s">
        <v>801</v>
      </c>
      <c r="D1436" s="1" t="s">
        <v>392</v>
      </c>
      <c r="E1436" s="1" t="s">
        <v>108</v>
      </c>
      <c r="F1436" s="1">
        <v>60.58</v>
      </c>
      <c r="G1436" s="19"/>
      <c r="H1436" s="19"/>
      <c r="I1436" s="19"/>
      <c r="J1436" s="19"/>
      <c r="K1436" s="1"/>
      <c r="L1436" s="19"/>
      <c r="M1436" s="1">
        <v>2015</v>
      </c>
      <c r="O1436" s="1">
        <v>-3.6</v>
      </c>
      <c r="P1436" s="1">
        <v>-0.9</v>
      </c>
      <c r="Q1436" s="1">
        <v>-3.9</v>
      </c>
      <c r="R1436" s="1">
        <v>-0.3</v>
      </c>
      <c r="S1436" s="1">
        <v>0.3</v>
      </c>
      <c r="T1436" s="1">
        <v>-0.6</v>
      </c>
      <c r="U1436" s="1">
        <v>-1.7</v>
      </c>
      <c r="V1436" s="1">
        <v>4.0999999999999996</v>
      </c>
      <c r="W1436" s="1">
        <v>-1.7</v>
      </c>
      <c r="X1436" s="1">
        <v>5.8</v>
      </c>
      <c r="Z1436" s="3">
        <f xml:space="preserve"> IFERROR(AVEDEV(Table1[[#This Row],[GP 2012]:[GP 2021]]) / Table1[[#This Row],[Avg GP]], "x")</f>
        <v>-1.7376171352074969</v>
      </c>
      <c r="AA1436" s="2">
        <f xml:space="preserve"> IFERROR(AVERAGE(Table1[[#This Row],[GP 2012]:[GP 2021]]), "x")</f>
        <v>-0.92222222222222205</v>
      </c>
      <c r="AB1436" s="11">
        <f>Table1[Equity]/Table1[Market Capital]</f>
        <v>0.17662594915813798</v>
      </c>
      <c r="AD1436" s="1">
        <v>6.5</v>
      </c>
      <c r="AE1436" s="1">
        <v>1.4</v>
      </c>
      <c r="AF1436" s="1">
        <v>2.8</v>
      </c>
      <c r="AG1436" s="1">
        <v>4.9000000000000004</v>
      </c>
      <c r="AH1436" s="1">
        <v>5.3</v>
      </c>
      <c r="AI1436" s="1">
        <v>3.7</v>
      </c>
      <c r="AJ1436" s="1">
        <v>1.7</v>
      </c>
      <c r="AK1436" s="1">
        <v>20.6</v>
      </c>
      <c r="AL1436" s="1">
        <v>16.399999999999999</v>
      </c>
      <c r="AM1436" s="1">
        <v>18.5</v>
      </c>
      <c r="AN1436" s="1">
        <v>10.7</v>
      </c>
      <c r="AO1436" s="3" t="str">
        <f xml:space="preserve"> IFERROR(Table1[[#This Row],[GP 2012]]/Table1[[#This Row],[Total Assets 2012]], "x")</f>
        <v>x</v>
      </c>
      <c r="AP1436" s="3">
        <f xml:space="preserve"> IFERROR(Table1[[#This Row],[GP 2013]]/Table1[[#This Row],[Total Assets 2013]], "x")</f>
        <v>-0.55384615384615388</v>
      </c>
      <c r="AQ1436" s="3">
        <f xml:space="preserve"> IFERROR(Table1[[#This Row],[GP 2014]]/Table1[[#This Row],[Total Assets 2014]], "x")</f>
        <v>-0.6428571428571429</v>
      </c>
      <c r="AR1436" s="3">
        <f xml:space="preserve"> IFERROR(Table1[[#This Row],[GP 2015]]/Table1[[#This Row],[Total Assets 2015]], "x")</f>
        <v>-1.392857142857143</v>
      </c>
      <c r="AS1436" s="3">
        <f xml:space="preserve"> IFERROR(Table1[[#This Row],[GP 2016]]/Table1[[#This Row],[Total Assets 2016]], "x")</f>
        <v>-6.1224489795918359E-2</v>
      </c>
      <c r="AT1436" s="3">
        <f xml:space="preserve"> IFERROR(Table1[[#This Row],[GP 2017]]/Table1[[#This Row],[Total Assets 2017]], "x")</f>
        <v>5.6603773584905662E-2</v>
      </c>
      <c r="AU1436" s="3">
        <f xml:space="preserve"> IFERROR(Table1[[#This Row],[GP 2018]]/Table1[[#This Row],[Total Assets 2018]], "x")</f>
        <v>-0.16216216216216214</v>
      </c>
      <c r="AV1436" s="3">
        <f xml:space="preserve"> IFERROR(Table1[[#This Row],[GP 2019]]/Table1[[#This Row],[Total Assets 2019]], "x")</f>
        <v>-1</v>
      </c>
      <c r="AW1436" s="3">
        <f xml:space="preserve"> IFERROR(Table1[[#This Row],[GP 2020]]/Table1[[#This Row],[Total Assets 2020]], "x")</f>
        <v>0.1990291262135922</v>
      </c>
      <c r="AX1436" s="3">
        <f xml:space="preserve"> IFERROR(Table1[[#This Row],[GP 2021]]/Table1[[#This Row],[Total Assets 2021]], "x")</f>
        <v>-0.10365853658536586</v>
      </c>
      <c r="AY1436" s="3">
        <f xml:space="preserve"> IFERROR(Table1[[#This Row],[GP TTM]]/Table1[[#This Row],[Total Assets TTM]], "x")</f>
        <v>0.31351351351351353</v>
      </c>
      <c r="BA1436" s="3" t="str">
        <f xml:space="preserve"> IFERROR(ABS(Table1[[#This Row],[ROA 2013]]-Table1[[#This Row],[ROA 2012]]), "x")</f>
        <v>x</v>
      </c>
      <c r="BB1436" s="3">
        <f xml:space="preserve"> IFERROR(ABS(Table1[[#This Row],[ROA 2014]]-Table1[[#This Row],[ROA 2013]]), "x")</f>
        <v>8.9010989010989028E-2</v>
      </c>
      <c r="BC1436" s="3">
        <f xml:space="preserve"> IFERROR(ABS(Table1[[#This Row],[ROA 2015]]-Table1[[#This Row],[ROA 2014]]), "x")</f>
        <v>0.75000000000000011</v>
      </c>
      <c r="BD1436" s="3">
        <f xml:space="preserve"> IFERROR(ABS(Table1[[#This Row],[ROA 2016]]-Table1[[#This Row],[ROA 2015]]), "x")</f>
        <v>1.3316326530612246</v>
      </c>
      <c r="BE1436" s="3">
        <f xml:space="preserve"> IFERROR(ABS(Table1[[#This Row],[ROA 2017]]-Table1[[#This Row],[ROA 2016]]), "x")</f>
        <v>0.11782826338082403</v>
      </c>
      <c r="BF1436" s="3">
        <f xml:space="preserve"> IFERROR(ABS(Table1[[#This Row],[ROA 2018]]-Table1[[#This Row],[ROA 2017]]), "x")</f>
        <v>0.21876593574706782</v>
      </c>
      <c r="BG1436" s="3">
        <f xml:space="preserve"> IFERROR(ABS(Table1[[#This Row],[ROA 2019]]-Table1[[#This Row],[ROA 2018]]), "x")</f>
        <v>0.83783783783783783</v>
      </c>
      <c r="BH1436" s="3">
        <f xml:space="preserve"> IFERROR(ABS(Table1[[#This Row],[ROA 2020]]-Table1[[#This Row],[ROA 2019]]), "x")</f>
        <v>1.1990291262135921</v>
      </c>
      <c r="BI1436" s="3">
        <f xml:space="preserve"> IFERROR(ABS(Table1[[#This Row],[ROA 2021]]-Table1[[#This Row],[ROA 2020]]), "x")</f>
        <v>0.30268766279895809</v>
      </c>
      <c r="BJ1436" s="3">
        <f xml:space="preserve"> IFERROR(AVERAGE(Table1[[#This Row],[ROA 2013-2012]:[ROA 2021-2020]]), "x")</f>
        <v>0.60584905850631166</v>
      </c>
      <c r="BK1436" s="3">
        <f>IFERROR(AVERAGE(Table1[[#This Row],[ROA 2012]:[ROA 2021]]), "x")</f>
        <v>-0.40677474758948756</v>
      </c>
      <c r="BN1436" s="1">
        <f>SUM(Table1[[#This Row],[B/M Rank]:[ROA Rank]])</f>
        <v>0</v>
      </c>
    </row>
    <row r="1437" spans="1:66" x14ac:dyDescent="0.25">
      <c r="A1437" s="1" t="s">
        <v>4256</v>
      </c>
      <c r="B1437" s="1" t="s">
        <v>1959</v>
      </c>
      <c r="C1437" s="1" t="s">
        <v>1889</v>
      </c>
      <c r="D1437" s="1" t="s">
        <v>330</v>
      </c>
      <c r="E1437" s="1" t="s">
        <v>108</v>
      </c>
      <c r="F1437" s="1">
        <v>60.58</v>
      </c>
      <c r="G1437" s="19"/>
      <c r="H1437" s="19"/>
      <c r="I1437" s="19"/>
      <c r="J1437" s="19"/>
      <c r="K1437" s="1"/>
      <c r="L1437" s="19"/>
      <c r="M1437" s="1">
        <v>2014</v>
      </c>
      <c r="P1437" s="1">
        <v>2.2000000000000002</v>
      </c>
      <c r="Q1437" s="1">
        <v>1.7</v>
      </c>
      <c r="R1437" s="1">
        <v>1.7</v>
      </c>
      <c r="S1437" s="1">
        <v>0.5</v>
      </c>
      <c r="T1437" s="1">
        <v>1.2</v>
      </c>
      <c r="U1437" s="1">
        <v>10.8</v>
      </c>
      <c r="V1437" s="1">
        <v>16.600000000000001</v>
      </c>
      <c r="W1437" s="1">
        <v>15.9</v>
      </c>
      <c r="X1437" s="1">
        <v>11.7</v>
      </c>
      <c r="Z1437" s="3">
        <f xml:space="preserve"> IFERROR(AVEDEV(Table1[[#This Row],[GP 2012]:[GP 2021]]) / Table1[[#This Row],[Avg GP]], "x")</f>
        <v>0.96146245059288549</v>
      </c>
      <c r="AA1437" s="2">
        <f xml:space="preserve"> IFERROR(AVERAGE(Table1[[#This Row],[GP 2012]:[GP 2021]]), "x")</f>
        <v>6.3250000000000002</v>
      </c>
      <c r="AB1437" s="11">
        <f>Table1[Equity]/Table1[Market Capital]</f>
        <v>-9.2439749092109599E-2</v>
      </c>
      <c r="AE1437" s="1">
        <v>0.9</v>
      </c>
      <c r="AF1437" s="1">
        <v>0.9</v>
      </c>
      <c r="AG1437" s="1">
        <v>0.8</v>
      </c>
      <c r="AH1437" s="1">
        <v>2.8</v>
      </c>
      <c r="AI1437" s="1">
        <v>6.2</v>
      </c>
      <c r="AJ1437" s="1">
        <v>59.9</v>
      </c>
      <c r="AK1437" s="1">
        <v>77.3</v>
      </c>
      <c r="AL1437" s="1">
        <v>72.099999999999994</v>
      </c>
      <c r="AM1437" s="1">
        <v>73.099999999999994</v>
      </c>
      <c r="AN1437" s="1">
        <v>-5.6</v>
      </c>
      <c r="AO1437" s="3" t="str">
        <f xml:space="preserve"> IFERROR(Table1[[#This Row],[GP 2012]]/Table1[[#This Row],[Total Assets 2012]], "x")</f>
        <v>x</v>
      </c>
      <c r="AP1437" s="3" t="str">
        <f xml:space="preserve"> IFERROR(Table1[[#This Row],[GP 2013]]/Table1[[#This Row],[Total Assets 2013]], "x")</f>
        <v>x</v>
      </c>
      <c r="AQ1437" s="3">
        <f xml:space="preserve"> IFERROR(Table1[[#This Row],[GP 2014]]/Table1[[#This Row],[Total Assets 2014]], "x")</f>
        <v>2.4444444444444446</v>
      </c>
      <c r="AR1437" s="3">
        <f xml:space="preserve"> IFERROR(Table1[[#This Row],[GP 2015]]/Table1[[#This Row],[Total Assets 2015]], "x")</f>
        <v>1.8888888888888888</v>
      </c>
      <c r="AS1437" s="3">
        <f xml:space="preserve"> IFERROR(Table1[[#This Row],[GP 2016]]/Table1[[#This Row],[Total Assets 2016]], "x")</f>
        <v>2.125</v>
      </c>
      <c r="AT1437" s="3">
        <f xml:space="preserve"> IFERROR(Table1[[#This Row],[GP 2017]]/Table1[[#This Row],[Total Assets 2017]], "x")</f>
        <v>0.17857142857142858</v>
      </c>
      <c r="AU1437" s="3">
        <f xml:space="preserve"> IFERROR(Table1[[#This Row],[GP 2018]]/Table1[[#This Row],[Total Assets 2018]], "x")</f>
        <v>0.19354838709677419</v>
      </c>
      <c r="AV1437" s="3">
        <f xml:space="preserve"> IFERROR(Table1[[#This Row],[GP 2019]]/Table1[[#This Row],[Total Assets 2019]], "x")</f>
        <v>0.18030050083472457</v>
      </c>
      <c r="AW1437" s="3">
        <f xml:space="preserve"> IFERROR(Table1[[#This Row],[GP 2020]]/Table1[[#This Row],[Total Assets 2020]], "x")</f>
        <v>0.21474773609314363</v>
      </c>
      <c r="AX1437" s="3">
        <f xml:space="preserve"> IFERROR(Table1[[#This Row],[GP 2021]]/Table1[[#This Row],[Total Assets 2021]], "x")</f>
        <v>0.22052704576976423</v>
      </c>
      <c r="AY1437" s="3">
        <f xml:space="preserve"> IFERROR(Table1[[#This Row],[GP TTM]]/Table1[[#This Row],[Total Assets TTM]], "x")</f>
        <v>0.16005471956224351</v>
      </c>
      <c r="BA1437" s="3" t="str">
        <f xml:space="preserve"> IFERROR(ABS(Table1[[#This Row],[ROA 2013]]-Table1[[#This Row],[ROA 2012]]), "x")</f>
        <v>x</v>
      </c>
      <c r="BB1437" s="3" t="str">
        <f xml:space="preserve"> IFERROR(ABS(Table1[[#This Row],[ROA 2014]]-Table1[[#This Row],[ROA 2013]]), "x")</f>
        <v>x</v>
      </c>
      <c r="BC1437" s="3">
        <f xml:space="preserve"> IFERROR(ABS(Table1[[#This Row],[ROA 2015]]-Table1[[#This Row],[ROA 2014]]), "x")</f>
        <v>0.5555555555555558</v>
      </c>
      <c r="BD1437" s="3">
        <f xml:space="preserve"> IFERROR(ABS(Table1[[#This Row],[ROA 2016]]-Table1[[#This Row],[ROA 2015]]), "x")</f>
        <v>0.23611111111111116</v>
      </c>
      <c r="BE1437" s="3">
        <f xml:space="preserve"> IFERROR(ABS(Table1[[#This Row],[ROA 2017]]-Table1[[#This Row],[ROA 2016]]), "x")</f>
        <v>1.9464285714285714</v>
      </c>
      <c r="BF1437" s="3">
        <f xml:space="preserve"> IFERROR(ABS(Table1[[#This Row],[ROA 2018]]-Table1[[#This Row],[ROA 2017]]), "x")</f>
        <v>1.4976958525345613E-2</v>
      </c>
      <c r="BG1437" s="3">
        <f xml:space="preserve"> IFERROR(ABS(Table1[[#This Row],[ROA 2019]]-Table1[[#This Row],[ROA 2018]]), "x")</f>
        <v>1.3247886262049618E-2</v>
      </c>
      <c r="BH1437" s="3">
        <f xml:space="preserve"> IFERROR(ABS(Table1[[#This Row],[ROA 2020]]-Table1[[#This Row],[ROA 2019]]), "x")</f>
        <v>3.4447235258419057E-2</v>
      </c>
      <c r="BI1437" s="3">
        <f xml:space="preserve"> IFERROR(ABS(Table1[[#This Row],[ROA 2021]]-Table1[[#This Row],[ROA 2020]]), "x")</f>
        <v>5.7793096766206031E-3</v>
      </c>
      <c r="BJ1437" s="3">
        <f xml:space="preserve"> IFERROR(AVERAGE(Table1[[#This Row],[ROA 2013-2012]:[ROA 2021-2020]]), "x")</f>
        <v>0.40093523254538194</v>
      </c>
      <c r="BK1437" s="3">
        <f>IFERROR(AVERAGE(Table1[[#This Row],[ROA 2012]:[ROA 2021]]), "x")</f>
        <v>0.93075355396239623</v>
      </c>
      <c r="BN1437" s="1">
        <f>SUM(Table1[[#This Row],[B/M Rank]:[ROA Rank]])</f>
        <v>0</v>
      </c>
    </row>
    <row r="1438" spans="1:66" x14ac:dyDescent="0.25">
      <c r="A1438" s="1" t="s">
        <v>4336</v>
      </c>
      <c r="B1438" s="1" t="s">
        <v>2038</v>
      </c>
      <c r="C1438" s="1" t="s">
        <v>2037</v>
      </c>
      <c r="D1438" s="1" t="s">
        <v>152</v>
      </c>
      <c r="E1438" s="1" t="s">
        <v>108</v>
      </c>
      <c r="F1438" s="1">
        <v>60.68</v>
      </c>
      <c r="G1438" s="19"/>
      <c r="H1438" s="19"/>
      <c r="I1438" s="19"/>
      <c r="J1438" s="19"/>
      <c r="K1438" s="1"/>
      <c r="L1438" s="19"/>
      <c r="M1438" s="1">
        <v>2019</v>
      </c>
      <c r="U1438" s="1" t="s">
        <v>4368</v>
      </c>
      <c r="V1438" s="1" t="s">
        <v>4368</v>
      </c>
      <c r="W1438" s="1" t="s">
        <v>4368</v>
      </c>
      <c r="X1438" s="1">
        <v>0.1</v>
      </c>
      <c r="Z1438" s="3" t="str">
        <f xml:space="preserve"> IFERROR(AVEDEV(Table1[[#This Row],[GP 2012]:[GP 2021]]) / Table1[[#This Row],[Avg GP]], "x")</f>
        <v>x</v>
      </c>
      <c r="AA1438" s="2" t="str">
        <f xml:space="preserve"> IFERROR(AVERAGE(Table1[[#This Row],[GP 2012]:[GP 2021]]), "x")</f>
        <v>x</v>
      </c>
      <c r="AB1438" s="11">
        <f>Table1[Equity]/Table1[Market Capital]</f>
        <v>0.23731048121292025</v>
      </c>
      <c r="AJ1438" s="1" t="s">
        <v>4368</v>
      </c>
      <c r="AK1438" s="1" t="s">
        <v>4368</v>
      </c>
      <c r="AL1438" s="1">
        <v>0.9</v>
      </c>
      <c r="AM1438" s="1">
        <v>14.9</v>
      </c>
      <c r="AN1438" s="1">
        <v>14.4</v>
      </c>
      <c r="AO1438" s="3" t="str">
        <f xml:space="preserve"> IFERROR(Table1[[#This Row],[GP 2012]]/Table1[[#This Row],[Total Assets 2012]], "x")</f>
        <v>x</v>
      </c>
      <c r="AP1438" s="3" t="str">
        <f xml:space="preserve"> IFERROR(Table1[[#This Row],[GP 2013]]/Table1[[#This Row],[Total Assets 2013]], "x")</f>
        <v>x</v>
      </c>
      <c r="AQ1438" s="3" t="str">
        <f xml:space="preserve"> IFERROR(Table1[[#This Row],[GP 2014]]/Table1[[#This Row],[Total Assets 2014]], "x")</f>
        <v>x</v>
      </c>
      <c r="AR1438" s="3" t="str">
        <f xml:space="preserve"> IFERROR(Table1[[#This Row],[GP 2015]]/Table1[[#This Row],[Total Assets 2015]], "x")</f>
        <v>x</v>
      </c>
      <c r="AS1438" s="3" t="str">
        <f xml:space="preserve"> IFERROR(Table1[[#This Row],[GP 2016]]/Table1[[#This Row],[Total Assets 2016]], "x")</f>
        <v>x</v>
      </c>
      <c r="AT1438" s="3" t="str">
        <f xml:space="preserve"> IFERROR(Table1[[#This Row],[GP 2017]]/Table1[[#This Row],[Total Assets 2017]], "x")</f>
        <v>x</v>
      </c>
      <c r="AU1438" s="3" t="str">
        <f xml:space="preserve"> IFERROR(Table1[[#This Row],[GP 2018]]/Table1[[#This Row],[Total Assets 2018]], "x")</f>
        <v>x</v>
      </c>
      <c r="AV1438" s="3" t="str">
        <f xml:space="preserve"> IFERROR(Table1[[#This Row],[GP 2019]]/Table1[[#This Row],[Total Assets 2019]], "x")</f>
        <v>x</v>
      </c>
      <c r="AW1438" s="3" t="str">
        <f xml:space="preserve"> IFERROR(Table1[[#This Row],[GP 2020]]/Table1[[#This Row],[Total Assets 2020]], "x")</f>
        <v>x</v>
      </c>
      <c r="AX1438" s="3" t="str">
        <f xml:space="preserve"> IFERROR(Table1[[#This Row],[GP 2021]]/Table1[[#This Row],[Total Assets 2021]], "x")</f>
        <v>x</v>
      </c>
      <c r="AY1438" s="3">
        <f xml:space="preserve"> IFERROR(Table1[[#This Row],[GP TTM]]/Table1[[#This Row],[Total Assets TTM]], "x")</f>
        <v>6.7114093959731542E-3</v>
      </c>
      <c r="BA1438" s="3" t="str">
        <f xml:space="preserve"> IFERROR(ABS(Table1[[#This Row],[ROA 2013]]-Table1[[#This Row],[ROA 2012]]), "x")</f>
        <v>x</v>
      </c>
      <c r="BB1438" s="3" t="str">
        <f xml:space="preserve"> IFERROR(ABS(Table1[[#This Row],[ROA 2014]]-Table1[[#This Row],[ROA 2013]]), "x")</f>
        <v>x</v>
      </c>
      <c r="BC1438" s="3" t="str">
        <f xml:space="preserve"> IFERROR(ABS(Table1[[#This Row],[ROA 2015]]-Table1[[#This Row],[ROA 2014]]), "x")</f>
        <v>x</v>
      </c>
      <c r="BD1438" s="3" t="str">
        <f xml:space="preserve"> IFERROR(ABS(Table1[[#This Row],[ROA 2016]]-Table1[[#This Row],[ROA 2015]]), "x")</f>
        <v>x</v>
      </c>
      <c r="BE1438" s="3" t="str">
        <f xml:space="preserve"> IFERROR(ABS(Table1[[#This Row],[ROA 2017]]-Table1[[#This Row],[ROA 2016]]), "x")</f>
        <v>x</v>
      </c>
      <c r="BF1438" s="3" t="str">
        <f xml:space="preserve"> IFERROR(ABS(Table1[[#This Row],[ROA 2018]]-Table1[[#This Row],[ROA 2017]]), "x")</f>
        <v>x</v>
      </c>
      <c r="BG1438" s="3" t="str">
        <f xml:space="preserve"> IFERROR(ABS(Table1[[#This Row],[ROA 2019]]-Table1[[#This Row],[ROA 2018]]), "x")</f>
        <v>x</v>
      </c>
      <c r="BH1438" s="3" t="str">
        <f xml:space="preserve"> IFERROR(ABS(Table1[[#This Row],[ROA 2020]]-Table1[[#This Row],[ROA 2019]]), "x")</f>
        <v>x</v>
      </c>
      <c r="BI1438" s="3" t="str">
        <f xml:space="preserve"> IFERROR(ABS(Table1[[#This Row],[ROA 2021]]-Table1[[#This Row],[ROA 2020]]), "x")</f>
        <v>x</v>
      </c>
      <c r="BJ1438" s="3" t="str">
        <f xml:space="preserve"> IFERROR(AVERAGE(Table1[[#This Row],[ROA 2013-2012]:[ROA 2021-2020]]), "x")</f>
        <v>x</v>
      </c>
      <c r="BK1438" s="3" t="str">
        <f>IFERROR(AVERAGE(Table1[[#This Row],[ROA 2012]:[ROA 2021]]), "x")</f>
        <v>x</v>
      </c>
      <c r="BN1438" s="1">
        <f>SUM(Table1[[#This Row],[B/M Rank]:[ROA Rank]])</f>
        <v>0</v>
      </c>
    </row>
    <row r="1439" spans="1:66" x14ac:dyDescent="0.25">
      <c r="A1439" s="1" t="s">
        <v>2549</v>
      </c>
      <c r="B1439" s="1" t="s">
        <v>597</v>
      </c>
      <c r="C1439" s="1" t="s">
        <v>587</v>
      </c>
      <c r="D1439" s="1" t="s">
        <v>11</v>
      </c>
      <c r="E1439" s="1" t="s">
        <v>108</v>
      </c>
      <c r="F1439" s="1">
        <v>61.06</v>
      </c>
      <c r="G1439" s="19"/>
      <c r="H1439" s="19"/>
      <c r="I1439" s="19"/>
      <c r="J1439" s="19"/>
      <c r="K1439" s="1"/>
      <c r="L1439" s="19"/>
      <c r="M1439" s="1">
        <v>2020</v>
      </c>
      <c r="V1439" s="1">
        <v>0</v>
      </c>
      <c r="W1439" s="1">
        <v>-0.6</v>
      </c>
      <c r="X1439" s="1">
        <v>-3.3</v>
      </c>
      <c r="Z1439" s="3">
        <f xml:space="preserve"> IFERROR(AVEDEV(Table1[[#This Row],[GP 2012]:[GP 2021]]) / Table1[[#This Row],[Avg GP]], "x")</f>
        <v>-1</v>
      </c>
      <c r="AA1439" s="2">
        <f xml:space="preserve"> IFERROR(AVERAGE(Table1[[#This Row],[GP 2012]:[GP 2021]]), "x")</f>
        <v>-0.3</v>
      </c>
      <c r="AB1439" s="11">
        <f>Table1[Equity]/Table1[Market Capital]</f>
        <v>1.290533901080904</v>
      </c>
      <c r="AK1439" s="1">
        <v>12.5</v>
      </c>
      <c r="AL1439" s="1">
        <v>126.5</v>
      </c>
      <c r="AM1439" s="1">
        <v>110.3</v>
      </c>
      <c r="AN1439" s="1">
        <v>78.8</v>
      </c>
      <c r="AO1439" s="3" t="str">
        <f xml:space="preserve"> IFERROR(Table1[[#This Row],[GP 2012]]/Table1[[#This Row],[Total Assets 2012]], "x")</f>
        <v>x</v>
      </c>
      <c r="AP1439" s="3" t="str">
        <f xml:space="preserve"> IFERROR(Table1[[#This Row],[GP 2013]]/Table1[[#This Row],[Total Assets 2013]], "x")</f>
        <v>x</v>
      </c>
      <c r="AQ1439" s="3" t="str">
        <f xml:space="preserve"> IFERROR(Table1[[#This Row],[GP 2014]]/Table1[[#This Row],[Total Assets 2014]], "x")</f>
        <v>x</v>
      </c>
      <c r="AR1439" s="3" t="str">
        <f xml:space="preserve"> IFERROR(Table1[[#This Row],[GP 2015]]/Table1[[#This Row],[Total Assets 2015]], "x")</f>
        <v>x</v>
      </c>
      <c r="AS1439" s="3" t="str">
        <f xml:space="preserve"> IFERROR(Table1[[#This Row],[GP 2016]]/Table1[[#This Row],[Total Assets 2016]], "x")</f>
        <v>x</v>
      </c>
      <c r="AT1439" s="3" t="str">
        <f xml:space="preserve"> IFERROR(Table1[[#This Row],[GP 2017]]/Table1[[#This Row],[Total Assets 2017]], "x")</f>
        <v>x</v>
      </c>
      <c r="AU1439" s="3" t="str">
        <f xml:space="preserve"> IFERROR(Table1[[#This Row],[GP 2018]]/Table1[[#This Row],[Total Assets 2018]], "x")</f>
        <v>x</v>
      </c>
      <c r="AV1439" s="3" t="str">
        <f xml:space="preserve"> IFERROR(Table1[[#This Row],[GP 2019]]/Table1[[#This Row],[Total Assets 2019]], "x")</f>
        <v>x</v>
      </c>
      <c r="AW1439" s="3">
        <f xml:space="preserve"> IFERROR(Table1[[#This Row],[GP 2020]]/Table1[[#This Row],[Total Assets 2020]], "x")</f>
        <v>0</v>
      </c>
      <c r="AX1439" s="3">
        <f xml:space="preserve"> IFERROR(Table1[[#This Row],[GP 2021]]/Table1[[#This Row],[Total Assets 2021]], "x")</f>
        <v>-4.7430830039525687E-3</v>
      </c>
      <c r="AY1439" s="3">
        <f xml:space="preserve"> IFERROR(Table1[[#This Row],[GP TTM]]/Table1[[#This Row],[Total Assets TTM]], "x")</f>
        <v>-2.9918404351767906E-2</v>
      </c>
      <c r="BA1439" s="3" t="str">
        <f xml:space="preserve"> IFERROR(ABS(Table1[[#This Row],[ROA 2013]]-Table1[[#This Row],[ROA 2012]]), "x")</f>
        <v>x</v>
      </c>
      <c r="BB1439" s="3" t="str">
        <f xml:space="preserve"> IFERROR(ABS(Table1[[#This Row],[ROA 2014]]-Table1[[#This Row],[ROA 2013]]), "x")</f>
        <v>x</v>
      </c>
      <c r="BC1439" s="3" t="str">
        <f xml:space="preserve"> IFERROR(ABS(Table1[[#This Row],[ROA 2015]]-Table1[[#This Row],[ROA 2014]]), "x")</f>
        <v>x</v>
      </c>
      <c r="BD1439" s="3" t="str">
        <f xml:space="preserve"> IFERROR(ABS(Table1[[#This Row],[ROA 2016]]-Table1[[#This Row],[ROA 2015]]), "x")</f>
        <v>x</v>
      </c>
      <c r="BE1439" s="3" t="str">
        <f xml:space="preserve"> IFERROR(ABS(Table1[[#This Row],[ROA 2017]]-Table1[[#This Row],[ROA 2016]]), "x")</f>
        <v>x</v>
      </c>
      <c r="BF1439" s="3" t="str">
        <f xml:space="preserve"> IFERROR(ABS(Table1[[#This Row],[ROA 2018]]-Table1[[#This Row],[ROA 2017]]), "x")</f>
        <v>x</v>
      </c>
      <c r="BG1439" s="3" t="str">
        <f xml:space="preserve"> IFERROR(ABS(Table1[[#This Row],[ROA 2019]]-Table1[[#This Row],[ROA 2018]]), "x")</f>
        <v>x</v>
      </c>
      <c r="BH1439" s="3" t="str">
        <f xml:space="preserve"> IFERROR(ABS(Table1[[#This Row],[ROA 2020]]-Table1[[#This Row],[ROA 2019]]), "x")</f>
        <v>x</v>
      </c>
      <c r="BI1439" s="3">
        <f xml:space="preserve"> IFERROR(ABS(Table1[[#This Row],[ROA 2021]]-Table1[[#This Row],[ROA 2020]]), "x")</f>
        <v>4.7430830039525687E-3</v>
      </c>
      <c r="BJ1439" s="3">
        <f xml:space="preserve"> IFERROR(AVERAGE(Table1[[#This Row],[ROA 2013-2012]:[ROA 2021-2020]]), "x")</f>
        <v>4.7430830039525687E-3</v>
      </c>
      <c r="BK1439" s="3">
        <f>IFERROR(AVERAGE(Table1[[#This Row],[ROA 2012]:[ROA 2021]]), "x")</f>
        <v>-2.3715415019762843E-3</v>
      </c>
      <c r="BN1439" s="1">
        <f>SUM(Table1[[#This Row],[B/M Rank]:[ROA Rank]])</f>
        <v>0</v>
      </c>
    </row>
    <row r="1440" spans="1:66" x14ac:dyDescent="0.25">
      <c r="A1440" s="1" t="s">
        <v>3485</v>
      </c>
      <c r="B1440" s="1" t="s">
        <v>1288</v>
      </c>
      <c r="C1440" s="1" t="s">
        <v>4417</v>
      </c>
      <c r="D1440" s="1" t="s">
        <v>268</v>
      </c>
      <c r="E1440" s="1" t="s">
        <v>108</v>
      </c>
      <c r="F1440" s="1">
        <v>61.08</v>
      </c>
      <c r="G1440" s="19"/>
      <c r="H1440" s="19"/>
      <c r="I1440" s="19"/>
      <c r="J1440" s="19"/>
      <c r="K1440" s="1"/>
      <c r="L1440" s="19"/>
      <c r="M1440" s="1">
        <v>2017</v>
      </c>
      <c r="T1440" s="1" t="s">
        <v>4368</v>
      </c>
      <c r="U1440" s="1" t="s">
        <v>4368</v>
      </c>
      <c r="V1440" s="1" t="s">
        <v>4368</v>
      </c>
      <c r="W1440" s="1" t="s">
        <v>4368</v>
      </c>
      <c r="X1440" s="1" t="s">
        <v>4368</v>
      </c>
      <c r="Z1440" s="3" t="str">
        <f xml:space="preserve"> IFERROR(AVEDEV(Table1[[#This Row],[GP 2012]:[GP 2021]]) / Table1[[#This Row],[Avg GP]], "x")</f>
        <v>x</v>
      </c>
      <c r="AA1440" s="2" t="str">
        <f xml:space="preserve"> IFERROR(AVERAGE(Table1[[#This Row],[GP 2012]:[GP 2021]]), "x")</f>
        <v>x</v>
      </c>
      <c r="AB1440" s="11">
        <f>Table1[Equity]/Table1[Market Capital]</f>
        <v>6.3850687622789781E-2</v>
      </c>
      <c r="AI1440" s="1">
        <v>0.9</v>
      </c>
      <c r="AJ1440" s="1">
        <v>0.6</v>
      </c>
      <c r="AK1440" s="1">
        <v>1.1000000000000001</v>
      </c>
      <c r="AL1440" s="1">
        <v>2.2000000000000002</v>
      </c>
      <c r="AM1440" s="1">
        <v>4</v>
      </c>
      <c r="AN1440" s="1">
        <v>3.9</v>
      </c>
      <c r="AO1440" s="3" t="str">
        <f xml:space="preserve"> IFERROR(Table1[[#This Row],[GP 2012]]/Table1[[#This Row],[Total Assets 2012]], "x")</f>
        <v>x</v>
      </c>
      <c r="AP1440" s="3" t="str">
        <f xml:space="preserve"> IFERROR(Table1[[#This Row],[GP 2013]]/Table1[[#This Row],[Total Assets 2013]], "x")</f>
        <v>x</v>
      </c>
      <c r="AQ1440" s="3" t="str">
        <f xml:space="preserve"> IFERROR(Table1[[#This Row],[GP 2014]]/Table1[[#This Row],[Total Assets 2014]], "x")</f>
        <v>x</v>
      </c>
      <c r="AR1440" s="3" t="str">
        <f xml:space="preserve"> IFERROR(Table1[[#This Row],[GP 2015]]/Table1[[#This Row],[Total Assets 2015]], "x")</f>
        <v>x</v>
      </c>
      <c r="AS1440" s="3" t="str">
        <f xml:space="preserve"> IFERROR(Table1[[#This Row],[GP 2016]]/Table1[[#This Row],[Total Assets 2016]], "x")</f>
        <v>x</v>
      </c>
      <c r="AT1440" s="3" t="str">
        <f xml:space="preserve"> IFERROR(Table1[[#This Row],[GP 2017]]/Table1[[#This Row],[Total Assets 2017]], "x")</f>
        <v>x</v>
      </c>
      <c r="AU1440" s="3" t="str">
        <f xml:space="preserve"> IFERROR(Table1[[#This Row],[GP 2018]]/Table1[[#This Row],[Total Assets 2018]], "x")</f>
        <v>x</v>
      </c>
      <c r="AV1440" s="3" t="str">
        <f xml:space="preserve"> IFERROR(Table1[[#This Row],[GP 2019]]/Table1[[#This Row],[Total Assets 2019]], "x")</f>
        <v>x</v>
      </c>
      <c r="AW1440" s="3" t="str">
        <f xml:space="preserve"> IFERROR(Table1[[#This Row],[GP 2020]]/Table1[[#This Row],[Total Assets 2020]], "x")</f>
        <v>x</v>
      </c>
      <c r="AX1440" s="3" t="str">
        <f xml:space="preserve"> IFERROR(Table1[[#This Row],[GP 2021]]/Table1[[#This Row],[Total Assets 2021]], "x")</f>
        <v>x</v>
      </c>
      <c r="AY1440" s="3" t="str">
        <f xml:space="preserve"> IFERROR(Table1[[#This Row],[GP TTM]]/Table1[[#This Row],[Total Assets TTM]], "x")</f>
        <v>x</v>
      </c>
      <c r="BA1440" s="3" t="str">
        <f xml:space="preserve"> IFERROR(ABS(Table1[[#This Row],[ROA 2013]]-Table1[[#This Row],[ROA 2012]]), "x")</f>
        <v>x</v>
      </c>
      <c r="BB1440" s="3" t="str">
        <f xml:space="preserve"> IFERROR(ABS(Table1[[#This Row],[ROA 2014]]-Table1[[#This Row],[ROA 2013]]), "x")</f>
        <v>x</v>
      </c>
      <c r="BC1440" s="3" t="str">
        <f xml:space="preserve"> IFERROR(ABS(Table1[[#This Row],[ROA 2015]]-Table1[[#This Row],[ROA 2014]]), "x")</f>
        <v>x</v>
      </c>
      <c r="BD1440" s="3" t="str">
        <f xml:space="preserve"> IFERROR(ABS(Table1[[#This Row],[ROA 2016]]-Table1[[#This Row],[ROA 2015]]), "x")</f>
        <v>x</v>
      </c>
      <c r="BE1440" s="3" t="str">
        <f xml:space="preserve"> IFERROR(ABS(Table1[[#This Row],[ROA 2017]]-Table1[[#This Row],[ROA 2016]]), "x")</f>
        <v>x</v>
      </c>
      <c r="BF1440" s="3" t="str">
        <f xml:space="preserve"> IFERROR(ABS(Table1[[#This Row],[ROA 2018]]-Table1[[#This Row],[ROA 2017]]), "x")</f>
        <v>x</v>
      </c>
      <c r="BG1440" s="3" t="str">
        <f xml:space="preserve"> IFERROR(ABS(Table1[[#This Row],[ROA 2019]]-Table1[[#This Row],[ROA 2018]]), "x")</f>
        <v>x</v>
      </c>
      <c r="BH1440" s="3" t="str">
        <f xml:space="preserve"> IFERROR(ABS(Table1[[#This Row],[ROA 2020]]-Table1[[#This Row],[ROA 2019]]), "x")</f>
        <v>x</v>
      </c>
      <c r="BI1440" s="3" t="str">
        <f xml:space="preserve"> IFERROR(ABS(Table1[[#This Row],[ROA 2021]]-Table1[[#This Row],[ROA 2020]]), "x")</f>
        <v>x</v>
      </c>
      <c r="BJ1440" s="3" t="str">
        <f xml:space="preserve"> IFERROR(AVERAGE(Table1[[#This Row],[ROA 2013-2012]:[ROA 2021-2020]]), "x")</f>
        <v>x</v>
      </c>
      <c r="BK1440" s="3" t="str">
        <f>IFERROR(AVERAGE(Table1[[#This Row],[ROA 2012]:[ROA 2021]]), "x")</f>
        <v>x</v>
      </c>
      <c r="BN1440" s="1">
        <f>SUM(Table1[[#This Row],[B/M Rank]:[ROA Rank]])</f>
        <v>0</v>
      </c>
    </row>
    <row r="1441" spans="1:66" x14ac:dyDescent="0.25">
      <c r="A1441" s="1" t="s">
        <v>3921</v>
      </c>
      <c r="B1441" s="1" t="s">
        <v>1632</v>
      </c>
      <c r="C1441" s="1" t="s">
        <v>1499</v>
      </c>
      <c r="D1441" s="1" t="s">
        <v>440</v>
      </c>
      <c r="E1441" s="1" t="s">
        <v>108</v>
      </c>
      <c r="F1441" s="1">
        <v>61.15</v>
      </c>
      <c r="G1441" s="19"/>
      <c r="H1441" s="19"/>
      <c r="I1441" s="19"/>
      <c r="J1441" s="19"/>
      <c r="K1441" s="1"/>
      <c r="L1441" s="19"/>
      <c r="M1441" s="1">
        <v>2012</v>
      </c>
      <c r="N1441" s="1">
        <v>13.3</v>
      </c>
      <c r="O1441" s="1">
        <v>10.8</v>
      </c>
      <c r="P1441" s="1">
        <v>23.9</v>
      </c>
      <c r="Q1441" s="1">
        <v>15.4</v>
      </c>
      <c r="R1441" s="1">
        <v>8.6</v>
      </c>
      <c r="S1441" s="1">
        <v>12.8</v>
      </c>
      <c r="T1441" s="1">
        <v>26.2</v>
      </c>
      <c r="U1441" s="1">
        <v>17.7</v>
      </c>
      <c r="V1441" s="1">
        <v>8.6999999999999993</v>
      </c>
      <c r="W1441" s="1">
        <v>15.2</v>
      </c>
      <c r="X1441" s="1">
        <v>17.600000000000001</v>
      </c>
      <c r="Z1441" s="3">
        <f xml:space="preserve"> IFERROR(AVEDEV(Table1[[#This Row],[GP 2012]:[GP 2021]]) / Table1[[#This Row],[Avg GP]], "x")</f>
        <v>0.29043250327653997</v>
      </c>
      <c r="AA1441" s="2">
        <f xml:space="preserve"> IFERROR(AVERAGE(Table1[[#This Row],[GP 2012]:[GP 2021]]), "x")</f>
        <v>15.259999999999996</v>
      </c>
      <c r="AB1441" s="11">
        <f>Table1[Equity]/Table1[Market Capital]</f>
        <v>2.6770237121831562</v>
      </c>
      <c r="AC1441" s="1">
        <v>218.2</v>
      </c>
      <c r="AD1441" s="1">
        <v>196.3</v>
      </c>
      <c r="AE1441" s="1">
        <v>189.3</v>
      </c>
      <c r="AF1441" s="1">
        <v>207.9</v>
      </c>
      <c r="AG1441" s="1">
        <v>197.4</v>
      </c>
      <c r="AH1441" s="1">
        <v>189.6</v>
      </c>
      <c r="AI1441" s="1">
        <v>224.6</v>
      </c>
      <c r="AJ1441" s="1">
        <v>209.3</v>
      </c>
      <c r="AK1441" s="1">
        <v>104.6</v>
      </c>
      <c r="AL1441" s="1">
        <v>198.6</v>
      </c>
      <c r="AM1441" s="1">
        <v>201.1</v>
      </c>
      <c r="AN1441" s="1">
        <v>163.69999999999999</v>
      </c>
      <c r="AO1441" s="3">
        <f xml:space="preserve"> IFERROR(Table1[[#This Row],[GP 2012]]/Table1[[#This Row],[Total Assets 2012]], "x")</f>
        <v>6.0953253895508715E-2</v>
      </c>
      <c r="AP1441" s="3">
        <f xml:space="preserve"> IFERROR(Table1[[#This Row],[GP 2013]]/Table1[[#This Row],[Total Assets 2013]], "x")</f>
        <v>5.5017829852266942E-2</v>
      </c>
      <c r="AQ1441" s="3">
        <f xml:space="preserve"> IFERROR(Table1[[#This Row],[GP 2014]]/Table1[[#This Row],[Total Assets 2014]], "x")</f>
        <v>0.12625462229265713</v>
      </c>
      <c r="AR1441" s="3">
        <f xml:space="preserve"> IFERROR(Table1[[#This Row],[GP 2015]]/Table1[[#This Row],[Total Assets 2015]], "x")</f>
        <v>7.407407407407407E-2</v>
      </c>
      <c r="AS1441" s="3">
        <f xml:space="preserve"> IFERROR(Table1[[#This Row],[GP 2016]]/Table1[[#This Row],[Total Assets 2016]], "x")</f>
        <v>4.356636271529888E-2</v>
      </c>
      <c r="AT1441" s="3">
        <f xml:space="preserve"> IFERROR(Table1[[#This Row],[GP 2017]]/Table1[[#This Row],[Total Assets 2017]], "x")</f>
        <v>6.7510548523206759E-2</v>
      </c>
      <c r="AU1441" s="3">
        <f xml:space="preserve"> IFERROR(Table1[[#This Row],[GP 2018]]/Table1[[#This Row],[Total Assets 2018]], "x")</f>
        <v>0.11665182546749778</v>
      </c>
      <c r="AV1441" s="3">
        <f xml:space="preserve"> IFERROR(Table1[[#This Row],[GP 2019]]/Table1[[#This Row],[Total Assets 2019]], "x")</f>
        <v>8.4567606306736737E-2</v>
      </c>
      <c r="AW1441" s="3">
        <f xml:space="preserve"> IFERROR(Table1[[#This Row],[GP 2020]]/Table1[[#This Row],[Total Assets 2020]], "x")</f>
        <v>8.3173996175908219E-2</v>
      </c>
      <c r="AX1441" s="3">
        <f xml:space="preserve"> IFERROR(Table1[[#This Row],[GP 2021]]/Table1[[#This Row],[Total Assets 2021]], "x")</f>
        <v>7.6535750251762333E-2</v>
      </c>
      <c r="AY1441" s="3">
        <f xml:space="preserve"> IFERROR(Table1[[#This Row],[GP TTM]]/Table1[[#This Row],[Total Assets TTM]], "x")</f>
        <v>8.7518647439085037E-2</v>
      </c>
      <c r="BA1441" s="3">
        <f xml:space="preserve"> IFERROR(ABS(Table1[[#This Row],[ROA 2013]]-Table1[[#This Row],[ROA 2012]]), "x")</f>
        <v>5.9354240432417729E-3</v>
      </c>
      <c r="BB1441" s="3">
        <f xml:space="preserve"> IFERROR(ABS(Table1[[#This Row],[ROA 2014]]-Table1[[#This Row],[ROA 2013]]), "x")</f>
        <v>7.123679244039019E-2</v>
      </c>
      <c r="BC1441" s="3">
        <f xml:space="preserve"> IFERROR(ABS(Table1[[#This Row],[ROA 2015]]-Table1[[#This Row],[ROA 2014]]), "x")</f>
        <v>5.2180548218583062E-2</v>
      </c>
      <c r="BD1441" s="3">
        <f xml:space="preserve"> IFERROR(ABS(Table1[[#This Row],[ROA 2016]]-Table1[[#This Row],[ROA 2015]]), "x")</f>
        <v>3.050771135877519E-2</v>
      </c>
      <c r="BE1441" s="3">
        <f xml:space="preserve"> IFERROR(ABS(Table1[[#This Row],[ROA 2017]]-Table1[[#This Row],[ROA 2016]]), "x")</f>
        <v>2.3944185807907879E-2</v>
      </c>
      <c r="BF1441" s="3">
        <f xml:space="preserve"> IFERROR(ABS(Table1[[#This Row],[ROA 2018]]-Table1[[#This Row],[ROA 2017]]), "x")</f>
        <v>4.9141276944291018E-2</v>
      </c>
      <c r="BG1441" s="3">
        <f xml:space="preserve"> IFERROR(ABS(Table1[[#This Row],[ROA 2019]]-Table1[[#This Row],[ROA 2018]]), "x")</f>
        <v>3.2084219160761041E-2</v>
      </c>
      <c r="BH1441" s="3">
        <f xml:space="preserve"> IFERROR(ABS(Table1[[#This Row],[ROA 2020]]-Table1[[#This Row],[ROA 2019]]), "x")</f>
        <v>1.3936101308285181E-3</v>
      </c>
      <c r="BI1441" s="3">
        <f xml:space="preserve"> IFERROR(ABS(Table1[[#This Row],[ROA 2021]]-Table1[[#This Row],[ROA 2020]]), "x")</f>
        <v>6.6382459241458858E-3</v>
      </c>
      <c r="BJ1441" s="3">
        <f xml:space="preserve"> IFERROR(AVERAGE(Table1[[#This Row],[ROA 2013-2012]:[ROA 2021-2020]]), "x")</f>
        <v>3.0340223780991611E-2</v>
      </c>
      <c r="BK1441" s="3">
        <f>IFERROR(AVERAGE(Table1[[#This Row],[ROA 2012]:[ROA 2021]]), "x")</f>
        <v>7.8830586955491763E-2</v>
      </c>
      <c r="BN1441" s="1">
        <f>SUM(Table1[[#This Row],[B/M Rank]:[ROA Rank]])</f>
        <v>0</v>
      </c>
    </row>
    <row r="1442" spans="1:66" x14ac:dyDescent="0.25">
      <c r="A1442" s="1" t="s">
        <v>2142</v>
      </c>
      <c r="B1442" s="1" t="s">
        <v>191</v>
      </c>
      <c r="C1442" s="1" t="s">
        <v>166</v>
      </c>
      <c r="D1442" s="1" t="s">
        <v>11</v>
      </c>
      <c r="E1442" s="1" t="s">
        <v>108</v>
      </c>
      <c r="F1442" s="1">
        <v>61.16</v>
      </c>
      <c r="G1442" s="19"/>
      <c r="H1442" s="19"/>
      <c r="I1442" s="19"/>
      <c r="J1442" s="19"/>
      <c r="K1442" s="1"/>
      <c r="L1442" s="19"/>
      <c r="M1442" s="1">
        <v>2012</v>
      </c>
      <c r="N1442" s="1">
        <v>0.1</v>
      </c>
      <c r="O1442" s="1">
        <v>-1.6</v>
      </c>
      <c r="P1442" s="1">
        <v>-1.3</v>
      </c>
      <c r="Q1442" s="1">
        <v>-1.4</v>
      </c>
      <c r="R1442" s="1">
        <v>-1</v>
      </c>
      <c r="S1442" s="1">
        <v>-1.9</v>
      </c>
      <c r="T1442" s="1">
        <v>-3.7</v>
      </c>
      <c r="U1442" s="1">
        <v>-7.4</v>
      </c>
      <c r="V1442" s="1">
        <v>-4.7</v>
      </c>
      <c r="W1442" s="1">
        <v>-3.2</v>
      </c>
      <c r="X1442" s="1">
        <v>-6.3</v>
      </c>
      <c r="Z1442" s="3">
        <f xml:space="preserve"> IFERROR(AVEDEV(Table1[[#This Row],[GP 2012]:[GP 2021]]) / Table1[[#This Row],[Avg GP]], "x")</f>
        <v>-0.65593869731800769</v>
      </c>
      <c r="AA1442" s="2">
        <f xml:space="preserve"> IFERROR(AVERAGE(Table1[[#This Row],[GP 2012]:[GP 2021]]), "x")</f>
        <v>-2.6100000000000003</v>
      </c>
      <c r="AB1442" s="11">
        <f>Table1[Equity]/Table1[Market Capital]</f>
        <v>0.12262916939175933</v>
      </c>
      <c r="AC1442" s="1">
        <v>1.3</v>
      </c>
      <c r="AD1442" s="1">
        <v>0.3</v>
      </c>
      <c r="AE1442" s="1">
        <v>0.7</v>
      </c>
      <c r="AF1442" s="1">
        <v>0.3</v>
      </c>
      <c r="AG1442" s="1">
        <v>1.2</v>
      </c>
      <c r="AH1442" s="1">
        <v>1</v>
      </c>
      <c r="AI1442" s="1">
        <v>2.2000000000000002</v>
      </c>
      <c r="AJ1442" s="1">
        <v>3</v>
      </c>
      <c r="AK1442" s="1">
        <v>2.1</v>
      </c>
      <c r="AL1442" s="1">
        <v>1.4</v>
      </c>
      <c r="AM1442" s="1">
        <v>22.5</v>
      </c>
      <c r="AN1442" s="1">
        <v>7.5</v>
      </c>
      <c r="AO1442" s="3">
        <f xml:space="preserve"> IFERROR(Table1[[#This Row],[GP 2012]]/Table1[[#This Row],[Total Assets 2012]], "x")</f>
        <v>7.6923076923076927E-2</v>
      </c>
      <c r="AP1442" s="3">
        <f xml:space="preserve"> IFERROR(Table1[[#This Row],[GP 2013]]/Table1[[#This Row],[Total Assets 2013]], "x")</f>
        <v>-5.3333333333333339</v>
      </c>
      <c r="AQ1442" s="3">
        <f xml:space="preserve"> IFERROR(Table1[[#This Row],[GP 2014]]/Table1[[#This Row],[Total Assets 2014]], "x")</f>
        <v>-1.8571428571428574</v>
      </c>
      <c r="AR1442" s="3">
        <f xml:space="preserve"> IFERROR(Table1[[#This Row],[GP 2015]]/Table1[[#This Row],[Total Assets 2015]], "x")</f>
        <v>-4.666666666666667</v>
      </c>
      <c r="AS1442" s="3">
        <f xml:space="preserve"> IFERROR(Table1[[#This Row],[GP 2016]]/Table1[[#This Row],[Total Assets 2016]], "x")</f>
        <v>-0.83333333333333337</v>
      </c>
      <c r="AT1442" s="3">
        <f xml:space="preserve"> IFERROR(Table1[[#This Row],[GP 2017]]/Table1[[#This Row],[Total Assets 2017]], "x")</f>
        <v>-1.9</v>
      </c>
      <c r="AU1442" s="3">
        <f xml:space="preserve"> IFERROR(Table1[[#This Row],[GP 2018]]/Table1[[#This Row],[Total Assets 2018]], "x")</f>
        <v>-1.6818181818181817</v>
      </c>
      <c r="AV1442" s="3">
        <f xml:space="preserve"> IFERROR(Table1[[#This Row],[GP 2019]]/Table1[[#This Row],[Total Assets 2019]], "x")</f>
        <v>-2.4666666666666668</v>
      </c>
      <c r="AW1442" s="3">
        <f xml:space="preserve"> IFERROR(Table1[[#This Row],[GP 2020]]/Table1[[#This Row],[Total Assets 2020]], "x")</f>
        <v>-2.2380952380952381</v>
      </c>
      <c r="AX1442" s="3">
        <f xml:space="preserve"> IFERROR(Table1[[#This Row],[GP 2021]]/Table1[[#This Row],[Total Assets 2021]], "x")</f>
        <v>-2.285714285714286</v>
      </c>
      <c r="AY1442" s="3">
        <f xml:space="preserve"> IFERROR(Table1[[#This Row],[GP TTM]]/Table1[[#This Row],[Total Assets TTM]], "x")</f>
        <v>-0.27999999999999997</v>
      </c>
      <c r="BA1442" s="3">
        <f xml:space="preserve"> IFERROR(ABS(Table1[[#This Row],[ROA 2013]]-Table1[[#This Row],[ROA 2012]]), "x")</f>
        <v>5.4102564102564106</v>
      </c>
      <c r="BB1442" s="3">
        <f xml:space="preserve"> IFERROR(ABS(Table1[[#This Row],[ROA 2014]]-Table1[[#This Row],[ROA 2013]]), "x")</f>
        <v>3.4761904761904763</v>
      </c>
      <c r="BC1442" s="3">
        <f xml:space="preserve"> IFERROR(ABS(Table1[[#This Row],[ROA 2015]]-Table1[[#This Row],[ROA 2014]]), "x")</f>
        <v>2.8095238095238093</v>
      </c>
      <c r="BD1442" s="3">
        <f xml:space="preserve"> IFERROR(ABS(Table1[[#This Row],[ROA 2016]]-Table1[[#This Row],[ROA 2015]]), "x")</f>
        <v>3.8333333333333335</v>
      </c>
      <c r="BE1442" s="3">
        <f xml:space="preserve"> IFERROR(ABS(Table1[[#This Row],[ROA 2017]]-Table1[[#This Row],[ROA 2016]]), "x")</f>
        <v>1.0666666666666664</v>
      </c>
      <c r="BF1442" s="3">
        <f xml:space="preserve"> IFERROR(ABS(Table1[[#This Row],[ROA 2018]]-Table1[[#This Row],[ROA 2017]]), "x")</f>
        <v>0.21818181818181825</v>
      </c>
      <c r="BG1442" s="3">
        <f xml:space="preserve"> IFERROR(ABS(Table1[[#This Row],[ROA 2019]]-Table1[[#This Row],[ROA 2018]]), "x")</f>
        <v>0.78484848484848513</v>
      </c>
      <c r="BH1442" s="3">
        <f xml:space="preserve"> IFERROR(ABS(Table1[[#This Row],[ROA 2020]]-Table1[[#This Row],[ROA 2019]]), "x")</f>
        <v>0.22857142857142865</v>
      </c>
      <c r="BI1442" s="3">
        <f xml:space="preserve"> IFERROR(ABS(Table1[[#This Row],[ROA 2021]]-Table1[[#This Row],[ROA 2020]]), "x")</f>
        <v>4.7619047619047894E-2</v>
      </c>
      <c r="BJ1442" s="3">
        <f xml:space="preserve"> IFERROR(AVERAGE(Table1[[#This Row],[ROA 2013-2012]:[ROA 2021-2020]]), "x")</f>
        <v>1.9861323861323865</v>
      </c>
      <c r="BK1442" s="3">
        <f>IFERROR(AVERAGE(Table1[[#This Row],[ROA 2012]:[ROA 2021]]), "x")</f>
        <v>-2.3185847485847484</v>
      </c>
      <c r="BN1442" s="1">
        <f>SUM(Table1[[#This Row],[B/M Rank]:[ROA Rank]])</f>
        <v>0</v>
      </c>
    </row>
    <row r="1443" spans="1:66" x14ac:dyDescent="0.25">
      <c r="A1443" s="1" t="s">
        <v>2562</v>
      </c>
      <c r="B1443" s="1" t="s">
        <v>609</v>
      </c>
      <c r="C1443" s="1" t="s">
        <v>587</v>
      </c>
      <c r="D1443" s="1" t="s">
        <v>11</v>
      </c>
      <c r="E1443" s="1" t="s">
        <v>108</v>
      </c>
      <c r="F1443" s="1">
        <v>61.59</v>
      </c>
      <c r="G1443" s="19"/>
      <c r="H1443" s="19"/>
      <c r="I1443" s="19"/>
      <c r="J1443" s="19"/>
      <c r="K1443" s="1"/>
      <c r="L1443" s="19"/>
      <c r="M1443" s="1">
        <v>2017</v>
      </c>
      <c r="S1443" s="1">
        <v>6.9</v>
      </c>
      <c r="T1443" s="1">
        <v>6.9</v>
      </c>
      <c r="U1443" s="1">
        <v>7.1</v>
      </c>
      <c r="V1443" s="1">
        <v>12.9</v>
      </c>
      <c r="W1443" s="1">
        <v>15</v>
      </c>
      <c r="X1443" s="1">
        <v>15.9</v>
      </c>
      <c r="Z1443" s="3">
        <f xml:space="preserve"> IFERROR(AVEDEV(Table1[[#This Row],[GP 2012]:[GP 2021]]) / Table1[[#This Row],[Avg GP]], "x")</f>
        <v>0.34344262295081962</v>
      </c>
      <c r="AA1443" s="2">
        <f xml:space="preserve"> IFERROR(AVERAGE(Table1[[#This Row],[GP 2012]:[GP 2021]]), "x")</f>
        <v>9.76</v>
      </c>
      <c r="AB1443" s="11">
        <f>Table1[Equity]/Table1[Market Capital]</f>
        <v>0.43188829355414837</v>
      </c>
      <c r="AH1443" s="1" t="s">
        <v>4368</v>
      </c>
      <c r="AI1443" s="1">
        <v>25.2</v>
      </c>
      <c r="AJ1443" s="1">
        <v>22.7</v>
      </c>
      <c r="AK1443" s="1">
        <v>22.4</v>
      </c>
      <c r="AL1443" s="1">
        <v>60.9</v>
      </c>
      <c r="AM1443" s="1">
        <v>57.2</v>
      </c>
      <c r="AN1443" s="1">
        <v>26.6</v>
      </c>
      <c r="AO1443" s="3" t="str">
        <f xml:space="preserve"> IFERROR(Table1[[#This Row],[GP 2012]]/Table1[[#This Row],[Total Assets 2012]], "x")</f>
        <v>x</v>
      </c>
      <c r="AP1443" s="3" t="str">
        <f xml:space="preserve"> IFERROR(Table1[[#This Row],[GP 2013]]/Table1[[#This Row],[Total Assets 2013]], "x")</f>
        <v>x</v>
      </c>
      <c r="AQ1443" s="3" t="str">
        <f xml:space="preserve"> IFERROR(Table1[[#This Row],[GP 2014]]/Table1[[#This Row],[Total Assets 2014]], "x")</f>
        <v>x</v>
      </c>
      <c r="AR1443" s="3" t="str">
        <f xml:space="preserve"> IFERROR(Table1[[#This Row],[GP 2015]]/Table1[[#This Row],[Total Assets 2015]], "x")</f>
        <v>x</v>
      </c>
      <c r="AS1443" s="3" t="str">
        <f xml:space="preserve"> IFERROR(Table1[[#This Row],[GP 2016]]/Table1[[#This Row],[Total Assets 2016]], "x")</f>
        <v>x</v>
      </c>
      <c r="AT1443" s="3" t="str">
        <f xml:space="preserve"> IFERROR(Table1[[#This Row],[GP 2017]]/Table1[[#This Row],[Total Assets 2017]], "x")</f>
        <v>x</v>
      </c>
      <c r="AU1443" s="3">
        <f xml:space="preserve"> IFERROR(Table1[[#This Row],[GP 2018]]/Table1[[#This Row],[Total Assets 2018]], "x")</f>
        <v>0.27380952380952384</v>
      </c>
      <c r="AV1443" s="3">
        <f xml:space="preserve"> IFERROR(Table1[[#This Row],[GP 2019]]/Table1[[#This Row],[Total Assets 2019]], "x")</f>
        <v>0.31277533039647576</v>
      </c>
      <c r="AW1443" s="3">
        <f xml:space="preserve"> IFERROR(Table1[[#This Row],[GP 2020]]/Table1[[#This Row],[Total Assets 2020]], "x")</f>
        <v>0.57589285714285721</v>
      </c>
      <c r="AX1443" s="3">
        <f xml:space="preserve"> IFERROR(Table1[[#This Row],[GP 2021]]/Table1[[#This Row],[Total Assets 2021]], "x")</f>
        <v>0.24630541871921183</v>
      </c>
      <c r="AY1443" s="3">
        <f xml:space="preserve"> IFERROR(Table1[[#This Row],[GP TTM]]/Table1[[#This Row],[Total Assets TTM]], "x")</f>
        <v>0.27797202797202797</v>
      </c>
      <c r="BA1443" s="3" t="str">
        <f xml:space="preserve"> IFERROR(ABS(Table1[[#This Row],[ROA 2013]]-Table1[[#This Row],[ROA 2012]]), "x")</f>
        <v>x</v>
      </c>
      <c r="BB1443" s="3" t="str">
        <f xml:space="preserve"> IFERROR(ABS(Table1[[#This Row],[ROA 2014]]-Table1[[#This Row],[ROA 2013]]), "x")</f>
        <v>x</v>
      </c>
      <c r="BC1443" s="3" t="str">
        <f xml:space="preserve"> IFERROR(ABS(Table1[[#This Row],[ROA 2015]]-Table1[[#This Row],[ROA 2014]]), "x")</f>
        <v>x</v>
      </c>
      <c r="BD1443" s="3" t="str">
        <f xml:space="preserve"> IFERROR(ABS(Table1[[#This Row],[ROA 2016]]-Table1[[#This Row],[ROA 2015]]), "x")</f>
        <v>x</v>
      </c>
      <c r="BE1443" s="3" t="str">
        <f xml:space="preserve"> IFERROR(ABS(Table1[[#This Row],[ROA 2017]]-Table1[[#This Row],[ROA 2016]]), "x")</f>
        <v>x</v>
      </c>
      <c r="BF1443" s="3" t="str">
        <f xml:space="preserve"> IFERROR(ABS(Table1[[#This Row],[ROA 2018]]-Table1[[#This Row],[ROA 2017]]), "x")</f>
        <v>x</v>
      </c>
      <c r="BG1443" s="3">
        <f xml:space="preserve"> IFERROR(ABS(Table1[[#This Row],[ROA 2019]]-Table1[[#This Row],[ROA 2018]]), "x")</f>
        <v>3.8965806586951923E-2</v>
      </c>
      <c r="BH1443" s="3">
        <f xml:space="preserve"> IFERROR(ABS(Table1[[#This Row],[ROA 2020]]-Table1[[#This Row],[ROA 2019]]), "x")</f>
        <v>0.26311752674638145</v>
      </c>
      <c r="BI1443" s="3">
        <f xml:space="preserve"> IFERROR(ABS(Table1[[#This Row],[ROA 2021]]-Table1[[#This Row],[ROA 2020]]), "x")</f>
        <v>0.32958743842364535</v>
      </c>
      <c r="BJ1443" s="3">
        <f xml:space="preserve"> IFERROR(AVERAGE(Table1[[#This Row],[ROA 2013-2012]:[ROA 2021-2020]]), "x")</f>
        <v>0.21055692391899292</v>
      </c>
      <c r="BK1443" s="3">
        <f>IFERROR(AVERAGE(Table1[[#This Row],[ROA 2012]:[ROA 2021]]), "x")</f>
        <v>0.35219578251701711</v>
      </c>
      <c r="BN1443" s="1">
        <f>SUM(Table1[[#This Row],[B/M Rank]:[ROA Rank]])</f>
        <v>0</v>
      </c>
    </row>
    <row r="1444" spans="1:66" x14ac:dyDescent="0.25">
      <c r="A1444" s="1" t="s">
        <v>2664</v>
      </c>
      <c r="B1444" s="1" t="s">
        <v>715</v>
      </c>
      <c r="C1444" s="1" t="s">
        <v>4406</v>
      </c>
      <c r="D1444" s="1" t="s">
        <v>392</v>
      </c>
      <c r="E1444" s="1" t="s">
        <v>108</v>
      </c>
      <c r="F1444" s="1">
        <v>61.63</v>
      </c>
      <c r="G1444" s="19"/>
      <c r="H1444" s="19"/>
      <c r="I1444" s="19"/>
      <c r="J1444" s="19"/>
      <c r="K1444" s="1"/>
      <c r="L1444" s="19"/>
      <c r="M1444" s="1">
        <v>2017</v>
      </c>
      <c r="S1444" s="1">
        <v>0</v>
      </c>
      <c r="T1444" s="1">
        <v>0</v>
      </c>
      <c r="U1444" s="1" t="s">
        <v>4368</v>
      </c>
      <c r="V1444" s="1">
        <v>0.5</v>
      </c>
      <c r="W1444" s="1">
        <v>2.9</v>
      </c>
      <c r="X1444" s="1">
        <v>8.1999999999999993</v>
      </c>
      <c r="Z1444" s="3">
        <f xml:space="preserve"> IFERROR(AVEDEV(Table1[[#This Row],[GP 2012]:[GP 2021]]) / Table1[[#This Row],[Avg GP]], "x")</f>
        <v>1.2058823529411764</v>
      </c>
      <c r="AA1444" s="2">
        <f xml:space="preserve"> IFERROR(AVERAGE(Table1[[#This Row],[GP 2012]:[GP 2021]]), "x")</f>
        <v>0.85</v>
      </c>
      <c r="AB1444" s="11">
        <f>Table1[Equity]/Table1[Market Capital]</f>
        <v>1.2526367029044296</v>
      </c>
      <c r="AH1444" s="1">
        <v>0</v>
      </c>
      <c r="AI1444" s="1">
        <v>3.6</v>
      </c>
      <c r="AJ1444" s="1">
        <v>1.4</v>
      </c>
      <c r="AK1444" s="1">
        <v>25.3</v>
      </c>
      <c r="AL1444" s="1">
        <v>177.9</v>
      </c>
      <c r="AM1444" s="1">
        <v>167</v>
      </c>
      <c r="AN1444" s="1">
        <v>77.2</v>
      </c>
      <c r="AO1444" s="3" t="str">
        <f xml:space="preserve"> IFERROR(Table1[[#This Row],[GP 2012]]/Table1[[#This Row],[Total Assets 2012]], "x")</f>
        <v>x</v>
      </c>
      <c r="AP1444" s="3" t="str">
        <f xml:space="preserve"> IFERROR(Table1[[#This Row],[GP 2013]]/Table1[[#This Row],[Total Assets 2013]], "x")</f>
        <v>x</v>
      </c>
      <c r="AQ1444" s="3" t="str">
        <f xml:space="preserve"> IFERROR(Table1[[#This Row],[GP 2014]]/Table1[[#This Row],[Total Assets 2014]], "x")</f>
        <v>x</v>
      </c>
      <c r="AR1444" s="3" t="str">
        <f xml:space="preserve"> IFERROR(Table1[[#This Row],[GP 2015]]/Table1[[#This Row],[Total Assets 2015]], "x")</f>
        <v>x</v>
      </c>
      <c r="AS1444" s="3" t="str">
        <f xml:space="preserve"> IFERROR(Table1[[#This Row],[GP 2016]]/Table1[[#This Row],[Total Assets 2016]], "x")</f>
        <v>x</v>
      </c>
      <c r="AT1444" s="3" t="str">
        <f xml:space="preserve"> IFERROR(Table1[[#This Row],[GP 2017]]/Table1[[#This Row],[Total Assets 2017]], "x")</f>
        <v>x</v>
      </c>
      <c r="AU1444" s="3">
        <f xml:space="preserve"> IFERROR(Table1[[#This Row],[GP 2018]]/Table1[[#This Row],[Total Assets 2018]], "x")</f>
        <v>0</v>
      </c>
      <c r="AV1444" s="3" t="str">
        <f xml:space="preserve"> IFERROR(Table1[[#This Row],[GP 2019]]/Table1[[#This Row],[Total Assets 2019]], "x")</f>
        <v>x</v>
      </c>
      <c r="AW1444" s="3">
        <f xml:space="preserve"> IFERROR(Table1[[#This Row],[GP 2020]]/Table1[[#This Row],[Total Assets 2020]], "x")</f>
        <v>1.9762845849802372E-2</v>
      </c>
      <c r="AX1444" s="3">
        <f xml:space="preserve"> IFERROR(Table1[[#This Row],[GP 2021]]/Table1[[#This Row],[Total Assets 2021]], "x")</f>
        <v>1.6301292861157952E-2</v>
      </c>
      <c r="AY1444" s="3">
        <f xml:space="preserve"> IFERROR(Table1[[#This Row],[GP TTM]]/Table1[[#This Row],[Total Assets TTM]], "x")</f>
        <v>4.9101796407185622E-2</v>
      </c>
      <c r="BA1444" s="3" t="str">
        <f xml:space="preserve"> IFERROR(ABS(Table1[[#This Row],[ROA 2013]]-Table1[[#This Row],[ROA 2012]]), "x")</f>
        <v>x</v>
      </c>
      <c r="BB1444" s="3" t="str">
        <f xml:space="preserve"> IFERROR(ABS(Table1[[#This Row],[ROA 2014]]-Table1[[#This Row],[ROA 2013]]), "x")</f>
        <v>x</v>
      </c>
      <c r="BC1444" s="3" t="str">
        <f xml:space="preserve"> IFERROR(ABS(Table1[[#This Row],[ROA 2015]]-Table1[[#This Row],[ROA 2014]]), "x")</f>
        <v>x</v>
      </c>
      <c r="BD1444" s="3" t="str">
        <f xml:space="preserve"> IFERROR(ABS(Table1[[#This Row],[ROA 2016]]-Table1[[#This Row],[ROA 2015]]), "x")</f>
        <v>x</v>
      </c>
      <c r="BE1444" s="3" t="str">
        <f xml:space="preserve"> IFERROR(ABS(Table1[[#This Row],[ROA 2017]]-Table1[[#This Row],[ROA 2016]]), "x")</f>
        <v>x</v>
      </c>
      <c r="BF1444" s="3" t="str">
        <f xml:space="preserve"> IFERROR(ABS(Table1[[#This Row],[ROA 2018]]-Table1[[#This Row],[ROA 2017]]), "x")</f>
        <v>x</v>
      </c>
      <c r="BG1444" s="3" t="str">
        <f xml:space="preserve"> IFERROR(ABS(Table1[[#This Row],[ROA 2019]]-Table1[[#This Row],[ROA 2018]]), "x")</f>
        <v>x</v>
      </c>
      <c r="BH1444" s="3" t="str">
        <f xml:space="preserve"> IFERROR(ABS(Table1[[#This Row],[ROA 2020]]-Table1[[#This Row],[ROA 2019]]), "x")</f>
        <v>x</v>
      </c>
      <c r="BI1444" s="3">
        <f xml:space="preserve"> IFERROR(ABS(Table1[[#This Row],[ROA 2021]]-Table1[[#This Row],[ROA 2020]]), "x")</f>
        <v>3.4615529886444195E-3</v>
      </c>
      <c r="BJ1444" s="3">
        <f xml:space="preserve"> IFERROR(AVERAGE(Table1[[#This Row],[ROA 2013-2012]:[ROA 2021-2020]]), "x")</f>
        <v>3.4615529886444195E-3</v>
      </c>
      <c r="BK1444" s="3">
        <f>IFERROR(AVERAGE(Table1[[#This Row],[ROA 2012]:[ROA 2021]]), "x")</f>
        <v>1.2021379570320109E-2</v>
      </c>
      <c r="BN1444" s="1">
        <f>SUM(Table1[[#This Row],[B/M Rank]:[ROA Rank]])</f>
        <v>0</v>
      </c>
    </row>
    <row r="1445" spans="1:66" x14ac:dyDescent="0.25">
      <c r="A1445" s="1" t="s">
        <v>2604</v>
      </c>
      <c r="B1445" s="1" t="s">
        <v>653</v>
      </c>
      <c r="C1445" s="1" t="s">
        <v>632</v>
      </c>
      <c r="D1445" s="1" t="s">
        <v>133</v>
      </c>
      <c r="E1445" s="1" t="s">
        <v>108</v>
      </c>
      <c r="F1445" s="1">
        <v>61.9</v>
      </c>
      <c r="G1445" s="19"/>
      <c r="H1445" s="19"/>
      <c r="I1445" s="19"/>
      <c r="J1445" s="19"/>
      <c r="K1445" s="1"/>
      <c r="L1445" s="19"/>
      <c r="M1445" s="1">
        <v>2012</v>
      </c>
      <c r="N1445" s="1">
        <v>4.5</v>
      </c>
      <c r="O1445" s="1">
        <v>6.2</v>
      </c>
      <c r="P1445" s="1">
        <v>9</v>
      </c>
      <c r="Q1445" s="1">
        <v>12.7</v>
      </c>
      <c r="R1445" s="1">
        <v>9.4</v>
      </c>
      <c r="S1445" s="1">
        <v>9.9</v>
      </c>
      <c r="T1445" s="1">
        <v>14.5</v>
      </c>
      <c r="U1445" s="1">
        <v>12</v>
      </c>
      <c r="V1445" s="1">
        <v>1.6</v>
      </c>
      <c r="W1445" s="1">
        <v>16.8</v>
      </c>
      <c r="X1445" s="1">
        <v>19.600000000000001</v>
      </c>
      <c r="Z1445" s="3">
        <f xml:space="preserve"> IFERROR(AVEDEV(Table1[[#This Row],[GP 2012]:[GP 2021]]) / Table1[[#This Row],[Avg GP]], "x")</f>
        <v>0.36438923395445144</v>
      </c>
      <c r="AA1445" s="2">
        <f xml:space="preserve"> IFERROR(AVERAGE(Table1[[#This Row],[GP 2012]:[GP 2021]]), "x")</f>
        <v>9.6599999999999984</v>
      </c>
      <c r="AB1445" s="11">
        <f>Table1[Equity]/Table1[Market Capital]</f>
        <v>0.63327948303715675</v>
      </c>
      <c r="AC1445" s="1">
        <v>15.7</v>
      </c>
      <c r="AD1445" s="1">
        <v>16.899999999999999</v>
      </c>
      <c r="AE1445" s="1">
        <v>21</v>
      </c>
      <c r="AF1445" s="1">
        <v>27.2</v>
      </c>
      <c r="AG1445" s="1">
        <v>32.1</v>
      </c>
      <c r="AH1445" s="1">
        <v>34</v>
      </c>
      <c r="AI1445" s="1">
        <v>44.3</v>
      </c>
      <c r="AJ1445" s="1">
        <v>47.8</v>
      </c>
      <c r="AK1445" s="1">
        <v>50.2</v>
      </c>
      <c r="AL1445" s="1">
        <v>59.7</v>
      </c>
      <c r="AM1445" s="1">
        <v>64</v>
      </c>
      <c r="AN1445" s="1">
        <v>39.200000000000003</v>
      </c>
      <c r="AO1445" s="3">
        <f xml:space="preserve"> IFERROR(Table1[[#This Row],[GP 2012]]/Table1[[#This Row],[Total Assets 2012]], "x")</f>
        <v>0.28662420382165604</v>
      </c>
      <c r="AP1445" s="3">
        <f xml:space="preserve"> IFERROR(Table1[[#This Row],[GP 2013]]/Table1[[#This Row],[Total Assets 2013]], "x")</f>
        <v>0.36686390532544383</v>
      </c>
      <c r="AQ1445" s="3">
        <f xml:space="preserve"> IFERROR(Table1[[#This Row],[GP 2014]]/Table1[[#This Row],[Total Assets 2014]], "x")</f>
        <v>0.42857142857142855</v>
      </c>
      <c r="AR1445" s="3">
        <f xml:space="preserve"> IFERROR(Table1[[#This Row],[GP 2015]]/Table1[[#This Row],[Total Assets 2015]], "x")</f>
        <v>0.46691176470588236</v>
      </c>
      <c r="AS1445" s="3">
        <f xml:space="preserve"> IFERROR(Table1[[#This Row],[GP 2016]]/Table1[[#This Row],[Total Assets 2016]], "x")</f>
        <v>0.29283489096573206</v>
      </c>
      <c r="AT1445" s="3">
        <f xml:space="preserve"> IFERROR(Table1[[#This Row],[GP 2017]]/Table1[[#This Row],[Total Assets 2017]], "x")</f>
        <v>0.29117647058823531</v>
      </c>
      <c r="AU1445" s="3">
        <f xml:space="preserve"> IFERROR(Table1[[#This Row],[GP 2018]]/Table1[[#This Row],[Total Assets 2018]], "x")</f>
        <v>0.32731376975169302</v>
      </c>
      <c r="AV1445" s="3">
        <f xml:space="preserve"> IFERROR(Table1[[#This Row],[GP 2019]]/Table1[[#This Row],[Total Assets 2019]], "x")</f>
        <v>0.2510460251046025</v>
      </c>
      <c r="AW1445" s="3">
        <f xml:space="preserve"> IFERROR(Table1[[#This Row],[GP 2020]]/Table1[[#This Row],[Total Assets 2020]], "x")</f>
        <v>3.1872509960159362E-2</v>
      </c>
      <c r="AX1445" s="3">
        <f xml:space="preserve"> IFERROR(Table1[[#This Row],[GP 2021]]/Table1[[#This Row],[Total Assets 2021]], "x")</f>
        <v>0.28140703517587939</v>
      </c>
      <c r="AY1445" s="3">
        <f xml:space="preserve"> IFERROR(Table1[[#This Row],[GP TTM]]/Table1[[#This Row],[Total Assets TTM]], "x")</f>
        <v>0.30625000000000002</v>
      </c>
      <c r="BA1445" s="3">
        <f xml:space="preserve"> IFERROR(ABS(Table1[[#This Row],[ROA 2013]]-Table1[[#This Row],[ROA 2012]]), "x")</f>
        <v>8.0239701503787786E-2</v>
      </c>
      <c r="BB1445" s="3">
        <f xml:space="preserve"> IFERROR(ABS(Table1[[#This Row],[ROA 2014]]-Table1[[#This Row],[ROA 2013]]), "x")</f>
        <v>6.1707523245984719E-2</v>
      </c>
      <c r="BC1445" s="3">
        <f xml:space="preserve"> IFERROR(ABS(Table1[[#This Row],[ROA 2015]]-Table1[[#This Row],[ROA 2014]]), "x")</f>
        <v>3.8340336134453812E-2</v>
      </c>
      <c r="BD1445" s="3">
        <f xml:space="preserve"> IFERROR(ABS(Table1[[#This Row],[ROA 2016]]-Table1[[#This Row],[ROA 2015]]), "x")</f>
        <v>0.1740768737401503</v>
      </c>
      <c r="BE1445" s="3">
        <f xml:space="preserve"> IFERROR(ABS(Table1[[#This Row],[ROA 2017]]-Table1[[#This Row],[ROA 2016]]), "x")</f>
        <v>1.6584203774967499E-3</v>
      </c>
      <c r="BF1445" s="3">
        <f xml:space="preserve"> IFERROR(ABS(Table1[[#This Row],[ROA 2018]]-Table1[[#This Row],[ROA 2017]]), "x")</f>
        <v>3.6137299163457703E-2</v>
      </c>
      <c r="BG1445" s="3">
        <f xml:space="preserve"> IFERROR(ABS(Table1[[#This Row],[ROA 2019]]-Table1[[#This Row],[ROA 2018]]), "x")</f>
        <v>7.6267744647090518E-2</v>
      </c>
      <c r="BH1445" s="3">
        <f xml:space="preserve"> IFERROR(ABS(Table1[[#This Row],[ROA 2020]]-Table1[[#This Row],[ROA 2019]]), "x")</f>
        <v>0.21917351514444314</v>
      </c>
      <c r="BI1445" s="3">
        <f xml:space="preserve"> IFERROR(ABS(Table1[[#This Row],[ROA 2021]]-Table1[[#This Row],[ROA 2020]]), "x")</f>
        <v>0.24953452521572003</v>
      </c>
      <c r="BJ1445" s="3">
        <f xml:space="preserve"> IFERROR(AVERAGE(Table1[[#This Row],[ROA 2013-2012]:[ROA 2021-2020]]), "x")</f>
        <v>0.10412621546362053</v>
      </c>
      <c r="BK1445" s="3">
        <f>IFERROR(AVERAGE(Table1[[#This Row],[ROA 2012]:[ROA 2021]]), "x")</f>
        <v>0.30246220039707122</v>
      </c>
      <c r="BN1445" s="1">
        <f>SUM(Table1[[#This Row],[B/M Rank]:[ROA Rank]])</f>
        <v>0</v>
      </c>
    </row>
    <row r="1446" spans="1:66" x14ac:dyDescent="0.25">
      <c r="A1446" s="1" t="s">
        <v>2281</v>
      </c>
      <c r="B1446" s="1" t="s">
        <v>322</v>
      </c>
      <c r="C1446" s="1" t="s">
        <v>299</v>
      </c>
      <c r="D1446" s="1" t="s">
        <v>107</v>
      </c>
      <c r="E1446" s="1" t="s">
        <v>108</v>
      </c>
      <c r="F1446" s="1">
        <v>62.02</v>
      </c>
      <c r="G1446" s="19"/>
      <c r="H1446" s="19"/>
      <c r="I1446" s="19"/>
      <c r="J1446" s="19"/>
      <c r="K1446" s="1"/>
      <c r="L1446" s="19"/>
      <c r="M1446" s="1">
        <v>2012</v>
      </c>
      <c r="N1446" s="1">
        <v>1.3</v>
      </c>
      <c r="O1446" s="1">
        <v>2.5</v>
      </c>
      <c r="P1446" s="1">
        <v>3.4</v>
      </c>
      <c r="Q1446" s="1">
        <v>4.3</v>
      </c>
      <c r="R1446" s="1">
        <v>4.7</v>
      </c>
      <c r="S1446" s="1">
        <v>6.2</v>
      </c>
      <c r="T1446" s="1">
        <v>7.1</v>
      </c>
      <c r="U1446" s="1">
        <v>9.3000000000000007</v>
      </c>
      <c r="V1446" s="1">
        <v>9.5</v>
      </c>
      <c r="W1446" s="1">
        <v>14.8</v>
      </c>
      <c r="X1446" s="1">
        <v>17.399999999999999</v>
      </c>
      <c r="Z1446" s="3">
        <f xml:space="preserve"> IFERROR(AVEDEV(Table1[[#This Row],[GP 2012]:[GP 2021]]) / Table1[[#This Row],[Avg GP]], "x")</f>
        <v>0.49001584786053892</v>
      </c>
      <c r="AA1446" s="2">
        <f xml:space="preserve"> IFERROR(AVERAGE(Table1[[#This Row],[GP 2012]:[GP 2021]]), "x")</f>
        <v>6.31</v>
      </c>
      <c r="AB1446" s="11">
        <f>Table1[Equity]/Table1[Market Capital]</f>
        <v>0.65946468881006126</v>
      </c>
      <c r="AC1446" s="1">
        <v>7.3</v>
      </c>
      <c r="AD1446" s="1">
        <v>9</v>
      </c>
      <c r="AE1446" s="1">
        <v>9</v>
      </c>
      <c r="AF1446" s="1">
        <v>10.7</v>
      </c>
      <c r="AG1446" s="1">
        <v>10</v>
      </c>
      <c r="AH1446" s="1">
        <v>11.5</v>
      </c>
      <c r="AI1446" s="1">
        <v>27.9</v>
      </c>
      <c r="AJ1446" s="1">
        <v>53.8</v>
      </c>
      <c r="AK1446" s="1">
        <v>58.7</v>
      </c>
      <c r="AL1446" s="1">
        <v>79.3</v>
      </c>
      <c r="AM1446" s="1">
        <v>78.3</v>
      </c>
      <c r="AN1446" s="1">
        <v>40.9</v>
      </c>
      <c r="AO1446" s="3">
        <f xml:space="preserve"> IFERROR(Table1[[#This Row],[GP 2012]]/Table1[[#This Row],[Total Assets 2012]], "x")</f>
        <v>0.17808219178082194</v>
      </c>
      <c r="AP1446" s="3">
        <f xml:space="preserve"> IFERROR(Table1[[#This Row],[GP 2013]]/Table1[[#This Row],[Total Assets 2013]], "x")</f>
        <v>0.27777777777777779</v>
      </c>
      <c r="AQ1446" s="3">
        <f xml:space="preserve"> IFERROR(Table1[[#This Row],[GP 2014]]/Table1[[#This Row],[Total Assets 2014]], "x")</f>
        <v>0.37777777777777777</v>
      </c>
      <c r="AR1446" s="3">
        <f xml:space="preserve"> IFERROR(Table1[[#This Row],[GP 2015]]/Table1[[#This Row],[Total Assets 2015]], "x")</f>
        <v>0.40186915887850466</v>
      </c>
      <c r="AS1446" s="3">
        <f xml:space="preserve"> IFERROR(Table1[[#This Row],[GP 2016]]/Table1[[#This Row],[Total Assets 2016]], "x")</f>
        <v>0.47000000000000003</v>
      </c>
      <c r="AT1446" s="3">
        <f xml:space="preserve"> IFERROR(Table1[[#This Row],[GP 2017]]/Table1[[#This Row],[Total Assets 2017]], "x")</f>
        <v>0.53913043478260869</v>
      </c>
      <c r="AU1446" s="3">
        <f xml:space="preserve"> IFERROR(Table1[[#This Row],[GP 2018]]/Table1[[#This Row],[Total Assets 2018]], "x")</f>
        <v>0.25448028673835127</v>
      </c>
      <c r="AV1446" s="3">
        <f xml:space="preserve"> IFERROR(Table1[[#This Row],[GP 2019]]/Table1[[#This Row],[Total Assets 2019]], "x")</f>
        <v>0.17286245353159854</v>
      </c>
      <c r="AW1446" s="3">
        <f xml:space="preserve"> IFERROR(Table1[[#This Row],[GP 2020]]/Table1[[#This Row],[Total Assets 2020]], "x")</f>
        <v>0.16183986371379896</v>
      </c>
      <c r="AX1446" s="3">
        <f xml:space="preserve"> IFERROR(Table1[[#This Row],[GP 2021]]/Table1[[#This Row],[Total Assets 2021]], "x")</f>
        <v>0.1866330390920555</v>
      </c>
      <c r="AY1446" s="3">
        <f xml:space="preserve"> IFERROR(Table1[[#This Row],[GP TTM]]/Table1[[#This Row],[Total Assets TTM]], "x")</f>
        <v>0.22222222222222221</v>
      </c>
      <c r="BA1446" s="3">
        <f xml:space="preserve"> IFERROR(ABS(Table1[[#This Row],[ROA 2013]]-Table1[[#This Row],[ROA 2012]]), "x")</f>
        <v>9.9695585996955854E-2</v>
      </c>
      <c r="BB1446" s="3">
        <f xml:space="preserve"> IFERROR(ABS(Table1[[#This Row],[ROA 2014]]-Table1[[#This Row],[ROA 2013]]), "x")</f>
        <v>9.9999999999999978E-2</v>
      </c>
      <c r="BC1446" s="3">
        <f xml:space="preserve"> IFERROR(ABS(Table1[[#This Row],[ROA 2015]]-Table1[[#This Row],[ROA 2014]]), "x")</f>
        <v>2.4091381100726894E-2</v>
      </c>
      <c r="BD1446" s="3">
        <f xml:space="preserve"> IFERROR(ABS(Table1[[#This Row],[ROA 2016]]-Table1[[#This Row],[ROA 2015]]), "x")</f>
        <v>6.8130841121495367E-2</v>
      </c>
      <c r="BE1446" s="3">
        <f xml:space="preserve"> IFERROR(ABS(Table1[[#This Row],[ROA 2017]]-Table1[[#This Row],[ROA 2016]]), "x")</f>
        <v>6.9130434782608663E-2</v>
      </c>
      <c r="BF1446" s="3">
        <f xml:space="preserve"> IFERROR(ABS(Table1[[#This Row],[ROA 2018]]-Table1[[#This Row],[ROA 2017]]), "x")</f>
        <v>0.28465014804425742</v>
      </c>
      <c r="BG1446" s="3">
        <f xml:space="preserve"> IFERROR(ABS(Table1[[#This Row],[ROA 2019]]-Table1[[#This Row],[ROA 2018]]), "x")</f>
        <v>8.1617833206752727E-2</v>
      </c>
      <c r="BH1446" s="3">
        <f xml:space="preserve"> IFERROR(ABS(Table1[[#This Row],[ROA 2020]]-Table1[[#This Row],[ROA 2019]]), "x")</f>
        <v>1.1022589817799577E-2</v>
      </c>
      <c r="BI1446" s="3">
        <f xml:space="preserve"> IFERROR(ABS(Table1[[#This Row],[ROA 2021]]-Table1[[#This Row],[ROA 2020]]), "x")</f>
        <v>2.4793175378256538E-2</v>
      </c>
      <c r="BJ1446" s="3">
        <f xml:space="preserve"> IFERROR(AVERAGE(Table1[[#This Row],[ROA 2013-2012]:[ROA 2021-2020]]), "x")</f>
        <v>8.4792443272094786E-2</v>
      </c>
      <c r="BK1446" s="3">
        <f>IFERROR(AVERAGE(Table1[[#This Row],[ROA 2012]:[ROA 2021]]), "x")</f>
        <v>0.30204529840732947</v>
      </c>
      <c r="BN1446" s="1">
        <f>SUM(Table1[[#This Row],[B/M Rank]:[ROA Rank]])</f>
        <v>0</v>
      </c>
    </row>
    <row r="1447" spans="1:66" x14ac:dyDescent="0.25">
      <c r="A1447" s="1" t="s">
        <v>3833</v>
      </c>
      <c r="B1447" s="1" t="s">
        <v>1552</v>
      </c>
      <c r="C1447" s="1" t="s">
        <v>1499</v>
      </c>
      <c r="D1447" s="1" t="s">
        <v>440</v>
      </c>
      <c r="E1447" s="1" t="s">
        <v>108</v>
      </c>
      <c r="F1447" s="1">
        <v>62.13</v>
      </c>
      <c r="G1447" s="19"/>
      <c r="H1447" s="19"/>
      <c r="I1447" s="19"/>
      <c r="J1447" s="19"/>
      <c r="K1447" s="1"/>
      <c r="L1447" s="19"/>
      <c r="M1447" s="1">
        <v>2019</v>
      </c>
      <c r="U1447" s="1" t="s">
        <v>4368</v>
      </c>
      <c r="V1447" s="1" t="s">
        <v>4368</v>
      </c>
      <c r="W1447" s="1" t="s">
        <v>4368</v>
      </c>
      <c r="X1447" s="1" t="s">
        <v>4368</v>
      </c>
      <c r="Z1447" s="3" t="str">
        <f xml:space="preserve"> IFERROR(AVEDEV(Table1[[#This Row],[GP 2012]:[GP 2021]]) / Table1[[#This Row],[Avg GP]], "x")</f>
        <v>x</v>
      </c>
      <c r="AA1447" s="2" t="str">
        <f xml:space="preserve"> IFERROR(AVERAGE(Table1[[#This Row],[GP 2012]:[GP 2021]]), "x")</f>
        <v>x</v>
      </c>
      <c r="AB1447" s="11">
        <f>Table1[Equity]/Table1[Market Capital]</f>
        <v>0.26235313053275389</v>
      </c>
      <c r="AJ1447" s="1">
        <v>0.2</v>
      </c>
      <c r="AK1447" s="1">
        <v>6.5</v>
      </c>
      <c r="AL1447" s="1">
        <v>20.8</v>
      </c>
      <c r="AM1447" s="1">
        <v>16.899999999999999</v>
      </c>
      <c r="AN1447" s="1">
        <v>16.3</v>
      </c>
      <c r="AO1447" s="3" t="str">
        <f xml:space="preserve"> IFERROR(Table1[[#This Row],[GP 2012]]/Table1[[#This Row],[Total Assets 2012]], "x")</f>
        <v>x</v>
      </c>
      <c r="AP1447" s="3" t="str">
        <f xml:space="preserve"> IFERROR(Table1[[#This Row],[GP 2013]]/Table1[[#This Row],[Total Assets 2013]], "x")</f>
        <v>x</v>
      </c>
      <c r="AQ1447" s="3" t="str">
        <f xml:space="preserve"> IFERROR(Table1[[#This Row],[GP 2014]]/Table1[[#This Row],[Total Assets 2014]], "x")</f>
        <v>x</v>
      </c>
      <c r="AR1447" s="3" t="str">
        <f xml:space="preserve"> IFERROR(Table1[[#This Row],[GP 2015]]/Table1[[#This Row],[Total Assets 2015]], "x")</f>
        <v>x</v>
      </c>
      <c r="AS1447" s="3" t="str">
        <f xml:space="preserve"> IFERROR(Table1[[#This Row],[GP 2016]]/Table1[[#This Row],[Total Assets 2016]], "x")</f>
        <v>x</v>
      </c>
      <c r="AT1447" s="3" t="str">
        <f xml:space="preserve"> IFERROR(Table1[[#This Row],[GP 2017]]/Table1[[#This Row],[Total Assets 2017]], "x")</f>
        <v>x</v>
      </c>
      <c r="AU1447" s="3" t="str">
        <f xml:space="preserve"> IFERROR(Table1[[#This Row],[GP 2018]]/Table1[[#This Row],[Total Assets 2018]], "x")</f>
        <v>x</v>
      </c>
      <c r="AV1447" s="3" t="str">
        <f xml:space="preserve"> IFERROR(Table1[[#This Row],[GP 2019]]/Table1[[#This Row],[Total Assets 2019]], "x")</f>
        <v>x</v>
      </c>
      <c r="AW1447" s="3" t="str">
        <f xml:space="preserve"> IFERROR(Table1[[#This Row],[GP 2020]]/Table1[[#This Row],[Total Assets 2020]], "x")</f>
        <v>x</v>
      </c>
      <c r="AX1447" s="3" t="str">
        <f xml:space="preserve"> IFERROR(Table1[[#This Row],[GP 2021]]/Table1[[#This Row],[Total Assets 2021]], "x")</f>
        <v>x</v>
      </c>
      <c r="AY1447" s="3" t="str">
        <f xml:space="preserve"> IFERROR(Table1[[#This Row],[GP TTM]]/Table1[[#This Row],[Total Assets TTM]], "x")</f>
        <v>x</v>
      </c>
      <c r="BA1447" s="3" t="str">
        <f xml:space="preserve"> IFERROR(ABS(Table1[[#This Row],[ROA 2013]]-Table1[[#This Row],[ROA 2012]]), "x")</f>
        <v>x</v>
      </c>
      <c r="BB1447" s="3" t="str">
        <f xml:space="preserve"> IFERROR(ABS(Table1[[#This Row],[ROA 2014]]-Table1[[#This Row],[ROA 2013]]), "x")</f>
        <v>x</v>
      </c>
      <c r="BC1447" s="3" t="str">
        <f xml:space="preserve"> IFERROR(ABS(Table1[[#This Row],[ROA 2015]]-Table1[[#This Row],[ROA 2014]]), "x")</f>
        <v>x</v>
      </c>
      <c r="BD1447" s="3" t="str">
        <f xml:space="preserve"> IFERROR(ABS(Table1[[#This Row],[ROA 2016]]-Table1[[#This Row],[ROA 2015]]), "x")</f>
        <v>x</v>
      </c>
      <c r="BE1447" s="3" t="str">
        <f xml:space="preserve"> IFERROR(ABS(Table1[[#This Row],[ROA 2017]]-Table1[[#This Row],[ROA 2016]]), "x")</f>
        <v>x</v>
      </c>
      <c r="BF1447" s="3" t="str">
        <f xml:space="preserve"> IFERROR(ABS(Table1[[#This Row],[ROA 2018]]-Table1[[#This Row],[ROA 2017]]), "x")</f>
        <v>x</v>
      </c>
      <c r="BG1447" s="3" t="str">
        <f xml:space="preserve"> IFERROR(ABS(Table1[[#This Row],[ROA 2019]]-Table1[[#This Row],[ROA 2018]]), "x")</f>
        <v>x</v>
      </c>
      <c r="BH1447" s="3" t="str">
        <f xml:space="preserve"> IFERROR(ABS(Table1[[#This Row],[ROA 2020]]-Table1[[#This Row],[ROA 2019]]), "x")</f>
        <v>x</v>
      </c>
      <c r="BI1447" s="3" t="str">
        <f xml:space="preserve"> IFERROR(ABS(Table1[[#This Row],[ROA 2021]]-Table1[[#This Row],[ROA 2020]]), "x")</f>
        <v>x</v>
      </c>
      <c r="BJ1447" s="3" t="str">
        <f xml:space="preserve"> IFERROR(AVERAGE(Table1[[#This Row],[ROA 2013-2012]:[ROA 2021-2020]]), "x")</f>
        <v>x</v>
      </c>
      <c r="BK1447" s="3" t="str">
        <f>IFERROR(AVERAGE(Table1[[#This Row],[ROA 2012]:[ROA 2021]]), "x")</f>
        <v>x</v>
      </c>
      <c r="BN1447" s="1">
        <f>SUM(Table1[[#This Row],[B/M Rank]:[ROA Rank]])</f>
        <v>0</v>
      </c>
    </row>
    <row r="1448" spans="1:66" x14ac:dyDescent="0.25">
      <c r="A1448" s="1" t="s">
        <v>3267</v>
      </c>
      <c r="B1448" s="1" t="s">
        <v>4594</v>
      </c>
      <c r="C1448" s="1" t="s">
        <v>4417</v>
      </c>
      <c r="D1448" s="1" t="s">
        <v>268</v>
      </c>
      <c r="E1448" s="1" t="s">
        <v>108</v>
      </c>
      <c r="F1448" s="1">
        <v>62.19</v>
      </c>
      <c r="G1448" s="19"/>
      <c r="H1448" s="19"/>
      <c r="I1448" s="19"/>
      <c r="J1448" s="19"/>
      <c r="K1448" s="1"/>
      <c r="L1448" s="19"/>
      <c r="M1448" s="1">
        <v>2012</v>
      </c>
      <c r="N1448" s="1">
        <v>0</v>
      </c>
      <c r="O1448" s="1">
        <v>-0.1</v>
      </c>
      <c r="P1448" s="1">
        <v>-0.1</v>
      </c>
      <c r="Q1448" s="1">
        <v>0</v>
      </c>
      <c r="R1448" s="1">
        <v>0</v>
      </c>
      <c r="S1448" s="1" t="s">
        <v>4368</v>
      </c>
      <c r="T1448" s="1" t="s">
        <v>4368</v>
      </c>
      <c r="U1448" s="1" t="s">
        <v>4368</v>
      </c>
      <c r="V1448" s="1" t="s">
        <v>4368</v>
      </c>
      <c r="W1448" s="1" t="s">
        <v>4368</v>
      </c>
      <c r="X1448" s="1" t="s">
        <v>4368</v>
      </c>
      <c r="Z1448" s="3">
        <f xml:space="preserve"> IFERROR(AVEDEV(Table1[[#This Row],[GP 2012]:[GP 2021]]) / Table1[[#This Row],[Avg GP]], "x")</f>
        <v>-1.2</v>
      </c>
      <c r="AA1448" s="2">
        <f xml:space="preserve"> IFERROR(AVERAGE(Table1[[#This Row],[GP 2012]:[GP 2021]]), "x")</f>
        <v>-0.04</v>
      </c>
      <c r="AB1448" s="11">
        <f>Table1[Equity]/Table1[Market Capital]</f>
        <v>0.66570188133140373</v>
      </c>
      <c r="AC1448" s="1">
        <v>11.6</v>
      </c>
      <c r="AD1448" s="1">
        <v>9</v>
      </c>
      <c r="AE1448" s="1">
        <v>35.9</v>
      </c>
      <c r="AF1448" s="1">
        <v>41.3</v>
      </c>
      <c r="AG1448" s="1">
        <v>41.1</v>
      </c>
      <c r="AH1448" s="1">
        <v>39.6</v>
      </c>
      <c r="AI1448" s="1">
        <v>46</v>
      </c>
      <c r="AJ1448" s="1">
        <v>42.7</v>
      </c>
      <c r="AK1448" s="1">
        <v>45</v>
      </c>
      <c r="AL1448" s="1">
        <v>50.9</v>
      </c>
      <c r="AM1448" s="1">
        <v>50.1</v>
      </c>
      <c r="AN1448" s="1">
        <v>41.4</v>
      </c>
      <c r="AO1448" s="3">
        <f xml:space="preserve"> IFERROR(Table1[[#This Row],[GP 2012]]/Table1[[#This Row],[Total Assets 2012]], "x")</f>
        <v>0</v>
      </c>
      <c r="AP1448" s="3">
        <f xml:space="preserve"> IFERROR(Table1[[#This Row],[GP 2013]]/Table1[[#This Row],[Total Assets 2013]], "x")</f>
        <v>-1.1111111111111112E-2</v>
      </c>
      <c r="AQ1448" s="3">
        <f xml:space="preserve"> IFERROR(Table1[[#This Row],[GP 2014]]/Table1[[#This Row],[Total Assets 2014]], "x")</f>
        <v>-2.7855153203342623E-3</v>
      </c>
      <c r="AR1448" s="3">
        <f xml:space="preserve"> IFERROR(Table1[[#This Row],[GP 2015]]/Table1[[#This Row],[Total Assets 2015]], "x")</f>
        <v>0</v>
      </c>
      <c r="AS1448" s="3">
        <f xml:space="preserve"> IFERROR(Table1[[#This Row],[GP 2016]]/Table1[[#This Row],[Total Assets 2016]], "x")</f>
        <v>0</v>
      </c>
      <c r="AT1448" s="3" t="str">
        <f xml:space="preserve"> IFERROR(Table1[[#This Row],[GP 2017]]/Table1[[#This Row],[Total Assets 2017]], "x")</f>
        <v>x</v>
      </c>
      <c r="AU1448" s="3" t="str">
        <f xml:space="preserve"> IFERROR(Table1[[#This Row],[GP 2018]]/Table1[[#This Row],[Total Assets 2018]], "x")</f>
        <v>x</v>
      </c>
      <c r="AV1448" s="3" t="str">
        <f xml:space="preserve"> IFERROR(Table1[[#This Row],[GP 2019]]/Table1[[#This Row],[Total Assets 2019]], "x")</f>
        <v>x</v>
      </c>
      <c r="AW1448" s="3" t="str">
        <f xml:space="preserve"> IFERROR(Table1[[#This Row],[GP 2020]]/Table1[[#This Row],[Total Assets 2020]], "x")</f>
        <v>x</v>
      </c>
      <c r="AX1448" s="3" t="str">
        <f xml:space="preserve"> IFERROR(Table1[[#This Row],[GP 2021]]/Table1[[#This Row],[Total Assets 2021]], "x")</f>
        <v>x</v>
      </c>
      <c r="AY1448" s="3" t="str">
        <f xml:space="preserve"> IFERROR(Table1[[#This Row],[GP TTM]]/Table1[[#This Row],[Total Assets TTM]], "x")</f>
        <v>x</v>
      </c>
      <c r="BA1448" s="3">
        <f xml:space="preserve"> IFERROR(ABS(Table1[[#This Row],[ROA 2013]]-Table1[[#This Row],[ROA 2012]]), "x")</f>
        <v>1.1111111111111112E-2</v>
      </c>
      <c r="BB1448" s="3">
        <f xml:space="preserve"> IFERROR(ABS(Table1[[#This Row],[ROA 2014]]-Table1[[#This Row],[ROA 2013]]), "x")</f>
        <v>8.3255957907768484E-3</v>
      </c>
      <c r="BC1448" s="3">
        <f xml:space="preserve"> IFERROR(ABS(Table1[[#This Row],[ROA 2015]]-Table1[[#This Row],[ROA 2014]]), "x")</f>
        <v>2.7855153203342623E-3</v>
      </c>
      <c r="BD1448" s="3">
        <f xml:space="preserve"> IFERROR(ABS(Table1[[#This Row],[ROA 2016]]-Table1[[#This Row],[ROA 2015]]), "x")</f>
        <v>0</v>
      </c>
      <c r="BE1448" s="3" t="str">
        <f xml:space="preserve"> IFERROR(ABS(Table1[[#This Row],[ROA 2017]]-Table1[[#This Row],[ROA 2016]]), "x")</f>
        <v>x</v>
      </c>
      <c r="BF1448" s="3" t="str">
        <f xml:space="preserve"> IFERROR(ABS(Table1[[#This Row],[ROA 2018]]-Table1[[#This Row],[ROA 2017]]), "x")</f>
        <v>x</v>
      </c>
      <c r="BG1448" s="3" t="str">
        <f xml:space="preserve"> IFERROR(ABS(Table1[[#This Row],[ROA 2019]]-Table1[[#This Row],[ROA 2018]]), "x")</f>
        <v>x</v>
      </c>
      <c r="BH1448" s="3" t="str">
        <f xml:space="preserve"> IFERROR(ABS(Table1[[#This Row],[ROA 2020]]-Table1[[#This Row],[ROA 2019]]), "x")</f>
        <v>x</v>
      </c>
      <c r="BI1448" s="3" t="str">
        <f xml:space="preserve"> IFERROR(ABS(Table1[[#This Row],[ROA 2021]]-Table1[[#This Row],[ROA 2020]]), "x")</f>
        <v>x</v>
      </c>
      <c r="BJ1448" s="3">
        <f xml:space="preserve"> IFERROR(AVERAGE(Table1[[#This Row],[ROA 2013-2012]:[ROA 2021-2020]]), "x")</f>
        <v>5.5555555555555549E-3</v>
      </c>
      <c r="BK1448" s="3">
        <f>IFERROR(AVERAGE(Table1[[#This Row],[ROA 2012]:[ROA 2021]]), "x")</f>
        <v>-2.7793252862890749E-3</v>
      </c>
      <c r="BN1448" s="1">
        <f>SUM(Table1[[#This Row],[B/M Rank]:[ROA Rank]])</f>
        <v>0</v>
      </c>
    </row>
    <row r="1449" spans="1:66" x14ac:dyDescent="0.25">
      <c r="A1449" s="1" t="s">
        <v>4266</v>
      </c>
      <c r="B1449" s="1" t="s">
        <v>1969</v>
      </c>
      <c r="C1449" s="1" t="s">
        <v>1889</v>
      </c>
      <c r="D1449" s="1" t="s">
        <v>330</v>
      </c>
      <c r="E1449" s="1" t="s">
        <v>108</v>
      </c>
      <c r="F1449" s="1">
        <v>62.2</v>
      </c>
      <c r="G1449" s="19"/>
      <c r="H1449" s="19"/>
      <c r="I1449" s="19"/>
      <c r="J1449" s="19"/>
      <c r="K1449" s="1"/>
      <c r="L1449" s="19"/>
      <c r="M1449" s="1">
        <v>2018</v>
      </c>
      <c r="T1449" s="1">
        <v>6</v>
      </c>
      <c r="U1449" s="1">
        <v>6.5</v>
      </c>
      <c r="V1449" s="1">
        <v>9.1</v>
      </c>
      <c r="W1449" s="1">
        <v>20.9</v>
      </c>
      <c r="X1449" s="1">
        <v>23.8</v>
      </c>
      <c r="Z1449" s="3">
        <f xml:space="preserve"> IFERROR(AVEDEV(Table1[[#This Row],[GP 2012]:[GP 2021]]) / Table1[[#This Row],[Avg GP]], "x")</f>
        <v>0.48352941176470582</v>
      </c>
      <c r="AA1449" s="2">
        <f xml:space="preserve"> IFERROR(AVERAGE(Table1[[#This Row],[GP 2012]:[GP 2021]]), "x")</f>
        <v>10.625</v>
      </c>
      <c r="AB1449" s="11">
        <f>Table1[Equity]/Table1[Market Capital]</f>
        <v>0.95819935691318325</v>
      </c>
      <c r="AI1449" s="1" t="s">
        <v>4368</v>
      </c>
      <c r="AJ1449" s="1">
        <v>1.6</v>
      </c>
      <c r="AK1449" s="1">
        <v>5.7</v>
      </c>
      <c r="AL1449" s="1">
        <v>91.7</v>
      </c>
      <c r="AM1449" s="1">
        <v>208.7</v>
      </c>
      <c r="AN1449" s="1">
        <v>59.6</v>
      </c>
      <c r="AO1449" s="3" t="str">
        <f xml:space="preserve"> IFERROR(Table1[[#This Row],[GP 2012]]/Table1[[#This Row],[Total Assets 2012]], "x")</f>
        <v>x</v>
      </c>
      <c r="AP1449" s="3" t="str">
        <f xml:space="preserve"> IFERROR(Table1[[#This Row],[GP 2013]]/Table1[[#This Row],[Total Assets 2013]], "x")</f>
        <v>x</v>
      </c>
      <c r="AQ1449" s="3" t="str">
        <f xml:space="preserve"> IFERROR(Table1[[#This Row],[GP 2014]]/Table1[[#This Row],[Total Assets 2014]], "x")</f>
        <v>x</v>
      </c>
      <c r="AR1449" s="3" t="str">
        <f xml:space="preserve"> IFERROR(Table1[[#This Row],[GP 2015]]/Table1[[#This Row],[Total Assets 2015]], "x")</f>
        <v>x</v>
      </c>
      <c r="AS1449" s="3" t="str">
        <f xml:space="preserve"> IFERROR(Table1[[#This Row],[GP 2016]]/Table1[[#This Row],[Total Assets 2016]], "x")</f>
        <v>x</v>
      </c>
      <c r="AT1449" s="3" t="str">
        <f xml:space="preserve"> IFERROR(Table1[[#This Row],[GP 2017]]/Table1[[#This Row],[Total Assets 2017]], "x")</f>
        <v>x</v>
      </c>
      <c r="AU1449" s="3" t="str">
        <f xml:space="preserve"> IFERROR(Table1[[#This Row],[GP 2018]]/Table1[[#This Row],[Total Assets 2018]], "x")</f>
        <v>x</v>
      </c>
      <c r="AV1449" s="3">
        <f xml:space="preserve"> IFERROR(Table1[[#This Row],[GP 2019]]/Table1[[#This Row],[Total Assets 2019]], "x")</f>
        <v>4.0625</v>
      </c>
      <c r="AW1449" s="3">
        <f xml:space="preserve"> IFERROR(Table1[[#This Row],[GP 2020]]/Table1[[#This Row],[Total Assets 2020]], "x")</f>
        <v>1.5964912280701753</v>
      </c>
      <c r="AX1449" s="3">
        <f xml:space="preserve"> IFERROR(Table1[[#This Row],[GP 2021]]/Table1[[#This Row],[Total Assets 2021]], "x")</f>
        <v>0.22791712104689202</v>
      </c>
      <c r="AY1449" s="3">
        <f xml:space="preserve"> IFERROR(Table1[[#This Row],[GP TTM]]/Table1[[#This Row],[Total Assets TTM]], "x")</f>
        <v>0.11403929084810734</v>
      </c>
      <c r="BA1449" s="3" t="str">
        <f xml:space="preserve"> IFERROR(ABS(Table1[[#This Row],[ROA 2013]]-Table1[[#This Row],[ROA 2012]]), "x")</f>
        <v>x</v>
      </c>
      <c r="BB1449" s="3" t="str">
        <f xml:space="preserve"> IFERROR(ABS(Table1[[#This Row],[ROA 2014]]-Table1[[#This Row],[ROA 2013]]), "x")</f>
        <v>x</v>
      </c>
      <c r="BC1449" s="3" t="str">
        <f xml:space="preserve"> IFERROR(ABS(Table1[[#This Row],[ROA 2015]]-Table1[[#This Row],[ROA 2014]]), "x")</f>
        <v>x</v>
      </c>
      <c r="BD1449" s="3" t="str">
        <f xml:space="preserve"> IFERROR(ABS(Table1[[#This Row],[ROA 2016]]-Table1[[#This Row],[ROA 2015]]), "x")</f>
        <v>x</v>
      </c>
      <c r="BE1449" s="3" t="str">
        <f xml:space="preserve"> IFERROR(ABS(Table1[[#This Row],[ROA 2017]]-Table1[[#This Row],[ROA 2016]]), "x")</f>
        <v>x</v>
      </c>
      <c r="BF1449" s="3" t="str">
        <f xml:space="preserve"> IFERROR(ABS(Table1[[#This Row],[ROA 2018]]-Table1[[#This Row],[ROA 2017]]), "x")</f>
        <v>x</v>
      </c>
      <c r="BG1449" s="3" t="str">
        <f xml:space="preserve"> IFERROR(ABS(Table1[[#This Row],[ROA 2019]]-Table1[[#This Row],[ROA 2018]]), "x")</f>
        <v>x</v>
      </c>
      <c r="BH1449" s="3">
        <f xml:space="preserve"> IFERROR(ABS(Table1[[#This Row],[ROA 2020]]-Table1[[#This Row],[ROA 2019]]), "x")</f>
        <v>2.4660087719298245</v>
      </c>
      <c r="BI1449" s="3">
        <f xml:space="preserve"> IFERROR(ABS(Table1[[#This Row],[ROA 2021]]-Table1[[#This Row],[ROA 2020]]), "x")</f>
        <v>1.3685741070232833</v>
      </c>
      <c r="BJ1449" s="3">
        <f xml:space="preserve"> IFERROR(AVERAGE(Table1[[#This Row],[ROA 2013-2012]:[ROA 2021-2020]]), "x")</f>
        <v>1.9172914394765539</v>
      </c>
      <c r="BK1449" s="3">
        <f>IFERROR(AVERAGE(Table1[[#This Row],[ROA 2012]:[ROA 2021]]), "x")</f>
        <v>1.9623027830390225</v>
      </c>
      <c r="BN1449" s="1">
        <f>SUM(Table1[[#This Row],[B/M Rank]:[ROA Rank]])</f>
        <v>0</v>
      </c>
    </row>
    <row r="1450" spans="1:66" x14ac:dyDescent="0.25">
      <c r="A1450" s="1" t="s">
        <v>3578</v>
      </c>
      <c r="B1450" s="1" t="s">
        <v>1351</v>
      </c>
      <c r="C1450" s="1" t="s">
        <v>4417</v>
      </c>
      <c r="D1450" s="1" t="s">
        <v>268</v>
      </c>
      <c r="E1450" s="1" t="s">
        <v>108</v>
      </c>
      <c r="F1450" s="1">
        <v>62.41</v>
      </c>
      <c r="G1450" s="19"/>
      <c r="H1450" s="19"/>
      <c r="I1450" s="19"/>
      <c r="J1450" s="19"/>
      <c r="K1450" s="1"/>
      <c r="L1450" s="19"/>
      <c r="M1450" s="1">
        <v>2012</v>
      </c>
      <c r="N1450" s="1" t="s">
        <v>4368</v>
      </c>
      <c r="O1450" s="1" t="s">
        <v>4368</v>
      </c>
      <c r="P1450" s="1" t="s">
        <v>4368</v>
      </c>
      <c r="Q1450" s="1" t="s">
        <v>4368</v>
      </c>
      <c r="R1450" s="1" t="s">
        <v>4368</v>
      </c>
      <c r="S1450" s="1" t="s">
        <v>4368</v>
      </c>
      <c r="T1450" s="1" t="s">
        <v>4368</v>
      </c>
      <c r="U1450" s="1" t="s">
        <v>4368</v>
      </c>
      <c r="V1450" s="1" t="s">
        <v>4368</v>
      </c>
      <c r="W1450" s="1" t="s">
        <v>4368</v>
      </c>
      <c r="X1450" s="1" t="s">
        <v>4368</v>
      </c>
      <c r="Z1450" s="3" t="str">
        <f xml:space="preserve"> IFERROR(AVEDEV(Table1[[#This Row],[GP 2012]:[GP 2021]]) / Table1[[#This Row],[Avg GP]], "x")</f>
        <v>x</v>
      </c>
      <c r="AA1450" s="2" t="str">
        <f xml:space="preserve"> IFERROR(AVERAGE(Table1[[#This Row],[GP 2012]:[GP 2021]]), "x")</f>
        <v>x</v>
      </c>
      <c r="AB1450" s="11">
        <f>Table1[Equity]/Table1[Market Capital]</f>
        <v>4.3262297708700534E-2</v>
      </c>
      <c r="AC1450" s="1">
        <v>0.4</v>
      </c>
      <c r="AD1450" s="1">
        <v>0.5</v>
      </c>
      <c r="AE1450" s="1">
        <v>0.2</v>
      </c>
      <c r="AF1450" s="1">
        <v>0.4</v>
      </c>
      <c r="AG1450" s="1">
        <v>1.3</v>
      </c>
      <c r="AH1450" s="1">
        <v>1.3</v>
      </c>
      <c r="AI1450" s="1">
        <v>3.7</v>
      </c>
      <c r="AJ1450" s="1">
        <v>12.8</v>
      </c>
      <c r="AK1450" s="1">
        <v>7.4</v>
      </c>
      <c r="AL1450" s="1">
        <v>6.7</v>
      </c>
      <c r="AM1450" s="1">
        <v>3.6</v>
      </c>
      <c r="AN1450" s="1">
        <v>2.7</v>
      </c>
      <c r="AO1450" s="3" t="str">
        <f xml:space="preserve"> IFERROR(Table1[[#This Row],[GP 2012]]/Table1[[#This Row],[Total Assets 2012]], "x")</f>
        <v>x</v>
      </c>
      <c r="AP1450" s="3" t="str">
        <f xml:space="preserve"> IFERROR(Table1[[#This Row],[GP 2013]]/Table1[[#This Row],[Total Assets 2013]], "x")</f>
        <v>x</v>
      </c>
      <c r="AQ1450" s="3" t="str">
        <f xml:space="preserve"> IFERROR(Table1[[#This Row],[GP 2014]]/Table1[[#This Row],[Total Assets 2014]], "x")</f>
        <v>x</v>
      </c>
      <c r="AR1450" s="3" t="str">
        <f xml:space="preserve"> IFERROR(Table1[[#This Row],[GP 2015]]/Table1[[#This Row],[Total Assets 2015]], "x")</f>
        <v>x</v>
      </c>
      <c r="AS1450" s="3" t="str">
        <f xml:space="preserve"> IFERROR(Table1[[#This Row],[GP 2016]]/Table1[[#This Row],[Total Assets 2016]], "x")</f>
        <v>x</v>
      </c>
      <c r="AT1450" s="3" t="str">
        <f xml:space="preserve"> IFERROR(Table1[[#This Row],[GP 2017]]/Table1[[#This Row],[Total Assets 2017]], "x")</f>
        <v>x</v>
      </c>
      <c r="AU1450" s="3" t="str">
        <f xml:space="preserve"> IFERROR(Table1[[#This Row],[GP 2018]]/Table1[[#This Row],[Total Assets 2018]], "x")</f>
        <v>x</v>
      </c>
      <c r="AV1450" s="3" t="str">
        <f xml:space="preserve"> IFERROR(Table1[[#This Row],[GP 2019]]/Table1[[#This Row],[Total Assets 2019]], "x")</f>
        <v>x</v>
      </c>
      <c r="AW1450" s="3" t="str">
        <f xml:space="preserve"> IFERROR(Table1[[#This Row],[GP 2020]]/Table1[[#This Row],[Total Assets 2020]], "x")</f>
        <v>x</v>
      </c>
      <c r="AX1450" s="3" t="str">
        <f xml:space="preserve"> IFERROR(Table1[[#This Row],[GP 2021]]/Table1[[#This Row],[Total Assets 2021]], "x")</f>
        <v>x</v>
      </c>
      <c r="AY1450" s="3" t="str">
        <f xml:space="preserve"> IFERROR(Table1[[#This Row],[GP TTM]]/Table1[[#This Row],[Total Assets TTM]], "x")</f>
        <v>x</v>
      </c>
      <c r="BA1450" s="3" t="str">
        <f xml:space="preserve"> IFERROR(ABS(Table1[[#This Row],[ROA 2013]]-Table1[[#This Row],[ROA 2012]]), "x")</f>
        <v>x</v>
      </c>
      <c r="BB1450" s="3" t="str">
        <f xml:space="preserve"> IFERROR(ABS(Table1[[#This Row],[ROA 2014]]-Table1[[#This Row],[ROA 2013]]), "x")</f>
        <v>x</v>
      </c>
      <c r="BC1450" s="3" t="str">
        <f xml:space="preserve"> IFERROR(ABS(Table1[[#This Row],[ROA 2015]]-Table1[[#This Row],[ROA 2014]]), "x")</f>
        <v>x</v>
      </c>
      <c r="BD1450" s="3" t="str">
        <f xml:space="preserve"> IFERROR(ABS(Table1[[#This Row],[ROA 2016]]-Table1[[#This Row],[ROA 2015]]), "x")</f>
        <v>x</v>
      </c>
      <c r="BE1450" s="3" t="str">
        <f xml:space="preserve"> IFERROR(ABS(Table1[[#This Row],[ROA 2017]]-Table1[[#This Row],[ROA 2016]]), "x")</f>
        <v>x</v>
      </c>
      <c r="BF1450" s="3" t="str">
        <f xml:space="preserve"> IFERROR(ABS(Table1[[#This Row],[ROA 2018]]-Table1[[#This Row],[ROA 2017]]), "x")</f>
        <v>x</v>
      </c>
      <c r="BG1450" s="3" t="str">
        <f xml:space="preserve"> IFERROR(ABS(Table1[[#This Row],[ROA 2019]]-Table1[[#This Row],[ROA 2018]]), "x")</f>
        <v>x</v>
      </c>
      <c r="BH1450" s="3" t="str">
        <f xml:space="preserve"> IFERROR(ABS(Table1[[#This Row],[ROA 2020]]-Table1[[#This Row],[ROA 2019]]), "x")</f>
        <v>x</v>
      </c>
      <c r="BI1450" s="3" t="str">
        <f xml:space="preserve"> IFERROR(ABS(Table1[[#This Row],[ROA 2021]]-Table1[[#This Row],[ROA 2020]]), "x")</f>
        <v>x</v>
      </c>
      <c r="BJ1450" s="3" t="str">
        <f xml:space="preserve"> IFERROR(AVERAGE(Table1[[#This Row],[ROA 2013-2012]:[ROA 2021-2020]]), "x")</f>
        <v>x</v>
      </c>
      <c r="BK1450" s="3" t="str">
        <f>IFERROR(AVERAGE(Table1[[#This Row],[ROA 2012]:[ROA 2021]]), "x")</f>
        <v>x</v>
      </c>
      <c r="BN1450" s="1">
        <f>SUM(Table1[[#This Row],[B/M Rank]:[ROA Rank]])</f>
        <v>0</v>
      </c>
    </row>
    <row r="1451" spans="1:66" x14ac:dyDescent="0.25">
      <c r="A1451" s="1" t="s">
        <v>3845</v>
      </c>
      <c r="B1451" s="1" t="s">
        <v>1563</v>
      </c>
      <c r="C1451" s="1" t="s">
        <v>1499</v>
      </c>
      <c r="D1451" s="1" t="s">
        <v>440</v>
      </c>
      <c r="E1451" s="1" t="s">
        <v>108</v>
      </c>
      <c r="F1451" s="1">
        <v>62.47</v>
      </c>
      <c r="G1451" s="19"/>
      <c r="H1451" s="19"/>
      <c r="I1451" s="19"/>
      <c r="J1451" s="19"/>
      <c r="K1451" s="1"/>
      <c r="L1451" s="19"/>
      <c r="M1451" s="1">
        <v>2012</v>
      </c>
      <c r="N1451" s="1" t="s">
        <v>4368</v>
      </c>
      <c r="O1451" s="1" t="s">
        <v>4368</v>
      </c>
      <c r="P1451" s="1" t="s">
        <v>4368</v>
      </c>
      <c r="Q1451" s="1" t="s">
        <v>4368</v>
      </c>
      <c r="R1451" s="1" t="s">
        <v>4368</v>
      </c>
      <c r="S1451" s="1" t="s">
        <v>4368</v>
      </c>
      <c r="T1451" s="1" t="s">
        <v>4368</v>
      </c>
      <c r="U1451" s="1" t="s">
        <v>4368</v>
      </c>
      <c r="V1451" s="1" t="s">
        <v>4368</v>
      </c>
      <c r="W1451" s="1" t="s">
        <v>4368</v>
      </c>
      <c r="X1451" s="1" t="s">
        <v>4368</v>
      </c>
      <c r="Z1451" s="3" t="str">
        <f xml:space="preserve"> IFERROR(AVEDEV(Table1[[#This Row],[GP 2012]:[GP 2021]]) / Table1[[#This Row],[Avg GP]], "x")</f>
        <v>x</v>
      </c>
      <c r="AA1451" s="2" t="str">
        <f xml:space="preserve"> IFERROR(AVERAGE(Table1[[#This Row],[GP 2012]:[GP 2021]]), "x")</f>
        <v>x</v>
      </c>
      <c r="AB1451" s="11">
        <f>Table1[Equity]/Table1[Market Capital]</f>
        <v>2.5564270850008004</v>
      </c>
      <c r="AC1451" s="1">
        <v>151.4</v>
      </c>
      <c r="AD1451" s="1">
        <v>69.2</v>
      </c>
      <c r="AE1451" s="1">
        <v>57.3</v>
      </c>
      <c r="AF1451" s="1">
        <v>43.4</v>
      </c>
      <c r="AG1451" s="1">
        <v>57</v>
      </c>
      <c r="AH1451" s="1">
        <v>71.2</v>
      </c>
      <c r="AI1451" s="1">
        <v>63.3</v>
      </c>
      <c r="AJ1451" s="1">
        <v>44.8</v>
      </c>
      <c r="AK1451" s="1">
        <v>52.6</v>
      </c>
      <c r="AL1451" s="1">
        <v>138</v>
      </c>
      <c r="AM1451" s="1">
        <v>160.9</v>
      </c>
      <c r="AN1451" s="1">
        <v>159.69999999999999</v>
      </c>
      <c r="AO1451" s="3" t="str">
        <f xml:space="preserve"> IFERROR(Table1[[#This Row],[GP 2012]]/Table1[[#This Row],[Total Assets 2012]], "x")</f>
        <v>x</v>
      </c>
      <c r="AP1451" s="3" t="str">
        <f xml:space="preserve"> IFERROR(Table1[[#This Row],[GP 2013]]/Table1[[#This Row],[Total Assets 2013]], "x")</f>
        <v>x</v>
      </c>
      <c r="AQ1451" s="3" t="str">
        <f xml:space="preserve"> IFERROR(Table1[[#This Row],[GP 2014]]/Table1[[#This Row],[Total Assets 2014]], "x")</f>
        <v>x</v>
      </c>
      <c r="AR1451" s="3" t="str">
        <f xml:space="preserve"> IFERROR(Table1[[#This Row],[GP 2015]]/Table1[[#This Row],[Total Assets 2015]], "x")</f>
        <v>x</v>
      </c>
      <c r="AS1451" s="3" t="str">
        <f xml:space="preserve"> IFERROR(Table1[[#This Row],[GP 2016]]/Table1[[#This Row],[Total Assets 2016]], "x")</f>
        <v>x</v>
      </c>
      <c r="AT1451" s="3" t="str">
        <f xml:space="preserve"> IFERROR(Table1[[#This Row],[GP 2017]]/Table1[[#This Row],[Total Assets 2017]], "x")</f>
        <v>x</v>
      </c>
      <c r="AU1451" s="3" t="str">
        <f xml:space="preserve"> IFERROR(Table1[[#This Row],[GP 2018]]/Table1[[#This Row],[Total Assets 2018]], "x")</f>
        <v>x</v>
      </c>
      <c r="AV1451" s="3" t="str">
        <f xml:space="preserve"> IFERROR(Table1[[#This Row],[GP 2019]]/Table1[[#This Row],[Total Assets 2019]], "x")</f>
        <v>x</v>
      </c>
      <c r="AW1451" s="3" t="str">
        <f xml:space="preserve"> IFERROR(Table1[[#This Row],[GP 2020]]/Table1[[#This Row],[Total Assets 2020]], "x")</f>
        <v>x</v>
      </c>
      <c r="AX1451" s="3" t="str">
        <f xml:space="preserve"> IFERROR(Table1[[#This Row],[GP 2021]]/Table1[[#This Row],[Total Assets 2021]], "x")</f>
        <v>x</v>
      </c>
      <c r="AY1451" s="3" t="str">
        <f xml:space="preserve"> IFERROR(Table1[[#This Row],[GP TTM]]/Table1[[#This Row],[Total Assets TTM]], "x")</f>
        <v>x</v>
      </c>
      <c r="BA1451" s="3" t="str">
        <f xml:space="preserve"> IFERROR(ABS(Table1[[#This Row],[ROA 2013]]-Table1[[#This Row],[ROA 2012]]), "x")</f>
        <v>x</v>
      </c>
      <c r="BB1451" s="3" t="str">
        <f xml:space="preserve"> IFERROR(ABS(Table1[[#This Row],[ROA 2014]]-Table1[[#This Row],[ROA 2013]]), "x")</f>
        <v>x</v>
      </c>
      <c r="BC1451" s="3" t="str">
        <f xml:space="preserve"> IFERROR(ABS(Table1[[#This Row],[ROA 2015]]-Table1[[#This Row],[ROA 2014]]), "x")</f>
        <v>x</v>
      </c>
      <c r="BD1451" s="3" t="str">
        <f xml:space="preserve"> IFERROR(ABS(Table1[[#This Row],[ROA 2016]]-Table1[[#This Row],[ROA 2015]]), "x")</f>
        <v>x</v>
      </c>
      <c r="BE1451" s="3" t="str">
        <f xml:space="preserve"> IFERROR(ABS(Table1[[#This Row],[ROA 2017]]-Table1[[#This Row],[ROA 2016]]), "x")</f>
        <v>x</v>
      </c>
      <c r="BF1451" s="3" t="str">
        <f xml:space="preserve"> IFERROR(ABS(Table1[[#This Row],[ROA 2018]]-Table1[[#This Row],[ROA 2017]]), "x")</f>
        <v>x</v>
      </c>
      <c r="BG1451" s="3" t="str">
        <f xml:space="preserve"> IFERROR(ABS(Table1[[#This Row],[ROA 2019]]-Table1[[#This Row],[ROA 2018]]), "x")</f>
        <v>x</v>
      </c>
      <c r="BH1451" s="3" t="str">
        <f xml:space="preserve"> IFERROR(ABS(Table1[[#This Row],[ROA 2020]]-Table1[[#This Row],[ROA 2019]]), "x")</f>
        <v>x</v>
      </c>
      <c r="BI1451" s="3" t="str">
        <f xml:space="preserve"> IFERROR(ABS(Table1[[#This Row],[ROA 2021]]-Table1[[#This Row],[ROA 2020]]), "x")</f>
        <v>x</v>
      </c>
      <c r="BJ1451" s="3" t="str">
        <f xml:space="preserve"> IFERROR(AVERAGE(Table1[[#This Row],[ROA 2013-2012]:[ROA 2021-2020]]), "x")</f>
        <v>x</v>
      </c>
      <c r="BK1451" s="3" t="str">
        <f>IFERROR(AVERAGE(Table1[[#This Row],[ROA 2012]:[ROA 2021]]), "x")</f>
        <v>x</v>
      </c>
      <c r="BN1451" s="1">
        <f>SUM(Table1[[#This Row],[B/M Rank]:[ROA Rank]])</f>
        <v>0</v>
      </c>
    </row>
    <row r="1452" spans="1:66" x14ac:dyDescent="0.25">
      <c r="A1452" s="1" t="s">
        <v>3469</v>
      </c>
      <c r="B1452" s="1" t="s">
        <v>4658</v>
      </c>
      <c r="C1452" s="1" t="s">
        <v>4417</v>
      </c>
      <c r="D1452" s="1" t="s">
        <v>268</v>
      </c>
      <c r="E1452" s="1" t="s">
        <v>108</v>
      </c>
      <c r="F1452" s="1">
        <v>63.22</v>
      </c>
      <c r="G1452" s="19"/>
      <c r="H1452" s="19"/>
      <c r="I1452" s="19"/>
      <c r="J1452" s="19"/>
      <c r="K1452" s="1"/>
      <c r="L1452" s="19"/>
      <c r="M1452" s="1">
        <v>2015</v>
      </c>
      <c r="P1452" s="1" t="s">
        <v>4368</v>
      </c>
      <c r="Q1452" s="1" t="s">
        <v>4368</v>
      </c>
      <c r="R1452" s="1" t="s">
        <v>4368</v>
      </c>
      <c r="S1452" s="1" t="s">
        <v>4368</v>
      </c>
      <c r="T1452" s="1" t="s">
        <v>4368</v>
      </c>
      <c r="U1452" s="1" t="s">
        <v>4368</v>
      </c>
      <c r="V1452" s="1" t="s">
        <v>4368</v>
      </c>
      <c r="W1452" s="1" t="s">
        <v>4368</v>
      </c>
      <c r="X1452" s="1" t="s">
        <v>4368</v>
      </c>
      <c r="Z1452" s="3" t="str">
        <f xml:space="preserve"> IFERROR(AVEDEV(Table1[[#This Row],[GP 2012]:[GP 2021]]) / Table1[[#This Row],[Avg GP]], "x")</f>
        <v>x</v>
      </c>
      <c r="AA1452" s="2" t="str">
        <f xml:space="preserve"> IFERROR(AVERAGE(Table1[[#This Row],[GP 2012]:[GP 2021]]), "x")</f>
        <v>x</v>
      </c>
      <c r="AB1452" s="11">
        <f>Table1[Equity]/Table1[Market Capital]</f>
        <v>2.3505219867130656</v>
      </c>
      <c r="AE1452" s="1">
        <v>0.4</v>
      </c>
      <c r="AF1452" s="1">
        <v>0.8</v>
      </c>
      <c r="AG1452" s="1">
        <v>9.5</v>
      </c>
      <c r="AH1452" s="1">
        <v>18.3</v>
      </c>
      <c r="AI1452" s="1">
        <v>30.4</v>
      </c>
      <c r="AJ1452" s="1">
        <v>51.8</v>
      </c>
      <c r="AK1452" s="1">
        <v>83.4</v>
      </c>
      <c r="AL1452" s="1">
        <v>124.2</v>
      </c>
      <c r="AM1452" s="1">
        <v>152.80000000000001</v>
      </c>
      <c r="AN1452" s="1">
        <v>148.6</v>
      </c>
      <c r="AO1452" s="3" t="str">
        <f xml:space="preserve"> IFERROR(Table1[[#This Row],[GP 2012]]/Table1[[#This Row],[Total Assets 2012]], "x")</f>
        <v>x</v>
      </c>
      <c r="AP1452" s="3" t="str">
        <f xml:space="preserve"> IFERROR(Table1[[#This Row],[GP 2013]]/Table1[[#This Row],[Total Assets 2013]], "x")</f>
        <v>x</v>
      </c>
      <c r="AQ1452" s="3" t="str">
        <f xml:space="preserve"> IFERROR(Table1[[#This Row],[GP 2014]]/Table1[[#This Row],[Total Assets 2014]], "x")</f>
        <v>x</v>
      </c>
      <c r="AR1452" s="3" t="str">
        <f xml:space="preserve"> IFERROR(Table1[[#This Row],[GP 2015]]/Table1[[#This Row],[Total Assets 2015]], "x")</f>
        <v>x</v>
      </c>
      <c r="AS1452" s="3" t="str">
        <f xml:space="preserve"> IFERROR(Table1[[#This Row],[GP 2016]]/Table1[[#This Row],[Total Assets 2016]], "x")</f>
        <v>x</v>
      </c>
      <c r="AT1452" s="3" t="str">
        <f xml:space="preserve"> IFERROR(Table1[[#This Row],[GP 2017]]/Table1[[#This Row],[Total Assets 2017]], "x")</f>
        <v>x</v>
      </c>
      <c r="AU1452" s="3" t="str">
        <f xml:space="preserve"> IFERROR(Table1[[#This Row],[GP 2018]]/Table1[[#This Row],[Total Assets 2018]], "x")</f>
        <v>x</v>
      </c>
      <c r="AV1452" s="3" t="str">
        <f xml:space="preserve"> IFERROR(Table1[[#This Row],[GP 2019]]/Table1[[#This Row],[Total Assets 2019]], "x")</f>
        <v>x</v>
      </c>
      <c r="AW1452" s="3" t="str">
        <f xml:space="preserve"> IFERROR(Table1[[#This Row],[GP 2020]]/Table1[[#This Row],[Total Assets 2020]], "x")</f>
        <v>x</v>
      </c>
      <c r="AX1452" s="3" t="str">
        <f xml:space="preserve"> IFERROR(Table1[[#This Row],[GP 2021]]/Table1[[#This Row],[Total Assets 2021]], "x")</f>
        <v>x</v>
      </c>
      <c r="AY1452" s="3" t="str">
        <f xml:space="preserve"> IFERROR(Table1[[#This Row],[GP TTM]]/Table1[[#This Row],[Total Assets TTM]], "x")</f>
        <v>x</v>
      </c>
      <c r="BA1452" s="3" t="str">
        <f xml:space="preserve"> IFERROR(ABS(Table1[[#This Row],[ROA 2013]]-Table1[[#This Row],[ROA 2012]]), "x")</f>
        <v>x</v>
      </c>
      <c r="BB1452" s="3" t="str">
        <f xml:space="preserve"> IFERROR(ABS(Table1[[#This Row],[ROA 2014]]-Table1[[#This Row],[ROA 2013]]), "x")</f>
        <v>x</v>
      </c>
      <c r="BC1452" s="3" t="str">
        <f xml:space="preserve"> IFERROR(ABS(Table1[[#This Row],[ROA 2015]]-Table1[[#This Row],[ROA 2014]]), "x")</f>
        <v>x</v>
      </c>
      <c r="BD1452" s="3" t="str">
        <f xml:space="preserve"> IFERROR(ABS(Table1[[#This Row],[ROA 2016]]-Table1[[#This Row],[ROA 2015]]), "x")</f>
        <v>x</v>
      </c>
      <c r="BE1452" s="3" t="str">
        <f xml:space="preserve"> IFERROR(ABS(Table1[[#This Row],[ROA 2017]]-Table1[[#This Row],[ROA 2016]]), "x")</f>
        <v>x</v>
      </c>
      <c r="BF1452" s="3" t="str">
        <f xml:space="preserve"> IFERROR(ABS(Table1[[#This Row],[ROA 2018]]-Table1[[#This Row],[ROA 2017]]), "x")</f>
        <v>x</v>
      </c>
      <c r="BG1452" s="3" t="str">
        <f xml:space="preserve"> IFERROR(ABS(Table1[[#This Row],[ROA 2019]]-Table1[[#This Row],[ROA 2018]]), "x")</f>
        <v>x</v>
      </c>
      <c r="BH1452" s="3" t="str">
        <f xml:space="preserve"> IFERROR(ABS(Table1[[#This Row],[ROA 2020]]-Table1[[#This Row],[ROA 2019]]), "x")</f>
        <v>x</v>
      </c>
      <c r="BI1452" s="3" t="str">
        <f xml:space="preserve"> IFERROR(ABS(Table1[[#This Row],[ROA 2021]]-Table1[[#This Row],[ROA 2020]]), "x")</f>
        <v>x</v>
      </c>
      <c r="BJ1452" s="3" t="str">
        <f xml:space="preserve"> IFERROR(AVERAGE(Table1[[#This Row],[ROA 2013-2012]:[ROA 2021-2020]]), "x")</f>
        <v>x</v>
      </c>
      <c r="BK1452" s="3" t="str">
        <f>IFERROR(AVERAGE(Table1[[#This Row],[ROA 2012]:[ROA 2021]]), "x")</f>
        <v>x</v>
      </c>
      <c r="BN1452" s="1">
        <f>SUM(Table1[[#This Row],[B/M Rank]:[ROA Rank]])</f>
        <v>0</v>
      </c>
    </row>
    <row r="1453" spans="1:66" x14ac:dyDescent="0.25">
      <c r="A1453" s="1" t="s">
        <v>3679</v>
      </c>
      <c r="B1453" s="1" t="s">
        <v>1420</v>
      </c>
      <c r="C1453" s="1" t="s">
        <v>4417</v>
      </c>
      <c r="D1453" s="1" t="s">
        <v>268</v>
      </c>
      <c r="E1453" s="1" t="s">
        <v>108</v>
      </c>
      <c r="F1453" s="1">
        <v>63.32</v>
      </c>
      <c r="G1453" s="19"/>
      <c r="H1453" s="19"/>
      <c r="I1453" s="19"/>
      <c r="J1453" s="19"/>
      <c r="K1453" s="1"/>
      <c r="L1453" s="19"/>
      <c r="M1453" s="1">
        <v>2017</v>
      </c>
      <c r="S1453" s="1">
        <v>0</v>
      </c>
      <c r="T1453" s="1">
        <v>-0.1</v>
      </c>
      <c r="U1453" s="1">
        <v>0</v>
      </c>
      <c r="V1453" s="1" t="s">
        <v>4368</v>
      </c>
      <c r="W1453" s="1">
        <v>3.3</v>
      </c>
      <c r="X1453" s="1">
        <v>9.4</v>
      </c>
      <c r="Z1453" s="3">
        <f xml:space="preserve"> IFERROR(AVEDEV(Table1[[#This Row],[GP 2012]:[GP 2021]]) / Table1[[#This Row],[Avg GP]], "x")</f>
        <v>1.5625000000000002</v>
      </c>
      <c r="AA1453" s="2">
        <f xml:space="preserve"> IFERROR(AVERAGE(Table1[[#This Row],[GP 2012]:[GP 2021]]), "x")</f>
        <v>0.79999999999999993</v>
      </c>
      <c r="AB1453" s="11">
        <f>Table1[Equity]/Table1[Market Capital]</f>
        <v>7.4226152874289325E-2</v>
      </c>
      <c r="AH1453" s="1">
        <v>1.1000000000000001</v>
      </c>
      <c r="AI1453" s="1">
        <v>3</v>
      </c>
      <c r="AJ1453" s="1">
        <v>2.2999999999999998</v>
      </c>
      <c r="AK1453" s="1">
        <v>2.9</v>
      </c>
      <c r="AL1453" s="1">
        <v>48.6</v>
      </c>
      <c r="AM1453" s="1">
        <v>51.3</v>
      </c>
      <c r="AN1453" s="1">
        <v>4.7</v>
      </c>
      <c r="AO1453" s="3" t="str">
        <f xml:space="preserve"> IFERROR(Table1[[#This Row],[GP 2012]]/Table1[[#This Row],[Total Assets 2012]], "x")</f>
        <v>x</v>
      </c>
      <c r="AP1453" s="3" t="str">
        <f xml:space="preserve"> IFERROR(Table1[[#This Row],[GP 2013]]/Table1[[#This Row],[Total Assets 2013]], "x")</f>
        <v>x</v>
      </c>
      <c r="AQ1453" s="3" t="str">
        <f xml:space="preserve"> IFERROR(Table1[[#This Row],[GP 2014]]/Table1[[#This Row],[Total Assets 2014]], "x")</f>
        <v>x</v>
      </c>
      <c r="AR1453" s="3" t="str">
        <f xml:space="preserve"> IFERROR(Table1[[#This Row],[GP 2015]]/Table1[[#This Row],[Total Assets 2015]], "x")</f>
        <v>x</v>
      </c>
      <c r="AS1453" s="3" t="str">
        <f xml:space="preserve"> IFERROR(Table1[[#This Row],[GP 2016]]/Table1[[#This Row],[Total Assets 2016]], "x")</f>
        <v>x</v>
      </c>
      <c r="AT1453" s="3">
        <f xml:space="preserve"> IFERROR(Table1[[#This Row],[GP 2017]]/Table1[[#This Row],[Total Assets 2017]], "x")</f>
        <v>0</v>
      </c>
      <c r="AU1453" s="3">
        <f xml:space="preserve"> IFERROR(Table1[[#This Row],[GP 2018]]/Table1[[#This Row],[Total Assets 2018]], "x")</f>
        <v>-3.3333333333333333E-2</v>
      </c>
      <c r="AV1453" s="3">
        <f xml:space="preserve"> IFERROR(Table1[[#This Row],[GP 2019]]/Table1[[#This Row],[Total Assets 2019]], "x")</f>
        <v>0</v>
      </c>
      <c r="AW1453" s="3" t="str">
        <f xml:space="preserve"> IFERROR(Table1[[#This Row],[GP 2020]]/Table1[[#This Row],[Total Assets 2020]], "x")</f>
        <v>x</v>
      </c>
      <c r="AX1453" s="3">
        <f xml:space="preserve"> IFERROR(Table1[[#This Row],[GP 2021]]/Table1[[#This Row],[Total Assets 2021]], "x")</f>
        <v>6.7901234567901231E-2</v>
      </c>
      <c r="AY1453" s="3">
        <f xml:space="preserve"> IFERROR(Table1[[#This Row],[GP TTM]]/Table1[[#This Row],[Total Assets TTM]], "x")</f>
        <v>0.18323586744639378</v>
      </c>
      <c r="BA1453" s="3" t="str">
        <f xml:space="preserve"> IFERROR(ABS(Table1[[#This Row],[ROA 2013]]-Table1[[#This Row],[ROA 2012]]), "x")</f>
        <v>x</v>
      </c>
      <c r="BB1453" s="3" t="str">
        <f xml:space="preserve"> IFERROR(ABS(Table1[[#This Row],[ROA 2014]]-Table1[[#This Row],[ROA 2013]]), "x")</f>
        <v>x</v>
      </c>
      <c r="BC1453" s="3" t="str">
        <f xml:space="preserve"> IFERROR(ABS(Table1[[#This Row],[ROA 2015]]-Table1[[#This Row],[ROA 2014]]), "x")</f>
        <v>x</v>
      </c>
      <c r="BD1453" s="3" t="str">
        <f xml:space="preserve"> IFERROR(ABS(Table1[[#This Row],[ROA 2016]]-Table1[[#This Row],[ROA 2015]]), "x")</f>
        <v>x</v>
      </c>
      <c r="BE1453" s="3" t="str">
        <f xml:space="preserve"> IFERROR(ABS(Table1[[#This Row],[ROA 2017]]-Table1[[#This Row],[ROA 2016]]), "x")</f>
        <v>x</v>
      </c>
      <c r="BF1453" s="3">
        <f xml:space="preserve"> IFERROR(ABS(Table1[[#This Row],[ROA 2018]]-Table1[[#This Row],[ROA 2017]]), "x")</f>
        <v>3.3333333333333333E-2</v>
      </c>
      <c r="BG1453" s="3">
        <f xml:space="preserve"> IFERROR(ABS(Table1[[#This Row],[ROA 2019]]-Table1[[#This Row],[ROA 2018]]), "x")</f>
        <v>3.3333333333333333E-2</v>
      </c>
      <c r="BH1453" s="3" t="str">
        <f xml:space="preserve"> IFERROR(ABS(Table1[[#This Row],[ROA 2020]]-Table1[[#This Row],[ROA 2019]]), "x")</f>
        <v>x</v>
      </c>
      <c r="BI1453" s="3" t="str">
        <f xml:space="preserve"> IFERROR(ABS(Table1[[#This Row],[ROA 2021]]-Table1[[#This Row],[ROA 2020]]), "x")</f>
        <v>x</v>
      </c>
      <c r="BJ1453" s="3">
        <f xml:space="preserve"> IFERROR(AVERAGE(Table1[[#This Row],[ROA 2013-2012]:[ROA 2021-2020]]), "x")</f>
        <v>3.3333333333333333E-2</v>
      </c>
      <c r="BK1453" s="3">
        <f>IFERROR(AVERAGE(Table1[[#This Row],[ROA 2012]:[ROA 2021]]), "x")</f>
        <v>8.6419753086419745E-3</v>
      </c>
      <c r="BN1453" s="1">
        <f>SUM(Table1[[#This Row],[B/M Rank]:[ROA Rank]])</f>
        <v>0</v>
      </c>
    </row>
    <row r="1454" spans="1:66" x14ac:dyDescent="0.25">
      <c r="A1454" s="1" t="s">
        <v>3651</v>
      </c>
      <c r="B1454" s="1" t="s">
        <v>1403</v>
      </c>
      <c r="C1454" s="1" t="s">
        <v>4417</v>
      </c>
      <c r="D1454" s="1" t="s">
        <v>268</v>
      </c>
      <c r="E1454" s="1" t="s">
        <v>108</v>
      </c>
      <c r="F1454" s="1">
        <v>63.32</v>
      </c>
      <c r="G1454" s="19"/>
      <c r="H1454" s="19"/>
      <c r="I1454" s="19"/>
      <c r="J1454" s="19"/>
      <c r="K1454" s="1"/>
      <c r="L1454" s="19"/>
      <c r="M1454" s="1">
        <v>2012</v>
      </c>
      <c r="N1454" s="1" t="s">
        <v>4368</v>
      </c>
      <c r="O1454" s="1" t="s">
        <v>4368</v>
      </c>
      <c r="P1454" s="1" t="s">
        <v>4368</v>
      </c>
      <c r="Q1454" s="1" t="s">
        <v>4368</v>
      </c>
      <c r="R1454" s="1" t="s">
        <v>4368</v>
      </c>
      <c r="S1454" s="1" t="s">
        <v>4368</v>
      </c>
      <c r="T1454" s="1" t="s">
        <v>4368</v>
      </c>
      <c r="U1454" s="1" t="s">
        <v>4368</v>
      </c>
      <c r="V1454" s="1" t="s">
        <v>4368</v>
      </c>
      <c r="W1454" s="1">
        <v>-2.8</v>
      </c>
      <c r="X1454" s="1">
        <v>-5</v>
      </c>
      <c r="Z1454" s="3">
        <f xml:space="preserve"> IFERROR(AVEDEV(Table1[[#This Row],[GP 2012]:[GP 2021]]) / Table1[[#This Row],[Avg GP]], "x")</f>
        <v>0</v>
      </c>
      <c r="AA1454" s="2">
        <f xml:space="preserve"> IFERROR(AVERAGE(Table1[[#This Row],[GP 2012]:[GP 2021]]), "x")</f>
        <v>-2.8</v>
      </c>
      <c r="AB1454" s="11">
        <f>Table1[Equity]/Table1[Market Capital]</f>
        <v>0.53063802905874924</v>
      </c>
      <c r="AC1454" s="1">
        <v>5</v>
      </c>
      <c r="AD1454" s="1">
        <v>2</v>
      </c>
      <c r="AE1454" s="1">
        <v>0</v>
      </c>
      <c r="AF1454" s="1">
        <v>0</v>
      </c>
      <c r="AG1454" s="1">
        <v>0.1</v>
      </c>
      <c r="AH1454" s="1">
        <v>1.8</v>
      </c>
      <c r="AI1454" s="1">
        <v>1.7</v>
      </c>
      <c r="AJ1454" s="1">
        <v>2.4</v>
      </c>
      <c r="AK1454" s="1">
        <v>10</v>
      </c>
      <c r="AL1454" s="1">
        <v>64.900000000000006</v>
      </c>
      <c r="AM1454" s="1">
        <v>59.5</v>
      </c>
      <c r="AN1454" s="1">
        <v>33.6</v>
      </c>
      <c r="AO1454" s="3" t="str">
        <f xml:space="preserve"> IFERROR(Table1[[#This Row],[GP 2012]]/Table1[[#This Row],[Total Assets 2012]], "x")</f>
        <v>x</v>
      </c>
      <c r="AP1454" s="3" t="str">
        <f xml:space="preserve"> IFERROR(Table1[[#This Row],[GP 2013]]/Table1[[#This Row],[Total Assets 2013]], "x")</f>
        <v>x</v>
      </c>
      <c r="AQ1454" s="3" t="str">
        <f xml:space="preserve"> IFERROR(Table1[[#This Row],[GP 2014]]/Table1[[#This Row],[Total Assets 2014]], "x")</f>
        <v>x</v>
      </c>
      <c r="AR1454" s="3" t="str">
        <f xml:space="preserve"> IFERROR(Table1[[#This Row],[GP 2015]]/Table1[[#This Row],[Total Assets 2015]], "x")</f>
        <v>x</v>
      </c>
      <c r="AS1454" s="3" t="str">
        <f xml:space="preserve"> IFERROR(Table1[[#This Row],[GP 2016]]/Table1[[#This Row],[Total Assets 2016]], "x")</f>
        <v>x</v>
      </c>
      <c r="AT1454" s="3" t="str">
        <f xml:space="preserve"> IFERROR(Table1[[#This Row],[GP 2017]]/Table1[[#This Row],[Total Assets 2017]], "x")</f>
        <v>x</v>
      </c>
      <c r="AU1454" s="3" t="str">
        <f xml:space="preserve"> IFERROR(Table1[[#This Row],[GP 2018]]/Table1[[#This Row],[Total Assets 2018]], "x")</f>
        <v>x</v>
      </c>
      <c r="AV1454" s="3" t="str">
        <f xml:space="preserve"> IFERROR(Table1[[#This Row],[GP 2019]]/Table1[[#This Row],[Total Assets 2019]], "x")</f>
        <v>x</v>
      </c>
      <c r="AW1454" s="3" t="str">
        <f xml:space="preserve"> IFERROR(Table1[[#This Row],[GP 2020]]/Table1[[#This Row],[Total Assets 2020]], "x")</f>
        <v>x</v>
      </c>
      <c r="AX1454" s="3">
        <f xml:space="preserve"> IFERROR(Table1[[#This Row],[GP 2021]]/Table1[[#This Row],[Total Assets 2021]], "x")</f>
        <v>-4.3143297380585512E-2</v>
      </c>
      <c r="AY1454" s="3">
        <f xml:space="preserve"> IFERROR(Table1[[#This Row],[GP TTM]]/Table1[[#This Row],[Total Assets TTM]], "x")</f>
        <v>-8.4033613445378158E-2</v>
      </c>
      <c r="BA1454" s="3" t="str">
        <f xml:space="preserve"> IFERROR(ABS(Table1[[#This Row],[ROA 2013]]-Table1[[#This Row],[ROA 2012]]), "x")</f>
        <v>x</v>
      </c>
      <c r="BB1454" s="3" t="str">
        <f xml:space="preserve"> IFERROR(ABS(Table1[[#This Row],[ROA 2014]]-Table1[[#This Row],[ROA 2013]]), "x")</f>
        <v>x</v>
      </c>
      <c r="BC1454" s="3" t="str">
        <f xml:space="preserve"> IFERROR(ABS(Table1[[#This Row],[ROA 2015]]-Table1[[#This Row],[ROA 2014]]), "x")</f>
        <v>x</v>
      </c>
      <c r="BD1454" s="3" t="str">
        <f xml:space="preserve"> IFERROR(ABS(Table1[[#This Row],[ROA 2016]]-Table1[[#This Row],[ROA 2015]]), "x")</f>
        <v>x</v>
      </c>
      <c r="BE1454" s="3" t="str">
        <f xml:space="preserve"> IFERROR(ABS(Table1[[#This Row],[ROA 2017]]-Table1[[#This Row],[ROA 2016]]), "x")</f>
        <v>x</v>
      </c>
      <c r="BF1454" s="3" t="str">
        <f xml:space="preserve"> IFERROR(ABS(Table1[[#This Row],[ROA 2018]]-Table1[[#This Row],[ROA 2017]]), "x")</f>
        <v>x</v>
      </c>
      <c r="BG1454" s="3" t="str">
        <f xml:space="preserve"> IFERROR(ABS(Table1[[#This Row],[ROA 2019]]-Table1[[#This Row],[ROA 2018]]), "x")</f>
        <v>x</v>
      </c>
      <c r="BH1454" s="3" t="str">
        <f xml:space="preserve"> IFERROR(ABS(Table1[[#This Row],[ROA 2020]]-Table1[[#This Row],[ROA 2019]]), "x")</f>
        <v>x</v>
      </c>
      <c r="BI1454" s="3" t="str">
        <f xml:space="preserve"> IFERROR(ABS(Table1[[#This Row],[ROA 2021]]-Table1[[#This Row],[ROA 2020]]), "x")</f>
        <v>x</v>
      </c>
      <c r="BJ1454" s="3" t="str">
        <f xml:space="preserve"> IFERROR(AVERAGE(Table1[[#This Row],[ROA 2013-2012]:[ROA 2021-2020]]), "x")</f>
        <v>x</v>
      </c>
      <c r="BK1454" s="3">
        <f>IFERROR(AVERAGE(Table1[[#This Row],[ROA 2012]:[ROA 2021]]), "x")</f>
        <v>-4.3143297380585512E-2</v>
      </c>
      <c r="BN1454" s="1">
        <f>SUM(Table1[[#This Row],[B/M Rank]:[ROA Rank]])</f>
        <v>0</v>
      </c>
    </row>
    <row r="1455" spans="1:66" x14ac:dyDescent="0.25">
      <c r="A1455" s="1" t="s">
        <v>4126</v>
      </c>
      <c r="B1455" s="1" t="s">
        <v>1832</v>
      </c>
      <c r="C1455" s="1" t="s">
        <v>12</v>
      </c>
      <c r="D1455" s="1" t="s">
        <v>11</v>
      </c>
      <c r="E1455" s="1" t="s">
        <v>108</v>
      </c>
      <c r="F1455" s="1">
        <v>63.45</v>
      </c>
      <c r="G1455" s="19"/>
      <c r="H1455" s="19"/>
      <c r="I1455" s="19"/>
      <c r="J1455" s="19"/>
      <c r="K1455" s="1"/>
      <c r="L1455" s="19"/>
      <c r="M1455" s="1">
        <v>2012</v>
      </c>
      <c r="N1455" s="1">
        <v>0.4</v>
      </c>
      <c r="O1455" s="1">
        <v>0.4</v>
      </c>
      <c r="P1455" s="1">
        <v>0.3</v>
      </c>
      <c r="Q1455" s="1">
        <v>0.3</v>
      </c>
      <c r="R1455" s="1">
        <v>0.2</v>
      </c>
      <c r="S1455" s="1">
        <v>1.5</v>
      </c>
      <c r="T1455" s="1">
        <v>-0.2</v>
      </c>
      <c r="U1455" s="1">
        <v>-3.7</v>
      </c>
      <c r="V1455" s="1">
        <v>9.8000000000000007</v>
      </c>
      <c r="W1455" s="1">
        <v>19.3</v>
      </c>
      <c r="X1455" s="1">
        <v>20.6</v>
      </c>
      <c r="Z1455" s="3">
        <f xml:space="preserve"> IFERROR(AVEDEV(Table1[[#This Row],[GP 2012]:[GP 2021]]) / Table1[[#This Row],[Avg GP]], "x")</f>
        <v>1.6565371024734985</v>
      </c>
      <c r="AA1455" s="2">
        <f xml:space="preserve"> IFERROR(AVERAGE(Table1[[#This Row],[GP 2012]:[GP 2021]]), "x")</f>
        <v>2.83</v>
      </c>
      <c r="AB1455" s="11">
        <f>Table1[Equity]/Table1[Market Capital]</f>
        <v>2.7375886524822692</v>
      </c>
      <c r="AC1455" s="1">
        <v>0.5</v>
      </c>
      <c r="AD1455" s="1">
        <v>0.6</v>
      </c>
      <c r="AE1455" s="1">
        <v>0.6</v>
      </c>
      <c r="AF1455" s="1">
        <v>0.7</v>
      </c>
      <c r="AG1455" s="1">
        <v>0.4</v>
      </c>
      <c r="AH1455" s="1">
        <v>92.6</v>
      </c>
      <c r="AI1455" s="1">
        <v>460.8</v>
      </c>
      <c r="AJ1455" s="1">
        <v>411.2</v>
      </c>
      <c r="AK1455" s="1">
        <v>379</v>
      </c>
      <c r="AL1455" s="1">
        <v>450.4</v>
      </c>
      <c r="AM1455" s="1">
        <v>417.5</v>
      </c>
      <c r="AN1455" s="1">
        <v>173.7</v>
      </c>
      <c r="AO1455" s="3">
        <f xml:space="preserve"> IFERROR(Table1[[#This Row],[GP 2012]]/Table1[[#This Row],[Total Assets 2012]], "x")</f>
        <v>0.8</v>
      </c>
      <c r="AP1455" s="3">
        <f xml:space="preserve"> IFERROR(Table1[[#This Row],[GP 2013]]/Table1[[#This Row],[Total Assets 2013]], "x")</f>
        <v>0.66666666666666674</v>
      </c>
      <c r="AQ1455" s="3">
        <f xml:space="preserve"> IFERROR(Table1[[#This Row],[GP 2014]]/Table1[[#This Row],[Total Assets 2014]], "x")</f>
        <v>0.5</v>
      </c>
      <c r="AR1455" s="3">
        <f xml:space="preserve"> IFERROR(Table1[[#This Row],[GP 2015]]/Table1[[#This Row],[Total Assets 2015]], "x")</f>
        <v>0.4285714285714286</v>
      </c>
      <c r="AS1455" s="3">
        <f xml:space="preserve"> IFERROR(Table1[[#This Row],[GP 2016]]/Table1[[#This Row],[Total Assets 2016]], "x")</f>
        <v>0.5</v>
      </c>
      <c r="AT1455" s="3">
        <f xml:space="preserve"> IFERROR(Table1[[#This Row],[GP 2017]]/Table1[[#This Row],[Total Assets 2017]], "x")</f>
        <v>1.6198704103671708E-2</v>
      </c>
      <c r="AU1455" s="3">
        <f xml:space="preserve"> IFERROR(Table1[[#This Row],[GP 2018]]/Table1[[#This Row],[Total Assets 2018]], "x")</f>
        <v>-4.3402777777777781E-4</v>
      </c>
      <c r="AV1455" s="3">
        <f xml:space="preserve"> IFERROR(Table1[[#This Row],[GP 2019]]/Table1[[#This Row],[Total Assets 2019]], "x")</f>
        <v>-8.9980544747081722E-3</v>
      </c>
      <c r="AW1455" s="3">
        <f xml:space="preserve"> IFERROR(Table1[[#This Row],[GP 2020]]/Table1[[#This Row],[Total Assets 2020]], "x")</f>
        <v>2.5857519788918207E-2</v>
      </c>
      <c r="AX1455" s="3">
        <f xml:space="preserve"> IFERROR(Table1[[#This Row],[GP 2021]]/Table1[[#This Row],[Total Assets 2021]], "x")</f>
        <v>4.285079928952043E-2</v>
      </c>
      <c r="AY1455" s="3">
        <f xml:space="preserve"> IFERROR(Table1[[#This Row],[GP TTM]]/Table1[[#This Row],[Total Assets TTM]], "x")</f>
        <v>4.9341317365269463E-2</v>
      </c>
      <c r="BA1455" s="3">
        <f xml:space="preserve"> IFERROR(ABS(Table1[[#This Row],[ROA 2013]]-Table1[[#This Row],[ROA 2012]]), "x")</f>
        <v>0.1333333333333333</v>
      </c>
      <c r="BB1455" s="3">
        <f xml:space="preserve"> IFERROR(ABS(Table1[[#This Row],[ROA 2014]]-Table1[[#This Row],[ROA 2013]]), "x")</f>
        <v>0.16666666666666674</v>
      </c>
      <c r="BC1455" s="3">
        <f xml:space="preserve"> IFERROR(ABS(Table1[[#This Row],[ROA 2015]]-Table1[[#This Row],[ROA 2014]]), "x")</f>
        <v>7.1428571428571397E-2</v>
      </c>
      <c r="BD1455" s="3">
        <f xml:space="preserve"> IFERROR(ABS(Table1[[#This Row],[ROA 2016]]-Table1[[#This Row],[ROA 2015]]), "x")</f>
        <v>7.1428571428571397E-2</v>
      </c>
      <c r="BE1455" s="3">
        <f xml:space="preserve"> IFERROR(ABS(Table1[[#This Row],[ROA 2017]]-Table1[[#This Row],[ROA 2016]]), "x")</f>
        <v>0.48380129589632831</v>
      </c>
      <c r="BF1455" s="3">
        <f xml:space="preserve"> IFERROR(ABS(Table1[[#This Row],[ROA 2018]]-Table1[[#This Row],[ROA 2017]]), "x")</f>
        <v>1.6632731881449484E-2</v>
      </c>
      <c r="BG1455" s="3">
        <f xml:space="preserve"> IFERROR(ABS(Table1[[#This Row],[ROA 2019]]-Table1[[#This Row],[ROA 2018]]), "x")</f>
        <v>8.5640266969303942E-3</v>
      </c>
      <c r="BH1455" s="3">
        <f xml:space="preserve"> IFERROR(ABS(Table1[[#This Row],[ROA 2020]]-Table1[[#This Row],[ROA 2019]]), "x")</f>
        <v>3.4855574263626378E-2</v>
      </c>
      <c r="BI1455" s="3">
        <f xml:space="preserve"> IFERROR(ABS(Table1[[#This Row],[ROA 2021]]-Table1[[#This Row],[ROA 2020]]), "x")</f>
        <v>1.6993279500602223E-2</v>
      </c>
      <c r="BJ1455" s="3">
        <f xml:space="preserve"> IFERROR(AVERAGE(Table1[[#This Row],[ROA 2013-2012]:[ROA 2021-2020]]), "x")</f>
        <v>0.11152267234400884</v>
      </c>
      <c r="BK1455" s="3">
        <f>IFERROR(AVERAGE(Table1[[#This Row],[ROA 2012]:[ROA 2021]]), "x")</f>
        <v>0.29707130361677198</v>
      </c>
      <c r="BN1455" s="1">
        <f>SUM(Table1[[#This Row],[B/M Rank]:[ROA Rank]])</f>
        <v>0</v>
      </c>
    </row>
    <row r="1456" spans="1:66" x14ac:dyDescent="0.25">
      <c r="A1456" s="1" t="s">
        <v>3940</v>
      </c>
      <c r="B1456" s="1" t="s">
        <v>1650</v>
      </c>
      <c r="C1456" s="1" t="s">
        <v>1499</v>
      </c>
      <c r="D1456" s="1" t="s">
        <v>440</v>
      </c>
      <c r="E1456" s="1" t="s">
        <v>108</v>
      </c>
      <c r="F1456" s="1">
        <v>63.56</v>
      </c>
      <c r="G1456" s="19"/>
      <c r="H1456" s="19"/>
      <c r="I1456" s="19"/>
      <c r="J1456" s="19"/>
      <c r="K1456" s="1"/>
      <c r="L1456" s="19"/>
      <c r="M1456" s="1">
        <v>2012</v>
      </c>
      <c r="N1456" s="1">
        <v>79.7</v>
      </c>
      <c r="O1456" s="1">
        <v>105.6</v>
      </c>
      <c r="P1456" s="1">
        <v>148.80000000000001</v>
      </c>
      <c r="Q1456" s="1">
        <v>52.1</v>
      </c>
      <c r="R1456" s="1">
        <v>31</v>
      </c>
      <c r="S1456" s="1">
        <v>50.9</v>
      </c>
      <c r="T1456" s="1">
        <v>51.3</v>
      </c>
      <c r="U1456" s="1">
        <v>39.4</v>
      </c>
      <c r="V1456" s="1">
        <v>8</v>
      </c>
      <c r="W1456" s="1">
        <v>35.299999999999997</v>
      </c>
      <c r="X1456" s="1">
        <v>47</v>
      </c>
      <c r="Z1456" s="3">
        <f xml:space="preserve"> IFERROR(AVEDEV(Table1[[#This Row],[GP 2012]:[GP 2021]]) / Table1[[#This Row],[Avg GP]], "x")</f>
        <v>0.50978242816807851</v>
      </c>
      <c r="AA1456" s="2">
        <f xml:space="preserve"> IFERROR(AVERAGE(Table1[[#This Row],[GP 2012]:[GP 2021]]), "x")</f>
        <v>60.209999999999994</v>
      </c>
      <c r="AB1456" s="11">
        <f>Table1[Equity]/Table1[Market Capital]</f>
        <v>1.1500943989930772</v>
      </c>
      <c r="AC1456" s="1">
        <v>729.9</v>
      </c>
      <c r="AD1456" s="1">
        <v>742.3</v>
      </c>
      <c r="AE1456" s="1">
        <v>750.6</v>
      </c>
      <c r="AF1456" s="1">
        <v>603.5</v>
      </c>
      <c r="AG1456" s="1">
        <v>361.4</v>
      </c>
      <c r="AH1456" s="1">
        <v>365.6</v>
      </c>
      <c r="AI1456" s="1">
        <v>335.1</v>
      </c>
      <c r="AJ1456" s="1">
        <v>241.1</v>
      </c>
      <c r="AK1456" s="1">
        <v>140.5</v>
      </c>
      <c r="AL1456" s="1">
        <v>178.9</v>
      </c>
      <c r="AM1456" s="1">
        <v>187.6</v>
      </c>
      <c r="AN1456" s="1">
        <v>73.099999999999994</v>
      </c>
      <c r="AO1456" s="3">
        <f xml:space="preserve"> IFERROR(Table1[[#This Row],[GP 2012]]/Table1[[#This Row],[Total Assets 2012]], "x")</f>
        <v>0.10919304014248528</v>
      </c>
      <c r="AP1456" s="3">
        <f xml:space="preserve"> IFERROR(Table1[[#This Row],[GP 2013]]/Table1[[#This Row],[Total Assets 2013]], "x")</f>
        <v>0.14226054156001616</v>
      </c>
      <c r="AQ1456" s="3">
        <f xml:space="preserve"> IFERROR(Table1[[#This Row],[GP 2014]]/Table1[[#This Row],[Total Assets 2014]], "x")</f>
        <v>0.1982414068745004</v>
      </c>
      <c r="AR1456" s="3">
        <f xml:space="preserve"> IFERROR(Table1[[#This Row],[GP 2015]]/Table1[[#This Row],[Total Assets 2015]], "x")</f>
        <v>8.6329743164871589E-2</v>
      </c>
      <c r="AS1456" s="3">
        <f xml:space="preserve"> IFERROR(Table1[[#This Row],[GP 2016]]/Table1[[#This Row],[Total Assets 2016]], "x")</f>
        <v>8.5777531820697292E-2</v>
      </c>
      <c r="AT1456" s="3">
        <f xml:space="preserve"> IFERROR(Table1[[#This Row],[GP 2017]]/Table1[[#This Row],[Total Assets 2017]], "x")</f>
        <v>0.13922319474835884</v>
      </c>
      <c r="AU1456" s="3">
        <f xml:space="preserve"> IFERROR(Table1[[#This Row],[GP 2018]]/Table1[[#This Row],[Total Assets 2018]], "x")</f>
        <v>0.15308863025962396</v>
      </c>
      <c r="AV1456" s="3">
        <f xml:space="preserve"> IFERROR(Table1[[#This Row],[GP 2019]]/Table1[[#This Row],[Total Assets 2019]], "x")</f>
        <v>0.16341766901700538</v>
      </c>
      <c r="AW1456" s="3">
        <f xml:space="preserve"> IFERROR(Table1[[#This Row],[GP 2020]]/Table1[[#This Row],[Total Assets 2020]], "x")</f>
        <v>5.6939501779359428E-2</v>
      </c>
      <c r="AX1456" s="3">
        <f xml:space="preserve"> IFERROR(Table1[[#This Row],[GP 2021]]/Table1[[#This Row],[Total Assets 2021]], "x")</f>
        <v>0.19731693683622134</v>
      </c>
      <c r="AY1456" s="3">
        <f xml:space="preserve"> IFERROR(Table1[[#This Row],[GP TTM]]/Table1[[#This Row],[Total Assets TTM]], "x")</f>
        <v>0.25053304904051171</v>
      </c>
      <c r="BA1456" s="3">
        <f xml:space="preserve"> IFERROR(ABS(Table1[[#This Row],[ROA 2013]]-Table1[[#This Row],[ROA 2012]]), "x")</f>
        <v>3.3067501417530884E-2</v>
      </c>
      <c r="BB1456" s="3">
        <f xml:space="preserve"> IFERROR(ABS(Table1[[#This Row],[ROA 2014]]-Table1[[#This Row],[ROA 2013]]), "x")</f>
        <v>5.5980865314484235E-2</v>
      </c>
      <c r="BC1456" s="3">
        <f xml:space="preserve"> IFERROR(ABS(Table1[[#This Row],[ROA 2015]]-Table1[[#This Row],[ROA 2014]]), "x")</f>
        <v>0.11191166370962881</v>
      </c>
      <c r="BD1456" s="3">
        <f xml:space="preserve"> IFERROR(ABS(Table1[[#This Row],[ROA 2016]]-Table1[[#This Row],[ROA 2015]]), "x")</f>
        <v>5.5221134417429707E-4</v>
      </c>
      <c r="BE1456" s="3">
        <f xml:space="preserve"> IFERROR(ABS(Table1[[#This Row],[ROA 2017]]-Table1[[#This Row],[ROA 2016]]), "x")</f>
        <v>5.344566292766155E-2</v>
      </c>
      <c r="BF1456" s="3">
        <f xml:space="preserve"> IFERROR(ABS(Table1[[#This Row],[ROA 2018]]-Table1[[#This Row],[ROA 2017]]), "x")</f>
        <v>1.3865435511265123E-2</v>
      </c>
      <c r="BG1456" s="3">
        <f xml:space="preserve"> IFERROR(ABS(Table1[[#This Row],[ROA 2019]]-Table1[[#This Row],[ROA 2018]]), "x")</f>
        <v>1.032903875738142E-2</v>
      </c>
      <c r="BH1456" s="3">
        <f xml:space="preserve"> IFERROR(ABS(Table1[[#This Row],[ROA 2020]]-Table1[[#This Row],[ROA 2019]]), "x")</f>
        <v>0.10647816723764596</v>
      </c>
      <c r="BI1456" s="3">
        <f xml:space="preserve"> IFERROR(ABS(Table1[[#This Row],[ROA 2021]]-Table1[[#This Row],[ROA 2020]]), "x")</f>
        <v>0.1403774350568619</v>
      </c>
      <c r="BJ1456" s="3">
        <f xml:space="preserve"> IFERROR(AVERAGE(Table1[[#This Row],[ROA 2013-2012]:[ROA 2021-2020]]), "x")</f>
        <v>5.8445331252959351E-2</v>
      </c>
      <c r="BK1456" s="3">
        <f>IFERROR(AVERAGE(Table1[[#This Row],[ROA 2012]:[ROA 2021]]), "x")</f>
        <v>0.13317881962031397</v>
      </c>
      <c r="BN1456" s="1">
        <f>SUM(Table1[[#This Row],[B/M Rank]:[ROA Rank]])</f>
        <v>0</v>
      </c>
    </row>
    <row r="1457" spans="1:66" x14ac:dyDescent="0.25">
      <c r="A1457" s="1" t="s">
        <v>2224</v>
      </c>
      <c r="B1457" s="1" t="s">
        <v>266</v>
      </c>
      <c r="C1457" s="1" t="s">
        <v>4374</v>
      </c>
      <c r="D1457" s="1" t="s">
        <v>142</v>
      </c>
      <c r="E1457" s="1" t="s">
        <v>108</v>
      </c>
      <c r="F1457" s="1">
        <v>63.65</v>
      </c>
      <c r="G1457" s="19"/>
      <c r="H1457" s="19"/>
      <c r="I1457" s="19"/>
      <c r="J1457" s="19"/>
      <c r="K1457" s="1"/>
      <c r="L1457" s="19"/>
      <c r="M1457" s="1" t="s">
        <v>4363</v>
      </c>
      <c r="N1457" s="1" t="s">
        <v>1494</v>
      </c>
      <c r="O1457" s="1" t="s">
        <v>1494</v>
      </c>
      <c r="P1457" s="1" t="s">
        <v>1494</v>
      </c>
      <c r="Q1457" s="1" t="s">
        <v>1494</v>
      </c>
      <c r="R1457" s="1" t="s">
        <v>1494</v>
      </c>
      <c r="S1457" s="1" t="s">
        <v>1494</v>
      </c>
      <c r="T1457" s="1" t="s">
        <v>1494</v>
      </c>
      <c r="U1457" s="1" t="s">
        <v>1494</v>
      </c>
      <c r="V1457" s="1" t="s">
        <v>1494</v>
      </c>
      <c r="W1457" s="1">
        <v>1.5</v>
      </c>
      <c r="X1457" s="1">
        <v>1.5</v>
      </c>
      <c r="Z1457" s="3">
        <f xml:space="preserve"> IFERROR(AVEDEV(Table1[[#This Row],[GP 2012]:[GP 2021]]) / Table1[[#This Row],[Avg GP]], "x")</f>
        <v>0</v>
      </c>
      <c r="AA1457" s="2">
        <f xml:space="preserve"> IFERROR(AVERAGE(Table1[[#This Row],[GP 2012]:[GP 2021]]), "x")</f>
        <v>1.5</v>
      </c>
      <c r="AB1457" s="11">
        <f>Table1[Equity]/Table1[Market Capital]</f>
        <v>1.6087981146897095</v>
      </c>
      <c r="AC1457" s="1" t="s">
        <v>1494</v>
      </c>
      <c r="AD1457" s="1" t="s">
        <v>1494</v>
      </c>
      <c r="AE1457" s="1" t="s">
        <v>1494</v>
      </c>
      <c r="AF1457" s="1" t="s">
        <v>1494</v>
      </c>
      <c r="AG1457" s="1" t="s">
        <v>1494</v>
      </c>
      <c r="AH1457" s="1" t="s">
        <v>1494</v>
      </c>
      <c r="AI1457" s="1" t="s">
        <v>1494</v>
      </c>
      <c r="AJ1457" s="1" t="s">
        <v>1494</v>
      </c>
      <c r="AK1457" s="1" t="s">
        <v>1494</v>
      </c>
      <c r="AL1457" s="1">
        <v>103</v>
      </c>
      <c r="AM1457" s="1">
        <v>103</v>
      </c>
      <c r="AN1457" s="1">
        <v>102.4</v>
      </c>
      <c r="AO1457" s="3" t="str">
        <f xml:space="preserve"> IFERROR(Table1[[#This Row],[GP 2012]]/Table1[[#This Row],[Total Assets 2012]], "x")</f>
        <v>x</v>
      </c>
      <c r="AP1457" s="3" t="str">
        <f xml:space="preserve"> IFERROR(Table1[[#This Row],[GP 2013]]/Table1[[#This Row],[Total Assets 2013]], "x")</f>
        <v>x</v>
      </c>
      <c r="AQ1457" s="3" t="str">
        <f xml:space="preserve"> IFERROR(Table1[[#This Row],[GP 2014]]/Table1[[#This Row],[Total Assets 2014]], "x")</f>
        <v>x</v>
      </c>
      <c r="AR1457" s="3" t="str">
        <f xml:space="preserve"> IFERROR(Table1[[#This Row],[GP 2015]]/Table1[[#This Row],[Total Assets 2015]], "x")</f>
        <v>x</v>
      </c>
      <c r="AS1457" s="3" t="str">
        <f xml:space="preserve"> IFERROR(Table1[[#This Row],[GP 2016]]/Table1[[#This Row],[Total Assets 2016]], "x")</f>
        <v>x</v>
      </c>
      <c r="AT1457" s="3" t="str">
        <f xml:space="preserve"> IFERROR(Table1[[#This Row],[GP 2017]]/Table1[[#This Row],[Total Assets 2017]], "x")</f>
        <v>x</v>
      </c>
      <c r="AU1457" s="3" t="str">
        <f xml:space="preserve"> IFERROR(Table1[[#This Row],[GP 2018]]/Table1[[#This Row],[Total Assets 2018]], "x")</f>
        <v>x</v>
      </c>
      <c r="AV1457" s="3" t="str">
        <f xml:space="preserve"> IFERROR(Table1[[#This Row],[GP 2019]]/Table1[[#This Row],[Total Assets 2019]], "x")</f>
        <v>x</v>
      </c>
      <c r="AW1457" s="3" t="str">
        <f xml:space="preserve"> IFERROR(Table1[[#This Row],[GP 2020]]/Table1[[#This Row],[Total Assets 2020]], "x")</f>
        <v>x</v>
      </c>
      <c r="AX1457" s="3">
        <f xml:space="preserve"> IFERROR(Table1[[#This Row],[GP 2021]]/Table1[[#This Row],[Total Assets 2021]], "x")</f>
        <v>1.4563106796116505E-2</v>
      </c>
      <c r="AY1457" s="3">
        <f xml:space="preserve"> IFERROR(Table1[[#This Row],[GP TTM]]/Table1[[#This Row],[Total Assets TTM]], "x")</f>
        <v>1.4563106796116505E-2</v>
      </c>
      <c r="BA1457" s="3" t="str">
        <f xml:space="preserve"> IFERROR(ABS(Table1[[#This Row],[ROA 2013]]-Table1[[#This Row],[ROA 2012]]), "x")</f>
        <v>x</v>
      </c>
      <c r="BB1457" s="3" t="str">
        <f xml:space="preserve"> IFERROR(ABS(Table1[[#This Row],[ROA 2014]]-Table1[[#This Row],[ROA 2013]]), "x")</f>
        <v>x</v>
      </c>
      <c r="BC1457" s="3" t="str">
        <f xml:space="preserve"> IFERROR(ABS(Table1[[#This Row],[ROA 2015]]-Table1[[#This Row],[ROA 2014]]), "x")</f>
        <v>x</v>
      </c>
      <c r="BD1457" s="3" t="str">
        <f xml:space="preserve"> IFERROR(ABS(Table1[[#This Row],[ROA 2016]]-Table1[[#This Row],[ROA 2015]]), "x")</f>
        <v>x</v>
      </c>
      <c r="BE1457" s="3" t="str">
        <f xml:space="preserve"> IFERROR(ABS(Table1[[#This Row],[ROA 2017]]-Table1[[#This Row],[ROA 2016]]), "x")</f>
        <v>x</v>
      </c>
      <c r="BF1457" s="3" t="str">
        <f xml:space="preserve"> IFERROR(ABS(Table1[[#This Row],[ROA 2018]]-Table1[[#This Row],[ROA 2017]]), "x")</f>
        <v>x</v>
      </c>
      <c r="BG1457" s="3" t="str">
        <f xml:space="preserve"> IFERROR(ABS(Table1[[#This Row],[ROA 2019]]-Table1[[#This Row],[ROA 2018]]), "x")</f>
        <v>x</v>
      </c>
      <c r="BH1457" s="3" t="str">
        <f xml:space="preserve"> IFERROR(ABS(Table1[[#This Row],[ROA 2020]]-Table1[[#This Row],[ROA 2019]]), "x")</f>
        <v>x</v>
      </c>
      <c r="BI1457" s="3" t="str">
        <f xml:space="preserve"> IFERROR(ABS(Table1[[#This Row],[ROA 2021]]-Table1[[#This Row],[ROA 2020]]), "x")</f>
        <v>x</v>
      </c>
      <c r="BJ1457" s="3" t="str">
        <f xml:space="preserve"> IFERROR(AVERAGE(Table1[[#This Row],[ROA 2013-2012]:[ROA 2021-2020]]), "x")</f>
        <v>x</v>
      </c>
      <c r="BK1457" s="3">
        <f>IFERROR(AVERAGE(Table1[[#This Row],[ROA 2012]:[ROA 2021]]), "x")</f>
        <v>1.4563106796116505E-2</v>
      </c>
      <c r="BN1457" s="1">
        <f>SUM(Table1[[#This Row],[B/M Rank]:[ROA Rank]])</f>
        <v>0</v>
      </c>
    </row>
    <row r="1458" spans="1:66" x14ac:dyDescent="0.25">
      <c r="A1458" s="1" t="s">
        <v>2217</v>
      </c>
      <c r="B1458" s="1" t="s">
        <v>259</v>
      </c>
      <c r="C1458" s="1" t="s">
        <v>4374</v>
      </c>
      <c r="D1458" s="1" t="s">
        <v>142</v>
      </c>
      <c r="E1458" s="1" t="s">
        <v>108</v>
      </c>
      <c r="F1458" s="1">
        <v>63.92</v>
      </c>
      <c r="G1458" s="19"/>
      <c r="H1458" s="19"/>
      <c r="I1458" s="19"/>
      <c r="J1458" s="19"/>
      <c r="K1458" s="1"/>
      <c r="L1458" s="19"/>
      <c r="M1458" s="1">
        <v>2018</v>
      </c>
      <c r="T1458" s="1" t="s">
        <v>4368</v>
      </c>
      <c r="U1458" s="1">
        <v>0.1</v>
      </c>
      <c r="V1458" s="1">
        <v>-3.1</v>
      </c>
      <c r="W1458" s="1">
        <v>198</v>
      </c>
      <c r="X1458" s="1">
        <v>458.5</v>
      </c>
      <c r="Z1458" s="3">
        <f xml:space="preserve"> IFERROR(AVEDEV(Table1[[#This Row],[GP 2012]:[GP 2021]]) / Table1[[#This Row],[Avg GP]], "x")</f>
        <v>1.3641025641025641</v>
      </c>
      <c r="AA1458" s="2">
        <f xml:space="preserve"> IFERROR(AVERAGE(Table1[[#This Row],[GP 2012]:[GP 2021]]), "x")</f>
        <v>65</v>
      </c>
      <c r="AB1458" s="11">
        <f>Table1[Equity]/Table1[Market Capital]</f>
        <v>5.042240300375469</v>
      </c>
      <c r="AI1458" s="1">
        <v>2.7</v>
      </c>
      <c r="AJ1458" s="1">
        <v>7.6</v>
      </c>
      <c r="AK1458" s="1">
        <v>52.6</v>
      </c>
      <c r="AL1458" s="15">
        <v>3815.2</v>
      </c>
      <c r="AM1458" s="15">
        <v>7499.9</v>
      </c>
      <c r="AN1458" s="1">
        <v>322.3</v>
      </c>
      <c r="AO1458" s="3" t="str">
        <f xml:space="preserve"> IFERROR(Table1[[#This Row],[GP 2012]]/Table1[[#This Row],[Total Assets 2012]], "x")</f>
        <v>x</v>
      </c>
      <c r="AP1458" s="3" t="str">
        <f xml:space="preserve"> IFERROR(Table1[[#This Row],[GP 2013]]/Table1[[#This Row],[Total Assets 2013]], "x")</f>
        <v>x</v>
      </c>
      <c r="AQ1458" s="3" t="str">
        <f xml:space="preserve"> IFERROR(Table1[[#This Row],[GP 2014]]/Table1[[#This Row],[Total Assets 2014]], "x")</f>
        <v>x</v>
      </c>
      <c r="AR1458" s="3" t="str">
        <f xml:space="preserve"> IFERROR(Table1[[#This Row],[GP 2015]]/Table1[[#This Row],[Total Assets 2015]], "x")</f>
        <v>x</v>
      </c>
      <c r="AS1458" s="3" t="str">
        <f xml:space="preserve"> IFERROR(Table1[[#This Row],[GP 2016]]/Table1[[#This Row],[Total Assets 2016]], "x")</f>
        <v>x</v>
      </c>
      <c r="AT1458" s="3" t="str">
        <f xml:space="preserve"> IFERROR(Table1[[#This Row],[GP 2017]]/Table1[[#This Row],[Total Assets 2017]], "x")</f>
        <v>x</v>
      </c>
      <c r="AU1458" s="3" t="str">
        <f xml:space="preserve"> IFERROR(Table1[[#This Row],[GP 2018]]/Table1[[#This Row],[Total Assets 2018]], "x")</f>
        <v>x</v>
      </c>
      <c r="AV1458" s="3">
        <f xml:space="preserve"> IFERROR(Table1[[#This Row],[GP 2019]]/Table1[[#This Row],[Total Assets 2019]], "x")</f>
        <v>1.3157894736842106E-2</v>
      </c>
      <c r="AW1458" s="3">
        <f xml:space="preserve"> IFERROR(Table1[[#This Row],[GP 2020]]/Table1[[#This Row],[Total Assets 2020]], "x")</f>
        <v>-5.8935361216730035E-2</v>
      </c>
      <c r="AX1458" s="3">
        <f xml:space="preserve"> IFERROR(Table1[[#This Row],[GP 2021]]/Table1[[#This Row],[Total Assets 2021]], "x")</f>
        <v>5.1897672468022647E-2</v>
      </c>
      <c r="AY1458" s="3">
        <f xml:space="preserve"> IFERROR(Table1[[#This Row],[GP TTM]]/Table1[[#This Row],[Total Assets TTM]], "x")</f>
        <v>6.1134148455312738E-2</v>
      </c>
      <c r="BA1458" s="3" t="str">
        <f xml:space="preserve"> IFERROR(ABS(Table1[[#This Row],[ROA 2013]]-Table1[[#This Row],[ROA 2012]]), "x")</f>
        <v>x</v>
      </c>
      <c r="BB1458" s="3" t="str">
        <f xml:space="preserve"> IFERROR(ABS(Table1[[#This Row],[ROA 2014]]-Table1[[#This Row],[ROA 2013]]), "x")</f>
        <v>x</v>
      </c>
      <c r="BC1458" s="3" t="str">
        <f xml:space="preserve"> IFERROR(ABS(Table1[[#This Row],[ROA 2015]]-Table1[[#This Row],[ROA 2014]]), "x")</f>
        <v>x</v>
      </c>
      <c r="BD1458" s="3" t="str">
        <f xml:space="preserve"> IFERROR(ABS(Table1[[#This Row],[ROA 2016]]-Table1[[#This Row],[ROA 2015]]), "x")</f>
        <v>x</v>
      </c>
      <c r="BE1458" s="3" t="str">
        <f xml:space="preserve"> IFERROR(ABS(Table1[[#This Row],[ROA 2017]]-Table1[[#This Row],[ROA 2016]]), "x")</f>
        <v>x</v>
      </c>
      <c r="BF1458" s="3" t="str">
        <f xml:space="preserve"> IFERROR(ABS(Table1[[#This Row],[ROA 2018]]-Table1[[#This Row],[ROA 2017]]), "x")</f>
        <v>x</v>
      </c>
      <c r="BG1458" s="3" t="str">
        <f xml:space="preserve"> IFERROR(ABS(Table1[[#This Row],[ROA 2019]]-Table1[[#This Row],[ROA 2018]]), "x")</f>
        <v>x</v>
      </c>
      <c r="BH1458" s="3">
        <f xml:space="preserve"> IFERROR(ABS(Table1[[#This Row],[ROA 2020]]-Table1[[#This Row],[ROA 2019]]), "x")</f>
        <v>7.2093255953572147E-2</v>
      </c>
      <c r="BI1458" s="3">
        <f xml:space="preserve"> IFERROR(ABS(Table1[[#This Row],[ROA 2021]]-Table1[[#This Row],[ROA 2020]]), "x")</f>
        <v>0.11083303368475268</v>
      </c>
      <c r="BJ1458" s="3">
        <f xml:space="preserve"> IFERROR(AVERAGE(Table1[[#This Row],[ROA 2013-2012]:[ROA 2021-2020]]), "x")</f>
        <v>9.1463144819162415E-2</v>
      </c>
      <c r="BK1458" s="3">
        <f>IFERROR(AVERAGE(Table1[[#This Row],[ROA 2012]:[ROA 2021]]), "x")</f>
        <v>2.0400686627115722E-3</v>
      </c>
      <c r="BN1458" s="1">
        <f>SUM(Table1[[#This Row],[B/M Rank]:[ROA Rank]])</f>
        <v>0</v>
      </c>
    </row>
    <row r="1459" spans="1:66" x14ac:dyDescent="0.25">
      <c r="A1459" s="1" t="s">
        <v>2205</v>
      </c>
      <c r="B1459" s="1" t="s">
        <v>248</v>
      </c>
      <c r="C1459" s="1" t="s">
        <v>4374</v>
      </c>
      <c r="D1459" s="1" t="s">
        <v>142</v>
      </c>
      <c r="E1459" s="1" t="s">
        <v>108</v>
      </c>
      <c r="F1459" s="1">
        <v>63.95</v>
      </c>
      <c r="G1459" s="19"/>
      <c r="H1459" s="19"/>
      <c r="I1459" s="19"/>
      <c r="J1459" s="19"/>
      <c r="K1459" s="1"/>
      <c r="L1459" s="19"/>
      <c r="M1459" s="1">
        <v>2012</v>
      </c>
      <c r="N1459" s="1">
        <v>0.1</v>
      </c>
      <c r="O1459" s="1">
        <v>0.1</v>
      </c>
      <c r="P1459" s="1">
        <v>-0.3</v>
      </c>
      <c r="Q1459" s="1">
        <v>0.1</v>
      </c>
      <c r="R1459" s="1">
        <v>0.4</v>
      </c>
      <c r="S1459" s="1">
        <v>0.9</v>
      </c>
      <c r="T1459" s="1">
        <v>2.1</v>
      </c>
      <c r="U1459" s="1">
        <v>3.6</v>
      </c>
      <c r="V1459" s="1">
        <v>4.0999999999999996</v>
      </c>
      <c r="W1459" s="1">
        <v>8.5</v>
      </c>
      <c r="X1459" s="1">
        <v>9</v>
      </c>
      <c r="Z1459" s="3">
        <f xml:space="preserve"> IFERROR(AVEDEV(Table1[[#This Row],[GP 2012]:[GP 2021]]) / Table1[[#This Row],[Avg GP]], "x")</f>
        <v>1.0673469387755101</v>
      </c>
      <c r="AA1459" s="2">
        <f xml:space="preserve"> IFERROR(AVERAGE(Table1[[#This Row],[GP 2012]:[GP 2021]]), "x")</f>
        <v>1.9600000000000002</v>
      </c>
      <c r="AB1459" s="11">
        <f>Table1[Equity]/Table1[Market Capital]</f>
        <v>0.31274433150899139</v>
      </c>
      <c r="AC1459" s="1">
        <v>0.2</v>
      </c>
      <c r="AD1459" s="1">
        <v>1.7</v>
      </c>
      <c r="AE1459" s="1">
        <v>3.4</v>
      </c>
      <c r="AF1459" s="1">
        <v>3.5</v>
      </c>
      <c r="AG1459" s="1">
        <v>4.5</v>
      </c>
      <c r="AH1459" s="1">
        <v>6.5</v>
      </c>
      <c r="AI1459" s="1">
        <v>7.6</v>
      </c>
      <c r="AJ1459" s="1">
        <v>19.5</v>
      </c>
      <c r="AK1459" s="1">
        <v>24.6</v>
      </c>
      <c r="AL1459" s="1">
        <v>32.1</v>
      </c>
      <c r="AM1459" s="1">
        <v>32.4</v>
      </c>
      <c r="AN1459" s="1">
        <v>20</v>
      </c>
      <c r="AO1459" s="3">
        <f xml:space="preserve"> IFERROR(Table1[[#This Row],[GP 2012]]/Table1[[#This Row],[Total Assets 2012]], "x")</f>
        <v>0.5</v>
      </c>
      <c r="AP1459" s="3">
        <f xml:space="preserve"> IFERROR(Table1[[#This Row],[GP 2013]]/Table1[[#This Row],[Total Assets 2013]], "x")</f>
        <v>5.8823529411764712E-2</v>
      </c>
      <c r="AQ1459" s="3">
        <f xml:space="preserve"> IFERROR(Table1[[#This Row],[GP 2014]]/Table1[[#This Row],[Total Assets 2014]], "x")</f>
        <v>-8.8235294117647065E-2</v>
      </c>
      <c r="AR1459" s="3">
        <f xml:space="preserve"> IFERROR(Table1[[#This Row],[GP 2015]]/Table1[[#This Row],[Total Assets 2015]], "x")</f>
        <v>2.8571428571428574E-2</v>
      </c>
      <c r="AS1459" s="3">
        <f xml:space="preserve"> IFERROR(Table1[[#This Row],[GP 2016]]/Table1[[#This Row],[Total Assets 2016]], "x")</f>
        <v>8.8888888888888892E-2</v>
      </c>
      <c r="AT1459" s="3">
        <f xml:space="preserve"> IFERROR(Table1[[#This Row],[GP 2017]]/Table1[[#This Row],[Total Assets 2017]], "x")</f>
        <v>0.13846153846153847</v>
      </c>
      <c r="AU1459" s="3">
        <f xml:space="preserve"> IFERROR(Table1[[#This Row],[GP 2018]]/Table1[[#This Row],[Total Assets 2018]], "x")</f>
        <v>0.27631578947368424</v>
      </c>
      <c r="AV1459" s="3">
        <f xml:space="preserve"> IFERROR(Table1[[#This Row],[GP 2019]]/Table1[[#This Row],[Total Assets 2019]], "x")</f>
        <v>0.18461538461538463</v>
      </c>
      <c r="AW1459" s="3">
        <f xml:space="preserve"> IFERROR(Table1[[#This Row],[GP 2020]]/Table1[[#This Row],[Total Assets 2020]], "x")</f>
        <v>0.16666666666666663</v>
      </c>
      <c r="AX1459" s="3">
        <f xml:space="preserve"> IFERROR(Table1[[#This Row],[GP 2021]]/Table1[[#This Row],[Total Assets 2021]], "x")</f>
        <v>0.26479750778816197</v>
      </c>
      <c r="AY1459" s="3">
        <f xml:space="preserve"> IFERROR(Table1[[#This Row],[GP TTM]]/Table1[[#This Row],[Total Assets TTM]], "x")</f>
        <v>0.27777777777777779</v>
      </c>
      <c r="BA1459" s="3">
        <f xml:space="preserve"> IFERROR(ABS(Table1[[#This Row],[ROA 2013]]-Table1[[#This Row],[ROA 2012]]), "x")</f>
        <v>0.44117647058823528</v>
      </c>
      <c r="BB1459" s="3">
        <f xml:space="preserve"> IFERROR(ABS(Table1[[#This Row],[ROA 2014]]-Table1[[#This Row],[ROA 2013]]), "x")</f>
        <v>0.14705882352941177</v>
      </c>
      <c r="BC1459" s="3">
        <f xml:space="preserve"> IFERROR(ABS(Table1[[#This Row],[ROA 2015]]-Table1[[#This Row],[ROA 2014]]), "x")</f>
        <v>0.11680672268907563</v>
      </c>
      <c r="BD1459" s="3">
        <f xml:space="preserve"> IFERROR(ABS(Table1[[#This Row],[ROA 2016]]-Table1[[#This Row],[ROA 2015]]), "x")</f>
        <v>6.0317460317460318E-2</v>
      </c>
      <c r="BE1459" s="3">
        <f xml:space="preserve"> IFERROR(ABS(Table1[[#This Row],[ROA 2017]]-Table1[[#This Row],[ROA 2016]]), "x")</f>
        <v>4.9572649572649577E-2</v>
      </c>
      <c r="BF1459" s="3">
        <f xml:space="preserve"> IFERROR(ABS(Table1[[#This Row],[ROA 2018]]-Table1[[#This Row],[ROA 2017]]), "x")</f>
        <v>0.13785425101214577</v>
      </c>
      <c r="BG1459" s="3">
        <f xml:space="preserve"> IFERROR(ABS(Table1[[#This Row],[ROA 2019]]-Table1[[#This Row],[ROA 2018]]), "x")</f>
        <v>9.1700404858299611E-2</v>
      </c>
      <c r="BH1459" s="3">
        <f xml:space="preserve"> IFERROR(ABS(Table1[[#This Row],[ROA 2020]]-Table1[[#This Row],[ROA 2019]]), "x")</f>
        <v>1.7948717948717996E-2</v>
      </c>
      <c r="BI1459" s="3">
        <f xml:space="preserve"> IFERROR(ABS(Table1[[#This Row],[ROA 2021]]-Table1[[#This Row],[ROA 2020]]), "x")</f>
        <v>9.8130841121495338E-2</v>
      </c>
      <c r="BJ1459" s="3">
        <f xml:space="preserve"> IFERROR(AVERAGE(Table1[[#This Row],[ROA 2013-2012]:[ROA 2021-2020]]), "x")</f>
        <v>0.12895181573749903</v>
      </c>
      <c r="BK1459" s="3">
        <f>IFERROR(AVERAGE(Table1[[#This Row],[ROA 2012]:[ROA 2021]]), "x")</f>
        <v>0.16189054397598709</v>
      </c>
      <c r="BN1459" s="1">
        <f>SUM(Table1[[#This Row],[B/M Rank]:[ROA Rank]])</f>
        <v>0</v>
      </c>
    </row>
    <row r="1460" spans="1:66" x14ac:dyDescent="0.25">
      <c r="A1460" s="1" t="s">
        <v>3335</v>
      </c>
      <c r="B1460" s="1" t="s">
        <v>1184</v>
      </c>
      <c r="C1460" s="1" t="s">
        <v>4417</v>
      </c>
      <c r="D1460" s="1" t="s">
        <v>268</v>
      </c>
      <c r="E1460" s="1" t="s">
        <v>108</v>
      </c>
      <c r="F1460" s="1">
        <v>64.41</v>
      </c>
      <c r="G1460" s="19"/>
      <c r="H1460" s="19"/>
      <c r="I1460" s="19"/>
      <c r="J1460" s="19"/>
      <c r="K1460" s="1"/>
      <c r="L1460" s="19"/>
      <c r="M1460" s="1">
        <v>2012</v>
      </c>
      <c r="N1460" s="1">
        <v>0</v>
      </c>
      <c r="O1460" s="1">
        <v>0</v>
      </c>
      <c r="P1460" s="1">
        <v>0</v>
      </c>
      <c r="Q1460" s="1" t="s">
        <v>4368</v>
      </c>
      <c r="R1460" s="1" t="s">
        <v>4368</v>
      </c>
      <c r="S1460" s="1" t="s">
        <v>4368</v>
      </c>
      <c r="T1460" s="1" t="s">
        <v>4368</v>
      </c>
      <c r="U1460" s="1" t="s">
        <v>4368</v>
      </c>
      <c r="V1460" s="1" t="s">
        <v>4368</v>
      </c>
      <c r="W1460" s="1" t="s">
        <v>4368</v>
      </c>
      <c r="X1460" s="1" t="s">
        <v>4368</v>
      </c>
      <c r="Z1460" s="3" t="str">
        <f xml:space="preserve"> IFERROR(AVEDEV(Table1[[#This Row],[GP 2012]:[GP 2021]]) / Table1[[#This Row],[Avg GP]], "x")</f>
        <v>x</v>
      </c>
      <c r="AA1460" s="2">
        <f xml:space="preserve"> IFERROR(AVERAGE(Table1[[#This Row],[GP 2012]:[GP 2021]]), "x")</f>
        <v>0</v>
      </c>
      <c r="AB1460" s="11">
        <f>Table1[Equity]/Table1[Market Capital]</f>
        <v>0.71262226362366099</v>
      </c>
      <c r="AC1460" s="1">
        <v>0.1</v>
      </c>
      <c r="AD1460" s="1">
        <v>0.1</v>
      </c>
      <c r="AE1460" s="1">
        <v>0.3</v>
      </c>
      <c r="AF1460" s="1">
        <v>0.3</v>
      </c>
      <c r="AG1460" s="1">
        <v>0.6</v>
      </c>
      <c r="AH1460" s="1">
        <v>1.1000000000000001</v>
      </c>
      <c r="AI1460" s="1">
        <v>6.4</v>
      </c>
      <c r="AJ1460" s="1">
        <v>6.8</v>
      </c>
      <c r="AK1460" s="1">
        <v>13.8</v>
      </c>
      <c r="AL1460" s="1">
        <v>46.4</v>
      </c>
      <c r="AM1460" s="1">
        <v>47</v>
      </c>
      <c r="AN1460" s="1">
        <v>45.9</v>
      </c>
      <c r="AO1460" s="3">
        <f xml:space="preserve"> IFERROR(Table1[[#This Row],[GP 2012]]/Table1[[#This Row],[Total Assets 2012]], "x")</f>
        <v>0</v>
      </c>
      <c r="AP1460" s="3">
        <f xml:space="preserve"> IFERROR(Table1[[#This Row],[GP 2013]]/Table1[[#This Row],[Total Assets 2013]], "x")</f>
        <v>0</v>
      </c>
      <c r="AQ1460" s="3">
        <f xml:space="preserve"> IFERROR(Table1[[#This Row],[GP 2014]]/Table1[[#This Row],[Total Assets 2014]], "x")</f>
        <v>0</v>
      </c>
      <c r="AR1460" s="3" t="str">
        <f xml:space="preserve"> IFERROR(Table1[[#This Row],[GP 2015]]/Table1[[#This Row],[Total Assets 2015]], "x")</f>
        <v>x</v>
      </c>
      <c r="AS1460" s="3" t="str">
        <f xml:space="preserve"> IFERROR(Table1[[#This Row],[GP 2016]]/Table1[[#This Row],[Total Assets 2016]], "x")</f>
        <v>x</v>
      </c>
      <c r="AT1460" s="3" t="str">
        <f xml:space="preserve"> IFERROR(Table1[[#This Row],[GP 2017]]/Table1[[#This Row],[Total Assets 2017]], "x")</f>
        <v>x</v>
      </c>
      <c r="AU1460" s="3" t="str">
        <f xml:space="preserve"> IFERROR(Table1[[#This Row],[GP 2018]]/Table1[[#This Row],[Total Assets 2018]], "x")</f>
        <v>x</v>
      </c>
      <c r="AV1460" s="3" t="str">
        <f xml:space="preserve"> IFERROR(Table1[[#This Row],[GP 2019]]/Table1[[#This Row],[Total Assets 2019]], "x")</f>
        <v>x</v>
      </c>
      <c r="AW1460" s="3" t="str">
        <f xml:space="preserve"> IFERROR(Table1[[#This Row],[GP 2020]]/Table1[[#This Row],[Total Assets 2020]], "x")</f>
        <v>x</v>
      </c>
      <c r="AX1460" s="3" t="str">
        <f xml:space="preserve"> IFERROR(Table1[[#This Row],[GP 2021]]/Table1[[#This Row],[Total Assets 2021]], "x")</f>
        <v>x</v>
      </c>
      <c r="AY1460" s="3" t="str">
        <f xml:space="preserve"> IFERROR(Table1[[#This Row],[GP TTM]]/Table1[[#This Row],[Total Assets TTM]], "x")</f>
        <v>x</v>
      </c>
      <c r="BA1460" s="3">
        <f xml:space="preserve"> IFERROR(ABS(Table1[[#This Row],[ROA 2013]]-Table1[[#This Row],[ROA 2012]]), "x")</f>
        <v>0</v>
      </c>
      <c r="BB1460" s="3">
        <f xml:space="preserve"> IFERROR(ABS(Table1[[#This Row],[ROA 2014]]-Table1[[#This Row],[ROA 2013]]), "x")</f>
        <v>0</v>
      </c>
      <c r="BC1460" s="3" t="str">
        <f xml:space="preserve"> IFERROR(ABS(Table1[[#This Row],[ROA 2015]]-Table1[[#This Row],[ROA 2014]]), "x")</f>
        <v>x</v>
      </c>
      <c r="BD1460" s="3" t="str">
        <f xml:space="preserve"> IFERROR(ABS(Table1[[#This Row],[ROA 2016]]-Table1[[#This Row],[ROA 2015]]), "x")</f>
        <v>x</v>
      </c>
      <c r="BE1460" s="3" t="str">
        <f xml:space="preserve"> IFERROR(ABS(Table1[[#This Row],[ROA 2017]]-Table1[[#This Row],[ROA 2016]]), "x")</f>
        <v>x</v>
      </c>
      <c r="BF1460" s="3" t="str">
        <f xml:space="preserve"> IFERROR(ABS(Table1[[#This Row],[ROA 2018]]-Table1[[#This Row],[ROA 2017]]), "x")</f>
        <v>x</v>
      </c>
      <c r="BG1460" s="3" t="str">
        <f xml:space="preserve"> IFERROR(ABS(Table1[[#This Row],[ROA 2019]]-Table1[[#This Row],[ROA 2018]]), "x")</f>
        <v>x</v>
      </c>
      <c r="BH1460" s="3" t="str">
        <f xml:space="preserve"> IFERROR(ABS(Table1[[#This Row],[ROA 2020]]-Table1[[#This Row],[ROA 2019]]), "x")</f>
        <v>x</v>
      </c>
      <c r="BI1460" s="3" t="str">
        <f xml:space="preserve"> IFERROR(ABS(Table1[[#This Row],[ROA 2021]]-Table1[[#This Row],[ROA 2020]]), "x")</f>
        <v>x</v>
      </c>
      <c r="BJ1460" s="3">
        <f xml:space="preserve"> IFERROR(AVERAGE(Table1[[#This Row],[ROA 2013-2012]:[ROA 2021-2020]]), "x")</f>
        <v>0</v>
      </c>
      <c r="BK1460" s="3">
        <f>IFERROR(AVERAGE(Table1[[#This Row],[ROA 2012]:[ROA 2021]]), "x")</f>
        <v>0</v>
      </c>
      <c r="BN1460" s="1">
        <f>SUM(Table1[[#This Row],[B/M Rank]:[ROA Rank]])</f>
        <v>0</v>
      </c>
    </row>
    <row r="1461" spans="1:66" x14ac:dyDescent="0.25">
      <c r="A1461" s="1" t="s">
        <v>3310</v>
      </c>
      <c r="B1461" s="1" t="s">
        <v>1166</v>
      </c>
      <c r="C1461" s="1" t="s">
        <v>4417</v>
      </c>
      <c r="D1461" s="1" t="s">
        <v>268</v>
      </c>
      <c r="E1461" s="1" t="s">
        <v>108</v>
      </c>
      <c r="F1461" s="1">
        <v>64.77</v>
      </c>
      <c r="G1461" s="19"/>
      <c r="H1461" s="19"/>
      <c r="I1461" s="19"/>
      <c r="J1461" s="19"/>
      <c r="K1461" s="1"/>
      <c r="L1461" s="19"/>
      <c r="M1461" s="1">
        <v>2012</v>
      </c>
      <c r="N1461" s="1" t="s">
        <v>4368</v>
      </c>
      <c r="O1461" s="1" t="s">
        <v>4368</v>
      </c>
      <c r="P1461" s="1" t="s">
        <v>4368</v>
      </c>
      <c r="Q1461" s="1">
        <v>0</v>
      </c>
      <c r="R1461" s="1">
        <v>0</v>
      </c>
      <c r="S1461" s="1" t="s">
        <v>4368</v>
      </c>
      <c r="T1461" s="1">
        <v>0</v>
      </c>
      <c r="U1461" s="1">
        <v>0</v>
      </c>
      <c r="V1461" s="1" t="s">
        <v>4368</v>
      </c>
      <c r="W1461" s="1" t="s">
        <v>4368</v>
      </c>
      <c r="X1461" s="1" t="s">
        <v>4368</v>
      </c>
      <c r="Z1461" s="3" t="str">
        <f xml:space="preserve"> IFERROR(AVEDEV(Table1[[#This Row],[GP 2012]:[GP 2021]]) / Table1[[#This Row],[Avg GP]], "x")</f>
        <v>x</v>
      </c>
      <c r="AA1461" s="2">
        <f xml:space="preserve"> IFERROR(AVERAGE(Table1[[#This Row],[GP 2012]:[GP 2021]]), "x")</f>
        <v>0</v>
      </c>
      <c r="AB1461" s="11">
        <f>Table1[Equity]/Table1[Market Capital]</f>
        <v>0.95105758838968668</v>
      </c>
      <c r="AC1461" s="1">
        <v>4.7</v>
      </c>
      <c r="AD1461" s="1">
        <v>3.3</v>
      </c>
      <c r="AE1461" s="1">
        <v>2.5</v>
      </c>
      <c r="AF1461" s="1">
        <v>1.6</v>
      </c>
      <c r="AG1461" s="1">
        <v>3.8</v>
      </c>
      <c r="AH1461" s="1">
        <v>27.1</v>
      </c>
      <c r="AI1461" s="1">
        <v>26.1</v>
      </c>
      <c r="AJ1461" s="1">
        <v>39.700000000000003</v>
      </c>
      <c r="AK1461" s="1">
        <v>42.2</v>
      </c>
      <c r="AL1461" s="1">
        <v>65.3</v>
      </c>
      <c r="AM1461" s="1">
        <v>63.9</v>
      </c>
      <c r="AN1461" s="1">
        <v>61.6</v>
      </c>
      <c r="AO1461" s="3" t="str">
        <f xml:space="preserve"> IFERROR(Table1[[#This Row],[GP 2012]]/Table1[[#This Row],[Total Assets 2012]], "x")</f>
        <v>x</v>
      </c>
      <c r="AP1461" s="3" t="str">
        <f xml:space="preserve"> IFERROR(Table1[[#This Row],[GP 2013]]/Table1[[#This Row],[Total Assets 2013]], "x")</f>
        <v>x</v>
      </c>
      <c r="AQ1461" s="3" t="str">
        <f xml:space="preserve"> IFERROR(Table1[[#This Row],[GP 2014]]/Table1[[#This Row],[Total Assets 2014]], "x")</f>
        <v>x</v>
      </c>
      <c r="AR1461" s="3">
        <f xml:space="preserve"> IFERROR(Table1[[#This Row],[GP 2015]]/Table1[[#This Row],[Total Assets 2015]], "x")</f>
        <v>0</v>
      </c>
      <c r="AS1461" s="3">
        <f xml:space="preserve"> IFERROR(Table1[[#This Row],[GP 2016]]/Table1[[#This Row],[Total Assets 2016]], "x")</f>
        <v>0</v>
      </c>
      <c r="AT1461" s="3" t="str">
        <f xml:space="preserve"> IFERROR(Table1[[#This Row],[GP 2017]]/Table1[[#This Row],[Total Assets 2017]], "x")</f>
        <v>x</v>
      </c>
      <c r="AU1461" s="3">
        <f xml:space="preserve"> IFERROR(Table1[[#This Row],[GP 2018]]/Table1[[#This Row],[Total Assets 2018]], "x")</f>
        <v>0</v>
      </c>
      <c r="AV1461" s="3">
        <f xml:space="preserve"> IFERROR(Table1[[#This Row],[GP 2019]]/Table1[[#This Row],[Total Assets 2019]], "x")</f>
        <v>0</v>
      </c>
      <c r="AW1461" s="3" t="str">
        <f xml:space="preserve"> IFERROR(Table1[[#This Row],[GP 2020]]/Table1[[#This Row],[Total Assets 2020]], "x")</f>
        <v>x</v>
      </c>
      <c r="AX1461" s="3" t="str">
        <f xml:space="preserve"> IFERROR(Table1[[#This Row],[GP 2021]]/Table1[[#This Row],[Total Assets 2021]], "x")</f>
        <v>x</v>
      </c>
      <c r="AY1461" s="3" t="str">
        <f xml:space="preserve"> IFERROR(Table1[[#This Row],[GP TTM]]/Table1[[#This Row],[Total Assets TTM]], "x")</f>
        <v>x</v>
      </c>
      <c r="BA1461" s="3" t="str">
        <f xml:space="preserve"> IFERROR(ABS(Table1[[#This Row],[ROA 2013]]-Table1[[#This Row],[ROA 2012]]), "x")</f>
        <v>x</v>
      </c>
      <c r="BB1461" s="3" t="str">
        <f xml:space="preserve"> IFERROR(ABS(Table1[[#This Row],[ROA 2014]]-Table1[[#This Row],[ROA 2013]]), "x")</f>
        <v>x</v>
      </c>
      <c r="BC1461" s="3" t="str">
        <f xml:space="preserve"> IFERROR(ABS(Table1[[#This Row],[ROA 2015]]-Table1[[#This Row],[ROA 2014]]), "x")</f>
        <v>x</v>
      </c>
      <c r="BD1461" s="3">
        <f xml:space="preserve"> IFERROR(ABS(Table1[[#This Row],[ROA 2016]]-Table1[[#This Row],[ROA 2015]]), "x")</f>
        <v>0</v>
      </c>
      <c r="BE1461" s="3" t="str">
        <f xml:space="preserve"> IFERROR(ABS(Table1[[#This Row],[ROA 2017]]-Table1[[#This Row],[ROA 2016]]), "x")</f>
        <v>x</v>
      </c>
      <c r="BF1461" s="3" t="str">
        <f xml:space="preserve"> IFERROR(ABS(Table1[[#This Row],[ROA 2018]]-Table1[[#This Row],[ROA 2017]]), "x")</f>
        <v>x</v>
      </c>
      <c r="BG1461" s="3">
        <f xml:space="preserve"> IFERROR(ABS(Table1[[#This Row],[ROA 2019]]-Table1[[#This Row],[ROA 2018]]), "x")</f>
        <v>0</v>
      </c>
      <c r="BH1461" s="3" t="str">
        <f xml:space="preserve"> IFERROR(ABS(Table1[[#This Row],[ROA 2020]]-Table1[[#This Row],[ROA 2019]]), "x")</f>
        <v>x</v>
      </c>
      <c r="BI1461" s="3" t="str">
        <f xml:space="preserve"> IFERROR(ABS(Table1[[#This Row],[ROA 2021]]-Table1[[#This Row],[ROA 2020]]), "x")</f>
        <v>x</v>
      </c>
      <c r="BJ1461" s="3">
        <f xml:space="preserve"> IFERROR(AVERAGE(Table1[[#This Row],[ROA 2013-2012]:[ROA 2021-2020]]), "x")</f>
        <v>0</v>
      </c>
      <c r="BK1461" s="3">
        <f>IFERROR(AVERAGE(Table1[[#This Row],[ROA 2012]:[ROA 2021]]), "x")</f>
        <v>0</v>
      </c>
      <c r="BN1461" s="1">
        <f>SUM(Table1[[#This Row],[B/M Rank]:[ROA Rank]])</f>
        <v>0</v>
      </c>
    </row>
    <row r="1462" spans="1:66" x14ac:dyDescent="0.25">
      <c r="A1462" s="1" t="s">
        <v>2894</v>
      </c>
      <c r="B1462" s="1" t="s">
        <v>4465</v>
      </c>
      <c r="C1462" s="1" t="s">
        <v>4417</v>
      </c>
      <c r="D1462" s="1" t="s">
        <v>268</v>
      </c>
      <c r="E1462" s="1" t="s">
        <v>108</v>
      </c>
      <c r="F1462" s="1">
        <v>65.08</v>
      </c>
      <c r="G1462" s="19"/>
      <c r="H1462" s="19"/>
      <c r="I1462" s="19"/>
      <c r="J1462" s="19"/>
      <c r="K1462" s="1"/>
      <c r="L1462" s="19"/>
      <c r="M1462" s="1">
        <v>2016</v>
      </c>
      <c r="R1462" s="1" t="s">
        <v>4368</v>
      </c>
      <c r="S1462" s="1" t="s">
        <v>4368</v>
      </c>
      <c r="T1462" s="1" t="s">
        <v>4368</v>
      </c>
      <c r="U1462" s="1" t="s">
        <v>4368</v>
      </c>
      <c r="V1462" s="1" t="s">
        <v>4368</v>
      </c>
      <c r="W1462" s="1" t="s">
        <v>4368</v>
      </c>
      <c r="X1462" s="1" t="s">
        <v>4368</v>
      </c>
      <c r="Z1462" s="3" t="str">
        <f xml:space="preserve"> IFERROR(AVEDEV(Table1[[#This Row],[GP 2012]:[GP 2021]]) / Table1[[#This Row],[Avg GP]], "x")</f>
        <v>x</v>
      </c>
      <c r="AA1462" s="2" t="str">
        <f xml:space="preserve"> IFERROR(AVERAGE(Table1[[#This Row],[GP 2012]:[GP 2021]]), "x")</f>
        <v>x</v>
      </c>
      <c r="AB1462" s="11">
        <f>Table1[Equity]/Table1[Market Capital]</f>
        <v>8.2974800245851271E-2</v>
      </c>
      <c r="AG1462" s="1">
        <v>2.5</v>
      </c>
      <c r="AH1462" s="1">
        <v>5.5</v>
      </c>
      <c r="AI1462" s="1">
        <v>3.8</v>
      </c>
      <c r="AJ1462" s="1">
        <v>20.9</v>
      </c>
      <c r="AK1462" s="1">
        <v>10.7</v>
      </c>
      <c r="AL1462" s="1">
        <v>11.1</v>
      </c>
      <c r="AM1462" s="1">
        <v>7.9</v>
      </c>
      <c r="AN1462" s="1">
        <v>5.4</v>
      </c>
      <c r="AO1462" s="3" t="str">
        <f xml:space="preserve"> IFERROR(Table1[[#This Row],[GP 2012]]/Table1[[#This Row],[Total Assets 2012]], "x")</f>
        <v>x</v>
      </c>
      <c r="AP1462" s="3" t="str">
        <f xml:space="preserve"> IFERROR(Table1[[#This Row],[GP 2013]]/Table1[[#This Row],[Total Assets 2013]], "x")</f>
        <v>x</v>
      </c>
      <c r="AQ1462" s="3" t="str">
        <f xml:space="preserve"> IFERROR(Table1[[#This Row],[GP 2014]]/Table1[[#This Row],[Total Assets 2014]], "x")</f>
        <v>x</v>
      </c>
      <c r="AR1462" s="3" t="str">
        <f xml:space="preserve"> IFERROR(Table1[[#This Row],[GP 2015]]/Table1[[#This Row],[Total Assets 2015]], "x")</f>
        <v>x</v>
      </c>
      <c r="AS1462" s="3" t="str">
        <f xml:space="preserve"> IFERROR(Table1[[#This Row],[GP 2016]]/Table1[[#This Row],[Total Assets 2016]], "x")</f>
        <v>x</v>
      </c>
      <c r="AT1462" s="3" t="str">
        <f xml:space="preserve"> IFERROR(Table1[[#This Row],[GP 2017]]/Table1[[#This Row],[Total Assets 2017]], "x")</f>
        <v>x</v>
      </c>
      <c r="AU1462" s="3" t="str">
        <f xml:space="preserve"> IFERROR(Table1[[#This Row],[GP 2018]]/Table1[[#This Row],[Total Assets 2018]], "x")</f>
        <v>x</v>
      </c>
      <c r="AV1462" s="3" t="str">
        <f xml:space="preserve"> IFERROR(Table1[[#This Row],[GP 2019]]/Table1[[#This Row],[Total Assets 2019]], "x")</f>
        <v>x</v>
      </c>
      <c r="AW1462" s="3" t="str">
        <f xml:space="preserve"> IFERROR(Table1[[#This Row],[GP 2020]]/Table1[[#This Row],[Total Assets 2020]], "x")</f>
        <v>x</v>
      </c>
      <c r="AX1462" s="3" t="str">
        <f xml:space="preserve"> IFERROR(Table1[[#This Row],[GP 2021]]/Table1[[#This Row],[Total Assets 2021]], "x")</f>
        <v>x</v>
      </c>
      <c r="AY1462" s="3" t="str">
        <f xml:space="preserve"> IFERROR(Table1[[#This Row],[GP TTM]]/Table1[[#This Row],[Total Assets TTM]], "x")</f>
        <v>x</v>
      </c>
      <c r="BA1462" s="3" t="str">
        <f xml:space="preserve"> IFERROR(ABS(Table1[[#This Row],[ROA 2013]]-Table1[[#This Row],[ROA 2012]]), "x")</f>
        <v>x</v>
      </c>
      <c r="BB1462" s="3" t="str">
        <f xml:space="preserve"> IFERROR(ABS(Table1[[#This Row],[ROA 2014]]-Table1[[#This Row],[ROA 2013]]), "x")</f>
        <v>x</v>
      </c>
      <c r="BC1462" s="3" t="str">
        <f xml:space="preserve"> IFERROR(ABS(Table1[[#This Row],[ROA 2015]]-Table1[[#This Row],[ROA 2014]]), "x")</f>
        <v>x</v>
      </c>
      <c r="BD1462" s="3" t="str">
        <f xml:space="preserve"> IFERROR(ABS(Table1[[#This Row],[ROA 2016]]-Table1[[#This Row],[ROA 2015]]), "x")</f>
        <v>x</v>
      </c>
      <c r="BE1462" s="3" t="str">
        <f xml:space="preserve"> IFERROR(ABS(Table1[[#This Row],[ROA 2017]]-Table1[[#This Row],[ROA 2016]]), "x")</f>
        <v>x</v>
      </c>
      <c r="BF1462" s="3" t="str">
        <f xml:space="preserve"> IFERROR(ABS(Table1[[#This Row],[ROA 2018]]-Table1[[#This Row],[ROA 2017]]), "x")</f>
        <v>x</v>
      </c>
      <c r="BG1462" s="3" t="str">
        <f xml:space="preserve"> IFERROR(ABS(Table1[[#This Row],[ROA 2019]]-Table1[[#This Row],[ROA 2018]]), "x")</f>
        <v>x</v>
      </c>
      <c r="BH1462" s="3" t="str">
        <f xml:space="preserve"> IFERROR(ABS(Table1[[#This Row],[ROA 2020]]-Table1[[#This Row],[ROA 2019]]), "x")</f>
        <v>x</v>
      </c>
      <c r="BI1462" s="3" t="str">
        <f xml:space="preserve"> IFERROR(ABS(Table1[[#This Row],[ROA 2021]]-Table1[[#This Row],[ROA 2020]]), "x")</f>
        <v>x</v>
      </c>
      <c r="BJ1462" s="3" t="str">
        <f xml:space="preserve"> IFERROR(AVERAGE(Table1[[#This Row],[ROA 2013-2012]:[ROA 2021-2020]]), "x")</f>
        <v>x</v>
      </c>
      <c r="BK1462" s="3" t="str">
        <f>IFERROR(AVERAGE(Table1[[#This Row],[ROA 2012]:[ROA 2021]]), "x")</f>
        <v>x</v>
      </c>
      <c r="BN1462" s="1">
        <f>SUM(Table1[[#This Row],[B/M Rank]:[ROA Rank]])</f>
        <v>0</v>
      </c>
    </row>
    <row r="1463" spans="1:66" x14ac:dyDescent="0.25">
      <c r="A1463" s="1" t="s">
        <v>4263</v>
      </c>
      <c r="B1463" s="1" t="s">
        <v>1966</v>
      </c>
      <c r="C1463" s="1" t="s">
        <v>1889</v>
      </c>
      <c r="D1463" s="1" t="s">
        <v>330</v>
      </c>
      <c r="E1463" s="1" t="s">
        <v>108</v>
      </c>
      <c r="F1463" s="1">
        <v>65.59</v>
      </c>
      <c r="G1463" s="19"/>
      <c r="H1463" s="19"/>
      <c r="I1463" s="19"/>
      <c r="J1463" s="19"/>
      <c r="K1463" s="1"/>
      <c r="L1463" s="19"/>
      <c r="M1463" s="1">
        <v>2012</v>
      </c>
      <c r="N1463" s="1">
        <v>2.4</v>
      </c>
      <c r="O1463" s="1">
        <v>4.3</v>
      </c>
      <c r="P1463" s="1">
        <v>4.5999999999999996</v>
      </c>
      <c r="Q1463" s="1">
        <v>7.3</v>
      </c>
      <c r="R1463" s="1">
        <v>9.6999999999999993</v>
      </c>
      <c r="S1463" s="1">
        <v>10.1</v>
      </c>
      <c r="T1463" s="1">
        <v>13.6</v>
      </c>
      <c r="U1463" s="1">
        <v>16.3</v>
      </c>
      <c r="V1463" s="1">
        <v>19.100000000000001</v>
      </c>
      <c r="W1463" s="1">
        <v>20.7</v>
      </c>
      <c r="X1463" s="1">
        <v>20.9</v>
      </c>
      <c r="Z1463" s="3">
        <f xml:space="preserve"> IFERROR(AVEDEV(Table1[[#This Row],[GP 2012]:[GP 2021]]) / Table1[[#This Row],[Avg GP]], "x")</f>
        <v>0.48954671600370031</v>
      </c>
      <c r="AA1463" s="2">
        <f xml:space="preserve"> IFERROR(AVERAGE(Table1[[#This Row],[GP 2012]:[GP 2021]]), "x")</f>
        <v>10.81</v>
      </c>
      <c r="AB1463" s="11">
        <f>Table1[Equity]/Table1[Market Capital]</f>
        <v>-2.2869339838389999E-2</v>
      </c>
      <c r="AC1463" s="1">
        <v>1.5</v>
      </c>
      <c r="AD1463" s="1">
        <v>1.9</v>
      </c>
      <c r="AE1463" s="1">
        <v>4.5999999999999996</v>
      </c>
      <c r="AF1463" s="1">
        <v>7.2</v>
      </c>
      <c r="AG1463" s="1">
        <v>6.2</v>
      </c>
      <c r="AH1463" s="1">
        <v>9.1999999999999993</v>
      </c>
      <c r="AI1463" s="1">
        <v>9.1999999999999993</v>
      </c>
      <c r="AJ1463" s="1">
        <v>14.5</v>
      </c>
      <c r="AK1463" s="1">
        <v>17.3</v>
      </c>
      <c r="AL1463" s="1">
        <v>14.7</v>
      </c>
      <c r="AM1463" s="1">
        <v>16.8</v>
      </c>
      <c r="AN1463" s="1">
        <v>-1.5</v>
      </c>
      <c r="AO1463" s="3">
        <f xml:space="preserve"> IFERROR(Table1[[#This Row],[GP 2012]]/Table1[[#This Row],[Total Assets 2012]], "x")</f>
        <v>1.5999999999999999</v>
      </c>
      <c r="AP1463" s="3">
        <f xml:space="preserve"> IFERROR(Table1[[#This Row],[GP 2013]]/Table1[[#This Row],[Total Assets 2013]], "x")</f>
        <v>2.263157894736842</v>
      </c>
      <c r="AQ1463" s="3">
        <f xml:space="preserve"> IFERROR(Table1[[#This Row],[GP 2014]]/Table1[[#This Row],[Total Assets 2014]], "x")</f>
        <v>1</v>
      </c>
      <c r="AR1463" s="3">
        <f xml:space="preserve"> IFERROR(Table1[[#This Row],[GP 2015]]/Table1[[#This Row],[Total Assets 2015]], "x")</f>
        <v>1.0138888888888888</v>
      </c>
      <c r="AS1463" s="3">
        <f xml:space="preserve"> IFERROR(Table1[[#This Row],[GP 2016]]/Table1[[#This Row],[Total Assets 2016]], "x")</f>
        <v>1.564516129032258</v>
      </c>
      <c r="AT1463" s="3">
        <f xml:space="preserve"> IFERROR(Table1[[#This Row],[GP 2017]]/Table1[[#This Row],[Total Assets 2017]], "x")</f>
        <v>1.0978260869565217</v>
      </c>
      <c r="AU1463" s="3">
        <f xml:space="preserve"> IFERROR(Table1[[#This Row],[GP 2018]]/Table1[[#This Row],[Total Assets 2018]], "x")</f>
        <v>1.4782608695652175</v>
      </c>
      <c r="AV1463" s="3">
        <f xml:space="preserve"> IFERROR(Table1[[#This Row],[GP 2019]]/Table1[[#This Row],[Total Assets 2019]], "x")</f>
        <v>1.1241379310344828</v>
      </c>
      <c r="AW1463" s="3">
        <f xml:space="preserve"> IFERROR(Table1[[#This Row],[GP 2020]]/Table1[[#This Row],[Total Assets 2020]], "x")</f>
        <v>1.1040462427745665</v>
      </c>
      <c r="AX1463" s="3">
        <f xml:space="preserve"> IFERROR(Table1[[#This Row],[GP 2021]]/Table1[[#This Row],[Total Assets 2021]], "x")</f>
        <v>1.4081632653061225</v>
      </c>
      <c r="AY1463" s="3">
        <f xml:space="preserve"> IFERROR(Table1[[#This Row],[GP TTM]]/Table1[[#This Row],[Total Assets TTM]], "x")</f>
        <v>1.2440476190476188</v>
      </c>
      <c r="BA1463" s="3">
        <f xml:space="preserve"> IFERROR(ABS(Table1[[#This Row],[ROA 2013]]-Table1[[#This Row],[ROA 2012]]), "x")</f>
        <v>0.66315789473684217</v>
      </c>
      <c r="BB1463" s="3">
        <f xml:space="preserve"> IFERROR(ABS(Table1[[#This Row],[ROA 2014]]-Table1[[#This Row],[ROA 2013]]), "x")</f>
        <v>1.263157894736842</v>
      </c>
      <c r="BC1463" s="3">
        <f xml:space="preserve"> IFERROR(ABS(Table1[[#This Row],[ROA 2015]]-Table1[[#This Row],[ROA 2014]]), "x")</f>
        <v>1.388888888888884E-2</v>
      </c>
      <c r="BD1463" s="3">
        <f xml:space="preserve"> IFERROR(ABS(Table1[[#This Row],[ROA 2016]]-Table1[[#This Row],[ROA 2015]]), "x")</f>
        <v>0.55062724014336917</v>
      </c>
      <c r="BE1463" s="3">
        <f xml:space="preserve"> IFERROR(ABS(Table1[[#This Row],[ROA 2017]]-Table1[[#This Row],[ROA 2016]]), "x")</f>
        <v>0.46669004207573628</v>
      </c>
      <c r="BF1463" s="3">
        <f xml:space="preserve"> IFERROR(ABS(Table1[[#This Row],[ROA 2018]]-Table1[[#This Row],[ROA 2017]]), "x")</f>
        <v>0.38043478260869579</v>
      </c>
      <c r="BG1463" s="3">
        <f xml:space="preserve"> IFERROR(ABS(Table1[[#This Row],[ROA 2019]]-Table1[[#This Row],[ROA 2018]]), "x")</f>
        <v>0.35412293853073473</v>
      </c>
      <c r="BH1463" s="3">
        <f xml:space="preserve"> IFERROR(ABS(Table1[[#This Row],[ROA 2020]]-Table1[[#This Row],[ROA 2019]]), "x")</f>
        <v>2.0091688259916252E-2</v>
      </c>
      <c r="BI1463" s="3">
        <f xml:space="preserve"> IFERROR(ABS(Table1[[#This Row],[ROA 2021]]-Table1[[#This Row],[ROA 2020]]), "x")</f>
        <v>0.30411702253155593</v>
      </c>
      <c r="BJ1463" s="3">
        <f xml:space="preserve"> IFERROR(AVERAGE(Table1[[#This Row],[ROA 2013-2012]:[ROA 2021-2020]]), "x")</f>
        <v>0.44625426583473132</v>
      </c>
      <c r="BK1463" s="3">
        <f>IFERROR(AVERAGE(Table1[[#This Row],[ROA 2012]:[ROA 2021]]), "x")</f>
        <v>1.3653997308294898</v>
      </c>
      <c r="BN1463" s="1">
        <f>SUM(Table1[[#This Row],[B/M Rank]:[ROA Rank]])</f>
        <v>0</v>
      </c>
    </row>
    <row r="1464" spans="1:66" x14ac:dyDescent="0.25">
      <c r="A1464" s="1" t="s">
        <v>2405</v>
      </c>
      <c r="B1464" s="1" t="s">
        <v>457</v>
      </c>
      <c r="C1464" s="1" t="s">
        <v>439</v>
      </c>
      <c r="D1464" s="1" t="s">
        <v>440</v>
      </c>
      <c r="E1464" s="1" t="s">
        <v>108</v>
      </c>
      <c r="F1464" s="1">
        <v>65.95</v>
      </c>
      <c r="G1464" s="19"/>
      <c r="H1464" s="19"/>
      <c r="I1464" s="19"/>
      <c r="J1464" s="19"/>
      <c r="K1464" s="1"/>
      <c r="L1464" s="19"/>
      <c r="M1464" s="1">
        <v>2012</v>
      </c>
      <c r="N1464" s="1">
        <v>65.599999999999994</v>
      </c>
      <c r="O1464" s="1">
        <v>61.8</v>
      </c>
      <c r="P1464" s="1">
        <v>52.7</v>
      </c>
      <c r="Q1464" s="1">
        <v>38.5</v>
      </c>
      <c r="R1464" s="1">
        <v>36.9</v>
      </c>
      <c r="S1464" s="1">
        <v>9</v>
      </c>
      <c r="T1464" s="1">
        <v>31.8</v>
      </c>
      <c r="U1464" s="1">
        <v>38.4</v>
      </c>
      <c r="V1464" s="1">
        <v>27.8</v>
      </c>
      <c r="W1464" s="1">
        <v>20.3</v>
      </c>
      <c r="X1464" s="1">
        <v>22.7</v>
      </c>
      <c r="Z1464" s="3">
        <f xml:space="preserve"> IFERROR(AVEDEV(Table1[[#This Row],[GP 2012]:[GP 2021]]) / Table1[[#This Row],[Avg GP]], "x")</f>
        <v>0.34273772204806685</v>
      </c>
      <c r="AA1464" s="2">
        <f xml:space="preserve"> IFERROR(AVERAGE(Table1[[#This Row],[GP 2012]:[GP 2021]]), "x")</f>
        <v>38.28</v>
      </c>
      <c r="AB1464" s="11">
        <f>Table1[Equity]/Table1[Market Capital]</f>
        <v>1.9469294920394238</v>
      </c>
      <c r="AC1464" s="1">
        <v>289.39999999999998</v>
      </c>
      <c r="AD1464" s="1">
        <v>291.7</v>
      </c>
      <c r="AE1464" s="1">
        <v>340.9</v>
      </c>
      <c r="AF1464" s="1">
        <v>254.5</v>
      </c>
      <c r="AG1464" s="1">
        <v>257.89999999999998</v>
      </c>
      <c r="AH1464" s="1">
        <v>207.5</v>
      </c>
      <c r="AI1464" s="1">
        <v>403.6</v>
      </c>
      <c r="AJ1464" s="1">
        <v>369.1</v>
      </c>
      <c r="AK1464" s="1">
        <v>251.5</v>
      </c>
      <c r="AL1464" s="1">
        <v>247.6</v>
      </c>
      <c r="AM1464" s="1">
        <v>261.3</v>
      </c>
      <c r="AN1464" s="1">
        <v>128.4</v>
      </c>
      <c r="AO1464" s="3">
        <f xml:space="preserve"> IFERROR(Table1[[#This Row],[GP 2012]]/Table1[[#This Row],[Total Assets 2012]], "x")</f>
        <v>0.22667588113337941</v>
      </c>
      <c r="AP1464" s="3">
        <f xml:space="preserve"> IFERROR(Table1[[#This Row],[GP 2013]]/Table1[[#This Row],[Total Assets 2013]], "x")</f>
        <v>0.21186150154268082</v>
      </c>
      <c r="AQ1464" s="3">
        <f xml:space="preserve"> IFERROR(Table1[[#This Row],[GP 2014]]/Table1[[#This Row],[Total Assets 2014]], "x")</f>
        <v>0.15459078908770901</v>
      </c>
      <c r="AR1464" s="3">
        <f xml:space="preserve"> IFERROR(Table1[[#This Row],[GP 2015]]/Table1[[#This Row],[Total Assets 2015]], "x")</f>
        <v>0.15127701375245581</v>
      </c>
      <c r="AS1464" s="3">
        <f xml:space="preserve"> IFERROR(Table1[[#This Row],[GP 2016]]/Table1[[#This Row],[Total Assets 2016]], "x")</f>
        <v>0.14307871267933309</v>
      </c>
      <c r="AT1464" s="3">
        <f xml:space="preserve"> IFERROR(Table1[[#This Row],[GP 2017]]/Table1[[#This Row],[Total Assets 2017]], "x")</f>
        <v>4.3373493975903614E-2</v>
      </c>
      <c r="AU1464" s="3">
        <f xml:space="preserve"> IFERROR(Table1[[#This Row],[GP 2018]]/Table1[[#This Row],[Total Assets 2018]], "x")</f>
        <v>7.8790882061446979E-2</v>
      </c>
      <c r="AV1464" s="3">
        <f xml:space="preserve"> IFERROR(Table1[[#This Row],[GP 2019]]/Table1[[#This Row],[Total Assets 2019]], "x")</f>
        <v>0.104036846383094</v>
      </c>
      <c r="AW1464" s="3">
        <f xml:space="preserve"> IFERROR(Table1[[#This Row],[GP 2020]]/Table1[[#This Row],[Total Assets 2020]], "x")</f>
        <v>0.11053677932405567</v>
      </c>
      <c r="AX1464" s="3">
        <f xml:space="preserve"> IFERROR(Table1[[#This Row],[GP 2021]]/Table1[[#This Row],[Total Assets 2021]], "x")</f>
        <v>8.1987075928917616E-2</v>
      </c>
      <c r="AY1464" s="3">
        <f xml:space="preserve"> IFERROR(Table1[[#This Row],[GP TTM]]/Table1[[#This Row],[Total Assets TTM]], "x")</f>
        <v>8.6873325679295815E-2</v>
      </c>
      <c r="BA1464" s="3">
        <f xml:space="preserve"> IFERROR(ABS(Table1[[#This Row],[ROA 2013]]-Table1[[#This Row],[ROA 2012]]), "x")</f>
        <v>1.481437959069859E-2</v>
      </c>
      <c r="BB1464" s="3">
        <f xml:space="preserve"> IFERROR(ABS(Table1[[#This Row],[ROA 2014]]-Table1[[#This Row],[ROA 2013]]), "x")</f>
        <v>5.7270712454971812E-2</v>
      </c>
      <c r="BC1464" s="3">
        <f xml:space="preserve"> IFERROR(ABS(Table1[[#This Row],[ROA 2015]]-Table1[[#This Row],[ROA 2014]]), "x")</f>
        <v>3.3137753352532051E-3</v>
      </c>
      <c r="BD1464" s="3">
        <f xml:space="preserve"> IFERROR(ABS(Table1[[#This Row],[ROA 2016]]-Table1[[#This Row],[ROA 2015]]), "x")</f>
        <v>8.1983010731227213E-3</v>
      </c>
      <c r="BE1464" s="3">
        <f xml:space="preserve"> IFERROR(ABS(Table1[[#This Row],[ROA 2017]]-Table1[[#This Row],[ROA 2016]]), "x")</f>
        <v>9.9705218703429466E-2</v>
      </c>
      <c r="BF1464" s="3">
        <f xml:space="preserve"> IFERROR(ABS(Table1[[#This Row],[ROA 2018]]-Table1[[#This Row],[ROA 2017]]), "x")</f>
        <v>3.5417388085543365E-2</v>
      </c>
      <c r="BG1464" s="3">
        <f xml:space="preserve"> IFERROR(ABS(Table1[[#This Row],[ROA 2019]]-Table1[[#This Row],[ROA 2018]]), "x")</f>
        <v>2.5245964321647024E-2</v>
      </c>
      <c r="BH1464" s="3">
        <f xml:space="preserve"> IFERROR(ABS(Table1[[#This Row],[ROA 2020]]-Table1[[#This Row],[ROA 2019]]), "x")</f>
        <v>6.4999329409616696E-3</v>
      </c>
      <c r="BI1464" s="3">
        <f xml:space="preserve"> IFERROR(ABS(Table1[[#This Row],[ROA 2021]]-Table1[[#This Row],[ROA 2020]]), "x")</f>
        <v>2.8549703395138057E-2</v>
      </c>
      <c r="BJ1464" s="3">
        <f xml:space="preserve"> IFERROR(AVERAGE(Table1[[#This Row],[ROA 2013-2012]:[ROA 2021-2020]]), "x")</f>
        <v>3.1001708433418436E-2</v>
      </c>
      <c r="BK1464" s="3">
        <f>IFERROR(AVERAGE(Table1[[#This Row],[ROA 2012]:[ROA 2021]]), "x")</f>
        <v>0.1306208975868976</v>
      </c>
      <c r="BN1464" s="1">
        <f>SUM(Table1[[#This Row],[B/M Rank]:[ROA Rank]])</f>
        <v>0</v>
      </c>
    </row>
    <row r="1465" spans="1:66" x14ac:dyDescent="0.25">
      <c r="A1465" s="1" t="s">
        <v>3923</v>
      </c>
      <c r="B1465" s="1" t="s">
        <v>1634</v>
      </c>
      <c r="C1465" s="1" t="s">
        <v>1499</v>
      </c>
      <c r="D1465" s="1" t="s">
        <v>440</v>
      </c>
      <c r="E1465" s="1" t="s">
        <v>108</v>
      </c>
      <c r="F1465" s="1">
        <v>66</v>
      </c>
      <c r="G1465" s="19"/>
      <c r="H1465" s="19"/>
      <c r="I1465" s="19"/>
      <c r="J1465" s="19"/>
      <c r="K1465" s="1"/>
      <c r="L1465" s="19"/>
      <c r="M1465" s="1">
        <v>2012</v>
      </c>
      <c r="N1465" s="1">
        <v>-2</v>
      </c>
      <c r="O1465" s="1">
        <v>-0.5</v>
      </c>
      <c r="P1465" s="1">
        <v>-0.6</v>
      </c>
      <c r="Q1465" s="1">
        <v>-0.2</v>
      </c>
      <c r="R1465" s="1" t="s">
        <v>4368</v>
      </c>
      <c r="S1465" s="1">
        <v>-0.5</v>
      </c>
      <c r="T1465" s="1">
        <v>-0.7</v>
      </c>
      <c r="U1465" s="1" t="s">
        <v>4368</v>
      </c>
      <c r="V1465" s="1">
        <v>0</v>
      </c>
      <c r="W1465" s="1">
        <v>16.2</v>
      </c>
      <c r="X1465" s="1">
        <v>23.3</v>
      </c>
      <c r="Z1465" s="3">
        <f xml:space="preserve"> IFERROR(AVEDEV(Table1[[#This Row],[GP 2012]:[GP 2021]]) / Table1[[#This Row],[Avg GP]], "x")</f>
        <v>2.5192307692307696</v>
      </c>
      <c r="AA1465" s="2">
        <f xml:space="preserve"> IFERROR(AVERAGE(Table1[[#This Row],[GP 2012]:[GP 2021]]), "x")</f>
        <v>1.4624999999999999</v>
      </c>
      <c r="AB1465" s="11">
        <f>Table1[Equity]/Table1[Market Capital]</f>
        <v>0.4621212121212121</v>
      </c>
      <c r="AC1465" s="1">
        <v>20</v>
      </c>
      <c r="AD1465" s="1">
        <v>20.5</v>
      </c>
      <c r="AE1465" s="1">
        <v>25.1</v>
      </c>
      <c r="AF1465" s="1">
        <v>26.4</v>
      </c>
      <c r="AG1465" s="1">
        <v>24.8</v>
      </c>
      <c r="AH1465" s="1">
        <v>5.8</v>
      </c>
      <c r="AI1465" s="1">
        <v>3.3</v>
      </c>
      <c r="AJ1465" s="1">
        <v>1</v>
      </c>
      <c r="AK1465" s="1">
        <v>8.9</v>
      </c>
      <c r="AL1465" s="1">
        <v>124.9</v>
      </c>
      <c r="AM1465" s="1">
        <v>121.3</v>
      </c>
      <c r="AN1465" s="1">
        <v>30.5</v>
      </c>
      <c r="AO1465" s="3">
        <f xml:space="preserve"> IFERROR(Table1[[#This Row],[GP 2012]]/Table1[[#This Row],[Total Assets 2012]], "x")</f>
        <v>-0.1</v>
      </c>
      <c r="AP1465" s="3">
        <f xml:space="preserve"> IFERROR(Table1[[#This Row],[GP 2013]]/Table1[[#This Row],[Total Assets 2013]], "x")</f>
        <v>-2.4390243902439025E-2</v>
      </c>
      <c r="AQ1465" s="3">
        <f xml:space="preserve"> IFERROR(Table1[[#This Row],[GP 2014]]/Table1[[#This Row],[Total Assets 2014]], "x")</f>
        <v>-2.3904382470119518E-2</v>
      </c>
      <c r="AR1465" s="3">
        <f xml:space="preserve"> IFERROR(Table1[[#This Row],[GP 2015]]/Table1[[#This Row],[Total Assets 2015]], "x")</f>
        <v>-7.5757575757575768E-3</v>
      </c>
      <c r="AS1465" s="3" t="str">
        <f xml:space="preserve"> IFERROR(Table1[[#This Row],[GP 2016]]/Table1[[#This Row],[Total Assets 2016]], "x")</f>
        <v>x</v>
      </c>
      <c r="AT1465" s="3">
        <f xml:space="preserve"> IFERROR(Table1[[#This Row],[GP 2017]]/Table1[[#This Row],[Total Assets 2017]], "x")</f>
        <v>-8.6206896551724144E-2</v>
      </c>
      <c r="AU1465" s="3">
        <f xml:space="preserve"> IFERROR(Table1[[#This Row],[GP 2018]]/Table1[[#This Row],[Total Assets 2018]], "x")</f>
        <v>-0.21212121212121213</v>
      </c>
      <c r="AV1465" s="3" t="str">
        <f xml:space="preserve"> IFERROR(Table1[[#This Row],[GP 2019]]/Table1[[#This Row],[Total Assets 2019]], "x")</f>
        <v>x</v>
      </c>
      <c r="AW1465" s="3">
        <f xml:space="preserve"> IFERROR(Table1[[#This Row],[GP 2020]]/Table1[[#This Row],[Total Assets 2020]], "x")</f>
        <v>0</v>
      </c>
      <c r="AX1465" s="3">
        <f xml:space="preserve"> IFERROR(Table1[[#This Row],[GP 2021]]/Table1[[#This Row],[Total Assets 2021]], "x")</f>
        <v>0.12970376301040831</v>
      </c>
      <c r="AY1465" s="3">
        <f xml:space="preserve"> IFERROR(Table1[[#This Row],[GP TTM]]/Table1[[#This Row],[Total Assets TTM]], "x")</f>
        <v>0.19208573784006597</v>
      </c>
      <c r="BA1465" s="3">
        <f xml:space="preserve"> IFERROR(ABS(Table1[[#This Row],[ROA 2013]]-Table1[[#This Row],[ROA 2012]]), "x")</f>
        <v>7.5609756097560987E-2</v>
      </c>
      <c r="BB1465" s="3">
        <f xml:space="preserve"> IFERROR(ABS(Table1[[#This Row],[ROA 2014]]-Table1[[#This Row],[ROA 2013]]), "x")</f>
        <v>4.8586143231950721E-4</v>
      </c>
      <c r="BC1465" s="3">
        <f xml:space="preserve"> IFERROR(ABS(Table1[[#This Row],[ROA 2015]]-Table1[[#This Row],[ROA 2014]]), "x")</f>
        <v>1.6328624894361942E-2</v>
      </c>
      <c r="BD1465" s="3" t="str">
        <f xml:space="preserve"> IFERROR(ABS(Table1[[#This Row],[ROA 2016]]-Table1[[#This Row],[ROA 2015]]), "x")</f>
        <v>x</v>
      </c>
      <c r="BE1465" s="3" t="str">
        <f xml:space="preserve"> IFERROR(ABS(Table1[[#This Row],[ROA 2017]]-Table1[[#This Row],[ROA 2016]]), "x")</f>
        <v>x</v>
      </c>
      <c r="BF1465" s="3">
        <f xml:space="preserve"> IFERROR(ABS(Table1[[#This Row],[ROA 2018]]-Table1[[#This Row],[ROA 2017]]), "x")</f>
        <v>0.12591431556948798</v>
      </c>
      <c r="BG1465" s="3" t="str">
        <f xml:space="preserve"> IFERROR(ABS(Table1[[#This Row],[ROA 2019]]-Table1[[#This Row],[ROA 2018]]), "x")</f>
        <v>x</v>
      </c>
      <c r="BH1465" s="3" t="str">
        <f xml:space="preserve"> IFERROR(ABS(Table1[[#This Row],[ROA 2020]]-Table1[[#This Row],[ROA 2019]]), "x")</f>
        <v>x</v>
      </c>
      <c r="BI1465" s="3">
        <f xml:space="preserve"> IFERROR(ABS(Table1[[#This Row],[ROA 2021]]-Table1[[#This Row],[ROA 2020]]), "x")</f>
        <v>0.12970376301040831</v>
      </c>
      <c r="BJ1465" s="3">
        <f xml:space="preserve"> IFERROR(AVERAGE(Table1[[#This Row],[ROA 2013-2012]:[ROA 2021-2020]]), "x")</f>
        <v>6.9608464200827752E-2</v>
      </c>
      <c r="BK1465" s="3">
        <f>IFERROR(AVERAGE(Table1[[#This Row],[ROA 2012]:[ROA 2021]]), "x")</f>
        <v>-4.056184120135551E-2</v>
      </c>
      <c r="BN1465" s="1">
        <f>SUM(Table1[[#This Row],[B/M Rank]:[ROA Rank]])</f>
        <v>0</v>
      </c>
    </row>
    <row r="1466" spans="1:66" x14ac:dyDescent="0.25">
      <c r="A1466" s="1" t="s">
        <v>3309</v>
      </c>
      <c r="B1466" s="1" t="s">
        <v>1165</v>
      </c>
      <c r="C1466" s="1" t="s">
        <v>4417</v>
      </c>
      <c r="D1466" s="1" t="s">
        <v>268</v>
      </c>
      <c r="E1466" s="1" t="s">
        <v>108</v>
      </c>
      <c r="F1466" s="1">
        <v>66.27</v>
      </c>
      <c r="G1466" s="19"/>
      <c r="H1466" s="19"/>
      <c r="I1466" s="19"/>
      <c r="J1466" s="19"/>
      <c r="K1466" s="1"/>
      <c r="L1466" s="19"/>
      <c r="M1466" s="1">
        <v>2012</v>
      </c>
      <c r="N1466" s="1" t="s">
        <v>4368</v>
      </c>
      <c r="O1466" s="1" t="s">
        <v>4368</v>
      </c>
      <c r="P1466" s="1" t="s">
        <v>4368</v>
      </c>
      <c r="Q1466" s="1" t="s">
        <v>4368</v>
      </c>
      <c r="R1466" s="1" t="s">
        <v>4368</v>
      </c>
      <c r="S1466" s="1" t="s">
        <v>4368</v>
      </c>
      <c r="T1466" s="1" t="s">
        <v>4368</v>
      </c>
      <c r="U1466" s="1" t="s">
        <v>4368</v>
      </c>
      <c r="V1466" s="1" t="s">
        <v>4368</v>
      </c>
      <c r="W1466" s="1" t="s">
        <v>4368</v>
      </c>
      <c r="X1466" s="1" t="s">
        <v>4368</v>
      </c>
      <c r="Z1466" s="3" t="str">
        <f xml:space="preserve"> IFERROR(AVEDEV(Table1[[#This Row],[GP 2012]:[GP 2021]]) / Table1[[#This Row],[Avg GP]], "x")</f>
        <v>x</v>
      </c>
      <c r="AA1466" s="2" t="str">
        <f xml:space="preserve"> IFERROR(AVERAGE(Table1[[#This Row],[GP 2012]:[GP 2021]]), "x")</f>
        <v>x</v>
      </c>
      <c r="AB1466" s="11">
        <f>Table1[Equity]/Table1[Market Capital]</f>
        <v>0.67300437603742269</v>
      </c>
      <c r="AC1466" s="1">
        <v>16.8</v>
      </c>
      <c r="AD1466" s="1">
        <v>17.3</v>
      </c>
      <c r="AE1466" s="1">
        <v>46.5</v>
      </c>
      <c r="AF1466" s="1">
        <v>63</v>
      </c>
      <c r="AG1466" s="1">
        <v>25.9</v>
      </c>
      <c r="AH1466" s="1">
        <v>57.8</v>
      </c>
      <c r="AI1466" s="1">
        <v>46.9</v>
      </c>
      <c r="AJ1466" s="1">
        <v>27.7</v>
      </c>
      <c r="AK1466" s="1">
        <v>28.4</v>
      </c>
      <c r="AL1466" s="1">
        <v>51.8</v>
      </c>
      <c r="AM1466" s="1">
        <v>47.1</v>
      </c>
      <c r="AN1466" s="1">
        <v>44.6</v>
      </c>
      <c r="AO1466" s="3" t="str">
        <f xml:space="preserve"> IFERROR(Table1[[#This Row],[GP 2012]]/Table1[[#This Row],[Total Assets 2012]], "x")</f>
        <v>x</v>
      </c>
      <c r="AP1466" s="3" t="str">
        <f xml:space="preserve"> IFERROR(Table1[[#This Row],[GP 2013]]/Table1[[#This Row],[Total Assets 2013]], "x")</f>
        <v>x</v>
      </c>
      <c r="AQ1466" s="3" t="str">
        <f xml:space="preserve"> IFERROR(Table1[[#This Row],[GP 2014]]/Table1[[#This Row],[Total Assets 2014]], "x")</f>
        <v>x</v>
      </c>
      <c r="AR1466" s="3" t="str">
        <f xml:space="preserve"> IFERROR(Table1[[#This Row],[GP 2015]]/Table1[[#This Row],[Total Assets 2015]], "x")</f>
        <v>x</v>
      </c>
      <c r="AS1466" s="3" t="str">
        <f xml:space="preserve"> IFERROR(Table1[[#This Row],[GP 2016]]/Table1[[#This Row],[Total Assets 2016]], "x")</f>
        <v>x</v>
      </c>
      <c r="AT1466" s="3" t="str">
        <f xml:space="preserve"> IFERROR(Table1[[#This Row],[GP 2017]]/Table1[[#This Row],[Total Assets 2017]], "x")</f>
        <v>x</v>
      </c>
      <c r="AU1466" s="3" t="str">
        <f xml:space="preserve"> IFERROR(Table1[[#This Row],[GP 2018]]/Table1[[#This Row],[Total Assets 2018]], "x")</f>
        <v>x</v>
      </c>
      <c r="AV1466" s="3" t="str">
        <f xml:space="preserve"> IFERROR(Table1[[#This Row],[GP 2019]]/Table1[[#This Row],[Total Assets 2019]], "x")</f>
        <v>x</v>
      </c>
      <c r="AW1466" s="3" t="str">
        <f xml:space="preserve"> IFERROR(Table1[[#This Row],[GP 2020]]/Table1[[#This Row],[Total Assets 2020]], "x")</f>
        <v>x</v>
      </c>
      <c r="AX1466" s="3" t="str">
        <f xml:space="preserve"> IFERROR(Table1[[#This Row],[GP 2021]]/Table1[[#This Row],[Total Assets 2021]], "x")</f>
        <v>x</v>
      </c>
      <c r="AY1466" s="3" t="str">
        <f xml:space="preserve"> IFERROR(Table1[[#This Row],[GP TTM]]/Table1[[#This Row],[Total Assets TTM]], "x")</f>
        <v>x</v>
      </c>
      <c r="BA1466" s="3" t="str">
        <f xml:space="preserve"> IFERROR(ABS(Table1[[#This Row],[ROA 2013]]-Table1[[#This Row],[ROA 2012]]), "x")</f>
        <v>x</v>
      </c>
      <c r="BB1466" s="3" t="str">
        <f xml:space="preserve"> IFERROR(ABS(Table1[[#This Row],[ROA 2014]]-Table1[[#This Row],[ROA 2013]]), "x")</f>
        <v>x</v>
      </c>
      <c r="BC1466" s="3" t="str">
        <f xml:space="preserve"> IFERROR(ABS(Table1[[#This Row],[ROA 2015]]-Table1[[#This Row],[ROA 2014]]), "x")</f>
        <v>x</v>
      </c>
      <c r="BD1466" s="3" t="str">
        <f xml:space="preserve"> IFERROR(ABS(Table1[[#This Row],[ROA 2016]]-Table1[[#This Row],[ROA 2015]]), "x")</f>
        <v>x</v>
      </c>
      <c r="BE1466" s="3" t="str">
        <f xml:space="preserve"> IFERROR(ABS(Table1[[#This Row],[ROA 2017]]-Table1[[#This Row],[ROA 2016]]), "x")</f>
        <v>x</v>
      </c>
      <c r="BF1466" s="3" t="str">
        <f xml:space="preserve"> IFERROR(ABS(Table1[[#This Row],[ROA 2018]]-Table1[[#This Row],[ROA 2017]]), "x")</f>
        <v>x</v>
      </c>
      <c r="BG1466" s="3" t="str">
        <f xml:space="preserve"> IFERROR(ABS(Table1[[#This Row],[ROA 2019]]-Table1[[#This Row],[ROA 2018]]), "x")</f>
        <v>x</v>
      </c>
      <c r="BH1466" s="3" t="str">
        <f xml:space="preserve"> IFERROR(ABS(Table1[[#This Row],[ROA 2020]]-Table1[[#This Row],[ROA 2019]]), "x")</f>
        <v>x</v>
      </c>
      <c r="BI1466" s="3" t="str">
        <f xml:space="preserve"> IFERROR(ABS(Table1[[#This Row],[ROA 2021]]-Table1[[#This Row],[ROA 2020]]), "x")</f>
        <v>x</v>
      </c>
      <c r="BJ1466" s="3" t="str">
        <f xml:space="preserve"> IFERROR(AVERAGE(Table1[[#This Row],[ROA 2013-2012]:[ROA 2021-2020]]), "x")</f>
        <v>x</v>
      </c>
      <c r="BK1466" s="3" t="str">
        <f>IFERROR(AVERAGE(Table1[[#This Row],[ROA 2012]:[ROA 2021]]), "x")</f>
        <v>x</v>
      </c>
      <c r="BN1466" s="1">
        <f>SUM(Table1[[#This Row],[B/M Rank]:[ROA Rank]])</f>
        <v>0</v>
      </c>
    </row>
    <row r="1467" spans="1:66" x14ac:dyDescent="0.25">
      <c r="A1467" s="1" t="s">
        <v>3444</v>
      </c>
      <c r="B1467" s="1" t="s">
        <v>1259</v>
      </c>
      <c r="C1467" s="1" t="s">
        <v>4417</v>
      </c>
      <c r="D1467" s="1" t="s">
        <v>268</v>
      </c>
      <c r="E1467" s="1" t="s">
        <v>108</v>
      </c>
      <c r="F1467" s="1">
        <v>66.34</v>
      </c>
      <c r="G1467" s="19"/>
      <c r="H1467" s="19"/>
      <c r="I1467" s="19"/>
      <c r="J1467" s="19"/>
      <c r="K1467" s="1"/>
      <c r="L1467" s="19"/>
      <c r="M1467" s="1">
        <v>2012</v>
      </c>
      <c r="N1467" s="1" t="s">
        <v>4368</v>
      </c>
      <c r="O1467" s="1" t="s">
        <v>4368</v>
      </c>
      <c r="P1467" s="1" t="s">
        <v>4368</v>
      </c>
      <c r="Q1467" s="1" t="s">
        <v>4368</v>
      </c>
      <c r="R1467" s="1" t="s">
        <v>4368</v>
      </c>
      <c r="S1467" s="1" t="s">
        <v>4368</v>
      </c>
      <c r="T1467" s="1" t="s">
        <v>4368</v>
      </c>
      <c r="U1467" s="1" t="s">
        <v>4368</v>
      </c>
      <c r="V1467" s="1" t="s">
        <v>4368</v>
      </c>
      <c r="W1467" s="1" t="s">
        <v>4368</v>
      </c>
      <c r="X1467" s="1" t="s">
        <v>4368</v>
      </c>
      <c r="Z1467" s="3" t="str">
        <f xml:space="preserve"> IFERROR(AVEDEV(Table1[[#This Row],[GP 2012]:[GP 2021]]) / Table1[[#This Row],[Avg GP]], "x")</f>
        <v>x</v>
      </c>
      <c r="AA1467" s="2" t="str">
        <f xml:space="preserve"> IFERROR(AVERAGE(Table1[[#This Row],[GP 2012]:[GP 2021]]), "x")</f>
        <v>x</v>
      </c>
      <c r="AB1467" s="11">
        <f>Table1[Equity]/Table1[Market Capital]</f>
        <v>0.33765450708471506</v>
      </c>
      <c r="AC1467" s="1">
        <v>6.1</v>
      </c>
      <c r="AD1467" s="1">
        <v>5.3</v>
      </c>
      <c r="AE1467" s="1">
        <v>4.5</v>
      </c>
      <c r="AF1467" s="1">
        <v>4.0999999999999996</v>
      </c>
      <c r="AG1467" s="1">
        <v>4.9000000000000004</v>
      </c>
      <c r="AH1467" s="1">
        <v>4.5</v>
      </c>
      <c r="AI1467" s="1">
        <v>4.5999999999999996</v>
      </c>
      <c r="AJ1467" s="1">
        <v>6.6</v>
      </c>
      <c r="AK1467" s="1">
        <v>23.4</v>
      </c>
      <c r="AL1467" s="1">
        <v>23.6</v>
      </c>
      <c r="AM1467" s="1">
        <v>22.4</v>
      </c>
      <c r="AN1467" s="1">
        <v>22.4</v>
      </c>
      <c r="AO1467" s="3" t="str">
        <f xml:space="preserve"> IFERROR(Table1[[#This Row],[GP 2012]]/Table1[[#This Row],[Total Assets 2012]], "x")</f>
        <v>x</v>
      </c>
      <c r="AP1467" s="3" t="str">
        <f xml:space="preserve"> IFERROR(Table1[[#This Row],[GP 2013]]/Table1[[#This Row],[Total Assets 2013]], "x")</f>
        <v>x</v>
      </c>
      <c r="AQ1467" s="3" t="str">
        <f xml:space="preserve"> IFERROR(Table1[[#This Row],[GP 2014]]/Table1[[#This Row],[Total Assets 2014]], "x")</f>
        <v>x</v>
      </c>
      <c r="AR1467" s="3" t="str">
        <f xml:space="preserve"> IFERROR(Table1[[#This Row],[GP 2015]]/Table1[[#This Row],[Total Assets 2015]], "x")</f>
        <v>x</v>
      </c>
      <c r="AS1467" s="3" t="str">
        <f xml:space="preserve"> IFERROR(Table1[[#This Row],[GP 2016]]/Table1[[#This Row],[Total Assets 2016]], "x")</f>
        <v>x</v>
      </c>
      <c r="AT1467" s="3" t="str">
        <f xml:space="preserve"> IFERROR(Table1[[#This Row],[GP 2017]]/Table1[[#This Row],[Total Assets 2017]], "x")</f>
        <v>x</v>
      </c>
      <c r="AU1467" s="3" t="str">
        <f xml:space="preserve"> IFERROR(Table1[[#This Row],[GP 2018]]/Table1[[#This Row],[Total Assets 2018]], "x")</f>
        <v>x</v>
      </c>
      <c r="AV1467" s="3" t="str">
        <f xml:space="preserve"> IFERROR(Table1[[#This Row],[GP 2019]]/Table1[[#This Row],[Total Assets 2019]], "x")</f>
        <v>x</v>
      </c>
      <c r="AW1467" s="3" t="str">
        <f xml:space="preserve"> IFERROR(Table1[[#This Row],[GP 2020]]/Table1[[#This Row],[Total Assets 2020]], "x")</f>
        <v>x</v>
      </c>
      <c r="AX1467" s="3" t="str">
        <f xml:space="preserve"> IFERROR(Table1[[#This Row],[GP 2021]]/Table1[[#This Row],[Total Assets 2021]], "x")</f>
        <v>x</v>
      </c>
      <c r="AY1467" s="3" t="str">
        <f xml:space="preserve"> IFERROR(Table1[[#This Row],[GP TTM]]/Table1[[#This Row],[Total Assets TTM]], "x")</f>
        <v>x</v>
      </c>
      <c r="BA1467" s="3" t="str">
        <f xml:space="preserve"> IFERROR(ABS(Table1[[#This Row],[ROA 2013]]-Table1[[#This Row],[ROA 2012]]), "x")</f>
        <v>x</v>
      </c>
      <c r="BB1467" s="3" t="str">
        <f xml:space="preserve"> IFERROR(ABS(Table1[[#This Row],[ROA 2014]]-Table1[[#This Row],[ROA 2013]]), "x")</f>
        <v>x</v>
      </c>
      <c r="BC1467" s="3" t="str">
        <f xml:space="preserve"> IFERROR(ABS(Table1[[#This Row],[ROA 2015]]-Table1[[#This Row],[ROA 2014]]), "x")</f>
        <v>x</v>
      </c>
      <c r="BD1467" s="3" t="str">
        <f xml:space="preserve"> IFERROR(ABS(Table1[[#This Row],[ROA 2016]]-Table1[[#This Row],[ROA 2015]]), "x")</f>
        <v>x</v>
      </c>
      <c r="BE1467" s="3" t="str">
        <f xml:space="preserve"> IFERROR(ABS(Table1[[#This Row],[ROA 2017]]-Table1[[#This Row],[ROA 2016]]), "x")</f>
        <v>x</v>
      </c>
      <c r="BF1467" s="3" t="str">
        <f xml:space="preserve"> IFERROR(ABS(Table1[[#This Row],[ROA 2018]]-Table1[[#This Row],[ROA 2017]]), "x")</f>
        <v>x</v>
      </c>
      <c r="BG1467" s="3" t="str">
        <f xml:space="preserve"> IFERROR(ABS(Table1[[#This Row],[ROA 2019]]-Table1[[#This Row],[ROA 2018]]), "x")</f>
        <v>x</v>
      </c>
      <c r="BH1467" s="3" t="str">
        <f xml:space="preserve"> IFERROR(ABS(Table1[[#This Row],[ROA 2020]]-Table1[[#This Row],[ROA 2019]]), "x")</f>
        <v>x</v>
      </c>
      <c r="BI1467" s="3" t="str">
        <f xml:space="preserve"> IFERROR(ABS(Table1[[#This Row],[ROA 2021]]-Table1[[#This Row],[ROA 2020]]), "x")</f>
        <v>x</v>
      </c>
      <c r="BJ1467" s="3" t="str">
        <f xml:space="preserve"> IFERROR(AVERAGE(Table1[[#This Row],[ROA 2013-2012]:[ROA 2021-2020]]), "x")</f>
        <v>x</v>
      </c>
      <c r="BK1467" s="3" t="str">
        <f>IFERROR(AVERAGE(Table1[[#This Row],[ROA 2012]:[ROA 2021]]), "x")</f>
        <v>x</v>
      </c>
      <c r="BN1467" s="1">
        <f>SUM(Table1[[#This Row],[B/M Rank]:[ROA Rank]])</f>
        <v>0</v>
      </c>
    </row>
    <row r="1468" spans="1:66" x14ac:dyDescent="0.25">
      <c r="A1468" s="1" t="s">
        <v>2135</v>
      </c>
      <c r="B1468" s="1" t="s">
        <v>184</v>
      </c>
      <c r="C1468" s="1" t="s">
        <v>166</v>
      </c>
      <c r="D1468" s="1" t="s">
        <v>11</v>
      </c>
      <c r="E1468" s="1" t="s">
        <v>108</v>
      </c>
      <c r="F1468" s="1">
        <v>66.39</v>
      </c>
      <c r="G1468" s="19"/>
      <c r="H1468" s="19"/>
      <c r="I1468" s="19"/>
      <c r="J1468" s="19"/>
      <c r="K1468" s="1"/>
      <c r="L1468" s="19"/>
      <c r="M1468" s="1">
        <v>2019</v>
      </c>
      <c r="U1468" s="1" t="s">
        <v>4368</v>
      </c>
      <c r="V1468" s="1" t="s">
        <v>4368</v>
      </c>
      <c r="W1468" s="1" t="s">
        <v>4368</v>
      </c>
      <c r="X1468" s="1" t="s">
        <v>4368</v>
      </c>
      <c r="Z1468" s="3" t="str">
        <f xml:space="preserve"> IFERROR(AVEDEV(Table1[[#This Row],[GP 2012]:[GP 2021]]) / Table1[[#This Row],[Avg GP]], "x")</f>
        <v>x</v>
      </c>
      <c r="AA1468" s="2" t="str">
        <f xml:space="preserve"> IFERROR(AVERAGE(Table1[[#This Row],[GP 2012]:[GP 2021]]), "x")</f>
        <v>x</v>
      </c>
      <c r="AB1468" s="11">
        <f>Table1[Equity]/Table1[Market Capital]</f>
        <v>2.2593764121102575E-2</v>
      </c>
      <c r="AJ1468" s="1">
        <v>0</v>
      </c>
      <c r="AK1468" s="1">
        <v>1.9</v>
      </c>
      <c r="AL1468" s="1">
        <v>5.6</v>
      </c>
      <c r="AM1468" s="1">
        <v>1.8</v>
      </c>
      <c r="AN1468" s="1">
        <v>1.5</v>
      </c>
      <c r="AO1468" s="3" t="str">
        <f xml:space="preserve"> IFERROR(Table1[[#This Row],[GP 2012]]/Table1[[#This Row],[Total Assets 2012]], "x")</f>
        <v>x</v>
      </c>
      <c r="AP1468" s="3" t="str">
        <f xml:space="preserve"> IFERROR(Table1[[#This Row],[GP 2013]]/Table1[[#This Row],[Total Assets 2013]], "x")</f>
        <v>x</v>
      </c>
      <c r="AQ1468" s="3" t="str">
        <f xml:space="preserve"> IFERROR(Table1[[#This Row],[GP 2014]]/Table1[[#This Row],[Total Assets 2014]], "x")</f>
        <v>x</v>
      </c>
      <c r="AR1468" s="3" t="str">
        <f xml:space="preserve"> IFERROR(Table1[[#This Row],[GP 2015]]/Table1[[#This Row],[Total Assets 2015]], "x")</f>
        <v>x</v>
      </c>
      <c r="AS1468" s="3" t="str">
        <f xml:space="preserve"> IFERROR(Table1[[#This Row],[GP 2016]]/Table1[[#This Row],[Total Assets 2016]], "x")</f>
        <v>x</v>
      </c>
      <c r="AT1468" s="3" t="str">
        <f xml:space="preserve"> IFERROR(Table1[[#This Row],[GP 2017]]/Table1[[#This Row],[Total Assets 2017]], "x")</f>
        <v>x</v>
      </c>
      <c r="AU1468" s="3" t="str">
        <f xml:space="preserve"> IFERROR(Table1[[#This Row],[GP 2018]]/Table1[[#This Row],[Total Assets 2018]], "x")</f>
        <v>x</v>
      </c>
      <c r="AV1468" s="3" t="str">
        <f xml:space="preserve"> IFERROR(Table1[[#This Row],[GP 2019]]/Table1[[#This Row],[Total Assets 2019]], "x")</f>
        <v>x</v>
      </c>
      <c r="AW1468" s="3" t="str">
        <f xml:space="preserve"> IFERROR(Table1[[#This Row],[GP 2020]]/Table1[[#This Row],[Total Assets 2020]], "x")</f>
        <v>x</v>
      </c>
      <c r="AX1468" s="3" t="str">
        <f xml:space="preserve"> IFERROR(Table1[[#This Row],[GP 2021]]/Table1[[#This Row],[Total Assets 2021]], "x")</f>
        <v>x</v>
      </c>
      <c r="AY1468" s="3" t="str">
        <f xml:space="preserve"> IFERROR(Table1[[#This Row],[GP TTM]]/Table1[[#This Row],[Total Assets TTM]], "x")</f>
        <v>x</v>
      </c>
      <c r="BA1468" s="3" t="str">
        <f xml:space="preserve"> IFERROR(ABS(Table1[[#This Row],[ROA 2013]]-Table1[[#This Row],[ROA 2012]]), "x")</f>
        <v>x</v>
      </c>
      <c r="BB1468" s="3" t="str">
        <f xml:space="preserve"> IFERROR(ABS(Table1[[#This Row],[ROA 2014]]-Table1[[#This Row],[ROA 2013]]), "x")</f>
        <v>x</v>
      </c>
      <c r="BC1468" s="3" t="str">
        <f xml:space="preserve"> IFERROR(ABS(Table1[[#This Row],[ROA 2015]]-Table1[[#This Row],[ROA 2014]]), "x")</f>
        <v>x</v>
      </c>
      <c r="BD1468" s="3" t="str">
        <f xml:space="preserve"> IFERROR(ABS(Table1[[#This Row],[ROA 2016]]-Table1[[#This Row],[ROA 2015]]), "x")</f>
        <v>x</v>
      </c>
      <c r="BE1468" s="3" t="str">
        <f xml:space="preserve"> IFERROR(ABS(Table1[[#This Row],[ROA 2017]]-Table1[[#This Row],[ROA 2016]]), "x")</f>
        <v>x</v>
      </c>
      <c r="BF1468" s="3" t="str">
        <f xml:space="preserve"> IFERROR(ABS(Table1[[#This Row],[ROA 2018]]-Table1[[#This Row],[ROA 2017]]), "x")</f>
        <v>x</v>
      </c>
      <c r="BG1468" s="3" t="str">
        <f xml:space="preserve"> IFERROR(ABS(Table1[[#This Row],[ROA 2019]]-Table1[[#This Row],[ROA 2018]]), "x")</f>
        <v>x</v>
      </c>
      <c r="BH1468" s="3" t="str">
        <f xml:space="preserve"> IFERROR(ABS(Table1[[#This Row],[ROA 2020]]-Table1[[#This Row],[ROA 2019]]), "x")</f>
        <v>x</v>
      </c>
      <c r="BI1468" s="3" t="str">
        <f xml:space="preserve"> IFERROR(ABS(Table1[[#This Row],[ROA 2021]]-Table1[[#This Row],[ROA 2020]]), "x")</f>
        <v>x</v>
      </c>
      <c r="BJ1468" s="3" t="str">
        <f xml:space="preserve"> IFERROR(AVERAGE(Table1[[#This Row],[ROA 2013-2012]:[ROA 2021-2020]]), "x")</f>
        <v>x</v>
      </c>
      <c r="BK1468" s="3" t="str">
        <f>IFERROR(AVERAGE(Table1[[#This Row],[ROA 2012]:[ROA 2021]]), "x")</f>
        <v>x</v>
      </c>
      <c r="BN1468" s="1">
        <f>SUM(Table1[[#This Row],[B/M Rank]:[ROA Rank]])</f>
        <v>0</v>
      </c>
    </row>
    <row r="1469" spans="1:66" x14ac:dyDescent="0.25">
      <c r="A1469" s="1" t="s">
        <v>2505</v>
      </c>
      <c r="B1469" s="1" t="s">
        <v>557</v>
      </c>
      <c r="C1469" s="1" t="s">
        <v>523</v>
      </c>
      <c r="D1469" s="1" t="s">
        <v>152</v>
      </c>
      <c r="E1469" s="1" t="s">
        <v>108</v>
      </c>
      <c r="F1469" s="1">
        <v>66.430000000000007</v>
      </c>
      <c r="G1469" s="19"/>
      <c r="H1469" s="19"/>
      <c r="I1469" s="19"/>
      <c r="J1469" s="19"/>
      <c r="K1469" s="1"/>
      <c r="L1469" s="19"/>
      <c r="M1469" s="1">
        <v>2018</v>
      </c>
      <c r="T1469" s="1" t="s">
        <v>4368</v>
      </c>
      <c r="U1469" s="1">
        <v>0.3</v>
      </c>
      <c r="V1469" s="1">
        <v>0.5</v>
      </c>
      <c r="W1469" s="1">
        <v>0.7</v>
      </c>
      <c r="X1469" s="1">
        <v>1.2</v>
      </c>
      <c r="Z1469" s="3">
        <f xml:space="preserve"> IFERROR(AVEDEV(Table1[[#This Row],[GP 2012]:[GP 2021]]) / Table1[[#This Row],[Avg GP]], "x")</f>
        <v>0.26666666666666666</v>
      </c>
      <c r="AA1469" s="2">
        <f xml:space="preserve"> IFERROR(AVERAGE(Table1[[#This Row],[GP 2012]:[GP 2021]]), "x")</f>
        <v>0.5</v>
      </c>
      <c r="AB1469" s="11">
        <f>Table1[Equity]/Table1[Market Capital]</f>
        <v>0.3131115459882583</v>
      </c>
      <c r="AI1469" s="1">
        <v>0</v>
      </c>
      <c r="AJ1469" s="1">
        <v>4.5</v>
      </c>
      <c r="AK1469" s="1">
        <v>29.3</v>
      </c>
      <c r="AL1469" s="1">
        <v>32.9</v>
      </c>
      <c r="AM1469" s="1">
        <v>27.2</v>
      </c>
      <c r="AN1469" s="1">
        <v>20.8</v>
      </c>
      <c r="AO1469" s="3" t="str">
        <f xml:space="preserve"> IFERROR(Table1[[#This Row],[GP 2012]]/Table1[[#This Row],[Total Assets 2012]], "x")</f>
        <v>x</v>
      </c>
      <c r="AP1469" s="3" t="str">
        <f xml:space="preserve"> IFERROR(Table1[[#This Row],[GP 2013]]/Table1[[#This Row],[Total Assets 2013]], "x")</f>
        <v>x</v>
      </c>
      <c r="AQ1469" s="3" t="str">
        <f xml:space="preserve"> IFERROR(Table1[[#This Row],[GP 2014]]/Table1[[#This Row],[Total Assets 2014]], "x")</f>
        <v>x</v>
      </c>
      <c r="AR1469" s="3" t="str">
        <f xml:space="preserve"> IFERROR(Table1[[#This Row],[GP 2015]]/Table1[[#This Row],[Total Assets 2015]], "x")</f>
        <v>x</v>
      </c>
      <c r="AS1469" s="3" t="str">
        <f xml:space="preserve"> IFERROR(Table1[[#This Row],[GP 2016]]/Table1[[#This Row],[Total Assets 2016]], "x")</f>
        <v>x</v>
      </c>
      <c r="AT1469" s="3" t="str">
        <f xml:space="preserve"> IFERROR(Table1[[#This Row],[GP 2017]]/Table1[[#This Row],[Total Assets 2017]], "x")</f>
        <v>x</v>
      </c>
      <c r="AU1469" s="3" t="str">
        <f xml:space="preserve"> IFERROR(Table1[[#This Row],[GP 2018]]/Table1[[#This Row],[Total Assets 2018]], "x")</f>
        <v>x</v>
      </c>
      <c r="AV1469" s="3">
        <f xml:space="preserve"> IFERROR(Table1[[#This Row],[GP 2019]]/Table1[[#This Row],[Total Assets 2019]], "x")</f>
        <v>6.6666666666666666E-2</v>
      </c>
      <c r="AW1469" s="3">
        <f xml:space="preserve"> IFERROR(Table1[[#This Row],[GP 2020]]/Table1[[#This Row],[Total Assets 2020]], "x")</f>
        <v>1.7064846416382253E-2</v>
      </c>
      <c r="AX1469" s="3">
        <f xml:space="preserve"> IFERROR(Table1[[#This Row],[GP 2021]]/Table1[[#This Row],[Total Assets 2021]], "x")</f>
        <v>2.1276595744680851E-2</v>
      </c>
      <c r="AY1469" s="3">
        <f xml:space="preserve"> IFERROR(Table1[[#This Row],[GP TTM]]/Table1[[#This Row],[Total Assets TTM]], "x")</f>
        <v>4.4117647058823532E-2</v>
      </c>
      <c r="BA1469" s="3" t="str">
        <f xml:space="preserve"> IFERROR(ABS(Table1[[#This Row],[ROA 2013]]-Table1[[#This Row],[ROA 2012]]), "x")</f>
        <v>x</v>
      </c>
      <c r="BB1469" s="3" t="str">
        <f xml:space="preserve"> IFERROR(ABS(Table1[[#This Row],[ROA 2014]]-Table1[[#This Row],[ROA 2013]]), "x")</f>
        <v>x</v>
      </c>
      <c r="BC1469" s="3" t="str">
        <f xml:space="preserve"> IFERROR(ABS(Table1[[#This Row],[ROA 2015]]-Table1[[#This Row],[ROA 2014]]), "x")</f>
        <v>x</v>
      </c>
      <c r="BD1469" s="3" t="str">
        <f xml:space="preserve"> IFERROR(ABS(Table1[[#This Row],[ROA 2016]]-Table1[[#This Row],[ROA 2015]]), "x")</f>
        <v>x</v>
      </c>
      <c r="BE1469" s="3" t="str">
        <f xml:space="preserve"> IFERROR(ABS(Table1[[#This Row],[ROA 2017]]-Table1[[#This Row],[ROA 2016]]), "x")</f>
        <v>x</v>
      </c>
      <c r="BF1469" s="3" t="str">
        <f xml:space="preserve"> IFERROR(ABS(Table1[[#This Row],[ROA 2018]]-Table1[[#This Row],[ROA 2017]]), "x")</f>
        <v>x</v>
      </c>
      <c r="BG1469" s="3" t="str">
        <f xml:space="preserve"> IFERROR(ABS(Table1[[#This Row],[ROA 2019]]-Table1[[#This Row],[ROA 2018]]), "x")</f>
        <v>x</v>
      </c>
      <c r="BH1469" s="3">
        <f xml:space="preserve"> IFERROR(ABS(Table1[[#This Row],[ROA 2020]]-Table1[[#This Row],[ROA 2019]]), "x")</f>
        <v>4.9601820250284409E-2</v>
      </c>
      <c r="BI1469" s="3">
        <f xml:space="preserve"> IFERROR(ABS(Table1[[#This Row],[ROA 2021]]-Table1[[#This Row],[ROA 2020]]), "x")</f>
        <v>4.2117493282985974E-3</v>
      </c>
      <c r="BJ1469" s="3">
        <f xml:space="preserve"> IFERROR(AVERAGE(Table1[[#This Row],[ROA 2013-2012]:[ROA 2021-2020]]), "x")</f>
        <v>2.6906784789291503E-2</v>
      </c>
      <c r="BK1469" s="3">
        <f>IFERROR(AVERAGE(Table1[[#This Row],[ROA 2012]:[ROA 2021]]), "x")</f>
        <v>3.500270294257659E-2</v>
      </c>
      <c r="BN1469" s="1">
        <f>SUM(Table1[[#This Row],[B/M Rank]:[ROA Rank]])</f>
        <v>0</v>
      </c>
    </row>
    <row r="1470" spans="1:66" x14ac:dyDescent="0.25">
      <c r="A1470" s="1" t="s">
        <v>2540</v>
      </c>
      <c r="B1470" s="1" t="s">
        <v>588</v>
      </c>
      <c r="C1470" s="1" t="s">
        <v>587</v>
      </c>
      <c r="D1470" s="1" t="s">
        <v>11</v>
      </c>
      <c r="E1470" s="1" t="s">
        <v>108</v>
      </c>
      <c r="F1470" s="1">
        <v>67.14</v>
      </c>
      <c r="G1470" s="19"/>
      <c r="H1470" s="19"/>
      <c r="I1470" s="19"/>
      <c r="J1470" s="19"/>
      <c r="K1470" s="1"/>
      <c r="L1470" s="19"/>
      <c r="M1470" s="1">
        <v>2015</v>
      </c>
      <c r="Q1470" s="1">
        <v>25.2</v>
      </c>
      <c r="R1470" s="1">
        <v>32.9</v>
      </c>
      <c r="S1470" s="1">
        <v>63</v>
      </c>
      <c r="T1470" s="1">
        <v>117.2</v>
      </c>
      <c r="U1470" s="1">
        <v>105.6</v>
      </c>
      <c r="V1470" s="1">
        <v>82.7</v>
      </c>
      <c r="W1470" s="1">
        <v>118.3</v>
      </c>
      <c r="X1470" s="1">
        <v>149.4</v>
      </c>
      <c r="Z1470" s="3">
        <f xml:space="preserve"> IFERROR(AVEDEV(Table1[[#This Row],[GP 2012]:[GP 2021]]) / Table1[[#This Row],[Avg GP]], "x")</f>
        <v>0.41265763049576593</v>
      </c>
      <c r="AA1470" s="2">
        <f xml:space="preserve"> IFERROR(AVERAGE(Table1[[#This Row],[GP 2012]:[GP 2021]]), "x")</f>
        <v>77.842857142857142</v>
      </c>
      <c r="AB1470" s="11">
        <f>Table1[Equity]/Table1[Market Capital]</f>
        <v>5.3857610962168607</v>
      </c>
      <c r="AF1470" s="1">
        <v>51.1</v>
      </c>
      <c r="AG1470" s="1">
        <v>64.8</v>
      </c>
      <c r="AH1470" s="1">
        <v>214.7</v>
      </c>
      <c r="AI1470" s="1">
        <v>328.7</v>
      </c>
      <c r="AJ1470" s="1">
        <v>886.9</v>
      </c>
      <c r="AK1470" s="1">
        <v>846.2</v>
      </c>
      <c r="AL1470" s="15">
        <v>2426.4</v>
      </c>
      <c r="AM1470" s="15">
        <v>2364.8000000000002</v>
      </c>
      <c r="AN1470" s="1">
        <v>361.6</v>
      </c>
      <c r="AO1470" s="3" t="str">
        <f xml:space="preserve"> IFERROR(Table1[[#This Row],[GP 2012]]/Table1[[#This Row],[Total Assets 2012]], "x")</f>
        <v>x</v>
      </c>
      <c r="AP1470" s="3" t="str">
        <f xml:space="preserve"> IFERROR(Table1[[#This Row],[GP 2013]]/Table1[[#This Row],[Total Assets 2013]], "x")</f>
        <v>x</v>
      </c>
      <c r="AQ1470" s="3" t="str">
        <f xml:space="preserve"> IFERROR(Table1[[#This Row],[GP 2014]]/Table1[[#This Row],[Total Assets 2014]], "x")</f>
        <v>x</v>
      </c>
      <c r="AR1470" s="3">
        <f xml:space="preserve"> IFERROR(Table1[[#This Row],[GP 2015]]/Table1[[#This Row],[Total Assets 2015]], "x")</f>
        <v>0.49315068493150682</v>
      </c>
      <c r="AS1470" s="3">
        <f xml:space="preserve"> IFERROR(Table1[[#This Row],[GP 2016]]/Table1[[#This Row],[Total Assets 2016]], "x")</f>
        <v>0.50771604938271608</v>
      </c>
      <c r="AT1470" s="3">
        <f xml:space="preserve"> IFERROR(Table1[[#This Row],[GP 2017]]/Table1[[#This Row],[Total Assets 2017]], "x")</f>
        <v>0.29343269678621331</v>
      </c>
      <c r="AU1470" s="3">
        <f xml:space="preserve"> IFERROR(Table1[[#This Row],[GP 2018]]/Table1[[#This Row],[Total Assets 2018]], "x")</f>
        <v>0.35655613020991789</v>
      </c>
      <c r="AV1470" s="3">
        <f xml:space="preserve"> IFERROR(Table1[[#This Row],[GP 2019]]/Table1[[#This Row],[Total Assets 2019]], "x")</f>
        <v>0.11906641109482467</v>
      </c>
      <c r="AW1470" s="3">
        <f xml:space="preserve"> IFERROR(Table1[[#This Row],[GP 2020]]/Table1[[#This Row],[Total Assets 2020]], "x")</f>
        <v>9.7731032852753488E-2</v>
      </c>
      <c r="AX1470" s="3">
        <f xml:space="preserve"> IFERROR(Table1[[#This Row],[GP 2021]]/Table1[[#This Row],[Total Assets 2021]], "x")</f>
        <v>4.8755357731618855E-2</v>
      </c>
      <c r="AY1470" s="3">
        <f xml:space="preserve"> IFERROR(Table1[[#This Row],[GP TTM]]/Table1[[#This Row],[Total Assets TTM]], "x")</f>
        <v>6.3176589986468204E-2</v>
      </c>
      <c r="BA1470" s="3" t="str">
        <f xml:space="preserve"> IFERROR(ABS(Table1[[#This Row],[ROA 2013]]-Table1[[#This Row],[ROA 2012]]), "x")</f>
        <v>x</v>
      </c>
      <c r="BB1470" s="3" t="str">
        <f xml:space="preserve"> IFERROR(ABS(Table1[[#This Row],[ROA 2014]]-Table1[[#This Row],[ROA 2013]]), "x")</f>
        <v>x</v>
      </c>
      <c r="BC1470" s="3" t="str">
        <f xml:space="preserve"> IFERROR(ABS(Table1[[#This Row],[ROA 2015]]-Table1[[#This Row],[ROA 2014]]), "x")</f>
        <v>x</v>
      </c>
      <c r="BD1470" s="3">
        <f xml:space="preserve"> IFERROR(ABS(Table1[[#This Row],[ROA 2016]]-Table1[[#This Row],[ROA 2015]]), "x")</f>
        <v>1.4565364451209262E-2</v>
      </c>
      <c r="BE1470" s="3">
        <f xml:space="preserve"> IFERROR(ABS(Table1[[#This Row],[ROA 2017]]-Table1[[#This Row],[ROA 2016]]), "x")</f>
        <v>0.21428335259650277</v>
      </c>
      <c r="BF1470" s="3">
        <f xml:space="preserve"> IFERROR(ABS(Table1[[#This Row],[ROA 2018]]-Table1[[#This Row],[ROA 2017]]), "x")</f>
        <v>6.3123433423704578E-2</v>
      </c>
      <c r="BG1470" s="3">
        <f xml:space="preserve"> IFERROR(ABS(Table1[[#This Row],[ROA 2019]]-Table1[[#This Row],[ROA 2018]]), "x")</f>
        <v>0.2374897191150932</v>
      </c>
      <c r="BH1470" s="3">
        <f xml:space="preserve"> IFERROR(ABS(Table1[[#This Row],[ROA 2020]]-Table1[[#This Row],[ROA 2019]]), "x")</f>
        <v>2.1335378242071185E-2</v>
      </c>
      <c r="BI1470" s="3">
        <f xml:space="preserve"> IFERROR(ABS(Table1[[#This Row],[ROA 2021]]-Table1[[#This Row],[ROA 2020]]), "x")</f>
        <v>4.8975675121134633E-2</v>
      </c>
      <c r="BJ1470" s="3">
        <f xml:space="preserve"> IFERROR(AVERAGE(Table1[[#This Row],[ROA 2013-2012]:[ROA 2021-2020]]), "x")</f>
        <v>9.9962153824952618E-2</v>
      </c>
      <c r="BK1470" s="3">
        <f>IFERROR(AVERAGE(Table1[[#This Row],[ROA 2012]:[ROA 2021]]), "x")</f>
        <v>0.27377262328422158</v>
      </c>
      <c r="BN1470" s="1">
        <f>SUM(Table1[[#This Row],[B/M Rank]:[ROA Rank]])</f>
        <v>0</v>
      </c>
    </row>
    <row r="1471" spans="1:66" x14ac:dyDescent="0.25">
      <c r="A1471" s="1" t="s">
        <v>2417</v>
      </c>
      <c r="B1471" s="1" t="s">
        <v>469</v>
      </c>
      <c r="C1471" s="1" t="s">
        <v>439</v>
      </c>
      <c r="D1471" s="1" t="s">
        <v>440</v>
      </c>
      <c r="E1471" s="1" t="s">
        <v>108</v>
      </c>
      <c r="F1471" s="1">
        <v>67.25</v>
      </c>
      <c r="G1471" s="19"/>
      <c r="H1471" s="19"/>
      <c r="I1471" s="19"/>
      <c r="J1471" s="19"/>
      <c r="K1471" s="1"/>
      <c r="L1471" s="19"/>
      <c r="M1471" s="1">
        <v>2012</v>
      </c>
      <c r="N1471" s="1">
        <v>75.7</v>
      </c>
      <c r="O1471" s="1">
        <v>81.900000000000006</v>
      </c>
      <c r="P1471" s="1">
        <v>99</v>
      </c>
      <c r="Q1471" s="1">
        <v>121.7</v>
      </c>
      <c r="R1471" s="1">
        <v>119.8</v>
      </c>
      <c r="S1471" s="1">
        <v>92.2</v>
      </c>
      <c r="T1471" s="1">
        <v>86.5</v>
      </c>
      <c r="U1471" s="1">
        <v>50.7</v>
      </c>
      <c r="V1471" s="1">
        <v>19.399999999999999</v>
      </c>
      <c r="W1471" s="1">
        <v>13.4</v>
      </c>
      <c r="X1471" s="1">
        <v>15.3</v>
      </c>
      <c r="Z1471" s="3">
        <f xml:space="preserve"> IFERROR(AVEDEV(Table1[[#This Row],[GP 2012]:[GP 2021]]) / Table1[[#This Row],[Avg GP]], "x")</f>
        <v>0.3812179402867289</v>
      </c>
      <c r="AA1471" s="2">
        <f xml:space="preserve"> IFERROR(AVERAGE(Table1[[#This Row],[GP 2012]:[GP 2021]]), "x")</f>
        <v>76.03</v>
      </c>
      <c r="AB1471" s="11">
        <f>Table1[Equity]/Table1[Market Capital]</f>
        <v>2.1620817843866171</v>
      </c>
      <c r="AC1471" s="1">
        <v>118.9</v>
      </c>
      <c r="AD1471" s="1">
        <v>137.1</v>
      </c>
      <c r="AE1471" s="1">
        <v>188.7</v>
      </c>
      <c r="AF1471" s="1">
        <v>244.1</v>
      </c>
      <c r="AG1471" s="1">
        <v>305.10000000000002</v>
      </c>
      <c r="AH1471" s="1">
        <v>267</v>
      </c>
      <c r="AI1471" s="1">
        <v>272.39999999999998</v>
      </c>
      <c r="AJ1471" s="1">
        <v>251.8</v>
      </c>
      <c r="AK1471" s="1">
        <v>214.2</v>
      </c>
      <c r="AL1471" s="1">
        <v>185.5</v>
      </c>
      <c r="AM1471" s="1">
        <v>182</v>
      </c>
      <c r="AN1471" s="1">
        <v>145.4</v>
      </c>
      <c r="AO1471" s="3">
        <f xml:space="preserve"> IFERROR(Table1[[#This Row],[GP 2012]]/Table1[[#This Row],[Total Assets 2012]], "x")</f>
        <v>0.63666947014297726</v>
      </c>
      <c r="AP1471" s="3">
        <f xml:space="preserve"> IFERROR(Table1[[#This Row],[GP 2013]]/Table1[[#This Row],[Total Assets 2013]], "x")</f>
        <v>0.59737417943107229</v>
      </c>
      <c r="AQ1471" s="3">
        <f xml:space="preserve"> IFERROR(Table1[[#This Row],[GP 2014]]/Table1[[#This Row],[Total Assets 2014]], "x")</f>
        <v>0.5246422893481717</v>
      </c>
      <c r="AR1471" s="3">
        <f xml:space="preserve"> IFERROR(Table1[[#This Row],[GP 2015]]/Table1[[#This Row],[Total Assets 2015]], "x")</f>
        <v>0.49856616140925852</v>
      </c>
      <c r="AS1471" s="3">
        <f xml:space="preserve"> IFERROR(Table1[[#This Row],[GP 2016]]/Table1[[#This Row],[Total Assets 2016]], "x")</f>
        <v>0.39265814487053419</v>
      </c>
      <c r="AT1471" s="3">
        <f xml:space="preserve"> IFERROR(Table1[[#This Row],[GP 2017]]/Table1[[#This Row],[Total Assets 2017]], "x")</f>
        <v>0.34531835205992512</v>
      </c>
      <c r="AU1471" s="3">
        <f xml:space="preserve"> IFERROR(Table1[[#This Row],[GP 2018]]/Table1[[#This Row],[Total Assets 2018]], "x")</f>
        <v>0.31754772393538916</v>
      </c>
      <c r="AV1471" s="3">
        <f xml:space="preserve"> IFERROR(Table1[[#This Row],[GP 2019]]/Table1[[#This Row],[Total Assets 2019]], "x")</f>
        <v>0.20135027799841143</v>
      </c>
      <c r="AW1471" s="3">
        <f xml:space="preserve"> IFERROR(Table1[[#This Row],[GP 2020]]/Table1[[#This Row],[Total Assets 2020]], "x")</f>
        <v>9.0569561157796449E-2</v>
      </c>
      <c r="AX1471" s="3">
        <f xml:space="preserve"> IFERROR(Table1[[#This Row],[GP 2021]]/Table1[[#This Row],[Total Assets 2021]], "x")</f>
        <v>7.2237196765498654E-2</v>
      </c>
      <c r="AY1471" s="3">
        <f xml:space="preserve"> IFERROR(Table1[[#This Row],[GP TTM]]/Table1[[#This Row],[Total Assets TTM]], "x")</f>
        <v>8.4065934065934073E-2</v>
      </c>
      <c r="BA1471" s="3">
        <f xml:space="preserve"> IFERROR(ABS(Table1[[#This Row],[ROA 2013]]-Table1[[#This Row],[ROA 2012]]), "x")</f>
        <v>3.9295290711904962E-2</v>
      </c>
      <c r="BB1471" s="3">
        <f xml:space="preserve"> IFERROR(ABS(Table1[[#This Row],[ROA 2014]]-Table1[[#This Row],[ROA 2013]]), "x")</f>
        <v>7.2731890082900597E-2</v>
      </c>
      <c r="BC1471" s="3">
        <f xml:space="preserve"> IFERROR(ABS(Table1[[#This Row],[ROA 2015]]-Table1[[#This Row],[ROA 2014]]), "x")</f>
        <v>2.6076127938913174E-2</v>
      </c>
      <c r="BD1471" s="3">
        <f xml:space="preserve"> IFERROR(ABS(Table1[[#This Row],[ROA 2016]]-Table1[[#This Row],[ROA 2015]]), "x")</f>
        <v>0.10590801653872434</v>
      </c>
      <c r="BE1471" s="3">
        <f xml:space="preserve"> IFERROR(ABS(Table1[[#This Row],[ROA 2017]]-Table1[[#This Row],[ROA 2016]]), "x")</f>
        <v>4.7339792810609072E-2</v>
      </c>
      <c r="BF1471" s="3">
        <f xml:space="preserve"> IFERROR(ABS(Table1[[#This Row],[ROA 2018]]-Table1[[#This Row],[ROA 2017]]), "x")</f>
        <v>2.7770628124535957E-2</v>
      </c>
      <c r="BG1471" s="3">
        <f xml:space="preserve"> IFERROR(ABS(Table1[[#This Row],[ROA 2019]]-Table1[[#This Row],[ROA 2018]]), "x")</f>
        <v>0.11619744593697773</v>
      </c>
      <c r="BH1471" s="3">
        <f xml:space="preserve"> IFERROR(ABS(Table1[[#This Row],[ROA 2020]]-Table1[[#This Row],[ROA 2019]]), "x")</f>
        <v>0.11078071684061498</v>
      </c>
      <c r="BI1471" s="3">
        <f xml:space="preserve"> IFERROR(ABS(Table1[[#This Row],[ROA 2021]]-Table1[[#This Row],[ROA 2020]]), "x")</f>
        <v>1.8332364392297795E-2</v>
      </c>
      <c r="BJ1471" s="3">
        <f xml:space="preserve"> IFERROR(AVERAGE(Table1[[#This Row],[ROA 2013-2012]:[ROA 2021-2020]]), "x")</f>
        <v>6.2714697041942061E-2</v>
      </c>
      <c r="BK1471" s="3">
        <f>IFERROR(AVERAGE(Table1[[#This Row],[ROA 2012]:[ROA 2021]]), "x")</f>
        <v>0.36769333571190349</v>
      </c>
      <c r="BN1471" s="1">
        <f>SUM(Table1[[#This Row],[B/M Rank]:[ROA Rank]])</f>
        <v>0</v>
      </c>
    </row>
    <row r="1472" spans="1:66" x14ac:dyDescent="0.25">
      <c r="A1472" s="1" t="s">
        <v>4142</v>
      </c>
      <c r="B1472" s="1" t="s">
        <v>1848</v>
      </c>
      <c r="C1472" s="1" t="s">
        <v>1840</v>
      </c>
      <c r="D1472" s="1" t="s">
        <v>107</v>
      </c>
      <c r="E1472" s="1" t="s">
        <v>108</v>
      </c>
      <c r="F1472" s="1">
        <v>67.3</v>
      </c>
      <c r="G1472" s="19"/>
      <c r="H1472" s="19"/>
      <c r="I1472" s="19"/>
      <c r="J1472" s="19"/>
      <c r="K1472" s="1"/>
      <c r="L1472" s="19"/>
      <c r="M1472" s="1">
        <v>2012</v>
      </c>
      <c r="N1472" s="1" t="s">
        <v>4368</v>
      </c>
      <c r="O1472" s="1" t="s">
        <v>4368</v>
      </c>
      <c r="P1472" s="1" t="s">
        <v>4368</v>
      </c>
      <c r="Q1472" s="1" t="s">
        <v>4368</v>
      </c>
      <c r="R1472" s="1">
        <v>0</v>
      </c>
      <c r="S1472" s="1">
        <v>0.1</v>
      </c>
      <c r="T1472" s="1">
        <v>0.1</v>
      </c>
      <c r="U1472" s="1">
        <v>1.2</v>
      </c>
      <c r="V1472" s="1">
        <v>2.2000000000000002</v>
      </c>
      <c r="W1472" s="1">
        <v>5.8</v>
      </c>
      <c r="X1472" s="1">
        <v>6.2</v>
      </c>
      <c r="Z1472" s="3">
        <f xml:space="preserve"> IFERROR(AVEDEV(Table1[[#This Row],[GP 2012]:[GP 2021]]) / Table1[[#This Row],[Avg GP]], "x")</f>
        <v>1.0354609929078016</v>
      </c>
      <c r="AA1472" s="2">
        <f xml:space="preserve"> IFERROR(AVERAGE(Table1[[#This Row],[GP 2012]:[GP 2021]]), "x")</f>
        <v>1.5666666666666667</v>
      </c>
      <c r="AB1472" s="11">
        <f>Table1[Equity]/Table1[Market Capital]</f>
        <v>0.36701337295690939</v>
      </c>
      <c r="AC1472" s="1">
        <v>0.6</v>
      </c>
      <c r="AD1472" s="1">
        <v>0.7</v>
      </c>
      <c r="AE1472" s="1">
        <v>0.8</v>
      </c>
      <c r="AF1472" s="1">
        <v>0</v>
      </c>
      <c r="AG1472" s="1">
        <v>1.1000000000000001</v>
      </c>
      <c r="AH1472" s="1">
        <v>2.2999999999999998</v>
      </c>
      <c r="AI1472" s="1">
        <v>4.9000000000000004</v>
      </c>
      <c r="AJ1472" s="1">
        <v>3.9</v>
      </c>
      <c r="AK1472" s="1">
        <v>9.4</v>
      </c>
      <c r="AL1472" s="1">
        <v>22.8</v>
      </c>
      <c r="AM1472" s="1">
        <v>30.5</v>
      </c>
      <c r="AN1472" s="1">
        <v>24.7</v>
      </c>
      <c r="AO1472" s="3" t="str">
        <f xml:space="preserve"> IFERROR(Table1[[#This Row],[GP 2012]]/Table1[[#This Row],[Total Assets 2012]], "x")</f>
        <v>x</v>
      </c>
      <c r="AP1472" s="3" t="str">
        <f xml:space="preserve"> IFERROR(Table1[[#This Row],[GP 2013]]/Table1[[#This Row],[Total Assets 2013]], "x")</f>
        <v>x</v>
      </c>
      <c r="AQ1472" s="3" t="str">
        <f xml:space="preserve"> IFERROR(Table1[[#This Row],[GP 2014]]/Table1[[#This Row],[Total Assets 2014]], "x")</f>
        <v>x</v>
      </c>
      <c r="AR1472" s="3" t="str">
        <f xml:space="preserve"> IFERROR(Table1[[#This Row],[GP 2015]]/Table1[[#This Row],[Total Assets 2015]], "x")</f>
        <v>x</v>
      </c>
      <c r="AS1472" s="3">
        <f xml:space="preserve"> IFERROR(Table1[[#This Row],[GP 2016]]/Table1[[#This Row],[Total Assets 2016]], "x")</f>
        <v>0</v>
      </c>
      <c r="AT1472" s="3">
        <f xml:space="preserve"> IFERROR(Table1[[#This Row],[GP 2017]]/Table1[[#This Row],[Total Assets 2017]], "x")</f>
        <v>4.3478260869565223E-2</v>
      </c>
      <c r="AU1472" s="3">
        <f xml:space="preserve"> IFERROR(Table1[[#This Row],[GP 2018]]/Table1[[#This Row],[Total Assets 2018]], "x")</f>
        <v>2.0408163265306121E-2</v>
      </c>
      <c r="AV1472" s="3">
        <f xml:space="preserve"> IFERROR(Table1[[#This Row],[GP 2019]]/Table1[[#This Row],[Total Assets 2019]], "x")</f>
        <v>0.30769230769230771</v>
      </c>
      <c r="AW1472" s="3">
        <f xml:space="preserve"> IFERROR(Table1[[#This Row],[GP 2020]]/Table1[[#This Row],[Total Assets 2020]], "x")</f>
        <v>0.23404255319148937</v>
      </c>
      <c r="AX1472" s="3">
        <f xml:space="preserve"> IFERROR(Table1[[#This Row],[GP 2021]]/Table1[[#This Row],[Total Assets 2021]], "x")</f>
        <v>0.25438596491228066</v>
      </c>
      <c r="AY1472" s="3">
        <f xml:space="preserve"> IFERROR(Table1[[#This Row],[GP TTM]]/Table1[[#This Row],[Total Assets TTM]], "x")</f>
        <v>0.20327868852459016</v>
      </c>
      <c r="BA1472" s="3" t="str">
        <f xml:space="preserve"> IFERROR(ABS(Table1[[#This Row],[ROA 2013]]-Table1[[#This Row],[ROA 2012]]), "x")</f>
        <v>x</v>
      </c>
      <c r="BB1472" s="3" t="str">
        <f xml:space="preserve"> IFERROR(ABS(Table1[[#This Row],[ROA 2014]]-Table1[[#This Row],[ROA 2013]]), "x")</f>
        <v>x</v>
      </c>
      <c r="BC1472" s="3" t="str">
        <f xml:space="preserve"> IFERROR(ABS(Table1[[#This Row],[ROA 2015]]-Table1[[#This Row],[ROA 2014]]), "x")</f>
        <v>x</v>
      </c>
      <c r="BD1472" s="3" t="str">
        <f xml:space="preserve"> IFERROR(ABS(Table1[[#This Row],[ROA 2016]]-Table1[[#This Row],[ROA 2015]]), "x")</f>
        <v>x</v>
      </c>
      <c r="BE1472" s="3">
        <f xml:space="preserve"> IFERROR(ABS(Table1[[#This Row],[ROA 2017]]-Table1[[#This Row],[ROA 2016]]), "x")</f>
        <v>4.3478260869565223E-2</v>
      </c>
      <c r="BF1472" s="3">
        <f xml:space="preserve"> IFERROR(ABS(Table1[[#This Row],[ROA 2018]]-Table1[[#This Row],[ROA 2017]]), "x")</f>
        <v>2.3070097604259102E-2</v>
      </c>
      <c r="BG1472" s="3">
        <f xml:space="preserve"> IFERROR(ABS(Table1[[#This Row],[ROA 2019]]-Table1[[#This Row],[ROA 2018]]), "x")</f>
        <v>0.28728414442700156</v>
      </c>
      <c r="BH1472" s="3">
        <f xml:space="preserve"> IFERROR(ABS(Table1[[#This Row],[ROA 2020]]-Table1[[#This Row],[ROA 2019]]), "x")</f>
        <v>7.3649754500818343E-2</v>
      </c>
      <c r="BI1472" s="3">
        <f xml:space="preserve"> IFERROR(ABS(Table1[[#This Row],[ROA 2021]]-Table1[[#This Row],[ROA 2020]]), "x")</f>
        <v>2.0343411720791293E-2</v>
      </c>
      <c r="BJ1472" s="3">
        <f xml:space="preserve"> IFERROR(AVERAGE(Table1[[#This Row],[ROA 2013-2012]:[ROA 2021-2020]]), "x")</f>
        <v>8.9565133824487109E-2</v>
      </c>
      <c r="BK1472" s="3">
        <f>IFERROR(AVERAGE(Table1[[#This Row],[ROA 2012]:[ROA 2021]]), "x")</f>
        <v>0.14333454165515816</v>
      </c>
      <c r="BN1472" s="1">
        <f>SUM(Table1[[#This Row],[B/M Rank]:[ROA Rank]])</f>
        <v>0</v>
      </c>
    </row>
    <row r="1473" spans="1:66" x14ac:dyDescent="0.25">
      <c r="A1473" s="1" t="s">
        <v>3630</v>
      </c>
      <c r="B1473" s="1" t="s">
        <v>1387</v>
      </c>
      <c r="C1473" s="1" t="s">
        <v>4417</v>
      </c>
      <c r="D1473" s="1" t="s">
        <v>268</v>
      </c>
      <c r="E1473" s="1" t="s">
        <v>108</v>
      </c>
      <c r="F1473" s="1">
        <v>67.36</v>
      </c>
      <c r="G1473" s="19"/>
      <c r="H1473" s="19"/>
      <c r="I1473" s="19"/>
      <c r="J1473" s="19"/>
      <c r="K1473" s="1"/>
      <c r="L1473" s="19"/>
      <c r="M1473" s="1">
        <v>2012</v>
      </c>
      <c r="N1473" s="1" t="s">
        <v>4368</v>
      </c>
      <c r="O1473" s="1" t="s">
        <v>4368</v>
      </c>
      <c r="P1473" s="1" t="s">
        <v>4368</v>
      </c>
      <c r="Q1473" s="1" t="s">
        <v>4368</v>
      </c>
      <c r="R1473" s="1">
        <v>0</v>
      </c>
      <c r="S1473" s="1">
        <v>0.1</v>
      </c>
      <c r="T1473" s="1">
        <v>0.2</v>
      </c>
      <c r="U1473" s="1">
        <v>0.4</v>
      </c>
      <c r="V1473" s="1">
        <v>0.2</v>
      </c>
      <c r="W1473" s="1">
        <v>0.3</v>
      </c>
      <c r="X1473" s="1">
        <v>0.3</v>
      </c>
      <c r="Z1473" s="3">
        <f xml:space="preserve"> IFERROR(AVEDEV(Table1[[#This Row],[GP 2012]:[GP 2021]]) / Table1[[#This Row],[Avg GP]], "x")</f>
        <v>0.49999999999999989</v>
      </c>
      <c r="AA1473" s="2">
        <f xml:space="preserve"> IFERROR(AVERAGE(Table1[[#This Row],[GP 2012]:[GP 2021]]), "x")</f>
        <v>0.20000000000000004</v>
      </c>
      <c r="AB1473" s="11">
        <f>Table1[Equity]/Table1[Market Capital]</f>
        <v>0.68586698337292162</v>
      </c>
      <c r="AC1473" s="1">
        <v>13.3</v>
      </c>
      <c r="AD1473" s="1">
        <v>10.199999999999999</v>
      </c>
      <c r="AE1473" s="1">
        <v>7.9</v>
      </c>
      <c r="AF1473" s="1">
        <v>4.5999999999999996</v>
      </c>
      <c r="AG1473" s="1">
        <v>7.5</v>
      </c>
      <c r="AH1473" s="1">
        <v>7.7</v>
      </c>
      <c r="AI1473" s="1">
        <v>8</v>
      </c>
      <c r="AJ1473" s="1">
        <v>9.4</v>
      </c>
      <c r="AK1473" s="1">
        <v>18.3</v>
      </c>
      <c r="AL1473" s="1">
        <v>51.9</v>
      </c>
      <c r="AM1473" s="1">
        <v>51.8</v>
      </c>
      <c r="AN1473" s="1">
        <v>46.2</v>
      </c>
      <c r="AO1473" s="3" t="str">
        <f xml:space="preserve"> IFERROR(Table1[[#This Row],[GP 2012]]/Table1[[#This Row],[Total Assets 2012]], "x")</f>
        <v>x</v>
      </c>
      <c r="AP1473" s="3" t="str">
        <f xml:space="preserve"> IFERROR(Table1[[#This Row],[GP 2013]]/Table1[[#This Row],[Total Assets 2013]], "x")</f>
        <v>x</v>
      </c>
      <c r="AQ1473" s="3" t="str">
        <f xml:space="preserve"> IFERROR(Table1[[#This Row],[GP 2014]]/Table1[[#This Row],[Total Assets 2014]], "x")</f>
        <v>x</v>
      </c>
      <c r="AR1473" s="3" t="str">
        <f xml:space="preserve"> IFERROR(Table1[[#This Row],[GP 2015]]/Table1[[#This Row],[Total Assets 2015]], "x")</f>
        <v>x</v>
      </c>
      <c r="AS1473" s="3">
        <f xml:space="preserve"> IFERROR(Table1[[#This Row],[GP 2016]]/Table1[[#This Row],[Total Assets 2016]], "x")</f>
        <v>0</v>
      </c>
      <c r="AT1473" s="3">
        <f xml:space="preserve"> IFERROR(Table1[[#This Row],[GP 2017]]/Table1[[#This Row],[Total Assets 2017]], "x")</f>
        <v>1.2987012987012988E-2</v>
      </c>
      <c r="AU1473" s="3">
        <f xml:space="preserve"> IFERROR(Table1[[#This Row],[GP 2018]]/Table1[[#This Row],[Total Assets 2018]], "x")</f>
        <v>2.5000000000000001E-2</v>
      </c>
      <c r="AV1473" s="3">
        <f xml:space="preserve"> IFERROR(Table1[[#This Row],[GP 2019]]/Table1[[#This Row],[Total Assets 2019]], "x")</f>
        <v>4.2553191489361701E-2</v>
      </c>
      <c r="AW1473" s="3">
        <f xml:space="preserve"> IFERROR(Table1[[#This Row],[GP 2020]]/Table1[[#This Row],[Total Assets 2020]], "x")</f>
        <v>1.092896174863388E-2</v>
      </c>
      <c r="AX1473" s="3">
        <f xml:space="preserve"> IFERROR(Table1[[#This Row],[GP 2021]]/Table1[[#This Row],[Total Assets 2021]], "x")</f>
        <v>5.7803468208092483E-3</v>
      </c>
      <c r="AY1473" s="3">
        <f xml:space="preserve"> IFERROR(Table1[[#This Row],[GP TTM]]/Table1[[#This Row],[Total Assets TTM]], "x")</f>
        <v>5.7915057915057912E-3</v>
      </c>
      <c r="BA1473" s="3" t="str">
        <f xml:space="preserve"> IFERROR(ABS(Table1[[#This Row],[ROA 2013]]-Table1[[#This Row],[ROA 2012]]), "x")</f>
        <v>x</v>
      </c>
      <c r="BB1473" s="3" t="str">
        <f xml:space="preserve"> IFERROR(ABS(Table1[[#This Row],[ROA 2014]]-Table1[[#This Row],[ROA 2013]]), "x")</f>
        <v>x</v>
      </c>
      <c r="BC1473" s="3" t="str">
        <f xml:space="preserve"> IFERROR(ABS(Table1[[#This Row],[ROA 2015]]-Table1[[#This Row],[ROA 2014]]), "x")</f>
        <v>x</v>
      </c>
      <c r="BD1473" s="3" t="str">
        <f xml:space="preserve"> IFERROR(ABS(Table1[[#This Row],[ROA 2016]]-Table1[[#This Row],[ROA 2015]]), "x")</f>
        <v>x</v>
      </c>
      <c r="BE1473" s="3">
        <f xml:space="preserve"> IFERROR(ABS(Table1[[#This Row],[ROA 2017]]-Table1[[#This Row],[ROA 2016]]), "x")</f>
        <v>1.2987012987012988E-2</v>
      </c>
      <c r="BF1473" s="3">
        <f xml:space="preserve"> IFERROR(ABS(Table1[[#This Row],[ROA 2018]]-Table1[[#This Row],[ROA 2017]]), "x")</f>
        <v>1.2012987012987014E-2</v>
      </c>
      <c r="BG1473" s="3">
        <f xml:space="preserve"> IFERROR(ABS(Table1[[#This Row],[ROA 2019]]-Table1[[#This Row],[ROA 2018]]), "x")</f>
        <v>1.75531914893617E-2</v>
      </c>
      <c r="BH1473" s="3">
        <f xml:space="preserve"> IFERROR(ABS(Table1[[#This Row],[ROA 2020]]-Table1[[#This Row],[ROA 2019]]), "x")</f>
        <v>3.1624229740727823E-2</v>
      </c>
      <c r="BI1473" s="3">
        <f xml:space="preserve"> IFERROR(ABS(Table1[[#This Row],[ROA 2021]]-Table1[[#This Row],[ROA 2020]]), "x")</f>
        <v>5.1486149278246315E-3</v>
      </c>
      <c r="BJ1473" s="3">
        <f xml:space="preserve"> IFERROR(AVERAGE(Table1[[#This Row],[ROA 2013-2012]:[ROA 2021-2020]]), "x")</f>
        <v>1.5865207231582832E-2</v>
      </c>
      <c r="BK1473" s="3">
        <f>IFERROR(AVERAGE(Table1[[#This Row],[ROA 2012]:[ROA 2021]]), "x")</f>
        <v>1.6208252174302971E-2</v>
      </c>
      <c r="BN1473" s="1">
        <f>SUM(Table1[[#This Row],[B/M Rank]:[ROA Rank]])</f>
        <v>0</v>
      </c>
    </row>
    <row r="1474" spans="1:66" x14ac:dyDescent="0.25">
      <c r="A1474" s="1" t="s">
        <v>2615</v>
      </c>
      <c r="B1474" s="1" t="s">
        <v>664</v>
      </c>
      <c r="C1474" s="1" t="s">
        <v>665</v>
      </c>
      <c r="D1474" s="1" t="s">
        <v>399</v>
      </c>
      <c r="E1474" s="1" t="s">
        <v>108</v>
      </c>
      <c r="F1474" s="1">
        <v>67.430000000000007</v>
      </c>
      <c r="G1474" s="19"/>
      <c r="H1474" s="19"/>
      <c r="I1474" s="19"/>
      <c r="J1474" s="19"/>
      <c r="K1474" s="1"/>
      <c r="L1474" s="19"/>
      <c r="M1474" s="1">
        <v>2015</v>
      </c>
      <c r="Q1474" s="1" t="s">
        <v>4368</v>
      </c>
      <c r="R1474" s="1">
        <v>0.4</v>
      </c>
      <c r="S1474" s="1">
        <v>4.5</v>
      </c>
      <c r="T1474" s="1">
        <v>6.3</v>
      </c>
      <c r="U1474" s="1">
        <v>6.9</v>
      </c>
      <c r="V1474" s="1">
        <v>5.9</v>
      </c>
      <c r="W1474" s="1">
        <v>15.6</v>
      </c>
      <c r="X1474" s="1">
        <v>20.6</v>
      </c>
      <c r="Z1474" s="3">
        <f xml:space="preserve"> IFERROR(AVEDEV(Table1[[#This Row],[GP 2012]:[GP 2021]]) / Table1[[#This Row],[Avg GP]], "x")</f>
        <v>0.46969696969696967</v>
      </c>
      <c r="AA1474" s="2">
        <f xml:space="preserve"> IFERROR(AVERAGE(Table1[[#This Row],[GP 2012]:[GP 2021]]), "x")</f>
        <v>6.6000000000000005</v>
      </c>
      <c r="AB1474" s="11">
        <f>Table1[Equity]/Table1[Market Capital]</f>
        <v>0.31736615749666314</v>
      </c>
      <c r="AF1474" s="1">
        <v>0</v>
      </c>
      <c r="AG1474" s="1">
        <v>2.4</v>
      </c>
      <c r="AH1474" s="1">
        <v>10.8</v>
      </c>
      <c r="AI1474" s="1">
        <v>17.399999999999999</v>
      </c>
      <c r="AJ1474" s="1">
        <v>17.7</v>
      </c>
      <c r="AK1474" s="1">
        <v>22.2</v>
      </c>
      <c r="AL1474" s="1">
        <v>60.7</v>
      </c>
      <c r="AM1474" s="1">
        <v>64.900000000000006</v>
      </c>
      <c r="AN1474" s="1">
        <v>21.4</v>
      </c>
      <c r="AO1474" s="3" t="str">
        <f xml:space="preserve"> IFERROR(Table1[[#This Row],[GP 2012]]/Table1[[#This Row],[Total Assets 2012]], "x")</f>
        <v>x</v>
      </c>
      <c r="AP1474" s="3" t="str">
        <f xml:space="preserve"> IFERROR(Table1[[#This Row],[GP 2013]]/Table1[[#This Row],[Total Assets 2013]], "x")</f>
        <v>x</v>
      </c>
      <c r="AQ1474" s="3" t="str">
        <f xml:space="preserve"> IFERROR(Table1[[#This Row],[GP 2014]]/Table1[[#This Row],[Total Assets 2014]], "x")</f>
        <v>x</v>
      </c>
      <c r="AR1474" s="3" t="str">
        <f xml:space="preserve"> IFERROR(Table1[[#This Row],[GP 2015]]/Table1[[#This Row],[Total Assets 2015]], "x")</f>
        <v>x</v>
      </c>
      <c r="AS1474" s="3">
        <f xml:space="preserve"> IFERROR(Table1[[#This Row],[GP 2016]]/Table1[[#This Row],[Total Assets 2016]], "x")</f>
        <v>0.16666666666666669</v>
      </c>
      <c r="AT1474" s="3">
        <f xml:space="preserve"> IFERROR(Table1[[#This Row],[GP 2017]]/Table1[[#This Row],[Total Assets 2017]], "x")</f>
        <v>0.41666666666666663</v>
      </c>
      <c r="AU1474" s="3">
        <f xml:space="preserve"> IFERROR(Table1[[#This Row],[GP 2018]]/Table1[[#This Row],[Total Assets 2018]], "x")</f>
        <v>0.36206896551724138</v>
      </c>
      <c r="AV1474" s="3">
        <f xml:space="preserve"> IFERROR(Table1[[#This Row],[GP 2019]]/Table1[[#This Row],[Total Assets 2019]], "x")</f>
        <v>0.38983050847457629</v>
      </c>
      <c r="AW1474" s="3">
        <f xml:space="preserve"> IFERROR(Table1[[#This Row],[GP 2020]]/Table1[[#This Row],[Total Assets 2020]], "x")</f>
        <v>0.26576576576576577</v>
      </c>
      <c r="AX1474" s="3">
        <f xml:space="preserve"> IFERROR(Table1[[#This Row],[GP 2021]]/Table1[[#This Row],[Total Assets 2021]], "x")</f>
        <v>0.25700164744645798</v>
      </c>
      <c r="AY1474" s="3">
        <f xml:space="preserve"> IFERROR(Table1[[#This Row],[GP TTM]]/Table1[[#This Row],[Total Assets TTM]], "x")</f>
        <v>0.31741140215716485</v>
      </c>
      <c r="BA1474" s="3" t="str">
        <f xml:space="preserve"> IFERROR(ABS(Table1[[#This Row],[ROA 2013]]-Table1[[#This Row],[ROA 2012]]), "x")</f>
        <v>x</v>
      </c>
      <c r="BB1474" s="3" t="str">
        <f xml:space="preserve"> IFERROR(ABS(Table1[[#This Row],[ROA 2014]]-Table1[[#This Row],[ROA 2013]]), "x")</f>
        <v>x</v>
      </c>
      <c r="BC1474" s="3" t="str">
        <f xml:space="preserve"> IFERROR(ABS(Table1[[#This Row],[ROA 2015]]-Table1[[#This Row],[ROA 2014]]), "x")</f>
        <v>x</v>
      </c>
      <c r="BD1474" s="3" t="str">
        <f xml:space="preserve"> IFERROR(ABS(Table1[[#This Row],[ROA 2016]]-Table1[[#This Row],[ROA 2015]]), "x")</f>
        <v>x</v>
      </c>
      <c r="BE1474" s="3">
        <f xml:space="preserve"> IFERROR(ABS(Table1[[#This Row],[ROA 2017]]-Table1[[#This Row],[ROA 2016]]), "x")</f>
        <v>0.24999999999999994</v>
      </c>
      <c r="BF1474" s="3">
        <f xml:space="preserve"> IFERROR(ABS(Table1[[#This Row],[ROA 2018]]-Table1[[#This Row],[ROA 2017]]), "x")</f>
        <v>5.4597701149425248E-2</v>
      </c>
      <c r="BG1474" s="3">
        <f xml:space="preserve"> IFERROR(ABS(Table1[[#This Row],[ROA 2019]]-Table1[[#This Row],[ROA 2018]]), "x")</f>
        <v>2.7761542957334906E-2</v>
      </c>
      <c r="BH1474" s="3">
        <f xml:space="preserve"> IFERROR(ABS(Table1[[#This Row],[ROA 2020]]-Table1[[#This Row],[ROA 2019]]), "x")</f>
        <v>0.12406474270881052</v>
      </c>
      <c r="BI1474" s="3">
        <f xml:space="preserve"> IFERROR(ABS(Table1[[#This Row],[ROA 2021]]-Table1[[#This Row],[ROA 2020]]), "x")</f>
        <v>8.7641183193077898E-3</v>
      </c>
      <c r="BJ1474" s="3">
        <f xml:space="preserve"> IFERROR(AVERAGE(Table1[[#This Row],[ROA 2013-2012]:[ROA 2021-2020]]), "x")</f>
        <v>9.3037621026975686E-2</v>
      </c>
      <c r="BK1474" s="3">
        <f>IFERROR(AVERAGE(Table1[[#This Row],[ROA 2012]:[ROA 2021]]), "x")</f>
        <v>0.30966670342289576</v>
      </c>
      <c r="BN1474" s="1">
        <f>SUM(Table1[[#This Row],[B/M Rank]:[ROA Rank]])</f>
        <v>0</v>
      </c>
    </row>
    <row r="1475" spans="1:66" x14ac:dyDescent="0.25">
      <c r="A1475" s="1" t="s">
        <v>2238</v>
      </c>
      <c r="B1475" s="1" t="s">
        <v>280</v>
      </c>
      <c r="C1475" s="1" t="s">
        <v>267</v>
      </c>
      <c r="D1475" s="1" t="s">
        <v>268</v>
      </c>
      <c r="E1475" s="1" t="s">
        <v>108</v>
      </c>
      <c r="F1475" s="1">
        <v>67.849999999999994</v>
      </c>
      <c r="G1475" s="19"/>
      <c r="H1475" s="19"/>
      <c r="I1475" s="19"/>
      <c r="J1475" s="19"/>
      <c r="K1475" s="1"/>
      <c r="L1475" s="19"/>
      <c r="M1475" s="1">
        <v>2012</v>
      </c>
      <c r="N1475" s="1" t="s">
        <v>4368</v>
      </c>
      <c r="O1475" s="1" t="s">
        <v>4368</v>
      </c>
      <c r="P1475" s="1" t="s">
        <v>4368</v>
      </c>
      <c r="Q1475" s="1" t="s">
        <v>4368</v>
      </c>
      <c r="R1475" s="1" t="s">
        <v>4368</v>
      </c>
      <c r="S1475" s="1" t="s">
        <v>4368</v>
      </c>
      <c r="T1475" s="1" t="s">
        <v>4368</v>
      </c>
      <c r="U1475" s="1" t="s">
        <v>4368</v>
      </c>
      <c r="V1475" s="1" t="s">
        <v>4368</v>
      </c>
      <c r="W1475" s="1" t="s">
        <v>4368</v>
      </c>
      <c r="X1475" s="1" t="s">
        <v>4368</v>
      </c>
      <c r="Z1475" s="3" t="str">
        <f xml:space="preserve"> IFERROR(AVEDEV(Table1[[#This Row],[GP 2012]:[GP 2021]]) / Table1[[#This Row],[Avg GP]], "x")</f>
        <v>x</v>
      </c>
      <c r="AA1475" s="2" t="str">
        <f xml:space="preserve"> IFERROR(AVERAGE(Table1[[#This Row],[GP 2012]:[GP 2021]]), "x")</f>
        <v>x</v>
      </c>
      <c r="AB1475" s="11">
        <f>Table1[Equity]/Table1[Market Capital]</f>
        <v>2.2918201915991161</v>
      </c>
      <c r="AC1475" s="1">
        <v>63.8</v>
      </c>
      <c r="AD1475" s="1">
        <v>89.3</v>
      </c>
      <c r="AE1475" s="1">
        <v>83.2</v>
      </c>
      <c r="AF1475" s="1">
        <v>158.1</v>
      </c>
      <c r="AG1475" s="1">
        <v>149.80000000000001</v>
      </c>
      <c r="AH1475" s="1">
        <v>148.4</v>
      </c>
      <c r="AI1475" s="1">
        <v>151.69999999999999</v>
      </c>
      <c r="AJ1475" s="1">
        <v>197.9</v>
      </c>
      <c r="AK1475" s="1">
        <v>264.8</v>
      </c>
      <c r="AL1475" s="1">
        <v>246.8</v>
      </c>
      <c r="AM1475" s="1">
        <v>241.9</v>
      </c>
      <c r="AN1475" s="1">
        <v>155.5</v>
      </c>
      <c r="AO1475" s="3" t="str">
        <f xml:space="preserve"> IFERROR(Table1[[#This Row],[GP 2012]]/Table1[[#This Row],[Total Assets 2012]], "x")</f>
        <v>x</v>
      </c>
      <c r="AP1475" s="3" t="str">
        <f xml:space="preserve"> IFERROR(Table1[[#This Row],[GP 2013]]/Table1[[#This Row],[Total Assets 2013]], "x")</f>
        <v>x</v>
      </c>
      <c r="AQ1475" s="3" t="str">
        <f xml:space="preserve"> IFERROR(Table1[[#This Row],[GP 2014]]/Table1[[#This Row],[Total Assets 2014]], "x")</f>
        <v>x</v>
      </c>
      <c r="AR1475" s="3" t="str">
        <f xml:space="preserve"> IFERROR(Table1[[#This Row],[GP 2015]]/Table1[[#This Row],[Total Assets 2015]], "x")</f>
        <v>x</v>
      </c>
      <c r="AS1475" s="3" t="str">
        <f xml:space="preserve"> IFERROR(Table1[[#This Row],[GP 2016]]/Table1[[#This Row],[Total Assets 2016]], "x")</f>
        <v>x</v>
      </c>
      <c r="AT1475" s="3" t="str">
        <f xml:space="preserve"> IFERROR(Table1[[#This Row],[GP 2017]]/Table1[[#This Row],[Total Assets 2017]], "x")</f>
        <v>x</v>
      </c>
      <c r="AU1475" s="3" t="str">
        <f xml:space="preserve"> IFERROR(Table1[[#This Row],[GP 2018]]/Table1[[#This Row],[Total Assets 2018]], "x")</f>
        <v>x</v>
      </c>
      <c r="AV1475" s="3" t="str">
        <f xml:space="preserve"> IFERROR(Table1[[#This Row],[GP 2019]]/Table1[[#This Row],[Total Assets 2019]], "x")</f>
        <v>x</v>
      </c>
      <c r="AW1475" s="3" t="str">
        <f xml:space="preserve"> IFERROR(Table1[[#This Row],[GP 2020]]/Table1[[#This Row],[Total Assets 2020]], "x")</f>
        <v>x</v>
      </c>
      <c r="AX1475" s="3" t="str">
        <f xml:space="preserve"> IFERROR(Table1[[#This Row],[GP 2021]]/Table1[[#This Row],[Total Assets 2021]], "x")</f>
        <v>x</v>
      </c>
      <c r="AY1475" s="3" t="str">
        <f xml:space="preserve"> IFERROR(Table1[[#This Row],[GP TTM]]/Table1[[#This Row],[Total Assets TTM]], "x")</f>
        <v>x</v>
      </c>
      <c r="BA1475" s="3" t="str">
        <f xml:space="preserve"> IFERROR(ABS(Table1[[#This Row],[ROA 2013]]-Table1[[#This Row],[ROA 2012]]), "x")</f>
        <v>x</v>
      </c>
      <c r="BB1475" s="3" t="str">
        <f xml:space="preserve"> IFERROR(ABS(Table1[[#This Row],[ROA 2014]]-Table1[[#This Row],[ROA 2013]]), "x")</f>
        <v>x</v>
      </c>
      <c r="BC1475" s="3" t="str">
        <f xml:space="preserve"> IFERROR(ABS(Table1[[#This Row],[ROA 2015]]-Table1[[#This Row],[ROA 2014]]), "x")</f>
        <v>x</v>
      </c>
      <c r="BD1475" s="3" t="str">
        <f xml:space="preserve"> IFERROR(ABS(Table1[[#This Row],[ROA 2016]]-Table1[[#This Row],[ROA 2015]]), "x")</f>
        <v>x</v>
      </c>
      <c r="BE1475" s="3" t="str">
        <f xml:space="preserve"> IFERROR(ABS(Table1[[#This Row],[ROA 2017]]-Table1[[#This Row],[ROA 2016]]), "x")</f>
        <v>x</v>
      </c>
      <c r="BF1475" s="3" t="str">
        <f xml:space="preserve"> IFERROR(ABS(Table1[[#This Row],[ROA 2018]]-Table1[[#This Row],[ROA 2017]]), "x")</f>
        <v>x</v>
      </c>
      <c r="BG1475" s="3" t="str">
        <f xml:space="preserve"> IFERROR(ABS(Table1[[#This Row],[ROA 2019]]-Table1[[#This Row],[ROA 2018]]), "x")</f>
        <v>x</v>
      </c>
      <c r="BH1475" s="3" t="str">
        <f xml:space="preserve"> IFERROR(ABS(Table1[[#This Row],[ROA 2020]]-Table1[[#This Row],[ROA 2019]]), "x")</f>
        <v>x</v>
      </c>
      <c r="BI1475" s="3" t="str">
        <f xml:space="preserve"> IFERROR(ABS(Table1[[#This Row],[ROA 2021]]-Table1[[#This Row],[ROA 2020]]), "x")</f>
        <v>x</v>
      </c>
      <c r="BJ1475" s="3" t="str">
        <f xml:space="preserve"> IFERROR(AVERAGE(Table1[[#This Row],[ROA 2013-2012]:[ROA 2021-2020]]), "x")</f>
        <v>x</v>
      </c>
      <c r="BK1475" s="3" t="str">
        <f>IFERROR(AVERAGE(Table1[[#This Row],[ROA 2012]:[ROA 2021]]), "x")</f>
        <v>x</v>
      </c>
      <c r="BN1475" s="1">
        <f>SUM(Table1[[#This Row],[B/M Rank]:[ROA Rank]])</f>
        <v>0</v>
      </c>
    </row>
    <row r="1476" spans="1:66" x14ac:dyDescent="0.25">
      <c r="A1476" s="1" t="s">
        <v>4098</v>
      </c>
      <c r="B1476" s="1" t="s">
        <v>1805</v>
      </c>
      <c r="C1476" s="1" t="s">
        <v>12</v>
      </c>
      <c r="D1476" s="1" t="s">
        <v>11</v>
      </c>
      <c r="E1476" s="1" t="s">
        <v>108</v>
      </c>
      <c r="F1476" s="1">
        <v>68.02</v>
      </c>
      <c r="G1476" s="19"/>
      <c r="H1476" s="19"/>
      <c r="I1476" s="19"/>
      <c r="J1476" s="19"/>
      <c r="K1476" s="1"/>
      <c r="L1476" s="19"/>
      <c r="M1476" s="1">
        <v>2015</v>
      </c>
      <c r="P1476" s="1">
        <v>0</v>
      </c>
      <c r="Q1476" s="1">
        <v>-0.1</v>
      </c>
      <c r="R1476" s="1">
        <v>-0.1</v>
      </c>
      <c r="S1476" s="1">
        <v>0</v>
      </c>
      <c r="T1476" s="1" t="s">
        <v>4368</v>
      </c>
      <c r="U1476" s="1">
        <v>0.6</v>
      </c>
      <c r="V1476" s="1">
        <v>-6</v>
      </c>
      <c r="W1476" s="1">
        <v>-4.2</v>
      </c>
      <c r="X1476" s="1">
        <v>-3.2</v>
      </c>
      <c r="Z1476" s="3">
        <f xml:space="preserve"> IFERROR(AVEDEV(Table1[[#This Row],[GP 2012]:[GP 2021]]) / Table1[[#This Row],[Avg GP]], "x")</f>
        <v>-1.510204081632653</v>
      </c>
      <c r="AA1476" s="2">
        <f xml:space="preserve"> IFERROR(AVERAGE(Table1[[#This Row],[GP 2012]:[GP 2021]]), "x")</f>
        <v>-1.4000000000000001</v>
      </c>
      <c r="AB1476" s="11">
        <f>Table1[Equity]/Table1[Market Capital]</f>
        <v>0.26609820640987947</v>
      </c>
      <c r="AE1476" s="1">
        <v>6.6</v>
      </c>
      <c r="AF1476" s="1">
        <v>14.6</v>
      </c>
      <c r="AG1476" s="1">
        <v>26</v>
      </c>
      <c r="AH1476" s="1">
        <v>31.4</v>
      </c>
      <c r="AI1476" s="1">
        <v>66.3</v>
      </c>
      <c r="AJ1476" s="1">
        <v>50.2</v>
      </c>
      <c r="AK1476" s="1">
        <v>44</v>
      </c>
      <c r="AL1476" s="1">
        <v>36</v>
      </c>
      <c r="AM1476" s="1">
        <v>33.1</v>
      </c>
      <c r="AN1476" s="1">
        <v>18.100000000000001</v>
      </c>
      <c r="AO1476" s="3" t="str">
        <f xml:space="preserve"> IFERROR(Table1[[#This Row],[GP 2012]]/Table1[[#This Row],[Total Assets 2012]], "x")</f>
        <v>x</v>
      </c>
      <c r="AP1476" s="3" t="str">
        <f xml:space="preserve"> IFERROR(Table1[[#This Row],[GP 2013]]/Table1[[#This Row],[Total Assets 2013]], "x")</f>
        <v>x</v>
      </c>
      <c r="AQ1476" s="3">
        <f xml:space="preserve"> IFERROR(Table1[[#This Row],[GP 2014]]/Table1[[#This Row],[Total Assets 2014]], "x")</f>
        <v>0</v>
      </c>
      <c r="AR1476" s="3">
        <f xml:space="preserve"> IFERROR(Table1[[#This Row],[GP 2015]]/Table1[[#This Row],[Total Assets 2015]], "x")</f>
        <v>-6.8493150684931512E-3</v>
      </c>
      <c r="AS1476" s="3">
        <f xml:space="preserve"> IFERROR(Table1[[#This Row],[GP 2016]]/Table1[[#This Row],[Total Assets 2016]], "x")</f>
        <v>-3.8461538461538464E-3</v>
      </c>
      <c r="AT1476" s="3">
        <f xml:space="preserve"> IFERROR(Table1[[#This Row],[GP 2017]]/Table1[[#This Row],[Total Assets 2017]], "x")</f>
        <v>0</v>
      </c>
      <c r="AU1476" s="3" t="str">
        <f xml:space="preserve"> IFERROR(Table1[[#This Row],[GP 2018]]/Table1[[#This Row],[Total Assets 2018]], "x")</f>
        <v>x</v>
      </c>
      <c r="AV1476" s="3">
        <f xml:space="preserve"> IFERROR(Table1[[#This Row],[GP 2019]]/Table1[[#This Row],[Total Assets 2019]], "x")</f>
        <v>1.1952191235059759E-2</v>
      </c>
      <c r="AW1476" s="3">
        <f xml:space="preserve"> IFERROR(Table1[[#This Row],[GP 2020]]/Table1[[#This Row],[Total Assets 2020]], "x")</f>
        <v>-0.13636363636363635</v>
      </c>
      <c r="AX1476" s="3">
        <f xml:space="preserve"> IFERROR(Table1[[#This Row],[GP 2021]]/Table1[[#This Row],[Total Assets 2021]], "x")</f>
        <v>-0.11666666666666667</v>
      </c>
      <c r="AY1476" s="3">
        <f xml:space="preserve"> IFERROR(Table1[[#This Row],[GP TTM]]/Table1[[#This Row],[Total Assets TTM]], "x")</f>
        <v>-9.6676737160120846E-2</v>
      </c>
      <c r="BA1476" s="3" t="str">
        <f xml:space="preserve"> IFERROR(ABS(Table1[[#This Row],[ROA 2013]]-Table1[[#This Row],[ROA 2012]]), "x")</f>
        <v>x</v>
      </c>
      <c r="BB1476" s="3" t="str">
        <f xml:space="preserve"> IFERROR(ABS(Table1[[#This Row],[ROA 2014]]-Table1[[#This Row],[ROA 2013]]), "x")</f>
        <v>x</v>
      </c>
      <c r="BC1476" s="3">
        <f xml:space="preserve"> IFERROR(ABS(Table1[[#This Row],[ROA 2015]]-Table1[[#This Row],[ROA 2014]]), "x")</f>
        <v>6.8493150684931512E-3</v>
      </c>
      <c r="BD1476" s="3">
        <f xml:space="preserve"> IFERROR(ABS(Table1[[#This Row],[ROA 2016]]-Table1[[#This Row],[ROA 2015]]), "x")</f>
        <v>3.0031612223393048E-3</v>
      </c>
      <c r="BE1476" s="3">
        <f xml:space="preserve"> IFERROR(ABS(Table1[[#This Row],[ROA 2017]]-Table1[[#This Row],[ROA 2016]]), "x")</f>
        <v>3.8461538461538464E-3</v>
      </c>
      <c r="BF1476" s="3" t="str">
        <f xml:space="preserve"> IFERROR(ABS(Table1[[#This Row],[ROA 2018]]-Table1[[#This Row],[ROA 2017]]), "x")</f>
        <v>x</v>
      </c>
      <c r="BG1476" s="3" t="str">
        <f xml:space="preserve"> IFERROR(ABS(Table1[[#This Row],[ROA 2019]]-Table1[[#This Row],[ROA 2018]]), "x")</f>
        <v>x</v>
      </c>
      <c r="BH1476" s="3">
        <f xml:space="preserve"> IFERROR(ABS(Table1[[#This Row],[ROA 2020]]-Table1[[#This Row],[ROA 2019]]), "x")</f>
        <v>0.1483158275986961</v>
      </c>
      <c r="BI1476" s="3">
        <f xml:space="preserve"> IFERROR(ABS(Table1[[#This Row],[ROA 2021]]-Table1[[#This Row],[ROA 2020]]), "x")</f>
        <v>1.9696969696969685E-2</v>
      </c>
      <c r="BJ1476" s="3">
        <f xml:space="preserve"> IFERROR(AVERAGE(Table1[[#This Row],[ROA 2013-2012]:[ROA 2021-2020]]), "x")</f>
        <v>3.6342285486530415E-2</v>
      </c>
      <c r="BK1476" s="3">
        <f>IFERROR(AVERAGE(Table1[[#This Row],[ROA 2012]:[ROA 2021]]), "x")</f>
        <v>-3.5967654387127179E-2</v>
      </c>
      <c r="BN1476" s="1">
        <f>SUM(Table1[[#This Row],[B/M Rank]:[ROA Rank]])</f>
        <v>0</v>
      </c>
    </row>
    <row r="1477" spans="1:66" x14ac:dyDescent="0.25">
      <c r="A1477" s="1" t="s">
        <v>2741</v>
      </c>
      <c r="B1477" s="1" t="s">
        <v>791</v>
      </c>
      <c r="C1477" s="1" t="s">
        <v>769</v>
      </c>
      <c r="D1477" s="1" t="s">
        <v>107</v>
      </c>
      <c r="E1477" s="1" t="s">
        <v>108</v>
      </c>
      <c r="F1477" s="1">
        <v>68.44</v>
      </c>
      <c r="G1477" s="19"/>
      <c r="H1477" s="19"/>
      <c r="I1477" s="19"/>
      <c r="J1477" s="19"/>
      <c r="K1477" s="1"/>
      <c r="L1477" s="19"/>
      <c r="M1477" s="1">
        <v>2012</v>
      </c>
      <c r="N1477" s="1">
        <v>-0.5</v>
      </c>
      <c r="O1477" s="1">
        <v>1.2</v>
      </c>
      <c r="P1477" s="1">
        <v>0.7</v>
      </c>
      <c r="Q1477" s="1">
        <v>0.7</v>
      </c>
      <c r="R1477" s="1">
        <v>4.4000000000000004</v>
      </c>
      <c r="S1477" s="1">
        <v>4.3</v>
      </c>
      <c r="T1477" s="1">
        <v>8.9</v>
      </c>
      <c r="U1477" s="1">
        <v>13.6</v>
      </c>
      <c r="V1477" s="1">
        <v>8.8000000000000007</v>
      </c>
      <c r="W1477" s="1">
        <v>7.2</v>
      </c>
      <c r="X1477" s="1">
        <v>9.1</v>
      </c>
      <c r="Z1477" s="3">
        <f xml:space="preserve"> IFERROR(AVEDEV(Table1[[#This Row],[GP 2012]:[GP 2021]]) / Table1[[#This Row],[Avg GP]], "x")</f>
        <v>0.76186612576064894</v>
      </c>
      <c r="AA1477" s="2">
        <f xml:space="preserve"> IFERROR(AVERAGE(Table1[[#This Row],[GP 2012]:[GP 2021]]), "x")</f>
        <v>4.9300000000000015</v>
      </c>
      <c r="AB1477" s="11">
        <f>Table1[Equity]/Table1[Market Capital]</f>
        <v>0.30391583869082411</v>
      </c>
      <c r="AC1477" s="1">
        <v>20.6</v>
      </c>
      <c r="AD1477" s="1">
        <v>17.7</v>
      </c>
      <c r="AE1477" s="1">
        <v>21.9</v>
      </c>
      <c r="AF1477" s="1">
        <v>12.9</v>
      </c>
      <c r="AG1477" s="1">
        <v>15</v>
      </c>
      <c r="AH1477" s="1">
        <v>13.3</v>
      </c>
      <c r="AI1477" s="1">
        <v>22.2</v>
      </c>
      <c r="AJ1477" s="1">
        <v>43.3</v>
      </c>
      <c r="AK1477" s="1">
        <v>40.700000000000003</v>
      </c>
      <c r="AL1477" s="1">
        <v>30.6</v>
      </c>
      <c r="AM1477" s="1">
        <v>29.4</v>
      </c>
      <c r="AN1477" s="1">
        <v>20.8</v>
      </c>
      <c r="AO1477" s="3">
        <f xml:space="preserve"> IFERROR(Table1[[#This Row],[GP 2012]]/Table1[[#This Row],[Total Assets 2012]], "x")</f>
        <v>-2.4271844660194174E-2</v>
      </c>
      <c r="AP1477" s="3">
        <f xml:space="preserve"> IFERROR(Table1[[#This Row],[GP 2013]]/Table1[[#This Row],[Total Assets 2013]], "x")</f>
        <v>6.7796610169491525E-2</v>
      </c>
      <c r="AQ1477" s="3">
        <f xml:space="preserve"> IFERROR(Table1[[#This Row],[GP 2014]]/Table1[[#This Row],[Total Assets 2014]], "x")</f>
        <v>3.1963470319634701E-2</v>
      </c>
      <c r="AR1477" s="3">
        <f xml:space="preserve"> IFERROR(Table1[[#This Row],[GP 2015]]/Table1[[#This Row],[Total Assets 2015]], "x")</f>
        <v>5.4263565891472861E-2</v>
      </c>
      <c r="AS1477" s="3">
        <f xml:space="preserve"> IFERROR(Table1[[#This Row],[GP 2016]]/Table1[[#This Row],[Total Assets 2016]], "x")</f>
        <v>0.29333333333333333</v>
      </c>
      <c r="AT1477" s="3">
        <f xml:space="preserve"> IFERROR(Table1[[#This Row],[GP 2017]]/Table1[[#This Row],[Total Assets 2017]], "x")</f>
        <v>0.32330827067669171</v>
      </c>
      <c r="AU1477" s="3">
        <f xml:space="preserve"> IFERROR(Table1[[#This Row],[GP 2018]]/Table1[[#This Row],[Total Assets 2018]], "x")</f>
        <v>0.40090090090090091</v>
      </c>
      <c r="AV1477" s="3">
        <f xml:space="preserve"> IFERROR(Table1[[#This Row],[GP 2019]]/Table1[[#This Row],[Total Assets 2019]], "x")</f>
        <v>0.31408775981524251</v>
      </c>
      <c r="AW1477" s="3">
        <f xml:space="preserve"> IFERROR(Table1[[#This Row],[GP 2020]]/Table1[[#This Row],[Total Assets 2020]], "x")</f>
        <v>0.21621621621621623</v>
      </c>
      <c r="AX1477" s="3">
        <f xml:space="preserve"> IFERROR(Table1[[#This Row],[GP 2021]]/Table1[[#This Row],[Total Assets 2021]], "x")</f>
        <v>0.23529411764705882</v>
      </c>
      <c r="AY1477" s="3">
        <f xml:space="preserve"> IFERROR(Table1[[#This Row],[GP TTM]]/Table1[[#This Row],[Total Assets TTM]], "x")</f>
        <v>0.30952380952380953</v>
      </c>
      <c r="BA1477" s="3">
        <f xml:space="preserve"> IFERROR(ABS(Table1[[#This Row],[ROA 2013]]-Table1[[#This Row],[ROA 2012]]), "x")</f>
        <v>9.2068454829685703E-2</v>
      </c>
      <c r="BB1477" s="3">
        <f xml:space="preserve"> IFERROR(ABS(Table1[[#This Row],[ROA 2014]]-Table1[[#This Row],[ROA 2013]]), "x")</f>
        <v>3.5833139849856824E-2</v>
      </c>
      <c r="BC1477" s="3">
        <f xml:space="preserve"> IFERROR(ABS(Table1[[#This Row],[ROA 2015]]-Table1[[#This Row],[ROA 2014]]), "x")</f>
        <v>2.2300095571838159E-2</v>
      </c>
      <c r="BD1477" s="3">
        <f xml:space="preserve"> IFERROR(ABS(Table1[[#This Row],[ROA 2016]]-Table1[[#This Row],[ROA 2015]]), "x")</f>
        <v>0.23906976744186048</v>
      </c>
      <c r="BE1477" s="3">
        <f xml:space="preserve"> IFERROR(ABS(Table1[[#This Row],[ROA 2017]]-Table1[[#This Row],[ROA 2016]]), "x")</f>
        <v>2.9974937343358377E-2</v>
      </c>
      <c r="BF1477" s="3">
        <f xml:space="preserve"> IFERROR(ABS(Table1[[#This Row],[ROA 2018]]-Table1[[#This Row],[ROA 2017]]), "x")</f>
        <v>7.7592630224209203E-2</v>
      </c>
      <c r="BG1477" s="3">
        <f xml:space="preserve"> IFERROR(ABS(Table1[[#This Row],[ROA 2019]]-Table1[[#This Row],[ROA 2018]]), "x")</f>
        <v>8.6813141085658407E-2</v>
      </c>
      <c r="BH1477" s="3">
        <f xml:space="preserve"> IFERROR(ABS(Table1[[#This Row],[ROA 2020]]-Table1[[#This Row],[ROA 2019]]), "x")</f>
        <v>9.7871543599026278E-2</v>
      </c>
      <c r="BI1477" s="3">
        <f xml:space="preserve"> IFERROR(ABS(Table1[[#This Row],[ROA 2021]]-Table1[[#This Row],[ROA 2020]]), "x")</f>
        <v>1.9077901430842592E-2</v>
      </c>
      <c r="BJ1477" s="3">
        <f xml:space="preserve"> IFERROR(AVERAGE(Table1[[#This Row],[ROA 2013-2012]:[ROA 2021-2020]]), "x")</f>
        <v>7.7844623486259562E-2</v>
      </c>
      <c r="BK1477" s="3">
        <f>IFERROR(AVERAGE(Table1[[#This Row],[ROA 2012]:[ROA 2021]]), "x")</f>
        <v>0.19128924003098485</v>
      </c>
      <c r="BN1477" s="1">
        <f>SUM(Table1[[#This Row],[B/M Rank]:[ROA Rank]])</f>
        <v>0</v>
      </c>
    </row>
    <row r="1478" spans="1:66" x14ac:dyDescent="0.25">
      <c r="A1478" s="1" t="s">
        <v>2064</v>
      </c>
      <c r="B1478" s="1" t="s">
        <v>105</v>
      </c>
      <c r="C1478" s="1" t="s">
        <v>106</v>
      </c>
      <c r="D1478" s="1" t="s">
        <v>107</v>
      </c>
      <c r="E1478" s="1" t="s">
        <v>108</v>
      </c>
      <c r="F1478" s="1">
        <v>68.540000000000006</v>
      </c>
      <c r="G1478" s="1" t="s">
        <v>96</v>
      </c>
      <c r="H1478" s="1" t="s">
        <v>94</v>
      </c>
      <c r="I1478" s="1" t="s">
        <v>97</v>
      </c>
      <c r="J1478" s="1" t="s">
        <v>98</v>
      </c>
      <c r="K1478" s="1"/>
      <c r="L1478" s="1" t="s">
        <v>95</v>
      </c>
      <c r="M1478" s="1">
        <v>2016</v>
      </c>
      <c r="R1478" s="1">
        <v>-0.4</v>
      </c>
      <c r="S1478" s="1">
        <v>-0.1</v>
      </c>
      <c r="T1478" s="1">
        <v>-0.2</v>
      </c>
      <c r="U1478" s="1">
        <v>-0.4</v>
      </c>
      <c r="V1478" s="1">
        <v>1.6</v>
      </c>
      <c r="W1478" s="1">
        <v>1.1000000000000001</v>
      </c>
      <c r="X1478" s="1">
        <v>2.7</v>
      </c>
      <c r="Z1478" s="3">
        <f xml:space="preserve"> IFERROR(AVEDEV(Table1[[#This Row],[GP 2012]:[GP 2021]]) / Table1[[#This Row],[Avg GP]], "x")</f>
        <v>2.7083333333333339</v>
      </c>
      <c r="AA1478" s="2">
        <f xml:space="preserve"> IFERROR(AVERAGE(Table1[[#This Row],[GP 2012]:[GP 2021]]), "x")</f>
        <v>0.26666666666666666</v>
      </c>
      <c r="AB1478" s="11">
        <f>Table1[Equity]/Table1[Market Capital]</f>
        <v>0.66238692734169824</v>
      </c>
      <c r="AG1478" s="1">
        <v>0.2</v>
      </c>
      <c r="AH1478" s="1">
        <v>6.2</v>
      </c>
      <c r="AI1478" s="1">
        <v>34.299999999999997</v>
      </c>
      <c r="AJ1478" s="1">
        <v>69.3</v>
      </c>
      <c r="AK1478" s="1">
        <v>66</v>
      </c>
      <c r="AL1478" s="1">
        <v>49.4</v>
      </c>
      <c r="AM1478" s="1">
        <v>48.7</v>
      </c>
      <c r="AN1478" s="1">
        <v>45.4</v>
      </c>
      <c r="AO1478" s="3" t="str">
        <f xml:space="preserve"> IFERROR(Table1[[#This Row],[GP 2012]]/Table1[[#This Row],[Total Assets 2012]], "x")</f>
        <v>x</v>
      </c>
      <c r="AP1478" s="3" t="str">
        <f xml:space="preserve"> IFERROR(Table1[[#This Row],[GP 2013]]/Table1[[#This Row],[Total Assets 2013]], "x")</f>
        <v>x</v>
      </c>
      <c r="AQ1478" s="3" t="str">
        <f xml:space="preserve"> IFERROR(Table1[[#This Row],[GP 2014]]/Table1[[#This Row],[Total Assets 2014]], "x")</f>
        <v>x</v>
      </c>
      <c r="AR1478" s="3" t="str">
        <f xml:space="preserve"> IFERROR(Table1[[#This Row],[GP 2015]]/Table1[[#This Row],[Total Assets 2015]], "x")</f>
        <v>x</v>
      </c>
      <c r="AS1478" s="3">
        <f xml:space="preserve"> IFERROR(Table1[[#This Row],[GP 2016]]/Table1[[#This Row],[Total Assets 2016]], "x")</f>
        <v>-2</v>
      </c>
      <c r="AT1478" s="3">
        <f xml:space="preserve"> IFERROR(Table1[[#This Row],[GP 2017]]/Table1[[#This Row],[Total Assets 2017]], "x")</f>
        <v>-1.6129032258064516E-2</v>
      </c>
      <c r="AU1478" s="3">
        <f xml:space="preserve"> IFERROR(Table1[[#This Row],[GP 2018]]/Table1[[#This Row],[Total Assets 2018]], "x")</f>
        <v>-5.8309037900874643E-3</v>
      </c>
      <c r="AV1478" s="3">
        <f xml:space="preserve"> IFERROR(Table1[[#This Row],[GP 2019]]/Table1[[#This Row],[Total Assets 2019]], "x")</f>
        <v>-5.7720057720057729E-3</v>
      </c>
      <c r="AW1478" s="3">
        <f xml:space="preserve"> IFERROR(Table1[[#This Row],[GP 2020]]/Table1[[#This Row],[Total Assets 2020]], "x")</f>
        <v>2.4242424242424242E-2</v>
      </c>
      <c r="AX1478" s="3">
        <f xml:space="preserve"> IFERROR(Table1[[#This Row],[GP 2021]]/Table1[[#This Row],[Total Assets 2021]], "x")</f>
        <v>2.2267206477732795E-2</v>
      </c>
      <c r="AY1478" s="3">
        <f xml:space="preserve"> IFERROR(Table1[[#This Row],[GP TTM]]/Table1[[#This Row],[Total Assets TTM]], "x")</f>
        <v>5.5441478439425054E-2</v>
      </c>
      <c r="BA1478" s="3" t="str">
        <f xml:space="preserve"> IFERROR(ABS(Table1[[#This Row],[ROA 2013]]-Table1[[#This Row],[ROA 2012]]), "x")</f>
        <v>x</v>
      </c>
      <c r="BB1478" s="3" t="str">
        <f xml:space="preserve"> IFERROR(ABS(Table1[[#This Row],[ROA 2014]]-Table1[[#This Row],[ROA 2013]]), "x")</f>
        <v>x</v>
      </c>
      <c r="BC1478" s="3" t="str">
        <f xml:space="preserve"> IFERROR(ABS(Table1[[#This Row],[ROA 2015]]-Table1[[#This Row],[ROA 2014]]), "x")</f>
        <v>x</v>
      </c>
      <c r="BD1478" s="3" t="str">
        <f xml:space="preserve"> IFERROR(ABS(Table1[[#This Row],[ROA 2016]]-Table1[[#This Row],[ROA 2015]]), "x")</f>
        <v>x</v>
      </c>
      <c r="BE1478" s="3">
        <f xml:space="preserve"> IFERROR(ABS(Table1[[#This Row],[ROA 2017]]-Table1[[#This Row],[ROA 2016]]), "x")</f>
        <v>1.9838709677419355</v>
      </c>
      <c r="BF1478" s="3">
        <f xml:space="preserve"> IFERROR(ABS(Table1[[#This Row],[ROA 2018]]-Table1[[#This Row],[ROA 2017]]), "x")</f>
        <v>1.0298128467977051E-2</v>
      </c>
      <c r="BG1478" s="3">
        <f xml:space="preserve"> IFERROR(ABS(Table1[[#This Row],[ROA 2019]]-Table1[[#This Row],[ROA 2018]]), "x")</f>
        <v>5.8898018081691463E-5</v>
      </c>
      <c r="BH1478" s="3">
        <f xml:space="preserve"> IFERROR(ABS(Table1[[#This Row],[ROA 2020]]-Table1[[#This Row],[ROA 2019]]), "x")</f>
        <v>3.0014430014430014E-2</v>
      </c>
      <c r="BI1478" s="3">
        <f xml:space="preserve"> IFERROR(ABS(Table1[[#This Row],[ROA 2021]]-Table1[[#This Row],[ROA 2020]]), "x")</f>
        <v>1.9752177646914469E-3</v>
      </c>
      <c r="BJ1478" s="3">
        <f xml:space="preserve"> IFERROR(AVERAGE(Table1[[#This Row],[ROA 2013-2012]:[ROA 2021-2020]]), "x")</f>
        <v>0.40524352840142319</v>
      </c>
      <c r="BK1478" s="3">
        <f>IFERROR(AVERAGE(Table1[[#This Row],[ROA 2012]:[ROA 2021]]), "x")</f>
        <v>-0.3302037185166668</v>
      </c>
    </row>
    <row r="1479" spans="1:66" x14ac:dyDescent="0.25">
      <c r="A1479" s="1" t="s">
        <v>2149</v>
      </c>
      <c r="B1479" s="1" t="s">
        <v>197</v>
      </c>
      <c r="C1479" s="1" t="s">
        <v>166</v>
      </c>
      <c r="D1479" s="1" t="s">
        <v>11</v>
      </c>
      <c r="E1479" s="1" t="s">
        <v>108</v>
      </c>
      <c r="F1479" s="1">
        <v>68.650000000000006</v>
      </c>
      <c r="G1479" s="19"/>
      <c r="H1479" s="19"/>
      <c r="I1479" s="19"/>
      <c r="J1479" s="19"/>
      <c r="K1479" s="1"/>
      <c r="L1479" s="19"/>
      <c r="M1479" s="1">
        <v>2012</v>
      </c>
      <c r="N1479" s="1">
        <v>2.8</v>
      </c>
      <c r="O1479" s="1">
        <v>3.8</v>
      </c>
      <c r="P1479" s="1">
        <v>4.5</v>
      </c>
      <c r="Q1479" s="1">
        <v>5.8</v>
      </c>
      <c r="R1479" s="1">
        <v>5</v>
      </c>
      <c r="S1479" s="1">
        <v>4.8</v>
      </c>
      <c r="T1479" s="1">
        <v>5.4</v>
      </c>
      <c r="U1479" s="1">
        <v>6.5</v>
      </c>
      <c r="V1479" s="1">
        <v>4.7</v>
      </c>
      <c r="W1479" s="1">
        <v>11</v>
      </c>
      <c r="X1479" s="1">
        <v>13</v>
      </c>
      <c r="Z1479" s="3">
        <f xml:space="preserve"> IFERROR(AVEDEV(Table1[[#This Row],[GP 2012]:[GP 2021]]) / Table1[[#This Row],[Avg GP]], "x")</f>
        <v>0.25819521178637206</v>
      </c>
      <c r="AA1479" s="2">
        <f xml:space="preserve"> IFERROR(AVERAGE(Table1[[#This Row],[GP 2012]:[GP 2021]]), "x")</f>
        <v>5.4300000000000006</v>
      </c>
      <c r="AB1479" s="11">
        <f>Table1[Equity]/Table1[Market Capital]</f>
        <v>0.34668608885651858</v>
      </c>
      <c r="AC1479" s="1">
        <v>13.5</v>
      </c>
      <c r="AD1479" s="1">
        <v>12.7</v>
      </c>
      <c r="AE1479" s="1">
        <v>18</v>
      </c>
      <c r="AF1479" s="1">
        <v>23.5</v>
      </c>
      <c r="AG1479" s="1">
        <v>25.2</v>
      </c>
      <c r="AH1479" s="1">
        <v>26.4</v>
      </c>
      <c r="AI1479" s="1">
        <v>19.3</v>
      </c>
      <c r="AJ1479" s="1">
        <v>19.600000000000001</v>
      </c>
      <c r="AK1479" s="1">
        <v>15.6</v>
      </c>
      <c r="AL1479" s="1">
        <v>28.8</v>
      </c>
      <c r="AM1479" s="1">
        <v>32.9</v>
      </c>
      <c r="AN1479" s="1">
        <v>23.8</v>
      </c>
      <c r="AO1479" s="3">
        <f xml:space="preserve"> IFERROR(Table1[[#This Row],[GP 2012]]/Table1[[#This Row],[Total Assets 2012]], "x")</f>
        <v>0.2074074074074074</v>
      </c>
      <c r="AP1479" s="3">
        <f xml:space="preserve"> IFERROR(Table1[[#This Row],[GP 2013]]/Table1[[#This Row],[Total Assets 2013]], "x")</f>
        <v>0.29921259842519687</v>
      </c>
      <c r="AQ1479" s="3">
        <f xml:space="preserve"> IFERROR(Table1[[#This Row],[GP 2014]]/Table1[[#This Row],[Total Assets 2014]], "x")</f>
        <v>0.25</v>
      </c>
      <c r="AR1479" s="3">
        <f xml:space="preserve"> IFERROR(Table1[[#This Row],[GP 2015]]/Table1[[#This Row],[Total Assets 2015]], "x")</f>
        <v>0.24680851063829787</v>
      </c>
      <c r="AS1479" s="3">
        <f xml:space="preserve"> IFERROR(Table1[[#This Row],[GP 2016]]/Table1[[#This Row],[Total Assets 2016]], "x")</f>
        <v>0.19841269841269843</v>
      </c>
      <c r="AT1479" s="3">
        <f xml:space="preserve"> IFERROR(Table1[[#This Row],[GP 2017]]/Table1[[#This Row],[Total Assets 2017]], "x")</f>
        <v>0.18181818181818182</v>
      </c>
      <c r="AU1479" s="3">
        <f xml:space="preserve"> IFERROR(Table1[[#This Row],[GP 2018]]/Table1[[#This Row],[Total Assets 2018]], "x")</f>
        <v>0.27979274611398963</v>
      </c>
      <c r="AV1479" s="3">
        <f xml:space="preserve"> IFERROR(Table1[[#This Row],[GP 2019]]/Table1[[#This Row],[Total Assets 2019]], "x")</f>
        <v>0.33163265306122447</v>
      </c>
      <c r="AW1479" s="3">
        <f xml:space="preserve"> IFERROR(Table1[[#This Row],[GP 2020]]/Table1[[#This Row],[Total Assets 2020]], "x")</f>
        <v>0.30128205128205132</v>
      </c>
      <c r="AX1479" s="3">
        <f xml:space="preserve"> IFERROR(Table1[[#This Row],[GP 2021]]/Table1[[#This Row],[Total Assets 2021]], "x")</f>
        <v>0.38194444444444442</v>
      </c>
      <c r="AY1479" s="3">
        <f xml:space="preserve"> IFERROR(Table1[[#This Row],[GP TTM]]/Table1[[#This Row],[Total Assets TTM]], "x")</f>
        <v>0.39513677811550152</v>
      </c>
      <c r="BA1479" s="3">
        <f xml:space="preserve"> IFERROR(ABS(Table1[[#This Row],[ROA 2013]]-Table1[[#This Row],[ROA 2012]]), "x")</f>
        <v>9.1805191017789473E-2</v>
      </c>
      <c r="BB1479" s="3">
        <f xml:space="preserve"> IFERROR(ABS(Table1[[#This Row],[ROA 2014]]-Table1[[#This Row],[ROA 2013]]), "x")</f>
        <v>4.9212598425196874E-2</v>
      </c>
      <c r="BC1479" s="3">
        <f xml:space="preserve"> IFERROR(ABS(Table1[[#This Row],[ROA 2015]]-Table1[[#This Row],[ROA 2014]]), "x")</f>
        <v>3.1914893617021323E-3</v>
      </c>
      <c r="BD1479" s="3">
        <f xml:space="preserve"> IFERROR(ABS(Table1[[#This Row],[ROA 2016]]-Table1[[#This Row],[ROA 2015]]), "x")</f>
        <v>4.8395812225599438E-2</v>
      </c>
      <c r="BE1479" s="3">
        <f xml:space="preserve"> IFERROR(ABS(Table1[[#This Row],[ROA 2017]]-Table1[[#This Row],[ROA 2016]]), "x")</f>
        <v>1.6594516594516606E-2</v>
      </c>
      <c r="BF1479" s="3">
        <f xml:space="preserve"> IFERROR(ABS(Table1[[#This Row],[ROA 2018]]-Table1[[#This Row],[ROA 2017]]), "x")</f>
        <v>9.7974564295807809E-2</v>
      </c>
      <c r="BG1479" s="3">
        <f xml:space="preserve"> IFERROR(ABS(Table1[[#This Row],[ROA 2019]]-Table1[[#This Row],[ROA 2018]]), "x")</f>
        <v>5.1839906947234837E-2</v>
      </c>
      <c r="BH1479" s="3">
        <f xml:space="preserve"> IFERROR(ABS(Table1[[#This Row],[ROA 2020]]-Table1[[#This Row],[ROA 2019]]), "x")</f>
        <v>3.0350601779173147E-2</v>
      </c>
      <c r="BI1479" s="3">
        <f xml:space="preserve"> IFERROR(ABS(Table1[[#This Row],[ROA 2021]]-Table1[[#This Row],[ROA 2020]]), "x")</f>
        <v>8.0662393162393098E-2</v>
      </c>
      <c r="BJ1479" s="3">
        <f xml:space="preserve"> IFERROR(AVERAGE(Table1[[#This Row],[ROA 2013-2012]:[ROA 2021-2020]]), "x")</f>
        <v>5.2225230423268161E-2</v>
      </c>
      <c r="BK1479" s="3">
        <f>IFERROR(AVERAGE(Table1[[#This Row],[ROA 2012]:[ROA 2021]]), "x")</f>
        <v>0.26783112916034924</v>
      </c>
      <c r="BN1479" s="1">
        <f>SUM(Table1[[#This Row],[B/M Rank]:[ROA Rank]])</f>
        <v>0</v>
      </c>
    </row>
    <row r="1480" spans="1:66" x14ac:dyDescent="0.25">
      <c r="A1480" s="1" t="s">
        <v>3462</v>
      </c>
      <c r="B1480" s="1" t="s">
        <v>1270</v>
      </c>
      <c r="C1480" s="1" t="s">
        <v>4417</v>
      </c>
      <c r="D1480" s="1" t="s">
        <v>268</v>
      </c>
      <c r="E1480" s="1" t="s">
        <v>108</v>
      </c>
      <c r="F1480" s="1">
        <v>68.7</v>
      </c>
      <c r="G1480" s="19"/>
      <c r="H1480" s="19"/>
      <c r="I1480" s="19"/>
      <c r="J1480" s="19"/>
      <c r="K1480" s="1"/>
      <c r="L1480" s="19"/>
      <c r="M1480" s="1">
        <v>2012</v>
      </c>
      <c r="N1480" s="1" t="s">
        <v>4368</v>
      </c>
      <c r="O1480" s="1" t="s">
        <v>4368</v>
      </c>
      <c r="P1480" s="1" t="s">
        <v>4368</v>
      </c>
      <c r="Q1480" s="1" t="s">
        <v>4368</v>
      </c>
      <c r="R1480" s="1" t="s">
        <v>4368</v>
      </c>
      <c r="S1480" s="1" t="s">
        <v>4368</v>
      </c>
      <c r="T1480" s="1" t="s">
        <v>4368</v>
      </c>
      <c r="U1480" s="1" t="s">
        <v>4368</v>
      </c>
      <c r="V1480" s="1" t="s">
        <v>4368</v>
      </c>
      <c r="W1480" s="1" t="s">
        <v>4368</v>
      </c>
      <c r="X1480" s="1" t="s">
        <v>4368</v>
      </c>
      <c r="Z1480" s="3" t="str">
        <f xml:space="preserve"> IFERROR(AVEDEV(Table1[[#This Row],[GP 2012]:[GP 2021]]) / Table1[[#This Row],[Avg GP]], "x")</f>
        <v>x</v>
      </c>
      <c r="AA1480" s="2" t="str">
        <f xml:space="preserve"> IFERROR(AVERAGE(Table1[[#This Row],[GP 2012]:[GP 2021]]), "x")</f>
        <v>x</v>
      </c>
      <c r="AB1480" s="11">
        <f>Table1[Equity]/Table1[Market Capital]</f>
        <v>0.74526928675400295</v>
      </c>
      <c r="AC1480" s="1">
        <v>0.4</v>
      </c>
      <c r="AD1480" s="1">
        <v>0.8</v>
      </c>
      <c r="AE1480" s="1">
        <v>0.6</v>
      </c>
      <c r="AF1480" s="1">
        <v>0.7</v>
      </c>
      <c r="AG1480" s="1">
        <v>0.5</v>
      </c>
      <c r="AH1480" s="1">
        <v>0.5</v>
      </c>
      <c r="AI1480" s="1">
        <v>0.4</v>
      </c>
      <c r="AJ1480" s="1">
        <v>0.4</v>
      </c>
      <c r="AK1480" s="1">
        <v>12.3</v>
      </c>
      <c r="AL1480" s="1">
        <v>29.9</v>
      </c>
      <c r="AM1480" s="1">
        <v>53.6</v>
      </c>
      <c r="AN1480" s="1">
        <v>51.2</v>
      </c>
      <c r="AO1480" s="3" t="str">
        <f xml:space="preserve"> IFERROR(Table1[[#This Row],[GP 2012]]/Table1[[#This Row],[Total Assets 2012]], "x")</f>
        <v>x</v>
      </c>
      <c r="AP1480" s="3" t="str">
        <f xml:space="preserve"> IFERROR(Table1[[#This Row],[GP 2013]]/Table1[[#This Row],[Total Assets 2013]], "x")</f>
        <v>x</v>
      </c>
      <c r="AQ1480" s="3" t="str">
        <f xml:space="preserve"> IFERROR(Table1[[#This Row],[GP 2014]]/Table1[[#This Row],[Total Assets 2014]], "x")</f>
        <v>x</v>
      </c>
      <c r="AR1480" s="3" t="str">
        <f xml:space="preserve"> IFERROR(Table1[[#This Row],[GP 2015]]/Table1[[#This Row],[Total Assets 2015]], "x")</f>
        <v>x</v>
      </c>
      <c r="AS1480" s="3" t="str">
        <f xml:space="preserve"> IFERROR(Table1[[#This Row],[GP 2016]]/Table1[[#This Row],[Total Assets 2016]], "x")</f>
        <v>x</v>
      </c>
      <c r="AT1480" s="3" t="str">
        <f xml:space="preserve"> IFERROR(Table1[[#This Row],[GP 2017]]/Table1[[#This Row],[Total Assets 2017]], "x")</f>
        <v>x</v>
      </c>
      <c r="AU1480" s="3" t="str">
        <f xml:space="preserve"> IFERROR(Table1[[#This Row],[GP 2018]]/Table1[[#This Row],[Total Assets 2018]], "x")</f>
        <v>x</v>
      </c>
      <c r="AV1480" s="3" t="str">
        <f xml:space="preserve"> IFERROR(Table1[[#This Row],[GP 2019]]/Table1[[#This Row],[Total Assets 2019]], "x")</f>
        <v>x</v>
      </c>
      <c r="AW1480" s="3" t="str">
        <f xml:space="preserve"> IFERROR(Table1[[#This Row],[GP 2020]]/Table1[[#This Row],[Total Assets 2020]], "x")</f>
        <v>x</v>
      </c>
      <c r="AX1480" s="3" t="str">
        <f xml:space="preserve"> IFERROR(Table1[[#This Row],[GP 2021]]/Table1[[#This Row],[Total Assets 2021]], "x")</f>
        <v>x</v>
      </c>
      <c r="AY1480" s="3" t="str">
        <f xml:space="preserve"> IFERROR(Table1[[#This Row],[GP TTM]]/Table1[[#This Row],[Total Assets TTM]], "x")</f>
        <v>x</v>
      </c>
      <c r="BA1480" s="3" t="str">
        <f xml:space="preserve"> IFERROR(ABS(Table1[[#This Row],[ROA 2013]]-Table1[[#This Row],[ROA 2012]]), "x")</f>
        <v>x</v>
      </c>
      <c r="BB1480" s="3" t="str">
        <f xml:space="preserve"> IFERROR(ABS(Table1[[#This Row],[ROA 2014]]-Table1[[#This Row],[ROA 2013]]), "x")</f>
        <v>x</v>
      </c>
      <c r="BC1480" s="3" t="str">
        <f xml:space="preserve"> IFERROR(ABS(Table1[[#This Row],[ROA 2015]]-Table1[[#This Row],[ROA 2014]]), "x")</f>
        <v>x</v>
      </c>
      <c r="BD1480" s="3" t="str">
        <f xml:space="preserve"> IFERROR(ABS(Table1[[#This Row],[ROA 2016]]-Table1[[#This Row],[ROA 2015]]), "x")</f>
        <v>x</v>
      </c>
      <c r="BE1480" s="3" t="str">
        <f xml:space="preserve"> IFERROR(ABS(Table1[[#This Row],[ROA 2017]]-Table1[[#This Row],[ROA 2016]]), "x")</f>
        <v>x</v>
      </c>
      <c r="BF1480" s="3" t="str">
        <f xml:space="preserve"> IFERROR(ABS(Table1[[#This Row],[ROA 2018]]-Table1[[#This Row],[ROA 2017]]), "x")</f>
        <v>x</v>
      </c>
      <c r="BG1480" s="3" t="str">
        <f xml:space="preserve"> IFERROR(ABS(Table1[[#This Row],[ROA 2019]]-Table1[[#This Row],[ROA 2018]]), "x")</f>
        <v>x</v>
      </c>
      <c r="BH1480" s="3" t="str">
        <f xml:space="preserve"> IFERROR(ABS(Table1[[#This Row],[ROA 2020]]-Table1[[#This Row],[ROA 2019]]), "x")</f>
        <v>x</v>
      </c>
      <c r="BI1480" s="3" t="str">
        <f xml:space="preserve"> IFERROR(ABS(Table1[[#This Row],[ROA 2021]]-Table1[[#This Row],[ROA 2020]]), "x")</f>
        <v>x</v>
      </c>
      <c r="BJ1480" s="3" t="str">
        <f xml:space="preserve"> IFERROR(AVERAGE(Table1[[#This Row],[ROA 2013-2012]:[ROA 2021-2020]]), "x")</f>
        <v>x</v>
      </c>
      <c r="BK1480" s="3" t="str">
        <f>IFERROR(AVERAGE(Table1[[#This Row],[ROA 2012]:[ROA 2021]]), "x")</f>
        <v>x</v>
      </c>
      <c r="BN1480" s="1">
        <f>SUM(Table1[[#This Row],[B/M Rank]:[ROA Rank]])</f>
        <v>0</v>
      </c>
    </row>
    <row r="1481" spans="1:66" x14ac:dyDescent="0.25">
      <c r="A1481" s="1" t="s">
        <v>3262</v>
      </c>
      <c r="B1481" s="1" t="s">
        <v>1137</v>
      </c>
      <c r="C1481" s="1" t="s">
        <v>4417</v>
      </c>
      <c r="D1481" s="1" t="s">
        <v>268</v>
      </c>
      <c r="E1481" s="1" t="s">
        <v>108</v>
      </c>
      <c r="F1481" s="1">
        <v>68.709999999999994</v>
      </c>
      <c r="G1481" s="19"/>
      <c r="H1481" s="19"/>
      <c r="I1481" s="19"/>
      <c r="J1481" s="19"/>
      <c r="K1481" s="1"/>
      <c r="L1481" s="19"/>
      <c r="M1481" s="1">
        <v>2012</v>
      </c>
      <c r="N1481" s="1" t="s">
        <v>4368</v>
      </c>
      <c r="O1481" s="1" t="s">
        <v>4368</v>
      </c>
      <c r="P1481" s="1" t="s">
        <v>4368</v>
      </c>
      <c r="Q1481" s="1" t="s">
        <v>4368</v>
      </c>
      <c r="R1481" s="1" t="s">
        <v>4368</v>
      </c>
      <c r="S1481" s="1" t="s">
        <v>4368</v>
      </c>
      <c r="T1481" s="1" t="s">
        <v>4368</v>
      </c>
      <c r="U1481" s="1" t="s">
        <v>4368</v>
      </c>
      <c r="V1481" s="1" t="s">
        <v>4368</v>
      </c>
      <c r="W1481" s="1" t="s">
        <v>4368</v>
      </c>
      <c r="X1481" s="1" t="s">
        <v>4368</v>
      </c>
      <c r="Z1481" s="3" t="str">
        <f xml:space="preserve"> IFERROR(AVEDEV(Table1[[#This Row],[GP 2012]:[GP 2021]]) / Table1[[#This Row],[Avg GP]], "x")</f>
        <v>x</v>
      </c>
      <c r="AA1481" s="2" t="str">
        <f xml:space="preserve"> IFERROR(AVERAGE(Table1[[#This Row],[GP 2012]:[GP 2021]]), "x")</f>
        <v>x</v>
      </c>
      <c r="AB1481" s="11">
        <f>Table1[Equity]/Table1[Market Capital]</f>
        <v>0.94600494833357596</v>
      </c>
      <c r="AC1481" s="1">
        <v>13.1</v>
      </c>
      <c r="AD1481" s="1">
        <v>7.2</v>
      </c>
      <c r="AE1481" s="1">
        <v>9</v>
      </c>
      <c r="AF1481" s="1">
        <v>6</v>
      </c>
      <c r="AG1481" s="1">
        <v>4.7</v>
      </c>
      <c r="AH1481" s="1">
        <v>71.900000000000006</v>
      </c>
      <c r="AI1481" s="1">
        <v>70.400000000000006</v>
      </c>
      <c r="AJ1481" s="1">
        <v>75.7</v>
      </c>
      <c r="AK1481" s="1">
        <v>72.599999999999994</v>
      </c>
      <c r="AL1481" s="1">
        <v>69.400000000000006</v>
      </c>
      <c r="AM1481" s="1">
        <v>71</v>
      </c>
      <c r="AN1481" s="1">
        <v>65</v>
      </c>
      <c r="AO1481" s="3" t="str">
        <f xml:space="preserve"> IFERROR(Table1[[#This Row],[GP 2012]]/Table1[[#This Row],[Total Assets 2012]], "x")</f>
        <v>x</v>
      </c>
      <c r="AP1481" s="3" t="str">
        <f xml:space="preserve"> IFERROR(Table1[[#This Row],[GP 2013]]/Table1[[#This Row],[Total Assets 2013]], "x")</f>
        <v>x</v>
      </c>
      <c r="AQ1481" s="3" t="str">
        <f xml:space="preserve"> IFERROR(Table1[[#This Row],[GP 2014]]/Table1[[#This Row],[Total Assets 2014]], "x")</f>
        <v>x</v>
      </c>
      <c r="AR1481" s="3" t="str">
        <f xml:space="preserve"> IFERROR(Table1[[#This Row],[GP 2015]]/Table1[[#This Row],[Total Assets 2015]], "x")</f>
        <v>x</v>
      </c>
      <c r="AS1481" s="3" t="str">
        <f xml:space="preserve"> IFERROR(Table1[[#This Row],[GP 2016]]/Table1[[#This Row],[Total Assets 2016]], "x")</f>
        <v>x</v>
      </c>
      <c r="AT1481" s="3" t="str">
        <f xml:space="preserve"> IFERROR(Table1[[#This Row],[GP 2017]]/Table1[[#This Row],[Total Assets 2017]], "x")</f>
        <v>x</v>
      </c>
      <c r="AU1481" s="3" t="str">
        <f xml:space="preserve"> IFERROR(Table1[[#This Row],[GP 2018]]/Table1[[#This Row],[Total Assets 2018]], "x")</f>
        <v>x</v>
      </c>
      <c r="AV1481" s="3" t="str">
        <f xml:space="preserve"> IFERROR(Table1[[#This Row],[GP 2019]]/Table1[[#This Row],[Total Assets 2019]], "x")</f>
        <v>x</v>
      </c>
      <c r="AW1481" s="3" t="str">
        <f xml:space="preserve"> IFERROR(Table1[[#This Row],[GP 2020]]/Table1[[#This Row],[Total Assets 2020]], "x")</f>
        <v>x</v>
      </c>
      <c r="AX1481" s="3" t="str">
        <f xml:space="preserve"> IFERROR(Table1[[#This Row],[GP 2021]]/Table1[[#This Row],[Total Assets 2021]], "x")</f>
        <v>x</v>
      </c>
      <c r="AY1481" s="3" t="str">
        <f xml:space="preserve"> IFERROR(Table1[[#This Row],[GP TTM]]/Table1[[#This Row],[Total Assets TTM]], "x")</f>
        <v>x</v>
      </c>
      <c r="BA1481" s="3" t="str">
        <f xml:space="preserve"> IFERROR(ABS(Table1[[#This Row],[ROA 2013]]-Table1[[#This Row],[ROA 2012]]), "x")</f>
        <v>x</v>
      </c>
      <c r="BB1481" s="3" t="str">
        <f xml:space="preserve"> IFERROR(ABS(Table1[[#This Row],[ROA 2014]]-Table1[[#This Row],[ROA 2013]]), "x")</f>
        <v>x</v>
      </c>
      <c r="BC1481" s="3" t="str">
        <f xml:space="preserve"> IFERROR(ABS(Table1[[#This Row],[ROA 2015]]-Table1[[#This Row],[ROA 2014]]), "x")</f>
        <v>x</v>
      </c>
      <c r="BD1481" s="3" t="str">
        <f xml:space="preserve"> IFERROR(ABS(Table1[[#This Row],[ROA 2016]]-Table1[[#This Row],[ROA 2015]]), "x")</f>
        <v>x</v>
      </c>
      <c r="BE1481" s="3" t="str">
        <f xml:space="preserve"> IFERROR(ABS(Table1[[#This Row],[ROA 2017]]-Table1[[#This Row],[ROA 2016]]), "x")</f>
        <v>x</v>
      </c>
      <c r="BF1481" s="3" t="str">
        <f xml:space="preserve"> IFERROR(ABS(Table1[[#This Row],[ROA 2018]]-Table1[[#This Row],[ROA 2017]]), "x")</f>
        <v>x</v>
      </c>
      <c r="BG1481" s="3" t="str">
        <f xml:space="preserve"> IFERROR(ABS(Table1[[#This Row],[ROA 2019]]-Table1[[#This Row],[ROA 2018]]), "x")</f>
        <v>x</v>
      </c>
      <c r="BH1481" s="3" t="str">
        <f xml:space="preserve"> IFERROR(ABS(Table1[[#This Row],[ROA 2020]]-Table1[[#This Row],[ROA 2019]]), "x")</f>
        <v>x</v>
      </c>
      <c r="BI1481" s="3" t="str">
        <f xml:space="preserve"> IFERROR(ABS(Table1[[#This Row],[ROA 2021]]-Table1[[#This Row],[ROA 2020]]), "x")</f>
        <v>x</v>
      </c>
      <c r="BJ1481" s="3" t="str">
        <f xml:space="preserve"> IFERROR(AVERAGE(Table1[[#This Row],[ROA 2013-2012]:[ROA 2021-2020]]), "x")</f>
        <v>x</v>
      </c>
      <c r="BK1481" s="3" t="str">
        <f>IFERROR(AVERAGE(Table1[[#This Row],[ROA 2012]:[ROA 2021]]), "x")</f>
        <v>x</v>
      </c>
      <c r="BN1481" s="1">
        <f>SUM(Table1[[#This Row],[B/M Rank]:[ROA Rank]])</f>
        <v>0</v>
      </c>
    </row>
    <row r="1482" spans="1:66" x14ac:dyDescent="0.25">
      <c r="A1482" s="1" t="s">
        <v>4257</v>
      </c>
      <c r="B1482" s="1" t="s">
        <v>1960</v>
      </c>
      <c r="C1482" s="1" t="s">
        <v>1889</v>
      </c>
      <c r="D1482" s="1" t="s">
        <v>330</v>
      </c>
      <c r="E1482" s="1" t="s">
        <v>108</v>
      </c>
      <c r="F1482" s="1">
        <v>68.739999999999995</v>
      </c>
      <c r="G1482" s="19"/>
      <c r="H1482" s="19"/>
      <c r="I1482" s="19"/>
      <c r="J1482" s="19"/>
      <c r="K1482" s="1"/>
      <c r="L1482" s="19"/>
      <c r="M1482" s="1">
        <v>2018</v>
      </c>
      <c r="T1482" s="1">
        <v>-12</v>
      </c>
      <c r="U1482" s="1">
        <v>-2.2000000000000002</v>
      </c>
      <c r="V1482" s="1">
        <v>-2.6</v>
      </c>
      <c r="W1482" s="1">
        <v>-2.2000000000000002</v>
      </c>
      <c r="X1482" s="1">
        <v>-3.4</v>
      </c>
      <c r="Z1482" s="3">
        <f xml:space="preserve"> IFERROR(AVEDEV(Table1[[#This Row],[GP 2012]:[GP 2021]]) / Table1[[#This Row],[Avg GP]], "x")</f>
        <v>-0.76315789473684215</v>
      </c>
      <c r="AA1482" s="2">
        <f xml:space="preserve"> IFERROR(AVERAGE(Table1[[#This Row],[GP 2012]:[GP 2021]]), "x")</f>
        <v>-4.75</v>
      </c>
      <c r="AB1482" s="11">
        <f>Table1[Equity]/Table1[Market Capital]</f>
        <v>0.15565900494617399</v>
      </c>
      <c r="AI1482" s="1">
        <v>2.7</v>
      </c>
      <c r="AJ1482" s="1">
        <v>1.1000000000000001</v>
      </c>
      <c r="AK1482" s="1">
        <v>1.7</v>
      </c>
      <c r="AL1482" s="1">
        <v>11.7</v>
      </c>
      <c r="AM1482" s="1">
        <v>12.8</v>
      </c>
      <c r="AN1482" s="1">
        <v>10.7</v>
      </c>
      <c r="AO1482" s="3" t="str">
        <f xml:space="preserve"> IFERROR(Table1[[#This Row],[GP 2012]]/Table1[[#This Row],[Total Assets 2012]], "x")</f>
        <v>x</v>
      </c>
      <c r="AP1482" s="3" t="str">
        <f xml:space="preserve"> IFERROR(Table1[[#This Row],[GP 2013]]/Table1[[#This Row],[Total Assets 2013]], "x")</f>
        <v>x</v>
      </c>
      <c r="AQ1482" s="3" t="str">
        <f xml:space="preserve"> IFERROR(Table1[[#This Row],[GP 2014]]/Table1[[#This Row],[Total Assets 2014]], "x")</f>
        <v>x</v>
      </c>
      <c r="AR1482" s="3" t="str">
        <f xml:space="preserve"> IFERROR(Table1[[#This Row],[GP 2015]]/Table1[[#This Row],[Total Assets 2015]], "x")</f>
        <v>x</v>
      </c>
      <c r="AS1482" s="3" t="str">
        <f xml:space="preserve"> IFERROR(Table1[[#This Row],[GP 2016]]/Table1[[#This Row],[Total Assets 2016]], "x")</f>
        <v>x</v>
      </c>
      <c r="AT1482" s="3" t="str">
        <f xml:space="preserve"> IFERROR(Table1[[#This Row],[GP 2017]]/Table1[[#This Row],[Total Assets 2017]], "x")</f>
        <v>x</v>
      </c>
      <c r="AU1482" s="3">
        <f xml:space="preserve"> IFERROR(Table1[[#This Row],[GP 2018]]/Table1[[#This Row],[Total Assets 2018]], "x")</f>
        <v>-4.4444444444444438</v>
      </c>
      <c r="AV1482" s="3">
        <f xml:space="preserve"> IFERROR(Table1[[#This Row],[GP 2019]]/Table1[[#This Row],[Total Assets 2019]], "x")</f>
        <v>-2</v>
      </c>
      <c r="AW1482" s="3">
        <f xml:space="preserve"> IFERROR(Table1[[#This Row],[GP 2020]]/Table1[[#This Row],[Total Assets 2020]], "x")</f>
        <v>-1.5294117647058825</v>
      </c>
      <c r="AX1482" s="3">
        <f xml:space="preserve"> IFERROR(Table1[[#This Row],[GP 2021]]/Table1[[#This Row],[Total Assets 2021]], "x")</f>
        <v>-0.18803418803418806</v>
      </c>
      <c r="AY1482" s="3">
        <f xml:space="preserve"> IFERROR(Table1[[#This Row],[GP TTM]]/Table1[[#This Row],[Total Assets TTM]], "x")</f>
        <v>-0.265625</v>
      </c>
      <c r="BA1482" s="3" t="str">
        <f xml:space="preserve"> IFERROR(ABS(Table1[[#This Row],[ROA 2013]]-Table1[[#This Row],[ROA 2012]]), "x")</f>
        <v>x</v>
      </c>
      <c r="BB1482" s="3" t="str">
        <f xml:space="preserve"> IFERROR(ABS(Table1[[#This Row],[ROA 2014]]-Table1[[#This Row],[ROA 2013]]), "x")</f>
        <v>x</v>
      </c>
      <c r="BC1482" s="3" t="str">
        <f xml:space="preserve"> IFERROR(ABS(Table1[[#This Row],[ROA 2015]]-Table1[[#This Row],[ROA 2014]]), "x")</f>
        <v>x</v>
      </c>
      <c r="BD1482" s="3" t="str">
        <f xml:space="preserve"> IFERROR(ABS(Table1[[#This Row],[ROA 2016]]-Table1[[#This Row],[ROA 2015]]), "x")</f>
        <v>x</v>
      </c>
      <c r="BE1482" s="3" t="str">
        <f xml:space="preserve"> IFERROR(ABS(Table1[[#This Row],[ROA 2017]]-Table1[[#This Row],[ROA 2016]]), "x")</f>
        <v>x</v>
      </c>
      <c r="BF1482" s="3" t="str">
        <f xml:space="preserve"> IFERROR(ABS(Table1[[#This Row],[ROA 2018]]-Table1[[#This Row],[ROA 2017]]), "x")</f>
        <v>x</v>
      </c>
      <c r="BG1482" s="3">
        <f xml:space="preserve"> IFERROR(ABS(Table1[[#This Row],[ROA 2019]]-Table1[[#This Row],[ROA 2018]]), "x")</f>
        <v>2.4444444444444438</v>
      </c>
      <c r="BH1482" s="3">
        <f xml:space="preserve"> IFERROR(ABS(Table1[[#This Row],[ROA 2020]]-Table1[[#This Row],[ROA 2019]]), "x")</f>
        <v>0.47058823529411753</v>
      </c>
      <c r="BI1482" s="3">
        <f xml:space="preserve"> IFERROR(ABS(Table1[[#This Row],[ROA 2021]]-Table1[[#This Row],[ROA 2020]]), "x")</f>
        <v>1.3413775766716944</v>
      </c>
      <c r="BJ1482" s="3">
        <f xml:space="preserve"> IFERROR(AVERAGE(Table1[[#This Row],[ROA 2013-2012]:[ROA 2021-2020]]), "x")</f>
        <v>1.4188034188034184</v>
      </c>
      <c r="BK1482" s="3">
        <f>IFERROR(AVERAGE(Table1[[#This Row],[ROA 2012]:[ROA 2021]]), "x")</f>
        <v>-2.0404725992961286</v>
      </c>
      <c r="BN1482" s="1">
        <f>SUM(Table1[[#This Row],[B/M Rank]:[ROA Rank]])</f>
        <v>0</v>
      </c>
    </row>
    <row r="1483" spans="1:66" x14ac:dyDescent="0.25">
      <c r="A1483" s="1" t="s">
        <v>2744</v>
      </c>
      <c r="B1483" s="1" t="s">
        <v>4413</v>
      </c>
      <c r="C1483" s="1" t="s">
        <v>769</v>
      </c>
      <c r="D1483" s="1" t="s">
        <v>107</v>
      </c>
      <c r="E1483" s="1" t="s">
        <v>108</v>
      </c>
      <c r="F1483" s="1">
        <v>69.06</v>
      </c>
      <c r="G1483" s="19"/>
      <c r="H1483" s="19"/>
      <c r="I1483" s="19"/>
      <c r="J1483" s="19"/>
      <c r="K1483" s="1"/>
      <c r="L1483" s="19"/>
      <c r="M1483" s="1">
        <v>2012</v>
      </c>
      <c r="N1483" s="1" t="s">
        <v>4368</v>
      </c>
      <c r="O1483" s="1">
        <v>0.5</v>
      </c>
      <c r="P1483" s="1">
        <v>0.1</v>
      </c>
      <c r="Q1483" s="1">
        <v>-0.1</v>
      </c>
      <c r="R1483" s="1">
        <v>-0.1</v>
      </c>
      <c r="S1483" s="1">
        <v>0.3</v>
      </c>
      <c r="T1483" s="1">
        <v>6.3</v>
      </c>
      <c r="U1483" s="1">
        <v>11.9</v>
      </c>
      <c r="V1483" s="1">
        <v>4.3</v>
      </c>
      <c r="W1483" s="1">
        <v>3.3</v>
      </c>
      <c r="X1483" s="1">
        <v>5.4</v>
      </c>
      <c r="Z1483" s="3">
        <f xml:space="preserve"> IFERROR(AVEDEV(Table1[[#This Row],[GP 2012]:[GP 2021]]) / Table1[[#This Row],[Avg GP]], "x")</f>
        <v>1.0582809224318657</v>
      </c>
      <c r="AA1483" s="2">
        <f xml:space="preserve"> IFERROR(AVERAGE(Table1[[#This Row],[GP 2012]:[GP 2021]]), "x")</f>
        <v>2.9444444444444446</v>
      </c>
      <c r="AB1483" s="11">
        <f>Table1[Equity]/Table1[Market Capital]</f>
        <v>0.6269910222994497</v>
      </c>
      <c r="AC1483" s="1">
        <v>1.9</v>
      </c>
      <c r="AD1483" s="1">
        <v>2.7</v>
      </c>
      <c r="AE1483" s="1">
        <v>4.5999999999999996</v>
      </c>
      <c r="AF1483" s="1">
        <v>3.9</v>
      </c>
      <c r="AG1483" s="1">
        <v>9.8000000000000007</v>
      </c>
      <c r="AH1483" s="1">
        <v>10.4</v>
      </c>
      <c r="AI1483" s="1">
        <v>47</v>
      </c>
      <c r="AJ1483" s="1">
        <v>40.4</v>
      </c>
      <c r="AK1483" s="1">
        <v>36.9</v>
      </c>
      <c r="AL1483" s="1">
        <v>47</v>
      </c>
      <c r="AM1483" s="1">
        <v>68.3</v>
      </c>
      <c r="AN1483" s="1">
        <v>43.3</v>
      </c>
      <c r="AO1483" s="3" t="str">
        <f xml:space="preserve"> IFERROR(Table1[[#This Row],[GP 2012]]/Table1[[#This Row],[Total Assets 2012]], "x")</f>
        <v>x</v>
      </c>
      <c r="AP1483" s="3">
        <f xml:space="preserve"> IFERROR(Table1[[#This Row],[GP 2013]]/Table1[[#This Row],[Total Assets 2013]], "x")</f>
        <v>0.18518518518518517</v>
      </c>
      <c r="AQ1483" s="3">
        <f xml:space="preserve"> IFERROR(Table1[[#This Row],[GP 2014]]/Table1[[#This Row],[Total Assets 2014]], "x")</f>
        <v>2.1739130434782612E-2</v>
      </c>
      <c r="AR1483" s="3">
        <f xml:space="preserve"> IFERROR(Table1[[#This Row],[GP 2015]]/Table1[[#This Row],[Total Assets 2015]], "x")</f>
        <v>-2.5641025641025644E-2</v>
      </c>
      <c r="AS1483" s="3">
        <f xml:space="preserve"> IFERROR(Table1[[#This Row],[GP 2016]]/Table1[[#This Row],[Total Assets 2016]], "x")</f>
        <v>-1.020408163265306E-2</v>
      </c>
      <c r="AT1483" s="3">
        <f xml:space="preserve"> IFERROR(Table1[[#This Row],[GP 2017]]/Table1[[#This Row],[Total Assets 2017]], "x")</f>
        <v>2.8846153846153844E-2</v>
      </c>
      <c r="AU1483" s="3">
        <f xml:space="preserve"> IFERROR(Table1[[#This Row],[GP 2018]]/Table1[[#This Row],[Total Assets 2018]], "x")</f>
        <v>0.13404255319148936</v>
      </c>
      <c r="AV1483" s="3">
        <f xml:space="preserve"> IFERROR(Table1[[#This Row],[GP 2019]]/Table1[[#This Row],[Total Assets 2019]], "x")</f>
        <v>0.29455445544554459</v>
      </c>
      <c r="AW1483" s="3">
        <f xml:space="preserve"> IFERROR(Table1[[#This Row],[GP 2020]]/Table1[[#This Row],[Total Assets 2020]], "x")</f>
        <v>0.11653116531165311</v>
      </c>
      <c r="AX1483" s="3">
        <f xml:space="preserve"> IFERROR(Table1[[#This Row],[GP 2021]]/Table1[[#This Row],[Total Assets 2021]], "x")</f>
        <v>7.0212765957446799E-2</v>
      </c>
      <c r="AY1483" s="3">
        <f xml:space="preserve"> IFERROR(Table1[[#This Row],[GP TTM]]/Table1[[#This Row],[Total Assets TTM]], "x")</f>
        <v>7.9062957540263545E-2</v>
      </c>
      <c r="BA1483" s="3" t="str">
        <f xml:space="preserve"> IFERROR(ABS(Table1[[#This Row],[ROA 2013]]-Table1[[#This Row],[ROA 2012]]), "x")</f>
        <v>x</v>
      </c>
      <c r="BB1483" s="3">
        <f xml:space="preserve"> IFERROR(ABS(Table1[[#This Row],[ROA 2014]]-Table1[[#This Row],[ROA 2013]]), "x")</f>
        <v>0.16344605475040255</v>
      </c>
      <c r="BC1483" s="3">
        <f xml:space="preserve"> IFERROR(ABS(Table1[[#This Row],[ROA 2015]]-Table1[[#This Row],[ROA 2014]]), "x")</f>
        <v>4.7380156075808255E-2</v>
      </c>
      <c r="BD1483" s="3">
        <f xml:space="preserve"> IFERROR(ABS(Table1[[#This Row],[ROA 2016]]-Table1[[#This Row],[ROA 2015]]), "x")</f>
        <v>1.5436944008372583E-2</v>
      </c>
      <c r="BE1483" s="3">
        <f xml:space="preserve"> IFERROR(ABS(Table1[[#This Row],[ROA 2017]]-Table1[[#This Row],[ROA 2016]]), "x")</f>
        <v>3.9050235478806906E-2</v>
      </c>
      <c r="BF1483" s="3">
        <f xml:space="preserve"> IFERROR(ABS(Table1[[#This Row],[ROA 2018]]-Table1[[#This Row],[ROA 2017]]), "x")</f>
        <v>0.10519639934533552</v>
      </c>
      <c r="BG1483" s="3">
        <f xml:space="preserve"> IFERROR(ABS(Table1[[#This Row],[ROA 2019]]-Table1[[#This Row],[ROA 2018]]), "x")</f>
        <v>0.16051190225405523</v>
      </c>
      <c r="BH1483" s="3">
        <f xml:space="preserve"> IFERROR(ABS(Table1[[#This Row],[ROA 2020]]-Table1[[#This Row],[ROA 2019]]), "x")</f>
        <v>0.17802329013389148</v>
      </c>
      <c r="BI1483" s="3">
        <f xml:space="preserve"> IFERROR(ABS(Table1[[#This Row],[ROA 2021]]-Table1[[#This Row],[ROA 2020]]), "x")</f>
        <v>4.6318399354206313E-2</v>
      </c>
      <c r="BJ1483" s="3">
        <f xml:space="preserve"> IFERROR(AVERAGE(Table1[[#This Row],[ROA 2013-2012]:[ROA 2021-2020]]), "x")</f>
        <v>9.4420422675109861E-2</v>
      </c>
      <c r="BK1483" s="3">
        <f>IFERROR(AVERAGE(Table1[[#This Row],[ROA 2012]:[ROA 2021]]), "x")</f>
        <v>9.0585144677619647E-2</v>
      </c>
      <c r="BN1483" s="1">
        <f>SUM(Table1[[#This Row],[B/M Rank]:[ROA Rank]])</f>
        <v>0</v>
      </c>
    </row>
    <row r="1484" spans="1:66" x14ac:dyDescent="0.25">
      <c r="A1484" s="1" t="s">
        <v>2892</v>
      </c>
      <c r="B1484" s="1" t="s">
        <v>892</v>
      </c>
      <c r="C1484" s="1" t="s">
        <v>4417</v>
      </c>
      <c r="D1484" s="1" t="s">
        <v>268</v>
      </c>
      <c r="E1484" s="1" t="s">
        <v>108</v>
      </c>
      <c r="F1484" s="1">
        <v>69.58</v>
      </c>
      <c r="G1484" s="19"/>
      <c r="H1484" s="19"/>
      <c r="I1484" s="19"/>
      <c r="J1484" s="19"/>
      <c r="K1484" s="1"/>
      <c r="L1484" s="19"/>
      <c r="M1484" s="1">
        <v>2012</v>
      </c>
      <c r="N1484" s="1" t="s">
        <v>4368</v>
      </c>
      <c r="O1484" s="1" t="s">
        <v>4368</v>
      </c>
      <c r="P1484" s="1" t="s">
        <v>4368</v>
      </c>
      <c r="Q1484" s="1" t="s">
        <v>4368</v>
      </c>
      <c r="R1484" s="1" t="s">
        <v>4368</v>
      </c>
      <c r="S1484" s="1">
        <v>-0.1</v>
      </c>
      <c r="T1484" s="1" t="s">
        <v>4368</v>
      </c>
      <c r="U1484" s="1" t="s">
        <v>4368</v>
      </c>
      <c r="V1484" s="1" t="s">
        <v>4368</v>
      </c>
      <c r="W1484" s="1" t="s">
        <v>4368</v>
      </c>
      <c r="X1484" s="1" t="s">
        <v>4368</v>
      </c>
      <c r="Z1484" s="3">
        <f xml:space="preserve"> IFERROR(AVEDEV(Table1[[#This Row],[GP 2012]:[GP 2021]]) / Table1[[#This Row],[Avg GP]], "x")</f>
        <v>0</v>
      </c>
      <c r="AA1484" s="2">
        <f xml:space="preserve"> IFERROR(AVERAGE(Table1[[#This Row],[GP 2012]:[GP 2021]]), "x")</f>
        <v>-0.1</v>
      </c>
      <c r="AB1484" s="11">
        <f>Table1[Equity]/Table1[Market Capital]</f>
        <v>0.20839321644150618</v>
      </c>
      <c r="AC1484" s="1">
        <v>6.6</v>
      </c>
      <c r="AD1484" s="1">
        <v>4</v>
      </c>
      <c r="AE1484" s="1">
        <v>3.3</v>
      </c>
      <c r="AF1484" s="1">
        <v>3.3</v>
      </c>
      <c r="AG1484" s="1">
        <v>7.4</v>
      </c>
      <c r="AH1484" s="1">
        <v>6.1</v>
      </c>
      <c r="AI1484" s="1">
        <v>6.9</v>
      </c>
      <c r="AJ1484" s="1">
        <v>13.6</v>
      </c>
      <c r="AK1484" s="1">
        <v>9.4</v>
      </c>
      <c r="AL1484" s="1">
        <v>12</v>
      </c>
      <c r="AM1484" s="1">
        <v>15.4</v>
      </c>
      <c r="AN1484" s="1">
        <v>14.5</v>
      </c>
      <c r="AO1484" s="3" t="str">
        <f xml:space="preserve"> IFERROR(Table1[[#This Row],[GP 2012]]/Table1[[#This Row],[Total Assets 2012]], "x")</f>
        <v>x</v>
      </c>
      <c r="AP1484" s="3" t="str">
        <f xml:space="preserve"> IFERROR(Table1[[#This Row],[GP 2013]]/Table1[[#This Row],[Total Assets 2013]], "x")</f>
        <v>x</v>
      </c>
      <c r="AQ1484" s="3" t="str">
        <f xml:space="preserve"> IFERROR(Table1[[#This Row],[GP 2014]]/Table1[[#This Row],[Total Assets 2014]], "x")</f>
        <v>x</v>
      </c>
      <c r="AR1484" s="3" t="str">
        <f xml:space="preserve"> IFERROR(Table1[[#This Row],[GP 2015]]/Table1[[#This Row],[Total Assets 2015]], "x")</f>
        <v>x</v>
      </c>
      <c r="AS1484" s="3" t="str">
        <f xml:space="preserve"> IFERROR(Table1[[#This Row],[GP 2016]]/Table1[[#This Row],[Total Assets 2016]], "x")</f>
        <v>x</v>
      </c>
      <c r="AT1484" s="3">
        <f xml:space="preserve"> IFERROR(Table1[[#This Row],[GP 2017]]/Table1[[#This Row],[Total Assets 2017]], "x")</f>
        <v>-1.6393442622950821E-2</v>
      </c>
      <c r="AU1484" s="3" t="str">
        <f xml:space="preserve"> IFERROR(Table1[[#This Row],[GP 2018]]/Table1[[#This Row],[Total Assets 2018]], "x")</f>
        <v>x</v>
      </c>
      <c r="AV1484" s="3" t="str">
        <f xml:space="preserve"> IFERROR(Table1[[#This Row],[GP 2019]]/Table1[[#This Row],[Total Assets 2019]], "x")</f>
        <v>x</v>
      </c>
      <c r="AW1484" s="3" t="str">
        <f xml:space="preserve"> IFERROR(Table1[[#This Row],[GP 2020]]/Table1[[#This Row],[Total Assets 2020]], "x")</f>
        <v>x</v>
      </c>
      <c r="AX1484" s="3" t="str">
        <f xml:space="preserve"> IFERROR(Table1[[#This Row],[GP 2021]]/Table1[[#This Row],[Total Assets 2021]], "x")</f>
        <v>x</v>
      </c>
      <c r="AY1484" s="3" t="str">
        <f xml:space="preserve"> IFERROR(Table1[[#This Row],[GP TTM]]/Table1[[#This Row],[Total Assets TTM]], "x")</f>
        <v>x</v>
      </c>
      <c r="BA1484" s="3" t="str">
        <f xml:space="preserve"> IFERROR(ABS(Table1[[#This Row],[ROA 2013]]-Table1[[#This Row],[ROA 2012]]), "x")</f>
        <v>x</v>
      </c>
      <c r="BB1484" s="3" t="str">
        <f xml:space="preserve"> IFERROR(ABS(Table1[[#This Row],[ROA 2014]]-Table1[[#This Row],[ROA 2013]]), "x")</f>
        <v>x</v>
      </c>
      <c r="BC1484" s="3" t="str">
        <f xml:space="preserve"> IFERROR(ABS(Table1[[#This Row],[ROA 2015]]-Table1[[#This Row],[ROA 2014]]), "x")</f>
        <v>x</v>
      </c>
      <c r="BD1484" s="3" t="str">
        <f xml:space="preserve"> IFERROR(ABS(Table1[[#This Row],[ROA 2016]]-Table1[[#This Row],[ROA 2015]]), "x")</f>
        <v>x</v>
      </c>
      <c r="BE1484" s="3" t="str">
        <f xml:space="preserve"> IFERROR(ABS(Table1[[#This Row],[ROA 2017]]-Table1[[#This Row],[ROA 2016]]), "x")</f>
        <v>x</v>
      </c>
      <c r="BF1484" s="3" t="str">
        <f xml:space="preserve"> IFERROR(ABS(Table1[[#This Row],[ROA 2018]]-Table1[[#This Row],[ROA 2017]]), "x")</f>
        <v>x</v>
      </c>
      <c r="BG1484" s="3" t="str">
        <f xml:space="preserve"> IFERROR(ABS(Table1[[#This Row],[ROA 2019]]-Table1[[#This Row],[ROA 2018]]), "x")</f>
        <v>x</v>
      </c>
      <c r="BH1484" s="3" t="str">
        <f xml:space="preserve"> IFERROR(ABS(Table1[[#This Row],[ROA 2020]]-Table1[[#This Row],[ROA 2019]]), "x")</f>
        <v>x</v>
      </c>
      <c r="BI1484" s="3" t="str">
        <f xml:space="preserve"> IFERROR(ABS(Table1[[#This Row],[ROA 2021]]-Table1[[#This Row],[ROA 2020]]), "x")</f>
        <v>x</v>
      </c>
      <c r="BJ1484" s="3" t="str">
        <f xml:space="preserve"> IFERROR(AVERAGE(Table1[[#This Row],[ROA 2013-2012]:[ROA 2021-2020]]), "x")</f>
        <v>x</v>
      </c>
      <c r="BK1484" s="3">
        <f>IFERROR(AVERAGE(Table1[[#This Row],[ROA 2012]:[ROA 2021]]), "x")</f>
        <v>-1.6393442622950821E-2</v>
      </c>
      <c r="BN1484" s="1">
        <f>SUM(Table1[[#This Row],[B/M Rank]:[ROA Rank]])</f>
        <v>0</v>
      </c>
    </row>
    <row r="1485" spans="1:66" x14ac:dyDescent="0.25">
      <c r="A1485" s="1" t="s">
        <v>4011</v>
      </c>
      <c r="B1485" s="1" t="s">
        <v>1723</v>
      </c>
      <c r="C1485" s="1" t="s">
        <v>12</v>
      </c>
      <c r="D1485" s="1" t="s">
        <v>11</v>
      </c>
      <c r="E1485" s="1" t="s">
        <v>108</v>
      </c>
      <c r="F1485" s="1">
        <v>69.7</v>
      </c>
      <c r="G1485" s="19"/>
      <c r="H1485" s="19"/>
      <c r="I1485" s="19"/>
      <c r="J1485" s="19"/>
      <c r="K1485" s="1"/>
      <c r="L1485" s="19"/>
      <c r="M1485" s="1">
        <v>2014</v>
      </c>
      <c r="P1485" s="1">
        <v>0</v>
      </c>
      <c r="Q1485" s="1">
        <v>0.1</v>
      </c>
      <c r="R1485" s="1">
        <v>0.1</v>
      </c>
      <c r="S1485" s="1">
        <v>0</v>
      </c>
      <c r="T1485" s="1">
        <v>0</v>
      </c>
      <c r="U1485" s="1">
        <v>41.4</v>
      </c>
      <c r="V1485" s="1">
        <v>27.5</v>
      </c>
      <c r="W1485" s="1">
        <v>17.2</v>
      </c>
      <c r="X1485" s="1">
        <v>14.6</v>
      </c>
      <c r="Z1485" s="3">
        <f xml:space="preserve"> IFERROR(AVEDEV(Table1[[#This Row],[GP 2012]:[GP 2021]]) / Table1[[#This Row],[Avg GP]], "x")</f>
        <v>1.2453650057937427</v>
      </c>
      <c r="AA1485" s="2">
        <f xml:space="preserve"> IFERROR(AVERAGE(Table1[[#This Row],[GP 2012]:[GP 2021]]), "x")</f>
        <v>10.7875</v>
      </c>
      <c r="AB1485" s="11">
        <f>Table1[Equity]/Table1[Market Capital]</f>
        <v>3.3758967001434721</v>
      </c>
      <c r="AE1485" s="1">
        <v>0.5</v>
      </c>
      <c r="AF1485" s="1">
        <v>1.5</v>
      </c>
      <c r="AG1485" s="1">
        <v>2.7</v>
      </c>
      <c r="AH1485" s="1">
        <v>8.9</v>
      </c>
      <c r="AI1485" s="1">
        <v>53.7</v>
      </c>
      <c r="AJ1485" s="1">
        <v>154.80000000000001</v>
      </c>
      <c r="AK1485" s="1">
        <v>167.6</v>
      </c>
      <c r="AL1485" s="1">
        <v>344.7</v>
      </c>
      <c r="AM1485" s="1">
        <v>350</v>
      </c>
      <c r="AN1485" s="1">
        <v>235.3</v>
      </c>
      <c r="AO1485" s="3" t="str">
        <f xml:space="preserve"> IFERROR(Table1[[#This Row],[GP 2012]]/Table1[[#This Row],[Total Assets 2012]], "x")</f>
        <v>x</v>
      </c>
      <c r="AP1485" s="3" t="str">
        <f xml:space="preserve"> IFERROR(Table1[[#This Row],[GP 2013]]/Table1[[#This Row],[Total Assets 2013]], "x")</f>
        <v>x</v>
      </c>
      <c r="AQ1485" s="3">
        <f xml:space="preserve"> IFERROR(Table1[[#This Row],[GP 2014]]/Table1[[#This Row],[Total Assets 2014]], "x")</f>
        <v>0</v>
      </c>
      <c r="AR1485" s="3">
        <f xml:space="preserve"> IFERROR(Table1[[#This Row],[GP 2015]]/Table1[[#This Row],[Total Assets 2015]], "x")</f>
        <v>6.6666666666666666E-2</v>
      </c>
      <c r="AS1485" s="3">
        <f xml:space="preserve"> IFERROR(Table1[[#This Row],[GP 2016]]/Table1[[#This Row],[Total Assets 2016]], "x")</f>
        <v>3.7037037037037035E-2</v>
      </c>
      <c r="AT1485" s="3">
        <f xml:space="preserve"> IFERROR(Table1[[#This Row],[GP 2017]]/Table1[[#This Row],[Total Assets 2017]], "x")</f>
        <v>0</v>
      </c>
      <c r="AU1485" s="3">
        <f xml:space="preserve"> IFERROR(Table1[[#This Row],[GP 2018]]/Table1[[#This Row],[Total Assets 2018]], "x")</f>
        <v>0</v>
      </c>
      <c r="AV1485" s="3">
        <f xml:space="preserve"> IFERROR(Table1[[#This Row],[GP 2019]]/Table1[[#This Row],[Total Assets 2019]], "x")</f>
        <v>0.26744186046511625</v>
      </c>
      <c r="AW1485" s="3">
        <f xml:space="preserve"> IFERROR(Table1[[#This Row],[GP 2020]]/Table1[[#This Row],[Total Assets 2020]], "x")</f>
        <v>0.16408114558472553</v>
      </c>
      <c r="AX1485" s="3">
        <f xml:space="preserve"> IFERROR(Table1[[#This Row],[GP 2021]]/Table1[[#This Row],[Total Assets 2021]], "x")</f>
        <v>4.9898462431099508E-2</v>
      </c>
      <c r="AY1485" s="3">
        <f xml:space="preserve"> IFERROR(Table1[[#This Row],[GP TTM]]/Table1[[#This Row],[Total Assets TTM]], "x")</f>
        <v>4.1714285714285711E-2</v>
      </c>
      <c r="BA1485" s="3" t="str">
        <f xml:space="preserve"> IFERROR(ABS(Table1[[#This Row],[ROA 2013]]-Table1[[#This Row],[ROA 2012]]), "x")</f>
        <v>x</v>
      </c>
      <c r="BB1485" s="3" t="str">
        <f xml:space="preserve"> IFERROR(ABS(Table1[[#This Row],[ROA 2014]]-Table1[[#This Row],[ROA 2013]]), "x")</f>
        <v>x</v>
      </c>
      <c r="BC1485" s="3">
        <f xml:space="preserve"> IFERROR(ABS(Table1[[#This Row],[ROA 2015]]-Table1[[#This Row],[ROA 2014]]), "x")</f>
        <v>6.6666666666666666E-2</v>
      </c>
      <c r="BD1485" s="3">
        <f xml:space="preserve"> IFERROR(ABS(Table1[[#This Row],[ROA 2016]]-Table1[[#This Row],[ROA 2015]]), "x")</f>
        <v>2.9629629629629631E-2</v>
      </c>
      <c r="BE1485" s="3">
        <f xml:space="preserve"> IFERROR(ABS(Table1[[#This Row],[ROA 2017]]-Table1[[#This Row],[ROA 2016]]), "x")</f>
        <v>3.7037037037037035E-2</v>
      </c>
      <c r="BF1485" s="3">
        <f xml:space="preserve"> IFERROR(ABS(Table1[[#This Row],[ROA 2018]]-Table1[[#This Row],[ROA 2017]]), "x")</f>
        <v>0</v>
      </c>
      <c r="BG1485" s="3">
        <f xml:space="preserve"> IFERROR(ABS(Table1[[#This Row],[ROA 2019]]-Table1[[#This Row],[ROA 2018]]), "x")</f>
        <v>0.26744186046511625</v>
      </c>
      <c r="BH1485" s="3">
        <f xml:space="preserve"> IFERROR(ABS(Table1[[#This Row],[ROA 2020]]-Table1[[#This Row],[ROA 2019]]), "x")</f>
        <v>0.10336071488039072</v>
      </c>
      <c r="BI1485" s="3">
        <f xml:space="preserve"> IFERROR(ABS(Table1[[#This Row],[ROA 2021]]-Table1[[#This Row],[ROA 2020]]), "x")</f>
        <v>0.11418268315362602</v>
      </c>
      <c r="BJ1485" s="3">
        <f xml:space="preserve"> IFERROR(AVERAGE(Table1[[#This Row],[ROA 2013-2012]:[ROA 2021-2020]]), "x")</f>
        <v>8.8331227404638057E-2</v>
      </c>
      <c r="BK1485" s="3">
        <f>IFERROR(AVERAGE(Table1[[#This Row],[ROA 2012]:[ROA 2021]]), "x")</f>
        <v>7.3140646523080624E-2</v>
      </c>
      <c r="BN1485" s="1">
        <f>SUM(Table1[[#This Row],[B/M Rank]:[ROA Rank]])</f>
        <v>0</v>
      </c>
    </row>
    <row r="1486" spans="1:66" x14ac:dyDescent="0.25">
      <c r="A1486" s="1" t="s">
        <v>2300</v>
      </c>
      <c r="B1486" s="1" t="s">
        <v>343</v>
      </c>
      <c r="C1486" s="1" t="s">
        <v>329</v>
      </c>
      <c r="D1486" s="1" t="s">
        <v>330</v>
      </c>
      <c r="E1486" s="1" t="s">
        <v>108</v>
      </c>
      <c r="F1486" s="1">
        <v>70.08</v>
      </c>
      <c r="G1486" s="19"/>
      <c r="H1486" s="19"/>
      <c r="I1486" s="19"/>
      <c r="J1486" s="19"/>
      <c r="K1486" s="1"/>
      <c r="L1486" s="19"/>
      <c r="M1486" s="1" t="s">
        <v>4362</v>
      </c>
      <c r="N1486" s="1">
        <v>7</v>
      </c>
      <c r="O1486" s="1">
        <v>8.1</v>
      </c>
      <c r="P1486" s="1">
        <v>7.8</v>
      </c>
      <c r="Q1486" s="1">
        <v>5.6</v>
      </c>
      <c r="R1486" s="1">
        <v>5.2</v>
      </c>
      <c r="S1486" s="1">
        <v>5.7</v>
      </c>
      <c r="T1486" s="1">
        <v>7.5</v>
      </c>
      <c r="U1486" s="1">
        <v>8.1</v>
      </c>
      <c r="V1486" s="1">
        <v>3.7</v>
      </c>
      <c r="W1486" s="1">
        <v>5.5</v>
      </c>
      <c r="X1486" s="1">
        <v>4.0999999999999996</v>
      </c>
      <c r="Z1486" s="3">
        <f xml:space="preserve"> IFERROR(AVEDEV(Table1[[#This Row],[GP 2012]:[GP 2021]]) / Table1[[#This Row],[Avg GP]], "x")</f>
        <v>0.19937694704049838</v>
      </c>
      <c r="AA1486" s="2">
        <f xml:space="preserve"> IFERROR(AVERAGE(Table1[[#This Row],[GP 2012]:[GP 2021]]), "x")</f>
        <v>6.4200000000000017</v>
      </c>
      <c r="AB1486" s="11">
        <f>Table1[Equity]/Table1[Market Capital]</f>
        <v>0.35245433789954339</v>
      </c>
      <c r="AC1486" s="1">
        <v>16.5</v>
      </c>
      <c r="AD1486" s="1">
        <v>19.600000000000001</v>
      </c>
      <c r="AE1486" s="1">
        <v>20.9</v>
      </c>
      <c r="AF1486" s="1">
        <v>20.9</v>
      </c>
      <c r="AG1486" s="1">
        <v>21.1</v>
      </c>
      <c r="AH1486" s="1">
        <v>20.8</v>
      </c>
      <c r="AI1486" s="1">
        <v>22.1</v>
      </c>
      <c r="AJ1486" s="1">
        <v>23.3</v>
      </c>
      <c r="AK1486" s="1">
        <v>23.9</v>
      </c>
      <c r="AL1486" s="1">
        <v>26.3</v>
      </c>
      <c r="AM1486" s="1">
        <v>26.9</v>
      </c>
      <c r="AN1486" s="1">
        <v>24.7</v>
      </c>
      <c r="AO1486" s="3">
        <f xml:space="preserve"> IFERROR(Table1[[#This Row],[GP 2012]]/Table1[[#This Row],[Total Assets 2012]], "x")</f>
        <v>0.42424242424242425</v>
      </c>
      <c r="AP1486" s="3">
        <f xml:space="preserve"> IFERROR(Table1[[#This Row],[GP 2013]]/Table1[[#This Row],[Total Assets 2013]], "x")</f>
        <v>0.41326530612244894</v>
      </c>
      <c r="AQ1486" s="3">
        <f xml:space="preserve"> IFERROR(Table1[[#This Row],[GP 2014]]/Table1[[#This Row],[Total Assets 2014]], "x")</f>
        <v>0.37320574162679426</v>
      </c>
      <c r="AR1486" s="3">
        <f xml:space="preserve"> IFERROR(Table1[[#This Row],[GP 2015]]/Table1[[#This Row],[Total Assets 2015]], "x")</f>
        <v>0.26794258373205743</v>
      </c>
      <c r="AS1486" s="3">
        <f xml:space="preserve"> IFERROR(Table1[[#This Row],[GP 2016]]/Table1[[#This Row],[Total Assets 2016]], "x")</f>
        <v>0.24644549763033174</v>
      </c>
      <c r="AT1486" s="3">
        <f xml:space="preserve"> IFERROR(Table1[[#This Row],[GP 2017]]/Table1[[#This Row],[Total Assets 2017]], "x")</f>
        <v>0.27403846153846156</v>
      </c>
      <c r="AU1486" s="3">
        <f xml:space="preserve"> IFERROR(Table1[[#This Row],[GP 2018]]/Table1[[#This Row],[Total Assets 2018]], "x")</f>
        <v>0.33936651583710403</v>
      </c>
      <c r="AV1486" s="3">
        <f xml:space="preserve"> IFERROR(Table1[[#This Row],[GP 2019]]/Table1[[#This Row],[Total Assets 2019]], "x")</f>
        <v>0.34763948497854075</v>
      </c>
      <c r="AW1486" s="3">
        <f xml:space="preserve"> IFERROR(Table1[[#This Row],[GP 2020]]/Table1[[#This Row],[Total Assets 2020]], "x")</f>
        <v>0.15481171548117156</v>
      </c>
      <c r="AX1486" s="3">
        <f xml:space="preserve"> IFERROR(Table1[[#This Row],[GP 2021]]/Table1[[#This Row],[Total Assets 2021]], "x")</f>
        <v>0.20912547528517109</v>
      </c>
      <c r="AY1486" s="3">
        <f xml:space="preserve"> IFERROR(Table1[[#This Row],[GP TTM]]/Table1[[#This Row],[Total Assets TTM]], "x")</f>
        <v>0.15241635687732341</v>
      </c>
      <c r="BA1486" s="3">
        <f xml:space="preserve"> IFERROR(ABS(Table1[[#This Row],[ROA 2013]]-Table1[[#This Row],[ROA 2012]]), "x")</f>
        <v>1.0977118119975315E-2</v>
      </c>
      <c r="BB1486" s="3">
        <f xml:space="preserve"> IFERROR(ABS(Table1[[#This Row],[ROA 2014]]-Table1[[#This Row],[ROA 2013]]), "x")</f>
        <v>4.0059564495654676E-2</v>
      </c>
      <c r="BC1486" s="3">
        <f xml:space="preserve"> IFERROR(ABS(Table1[[#This Row],[ROA 2015]]-Table1[[#This Row],[ROA 2014]]), "x")</f>
        <v>0.10526315789473684</v>
      </c>
      <c r="BD1486" s="3">
        <f xml:space="preserve"> IFERROR(ABS(Table1[[#This Row],[ROA 2016]]-Table1[[#This Row],[ROA 2015]]), "x")</f>
        <v>2.1497086101725682E-2</v>
      </c>
      <c r="BE1486" s="3">
        <f xml:space="preserve"> IFERROR(ABS(Table1[[#This Row],[ROA 2017]]-Table1[[#This Row],[ROA 2016]]), "x")</f>
        <v>2.7592963908129819E-2</v>
      </c>
      <c r="BF1486" s="3">
        <f xml:space="preserve"> IFERROR(ABS(Table1[[#This Row],[ROA 2018]]-Table1[[#This Row],[ROA 2017]]), "x")</f>
        <v>6.5328054298642468E-2</v>
      </c>
      <c r="BG1486" s="3">
        <f xml:space="preserve"> IFERROR(ABS(Table1[[#This Row],[ROA 2019]]-Table1[[#This Row],[ROA 2018]]), "x")</f>
        <v>8.2729691414367146E-3</v>
      </c>
      <c r="BH1486" s="3">
        <f xml:space="preserve"> IFERROR(ABS(Table1[[#This Row],[ROA 2020]]-Table1[[#This Row],[ROA 2019]]), "x")</f>
        <v>0.19282776949736918</v>
      </c>
      <c r="BI1486" s="3">
        <f xml:space="preserve"> IFERROR(ABS(Table1[[#This Row],[ROA 2021]]-Table1[[#This Row],[ROA 2020]]), "x")</f>
        <v>5.4313759803999523E-2</v>
      </c>
      <c r="BJ1486" s="3">
        <f xml:space="preserve"> IFERROR(AVERAGE(Table1[[#This Row],[ROA 2013-2012]:[ROA 2021-2020]]), "x")</f>
        <v>5.8459160362407801E-2</v>
      </c>
      <c r="BK1486" s="3">
        <f>IFERROR(AVERAGE(Table1[[#This Row],[ROA 2012]:[ROA 2021]]), "x")</f>
        <v>0.30500832064745065</v>
      </c>
      <c r="BN1486" s="1">
        <f>SUM(Table1[[#This Row],[B/M Rank]:[ROA Rank]])</f>
        <v>0</v>
      </c>
    </row>
    <row r="1487" spans="1:66" x14ac:dyDescent="0.25">
      <c r="A1487" s="1" t="s">
        <v>2317</v>
      </c>
      <c r="B1487" s="1" t="s">
        <v>361</v>
      </c>
      <c r="C1487" s="1" t="s">
        <v>356</v>
      </c>
      <c r="D1487" s="1" t="s">
        <v>142</v>
      </c>
      <c r="E1487" s="1" t="s">
        <v>108</v>
      </c>
      <c r="F1487" s="1">
        <v>70.48</v>
      </c>
      <c r="G1487" s="19"/>
      <c r="H1487" s="19"/>
      <c r="I1487" s="19"/>
      <c r="J1487" s="19"/>
      <c r="K1487" s="1"/>
      <c r="L1487" s="19"/>
      <c r="M1487" s="1">
        <v>2014</v>
      </c>
      <c r="P1487" s="1">
        <v>0</v>
      </c>
      <c r="Q1487" s="1">
        <v>0.2</v>
      </c>
      <c r="R1487" s="1">
        <v>-0.6</v>
      </c>
      <c r="S1487" s="1">
        <v>2.8</v>
      </c>
      <c r="T1487" s="1">
        <v>8</v>
      </c>
      <c r="U1487" s="1">
        <v>13.6</v>
      </c>
      <c r="V1487" s="1">
        <v>15.5</v>
      </c>
      <c r="W1487" s="1">
        <v>18.600000000000001</v>
      </c>
      <c r="X1487" s="1">
        <v>20.2</v>
      </c>
      <c r="Z1487" s="3">
        <f xml:space="preserve"> IFERROR(AVEDEV(Table1[[#This Row],[GP 2012]:[GP 2021]]) / Table1[[#This Row],[Avg GP]], "x")</f>
        <v>0.91738382099827898</v>
      </c>
      <c r="AA1487" s="2">
        <f xml:space="preserve"> IFERROR(AVERAGE(Table1[[#This Row],[GP 2012]:[GP 2021]]), "x")</f>
        <v>7.2625000000000002</v>
      </c>
      <c r="AB1487" s="11">
        <f>Table1[Equity]/Table1[Market Capital]</f>
        <v>0.72077185017026102</v>
      </c>
      <c r="AE1487" s="1">
        <v>1.7</v>
      </c>
      <c r="AF1487" s="1">
        <v>7.6</v>
      </c>
      <c r="AG1487" s="1">
        <v>19.100000000000001</v>
      </c>
      <c r="AH1487" s="1">
        <v>24.2</v>
      </c>
      <c r="AI1487" s="1">
        <v>161.6</v>
      </c>
      <c r="AJ1487" s="1">
        <v>152</v>
      </c>
      <c r="AK1487" s="1">
        <v>154</v>
      </c>
      <c r="AL1487" s="1">
        <v>155.80000000000001</v>
      </c>
      <c r="AM1487" s="1">
        <v>175.1</v>
      </c>
      <c r="AN1487" s="1">
        <v>50.8</v>
      </c>
      <c r="AO1487" s="3" t="str">
        <f xml:space="preserve"> IFERROR(Table1[[#This Row],[GP 2012]]/Table1[[#This Row],[Total Assets 2012]], "x")</f>
        <v>x</v>
      </c>
      <c r="AP1487" s="3" t="str">
        <f xml:space="preserve"> IFERROR(Table1[[#This Row],[GP 2013]]/Table1[[#This Row],[Total Assets 2013]], "x")</f>
        <v>x</v>
      </c>
      <c r="AQ1487" s="3">
        <f xml:space="preserve"> IFERROR(Table1[[#This Row],[GP 2014]]/Table1[[#This Row],[Total Assets 2014]], "x")</f>
        <v>0</v>
      </c>
      <c r="AR1487" s="3">
        <f xml:space="preserve"> IFERROR(Table1[[#This Row],[GP 2015]]/Table1[[#This Row],[Total Assets 2015]], "x")</f>
        <v>2.6315789473684213E-2</v>
      </c>
      <c r="AS1487" s="3">
        <f xml:space="preserve"> IFERROR(Table1[[#This Row],[GP 2016]]/Table1[[#This Row],[Total Assets 2016]], "x")</f>
        <v>-3.1413612565445025E-2</v>
      </c>
      <c r="AT1487" s="3">
        <f xml:space="preserve"> IFERROR(Table1[[#This Row],[GP 2017]]/Table1[[#This Row],[Total Assets 2017]], "x")</f>
        <v>0.11570247933884296</v>
      </c>
      <c r="AU1487" s="3">
        <f xml:space="preserve"> IFERROR(Table1[[#This Row],[GP 2018]]/Table1[[#This Row],[Total Assets 2018]], "x")</f>
        <v>4.9504950495049507E-2</v>
      </c>
      <c r="AV1487" s="3">
        <f xml:space="preserve"> IFERROR(Table1[[#This Row],[GP 2019]]/Table1[[#This Row],[Total Assets 2019]], "x")</f>
        <v>8.9473684210526316E-2</v>
      </c>
      <c r="AW1487" s="3">
        <f xml:space="preserve"> IFERROR(Table1[[#This Row],[GP 2020]]/Table1[[#This Row],[Total Assets 2020]], "x")</f>
        <v>0.10064935064935066</v>
      </c>
      <c r="AX1487" s="3">
        <f xml:space="preserve"> IFERROR(Table1[[#This Row],[GP 2021]]/Table1[[#This Row],[Total Assets 2021]], "x")</f>
        <v>0.11938382541720154</v>
      </c>
      <c r="AY1487" s="3">
        <f xml:space="preserve"> IFERROR(Table1[[#This Row],[GP TTM]]/Table1[[#This Row],[Total Assets TTM]], "x")</f>
        <v>0.11536264991433466</v>
      </c>
      <c r="BA1487" s="3" t="str">
        <f xml:space="preserve"> IFERROR(ABS(Table1[[#This Row],[ROA 2013]]-Table1[[#This Row],[ROA 2012]]), "x")</f>
        <v>x</v>
      </c>
      <c r="BB1487" s="3" t="str">
        <f xml:space="preserve"> IFERROR(ABS(Table1[[#This Row],[ROA 2014]]-Table1[[#This Row],[ROA 2013]]), "x")</f>
        <v>x</v>
      </c>
      <c r="BC1487" s="3">
        <f xml:space="preserve"> IFERROR(ABS(Table1[[#This Row],[ROA 2015]]-Table1[[#This Row],[ROA 2014]]), "x")</f>
        <v>2.6315789473684213E-2</v>
      </c>
      <c r="BD1487" s="3">
        <f xml:space="preserve"> IFERROR(ABS(Table1[[#This Row],[ROA 2016]]-Table1[[#This Row],[ROA 2015]]), "x")</f>
        <v>5.7729402039129241E-2</v>
      </c>
      <c r="BE1487" s="3">
        <f xml:space="preserve"> IFERROR(ABS(Table1[[#This Row],[ROA 2017]]-Table1[[#This Row],[ROA 2016]]), "x")</f>
        <v>0.14711609190428798</v>
      </c>
      <c r="BF1487" s="3">
        <f xml:space="preserve"> IFERROR(ABS(Table1[[#This Row],[ROA 2018]]-Table1[[#This Row],[ROA 2017]]), "x")</f>
        <v>6.6197528843793457E-2</v>
      </c>
      <c r="BG1487" s="3">
        <f xml:space="preserve"> IFERROR(ABS(Table1[[#This Row],[ROA 2019]]-Table1[[#This Row],[ROA 2018]]), "x")</f>
        <v>3.9968733715476809E-2</v>
      </c>
      <c r="BH1487" s="3">
        <f xml:space="preserve"> IFERROR(ABS(Table1[[#This Row],[ROA 2020]]-Table1[[#This Row],[ROA 2019]]), "x")</f>
        <v>1.1175666438824339E-2</v>
      </c>
      <c r="BI1487" s="3">
        <f xml:space="preserve"> IFERROR(ABS(Table1[[#This Row],[ROA 2021]]-Table1[[#This Row],[ROA 2020]]), "x")</f>
        <v>1.8734474767850881E-2</v>
      </c>
      <c r="BJ1487" s="3">
        <f xml:space="preserve"> IFERROR(AVERAGE(Table1[[#This Row],[ROA 2013-2012]:[ROA 2021-2020]]), "x")</f>
        <v>5.2462526740435278E-2</v>
      </c>
      <c r="BK1487" s="3">
        <f>IFERROR(AVERAGE(Table1[[#This Row],[ROA 2012]:[ROA 2021]]), "x")</f>
        <v>5.8702058377401271E-2</v>
      </c>
      <c r="BN1487" s="1">
        <f>SUM(Table1[[#This Row],[B/M Rank]:[ROA Rank]])</f>
        <v>0</v>
      </c>
    </row>
    <row r="1488" spans="1:66" x14ac:dyDescent="0.25">
      <c r="A1488" s="1" t="s">
        <v>2785</v>
      </c>
      <c r="B1488" s="1" t="s">
        <v>4429</v>
      </c>
      <c r="C1488" s="1" t="s">
        <v>4417</v>
      </c>
      <c r="D1488" s="1" t="s">
        <v>268</v>
      </c>
      <c r="E1488" s="1" t="s">
        <v>108</v>
      </c>
      <c r="F1488" s="1">
        <v>70.599999999999994</v>
      </c>
      <c r="G1488" s="19"/>
      <c r="H1488" s="19"/>
      <c r="I1488" s="19"/>
      <c r="J1488" s="19"/>
      <c r="K1488" s="1"/>
      <c r="L1488" s="19"/>
      <c r="M1488" s="1">
        <v>2012</v>
      </c>
      <c r="N1488" s="1">
        <v>27.9</v>
      </c>
      <c r="O1488" s="1">
        <v>13.6</v>
      </c>
      <c r="P1488" s="1">
        <v>10.4</v>
      </c>
      <c r="Q1488" s="1">
        <v>25.2</v>
      </c>
      <c r="R1488" s="1">
        <v>36.9</v>
      </c>
      <c r="S1488" s="1">
        <v>27.1</v>
      </c>
      <c r="T1488" s="1">
        <v>15.9</v>
      </c>
      <c r="U1488" s="1">
        <v>53.1</v>
      </c>
      <c r="V1488" s="1">
        <v>157.30000000000001</v>
      </c>
      <c r="W1488" s="1">
        <v>37</v>
      </c>
      <c r="X1488" s="1">
        <v>12.6</v>
      </c>
      <c r="Z1488" s="3">
        <f xml:space="preserve"> IFERROR(AVEDEV(Table1[[#This Row],[GP 2012]:[GP 2021]]) / Table1[[#This Row],[Avg GP]], "x")</f>
        <v>0.64055390702274972</v>
      </c>
      <c r="AA1488" s="2">
        <f xml:space="preserve"> IFERROR(AVERAGE(Table1[[#This Row],[GP 2012]:[GP 2021]]), "x")</f>
        <v>40.44</v>
      </c>
      <c r="AB1488" s="11">
        <f>Table1[Equity]/Table1[Market Capital]</f>
        <v>1.6784702549575072</v>
      </c>
      <c r="AC1488" s="1">
        <v>116.7</v>
      </c>
      <c r="AD1488" s="1">
        <v>100.1</v>
      </c>
      <c r="AE1488" s="1">
        <v>72</v>
      </c>
      <c r="AF1488" s="1">
        <v>71.5</v>
      </c>
      <c r="AG1488" s="1">
        <v>120.1</v>
      </c>
      <c r="AH1488" s="1">
        <v>153.19999999999999</v>
      </c>
      <c r="AI1488" s="1">
        <v>153.9</v>
      </c>
      <c r="AJ1488" s="1">
        <v>351.6</v>
      </c>
      <c r="AK1488" s="1">
        <v>356.8</v>
      </c>
      <c r="AL1488" s="1">
        <v>333.9</v>
      </c>
      <c r="AM1488" s="1">
        <v>362.8</v>
      </c>
      <c r="AN1488" s="1">
        <v>118.5</v>
      </c>
      <c r="AO1488" s="3">
        <f xml:space="preserve"> IFERROR(Table1[[#This Row],[GP 2012]]/Table1[[#This Row],[Total Assets 2012]], "x")</f>
        <v>0.23907455012853468</v>
      </c>
      <c r="AP1488" s="3">
        <f xml:space="preserve"> IFERROR(Table1[[#This Row],[GP 2013]]/Table1[[#This Row],[Total Assets 2013]], "x")</f>
        <v>0.13586413586413587</v>
      </c>
      <c r="AQ1488" s="3">
        <f xml:space="preserve"> IFERROR(Table1[[#This Row],[GP 2014]]/Table1[[#This Row],[Total Assets 2014]], "x")</f>
        <v>0.14444444444444446</v>
      </c>
      <c r="AR1488" s="3">
        <f xml:space="preserve"> IFERROR(Table1[[#This Row],[GP 2015]]/Table1[[#This Row],[Total Assets 2015]], "x")</f>
        <v>0.35244755244755244</v>
      </c>
      <c r="AS1488" s="3">
        <f xml:space="preserve"> IFERROR(Table1[[#This Row],[GP 2016]]/Table1[[#This Row],[Total Assets 2016]], "x")</f>
        <v>0.30724396336386345</v>
      </c>
      <c r="AT1488" s="3">
        <f xml:space="preserve"> IFERROR(Table1[[#This Row],[GP 2017]]/Table1[[#This Row],[Total Assets 2017]], "x")</f>
        <v>0.17689295039164493</v>
      </c>
      <c r="AU1488" s="3">
        <f xml:space="preserve"> IFERROR(Table1[[#This Row],[GP 2018]]/Table1[[#This Row],[Total Assets 2018]], "x")</f>
        <v>0.10331384015594541</v>
      </c>
      <c r="AV1488" s="3">
        <f xml:space="preserve"> IFERROR(Table1[[#This Row],[GP 2019]]/Table1[[#This Row],[Total Assets 2019]], "x")</f>
        <v>0.15102389078498293</v>
      </c>
      <c r="AW1488" s="3">
        <f xml:space="preserve"> IFERROR(Table1[[#This Row],[GP 2020]]/Table1[[#This Row],[Total Assets 2020]], "x")</f>
        <v>0.44086322869955158</v>
      </c>
      <c r="AX1488" s="3">
        <f xml:space="preserve"> IFERROR(Table1[[#This Row],[GP 2021]]/Table1[[#This Row],[Total Assets 2021]], "x")</f>
        <v>0.11081162024558251</v>
      </c>
      <c r="AY1488" s="3">
        <f xml:space="preserve"> IFERROR(Table1[[#This Row],[GP TTM]]/Table1[[#This Row],[Total Assets TTM]], "x")</f>
        <v>3.4729878721058434E-2</v>
      </c>
      <c r="BA1488" s="3">
        <f xml:space="preserve"> IFERROR(ABS(Table1[[#This Row],[ROA 2013]]-Table1[[#This Row],[ROA 2012]]), "x")</f>
        <v>0.10321041426439881</v>
      </c>
      <c r="BB1488" s="3">
        <f xml:space="preserve"> IFERROR(ABS(Table1[[#This Row],[ROA 2014]]-Table1[[#This Row],[ROA 2013]]), "x")</f>
        <v>8.5803085803085877E-3</v>
      </c>
      <c r="BC1488" s="3">
        <f xml:space="preserve"> IFERROR(ABS(Table1[[#This Row],[ROA 2015]]-Table1[[#This Row],[ROA 2014]]), "x")</f>
        <v>0.20800310800310798</v>
      </c>
      <c r="BD1488" s="3">
        <f xml:space="preserve"> IFERROR(ABS(Table1[[#This Row],[ROA 2016]]-Table1[[#This Row],[ROA 2015]]), "x")</f>
        <v>4.5203589083688989E-2</v>
      </c>
      <c r="BE1488" s="3">
        <f xml:space="preserve"> IFERROR(ABS(Table1[[#This Row],[ROA 2017]]-Table1[[#This Row],[ROA 2016]]), "x")</f>
        <v>0.13035101297221852</v>
      </c>
      <c r="BF1488" s="3">
        <f xml:space="preserve"> IFERROR(ABS(Table1[[#This Row],[ROA 2018]]-Table1[[#This Row],[ROA 2017]]), "x")</f>
        <v>7.3579110235699519E-2</v>
      </c>
      <c r="BG1488" s="3">
        <f xml:space="preserve"> IFERROR(ABS(Table1[[#This Row],[ROA 2019]]-Table1[[#This Row],[ROA 2018]]), "x")</f>
        <v>4.771005062903752E-2</v>
      </c>
      <c r="BH1488" s="3">
        <f xml:space="preserve"> IFERROR(ABS(Table1[[#This Row],[ROA 2020]]-Table1[[#This Row],[ROA 2019]]), "x")</f>
        <v>0.28983933791456862</v>
      </c>
      <c r="BI1488" s="3">
        <f xml:space="preserve"> IFERROR(ABS(Table1[[#This Row],[ROA 2021]]-Table1[[#This Row],[ROA 2020]]), "x")</f>
        <v>0.33005160845396908</v>
      </c>
      <c r="BJ1488" s="3">
        <f xml:space="preserve"> IFERROR(AVERAGE(Table1[[#This Row],[ROA 2013-2012]:[ROA 2021-2020]]), "x")</f>
        <v>0.13739206001522197</v>
      </c>
      <c r="BK1488" s="3">
        <f>IFERROR(AVERAGE(Table1[[#This Row],[ROA 2012]:[ROA 2021]]), "x")</f>
        <v>0.21619801765262384</v>
      </c>
      <c r="BN1488" s="1">
        <f>SUM(Table1[[#This Row],[B/M Rank]:[ROA Rank]])</f>
        <v>0</v>
      </c>
    </row>
    <row r="1489" spans="1:66" x14ac:dyDescent="0.25">
      <c r="A1489" s="1" t="s">
        <v>3138</v>
      </c>
      <c r="B1489" s="1" t="s">
        <v>1063</v>
      </c>
      <c r="C1489" s="1" t="s">
        <v>4417</v>
      </c>
      <c r="D1489" s="1" t="s">
        <v>268</v>
      </c>
      <c r="E1489" s="1" t="s">
        <v>108</v>
      </c>
      <c r="F1489" s="1">
        <v>70.91</v>
      </c>
      <c r="G1489" s="19"/>
      <c r="H1489" s="19"/>
      <c r="I1489" s="19"/>
      <c r="J1489" s="19"/>
      <c r="K1489" s="1"/>
      <c r="L1489" s="19"/>
      <c r="M1489" s="1">
        <v>2012</v>
      </c>
      <c r="N1489" s="1" t="s">
        <v>4368</v>
      </c>
      <c r="O1489" s="1" t="s">
        <v>4368</v>
      </c>
      <c r="P1489" s="1" t="s">
        <v>4368</v>
      </c>
      <c r="Q1489" s="1" t="s">
        <v>4368</v>
      </c>
      <c r="R1489" s="1" t="s">
        <v>4368</v>
      </c>
      <c r="S1489" s="1" t="s">
        <v>4368</v>
      </c>
      <c r="T1489" s="1" t="s">
        <v>4368</v>
      </c>
      <c r="U1489" s="1" t="s">
        <v>4368</v>
      </c>
      <c r="V1489" s="1" t="s">
        <v>4368</v>
      </c>
      <c r="W1489" s="1" t="s">
        <v>4368</v>
      </c>
      <c r="X1489" s="1" t="s">
        <v>4368</v>
      </c>
      <c r="Z1489" s="3" t="str">
        <f xml:space="preserve"> IFERROR(AVEDEV(Table1[[#This Row],[GP 2012]:[GP 2021]]) / Table1[[#This Row],[Avg GP]], "x")</f>
        <v>x</v>
      </c>
      <c r="AA1489" s="2" t="str">
        <f xml:space="preserve"> IFERROR(AVERAGE(Table1[[#This Row],[GP 2012]:[GP 2021]]), "x")</f>
        <v>x</v>
      </c>
      <c r="AB1489" s="11">
        <f>Table1[Equity]/Table1[Market Capital]</f>
        <v>-4.0896911578056694E-2</v>
      </c>
      <c r="AC1489" s="1">
        <v>44.2</v>
      </c>
      <c r="AD1489" s="1">
        <v>43.2</v>
      </c>
      <c r="AE1489" s="1">
        <v>43.5</v>
      </c>
      <c r="AF1489" s="1">
        <v>43.8</v>
      </c>
      <c r="AG1489" s="1">
        <v>46.5</v>
      </c>
      <c r="AH1489" s="1">
        <v>46.1</v>
      </c>
      <c r="AI1489" s="1">
        <v>4.7</v>
      </c>
      <c r="AJ1489" s="1">
        <v>0.2</v>
      </c>
      <c r="AK1489" s="1">
        <v>0</v>
      </c>
      <c r="AL1489" s="1">
        <v>2.1</v>
      </c>
      <c r="AM1489" s="1">
        <v>1.5</v>
      </c>
      <c r="AN1489" s="1">
        <v>-2.9</v>
      </c>
      <c r="AO1489" s="3" t="str">
        <f xml:space="preserve"> IFERROR(Table1[[#This Row],[GP 2012]]/Table1[[#This Row],[Total Assets 2012]], "x")</f>
        <v>x</v>
      </c>
      <c r="AP1489" s="3" t="str">
        <f xml:space="preserve"> IFERROR(Table1[[#This Row],[GP 2013]]/Table1[[#This Row],[Total Assets 2013]], "x")</f>
        <v>x</v>
      </c>
      <c r="AQ1489" s="3" t="str">
        <f xml:space="preserve"> IFERROR(Table1[[#This Row],[GP 2014]]/Table1[[#This Row],[Total Assets 2014]], "x")</f>
        <v>x</v>
      </c>
      <c r="AR1489" s="3" t="str">
        <f xml:space="preserve"> IFERROR(Table1[[#This Row],[GP 2015]]/Table1[[#This Row],[Total Assets 2015]], "x")</f>
        <v>x</v>
      </c>
      <c r="AS1489" s="3" t="str">
        <f xml:space="preserve"> IFERROR(Table1[[#This Row],[GP 2016]]/Table1[[#This Row],[Total Assets 2016]], "x")</f>
        <v>x</v>
      </c>
      <c r="AT1489" s="3" t="str">
        <f xml:space="preserve"> IFERROR(Table1[[#This Row],[GP 2017]]/Table1[[#This Row],[Total Assets 2017]], "x")</f>
        <v>x</v>
      </c>
      <c r="AU1489" s="3" t="str">
        <f xml:space="preserve"> IFERROR(Table1[[#This Row],[GP 2018]]/Table1[[#This Row],[Total Assets 2018]], "x")</f>
        <v>x</v>
      </c>
      <c r="AV1489" s="3" t="str">
        <f xml:space="preserve"> IFERROR(Table1[[#This Row],[GP 2019]]/Table1[[#This Row],[Total Assets 2019]], "x")</f>
        <v>x</v>
      </c>
      <c r="AW1489" s="3" t="str">
        <f xml:space="preserve"> IFERROR(Table1[[#This Row],[GP 2020]]/Table1[[#This Row],[Total Assets 2020]], "x")</f>
        <v>x</v>
      </c>
      <c r="AX1489" s="3" t="str">
        <f xml:space="preserve"> IFERROR(Table1[[#This Row],[GP 2021]]/Table1[[#This Row],[Total Assets 2021]], "x")</f>
        <v>x</v>
      </c>
      <c r="AY1489" s="3" t="str">
        <f xml:space="preserve"> IFERROR(Table1[[#This Row],[GP TTM]]/Table1[[#This Row],[Total Assets TTM]], "x")</f>
        <v>x</v>
      </c>
      <c r="BA1489" s="3" t="str">
        <f xml:space="preserve"> IFERROR(ABS(Table1[[#This Row],[ROA 2013]]-Table1[[#This Row],[ROA 2012]]), "x")</f>
        <v>x</v>
      </c>
      <c r="BB1489" s="3" t="str">
        <f xml:space="preserve"> IFERROR(ABS(Table1[[#This Row],[ROA 2014]]-Table1[[#This Row],[ROA 2013]]), "x")</f>
        <v>x</v>
      </c>
      <c r="BC1489" s="3" t="str">
        <f xml:space="preserve"> IFERROR(ABS(Table1[[#This Row],[ROA 2015]]-Table1[[#This Row],[ROA 2014]]), "x")</f>
        <v>x</v>
      </c>
      <c r="BD1489" s="3" t="str">
        <f xml:space="preserve"> IFERROR(ABS(Table1[[#This Row],[ROA 2016]]-Table1[[#This Row],[ROA 2015]]), "x")</f>
        <v>x</v>
      </c>
      <c r="BE1489" s="3" t="str">
        <f xml:space="preserve"> IFERROR(ABS(Table1[[#This Row],[ROA 2017]]-Table1[[#This Row],[ROA 2016]]), "x")</f>
        <v>x</v>
      </c>
      <c r="BF1489" s="3" t="str">
        <f xml:space="preserve"> IFERROR(ABS(Table1[[#This Row],[ROA 2018]]-Table1[[#This Row],[ROA 2017]]), "x")</f>
        <v>x</v>
      </c>
      <c r="BG1489" s="3" t="str">
        <f xml:space="preserve"> IFERROR(ABS(Table1[[#This Row],[ROA 2019]]-Table1[[#This Row],[ROA 2018]]), "x")</f>
        <v>x</v>
      </c>
      <c r="BH1489" s="3" t="str">
        <f xml:space="preserve"> IFERROR(ABS(Table1[[#This Row],[ROA 2020]]-Table1[[#This Row],[ROA 2019]]), "x")</f>
        <v>x</v>
      </c>
      <c r="BI1489" s="3" t="str">
        <f xml:space="preserve"> IFERROR(ABS(Table1[[#This Row],[ROA 2021]]-Table1[[#This Row],[ROA 2020]]), "x")</f>
        <v>x</v>
      </c>
      <c r="BJ1489" s="3" t="str">
        <f xml:space="preserve"> IFERROR(AVERAGE(Table1[[#This Row],[ROA 2013-2012]:[ROA 2021-2020]]), "x")</f>
        <v>x</v>
      </c>
      <c r="BK1489" s="3" t="str">
        <f>IFERROR(AVERAGE(Table1[[#This Row],[ROA 2012]:[ROA 2021]]), "x")</f>
        <v>x</v>
      </c>
      <c r="BN1489" s="1">
        <f>SUM(Table1[[#This Row],[B/M Rank]:[ROA Rank]])</f>
        <v>0</v>
      </c>
    </row>
    <row r="1490" spans="1:66" x14ac:dyDescent="0.25">
      <c r="A1490" s="1" t="s">
        <v>3738</v>
      </c>
      <c r="B1490" s="1" t="s">
        <v>1462</v>
      </c>
      <c r="C1490" s="1" t="s">
        <v>4417</v>
      </c>
      <c r="D1490" s="1" t="s">
        <v>268</v>
      </c>
      <c r="E1490" s="1" t="s">
        <v>108</v>
      </c>
      <c r="F1490" s="1">
        <v>71.150000000000006</v>
      </c>
      <c r="G1490" s="19"/>
      <c r="H1490" s="19"/>
      <c r="I1490" s="19"/>
      <c r="J1490" s="19"/>
      <c r="K1490" s="1"/>
      <c r="L1490" s="19"/>
      <c r="M1490" s="1" t="s">
        <v>1494</v>
      </c>
      <c r="N1490" s="1" t="s">
        <v>1494</v>
      </c>
      <c r="O1490" s="1" t="s">
        <v>1494</v>
      </c>
      <c r="P1490" s="1" t="s">
        <v>1494</v>
      </c>
      <c r="Q1490" s="1" t="s">
        <v>1494</v>
      </c>
      <c r="R1490" s="1" t="s">
        <v>1494</v>
      </c>
      <c r="S1490" s="1" t="s">
        <v>1494</v>
      </c>
      <c r="T1490" s="1" t="s">
        <v>1494</v>
      </c>
      <c r="U1490" s="1" t="s">
        <v>1494</v>
      </c>
      <c r="V1490" s="1" t="s">
        <v>1494</v>
      </c>
      <c r="W1490" s="1" t="s">
        <v>1494</v>
      </c>
      <c r="X1490" s="1" t="s">
        <v>1494</v>
      </c>
      <c r="Z1490" s="3" t="str">
        <f xml:space="preserve"> IFERROR(AVEDEV(Table1[[#This Row],[GP 2012]:[GP 2021]]) / Table1[[#This Row],[Avg GP]], "x")</f>
        <v>x</v>
      </c>
      <c r="AA1490" s="2" t="str">
        <f xml:space="preserve"> IFERROR(AVERAGE(Table1[[#This Row],[GP 2012]:[GP 2021]]), "x")</f>
        <v>x</v>
      </c>
      <c r="AB1490" s="11" t="e">
        <f>Table1[Equity]/Table1[Market Capital]</f>
        <v>#VALUE!</v>
      </c>
      <c r="AC1490" s="1" t="s">
        <v>1494</v>
      </c>
      <c r="AD1490" s="1" t="s">
        <v>1494</v>
      </c>
      <c r="AE1490" s="1" t="s">
        <v>1494</v>
      </c>
      <c r="AF1490" s="1" t="s">
        <v>1494</v>
      </c>
      <c r="AG1490" s="1" t="s">
        <v>1494</v>
      </c>
      <c r="AH1490" s="1" t="s">
        <v>1494</v>
      </c>
      <c r="AI1490" s="1" t="s">
        <v>1494</v>
      </c>
      <c r="AJ1490" s="1" t="s">
        <v>1494</v>
      </c>
      <c r="AK1490" s="1" t="s">
        <v>1494</v>
      </c>
      <c r="AL1490" s="1" t="s">
        <v>1494</v>
      </c>
      <c r="AM1490" s="1" t="s">
        <v>1494</v>
      </c>
      <c r="AN1490" s="1" t="s">
        <v>1494</v>
      </c>
      <c r="AO1490" s="3" t="str">
        <f xml:space="preserve"> IFERROR(Table1[[#This Row],[GP 2012]]/Table1[[#This Row],[Total Assets 2012]], "x")</f>
        <v>x</v>
      </c>
      <c r="AP1490" s="3" t="str">
        <f xml:space="preserve"> IFERROR(Table1[[#This Row],[GP 2013]]/Table1[[#This Row],[Total Assets 2013]], "x")</f>
        <v>x</v>
      </c>
      <c r="AQ1490" s="3" t="str">
        <f xml:space="preserve"> IFERROR(Table1[[#This Row],[GP 2014]]/Table1[[#This Row],[Total Assets 2014]], "x")</f>
        <v>x</v>
      </c>
      <c r="AR1490" s="3" t="str">
        <f xml:space="preserve"> IFERROR(Table1[[#This Row],[GP 2015]]/Table1[[#This Row],[Total Assets 2015]], "x")</f>
        <v>x</v>
      </c>
      <c r="AS1490" s="3" t="str">
        <f xml:space="preserve"> IFERROR(Table1[[#This Row],[GP 2016]]/Table1[[#This Row],[Total Assets 2016]], "x")</f>
        <v>x</v>
      </c>
      <c r="AT1490" s="3" t="str">
        <f xml:space="preserve"> IFERROR(Table1[[#This Row],[GP 2017]]/Table1[[#This Row],[Total Assets 2017]], "x")</f>
        <v>x</v>
      </c>
      <c r="AU1490" s="3" t="str">
        <f xml:space="preserve"> IFERROR(Table1[[#This Row],[GP 2018]]/Table1[[#This Row],[Total Assets 2018]], "x")</f>
        <v>x</v>
      </c>
      <c r="AV1490" s="3" t="str">
        <f xml:space="preserve"> IFERROR(Table1[[#This Row],[GP 2019]]/Table1[[#This Row],[Total Assets 2019]], "x")</f>
        <v>x</v>
      </c>
      <c r="AW1490" s="3" t="str">
        <f xml:space="preserve"> IFERROR(Table1[[#This Row],[GP 2020]]/Table1[[#This Row],[Total Assets 2020]], "x")</f>
        <v>x</v>
      </c>
      <c r="AX1490" s="3" t="str">
        <f xml:space="preserve"> IFERROR(Table1[[#This Row],[GP 2021]]/Table1[[#This Row],[Total Assets 2021]], "x")</f>
        <v>x</v>
      </c>
      <c r="AY1490" s="3" t="str">
        <f xml:space="preserve"> IFERROR(Table1[[#This Row],[GP TTM]]/Table1[[#This Row],[Total Assets TTM]], "x")</f>
        <v>x</v>
      </c>
      <c r="BA1490" s="3" t="str">
        <f xml:space="preserve"> IFERROR(ABS(Table1[[#This Row],[ROA 2013]]-Table1[[#This Row],[ROA 2012]]), "x")</f>
        <v>x</v>
      </c>
      <c r="BB1490" s="3" t="str">
        <f xml:space="preserve"> IFERROR(ABS(Table1[[#This Row],[ROA 2014]]-Table1[[#This Row],[ROA 2013]]), "x")</f>
        <v>x</v>
      </c>
      <c r="BC1490" s="3" t="str">
        <f xml:space="preserve"> IFERROR(ABS(Table1[[#This Row],[ROA 2015]]-Table1[[#This Row],[ROA 2014]]), "x")</f>
        <v>x</v>
      </c>
      <c r="BD1490" s="3" t="str">
        <f xml:space="preserve"> IFERROR(ABS(Table1[[#This Row],[ROA 2016]]-Table1[[#This Row],[ROA 2015]]), "x")</f>
        <v>x</v>
      </c>
      <c r="BE1490" s="3" t="str">
        <f xml:space="preserve"> IFERROR(ABS(Table1[[#This Row],[ROA 2017]]-Table1[[#This Row],[ROA 2016]]), "x")</f>
        <v>x</v>
      </c>
      <c r="BF1490" s="3" t="str">
        <f xml:space="preserve"> IFERROR(ABS(Table1[[#This Row],[ROA 2018]]-Table1[[#This Row],[ROA 2017]]), "x")</f>
        <v>x</v>
      </c>
      <c r="BG1490" s="3" t="str">
        <f xml:space="preserve"> IFERROR(ABS(Table1[[#This Row],[ROA 2019]]-Table1[[#This Row],[ROA 2018]]), "x")</f>
        <v>x</v>
      </c>
      <c r="BH1490" s="3" t="str">
        <f xml:space="preserve"> IFERROR(ABS(Table1[[#This Row],[ROA 2020]]-Table1[[#This Row],[ROA 2019]]), "x")</f>
        <v>x</v>
      </c>
      <c r="BI1490" s="3" t="str">
        <f xml:space="preserve"> IFERROR(ABS(Table1[[#This Row],[ROA 2021]]-Table1[[#This Row],[ROA 2020]]), "x")</f>
        <v>x</v>
      </c>
      <c r="BJ1490" s="3" t="str">
        <f xml:space="preserve"> IFERROR(AVERAGE(Table1[[#This Row],[ROA 2013-2012]:[ROA 2021-2020]]), "x")</f>
        <v>x</v>
      </c>
      <c r="BK1490" s="3" t="str">
        <f>IFERROR(AVERAGE(Table1[[#This Row],[ROA 2012]:[ROA 2021]]), "x")</f>
        <v>x</v>
      </c>
      <c r="BN1490" s="1">
        <f>SUM(Table1[[#This Row],[B/M Rank]:[ROA Rank]])</f>
        <v>0</v>
      </c>
    </row>
    <row r="1491" spans="1:66" x14ac:dyDescent="0.25">
      <c r="A1491" s="1" t="s">
        <v>3255</v>
      </c>
      <c r="B1491" s="1" t="s">
        <v>4587</v>
      </c>
      <c r="C1491" s="1" t="s">
        <v>4417</v>
      </c>
      <c r="D1491" s="1" t="s">
        <v>268</v>
      </c>
      <c r="E1491" s="1" t="s">
        <v>108</v>
      </c>
      <c r="F1491" s="1">
        <v>71.900000000000006</v>
      </c>
      <c r="G1491" s="19"/>
      <c r="H1491" s="19"/>
      <c r="I1491" s="19"/>
      <c r="J1491" s="19"/>
      <c r="K1491" s="1"/>
      <c r="L1491" s="19"/>
      <c r="M1491" s="1">
        <v>2012</v>
      </c>
      <c r="N1491" s="1" t="s">
        <v>4368</v>
      </c>
      <c r="O1491" s="1" t="s">
        <v>4368</v>
      </c>
      <c r="P1491" s="1" t="s">
        <v>4368</v>
      </c>
      <c r="Q1491" s="1" t="s">
        <v>4368</v>
      </c>
      <c r="R1491" s="1" t="s">
        <v>4368</v>
      </c>
      <c r="S1491" s="1" t="s">
        <v>4368</v>
      </c>
      <c r="T1491" s="1" t="s">
        <v>4368</v>
      </c>
      <c r="U1491" s="1" t="s">
        <v>4368</v>
      </c>
      <c r="V1491" s="1" t="s">
        <v>4368</v>
      </c>
      <c r="W1491" s="1" t="s">
        <v>4368</v>
      </c>
      <c r="X1491" s="1" t="s">
        <v>4368</v>
      </c>
      <c r="Z1491" s="3" t="str">
        <f xml:space="preserve"> IFERROR(AVEDEV(Table1[[#This Row],[GP 2012]:[GP 2021]]) / Table1[[#This Row],[Avg GP]], "x")</f>
        <v>x</v>
      </c>
      <c r="AA1491" s="2" t="str">
        <f xml:space="preserve"> IFERROR(AVERAGE(Table1[[#This Row],[GP 2012]:[GP 2021]]), "x")</f>
        <v>x</v>
      </c>
      <c r="AB1491" s="11">
        <f>Table1[Equity]/Table1[Market Capital]</f>
        <v>0.37552155771905421</v>
      </c>
      <c r="AC1491" s="1">
        <v>12.6</v>
      </c>
      <c r="AD1491" s="1">
        <v>11.1</v>
      </c>
      <c r="AE1491" s="1">
        <v>12.2</v>
      </c>
      <c r="AF1491" s="1">
        <v>1.5</v>
      </c>
      <c r="AG1491" s="1">
        <v>1.1000000000000001</v>
      </c>
      <c r="AH1491" s="1">
        <v>2.2000000000000002</v>
      </c>
      <c r="AI1491" s="1">
        <v>2.6</v>
      </c>
      <c r="AJ1491" s="1">
        <v>2.4</v>
      </c>
      <c r="AK1491" s="1">
        <v>10</v>
      </c>
      <c r="AL1491" s="1">
        <v>29.2</v>
      </c>
      <c r="AM1491" s="1">
        <v>29</v>
      </c>
      <c r="AN1491" s="1">
        <v>27</v>
      </c>
      <c r="AO1491" s="3" t="str">
        <f xml:space="preserve"> IFERROR(Table1[[#This Row],[GP 2012]]/Table1[[#This Row],[Total Assets 2012]], "x")</f>
        <v>x</v>
      </c>
      <c r="AP1491" s="3" t="str">
        <f xml:space="preserve"> IFERROR(Table1[[#This Row],[GP 2013]]/Table1[[#This Row],[Total Assets 2013]], "x")</f>
        <v>x</v>
      </c>
      <c r="AQ1491" s="3" t="str">
        <f xml:space="preserve"> IFERROR(Table1[[#This Row],[GP 2014]]/Table1[[#This Row],[Total Assets 2014]], "x")</f>
        <v>x</v>
      </c>
      <c r="AR1491" s="3" t="str">
        <f xml:space="preserve"> IFERROR(Table1[[#This Row],[GP 2015]]/Table1[[#This Row],[Total Assets 2015]], "x")</f>
        <v>x</v>
      </c>
      <c r="AS1491" s="3" t="str">
        <f xml:space="preserve"> IFERROR(Table1[[#This Row],[GP 2016]]/Table1[[#This Row],[Total Assets 2016]], "x")</f>
        <v>x</v>
      </c>
      <c r="AT1491" s="3" t="str">
        <f xml:space="preserve"> IFERROR(Table1[[#This Row],[GP 2017]]/Table1[[#This Row],[Total Assets 2017]], "x")</f>
        <v>x</v>
      </c>
      <c r="AU1491" s="3" t="str">
        <f xml:space="preserve"> IFERROR(Table1[[#This Row],[GP 2018]]/Table1[[#This Row],[Total Assets 2018]], "x")</f>
        <v>x</v>
      </c>
      <c r="AV1491" s="3" t="str">
        <f xml:space="preserve"> IFERROR(Table1[[#This Row],[GP 2019]]/Table1[[#This Row],[Total Assets 2019]], "x")</f>
        <v>x</v>
      </c>
      <c r="AW1491" s="3" t="str">
        <f xml:space="preserve"> IFERROR(Table1[[#This Row],[GP 2020]]/Table1[[#This Row],[Total Assets 2020]], "x")</f>
        <v>x</v>
      </c>
      <c r="AX1491" s="3" t="str">
        <f xml:space="preserve"> IFERROR(Table1[[#This Row],[GP 2021]]/Table1[[#This Row],[Total Assets 2021]], "x")</f>
        <v>x</v>
      </c>
      <c r="AY1491" s="3" t="str">
        <f xml:space="preserve"> IFERROR(Table1[[#This Row],[GP TTM]]/Table1[[#This Row],[Total Assets TTM]], "x")</f>
        <v>x</v>
      </c>
      <c r="BA1491" s="3" t="str">
        <f xml:space="preserve"> IFERROR(ABS(Table1[[#This Row],[ROA 2013]]-Table1[[#This Row],[ROA 2012]]), "x")</f>
        <v>x</v>
      </c>
      <c r="BB1491" s="3" t="str">
        <f xml:space="preserve"> IFERROR(ABS(Table1[[#This Row],[ROA 2014]]-Table1[[#This Row],[ROA 2013]]), "x")</f>
        <v>x</v>
      </c>
      <c r="BC1491" s="3" t="str">
        <f xml:space="preserve"> IFERROR(ABS(Table1[[#This Row],[ROA 2015]]-Table1[[#This Row],[ROA 2014]]), "x")</f>
        <v>x</v>
      </c>
      <c r="BD1491" s="3" t="str">
        <f xml:space="preserve"> IFERROR(ABS(Table1[[#This Row],[ROA 2016]]-Table1[[#This Row],[ROA 2015]]), "x")</f>
        <v>x</v>
      </c>
      <c r="BE1491" s="3" t="str">
        <f xml:space="preserve"> IFERROR(ABS(Table1[[#This Row],[ROA 2017]]-Table1[[#This Row],[ROA 2016]]), "x")</f>
        <v>x</v>
      </c>
      <c r="BF1491" s="3" t="str">
        <f xml:space="preserve"> IFERROR(ABS(Table1[[#This Row],[ROA 2018]]-Table1[[#This Row],[ROA 2017]]), "x")</f>
        <v>x</v>
      </c>
      <c r="BG1491" s="3" t="str">
        <f xml:space="preserve"> IFERROR(ABS(Table1[[#This Row],[ROA 2019]]-Table1[[#This Row],[ROA 2018]]), "x")</f>
        <v>x</v>
      </c>
      <c r="BH1491" s="3" t="str">
        <f xml:space="preserve"> IFERROR(ABS(Table1[[#This Row],[ROA 2020]]-Table1[[#This Row],[ROA 2019]]), "x")</f>
        <v>x</v>
      </c>
      <c r="BI1491" s="3" t="str">
        <f xml:space="preserve"> IFERROR(ABS(Table1[[#This Row],[ROA 2021]]-Table1[[#This Row],[ROA 2020]]), "x")</f>
        <v>x</v>
      </c>
      <c r="BJ1491" s="3" t="str">
        <f xml:space="preserve"> IFERROR(AVERAGE(Table1[[#This Row],[ROA 2013-2012]:[ROA 2021-2020]]), "x")</f>
        <v>x</v>
      </c>
      <c r="BK1491" s="3" t="str">
        <f>IFERROR(AVERAGE(Table1[[#This Row],[ROA 2012]:[ROA 2021]]), "x")</f>
        <v>x</v>
      </c>
      <c r="BN1491" s="1">
        <f>SUM(Table1[[#This Row],[B/M Rank]:[ROA Rank]])</f>
        <v>0</v>
      </c>
    </row>
    <row r="1492" spans="1:66" x14ac:dyDescent="0.25">
      <c r="A1492" s="1" t="s">
        <v>2678</v>
      </c>
      <c r="B1492" s="1" t="s">
        <v>728</v>
      </c>
      <c r="C1492" s="1" t="s">
        <v>4409</v>
      </c>
      <c r="D1492" s="1" t="s">
        <v>133</v>
      </c>
      <c r="E1492" s="1" t="s">
        <v>108</v>
      </c>
      <c r="F1492" s="1">
        <v>72.349999999999994</v>
      </c>
      <c r="G1492" s="19"/>
      <c r="H1492" s="19"/>
      <c r="I1492" s="19"/>
      <c r="J1492" s="19"/>
      <c r="K1492" s="1"/>
      <c r="L1492" s="19"/>
      <c r="M1492" s="1">
        <v>2019</v>
      </c>
      <c r="U1492" s="1">
        <v>10.8</v>
      </c>
      <c r="V1492" s="1">
        <v>21.4</v>
      </c>
      <c r="W1492" s="1">
        <v>20.9</v>
      </c>
      <c r="X1492" s="1">
        <v>22.1</v>
      </c>
      <c r="Z1492" s="3">
        <f xml:space="preserve"> IFERROR(AVEDEV(Table1[[#This Row],[GP 2012]:[GP 2021]]) / Table1[[#This Row],[Avg GP]], "x")</f>
        <v>0.25988700564971745</v>
      </c>
      <c r="AA1492" s="2">
        <f xml:space="preserve"> IFERROR(AVERAGE(Table1[[#This Row],[GP 2012]:[GP 2021]]), "x")</f>
        <v>17.7</v>
      </c>
      <c r="AB1492" s="11">
        <f>Table1[Equity]/Table1[Market Capital]</f>
        <v>0.72425708362128549</v>
      </c>
      <c r="AJ1492" s="1">
        <v>53.4</v>
      </c>
      <c r="AK1492" s="1">
        <v>54.7</v>
      </c>
      <c r="AL1492" s="1">
        <v>90.9</v>
      </c>
      <c r="AM1492" s="1">
        <v>88.5</v>
      </c>
      <c r="AN1492" s="1">
        <v>52.4</v>
      </c>
      <c r="AO1492" s="3" t="str">
        <f xml:space="preserve"> IFERROR(Table1[[#This Row],[GP 2012]]/Table1[[#This Row],[Total Assets 2012]], "x")</f>
        <v>x</v>
      </c>
      <c r="AP1492" s="3" t="str">
        <f xml:space="preserve"> IFERROR(Table1[[#This Row],[GP 2013]]/Table1[[#This Row],[Total Assets 2013]], "x")</f>
        <v>x</v>
      </c>
      <c r="AQ1492" s="3" t="str">
        <f xml:space="preserve"> IFERROR(Table1[[#This Row],[GP 2014]]/Table1[[#This Row],[Total Assets 2014]], "x")</f>
        <v>x</v>
      </c>
      <c r="AR1492" s="3" t="str">
        <f xml:space="preserve"> IFERROR(Table1[[#This Row],[GP 2015]]/Table1[[#This Row],[Total Assets 2015]], "x")</f>
        <v>x</v>
      </c>
      <c r="AS1492" s="3" t="str">
        <f xml:space="preserve"> IFERROR(Table1[[#This Row],[GP 2016]]/Table1[[#This Row],[Total Assets 2016]], "x")</f>
        <v>x</v>
      </c>
      <c r="AT1492" s="3" t="str">
        <f xml:space="preserve"> IFERROR(Table1[[#This Row],[GP 2017]]/Table1[[#This Row],[Total Assets 2017]], "x")</f>
        <v>x</v>
      </c>
      <c r="AU1492" s="3" t="str">
        <f xml:space="preserve"> IFERROR(Table1[[#This Row],[GP 2018]]/Table1[[#This Row],[Total Assets 2018]], "x")</f>
        <v>x</v>
      </c>
      <c r="AV1492" s="3">
        <f xml:space="preserve"> IFERROR(Table1[[#This Row],[GP 2019]]/Table1[[#This Row],[Total Assets 2019]], "x")</f>
        <v>0.20224719101123598</v>
      </c>
      <c r="AW1492" s="3">
        <f xml:space="preserve"> IFERROR(Table1[[#This Row],[GP 2020]]/Table1[[#This Row],[Total Assets 2020]], "x")</f>
        <v>0.39122486288848257</v>
      </c>
      <c r="AX1492" s="3">
        <f xml:space="preserve"> IFERROR(Table1[[#This Row],[GP 2021]]/Table1[[#This Row],[Total Assets 2021]], "x")</f>
        <v>0.22992299229922988</v>
      </c>
      <c r="AY1492" s="3">
        <f xml:space="preserve"> IFERROR(Table1[[#This Row],[GP TTM]]/Table1[[#This Row],[Total Assets TTM]], "x")</f>
        <v>0.2497175141242938</v>
      </c>
      <c r="BA1492" s="3" t="str">
        <f xml:space="preserve"> IFERROR(ABS(Table1[[#This Row],[ROA 2013]]-Table1[[#This Row],[ROA 2012]]), "x")</f>
        <v>x</v>
      </c>
      <c r="BB1492" s="3" t="str">
        <f xml:space="preserve"> IFERROR(ABS(Table1[[#This Row],[ROA 2014]]-Table1[[#This Row],[ROA 2013]]), "x")</f>
        <v>x</v>
      </c>
      <c r="BC1492" s="3" t="str">
        <f xml:space="preserve"> IFERROR(ABS(Table1[[#This Row],[ROA 2015]]-Table1[[#This Row],[ROA 2014]]), "x")</f>
        <v>x</v>
      </c>
      <c r="BD1492" s="3" t="str">
        <f xml:space="preserve"> IFERROR(ABS(Table1[[#This Row],[ROA 2016]]-Table1[[#This Row],[ROA 2015]]), "x")</f>
        <v>x</v>
      </c>
      <c r="BE1492" s="3" t="str">
        <f xml:space="preserve"> IFERROR(ABS(Table1[[#This Row],[ROA 2017]]-Table1[[#This Row],[ROA 2016]]), "x")</f>
        <v>x</v>
      </c>
      <c r="BF1492" s="3" t="str">
        <f xml:space="preserve"> IFERROR(ABS(Table1[[#This Row],[ROA 2018]]-Table1[[#This Row],[ROA 2017]]), "x")</f>
        <v>x</v>
      </c>
      <c r="BG1492" s="3" t="str">
        <f xml:space="preserve"> IFERROR(ABS(Table1[[#This Row],[ROA 2019]]-Table1[[#This Row],[ROA 2018]]), "x")</f>
        <v>x</v>
      </c>
      <c r="BH1492" s="3">
        <f xml:space="preserve"> IFERROR(ABS(Table1[[#This Row],[ROA 2020]]-Table1[[#This Row],[ROA 2019]]), "x")</f>
        <v>0.18897767187724659</v>
      </c>
      <c r="BI1492" s="3">
        <f xml:space="preserve"> IFERROR(ABS(Table1[[#This Row],[ROA 2021]]-Table1[[#This Row],[ROA 2020]]), "x")</f>
        <v>0.16130187058925269</v>
      </c>
      <c r="BJ1492" s="3">
        <f xml:space="preserve"> IFERROR(AVERAGE(Table1[[#This Row],[ROA 2013-2012]:[ROA 2021-2020]]), "x")</f>
        <v>0.17513977123324964</v>
      </c>
      <c r="BK1492" s="3">
        <f>IFERROR(AVERAGE(Table1[[#This Row],[ROA 2012]:[ROA 2021]]), "x")</f>
        <v>0.27446501539964946</v>
      </c>
      <c r="BN1492" s="1">
        <f>SUM(Table1[[#This Row],[B/M Rank]:[ROA Rank]])</f>
        <v>0</v>
      </c>
    </row>
    <row r="1493" spans="1:66" x14ac:dyDescent="0.25">
      <c r="A1493" s="1" t="s">
        <v>3642</v>
      </c>
      <c r="B1493" s="1" t="s">
        <v>1397</v>
      </c>
      <c r="C1493" s="1" t="s">
        <v>4417</v>
      </c>
      <c r="D1493" s="1" t="s">
        <v>268</v>
      </c>
      <c r="E1493" s="1" t="s">
        <v>108</v>
      </c>
      <c r="F1493" s="1">
        <v>72.349999999999994</v>
      </c>
      <c r="G1493" s="19"/>
      <c r="H1493" s="19"/>
      <c r="I1493" s="19"/>
      <c r="J1493" s="19"/>
      <c r="K1493" s="1"/>
      <c r="L1493" s="19"/>
      <c r="M1493" s="1">
        <v>2012</v>
      </c>
      <c r="N1493" s="1">
        <v>0</v>
      </c>
      <c r="O1493" s="1">
        <v>0.1</v>
      </c>
      <c r="P1493" s="1">
        <v>0.1</v>
      </c>
      <c r="Q1493" s="1">
        <v>-0.1</v>
      </c>
      <c r="R1493" s="1">
        <v>-0.1</v>
      </c>
      <c r="S1493" s="1">
        <v>-0.1</v>
      </c>
      <c r="T1493" s="1">
        <v>0</v>
      </c>
      <c r="U1493" s="1">
        <v>0</v>
      </c>
      <c r="V1493" s="1">
        <v>-0.4</v>
      </c>
      <c r="W1493" s="1">
        <v>0.5</v>
      </c>
      <c r="X1493" s="1">
        <v>1.4</v>
      </c>
      <c r="Z1493" s="3" t="str">
        <f xml:space="preserve"> IFERROR(AVEDEV(Table1[[#This Row],[GP 2012]:[GP 2021]]) / Table1[[#This Row],[Avg GP]], "x")</f>
        <v>x</v>
      </c>
      <c r="AA1493" s="2">
        <f xml:space="preserve"> IFERROR(AVERAGE(Table1[[#This Row],[GP 2012]:[GP 2021]]), "x")</f>
        <v>0</v>
      </c>
      <c r="AB1493" s="11">
        <f>Table1[Equity]/Table1[Market Capital]</f>
        <v>0.70905321354526607</v>
      </c>
      <c r="AC1493" s="1">
        <v>5.2</v>
      </c>
      <c r="AD1493" s="1">
        <v>4.7</v>
      </c>
      <c r="AE1493" s="1">
        <v>3.6</v>
      </c>
      <c r="AF1493" s="1">
        <v>3.6</v>
      </c>
      <c r="AG1493" s="1">
        <v>1.6</v>
      </c>
      <c r="AH1493" s="1">
        <v>6.5</v>
      </c>
      <c r="AI1493" s="1">
        <v>14.6</v>
      </c>
      <c r="AJ1493" s="1">
        <v>10.4</v>
      </c>
      <c r="AK1493" s="1">
        <v>53.4</v>
      </c>
      <c r="AL1493" s="1">
        <v>51.7</v>
      </c>
      <c r="AM1493" s="1">
        <v>52.1</v>
      </c>
      <c r="AN1493" s="1">
        <v>51.3</v>
      </c>
      <c r="AO1493" s="3">
        <f xml:space="preserve"> IFERROR(Table1[[#This Row],[GP 2012]]/Table1[[#This Row],[Total Assets 2012]], "x")</f>
        <v>0</v>
      </c>
      <c r="AP1493" s="3">
        <f xml:space="preserve"> IFERROR(Table1[[#This Row],[GP 2013]]/Table1[[#This Row],[Total Assets 2013]], "x")</f>
        <v>2.1276595744680851E-2</v>
      </c>
      <c r="AQ1493" s="3">
        <f xml:space="preserve"> IFERROR(Table1[[#This Row],[GP 2014]]/Table1[[#This Row],[Total Assets 2014]], "x")</f>
        <v>2.777777777777778E-2</v>
      </c>
      <c r="AR1493" s="3">
        <f xml:space="preserve"> IFERROR(Table1[[#This Row],[GP 2015]]/Table1[[#This Row],[Total Assets 2015]], "x")</f>
        <v>-2.777777777777778E-2</v>
      </c>
      <c r="AS1493" s="3">
        <f xml:space="preserve"> IFERROR(Table1[[#This Row],[GP 2016]]/Table1[[#This Row],[Total Assets 2016]], "x")</f>
        <v>-6.25E-2</v>
      </c>
      <c r="AT1493" s="3">
        <f xml:space="preserve"> IFERROR(Table1[[#This Row],[GP 2017]]/Table1[[#This Row],[Total Assets 2017]], "x")</f>
        <v>-1.5384615384615385E-2</v>
      </c>
      <c r="AU1493" s="3">
        <f xml:space="preserve"> IFERROR(Table1[[#This Row],[GP 2018]]/Table1[[#This Row],[Total Assets 2018]], "x")</f>
        <v>0</v>
      </c>
      <c r="AV1493" s="3">
        <f xml:space="preserve"> IFERROR(Table1[[#This Row],[GP 2019]]/Table1[[#This Row],[Total Assets 2019]], "x")</f>
        <v>0</v>
      </c>
      <c r="AW1493" s="3">
        <f xml:space="preserve"> IFERROR(Table1[[#This Row],[GP 2020]]/Table1[[#This Row],[Total Assets 2020]], "x")</f>
        <v>-7.4906367041198511E-3</v>
      </c>
      <c r="AX1493" s="3">
        <f xml:space="preserve"> IFERROR(Table1[[#This Row],[GP 2021]]/Table1[[#This Row],[Total Assets 2021]], "x")</f>
        <v>9.6711798839458404E-3</v>
      </c>
      <c r="AY1493" s="3">
        <f xml:space="preserve"> IFERROR(Table1[[#This Row],[GP TTM]]/Table1[[#This Row],[Total Assets TTM]], "x")</f>
        <v>2.6871401151631474E-2</v>
      </c>
      <c r="BA1493" s="3">
        <f xml:space="preserve"> IFERROR(ABS(Table1[[#This Row],[ROA 2013]]-Table1[[#This Row],[ROA 2012]]), "x")</f>
        <v>2.1276595744680851E-2</v>
      </c>
      <c r="BB1493" s="3">
        <f xml:space="preserve"> IFERROR(ABS(Table1[[#This Row],[ROA 2014]]-Table1[[#This Row],[ROA 2013]]), "x")</f>
        <v>6.5011820330969292E-3</v>
      </c>
      <c r="BC1493" s="3">
        <f xml:space="preserve"> IFERROR(ABS(Table1[[#This Row],[ROA 2015]]-Table1[[#This Row],[ROA 2014]]), "x")</f>
        <v>5.5555555555555559E-2</v>
      </c>
      <c r="BD1493" s="3">
        <f xml:space="preserve"> IFERROR(ABS(Table1[[#This Row],[ROA 2016]]-Table1[[#This Row],[ROA 2015]]), "x")</f>
        <v>3.4722222222222224E-2</v>
      </c>
      <c r="BE1493" s="3">
        <f xml:space="preserve"> IFERROR(ABS(Table1[[#This Row],[ROA 2017]]-Table1[[#This Row],[ROA 2016]]), "x")</f>
        <v>4.7115384615384615E-2</v>
      </c>
      <c r="BF1493" s="3">
        <f xml:space="preserve"> IFERROR(ABS(Table1[[#This Row],[ROA 2018]]-Table1[[#This Row],[ROA 2017]]), "x")</f>
        <v>1.5384615384615385E-2</v>
      </c>
      <c r="BG1493" s="3">
        <f xml:space="preserve"> IFERROR(ABS(Table1[[#This Row],[ROA 2019]]-Table1[[#This Row],[ROA 2018]]), "x")</f>
        <v>0</v>
      </c>
      <c r="BH1493" s="3">
        <f xml:space="preserve"> IFERROR(ABS(Table1[[#This Row],[ROA 2020]]-Table1[[#This Row],[ROA 2019]]), "x")</f>
        <v>7.4906367041198511E-3</v>
      </c>
      <c r="BI1493" s="3">
        <f xml:space="preserve"> IFERROR(ABS(Table1[[#This Row],[ROA 2021]]-Table1[[#This Row],[ROA 2020]]), "x")</f>
        <v>1.716181658806569E-2</v>
      </c>
      <c r="BJ1493" s="3">
        <f xml:space="preserve"> IFERROR(AVERAGE(Table1[[#This Row],[ROA 2013-2012]:[ROA 2021-2020]]), "x")</f>
        <v>2.2800889871971233E-2</v>
      </c>
      <c r="BK1493" s="3">
        <f>IFERROR(AVERAGE(Table1[[#This Row],[ROA 2012]:[ROA 2021]]), "x")</f>
        <v>-5.4427476460108546E-3</v>
      </c>
      <c r="BN1493" s="1">
        <f>SUM(Table1[[#This Row],[B/M Rank]:[ROA Rank]])</f>
        <v>0</v>
      </c>
    </row>
    <row r="1494" spans="1:66" x14ac:dyDescent="0.25">
      <c r="A1494" s="1" t="s">
        <v>2663</v>
      </c>
      <c r="B1494" s="1" t="s">
        <v>714</v>
      </c>
      <c r="C1494" s="1" t="s">
        <v>4406</v>
      </c>
      <c r="D1494" s="1" t="s">
        <v>392</v>
      </c>
      <c r="E1494" s="1" t="s">
        <v>108</v>
      </c>
      <c r="F1494" s="1">
        <v>72.989999999999995</v>
      </c>
      <c r="G1494" s="19"/>
      <c r="H1494" s="19"/>
      <c r="I1494" s="19"/>
      <c r="J1494" s="19"/>
      <c r="K1494" s="1"/>
      <c r="L1494" s="19"/>
      <c r="M1494" s="1">
        <v>2012</v>
      </c>
      <c r="O1494" s="1">
        <v>48.5</v>
      </c>
      <c r="P1494" s="1">
        <v>51.5</v>
      </c>
      <c r="Q1494" s="1">
        <v>56.3</v>
      </c>
      <c r="R1494" s="1">
        <v>58.7</v>
      </c>
      <c r="S1494" s="1">
        <v>62.7</v>
      </c>
      <c r="T1494" s="1">
        <v>62.9</v>
      </c>
      <c r="U1494" s="1">
        <v>62.2</v>
      </c>
      <c r="V1494" s="1">
        <v>53.9</v>
      </c>
      <c r="W1494" s="1">
        <v>53.7</v>
      </c>
      <c r="X1494" s="1">
        <v>61.1</v>
      </c>
      <c r="Z1494" s="3">
        <f xml:space="preserve"> IFERROR(AVEDEV(Table1[[#This Row],[GP 2012]:[GP 2021]]) / Table1[[#This Row],[Avg GP]], "x")</f>
        <v>7.702020202020203E-2</v>
      </c>
      <c r="AA1494" s="2">
        <f xml:space="preserve"> IFERROR(AVERAGE(Table1[[#This Row],[GP 2012]:[GP 2021]]), "x")</f>
        <v>56.711111111111101</v>
      </c>
      <c r="AB1494" s="11">
        <f>Table1[Equity]/Table1[Market Capital]</f>
        <v>4.3690916563912863</v>
      </c>
      <c r="AD1494" s="1">
        <v>132.69999999999999</v>
      </c>
      <c r="AE1494" s="1">
        <v>196.2</v>
      </c>
      <c r="AF1494" s="1">
        <v>191.2</v>
      </c>
      <c r="AG1494" s="1">
        <v>194.1</v>
      </c>
      <c r="AH1494" s="1">
        <v>209.3</v>
      </c>
      <c r="AI1494" s="1">
        <v>209.7</v>
      </c>
      <c r="AJ1494" s="1">
        <v>168.9</v>
      </c>
      <c r="AK1494" s="1">
        <v>171.1</v>
      </c>
      <c r="AL1494" s="1">
        <v>276.39999999999998</v>
      </c>
      <c r="AM1494" s="1">
        <v>464.9</v>
      </c>
      <c r="AN1494" s="1">
        <v>318.89999999999998</v>
      </c>
      <c r="AO1494" s="3" t="str">
        <f xml:space="preserve"> IFERROR(Table1[[#This Row],[GP 2012]]/Table1[[#This Row],[Total Assets 2012]], "x")</f>
        <v>x</v>
      </c>
      <c r="AP1494" s="3">
        <f xml:space="preserve"> IFERROR(Table1[[#This Row],[GP 2013]]/Table1[[#This Row],[Total Assets 2013]], "x")</f>
        <v>0.36548605877920126</v>
      </c>
      <c r="AQ1494" s="3">
        <f xml:space="preserve"> IFERROR(Table1[[#This Row],[GP 2014]]/Table1[[#This Row],[Total Assets 2014]], "x")</f>
        <v>0.26248725790010197</v>
      </c>
      <c r="AR1494" s="3">
        <f xml:space="preserve"> IFERROR(Table1[[#This Row],[GP 2015]]/Table1[[#This Row],[Total Assets 2015]], "x")</f>
        <v>0.29445606694560672</v>
      </c>
      <c r="AS1494" s="3">
        <f xml:space="preserve"> IFERROR(Table1[[#This Row],[GP 2016]]/Table1[[#This Row],[Total Assets 2016]], "x")</f>
        <v>0.30242143225141682</v>
      </c>
      <c r="AT1494" s="3">
        <f xml:space="preserve"> IFERROR(Table1[[#This Row],[GP 2017]]/Table1[[#This Row],[Total Assets 2017]], "x")</f>
        <v>0.29956999522216915</v>
      </c>
      <c r="AU1494" s="3">
        <f xml:space="preserve"> IFERROR(Table1[[#This Row],[GP 2018]]/Table1[[#This Row],[Total Assets 2018]], "x")</f>
        <v>0.29995231282784934</v>
      </c>
      <c r="AV1494" s="3">
        <f xml:space="preserve"> IFERROR(Table1[[#This Row],[GP 2019]]/Table1[[#This Row],[Total Assets 2019]], "x")</f>
        <v>0.36826524570751923</v>
      </c>
      <c r="AW1494" s="3">
        <f xml:space="preserve"> IFERROR(Table1[[#This Row],[GP 2020]]/Table1[[#This Row],[Total Assets 2020]], "x")</f>
        <v>0.31502045587375804</v>
      </c>
      <c r="AX1494" s="3">
        <f xml:space="preserve"> IFERROR(Table1[[#This Row],[GP 2021]]/Table1[[#This Row],[Total Assets 2021]], "x")</f>
        <v>0.19428364688856731</v>
      </c>
      <c r="AY1494" s="3">
        <f xml:space="preserve"> IFERROR(Table1[[#This Row],[GP TTM]]/Table1[[#This Row],[Total Assets TTM]], "x")</f>
        <v>0.13142611314261132</v>
      </c>
      <c r="BA1494" s="3" t="str">
        <f xml:space="preserve"> IFERROR(ABS(Table1[[#This Row],[ROA 2013]]-Table1[[#This Row],[ROA 2012]]), "x")</f>
        <v>x</v>
      </c>
      <c r="BB1494" s="3">
        <f xml:space="preserve"> IFERROR(ABS(Table1[[#This Row],[ROA 2014]]-Table1[[#This Row],[ROA 2013]]), "x")</f>
        <v>0.10299880087909929</v>
      </c>
      <c r="BC1494" s="3">
        <f xml:space="preserve"> IFERROR(ABS(Table1[[#This Row],[ROA 2015]]-Table1[[#This Row],[ROA 2014]]), "x")</f>
        <v>3.1968809045504754E-2</v>
      </c>
      <c r="BD1494" s="3">
        <f xml:space="preserve"> IFERROR(ABS(Table1[[#This Row],[ROA 2016]]-Table1[[#This Row],[ROA 2015]]), "x")</f>
        <v>7.9653653058101015E-3</v>
      </c>
      <c r="BE1494" s="3">
        <f xml:space="preserve"> IFERROR(ABS(Table1[[#This Row],[ROA 2017]]-Table1[[#This Row],[ROA 2016]]), "x")</f>
        <v>2.8514370292476721E-3</v>
      </c>
      <c r="BF1494" s="3">
        <f xml:space="preserve"> IFERROR(ABS(Table1[[#This Row],[ROA 2018]]-Table1[[#This Row],[ROA 2017]]), "x")</f>
        <v>3.8231760568019357E-4</v>
      </c>
      <c r="BG1494" s="3">
        <f xml:space="preserve"> IFERROR(ABS(Table1[[#This Row],[ROA 2019]]-Table1[[#This Row],[ROA 2018]]), "x")</f>
        <v>6.8312932879669885E-2</v>
      </c>
      <c r="BH1494" s="3">
        <f xml:space="preserve"> IFERROR(ABS(Table1[[#This Row],[ROA 2020]]-Table1[[#This Row],[ROA 2019]]), "x")</f>
        <v>5.3244789833761186E-2</v>
      </c>
      <c r="BI1494" s="3">
        <f xml:space="preserve"> IFERROR(ABS(Table1[[#This Row],[ROA 2021]]-Table1[[#This Row],[ROA 2020]]), "x")</f>
        <v>0.12073680898519074</v>
      </c>
      <c r="BJ1494" s="3">
        <f xml:space="preserve"> IFERROR(AVERAGE(Table1[[#This Row],[ROA 2013-2012]:[ROA 2021-2020]]), "x")</f>
        <v>4.8557657695495478E-2</v>
      </c>
      <c r="BK1494" s="3">
        <f>IFERROR(AVERAGE(Table1[[#This Row],[ROA 2012]:[ROA 2021]]), "x")</f>
        <v>0.30021583026624327</v>
      </c>
      <c r="BN1494" s="1">
        <f>SUM(Table1[[#This Row],[B/M Rank]:[ROA Rank]])</f>
        <v>0</v>
      </c>
    </row>
    <row r="1495" spans="1:66" x14ac:dyDescent="0.25">
      <c r="A1495" s="1" t="s">
        <v>3690</v>
      </c>
      <c r="B1495" s="1" t="s">
        <v>1428</v>
      </c>
      <c r="C1495" s="1" t="s">
        <v>4417</v>
      </c>
      <c r="D1495" s="1" t="s">
        <v>268</v>
      </c>
      <c r="E1495" s="1" t="s">
        <v>108</v>
      </c>
      <c r="F1495" s="1">
        <v>73.03</v>
      </c>
      <c r="G1495" s="19"/>
      <c r="H1495" s="19"/>
      <c r="I1495" s="19"/>
      <c r="J1495" s="19"/>
      <c r="K1495" s="1"/>
      <c r="L1495" s="19"/>
      <c r="M1495" s="1">
        <v>2016</v>
      </c>
      <c r="R1495" s="1" t="s">
        <v>4368</v>
      </c>
      <c r="S1495" s="1" t="s">
        <v>4368</v>
      </c>
      <c r="T1495" s="1" t="s">
        <v>4368</v>
      </c>
      <c r="U1495" s="1" t="s">
        <v>4368</v>
      </c>
      <c r="V1495" s="1">
        <v>43.8</v>
      </c>
      <c r="W1495" s="1">
        <v>12.2</v>
      </c>
      <c r="X1495" s="1">
        <v>13.8</v>
      </c>
      <c r="Z1495" s="3">
        <f xml:space="preserve"> IFERROR(AVEDEV(Table1[[#This Row],[GP 2012]:[GP 2021]]) / Table1[[#This Row],[Avg GP]], "x")</f>
        <v>0.56428571428571428</v>
      </c>
      <c r="AA1495" s="2">
        <f xml:space="preserve"> IFERROR(AVERAGE(Table1[[#This Row],[GP 2012]:[GP 2021]]), "x")</f>
        <v>28</v>
      </c>
      <c r="AB1495" s="11">
        <f>Table1[Equity]/Table1[Market Capital]</f>
        <v>0</v>
      </c>
      <c r="AG1495" s="1">
        <v>0.4</v>
      </c>
      <c r="AH1495" s="1">
        <v>33.1</v>
      </c>
      <c r="AI1495" s="1">
        <v>59.4</v>
      </c>
      <c r="AJ1495" s="1">
        <v>69.400000000000006</v>
      </c>
      <c r="AK1495" s="1">
        <v>109</v>
      </c>
      <c r="AL1495" s="1">
        <v>185</v>
      </c>
      <c r="AM1495" s="1">
        <v>171</v>
      </c>
      <c r="AN1495" s="1">
        <v>0</v>
      </c>
      <c r="AO1495" s="3" t="str">
        <f xml:space="preserve"> IFERROR(Table1[[#This Row],[GP 2012]]/Table1[[#This Row],[Total Assets 2012]], "x")</f>
        <v>x</v>
      </c>
      <c r="AP1495" s="3" t="str">
        <f xml:space="preserve"> IFERROR(Table1[[#This Row],[GP 2013]]/Table1[[#This Row],[Total Assets 2013]], "x")</f>
        <v>x</v>
      </c>
      <c r="AQ1495" s="3" t="str">
        <f xml:space="preserve"> IFERROR(Table1[[#This Row],[GP 2014]]/Table1[[#This Row],[Total Assets 2014]], "x")</f>
        <v>x</v>
      </c>
      <c r="AR1495" s="3" t="str">
        <f xml:space="preserve"> IFERROR(Table1[[#This Row],[GP 2015]]/Table1[[#This Row],[Total Assets 2015]], "x")</f>
        <v>x</v>
      </c>
      <c r="AS1495" s="3" t="str">
        <f xml:space="preserve"> IFERROR(Table1[[#This Row],[GP 2016]]/Table1[[#This Row],[Total Assets 2016]], "x")</f>
        <v>x</v>
      </c>
      <c r="AT1495" s="3" t="str">
        <f xml:space="preserve"> IFERROR(Table1[[#This Row],[GP 2017]]/Table1[[#This Row],[Total Assets 2017]], "x")</f>
        <v>x</v>
      </c>
      <c r="AU1495" s="3" t="str">
        <f xml:space="preserve"> IFERROR(Table1[[#This Row],[GP 2018]]/Table1[[#This Row],[Total Assets 2018]], "x")</f>
        <v>x</v>
      </c>
      <c r="AV1495" s="3" t="str">
        <f xml:space="preserve"> IFERROR(Table1[[#This Row],[GP 2019]]/Table1[[#This Row],[Total Assets 2019]], "x")</f>
        <v>x</v>
      </c>
      <c r="AW1495" s="3">
        <f xml:space="preserve"> IFERROR(Table1[[#This Row],[GP 2020]]/Table1[[#This Row],[Total Assets 2020]], "x")</f>
        <v>0.40183486238532107</v>
      </c>
      <c r="AX1495" s="3">
        <f xml:space="preserve"> IFERROR(Table1[[#This Row],[GP 2021]]/Table1[[#This Row],[Total Assets 2021]], "x")</f>
        <v>6.5945945945945939E-2</v>
      </c>
      <c r="AY1495" s="3">
        <f xml:space="preserve"> IFERROR(Table1[[#This Row],[GP TTM]]/Table1[[#This Row],[Total Assets TTM]], "x")</f>
        <v>8.0701754385964913E-2</v>
      </c>
      <c r="BA1495" s="3" t="str">
        <f xml:space="preserve"> IFERROR(ABS(Table1[[#This Row],[ROA 2013]]-Table1[[#This Row],[ROA 2012]]), "x")</f>
        <v>x</v>
      </c>
      <c r="BB1495" s="3" t="str">
        <f xml:space="preserve"> IFERROR(ABS(Table1[[#This Row],[ROA 2014]]-Table1[[#This Row],[ROA 2013]]), "x")</f>
        <v>x</v>
      </c>
      <c r="BC1495" s="3" t="str">
        <f xml:space="preserve"> IFERROR(ABS(Table1[[#This Row],[ROA 2015]]-Table1[[#This Row],[ROA 2014]]), "x")</f>
        <v>x</v>
      </c>
      <c r="BD1495" s="3" t="str">
        <f xml:space="preserve"> IFERROR(ABS(Table1[[#This Row],[ROA 2016]]-Table1[[#This Row],[ROA 2015]]), "x")</f>
        <v>x</v>
      </c>
      <c r="BE1495" s="3" t="str">
        <f xml:space="preserve"> IFERROR(ABS(Table1[[#This Row],[ROA 2017]]-Table1[[#This Row],[ROA 2016]]), "x")</f>
        <v>x</v>
      </c>
      <c r="BF1495" s="3" t="str">
        <f xml:space="preserve"> IFERROR(ABS(Table1[[#This Row],[ROA 2018]]-Table1[[#This Row],[ROA 2017]]), "x")</f>
        <v>x</v>
      </c>
      <c r="BG1495" s="3" t="str">
        <f xml:space="preserve"> IFERROR(ABS(Table1[[#This Row],[ROA 2019]]-Table1[[#This Row],[ROA 2018]]), "x")</f>
        <v>x</v>
      </c>
      <c r="BH1495" s="3" t="str">
        <f xml:space="preserve"> IFERROR(ABS(Table1[[#This Row],[ROA 2020]]-Table1[[#This Row],[ROA 2019]]), "x")</f>
        <v>x</v>
      </c>
      <c r="BI1495" s="3">
        <f xml:space="preserve"> IFERROR(ABS(Table1[[#This Row],[ROA 2021]]-Table1[[#This Row],[ROA 2020]]), "x")</f>
        <v>0.33588891643937513</v>
      </c>
      <c r="BJ1495" s="3">
        <f xml:space="preserve"> IFERROR(AVERAGE(Table1[[#This Row],[ROA 2013-2012]:[ROA 2021-2020]]), "x")</f>
        <v>0.33588891643937513</v>
      </c>
      <c r="BK1495" s="3">
        <f>IFERROR(AVERAGE(Table1[[#This Row],[ROA 2012]:[ROA 2021]]), "x")</f>
        <v>0.2338904041656335</v>
      </c>
      <c r="BN1495" s="1">
        <f>SUM(Table1[[#This Row],[B/M Rank]:[ROA Rank]])</f>
        <v>0</v>
      </c>
    </row>
    <row r="1496" spans="1:66" x14ac:dyDescent="0.25">
      <c r="A1496" s="1" t="s">
        <v>2920</v>
      </c>
      <c r="B1496" s="1" t="s">
        <v>912</v>
      </c>
      <c r="C1496" s="1" t="s">
        <v>4417</v>
      </c>
      <c r="D1496" s="1" t="s">
        <v>268</v>
      </c>
      <c r="E1496" s="1" t="s">
        <v>108</v>
      </c>
      <c r="F1496" s="1">
        <v>73.180000000000007</v>
      </c>
      <c r="G1496" s="19"/>
      <c r="H1496" s="19"/>
      <c r="I1496" s="19"/>
      <c r="J1496" s="19"/>
      <c r="K1496" s="1"/>
      <c r="L1496" s="19"/>
      <c r="M1496" s="1">
        <v>2012</v>
      </c>
      <c r="N1496" s="1" t="s">
        <v>4368</v>
      </c>
      <c r="O1496" s="1" t="s">
        <v>4368</v>
      </c>
      <c r="P1496" s="1" t="s">
        <v>4368</v>
      </c>
      <c r="Q1496" s="1" t="s">
        <v>4368</v>
      </c>
      <c r="R1496" s="1" t="s">
        <v>4368</v>
      </c>
      <c r="S1496" s="1" t="s">
        <v>4368</v>
      </c>
      <c r="T1496" s="1" t="s">
        <v>4368</v>
      </c>
      <c r="U1496" s="1" t="s">
        <v>4368</v>
      </c>
      <c r="V1496" s="1" t="s">
        <v>4368</v>
      </c>
      <c r="W1496" s="1">
        <v>-0.1</v>
      </c>
      <c r="X1496" s="1">
        <v>-0.2</v>
      </c>
      <c r="Z1496" s="3">
        <f xml:space="preserve"> IFERROR(AVEDEV(Table1[[#This Row],[GP 2012]:[GP 2021]]) / Table1[[#This Row],[Avg GP]], "x")</f>
        <v>0</v>
      </c>
      <c r="AA1496" s="2">
        <f xml:space="preserve"> IFERROR(AVERAGE(Table1[[#This Row],[GP 2012]:[GP 2021]]), "x")</f>
        <v>-0.1</v>
      </c>
      <c r="AB1496" s="11">
        <f>Table1[Equity]/Table1[Market Capital]</f>
        <v>3.5528833014484833E-2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1.2</v>
      </c>
      <c r="AJ1496" s="1">
        <v>0.4</v>
      </c>
      <c r="AK1496" s="1">
        <v>2.9</v>
      </c>
      <c r="AL1496" s="1">
        <v>7.2</v>
      </c>
      <c r="AM1496" s="1">
        <v>4.3</v>
      </c>
      <c r="AN1496" s="1">
        <v>2.6</v>
      </c>
      <c r="AO1496" s="3" t="str">
        <f xml:space="preserve"> IFERROR(Table1[[#This Row],[GP 2012]]/Table1[[#This Row],[Total Assets 2012]], "x")</f>
        <v>x</v>
      </c>
      <c r="AP1496" s="3" t="str">
        <f xml:space="preserve"> IFERROR(Table1[[#This Row],[GP 2013]]/Table1[[#This Row],[Total Assets 2013]], "x")</f>
        <v>x</v>
      </c>
      <c r="AQ1496" s="3" t="str">
        <f xml:space="preserve"> IFERROR(Table1[[#This Row],[GP 2014]]/Table1[[#This Row],[Total Assets 2014]], "x")</f>
        <v>x</v>
      </c>
      <c r="AR1496" s="3" t="str">
        <f xml:space="preserve"> IFERROR(Table1[[#This Row],[GP 2015]]/Table1[[#This Row],[Total Assets 2015]], "x")</f>
        <v>x</v>
      </c>
      <c r="AS1496" s="3" t="str">
        <f xml:space="preserve"> IFERROR(Table1[[#This Row],[GP 2016]]/Table1[[#This Row],[Total Assets 2016]], "x")</f>
        <v>x</v>
      </c>
      <c r="AT1496" s="3" t="str">
        <f xml:space="preserve"> IFERROR(Table1[[#This Row],[GP 2017]]/Table1[[#This Row],[Total Assets 2017]], "x")</f>
        <v>x</v>
      </c>
      <c r="AU1496" s="3" t="str">
        <f xml:space="preserve"> IFERROR(Table1[[#This Row],[GP 2018]]/Table1[[#This Row],[Total Assets 2018]], "x")</f>
        <v>x</v>
      </c>
      <c r="AV1496" s="3" t="str">
        <f xml:space="preserve"> IFERROR(Table1[[#This Row],[GP 2019]]/Table1[[#This Row],[Total Assets 2019]], "x")</f>
        <v>x</v>
      </c>
      <c r="AW1496" s="3" t="str">
        <f xml:space="preserve"> IFERROR(Table1[[#This Row],[GP 2020]]/Table1[[#This Row],[Total Assets 2020]], "x")</f>
        <v>x</v>
      </c>
      <c r="AX1496" s="3">
        <f xml:space="preserve"> IFERROR(Table1[[#This Row],[GP 2021]]/Table1[[#This Row],[Total Assets 2021]], "x")</f>
        <v>-1.388888888888889E-2</v>
      </c>
      <c r="AY1496" s="3">
        <f xml:space="preserve"> IFERROR(Table1[[#This Row],[GP TTM]]/Table1[[#This Row],[Total Assets TTM]], "x")</f>
        <v>-4.651162790697675E-2</v>
      </c>
      <c r="BA1496" s="3" t="str">
        <f xml:space="preserve"> IFERROR(ABS(Table1[[#This Row],[ROA 2013]]-Table1[[#This Row],[ROA 2012]]), "x")</f>
        <v>x</v>
      </c>
      <c r="BB1496" s="3" t="str">
        <f xml:space="preserve"> IFERROR(ABS(Table1[[#This Row],[ROA 2014]]-Table1[[#This Row],[ROA 2013]]), "x")</f>
        <v>x</v>
      </c>
      <c r="BC1496" s="3" t="str">
        <f xml:space="preserve"> IFERROR(ABS(Table1[[#This Row],[ROA 2015]]-Table1[[#This Row],[ROA 2014]]), "x")</f>
        <v>x</v>
      </c>
      <c r="BD1496" s="3" t="str">
        <f xml:space="preserve"> IFERROR(ABS(Table1[[#This Row],[ROA 2016]]-Table1[[#This Row],[ROA 2015]]), "x")</f>
        <v>x</v>
      </c>
      <c r="BE1496" s="3" t="str">
        <f xml:space="preserve"> IFERROR(ABS(Table1[[#This Row],[ROA 2017]]-Table1[[#This Row],[ROA 2016]]), "x")</f>
        <v>x</v>
      </c>
      <c r="BF1496" s="3" t="str">
        <f xml:space="preserve"> IFERROR(ABS(Table1[[#This Row],[ROA 2018]]-Table1[[#This Row],[ROA 2017]]), "x")</f>
        <v>x</v>
      </c>
      <c r="BG1496" s="3" t="str">
        <f xml:space="preserve"> IFERROR(ABS(Table1[[#This Row],[ROA 2019]]-Table1[[#This Row],[ROA 2018]]), "x")</f>
        <v>x</v>
      </c>
      <c r="BH1496" s="3" t="str">
        <f xml:space="preserve"> IFERROR(ABS(Table1[[#This Row],[ROA 2020]]-Table1[[#This Row],[ROA 2019]]), "x")</f>
        <v>x</v>
      </c>
      <c r="BI1496" s="3" t="str">
        <f xml:space="preserve"> IFERROR(ABS(Table1[[#This Row],[ROA 2021]]-Table1[[#This Row],[ROA 2020]]), "x")</f>
        <v>x</v>
      </c>
      <c r="BJ1496" s="3" t="str">
        <f xml:space="preserve"> IFERROR(AVERAGE(Table1[[#This Row],[ROA 2013-2012]:[ROA 2021-2020]]), "x")</f>
        <v>x</v>
      </c>
      <c r="BK1496" s="3">
        <f>IFERROR(AVERAGE(Table1[[#This Row],[ROA 2012]:[ROA 2021]]), "x")</f>
        <v>-1.388888888888889E-2</v>
      </c>
      <c r="BN1496" s="1">
        <f>SUM(Table1[[#This Row],[B/M Rank]:[ROA Rank]])</f>
        <v>0</v>
      </c>
    </row>
    <row r="1497" spans="1:66" x14ac:dyDescent="0.25">
      <c r="A1497" s="1" t="s">
        <v>2118</v>
      </c>
      <c r="B1497" s="1" t="s">
        <v>168</v>
      </c>
      <c r="C1497" s="1" t="s">
        <v>166</v>
      </c>
      <c r="D1497" s="1" t="s">
        <v>11</v>
      </c>
      <c r="E1497" s="1" t="s">
        <v>108</v>
      </c>
      <c r="F1497" s="1">
        <v>74.040000000000006</v>
      </c>
      <c r="G1497" s="19"/>
      <c r="H1497" s="19"/>
      <c r="I1497" s="19"/>
      <c r="J1497" s="19"/>
      <c r="K1497" s="1"/>
      <c r="L1497" s="19"/>
      <c r="Z1497" s="3" t="str">
        <f xml:space="preserve"> IFERROR(AVEDEV(Table1[[#This Row],[GP 2012]:[GP 2021]]) / Table1[[#This Row],[Avg GP]], "x")</f>
        <v>x</v>
      </c>
      <c r="AA1497" s="2" t="str">
        <f xml:space="preserve"> IFERROR(AVERAGE(Table1[[#This Row],[GP 2012]:[GP 2021]]), "x")</f>
        <v>x</v>
      </c>
      <c r="AB1497" s="11">
        <f>Table1[Equity]/Table1[Market Capital]</f>
        <v>0.19719070772555372</v>
      </c>
      <c r="AC1497" s="1">
        <v>3.8</v>
      </c>
      <c r="AD1497" s="1">
        <v>5.0999999999999996</v>
      </c>
      <c r="AE1497" s="1">
        <v>12.4</v>
      </c>
      <c r="AF1497" s="1">
        <v>6</v>
      </c>
      <c r="AG1497" s="1">
        <v>15.1</v>
      </c>
      <c r="AH1497" s="1">
        <v>17</v>
      </c>
      <c r="AI1497" s="1">
        <v>22.9</v>
      </c>
      <c r="AJ1497" s="1">
        <v>22.4</v>
      </c>
      <c r="AK1497" s="1">
        <v>58.5</v>
      </c>
      <c r="AL1497" s="1">
        <v>63.4</v>
      </c>
      <c r="AM1497" s="1">
        <v>51</v>
      </c>
      <c r="AN1497" s="1">
        <v>14.6</v>
      </c>
      <c r="AO1497" s="3">
        <f xml:space="preserve"> IFERROR(Table1[[#This Row],[GP 2012]]/Table1[[#This Row],[Total Assets 2012]], "x")</f>
        <v>0</v>
      </c>
      <c r="AP1497" s="3">
        <f xml:space="preserve"> IFERROR(Table1[[#This Row],[GP 2013]]/Table1[[#This Row],[Total Assets 2013]], "x")</f>
        <v>0</v>
      </c>
      <c r="AQ1497" s="3">
        <f xml:space="preserve"> IFERROR(Table1[[#This Row],[GP 2014]]/Table1[[#This Row],[Total Assets 2014]], "x")</f>
        <v>0</v>
      </c>
      <c r="AR1497" s="3">
        <f xml:space="preserve"> IFERROR(Table1[[#This Row],[GP 2015]]/Table1[[#This Row],[Total Assets 2015]], "x")</f>
        <v>0</v>
      </c>
      <c r="AS1497" s="3">
        <f xml:space="preserve"> IFERROR(Table1[[#This Row],[GP 2016]]/Table1[[#This Row],[Total Assets 2016]], "x")</f>
        <v>0</v>
      </c>
      <c r="AT1497" s="3">
        <f xml:space="preserve"> IFERROR(Table1[[#This Row],[GP 2017]]/Table1[[#This Row],[Total Assets 2017]], "x")</f>
        <v>0</v>
      </c>
      <c r="AU1497" s="3">
        <f xml:space="preserve"> IFERROR(Table1[[#This Row],[GP 2018]]/Table1[[#This Row],[Total Assets 2018]], "x")</f>
        <v>0</v>
      </c>
      <c r="AV1497" s="3">
        <f xml:space="preserve"> IFERROR(Table1[[#This Row],[GP 2019]]/Table1[[#This Row],[Total Assets 2019]], "x")</f>
        <v>0</v>
      </c>
      <c r="AW1497" s="3">
        <f xml:space="preserve"> IFERROR(Table1[[#This Row],[GP 2020]]/Table1[[#This Row],[Total Assets 2020]], "x")</f>
        <v>0</v>
      </c>
      <c r="AX1497" s="3">
        <f xml:space="preserve"> IFERROR(Table1[[#This Row],[GP 2021]]/Table1[[#This Row],[Total Assets 2021]], "x")</f>
        <v>0</v>
      </c>
      <c r="AY1497" s="3">
        <f xml:space="preserve"> IFERROR(Table1[[#This Row],[GP TTM]]/Table1[[#This Row],[Total Assets TTM]], "x")</f>
        <v>0</v>
      </c>
      <c r="BA1497" s="3">
        <f xml:space="preserve"> IFERROR(ABS(Table1[[#This Row],[ROA 2013]]-Table1[[#This Row],[ROA 2012]]), "x")</f>
        <v>0</v>
      </c>
      <c r="BB1497" s="3">
        <f xml:space="preserve"> IFERROR(ABS(Table1[[#This Row],[ROA 2014]]-Table1[[#This Row],[ROA 2013]]), "x")</f>
        <v>0</v>
      </c>
      <c r="BC1497" s="3">
        <f xml:space="preserve"> IFERROR(ABS(Table1[[#This Row],[ROA 2015]]-Table1[[#This Row],[ROA 2014]]), "x")</f>
        <v>0</v>
      </c>
      <c r="BD1497" s="3">
        <f xml:space="preserve"> IFERROR(ABS(Table1[[#This Row],[ROA 2016]]-Table1[[#This Row],[ROA 2015]]), "x")</f>
        <v>0</v>
      </c>
      <c r="BE1497" s="3">
        <f xml:space="preserve"> IFERROR(ABS(Table1[[#This Row],[ROA 2017]]-Table1[[#This Row],[ROA 2016]]), "x")</f>
        <v>0</v>
      </c>
      <c r="BF1497" s="3">
        <f xml:space="preserve"> IFERROR(ABS(Table1[[#This Row],[ROA 2018]]-Table1[[#This Row],[ROA 2017]]), "x")</f>
        <v>0</v>
      </c>
      <c r="BG1497" s="3">
        <f xml:space="preserve"> IFERROR(ABS(Table1[[#This Row],[ROA 2019]]-Table1[[#This Row],[ROA 2018]]), "x")</f>
        <v>0</v>
      </c>
      <c r="BH1497" s="3">
        <f xml:space="preserve"> IFERROR(ABS(Table1[[#This Row],[ROA 2020]]-Table1[[#This Row],[ROA 2019]]), "x")</f>
        <v>0</v>
      </c>
      <c r="BI1497" s="3">
        <f xml:space="preserve"> IFERROR(ABS(Table1[[#This Row],[ROA 2021]]-Table1[[#This Row],[ROA 2020]]), "x")</f>
        <v>0</v>
      </c>
      <c r="BJ1497" s="3">
        <f xml:space="preserve"> IFERROR(AVERAGE(Table1[[#This Row],[ROA 2013-2012]:[ROA 2021-2020]]), "x")</f>
        <v>0</v>
      </c>
      <c r="BK1497" s="3">
        <f>IFERROR(AVERAGE(Table1[[#This Row],[ROA 2012]:[ROA 2021]]), "x")</f>
        <v>0</v>
      </c>
      <c r="BN1497" s="1">
        <f>SUM(Table1[[#This Row],[B/M Rank]:[ROA Rank]])</f>
        <v>0</v>
      </c>
    </row>
    <row r="1498" spans="1:66" x14ac:dyDescent="0.25">
      <c r="A1498" s="1" t="s">
        <v>2580</v>
      </c>
      <c r="B1498" s="1" t="s">
        <v>628</v>
      </c>
      <c r="C1498" s="1" t="s">
        <v>616</v>
      </c>
      <c r="D1498" s="1" t="s">
        <v>11</v>
      </c>
      <c r="E1498" s="1" t="s">
        <v>108</v>
      </c>
      <c r="F1498" s="1">
        <v>74.36</v>
      </c>
      <c r="G1498" s="19"/>
      <c r="H1498" s="19"/>
      <c r="I1498" s="19"/>
      <c r="J1498" s="19"/>
      <c r="K1498" s="1"/>
      <c r="L1498" s="19"/>
      <c r="M1498" s="1">
        <v>2012</v>
      </c>
      <c r="N1498" s="1">
        <v>0</v>
      </c>
      <c r="O1498" s="1">
        <v>0.1</v>
      </c>
      <c r="P1498" s="1">
        <v>-0.1</v>
      </c>
      <c r="Q1498" s="1">
        <v>0</v>
      </c>
      <c r="R1498" s="1">
        <v>0.1</v>
      </c>
      <c r="S1498" s="1">
        <v>0</v>
      </c>
      <c r="T1498" s="1">
        <v>1.1000000000000001</v>
      </c>
      <c r="U1498" s="1">
        <v>0</v>
      </c>
      <c r="V1498" s="1">
        <v>0.2</v>
      </c>
      <c r="W1498" s="1">
        <v>0.9</v>
      </c>
      <c r="X1498" s="1">
        <v>4.7</v>
      </c>
      <c r="Z1498" s="3">
        <f xml:space="preserve"> IFERROR(AVEDEV(Table1[[#This Row],[GP 2012]:[GP 2021]]) / Table1[[#This Row],[Avg GP]], "x")</f>
        <v>1.3391304347826085</v>
      </c>
      <c r="AA1498" s="2">
        <f xml:space="preserve"> IFERROR(AVERAGE(Table1[[#This Row],[GP 2012]:[GP 2021]]), "x")</f>
        <v>0.23000000000000004</v>
      </c>
      <c r="AB1498" s="11">
        <f>Table1[Equity]/Table1[Market Capital]</f>
        <v>9.2791823561054337E-2</v>
      </c>
      <c r="AC1498" s="1">
        <v>0</v>
      </c>
      <c r="AD1498" s="1">
        <v>0.1</v>
      </c>
      <c r="AE1498" s="1">
        <v>0</v>
      </c>
      <c r="AF1498" s="1">
        <v>0.9</v>
      </c>
      <c r="AG1498" s="1">
        <v>0.9</v>
      </c>
      <c r="AH1498" s="1">
        <v>0.7</v>
      </c>
      <c r="AI1498" s="1">
        <v>12.4</v>
      </c>
      <c r="AJ1498" s="1">
        <v>3.8</v>
      </c>
      <c r="AK1498" s="1">
        <v>2.7</v>
      </c>
      <c r="AL1498" s="1">
        <v>3.5</v>
      </c>
      <c r="AM1498" s="1">
        <v>9.1</v>
      </c>
      <c r="AN1498" s="1">
        <v>6.9</v>
      </c>
      <c r="AO1498" s="3" t="str">
        <f xml:space="preserve"> IFERROR(Table1[[#This Row],[GP 2012]]/Table1[[#This Row],[Total Assets 2012]], "x")</f>
        <v>x</v>
      </c>
      <c r="AP1498" s="3">
        <f xml:space="preserve"> IFERROR(Table1[[#This Row],[GP 2013]]/Table1[[#This Row],[Total Assets 2013]], "x")</f>
        <v>1</v>
      </c>
      <c r="AQ1498" s="3" t="str">
        <f xml:space="preserve"> IFERROR(Table1[[#This Row],[GP 2014]]/Table1[[#This Row],[Total Assets 2014]], "x")</f>
        <v>x</v>
      </c>
      <c r="AR1498" s="3">
        <f xml:space="preserve"> IFERROR(Table1[[#This Row],[GP 2015]]/Table1[[#This Row],[Total Assets 2015]], "x")</f>
        <v>0</v>
      </c>
      <c r="AS1498" s="3">
        <f xml:space="preserve"> IFERROR(Table1[[#This Row],[GP 2016]]/Table1[[#This Row],[Total Assets 2016]], "x")</f>
        <v>0.11111111111111112</v>
      </c>
      <c r="AT1498" s="3">
        <f xml:space="preserve"> IFERROR(Table1[[#This Row],[GP 2017]]/Table1[[#This Row],[Total Assets 2017]], "x")</f>
        <v>0</v>
      </c>
      <c r="AU1498" s="3">
        <f xml:space="preserve"> IFERROR(Table1[[#This Row],[GP 2018]]/Table1[[#This Row],[Total Assets 2018]], "x")</f>
        <v>8.8709677419354843E-2</v>
      </c>
      <c r="AV1498" s="3">
        <f xml:space="preserve"> IFERROR(Table1[[#This Row],[GP 2019]]/Table1[[#This Row],[Total Assets 2019]], "x")</f>
        <v>0</v>
      </c>
      <c r="AW1498" s="3">
        <f xml:space="preserve"> IFERROR(Table1[[#This Row],[GP 2020]]/Table1[[#This Row],[Total Assets 2020]], "x")</f>
        <v>7.407407407407407E-2</v>
      </c>
      <c r="AX1498" s="3">
        <f xml:space="preserve"> IFERROR(Table1[[#This Row],[GP 2021]]/Table1[[#This Row],[Total Assets 2021]], "x")</f>
        <v>0.25714285714285717</v>
      </c>
      <c r="AY1498" s="3">
        <f xml:space="preserve"> IFERROR(Table1[[#This Row],[GP TTM]]/Table1[[#This Row],[Total Assets TTM]], "x")</f>
        <v>0.51648351648351654</v>
      </c>
      <c r="BA1498" s="3" t="str">
        <f xml:space="preserve"> IFERROR(ABS(Table1[[#This Row],[ROA 2013]]-Table1[[#This Row],[ROA 2012]]), "x")</f>
        <v>x</v>
      </c>
      <c r="BB1498" s="3" t="str">
        <f xml:space="preserve"> IFERROR(ABS(Table1[[#This Row],[ROA 2014]]-Table1[[#This Row],[ROA 2013]]), "x")</f>
        <v>x</v>
      </c>
      <c r="BC1498" s="3" t="str">
        <f xml:space="preserve"> IFERROR(ABS(Table1[[#This Row],[ROA 2015]]-Table1[[#This Row],[ROA 2014]]), "x")</f>
        <v>x</v>
      </c>
      <c r="BD1498" s="3">
        <f xml:space="preserve"> IFERROR(ABS(Table1[[#This Row],[ROA 2016]]-Table1[[#This Row],[ROA 2015]]), "x")</f>
        <v>0.11111111111111112</v>
      </c>
      <c r="BE1498" s="3">
        <f xml:space="preserve"> IFERROR(ABS(Table1[[#This Row],[ROA 2017]]-Table1[[#This Row],[ROA 2016]]), "x")</f>
        <v>0.11111111111111112</v>
      </c>
      <c r="BF1498" s="3">
        <f xml:space="preserve"> IFERROR(ABS(Table1[[#This Row],[ROA 2018]]-Table1[[#This Row],[ROA 2017]]), "x")</f>
        <v>8.8709677419354843E-2</v>
      </c>
      <c r="BG1498" s="3">
        <f xml:space="preserve"> IFERROR(ABS(Table1[[#This Row],[ROA 2019]]-Table1[[#This Row],[ROA 2018]]), "x")</f>
        <v>8.8709677419354843E-2</v>
      </c>
      <c r="BH1498" s="3">
        <f xml:space="preserve"> IFERROR(ABS(Table1[[#This Row],[ROA 2020]]-Table1[[#This Row],[ROA 2019]]), "x")</f>
        <v>7.407407407407407E-2</v>
      </c>
      <c r="BI1498" s="3">
        <f xml:space="preserve"> IFERROR(ABS(Table1[[#This Row],[ROA 2021]]-Table1[[#This Row],[ROA 2020]]), "x")</f>
        <v>0.1830687830687831</v>
      </c>
      <c r="BJ1498" s="3">
        <f xml:space="preserve"> IFERROR(AVERAGE(Table1[[#This Row],[ROA 2013-2012]:[ROA 2021-2020]]), "x")</f>
        <v>0.1094640723672982</v>
      </c>
      <c r="BK1498" s="3">
        <f>IFERROR(AVERAGE(Table1[[#This Row],[ROA 2012]:[ROA 2021]]), "x")</f>
        <v>0.19137971496842465</v>
      </c>
      <c r="BN1498" s="1">
        <f>SUM(Table1[[#This Row],[B/M Rank]:[ROA Rank]])</f>
        <v>0</v>
      </c>
    </row>
    <row r="1499" spans="1:66" x14ac:dyDescent="0.25">
      <c r="A1499" s="1" t="s">
        <v>3963</v>
      </c>
      <c r="B1499" s="1" t="s">
        <v>1674</v>
      </c>
      <c r="C1499" s="1" t="s">
        <v>1663</v>
      </c>
      <c r="D1499" s="1" t="s">
        <v>268</v>
      </c>
      <c r="E1499" s="1" t="s">
        <v>108</v>
      </c>
      <c r="F1499" s="1">
        <v>74.760000000000005</v>
      </c>
      <c r="G1499" s="19"/>
      <c r="H1499" s="19"/>
      <c r="I1499" s="19"/>
      <c r="J1499" s="19"/>
      <c r="K1499" s="1"/>
      <c r="L1499" s="19"/>
      <c r="M1499" s="1">
        <v>2012</v>
      </c>
      <c r="N1499" s="1">
        <v>38.1</v>
      </c>
      <c r="O1499" s="1">
        <v>65.5</v>
      </c>
      <c r="P1499" s="1">
        <v>78.3</v>
      </c>
      <c r="Q1499" s="1">
        <v>59.8</v>
      </c>
      <c r="R1499" s="1">
        <v>94.4</v>
      </c>
      <c r="S1499" s="1">
        <v>118.7</v>
      </c>
      <c r="T1499" s="1">
        <v>110.9</v>
      </c>
      <c r="U1499" s="1">
        <v>7.5</v>
      </c>
      <c r="V1499" s="1">
        <v>38.6</v>
      </c>
      <c r="W1499" s="1">
        <v>84</v>
      </c>
      <c r="X1499" s="1">
        <v>97.5</v>
      </c>
      <c r="Z1499" s="3">
        <f xml:space="preserve"> IFERROR(AVEDEV(Table1[[#This Row],[GP 2012]:[GP 2021]]) / Table1[[#This Row],[Avg GP]], "x")</f>
        <v>0.39781546421385444</v>
      </c>
      <c r="AA1499" s="2">
        <f xml:space="preserve"> IFERROR(AVERAGE(Table1[[#This Row],[GP 2012]:[GP 2021]]), "x")</f>
        <v>69.580000000000013</v>
      </c>
      <c r="AB1499" s="11">
        <f>Table1[Equity]/Table1[Market Capital]</f>
        <v>1.8913857677902621</v>
      </c>
      <c r="AC1499" s="1">
        <v>168.7</v>
      </c>
      <c r="AD1499" s="1">
        <v>226.8</v>
      </c>
      <c r="AE1499" s="1">
        <v>296.60000000000002</v>
      </c>
      <c r="AF1499" s="1">
        <v>332.1</v>
      </c>
      <c r="AG1499" s="1">
        <v>365.3</v>
      </c>
      <c r="AH1499" s="1">
        <v>444.8</v>
      </c>
      <c r="AI1499" s="1">
        <v>739.2</v>
      </c>
      <c r="AJ1499" s="1">
        <v>461.5</v>
      </c>
      <c r="AK1499" s="1">
        <v>216.8</v>
      </c>
      <c r="AL1499" s="1">
        <v>231.5</v>
      </c>
      <c r="AM1499" s="1">
        <v>260.60000000000002</v>
      </c>
      <c r="AN1499" s="1">
        <v>141.4</v>
      </c>
      <c r="AO1499" s="3">
        <f xml:space="preserve"> IFERROR(Table1[[#This Row],[GP 2012]]/Table1[[#This Row],[Total Assets 2012]], "x")</f>
        <v>0.2258446947243628</v>
      </c>
      <c r="AP1499" s="3">
        <f xml:space="preserve"> IFERROR(Table1[[#This Row],[GP 2013]]/Table1[[#This Row],[Total Assets 2013]], "x")</f>
        <v>0.28880070546737213</v>
      </c>
      <c r="AQ1499" s="3">
        <f xml:space="preserve"> IFERROR(Table1[[#This Row],[GP 2014]]/Table1[[#This Row],[Total Assets 2014]], "x")</f>
        <v>0.2639919082939986</v>
      </c>
      <c r="AR1499" s="3">
        <f xml:space="preserve"> IFERROR(Table1[[#This Row],[GP 2015]]/Table1[[#This Row],[Total Assets 2015]], "x")</f>
        <v>0.18006624510689551</v>
      </c>
      <c r="AS1499" s="3">
        <f xml:space="preserve"> IFERROR(Table1[[#This Row],[GP 2016]]/Table1[[#This Row],[Total Assets 2016]], "x")</f>
        <v>0.25841773884478514</v>
      </c>
      <c r="AT1499" s="3">
        <f xml:space="preserve"> IFERROR(Table1[[#This Row],[GP 2017]]/Table1[[#This Row],[Total Assets 2017]], "x")</f>
        <v>0.26686151079136688</v>
      </c>
      <c r="AU1499" s="3">
        <f xml:space="preserve"> IFERROR(Table1[[#This Row],[GP 2018]]/Table1[[#This Row],[Total Assets 2018]], "x")</f>
        <v>0.15002705627705629</v>
      </c>
      <c r="AV1499" s="3">
        <f xml:space="preserve"> IFERROR(Table1[[#This Row],[GP 2019]]/Table1[[#This Row],[Total Assets 2019]], "x")</f>
        <v>1.6251354279523293E-2</v>
      </c>
      <c r="AW1499" s="3">
        <f xml:space="preserve"> IFERROR(Table1[[#This Row],[GP 2020]]/Table1[[#This Row],[Total Assets 2020]], "x")</f>
        <v>0.17804428044280443</v>
      </c>
      <c r="AX1499" s="3">
        <f xml:space="preserve"> IFERROR(Table1[[#This Row],[GP 2021]]/Table1[[#This Row],[Total Assets 2021]], "x")</f>
        <v>0.36285097192224625</v>
      </c>
      <c r="AY1499" s="3">
        <f xml:space="preserve"> IFERROR(Table1[[#This Row],[GP TTM]]/Table1[[#This Row],[Total Assets TTM]], "x")</f>
        <v>0.374136607828089</v>
      </c>
      <c r="BA1499" s="3">
        <f xml:space="preserve"> IFERROR(ABS(Table1[[#This Row],[ROA 2013]]-Table1[[#This Row],[ROA 2012]]), "x")</f>
        <v>6.2956010743009327E-2</v>
      </c>
      <c r="BB1499" s="3">
        <f xml:space="preserve"> IFERROR(ABS(Table1[[#This Row],[ROA 2014]]-Table1[[#This Row],[ROA 2013]]), "x")</f>
        <v>2.4808797173373531E-2</v>
      </c>
      <c r="BC1499" s="3">
        <f xml:space="preserve"> IFERROR(ABS(Table1[[#This Row],[ROA 2015]]-Table1[[#This Row],[ROA 2014]]), "x")</f>
        <v>8.3925663187103094E-2</v>
      </c>
      <c r="BD1499" s="3">
        <f xml:space="preserve"> IFERROR(ABS(Table1[[#This Row],[ROA 2016]]-Table1[[#This Row],[ROA 2015]]), "x")</f>
        <v>7.8351493737889633E-2</v>
      </c>
      <c r="BE1499" s="3">
        <f xml:space="preserve"> IFERROR(ABS(Table1[[#This Row],[ROA 2017]]-Table1[[#This Row],[ROA 2016]]), "x")</f>
        <v>8.4437719465817462E-3</v>
      </c>
      <c r="BF1499" s="3">
        <f xml:space="preserve"> IFERROR(ABS(Table1[[#This Row],[ROA 2018]]-Table1[[#This Row],[ROA 2017]]), "x")</f>
        <v>0.1168344545143106</v>
      </c>
      <c r="BG1499" s="3">
        <f xml:space="preserve"> IFERROR(ABS(Table1[[#This Row],[ROA 2019]]-Table1[[#This Row],[ROA 2018]]), "x")</f>
        <v>0.133775701997533</v>
      </c>
      <c r="BH1499" s="3">
        <f xml:space="preserve"> IFERROR(ABS(Table1[[#This Row],[ROA 2020]]-Table1[[#This Row],[ROA 2019]]), "x")</f>
        <v>0.16179292616328114</v>
      </c>
      <c r="BI1499" s="3">
        <f xml:space="preserve"> IFERROR(ABS(Table1[[#This Row],[ROA 2021]]-Table1[[#This Row],[ROA 2020]]), "x")</f>
        <v>0.18480669147944181</v>
      </c>
      <c r="BJ1499" s="3">
        <f xml:space="preserve"> IFERROR(AVERAGE(Table1[[#This Row],[ROA 2013-2012]:[ROA 2021-2020]]), "x")</f>
        <v>9.5077278993613762E-2</v>
      </c>
      <c r="BK1499" s="3">
        <f>IFERROR(AVERAGE(Table1[[#This Row],[ROA 2012]:[ROA 2021]]), "x")</f>
        <v>0.2191156466150411</v>
      </c>
      <c r="BN1499" s="1">
        <f>SUM(Table1[[#This Row],[B/M Rank]:[ROA Rank]])</f>
        <v>0</v>
      </c>
    </row>
    <row r="1500" spans="1:66" x14ac:dyDescent="0.25">
      <c r="A1500" s="1" t="s">
        <v>2115</v>
      </c>
      <c r="B1500" s="1" t="s">
        <v>165</v>
      </c>
      <c r="C1500" s="1" t="s">
        <v>166</v>
      </c>
      <c r="D1500" s="1" t="s">
        <v>11</v>
      </c>
      <c r="E1500" s="1" t="s">
        <v>108</v>
      </c>
      <c r="F1500" s="1">
        <v>75.13</v>
      </c>
      <c r="G1500" s="19"/>
      <c r="H1500" s="19"/>
      <c r="I1500" s="19"/>
      <c r="J1500" s="19"/>
      <c r="K1500" s="1"/>
      <c r="L1500" s="19"/>
      <c r="M1500" s="1">
        <v>2012</v>
      </c>
      <c r="N1500" s="1" t="s">
        <v>4368</v>
      </c>
      <c r="O1500" s="1" t="s">
        <v>4368</v>
      </c>
      <c r="P1500" s="1" t="s">
        <v>4368</v>
      </c>
      <c r="Q1500" s="1" t="s">
        <v>4368</v>
      </c>
      <c r="R1500" s="1" t="s">
        <v>4368</v>
      </c>
      <c r="S1500" s="1" t="s">
        <v>4368</v>
      </c>
      <c r="T1500" s="1" t="s">
        <v>4368</v>
      </c>
      <c r="U1500" s="1" t="s">
        <v>4368</v>
      </c>
      <c r="V1500" s="1" t="s">
        <v>4368</v>
      </c>
      <c r="W1500" s="1" t="s">
        <v>4368</v>
      </c>
      <c r="X1500" s="1" t="s">
        <v>4368</v>
      </c>
      <c r="Z1500" s="3" t="str">
        <f xml:space="preserve"> IFERROR(AVEDEV(Table1[[#This Row],[GP 2012]:[GP 2021]]) / Table1[[#This Row],[Avg GP]], "x")</f>
        <v>x</v>
      </c>
      <c r="AA1500" s="2" t="str">
        <f xml:space="preserve"> IFERROR(AVERAGE(Table1[[#This Row],[GP 2012]:[GP 2021]]), "x")</f>
        <v>x</v>
      </c>
      <c r="AB1500" s="11">
        <f>Table1[Equity]/Table1[Market Capital]</f>
        <v>0.4658591774257953</v>
      </c>
      <c r="AC1500" s="1">
        <v>22.1</v>
      </c>
      <c r="AD1500" s="1">
        <v>28.2</v>
      </c>
      <c r="AE1500" s="1">
        <v>17.2</v>
      </c>
      <c r="AF1500" s="1">
        <v>27.4</v>
      </c>
      <c r="AG1500" s="1">
        <v>14.8</v>
      </c>
      <c r="AH1500" s="1">
        <v>18.2</v>
      </c>
      <c r="AI1500" s="1">
        <v>14.9</v>
      </c>
      <c r="AJ1500" s="1">
        <v>19.7</v>
      </c>
      <c r="AK1500" s="1">
        <v>34.299999999999997</v>
      </c>
      <c r="AL1500" s="1">
        <v>45.9</v>
      </c>
      <c r="AM1500" s="1">
        <v>44.4</v>
      </c>
      <c r="AN1500" s="1">
        <v>35</v>
      </c>
      <c r="AO1500" s="3" t="str">
        <f xml:space="preserve"> IFERROR(Table1[[#This Row],[GP 2012]]/Table1[[#This Row],[Total Assets 2012]], "x")</f>
        <v>x</v>
      </c>
      <c r="AP1500" s="3" t="str">
        <f xml:space="preserve"> IFERROR(Table1[[#This Row],[GP 2013]]/Table1[[#This Row],[Total Assets 2013]], "x")</f>
        <v>x</v>
      </c>
      <c r="AQ1500" s="3" t="str">
        <f xml:space="preserve"> IFERROR(Table1[[#This Row],[GP 2014]]/Table1[[#This Row],[Total Assets 2014]], "x")</f>
        <v>x</v>
      </c>
      <c r="AR1500" s="3" t="str">
        <f xml:space="preserve"> IFERROR(Table1[[#This Row],[GP 2015]]/Table1[[#This Row],[Total Assets 2015]], "x")</f>
        <v>x</v>
      </c>
      <c r="AS1500" s="3" t="str">
        <f xml:space="preserve"> IFERROR(Table1[[#This Row],[GP 2016]]/Table1[[#This Row],[Total Assets 2016]], "x")</f>
        <v>x</v>
      </c>
      <c r="AT1500" s="3" t="str">
        <f xml:space="preserve"> IFERROR(Table1[[#This Row],[GP 2017]]/Table1[[#This Row],[Total Assets 2017]], "x")</f>
        <v>x</v>
      </c>
      <c r="AU1500" s="3" t="str">
        <f xml:space="preserve"> IFERROR(Table1[[#This Row],[GP 2018]]/Table1[[#This Row],[Total Assets 2018]], "x")</f>
        <v>x</v>
      </c>
      <c r="AV1500" s="3" t="str">
        <f xml:space="preserve"> IFERROR(Table1[[#This Row],[GP 2019]]/Table1[[#This Row],[Total Assets 2019]], "x")</f>
        <v>x</v>
      </c>
      <c r="AW1500" s="3" t="str">
        <f xml:space="preserve"> IFERROR(Table1[[#This Row],[GP 2020]]/Table1[[#This Row],[Total Assets 2020]], "x")</f>
        <v>x</v>
      </c>
      <c r="AX1500" s="3" t="str">
        <f xml:space="preserve"> IFERROR(Table1[[#This Row],[GP 2021]]/Table1[[#This Row],[Total Assets 2021]], "x")</f>
        <v>x</v>
      </c>
      <c r="AY1500" s="3" t="str">
        <f xml:space="preserve"> IFERROR(Table1[[#This Row],[GP TTM]]/Table1[[#This Row],[Total Assets TTM]], "x")</f>
        <v>x</v>
      </c>
      <c r="BA1500" s="3" t="str">
        <f xml:space="preserve"> IFERROR(ABS(Table1[[#This Row],[ROA 2013]]-Table1[[#This Row],[ROA 2012]]), "x")</f>
        <v>x</v>
      </c>
      <c r="BB1500" s="3" t="str">
        <f xml:space="preserve"> IFERROR(ABS(Table1[[#This Row],[ROA 2014]]-Table1[[#This Row],[ROA 2013]]), "x")</f>
        <v>x</v>
      </c>
      <c r="BC1500" s="3" t="str">
        <f xml:space="preserve"> IFERROR(ABS(Table1[[#This Row],[ROA 2015]]-Table1[[#This Row],[ROA 2014]]), "x")</f>
        <v>x</v>
      </c>
      <c r="BD1500" s="3" t="str">
        <f xml:space="preserve"> IFERROR(ABS(Table1[[#This Row],[ROA 2016]]-Table1[[#This Row],[ROA 2015]]), "x")</f>
        <v>x</v>
      </c>
      <c r="BE1500" s="3" t="str">
        <f xml:space="preserve"> IFERROR(ABS(Table1[[#This Row],[ROA 2017]]-Table1[[#This Row],[ROA 2016]]), "x")</f>
        <v>x</v>
      </c>
      <c r="BF1500" s="3" t="str">
        <f xml:space="preserve"> IFERROR(ABS(Table1[[#This Row],[ROA 2018]]-Table1[[#This Row],[ROA 2017]]), "x")</f>
        <v>x</v>
      </c>
      <c r="BG1500" s="3" t="str">
        <f xml:space="preserve"> IFERROR(ABS(Table1[[#This Row],[ROA 2019]]-Table1[[#This Row],[ROA 2018]]), "x")</f>
        <v>x</v>
      </c>
      <c r="BH1500" s="3" t="str">
        <f xml:space="preserve"> IFERROR(ABS(Table1[[#This Row],[ROA 2020]]-Table1[[#This Row],[ROA 2019]]), "x")</f>
        <v>x</v>
      </c>
      <c r="BI1500" s="3" t="str">
        <f xml:space="preserve"> IFERROR(ABS(Table1[[#This Row],[ROA 2021]]-Table1[[#This Row],[ROA 2020]]), "x")</f>
        <v>x</v>
      </c>
      <c r="BJ1500" s="3" t="str">
        <f xml:space="preserve"> IFERROR(AVERAGE(Table1[[#This Row],[ROA 2013-2012]:[ROA 2021-2020]]), "x")</f>
        <v>x</v>
      </c>
      <c r="BK1500" s="3" t="str">
        <f>IFERROR(AVERAGE(Table1[[#This Row],[ROA 2012]:[ROA 2021]]), "x")</f>
        <v>x</v>
      </c>
      <c r="BN1500" s="1">
        <f>SUM(Table1[[#This Row],[B/M Rank]:[ROA Rank]])</f>
        <v>0</v>
      </c>
    </row>
    <row r="1501" spans="1:66" x14ac:dyDescent="0.25">
      <c r="A1501" s="1" t="s">
        <v>2469</v>
      </c>
      <c r="B1501" s="1" t="s">
        <v>520</v>
      </c>
      <c r="C1501" s="1" t="s">
        <v>510</v>
      </c>
      <c r="D1501" s="1" t="s">
        <v>152</v>
      </c>
      <c r="E1501" s="1" t="s">
        <v>108</v>
      </c>
      <c r="F1501" s="1">
        <v>75.45</v>
      </c>
      <c r="G1501" s="19"/>
      <c r="H1501" s="19"/>
      <c r="I1501" s="19"/>
      <c r="J1501" s="19"/>
      <c r="K1501" s="1"/>
      <c r="L1501" s="19"/>
      <c r="M1501" s="1">
        <v>2012</v>
      </c>
      <c r="N1501" s="1">
        <v>39.1</v>
      </c>
      <c r="O1501" s="1">
        <v>34</v>
      </c>
      <c r="P1501" s="1">
        <v>30.1</v>
      </c>
      <c r="Q1501" s="1">
        <v>26.3</v>
      </c>
      <c r="R1501" s="1">
        <v>30.3</v>
      </c>
      <c r="S1501" s="1">
        <v>24.7</v>
      </c>
      <c r="T1501" s="1">
        <v>141.30000000000001</v>
      </c>
      <c r="U1501" s="1">
        <v>101</v>
      </c>
      <c r="V1501" s="1">
        <v>74.2</v>
      </c>
      <c r="W1501" s="1">
        <v>77.400000000000006</v>
      </c>
      <c r="X1501" s="1">
        <v>79.7</v>
      </c>
      <c r="Z1501" s="3">
        <f xml:space="preserve"> IFERROR(AVEDEV(Table1[[#This Row],[GP 2012]:[GP 2021]]) / Table1[[#This Row],[Avg GP]], "x")</f>
        <v>0.56203319502074689</v>
      </c>
      <c r="AA1501" s="2">
        <f xml:space="preserve"> IFERROR(AVERAGE(Table1[[#This Row],[GP 2012]:[GP 2021]]), "x")</f>
        <v>57.839999999999996</v>
      </c>
      <c r="AB1501" s="11">
        <f>Table1[Equity]/Table1[Market Capital]</f>
        <v>1.2776673293571903</v>
      </c>
      <c r="AC1501" s="1">
        <v>487.9</v>
      </c>
      <c r="AD1501" s="1">
        <v>467.8</v>
      </c>
      <c r="AE1501" s="1">
        <v>429.5</v>
      </c>
      <c r="AF1501" s="1">
        <v>362.7</v>
      </c>
      <c r="AG1501" s="1">
        <v>344.7</v>
      </c>
      <c r="AH1501" s="1">
        <v>311.10000000000002</v>
      </c>
      <c r="AI1501" s="1">
        <v>303.60000000000002</v>
      </c>
      <c r="AJ1501" s="1">
        <v>261.10000000000002</v>
      </c>
      <c r="AK1501" s="1">
        <v>234</v>
      </c>
      <c r="AL1501" s="1">
        <v>229.4</v>
      </c>
      <c r="AM1501" s="1">
        <v>223.6</v>
      </c>
      <c r="AN1501" s="1">
        <v>96.4</v>
      </c>
      <c r="AO1501" s="3">
        <f xml:space="preserve"> IFERROR(Table1[[#This Row],[GP 2012]]/Table1[[#This Row],[Total Assets 2012]], "x")</f>
        <v>8.0139372822299659E-2</v>
      </c>
      <c r="AP1501" s="3">
        <f xml:space="preserve"> IFERROR(Table1[[#This Row],[GP 2013]]/Table1[[#This Row],[Total Assets 2013]], "x")</f>
        <v>7.2680632749038049E-2</v>
      </c>
      <c r="AQ1501" s="3">
        <f xml:space="preserve"> IFERROR(Table1[[#This Row],[GP 2014]]/Table1[[#This Row],[Total Assets 2014]], "x")</f>
        <v>7.0081490104772992E-2</v>
      </c>
      <c r="AR1501" s="3">
        <f xml:space="preserve"> IFERROR(Table1[[#This Row],[GP 2015]]/Table1[[#This Row],[Total Assets 2015]], "x")</f>
        <v>7.2511717673008E-2</v>
      </c>
      <c r="AS1501" s="3">
        <f xml:space="preserve"> IFERROR(Table1[[#This Row],[GP 2016]]/Table1[[#This Row],[Total Assets 2016]], "x")</f>
        <v>8.7902523933855531E-2</v>
      </c>
      <c r="AT1501" s="3">
        <f xml:space="preserve"> IFERROR(Table1[[#This Row],[GP 2017]]/Table1[[#This Row],[Total Assets 2017]], "x")</f>
        <v>7.939569270331083E-2</v>
      </c>
      <c r="AU1501" s="3">
        <f xml:space="preserve"> IFERROR(Table1[[#This Row],[GP 2018]]/Table1[[#This Row],[Total Assets 2018]], "x")</f>
        <v>0.46541501976284583</v>
      </c>
      <c r="AV1501" s="3">
        <f xml:space="preserve"> IFERROR(Table1[[#This Row],[GP 2019]]/Table1[[#This Row],[Total Assets 2019]], "x")</f>
        <v>0.38682497127537341</v>
      </c>
      <c r="AW1501" s="3">
        <f xml:space="preserve"> IFERROR(Table1[[#This Row],[GP 2020]]/Table1[[#This Row],[Total Assets 2020]], "x")</f>
        <v>0.31709401709401713</v>
      </c>
      <c r="AX1501" s="3">
        <f xml:space="preserve"> IFERROR(Table1[[#This Row],[GP 2021]]/Table1[[#This Row],[Total Assets 2021]], "x")</f>
        <v>0.33740191804707936</v>
      </c>
      <c r="AY1501" s="3">
        <f xml:space="preserve"> IFERROR(Table1[[#This Row],[GP TTM]]/Table1[[#This Row],[Total Assets TTM]], "x")</f>
        <v>0.35644007155635066</v>
      </c>
      <c r="BA1501" s="3">
        <f xml:space="preserve"> IFERROR(ABS(Table1[[#This Row],[ROA 2013]]-Table1[[#This Row],[ROA 2012]]), "x")</f>
        <v>7.4587400732616105E-3</v>
      </c>
      <c r="BB1501" s="3">
        <f xml:space="preserve"> IFERROR(ABS(Table1[[#This Row],[ROA 2014]]-Table1[[#This Row],[ROA 2013]]), "x")</f>
        <v>2.5991426442650567E-3</v>
      </c>
      <c r="BC1501" s="3">
        <f xml:space="preserve"> IFERROR(ABS(Table1[[#This Row],[ROA 2015]]-Table1[[#This Row],[ROA 2014]]), "x")</f>
        <v>2.4302275682350077E-3</v>
      </c>
      <c r="BD1501" s="3">
        <f xml:space="preserve"> IFERROR(ABS(Table1[[#This Row],[ROA 2016]]-Table1[[#This Row],[ROA 2015]]), "x")</f>
        <v>1.5390806260847531E-2</v>
      </c>
      <c r="BE1501" s="3">
        <f xml:space="preserve"> IFERROR(ABS(Table1[[#This Row],[ROA 2017]]-Table1[[#This Row],[ROA 2016]]), "x")</f>
        <v>8.5068312305447008E-3</v>
      </c>
      <c r="BF1501" s="3">
        <f xml:space="preserve"> IFERROR(ABS(Table1[[#This Row],[ROA 2018]]-Table1[[#This Row],[ROA 2017]]), "x")</f>
        <v>0.38601932705953501</v>
      </c>
      <c r="BG1501" s="3">
        <f xml:space="preserve"> IFERROR(ABS(Table1[[#This Row],[ROA 2019]]-Table1[[#This Row],[ROA 2018]]), "x")</f>
        <v>7.8590048487472419E-2</v>
      </c>
      <c r="BH1501" s="3">
        <f xml:space="preserve"> IFERROR(ABS(Table1[[#This Row],[ROA 2020]]-Table1[[#This Row],[ROA 2019]]), "x")</f>
        <v>6.9730954181356275E-2</v>
      </c>
      <c r="BI1501" s="3">
        <f xml:space="preserve"> IFERROR(ABS(Table1[[#This Row],[ROA 2021]]-Table1[[#This Row],[ROA 2020]]), "x")</f>
        <v>2.030790095306223E-2</v>
      </c>
      <c r="BJ1501" s="3">
        <f xml:space="preserve"> IFERROR(AVERAGE(Table1[[#This Row],[ROA 2013-2012]:[ROA 2021-2020]]), "x")</f>
        <v>6.567044205095332E-2</v>
      </c>
      <c r="BK1501" s="3">
        <f>IFERROR(AVERAGE(Table1[[#This Row],[ROA 2012]:[ROA 2021]]), "x")</f>
        <v>0.19694473561656006</v>
      </c>
      <c r="BN1501" s="1">
        <f>SUM(Table1[[#This Row],[B/M Rank]:[ROA Rank]])</f>
        <v>0</v>
      </c>
    </row>
    <row r="1502" spans="1:66" x14ac:dyDescent="0.25">
      <c r="A1502" s="1" t="s">
        <v>2935</v>
      </c>
      <c r="B1502" s="1" t="s">
        <v>924</v>
      </c>
      <c r="C1502" s="1" t="s">
        <v>4417</v>
      </c>
      <c r="D1502" s="1" t="s">
        <v>268</v>
      </c>
      <c r="E1502" s="1" t="s">
        <v>108</v>
      </c>
      <c r="F1502" s="1">
        <v>75.510000000000005</v>
      </c>
      <c r="G1502" s="19"/>
      <c r="H1502" s="19"/>
      <c r="I1502" s="19"/>
      <c r="J1502" s="19"/>
      <c r="K1502" s="1"/>
      <c r="L1502" s="19"/>
      <c r="M1502" s="1">
        <v>2016</v>
      </c>
      <c r="S1502" s="1" t="s">
        <v>4368</v>
      </c>
      <c r="T1502" s="1" t="s">
        <v>4368</v>
      </c>
      <c r="U1502" s="1">
        <v>0</v>
      </c>
      <c r="V1502" s="1" t="s">
        <v>4368</v>
      </c>
      <c r="W1502" s="1" t="s">
        <v>4368</v>
      </c>
      <c r="X1502" s="1" t="s">
        <v>4368</v>
      </c>
      <c r="Z1502" s="3" t="str">
        <f xml:space="preserve"> IFERROR(AVEDEV(Table1[[#This Row],[GP 2012]:[GP 2021]]) / Table1[[#This Row],[Avg GP]], "x")</f>
        <v>x</v>
      </c>
      <c r="AA1502" s="2">
        <f xml:space="preserve"> IFERROR(AVERAGE(Table1[[#This Row],[GP 2012]:[GP 2021]]), "x")</f>
        <v>0</v>
      </c>
      <c r="AB1502" s="11">
        <f>Table1[Equity]/Table1[Market Capital]</f>
        <v>0.97073235333068453</v>
      </c>
      <c r="AH1502" s="1">
        <v>0.6</v>
      </c>
      <c r="AI1502" s="1">
        <v>1.2</v>
      </c>
      <c r="AJ1502" s="1">
        <v>64.7</v>
      </c>
      <c r="AK1502" s="1">
        <v>65</v>
      </c>
      <c r="AL1502" s="1">
        <v>74</v>
      </c>
      <c r="AM1502" s="1">
        <v>73.900000000000006</v>
      </c>
      <c r="AN1502" s="1">
        <v>73.3</v>
      </c>
      <c r="AO1502" s="3" t="str">
        <f xml:space="preserve"> IFERROR(Table1[[#This Row],[GP 2012]]/Table1[[#This Row],[Total Assets 2012]], "x")</f>
        <v>x</v>
      </c>
      <c r="AP1502" s="3" t="str">
        <f xml:space="preserve"> IFERROR(Table1[[#This Row],[GP 2013]]/Table1[[#This Row],[Total Assets 2013]], "x")</f>
        <v>x</v>
      </c>
      <c r="AQ1502" s="3" t="str">
        <f xml:space="preserve"> IFERROR(Table1[[#This Row],[GP 2014]]/Table1[[#This Row],[Total Assets 2014]], "x")</f>
        <v>x</v>
      </c>
      <c r="AR1502" s="3" t="str">
        <f xml:space="preserve"> IFERROR(Table1[[#This Row],[GP 2015]]/Table1[[#This Row],[Total Assets 2015]], "x")</f>
        <v>x</v>
      </c>
      <c r="AS1502" s="3" t="str">
        <f xml:space="preserve"> IFERROR(Table1[[#This Row],[GP 2016]]/Table1[[#This Row],[Total Assets 2016]], "x")</f>
        <v>x</v>
      </c>
      <c r="AT1502" s="3" t="str">
        <f xml:space="preserve"> IFERROR(Table1[[#This Row],[GP 2017]]/Table1[[#This Row],[Total Assets 2017]], "x")</f>
        <v>x</v>
      </c>
      <c r="AU1502" s="3" t="str">
        <f xml:space="preserve"> IFERROR(Table1[[#This Row],[GP 2018]]/Table1[[#This Row],[Total Assets 2018]], "x")</f>
        <v>x</v>
      </c>
      <c r="AV1502" s="3">
        <f xml:space="preserve"> IFERROR(Table1[[#This Row],[GP 2019]]/Table1[[#This Row],[Total Assets 2019]], "x")</f>
        <v>0</v>
      </c>
      <c r="AW1502" s="3" t="str">
        <f xml:space="preserve"> IFERROR(Table1[[#This Row],[GP 2020]]/Table1[[#This Row],[Total Assets 2020]], "x")</f>
        <v>x</v>
      </c>
      <c r="AX1502" s="3" t="str">
        <f xml:space="preserve"> IFERROR(Table1[[#This Row],[GP 2021]]/Table1[[#This Row],[Total Assets 2021]], "x")</f>
        <v>x</v>
      </c>
      <c r="AY1502" s="3" t="str">
        <f xml:space="preserve"> IFERROR(Table1[[#This Row],[GP TTM]]/Table1[[#This Row],[Total Assets TTM]], "x")</f>
        <v>x</v>
      </c>
      <c r="BA1502" s="3" t="str">
        <f xml:space="preserve"> IFERROR(ABS(Table1[[#This Row],[ROA 2013]]-Table1[[#This Row],[ROA 2012]]), "x")</f>
        <v>x</v>
      </c>
      <c r="BB1502" s="3" t="str">
        <f xml:space="preserve"> IFERROR(ABS(Table1[[#This Row],[ROA 2014]]-Table1[[#This Row],[ROA 2013]]), "x")</f>
        <v>x</v>
      </c>
      <c r="BC1502" s="3" t="str">
        <f xml:space="preserve"> IFERROR(ABS(Table1[[#This Row],[ROA 2015]]-Table1[[#This Row],[ROA 2014]]), "x")</f>
        <v>x</v>
      </c>
      <c r="BD1502" s="3" t="str">
        <f xml:space="preserve"> IFERROR(ABS(Table1[[#This Row],[ROA 2016]]-Table1[[#This Row],[ROA 2015]]), "x")</f>
        <v>x</v>
      </c>
      <c r="BE1502" s="3" t="str">
        <f xml:space="preserve"> IFERROR(ABS(Table1[[#This Row],[ROA 2017]]-Table1[[#This Row],[ROA 2016]]), "x")</f>
        <v>x</v>
      </c>
      <c r="BF1502" s="3" t="str">
        <f xml:space="preserve"> IFERROR(ABS(Table1[[#This Row],[ROA 2018]]-Table1[[#This Row],[ROA 2017]]), "x")</f>
        <v>x</v>
      </c>
      <c r="BG1502" s="3" t="str">
        <f xml:space="preserve"> IFERROR(ABS(Table1[[#This Row],[ROA 2019]]-Table1[[#This Row],[ROA 2018]]), "x")</f>
        <v>x</v>
      </c>
      <c r="BH1502" s="3" t="str">
        <f xml:space="preserve"> IFERROR(ABS(Table1[[#This Row],[ROA 2020]]-Table1[[#This Row],[ROA 2019]]), "x")</f>
        <v>x</v>
      </c>
      <c r="BI1502" s="3" t="str">
        <f xml:space="preserve"> IFERROR(ABS(Table1[[#This Row],[ROA 2021]]-Table1[[#This Row],[ROA 2020]]), "x")</f>
        <v>x</v>
      </c>
      <c r="BJ1502" s="3" t="str">
        <f xml:space="preserve"> IFERROR(AVERAGE(Table1[[#This Row],[ROA 2013-2012]:[ROA 2021-2020]]), "x")</f>
        <v>x</v>
      </c>
      <c r="BK1502" s="3">
        <f>IFERROR(AVERAGE(Table1[[#This Row],[ROA 2012]:[ROA 2021]]), "x")</f>
        <v>0</v>
      </c>
      <c r="BN1502" s="1">
        <f>SUM(Table1[[#This Row],[B/M Rank]:[ROA Rank]])</f>
        <v>0</v>
      </c>
    </row>
    <row r="1503" spans="1:66" x14ac:dyDescent="0.25">
      <c r="A1503" s="1" t="s">
        <v>2788</v>
      </c>
      <c r="B1503" s="1" t="s">
        <v>822</v>
      </c>
      <c r="C1503" s="1" t="s">
        <v>4417</v>
      </c>
      <c r="D1503" s="1" t="s">
        <v>268</v>
      </c>
      <c r="E1503" s="1" t="s">
        <v>108</v>
      </c>
      <c r="F1503" s="1">
        <v>75.67</v>
      </c>
      <c r="G1503" s="19"/>
      <c r="H1503" s="19"/>
      <c r="I1503" s="19"/>
      <c r="J1503" s="19"/>
      <c r="K1503" s="1"/>
      <c r="L1503" s="19"/>
      <c r="M1503" s="1">
        <v>2012</v>
      </c>
      <c r="N1503" s="1">
        <v>17.899999999999999</v>
      </c>
      <c r="O1503" s="1">
        <v>7.6</v>
      </c>
      <c r="P1503" s="1">
        <v>2.1</v>
      </c>
      <c r="Q1503" s="1">
        <v>0.9</v>
      </c>
      <c r="R1503" s="1">
        <v>0.9</v>
      </c>
      <c r="S1503" s="1">
        <v>2.1</v>
      </c>
      <c r="T1503" s="1">
        <v>3.4</v>
      </c>
      <c r="U1503" s="1">
        <v>-2.2999999999999998</v>
      </c>
      <c r="V1503" s="1">
        <v>-12.6</v>
      </c>
      <c r="W1503" s="1">
        <v>-8.9</v>
      </c>
      <c r="X1503" s="1">
        <v>-12.3</v>
      </c>
      <c r="Z1503" s="3">
        <f xml:space="preserve"> IFERROR(AVEDEV(Table1[[#This Row],[GP 2012]:[GP 2021]]) / Table1[[#This Row],[Avg GP]], "x")</f>
        <v>4.9639639639639643</v>
      </c>
      <c r="AA1503" s="2">
        <f xml:space="preserve"> IFERROR(AVERAGE(Table1[[#This Row],[GP 2012]:[GP 2021]]), "x")</f>
        <v>1.1099999999999999</v>
      </c>
      <c r="AB1503" s="11">
        <f>Table1[Equity]/Table1[Market Capital]</f>
        <v>2.4078234439011497</v>
      </c>
      <c r="AC1503" s="1">
        <v>212.3</v>
      </c>
      <c r="AD1503" s="1">
        <v>131.19999999999999</v>
      </c>
      <c r="AE1503" s="1">
        <v>105.2</v>
      </c>
      <c r="AF1503" s="1">
        <v>102.5</v>
      </c>
      <c r="AG1503" s="1">
        <v>117.6</v>
      </c>
      <c r="AH1503" s="1">
        <v>122.3</v>
      </c>
      <c r="AI1503" s="1">
        <v>133</v>
      </c>
      <c r="AJ1503" s="1">
        <v>145.4</v>
      </c>
      <c r="AK1503" s="1">
        <v>171.7</v>
      </c>
      <c r="AL1503" s="1">
        <v>210.4</v>
      </c>
      <c r="AM1503" s="1">
        <v>212.5</v>
      </c>
      <c r="AN1503" s="1">
        <v>182.2</v>
      </c>
      <c r="AO1503" s="3">
        <f xml:space="preserve"> IFERROR(Table1[[#This Row],[GP 2012]]/Table1[[#This Row],[Total Assets 2012]], "x")</f>
        <v>8.4314649081488446E-2</v>
      </c>
      <c r="AP1503" s="3">
        <f xml:space="preserve"> IFERROR(Table1[[#This Row],[GP 2013]]/Table1[[#This Row],[Total Assets 2013]], "x")</f>
        <v>5.7926829268292686E-2</v>
      </c>
      <c r="AQ1503" s="3">
        <f xml:space="preserve"> IFERROR(Table1[[#This Row],[GP 2014]]/Table1[[#This Row],[Total Assets 2014]], "x")</f>
        <v>1.9961977186311788E-2</v>
      </c>
      <c r="AR1503" s="3">
        <f xml:space="preserve"> IFERROR(Table1[[#This Row],[GP 2015]]/Table1[[#This Row],[Total Assets 2015]], "x")</f>
        <v>8.7804878048780496E-3</v>
      </c>
      <c r="AS1503" s="3">
        <f xml:space="preserve"> IFERROR(Table1[[#This Row],[GP 2016]]/Table1[[#This Row],[Total Assets 2016]], "x")</f>
        <v>7.6530612244897966E-3</v>
      </c>
      <c r="AT1503" s="3">
        <f xml:space="preserve"> IFERROR(Table1[[#This Row],[GP 2017]]/Table1[[#This Row],[Total Assets 2017]], "x")</f>
        <v>1.7170891251022079E-2</v>
      </c>
      <c r="AU1503" s="3">
        <f xml:space="preserve"> IFERROR(Table1[[#This Row],[GP 2018]]/Table1[[#This Row],[Total Assets 2018]], "x")</f>
        <v>2.5563909774436091E-2</v>
      </c>
      <c r="AV1503" s="3">
        <f xml:space="preserve"> IFERROR(Table1[[#This Row],[GP 2019]]/Table1[[#This Row],[Total Assets 2019]], "x")</f>
        <v>-1.5818431911966985E-2</v>
      </c>
      <c r="AW1503" s="3">
        <f xml:space="preserve"> IFERROR(Table1[[#This Row],[GP 2020]]/Table1[[#This Row],[Total Assets 2020]], "x")</f>
        <v>-7.3383808969132214E-2</v>
      </c>
      <c r="AX1503" s="3">
        <f xml:space="preserve"> IFERROR(Table1[[#This Row],[GP 2021]]/Table1[[#This Row],[Total Assets 2021]], "x")</f>
        <v>-4.2300380228136883E-2</v>
      </c>
      <c r="AY1503" s="3">
        <f xml:space="preserve"> IFERROR(Table1[[#This Row],[GP TTM]]/Table1[[#This Row],[Total Assets TTM]], "x")</f>
        <v>-5.7882352941176475E-2</v>
      </c>
      <c r="BA1503" s="3">
        <f xml:space="preserve"> IFERROR(ABS(Table1[[#This Row],[ROA 2013]]-Table1[[#This Row],[ROA 2012]]), "x")</f>
        <v>2.6387819813195761E-2</v>
      </c>
      <c r="BB1503" s="3">
        <f xml:space="preserve"> IFERROR(ABS(Table1[[#This Row],[ROA 2014]]-Table1[[#This Row],[ROA 2013]]), "x")</f>
        <v>3.7964852081980902E-2</v>
      </c>
      <c r="BC1503" s="3">
        <f xml:space="preserve"> IFERROR(ABS(Table1[[#This Row],[ROA 2015]]-Table1[[#This Row],[ROA 2014]]), "x")</f>
        <v>1.1181489381433738E-2</v>
      </c>
      <c r="BD1503" s="3">
        <f xml:space="preserve"> IFERROR(ABS(Table1[[#This Row],[ROA 2016]]-Table1[[#This Row],[ROA 2015]]), "x")</f>
        <v>1.127426580388253E-3</v>
      </c>
      <c r="BE1503" s="3">
        <f xml:space="preserve"> IFERROR(ABS(Table1[[#This Row],[ROA 2017]]-Table1[[#This Row],[ROA 2016]]), "x")</f>
        <v>9.5178300265322813E-3</v>
      </c>
      <c r="BF1503" s="3">
        <f xml:space="preserve"> IFERROR(ABS(Table1[[#This Row],[ROA 2018]]-Table1[[#This Row],[ROA 2017]]), "x")</f>
        <v>8.3930185234140121E-3</v>
      </c>
      <c r="BG1503" s="3">
        <f xml:space="preserve"> IFERROR(ABS(Table1[[#This Row],[ROA 2019]]-Table1[[#This Row],[ROA 2018]]), "x")</f>
        <v>4.1382341686403076E-2</v>
      </c>
      <c r="BH1503" s="3">
        <f xml:space="preserve"> IFERROR(ABS(Table1[[#This Row],[ROA 2020]]-Table1[[#This Row],[ROA 2019]]), "x")</f>
        <v>5.7565377057165232E-2</v>
      </c>
      <c r="BI1503" s="3">
        <f xml:space="preserve"> IFERROR(ABS(Table1[[#This Row],[ROA 2021]]-Table1[[#This Row],[ROA 2020]]), "x")</f>
        <v>3.1083428740995331E-2</v>
      </c>
      <c r="BJ1503" s="3">
        <f xml:space="preserve"> IFERROR(AVERAGE(Table1[[#This Row],[ROA 2013-2012]:[ROA 2021-2020]]), "x")</f>
        <v>2.4955953765723175E-2</v>
      </c>
      <c r="BK1503" s="3">
        <f>IFERROR(AVERAGE(Table1[[#This Row],[ROA 2012]:[ROA 2021]]), "x")</f>
        <v>8.9869184481682872E-3</v>
      </c>
      <c r="BN1503" s="1">
        <f>SUM(Table1[[#This Row],[B/M Rank]:[ROA Rank]])</f>
        <v>0</v>
      </c>
    </row>
    <row r="1504" spans="1:66" x14ac:dyDescent="0.25">
      <c r="A1504" s="1" t="s">
        <v>2341</v>
      </c>
      <c r="B1504" s="1" t="s">
        <v>388</v>
      </c>
      <c r="C1504" s="1" t="s">
        <v>381</v>
      </c>
      <c r="D1504" s="1" t="s">
        <v>142</v>
      </c>
      <c r="E1504" s="1" t="s">
        <v>108</v>
      </c>
      <c r="F1504" s="1">
        <v>76.349999999999994</v>
      </c>
      <c r="G1504" s="19"/>
      <c r="H1504" s="19"/>
      <c r="I1504" s="19"/>
      <c r="J1504" s="19"/>
      <c r="K1504" s="1"/>
      <c r="L1504" s="19"/>
      <c r="M1504" s="1">
        <v>2012</v>
      </c>
      <c r="N1504" s="1">
        <v>24.6</v>
      </c>
      <c r="O1504" s="1">
        <v>24.1</v>
      </c>
      <c r="P1504" s="1">
        <v>27.1</v>
      </c>
      <c r="Q1504" s="1">
        <v>29.5</v>
      </c>
      <c r="R1504" s="1">
        <v>26.5</v>
      </c>
      <c r="S1504" s="1">
        <v>27</v>
      </c>
      <c r="T1504" s="1">
        <v>36.299999999999997</v>
      </c>
      <c r="U1504" s="1">
        <v>37.9</v>
      </c>
      <c r="V1504" s="1">
        <v>31.4</v>
      </c>
      <c r="W1504" s="1">
        <v>49.1</v>
      </c>
      <c r="X1504" s="1">
        <v>49.3</v>
      </c>
      <c r="Z1504" s="3">
        <f xml:space="preserve"> IFERROR(AVEDEV(Table1[[#This Row],[GP 2012]:[GP 2021]]) / Table1[[#This Row],[Avg GP]], "x")</f>
        <v>0.18692185007974482</v>
      </c>
      <c r="AA1504" s="2">
        <f xml:space="preserve"> IFERROR(AVERAGE(Table1[[#This Row],[GP 2012]:[GP 2021]]), "x")</f>
        <v>31.350000000000005</v>
      </c>
      <c r="AB1504" s="11">
        <f>Table1[Equity]/Table1[Market Capital]</f>
        <v>1.3831041257367387</v>
      </c>
      <c r="AC1504" s="1">
        <v>124.6</v>
      </c>
      <c r="AD1504" s="1">
        <v>120.8</v>
      </c>
      <c r="AE1504" s="1">
        <v>154.6</v>
      </c>
      <c r="AF1504" s="1">
        <v>154.6</v>
      </c>
      <c r="AG1504" s="1">
        <v>158.6</v>
      </c>
      <c r="AH1504" s="1">
        <v>251</v>
      </c>
      <c r="AI1504" s="1">
        <v>373.8</v>
      </c>
      <c r="AJ1504" s="1">
        <v>406.2</v>
      </c>
      <c r="AK1504" s="1">
        <v>384.9</v>
      </c>
      <c r="AL1504" s="1">
        <v>520.1</v>
      </c>
      <c r="AM1504" s="1">
        <v>486.5</v>
      </c>
      <c r="AN1504" s="1">
        <v>105.6</v>
      </c>
      <c r="AO1504" s="3">
        <f xml:space="preserve"> IFERROR(Table1[[#This Row],[GP 2012]]/Table1[[#This Row],[Total Assets 2012]], "x")</f>
        <v>0.19743178170144465</v>
      </c>
      <c r="AP1504" s="3">
        <f xml:space="preserve"> IFERROR(Table1[[#This Row],[GP 2013]]/Table1[[#This Row],[Total Assets 2013]], "x")</f>
        <v>0.19950331125827817</v>
      </c>
      <c r="AQ1504" s="3">
        <f xml:space="preserve"> IFERROR(Table1[[#This Row],[GP 2014]]/Table1[[#This Row],[Total Assets 2014]], "x")</f>
        <v>0.17529107373868047</v>
      </c>
      <c r="AR1504" s="3">
        <f xml:space="preserve"> IFERROR(Table1[[#This Row],[GP 2015]]/Table1[[#This Row],[Total Assets 2015]], "x")</f>
        <v>0.19081500646830532</v>
      </c>
      <c r="AS1504" s="3">
        <f xml:space="preserve"> IFERROR(Table1[[#This Row],[GP 2016]]/Table1[[#This Row],[Total Assets 2016]], "x")</f>
        <v>0.16708701134930642</v>
      </c>
      <c r="AT1504" s="3">
        <f xml:space="preserve"> IFERROR(Table1[[#This Row],[GP 2017]]/Table1[[#This Row],[Total Assets 2017]], "x")</f>
        <v>0.10756972111553785</v>
      </c>
      <c r="AU1504" s="3">
        <f xml:space="preserve"> IFERROR(Table1[[#This Row],[GP 2018]]/Table1[[#This Row],[Total Assets 2018]], "x")</f>
        <v>9.7110754414125186E-2</v>
      </c>
      <c r="AV1504" s="3">
        <f xml:space="preserve"> IFERROR(Table1[[#This Row],[GP 2019]]/Table1[[#This Row],[Total Assets 2019]], "x")</f>
        <v>9.330379123584441E-2</v>
      </c>
      <c r="AW1504" s="3">
        <f xml:space="preserve"> IFERROR(Table1[[#This Row],[GP 2020]]/Table1[[#This Row],[Total Assets 2020]], "x")</f>
        <v>8.1579631073005976E-2</v>
      </c>
      <c r="AX1504" s="3">
        <f xml:space="preserve"> IFERROR(Table1[[#This Row],[GP 2021]]/Table1[[#This Row],[Total Assets 2021]], "x")</f>
        <v>9.4404922130359545E-2</v>
      </c>
      <c r="AY1504" s="3">
        <f xml:space="preserve"> IFERROR(Table1[[#This Row],[GP TTM]]/Table1[[#This Row],[Total Assets TTM]], "x")</f>
        <v>0.10133607399794449</v>
      </c>
      <c r="BA1504" s="3">
        <f xml:space="preserve"> IFERROR(ABS(Table1[[#This Row],[ROA 2013]]-Table1[[#This Row],[ROA 2012]]), "x")</f>
        <v>2.0715295568335124E-3</v>
      </c>
      <c r="BB1504" s="3">
        <f xml:space="preserve"> IFERROR(ABS(Table1[[#This Row],[ROA 2014]]-Table1[[#This Row],[ROA 2013]]), "x")</f>
        <v>2.4212237519597696E-2</v>
      </c>
      <c r="BC1504" s="3">
        <f xml:space="preserve"> IFERROR(ABS(Table1[[#This Row],[ROA 2015]]-Table1[[#This Row],[ROA 2014]]), "x")</f>
        <v>1.5523932729624851E-2</v>
      </c>
      <c r="BD1504" s="3">
        <f xml:space="preserve"> IFERROR(ABS(Table1[[#This Row],[ROA 2016]]-Table1[[#This Row],[ROA 2015]]), "x")</f>
        <v>2.3727995118998896E-2</v>
      </c>
      <c r="BE1504" s="3">
        <f xml:space="preserve"> IFERROR(ABS(Table1[[#This Row],[ROA 2017]]-Table1[[#This Row],[ROA 2016]]), "x")</f>
        <v>5.9517290233768574E-2</v>
      </c>
      <c r="BF1504" s="3">
        <f xml:space="preserve"> IFERROR(ABS(Table1[[#This Row],[ROA 2018]]-Table1[[#This Row],[ROA 2017]]), "x")</f>
        <v>1.0458966701412664E-2</v>
      </c>
      <c r="BG1504" s="3">
        <f xml:space="preserve"> IFERROR(ABS(Table1[[#This Row],[ROA 2019]]-Table1[[#This Row],[ROA 2018]]), "x")</f>
        <v>3.8069631782807756E-3</v>
      </c>
      <c r="BH1504" s="3">
        <f xml:space="preserve"> IFERROR(ABS(Table1[[#This Row],[ROA 2020]]-Table1[[#This Row],[ROA 2019]]), "x")</f>
        <v>1.1724160162838435E-2</v>
      </c>
      <c r="BI1504" s="3">
        <f xml:space="preserve"> IFERROR(ABS(Table1[[#This Row],[ROA 2021]]-Table1[[#This Row],[ROA 2020]]), "x")</f>
        <v>1.2825291057353569E-2</v>
      </c>
      <c r="BJ1504" s="3">
        <f xml:space="preserve"> IFERROR(AVERAGE(Table1[[#This Row],[ROA 2013-2012]:[ROA 2021-2020]]), "x")</f>
        <v>1.8207596250967666E-2</v>
      </c>
      <c r="BK1504" s="3">
        <f>IFERROR(AVERAGE(Table1[[#This Row],[ROA 2012]:[ROA 2021]]), "x")</f>
        <v>0.14040970044848877</v>
      </c>
      <c r="BN1504" s="1">
        <f>SUM(Table1[[#This Row],[B/M Rank]:[ROA Rank]])</f>
        <v>0</v>
      </c>
    </row>
    <row r="1505" spans="1:66" x14ac:dyDescent="0.25">
      <c r="A1505" s="1" t="s">
        <v>3710</v>
      </c>
      <c r="B1505" s="1" t="s">
        <v>4733</v>
      </c>
      <c r="C1505" s="1" t="s">
        <v>4417</v>
      </c>
      <c r="D1505" s="1" t="s">
        <v>268</v>
      </c>
      <c r="E1505" s="1" t="s">
        <v>108</v>
      </c>
      <c r="F1505" s="1">
        <v>76.44</v>
      </c>
      <c r="G1505" s="19"/>
      <c r="H1505" s="19"/>
      <c r="I1505" s="19"/>
      <c r="J1505" s="19"/>
      <c r="K1505" s="1"/>
      <c r="L1505" s="19"/>
      <c r="M1505" s="1">
        <v>2016</v>
      </c>
      <c r="R1505" s="1" t="s">
        <v>4368</v>
      </c>
      <c r="S1505" s="1">
        <v>-6.3</v>
      </c>
      <c r="T1505" s="1" t="s">
        <v>4368</v>
      </c>
      <c r="U1505" s="1">
        <v>1.4</v>
      </c>
      <c r="V1505" s="1">
        <v>6.4</v>
      </c>
      <c r="W1505" s="1">
        <v>26.3</v>
      </c>
      <c r="X1505" s="1">
        <v>26.1</v>
      </c>
      <c r="Z1505" s="3">
        <f xml:space="preserve"> IFERROR(AVEDEV(Table1[[#This Row],[GP 2012]:[GP 2021]]) / Table1[[#This Row],[Avg GP]], "x")</f>
        <v>1.3920863309352518</v>
      </c>
      <c r="AA1505" s="2">
        <f xml:space="preserve"> IFERROR(AVERAGE(Table1[[#This Row],[GP 2012]:[GP 2021]]), "x")</f>
        <v>6.95</v>
      </c>
      <c r="AB1505" s="11">
        <f>Table1[Equity]/Table1[Market Capital]</f>
        <v>0.23547880690737835</v>
      </c>
      <c r="AG1505" s="1">
        <v>52.4</v>
      </c>
      <c r="AH1505" s="1">
        <v>76.5</v>
      </c>
      <c r="AI1505" s="1">
        <v>99.9</v>
      </c>
      <c r="AJ1505" s="1">
        <v>101.9</v>
      </c>
      <c r="AK1505" s="1">
        <v>100.4</v>
      </c>
      <c r="AL1505" s="1">
        <v>98.2</v>
      </c>
      <c r="AM1505" s="1">
        <v>93.5</v>
      </c>
      <c r="AN1505" s="1">
        <v>18</v>
      </c>
      <c r="AO1505" s="3" t="str">
        <f xml:space="preserve"> IFERROR(Table1[[#This Row],[GP 2012]]/Table1[[#This Row],[Total Assets 2012]], "x")</f>
        <v>x</v>
      </c>
      <c r="AP1505" s="3" t="str">
        <f xml:space="preserve"> IFERROR(Table1[[#This Row],[GP 2013]]/Table1[[#This Row],[Total Assets 2013]], "x")</f>
        <v>x</v>
      </c>
      <c r="AQ1505" s="3" t="str">
        <f xml:space="preserve"> IFERROR(Table1[[#This Row],[GP 2014]]/Table1[[#This Row],[Total Assets 2014]], "x")</f>
        <v>x</v>
      </c>
      <c r="AR1505" s="3" t="str">
        <f xml:space="preserve"> IFERROR(Table1[[#This Row],[GP 2015]]/Table1[[#This Row],[Total Assets 2015]], "x")</f>
        <v>x</v>
      </c>
      <c r="AS1505" s="3" t="str">
        <f xml:space="preserve"> IFERROR(Table1[[#This Row],[GP 2016]]/Table1[[#This Row],[Total Assets 2016]], "x")</f>
        <v>x</v>
      </c>
      <c r="AT1505" s="3">
        <f xml:space="preserve"> IFERROR(Table1[[#This Row],[GP 2017]]/Table1[[#This Row],[Total Assets 2017]], "x")</f>
        <v>-8.2352941176470587E-2</v>
      </c>
      <c r="AU1505" s="3" t="str">
        <f xml:space="preserve"> IFERROR(Table1[[#This Row],[GP 2018]]/Table1[[#This Row],[Total Assets 2018]], "x")</f>
        <v>x</v>
      </c>
      <c r="AV1505" s="3">
        <f xml:space="preserve"> IFERROR(Table1[[#This Row],[GP 2019]]/Table1[[#This Row],[Total Assets 2019]], "x")</f>
        <v>1.3738959764474973E-2</v>
      </c>
      <c r="AW1505" s="3">
        <f xml:space="preserve"> IFERROR(Table1[[#This Row],[GP 2020]]/Table1[[#This Row],[Total Assets 2020]], "x")</f>
        <v>6.3745019920318724E-2</v>
      </c>
      <c r="AX1505" s="3">
        <f xml:space="preserve"> IFERROR(Table1[[#This Row],[GP 2021]]/Table1[[#This Row],[Total Assets 2021]], "x")</f>
        <v>0.26782077393075354</v>
      </c>
      <c r="AY1505" s="3">
        <f xml:space="preserve"> IFERROR(Table1[[#This Row],[GP TTM]]/Table1[[#This Row],[Total Assets TTM]], "x")</f>
        <v>0.279144385026738</v>
      </c>
      <c r="BA1505" s="3" t="str">
        <f xml:space="preserve"> IFERROR(ABS(Table1[[#This Row],[ROA 2013]]-Table1[[#This Row],[ROA 2012]]), "x")</f>
        <v>x</v>
      </c>
      <c r="BB1505" s="3" t="str">
        <f xml:space="preserve"> IFERROR(ABS(Table1[[#This Row],[ROA 2014]]-Table1[[#This Row],[ROA 2013]]), "x")</f>
        <v>x</v>
      </c>
      <c r="BC1505" s="3" t="str">
        <f xml:space="preserve"> IFERROR(ABS(Table1[[#This Row],[ROA 2015]]-Table1[[#This Row],[ROA 2014]]), "x")</f>
        <v>x</v>
      </c>
      <c r="BD1505" s="3" t="str">
        <f xml:space="preserve"> IFERROR(ABS(Table1[[#This Row],[ROA 2016]]-Table1[[#This Row],[ROA 2015]]), "x")</f>
        <v>x</v>
      </c>
      <c r="BE1505" s="3" t="str">
        <f xml:space="preserve"> IFERROR(ABS(Table1[[#This Row],[ROA 2017]]-Table1[[#This Row],[ROA 2016]]), "x")</f>
        <v>x</v>
      </c>
      <c r="BF1505" s="3" t="str">
        <f xml:space="preserve"> IFERROR(ABS(Table1[[#This Row],[ROA 2018]]-Table1[[#This Row],[ROA 2017]]), "x")</f>
        <v>x</v>
      </c>
      <c r="BG1505" s="3" t="str">
        <f xml:space="preserve"> IFERROR(ABS(Table1[[#This Row],[ROA 2019]]-Table1[[#This Row],[ROA 2018]]), "x")</f>
        <v>x</v>
      </c>
      <c r="BH1505" s="3">
        <f xml:space="preserve"> IFERROR(ABS(Table1[[#This Row],[ROA 2020]]-Table1[[#This Row],[ROA 2019]]), "x")</f>
        <v>5.0006060155843753E-2</v>
      </c>
      <c r="BI1505" s="3">
        <f xml:space="preserve"> IFERROR(ABS(Table1[[#This Row],[ROA 2021]]-Table1[[#This Row],[ROA 2020]]), "x")</f>
        <v>0.20407575401043482</v>
      </c>
      <c r="BJ1505" s="3">
        <f xml:space="preserve"> IFERROR(AVERAGE(Table1[[#This Row],[ROA 2013-2012]:[ROA 2021-2020]]), "x")</f>
        <v>0.12704090708313928</v>
      </c>
      <c r="BK1505" s="3">
        <f>IFERROR(AVERAGE(Table1[[#This Row],[ROA 2012]:[ROA 2021]]), "x")</f>
        <v>6.5737953109769168E-2</v>
      </c>
      <c r="BN1505" s="1">
        <f>SUM(Table1[[#This Row],[B/M Rank]:[ROA Rank]])</f>
        <v>0</v>
      </c>
    </row>
    <row r="1506" spans="1:66" x14ac:dyDescent="0.25">
      <c r="A1506" s="1" t="s">
        <v>3302</v>
      </c>
      <c r="B1506" s="1" t="s">
        <v>1159</v>
      </c>
      <c r="C1506" s="1" t="s">
        <v>4417</v>
      </c>
      <c r="D1506" s="1" t="s">
        <v>268</v>
      </c>
      <c r="E1506" s="1" t="s">
        <v>108</v>
      </c>
      <c r="F1506" s="1">
        <v>76.53</v>
      </c>
      <c r="G1506" s="19"/>
      <c r="H1506" s="19"/>
      <c r="I1506" s="19"/>
      <c r="J1506" s="19"/>
      <c r="K1506" s="1"/>
      <c r="L1506" s="19"/>
      <c r="M1506" s="1">
        <v>2016</v>
      </c>
      <c r="Q1506" s="1" t="s">
        <v>4368</v>
      </c>
      <c r="R1506" s="1">
        <v>0</v>
      </c>
      <c r="S1506" s="1">
        <v>-0.1</v>
      </c>
      <c r="T1506" s="1">
        <v>-0.1</v>
      </c>
      <c r="U1506" s="1">
        <v>0</v>
      </c>
      <c r="V1506" s="1">
        <v>-0.1</v>
      </c>
      <c r="W1506" s="1">
        <v>0</v>
      </c>
      <c r="X1506" s="1">
        <v>0</v>
      </c>
      <c r="Z1506" s="3">
        <f xml:space="preserve"> IFERROR(AVEDEV(Table1[[#This Row],[GP 2012]:[GP 2021]]) / Table1[[#This Row],[Avg GP]], "x")</f>
        <v>-0.99999999999999978</v>
      </c>
      <c r="AA1506" s="2">
        <f xml:space="preserve"> IFERROR(AVERAGE(Table1[[#This Row],[GP 2012]:[GP 2021]]), "x")</f>
        <v>-5.000000000000001E-2</v>
      </c>
      <c r="AB1506" s="11">
        <f>Table1[Equity]/Table1[Market Capital]</f>
        <v>0.49000392003136023</v>
      </c>
      <c r="AF1506" s="1">
        <v>2.2999999999999998</v>
      </c>
      <c r="AG1506" s="1">
        <v>9.1</v>
      </c>
      <c r="AH1506" s="1">
        <v>8.6999999999999993</v>
      </c>
      <c r="AI1506" s="1">
        <v>11</v>
      </c>
      <c r="AJ1506" s="1">
        <v>27.5</v>
      </c>
      <c r="AK1506" s="1">
        <v>31.6</v>
      </c>
      <c r="AL1506" s="1">
        <v>38.4</v>
      </c>
      <c r="AM1506" s="1">
        <v>38.4</v>
      </c>
      <c r="AN1506" s="1">
        <v>37.5</v>
      </c>
      <c r="AO1506" s="3" t="str">
        <f xml:space="preserve"> IFERROR(Table1[[#This Row],[GP 2012]]/Table1[[#This Row],[Total Assets 2012]], "x")</f>
        <v>x</v>
      </c>
      <c r="AP1506" s="3" t="str">
        <f xml:space="preserve"> IFERROR(Table1[[#This Row],[GP 2013]]/Table1[[#This Row],[Total Assets 2013]], "x")</f>
        <v>x</v>
      </c>
      <c r="AQ1506" s="3" t="str">
        <f xml:space="preserve"> IFERROR(Table1[[#This Row],[GP 2014]]/Table1[[#This Row],[Total Assets 2014]], "x")</f>
        <v>x</v>
      </c>
      <c r="AR1506" s="3" t="str">
        <f xml:space="preserve"> IFERROR(Table1[[#This Row],[GP 2015]]/Table1[[#This Row],[Total Assets 2015]], "x")</f>
        <v>x</v>
      </c>
      <c r="AS1506" s="3">
        <f xml:space="preserve"> IFERROR(Table1[[#This Row],[GP 2016]]/Table1[[#This Row],[Total Assets 2016]], "x")</f>
        <v>0</v>
      </c>
      <c r="AT1506" s="3">
        <f xml:space="preserve"> IFERROR(Table1[[#This Row],[GP 2017]]/Table1[[#This Row],[Total Assets 2017]], "x")</f>
        <v>-1.149425287356322E-2</v>
      </c>
      <c r="AU1506" s="3">
        <f xml:space="preserve"> IFERROR(Table1[[#This Row],[GP 2018]]/Table1[[#This Row],[Total Assets 2018]], "x")</f>
        <v>-9.0909090909090922E-3</v>
      </c>
      <c r="AV1506" s="3">
        <f xml:space="preserve"> IFERROR(Table1[[#This Row],[GP 2019]]/Table1[[#This Row],[Total Assets 2019]], "x")</f>
        <v>0</v>
      </c>
      <c r="AW1506" s="3">
        <f xml:space="preserve"> IFERROR(Table1[[#This Row],[GP 2020]]/Table1[[#This Row],[Total Assets 2020]], "x")</f>
        <v>-3.1645569620253164E-3</v>
      </c>
      <c r="AX1506" s="3">
        <f xml:space="preserve"> IFERROR(Table1[[#This Row],[GP 2021]]/Table1[[#This Row],[Total Assets 2021]], "x")</f>
        <v>0</v>
      </c>
      <c r="AY1506" s="3">
        <f xml:space="preserve"> IFERROR(Table1[[#This Row],[GP TTM]]/Table1[[#This Row],[Total Assets TTM]], "x")</f>
        <v>0</v>
      </c>
      <c r="BA1506" s="3" t="str">
        <f xml:space="preserve"> IFERROR(ABS(Table1[[#This Row],[ROA 2013]]-Table1[[#This Row],[ROA 2012]]), "x")</f>
        <v>x</v>
      </c>
      <c r="BB1506" s="3" t="str">
        <f xml:space="preserve"> IFERROR(ABS(Table1[[#This Row],[ROA 2014]]-Table1[[#This Row],[ROA 2013]]), "x")</f>
        <v>x</v>
      </c>
      <c r="BC1506" s="3" t="str">
        <f xml:space="preserve"> IFERROR(ABS(Table1[[#This Row],[ROA 2015]]-Table1[[#This Row],[ROA 2014]]), "x")</f>
        <v>x</v>
      </c>
      <c r="BD1506" s="3" t="str">
        <f xml:space="preserve"> IFERROR(ABS(Table1[[#This Row],[ROA 2016]]-Table1[[#This Row],[ROA 2015]]), "x")</f>
        <v>x</v>
      </c>
      <c r="BE1506" s="3">
        <f xml:space="preserve"> IFERROR(ABS(Table1[[#This Row],[ROA 2017]]-Table1[[#This Row],[ROA 2016]]), "x")</f>
        <v>1.149425287356322E-2</v>
      </c>
      <c r="BF1506" s="3">
        <f xml:space="preserve"> IFERROR(ABS(Table1[[#This Row],[ROA 2018]]-Table1[[#This Row],[ROA 2017]]), "x")</f>
        <v>2.4033437826541278E-3</v>
      </c>
      <c r="BG1506" s="3">
        <f xml:space="preserve"> IFERROR(ABS(Table1[[#This Row],[ROA 2019]]-Table1[[#This Row],[ROA 2018]]), "x")</f>
        <v>9.0909090909090922E-3</v>
      </c>
      <c r="BH1506" s="3">
        <f xml:space="preserve"> IFERROR(ABS(Table1[[#This Row],[ROA 2020]]-Table1[[#This Row],[ROA 2019]]), "x")</f>
        <v>3.1645569620253164E-3</v>
      </c>
      <c r="BI1506" s="3">
        <f xml:space="preserve"> IFERROR(ABS(Table1[[#This Row],[ROA 2021]]-Table1[[#This Row],[ROA 2020]]), "x")</f>
        <v>3.1645569620253164E-3</v>
      </c>
      <c r="BJ1506" s="3">
        <f xml:space="preserve"> IFERROR(AVERAGE(Table1[[#This Row],[ROA 2013-2012]:[ROA 2021-2020]]), "x")</f>
        <v>5.8635239342354145E-3</v>
      </c>
      <c r="BK1506" s="3">
        <f>IFERROR(AVERAGE(Table1[[#This Row],[ROA 2012]:[ROA 2021]]), "x")</f>
        <v>-3.9582864877496047E-3</v>
      </c>
      <c r="BN1506" s="1">
        <f>SUM(Table1[[#This Row],[B/M Rank]:[ROA Rank]])</f>
        <v>0</v>
      </c>
    </row>
    <row r="1507" spans="1:66" x14ac:dyDescent="0.25">
      <c r="A1507" s="1" t="s">
        <v>2706</v>
      </c>
      <c r="B1507" s="1" t="s">
        <v>757</v>
      </c>
      <c r="C1507" s="1" t="s">
        <v>730</v>
      </c>
      <c r="D1507" s="1" t="s">
        <v>330</v>
      </c>
      <c r="E1507" s="1" t="s">
        <v>108</v>
      </c>
      <c r="F1507" s="1">
        <v>76.69</v>
      </c>
      <c r="G1507" s="19"/>
      <c r="H1507" s="19"/>
      <c r="I1507" s="19"/>
      <c r="J1507" s="19"/>
      <c r="K1507" s="1"/>
      <c r="L1507" s="19"/>
      <c r="M1507" s="1">
        <v>2018</v>
      </c>
      <c r="T1507" s="1">
        <v>35.6</v>
      </c>
      <c r="U1507" s="1">
        <v>38.1</v>
      </c>
      <c r="V1507" s="1">
        <v>35.1</v>
      </c>
      <c r="W1507" s="1">
        <v>38.1</v>
      </c>
      <c r="X1507" s="1">
        <v>40.299999999999997</v>
      </c>
      <c r="Z1507" s="3">
        <f xml:space="preserve"> IFERROR(AVEDEV(Table1[[#This Row],[GP 2012]:[GP 2021]]) / Table1[[#This Row],[Avg GP]], "x")</f>
        <v>3.7440435670524165E-2</v>
      </c>
      <c r="AA1507" s="2">
        <f xml:space="preserve"> IFERROR(AVERAGE(Table1[[#This Row],[GP 2012]:[GP 2021]]), "x")</f>
        <v>36.725000000000001</v>
      </c>
      <c r="AB1507" s="11">
        <f>Table1[Equity]/Table1[Market Capital]</f>
        <v>0.62720041726431086</v>
      </c>
      <c r="AI1507" s="1">
        <v>39</v>
      </c>
      <c r="AJ1507" s="1">
        <v>43.9</v>
      </c>
      <c r="AK1507" s="1">
        <v>47.1</v>
      </c>
      <c r="AL1507" s="1">
        <v>70.5</v>
      </c>
      <c r="AM1507" s="1">
        <v>71.400000000000006</v>
      </c>
      <c r="AN1507" s="1">
        <v>48.1</v>
      </c>
      <c r="AO1507" s="3" t="str">
        <f xml:space="preserve"> IFERROR(Table1[[#This Row],[GP 2012]]/Table1[[#This Row],[Total Assets 2012]], "x")</f>
        <v>x</v>
      </c>
      <c r="AP1507" s="3" t="str">
        <f xml:space="preserve"> IFERROR(Table1[[#This Row],[GP 2013]]/Table1[[#This Row],[Total Assets 2013]], "x")</f>
        <v>x</v>
      </c>
      <c r="AQ1507" s="3" t="str">
        <f xml:space="preserve"> IFERROR(Table1[[#This Row],[GP 2014]]/Table1[[#This Row],[Total Assets 2014]], "x")</f>
        <v>x</v>
      </c>
      <c r="AR1507" s="3" t="str">
        <f xml:space="preserve"> IFERROR(Table1[[#This Row],[GP 2015]]/Table1[[#This Row],[Total Assets 2015]], "x")</f>
        <v>x</v>
      </c>
      <c r="AS1507" s="3" t="str">
        <f xml:space="preserve"> IFERROR(Table1[[#This Row],[GP 2016]]/Table1[[#This Row],[Total Assets 2016]], "x")</f>
        <v>x</v>
      </c>
      <c r="AT1507" s="3" t="str">
        <f xml:space="preserve"> IFERROR(Table1[[#This Row],[GP 2017]]/Table1[[#This Row],[Total Assets 2017]], "x")</f>
        <v>x</v>
      </c>
      <c r="AU1507" s="3">
        <f xml:space="preserve"> IFERROR(Table1[[#This Row],[GP 2018]]/Table1[[#This Row],[Total Assets 2018]], "x")</f>
        <v>0.91282051282051291</v>
      </c>
      <c r="AV1507" s="3">
        <f xml:space="preserve"> IFERROR(Table1[[#This Row],[GP 2019]]/Table1[[#This Row],[Total Assets 2019]], "x")</f>
        <v>0.86788154897494307</v>
      </c>
      <c r="AW1507" s="3">
        <f xml:space="preserve"> IFERROR(Table1[[#This Row],[GP 2020]]/Table1[[#This Row],[Total Assets 2020]], "x")</f>
        <v>0.74522292993630579</v>
      </c>
      <c r="AX1507" s="3">
        <f xml:space="preserve"> IFERROR(Table1[[#This Row],[GP 2021]]/Table1[[#This Row],[Total Assets 2021]], "x")</f>
        <v>0.54042553191489362</v>
      </c>
      <c r="AY1507" s="3">
        <f xml:space="preserve"> IFERROR(Table1[[#This Row],[GP TTM]]/Table1[[#This Row],[Total Assets TTM]], "x")</f>
        <v>0.56442577030812313</v>
      </c>
      <c r="BA1507" s="3" t="str">
        <f xml:space="preserve"> IFERROR(ABS(Table1[[#This Row],[ROA 2013]]-Table1[[#This Row],[ROA 2012]]), "x")</f>
        <v>x</v>
      </c>
      <c r="BB1507" s="3" t="str">
        <f xml:space="preserve"> IFERROR(ABS(Table1[[#This Row],[ROA 2014]]-Table1[[#This Row],[ROA 2013]]), "x")</f>
        <v>x</v>
      </c>
      <c r="BC1507" s="3" t="str">
        <f xml:space="preserve"> IFERROR(ABS(Table1[[#This Row],[ROA 2015]]-Table1[[#This Row],[ROA 2014]]), "x")</f>
        <v>x</v>
      </c>
      <c r="BD1507" s="3" t="str">
        <f xml:space="preserve"> IFERROR(ABS(Table1[[#This Row],[ROA 2016]]-Table1[[#This Row],[ROA 2015]]), "x")</f>
        <v>x</v>
      </c>
      <c r="BE1507" s="3" t="str">
        <f xml:space="preserve"> IFERROR(ABS(Table1[[#This Row],[ROA 2017]]-Table1[[#This Row],[ROA 2016]]), "x")</f>
        <v>x</v>
      </c>
      <c r="BF1507" s="3" t="str">
        <f xml:space="preserve"> IFERROR(ABS(Table1[[#This Row],[ROA 2018]]-Table1[[#This Row],[ROA 2017]]), "x")</f>
        <v>x</v>
      </c>
      <c r="BG1507" s="3">
        <f xml:space="preserve"> IFERROR(ABS(Table1[[#This Row],[ROA 2019]]-Table1[[#This Row],[ROA 2018]]), "x")</f>
        <v>4.4938963845569835E-2</v>
      </c>
      <c r="BH1507" s="3">
        <f xml:space="preserve"> IFERROR(ABS(Table1[[#This Row],[ROA 2020]]-Table1[[#This Row],[ROA 2019]]), "x")</f>
        <v>0.12265861903863728</v>
      </c>
      <c r="BI1507" s="3">
        <f xml:space="preserve"> IFERROR(ABS(Table1[[#This Row],[ROA 2021]]-Table1[[#This Row],[ROA 2020]]), "x")</f>
        <v>0.20479739802141217</v>
      </c>
      <c r="BJ1507" s="3">
        <f xml:space="preserve"> IFERROR(AVERAGE(Table1[[#This Row],[ROA 2013-2012]:[ROA 2021-2020]]), "x")</f>
        <v>0.1241316603018731</v>
      </c>
      <c r="BK1507" s="3">
        <f>IFERROR(AVERAGE(Table1[[#This Row],[ROA 2012]:[ROA 2021]]), "x")</f>
        <v>0.76658763091166393</v>
      </c>
      <c r="BN1507" s="1">
        <f>SUM(Table1[[#This Row],[B/M Rank]:[ROA Rank]])</f>
        <v>0</v>
      </c>
    </row>
    <row r="1508" spans="1:66" x14ac:dyDescent="0.25">
      <c r="A1508" s="1" t="s">
        <v>3266</v>
      </c>
      <c r="B1508" s="1" t="s">
        <v>4593</v>
      </c>
      <c r="C1508" s="1" t="s">
        <v>4417</v>
      </c>
      <c r="D1508" s="1" t="s">
        <v>268</v>
      </c>
      <c r="E1508" s="1" t="s">
        <v>108</v>
      </c>
      <c r="F1508" s="1">
        <v>76.8</v>
      </c>
      <c r="G1508" s="19"/>
      <c r="H1508" s="19"/>
      <c r="I1508" s="19"/>
      <c r="J1508" s="19"/>
      <c r="K1508" s="1"/>
      <c r="L1508" s="19"/>
      <c r="M1508" s="1">
        <v>2019</v>
      </c>
      <c r="U1508" s="1" t="s">
        <v>4368</v>
      </c>
      <c r="V1508" s="1" t="s">
        <v>4368</v>
      </c>
      <c r="W1508" s="1" t="s">
        <v>4368</v>
      </c>
      <c r="X1508" s="1" t="s">
        <v>4368</v>
      </c>
      <c r="Z1508" s="3" t="str">
        <f xml:space="preserve"> IFERROR(AVEDEV(Table1[[#This Row],[GP 2012]:[GP 2021]]) / Table1[[#This Row],[Avg GP]], "x")</f>
        <v>x</v>
      </c>
      <c r="AA1508" s="2" t="str">
        <f xml:space="preserve"> IFERROR(AVERAGE(Table1[[#This Row],[GP 2012]:[GP 2021]]), "x")</f>
        <v>x</v>
      </c>
      <c r="AB1508" s="11">
        <f>Table1[Equity]/Table1[Market Capital]</f>
        <v>0.21354166666666666</v>
      </c>
      <c r="AJ1508" s="1">
        <v>10.4</v>
      </c>
      <c r="AK1508" s="1">
        <v>11.3</v>
      </c>
      <c r="AL1508" s="1">
        <v>21.4</v>
      </c>
      <c r="AM1508" s="1">
        <v>20.9</v>
      </c>
      <c r="AN1508" s="1">
        <v>16.399999999999999</v>
      </c>
      <c r="AO1508" s="3" t="str">
        <f xml:space="preserve"> IFERROR(Table1[[#This Row],[GP 2012]]/Table1[[#This Row],[Total Assets 2012]], "x")</f>
        <v>x</v>
      </c>
      <c r="AP1508" s="3" t="str">
        <f xml:space="preserve"> IFERROR(Table1[[#This Row],[GP 2013]]/Table1[[#This Row],[Total Assets 2013]], "x")</f>
        <v>x</v>
      </c>
      <c r="AQ1508" s="3" t="str">
        <f xml:space="preserve"> IFERROR(Table1[[#This Row],[GP 2014]]/Table1[[#This Row],[Total Assets 2014]], "x")</f>
        <v>x</v>
      </c>
      <c r="AR1508" s="3" t="str">
        <f xml:space="preserve"> IFERROR(Table1[[#This Row],[GP 2015]]/Table1[[#This Row],[Total Assets 2015]], "x")</f>
        <v>x</v>
      </c>
      <c r="AS1508" s="3" t="str">
        <f xml:space="preserve"> IFERROR(Table1[[#This Row],[GP 2016]]/Table1[[#This Row],[Total Assets 2016]], "x")</f>
        <v>x</v>
      </c>
      <c r="AT1508" s="3" t="str">
        <f xml:space="preserve"> IFERROR(Table1[[#This Row],[GP 2017]]/Table1[[#This Row],[Total Assets 2017]], "x")</f>
        <v>x</v>
      </c>
      <c r="AU1508" s="3" t="str">
        <f xml:space="preserve"> IFERROR(Table1[[#This Row],[GP 2018]]/Table1[[#This Row],[Total Assets 2018]], "x")</f>
        <v>x</v>
      </c>
      <c r="AV1508" s="3" t="str">
        <f xml:space="preserve"> IFERROR(Table1[[#This Row],[GP 2019]]/Table1[[#This Row],[Total Assets 2019]], "x")</f>
        <v>x</v>
      </c>
      <c r="AW1508" s="3" t="str">
        <f xml:space="preserve"> IFERROR(Table1[[#This Row],[GP 2020]]/Table1[[#This Row],[Total Assets 2020]], "x")</f>
        <v>x</v>
      </c>
      <c r="AX1508" s="3" t="str">
        <f xml:space="preserve"> IFERROR(Table1[[#This Row],[GP 2021]]/Table1[[#This Row],[Total Assets 2021]], "x")</f>
        <v>x</v>
      </c>
      <c r="AY1508" s="3" t="str">
        <f xml:space="preserve"> IFERROR(Table1[[#This Row],[GP TTM]]/Table1[[#This Row],[Total Assets TTM]], "x")</f>
        <v>x</v>
      </c>
      <c r="BA1508" s="3" t="str">
        <f xml:space="preserve"> IFERROR(ABS(Table1[[#This Row],[ROA 2013]]-Table1[[#This Row],[ROA 2012]]), "x")</f>
        <v>x</v>
      </c>
      <c r="BB1508" s="3" t="str">
        <f xml:space="preserve"> IFERROR(ABS(Table1[[#This Row],[ROA 2014]]-Table1[[#This Row],[ROA 2013]]), "x")</f>
        <v>x</v>
      </c>
      <c r="BC1508" s="3" t="str">
        <f xml:space="preserve"> IFERROR(ABS(Table1[[#This Row],[ROA 2015]]-Table1[[#This Row],[ROA 2014]]), "x")</f>
        <v>x</v>
      </c>
      <c r="BD1508" s="3" t="str">
        <f xml:space="preserve"> IFERROR(ABS(Table1[[#This Row],[ROA 2016]]-Table1[[#This Row],[ROA 2015]]), "x")</f>
        <v>x</v>
      </c>
      <c r="BE1508" s="3" t="str">
        <f xml:space="preserve"> IFERROR(ABS(Table1[[#This Row],[ROA 2017]]-Table1[[#This Row],[ROA 2016]]), "x")</f>
        <v>x</v>
      </c>
      <c r="BF1508" s="3" t="str">
        <f xml:space="preserve"> IFERROR(ABS(Table1[[#This Row],[ROA 2018]]-Table1[[#This Row],[ROA 2017]]), "x")</f>
        <v>x</v>
      </c>
      <c r="BG1508" s="3" t="str">
        <f xml:space="preserve"> IFERROR(ABS(Table1[[#This Row],[ROA 2019]]-Table1[[#This Row],[ROA 2018]]), "x")</f>
        <v>x</v>
      </c>
      <c r="BH1508" s="3" t="str">
        <f xml:space="preserve"> IFERROR(ABS(Table1[[#This Row],[ROA 2020]]-Table1[[#This Row],[ROA 2019]]), "x")</f>
        <v>x</v>
      </c>
      <c r="BI1508" s="3" t="str">
        <f xml:space="preserve"> IFERROR(ABS(Table1[[#This Row],[ROA 2021]]-Table1[[#This Row],[ROA 2020]]), "x")</f>
        <v>x</v>
      </c>
      <c r="BJ1508" s="3" t="str">
        <f xml:space="preserve"> IFERROR(AVERAGE(Table1[[#This Row],[ROA 2013-2012]:[ROA 2021-2020]]), "x")</f>
        <v>x</v>
      </c>
      <c r="BK1508" s="3" t="str">
        <f>IFERROR(AVERAGE(Table1[[#This Row],[ROA 2012]:[ROA 2021]]), "x")</f>
        <v>x</v>
      </c>
      <c r="BN1508" s="1">
        <f>SUM(Table1[[#This Row],[B/M Rank]:[ROA Rank]])</f>
        <v>0</v>
      </c>
    </row>
    <row r="1509" spans="1:66" x14ac:dyDescent="0.25">
      <c r="A1509" s="1" t="s">
        <v>2336</v>
      </c>
      <c r="B1509" s="1" t="s">
        <v>383</v>
      </c>
      <c r="C1509" s="1" t="s">
        <v>381</v>
      </c>
      <c r="D1509" s="1" t="s">
        <v>142</v>
      </c>
      <c r="E1509" s="1" t="s">
        <v>108</v>
      </c>
      <c r="F1509" s="1">
        <v>77.260000000000005</v>
      </c>
      <c r="G1509" s="19"/>
      <c r="H1509" s="19"/>
      <c r="I1509" s="19"/>
      <c r="J1509" s="19"/>
      <c r="K1509" s="1"/>
      <c r="L1509" s="19"/>
      <c r="M1509" s="1">
        <v>2012</v>
      </c>
      <c r="N1509" s="1">
        <v>5.6</v>
      </c>
      <c r="O1509" s="1">
        <v>7.7</v>
      </c>
      <c r="P1509" s="1">
        <v>5.9</v>
      </c>
      <c r="Q1509" s="1">
        <v>2.9</v>
      </c>
      <c r="R1509" s="1">
        <v>0.5</v>
      </c>
      <c r="S1509" s="1">
        <v>0.4</v>
      </c>
      <c r="T1509" s="1">
        <v>0.7</v>
      </c>
      <c r="U1509" s="1">
        <v>2.5</v>
      </c>
      <c r="V1509" s="1">
        <v>1.9</v>
      </c>
      <c r="W1509" s="1">
        <v>53</v>
      </c>
      <c r="X1509" s="1">
        <v>37.299999999999997</v>
      </c>
      <c r="Z1509" s="3">
        <f xml:space="preserve"> IFERROR(AVEDEV(Table1[[#This Row],[GP 2012]:[GP 2021]]) / Table1[[#This Row],[Avg GP]], "x")</f>
        <v>1.1070283600493218</v>
      </c>
      <c r="AA1509" s="2">
        <f xml:space="preserve"> IFERROR(AVERAGE(Table1[[#This Row],[GP 2012]:[GP 2021]]), "x")</f>
        <v>8.11</v>
      </c>
      <c r="AB1509" s="11">
        <f>Table1[Equity]/Table1[Market Capital]</f>
        <v>1.1092415221330572</v>
      </c>
      <c r="AC1509" s="1">
        <v>123.1</v>
      </c>
      <c r="AD1509" s="1">
        <v>115.3</v>
      </c>
      <c r="AE1509" s="1">
        <v>93.5</v>
      </c>
      <c r="AF1509" s="1">
        <v>16.7</v>
      </c>
      <c r="AG1509" s="1">
        <v>16.399999999999999</v>
      </c>
      <c r="AH1509" s="1">
        <v>16.3</v>
      </c>
      <c r="AI1509" s="1">
        <v>51.3</v>
      </c>
      <c r="AJ1509" s="1">
        <v>97.8</v>
      </c>
      <c r="AK1509" s="1">
        <v>115.8</v>
      </c>
      <c r="AL1509" s="15">
        <v>1761.9</v>
      </c>
      <c r="AM1509" s="15">
        <v>1666.1</v>
      </c>
      <c r="AN1509" s="1">
        <v>85.7</v>
      </c>
      <c r="AO1509" s="3">
        <f xml:space="preserve"> IFERROR(Table1[[#This Row],[GP 2012]]/Table1[[#This Row],[Total Assets 2012]], "x")</f>
        <v>4.5491470349309504E-2</v>
      </c>
      <c r="AP1509" s="3">
        <f xml:space="preserve"> IFERROR(Table1[[#This Row],[GP 2013]]/Table1[[#This Row],[Total Assets 2013]], "x")</f>
        <v>6.6782307025151783E-2</v>
      </c>
      <c r="AQ1509" s="3">
        <f xml:space="preserve"> IFERROR(Table1[[#This Row],[GP 2014]]/Table1[[#This Row],[Total Assets 2014]], "x")</f>
        <v>6.3101604278074874E-2</v>
      </c>
      <c r="AR1509" s="3">
        <f xml:space="preserve"> IFERROR(Table1[[#This Row],[GP 2015]]/Table1[[#This Row],[Total Assets 2015]], "x")</f>
        <v>0.17365269461077845</v>
      </c>
      <c r="AS1509" s="3">
        <f xml:space="preserve"> IFERROR(Table1[[#This Row],[GP 2016]]/Table1[[#This Row],[Total Assets 2016]], "x")</f>
        <v>3.0487804878048783E-2</v>
      </c>
      <c r="AT1509" s="3">
        <f xml:space="preserve"> IFERROR(Table1[[#This Row],[GP 2017]]/Table1[[#This Row],[Total Assets 2017]], "x")</f>
        <v>2.4539877300613498E-2</v>
      </c>
      <c r="AU1509" s="3">
        <f xml:space="preserve"> IFERROR(Table1[[#This Row],[GP 2018]]/Table1[[#This Row],[Total Assets 2018]], "x")</f>
        <v>1.364522417153996E-2</v>
      </c>
      <c r="AV1509" s="3">
        <f xml:space="preserve"> IFERROR(Table1[[#This Row],[GP 2019]]/Table1[[#This Row],[Total Assets 2019]], "x")</f>
        <v>2.556237218813906E-2</v>
      </c>
      <c r="AW1509" s="3">
        <f xml:space="preserve"> IFERROR(Table1[[#This Row],[GP 2020]]/Table1[[#This Row],[Total Assets 2020]], "x")</f>
        <v>1.6407599309153711E-2</v>
      </c>
      <c r="AX1509" s="3">
        <f xml:space="preserve"> IFERROR(Table1[[#This Row],[GP 2021]]/Table1[[#This Row],[Total Assets 2021]], "x")</f>
        <v>3.0081162381519949E-2</v>
      </c>
      <c r="AY1509" s="3">
        <f xml:space="preserve"> IFERROR(Table1[[#This Row],[GP TTM]]/Table1[[#This Row],[Total Assets TTM]], "x")</f>
        <v>2.2387611788007921E-2</v>
      </c>
      <c r="BA1509" s="3">
        <f xml:space="preserve"> IFERROR(ABS(Table1[[#This Row],[ROA 2013]]-Table1[[#This Row],[ROA 2012]]), "x")</f>
        <v>2.1290836675842278E-2</v>
      </c>
      <c r="BB1509" s="3">
        <f xml:space="preserve"> IFERROR(ABS(Table1[[#This Row],[ROA 2014]]-Table1[[#This Row],[ROA 2013]]), "x")</f>
        <v>3.6807027470769083E-3</v>
      </c>
      <c r="BC1509" s="3">
        <f xml:space="preserve"> IFERROR(ABS(Table1[[#This Row],[ROA 2015]]-Table1[[#This Row],[ROA 2014]]), "x")</f>
        <v>0.11055109033270358</v>
      </c>
      <c r="BD1509" s="3">
        <f xml:space="preserve"> IFERROR(ABS(Table1[[#This Row],[ROA 2016]]-Table1[[#This Row],[ROA 2015]]), "x")</f>
        <v>0.14316488973272967</v>
      </c>
      <c r="BE1509" s="3">
        <f xml:space="preserve"> IFERROR(ABS(Table1[[#This Row],[ROA 2017]]-Table1[[#This Row],[ROA 2016]]), "x")</f>
        <v>5.9479275774352858E-3</v>
      </c>
      <c r="BF1509" s="3">
        <f xml:space="preserve"> IFERROR(ABS(Table1[[#This Row],[ROA 2018]]-Table1[[#This Row],[ROA 2017]]), "x")</f>
        <v>1.0894653129073537E-2</v>
      </c>
      <c r="BG1509" s="3">
        <f xml:space="preserve"> IFERROR(ABS(Table1[[#This Row],[ROA 2019]]-Table1[[#This Row],[ROA 2018]]), "x")</f>
        <v>1.19171480165991E-2</v>
      </c>
      <c r="BH1509" s="3">
        <f xml:space="preserve"> IFERROR(ABS(Table1[[#This Row],[ROA 2020]]-Table1[[#This Row],[ROA 2019]]), "x")</f>
        <v>9.1547728789853483E-3</v>
      </c>
      <c r="BI1509" s="3">
        <f xml:space="preserve"> IFERROR(ABS(Table1[[#This Row],[ROA 2021]]-Table1[[#This Row],[ROA 2020]]), "x")</f>
        <v>1.3673563072366238E-2</v>
      </c>
      <c r="BJ1509" s="3">
        <f xml:space="preserve"> IFERROR(AVERAGE(Table1[[#This Row],[ROA 2013-2012]:[ROA 2021-2020]]), "x")</f>
        <v>3.6697287129201332E-2</v>
      </c>
      <c r="BK1509" s="3">
        <f>IFERROR(AVERAGE(Table1[[#This Row],[ROA 2012]:[ROA 2021]]), "x")</f>
        <v>4.8975211649232964E-2</v>
      </c>
      <c r="BN1509" s="1">
        <f>SUM(Table1[[#This Row],[B/M Rank]:[ROA Rank]])</f>
        <v>0</v>
      </c>
    </row>
    <row r="1510" spans="1:66" x14ac:dyDescent="0.25">
      <c r="A1510" s="1" t="s">
        <v>3933</v>
      </c>
      <c r="B1510" s="1" t="s">
        <v>1644</v>
      </c>
      <c r="C1510" s="1" t="s">
        <v>1499</v>
      </c>
      <c r="D1510" s="1" t="s">
        <v>440</v>
      </c>
      <c r="E1510" s="1" t="s">
        <v>108</v>
      </c>
      <c r="F1510" s="1">
        <v>77.63</v>
      </c>
      <c r="G1510" s="19"/>
      <c r="H1510" s="19"/>
      <c r="I1510" s="19"/>
      <c r="J1510" s="19"/>
      <c r="K1510" s="1"/>
      <c r="L1510" s="19"/>
      <c r="M1510" s="1">
        <v>2012</v>
      </c>
      <c r="N1510" s="1">
        <v>0</v>
      </c>
      <c r="O1510" s="1" t="s">
        <v>4368</v>
      </c>
      <c r="P1510" s="1" t="s">
        <v>4368</v>
      </c>
      <c r="Q1510" s="1" t="s">
        <v>4368</v>
      </c>
      <c r="R1510" s="1" t="s">
        <v>4368</v>
      </c>
      <c r="S1510" s="1">
        <v>1.3</v>
      </c>
      <c r="T1510" s="1">
        <v>2</v>
      </c>
      <c r="U1510" s="1">
        <v>1.7</v>
      </c>
      <c r="V1510" s="1">
        <v>0.2</v>
      </c>
      <c r="W1510" s="1">
        <v>1.4</v>
      </c>
      <c r="X1510" s="1">
        <v>1.5</v>
      </c>
      <c r="Z1510" s="3">
        <f xml:space="preserve"> IFERROR(AVEDEV(Table1[[#This Row],[GP 2012]:[GP 2021]]) / Table1[[#This Row],[Avg GP]], "x")</f>
        <v>0.60606060606060608</v>
      </c>
      <c r="AA1510" s="2">
        <f xml:space="preserve"> IFERROR(AVERAGE(Table1[[#This Row],[GP 2012]:[GP 2021]]), "x")</f>
        <v>1.0999999999999999</v>
      </c>
      <c r="AB1510" s="11">
        <f>Table1[Equity]/Table1[Market Capital]</f>
        <v>0.12108720855339432</v>
      </c>
      <c r="AC1510" s="1">
        <v>0.4</v>
      </c>
      <c r="AD1510" s="1">
        <v>1.4</v>
      </c>
      <c r="AE1510" s="1">
        <v>4.3</v>
      </c>
      <c r="AF1510" s="1">
        <v>4.5999999999999996</v>
      </c>
      <c r="AG1510" s="1">
        <v>6.8</v>
      </c>
      <c r="AH1510" s="1">
        <v>8.9</v>
      </c>
      <c r="AI1510" s="1">
        <v>11.8</v>
      </c>
      <c r="AJ1510" s="1">
        <v>9.5</v>
      </c>
      <c r="AK1510" s="1">
        <v>8.3000000000000007</v>
      </c>
      <c r="AL1510" s="1">
        <v>9.1</v>
      </c>
      <c r="AM1510" s="1">
        <v>22.8</v>
      </c>
      <c r="AN1510" s="1">
        <v>9.4</v>
      </c>
      <c r="AO1510" s="3">
        <f xml:space="preserve"> IFERROR(Table1[[#This Row],[GP 2012]]/Table1[[#This Row],[Total Assets 2012]], "x")</f>
        <v>0</v>
      </c>
      <c r="AP1510" s="3" t="str">
        <f xml:space="preserve"> IFERROR(Table1[[#This Row],[GP 2013]]/Table1[[#This Row],[Total Assets 2013]], "x")</f>
        <v>x</v>
      </c>
      <c r="AQ1510" s="3" t="str">
        <f xml:space="preserve"> IFERROR(Table1[[#This Row],[GP 2014]]/Table1[[#This Row],[Total Assets 2014]], "x")</f>
        <v>x</v>
      </c>
      <c r="AR1510" s="3" t="str">
        <f xml:space="preserve"> IFERROR(Table1[[#This Row],[GP 2015]]/Table1[[#This Row],[Total Assets 2015]], "x")</f>
        <v>x</v>
      </c>
      <c r="AS1510" s="3" t="str">
        <f xml:space="preserve"> IFERROR(Table1[[#This Row],[GP 2016]]/Table1[[#This Row],[Total Assets 2016]], "x")</f>
        <v>x</v>
      </c>
      <c r="AT1510" s="3">
        <f xml:space="preserve"> IFERROR(Table1[[#This Row],[GP 2017]]/Table1[[#This Row],[Total Assets 2017]], "x")</f>
        <v>0.14606741573033707</v>
      </c>
      <c r="AU1510" s="3">
        <f xml:space="preserve"> IFERROR(Table1[[#This Row],[GP 2018]]/Table1[[#This Row],[Total Assets 2018]], "x")</f>
        <v>0.16949152542372881</v>
      </c>
      <c r="AV1510" s="3">
        <f xml:space="preserve"> IFERROR(Table1[[#This Row],[GP 2019]]/Table1[[#This Row],[Total Assets 2019]], "x")</f>
        <v>0.17894736842105263</v>
      </c>
      <c r="AW1510" s="3">
        <f xml:space="preserve"> IFERROR(Table1[[#This Row],[GP 2020]]/Table1[[#This Row],[Total Assets 2020]], "x")</f>
        <v>2.4096385542168672E-2</v>
      </c>
      <c r="AX1510" s="3">
        <f xml:space="preserve"> IFERROR(Table1[[#This Row],[GP 2021]]/Table1[[#This Row],[Total Assets 2021]], "x")</f>
        <v>0.15384615384615385</v>
      </c>
      <c r="AY1510" s="3">
        <f xml:space="preserve"> IFERROR(Table1[[#This Row],[GP TTM]]/Table1[[#This Row],[Total Assets TTM]], "x")</f>
        <v>6.5789473684210523E-2</v>
      </c>
      <c r="BA1510" s="3" t="str">
        <f xml:space="preserve"> IFERROR(ABS(Table1[[#This Row],[ROA 2013]]-Table1[[#This Row],[ROA 2012]]), "x")</f>
        <v>x</v>
      </c>
      <c r="BB1510" s="3" t="str">
        <f xml:space="preserve"> IFERROR(ABS(Table1[[#This Row],[ROA 2014]]-Table1[[#This Row],[ROA 2013]]), "x")</f>
        <v>x</v>
      </c>
      <c r="BC1510" s="3" t="str">
        <f xml:space="preserve"> IFERROR(ABS(Table1[[#This Row],[ROA 2015]]-Table1[[#This Row],[ROA 2014]]), "x")</f>
        <v>x</v>
      </c>
      <c r="BD1510" s="3" t="str">
        <f xml:space="preserve"> IFERROR(ABS(Table1[[#This Row],[ROA 2016]]-Table1[[#This Row],[ROA 2015]]), "x")</f>
        <v>x</v>
      </c>
      <c r="BE1510" s="3" t="str">
        <f xml:space="preserve"> IFERROR(ABS(Table1[[#This Row],[ROA 2017]]-Table1[[#This Row],[ROA 2016]]), "x")</f>
        <v>x</v>
      </c>
      <c r="BF1510" s="3">
        <f xml:space="preserve"> IFERROR(ABS(Table1[[#This Row],[ROA 2018]]-Table1[[#This Row],[ROA 2017]]), "x")</f>
        <v>2.3424109693391731E-2</v>
      </c>
      <c r="BG1510" s="3">
        <f xml:space="preserve"> IFERROR(ABS(Table1[[#This Row],[ROA 2019]]-Table1[[#This Row],[ROA 2018]]), "x")</f>
        <v>9.4558429973238267E-3</v>
      </c>
      <c r="BH1510" s="3">
        <f xml:space="preserve"> IFERROR(ABS(Table1[[#This Row],[ROA 2020]]-Table1[[#This Row],[ROA 2019]]), "x")</f>
        <v>0.15485098287888396</v>
      </c>
      <c r="BI1510" s="3">
        <f xml:space="preserve"> IFERROR(ABS(Table1[[#This Row],[ROA 2021]]-Table1[[#This Row],[ROA 2020]]), "x")</f>
        <v>0.12974976830398519</v>
      </c>
      <c r="BJ1510" s="3">
        <f xml:space="preserve"> IFERROR(AVERAGE(Table1[[#This Row],[ROA 2013-2012]:[ROA 2021-2020]]), "x")</f>
        <v>7.9370175968396184E-2</v>
      </c>
      <c r="BK1510" s="3">
        <f>IFERROR(AVERAGE(Table1[[#This Row],[ROA 2012]:[ROA 2021]]), "x")</f>
        <v>0.11207480816057351</v>
      </c>
      <c r="BN1510" s="1">
        <f>SUM(Table1[[#This Row],[B/M Rank]:[ROA Rank]])</f>
        <v>0</v>
      </c>
    </row>
    <row r="1511" spans="1:66" x14ac:dyDescent="0.25">
      <c r="A1511" s="1" t="s">
        <v>2516</v>
      </c>
      <c r="B1511" s="1" t="s">
        <v>4398</v>
      </c>
      <c r="C1511" s="1" t="s">
        <v>567</v>
      </c>
      <c r="D1511" s="1" t="s">
        <v>11</v>
      </c>
      <c r="E1511" s="1" t="s">
        <v>108</v>
      </c>
      <c r="F1511" s="1">
        <v>77.84</v>
      </c>
      <c r="G1511" s="19"/>
      <c r="H1511" s="19"/>
      <c r="I1511" s="19"/>
      <c r="J1511" s="19"/>
      <c r="K1511" s="1"/>
      <c r="L1511" s="19"/>
      <c r="M1511" s="1">
        <v>2012</v>
      </c>
      <c r="N1511" s="1" t="s">
        <v>4368</v>
      </c>
      <c r="O1511" s="1" t="s">
        <v>4368</v>
      </c>
      <c r="P1511" s="1" t="s">
        <v>4368</v>
      </c>
      <c r="Q1511" s="1" t="s">
        <v>4368</v>
      </c>
      <c r="R1511" s="1" t="s">
        <v>4368</v>
      </c>
      <c r="S1511" s="1" t="s">
        <v>4368</v>
      </c>
      <c r="T1511" s="1" t="s">
        <v>4368</v>
      </c>
      <c r="U1511" s="1" t="s">
        <v>4368</v>
      </c>
      <c r="V1511" s="1">
        <v>25.4</v>
      </c>
      <c r="W1511" s="1">
        <v>25.4</v>
      </c>
      <c r="X1511" s="1">
        <v>25.1</v>
      </c>
      <c r="Z1511" s="3">
        <f xml:space="preserve"> IFERROR(AVEDEV(Table1[[#This Row],[GP 2012]:[GP 2021]]) / Table1[[#This Row],[Avg GP]], "x")</f>
        <v>0</v>
      </c>
      <c r="AA1511" s="2">
        <f xml:space="preserve"> IFERROR(AVERAGE(Table1[[#This Row],[GP 2012]:[GP 2021]]), "x")</f>
        <v>25.4</v>
      </c>
      <c r="AB1511" s="11">
        <f>Table1[Equity]/Table1[Market Capital]</f>
        <v>0.42780061664953745</v>
      </c>
      <c r="AC1511" s="1">
        <v>5.7</v>
      </c>
      <c r="AD1511" s="1">
        <v>3.4</v>
      </c>
      <c r="AE1511" s="1">
        <v>41</v>
      </c>
      <c r="AF1511" s="1">
        <v>17.899999999999999</v>
      </c>
      <c r="AG1511" s="1">
        <v>9.6999999999999993</v>
      </c>
      <c r="AH1511" s="1">
        <v>37.299999999999997</v>
      </c>
      <c r="AI1511" s="1">
        <v>29.9</v>
      </c>
      <c r="AJ1511" s="1">
        <v>4.4000000000000004</v>
      </c>
      <c r="AK1511" s="1">
        <v>38</v>
      </c>
      <c r="AL1511" s="1">
        <v>59.7</v>
      </c>
      <c r="AM1511" s="1">
        <v>44.4</v>
      </c>
      <c r="AN1511" s="1">
        <v>33.299999999999997</v>
      </c>
      <c r="AO1511" s="3" t="str">
        <f xml:space="preserve"> IFERROR(Table1[[#This Row],[GP 2012]]/Table1[[#This Row],[Total Assets 2012]], "x")</f>
        <v>x</v>
      </c>
      <c r="AP1511" s="3" t="str">
        <f xml:space="preserve"> IFERROR(Table1[[#This Row],[GP 2013]]/Table1[[#This Row],[Total Assets 2013]], "x")</f>
        <v>x</v>
      </c>
      <c r="AQ1511" s="3" t="str">
        <f xml:space="preserve"> IFERROR(Table1[[#This Row],[GP 2014]]/Table1[[#This Row],[Total Assets 2014]], "x")</f>
        <v>x</v>
      </c>
      <c r="AR1511" s="3" t="str">
        <f xml:space="preserve"> IFERROR(Table1[[#This Row],[GP 2015]]/Table1[[#This Row],[Total Assets 2015]], "x")</f>
        <v>x</v>
      </c>
      <c r="AS1511" s="3" t="str">
        <f xml:space="preserve"> IFERROR(Table1[[#This Row],[GP 2016]]/Table1[[#This Row],[Total Assets 2016]], "x")</f>
        <v>x</v>
      </c>
      <c r="AT1511" s="3" t="str">
        <f xml:space="preserve"> IFERROR(Table1[[#This Row],[GP 2017]]/Table1[[#This Row],[Total Assets 2017]], "x")</f>
        <v>x</v>
      </c>
      <c r="AU1511" s="3" t="str">
        <f xml:space="preserve"> IFERROR(Table1[[#This Row],[GP 2018]]/Table1[[#This Row],[Total Assets 2018]], "x")</f>
        <v>x</v>
      </c>
      <c r="AV1511" s="3" t="str">
        <f xml:space="preserve"> IFERROR(Table1[[#This Row],[GP 2019]]/Table1[[#This Row],[Total Assets 2019]], "x")</f>
        <v>x</v>
      </c>
      <c r="AW1511" s="3">
        <f xml:space="preserve"> IFERROR(Table1[[#This Row],[GP 2020]]/Table1[[#This Row],[Total Assets 2020]], "x")</f>
        <v>0.66842105263157892</v>
      </c>
      <c r="AX1511" s="3">
        <f xml:space="preserve"> IFERROR(Table1[[#This Row],[GP 2021]]/Table1[[#This Row],[Total Assets 2021]], "x")</f>
        <v>0.42546063651591287</v>
      </c>
      <c r="AY1511" s="3">
        <f xml:space="preserve"> IFERROR(Table1[[#This Row],[GP TTM]]/Table1[[#This Row],[Total Assets TTM]], "x")</f>
        <v>0.56531531531531531</v>
      </c>
      <c r="BA1511" s="3" t="str">
        <f xml:space="preserve"> IFERROR(ABS(Table1[[#This Row],[ROA 2013]]-Table1[[#This Row],[ROA 2012]]), "x")</f>
        <v>x</v>
      </c>
      <c r="BB1511" s="3" t="str">
        <f xml:space="preserve"> IFERROR(ABS(Table1[[#This Row],[ROA 2014]]-Table1[[#This Row],[ROA 2013]]), "x")</f>
        <v>x</v>
      </c>
      <c r="BC1511" s="3" t="str">
        <f xml:space="preserve"> IFERROR(ABS(Table1[[#This Row],[ROA 2015]]-Table1[[#This Row],[ROA 2014]]), "x")</f>
        <v>x</v>
      </c>
      <c r="BD1511" s="3" t="str">
        <f xml:space="preserve"> IFERROR(ABS(Table1[[#This Row],[ROA 2016]]-Table1[[#This Row],[ROA 2015]]), "x")</f>
        <v>x</v>
      </c>
      <c r="BE1511" s="3" t="str">
        <f xml:space="preserve"> IFERROR(ABS(Table1[[#This Row],[ROA 2017]]-Table1[[#This Row],[ROA 2016]]), "x")</f>
        <v>x</v>
      </c>
      <c r="BF1511" s="3" t="str">
        <f xml:space="preserve"> IFERROR(ABS(Table1[[#This Row],[ROA 2018]]-Table1[[#This Row],[ROA 2017]]), "x")</f>
        <v>x</v>
      </c>
      <c r="BG1511" s="3" t="str">
        <f xml:space="preserve"> IFERROR(ABS(Table1[[#This Row],[ROA 2019]]-Table1[[#This Row],[ROA 2018]]), "x")</f>
        <v>x</v>
      </c>
      <c r="BH1511" s="3" t="str">
        <f xml:space="preserve"> IFERROR(ABS(Table1[[#This Row],[ROA 2020]]-Table1[[#This Row],[ROA 2019]]), "x")</f>
        <v>x</v>
      </c>
      <c r="BI1511" s="3">
        <f xml:space="preserve"> IFERROR(ABS(Table1[[#This Row],[ROA 2021]]-Table1[[#This Row],[ROA 2020]]), "x")</f>
        <v>0.24296041611566604</v>
      </c>
      <c r="BJ1511" s="3">
        <f xml:space="preserve"> IFERROR(AVERAGE(Table1[[#This Row],[ROA 2013-2012]:[ROA 2021-2020]]), "x")</f>
        <v>0.24296041611566604</v>
      </c>
      <c r="BK1511" s="3">
        <f>IFERROR(AVERAGE(Table1[[#This Row],[ROA 2012]:[ROA 2021]]), "x")</f>
        <v>0.54694084457374592</v>
      </c>
      <c r="BN1511" s="1">
        <f>SUM(Table1[[#This Row],[B/M Rank]:[ROA Rank]])</f>
        <v>0</v>
      </c>
    </row>
    <row r="1512" spans="1:66" x14ac:dyDescent="0.25">
      <c r="A1512" s="1" t="s">
        <v>3631</v>
      </c>
      <c r="B1512" s="1" t="s">
        <v>1388</v>
      </c>
      <c r="C1512" s="1" t="s">
        <v>4417</v>
      </c>
      <c r="D1512" s="1" t="s">
        <v>268</v>
      </c>
      <c r="E1512" s="1" t="s">
        <v>108</v>
      </c>
      <c r="F1512" s="1">
        <v>77.88</v>
      </c>
      <c r="G1512" s="19"/>
      <c r="H1512" s="19"/>
      <c r="I1512" s="19"/>
      <c r="J1512" s="19"/>
      <c r="K1512" s="1"/>
      <c r="L1512" s="19"/>
      <c r="M1512" s="1">
        <v>2016</v>
      </c>
      <c r="R1512" s="1" t="s">
        <v>4368</v>
      </c>
      <c r="S1512" s="1" t="s">
        <v>4368</v>
      </c>
      <c r="T1512" s="1" t="s">
        <v>4368</v>
      </c>
      <c r="U1512" s="1" t="s">
        <v>4368</v>
      </c>
      <c r="V1512" s="1">
        <v>0.5</v>
      </c>
      <c r="W1512" s="1">
        <v>0.4</v>
      </c>
      <c r="X1512" s="1">
        <v>0.4</v>
      </c>
      <c r="Z1512" s="3">
        <f xml:space="preserve"> IFERROR(AVEDEV(Table1[[#This Row],[GP 2012]:[GP 2021]]) / Table1[[#This Row],[Avg GP]], "x")</f>
        <v>0.11111111111111108</v>
      </c>
      <c r="AA1512" s="2">
        <f xml:space="preserve"> IFERROR(AVERAGE(Table1[[#This Row],[GP 2012]:[GP 2021]]), "x")</f>
        <v>0.45</v>
      </c>
      <c r="AB1512" s="11">
        <f>Table1[Equity]/Table1[Market Capital]</f>
        <v>0.21571648690292761</v>
      </c>
      <c r="AG1512" s="1">
        <v>0.2</v>
      </c>
      <c r="AH1512" s="1">
        <v>7.2</v>
      </c>
      <c r="AI1512" s="1">
        <v>8.9</v>
      </c>
      <c r="AJ1512" s="1">
        <v>11.9</v>
      </c>
      <c r="AK1512" s="1">
        <v>20.9</v>
      </c>
      <c r="AL1512" s="1">
        <v>13.9</v>
      </c>
      <c r="AM1512" s="1">
        <v>17.8</v>
      </c>
      <c r="AN1512" s="1">
        <v>16.8</v>
      </c>
      <c r="AO1512" s="3" t="str">
        <f xml:space="preserve"> IFERROR(Table1[[#This Row],[GP 2012]]/Table1[[#This Row],[Total Assets 2012]], "x")</f>
        <v>x</v>
      </c>
      <c r="AP1512" s="3" t="str">
        <f xml:space="preserve"> IFERROR(Table1[[#This Row],[GP 2013]]/Table1[[#This Row],[Total Assets 2013]], "x")</f>
        <v>x</v>
      </c>
      <c r="AQ1512" s="3" t="str">
        <f xml:space="preserve"> IFERROR(Table1[[#This Row],[GP 2014]]/Table1[[#This Row],[Total Assets 2014]], "x")</f>
        <v>x</v>
      </c>
      <c r="AR1512" s="3" t="str">
        <f xml:space="preserve"> IFERROR(Table1[[#This Row],[GP 2015]]/Table1[[#This Row],[Total Assets 2015]], "x")</f>
        <v>x</v>
      </c>
      <c r="AS1512" s="3" t="str">
        <f xml:space="preserve"> IFERROR(Table1[[#This Row],[GP 2016]]/Table1[[#This Row],[Total Assets 2016]], "x")</f>
        <v>x</v>
      </c>
      <c r="AT1512" s="3" t="str">
        <f xml:space="preserve"> IFERROR(Table1[[#This Row],[GP 2017]]/Table1[[#This Row],[Total Assets 2017]], "x")</f>
        <v>x</v>
      </c>
      <c r="AU1512" s="3" t="str">
        <f xml:space="preserve"> IFERROR(Table1[[#This Row],[GP 2018]]/Table1[[#This Row],[Total Assets 2018]], "x")</f>
        <v>x</v>
      </c>
      <c r="AV1512" s="3" t="str">
        <f xml:space="preserve"> IFERROR(Table1[[#This Row],[GP 2019]]/Table1[[#This Row],[Total Assets 2019]], "x")</f>
        <v>x</v>
      </c>
      <c r="AW1512" s="3">
        <f xml:space="preserve"> IFERROR(Table1[[#This Row],[GP 2020]]/Table1[[#This Row],[Total Assets 2020]], "x")</f>
        <v>2.3923444976076555E-2</v>
      </c>
      <c r="AX1512" s="3">
        <f xml:space="preserve"> IFERROR(Table1[[#This Row],[GP 2021]]/Table1[[#This Row],[Total Assets 2021]], "x")</f>
        <v>2.8776978417266189E-2</v>
      </c>
      <c r="AY1512" s="3">
        <f xml:space="preserve"> IFERROR(Table1[[#This Row],[GP TTM]]/Table1[[#This Row],[Total Assets TTM]], "x")</f>
        <v>2.247191011235955E-2</v>
      </c>
      <c r="BA1512" s="3" t="str">
        <f xml:space="preserve"> IFERROR(ABS(Table1[[#This Row],[ROA 2013]]-Table1[[#This Row],[ROA 2012]]), "x")</f>
        <v>x</v>
      </c>
      <c r="BB1512" s="3" t="str">
        <f xml:space="preserve"> IFERROR(ABS(Table1[[#This Row],[ROA 2014]]-Table1[[#This Row],[ROA 2013]]), "x")</f>
        <v>x</v>
      </c>
      <c r="BC1512" s="3" t="str">
        <f xml:space="preserve"> IFERROR(ABS(Table1[[#This Row],[ROA 2015]]-Table1[[#This Row],[ROA 2014]]), "x")</f>
        <v>x</v>
      </c>
      <c r="BD1512" s="3" t="str">
        <f xml:space="preserve"> IFERROR(ABS(Table1[[#This Row],[ROA 2016]]-Table1[[#This Row],[ROA 2015]]), "x")</f>
        <v>x</v>
      </c>
      <c r="BE1512" s="3" t="str">
        <f xml:space="preserve"> IFERROR(ABS(Table1[[#This Row],[ROA 2017]]-Table1[[#This Row],[ROA 2016]]), "x")</f>
        <v>x</v>
      </c>
      <c r="BF1512" s="3" t="str">
        <f xml:space="preserve"> IFERROR(ABS(Table1[[#This Row],[ROA 2018]]-Table1[[#This Row],[ROA 2017]]), "x")</f>
        <v>x</v>
      </c>
      <c r="BG1512" s="3" t="str">
        <f xml:space="preserve"> IFERROR(ABS(Table1[[#This Row],[ROA 2019]]-Table1[[#This Row],[ROA 2018]]), "x")</f>
        <v>x</v>
      </c>
      <c r="BH1512" s="3" t="str">
        <f xml:space="preserve"> IFERROR(ABS(Table1[[#This Row],[ROA 2020]]-Table1[[#This Row],[ROA 2019]]), "x")</f>
        <v>x</v>
      </c>
      <c r="BI1512" s="3">
        <f xml:space="preserve"> IFERROR(ABS(Table1[[#This Row],[ROA 2021]]-Table1[[#This Row],[ROA 2020]]), "x")</f>
        <v>4.8535334411896336E-3</v>
      </c>
      <c r="BJ1512" s="3">
        <f xml:space="preserve"> IFERROR(AVERAGE(Table1[[#This Row],[ROA 2013-2012]:[ROA 2021-2020]]), "x")</f>
        <v>4.8535334411896336E-3</v>
      </c>
      <c r="BK1512" s="3">
        <f>IFERROR(AVERAGE(Table1[[#This Row],[ROA 2012]:[ROA 2021]]), "x")</f>
        <v>2.6350211696671372E-2</v>
      </c>
      <c r="BN1512" s="1">
        <f>SUM(Table1[[#This Row],[B/M Rank]:[ROA Rank]])</f>
        <v>0</v>
      </c>
    </row>
    <row r="1513" spans="1:66" x14ac:dyDescent="0.25">
      <c r="A1513" s="1" t="s">
        <v>3105</v>
      </c>
      <c r="B1513" s="1" t="s">
        <v>1045</v>
      </c>
      <c r="C1513" s="1" t="s">
        <v>4417</v>
      </c>
      <c r="D1513" s="1" t="s">
        <v>268</v>
      </c>
      <c r="E1513" s="1" t="s">
        <v>108</v>
      </c>
      <c r="F1513" s="1">
        <v>77.89</v>
      </c>
      <c r="G1513" s="19"/>
      <c r="H1513" s="19"/>
      <c r="I1513" s="19"/>
      <c r="J1513" s="19"/>
      <c r="K1513" s="1"/>
      <c r="L1513" s="19"/>
      <c r="M1513" s="1">
        <v>2012</v>
      </c>
      <c r="N1513" s="1" t="s">
        <v>4368</v>
      </c>
      <c r="O1513" s="1" t="s">
        <v>4368</v>
      </c>
      <c r="P1513" s="1" t="s">
        <v>4368</v>
      </c>
      <c r="Q1513" s="1" t="s">
        <v>4368</v>
      </c>
      <c r="R1513" s="1" t="s">
        <v>4368</v>
      </c>
      <c r="S1513" s="1" t="s">
        <v>4368</v>
      </c>
      <c r="T1513" s="1" t="s">
        <v>4368</v>
      </c>
      <c r="U1513" s="1" t="s">
        <v>4368</v>
      </c>
      <c r="V1513" s="1" t="s">
        <v>4368</v>
      </c>
      <c r="W1513" s="1" t="s">
        <v>4368</v>
      </c>
      <c r="X1513" s="1" t="s">
        <v>4368</v>
      </c>
      <c r="Z1513" s="3" t="str">
        <f xml:space="preserve"> IFERROR(AVEDEV(Table1[[#This Row],[GP 2012]:[GP 2021]]) / Table1[[#This Row],[Avg GP]], "x")</f>
        <v>x</v>
      </c>
      <c r="AA1513" s="2" t="str">
        <f xml:space="preserve"> IFERROR(AVERAGE(Table1[[#This Row],[GP 2012]:[GP 2021]]), "x")</f>
        <v>x</v>
      </c>
      <c r="AB1513" s="11">
        <f>Table1[Equity]/Table1[Market Capital]</f>
        <v>0.55719604570548209</v>
      </c>
      <c r="AC1513" s="1">
        <v>13.3</v>
      </c>
      <c r="AD1513" s="1">
        <v>11.6</v>
      </c>
      <c r="AE1513" s="1">
        <v>10.9</v>
      </c>
      <c r="AF1513" s="1">
        <v>2.5</v>
      </c>
      <c r="AG1513" s="1">
        <v>4.3</v>
      </c>
      <c r="AH1513" s="1">
        <v>14.9</v>
      </c>
      <c r="AI1513" s="1">
        <v>17.7</v>
      </c>
      <c r="AJ1513" s="1">
        <v>27</v>
      </c>
      <c r="AK1513" s="1">
        <v>42.8</v>
      </c>
      <c r="AL1513" s="1">
        <v>46.5</v>
      </c>
      <c r="AM1513" s="1">
        <v>44.2</v>
      </c>
      <c r="AN1513" s="1">
        <v>43.4</v>
      </c>
      <c r="AO1513" s="3" t="str">
        <f xml:space="preserve"> IFERROR(Table1[[#This Row],[GP 2012]]/Table1[[#This Row],[Total Assets 2012]], "x")</f>
        <v>x</v>
      </c>
      <c r="AP1513" s="3" t="str">
        <f xml:space="preserve"> IFERROR(Table1[[#This Row],[GP 2013]]/Table1[[#This Row],[Total Assets 2013]], "x")</f>
        <v>x</v>
      </c>
      <c r="AQ1513" s="3" t="str">
        <f xml:space="preserve"> IFERROR(Table1[[#This Row],[GP 2014]]/Table1[[#This Row],[Total Assets 2014]], "x")</f>
        <v>x</v>
      </c>
      <c r="AR1513" s="3" t="str">
        <f xml:space="preserve"> IFERROR(Table1[[#This Row],[GP 2015]]/Table1[[#This Row],[Total Assets 2015]], "x")</f>
        <v>x</v>
      </c>
      <c r="AS1513" s="3" t="str">
        <f xml:space="preserve"> IFERROR(Table1[[#This Row],[GP 2016]]/Table1[[#This Row],[Total Assets 2016]], "x")</f>
        <v>x</v>
      </c>
      <c r="AT1513" s="3" t="str">
        <f xml:space="preserve"> IFERROR(Table1[[#This Row],[GP 2017]]/Table1[[#This Row],[Total Assets 2017]], "x")</f>
        <v>x</v>
      </c>
      <c r="AU1513" s="3" t="str">
        <f xml:space="preserve"> IFERROR(Table1[[#This Row],[GP 2018]]/Table1[[#This Row],[Total Assets 2018]], "x")</f>
        <v>x</v>
      </c>
      <c r="AV1513" s="3" t="str">
        <f xml:space="preserve"> IFERROR(Table1[[#This Row],[GP 2019]]/Table1[[#This Row],[Total Assets 2019]], "x")</f>
        <v>x</v>
      </c>
      <c r="AW1513" s="3" t="str">
        <f xml:space="preserve"> IFERROR(Table1[[#This Row],[GP 2020]]/Table1[[#This Row],[Total Assets 2020]], "x")</f>
        <v>x</v>
      </c>
      <c r="AX1513" s="3" t="str">
        <f xml:space="preserve"> IFERROR(Table1[[#This Row],[GP 2021]]/Table1[[#This Row],[Total Assets 2021]], "x")</f>
        <v>x</v>
      </c>
      <c r="AY1513" s="3" t="str">
        <f xml:space="preserve"> IFERROR(Table1[[#This Row],[GP TTM]]/Table1[[#This Row],[Total Assets TTM]], "x")</f>
        <v>x</v>
      </c>
      <c r="BA1513" s="3" t="str">
        <f xml:space="preserve"> IFERROR(ABS(Table1[[#This Row],[ROA 2013]]-Table1[[#This Row],[ROA 2012]]), "x")</f>
        <v>x</v>
      </c>
      <c r="BB1513" s="3" t="str">
        <f xml:space="preserve"> IFERROR(ABS(Table1[[#This Row],[ROA 2014]]-Table1[[#This Row],[ROA 2013]]), "x")</f>
        <v>x</v>
      </c>
      <c r="BC1513" s="3" t="str">
        <f xml:space="preserve"> IFERROR(ABS(Table1[[#This Row],[ROA 2015]]-Table1[[#This Row],[ROA 2014]]), "x")</f>
        <v>x</v>
      </c>
      <c r="BD1513" s="3" t="str">
        <f xml:space="preserve"> IFERROR(ABS(Table1[[#This Row],[ROA 2016]]-Table1[[#This Row],[ROA 2015]]), "x")</f>
        <v>x</v>
      </c>
      <c r="BE1513" s="3" t="str">
        <f xml:space="preserve"> IFERROR(ABS(Table1[[#This Row],[ROA 2017]]-Table1[[#This Row],[ROA 2016]]), "x")</f>
        <v>x</v>
      </c>
      <c r="BF1513" s="3" t="str">
        <f xml:space="preserve"> IFERROR(ABS(Table1[[#This Row],[ROA 2018]]-Table1[[#This Row],[ROA 2017]]), "x")</f>
        <v>x</v>
      </c>
      <c r="BG1513" s="3" t="str">
        <f xml:space="preserve"> IFERROR(ABS(Table1[[#This Row],[ROA 2019]]-Table1[[#This Row],[ROA 2018]]), "x")</f>
        <v>x</v>
      </c>
      <c r="BH1513" s="3" t="str">
        <f xml:space="preserve"> IFERROR(ABS(Table1[[#This Row],[ROA 2020]]-Table1[[#This Row],[ROA 2019]]), "x")</f>
        <v>x</v>
      </c>
      <c r="BI1513" s="3" t="str">
        <f xml:space="preserve"> IFERROR(ABS(Table1[[#This Row],[ROA 2021]]-Table1[[#This Row],[ROA 2020]]), "x")</f>
        <v>x</v>
      </c>
      <c r="BJ1513" s="3" t="str">
        <f xml:space="preserve"> IFERROR(AVERAGE(Table1[[#This Row],[ROA 2013-2012]:[ROA 2021-2020]]), "x")</f>
        <v>x</v>
      </c>
      <c r="BK1513" s="3" t="str">
        <f>IFERROR(AVERAGE(Table1[[#This Row],[ROA 2012]:[ROA 2021]]), "x")</f>
        <v>x</v>
      </c>
      <c r="BN1513" s="1">
        <f>SUM(Table1[[#This Row],[B/M Rank]:[ROA Rank]])</f>
        <v>0</v>
      </c>
    </row>
    <row r="1514" spans="1:66" x14ac:dyDescent="0.25">
      <c r="A1514" s="1" t="s">
        <v>3313</v>
      </c>
      <c r="B1514" s="1" t="s">
        <v>1169</v>
      </c>
      <c r="C1514" s="1" t="s">
        <v>4417</v>
      </c>
      <c r="D1514" s="1" t="s">
        <v>268</v>
      </c>
      <c r="E1514" s="1" t="s">
        <v>108</v>
      </c>
      <c r="F1514" s="1">
        <v>78.42</v>
      </c>
      <c r="G1514" s="19"/>
      <c r="H1514" s="19"/>
      <c r="I1514" s="19"/>
      <c r="J1514" s="19"/>
      <c r="K1514" s="1"/>
      <c r="L1514" s="19"/>
      <c r="M1514" s="1">
        <v>2012</v>
      </c>
      <c r="N1514" s="1" t="s">
        <v>4368</v>
      </c>
      <c r="O1514" s="1" t="s">
        <v>4368</v>
      </c>
      <c r="P1514" s="1" t="s">
        <v>4368</v>
      </c>
      <c r="Q1514" s="1" t="s">
        <v>4368</v>
      </c>
      <c r="R1514" s="1">
        <v>-0.1</v>
      </c>
      <c r="S1514" s="1">
        <v>-0.1</v>
      </c>
      <c r="T1514" s="1">
        <v>0.1</v>
      </c>
      <c r="U1514" s="1">
        <v>0</v>
      </c>
      <c r="V1514" s="1">
        <v>0</v>
      </c>
      <c r="W1514" s="1">
        <v>-0.1</v>
      </c>
      <c r="X1514" s="1">
        <v>0</v>
      </c>
      <c r="Z1514" s="3">
        <f xml:space="preserve"> IFERROR(AVEDEV(Table1[[#This Row],[GP 2012]:[GP 2021]]) / Table1[[#This Row],[Avg GP]], "x")</f>
        <v>-2</v>
      </c>
      <c r="AA1514" s="2">
        <f xml:space="preserve"> IFERROR(AVERAGE(Table1[[#This Row],[GP 2012]:[GP 2021]]), "x")</f>
        <v>-3.3333333333333333E-2</v>
      </c>
      <c r="AB1514" s="11">
        <f>Table1[Equity]/Table1[Market Capital]</f>
        <v>0.6108135679673552</v>
      </c>
      <c r="AC1514" s="1">
        <v>68</v>
      </c>
      <c r="AD1514" s="1">
        <v>64.2</v>
      </c>
      <c r="AE1514" s="1">
        <v>21.2</v>
      </c>
      <c r="AF1514" s="1">
        <v>23.7</v>
      </c>
      <c r="AG1514" s="1">
        <v>33.5</v>
      </c>
      <c r="AH1514" s="1">
        <v>31.6</v>
      </c>
      <c r="AI1514" s="1">
        <v>58.3</v>
      </c>
      <c r="AJ1514" s="1">
        <v>49.7</v>
      </c>
      <c r="AK1514" s="1">
        <v>56.3</v>
      </c>
      <c r="AL1514" s="1">
        <v>52</v>
      </c>
      <c r="AM1514" s="1">
        <v>50.8</v>
      </c>
      <c r="AN1514" s="1">
        <v>47.9</v>
      </c>
      <c r="AO1514" s="3" t="str">
        <f xml:space="preserve"> IFERROR(Table1[[#This Row],[GP 2012]]/Table1[[#This Row],[Total Assets 2012]], "x")</f>
        <v>x</v>
      </c>
      <c r="AP1514" s="3" t="str">
        <f xml:space="preserve"> IFERROR(Table1[[#This Row],[GP 2013]]/Table1[[#This Row],[Total Assets 2013]], "x")</f>
        <v>x</v>
      </c>
      <c r="AQ1514" s="3" t="str">
        <f xml:space="preserve"> IFERROR(Table1[[#This Row],[GP 2014]]/Table1[[#This Row],[Total Assets 2014]], "x")</f>
        <v>x</v>
      </c>
      <c r="AR1514" s="3" t="str">
        <f xml:space="preserve"> IFERROR(Table1[[#This Row],[GP 2015]]/Table1[[#This Row],[Total Assets 2015]], "x")</f>
        <v>x</v>
      </c>
      <c r="AS1514" s="3">
        <f xml:space="preserve"> IFERROR(Table1[[#This Row],[GP 2016]]/Table1[[#This Row],[Total Assets 2016]], "x")</f>
        <v>-2.9850746268656717E-3</v>
      </c>
      <c r="AT1514" s="3">
        <f xml:space="preserve"> IFERROR(Table1[[#This Row],[GP 2017]]/Table1[[#This Row],[Total Assets 2017]], "x")</f>
        <v>-3.1645569620253164E-3</v>
      </c>
      <c r="AU1514" s="3">
        <f xml:space="preserve"> IFERROR(Table1[[#This Row],[GP 2018]]/Table1[[#This Row],[Total Assets 2018]], "x")</f>
        <v>1.7152658662092626E-3</v>
      </c>
      <c r="AV1514" s="3">
        <f xml:space="preserve"> IFERROR(Table1[[#This Row],[GP 2019]]/Table1[[#This Row],[Total Assets 2019]], "x")</f>
        <v>0</v>
      </c>
      <c r="AW1514" s="3">
        <f xml:space="preserve"> IFERROR(Table1[[#This Row],[GP 2020]]/Table1[[#This Row],[Total Assets 2020]], "x")</f>
        <v>0</v>
      </c>
      <c r="AX1514" s="3">
        <f xml:space="preserve"> IFERROR(Table1[[#This Row],[GP 2021]]/Table1[[#This Row],[Total Assets 2021]], "x")</f>
        <v>-1.9230769230769232E-3</v>
      </c>
      <c r="AY1514" s="3">
        <f xml:space="preserve"> IFERROR(Table1[[#This Row],[GP TTM]]/Table1[[#This Row],[Total Assets TTM]], "x")</f>
        <v>0</v>
      </c>
      <c r="BA1514" s="3" t="str">
        <f xml:space="preserve"> IFERROR(ABS(Table1[[#This Row],[ROA 2013]]-Table1[[#This Row],[ROA 2012]]), "x")</f>
        <v>x</v>
      </c>
      <c r="BB1514" s="3" t="str">
        <f xml:space="preserve"> IFERROR(ABS(Table1[[#This Row],[ROA 2014]]-Table1[[#This Row],[ROA 2013]]), "x")</f>
        <v>x</v>
      </c>
      <c r="BC1514" s="3" t="str">
        <f xml:space="preserve"> IFERROR(ABS(Table1[[#This Row],[ROA 2015]]-Table1[[#This Row],[ROA 2014]]), "x")</f>
        <v>x</v>
      </c>
      <c r="BD1514" s="3" t="str">
        <f xml:space="preserve"> IFERROR(ABS(Table1[[#This Row],[ROA 2016]]-Table1[[#This Row],[ROA 2015]]), "x")</f>
        <v>x</v>
      </c>
      <c r="BE1514" s="3">
        <f xml:space="preserve"> IFERROR(ABS(Table1[[#This Row],[ROA 2017]]-Table1[[#This Row],[ROA 2016]]), "x")</f>
        <v>1.7948233515964473E-4</v>
      </c>
      <c r="BF1514" s="3">
        <f xml:space="preserve"> IFERROR(ABS(Table1[[#This Row],[ROA 2018]]-Table1[[#This Row],[ROA 2017]]), "x")</f>
        <v>4.8798228282345788E-3</v>
      </c>
      <c r="BG1514" s="3">
        <f xml:space="preserve"> IFERROR(ABS(Table1[[#This Row],[ROA 2019]]-Table1[[#This Row],[ROA 2018]]), "x")</f>
        <v>1.7152658662092626E-3</v>
      </c>
      <c r="BH1514" s="3">
        <f xml:space="preserve"> IFERROR(ABS(Table1[[#This Row],[ROA 2020]]-Table1[[#This Row],[ROA 2019]]), "x")</f>
        <v>0</v>
      </c>
      <c r="BI1514" s="3">
        <f xml:space="preserve"> IFERROR(ABS(Table1[[#This Row],[ROA 2021]]-Table1[[#This Row],[ROA 2020]]), "x")</f>
        <v>1.9230769230769232E-3</v>
      </c>
      <c r="BJ1514" s="3">
        <f xml:space="preserve"> IFERROR(AVERAGE(Table1[[#This Row],[ROA 2013-2012]:[ROA 2021-2020]]), "x")</f>
        <v>1.7395295905360819E-3</v>
      </c>
      <c r="BK1514" s="3">
        <f>IFERROR(AVERAGE(Table1[[#This Row],[ROA 2012]:[ROA 2021]]), "x")</f>
        <v>-1.059573774293108E-3</v>
      </c>
      <c r="BN1514" s="1">
        <f>SUM(Table1[[#This Row],[B/M Rank]:[ROA Rank]])</f>
        <v>0</v>
      </c>
    </row>
    <row r="1515" spans="1:66" x14ac:dyDescent="0.25">
      <c r="A1515" s="1" t="s">
        <v>2494</v>
      </c>
      <c r="B1515" s="1" t="s">
        <v>546</v>
      </c>
      <c r="C1515" s="1" t="s">
        <v>523</v>
      </c>
      <c r="D1515" s="1" t="s">
        <v>152</v>
      </c>
      <c r="E1515" s="1" t="s">
        <v>108</v>
      </c>
      <c r="F1515" s="1">
        <v>78.510000000000005</v>
      </c>
      <c r="G1515" s="19"/>
      <c r="H1515" s="19"/>
      <c r="I1515" s="19"/>
      <c r="J1515" s="19"/>
      <c r="K1515" s="1"/>
      <c r="L1515" s="19"/>
      <c r="M1515" s="1">
        <v>2017</v>
      </c>
      <c r="R1515" s="1">
        <v>0</v>
      </c>
      <c r="S1515" s="1" t="s">
        <v>4368</v>
      </c>
      <c r="T1515" s="1">
        <v>1.3</v>
      </c>
      <c r="U1515" s="1">
        <v>1.7</v>
      </c>
      <c r="V1515" s="1">
        <v>0.3</v>
      </c>
      <c r="W1515" s="1">
        <v>0</v>
      </c>
      <c r="X1515" s="1">
        <v>-0.8</v>
      </c>
      <c r="Z1515" s="3">
        <f xml:space="preserve"> IFERROR(AVEDEV(Table1[[#This Row],[GP 2012]:[GP 2021]]) / Table1[[#This Row],[Avg GP]], "x")</f>
        <v>1.0181818181818183</v>
      </c>
      <c r="AA1515" s="2">
        <f xml:space="preserve"> IFERROR(AVERAGE(Table1[[#This Row],[GP 2012]:[GP 2021]]), "x")</f>
        <v>0.65999999999999992</v>
      </c>
      <c r="AB1515" s="11">
        <f>Table1[Equity]/Table1[Market Capital]</f>
        <v>0.4177811743726913</v>
      </c>
      <c r="AG1515" s="1">
        <v>0.2</v>
      </c>
      <c r="AH1515" s="1">
        <v>4.5999999999999996</v>
      </c>
      <c r="AI1515" s="1">
        <v>18.100000000000001</v>
      </c>
      <c r="AJ1515" s="1">
        <v>21.1</v>
      </c>
      <c r="AK1515" s="1">
        <v>34.700000000000003</v>
      </c>
      <c r="AL1515" s="1">
        <v>54.7</v>
      </c>
      <c r="AM1515" s="1">
        <v>49.5</v>
      </c>
      <c r="AN1515" s="1">
        <v>32.799999999999997</v>
      </c>
      <c r="AO1515" s="3" t="str">
        <f xml:space="preserve"> IFERROR(Table1[[#This Row],[GP 2012]]/Table1[[#This Row],[Total Assets 2012]], "x")</f>
        <v>x</v>
      </c>
      <c r="AP1515" s="3" t="str">
        <f xml:space="preserve"> IFERROR(Table1[[#This Row],[GP 2013]]/Table1[[#This Row],[Total Assets 2013]], "x")</f>
        <v>x</v>
      </c>
      <c r="AQ1515" s="3" t="str">
        <f xml:space="preserve"> IFERROR(Table1[[#This Row],[GP 2014]]/Table1[[#This Row],[Total Assets 2014]], "x")</f>
        <v>x</v>
      </c>
      <c r="AR1515" s="3" t="str">
        <f xml:space="preserve"> IFERROR(Table1[[#This Row],[GP 2015]]/Table1[[#This Row],[Total Assets 2015]], "x")</f>
        <v>x</v>
      </c>
      <c r="AS1515" s="3">
        <f xml:space="preserve"> IFERROR(Table1[[#This Row],[GP 2016]]/Table1[[#This Row],[Total Assets 2016]], "x")</f>
        <v>0</v>
      </c>
      <c r="AT1515" s="3" t="str">
        <f xml:space="preserve"> IFERROR(Table1[[#This Row],[GP 2017]]/Table1[[#This Row],[Total Assets 2017]], "x")</f>
        <v>x</v>
      </c>
      <c r="AU1515" s="3">
        <f xml:space="preserve"> IFERROR(Table1[[#This Row],[GP 2018]]/Table1[[#This Row],[Total Assets 2018]], "x")</f>
        <v>7.18232044198895E-2</v>
      </c>
      <c r="AV1515" s="3">
        <f xml:space="preserve"> IFERROR(Table1[[#This Row],[GP 2019]]/Table1[[#This Row],[Total Assets 2019]], "x")</f>
        <v>8.0568720379146919E-2</v>
      </c>
      <c r="AW1515" s="3">
        <f xml:space="preserve"> IFERROR(Table1[[#This Row],[GP 2020]]/Table1[[#This Row],[Total Assets 2020]], "x")</f>
        <v>8.6455331412103736E-3</v>
      </c>
      <c r="AX1515" s="3">
        <f xml:space="preserve"> IFERROR(Table1[[#This Row],[GP 2021]]/Table1[[#This Row],[Total Assets 2021]], "x")</f>
        <v>0</v>
      </c>
      <c r="AY1515" s="3">
        <f xml:space="preserve"> IFERROR(Table1[[#This Row],[GP TTM]]/Table1[[#This Row],[Total Assets TTM]], "x")</f>
        <v>-1.6161616161616162E-2</v>
      </c>
      <c r="BA1515" s="3" t="str">
        <f xml:space="preserve"> IFERROR(ABS(Table1[[#This Row],[ROA 2013]]-Table1[[#This Row],[ROA 2012]]), "x")</f>
        <v>x</v>
      </c>
      <c r="BB1515" s="3" t="str">
        <f xml:space="preserve"> IFERROR(ABS(Table1[[#This Row],[ROA 2014]]-Table1[[#This Row],[ROA 2013]]), "x")</f>
        <v>x</v>
      </c>
      <c r="BC1515" s="3" t="str">
        <f xml:space="preserve"> IFERROR(ABS(Table1[[#This Row],[ROA 2015]]-Table1[[#This Row],[ROA 2014]]), "x")</f>
        <v>x</v>
      </c>
      <c r="BD1515" s="3" t="str">
        <f xml:space="preserve"> IFERROR(ABS(Table1[[#This Row],[ROA 2016]]-Table1[[#This Row],[ROA 2015]]), "x")</f>
        <v>x</v>
      </c>
      <c r="BE1515" s="3" t="str">
        <f xml:space="preserve"> IFERROR(ABS(Table1[[#This Row],[ROA 2017]]-Table1[[#This Row],[ROA 2016]]), "x")</f>
        <v>x</v>
      </c>
      <c r="BF1515" s="3" t="str">
        <f xml:space="preserve"> IFERROR(ABS(Table1[[#This Row],[ROA 2018]]-Table1[[#This Row],[ROA 2017]]), "x")</f>
        <v>x</v>
      </c>
      <c r="BG1515" s="3">
        <f xml:space="preserve"> IFERROR(ABS(Table1[[#This Row],[ROA 2019]]-Table1[[#This Row],[ROA 2018]]), "x")</f>
        <v>8.7455159592574189E-3</v>
      </c>
      <c r="BH1515" s="3">
        <f xml:space="preserve"> IFERROR(ABS(Table1[[#This Row],[ROA 2020]]-Table1[[#This Row],[ROA 2019]]), "x")</f>
        <v>7.1923187237936545E-2</v>
      </c>
      <c r="BI1515" s="3">
        <f xml:space="preserve"> IFERROR(ABS(Table1[[#This Row],[ROA 2021]]-Table1[[#This Row],[ROA 2020]]), "x")</f>
        <v>8.6455331412103736E-3</v>
      </c>
      <c r="BJ1515" s="3">
        <f xml:space="preserve"> IFERROR(AVERAGE(Table1[[#This Row],[ROA 2013-2012]:[ROA 2021-2020]]), "x")</f>
        <v>2.9771412112801446E-2</v>
      </c>
      <c r="BK1515" s="3">
        <f>IFERROR(AVERAGE(Table1[[#This Row],[ROA 2012]:[ROA 2021]]), "x")</f>
        <v>3.220749158804935E-2</v>
      </c>
      <c r="BN1515" s="1">
        <f>SUM(Table1[[#This Row],[B/M Rank]:[ROA Rank]])</f>
        <v>0</v>
      </c>
    </row>
    <row r="1516" spans="1:66" x14ac:dyDescent="0.25">
      <c r="A1516" s="1" t="s">
        <v>3248</v>
      </c>
      <c r="B1516" s="1" t="s">
        <v>1128</v>
      </c>
      <c r="C1516" s="1" t="s">
        <v>4417</v>
      </c>
      <c r="D1516" s="1" t="s">
        <v>268</v>
      </c>
      <c r="E1516" s="1" t="s">
        <v>108</v>
      </c>
      <c r="F1516" s="1">
        <v>78.709999999999994</v>
      </c>
      <c r="G1516" s="19"/>
      <c r="H1516" s="19"/>
      <c r="I1516" s="19"/>
      <c r="J1516" s="19"/>
      <c r="K1516" s="1"/>
      <c r="L1516" s="19"/>
      <c r="M1516" s="1">
        <v>2017</v>
      </c>
      <c r="S1516" s="1" t="s">
        <v>4368</v>
      </c>
      <c r="T1516" s="1">
        <v>-1.6</v>
      </c>
      <c r="U1516" s="1" t="s">
        <v>4368</v>
      </c>
      <c r="V1516" s="1" t="s">
        <v>4368</v>
      </c>
      <c r="W1516" s="1" t="s">
        <v>4368</v>
      </c>
      <c r="X1516" s="1" t="s">
        <v>4368</v>
      </c>
      <c r="Z1516" s="3">
        <f xml:space="preserve"> IFERROR(AVEDEV(Table1[[#This Row],[GP 2012]:[GP 2021]]) / Table1[[#This Row],[Avg GP]], "x")</f>
        <v>0</v>
      </c>
      <c r="AA1516" s="2">
        <f xml:space="preserve"> IFERROR(AVERAGE(Table1[[#This Row],[GP 2012]:[GP 2021]]), "x")</f>
        <v>-1.6</v>
      </c>
      <c r="AB1516" s="11">
        <f>Table1[Equity]/Table1[Market Capital]</f>
        <v>1.3505272519374922</v>
      </c>
      <c r="AH1516" s="1">
        <v>1.5</v>
      </c>
      <c r="AI1516" s="1">
        <v>42.5</v>
      </c>
      <c r="AJ1516" s="1">
        <v>246.9</v>
      </c>
      <c r="AK1516" s="1">
        <v>224.2</v>
      </c>
      <c r="AL1516" s="1">
        <v>203.5</v>
      </c>
      <c r="AM1516" s="1">
        <v>203.5</v>
      </c>
      <c r="AN1516" s="1">
        <v>106.3</v>
      </c>
      <c r="AO1516" s="3" t="str">
        <f xml:space="preserve"> IFERROR(Table1[[#This Row],[GP 2012]]/Table1[[#This Row],[Total Assets 2012]], "x")</f>
        <v>x</v>
      </c>
      <c r="AP1516" s="3" t="str">
        <f xml:space="preserve"> IFERROR(Table1[[#This Row],[GP 2013]]/Table1[[#This Row],[Total Assets 2013]], "x")</f>
        <v>x</v>
      </c>
      <c r="AQ1516" s="3" t="str">
        <f xml:space="preserve"> IFERROR(Table1[[#This Row],[GP 2014]]/Table1[[#This Row],[Total Assets 2014]], "x")</f>
        <v>x</v>
      </c>
      <c r="AR1516" s="3" t="str">
        <f xml:space="preserve"> IFERROR(Table1[[#This Row],[GP 2015]]/Table1[[#This Row],[Total Assets 2015]], "x")</f>
        <v>x</v>
      </c>
      <c r="AS1516" s="3" t="str">
        <f xml:space="preserve"> IFERROR(Table1[[#This Row],[GP 2016]]/Table1[[#This Row],[Total Assets 2016]], "x")</f>
        <v>x</v>
      </c>
      <c r="AT1516" s="3" t="str">
        <f xml:space="preserve"> IFERROR(Table1[[#This Row],[GP 2017]]/Table1[[#This Row],[Total Assets 2017]], "x")</f>
        <v>x</v>
      </c>
      <c r="AU1516" s="3">
        <f xml:space="preserve"> IFERROR(Table1[[#This Row],[GP 2018]]/Table1[[#This Row],[Total Assets 2018]], "x")</f>
        <v>-3.7647058823529415E-2</v>
      </c>
      <c r="AV1516" s="3" t="str">
        <f xml:space="preserve"> IFERROR(Table1[[#This Row],[GP 2019]]/Table1[[#This Row],[Total Assets 2019]], "x")</f>
        <v>x</v>
      </c>
      <c r="AW1516" s="3" t="str">
        <f xml:space="preserve"> IFERROR(Table1[[#This Row],[GP 2020]]/Table1[[#This Row],[Total Assets 2020]], "x")</f>
        <v>x</v>
      </c>
      <c r="AX1516" s="3" t="str">
        <f xml:space="preserve"> IFERROR(Table1[[#This Row],[GP 2021]]/Table1[[#This Row],[Total Assets 2021]], "x")</f>
        <v>x</v>
      </c>
      <c r="AY1516" s="3" t="str">
        <f xml:space="preserve"> IFERROR(Table1[[#This Row],[GP TTM]]/Table1[[#This Row],[Total Assets TTM]], "x")</f>
        <v>x</v>
      </c>
      <c r="BA1516" s="3" t="str">
        <f xml:space="preserve"> IFERROR(ABS(Table1[[#This Row],[ROA 2013]]-Table1[[#This Row],[ROA 2012]]), "x")</f>
        <v>x</v>
      </c>
      <c r="BB1516" s="3" t="str">
        <f xml:space="preserve"> IFERROR(ABS(Table1[[#This Row],[ROA 2014]]-Table1[[#This Row],[ROA 2013]]), "x")</f>
        <v>x</v>
      </c>
      <c r="BC1516" s="3" t="str">
        <f xml:space="preserve"> IFERROR(ABS(Table1[[#This Row],[ROA 2015]]-Table1[[#This Row],[ROA 2014]]), "x")</f>
        <v>x</v>
      </c>
      <c r="BD1516" s="3" t="str">
        <f xml:space="preserve"> IFERROR(ABS(Table1[[#This Row],[ROA 2016]]-Table1[[#This Row],[ROA 2015]]), "x")</f>
        <v>x</v>
      </c>
      <c r="BE1516" s="3" t="str">
        <f xml:space="preserve"> IFERROR(ABS(Table1[[#This Row],[ROA 2017]]-Table1[[#This Row],[ROA 2016]]), "x")</f>
        <v>x</v>
      </c>
      <c r="BF1516" s="3" t="str">
        <f xml:space="preserve"> IFERROR(ABS(Table1[[#This Row],[ROA 2018]]-Table1[[#This Row],[ROA 2017]]), "x")</f>
        <v>x</v>
      </c>
      <c r="BG1516" s="3" t="str">
        <f xml:space="preserve"> IFERROR(ABS(Table1[[#This Row],[ROA 2019]]-Table1[[#This Row],[ROA 2018]]), "x")</f>
        <v>x</v>
      </c>
      <c r="BH1516" s="3" t="str">
        <f xml:space="preserve"> IFERROR(ABS(Table1[[#This Row],[ROA 2020]]-Table1[[#This Row],[ROA 2019]]), "x")</f>
        <v>x</v>
      </c>
      <c r="BI1516" s="3" t="str">
        <f xml:space="preserve"> IFERROR(ABS(Table1[[#This Row],[ROA 2021]]-Table1[[#This Row],[ROA 2020]]), "x")</f>
        <v>x</v>
      </c>
      <c r="BJ1516" s="3" t="str">
        <f xml:space="preserve"> IFERROR(AVERAGE(Table1[[#This Row],[ROA 2013-2012]:[ROA 2021-2020]]), "x")</f>
        <v>x</v>
      </c>
      <c r="BK1516" s="3">
        <f>IFERROR(AVERAGE(Table1[[#This Row],[ROA 2012]:[ROA 2021]]), "x")</f>
        <v>-3.7647058823529415E-2</v>
      </c>
      <c r="BN1516" s="1">
        <f>SUM(Table1[[#This Row],[B/M Rank]:[ROA Rank]])</f>
        <v>0</v>
      </c>
    </row>
    <row r="1517" spans="1:66" x14ac:dyDescent="0.25">
      <c r="A1517" s="1" t="s">
        <v>3586</v>
      </c>
      <c r="B1517" s="1" t="s">
        <v>1356</v>
      </c>
      <c r="C1517" s="1" t="s">
        <v>4417</v>
      </c>
      <c r="D1517" s="1" t="s">
        <v>268</v>
      </c>
      <c r="E1517" s="1" t="s">
        <v>108</v>
      </c>
      <c r="F1517" s="1">
        <v>78.84</v>
      </c>
      <c r="G1517" s="19"/>
      <c r="H1517" s="19"/>
      <c r="I1517" s="19"/>
      <c r="J1517" s="19"/>
      <c r="K1517" s="1"/>
      <c r="L1517" s="19"/>
      <c r="M1517" s="1">
        <v>2012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Z1517" s="3" t="str">
        <f xml:space="preserve"> IFERROR(AVEDEV(Table1[[#This Row],[GP 2012]:[GP 2021]]) / Table1[[#This Row],[Avg GP]], "x")</f>
        <v>x</v>
      </c>
      <c r="AA1517" s="2">
        <f xml:space="preserve"> IFERROR(AVERAGE(Table1[[#This Row],[GP 2012]:[GP 2021]]), "x")</f>
        <v>0</v>
      </c>
      <c r="AB1517" s="11">
        <f>Table1[Equity]/Table1[Market Capital]</f>
        <v>0.55809233891425669</v>
      </c>
      <c r="AC1517" s="1">
        <v>23.9</v>
      </c>
      <c r="AD1517" s="1">
        <v>39.700000000000003</v>
      </c>
      <c r="AE1517" s="1">
        <v>44.7</v>
      </c>
      <c r="AF1517" s="1">
        <v>44.3</v>
      </c>
      <c r="AG1517" s="1">
        <v>51.4</v>
      </c>
      <c r="AH1517" s="1">
        <v>55.3</v>
      </c>
      <c r="AI1517" s="1">
        <v>59.8</v>
      </c>
      <c r="AJ1517" s="1">
        <v>64.2</v>
      </c>
      <c r="AK1517" s="1">
        <v>64.8</v>
      </c>
      <c r="AL1517" s="1">
        <v>67.900000000000006</v>
      </c>
      <c r="AM1517" s="1">
        <v>67.5</v>
      </c>
      <c r="AN1517" s="1">
        <v>44</v>
      </c>
      <c r="AO1517" s="3">
        <f xml:space="preserve"> IFERROR(Table1[[#This Row],[GP 2012]]/Table1[[#This Row],[Total Assets 2012]], "x")</f>
        <v>0</v>
      </c>
      <c r="AP1517" s="3">
        <f xml:space="preserve"> IFERROR(Table1[[#This Row],[GP 2013]]/Table1[[#This Row],[Total Assets 2013]], "x")</f>
        <v>0</v>
      </c>
      <c r="AQ1517" s="3">
        <f xml:space="preserve"> IFERROR(Table1[[#This Row],[GP 2014]]/Table1[[#This Row],[Total Assets 2014]], "x")</f>
        <v>0</v>
      </c>
      <c r="AR1517" s="3">
        <f xml:space="preserve"> IFERROR(Table1[[#This Row],[GP 2015]]/Table1[[#This Row],[Total Assets 2015]], "x")</f>
        <v>0</v>
      </c>
      <c r="AS1517" s="3">
        <f xml:space="preserve"> IFERROR(Table1[[#This Row],[GP 2016]]/Table1[[#This Row],[Total Assets 2016]], "x")</f>
        <v>0</v>
      </c>
      <c r="AT1517" s="3">
        <f xml:space="preserve"> IFERROR(Table1[[#This Row],[GP 2017]]/Table1[[#This Row],[Total Assets 2017]], "x")</f>
        <v>0</v>
      </c>
      <c r="AU1517" s="3">
        <f xml:space="preserve"> IFERROR(Table1[[#This Row],[GP 2018]]/Table1[[#This Row],[Total Assets 2018]], "x")</f>
        <v>0</v>
      </c>
      <c r="AV1517" s="3">
        <f xml:space="preserve"> IFERROR(Table1[[#This Row],[GP 2019]]/Table1[[#This Row],[Total Assets 2019]], "x")</f>
        <v>0</v>
      </c>
      <c r="AW1517" s="3">
        <f xml:space="preserve"> IFERROR(Table1[[#This Row],[GP 2020]]/Table1[[#This Row],[Total Assets 2020]], "x")</f>
        <v>0</v>
      </c>
      <c r="AX1517" s="3">
        <f xml:space="preserve"> IFERROR(Table1[[#This Row],[GP 2021]]/Table1[[#This Row],[Total Assets 2021]], "x")</f>
        <v>0</v>
      </c>
      <c r="AY1517" s="3">
        <f xml:space="preserve"> IFERROR(Table1[[#This Row],[GP TTM]]/Table1[[#This Row],[Total Assets TTM]], "x")</f>
        <v>0</v>
      </c>
      <c r="BA1517" s="3">
        <f xml:space="preserve"> IFERROR(ABS(Table1[[#This Row],[ROA 2013]]-Table1[[#This Row],[ROA 2012]]), "x")</f>
        <v>0</v>
      </c>
      <c r="BB1517" s="3">
        <f xml:space="preserve"> IFERROR(ABS(Table1[[#This Row],[ROA 2014]]-Table1[[#This Row],[ROA 2013]]), "x")</f>
        <v>0</v>
      </c>
      <c r="BC1517" s="3">
        <f xml:space="preserve"> IFERROR(ABS(Table1[[#This Row],[ROA 2015]]-Table1[[#This Row],[ROA 2014]]), "x")</f>
        <v>0</v>
      </c>
      <c r="BD1517" s="3">
        <f xml:space="preserve"> IFERROR(ABS(Table1[[#This Row],[ROA 2016]]-Table1[[#This Row],[ROA 2015]]), "x")</f>
        <v>0</v>
      </c>
      <c r="BE1517" s="3">
        <f xml:space="preserve"> IFERROR(ABS(Table1[[#This Row],[ROA 2017]]-Table1[[#This Row],[ROA 2016]]), "x")</f>
        <v>0</v>
      </c>
      <c r="BF1517" s="3">
        <f xml:space="preserve"> IFERROR(ABS(Table1[[#This Row],[ROA 2018]]-Table1[[#This Row],[ROA 2017]]), "x")</f>
        <v>0</v>
      </c>
      <c r="BG1517" s="3">
        <f xml:space="preserve"> IFERROR(ABS(Table1[[#This Row],[ROA 2019]]-Table1[[#This Row],[ROA 2018]]), "x")</f>
        <v>0</v>
      </c>
      <c r="BH1517" s="3">
        <f xml:space="preserve"> IFERROR(ABS(Table1[[#This Row],[ROA 2020]]-Table1[[#This Row],[ROA 2019]]), "x")</f>
        <v>0</v>
      </c>
      <c r="BI1517" s="3">
        <f xml:space="preserve"> IFERROR(ABS(Table1[[#This Row],[ROA 2021]]-Table1[[#This Row],[ROA 2020]]), "x")</f>
        <v>0</v>
      </c>
      <c r="BJ1517" s="3">
        <f xml:space="preserve"> IFERROR(AVERAGE(Table1[[#This Row],[ROA 2013-2012]:[ROA 2021-2020]]), "x")</f>
        <v>0</v>
      </c>
      <c r="BK1517" s="3">
        <f>IFERROR(AVERAGE(Table1[[#This Row],[ROA 2012]:[ROA 2021]]), "x")</f>
        <v>0</v>
      </c>
      <c r="BN1517" s="1">
        <f>SUM(Table1[[#This Row],[B/M Rank]:[ROA Rank]])</f>
        <v>0</v>
      </c>
    </row>
    <row r="1518" spans="1:66" x14ac:dyDescent="0.25">
      <c r="A1518" s="1" t="s">
        <v>3928</v>
      </c>
      <c r="B1518" s="1" t="s">
        <v>1639</v>
      </c>
      <c r="C1518" s="1" t="s">
        <v>1499</v>
      </c>
      <c r="D1518" s="1" t="s">
        <v>440</v>
      </c>
      <c r="E1518" s="1" t="s">
        <v>108</v>
      </c>
      <c r="F1518" s="1">
        <v>79.430000000000007</v>
      </c>
      <c r="G1518" s="19"/>
      <c r="H1518" s="19"/>
      <c r="I1518" s="19"/>
      <c r="J1518" s="19"/>
      <c r="K1518" s="1"/>
      <c r="L1518" s="19"/>
      <c r="M1518" s="1">
        <v>2012</v>
      </c>
      <c r="N1518" s="1">
        <v>22.2</v>
      </c>
      <c r="O1518" s="1">
        <v>24.8</v>
      </c>
      <c r="P1518" s="1">
        <v>16.100000000000001</v>
      </c>
      <c r="Q1518" s="1">
        <v>16.5</v>
      </c>
      <c r="R1518" s="1">
        <v>8.6999999999999993</v>
      </c>
      <c r="S1518" s="1">
        <v>4.3</v>
      </c>
      <c r="T1518" s="1">
        <v>9.1</v>
      </c>
      <c r="U1518" s="1">
        <v>12.8</v>
      </c>
      <c r="V1518" s="1">
        <v>13.1</v>
      </c>
      <c r="W1518" s="1">
        <v>16</v>
      </c>
      <c r="X1518" s="1">
        <v>29.2</v>
      </c>
      <c r="Z1518" s="3">
        <f xml:space="preserve"> IFERROR(AVEDEV(Table1[[#This Row],[GP 2012]:[GP 2021]]) / Table1[[#This Row],[Avg GP]], "x")</f>
        <v>0.33147632311977732</v>
      </c>
      <c r="AA1518" s="2">
        <f xml:space="preserve"> IFERROR(AVERAGE(Table1[[#This Row],[GP 2012]:[GP 2021]]), "x")</f>
        <v>14.359999999999996</v>
      </c>
      <c r="AB1518" s="11">
        <f>Table1[Equity]/Table1[Market Capital]</f>
        <v>0.46581896009064583</v>
      </c>
      <c r="AC1518" s="1">
        <v>251.1</v>
      </c>
      <c r="AD1518" s="1">
        <v>249.2</v>
      </c>
      <c r="AE1518" s="1">
        <v>276.39999999999998</v>
      </c>
      <c r="AF1518" s="1">
        <v>264.39999999999998</v>
      </c>
      <c r="AG1518" s="1">
        <v>214.7</v>
      </c>
      <c r="AH1518" s="1">
        <v>147</v>
      </c>
      <c r="AI1518" s="1">
        <v>148.4</v>
      </c>
      <c r="AJ1518" s="1">
        <v>141.30000000000001</v>
      </c>
      <c r="AK1518" s="1">
        <v>68.5</v>
      </c>
      <c r="AL1518" s="1">
        <v>93.5</v>
      </c>
      <c r="AM1518" s="1">
        <v>96.7</v>
      </c>
      <c r="AN1518" s="1">
        <v>37</v>
      </c>
      <c r="AO1518" s="3">
        <f xml:space="preserve"> IFERROR(Table1[[#This Row],[GP 2012]]/Table1[[#This Row],[Total Assets 2012]], "x")</f>
        <v>8.8410991636798081E-2</v>
      </c>
      <c r="AP1518" s="3">
        <f xml:space="preserve"> IFERROR(Table1[[#This Row],[GP 2013]]/Table1[[#This Row],[Total Assets 2013]], "x")</f>
        <v>9.9518459069020876E-2</v>
      </c>
      <c r="AQ1518" s="3">
        <f xml:space="preserve"> IFERROR(Table1[[#This Row],[GP 2014]]/Table1[[#This Row],[Total Assets 2014]], "x")</f>
        <v>5.8248914616497838E-2</v>
      </c>
      <c r="AR1518" s="3">
        <f xml:space="preserve"> IFERROR(Table1[[#This Row],[GP 2015]]/Table1[[#This Row],[Total Assets 2015]], "x")</f>
        <v>6.2405446293494711E-2</v>
      </c>
      <c r="AS1518" s="3">
        <f xml:space="preserve"> IFERROR(Table1[[#This Row],[GP 2016]]/Table1[[#This Row],[Total Assets 2016]], "x")</f>
        <v>4.0521658127619931E-2</v>
      </c>
      <c r="AT1518" s="3">
        <f xml:space="preserve"> IFERROR(Table1[[#This Row],[GP 2017]]/Table1[[#This Row],[Total Assets 2017]], "x")</f>
        <v>2.9251700680272108E-2</v>
      </c>
      <c r="AU1518" s="3">
        <f xml:space="preserve"> IFERROR(Table1[[#This Row],[GP 2018]]/Table1[[#This Row],[Total Assets 2018]], "x")</f>
        <v>6.1320754716981125E-2</v>
      </c>
      <c r="AV1518" s="3">
        <f xml:space="preserve"> IFERROR(Table1[[#This Row],[GP 2019]]/Table1[[#This Row],[Total Assets 2019]], "x")</f>
        <v>9.058740268931352E-2</v>
      </c>
      <c r="AW1518" s="3">
        <f xml:space="preserve"> IFERROR(Table1[[#This Row],[GP 2020]]/Table1[[#This Row],[Total Assets 2020]], "x")</f>
        <v>0.19124087591240876</v>
      </c>
      <c r="AX1518" s="3">
        <f xml:space="preserve"> IFERROR(Table1[[#This Row],[GP 2021]]/Table1[[#This Row],[Total Assets 2021]], "x")</f>
        <v>0.17112299465240641</v>
      </c>
      <c r="AY1518" s="3">
        <f xml:space="preserve"> IFERROR(Table1[[#This Row],[GP TTM]]/Table1[[#This Row],[Total Assets TTM]], "x")</f>
        <v>0.30196483971044463</v>
      </c>
      <c r="BA1518" s="3">
        <f xml:space="preserve"> IFERROR(ABS(Table1[[#This Row],[ROA 2013]]-Table1[[#This Row],[ROA 2012]]), "x")</f>
        <v>1.1107467432222795E-2</v>
      </c>
      <c r="BB1518" s="3">
        <f xml:space="preserve"> IFERROR(ABS(Table1[[#This Row],[ROA 2014]]-Table1[[#This Row],[ROA 2013]]), "x")</f>
        <v>4.1269544452523038E-2</v>
      </c>
      <c r="BC1518" s="3">
        <f xml:space="preserve"> IFERROR(ABS(Table1[[#This Row],[ROA 2015]]-Table1[[#This Row],[ROA 2014]]), "x")</f>
        <v>4.1565316769968733E-3</v>
      </c>
      <c r="BD1518" s="3">
        <f xml:space="preserve"> IFERROR(ABS(Table1[[#This Row],[ROA 2016]]-Table1[[#This Row],[ROA 2015]]), "x")</f>
        <v>2.188378816587478E-2</v>
      </c>
      <c r="BE1518" s="3">
        <f xml:space="preserve"> IFERROR(ABS(Table1[[#This Row],[ROA 2017]]-Table1[[#This Row],[ROA 2016]]), "x")</f>
        <v>1.1269957447347823E-2</v>
      </c>
      <c r="BF1518" s="3">
        <f xml:space="preserve"> IFERROR(ABS(Table1[[#This Row],[ROA 2018]]-Table1[[#This Row],[ROA 2017]]), "x")</f>
        <v>3.2069054036709017E-2</v>
      </c>
      <c r="BG1518" s="3">
        <f xml:space="preserve"> IFERROR(ABS(Table1[[#This Row],[ROA 2019]]-Table1[[#This Row],[ROA 2018]]), "x")</f>
        <v>2.9266647972332395E-2</v>
      </c>
      <c r="BH1518" s="3">
        <f xml:space="preserve"> IFERROR(ABS(Table1[[#This Row],[ROA 2020]]-Table1[[#This Row],[ROA 2019]]), "x")</f>
        <v>0.10065347322309524</v>
      </c>
      <c r="BI1518" s="3">
        <f xml:space="preserve"> IFERROR(ABS(Table1[[#This Row],[ROA 2021]]-Table1[[#This Row],[ROA 2020]]), "x")</f>
        <v>2.0117881260002357E-2</v>
      </c>
      <c r="BJ1518" s="3">
        <f xml:space="preserve"> IFERROR(AVERAGE(Table1[[#This Row],[ROA 2013-2012]:[ROA 2021-2020]]), "x")</f>
        <v>3.0199371740789367E-2</v>
      </c>
      <c r="BK1518" s="3">
        <f>IFERROR(AVERAGE(Table1[[#This Row],[ROA 2012]:[ROA 2021]]), "x")</f>
        <v>8.9262919839481342E-2</v>
      </c>
      <c r="BN1518" s="1">
        <f>SUM(Table1[[#This Row],[B/M Rank]:[ROA Rank]])</f>
        <v>0</v>
      </c>
    </row>
    <row r="1519" spans="1:66" x14ac:dyDescent="0.25">
      <c r="A1519" s="1" t="s">
        <v>4211</v>
      </c>
      <c r="B1519" s="1" t="s">
        <v>1915</v>
      </c>
      <c r="C1519" s="1" t="s">
        <v>1889</v>
      </c>
      <c r="D1519" s="1" t="s">
        <v>330</v>
      </c>
      <c r="E1519" s="1" t="s">
        <v>108</v>
      </c>
      <c r="F1519" s="1">
        <v>80.959999999999994</v>
      </c>
      <c r="G1519" s="19"/>
      <c r="H1519" s="19"/>
      <c r="I1519" s="19"/>
      <c r="J1519" s="19"/>
      <c r="K1519" s="1"/>
      <c r="L1519" s="19"/>
      <c r="M1519" s="1">
        <v>2018</v>
      </c>
      <c r="T1519" s="1">
        <v>-0.3</v>
      </c>
      <c r="U1519" s="1">
        <v>-1.3</v>
      </c>
      <c r="V1519" s="1">
        <v>-1</v>
      </c>
      <c r="W1519" s="1">
        <v>-2.1</v>
      </c>
      <c r="X1519" s="1">
        <v>-2.2999999999999998</v>
      </c>
      <c r="Z1519" s="3">
        <f xml:space="preserve"> IFERROR(AVEDEV(Table1[[#This Row],[GP 2012]:[GP 2021]]) / Table1[[#This Row],[Avg GP]], "x")</f>
        <v>-0.44680851063829785</v>
      </c>
      <c r="AA1519" s="2">
        <f xml:space="preserve"> IFERROR(AVERAGE(Table1[[#This Row],[GP 2012]:[GP 2021]]), "x")</f>
        <v>-1.175</v>
      </c>
      <c r="AB1519" s="11">
        <f>Table1[Equity]/Table1[Market Capital]</f>
        <v>0.30385375494071148</v>
      </c>
      <c r="AI1519" s="1">
        <v>6.1</v>
      </c>
      <c r="AJ1519" s="1">
        <v>5.5</v>
      </c>
      <c r="AK1519" s="1">
        <v>17</v>
      </c>
      <c r="AL1519" s="1">
        <v>29.3</v>
      </c>
      <c r="AM1519" s="1">
        <v>26</v>
      </c>
      <c r="AN1519" s="1">
        <v>24.6</v>
      </c>
      <c r="AO1519" s="3" t="str">
        <f xml:space="preserve"> IFERROR(Table1[[#This Row],[GP 2012]]/Table1[[#This Row],[Total Assets 2012]], "x")</f>
        <v>x</v>
      </c>
      <c r="AP1519" s="3" t="str">
        <f xml:space="preserve"> IFERROR(Table1[[#This Row],[GP 2013]]/Table1[[#This Row],[Total Assets 2013]], "x")</f>
        <v>x</v>
      </c>
      <c r="AQ1519" s="3" t="str">
        <f xml:space="preserve"> IFERROR(Table1[[#This Row],[GP 2014]]/Table1[[#This Row],[Total Assets 2014]], "x")</f>
        <v>x</v>
      </c>
      <c r="AR1519" s="3" t="str">
        <f xml:space="preserve"> IFERROR(Table1[[#This Row],[GP 2015]]/Table1[[#This Row],[Total Assets 2015]], "x")</f>
        <v>x</v>
      </c>
      <c r="AS1519" s="3" t="str">
        <f xml:space="preserve"> IFERROR(Table1[[#This Row],[GP 2016]]/Table1[[#This Row],[Total Assets 2016]], "x")</f>
        <v>x</v>
      </c>
      <c r="AT1519" s="3" t="str">
        <f xml:space="preserve"> IFERROR(Table1[[#This Row],[GP 2017]]/Table1[[#This Row],[Total Assets 2017]], "x")</f>
        <v>x</v>
      </c>
      <c r="AU1519" s="3">
        <f xml:space="preserve"> IFERROR(Table1[[#This Row],[GP 2018]]/Table1[[#This Row],[Total Assets 2018]], "x")</f>
        <v>-4.9180327868852458E-2</v>
      </c>
      <c r="AV1519" s="3">
        <f xml:space="preserve"> IFERROR(Table1[[#This Row],[GP 2019]]/Table1[[#This Row],[Total Assets 2019]], "x")</f>
        <v>-0.23636363636363636</v>
      </c>
      <c r="AW1519" s="3">
        <f xml:space="preserve"> IFERROR(Table1[[#This Row],[GP 2020]]/Table1[[#This Row],[Total Assets 2020]], "x")</f>
        <v>-5.8823529411764705E-2</v>
      </c>
      <c r="AX1519" s="3">
        <f xml:space="preserve"> IFERROR(Table1[[#This Row],[GP 2021]]/Table1[[#This Row],[Total Assets 2021]], "x")</f>
        <v>-7.1672354948805458E-2</v>
      </c>
      <c r="AY1519" s="3">
        <f xml:space="preserve"> IFERROR(Table1[[#This Row],[GP TTM]]/Table1[[#This Row],[Total Assets TTM]], "x")</f>
        <v>-8.8461538461538453E-2</v>
      </c>
      <c r="BA1519" s="3" t="str">
        <f xml:space="preserve"> IFERROR(ABS(Table1[[#This Row],[ROA 2013]]-Table1[[#This Row],[ROA 2012]]), "x")</f>
        <v>x</v>
      </c>
      <c r="BB1519" s="3" t="str">
        <f xml:space="preserve"> IFERROR(ABS(Table1[[#This Row],[ROA 2014]]-Table1[[#This Row],[ROA 2013]]), "x")</f>
        <v>x</v>
      </c>
      <c r="BC1519" s="3" t="str">
        <f xml:space="preserve"> IFERROR(ABS(Table1[[#This Row],[ROA 2015]]-Table1[[#This Row],[ROA 2014]]), "x")</f>
        <v>x</v>
      </c>
      <c r="BD1519" s="3" t="str">
        <f xml:space="preserve"> IFERROR(ABS(Table1[[#This Row],[ROA 2016]]-Table1[[#This Row],[ROA 2015]]), "x")</f>
        <v>x</v>
      </c>
      <c r="BE1519" s="3" t="str">
        <f xml:space="preserve"> IFERROR(ABS(Table1[[#This Row],[ROA 2017]]-Table1[[#This Row],[ROA 2016]]), "x")</f>
        <v>x</v>
      </c>
      <c r="BF1519" s="3" t="str">
        <f xml:space="preserve"> IFERROR(ABS(Table1[[#This Row],[ROA 2018]]-Table1[[#This Row],[ROA 2017]]), "x")</f>
        <v>x</v>
      </c>
      <c r="BG1519" s="3">
        <f xml:space="preserve"> IFERROR(ABS(Table1[[#This Row],[ROA 2019]]-Table1[[#This Row],[ROA 2018]]), "x")</f>
        <v>0.1871833084947839</v>
      </c>
      <c r="BH1519" s="3">
        <f xml:space="preserve"> IFERROR(ABS(Table1[[#This Row],[ROA 2020]]-Table1[[#This Row],[ROA 2019]]), "x")</f>
        <v>0.17754010695187167</v>
      </c>
      <c r="BI1519" s="3">
        <f xml:space="preserve"> IFERROR(ABS(Table1[[#This Row],[ROA 2021]]-Table1[[#This Row],[ROA 2020]]), "x")</f>
        <v>1.2848825537040753E-2</v>
      </c>
      <c r="BJ1519" s="3">
        <f xml:space="preserve"> IFERROR(AVERAGE(Table1[[#This Row],[ROA 2013-2012]:[ROA 2021-2020]]), "x")</f>
        <v>0.1258574136612321</v>
      </c>
      <c r="BK1519" s="3">
        <f>IFERROR(AVERAGE(Table1[[#This Row],[ROA 2012]:[ROA 2021]]), "x")</f>
        <v>-0.10400996214826476</v>
      </c>
      <c r="BN1519" s="1">
        <f>SUM(Table1[[#This Row],[B/M Rank]:[ROA Rank]])</f>
        <v>0</v>
      </c>
    </row>
    <row r="1520" spans="1:66" x14ac:dyDescent="0.25">
      <c r="A1520" s="1" t="s">
        <v>3221</v>
      </c>
      <c r="B1520" s="1" t="s">
        <v>4573</v>
      </c>
      <c r="C1520" s="1" t="s">
        <v>4417</v>
      </c>
      <c r="D1520" s="1" t="s">
        <v>268</v>
      </c>
      <c r="E1520" s="1" t="s">
        <v>108</v>
      </c>
      <c r="F1520" s="1">
        <v>81.25</v>
      </c>
      <c r="G1520" s="19"/>
      <c r="H1520" s="19"/>
      <c r="I1520" s="19"/>
      <c r="J1520" s="19"/>
      <c r="K1520" s="1"/>
      <c r="L1520" s="19"/>
      <c r="M1520" s="1">
        <v>2013</v>
      </c>
      <c r="O1520" s="1" t="s">
        <v>4368</v>
      </c>
      <c r="P1520" s="1" t="s">
        <v>4368</v>
      </c>
      <c r="Q1520" s="1" t="s">
        <v>4368</v>
      </c>
      <c r="R1520" s="1" t="s">
        <v>4368</v>
      </c>
      <c r="S1520" s="1" t="s">
        <v>4368</v>
      </c>
      <c r="T1520" s="1" t="s">
        <v>4368</v>
      </c>
      <c r="U1520" s="1" t="s">
        <v>4368</v>
      </c>
      <c r="V1520" s="1" t="s">
        <v>4368</v>
      </c>
      <c r="W1520" s="1" t="s">
        <v>4368</v>
      </c>
      <c r="X1520" s="1" t="s">
        <v>4368</v>
      </c>
      <c r="Z1520" s="3" t="str">
        <f xml:space="preserve"> IFERROR(AVEDEV(Table1[[#This Row],[GP 2012]:[GP 2021]]) / Table1[[#This Row],[Avg GP]], "x")</f>
        <v>x</v>
      </c>
      <c r="AA1520" s="2" t="str">
        <f xml:space="preserve"> IFERROR(AVERAGE(Table1[[#This Row],[GP 2012]:[GP 2021]]), "x")</f>
        <v>x</v>
      </c>
      <c r="AB1520" s="11">
        <f>Table1[Equity]/Table1[Market Capital]</f>
        <v>0.17107692307692307</v>
      </c>
      <c r="AD1520" s="1">
        <v>12</v>
      </c>
      <c r="AE1520" s="1">
        <v>13.1</v>
      </c>
      <c r="AF1520" s="1">
        <v>14.1</v>
      </c>
      <c r="AG1520" s="1">
        <v>11.6</v>
      </c>
      <c r="AH1520" s="1">
        <v>11.6</v>
      </c>
      <c r="AI1520" s="1">
        <v>12.4</v>
      </c>
      <c r="AJ1520" s="1">
        <v>12.7</v>
      </c>
      <c r="AK1520" s="1">
        <v>24.7</v>
      </c>
      <c r="AL1520" s="1">
        <v>20.7</v>
      </c>
      <c r="AM1520" s="1">
        <v>16.3</v>
      </c>
      <c r="AN1520" s="1">
        <v>13.9</v>
      </c>
      <c r="AO1520" s="3" t="str">
        <f xml:space="preserve"> IFERROR(Table1[[#This Row],[GP 2012]]/Table1[[#This Row],[Total Assets 2012]], "x")</f>
        <v>x</v>
      </c>
      <c r="AP1520" s="3" t="str">
        <f xml:space="preserve"> IFERROR(Table1[[#This Row],[GP 2013]]/Table1[[#This Row],[Total Assets 2013]], "x")</f>
        <v>x</v>
      </c>
      <c r="AQ1520" s="3" t="str">
        <f xml:space="preserve"> IFERROR(Table1[[#This Row],[GP 2014]]/Table1[[#This Row],[Total Assets 2014]], "x")</f>
        <v>x</v>
      </c>
      <c r="AR1520" s="3" t="str">
        <f xml:space="preserve"> IFERROR(Table1[[#This Row],[GP 2015]]/Table1[[#This Row],[Total Assets 2015]], "x")</f>
        <v>x</v>
      </c>
      <c r="AS1520" s="3" t="str">
        <f xml:space="preserve"> IFERROR(Table1[[#This Row],[GP 2016]]/Table1[[#This Row],[Total Assets 2016]], "x")</f>
        <v>x</v>
      </c>
      <c r="AT1520" s="3" t="str">
        <f xml:space="preserve"> IFERROR(Table1[[#This Row],[GP 2017]]/Table1[[#This Row],[Total Assets 2017]], "x")</f>
        <v>x</v>
      </c>
      <c r="AU1520" s="3" t="str">
        <f xml:space="preserve"> IFERROR(Table1[[#This Row],[GP 2018]]/Table1[[#This Row],[Total Assets 2018]], "x")</f>
        <v>x</v>
      </c>
      <c r="AV1520" s="3" t="str">
        <f xml:space="preserve"> IFERROR(Table1[[#This Row],[GP 2019]]/Table1[[#This Row],[Total Assets 2019]], "x")</f>
        <v>x</v>
      </c>
      <c r="AW1520" s="3" t="str">
        <f xml:space="preserve"> IFERROR(Table1[[#This Row],[GP 2020]]/Table1[[#This Row],[Total Assets 2020]], "x")</f>
        <v>x</v>
      </c>
      <c r="AX1520" s="3" t="str">
        <f xml:space="preserve"> IFERROR(Table1[[#This Row],[GP 2021]]/Table1[[#This Row],[Total Assets 2021]], "x")</f>
        <v>x</v>
      </c>
      <c r="AY1520" s="3" t="str">
        <f xml:space="preserve"> IFERROR(Table1[[#This Row],[GP TTM]]/Table1[[#This Row],[Total Assets TTM]], "x")</f>
        <v>x</v>
      </c>
      <c r="BA1520" s="3" t="str">
        <f xml:space="preserve"> IFERROR(ABS(Table1[[#This Row],[ROA 2013]]-Table1[[#This Row],[ROA 2012]]), "x")</f>
        <v>x</v>
      </c>
      <c r="BB1520" s="3" t="str">
        <f xml:space="preserve"> IFERROR(ABS(Table1[[#This Row],[ROA 2014]]-Table1[[#This Row],[ROA 2013]]), "x")</f>
        <v>x</v>
      </c>
      <c r="BC1520" s="3" t="str">
        <f xml:space="preserve"> IFERROR(ABS(Table1[[#This Row],[ROA 2015]]-Table1[[#This Row],[ROA 2014]]), "x")</f>
        <v>x</v>
      </c>
      <c r="BD1520" s="3" t="str">
        <f xml:space="preserve"> IFERROR(ABS(Table1[[#This Row],[ROA 2016]]-Table1[[#This Row],[ROA 2015]]), "x")</f>
        <v>x</v>
      </c>
      <c r="BE1520" s="3" t="str">
        <f xml:space="preserve"> IFERROR(ABS(Table1[[#This Row],[ROA 2017]]-Table1[[#This Row],[ROA 2016]]), "x")</f>
        <v>x</v>
      </c>
      <c r="BF1520" s="3" t="str">
        <f xml:space="preserve"> IFERROR(ABS(Table1[[#This Row],[ROA 2018]]-Table1[[#This Row],[ROA 2017]]), "x")</f>
        <v>x</v>
      </c>
      <c r="BG1520" s="3" t="str">
        <f xml:space="preserve"> IFERROR(ABS(Table1[[#This Row],[ROA 2019]]-Table1[[#This Row],[ROA 2018]]), "x")</f>
        <v>x</v>
      </c>
      <c r="BH1520" s="3" t="str">
        <f xml:space="preserve"> IFERROR(ABS(Table1[[#This Row],[ROA 2020]]-Table1[[#This Row],[ROA 2019]]), "x")</f>
        <v>x</v>
      </c>
      <c r="BI1520" s="3" t="str">
        <f xml:space="preserve"> IFERROR(ABS(Table1[[#This Row],[ROA 2021]]-Table1[[#This Row],[ROA 2020]]), "x")</f>
        <v>x</v>
      </c>
      <c r="BJ1520" s="3" t="str">
        <f xml:space="preserve"> IFERROR(AVERAGE(Table1[[#This Row],[ROA 2013-2012]:[ROA 2021-2020]]), "x")</f>
        <v>x</v>
      </c>
      <c r="BK1520" s="3" t="str">
        <f>IFERROR(AVERAGE(Table1[[#This Row],[ROA 2012]:[ROA 2021]]), "x")</f>
        <v>x</v>
      </c>
      <c r="BN1520" s="1">
        <f>SUM(Table1[[#This Row],[B/M Rank]:[ROA Rank]])</f>
        <v>0</v>
      </c>
    </row>
    <row r="1521" spans="1:66" x14ac:dyDescent="0.25">
      <c r="A1521" s="1" t="s">
        <v>2213</v>
      </c>
      <c r="B1521" s="1" t="s">
        <v>255</v>
      </c>
      <c r="C1521" s="1" t="s">
        <v>4374</v>
      </c>
      <c r="D1521" s="1" t="s">
        <v>142</v>
      </c>
      <c r="E1521" s="1" t="s">
        <v>108</v>
      </c>
      <c r="F1521" s="1">
        <v>81.650000000000006</v>
      </c>
      <c r="G1521" s="19"/>
      <c r="H1521" s="19"/>
      <c r="I1521" s="19"/>
      <c r="J1521" s="19"/>
      <c r="K1521" s="1"/>
      <c r="L1521" s="19"/>
      <c r="M1521" s="1">
        <v>2017</v>
      </c>
      <c r="S1521" s="1" t="s">
        <v>4368</v>
      </c>
      <c r="T1521" s="1" t="s">
        <v>4368</v>
      </c>
      <c r="U1521" s="1" t="s">
        <v>4368</v>
      </c>
      <c r="V1521" s="1" t="s">
        <v>4368</v>
      </c>
      <c r="W1521" s="1">
        <v>3.2</v>
      </c>
      <c r="X1521" s="1">
        <v>5.0999999999999996</v>
      </c>
      <c r="Z1521" s="3">
        <f xml:space="preserve"> IFERROR(AVEDEV(Table1[[#This Row],[GP 2012]:[GP 2021]]) / Table1[[#This Row],[Avg GP]], "x")</f>
        <v>0</v>
      </c>
      <c r="AA1521" s="2">
        <f xml:space="preserve"> IFERROR(AVERAGE(Table1[[#This Row],[GP 2012]:[GP 2021]]), "x")</f>
        <v>3.2</v>
      </c>
      <c r="AB1521" s="11">
        <f>Table1[Equity]/Table1[Market Capital]</f>
        <v>-1.2639314145744029</v>
      </c>
      <c r="AH1521" s="1">
        <v>0.6</v>
      </c>
      <c r="AI1521" s="1">
        <v>1.4</v>
      </c>
      <c r="AJ1521" s="1">
        <v>0.5</v>
      </c>
      <c r="AK1521" s="1">
        <v>10.3</v>
      </c>
      <c r="AL1521" s="1">
        <v>99.3</v>
      </c>
      <c r="AM1521" s="1">
        <v>127.8</v>
      </c>
      <c r="AN1521" s="1">
        <v>-103.2</v>
      </c>
      <c r="AO1521" s="3" t="str">
        <f xml:space="preserve"> IFERROR(Table1[[#This Row],[GP 2012]]/Table1[[#This Row],[Total Assets 2012]], "x")</f>
        <v>x</v>
      </c>
      <c r="AP1521" s="3" t="str">
        <f xml:space="preserve"> IFERROR(Table1[[#This Row],[GP 2013]]/Table1[[#This Row],[Total Assets 2013]], "x")</f>
        <v>x</v>
      </c>
      <c r="AQ1521" s="3" t="str">
        <f xml:space="preserve"> IFERROR(Table1[[#This Row],[GP 2014]]/Table1[[#This Row],[Total Assets 2014]], "x")</f>
        <v>x</v>
      </c>
      <c r="AR1521" s="3" t="str">
        <f xml:space="preserve"> IFERROR(Table1[[#This Row],[GP 2015]]/Table1[[#This Row],[Total Assets 2015]], "x")</f>
        <v>x</v>
      </c>
      <c r="AS1521" s="3" t="str">
        <f xml:space="preserve"> IFERROR(Table1[[#This Row],[GP 2016]]/Table1[[#This Row],[Total Assets 2016]], "x")</f>
        <v>x</v>
      </c>
      <c r="AT1521" s="3" t="str">
        <f xml:space="preserve"> IFERROR(Table1[[#This Row],[GP 2017]]/Table1[[#This Row],[Total Assets 2017]], "x")</f>
        <v>x</v>
      </c>
      <c r="AU1521" s="3" t="str">
        <f xml:space="preserve"> IFERROR(Table1[[#This Row],[GP 2018]]/Table1[[#This Row],[Total Assets 2018]], "x")</f>
        <v>x</v>
      </c>
      <c r="AV1521" s="3" t="str">
        <f xml:space="preserve"> IFERROR(Table1[[#This Row],[GP 2019]]/Table1[[#This Row],[Total Assets 2019]], "x")</f>
        <v>x</v>
      </c>
      <c r="AW1521" s="3" t="str">
        <f xml:space="preserve"> IFERROR(Table1[[#This Row],[GP 2020]]/Table1[[#This Row],[Total Assets 2020]], "x")</f>
        <v>x</v>
      </c>
      <c r="AX1521" s="3">
        <f xml:space="preserve"> IFERROR(Table1[[#This Row],[GP 2021]]/Table1[[#This Row],[Total Assets 2021]], "x")</f>
        <v>3.2225579053373615E-2</v>
      </c>
      <c r="AY1521" s="3">
        <f xml:space="preserve"> IFERROR(Table1[[#This Row],[GP TTM]]/Table1[[#This Row],[Total Assets TTM]], "x")</f>
        <v>3.9906103286384977E-2</v>
      </c>
      <c r="BA1521" s="3" t="str">
        <f xml:space="preserve"> IFERROR(ABS(Table1[[#This Row],[ROA 2013]]-Table1[[#This Row],[ROA 2012]]), "x")</f>
        <v>x</v>
      </c>
      <c r="BB1521" s="3" t="str">
        <f xml:space="preserve"> IFERROR(ABS(Table1[[#This Row],[ROA 2014]]-Table1[[#This Row],[ROA 2013]]), "x")</f>
        <v>x</v>
      </c>
      <c r="BC1521" s="3" t="str">
        <f xml:space="preserve"> IFERROR(ABS(Table1[[#This Row],[ROA 2015]]-Table1[[#This Row],[ROA 2014]]), "x")</f>
        <v>x</v>
      </c>
      <c r="BD1521" s="3" t="str">
        <f xml:space="preserve"> IFERROR(ABS(Table1[[#This Row],[ROA 2016]]-Table1[[#This Row],[ROA 2015]]), "x")</f>
        <v>x</v>
      </c>
      <c r="BE1521" s="3" t="str">
        <f xml:space="preserve"> IFERROR(ABS(Table1[[#This Row],[ROA 2017]]-Table1[[#This Row],[ROA 2016]]), "x")</f>
        <v>x</v>
      </c>
      <c r="BF1521" s="3" t="str">
        <f xml:space="preserve"> IFERROR(ABS(Table1[[#This Row],[ROA 2018]]-Table1[[#This Row],[ROA 2017]]), "x")</f>
        <v>x</v>
      </c>
      <c r="BG1521" s="3" t="str">
        <f xml:space="preserve"> IFERROR(ABS(Table1[[#This Row],[ROA 2019]]-Table1[[#This Row],[ROA 2018]]), "x")</f>
        <v>x</v>
      </c>
      <c r="BH1521" s="3" t="str">
        <f xml:space="preserve"> IFERROR(ABS(Table1[[#This Row],[ROA 2020]]-Table1[[#This Row],[ROA 2019]]), "x")</f>
        <v>x</v>
      </c>
      <c r="BI1521" s="3" t="str">
        <f xml:space="preserve"> IFERROR(ABS(Table1[[#This Row],[ROA 2021]]-Table1[[#This Row],[ROA 2020]]), "x")</f>
        <v>x</v>
      </c>
      <c r="BJ1521" s="3" t="str">
        <f xml:space="preserve"> IFERROR(AVERAGE(Table1[[#This Row],[ROA 2013-2012]:[ROA 2021-2020]]), "x")</f>
        <v>x</v>
      </c>
      <c r="BK1521" s="3">
        <f>IFERROR(AVERAGE(Table1[[#This Row],[ROA 2012]:[ROA 2021]]), "x")</f>
        <v>3.2225579053373615E-2</v>
      </c>
      <c r="BN1521" s="1">
        <f>SUM(Table1[[#This Row],[B/M Rank]:[ROA Rank]])</f>
        <v>0</v>
      </c>
    </row>
    <row r="1522" spans="1:66" x14ac:dyDescent="0.25">
      <c r="A1522" s="1" t="s">
        <v>3985</v>
      </c>
      <c r="B1522" s="1" t="s">
        <v>1697</v>
      </c>
      <c r="C1522" s="1" t="s">
        <v>1678</v>
      </c>
      <c r="D1522" s="1" t="s">
        <v>152</v>
      </c>
      <c r="E1522" s="1" t="s">
        <v>108</v>
      </c>
      <c r="F1522" s="1">
        <v>81.84</v>
      </c>
      <c r="G1522" s="19"/>
      <c r="H1522" s="19"/>
      <c r="I1522" s="19"/>
      <c r="J1522" s="19"/>
      <c r="K1522" s="1"/>
      <c r="L1522" s="19"/>
      <c r="M1522" s="1">
        <v>2018</v>
      </c>
      <c r="T1522" s="1" t="s">
        <v>4368</v>
      </c>
      <c r="U1522" s="1">
        <v>0</v>
      </c>
      <c r="V1522" s="1">
        <v>2.1</v>
      </c>
      <c r="W1522" s="1">
        <v>2.7</v>
      </c>
      <c r="X1522" s="1">
        <v>2.9</v>
      </c>
      <c r="Z1522" s="3">
        <f xml:space="preserve"> IFERROR(AVEDEV(Table1[[#This Row],[GP 2012]:[GP 2021]]) / Table1[[#This Row],[Avg GP]], "x")</f>
        <v>0.66666666666666652</v>
      </c>
      <c r="AA1522" s="2">
        <f xml:space="preserve"> IFERROR(AVERAGE(Table1[[#This Row],[GP 2012]:[GP 2021]]), "x")</f>
        <v>1.6000000000000003</v>
      </c>
      <c r="AB1522" s="11">
        <f>Table1[Equity]/Table1[Market Capital]</f>
        <v>0.55962854349951119</v>
      </c>
      <c r="AI1522" s="1">
        <v>2.1</v>
      </c>
      <c r="AJ1522" s="1">
        <v>62.1</v>
      </c>
      <c r="AK1522" s="1">
        <v>56.4</v>
      </c>
      <c r="AL1522" s="1">
        <v>58.8</v>
      </c>
      <c r="AM1522" s="1">
        <v>57.4</v>
      </c>
      <c r="AN1522" s="1">
        <v>45.8</v>
      </c>
      <c r="AO1522" s="3" t="str">
        <f xml:space="preserve"> IFERROR(Table1[[#This Row],[GP 2012]]/Table1[[#This Row],[Total Assets 2012]], "x")</f>
        <v>x</v>
      </c>
      <c r="AP1522" s="3" t="str">
        <f xml:space="preserve"> IFERROR(Table1[[#This Row],[GP 2013]]/Table1[[#This Row],[Total Assets 2013]], "x")</f>
        <v>x</v>
      </c>
      <c r="AQ1522" s="3" t="str">
        <f xml:space="preserve"> IFERROR(Table1[[#This Row],[GP 2014]]/Table1[[#This Row],[Total Assets 2014]], "x")</f>
        <v>x</v>
      </c>
      <c r="AR1522" s="3" t="str">
        <f xml:space="preserve"> IFERROR(Table1[[#This Row],[GP 2015]]/Table1[[#This Row],[Total Assets 2015]], "x")</f>
        <v>x</v>
      </c>
      <c r="AS1522" s="3" t="str">
        <f xml:space="preserve"> IFERROR(Table1[[#This Row],[GP 2016]]/Table1[[#This Row],[Total Assets 2016]], "x")</f>
        <v>x</v>
      </c>
      <c r="AT1522" s="3" t="str">
        <f xml:space="preserve"> IFERROR(Table1[[#This Row],[GP 2017]]/Table1[[#This Row],[Total Assets 2017]], "x")</f>
        <v>x</v>
      </c>
      <c r="AU1522" s="3" t="str">
        <f xml:space="preserve"> IFERROR(Table1[[#This Row],[GP 2018]]/Table1[[#This Row],[Total Assets 2018]], "x")</f>
        <v>x</v>
      </c>
      <c r="AV1522" s="3">
        <f xml:space="preserve"> IFERROR(Table1[[#This Row],[GP 2019]]/Table1[[#This Row],[Total Assets 2019]], "x")</f>
        <v>0</v>
      </c>
      <c r="AW1522" s="3">
        <f xml:space="preserve"> IFERROR(Table1[[#This Row],[GP 2020]]/Table1[[#This Row],[Total Assets 2020]], "x")</f>
        <v>3.7234042553191495E-2</v>
      </c>
      <c r="AX1522" s="3">
        <f xml:space="preserve"> IFERROR(Table1[[#This Row],[GP 2021]]/Table1[[#This Row],[Total Assets 2021]], "x")</f>
        <v>4.5918367346938778E-2</v>
      </c>
      <c r="AY1522" s="3">
        <f xml:space="preserve"> IFERROR(Table1[[#This Row],[GP TTM]]/Table1[[#This Row],[Total Assets TTM]], "x")</f>
        <v>5.0522648083623695E-2</v>
      </c>
      <c r="BA1522" s="3" t="str">
        <f xml:space="preserve"> IFERROR(ABS(Table1[[#This Row],[ROA 2013]]-Table1[[#This Row],[ROA 2012]]), "x")</f>
        <v>x</v>
      </c>
      <c r="BB1522" s="3" t="str">
        <f xml:space="preserve"> IFERROR(ABS(Table1[[#This Row],[ROA 2014]]-Table1[[#This Row],[ROA 2013]]), "x")</f>
        <v>x</v>
      </c>
      <c r="BC1522" s="3" t="str">
        <f xml:space="preserve"> IFERROR(ABS(Table1[[#This Row],[ROA 2015]]-Table1[[#This Row],[ROA 2014]]), "x")</f>
        <v>x</v>
      </c>
      <c r="BD1522" s="3" t="str">
        <f xml:space="preserve"> IFERROR(ABS(Table1[[#This Row],[ROA 2016]]-Table1[[#This Row],[ROA 2015]]), "x")</f>
        <v>x</v>
      </c>
      <c r="BE1522" s="3" t="str">
        <f xml:space="preserve"> IFERROR(ABS(Table1[[#This Row],[ROA 2017]]-Table1[[#This Row],[ROA 2016]]), "x")</f>
        <v>x</v>
      </c>
      <c r="BF1522" s="3" t="str">
        <f xml:space="preserve"> IFERROR(ABS(Table1[[#This Row],[ROA 2018]]-Table1[[#This Row],[ROA 2017]]), "x")</f>
        <v>x</v>
      </c>
      <c r="BG1522" s="3" t="str">
        <f xml:space="preserve"> IFERROR(ABS(Table1[[#This Row],[ROA 2019]]-Table1[[#This Row],[ROA 2018]]), "x")</f>
        <v>x</v>
      </c>
      <c r="BH1522" s="3">
        <f xml:space="preserve"> IFERROR(ABS(Table1[[#This Row],[ROA 2020]]-Table1[[#This Row],[ROA 2019]]), "x")</f>
        <v>3.7234042553191495E-2</v>
      </c>
      <c r="BI1522" s="3">
        <f xml:space="preserve"> IFERROR(ABS(Table1[[#This Row],[ROA 2021]]-Table1[[#This Row],[ROA 2020]]), "x")</f>
        <v>8.6843247937472834E-3</v>
      </c>
      <c r="BJ1522" s="3">
        <f xml:space="preserve"> IFERROR(AVERAGE(Table1[[#This Row],[ROA 2013-2012]:[ROA 2021-2020]]), "x")</f>
        <v>2.2959183673469389E-2</v>
      </c>
      <c r="BK1522" s="3">
        <f>IFERROR(AVERAGE(Table1[[#This Row],[ROA 2012]:[ROA 2021]]), "x")</f>
        <v>2.7717469966710092E-2</v>
      </c>
      <c r="BN1522" s="1">
        <f>SUM(Table1[[#This Row],[B/M Rank]:[ROA Rank]])</f>
        <v>0</v>
      </c>
    </row>
    <row r="1523" spans="1:66" x14ac:dyDescent="0.25">
      <c r="A1523" s="1" t="s">
        <v>4166</v>
      </c>
      <c r="B1523" s="1" t="s">
        <v>1870</v>
      </c>
      <c r="C1523" s="1" t="s">
        <v>4766</v>
      </c>
      <c r="D1523" s="1" t="s">
        <v>487</v>
      </c>
      <c r="E1523" s="1" t="s">
        <v>108</v>
      </c>
      <c r="F1523" s="1">
        <v>81.89</v>
      </c>
      <c r="G1523" s="19"/>
      <c r="H1523" s="19"/>
      <c r="I1523" s="19"/>
      <c r="J1523" s="19"/>
      <c r="K1523" s="1"/>
      <c r="L1523" s="19"/>
      <c r="M1523" s="1">
        <v>2015</v>
      </c>
      <c r="Q1523" s="1">
        <v>28.3</v>
      </c>
      <c r="R1523" s="1">
        <v>48.1</v>
      </c>
      <c r="S1523" s="1">
        <v>69.400000000000006</v>
      </c>
      <c r="T1523" s="1">
        <v>126</v>
      </c>
      <c r="U1523" s="1">
        <v>132.5</v>
      </c>
      <c r="V1523" s="1">
        <v>97.9</v>
      </c>
      <c r="W1523" s="1">
        <v>121.6</v>
      </c>
      <c r="X1523" s="1">
        <v>117.1</v>
      </c>
      <c r="Z1523" s="3">
        <f xml:space="preserve"> IFERROR(AVEDEV(Table1[[#This Row],[GP 2012]:[GP 2021]]) / Table1[[#This Row],[Avg GP]], "x")</f>
        <v>0.38968533870746108</v>
      </c>
      <c r="AA1523" s="2">
        <f xml:space="preserve"> IFERROR(AVERAGE(Table1[[#This Row],[GP 2012]:[GP 2021]]), "x")</f>
        <v>89.114285714285728</v>
      </c>
      <c r="AB1523" s="11">
        <f>Table1[Equity]/Table1[Market Capital]</f>
        <v>4.4254487727439242</v>
      </c>
      <c r="AF1523" s="1">
        <v>387.2</v>
      </c>
      <c r="AG1523" s="1">
        <v>910.1</v>
      </c>
      <c r="AH1523" s="1">
        <v>986.9</v>
      </c>
      <c r="AI1523" s="15">
        <v>1752.6</v>
      </c>
      <c r="AJ1523" s="15">
        <v>2117.5</v>
      </c>
      <c r="AK1523" s="15">
        <v>1906.6</v>
      </c>
      <c r="AL1523" s="15">
        <v>1645.2</v>
      </c>
      <c r="AM1523" s="15">
        <v>1631.4</v>
      </c>
      <c r="AN1523" s="1">
        <v>362.4</v>
      </c>
      <c r="AO1523" s="3" t="str">
        <f xml:space="preserve"> IFERROR(Table1[[#This Row],[GP 2012]]/Table1[[#This Row],[Total Assets 2012]], "x")</f>
        <v>x</v>
      </c>
      <c r="AP1523" s="3" t="str">
        <f xml:space="preserve"> IFERROR(Table1[[#This Row],[GP 2013]]/Table1[[#This Row],[Total Assets 2013]], "x")</f>
        <v>x</v>
      </c>
      <c r="AQ1523" s="3" t="str">
        <f xml:space="preserve"> IFERROR(Table1[[#This Row],[GP 2014]]/Table1[[#This Row],[Total Assets 2014]], "x")</f>
        <v>x</v>
      </c>
      <c r="AR1523" s="3">
        <f xml:space="preserve"> IFERROR(Table1[[#This Row],[GP 2015]]/Table1[[#This Row],[Total Assets 2015]], "x")</f>
        <v>7.3088842975206611E-2</v>
      </c>
      <c r="AS1523" s="3">
        <f xml:space="preserve"> IFERROR(Table1[[#This Row],[GP 2016]]/Table1[[#This Row],[Total Assets 2016]], "x")</f>
        <v>5.2851335018129879E-2</v>
      </c>
      <c r="AT1523" s="3">
        <f xml:space="preserve"> IFERROR(Table1[[#This Row],[GP 2017]]/Table1[[#This Row],[Total Assets 2017]], "x")</f>
        <v>7.0321207822474419E-2</v>
      </c>
      <c r="AU1523" s="3">
        <f xml:space="preserve"> IFERROR(Table1[[#This Row],[GP 2018]]/Table1[[#This Row],[Total Assets 2018]], "x")</f>
        <v>7.1893187264635408E-2</v>
      </c>
      <c r="AV1523" s="3">
        <f xml:space="preserve"> IFERROR(Table1[[#This Row],[GP 2019]]/Table1[[#This Row],[Total Assets 2019]], "x")</f>
        <v>6.2573789846517125E-2</v>
      </c>
      <c r="AW1523" s="3">
        <f xml:space="preserve"> IFERROR(Table1[[#This Row],[GP 2020]]/Table1[[#This Row],[Total Assets 2020]], "x")</f>
        <v>5.1347949228994029E-2</v>
      </c>
      <c r="AX1523" s="3">
        <f xml:space="preserve"> IFERROR(Table1[[#This Row],[GP 2021]]/Table1[[#This Row],[Total Assets 2021]], "x")</f>
        <v>7.3911986384634087E-2</v>
      </c>
      <c r="AY1523" s="3">
        <f xml:space="preserve"> IFERROR(Table1[[#This Row],[GP TTM]]/Table1[[#This Row],[Total Assets TTM]], "x")</f>
        <v>7.177884025989946E-2</v>
      </c>
      <c r="BA1523" s="3" t="str">
        <f xml:space="preserve"> IFERROR(ABS(Table1[[#This Row],[ROA 2013]]-Table1[[#This Row],[ROA 2012]]), "x")</f>
        <v>x</v>
      </c>
      <c r="BB1523" s="3" t="str">
        <f xml:space="preserve"> IFERROR(ABS(Table1[[#This Row],[ROA 2014]]-Table1[[#This Row],[ROA 2013]]), "x")</f>
        <v>x</v>
      </c>
      <c r="BC1523" s="3" t="str">
        <f xml:space="preserve"> IFERROR(ABS(Table1[[#This Row],[ROA 2015]]-Table1[[#This Row],[ROA 2014]]), "x")</f>
        <v>x</v>
      </c>
      <c r="BD1523" s="3">
        <f xml:space="preserve"> IFERROR(ABS(Table1[[#This Row],[ROA 2016]]-Table1[[#This Row],[ROA 2015]]), "x")</f>
        <v>2.0237507957076732E-2</v>
      </c>
      <c r="BE1523" s="3">
        <f xml:space="preserve"> IFERROR(ABS(Table1[[#This Row],[ROA 2017]]-Table1[[#This Row],[ROA 2016]]), "x")</f>
        <v>1.746987280434454E-2</v>
      </c>
      <c r="BF1523" s="3">
        <f xml:space="preserve"> IFERROR(ABS(Table1[[#This Row],[ROA 2018]]-Table1[[#This Row],[ROA 2017]]), "x")</f>
        <v>1.5719794421609895E-3</v>
      </c>
      <c r="BG1523" s="3">
        <f xml:space="preserve"> IFERROR(ABS(Table1[[#This Row],[ROA 2019]]-Table1[[#This Row],[ROA 2018]]), "x")</f>
        <v>9.3193974181182831E-3</v>
      </c>
      <c r="BH1523" s="3">
        <f xml:space="preserve"> IFERROR(ABS(Table1[[#This Row],[ROA 2020]]-Table1[[#This Row],[ROA 2019]]), "x")</f>
        <v>1.1225840617523096E-2</v>
      </c>
      <c r="BI1523" s="3">
        <f xml:space="preserve"> IFERROR(ABS(Table1[[#This Row],[ROA 2021]]-Table1[[#This Row],[ROA 2020]]), "x")</f>
        <v>2.2564037155640058E-2</v>
      </c>
      <c r="BJ1523" s="3">
        <f xml:space="preserve"> IFERROR(AVERAGE(Table1[[#This Row],[ROA 2013-2012]:[ROA 2021-2020]]), "x")</f>
        <v>1.3731439232477284E-2</v>
      </c>
      <c r="BK1523" s="3">
        <f>IFERROR(AVERAGE(Table1[[#This Row],[ROA 2012]:[ROA 2021]]), "x")</f>
        <v>6.5141185505798796E-2</v>
      </c>
      <c r="BN1523" s="1">
        <f>SUM(Table1[[#This Row],[B/M Rank]:[ROA Rank]])</f>
        <v>0</v>
      </c>
    </row>
    <row r="1524" spans="1:66" x14ac:dyDescent="0.25">
      <c r="A1524" s="1" t="s">
        <v>3879</v>
      </c>
      <c r="B1524" s="1" t="s">
        <v>1594</v>
      </c>
      <c r="C1524" s="1" t="s">
        <v>1499</v>
      </c>
      <c r="D1524" s="1" t="s">
        <v>440</v>
      </c>
      <c r="E1524" s="1" t="s">
        <v>108</v>
      </c>
      <c r="F1524" s="1">
        <v>82.48</v>
      </c>
      <c r="G1524" s="19"/>
      <c r="H1524" s="19"/>
      <c r="I1524" s="19"/>
      <c r="J1524" s="19"/>
      <c r="K1524" s="1"/>
      <c r="L1524" s="19"/>
      <c r="M1524" s="1">
        <v>2015</v>
      </c>
      <c r="Q1524" s="1" t="s">
        <v>4368</v>
      </c>
      <c r="R1524" s="1" t="s">
        <v>4368</v>
      </c>
      <c r="S1524" s="1">
        <v>0.9</v>
      </c>
      <c r="T1524" s="1">
        <v>1.6</v>
      </c>
      <c r="U1524" s="1" t="s">
        <v>4368</v>
      </c>
      <c r="V1524" s="1" t="s">
        <v>4368</v>
      </c>
      <c r="W1524" s="1" t="s">
        <v>4368</v>
      </c>
      <c r="X1524" s="1" t="s">
        <v>4368</v>
      </c>
      <c r="Z1524" s="3">
        <f xml:space="preserve"> IFERROR(AVEDEV(Table1[[#This Row],[GP 2012]:[GP 2021]]) / Table1[[#This Row],[Avg GP]], "x")</f>
        <v>0.28000000000000003</v>
      </c>
      <c r="AA1524" s="2">
        <f xml:space="preserve"> IFERROR(AVERAGE(Table1[[#This Row],[GP 2012]:[GP 2021]]), "x")</f>
        <v>1.25</v>
      </c>
      <c r="AB1524" s="11">
        <f>Table1[Equity]/Table1[Market Capital]</f>
        <v>0.24975751697381185</v>
      </c>
      <c r="AF1524" s="1" t="s">
        <v>4368</v>
      </c>
      <c r="AG1524" s="1" t="s">
        <v>4368</v>
      </c>
      <c r="AH1524" s="1">
        <v>124</v>
      </c>
      <c r="AI1524" s="1">
        <v>40.9</v>
      </c>
      <c r="AJ1524" s="1">
        <v>13.5</v>
      </c>
      <c r="AK1524" s="1">
        <v>18.399999999999999</v>
      </c>
      <c r="AL1524" s="1">
        <v>29.3</v>
      </c>
      <c r="AM1524" s="1">
        <v>28.6</v>
      </c>
      <c r="AN1524" s="1">
        <v>20.6</v>
      </c>
      <c r="AO1524" s="3" t="str">
        <f xml:space="preserve"> IFERROR(Table1[[#This Row],[GP 2012]]/Table1[[#This Row],[Total Assets 2012]], "x")</f>
        <v>x</v>
      </c>
      <c r="AP1524" s="3" t="str">
        <f xml:space="preserve"> IFERROR(Table1[[#This Row],[GP 2013]]/Table1[[#This Row],[Total Assets 2013]], "x")</f>
        <v>x</v>
      </c>
      <c r="AQ1524" s="3" t="str">
        <f xml:space="preserve"> IFERROR(Table1[[#This Row],[GP 2014]]/Table1[[#This Row],[Total Assets 2014]], "x")</f>
        <v>x</v>
      </c>
      <c r="AR1524" s="3" t="str">
        <f xml:space="preserve"> IFERROR(Table1[[#This Row],[GP 2015]]/Table1[[#This Row],[Total Assets 2015]], "x")</f>
        <v>x</v>
      </c>
      <c r="AS1524" s="3" t="str">
        <f xml:space="preserve"> IFERROR(Table1[[#This Row],[GP 2016]]/Table1[[#This Row],[Total Assets 2016]], "x")</f>
        <v>x</v>
      </c>
      <c r="AT1524" s="3">
        <f xml:space="preserve"> IFERROR(Table1[[#This Row],[GP 2017]]/Table1[[#This Row],[Total Assets 2017]], "x")</f>
        <v>7.2580645161290326E-3</v>
      </c>
      <c r="AU1524" s="3">
        <f xml:space="preserve"> IFERROR(Table1[[#This Row],[GP 2018]]/Table1[[#This Row],[Total Assets 2018]], "x")</f>
        <v>3.9119804400978002E-2</v>
      </c>
      <c r="AV1524" s="3" t="str">
        <f xml:space="preserve"> IFERROR(Table1[[#This Row],[GP 2019]]/Table1[[#This Row],[Total Assets 2019]], "x")</f>
        <v>x</v>
      </c>
      <c r="AW1524" s="3" t="str">
        <f xml:space="preserve"> IFERROR(Table1[[#This Row],[GP 2020]]/Table1[[#This Row],[Total Assets 2020]], "x")</f>
        <v>x</v>
      </c>
      <c r="AX1524" s="3" t="str">
        <f xml:space="preserve"> IFERROR(Table1[[#This Row],[GP 2021]]/Table1[[#This Row],[Total Assets 2021]], "x")</f>
        <v>x</v>
      </c>
      <c r="AY1524" s="3" t="str">
        <f xml:space="preserve"> IFERROR(Table1[[#This Row],[GP TTM]]/Table1[[#This Row],[Total Assets TTM]], "x")</f>
        <v>x</v>
      </c>
      <c r="BA1524" s="3" t="str">
        <f xml:space="preserve"> IFERROR(ABS(Table1[[#This Row],[ROA 2013]]-Table1[[#This Row],[ROA 2012]]), "x")</f>
        <v>x</v>
      </c>
      <c r="BB1524" s="3" t="str">
        <f xml:space="preserve"> IFERROR(ABS(Table1[[#This Row],[ROA 2014]]-Table1[[#This Row],[ROA 2013]]), "x")</f>
        <v>x</v>
      </c>
      <c r="BC1524" s="3" t="str">
        <f xml:space="preserve"> IFERROR(ABS(Table1[[#This Row],[ROA 2015]]-Table1[[#This Row],[ROA 2014]]), "x")</f>
        <v>x</v>
      </c>
      <c r="BD1524" s="3" t="str">
        <f xml:space="preserve"> IFERROR(ABS(Table1[[#This Row],[ROA 2016]]-Table1[[#This Row],[ROA 2015]]), "x")</f>
        <v>x</v>
      </c>
      <c r="BE1524" s="3" t="str">
        <f xml:space="preserve"> IFERROR(ABS(Table1[[#This Row],[ROA 2017]]-Table1[[#This Row],[ROA 2016]]), "x")</f>
        <v>x</v>
      </c>
      <c r="BF1524" s="3">
        <f xml:space="preserve"> IFERROR(ABS(Table1[[#This Row],[ROA 2018]]-Table1[[#This Row],[ROA 2017]]), "x")</f>
        <v>3.1861739884848972E-2</v>
      </c>
      <c r="BG1524" s="3" t="str">
        <f xml:space="preserve"> IFERROR(ABS(Table1[[#This Row],[ROA 2019]]-Table1[[#This Row],[ROA 2018]]), "x")</f>
        <v>x</v>
      </c>
      <c r="BH1524" s="3" t="str">
        <f xml:space="preserve"> IFERROR(ABS(Table1[[#This Row],[ROA 2020]]-Table1[[#This Row],[ROA 2019]]), "x")</f>
        <v>x</v>
      </c>
      <c r="BI1524" s="3" t="str">
        <f xml:space="preserve"> IFERROR(ABS(Table1[[#This Row],[ROA 2021]]-Table1[[#This Row],[ROA 2020]]), "x")</f>
        <v>x</v>
      </c>
      <c r="BJ1524" s="3">
        <f xml:space="preserve"> IFERROR(AVERAGE(Table1[[#This Row],[ROA 2013-2012]:[ROA 2021-2020]]), "x")</f>
        <v>3.1861739884848972E-2</v>
      </c>
      <c r="BK1524" s="3">
        <f>IFERROR(AVERAGE(Table1[[#This Row],[ROA 2012]:[ROA 2021]]), "x")</f>
        <v>2.3188934458553516E-2</v>
      </c>
      <c r="BN1524" s="1">
        <f>SUM(Table1[[#This Row],[B/M Rank]:[ROA Rank]])</f>
        <v>0</v>
      </c>
    </row>
    <row r="1525" spans="1:66" x14ac:dyDescent="0.25">
      <c r="A1525" s="1" t="s">
        <v>3993</v>
      </c>
      <c r="B1525" s="1" t="s">
        <v>1705</v>
      </c>
      <c r="C1525" s="1" t="s">
        <v>12</v>
      </c>
      <c r="D1525" s="1" t="s">
        <v>11</v>
      </c>
      <c r="E1525" s="1" t="s">
        <v>108</v>
      </c>
      <c r="F1525" s="1">
        <v>82.65</v>
      </c>
      <c r="G1525" s="19"/>
      <c r="H1525" s="19"/>
      <c r="I1525" s="19"/>
      <c r="J1525" s="19"/>
      <c r="K1525" s="1"/>
      <c r="L1525" s="19"/>
      <c r="M1525" s="1">
        <v>2017</v>
      </c>
      <c r="S1525" s="1" t="s">
        <v>4368</v>
      </c>
      <c r="T1525" s="1">
        <v>-1.5</v>
      </c>
      <c r="U1525" s="1">
        <v>71.099999999999994</v>
      </c>
      <c r="V1525" s="1">
        <v>53.4</v>
      </c>
      <c r="W1525" s="1">
        <v>67.3</v>
      </c>
      <c r="X1525" s="1">
        <v>64</v>
      </c>
      <c r="Z1525" s="3">
        <f xml:space="preserve"> IFERROR(AVEDEV(Table1[[#This Row],[GP 2012]:[GP 2021]]) / Table1[[#This Row],[Avg GP]], "x")</f>
        <v>0.51576458223857058</v>
      </c>
      <c r="AA1525" s="2">
        <f xml:space="preserve"> IFERROR(AVERAGE(Table1[[#This Row],[GP 2012]:[GP 2021]]), "x")</f>
        <v>47.575000000000003</v>
      </c>
      <c r="AB1525" s="11">
        <f>Table1[Equity]/Table1[Market Capital]</f>
        <v>3.4216575922565031</v>
      </c>
      <c r="AH1525" s="1">
        <v>1.6</v>
      </c>
      <c r="AI1525" s="1">
        <v>302</v>
      </c>
      <c r="AJ1525" s="1">
        <v>708.8</v>
      </c>
      <c r="AK1525" s="1">
        <v>546.6</v>
      </c>
      <c r="AL1525" s="1">
        <v>525</v>
      </c>
      <c r="AM1525" s="1">
        <v>507.4</v>
      </c>
      <c r="AN1525" s="1">
        <v>282.8</v>
      </c>
      <c r="AO1525" s="3" t="str">
        <f xml:space="preserve"> IFERROR(Table1[[#This Row],[GP 2012]]/Table1[[#This Row],[Total Assets 2012]], "x")</f>
        <v>x</v>
      </c>
      <c r="AP1525" s="3" t="str">
        <f xml:space="preserve"> IFERROR(Table1[[#This Row],[GP 2013]]/Table1[[#This Row],[Total Assets 2013]], "x")</f>
        <v>x</v>
      </c>
      <c r="AQ1525" s="3" t="str">
        <f xml:space="preserve"> IFERROR(Table1[[#This Row],[GP 2014]]/Table1[[#This Row],[Total Assets 2014]], "x")</f>
        <v>x</v>
      </c>
      <c r="AR1525" s="3" t="str">
        <f xml:space="preserve"> IFERROR(Table1[[#This Row],[GP 2015]]/Table1[[#This Row],[Total Assets 2015]], "x")</f>
        <v>x</v>
      </c>
      <c r="AS1525" s="3" t="str">
        <f xml:space="preserve"> IFERROR(Table1[[#This Row],[GP 2016]]/Table1[[#This Row],[Total Assets 2016]], "x")</f>
        <v>x</v>
      </c>
      <c r="AT1525" s="3" t="str">
        <f xml:space="preserve"> IFERROR(Table1[[#This Row],[GP 2017]]/Table1[[#This Row],[Total Assets 2017]], "x")</f>
        <v>x</v>
      </c>
      <c r="AU1525" s="3">
        <f xml:space="preserve"> IFERROR(Table1[[#This Row],[GP 2018]]/Table1[[#This Row],[Total Assets 2018]], "x")</f>
        <v>-4.9668874172185433E-3</v>
      </c>
      <c r="AV1525" s="3">
        <f xml:space="preserve"> IFERROR(Table1[[#This Row],[GP 2019]]/Table1[[#This Row],[Total Assets 2019]], "x")</f>
        <v>0.10031038374717832</v>
      </c>
      <c r="AW1525" s="3">
        <f xml:space="preserve"> IFERROR(Table1[[#This Row],[GP 2020]]/Table1[[#This Row],[Total Assets 2020]], "x")</f>
        <v>9.7694840834248078E-2</v>
      </c>
      <c r="AX1525" s="3">
        <f xml:space="preserve"> IFERROR(Table1[[#This Row],[GP 2021]]/Table1[[#This Row],[Total Assets 2021]], "x")</f>
        <v>0.12819047619047619</v>
      </c>
      <c r="AY1525" s="3">
        <f xml:space="preserve"> IFERROR(Table1[[#This Row],[GP TTM]]/Table1[[#This Row],[Total Assets TTM]], "x")</f>
        <v>0.12613322822230982</v>
      </c>
      <c r="BA1525" s="3" t="str">
        <f xml:space="preserve"> IFERROR(ABS(Table1[[#This Row],[ROA 2013]]-Table1[[#This Row],[ROA 2012]]), "x")</f>
        <v>x</v>
      </c>
      <c r="BB1525" s="3" t="str">
        <f xml:space="preserve"> IFERROR(ABS(Table1[[#This Row],[ROA 2014]]-Table1[[#This Row],[ROA 2013]]), "x")</f>
        <v>x</v>
      </c>
      <c r="BC1525" s="3" t="str">
        <f xml:space="preserve"> IFERROR(ABS(Table1[[#This Row],[ROA 2015]]-Table1[[#This Row],[ROA 2014]]), "x")</f>
        <v>x</v>
      </c>
      <c r="BD1525" s="3" t="str">
        <f xml:space="preserve"> IFERROR(ABS(Table1[[#This Row],[ROA 2016]]-Table1[[#This Row],[ROA 2015]]), "x")</f>
        <v>x</v>
      </c>
      <c r="BE1525" s="3" t="str">
        <f xml:space="preserve"> IFERROR(ABS(Table1[[#This Row],[ROA 2017]]-Table1[[#This Row],[ROA 2016]]), "x")</f>
        <v>x</v>
      </c>
      <c r="BF1525" s="3" t="str">
        <f xml:space="preserve"> IFERROR(ABS(Table1[[#This Row],[ROA 2018]]-Table1[[#This Row],[ROA 2017]]), "x")</f>
        <v>x</v>
      </c>
      <c r="BG1525" s="3">
        <f xml:space="preserve"> IFERROR(ABS(Table1[[#This Row],[ROA 2019]]-Table1[[#This Row],[ROA 2018]]), "x")</f>
        <v>0.10527727116439686</v>
      </c>
      <c r="BH1525" s="3">
        <f xml:space="preserve"> IFERROR(ABS(Table1[[#This Row],[ROA 2020]]-Table1[[#This Row],[ROA 2019]]), "x")</f>
        <v>2.6155429129302438E-3</v>
      </c>
      <c r="BI1525" s="3">
        <f xml:space="preserve"> IFERROR(ABS(Table1[[#This Row],[ROA 2021]]-Table1[[#This Row],[ROA 2020]]), "x")</f>
        <v>3.049563535622811E-2</v>
      </c>
      <c r="BJ1525" s="3">
        <f xml:space="preserve"> IFERROR(AVERAGE(Table1[[#This Row],[ROA 2013-2012]:[ROA 2021-2020]]), "x")</f>
        <v>4.6129483144518403E-2</v>
      </c>
      <c r="BK1525" s="3">
        <f>IFERROR(AVERAGE(Table1[[#This Row],[ROA 2012]:[ROA 2021]]), "x")</f>
        <v>8.0307203338671015E-2</v>
      </c>
      <c r="BN1525" s="1">
        <f>SUM(Table1[[#This Row],[B/M Rank]:[ROA Rank]])</f>
        <v>0</v>
      </c>
    </row>
    <row r="1526" spans="1:66" x14ac:dyDescent="0.25">
      <c r="A1526" s="1" t="s">
        <v>3164</v>
      </c>
      <c r="B1526" s="1" t="s">
        <v>4548</v>
      </c>
      <c r="C1526" s="1" t="s">
        <v>4417</v>
      </c>
      <c r="D1526" s="1" t="s">
        <v>268</v>
      </c>
      <c r="E1526" s="1" t="s">
        <v>108</v>
      </c>
      <c r="F1526" s="1">
        <v>82.7</v>
      </c>
      <c r="G1526" s="19"/>
      <c r="H1526" s="19"/>
      <c r="I1526" s="19"/>
      <c r="J1526" s="19"/>
      <c r="K1526" s="1"/>
      <c r="L1526" s="19"/>
      <c r="M1526" s="1">
        <v>2012</v>
      </c>
      <c r="N1526" s="1">
        <v>-0.1</v>
      </c>
      <c r="O1526" s="1">
        <v>-0.1</v>
      </c>
      <c r="P1526" s="1" t="s">
        <v>4368</v>
      </c>
      <c r="Q1526" s="1" t="s">
        <v>4368</v>
      </c>
      <c r="R1526" s="1" t="s">
        <v>4368</v>
      </c>
      <c r="S1526" s="1" t="s">
        <v>4368</v>
      </c>
      <c r="T1526" s="1" t="s">
        <v>4368</v>
      </c>
      <c r="U1526" s="1" t="s">
        <v>4368</v>
      </c>
      <c r="V1526" s="1" t="s">
        <v>4368</v>
      </c>
      <c r="W1526" s="1" t="s">
        <v>4368</v>
      </c>
      <c r="X1526" s="1" t="s">
        <v>4368</v>
      </c>
      <c r="Z1526" s="3">
        <f xml:space="preserve"> IFERROR(AVEDEV(Table1[[#This Row],[GP 2012]:[GP 2021]]) / Table1[[#This Row],[Avg GP]], "x")</f>
        <v>0</v>
      </c>
      <c r="AA1526" s="2">
        <f xml:space="preserve"> IFERROR(AVERAGE(Table1[[#This Row],[GP 2012]:[GP 2021]]), "x")</f>
        <v>-0.1</v>
      </c>
      <c r="AB1526" s="11">
        <f>Table1[Equity]/Table1[Market Capital]</f>
        <v>0.58282950423216451</v>
      </c>
      <c r="AC1526" s="1">
        <v>1</v>
      </c>
      <c r="AD1526" s="1">
        <v>5.8</v>
      </c>
      <c r="AE1526" s="1">
        <v>5.8</v>
      </c>
      <c r="AF1526" s="1">
        <v>8.1</v>
      </c>
      <c r="AG1526" s="1">
        <v>18.399999999999999</v>
      </c>
      <c r="AH1526" s="1">
        <v>15.4</v>
      </c>
      <c r="AI1526" s="1">
        <v>16.8</v>
      </c>
      <c r="AJ1526" s="1">
        <v>18.100000000000001</v>
      </c>
      <c r="AK1526" s="1">
        <v>19.2</v>
      </c>
      <c r="AL1526" s="1">
        <v>51.4</v>
      </c>
      <c r="AM1526" s="1">
        <v>50.3</v>
      </c>
      <c r="AN1526" s="1">
        <v>48.2</v>
      </c>
      <c r="AO1526" s="3">
        <f xml:space="preserve"> IFERROR(Table1[[#This Row],[GP 2012]]/Table1[[#This Row],[Total Assets 2012]], "x")</f>
        <v>-0.1</v>
      </c>
      <c r="AP1526" s="3">
        <f xml:space="preserve"> IFERROR(Table1[[#This Row],[GP 2013]]/Table1[[#This Row],[Total Assets 2013]], "x")</f>
        <v>-1.7241379310344827E-2</v>
      </c>
      <c r="AQ1526" s="3" t="str">
        <f xml:space="preserve"> IFERROR(Table1[[#This Row],[GP 2014]]/Table1[[#This Row],[Total Assets 2014]], "x")</f>
        <v>x</v>
      </c>
      <c r="AR1526" s="3" t="str">
        <f xml:space="preserve"> IFERROR(Table1[[#This Row],[GP 2015]]/Table1[[#This Row],[Total Assets 2015]], "x")</f>
        <v>x</v>
      </c>
      <c r="AS1526" s="3" t="str">
        <f xml:space="preserve"> IFERROR(Table1[[#This Row],[GP 2016]]/Table1[[#This Row],[Total Assets 2016]], "x")</f>
        <v>x</v>
      </c>
      <c r="AT1526" s="3" t="str">
        <f xml:space="preserve"> IFERROR(Table1[[#This Row],[GP 2017]]/Table1[[#This Row],[Total Assets 2017]], "x")</f>
        <v>x</v>
      </c>
      <c r="AU1526" s="3" t="str">
        <f xml:space="preserve"> IFERROR(Table1[[#This Row],[GP 2018]]/Table1[[#This Row],[Total Assets 2018]], "x")</f>
        <v>x</v>
      </c>
      <c r="AV1526" s="3" t="str">
        <f xml:space="preserve"> IFERROR(Table1[[#This Row],[GP 2019]]/Table1[[#This Row],[Total Assets 2019]], "x")</f>
        <v>x</v>
      </c>
      <c r="AW1526" s="3" t="str">
        <f xml:space="preserve"> IFERROR(Table1[[#This Row],[GP 2020]]/Table1[[#This Row],[Total Assets 2020]], "x")</f>
        <v>x</v>
      </c>
      <c r="AX1526" s="3" t="str">
        <f xml:space="preserve"> IFERROR(Table1[[#This Row],[GP 2021]]/Table1[[#This Row],[Total Assets 2021]], "x")</f>
        <v>x</v>
      </c>
      <c r="AY1526" s="3" t="str">
        <f xml:space="preserve"> IFERROR(Table1[[#This Row],[GP TTM]]/Table1[[#This Row],[Total Assets TTM]], "x")</f>
        <v>x</v>
      </c>
      <c r="BA1526" s="3">
        <f xml:space="preserve"> IFERROR(ABS(Table1[[#This Row],[ROA 2013]]-Table1[[#This Row],[ROA 2012]]), "x")</f>
        <v>8.2758620689655171E-2</v>
      </c>
      <c r="BB1526" s="3" t="str">
        <f xml:space="preserve"> IFERROR(ABS(Table1[[#This Row],[ROA 2014]]-Table1[[#This Row],[ROA 2013]]), "x")</f>
        <v>x</v>
      </c>
      <c r="BC1526" s="3" t="str">
        <f xml:space="preserve"> IFERROR(ABS(Table1[[#This Row],[ROA 2015]]-Table1[[#This Row],[ROA 2014]]), "x")</f>
        <v>x</v>
      </c>
      <c r="BD1526" s="3" t="str">
        <f xml:space="preserve"> IFERROR(ABS(Table1[[#This Row],[ROA 2016]]-Table1[[#This Row],[ROA 2015]]), "x")</f>
        <v>x</v>
      </c>
      <c r="BE1526" s="3" t="str">
        <f xml:space="preserve"> IFERROR(ABS(Table1[[#This Row],[ROA 2017]]-Table1[[#This Row],[ROA 2016]]), "x")</f>
        <v>x</v>
      </c>
      <c r="BF1526" s="3" t="str">
        <f xml:space="preserve"> IFERROR(ABS(Table1[[#This Row],[ROA 2018]]-Table1[[#This Row],[ROA 2017]]), "x")</f>
        <v>x</v>
      </c>
      <c r="BG1526" s="3" t="str">
        <f xml:space="preserve"> IFERROR(ABS(Table1[[#This Row],[ROA 2019]]-Table1[[#This Row],[ROA 2018]]), "x")</f>
        <v>x</v>
      </c>
      <c r="BH1526" s="3" t="str">
        <f xml:space="preserve"> IFERROR(ABS(Table1[[#This Row],[ROA 2020]]-Table1[[#This Row],[ROA 2019]]), "x")</f>
        <v>x</v>
      </c>
      <c r="BI1526" s="3" t="str">
        <f xml:space="preserve"> IFERROR(ABS(Table1[[#This Row],[ROA 2021]]-Table1[[#This Row],[ROA 2020]]), "x")</f>
        <v>x</v>
      </c>
      <c r="BJ1526" s="3">
        <f xml:space="preserve"> IFERROR(AVERAGE(Table1[[#This Row],[ROA 2013-2012]:[ROA 2021-2020]]), "x")</f>
        <v>8.2758620689655171E-2</v>
      </c>
      <c r="BK1526" s="3">
        <f>IFERROR(AVERAGE(Table1[[#This Row],[ROA 2012]:[ROA 2021]]), "x")</f>
        <v>-5.862068965517242E-2</v>
      </c>
      <c r="BN1526" s="1">
        <f>SUM(Table1[[#This Row],[B/M Rank]:[ROA Rank]])</f>
        <v>0</v>
      </c>
    </row>
    <row r="1527" spans="1:66" x14ac:dyDescent="0.25">
      <c r="A1527" s="1" t="s">
        <v>3927</v>
      </c>
      <c r="B1527" s="1" t="s">
        <v>1638</v>
      </c>
      <c r="C1527" s="1" t="s">
        <v>1499</v>
      </c>
      <c r="D1527" s="1" t="s">
        <v>440</v>
      </c>
      <c r="E1527" s="1" t="s">
        <v>108</v>
      </c>
      <c r="F1527" s="1">
        <v>83.41</v>
      </c>
      <c r="G1527" s="19"/>
      <c r="H1527" s="19"/>
      <c r="I1527" s="19"/>
      <c r="J1527" s="19"/>
      <c r="K1527" s="1"/>
      <c r="L1527" s="19"/>
      <c r="M1527" s="1">
        <v>2012</v>
      </c>
      <c r="N1527" s="1">
        <v>13.1</v>
      </c>
      <c r="O1527" s="1">
        <v>17.600000000000001</v>
      </c>
      <c r="P1527" s="1">
        <v>20.7</v>
      </c>
      <c r="Q1527" s="1">
        <v>12.7</v>
      </c>
      <c r="R1527" s="1">
        <v>8.5</v>
      </c>
      <c r="S1527" s="1">
        <v>10.199999999999999</v>
      </c>
      <c r="T1527" s="1">
        <v>19.399999999999999</v>
      </c>
      <c r="U1527" s="1">
        <v>18.2</v>
      </c>
      <c r="V1527" s="1">
        <v>8.6999999999999993</v>
      </c>
      <c r="W1527" s="1">
        <v>16.8</v>
      </c>
      <c r="X1527" s="1">
        <v>19</v>
      </c>
      <c r="Z1527" s="3">
        <f xml:space="preserve"> IFERROR(AVEDEV(Table1[[#This Row],[GP 2012]:[GP 2021]]) / Table1[[#This Row],[Avg GP]], "x")</f>
        <v>0.27073337902673061</v>
      </c>
      <c r="AA1527" s="2">
        <f xml:space="preserve"> IFERROR(AVERAGE(Table1[[#This Row],[GP 2012]:[GP 2021]]), "x")</f>
        <v>14.590000000000003</v>
      </c>
      <c r="AB1527" s="11">
        <f>Table1[Equity]/Table1[Market Capital]</f>
        <v>1.8211245653998323</v>
      </c>
      <c r="AC1527" s="1">
        <v>243.4</v>
      </c>
      <c r="AD1527" s="1">
        <v>273.10000000000002</v>
      </c>
      <c r="AE1527" s="1">
        <v>232.8</v>
      </c>
      <c r="AF1527" s="1">
        <v>161.9</v>
      </c>
      <c r="AG1527" s="1">
        <v>177.8</v>
      </c>
      <c r="AH1527" s="1">
        <v>217.2</v>
      </c>
      <c r="AI1527" s="1">
        <v>233.4</v>
      </c>
      <c r="AJ1527" s="1">
        <v>318.10000000000002</v>
      </c>
      <c r="AK1527" s="1">
        <v>196.2</v>
      </c>
      <c r="AL1527" s="1">
        <v>184.3</v>
      </c>
      <c r="AM1527" s="1">
        <v>186.2</v>
      </c>
      <c r="AN1527" s="1">
        <v>151.9</v>
      </c>
      <c r="AO1527" s="3">
        <f xml:space="preserve"> IFERROR(Table1[[#This Row],[GP 2012]]/Table1[[#This Row],[Total Assets 2012]], "x")</f>
        <v>5.3820870994248149E-2</v>
      </c>
      <c r="AP1527" s="3">
        <f xml:space="preserve"> IFERROR(Table1[[#This Row],[GP 2013]]/Table1[[#This Row],[Total Assets 2013]], "x")</f>
        <v>6.4445258147198828E-2</v>
      </c>
      <c r="AQ1527" s="3">
        <f xml:space="preserve"> IFERROR(Table1[[#This Row],[GP 2014]]/Table1[[#This Row],[Total Assets 2014]], "x")</f>
        <v>8.8917525773195866E-2</v>
      </c>
      <c r="AR1527" s="3">
        <f xml:space="preserve"> IFERROR(Table1[[#This Row],[GP 2015]]/Table1[[#This Row],[Total Assets 2015]], "x")</f>
        <v>7.8443483631871522E-2</v>
      </c>
      <c r="AS1527" s="3">
        <f xml:space="preserve"> IFERROR(Table1[[#This Row],[GP 2016]]/Table1[[#This Row],[Total Assets 2016]], "x")</f>
        <v>4.7806524184476937E-2</v>
      </c>
      <c r="AT1527" s="3">
        <f xml:space="preserve"> IFERROR(Table1[[#This Row],[GP 2017]]/Table1[[#This Row],[Total Assets 2017]], "x")</f>
        <v>4.6961325966850827E-2</v>
      </c>
      <c r="AU1527" s="3">
        <f xml:space="preserve"> IFERROR(Table1[[#This Row],[GP 2018]]/Table1[[#This Row],[Total Assets 2018]], "x")</f>
        <v>8.3119108826049698E-2</v>
      </c>
      <c r="AV1527" s="3">
        <f xml:space="preserve"> IFERROR(Table1[[#This Row],[GP 2019]]/Table1[[#This Row],[Total Assets 2019]], "x")</f>
        <v>5.7214712354605464E-2</v>
      </c>
      <c r="AW1527" s="3">
        <f xml:space="preserve"> IFERROR(Table1[[#This Row],[GP 2020]]/Table1[[#This Row],[Total Assets 2020]], "x")</f>
        <v>4.4342507645259939E-2</v>
      </c>
      <c r="AX1527" s="3">
        <f xml:space="preserve"> IFERROR(Table1[[#This Row],[GP 2021]]/Table1[[#This Row],[Total Assets 2021]], "x")</f>
        <v>9.115572436245252E-2</v>
      </c>
      <c r="AY1527" s="3">
        <f xml:space="preserve"> IFERROR(Table1[[#This Row],[GP TTM]]/Table1[[#This Row],[Total Assets TTM]], "x")</f>
        <v>0.10204081632653061</v>
      </c>
      <c r="BA1527" s="3">
        <f xml:space="preserve"> IFERROR(ABS(Table1[[#This Row],[ROA 2013]]-Table1[[#This Row],[ROA 2012]]), "x")</f>
        <v>1.0624387152950679E-2</v>
      </c>
      <c r="BB1527" s="3">
        <f xml:space="preserve"> IFERROR(ABS(Table1[[#This Row],[ROA 2014]]-Table1[[#This Row],[ROA 2013]]), "x")</f>
        <v>2.4472267625997038E-2</v>
      </c>
      <c r="BC1527" s="3">
        <f xml:space="preserve"> IFERROR(ABS(Table1[[#This Row],[ROA 2015]]-Table1[[#This Row],[ROA 2014]]), "x")</f>
        <v>1.0474042141324344E-2</v>
      </c>
      <c r="BD1527" s="3">
        <f xml:space="preserve"> IFERROR(ABS(Table1[[#This Row],[ROA 2016]]-Table1[[#This Row],[ROA 2015]]), "x")</f>
        <v>3.0636959447394585E-2</v>
      </c>
      <c r="BE1527" s="3">
        <f xml:space="preserve"> IFERROR(ABS(Table1[[#This Row],[ROA 2017]]-Table1[[#This Row],[ROA 2016]]), "x")</f>
        <v>8.4519821762610997E-4</v>
      </c>
      <c r="BF1527" s="3">
        <f xml:space="preserve"> IFERROR(ABS(Table1[[#This Row],[ROA 2018]]-Table1[[#This Row],[ROA 2017]]), "x")</f>
        <v>3.6157782859198871E-2</v>
      </c>
      <c r="BG1527" s="3">
        <f xml:space="preserve"> IFERROR(ABS(Table1[[#This Row],[ROA 2019]]-Table1[[#This Row],[ROA 2018]]), "x")</f>
        <v>2.5904396471444234E-2</v>
      </c>
      <c r="BH1527" s="3">
        <f xml:space="preserve"> IFERROR(ABS(Table1[[#This Row],[ROA 2020]]-Table1[[#This Row],[ROA 2019]]), "x")</f>
        <v>1.2872204709345525E-2</v>
      </c>
      <c r="BI1527" s="3">
        <f xml:space="preserve"> IFERROR(ABS(Table1[[#This Row],[ROA 2021]]-Table1[[#This Row],[ROA 2020]]), "x")</f>
        <v>4.6813216717192581E-2</v>
      </c>
      <c r="BJ1527" s="3">
        <f xml:space="preserve"> IFERROR(AVERAGE(Table1[[#This Row],[ROA 2013-2012]:[ROA 2021-2020]]), "x")</f>
        <v>2.208893948249711E-2</v>
      </c>
      <c r="BK1527" s="3">
        <f>IFERROR(AVERAGE(Table1[[#This Row],[ROA 2012]:[ROA 2021]]), "x")</f>
        <v>6.5622704188620984E-2</v>
      </c>
      <c r="BN1527" s="1">
        <f>SUM(Table1[[#This Row],[B/M Rank]:[ROA Rank]])</f>
        <v>0</v>
      </c>
    </row>
    <row r="1528" spans="1:66" x14ac:dyDescent="0.25">
      <c r="A1528" s="1" t="s">
        <v>3002</v>
      </c>
      <c r="B1528" s="1" t="s">
        <v>972</v>
      </c>
      <c r="C1528" s="1" t="s">
        <v>4417</v>
      </c>
      <c r="D1528" s="1" t="s">
        <v>268</v>
      </c>
      <c r="E1528" s="1" t="s">
        <v>108</v>
      </c>
      <c r="F1528" s="1">
        <v>83.57</v>
      </c>
      <c r="G1528" s="19"/>
      <c r="H1528" s="19"/>
      <c r="I1528" s="19"/>
      <c r="J1528" s="19"/>
      <c r="K1528" s="1"/>
      <c r="L1528" s="19"/>
      <c r="M1528" s="1">
        <v>2017</v>
      </c>
      <c r="S1528" s="1" t="s">
        <v>4368</v>
      </c>
      <c r="T1528" s="1" t="s">
        <v>4368</v>
      </c>
      <c r="U1528" s="1" t="s">
        <v>4368</v>
      </c>
      <c r="V1528" s="1" t="s">
        <v>4368</v>
      </c>
      <c r="W1528" s="1" t="s">
        <v>4368</v>
      </c>
      <c r="X1528" s="1" t="s">
        <v>4368</v>
      </c>
      <c r="Z1528" s="3" t="str">
        <f xml:space="preserve"> IFERROR(AVEDEV(Table1[[#This Row],[GP 2012]:[GP 2021]]) / Table1[[#This Row],[Avg GP]], "x")</f>
        <v>x</v>
      </c>
      <c r="AA1528" s="2" t="str">
        <f xml:space="preserve"> IFERROR(AVERAGE(Table1[[#This Row],[GP 2012]:[GP 2021]]), "x")</f>
        <v>x</v>
      </c>
      <c r="AB1528" s="11">
        <f>Table1[Equity]/Table1[Market Capital]</f>
        <v>0.98360655737704927</v>
      </c>
      <c r="AH1528" s="1">
        <v>0.5</v>
      </c>
      <c r="AI1528" s="1">
        <v>1.7</v>
      </c>
      <c r="AJ1528" s="1">
        <v>7.9</v>
      </c>
      <c r="AK1528" s="1">
        <v>9.4</v>
      </c>
      <c r="AL1528" s="1">
        <v>28.6</v>
      </c>
      <c r="AM1528" s="1">
        <v>82.6</v>
      </c>
      <c r="AN1528" s="1">
        <v>82.2</v>
      </c>
      <c r="AO1528" s="3" t="str">
        <f xml:space="preserve"> IFERROR(Table1[[#This Row],[GP 2012]]/Table1[[#This Row],[Total Assets 2012]], "x")</f>
        <v>x</v>
      </c>
      <c r="AP1528" s="3" t="str">
        <f xml:space="preserve"> IFERROR(Table1[[#This Row],[GP 2013]]/Table1[[#This Row],[Total Assets 2013]], "x")</f>
        <v>x</v>
      </c>
      <c r="AQ1528" s="3" t="str">
        <f xml:space="preserve"> IFERROR(Table1[[#This Row],[GP 2014]]/Table1[[#This Row],[Total Assets 2014]], "x")</f>
        <v>x</v>
      </c>
      <c r="AR1528" s="3" t="str">
        <f xml:space="preserve"> IFERROR(Table1[[#This Row],[GP 2015]]/Table1[[#This Row],[Total Assets 2015]], "x")</f>
        <v>x</v>
      </c>
      <c r="AS1528" s="3" t="str">
        <f xml:space="preserve"> IFERROR(Table1[[#This Row],[GP 2016]]/Table1[[#This Row],[Total Assets 2016]], "x")</f>
        <v>x</v>
      </c>
      <c r="AT1528" s="3" t="str">
        <f xml:space="preserve"> IFERROR(Table1[[#This Row],[GP 2017]]/Table1[[#This Row],[Total Assets 2017]], "x")</f>
        <v>x</v>
      </c>
      <c r="AU1528" s="3" t="str">
        <f xml:space="preserve"> IFERROR(Table1[[#This Row],[GP 2018]]/Table1[[#This Row],[Total Assets 2018]], "x")</f>
        <v>x</v>
      </c>
      <c r="AV1528" s="3" t="str">
        <f xml:space="preserve"> IFERROR(Table1[[#This Row],[GP 2019]]/Table1[[#This Row],[Total Assets 2019]], "x")</f>
        <v>x</v>
      </c>
      <c r="AW1528" s="3" t="str">
        <f xml:space="preserve"> IFERROR(Table1[[#This Row],[GP 2020]]/Table1[[#This Row],[Total Assets 2020]], "x")</f>
        <v>x</v>
      </c>
      <c r="AX1528" s="3" t="str">
        <f xml:space="preserve"> IFERROR(Table1[[#This Row],[GP 2021]]/Table1[[#This Row],[Total Assets 2021]], "x")</f>
        <v>x</v>
      </c>
      <c r="AY1528" s="3" t="str">
        <f xml:space="preserve"> IFERROR(Table1[[#This Row],[GP TTM]]/Table1[[#This Row],[Total Assets TTM]], "x")</f>
        <v>x</v>
      </c>
      <c r="BA1528" s="3" t="str">
        <f xml:space="preserve"> IFERROR(ABS(Table1[[#This Row],[ROA 2013]]-Table1[[#This Row],[ROA 2012]]), "x")</f>
        <v>x</v>
      </c>
      <c r="BB1528" s="3" t="str">
        <f xml:space="preserve"> IFERROR(ABS(Table1[[#This Row],[ROA 2014]]-Table1[[#This Row],[ROA 2013]]), "x")</f>
        <v>x</v>
      </c>
      <c r="BC1528" s="3" t="str">
        <f xml:space="preserve"> IFERROR(ABS(Table1[[#This Row],[ROA 2015]]-Table1[[#This Row],[ROA 2014]]), "x")</f>
        <v>x</v>
      </c>
      <c r="BD1528" s="3" t="str">
        <f xml:space="preserve"> IFERROR(ABS(Table1[[#This Row],[ROA 2016]]-Table1[[#This Row],[ROA 2015]]), "x")</f>
        <v>x</v>
      </c>
      <c r="BE1528" s="3" t="str">
        <f xml:space="preserve"> IFERROR(ABS(Table1[[#This Row],[ROA 2017]]-Table1[[#This Row],[ROA 2016]]), "x")</f>
        <v>x</v>
      </c>
      <c r="BF1528" s="3" t="str">
        <f xml:space="preserve"> IFERROR(ABS(Table1[[#This Row],[ROA 2018]]-Table1[[#This Row],[ROA 2017]]), "x")</f>
        <v>x</v>
      </c>
      <c r="BG1528" s="3" t="str">
        <f xml:space="preserve"> IFERROR(ABS(Table1[[#This Row],[ROA 2019]]-Table1[[#This Row],[ROA 2018]]), "x")</f>
        <v>x</v>
      </c>
      <c r="BH1528" s="3" t="str">
        <f xml:space="preserve"> IFERROR(ABS(Table1[[#This Row],[ROA 2020]]-Table1[[#This Row],[ROA 2019]]), "x")</f>
        <v>x</v>
      </c>
      <c r="BI1528" s="3" t="str">
        <f xml:space="preserve"> IFERROR(ABS(Table1[[#This Row],[ROA 2021]]-Table1[[#This Row],[ROA 2020]]), "x")</f>
        <v>x</v>
      </c>
      <c r="BJ1528" s="3" t="str">
        <f xml:space="preserve"> IFERROR(AVERAGE(Table1[[#This Row],[ROA 2013-2012]:[ROA 2021-2020]]), "x")</f>
        <v>x</v>
      </c>
      <c r="BK1528" s="3" t="str">
        <f>IFERROR(AVERAGE(Table1[[#This Row],[ROA 2012]:[ROA 2021]]), "x")</f>
        <v>x</v>
      </c>
      <c r="BN1528" s="1">
        <f>SUM(Table1[[#This Row],[B/M Rank]:[ROA Rank]])</f>
        <v>0</v>
      </c>
    </row>
    <row r="1529" spans="1:66" x14ac:dyDescent="0.25">
      <c r="A1529" s="1" t="s">
        <v>2436</v>
      </c>
      <c r="B1529" s="1" t="s">
        <v>484</v>
      </c>
      <c r="C1529" s="1" t="s">
        <v>471</v>
      </c>
      <c r="D1529" s="1" t="s">
        <v>392</v>
      </c>
      <c r="E1529" s="1" t="s">
        <v>108</v>
      </c>
      <c r="F1529" s="1">
        <v>83.71</v>
      </c>
      <c r="G1529" s="19"/>
      <c r="H1529" s="19"/>
      <c r="I1529" s="19"/>
      <c r="J1529" s="19"/>
      <c r="K1529" s="1"/>
      <c r="L1529" s="19"/>
      <c r="M1529" s="1" t="s">
        <v>1494</v>
      </c>
      <c r="N1529" s="1" t="s">
        <v>1494</v>
      </c>
      <c r="O1529" s="1" t="s">
        <v>1494</v>
      </c>
      <c r="P1529" s="1" t="s">
        <v>1494</v>
      </c>
      <c r="Q1529" s="1" t="s">
        <v>1494</v>
      </c>
      <c r="R1529" s="1" t="s">
        <v>1494</v>
      </c>
      <c r="S1529" s="1" t="s">
        <v>1494</v>
      </c>
      <c r="T1529" s="1" t="s">
        <v>1494</v>
      </c>
      <c r="U1529" s="1" t="s">
        <v>1494</v>
      </c>
      <c r="V1529" s="1" t="s">
        <v>1494</v>
      </c>
      <c r="W1529" s="1" t="s">
        <v>1494</v>
      </c>
      <c r="X1529" s="1" t="s">
        <v>1494</v>
      </c>
      <c r="Z1529" s="3" t="str">
        <f xml:space="preserve"> IFERROR(AVEDEV(Table1[[#This Row],[GP 2012]:[GP 2021]]) / Table1[[#This Row],[Avg GP]], "x")</f>
        <v>x</v>
      </c>
      <c r="AA1529" s="2" t="str">
        <f xml:space="preserve"> IFERROR(AVERAGE(Table1[[#This Row],[GP 2012]:[GP 2021]]), "x")</f>
        <v>x</v>
      </c>
      <c r="AB1529" s="11" t="e">
        <f>Table1[Equity]/Table1[Market Capital]</f>
        <v>#VALUE!</v>
      </c>
      <c r="AC1529" s="1" t="s">
        <v>1494</v>
      </c>
      <c r="AD1529" s="1" t="s">
        <v>1494</v>
      </c>
      <c r="AE1529" s="1" t="s">
        <v>1494</v>
      </c>
      <c r="AF1529" s="1" t="s">
        <v>1494</v>
      </c>
      <c r="AG1529" s="1" t="s">
        <v>1494</v>
      </c>
      <c r="AH1529" s="1" t="s">
        <v>1494</v>
      </c>
      <c r="AI1529" s="1" t="s">
        <v>1494</v>
      </c>
      <c r="AJ1529" s="1" t="s">
        <v>1494</v>
      </c>
      <c r="AK1529" s="1" t="s">
        <v>1494</v>
      </c>
      <c r="AL1529" s="1" t="s">
        <v>1494</v>
      </c>
      <c r="AM1529" s="1" t="s">
        <v>1494</v>
      </c>
      <c r="AN1529" s="1" t="s">
        <v>1494</v>
      </c>
      <c r="AO1529" s="3" t="str">
        <f xml:space="preserve"> IFERROR(Table1[[#This Row],[GP 2012]]/Table1[[#This Row],[Total Assets 2012]], "x")</f>
        <v>x</v>
      </c>
      <c r="AP1529" s="3" t="str">
        <f xml:space="preserve"> IFERROR(Table1[[#This Row],[GP 2013]]/Table1[[#This Row],[Total Assets 2013]], "x")</f>
        <v>x</v>
      </c>
      <c r="AQ1529" s="3" t="str">
        <f xml:space="preserve"> IFERROR(Table1[[#This Row],[GP 2014]]/Table1[[#This Row],[Total Assets 2014]], "x")</f>
        <v>x</v>
      </c>
      <c r="AR1529" s="3" t="str">
        <f xml:space="preserve"> IFERROR(Table1[[#This Row],[GP 2015]]/Table1[[#This Row],[Total Assets 2015]], "x")</f>
        <v>x</v>
      </c>
      <c r="AS1529" s="3" t="str">
        <f xml:space="preserve"> IFERROR(Table1[[#This Row],[GP 2016]]/Table1[[#This Row],[Total Assets 2016]], "x")</f>
        <v>x</v>
      </c>
      <c r="AT1529" s="3" t="str">
        <f xml:space="preserve"> IFERROR(Table1[[#This Row],[GP 2017]]/Table1[[#This Row],[Total Assets 2017]], "x")</f>
        <v>x</v>
      </c>
      <c r="AU1529" s="3" t="str">
        <f xml:space="preserve"> IFERROR(Table1[[#This Row],[GP 2018]]/Table1[[#This Row],[Total Assets 2018]], "x")</f>
        <v>x</v>
      </c>
      <c r="AV1529" s="3" t="str">
        <f xml:space="preserve"> IFERROR(Table1[[#This Row],[GP 2019]]/Table1[[#This Row],[Total Assets 2019]], "x")</f>
        <v>x</v>
      </c>
      <c r="AW1529" s="3" t="str">
        <f xml:space="preserve"> IFERROR(Table1[[#This Row],[GP 2020]]/Table1[[#This Row],[Total Assets 2020]], "x")</f>
        <v>x</v>
      </c>
      <c r="AX1529" s="3" t="str">
        <f xml:space="preserve"> IFERROR(Table1[[#This Row],[GP 2021]]/Table1[[#This Row],[Total Assets 2021]], "x")</f>
        <v>x</v>
      </c>
      <c r="AY1529" s="3" t="str">
        <f xml:space="preserve"> IFERROR(Table1[[#This Row],[GP TTM]]/Table1[[#This Row],[Total Assets TTM]], "x")</f>
        <v>x</v>
      </c>
      <c r="BA1529" s="3" t="str">
        <f xml:space="preserve"> IFERROR(ABS(Table1[[#This Row],[ROA 2013]]-Table1[[#This Row],[ROA 2012]]), "x")</f>
        <v>x</v>
      </c>
      <c r="BB1529" s="3" t="str">
        <f xml:space="preserve"> IFERROR(ABS(Table1[[#This Row],[ROA 2014]]-Table1[[#This Row],[ROA 2013]]), "x")</f>
        <v>x</v>
      </c>
      <c r="BC1529" s="3" t="str">
        <f xml:space="preserve"> IFERROR(ABS(Table1[[#This Row],[ROA 2015]]-Table1[[#This Row],[ROA 2014]]), "x")</f>
        <v>x</v>
      </c>
      <c r="BD1529" s="3" t="str">
        <f xml:space="preserve"> IFERROR(ABS(Table1[[#This Row],[ROA 2016]]-Table1[[#This Row],[ROA 2015]]), "x")</f>
        <v>x</v>
      </c>
      <c r="BE1529" s="3" t="str">
        <f xml:space="preserve"> IFERROR(ABS(Table1[[#This Row],[ROA 2017]]-Table1[[#This Row],[ROA 2016]]), "x")</f>
        <v>x</v>
      </c>
      <c r="BF1529" s="3" t="str">
        <f xml:space="preserve"> IFERROR(ABS(Table1[[#This Row],[ROA 2018]]-Table1[[#This Row],[ROA 2017]]), "x")</f>
        <v>x</v>
      </c>
      <c r="BG1529" s="3" t="str">
        <f xml:space="preserve"> IFERROR(ABS(Table1[[#This Row],[ROA 2019]]-Table1[[#This Row],[ROA 2018]]), "x")</f>
        <v>x</v>
      </c>
      <c r="BH1529" s="3" t="str">
        <f xml:space="preserve"> IFERROR(ABS(Table1[[#This Row],[ROA 2020]]-Table1[[#This Row],[ROA 2019]]), "x")</f>
        <v>x</v>
      </c>
      <c r="BI1529" s="3" t="str">
        <f xml:space="preserve"> IFERROR(ABS(Table1[[#This Row],[ROA 2021]]-Table1[[#This Row],[ROA 2020]]), "x")</f>
        <v>x</v>
      </c>
      <c r="BJ1529" s="3" t="str">
        <f xml:space="preserve"> IFERROR(AVERAGE(Table1[[#This Row],[ROA 2013-2012]:[ROA 2021-2020]]), "x")</f>
        <v>x</v>
      </c>
      <c r="BK1529" s="3" t="str">
        <f>IFERROR(AVERAGE(Table1[[#This Row],[ROA 2012]:[ROA 2021]]), "x")</f>
        <v>x</v>
      </c>
      <c r="BN1529" s="1">
        <f>SUM(Table1[[#This Row],[B/M Rank]:[ROA Rank]])</f>
        <v>0</v>
      </c>
    </row>
    <row r="1530" spans="1:66" x14ac:dyDescent="0.25">
      <c r="A1530" s="1" t="s">
        <v>3257</v>
      </c>
      <c r="B1530" s="1" t="s">
        <v>4588</v>
      </c>
      <c r="C1530" s="1" t="s">
        <v>4417</v>
      </c>
      <c r="D1530" s="1" t="s">
        <v>268</v>
      </c>
      <c r="E1530" s="1" t="s">
        <v>108</v>
      </c>
      <c r="F1530" s="1">
        <v>84.04</v>
      </c>
      <c r="G1530" s="19"/>
      <c r="H1530" s="19"/>
      <c r="I1530" s="19"/>
      <c r="J1530" s="19"/>
      <c r="K1530" s="1"/>
      <c r="L1530" s="19"/>
      <c r="M1530" s="1">
        <v>2012</v>
      </c>
      <c r="N1530" s="1" t="s">
        <v>4368</v>
      </c>
      <c r="O1530" s="1">
        <v>0</v>
      </c>
      <c r="P1530" s="1">
        <v>0</v>
      </c>
      <c r="Q1530" s="1" t="s">
        <v>4368</v>
      </c>
      <c r="R1530" s="1" t="s">
        <v>4368</v>
      </c>
      <c r="S1530" s="1" t="s">
        <v>4368</v>
      </c>
      <c r="T1530" s="1" t="s">
        <v>4368</v>
      </c>
      <c r="U1530" s="1" t="s">
        <v>4368</v>
      </c>
      <c r="V1530" s="1" t="s">
        <v>4368</v>
      </c>
      <c r="W1530" s="1" t="s">
        <v>4368</v>
      </c>
      <c r="X1530" s="1" t="s">
        <v>4368</v>
      </c>
      <c r="Z1530" s="3" t="str">
        <f xml:space="preserve"> IFERROR(AVEDEV(Table1[[#This Row],[GP 2012]:[GP 2021]]) / Table1[[#This Row],[Avg GP]], "x")</f>
        <v>x</v>
      </c>
      <c r="AA1530" s="2">
        <f xml:space="preserve"> IFERROR(AVERAGE(Table1[[#This Row],[GP 2012]:[GP 2021]]), "x")</f>
        <v>0</v>
      </c>
      <c r="AB1530" s="11">
        <f>Table1[Equity]/Table1[Market Capital]</f>
        <v>0.48310328415040454</v>
      </c>
      <c r="AC1530" s="1">
        <v>0.5</v>
      </c>
      <c r="AD1530" s="1">
        <v>0.4</v>
      </c>
      <c r="AE1530" s="1">
        <v>0</v>
      </c>
      <c r="AF1530" s="1">
        <v>0.6</v>
      </c>
      <c r="AG1530" s="1">
        <v>11.9</v>
      </c>
      <c r="AH1530" s="1">
        <v>36.200000000000003</v>
      </c>
      <c r="AI1530" s="1">
        <v>41.3</v>
      </c>
      <c r="AJ1530" s="1">
        <v>42.5</v>
      </c>
      <c r="AK1530" s="1">
        <v>37.6</v>
      </c>
      <c r="AL1530" s="1">
        <v>51.4</v>
      </c>
      <c r="AM1530" s="1">
        <v>49.1</v>
      </c>
      <c r="AN1530" s="1">
        <v>40.6</v>
      </c>
      <c r="AO1530" s="3" t="str">
        <f xml:space="preserve"> IFERROR(Table1[[#This Row],[GP 2012]]/Table1[[#This Row],[Total Assets 2012]], "x")</f>
        <v>x</v>
      </c>
      <c r="AP1530" s="3">
        <f xml:space="preserve"> IFERROR(Table1[[#This Row],[GP 2013]]/Table1[[#This Row],[Total Assets 2013]], "x")</f>
        <v>0</v>
      </c>
      <c r="AQ1530" s="3" t="str">
        <f xml:space="preserve"> IFERROR(Table1[[#This Row],[GP 2014]]/Table1[[#This Row],[Total Assets 2014]], "x")</f>
        <v>x</v>
      </c>
      <c r="AR1530" s="3" t="str">
        <f xml:space="preserve"> IFERROR(Table1[[#This Row],[GP 2015]]/Table1[[#This Row],[Total Assets 2015]], "x")</f>
        <v>x</v>
      </c>
      <c r="AS1530" s="3" t="str">
        <f xml:space="preserve"> IFERROR(Table1[[#This Row],[GP 2016]]/Table1[[#This Row],[Total Assets 2016]], "x")</f>
        <v>x</v>
      </c>
      <c r="AT1530" s="3" t="str">
        <f xml:space="preserve"> IFERROR(Table1[[#This Row],[GP 2017]]/Table1[[#This Row],[Total Assets 2017]], "x")</f>
        <v>x</v>
      </c>
      <c r="AU1530" s="3" t="str">
        <f xml:space="preserve"> IFERROR(Table1[[#This Row],[GP 2018]]/Table1[[#This Row],[Total Assets 2018]], "x")</f>
        <v>x</v>
      </c>
      <c r="AV1530" s="3" t="str">
        <f xml:space="preserve"> IFERROR(Table1[[#This Row],[GP 2019]]/Table1[[#This Row],[Total Assets 2019]], "x")</f>
        <v>x</v>
      </c>
      <c r="AW1530" s="3" t="str">
        <f xml:space="preserve"> IFERROR(Table1[[#This Row],[GP 2020]]/Table1[[#This Row],[Total Assets 2020]], "x")</f>
        <v>x</v>
      </c>
      <c r="AX1530" s="3" t="str">
        <f xml:space="preserve"> IFERROR(Table1[[#This Row],[GP 2021]]/Table1[[#This Row],[Total Assets 2021]], "x")</f>
        <v>x</v>
      </c>
      <c r="AY1530" s="3" t="str">
        <f xml:space="preserve"> IFERROR(Table1[[#This Row],[GP TTM]]/Table1[[#This Row],[Total Assets TTM]], "x")</f>
        <v>x</v>
      </c>
      <c r="BA1530" s="3" t="str">
        <f xml:space="preserve"> IFERROR(ABS(Table1[[#This Row],[ROA 2013]]-Table1[[#This Row],[ROA 2012]]), "x")</f>
        <v>x</v>
      </c>
      <c r="BB1530" s="3" t="str">
        <f xml:space="preserve"> IFERROR(ABS(Table1[[#This Row],[ROA 2014]]-Table1[[#This Row],[ROA 2013]]), "x")</f>
        <v>x</v>
      </c>
      <c r="BC1530" s="3" t="str">
        <f xml:space="preserve"> IFERROR(ABS(Table1[[#This Row],[ROA 2015]]-Table1[[#This Row],[ROA 2014]]), "x")</f>
        <v>x</v>
      </c>
      <c r="BD1530" s="3" t="str">
        <f xml:space="preserve"> IFERROR(ABS(Table1[[#This Row],[ROA 2016]]-Table1[[#This Row],[ROA 2015]]), "x")</f>
        <v>x</v>
      </c>
      <c r="BE1530" s="3" t="str">
        <f xml:space="preserve"> IFERROR(ABS(Table1[[#This Row],[ROA 2017]]-Table1[[#This Row],[ROA 2016]]), "x")</f>
        <v>x</v>
      </c>
      <c r="BF1530" s="3" t="str">
        <f xml:space="preserve"> IFERROR(ABS(Table1[[#This Row],[ROA 2018]]-Table1[[#This Row],[ROA 2017]]), "x")</f>
        <v>x</v>
      </c>
      <c r="BG1530" s="3" t="str">
        <f xml:space="preserve"> IFERROR(ABS(Table1[[#This Row],[ROA 2019]]-Table1[[#This Row],[ROA 2018]]), "x")</f>
        <v>x</v>
      </c>
      <c r="BH1530" s="3" t="str">
        <f xml:space="preserve"> IFERROR(ABS(Table1[[#This Row],[ROA 2020]]-Table1[[#This Row],[ROA 2019]]), "x")</f>
        <v>x</v>
      </c>
      <c r="BI1530" s="3" t="str">
        <f xml:space="preserve"> IFERROR(ABS(Table1[[#This Row],[ROA 2021]]-Table1[[#This Row],[ROA 2020]]), "x")</f>
        <v>x</v>
      </c>
      <c r="BJ1530" s="3" t="str">
        <f xml:space="preserve"> IFERROR(AVERAGE(Table1[[#This Row],[ROA 2013-2012]:[ROA 2021-2020]]), "x")</f>
        <v>x</v>
      </c>
      <c r="BK1530" s="3">
        <f>IFERROR(AVERAGE(Table1[[#This Row],[ROA 2012]:[ROA 2021]]), "x")</f>
        <v>0</v>
      </c>
      <c r="BN1530" s="1">
        <f>SUM(Table1[[#This Row],[B/M Rank]:[ROA Rank]])</f>
        <v>0</v>
      </c>
    </row>
    <row r="1531" spans="1:66" x14ac:dyDescent="0.25">
      <c r="A1531" s="1" t="s">
        <v>4349</v>
      </c>
      <c r="B1531" s="1" t="s">
        <v>2050</v>
      </c>
      <c r="C1531" s="1" t="s">
        <v>2040</v>
      </c>
      <c r="D1531" s="1" t="s">
        <v>107</v>
      </c>
      <c r="E1531" s="1" t="s">
        <v>108</v>
      </c>
      <c r="F1531" s="1">
        <v>84.34</v>
      </c>
      <c r="G1531" s="19"/>
      <c r="H1531" s="19"/>
      <c r="I1531" s="19"/>
      <c r="J1531" s="19"/>
      <c r="K1531" s="1"/>
      <c r="L1531" s="19"/>
      <c r="M1531" s="1">
        <v>2012</v>
      </c>
      <c r="N1531" s="1">
        <v>87.2</v>
      </c>
      <c r="O1531" s="1">
        <v>89.9</v>
      </c>
      <c r="P1531" s="1">
        <v>91.8</v>
      </c>
      <c r="Q1531" s="1">
        <v>91.8</v>
      </c>
      <c r="R1531" s="1">
        <v>103</v>
      </c>
      <c r="S1531" s="1">
        <v>81.3</v>
      </c>
      <c r="T1531" s="1">
        <v>81.400000000000006</v>
      </c>
      <c r="U1531" s="1">
        <v>87.9</v>
      </c>
      <c r="V1531" s="1">
        <v>85</v>
      </c>
      <c r="W1531" s="1">
        <v>91.7</v>
      </c>
      <c r="X1531" s="1">
        <v>136.5</v>
      </c>
      <c r="Z1531" s="3">
        <f xml:space="preserve"> IFERROR(AVEDEV(Table1[[#This Row],[GP 2012]:[GP 2021]]) / Table1[[#This Row],[Avg GP]], "x")</f>
        <v>5.0953984287317615E-2</v>
      </c>
      <c r="AA1531" s="2">
        <f xml:space="preserve"> IFERROR(AVERAGE(Table1[[#This Row],[GP 2012]:[GP 2021]]), "x")</f>
        <v>89.1</v>
      </c>
      <c r="AB1531" s="11">
        <f>Table1[Equity]/Table1[Market Capital]</f>
        <v>1.9077543277211289</v>
      </c>
      <c r="AC1531" s="1">
        <v>188.3</v>
      </c>
      <c r="AD1531" s="1">
        <v>187.2</v>
      </c>
      <c r="AE1531" s="1">
        <v>217.7</v>
      </c>
      <c r="AF1531" s="1">
        <v>195.8</v>
      </c>
      <c r="AG1531" s="1">
        <v>212.1</v>
      </c>
      <c r="AH1531" s="1">
        <v>241.6</v>
      </c>
      <c r="AI1531" s="1">
        <v>197.2</v>
      </c>
      <c r="AJ1531" s="1">
        <v>190.7</v>
      </c>
      <c r="AK1531" s="1">
        <v>180.6</v>
      </c>
      <c r="AL1531" s="1">
        <v>218.3</v>
      </c>
      <c r="AM1531" s="1">
        <v>237.6</v>
      </c>
      <c r="AN1531" s="1">
        <v>160.9</v>
      </c>
      <c r="AO1531" s="3">
        <f xml:space="preserve"> IFERROR(Table1[[#This Row],[GP 2012]]/Table1[[#This Row],[Total Assets 2012]], "x")</f>
        <v>0.46309081253319168</v>
      </c>
      <c r="AP1531" s="3">
        <f xml:space="preserve"> IFERROR(Table1[[#This Row],[GP 2013]]/Table1[[#This Row],[Total Assets 2013]], "x")</f>
        <v>0.48023504273504281</v>
      </c>
      <c r="AQ1531" s="3">
        <f xml:space="preserve"> IFERROR(Table1[[#This Row],[GP 2014]]/Table1[[#This Row],[Total Assets 2014]], "x")</f>
        <v>0.42168121267799724</v>
      </c>
      <c r="AR1531" s="3">
        <f xml:space="preserve"> IFERROR(Table1[[#This Row],[GP 2015]]/Table1[[#This Row],[Total Assets 2015]], "x")</f>
        <v>0.46884576098059239</v>
      </c>
      <c r="AS1531" s="3">
        <f xml:space="preserve"> IFERROR(Table1[[#This Row],[GP 2016]]/Table1[[#This Row],[Total Assets 2016]], "x")</f>
        <v>0.48561999057048566</v>
      </c>
      <c r="AT1531" s="3">
        <f xml:space="preserve"> IFERROR(Table1[[#This Row],[GP 2017]]/Table1[[#This Row],[Total Assets 2017]], "x")</f>
        <v>0.33650662251655628</v>
      </c>
      <c r="AU1531" s="3">
        <f xml:space="preserve"> IFERROR(Table1[[#This Row],[GP 2018]]/Table1[[#This Row],[Total Assets 2018]], "x")</f>
        <v>0.41277890466531447</v>
      </c>
      <c r="AV1531" s="3">
        <f xml:space="preserve"> IFERROR(Table1[[#This Row],[GP 2019]]/Table1[[#This Row],[Total Assets 2019]], "x")</f>
        <v>0.46093340325117993</v>
      </c>
      <c r="AW1531" s="3">
        <f xml:space="preserve"> IFERROR(Table1[[#This Row],[GP 2020]]/Table1[[#This Row],[Total Assets 2020]], "x")</f>
        <v>0.47065337763012183</v>
      </c>
      <c r="AX1531" s="3">
        <f xml:space="preserve"> IFERROR(Table1[[#This Row],[GP 2021]]/Table1[[#This Row],[Total Assets 2021]], "x")</f>
        <v>0.4200641319285387</v>
      </c>
      <c r="AY1531" s="3">
        <f xml:space="preserve"> IFERROR(Table1[[#This Row],[GP TTM]]/Table1[[#This Row],[Total Assets TTM]], "x")</f>
        <v>0.5744949494949495</v>
      </c>
      <c r="BA1531" s="3">
        <f xml:space="preserve"> IFERROR(ABS(Table1[[#This Row],[ROA 2013]]-Table1[[#This Row],[ROA 2012]]), "x")</f>
        <v>1.7144230201851129E-2</v>
      </c>
      <c r="BB1531" s="3">
        <f xml:space="preserve"> IFERROR(ABS(Table1[[#This Row],[ROA 2014]]-Table1[[#This Row],[ROA 2013]]), "x")</f>
        <v>5.8553830057045564E-2</v>
      </c>
      <c r="BC1531" s="3">
        <f xml:space="preserve"> IFERROR(ABS(Table1[[#This Row],[ROA 2015]]-Table1[[#This Row],[ROA 2014]]), "x")</f>
        <v>4.7164548302595144E-2</v>
      </c>
      <c r="BD1531" s="3">
        <f xml:space="preserve"> IFERROR(ABS(Table1[[#This Row],[ROA 2016]]-Table1[[#This Row],[ROA 2015]]), "x")</f>
        <v>1.6774229589893275E-2</v>
      </c>
      <c r="BE1531" s="3">
        <f xml:space="preserve"> IFERROR(ABS(Table1[[#This Row],[ROA 2017]]-Table1[[#This Row],[ROA 2016]]), "x")</f>
        <v>0.14911336805392938</v>
      </c>
      <c r="BF1531" s="3">
        <f xml:space="preserve"> IFERROR(ABS(Table1[[#This Row],[ROA 2018]]-Table1[[#This Row],[ROA 2017]]), "x")</f>
        <v>7.6272282148758197E-2</v>
      </c>
      <c r="BG1531" s="3">
        <f xml:space="preserve"> IFERROR(ABS(Table1[[#This Row],[ROA 2019]]-Table1[[#This Row],[ROA 2018]]), "x")</f>
        <v>4.8154498585865457E-2</v>
      </c>
      <c r="BH1531" s="3">
        <f xml:space="preserve"> IFERROR(ABS(Table1[[#This Row],[ROA 2020]]-Table1[[#This Row],[ROA 2019]]), "x")</f>
        <v>9.719974378941898E-3</v>
      </c>
      <c r="BI1531" s="3">
        <f xml:space="preserve"> IFERROR(ABS(Table1[[#This Row],[ROA 2021]]-Table1[[#This Row],[ROA 2020]]), "x")</f>
        <v>5.058924570158313E-2</v>
      </c>
      <c r="BJ1531" s="3">
        <f xml:space="preserve"> IFERROR(AVERAGE(Table1[[#This Row],[ROA 2013-2012]:[ROA 2021-2020]]), "x")</f>
        <v>5.2609578557829245E-2</v>
      </c>
      <c r="BK1531" s="3">
        <f>IFERROR(AVERAGE(Table1[[#This Row],[ROA 2012]:[ROA 2021]]), "x")</f>
        <v>0.4420409259489021</v>
      </c>
      <c r="BN1531" s="1">
        <f>SUM(Table1[[#This Row],[B/M Rank]:[ROA Rank]])</f>
        <v>0</v>
      </c>
    </row>
    <row r="1532" spans="1:66" x14ac:dyDescent="0.25">
      <c r="A1532" s="1" t="s">
        <v>2121</v>
      </c>
      <c r="B1532" s="1" t="s">
        <v>171</v>
      </c>
      <c r="C1532" s="1" t="s">
        <v>166</v>
      </c>
      <c r="D1532" s="1" t="s">
        <v>11</v>
      </c>
      <c r="E1532" s="1" t="s">
        <v>108</v>
      </c>
      <c r="F1532" s="1">
        <v>84.46</v>
      </c>
      <c r="G1532" s="19"/>
      <c r="H1532" s="19"/>
      <c r="I1532" s="19"/>
      <c r="J1532" s="19"/>
      <c r="K1532" s="1"/>
      <c r="L1532" s="19"/>
      <c r="M1532" s="1">
        <v>2014</v>
      </c>
      <c r="O1532" s="1" t="s">
        <v>4368</v>
      </c>
      <c r="P1532" s="1" t="s">
        <v>4368</v>
      </c>
      <c r="Q1532" s="1" t="s">
        <v>4368</v>
      </c>
      <c r="R1532" s="1" t="s">
        <v>4368</v>
      </c>
      <c r="S1532" s="1" t="s">
        <v>4368</v>
      </c>
      <c r="T1532" s="1" t="s">
        <v>4368</v>
      </c>
      <c r="U1532" s="1" t="s">
        <v>4368</v>
      </c>
      <c r="V1532" s="1" t="s">
        <v>4368</v>
      </c>
      <c r="W1532" s="1" t="s">
        <v>4368</v>
      </c>
      <c r="X1532" s="1" t="s">
        <v>4368</v>
      </c>
      <c r="Z1532" s="3" t="str">
        <f xml:space="preserve"> IFERROR(AVEDEV(Table1[[#This Row],[GP 2012]:[GP 2021]]) / Table1[[#This Row],[Avg GP]], "x")</f>
        <v>x</v>
      </c>
      <c r="AA1532" s="2" t="str">
        <f xml:space="preserve"> IFERROR(AVERAGE(Table1[[#This Row],[GP 2012]:[GP 2021]]), "x")</f>
        <v>x</v>
      </c>
      <c r="AB1532" s="11">
        <f>Table1[Equity]/Table1[Market Capital]</f>
        <v>0.24627042386928727</v>
      </c>
      <c r="AD1532" s="1">
        <v>0.6</v>
      </c>
      <c r="AE1532" s="1">
        <v>0.3</v>
      </c>
      <c r="AF1532" s="1">
        <v>5.8</v>
      </c>
      <c r="AG1532" s="1">
        <v>14.5</v>
      </c>
      <c r="AH1532" s="1">
        <v>4.4000000000000004</v>
      </c>
      <c r="AI1532" s="1">
        <v>5.2</v>
      </c>
      <c r="AJ1532" s="1">
        <v>38</v>
      </c>
      <c r="AK1532" s="1">
        <v>42.3</v>
      </c>
      <c r="AL1532" s="1">
        <v>23.5</v>
      </c>
      <c r="AM1532" s="1">
        <v>23.5</v>
      </c>
      <c r="AN1532" s="1">
        <v>20.8</v>
      </c>
      <c r="AO1532" s="3" t="str">
        <f xml:space="preserve"> IFERROR(Table1[[#This Row],[GP 2012]]/Table1[[#This Row],[Total Assets 2012]], "x")</f>
        <v>x</v>
      </c>
      <c r="AP1532" s="3" t="str">
        <f xml:space="preserve"> IFERROR(Table1[[#This Row],[GP 2013]]/Table1[[#This Row],[Total Assets 2013]], "x")</f>
        <v>x</v>
      </c>
      <c r="AQ1532" s="3" t="str">
        <f xml:space="preserve"> IFERROR(Table1[[#This Row],[GP 2014]]/Table1[[#This Row],[Total Assets 2014]], "x")</f>
        <v>x</v>
      </c>
      <c r="AR1532" s="3" t="str">
        <f xml:space="preserve"> IFERROR(Table1[[#This Row],[GP 2015]]/Table1[[#This Row],[Total Assets 2015]], "x")</f>
        <v>x</v>
      </c>
      <c r="AS1532" s="3" t="str">
        <f xml:space="preserve"> IFERROR(Table1[[#This Row],[GP 2016]]/Table1[[#This Row],[Total Assets 2016]], "x")</f>
        <v>x</v>
      </c>
      <c r="AT1532" s="3" t="str">
        <f xml:space="preserve"> IFERROR(Table1[[#This Row],[GP 2017]]/Table1[[#This Row],[Total Assets 2017]], "x")</f>
        <v>x</v>
      </c>
      <c r="AU1532" s="3" t="str">
        <f xml:space="preserve"> IFERROR(Table1[[#This Row],[GP 2018]]/Table1[[#This Row],[Total Assets 2018]], "x")</f>
        <v>x</v>
      </c>
      <c r="AV1532" s="3" t="str">
        <f xml:space="preserve"> IFERROR(Table1[[#This Row],[GP 2019]]/Table1[[#This Row],[Total Assets 2019]], "x")</f>
        <v>x</v>
      </c>
      <c r="AW1532" s="3" t="str">
        <f xml:space="preserve"> IFERROR(Table1[[#This Row],[GP 2020]]/Table1[[#This Row],[Total Assets 2020]], "x")</f>
        <v>x</v>
      </c>
      <c r="AX1532" s="3" t="str">
        <f xml:space="preserve"> IFERROR(Table1[[#This Row],[GP 2021]]/Table1[[#This Row],[Total Assets 2021]], "x")</f>
        <v>x</v>
      </c>
      <c r="AY1532" s="3" t="str">
        <f xml:space="preserve"> IFERROR(Table1[[#This Row],[GP TTM]]/Table1[[#This Row],[Total Assets TTM]], "x")</f>
        <v>x</v>
      </c>
      <c r="BA1532" s="3" t="str">
        <f xml:space="preserve"> IFERROR(ABS(Table1[[#This Row],[ROA 2013]]-Table1[[#This Row],[ROA 2012]]), "x")</f>
        <v>x</v>
      </c>
      <c r="BB1532" s="3" t="str">
        <f xml:space="preserve"> IFERROR(ABS(Table1[[#This Row],[ROA 2014]]-Table1[[#This Row],[ROA 2013]]), "x")</f>
        <v>x</v>
      </c>
      <c r="BC1532" s="3" t="str">
        <f xml:space="preserve"> IFERROR(ABS(Table1[[#This Row],[ROA 2015]]-Table1[[#This Row],[ROA 2014]]), "x")</f>
        <v>x</v>
      </c>
      <c r="BD1532" s="3" t="str">
        <f xml:space="preserve"> IFERROR(ABS(Table1[[#This Row],[ROA 2016]]-Table1[[#This Row],[ROA 2015]]), "x")</f>
        <v>x</v>
      </c>
      <c r="BE1532" s="3" t="str">
        <f xml:space="preserve"> IFERROR(ABS(Table1[[#This Row],[ROA 2017]]-Table1[[#This Row],[ROA 2016]]), "x")</f>
        <v>x</v>
      </c>
      <c r="BF1532" s="3" t="str">
        <f xml:space="preserve"> IFERROR(ABS(Table1[[#This Row],[ROA 2018]]-Table1[[#This Row],[ROA 2017]]), "x")</f>
        <v>x</v>
      </c>
      <c r="BG1532" s="3" t="str">
        <f xml:space="preserve"> IFERROR(ABS(Table1[[#This Row],[ROA 2019]]-Table1[[#This Row],[ROA 2018]]), "x")</f>
        <v>x</v>
      </c>
      <c r="BH1532" s="3" t="str">
        <f xml:space="preserve"> IFERROR(ABS(Table1[[#This Row],[ROA 2020]]-Table1[[#This Row],[ROA 2019]]), "x")</f>
        <v>x</v>
      </c>
      <c r="BI1532" s="3" t="str">
        <f xml:space="preserve"> IFERROR(ABS(Table1[[#This Row],[ROA 2021]]-Table1[[#This Row],[ROA 2020]]), "x")</f>
        <v>x</v>
      </c>
      <c r="BJ1532" s="3" t="str">
        <f xml:space="preserve"> IFERROR(AVERAGE(Table1[[#This Row],[ROA 2013-2012]:[ROA 2021-2020]]), "x")</f>
        <v>x</v>
      </c>
      <c r="BK1532" s="3" t="str">
        <f>IFERROR(AVERAGE(Table1[[#This Row],[ROA 2012]:[ROA 2021]]), "x")</f>
        <v>x</v>
      </c>
      <c r="BN1532" s="1">
        <f>SUM(Table1[[#This Row],[B/M Rank]:[ROA Rank]])</f>
        <v>0</v>
      </c>
    </row>
    <row r="1533" spans="1:66" x14ac:dyDescent="0.25">
      <c r="A1533" s="1" t="s">
        <v>4190</v>
      </c>
      <c r="B1533" s="1" t="s">
        <v>1895</v>
      </c>
      <c r="C1533" s="1" t="s">
        <v>1889</v>
      </c>
      <c r="D1533" s="1" t="s">
        <v>330</v>
      </c>
      <c r="E1533" s="1" t="s">
        <v>108</v>
      </c>
      <c r="F1533" s="1">
        <v>84.95</v>
      </c>
      <c r="G1533" s="19"/>
      <c r="H1533" s="19"/>
      <c r="I1533" s="19"/>
      <c r="J1533" s="19"/>
      <c r="K1533" s="1"/>
      <c r="L1533" s="19"/>
      <c r="M1533" s="1">
        <v>2018</v>
      </c>
      <c r="T1533" s="1">
        <v>0</v>
      </c>
      <c r="U1533" s="1">
        <v>0.1</v>
      </c>
      <c r="V1533" s="1">
        <v>0.2</v>
      </c>
      <c r="W1533" s="1">
        <v>-0.9</v>
      </c>
      <c r="X1533" s="1">
        <v>-1.2</v>
      </c>
      <c r="Z1533" s="3">
        <f xml:space="preserve"> IFERROR(AVEDEV(Table1[[#This Row],[GP 2012]:[GP 2021]]) / Table1[[#This Row],[Avg GP]], "x")</f>
        <v>-2.5</v>
      </c>
      <c r="AA1533" s="2">
        <f xml:space="preserve"> IFERROR(AVERAGE(Table1[[#This Row],[GP 2012]:[GP 2021]]), "x")</f>
        <v>-0.15</v>
      </c>
      <c r="AB1533" s="11">
        <f>Table1[Equity]/Table1[Market Capital]</f>
        <v>4.4732195409064153E-2</v>
      </c>
      <c r="AI1533" s="1">
        <v>1.2</v>
      </c>
      <c r="AJ1533" s="1">
        <v>1.7</v>
      </c>
      <c r="AK1533" s="1">
        <v>3.3</v>
      </c>
      <c r="AL1533" s="1">
        <v>10.1</v>
      </c>
      <c r="AM1533" s="1">
        <v>9.9</v>
      </c>
      <c r="AN1533" s="1">
        <v>3.8</v>
      </c>
      <c r="AO1533" s="3" t="str">
        <f xml:space="preserve"> IFERROR(Table1[[#This Row],[GP 2012]]/Table1[[#This Row],[Total Assets 2012]], "x")</f>
        <v>x</v>
      </c>
      <c r="AP1533" s="3" t="str">
        <f xml:space="preserve"> IFERROR(Table1[[#This Row],[GP 2013]]/Table1[[#This Row],[Total Assets 2013]], "x")</f>
        <v>x</v>
      </c>
      <c r="AQ1533" s="3" t="str">
        <f xml:space="preserve"> IFERROR(Table1[[#This Row],[GP 2014]]/Table1[[#This Row],[Total Assets 2014]], "x")</f>
        <v>x</v>
      </c>
      <c r="AR1533" s="3" t="str">
        <f xml:space="preserve"> IFERROR(Table1[[#This Row],[GP 2015]]/Table1[[#This Row],[Total Assets 2015]], "x")</f>
        <v>x</v>
      </c>
      <c r="AS1533" s="3" t="str">
        <f xml:space="preserve"> IFERROR(Table1[[#This Row],[GP 2016]]/Table1[[#This Row],[Total Assets 2016]], "x")</f>
        <v>x</v>
      </c>
      <c r="AT1533" s="3" t="str">
        <f xml:space="preserve"> IFERROR(Table1[[#This Row],[GP 2017]]/Table1[[#This Row],[Total Assets 2017]], "x")</f>
        <v>x</v>
      </c>
      <c r="AU1533" s="3">
        <f xml:space="preserve"> IFERROR(Table1[[#This Row],[GP 2018]]/Table1[[#This Row],[Total Assets 2018]], "x")</f>
        <v>0</v>
      </c>
      <c r="AV1533" s="3">
        <f xml:space="preserve"> IFERROR(Table1[[#This Row],[GP 2019]]/Table1[[#This Row],[Total Assets 2019]], "x")</f>
        <v>5.8823529411764712E-2</v>
      </c>
      <c r="AW1533" s="3">
        <f xml:space="preserve"> IFERROR(Table1[[#This Row],[GP 2020]]/Table1[[#This Row],[Total Assets 2020]], "x")</f>
        <v>6.0606060606060615E-2</v>
      </c>
      <c r="AX1533" s="3">
        <f xml:space="preserve"> IFERROR(Table1[[#This Row],[GP 2021]]/Table1[[#This Row],[Total Assets 2021]], "x")</f>
        <v>-8.9108910891089119E-2</v>
      </c>
      <c r="AY1533" s="3">
        <f xml:space="preserve"> IFERROR(Table1[[#This Row],[GP TTM]]/Table1[[#This Row],[Total Assets TTM]], "x")</f>
        <v>-0.1212121212121212</v>
      </c>
      <c r="BA1533" s="3" t="str">
        <f xml:space="preserve"> IFERROR(ABS(Table1[[#This Row],[ROA 2013]]-Table1[[#This Row],[ROA 2012]]), "x")</f>
        <v>x</v>
      </c>
      <c r="BB1533" s="3" t="str">
        <f xml:space="preserve"> IFERROR(ABS(Table1[[#This Row],[ROA 2014]]-Table1[[#This Row],[ROA 2013]]), "x")</f>
        <v>x</v>
      </c>
      <c r="BC1533" s="3" t="str">
        <f xml:space="preserve"> IFERROR(ABS(Table1[[#This Row],[ROA 2015]]-Table1[[#This Row],[ROA 2014]]), "x")</f>
        <v>x</v>
      </c>
      <c r="BD1533" s="3" t="str">
        <f xml:space="preserve"> IFERROR(ABS(Table1[[#This Row],[ROA 2016]]-Table1[[#This Row],[ROA 2015]]), "x")</f>
        <v>x</v>
      </c>
      <c r="BE1533" s="3" t="str">
        <f xml:space="preserve"> IFERROR(ABS(Table1[[#This Row],[ROA 2017]]-Table1[[#This Row],[ROA 2016]]), "x")</f>
        <v>x</v>
      </c>
      <c r="BF1533" s="3" t="str">
        <f xml:space="preserve"> IFERROR(ABS(Table1[[#This Row],[ROA 2018]]-Table1[[#This Row],[ROA 2017]]), "x")</f>
        <v>x</v>
      </c>
      <c r="BG1533" s="3">
        <f xml:space="preserve"> IFERROR(ABS(Table1[[#This Row],[ROA 2019]]-Table1[[#This Row],[ROA 2018]]), "x")</f>
        <v>5.8823529411764712E-2</v>
      </c>
      <c r="BH1533" s="3">
        <f xml:space="preserve"> IFERROR(ABS(Table1[[#This Row],[ROA 2020]]-Table1[[#This Row],[ROA 2019]]), "x")</f>
        <v>1.7825311942959027E-3</v>
      </c>
      <c r="BI1533" s="3">
        <f xml:space="preserve"> IFERROR(ABS(Table1[[#This Row],[ROA 2021]]-Table1[[#This Row],[ROA 2020]]), "x")</f>
        <v>0.14971497149714974</v>
      </c>
      <c r="BJ1533" s="3">
        <f xml:space="preserve"> IFERROR(AVERAGE(Table1[[#This Row],[ROA 2013-2012]:[ROA 2021-2020]]), "x")</f>
        <v>7.0107010701070116E-2</v>
      </c>
      <c r="BK1533" s="3">
        <f>IFERROR(AVERAGE(Table1[[#This Row],[ROA 2012]:[ROA 2021]]), "x")</f>
        <v>7.580169781684052E-3</v>
      </c>
      <c r="BN1533" s="1">
        <f>SUM(Table1[[#This Row],[B/M Rank]:[ROA Rank]])</f>
        <v>0</v>
      </c>
    </row>
    <row r="1534" spans="1:66" x14ac:dyDescent="0.25">
      <c r="A1534" s="1" t="s">
        <v>3663</v>
      </c>
      <c r="B1534" s="1" t="s">
        <v>1411</v>
      </c>
      <c r="C1534" s="1" t="s">
        <v>4417</v>
      </c>
      <c r="D1534" s="1" t="s">
        <v>268</v>
      </c>
      <c r="E1534" s="1" t="s">
        <v>108</v>
      </c>
      <c r="F1534" s="1">
        <v>84.96</v>
      </c>
      <c r="G1534" s="19"/>
      <c r="H1534" s="19"/>
      <c r="I1534" s="19"/>
      <c r="J1534" s="19"/>
      <c r="K1534" s="1"/>
      <c r="L1534" s="19"/>
      <c r="M1534" s="1">
        <v>2016</v>
      </c>
      <c r="R1534" s="1">
        <v>13.5</v>
      </c>
      <c r="S1534" s="1">
        <v>13.2</v>
      </c>
      <c r="T1534" s="1">
        <v>-9</v>
      </c>
      <c r="U1534" s="1">
        <v>-9.1999999999999993</v>
      </c>
      <c r="V1534" s="1">
        <v>7.1</v>
      </c>
      <c r="W1534" s="1">
        <v>29.7</v>
      </c>
      <c r="X1534" s="1">
        <v>28.4</v>
      </c>
      <c r="Z1534" s="3">
        <f xml:space="preserve"> IFERROR(AVEDEV(Table1[[#This Row],[GP 2012]:[GP 2021]]) / Table1[[#This Row],[Avg GP]], "x")</f>
        <v>1.490066225165563</v>
      </c>
      <c r="AA1534" s="2">
        <f xml:space="preserve"> IFERROR(AVERAGE(Table1[[#This Row],[GP 2012]:[GP 2021]]), "x")</f>
        <v>7.55</v>
      </c>
      <c r="AB1534" s="11">
        <f>Table1[Equity]/Table1[Market Capital]</f>
        <v>0.71445386064030136</v>
      </c>
      <c r="AG1534" s="1">
        <v>101.7</v>
      </c>
      <c r="AH1534" s="1">
        <v>134.80000000000001</v>
      </c>
      <c r="AI1534" s="1">
        <v>130.9</v>
      </c>
      <c r="AJ1534" s="1">
        <v>125.8</v>
      </c>
      <c r="AK1534" s="1">
        <v>138.9</v>
      </c>
      <c r="AL1534" s="1">
        <v>140.19999999999999</v>
      </c>
      <c r="AM1534" s="1">
        <v>137.5</v>
      </c>
      <c r="AN1534" s="1">
        <v>60.7</v>
      </c>
      <c r="AO1534" s="3" t="str">
        <f xml:space="preserve"> IFERROR(Table1[[#This Row],[GP 2012]]/Table1[[#This Row],[Total Assets 2012]], "x")</f>
        <v>x</v>
      </c>
      <c r="AP1534" s="3" t="str">
        <f xml:space="preserve"> IFERROR(Table1[[#This Row],[GP 2013]]/Table1[[#This Row],[Total Assets 2013]], "x")</f>
        <v>x</v>
      </c>
      <c r="AQ1534" s="3" t="str">
        <f xml:space="preserve"> IFERROR(Table1[[#This Row],[GP 2014]]/Table1[[#This Row],[Total Assets 2014]], "x")</f>
        <v>x</v>
      </c>
      <c r="AR1534" s="3" t="str">
        <f xml:space="preserve"> IFERROR(Table1[[#This Row],[GP 2015]]/Table1[[#This Row],[Total Assets 2015]], "x")</f>
        <v>x</v>
      </c>
      <c r="AS1534" s="3">
        <f xml:space="preserve"> IFERROR(Table1[[#This Row],[GP 2016]]/Table1[[#This Row],[Total Assets 2016]], "x")</f>
        <v>0.13274336283185839</v>
      </c>
      <c r="AT1534" s="3">
        <f xml:space="preserve"> IFERROR(Table1[[#This Row],[GP 2017]]/Table1[[#This Row],[Total Assets 2017]], "x")</f>
        <v>9.7922848664688408E-2</v>
      </c>
      <c r="AU1534" s="3">
        <f xml:space="preserve"> IFERROR(Table1[[#This Row],[GP 2018]]/Table1[[#This Row],[Total Assets 2018]], "x")</f>
        <v>-6.8754774637127578E-2</v>
      </c>
      <c r="AV1534" s="3">
        <f xml:space="preserve"> IFERROR(Table1[[#This Row],[GP 2019]]/Table1[[#This Row],[Total Assets 2019]], "x")</f>
        <v>-7.3131955484896663E-2</v>
      </c>
      <c r="AW1534" s="3">
        <f xml:space="preserve"> IFERROR(Table1[[#This Row],[GP 2020]]/Table1[[#This Row],[Total Assets 2020]], "x")</f>
        <v>5.1115910727141826E-2</v>
      </c>
      <c r="AX1534" s="3">
        <f xml:space="preserve"> IFERROR(Table1[[#This Row],[GP 2021]]/Table1[[#This Row],[Total Assets 2021]], "x")</f>
        <v>0.21184022824536378</v>
      </c>
      <c r="AY1534" s="3">
        <f xml:space="preserve"> IFERROR(Table1[[#This Row],[GP TTM]]/Table1[[#This Row],[Total Assets TTM]], "x")</f>
        <v>0.20654545454545453</v>
      </c>
      <c r="BA1534" s="3" t="str">
        <f xml:space="preserve"> IFERROR(ABS(Table1[[#This Row],[ROA 2013]]-Table1[[#This Row],[ROA 2012]]), "x")</f>
        <v>x</v>
      </c>
      <c r="BB1534" s="3" t="str">
        <f xml:space="preserve"> IFERROR(ABS(Table1[[#This Row],[ROA 2014]]-Table1[[#This Row],[ROA 2013]]), "x")</f>
        <v>x</v>
      </c>
      <c r="BC1534" s="3" t="str">
        <f xml:space="preserve"> IFERROR(ABS(Table1[[#This Row],[ROA 2015]]-Table1[[#This Row],[ROA 2014]]), "x")</f>
        <v>x</v>
      </c>
      <c r="BD1534" s="3" t="str">
        <f xml:space="preserve"> IFERROR(ABS(Table1[[#This Row],[ROA 2016]]-Table1[[#This Row],[ROA 2015]]), "x")</f>
        <v>x</v>
      </c>
      <c r="BE1534" s="3">
        <f xml:space="preserve"> IFERROR(ABS(Table1[[#This Row],[ROA 2017]]-Table1[[#This Row],[ROA 2016]]), "x")</f>
        <v>3.4820514167169983E-2</v>
      </c>
      <c r="BF1534" s="3">
        <f xml:space="preserve"> IFERROR(ABS(Table1[[#This Row],[ROA 2018]]-Table1[[#This Row],[ROA 2017]]), "x")</f>
        <v>0.16667762330181599</v>
      </c>
      <c r="BG1534" s="3">
        <f xml:space="preserve"> IFERROR(ABS(Table1[[#This Row],[ROA 2019]]-Table1[[#This Row],[ROA 2018]]), "x")</f>
        <v>4.3771808477690854E-3</v>
      </c>
      <c r="BH1534" s="3">
        <f xml:space="preserve"> IFERROR(ABS(Table1[[#This Row],[ROA 2020]]-Table1[[#This Row],[ROA 2019]]), "x")</f>
        <v>0.12424786621203848</v>
      </c>
      <c r="BI1534" s="3">
        <f xml:space="preserve"> IFERROR(ABS(Table1[[#This Row],[ROA 2021]]-Table1[[#This Row],[ROA 2020]]), "x")</f>
        <v>0.16072431751822194</v>
      </c>
      <c r="BJ1534" s="3">
        <f xml:space="preserve"> IFERROR(AVERAGE(Table1[[#This Row],[ROA 2013-2012]:[ROA 2021-2020]]), "x")</f>
        <v>9.8169500409403088E-2</v>
      </c>
      <c r="BK1534" s="3">
        <f>IFERROR(AVERAGE(Table1[[#This Row],[ROA 2012]:[ROA 2021]]), "x")</f>
        <v>5.8622603391171361E-2</v>
      </c>
      <c r="BN1534" s="1">
        <f>SUM(Table1[[#This Row],[B/M Rank]:[ROA Rank]])</f>
        <v>0</v>
      </c>
    </row>
    <row r="1535" spans="1:66" x14ac:dyDescent="0.25">
      <c r="A1535" s="1" t="s">
        <v>3962</v>
      </c>
      <c r="B1535" s="1" t="s">
        <v>1673</v>
      </c>
      <c r="C1535" s="1" t="s">
        <v>1663</v>
      </c>
      <c r="D1535" s="1" t="s">
        <v>268</v>
      </c>
      <c r="E1535" s="1" t="s">
        <v>108</v>
      </c>
      <c r="F1535" s="1">
        <v>85.59</v>
      </c>
      <c r="G1535" s="19"/>
      <c r="H1535" s="19"/>
      <c r="I1535" s="19"/>
      <c r="J1535" s="19"/>
      <c r="K1535" s="1"/>
      <c r="L1535" s="19"/>
      <c r="M1535" s="1">
        <v>2012</v>
      </c>
      <c r="N1535" s="1">
        <v>41.5</v>
      </c>
      <c r="O1535" s="1">
        <v>43.7</v>
      </c>
      <c r="P1535" s="1">
        <v>43.2</v>
      </c>
      <c r="Q1535" s="1">
        <v>48.4</v>
      </c>
      <c r="R1535" s="1">
        <v>46.1</v>
      </c>
      <c r="S1535" s="1">
        <v>48.7</v>
      </c>
      <c r="T1535" s="1">
        <v>48.8</v>
      </c>
      <c r="U1535" s="1">
        <v>47.9</v>
      </c>
      <c r="V1535" s="1">
        <v>55.9</v>
      </c>
      <c r="W1535" s="1">
        <v>66.599999999999994</v>
      </c>
      <c r="X1535" s="1">
        <v>71.099999999999994</v>
      </c>
      <c r="Z1535" s="3">
        <f xml:space="preserve"> IFERROR(AVEDEV(Table1[[#This Row],[GP 2012]:[GP 2021]]) / Table1[[#This Row],[Avg GP]], "x")</f>
        <v>9.9185004074979585E-2</v>
      </c>
      <c r="AA1535" s="2">
        <f xml:space="preserve"> IFERROR(AVERAGE(Table1[[#This Row],[GP 2012]:[GP 2021]]), "x")</f>
        <v>49.08</v>
      </c>
      <c r="AB1535" s="11">
        <f>Table1[Equity]/Table1[Market Capital]</f>
        <v>1.2057483350858744</v>
      </c>
      <c r="AC1535" s="1">
        <v>129.6</v>
      </c>
      <c r="AD1535" s="1">
        <v>126.8</v>
      </c>
      <c r="AE1535" s="1">
        <v>109.8</v>
      </c>
      <c r="AF1535" s="1">
        <v>125.2</v>
      </c>
      <c r="AG1535" s="1">
        <v>132.5</v>
      </c>
      <c r="AH1535" s="1">
        <v>157.9</v>
      </c>
      <c r="AI1535" s="1">
        <v>159.69999999999999</v>
      </c>
      <c r="AJ1535" s="1">
        <v>179.6</v>
      </c>
      <c r="AK1535" s="1">
        <v>186.6</v>
      </c>
      <c r="AL1535" s="1">
        <v>206.4</v>
      </c>
      <c r="AM1535" s="1">
        <v>203.3</v>
      </c>
      <c r="AN1535" s="1">
        <v>103.2</v>
      </c>
      <c r="AO1535" s="3">
        <f xml:space="preserve"> IFERROR(Table1[[#This Row],[GP 2012]]/Table1[[#This Row],[Total Assets 2012]], "x")</f>
        <v>0.32021604938271608</v>
      </c>
      <c r="AP1535" s="3">
        <f xml:space="preserve"> IFERROR(Table1[[#This Row],[GP 2013]]/Table1[[#This Row],[Total Assets 2013]], "x")</f>
        <v>0.34463722397476343</v>
      </c>
      <c r="AQ1535" s="3">
        <f xml:space="preserve"> IFERROR(Table1[[#This Row],[GP 2014]]/Table1[[#This Row],[Total Assets 2014]], "x")</f>
        <v>0.39344262295081972</v>
      </c>
      <c r="AR1535" s="3">
        <f xml:space="preserve"> IFERROR(Table1[[#This Row],[GP 2015]]/Table1[[#This Row],[Total Assets 2015]], "x")</f>
        <v>0.38658146964856227</v>
      </c>
      <c r="AS1535" s="3">
        <f xml:space="preserve"> IFERROR(Table1[[#This Row],[GP 2016]]/Table1[[#This Row],[Total Assets 2016]], "x")</f>
        <v>0.3479245283018868</v>
      </c>
      <c r="AT1535" s="3">
        <f xml:space="preserve"> IFERROR(Table1[[#This Row],[GP 2017]]/Table1[[#This Row],[Total Assets 2017]], "x")</f>
        <v>0.30842305256491453</v>
      </c>
      <c r="AU1535" s="3">
        <f xml:space="preserve"> IFERROR(Table1[[#This Row],[GP 2018]]/Table1[[#This Row],[Total Assets 2018]], "x")</f>
        <v>0.30557294927989981</v>
      </c>
      <c r="AV1535" s="3">
        <f xml:space="preserve"> IFERROR(Table1[[#This Row],[GP 2019]]/Table1[[#This Row],[Total Assets 2019]], "x")</f>
        <v>0.26670378619153673</v>
      </c>
      <c r="AW1535" s="3">
        <f xml:space="preserve"> IFERROR(Table1[[#This Row],[GP 2020]]/Table1[[#This Row],[Total Assets 2020]], "x")</f>
        <v>0.29957127545551981</v>
      </c>
      <c r="AX1535" s="3">
        <f xml:space="preserve"> IFERROR(Table1[[#This Row],[GP 2021]]/Table1[[#This Row],[Total Assets 2021]], "x")</f>
        <v>0.32267441860465113</v>
      </c>
      <c r="AY1535" s="3">
        <f xml:space="preserve"> IFERROR(Table1[[#This Row],[GP TTM]]/Table1[[#This Row],[Total Assets TTM]], "x")</f>
        <v>0.3497294638465322</v>
      </c>
      <c r="BA1535" s="3">
        <f xml:space="preserve"> IFERROR(ABS(Table1[[#This Row],[ROA 2013]]-Table1[[#This Row],[ROA 2012]]), "x")</f>
        <v>2.4421174592047346E-2</v>
      </c>
      <c r="BB1535" s="3">
        <f xml:space="preserve"> IFERROR(ABS(Table1[[#This Row],[ROA 2014]]-Table1[[#This Row],[ROA 2013]]), "x")</f>
        <v>4.8805398976056291E-2</v>
      </c>
      <c r="BC1535" s="3">
        <f xml:space="preserve"> IFERROR(ABS(Table1[[#This Row],[ROA 2015]]-Table1[[#This Row],[ROA 2014]]), "x")</f>
        <v>6.86115330225745E-3</v>
      </c>
      <c r="BD1535" s="3">
        <f xml:space="preserve"> IFERROR(ABS(Table1[[#This Row],[ROA 2016]]-Table1[[#This Row],[ROA 2015]]), "x")</f>
        <v>3.8656941346675466E-2</v>
      </c>
      <c r="BE1535" s="3">
        <f xml:space="preserve"> IFERROR(ABS(Table1[[#This Row],[ROA 2017]]-Table1[[#This Row],[ROA 2016]]), "x")</f>
        <v>3.9501475736972269E-2</v>
      </c>
      <c r="BF1535" s="3">
        <f xml:space="preserve"> IFERROR(ABS(Table1[[#This Row],[ROA 2018]]-Table1[[#This Row],[ROA 2017]]), "x")</f>
        <v>2.8501032850147268E-3</v>
      </c>
      <c r="BG1535" s="3">
        <f xml:space="preserve"> IFERROR(ABS(Table1[[#This Row],[ROA 2019]]-Table1[[#This Row],[ROA 2018]]), "x")</f>
        <v>3.8869163088363079E-2</v>
      </c>
      <c r="BH1535" s="3">
        <f xml:space="preserve"> IFERROR(ABS(Table1[[#This Row],[ROA 2020]]-Table1[[#This Row],[ROA 2019]]), "x")</f>
        <v>3.2867489263983085E-2</v>
      </c>
      <c r="BI1535" s="3">
        <f xml:space="preserve"> IFERROR(ABS(Table1[[#This Row],[ROA 2021]]-Table1[[#This Row],[ROA 2020]]), "x")</f>
        <v>2.3103143149131311E-2</v>
      </c>
      <c r="BJ1535" s="3">
        <f xml:space="preserve"> IFERROR(AVERAGE(Table1[[#This Row],[ROA 2013-2012]:[ROA 2021-2020]]), "x")</f>
        <v>2.8437338082277892E-2</v>
      </c>
      <c r="BK1535" s="3">
        <f>IFERROR(AVERAGE(Table1[[#This Row],[ROA 2012]:[ROA 2021]]), "x")</f>
        <v>0.32957473763552703</v>
      </c>
      <c r="BN1535" s="1">
        <f>SUM(Table1[[#This Row],[B/M Rank]:[ROA Rank]])</f>
        <v>0</v>
      </c>
    </row>
    <row r="1536" spans="1:66" x14ac:dyDescent="0.25">
      <c r="A1536" s="1" t="s">
        <v>3888</v>
      </c>
      <c r="B1536" s="1" t="s">
        <v>1603</v>
      </c>
      <c r="C1536" s="1" t="s">
        <v>1499</v>
      </c>
      <c r="D1536" s="1" t="s">
        <v>440</v>
      </c>
      <c r="E1536" s="1" t="s">
        <v>108</v>
      </c>
      <c r="F1536" s="1">
        <v>85.69</v>
      </c>
      <c r="G1536" s="19"/>
      <c r="H1536" s="19"/>
      <c r="I1536" s="19"/>
      <c r="J1536" s="19"/>
      <c r="K1536" s="1"/>
      <c r="L1536" s="19"/>
      <c r="M1536" s="1">
        <v>2012</v>
      </c>
      <c r="N1536" s="1" t="s">
        <v>4368</v>
      </c>
      <c r="O1536" s="1" t="s">
        <v>4368</v>
      </c>
      <c r="P1536" s="1" t="s">
        <v>4368</v>
      </c>
      <c r="Q1536" s="1">
        <v>0.3</v>
      </c>
      <c r="R1536" s="1">
        <v>0.1</v>
      </c>
      <c r="S1536" s="1">
        <v>0</v>
      </c>
      <c r="T1536" s="1">
        <v>0.1</v>
      </c>
      <c r="U1536" s="1">
        <v>0.2</v>
      </c>
      <c r="V1536" s="1">
        <v>0</v>
      </c>
      <c r="W1536" s="1">
        <v>0</v>
      </c>
      <c r="X1536" s="1">
        <v>0</v>
      </c>
      <c r="Z1536" s="3">
        <f xml:space="preserve"> IFERROR(AVEDEV(Table1[[#This Row],[GP 2012]:[GP 2021]]) / Table1[[#This Row],[Avg GP]], "x")</f>
        <v>0.85714285714285721</v>
      </c>
      <c r="AA1536" s="2">
        <f xml:space="preserve"> IFERROR(AVERAGE(Table1[[#This Row],[GP 2012]:[GP 2021]]), "x")</f>
        <v>9.9999999999999992E-2</v>
      </c>
      <c r="AB1536" s="11">
        <f>Table1[Equity]/Table1[Market Capital]</f>
        <v>0.25907340413117047</v>
      </c>
      <c r="AC1536" s="1">
        <v>0.9</v>
      </c>
      <c r="AD1536" s="1">
        <v>0.5</v>
      </c>
      <c r="AE1536" s="1">
        <v>0.5</v>
      </c>
      <c r="AF1536" s="1">
        <v>11</v>
      </c>
      <c r="AG1536" s="1">
        <v>19.8</v>
      </c>
      <c r="AH1536" s="1">
        <v>27.5</v>
      </c>
      <c r="AI1536" s="1">
        <v>42.9</v>
      </c>
      <c r="AJ1536" s="1">
        <v>44.2</v>
      </c>
      <c r="AK1536" s="1">
        <v>34.1</v>
      </c>
      <c r="AL1536" s="1">
        <v>19.7</v>
      </c>
      <c r="AM1536" s="1">
        <v>28.3</v>
      </c>
      <c r="AN1536" s="1">
        <v>22.2</v>
      </c>
      <c r="AO1536" s="3" t="str">
        <f xml:space="preserve"> IFERROR(Table1[[#This Row],[GP 2012]]/Table1[[#This Row],[Total Assets 2012]], "x")</f>
        <v>x</v>
      </c>
      <c r="AP1536" s="3" t="str">
        <f xml:space="preserve"> IFERROR(Table1[[#This Row],[GP 2013]]/Table1[[#This Row],[Total Assets 2013]], "x")</f>
        <v>x</v>
      </c>
      <c r="AQ1536" s="3" t="str">
        <f xml:space="preserve"> IFERROR(Table1[[#This Row],[GP 2014]]/Table1[[#This Row],[Total Assets 2014]], "x")</f>
        <v>x</v>
      </c>
      <c r="AR1536" s="3">
        <f xml:space="preserve"> IFERROR(Table1[[#This Row],[GP 2015]]/Table1[[#This Row],[Total Assets 2015]], "x")</f>
        <v>2.7272727272727271E-2</v>
      </c>
      <c r="AS1536" s="3">
        <f xml:space="preserve"> IFERROR(Table1[[#This Row],[GP 2016]]/Table1[[#This Row],[Total Assets 2016]], "x")</f>
        <v>5.0505050505050509E-3</v>
      </c>
      <c r="AT1536" s="3">
        <f xml:space="preserve"> IFERROR(Table1[[#This Row],[GP 2017]]/Table1[[#This Row],[Total Assets 2017]], "x")</f>
        <v>0</v>
      </c>
      <c r="AU1536" s="3">
        <f xml:space="preserve"> IFERROR(Table1[[#This Row],[GP 2018]]/Table1[[#This Row],[Total Assets 2018]], "x")</f>
        <v>2.331002331002331E-3</v>
      </c>
      <c r="AV1536" s="3">
        <f xml:space="preserve"> IFERROR(Table1[[#This Row],[GP 2019]]/Table1[[#This Row],[Total Assets 2019]], "x")</f>
        <v>4.5248868778280538E-3</v>
      </c>
      <c r="AW1536" s="3">
        <f xml:space="preserve"> IFERROR(Table1[[#This Row],[GP 2020]]/Table1[[#This Row],[Total Assets 2020]], "x")</f>
        <v>0</v>
      </c>
      <c r="AX1536" s="3">
        <f xml:space="preserve"> IFERROR(Table1[[#This Row],[GP 2021]]/Table1[[#This Row],[Total Assets 2021]], "x")</f>
        <v>0</v>
      </c>
      <c r="AY1536" s="3">
        <f xml:space="preserve"> IFERROR(Table1[[#This Row],[GP TTM]]/Table1[[#This Row],[Total Assets TTM]], "x")</f>
        <v>0</v>
      </c>
      <c r="BA1536" s="3" t="str">
        <f xml:space="preserve"> IFERROR(ABS(Table1[[#This Row],[ROA 2013]]-Table1[[#This Row],[ROA 2012]]), "x")</f>
        <v>x</v>
      </c>
      <c r="BB1536" s="3" t="str">
        <f xml:space="preserve"> IFERROR(ABS(Table1[[#This Row],[ROA 2014]]-Table1[[#This Row],[ROA 2013]]), "x")</f>
        <v>x</v>
      </c>
      <c r="BC1536" s="3" t="str">
        <f xml:space="preserve"> IFERROR(ABS(Table1[[#This Row],[ROA 2015]]-Table1[[#This Row],[ROA 2014]]), "x")</f>
        <v>x</v>
      </c>
      <c r="BD1536" s="3">
        <f xml:space="preserve"> IFERROR(ABS(Table1[[#This Row],[ROA 2016]]-Table1[[#This Row],[ROA 2015]]), "x")</f>
        <v>2.222222222222222E-2</v>
      </c>
      <c r="BE1536" s="3">
        <f xml:space="preserve"> IFERROR(ABS(Table1[[#This Row],[ROA 2017]]-Table1[[#This Row],[ROA 2016]]), "x")</f>
        <v>5.0505050505050509E-3</v>
      </c>
      <c r="BF1536" s="3">
        <f xml:space="preserve"> IFERROR(ABS(Table1[[#This Row],[ROA 2018]]-Table1[[#This Row],[ROA 2017]]), "x")</f>
        <v>2.331002331002331E-3</v>
      </c>
      <c r="BG1536" s="3">
        <f xml:space="preserve"> IFERROR(ABS(Table1[[#This Row],[ROA 2019]]-Table1[[#This Row],[ROA 2018]]), "x")</f>
        <v>2.1938845468257228E-3</v>
      </c>
      <c r="BH1536" s="3">
        <f xml:space="preserve"> IFERROR(ABS(Table1[[#This Row],[ROA 2020]]-Table1[[#This Row],[ROA 2019]]), "x")</f>
        <v>4.5248868778280538E-3</v>
      </c>
      <c r="BI1536" s="3">
        <f xml:space="preserve"> IFERROR(ABS(Table1[[#This Row],[ROA 2021]]-Table1[[#This Row],[ROA 2020]]), "x")</f>
        <v>0</v>
      </c>
      <c r="BJ1536" s="3">
        <f xml:space="preserve"> IFERROR(AVERAGE(Table1[[#This Row],[ROA 2013-2012]:[ROA 2021-2020]]), "x")</f>
        <v>6.0537501713972298E-3</v>
      </c>
      <c r="BK1536" s="3">
        <f>IFERROR(AVERAGE(Table1[[#This Row],[ROA 2012]:[ROA 2021]]), "x")</f>
        <v>5.5970173617232435E-3</v>
      </c>
      <c r="BN1536" s="1">
        <f>SUM(Table1[[#This Row],[B/M Rank]:[ROA Rank]])</f>
        <v>0</v>
      </c>
    </row>
    <row r="1537" spans="1:66" x14ac:dyDescent="0.25">
      <c r="A1537" s="1" t="s">
        <v>2679</v>
      </c>
      <c r="B1537" s="1" t="s">
        <v>729</v>
      </c>
      <c r="C1537" s="1" t="s">
        <v>730</v>
      </c>
      <c r="D1537" s="1" t="s">
        <v>330</v>
      </c>
      <c r="E1537" s="1" t="s">
        <v>108</v>
      </c>
      <c r="F1537" s="1">
        <v>85.74</v>
      </c>
      <c r="G1537" s="19"/>
      <c r="H1537" s="19"/>
      <c r="I1537" s="19"/>
      <c r="J1537" s="19"/>
      <c r="K1537" s="1"/>
      <c r="L1537" s="19"/>
      <c r="M1537" s="1">
        <v>2016</v>
      </c>
      <c r="R1537" s="1">
        <v>-0.3</v>
      </c>
      <c r="S1537" s="1">
        <v>0</v>
      </c>
      <c r="T1537" s="1">
        <v>0.3</v>
      </c>
      <c r="U1537" s="1">
        <v>0.4</v>
      </c>
      <c r="V1537" s="1">
        <v>2.2000000000000002</v>
      </c>
      <c r="W1537" s="1">
        <v>7</v>
      </c>
      <c r="X1537" s="1">
        <v>7.7</v>
      </c>
      <c r="Z1537" s="3">
        <f xml:space="preserve"> IFERROR(AVEDEV(Table1[[#This Row],[GP 2012]:[GP 2021]]) / Table1[[#This Row],[Avg GP]], "x")</f>
        <v>1.25</v>
      </c>
      <c r="AA1537" s="2">
        <f xml:space="preserve"> IFERROR(AVERAGE(Table1[[#This Row],[GP 2012]:[GP 2021]]), "x")</f>
        <v>1.5999999999999999</v>
      </c>
      <c r="AB1537" s="11">
        <f>Table1[Equity]/Table1[Market Capital]</f>
        <v>-0.12013062747842315</v>
      </c>
      <c r="AG1537" s="1">
        <v>0.2</v>
      </c>
      <c r="AH1537" s="1">
        <v>1.2</v>
      </c>
      <c r="AI1537" s="1">
        <v>5.5</v>
      </c>
      <c r="AJ1537" s="1">
        <v>2.6</v>
      </c>
      <c r="AK1537" s="1">
        <v>4.7</v>
      </c>
      <c r="AL1537" s="1">
        <v>10</v>
      </c>
      <c r="AM1537" s="1">
        <v>8.5</v>
      </c>
      <c r="AN1537" s="1">
        <v>-10.3</v>
      </c>
      <c r="AO1537" s="3" t="str">
        <f xml:space="preserve"> IFERROR(Table1[[#This Row],[GP 2012]]/Table1[[#This Row],[Total Assets 2012]], "x")</f>
        <v>x</v>
      </c>
      <c r="AP1537" s="3" t="str">
        <f xml:space="preserve"> IFERROR(Table1[[#This Row],[GP 2013]]/Table1[[#This Row],[Total Assets 2013]], "x")</f>
        <v>x</v>
      </c>
      <c r="AQ1537" s="3" t="str">
        <f xml:space="preserve"> IFERROR(Table1[[#This Row],[GP 2014]]/Table1[[#This Row],[Total Assets 2014]], "x")</f>
        <v>x</v>
      </c>
      <c r="AR1537" s="3" t="str">
        <f xml:space="preserve"> IFERROR(Table1[[#This Row],[GP 2015]]/Table1[[#This Row],[Total Assets 2015]], "x")</f>
        <v>x</v>
      </c>
      <c r="AS1537" s="3">
        <f xml:space="preserve"> IFERROR(Table1[[#This Row],[GP 2016]]/Table1[[#This Row],[Total Assets 2016]], "x")</f>
        <v>-1.4999999999999998</v>
      </c>
      <c r="AT1537" s="3">
        <f xml:space="preserve"> IFERROR(Table1[[#This Row],[GP 2017]]/Table1[[#This Row],[Total Assets 2017]], "x")</f>
        <v>0</v>
      </c>
      <c r="AU1537" s="3">
        <f xml:space="preserve"> IFERROR(Table1[[#This Row],[GP 2018]]/Table1[[#This Row],[Total Assets 2018]], "x")</f>
        <v>5.4545454545454543E-2</v>
      </c>
      <c r="AV1537" s="3">
        <f xml:space="preserve"> IFERROR(Table1[[#This Row],[GP 2019]]/Table1[[#This Row],[Total Assets 2019]], "x")</f>
        <v>0.15384615384615385</v>
      </c>
      <c r="AW1537" s="3">
        <f xml:space="preserve"> IFERROR(Table1[[#This Row],[GP 2020]]/Table1[[#This Row],[Total Assets 2020]], "x")</f>
        <v>0.46808510638297873</v>
      </c>
      <c r="AX1537" s="3">
        <f xml:space="preserve"> IFERROR(Table1[[#This Row],[GP 2021]]/Table1[[#This Row],[Total Assets 2021]], "x")</f>
        <v>0.7</v>
      </c>
      <c r="AY1537" s="3">
        <f xml:space="preserve"> IFERROR(Table1[[#This Row],[GP TTM]]/Table1[[#This Row],[Total Assets TTM]], "x")</f>
        <v>0.90588235294117647</v>
      </c>
      <c r="BA1537" s="3" t="str">
        <f xml:space="preserve"> IFERROR(ABS(Table1[[#This Row],[ROA 2013]]-Table1[[#This Row],[ROA 2012]]), "x")</f>
        <v>x</v>
      </c>
      <c r="BB1537" s="3" t="str">
        <f xml:space="preserve"> IFERROR(ABS(Table1[[#This Row],[ROA 2014]]-Table1[[#This Row],[ROA 2013]]), "x")</f>
        <v>x</v>
      </c>
      <c r="BC1537" s="3" t="str">
        <f xml:space="preserve"> IFERROR(ABS(Table1[[#This Row],[ROA 2015]]-Table1[[#This Row],[ROA 2014]]), "x")</f>
        <v>x</v>
      </c>
      <c r="BD1537" s="3" t="str">
        <f xml:space="preserve"> IFERROR(ABS(Table1[[#This Row],[ROA 2016]]-Table1[[#This Row],[ROA 2015]]), "x")</f>
        <v>x</v>
      </c>
      <c r="BE1537" s="3">
        <f xml:space="preserve"> IFERROR(ABS(Table1[[#This Row],[ROA 2017]]-Table1[[#This Row],[ROA 2016]]), "x")</f>
        <v>1.4999999999999998</v>
      </c>
      <c r="BF1537" s="3">
        <f xml:space="preserve"> IFERROR(ABS(Table1[[#This Row],[ROA 2018]]-Table1[[#This Row],[ROA 2017]]), "x")</f>
        <v>5.4545454545454543E-2</v>
      </c>
      <c r="BG1537" s="3">
        <f xml:space="preserve"> IFERROR(ABS(Table1[[#This Row],[ROA 2019]]-Table1[[#This Row],[ROA 2018]]), "x")</f>
        <v>9.9300699300699319E-2</v>
      </c>
      <c r="BH1537" s="3">
        <f xml:space="preserve"> IFERROR(ABS(Table1[[#This Row],[ROA 2020]]-Table1[[#This Row],[ROA 2019]]), "x")</f>
        <v>0.31423895253682488</v>
      </c>
      <c r="BI1537" s="3">
        <f xml:space="preserve"> IFERROR(ABS(Table1[[#This Row],[ROA 2021]]-Table1[[#This Row],[ROA 2020]]), "x")</f>
        <v>0.23191489361702122</v>
      </c>
      <c r="BJ1537" s="3">
        <f xml:space="preserve"> IFERROR(AVERAGE(Table1[[#This Row],[ROA 2013-2012]:[ROA 2021-2020]]), "x")</f>
        <v>0.43999999999999984</v>
      </c>
      <c r="BK1537" s="3">
        <f>IFERROR(AVERAGE(Table1[[#This Row],[ROA 2012]:[ROA 2021]]), "x")</f>
        <v>-2.0587214204235482E-2</v>
      </c>
      <c r="BN1537" s="1">
        <f>SUM(Table1[[#This Row],[B/M Rank]:[ROA Rank]])</f>
        <v>0</v>
      </c>
    </row>
    <row r="1538" spans="1:66" x14ac:dyDescent="0.25">
      <c r="A1538" s="1" t="s">
        <v>3375</v>
      </c>
      <c r="B1538" s="1" t="s">
        <v>4625</v>
      </c>
      <c r="C1538" s="1" t="s">
        <v>4417</v>
      </c>
      <c r="D1538" s="1" t="s">
        <v>268</v>
      </c>
      <c r="E1538" s="1" t="s">
        <v>108</v>
      </c>
      <c r="F1538" s="1">
        <v>86.38</v>
      </c>
      <c r="G1538" s="19"/>
      <c r="H1538" s="19"/>
      <c r="I1538" s="19"/>
      <c r="J1538" s="19"/>
      <c r="K1538" s="1"/>
      <c r="L1538" s="19"/>
      <c r="M1538" s="1">
        <v>2014</v>
      </c>
      <c r="P1538" s="1" t="s">
        <v>4368</v>
      </c>
      <c r="Q1538" s="1" t="s">
        <v>4368</v>
      </c>
      <c r="R1538" s="1" t="s">
        <v>4368</v>
      </c>
      <c r="S1538" s="1" t="s">
        <v>4368</v>
      </c>
      <c r="T1538" s="1">
        <v>-0.3</v>
      </c>
      <c r="U1538" s="1">
        <v>-0.6</v>
      </c>
      <c r="V1538" s="1">
        <v>-0.1</v>
      </c>
      <c r="W1538" s="1" t="s">
        <v>4368</v>
      </c>
      <c r="X1538" s="1" t="s">
        <v>4368</v>
      </c>
      <c r="Z1538" s="3">
        <f xml:space="preserve"> IFERROR(AVEDEV(Table1[[#This Row],[GP 2012]:[GP 2021]]) / Table1[[#This Row],[Avg GP]], "x")</f>
        <v>-0.53333333333333344</v>
      </c>
      <c r="AA1538" s="2">
        <f xml:space="preserve"> IFERROR(AVERAGE(Table1[[#This Row],[GP 2012]:[GP 2021]]), "x")</f>
        <v>-0.33333333333333331</v>
      </c>
      <c r="AB1538" s="11">
        <f>Table1[Equity]/Table1[Market Capital]</f>
        <v>0.16207455429497569</v>
      </c>
      <c r="AE1538" s="1">
        <v>1.3</v>
      </c>
      <c r="AF1538" s="1">
        <v>0.4</v>
      </c>
      <c r="AG1538" s="1">
        <v>2.9</v>
      </c>
      <c r="AH1538" s="1">
        <v>3.6</v>
      </c>
      <c r="AI1538" s="1">
        <v>6.1</v>
      </c>
      <c r="AJ1538" s="1">
        <v>1.3</v>
      </c>
      <c r="AK1538" s="1">
        <v>1.2</v>
      </c>
      <c r="AL1538" s="1">
        <v>5</v>
      </c>
      <c r="AM1538" s="1">
        <v>17.100000000000001</v>
      </c>
      <c r="AN1538" s="1">
        <v>14</v>
      </c>
      <c r="AO1538" s="3" t="str">
        <f xml:space="preserve"> IFERROR(Table1[[#This Row],[GP 2012]]/Table1[[#This Row],[Total Assets 2012]], "x")</f>
        <v>x</v>
      </c>
      <c r="AP1538" s="3" t="str">
        <f xml:space="preserve"> IFERROR(Table1[[#This Row],[GP 2013]]/Table1[[#This Row],[Total Assets 2013]], "x")</f>
        <v>x</v>
      </c>
      <c r="AQ1538" s="3" t="str">
        <f xml:space="preserve"> IFERROR(Table1[[#This Row],[GP 2014]]/Table1[[#This Row],[Total Assets 2014]], "x")</f>
        <v>x</v>
      </c>
      <c r="AR1538" s="3" t="str">
        <f xml:space="preserve"> IFERROR(Table1[[#This Row],[GP 2015]]/Table1[[#This Row],[Total Assets 2015]], "x")</f>
        <v>x</v>
      </c>
      <c r="AS1538" s="3" t="str">
        <f xml:space="preserve"> IFERROR(Table1[[#This Row],[GP 2016]]/Table1[[#This Row],[Total Assets 2016]], "x")</f>
        <v>x</v>
      </c>
      <c r="AT1538" s="3" t="str">
        <f xml:space="preserve"> IFERROR(Table1[[#This Row],[GP 2017]]/Table1[[#This Row],[Total Assets 2017]], "x")</f>
        <v>x</v>
      </c>
      <c r="AU1538" s="3">
        <f xml:space="preserve"> IFERROR(Table1[[#This Row],[GP 2018]]/Table1[[#This Row],[Total Assets 2018]], "x")</f>
        <v>-4.9180327868852458E-2</v>
      </c>
      <c r="AV1538" s="3">
        <f xml:space="preserve"> IFERROR(Table1[[#This Row],[GP 2019]]/Table1[[#This Row],[Total Assets 2019]], "x")</f>
        <v>-0.46153846153846151</v>
      </c>
      <c r="AW1538" s="3">
        <f xml:space="preserve"> IFERROR(Table1[[#This Row],[GP 2020]]/Table1[[#This Row],[Total Assets 2020]], "x")</f>
        <v>-8.3333333333333343E-2</v>
      </c>
      <c r="AX1538" s="3" t="str">
        <f xml:space="preserve"> IFERROR(Table1[[#This Row],[GP 2021]]/Table1[[#This Row],[Total Assets 2021]], "x")</f>
        <v>x</v>
      </c>
      <c r="AY1538" s="3" t="str">
        <f xml:space="preserve"> IFERROR(Table1[[#This Row],[GP TTM]]/Table1[[#This Row],[Total Assets TTM]], "x")</f>
        <v>x</v>
      </c>
      <c r="BA1538" s="3" t="str">
        <f xml:space="preserve"> IFERROR(ABS(Table1[[#This Row],[ROA 2013]]-Table1[[#This Row],[ROA 2012]]), "x")</f>
        <v>x</v>
      </c>
      <c r="BB1538" s="3" t="str">
        <f xml:space="preserve"> IFERROR(ABS(Table1[[#This Row],[ROA 2014]]-Table1[[#This Row],[ROA 2013]]), "x")</f>
        <v>x</v>
      </c>
      <c r="BC1538" s="3" t="str">
        <f xml:space="preserve"> IFERROR(ABS(Table1[[#This Row],[ROA 2015]]-Table1[[#This Row],[ROA 2014]]), "x")</f>
        <v>x</v>
      </c>
      <c r="BD1538" s="3" t="str">
        <f xml:space="preserve"> IFERROR(ABS(Table1[[#This Row],[ROA 2016]]-Table1[[#This Row],[ROA 2015]]), "x")</f>
        <v>x</v>
      </c>
      <c r="BE1538" s="3" t="str">
        <f xml:space="preserve"> IFERROR(ABS(Table1[[#This Row],[ROA 2017]]-Table1[[#This Row],[ROA 2016]]), "x")</f>
        <v>x</v>
      </c>
      <c r="BF1538" s="3" t="str">
        <f xml:space="preserve"> IFERROR(ABS(Table1[[#This Row],[ROA 2018]]-Table1[[#This Row],[ROA 2017]]), "x")</f>
        <v>x</v>
      </c>
      <c r="BG1538" s="3">
        <f xml:space="preserve"> IFERROR(ABS(Table1[[#This Row],[ROA 2019]]-Table1[[#This Row],[ROA 2018]]), "x")</f>
        <v>0.41235813366960905</v>
      </c>
      <c r="BH1538" s="3">
        <f xml:space="preserve"> IFERROR(ABS(Table1[[#This Row],[ROA 2020]]-Table1[[#This Row],[ROA 2019]]), "x")</f>
        <v>0.37820512820512819</v>
      </c>
      <c r="BI1538" s="3" t="str">
        <f xml:space="preserve"> IFERROR(ABS(Table1[[#This Row],[ROA 2021]]-Table1[[#This Row],[ROA 2020]]), "x")</f>
        <v>x</v>
      </c>
      <c r="BJ1538" s="3">
        <f xml:space="preserve"> IFERROR(AVERAGE(Table1[[#This Row],[ROA 2013-2012]:[ROA 2021-2020]]), "x")</f>
        <v>0.39528163093736862</v>
      </c>
      <c r="BK1538" s="3">
        <f>IFERROR(AVERAGE(Table1[[#This Row],[ROA 2012]:[ROA 2021]]), "x")</f>
        <v>-0.19801737424688245</v>
      </c>
      <c r="BN1538" s="1">
        <f>SUM(Table1[[#This Row],[B/M Rank]:[ROA Rank]])</f>
        <v>0</v>
      </c>
    </row>
    <row r="1539" spans="1:66" x14ac:dyDescent="0.25">
      <c r="A1539" s="1" t="s">
        <v>3524</v>
      </c>
      <c r="B1539" s="1" t="s">
        <v>1313</v>
      </c>
      <c r="C1539" s="1" t="s">
        <v>4417</v>
      </c>
      <c r="D1539" s="1" t="s">
        <v>268</v>
      </c>
      <c r="E1539" s="1" t="s">
        <v>108</v>
      </c>
      <c r="F1539" s="1">
        <v>86.76</v>
      </c>
      <c r="G1539" s="19"/>
      <c r="H1539" s="19"/>
      <c r="I1539" s="19"/>
      <c r="J1539" s="19"/>
      <c r="K1539" s="1"/>
      <c r="L1539" s="19"/>
      <c r="M1539" s="1">
        <v>2013</v>
      </c>
      <c r="N1539" s="1" t="s">
        <v>4368</v>
      </c>
      <c r="O1539" s="1">
        <v>0</v>
      </c>
      <c r="P1539" s="1">
        <v>0</v>
      </c>
      <c r="Q1539" s="1" t="s">
        <v>4368</v>
      </c>
      <c r="R1539" s="1" t="s">
        <v>4368</v>
      </c>
      <c r="S1539" s="1" t="s">
        <v>4368</v>
      </c>
      <c r="T1539" s="1" t="s">
        <v>4368</v>
      </c>
      <c r="U1539" s="1" t="s">
        <v>4368</v>
      </c>
      <c r="V1539" s="1" t="s">
        <v>4368</v>
      </c>
      <c r="W1539" s="1" t="s">
        <v>4368</v>
      </c>
      <c r="X1539" s="1" t="s">
        <v>4368</v>
      </c>
      <c r="Z1539" s="3" t="str">
        <f xml:space="preserve"> IFERROR(AVEDEV(Table1[[#This Row],[GP 2012]:[GP 2021]]) / Table1[[#This Row],[Avg GP]], "x")</f>
        <v>x</v>
      </c>
      <c r="AA1539" s="2">
        <f xml:space="preserve"> IFERROR(AVERAGE(Table1[[#This Row],[GP 2012]:[GP 2021]]), "x")</f>
        <v>0</v>
      </c>
      <c r="AB1539" s="11">
        <f>Table1[Equity]/Table1[Market Capital]</f>
        <v>0.19363762102351315</v>
      </c>
      <c r="AC1539" s="1">
        <v>2.2999999999999998</v>
      </c>
      <c r="AD1539" s="1">
        <v>1.4</v>
      </c>
      <c r="AE1539" s="1">
        <v>0.1</v>
      </c>
      <c r="AF1539" s="1">
        <v>0</v>
      </c>
      <c r="AG1539" s="1">
        <v>0</v>
      </c>
      <c r="AH1539" s="1">
        <v>1.9</v>
      </c>
      <c r="AI1539" s="1">
        <v>3.2</v>
      </c>
      <c r="AJ1539" s="1">
        <v>3.6</v>
      </c>
      <c r="AK1539" s="1">
        <v>6.2</v>
      </c>
      <c r="AL1539" s="1">
        <v>18.899999999999999</v>
      </c>
      <c r="AM1539" s="1">
        <v>17.7</v>
      </c>
      <c r="AN1539" s="1">
        <v>16.8</v>
      </c>
      <c r="AO1539" s="3" t="str">
        <f xml:space="preserve"> IFERROR(Table1[[#This Row],[GP 2012]]/Table1[[#This Row],[Total Assets 2012]], "x")</f>
        <v>x</v>
      </c>
      <c r="AP1539" s="3">
        <f xml:space="preserve"> IFERROR(Table1[[#This Row],[GP 2013]]/Table1[[#This Row],[Total Assets 2013]], "x")</f>
        <v>0</v>
      </c>
      <c r="AQ1539" s="3">
        <f xml:space="preserve"> IFERROR(Table1[[#This Row],[GP 2014]]/Table1[[#This Row],[Total Assets 2014]], "x")</f>
        <v>0</v>
      </c>
      <c r="AR1539" s="3" t="str">
        <f xml:space="preserve"> IFERROR(Table1[[#This Row],[GP 2015]]/Table1[[#This Row],[Total Assets 2015]], "x")</f>
        <v>x</v>
      </c>
      <c r="AS1539" s="3" t="str">
        <f xml:space="preserve"> IFERROR(Table1[[#This Row],[GP 2016]]/Table1[[#This Row],[Total Assets 2016]], "x")</f>
        <v>x</v>
      </c>
      <c r="AT1539" s="3" t="str">
        <f xml:space="preserve"> IFERROR(Table1[[#This Row],[GP 2017]]/Table1[[#This Row],[Total Assets 2017]], "x")</f>
        <v>x</v>
      </c>
      <c r="AU1539" s="3" t="str">
        <f xml:space="preserve"> IFERROR(Table1[[#This Row],[GP 2018]]/Table1[[#This Row],[Total Assets 2018]], "x")</f>
        <v>x</v>
      </c>
      <c r="AV1539" s="3" t="str">
        <f xml:space="preserve"> IFERROR(Table1[[#This Row],[GP 2019]]/Table1[[#This Row],[Total Assets 2019]], "x")</f>
        <v>x</v>
      </c>
      <c r="AW1539" s="3" t="str">
        <f xml:space="preserve"> IFERROR(Table1[[#This Row],[GP 2020]]/Table1[[#This Row],[Total Assets 2020]], "x")</f>
        <v>x</v>
      </c>
      <c r="AX1539" s="3" t="str">
        <f xml:space="preserve"> IFERROR(Table1[[#This Row],[GP 2021]]/Table1[[#This Row],[Total Assets 2021]], "x")</f>
        <v>x</v>
      </c>
      <c r="AY1539" s="3" t="str">
        <f xml:space="preserve"> IFERROR(Table1[[#This Row],[GP TTM]]/Table1[[#This Row],[Total Assets TTM]], "x")</f>
        <v>x</v>
      </c>
      <c r="BA1539" s="3" t="str">
        <f xml:space="preserve"> IFERROR(ABS(Table1[[#This Row],[ROA 2013]]-Table1[[#This Row],[ROA 2012]]), "x")</f>
        <v>x</v>
      </c>
      <c r="BB1539" s="3">
        <f xml:space="preserve"> IFERROR(ABS(Table1[[#This Row],[ROA 2014]]-Table1[[#This Row],[ROA 2013]]), "x")</f>
        <v>0</v>
      </c>
      <c r="BC1539" s="3" t="str">
        <f xml:space="preserve"> IFERROR(ABS(Table1[[#This Row],[ROA 2015]]-Table1[[#This Row],[ROA 2014]]), "x")</f>
        <v>x</v>
      </c>
      <c r="BD1539" s="3" t="str">
        <f xml:space="preserve"> IFERROR(ABS(Table1[[#This Row],[ROA 2016]]-Table1[[#This Row],[ROA 2015]]), "x")</f>
        <v>x</v>
      </c>
      <c r="BE1539" s="3" t="str">
        <f xml:space="preserve"> IFERROR(ABS(Table1[[#This Row],[ROA 2017]]-Table1[[#This Row],[ROA 2016]]), "x")</f>
        <v>x</v>
      </c>
      <c r="BF1539" s="3" t="str">
        <f xml:space="preserve"> IFERROR(ABS(Table1[[#This Row],[ROA 2018]]-Table1[[#This Row],[ROA 2017]]), "x")</f>
        <v>x</v>
      </c>
      <c r="BG1539" s="3" t="str">
        <f xml:space="preserve"> IFERROR(ABS(Table1[[#This Row],[ROA 2019]]-Table1[[#This Row],[ROA 2018]]), "x")</f>
        <v>x</v>
      </c>
      <c r="BH1539" s="3" t="str">
        <f xml:space="preserve"> IFERROR(ABS(Table1[[#This Row],[ROA 2020]]-Table1[[#This Row],[ROA 2019]]), "x")</f>
        <v>x</v>
      </c>
      <c r="BI1539" s="3" t="str">
        <f xml:space="preserve"> IFERROR(ABS(Table1[[#This Row],[ROA 2021]]-Table1[[#This Row],[ROA 2020]]), "x")</f>
        <v>x</v>
      </c>
      <c r="BJ1539" s="3">
        <f xml:space="preserve"> IFERROR(AVERAGE(Table1[[#This Row],[ROA 2013-2012]:[ROA 2021-2020]]), "x")</f>
        <v>0</v>
      </c>
      <c r="BK1539" s="3">
        <f>IFERROR(AVERAGE(Table1[[#This Row],[ROA 2012]:[ROA 2021]]), "x")</f>
        <v>0</v>
      </c>
      <c r="BN1539" s="1">
        <f>SUM(Table1[[#This Row],[B/M Rank]:[ROA Rank]])</f>
        <v>0</v>
      </c>
    </row>
    <row r="1540" spans="1:66" x14ac:dyDescent="0.25">
      <c r="A1540" s="1" t="s">
        <v>2789</v>
      </c>
      <c r="B1540" s="1" t="s">
        <v>4431</v>
      </c>
      <c r="C1540" s="1" t="s">
        <v>4417</v>
      </c>
      <c r="D1540" s="1" t="s">
        <v>268</v>
      </c>
      <c r="E1540" s="1" t="s">
        <v>108</v>
      </c>
      <c r="F1540" s="1">
        <v>86.84</v>
      </c>
      <c r="G1540" s="19"/>
      <c r="H1540" s="19"/>
      <c r="I1540" s="19"/>
      <c r="J1540" s="19"/>
      <c r="K1540" s="1"/>
      <c r="L1540" s="19"/>
      <c r="M1540" s="1">
        <v>2012</v>
      </c>
      <c r="N1540" s="1">
        <v>0.8</v>
      </c>
      <c r="O1540" s="1">
        <v>7.1</v>
      </c>
      <c r="P1540" s="1">
        <v>7.9</v>
      </c>
      <c r="Q1540" s="1">
        <v>8.8000000000000007</v>
      </c>
      <c r="R1540" s="1">
        <v>15.8</v>
      </c>
      <c r="S1540" s="1">
        <v>14.1</v>
      </c>
      <c r="T1540" s="1">
        <v>8.6</v>
      </c>
      <c r="U1540" s="1">
        <v>-0.4</v>
      </c>
      <c r="V1540" s="1">
        <v>0.2</v>
      </c>
      <c r="W1540" s="1">
        <v>4.3</v>
      </c>
      <c r="X1540" s="1">
        <v>10.9</v>
      </c>
      <c r="Z1540" s="3">
        <f xml:space="preserve"> IFERROR(AVEDEV(Table1[[#This Row],[GP 2012]:[GP 2021]]) / Table1[[#This Row],[Avg GP]], "x")</f>
        <v>0.65416666666666645</v>
      </c>
      <c r="AA1540" s="2">
        <f xml:space="preserve"> IFERROR(AVERAGE(Table1[[#This Row],[GP 2012]:[GP 2021]]), "x")</f>
        <v>6.7200000000000015</v>
      </c>
      <c r="AB1540" s="11">
        <f>Table1[Equity]/Table1[Market Capital]</f>
        <v>1.3450023030861353</v>
      </c>
      <c r="AC1540" s="1">
        <v>26.2</v>
      </c>
      <c r="AD1540" s="1">
        <v>34.6</v>
      </c>
      <c r="AE1540" s="1">
        <v>61.4</v>
      </c>
      <c r="AF1540" s="1">
        <v>87.3</v>
      </c>
      <c r="AG1540" s="1">
        <v>126.4</v>
      </c>
      <c r="AH1540" s="1">
        <v>129.30000000000001</v>
      </c>
      <c r="AI1540" s="1">
        <v>148.19999999999999</v>
      </c>
      <c r="AJ1540" s="1">
        <v>94.2</v>
      </c>
      <c r="AK1540" s="1">
        <v>87.5</v>
      </c>
      <c r="AL1540" s="1">
        <v>109.1</v>
      </c>
      <c r="AM1540" s="1">
        <v>139.30000000000001</v>
      </c>
      <c r="AN1540" s="1">
        <v>116.8</v>
      </c>
      <c r="AO1540" s="3">
        <f xml:space="preserve"> IFERROR(Table1[[#This Row],[GP 2012]]/Table1[[#This Row],[Total Assets 2012]], "x")</f>
        <v>3.053435114503817E-2</v>
      </c>
      <c r="AP1540" s="3">
        <f xml:space="preserve"> IFERROR(Table1[[#This Row],[GP 2013]]/Table1[[#This Row],[Total Assets 2013]], "x")</f>
        <v>0.2052023121387283</v>
      </c>
      <c r="AQ1540" s="3">
        <f xml:space="preserve"> IFERROR(Table1[[#This Row],[GP 2014]]/Table1[[#This Row],[Total Assets 2014]], "x")</f>
        <v>0.12866449511400652</v>
      </c>
      <c r="AR1540" s="3">
        <f xml:space="preserve"> IFERROR(Table1[[#This Row],[GP 2015]]/Table1[[#This Row],[Total Assets 2015]], "x")</f>
        <v>0.10080183276059566</v>
      </c>
      <c r="AS1540" s="3">
        <f xml:space="preserve"> IFERROR(Table1[[#This Row],[GP 2016]]/Table1[[#This Row],[Total Assets 2016]], "x")</f>
        <v>0.125</v>
      </c>
      <c r="AT1540" s="3">
        <f xml:space="preserve"> IFERROR(Table1[[#This Row],[GP 2017]]/Table1[[#This Row],[Total Assets 2017]], "x")</f>
        <v>0.10904872389791181</v>
      </c>
      <c r="AU1540" s="3">
        <f xml:space="preserve"> IFERROR(Table1[[#This Row],[GP 2018]]/Table1[[#This Row],[Total Assets 2018]], "x")</f>
        <v>5.8029689608636977E-2</v>
      </c>
      <c r="AV1540" s="3">
        <f xml:space="preserve"> IFERROR(Table1[[#This Row],[GP 2019]]/Table1[[#This Row],[Total Assets 2019]], "x")</f>
        <v>-4.246284501061571E-3</v>
      </c>
      <c r="AW1540" s="3">
        <f xml:space="preserve"> IFERROR(Table1[[#This Row],[GP 2020]]/Table1[[#This Row],[Total Assets 2020]], "x")</f>
        <v>2.2857142857142859E-3</v>
      </c>
      <c r="AX1540" s="3">
        <f xml:space="preserve"> IFERROR(Table1[[#This Row],[GP 2021]]/Table1[[#This Row],[Total Assets 2021]], "x")</f>
        <v>3.9413382218148489E-2</v>
      </c>
      <c r="AY1540" s="3">
        <f xml:space="preserve"> IFERROR(Table1[[#This Row],[GP TTM]]/Table1[[#This Row],[Total Assets TTM]], "x")</f>
        <v>7.8248384781048091E-2</v>
      </c>
      <c r="BA1540" s="3">
        <f xml:space="preserve"> IFERROR(ABS(Table1[[#This Row],[ROA 2013]]-Table1[[#This Row],[ROA 2012]]), "x")</f>
        <v>0.17466796099369014</v>
      </c>
      <c r="BB1540" s="3">
        <f xml:space="preserve"> IFERROR(ABS(Table1[[#This Row],[ROA 2014]]-Table1[[#This Row],[ROA 2013]]), "x")</f>
        <v>7.6537817024721788E-2</v>
      </c>
      <c r="BC1540" s="3">
        <f xml:space="preserve"> IFERROR(ABS(Table1[[#This Row],[ROA 2015]]-Table1[[#This Row],[ROA 2014]]), "x")</f>
        <v>2.7862662353410853E-2</v>
      </c>
      <c r="BD1540" s="3">
        <f xml:space="preserve"> IFERROR(ABS(Table1[[#This Row],[ROA 2016]]-Table1[[#This Row],[ROA 2015]]), "x")</f>
        <v>2.4198167239404336E-2</v>
      </c>
      <c r="BE1540" s="3">
        <f xml:space="preserve"> IFERROR(ABS(Table1[[#This Row],[ROA 2017]]-Table1[[#This Row],[ROA 2016]]), "x")</f>
        <v>1.5951276102088185E-2</v>
      </c>
      <c r="BF1540" s="3">
        <f xml:space="preserve"> IFERROR(ABS(Table1[[#This Row],[ROA 2018]]-Table1[[#This Row],[ROA 2017]]), "x")</f>
        <v>5.1019034289274838E-2</v>
      </c>
      <c r="BG1540" s="3">
        <f xml:space="preserve"> IFERROR(ABS(Table1[[#This Row],[ROA 2019]]-Table1[[#This Row],[ROA 2018]]), "x")</f>
        <v>6.2275974109698547E-2</v>
      </c>
      <c r="BH1540" s="3">
        <f xml:space="preserve"> IFERROR(ABS(Table1[[#This Row],[ROA 2020]]-Table1[[#This Row],[ROA 2019]]), "x")</f>
        <v>6.5319987867758569E-3</v>
      </c>
      <c r="BI1540" s="3">
        <f xml:space="preserve"> IFERROR(ABS(Table1[[#This Row],[ROA 2021]]-Table1[[#This Row],[ROA 2020]]), "x")</f>
        <v>3.7127667932434202E-2</v>
      </c>
      <c r="BJ1540" s="3">
        <f xml:space="preserve"> IFERROR(AVERAGE(Table1[[#This Row],[ROA 2013-2012]:[ROA 2021-2020]]), "x")</f>
        <v>5.2908062092388748E-2</v>
      </c>
      <c r="BK1540" s="3">
        <f>IFERROR(AVERAGE(Table1[[#This Row],[ROA 2012]:[ROA 2021]]), "x")</f>
        <v>7.9473421666771876E-2</v>
      </c>
      <c r="BN1540" s="1">
        <f>SUM(Table1[[#This Row],[B/M Rank]:[ROA Rank]])</f>
        <v>0</v>
      </c>
    </row>
    <row r="1541" spans="1:66" x14ac:dyDescent="0.25">
      <c r="A1541" s="1" t="s">
        <v>2231</v>
      </c>
      <c r="B1541" s="1" t="s">
        <v>274</v>
      </c>
      <c r="C1541" s="1" t="s">
        <v>267</v>
      </c>
      <c r="D1541" s="1" t="s">
        <v>268</v>
      </c>
      <c r="E1541" s="1" t="s">
        <v>108</v>
      </c>
      <c r="F1541" s="1">
        <v>86.85</v>
      </c>
      <c r="G1541" s="19"/>
      <c r="H1541" s="19"/>
      <c r="I1541" s="19"/>
      <c r="J1541" s="19"/>
      <c r="K1541" s="1"/>
      <c r="L1541" s="19"/>
      <c r="M1541" s="1">
        <v>2012</v>
      </c>
      <c r="N1541" s="1" t="s">
        <v>4368</v>
      </c>
      <c r="O1541" s="1" t="s">
        <v>4368</v>
      </c>
      <c r="P1541" s="1" t="s">
        <v>4368</v>
      </c>
      <c r="Q1541" s="1" t="s">
        <v>4368</v>
      </c>
      <c r="R1541" s="1" t="s">
        <v>4368</v>
      </c>
      <c r="S1541" s="1" t="s">
        <v>4368</v>
      </c>
      <c r="T1541" s="1" t="s">
        <v>4368</v>
      </c>
      <c r="U1541" s="1" t="s">
        <v>4368</v>
      </c>
      <c r="V1541" s="1" t="s">
        <v>4368</v>
      </c>
      <c r="W1541" s="1" t="s">
        <v>4368</v>
      </c>
      <c r="X1541" s="1" t="s">
        <v>4368</v>
      </c>
      <c r="Z1541" s="3" t="str">
        <f xml:space="preserve"> IFERROR(AVEDEV(Table1[[#This Row],[GP 2012]:[GP 2021]]) / Table1[[#This Row],[Avg GP]], "x")</f>
        <v>x</v>
      </c>
      <c r="AA1541" s="2" t="str">
        <f xml:space="preserve"> IFERROR(AVERAGE(Table1[[#This Row],[GP 2012]:[GP 2021]]), "x")</f>
        <v>x</v>
      </c>
      <c r="AB1541" s="11">
        <f>Table1[Equity]/Table1[Market Capital]</f>
        <v>0.18192285549798506</v>
      </c>
      <c r="AC1541" s="1">
        <v>4.4000000000000004</v>
      </c>
      <c r="AD1541" s="1">
        <v>2.4</v>
      </c>
      <c r="AE1541" s="1">
        <v>3.1</v>
      </c>
      <c r="AF1541" s="1">
        <v>4.5999999999999996</v>
      </c>
      <c r="AG1541" s="1">
        <v>9.1999999999999993</v>
      </c>
      <c r="AH1541" s="1">
        <v>12.3</v>
      </c>
      <c r="AI1541" s="1">
        <v>15.2</v>
      </c>
      <c r="AJ1541" s="1">
        <v>16.8</v>
      </c>
      <c r="AK1541" s="1">
        <v>14.5</v>
      </c>
      <c r="AL1541" s="1">
        <v>19.7</v>
      </c>
      <c r="AM1541" s="1">
        <v>22.4</v>
      </c>
      <c r="AN1541" s="1">
        <v>15.8</v>
      </c>
      <c r="AO1541" s="3" t="str">
        <f xml:space="preserve"> IFERROR(Table1[[#This Row],[GP 2012]]/Table1[[#This Row],[Total Assets 2012]], "x")</f>
        <v>x</v>
      </c>
      <c r="AP1541" s="3" t="str">
        <f xml:space="preserve"> IFERROR(Table1[[#This Row],[GP 2013]]/Table1[[#This Row],[Total Assets 2013]], "x")</f>
        <v>x</v>
      </c>
      <c r="AQ1541" s="3" t="str">
        <f xml:space="preserve"> IFERROR(Table1[[#This Row],[GP 2014]]/Table1[[#This Row],[Total Assets 2014]], "x")</f>
        <v>x</v>
      </c>
      <c r="AR1541" s="3" t="str">
        <f xml:space="preserve"> IFERROR(Table1[[#This Row],[GP 2015]]/Table1[[#This Row],[Total Assets 2015]], "x")</f>
        <v>x</v>
      </c>
      <c r="AS1541" s="3" t="str">
        <f xml:space="preserve"> IFERROR(Table1[[#This Row],[GP 2016]]/Table1[[#This Row],[Total Assets 2016]], "x")</f>
        <v>x</v>
      </c>
      <c r="AT1541" s="3" t="str">
        <f xml:space="preserve"> IFERROR(Table1[[#This Row],[GP 2017]]/Table1[[#This Row],[Total Assets 2017]], "x")</f>
        <v>x</v>
      </c>
      <c r="AU1541" s="3" t="str">
        <f xml:space="preserve"> IFERROR(Table1[[#This Row],[GP 2018]]/Table1[[#This Row],[Total Assets 2018]], "x")</f>
        <v>x</v>
      </c>
      <c r="AV1541" s="3" t="str">
        <f xml:space="preserve"> IFERROR(Table1[[#This Row],[GP 2019]]/Table1[[#This Row],[Total Assets 2019]], "x")</f>
        <v>x</v>
      </c>
      <c r="AW1541" s="3" t="str">
        <f xml:space="preserve"> IFERROR(Table1[[#This Row],[GP 2020]]/Table1[[#This Row],[Total Assets 2020]], "x")</f>
        <v>x</v>
      </c>
      <c r="AX1541" s="3" t="str">
        <f xml:space="preserve"> IFERROR(Table1[[#This Row],[GP 2021]]/Table1[[#This Row],[Total Assets 2021]], "x")</f>
        <v>x</v>
      </c>
      <c r="AY1541" s="3" t="str">
        <f xml:space="preserve"> IFERROR(Table1[[#This Row],[GP TTM]]/Table1[[#This Row],[Total Assets TTM]], "x")</f>
        <v>x</v>
      </c>
      <c r="BA1541" s="3" t="str">
        <f xml:space="preserve"> IFERROR(ABS(Table1[[#This Row],[ROA 2013]]-Table1[[#This Row],[ROA 2012]]), "x")</f>
        <v>x</v>
      </c>
      <c r="BB1541" s="3" t="str">
        <f xml:space="preserve"> IFERROR(ABS(Table1[[#This Row],[ROA 2014]]-Table1[[#This Row],[ROA 2013]]), "x")</f>
        <v>x</v>
      </c>
      <c r="BC1541" s="3" t="str">
        <f xml:space="preserve"> IFERROR(ABS(Table1[[#This Row],[ROA 2015]]-Table1[[#This Row],[ROA 2014]]), "x")</f>
        <v>x</v>
      </c>
      <c r="BD1541" s="3" t="str">
        <f xml:space="preserve"> IFERROR(ABS(Table1[[#This Row],[ROA 2016]]-Table1[[#This Row],[ROA 2015]]), "x")</f>
        <v>x</v>
      </c>
      <c r="BE1541" s="3" t="str">
        <f xml:space="preserve"> IFERROR(ABS(Table1[[#This Row],[ROA 2017]]-Table1[[#This Row],[ROA 2016]]), "x")</f>
        <v>x</v>
      </c>
      <c r="BF1541" s="3" t="str">
        <f xml:space="preserve"> IFERROR(ABS(Table1[[#This Row],[ROA 2018]]-Table1[[#This Row],[ROA 2017]]), "x")</f>
        <v>x</v>
      </c>
      <c r="BG1541" s="3" t="str">
        <f xml:space="preserve"> IFERROR(ABS(Table1[[#This Row],[ROA 2019]]-Table1[[#This Row],[ROA 2018]]), "x")</f>
        <v>x</v>
      </c>
      <c r="BH1541" s="3" t="str">
        <f xml:space="preserve"> IFERROR(ABS(Table1[[#This Row],[ROA 2020]]-Table1[[#This Row],[ROA 2019]]), "x")</f>
        <v>x</v>
      </c>
      <c r="BI1541" s="3" t="str">
        <f xml:space="preserve"> IFERROR(ABS(Table1[[#This Row],[ROA 2021]]-Table1[[#This Row],[ROA 2020]]), "x")</f>
        <v>x</v>
      </c>
      <c r="BJ1541" s="3" t="str">
        <f xml:space="preserve"> IFERROR(AVERAGE(Table1[[#This Row],[ROA 2013-2012]:[ROA 2021-2020]]), "x")</f>
        <v>x</v>
      </c>
      <c r="BK1541" s="3" t="str">
        <f>IFERROR(AVERAGE(Table1[[#This Row],[ROA 2012]:[ROA 2021]]), "x")</f>
        <v>x</v>
      </c>
      <c r="BN1541" s="1">
        <f>SUM(Table1[[#This Row],[B/M Rank]:[ROA Rank]])</f>
        <v>0</v>
      </c>
    </row>
    <row r="1542" spans="1:66" x14ac:dyDescent="0.25">
      <c r="A1542" s="1" t="s">
        <v>2251</v>
      </c>
      <c r="B1542" s="1" t="s">
        <v>292</v>
      </c>
      <c r="C1542" s="1" t="s">
        <v>267</v>
      </c>
      <c r="D1542" s="1" t="s">
        <v>268</v>
      </c>
      <c r="E1542" s="1" t="s">
        <v>108</v>
      </c>
      <c r="F1542" s="1">
        <v>87.04</v>
      </c>
      <c r="G1542" s="19"/>
      <c r="H1542" s="19"/>
      <c r="I1542" s="19"/>
      <c r="J1542" s="19"/>
      <c r="K1542" s="1"/>
      <c r="L1542" s="19"/>
      <c r="M1542" s="1">
        <v>2012</v>
      </c>
      <c r="N1542" s="1" t="s">
        <v>4368</v>
      </c>
      <c r="O1542" s="1" t="s">
        <v>4368</v>
      </c>
      <c r="P1542" s="1" t="s">
        <v>4368</v>
      </c>
      <c r="Q1542" s="1">
        <v>0</v>
      </c>
      <c r="R1542" s="1">
        <v>0</v>
      </c>
      <c r="S1542" s="1">
        <v>0.6</v>
      </c>
      <c r="T1542" s="1">
        <v>0.9</v>
      </c>
      <c r="U1542" s="1">
        <v>1.7</v>
      </c>
      <c r="V1542" s="1">
        <v>3.5</v>
      </c>
      <c r="W1542" s="1">
        <v>6.2</v>
      </c>
      <c r="X1542" s="1">
        <v>15.6</v>
      </c>
      <c r="Z1542" s="3">
        <f xml:space="preserve"> IFERROR(AVEDEV(Table1[[#This Row],[GP 2012]:[GP 2021]]) / Table1[[#This Row],[Avg GP]], "x")</f>
        <v>0.93244739756367667</v>
      </c>
      <c r="AA1542" s="2">
        <f xml:space="preserve"> IFERROR(AVERAGE(Table1[[#This Row],[GP 2012]:[GP 2021]]), "x")</f>
        <v>1.842857142857143</v>
      </c>
      <c r="AB1542" s="11">
        <f>Table1[Equity]/Table1[Market Capital]</f>
        <v>0.24241727941176469</v>
      </c>
      <c r="AC1542" s="1">
        <v>0.1</v>
      </c>
      <c r="AD1542" s="1">
        <v>0.6</v>
      </c>
      <c r="AE1542" s="1">
        <v>0.3</v>
      </c>
      <c r="AF1542" s="1">
        <v>0.6</v>
      </c>
      <c r="AG1542" s="1">
        <v>1.1000000000000001</v>
      </c>
      <c r="AH1542" s="1">
        <v>4.0999999999999996</v>
      </c>
      <c r="AI1542" s="1">
        <v>4.3</v>
      </c>
      <c r="AJ1542" s="1">
        <v>5.0999999999999996</v>
      </c>
      <c r="AK1542" s="1">
        <v>12.3</v>
      </c>
      <c r="AL1542" s="1">
        <v>52</v>
      </c>
      <c r="AM1542" s="1">
        <v>90.5</v>
      </c>
      <c r="AN1542" s="1">
        <v>21.1</v>
      </c>
      <c r="AO1542" s="3" t="str">
        <f xml:space="preserve"> IFERROR(Table1[[#This Row],[GP 2012]]/Table1[[#This Row],[Total Assets 2012]], "x")</f>
        <v>x</v>
      </c>
      <c r="AP1542" s="3" t="str">
        <f xml:space="preserve"> IFERROR(Table1[[#This Row],[GP 2013]]/Table1[[#This Row],[Total Assets 2013]], "x")</f>
        <v>x</v>
      </c>
      <c r="AQ1542" s="3" t="str">
        <f xml:space="preserve"> IFERROR(Table1[[#This Row],[GP 2014]]/Table1[[#This Row],[Total Assets 2014]], "x")</f>
        <v>x</v>
      </c>
      <c r="AR1542" s="3">
        <f xml:space="preserve"> IFERROR(Table1[[#This Row],[GP 2015]]/Table1[[#This Row],[Total Assets 2015]], "x")</f>
        <v>0</v>
      </c>
      <c r="AS1542" s="3">
        <f xml:space="preserve"> IFERROR(Table1[[#This Row],[GP 2016]]/Table1[[#This Row],[Total Assets 2016]], "x")</f>
        <v>0</v>
      </c>
      <c r="AT1542" s="3">
        <f xml:space="preserve"> IFERROR(Table1[[#This Row],[GP 2017]]/Table1[[#This Row],[Total Assets 2017]], "x")</f>
        <v>0.14634146341463417</v>
      </c>
      <c r="AU1542" s="3">
        <f xml:space="preserve"> IFERROR(Table1[[#This Row],[GP 2018]]/Table1[[#This Row],[Total Assets 2018]], "x")</f>
        <v>0.20930232558139536</v>
      </c>
      <c r="AV1542" s="3">
        <f xml:space="preserve"> IFERROR(Table1[[#This Row],[GP 2019]]/Table1[[#This Row],[Total Assets 2019]], "x")</f>
        <v>0.33333333333333337</v>
      </c>
      <c r="AW1542" s="3">
        <f xml:space="preserve"> IFERROR(Table1[[#This Row],[GP 2020]]/Table1[[#This Row],[Total Assets 2020]], "x")</f>
        <v>0.28455284552845528</v>
      </c>
      <c r="AX1542" s="3">
        <f xml:space="preserve"> IFERROR(Table1[[#This Row],[GP 2021]]/Table1[[#This Row],[Total Assets 2021]], "x")</f>
        <v>0.11923076923076924</v>
      </c>
      <c r="AY1542" s="3">
        <f xml:space="preserve"> IFERROR(Table1[[#This Row],[GP TTM]]/Table1[[#This Row],[Total Assets TTM]], "x")</f>
        <v>0.17237569060773481</v>
      </c>
      <c r="BA1542" s="3" t="str">
        <f xml:space="preserve"> IFERROR(ABS(Table1[[#This Row],[ROA 2013]]-Table1[[#This Row],[ROA 2012]]), "x")</f>
        <v>x</v>
      </c>
      <c r="BB1542" s="3" t="str">
        <f xml:space="preserve"> IFERROR(ABS(Table1[[#This Row],[ROA 2014]]-Table1[[#This Row],[ROA 2013]]), "x")</f>
        <v>x</v>
      </c>
      <c r="BC1542" s="3" t="str">
        <f xml:space="preserve"> IFERROR(ABS(Table1[[#This Row],[ROA 2015]]-Table1[[#This Row],[ROA 2014]]), "x")</f>
        <v>x</v>
      </c>
      <c r="BD1542" s="3">
        <f xml:space="preserve"> IFERROR(ABS(Table1[[#This Row],[ROA 2016]]-Table1[[#This Row],[ROA 2015]]), "x")</f>
        <v>0</v>
      </c>
      <c r="BE1542" s="3">
        <f xml:space="preserve"> IFERROR(ABS(Table1[[#This Row],[ROA 2017]]-Table1[[#This Row],[ROA 2016]]), "x")</f>
        <v>0.14634146341463417</v>
      </c>
      <c r="BF1542" s="3">
        <f xml:space="preserve"> IFERROR(ABS(Table1[[#This Row],[ROA 2018]]-Table1[[#This Row],[ROA 2017]]), "x")</f>
        <v>6.2960862166761195E-2</v>
      </c>
      <c r="BG1542" s="3">
        <f xml:space="preserve"> IFERROR(ABS(Table1[[#This Row],[ROA 2019]]-Table1[[#This Row],[ROA 2018]]), "x")</f>
        <v>0.12403100775193801</v>
      </c>
      <c r="BH1542" s="3">
        <f xml:space="preserve"> IFERROR(ABS(Table1[[#This Row],[ROA 2020]]-Table1[[#This Row],[ROA 2019]]), "x")</f>
        <v>4.8780487804878092E-2</v>
      </c>
      <c r="BI1542" s="3">
        <f xml:space="preserve"> IFERROR(ABS(Table1[[#This Row],[ROA 2021]]-Table1[[#This Row],[ROA 2020]]), "x")</f>
        <v>0.16532207629768603</v>
      </c>
      <c r="BJ1542" s="3">
        <f xml:space="preserve"> IFERROR(AVERAGE(Table1[[#This Row],[ROA 2013-2012]:[ROA 2021-2020]]), "x")</f>
        <v>9.1239316239316248E-2</v>
      </c>
      <c r="BK1542" s="3">
        <f>IFERROR(AVERAGE(Table1[[#This Row],[ROA 2012]:[ROA 2021]]), "x")</f>
        <v>0.15610867672694106</v>
      </c>
      <c r="BN1542" s="1">
        <f>SUM(Table1[[#This Row],[B/M Rank]:[ROA Rank]])</f>
        <v>0</v>
      </c>
    </row>
    <row r="1543" spans="1:66" x14ac:dyDescent="0.25">
      <c r="A1543" s="1" t="s">
        <v>3181</v>
      </c>
      <c r="B1543" s="1" t="s">
        <v>1089</v>
      </c>
      <c r="C1543" s="1" t="s">
        <v>4417</v>
      </c>
      <c r="D1543" s="1" t="s">
        <v>268</v>
      </c>
      <c r="E1543" s="1" t="s">
        <v>108</v>
      </c>
      <c r="F1543" s="1">
        <v>87.07</v>
      </c>
      <c r="G1543" s="19"/>
      <c r="H1543" s="19"/>
      <c r="I1543" s="19"/>
      <c r="J1543" s="19"/>
      <c r="K1543" s="1"/>
      <c r="L1543" s="19"/>
      <c r="M1543" s="1">
        <v>2012</v>
      </c>
      <c r="N1543" s="1" t="s">
        <v>4368</v>
      </c>
      <c r="O1543" s="1" t="s">
        <v>4368</v>
      </c>
      <c r="P1543" s="1" t="s">
        <v>4368</v>
      </c>
      <c r="Q1543" s="1" t="s">
        <v>4368</v>
      </c>
      <c r="R1543" s="1" t="s">
        <v>4368</v>
      </c>
      <c r="S1543" s="1" t="s">
        <v>4368</v>
      </c>
      <c r="T1543" s="1" t="s">
        <v>4368</v>
      </c>
      <c r="U1543" s="1" t="s">
        <v>4368</v>
      </c>
      <c r="V1543" s="1">
        <v>-2.4</v>
      </c>
      <c r="W1543" s="1" t="s">
        <v>4368</v>
      </c>
      <c r="X1543" s="1" t="s">
        <v>4368</v>
      </c>
      <c r="Z1543" s="3">
        <f xml:space="preserve"> IFERROR(AVEDEV(Table1[[#This Row],[GP 2012]:[GP 2021]]) / Table1[[#This Row],[Avg GP]], "x")</f>
        <v>0</v>
      </c>
      <c r="AA1543" s="2">
        <f xml:space="preserve"> IFERROR(AVERAGE(Table1[[#This Row],[GP 2012]:[GP 2021]]), "x")</f>
        <v>-2.4</v>
      </c>
      <c r="AB1543" s="11">
        <f>Table1[Equity]/Table1[Market Capital]</f>
        <v>0.36637188469047893</v>
      </c>
      <c r="AC1543" s="1">
        <v>12.2</v>
      </c>
      <c r="AD1543" s="1">
        <v>6.5</v>
      </c>
      <c r="AE1543" s="1">
        <v>6.1</v>
      </c>
      <c r="AF1543" s="1">
        <v>6.3</v>
      </c>
      <c r="AG1543" s="1">
        <v>17.100000000000001</v>
      </c>
      <c r="AH1543" s="1">
        <v>14.1</v>
      </c>
      <c r="AI1543" s="1">
        <v>28.1</v>
      </c>
      <c r="AJ1543" s="1">
        <v>57.9</v>
      </c>
      <c r="AK1543" s="1">
        <v>65.5</v>
      </c>
      <c r="AL1543" s="1">
        <v>56.2</v>
      </c>
      <c r="AM1543" s="1">
        <v>46.4</v>
      </c>
      <c r="AN1543" s="1">
        <v>31.9</v>
      </c>
      <c r="AO1543" s="3" t="str">
        <f xml:space="preserve"> IFERROR(Table1[[#This Row],[GP 2012]]/Table1[[#This Row],[Total Assets 2012]], "x")</f>
        <v>x</v>
      </c>
      <c r="AP1543" s="3" t="str">
        <f xml:space="preserve"> IFERROR(Table1[[#This Row],[GP 2013]]/Table1[[#This Row],[Total Assets 2013]], "x")</f>
        <v>x</v>
      </c>
      <c r="AQ1543" s="3" t="str">
        <f xml:space="preserve"> IFERROR(Table1[[#This Row],[GP 2014]]/Table1[[#This Row],[Total Assets 2014]], "x")</f>
        <v>x</v>
      </c>
      <c r="AR1543" s="3" t="str">
        <f xml:space="preserve"> IFERROR(Table1[[#This Row],[GP 2015]]/Table1[[#This Row],[Total Assets 2015]], "x")</f>
        <v>x</v>
      </c>
      <c r="AS1543" s="3" t="str">
        <f xml:space="preserve"> IFERROR(Table1[[#This Row],[GP 2016]]/Table1[[#This Row],[Total Assets 2016]], "x")</f>
        <v>x</v>
      </c>
      <c r="AT1543" s="3" t="str">
        <f xml:space="preserve"> IFERROR(Table1[[#This Row],[GP 2017]]/Table1[[#This Row],[Total Assets 2017]], "x")</f>
        <v>x</v>
      </c>
      <c r="AU1543" s="3" t="str">
        <f xml:space="preserve"> IFERROR(Table1[[#This Row],[GP 2018]]/Table1[[#This Row],[Total Assets 2018]], "x")</f>
        <v>x</v>
      </c>
      <c r="AV1543" s="3" t="str">
        <f xml:space="preserve"> IFERROR(Table1[[#This Row],[GP 2019]]/Table1[[#This Row],[Total Assets 2019]], "x")</f>
        <v>x</v>
      </c>
      <c r="AW1543" s="3">
        <f xml:space="preserve"> IFERROR(Table1[[#This Row],[GP 2020]]/Table1[[#This Row],[Total Assets 2020]], "x")</f>
        <v>-3.6641221374045803E-2</v>
      </c>
      <c r="AX1543" s="3" t="str">
        <f xml:space="preserve"> IFERROR(Table1[[#This Row],[GP 2021]]/Table1[[#This Row],[Total Assets 2021]], "x")</f>
        <v>x</v>
      </c>
      <c r="AY1543" s="3" t="str">
        <f xml:space="preserve"> IFERROR(Table1[[#This Row],[GP TTM]]/Table1[[#This Row],[Total Assets TTM]], "x")</f>
        <v>x</v>
      </c>
      <c r="BA1543" s="3" t="str">
        <f xml:space="preserve"> IFERROR(ABS(Table1[[#This Row],[ROA 2013]]-Table1[[#This Row],[ROA 2012]]), "x")</f>
        <v>x</v>
      </c>
      <c r="BB1543" s="3" t="str">
        <f xml:space="preserve"> IFERROR(ABS(Table1[[#This Row],[ROA 2014]]-Table1[[#This Row],[ROA 2013]]), "x")</f>
        <v>x</v>
      </c>
      <c r="BC1543" s="3" t="str">
        <f xml:space="preserve"> IFERROR(ABS(Table1[[#This Row],[ROA 2015]]-Table1[[#This Row],[ROA 2014]]), "x")</f>
        <v>x</v>
      </c>
      <c r="BD1543" s="3" t="str">
        <f xml:space="preserve"> IFERROR(ABS(Table1[[#This Row],[ROA 2016]]-Table1[[#This Row],[ROA 2015]]), "x")</f>
        <v>x</v>
      </c>
      <c r="BE1543" s="3" t="str">
        <f xml:space="preserve"> IFERROR(ABS(Table1[[#This Row],[ROA 2017]]-Table1[[#This Row],[ROA 2016]]), "x")</f>
        <v>x</v>
      </c>
      <c r="BF1543" s="3" t="str">
        <f xml:space="preserve"> IFERROR(ABS(Table1[[#This Row],[ROA 2018]]-Table1[[#This Row],[ROA 2017]]), "x")</f>
        <v>x</v>
      </c>
      <c r="BG1543" s="3" t="str">
        <f xml:space="preserve"> IFERROR(ABS(Table1[[#This Row],[ROA 2019]]-Table1[[#This Row],[ROA 2018]]), "x")</f>
        <v>x</v>
      </c>
      <c r="BH1543" s="3" t="str">
        <f xml:space="preserve"> IFERROR(ABS(Table1[[#This Row],[ROA 2020]]-Table1[[#This Row],[ROA 2019]]), "x")</f>
        <v>x</v>
      </c>
      <c r="BI1543" s="3" t="str">
        <f xml:space="preserve"> IFERROR(ABS(Table1[[#This Row],[ROA 2021]]-Table1[[#This Row],[ROA 2020]]), "x")</f>
        <v>x</v>
      </c>
      <c r="BJ1543" s="3" t="str">
        <f xml:space="preserve"> IFERROR(AVERAGE(Table1[[#This Row],[ROA 2013-2012]:[ROA 2021-2020]]), "x")</f>
        <v>x</v>
      </c>
      <c r="BK1543" s="3">
        <f>IFERROR(AVERAGE(Table1[[#This Row],[ROA 2012]:[ROA 2021]]), "x")</f>
        <v>-3.6641221374045803E-2</v>
      </c>
      <c r="BN1543" s="1">
        <f>SUM(Table1[[#This Row],[B/M Rank]:[ROA Rank]])</f>
        <v>0</v>
      </c>
    </row>
    <row r="1544" spans="1:66" x14ac:dyDescent="0.25">
      <c r="A1544" s="1" t="s">
        <v>4009</v>
      </c>
      <c r="B1544" s="1" t="s">
        <v>1721</v>
      </c>
      <c r="C1544" s="1" t="s">
        <v>12</v>
      </c>
      <c r="D1544" s="1" t="s">
        <v>11</v>
      </c>
      <c r="E1544" s="1" t="s">
        <v>108</v>
      </c>
      <c r="F1544" s="1">
        <v>87.13</v>
      </c>
      <c r="G1544" s="19"/>
      <c r="H1544" s="19"/>
      <c r="I1544" s="19"/>
      <c r="J1544" s="19"/>
      <c r="K1544" s="1"/>
      <c r="L1544" s="19"/>
      <c r="M1544" s="1">
        <v>2016</v>
      </c>
      <c r="R1544" s="1">
        <v>12.9</v>
      </c>
      <c r="S1544" s="1">
        <v>37.6</v>
      </c>
      <c r="T1544" s="1">
        <v>71.400000000000006</v>
      </c>
      <c r="U1544" s="1">
        <v>65.7</v>
      </c>
      <c r="V1544" s="1">
        <v>66.5</v>
      </c>
      <c r="W1544" s="1">
        <v>60.1</v>
      </c>
      <c r="X1544" s="1">
        <v>57</v>
      </c>
      <c r="Z1544" s="3">
        <f xml:space="preserve"> IFERROR(AVEDEV(Table1[[#This Row],[GP 2012]:[GP 2021]]) / Table1[[#This Row],[Avg GP]], "x")</f>
        <v>0.34521536176532991</v>
      </c>
      <c r="AA1544" s="2">
        <f xml:space="preserve"> IFERROR(AVERAGE(Table1[[#This Row],[GP 2012]:[GP 2021]]), "x")</f>
        <v>52.366666666666674</v>
      </c>
      <c r="AB1544" s="11">
        <f>Table1[Equity]/Table1[Market Capital]</f>
        <v>1.7674738895902675</v>
      </c>
      <c r="AG1544" s="1">
        <v>11.1</v>
      </c>
      <c r="AH1544" s="1">
        <v>24.5</v>
      </c>
      <c r="AI1544" s="1">
        <v>189.9</v>
      </c>
      <c r="AJ1544" s="1">
        <v>289.5</v>
      </c>
      <c r="AK1544" s="1">
        <v>395.5</v>
      </c>
      <c r="AL1544" s="1">
        <v>216.9</v>
      </c>
      <c r="AM1544" s="1">
        <v>201.1</v>
      </c>
      <c r="AN1544" s="1">
        <v>154</v>
      </c>
      <c r="AO1544" s="3" t="str">
        <f xml:space="preserve"> IFERROR(Table1[[#This Row],[GP 2012]]/Table1[[#This Row],[Total Assets 2012]], "x")</f>
        <v>x</v>
      </c>
      <c r="AP1544" s="3" t="str">
        <f xml:space="preserve"> IFERROR(Table1[[#This Row],[GP 2013]]/Table1[[#This Row],[Total Assets 2013]], "x")</f>
        <v>x</v>
      </c>
      <c r="AQ1544" s="3" t="str">
        <f xml:space="preserve"> IFERROR(Table1[[#This Row],[GP 2014]]/Table1[[#This Row],[Total Assets 2014]], "x")</f>
        <v>x</v>
      </c>
      <c r="AR1544" s="3" t="str">
        <f xml:space="preserve"> IFERROR(Table1[[#This Row],[GP 2015]]/Table1[[#This Row],[Total Assets 2015]], "x")</f>
        <v>x</v>
      </c>
      <c r="AS1544" s="3">
        <f xml:space="preserve"> IFERROR(Table1[[#This Row],[GP 2016]]/Table1[[#This Row],[Total Assets 2016]], "x")</f>
        <v>1.1621621621621623</v>
      </c>
      <c r="AT1544" s="3">
        <f xml:space="preserve"> IFERROR(Table1[[#This Row],[GP 2017]]/Table1[[#This Row],[Total Assets 2017]], "x")</f>
        <v>1.5346938775510204</v>
      </c>
      <c r="AU1544" s="3">
        <f xml:space="preserve"> IFERROR(Table1[[#This Row],[GP 2018]]/Table1[[#This Row],[Total Assets 2018]], "x")</f>
        <v>0.37598736176935232</v>
      </c>
      <c r="AV1544" s="3">
        <f xml:space="preserve"> IFERROR(Table1[[#This Row],[GP 2019]]/Table1[[#This Row],[Total Assets 2019]], "x")</f>
        <v>0.22694300518134716</v>
      </c>
      <c r="AW1544" s="3">
        <f xml:space="preserve"> IFERROR(Table1[[#This Row],[GP 2020]]/Table1[[#This Row],[Total Assets 2020]], "x")</f>
        <v>0.16814159292035399</v>
      </c>
      <c r="AX1544" s="3">
        <f xml:space="preserve"> IFERROR(Table1[[#This Row],[GP 2021]]/Table1[[#This Row],[Total Assets 2021]], "x")</f>
        <v>0.27708621484555096</v>
      </c>
      <c r="AY1544" s="3">
        <f xml:space="preserve"> IFERROR(Table1[[#This Row],[GP TTM]]/Table1[[#This Row],[Total Assets TTM]], "x")</f>
        <v>0.28344107409249131</v>
      </c>
      <c r="BA1544" s="3" t="str">
        <f xml:space="preserve"> IFERROR(ABS(Table1[[#This Row],[ROA 2013]]-Table1[[#This Row],[ROA 2012]]), "x")</f>
        <v>x</v>
      </c>
      <c r="BB1544" s="3" t="str">
        <f xml:space="preserve"> IFERROR(ABS(Table1[[#This Row],[ROA 2014]]-Table1[[#This Row],[ROA 2013]]), "x")</f>
        <v>x</v>
      </c>
      <c r="BC1544" s="3" t="str">
        <f xml:space="preserve"> IFERROR(ABS(Table1[[#This Row],[ROA 2015]]-Table1[[#This Row],[ROA 2014]]), "x")</f>
        <v>x</v>
      </c>
      <c r="BD1544" s="3" t="str">
        <f xml:space="preserve"> IFERROR(ABS(Table1[[#This Row],[ROA 2016]]-Table1[[#This Row],[ROA 2015]]), "x")</f>
        <v>x</v>
      </c>
      <c r="BE1544" s="3">
        <f xml:space="preserve"> IFERROR(ABS(Table1[[#This Row],[ROA 2017]]-Table1[[#This Row],[ROA 2016]]), "x")</f>
        <v>0.3725317153888581</v>
      </c>
      <c r="BF1544" s="3">
        <f xml:space="preserve"> IFERROR(ABS(Table1[[#This Row],[ROA 2018]]-Table1[[#This Row],[ROA 2017]]), "x")</f>
        <v>1.1587065157816681</v>
      </c>
      <c r="BG1544" s="3">
        <f xml:space="preserve"> IFERROR(ABS(Table1[[#This Row],[ROA 2019]]-Table1[[#This Row],[ROA 2018]]), "x")</f>
        <v>0.14904435658800516</v>
      </c>
      <c r="BH1544" s="3">
        <f xml:space="preserve"> IFERROR(ABS(Table1[[#This Row],[ROA 2020]]-Table1[[#This Row],[ROA 2019]]), "x")</f>
        <v>5.8801412260993169E-2</v>
      </c>
      <c r="BI1544" s="3">
        <f xml:space="preserve"> IFERROR(ABS(Table1[[#This Row],[ROA 2021]]-Table1[[#This Row],[ROA 2020]]), "x")</f>
        <v>0.10894462192519697</v>
      </c>
      <c r="BJ1544" s="3">
        <f xml:space="preserve"> IFERROR(AVERAGE(Table1[[#This Row],[ROA 2013-2012]:[ROA 2021-2020]]), "x")</f>
        <v>0.36960572438894429</v>
      </c>
      <c r="BK1544" s="3">
        <f>IFERROR(AVERAGE(Table1[[#This Row],[ROA 2012]:[ROA 2021]]), "x")</f>
        <v>0.62416903573829785</v>
      </c>
      <c r="BN1544" s="1">
        <f>SUM(Table1[[#This Row],[B/M Rank]:[ROA Rank]])</f>
        <v>0</v>
      </c>
    </row>
    <row r="1545" spans="1:66" x14ac:dyDescent="0.25">
      <c r="A1545" s="1" t="s">
        <v>2762</v>
      </c>
      <c r="B1545" s="1" t="s">
        <v>810</v>
      </c>
      <c r="C1545" s="1" t="s">
        <v>801</v>
      </c>
      <c r="D1545" s="1" t="s">
        <v>392</v>
      </c>
      <c r="E1545" s="1" t="s">
        <v>108</v>
      </c>
      <c r="F1545" s="1">
        <v>87.18</v>
      </c>
      <c r="G1545" s="19"/>
      <c r="H1545" s="19"/>
      <c r="I1545" s="19"/>
      <c r="J1545" s="19"/>
      <c r="K1545" s="1"/>
      <c r="L1545" s="19"/>
      <c r="M1545" s="1">
        <v>2019</v>
      </c>
      <c r="U1545" s="1">
        <v>-0.2</v>
      </c>
      <c r="V1545" s="1" t="s">
        <v>4368</v>
      </c>
      <c r="W1545" s="1">
        <v>17.2</v>
      </c>
      <c r="X1545" s="1">
        <v>23.4</v>
      </c>
      <c r="Z1545" s="3">
        <f xml:space="preserve"> IFERROR(AVEDEV(Table1[[#This Row],[GP 2012]:[GP 2021]]) / Table1[[#This Row],[Avg GP]], "x")</f>
        <v>1.0235294117647058</v>
      </c>
      <c r="AA1545" s="2">
        <f xml:space="preserve"> IFERROR(AVERAGE(Table1[[#This Row],[GP 2012]:[GP 2021]]), "x")</f>
        <v>8.5</v>
      </c>
      <c r="AB1545" s="11">
        <f>Table1[Equity]/Table1[Market Capital]</f>
        <v>0.77770130763936673</v>
      </c>
      <c r="AJ1545" s="1">
        <v>2.5</v>
      </c>
      <c r="AK1545" s="1">
        <v>8.4</v>
      </c>
      <c r="AL1545" s="1">
        <v>111.1</v>
      </c>
      <c r="AM1545" s="1">
        <v>111</v>
      </c>
      <c r="AN1545" s="1">
        <v>67.8</v>
      </c>
      <c r="AO1545" s="3" t="str">
        <f xml:space="preserve"> IFERROR(Table1[[#This Row],[GP 2012]]/Table1[[#This Row],[Total Assets 2012]], "x")</f>
        <v>x</v>
      </c>
      <c r="AP1545" s="3" t="str">
        <f xml:space="preserve"> IFERROR(Table1[[#This Row],[GP 2013]]/Table1[[#This Row],[Total Assets 2013]], "x")</f>
        <v>x</v>
      </c>
      <c r="AQ1545" s="3" t="str">
        <f xml:space="preserve"> IFERROR(Table1[[#This Row],[GP 2014]]/Table1[[#This Row],[Total Assets 2014]], "x")</f>
        <v>x</v>
      </c>
      <c r="AR1545" s="3" t="str">
        <f xml:space="preserve"> IFERROR(Table1[[#This Row],[GP 2015]]/Table1[[#This Row],[Total Assets 2015]], "x")</f>
        <v>x</v>
      </c>
      <c r="AS1545" s="3" t="str">
        <f xml:space="preserve"> IFERROR(Table1[[#This Row],[GP 2016]]/Table1[[#This Row],[Total Assets 2016]], "x")</f>
        <v>x</v>
      </c>
      <c r="AT1545" s="3" t="str">
        <f xml:space="preserve"> IFERROR(Table1[[#This Row],[GP 2017]]/Table1[[#This Row],[Total Assets 2017]], "x")</f>
        <v>x</v>
      </c>
      <c r="AU1545" s="3" t="str">
        <f xml:space="preserve"> IFERROR(Table1[[#This Row],[GP 2018]]/Table1[[#This Row],[Total Assets 2018]], "x")</f>
        <v>x</v>
      </c>
      <c r="AV1545" s="3">
        <f xml:space="preserve"> IFERROR(Table1[[#This Row],[GP 2019]]/Table1[[#This Row],[Total Assets 2019]], "x")</f>
        <v>-0.08</v>
      </c>
      <c r="AW1545" s="3" t="str">
        <f xml:space="preserve"> IFERROR(Table1[[#This Row],[GP 2020]]/Table1[[#This Row],[Total Assets 2020]], "x")</f>
        <v>x</v>
      </c>
      <c r="AX1545" s="3">
        <f xml:space="preserve"> IFERROR(Table1[[#This Row],[GP 2021]]/Table1[[#This Row],[Total Assets 2021]], "x")</f>
        <v>0.1548154815481548</v>
      </c>
      <c r="AY1545" s="3">
        <f xml:space="preserve"> IFERROR(Table1[[#This Row],[GP TTM]]/Table1[[#This Row],[Total Assets TTM]], "x")</f>
        <v>0.21081081081081079</v>
      </c>
      <c r="BA1545" s="3" t="str">
        <f xml:space="preserve"> IFERROR(ABS(Table1[[#This Row],[ROA 2013]]-Table1[[#This Row],[ROA 2012]]), "x")</f>
        <v>x</v>
      </c>
      <c r="BB1545" s="3" t="str">
        <f xml:space="preserve"> IFERROR(ABS(Table1[[#This Row],[ROA 2014]]-Table1[[#This Row],[ROA 2013]]), "x")</f>
        <v>x</v>
      </c>
      <c r="BC1545" s="3" t="str">
        <f xml:space="preserve"> IFERROR(ABS(Table1[[#This Row],[ROA 2015]]-Table1[[#This Row],[ROA 2014]]), "x")</f>
        <v>x</v>
      </c>
      <c r="BD1545" s="3" t="str">
        <f xml:space="preserve"> IFERROR(ABS(Table1[[#This Row],[ROA 2016]]-Table1[[#This Row],[ROA 2015]]), "x")</f>
        <v>x</v>
      </c>
      <c r="BE1545" s="3" t="str">
        <f xml:space="preserve"> IFERROR(ABS(Table1[[#This Row],[ROA 2017]]-Table1[[#This Row],[ROA 2016]]), "x")</f>
        <v>x</v>
      </c>
      <c r="BF1545" s="3" t="str">
        <f xml:space="preserve"> IFERROR(ABS(Table1[[#This Row],[ROA 2018]]-Table1[[#This Row],[ROA 2017]]), "x")</f>
        <v>x</v>
      </c>
      <c r="BG1545" s="3" t="str">
        <f xml:space="preserve"> IFERROR(ABS(Table1[[#This Row],[ROA 2019]]-Table1[[#This Row],[ROA 2018]]), "x")</f>
        <v>x</v>
      </c>
      <c r="BH1545" s="3" t="str">
        <f xml:space="preserve"> IFERROR(ABS(Table1[[#This Row],[ROA 2020]]-Table1[[#This Row],[ROA 2019]]), "x")</f>
        <v>x</v>
      </c>
      <c r="BI1545" s="3" t="str">
        <f xml:space="preserve"> IFERROR(ABS(Table1[[#This Row],[ROA 2021]]-Table1[[#This Row],[ROA 2020]]), "x")</f>
        <v>x</v>
      </c>
      <c r="BJ1545" s="3" t="str">
        <f xml:space="preserve"> IFERROR(AVERAGE(Table1[[#This Row],[ROA 2013-2012]:[ROA 2021-2020]]), "x")</f>
        <v>x</v>
      </c>
      <c r="BK1545" s="3">
        <f>IFERROR(AVERAGE(Table1[[#This Row],[ROA 2012]:[ROA 2021]]), "x")</f>
        <v>3.7407740774077401E-2</v>
      </c>
      <c r="BN1545" s="1">
        <f>SUM(Table1[[#This Row],[B/M Rank]:[ROA Rank]])</f>
        <v>0</v>
      </c>
    </row>
    <row r="1546" spans="1:66" x14ac:dyDescent="0.25">
      <c r="A1546" s="1" t="s">
        <v>2529</v>
      </c>
      <c r="B1546" s="1" t="s">
        <v>576</v>
      </c>
      <c r="C1546" s="1" t="s">
        <v>567</v>
      </c>
      <c r="D1546" s="1" t="s">
        <v>11</v>
      </c>
      <c r="E1546" s="1" t="s">
        <v>108</v>
      </c>
      <c r="F1546" s="1">
        <v>87.6</v>
      </c>
      <c r="G1546" s="19"/>
      <c r="H1546" s="19"/>
      <c r="I1546" s="19"/>
      <c r="J1546" s="19"/>
      <c r="K1546" s="1"/>
      <c r="L1546" s="19"/>
      <c r="M1546" s="1">
        <v>2012</v>
      </c>
      <c r="N1546" s="1">
        <v>0.3</v>
      </c>
      <c r="O1546" s="1">
        <v>0.3</v>
      </c>
      <c r="P1546" s="1">
        <v>0.2</v>
      </c>
      <c r="Q1546" s="1">
        <v>0.6</v>
      </c>
      <c r="R1546" s="1">
        <v>0.3</v>
      </c>
      <c r="S1546" s="1">
        <v>-0.1</v>
      </c>
      <c r="T1546" s="1">
        <v>0.1</v>
      </c>
      <c r="U1546" s="1">
        <v>0.1</v>
      </c>
      <c r="V1546" s="1">
        <v>0.1</v>
      </c>
      <c r="W1546" s="1">
        <v>0.7</v>
      </c>
      <c r="X1546" s="1">
        <v>-0.6</v>
      </c>
      <c r="Z1546" s="3">
        <f xml:space="preserve"> IFERROR(AVEDEV(Table1[[#This Row],[GP 2012]:[GP 2021]]) / Table1[[#This Row],[Avg GP]], "x")</f>
        <v>0.69230769230769218</v>
      </c>
      <c r="AA1546" s="2">
        <f xml:space="preserve"> IFERROR(AVERAGE(Table1[[#This Row],[GP 2012]:[GP 2021]]), "x")</f>
        <v>0.26</v>
      </c>
      <c r="AB1546" s="11">
        <f>Table1[Equity]/Table1[Market Capital]</f>
        <v>-0.13584474885844749</v>
      </c>
      <c r="AC1546" s="1">
        <v>3</v>
      </c>
      <c r="AD1546" s="1">
        <v>1.2</v>
      </c>
      <c r="AE1546" s="1">
        <v>1.8</v>
      </c>
      <c r="AF1546" s="1">
        <v>1.8</v>
      </c>
      <c r="AG1546" s="1">
        <v>0.9</v>
      </c>
      <c r="AH1546" s="1">
        <v>0.7</v>
      </c>
      <c r="AI1546" s="1">
        <v>0.3</v>
      </c>
      <c r="AJ1546" s="1">
        <v>0.3</v>
      </c>
      <c r="AK1546" s="1">
        <v>3.4</v>
      </c>
      <c r="AL1546" s="1">
        <v>3.9</v>
      </c>
      <c r="AM1546" s="1">
        <v>4.0999999999999996</v>
      </c>
      <c r="AN1546" s="1">
        <v>-11.9</v>
      </c>
      <c r="AO1546" s="3">
        <f xml:space="preserve"> IFERROR(Table1[[#This Row],[GP 2012]]/Table1[[#This Row],[Total Assets 2012]], "x")</f>
        <v>9.9999999999999992E-2</v>
      </c>
      <c r="AP1546" s="3">
        <f xml:space="preserve"> IFERROR(Table1[[#This Row],[GP 2013]]/Table1[[#This Row],[Total Assets 2013]], "x")</f>
        <v>0.25</v>
      </c>
      <c r="AQ1546" s="3">
        <f xml:space="preserve"> IFERROR(Table1[[#This Row],[GP 2014]]/Table1[[#This Row],[Total Assets 2014]], "x")</f>
        <v>0.11111111111111112</v>
      </c>
      <c r="AR1546" s="3">
        <f xml:space="preserve"> IFERROR(Table1[[#This Row],[GP 2015]]/Table1[[#This Row],[Total Assets 2015]], "x")</f>
        <v>0.33333333333333331</v>
      </c>
      <c r="AS1546" s="3">
        <f xml:space="preserve"> IFERROR(Table1[[#This Row],[GP 2016]]/Table1[[#This Row],[Total Assets 2016]], "x")</f>
        <v>0.33333333333333331</v>
      </c>
      <c r="AT1546" s="3">
        <f xml:space="preserve"> IFERROR(Table1[[#This Row],[GP 2017]]/Table1[[#This Row],[Total Assets 2017]], "x")</f>
        <v>-0.14285714285714288</v>
      </c>
      <c r="AU1546" s="3">
        <f xml:space="preserve"> IFERROR(Table1[[#This Row],[GP 2018]]/Table1[[#This Row],[Total Assets 2018]], "x")</f>
        <v>0.33333333333333337</v>
      </c>
      <c r="AV1546" s="3">
        <f xml:space="preserve"> IFERROR(Table1[[#This Row],[GP 2019]]/Table1[[#This Row],[Total Assets 2019]], "x")</f>
        <v>0.33333333333333337</v>
      </c>
      <c r="AW1546" s="3">
        <f xml:space="preserve"> IFERROR(Table1[[#This Row],[GP 2020]]/Table1[[#This Row],[Total Assets 2020]], "x")</f>
        <v>2.9411764705882356E-2</v>
      </c>
      <c r="AX1546" s="3">
        <f xml:space="preserve"> IFERROR(Table1[[#This Row],[GP 2021]]/Table1[[#This Row],[Total Assets 2021]], "x")</f>
        <v>0.17948717948717949</v>
      </c>
      <c r="AY1546" s="3">
        <f xml:space="preserve"> IFERROR(Table1[[#This Row],[GP TTM]]/Table1[[#This Row],[Total Assets TTM]], "x")</f>
        <v>-0.14634146341463417</v>
      </c>
      <c r="BA1546" s="3">
        <f xml:space="preserve"> IFERROR(ABS(Table1[[#This Row],[ROA 2013]]-Table1[[#This Row],[ROA 2012]]), "x")</f>
        <v>0.15000000000000002</v>
      </c>
      <c r="BB1546" s="3">
        <f xml:space="preserve"> IFERROR(ABS(Table1[[#This Row],[ROA 2014]]-Table1[[#This Row],[ROA 2013]]), "x")</f>
        <v>0.1388888888888889</v>
      </c>
      <c r="BC1546" s="3">
        <f xml:space="preserve"> IFERROR(ABS(Table1[[#This Row],[ROA 2015]]-Table1[[#This Row],[ROA 2014]]), "x")</f>
        <v>0.22222222222222221</v>
      </c>
      <c r="BD1546" s="3">
        <f xml:space="preserve"> IFERROR(ABS(Table1[[#This Row],[ROA 2016]]-Table1[[#This Row],[ROA 2015]]), "x")</f>
        <v>0</v>
      </c>
      <c r="BE1546" s="3">
        <f xml:space="preserve"> IFERROR(ABS(Table1[[#This Row],[ROA 2017]]-Table1[[#This Row],[ROA 2016]]), "x")</f>
        <v>0.47619047619047616</v>
      </c>
      <c r="BF1546" s="3">
        <f xml:space="preserve"> IFERROR(ABS(Table1[[#This Row],[ROA 2018]]-Table1[[#This Row],[ROA 2017]]), "x")</f>
        <v>0.47619047619047628</v>
      </c>
      <c r="BG1546" s="3">
        <f xml:space="preserve"> IFERROR(ABS(Table1[[#This Row],[ROA 2019]]-Table1[[#This Row],[ROA 2018]]), "x")</f>
        <v>0</v>
      </c>
      <c r="BH1546" s="3">
        <f xml:space="preserve"> IFERROR(ABS(Table1[[#This Row],[ROA 2020]]-Table1[[#This Row],[ROA 2019]]), "x")</f>
        <v>0.30392156862745101</v>
      </c>
      <c r="BI1546" s="3">
        <f xml:space="preserve"> IFERROR(ABS(Table1[[#This Row],[ROA 2021]]-Table1[[#This Row],[ROA 2020]]), "x")</f>
        <v>0.15007541478129713</v>
      </c>
      <c r="BJ1546" s="3">
        <f xml:space="preserve"> IFERROR(AVERAGE(Table1[[#This Row],[ROA 2013-2012]:[ROA 2021-2020]]), "x")</f>
        <v>0.21305433854453462</v>
      </c>
      <c r="BK1546" s="3">
        <f>IFERROR(AVERAGE(Table1[[#This Row],[ROA 2012]:[ROA 2021]]), "x")</f>
        <v>0.18604862457803634</v>
      </c>
      <c r="BN1546" s="1">
        <f>SUM(Table1[[#This Row],[B/M Rank]:[ROA Rank]])</f>
        <v>0</v>
      </c>
    </row>
    <row r="1547" spans="1:66" x14ac:dyDescent="0.25">
      <c r="A1547" s="1" t="s">
        <v>3717</v>
      </c>
      <c r="B1547" s="1" t="s">
        <v>1447</v>
      </c>
      <c r="C1547" s="1" t="s">
        <v>4417</v>
      </c>
      <c r="D1547" s="1" t="s">
        <v>268</v>
      </c>
      <c r="E1547" s="1" t="s">
        <v>108</v>
      </c>
      <c r="F1547" s="1">
        <v>87.61</v>
      </c>
      <c r="G1547" s="19"/>
      <c r="H1547" s="19"/>
      <c r="I1547" s="19"/>
      <c r="J1547" s="19"/>
      <c r="K1547" s="1"/>
      <c r="L1547" s="19"/>
      <c r="M1547" s="1">
        <v>2017</v>
      </c>
      <c r="S1547" s="1">
        <v>0.4</v>
      </c>
      <c r="T1547" s="1">
        <v>1.4</v>
      </c>
      <c r="U1547" s="1">
        <v>1.9</v>
      </c>
      <c r="V1547" s="1">
        <v>3.9</v>
      </c>
      <c r="W1547" s="1">
        <v>4.2</v>
      </c>
      <c r="X1547" s="1">
        <v>4.7</v>
      </c>
      <c r="Z1547" s="3">
        <f xml:space="preserve"> IFERROR(AVEDEV(Table1[[#This Row],[GP 2012]:[GP 2021]]) / Table1[[#This Row],[Avg GP]], "x")</f>
        <v>0.57288135593220335</v>
      </c>
      <c r="AA1547" s="2">
        <f xml:space="preserve"> IFERROR(AVERAGE(Table1[[#This Row],[GP 2012]:[GP 2021]]), "x")</f>
        <v>2.3600000000000003</v>
      </c>
      <c r="AB1547" s="11">
        <f>Table1[Equity]/Table1[Market Capital]</f>
        <v>0.86177377011756651</v>
      </c>
      <c r="AH1547" s="1">
        <v>2.5</v>
      </c>
      <c r="AI1547" s="1">
        <v>8.3000000000000007</v>
      </c>
      <c r="AJ1547" s="1">
        <v>8.6999999999999993</v>
      </c>
      <c r="AK1547" s="1">
        <v>35.700000000000003</v>
      </c>
      <c r="AL1547" s="1">
        <v>96.7</v>
      </c>
      <c r="AM1547" s="1">
        <v>108.4</v>
      </c>
      <c r="AN1547" s="1">
        <v>75.5</v>
      </c>
      <c r="AO1547" s="3" t="str">
        <f xml:space="preserve"> IFERROR(Table1[[#This Row],[GP 2012]]/Table1[[#This Row],[Total Assets 2012]], "x")</f>
        <v>x</v>
      </c>
      <c r="AP1547" s="3" t="str">
        <f xml:space="preserve"> IFERROR(Table1[[#This Row],[GP 2013]]/Table1[[#This Row],[Total Assets 2013]], "x")</f>
        <v>x</v>
      </c>
      <c r="AQ1547" s="3" t="str">
        <f xml:space="preserve"> IFERROR(Table1[[#This Row],[GP 2014]]/Table1[[#This Row],[Total Assets 2014]], "x")</f>
        <v>x</v>
      </c>
      <c r="AR1547" s="3" t="str">
        <f xml:space="preserve"> IFERROR(Table1[[#This Row],[GP 2015]]/Table1[[#This Row],[Total Assets 2015]], "x")</f>
        <v>x</v>
      </c>
      <c r="AS1547" s="3" t="str">
        <f xml:space="preserve"> IFERROR(Table1[[#This Row],[GP 2016]]/Table1[[#This Row],[Total Assets 2016]], "x")</f>
        <v>x</v>
      </c>
      <c r="AT1547" s="3">
        <f xml:space="preserve"> IFERROR(Table1[[#This Row],[GP 2017]]/Table1[[#This Row],[Total Assets 2017]], "x")</f>
        <v>0.16</v>
      </c>
      <c r="AU1547" s="3">
        <f xml:space="preserve"> IFERROR(Table1[[#This Row],[GP 2018]]/Table1[[#This Row],[Total Assets 2018]], "x")</f>
        <v>0.16867469879518071</v>
      </c>
      <c r="AV1547" s="3">
        <f xml:space="preserve"> IFERROR(Table1[[#This Row],[GP 2019]]/Table1[[#This Row],[Total Assets 2019]], "x")</f>
        <v>0.21839080459770116</v>
      </c>
      <c r="AW1547" s="3">
        <f xml:space="preserve"> IFERROR(Table1[[#This Row],[GP 2020]]/Table1[[#This Row],[Total Assets 2020]], "x")</f>
        <v>0.10924369747899158</v>
      </c>
      <c r="AX1547" s="3">
        <f xml:space="preserve"> IFERROR(Table1[[#This Row],[GP 2021]]/Table1[[#This Row],[Total Assets 2021]], "x")</f>
        <v>4.3433298862461223E-2</v>
      </c>
      <c r="AY1547" s="3">
        <f xml:space="preserve"> IFERROR(Table1[[#This Row],[GP TTM]]/Table1[[#This Row],[Total Assets TTM]], "x")</f>
        <v>4.3357933579335796E-2</v>
      </c>
      <c r="BA1547" s="3" t="str">
        <f xml:space="preserve"> IFERROR(ABS(Table1[[#This Row],[ROA 2013]]-Table1[[#This Row],[ROA 2012]]), "x")</f>
        <v>x</v>
      </c>
      <c r="BB1547" s="3" t="str">
        <f xml:space="preserve"> IFERROR(ABS(Table1[[#This Row],[ROA 2014]]-Table1[[#This Row],[ROA 2013]]), "x")</f>
        <v>x</v>
      </c>
      <c r="BC1547" s="3" t="str">
        <f xml:space="preserve"> IFERROR(ABS(Table1[[#This Row],[ROA 2015]]-Table1[[#This Row],[ROA 2014]]), "x")</f>
        <v>x</v>
      </c>
      <c r="BD1547" s="3" t="str">
        <f xml:space="preserve"> IFERROR(ABS(Table1[[#This Row],[ROA 2016]]-Table1[[#This Row],[ROA 2015]]), "x")</f>
        <v>x</v>
      </c>
      <c r="BE1547" s="3" t="str">
        <f xml:space="preserve"> IFERROR(ABS(Table1[[#This Row],[ROA 2017]]-Table1[[#This Row],[ROA 2016]]), "x")</f>
        <v>x</v>
      </c>
      <c r="BF1547" s="3">
        <f xml:space="preserve"> IFERROR(ABS(Table1[[#This Row],[ROA 2018]]-Table1[[#This Row],[ROA 2017]]), "x")</f>
        <v>8.6746987951807075E-3</v>
      </c>
      <c r="BG1547" s="3">
        <f xml:space="preserve"> IFERROR(ABS(Table1[[#This Row],[ROA 2019]]-Table1[[#This Row],[ROA 2018]]), "x")</f>
        <v>4.9716105802520449E-2</v>
      </c>
      <c r="BH1547" s="3">
        <f xml:space="preserve"> IFERROR(ABS(Table1[[#This Row],[ROA 2020]]-Table1[[#This Row],[ROA 2019]]), "x")</f>
        <v>0.10914710711870958</v>
      </c>
      <c r="BI1547" s="3">
        <f xml:space="preserve"> IFERROR(ABS(Table1[[#This Row],[ROA 2021]]-Table1[[#This Row],[ROA 2020]]), "x")</f>
        <v>6.5810398616530361E-2</v>
      </c>
      <c r="BJ1547" s="3">
        <f xml:space="preserve"> IFERROR(AVERAGE(Table1[[#This Row],[ROA 2013-2012]:[ROA 2021-2020]]), "x")</f>
        <v>5.8337077583235281E-2</v>
      </c>
      <c r="BK1547" s="3">
        <f>IFERROR(AVERAGE(Table1[[#This Row],[ROA 2012]:[ROA 2021]]), "x")</f>
        <v>0.13994849994686692</v>
      </c>
      <c r="BN1547" s="1">
        <f>SUM(Table1[[#This Row],[B/M Rank]:[ROA Rank]])</f>
        <v>0</v>
      </c>
    </row>
    <row r="1548" spans="1:66" x14ac:dyDescent="0.25">
      <c r="A1548" s="1" t="s">
        <v>2835</v>
      </c>
      <c r="B1548" s="1" t="s">
        <v>4450</v>
      </c>
      <c r="C1548" s="1" t="s">
        <v>4417</v>
      </c>
      <c r="D1548" s="1" t="s">
        <v>268</v>
      </c>
      <c r="E1548" s="1" t="s">
        <v>108</v>
      </c>
      <c r="F1548" s="1">
        <v>88.01</v>
      </c>
      <c r="G1548" s="19"/>
      <c r="H1548" s="19"/>
      <c r="I1548" s="19"/>
      <c r="J1548" s="19"/>
      <c r="K1548" s="1"/>
      <c r="L1548" s="19"/>
      <c r="M1548" s="1">
        <v>2012</v>
      </c>
      <c r="N1548" s="1" t="s">
        <v>4368</v>
      </c>
      <c r="O1548" s="1" t="s">
        <v>4368</v>
      </c>
      <c r="P1548" s="1" t="s">
        <v>4368</v>
      </c>
      <c r="Q1548" s="1" t="s">
        <v>4368</v>
      </c>
      <c r="R1548" s="1" t="s">
        <v>4368</v>
      </c>
      <c r="S1548" s="1" t="s">
        <v>4368</v>
      </c>
      <c r="T1548" s="1" t="s">
        <v>4368</v>
      </c>
      <c r="U1548" s="1" t="s">
        <v>4368</v>
      </c>
      <c r="V1548" s="1" t="s">
        <v>4368</v>
      </c>
      <c r="W1548" s="1" t="s">
        <v>4368</v>
      </c>
      <c r="X1548" s="1" t="s">
        <v>4368</v>
      </c>
      <c r="Z1548" s="3" t="str">
        <f xml:space="preserve"> IFERROR(AVEDEV(Table1[[#This Row],[GP 2012]:[GP 2021]]) / Table1[[#This Row],[Avg GP]], "x")</f>
        <v>x</v>
      </c>
      <c r="AA1548" s="2" t="str">
        <f xml:space="preserve"> IFERROR(AVERAGE(Table1[[#This Row],[GP 2012]:[GP 2021]]), "x")</f>
        <v>x</v>
      </c>
      <c r="AB1548" s="11">
        <f>Table1[Equity]/Table1[Market Capital]</f>
        <v>1.0521531644131348</v>
      </c>
      <c r="AC1548" s="1">
        <v>7.8</v>
      </c>
      <c r="AD1548" s="1">
        <v>7.3</v>
      </c>
      <c r="AE1548" s="1">
        <v>5.2</v>
      </c>
      <c r="AF1548" s="1">
        <v>3</v>
      </c>
      <c r="AG1548" s="1">
        <v>2.7</v>
      </c>
      <c r="AH1548" s="1">
        <v>43.4</v>
      </c>
      <c r="AI1548" s="1">
        <v>90.1</v>
      </c>
      <c r="AJ1548" s="1">
        <v>99.3</v>
      </c>
      <c r="AK1548" s="1">
        <v>94.7</v>
      </c>
      <c r="AL1548" s="1">
        <v>100.2</v>
      </c>
      <c r="AM1548" s="1">
        <v>99.6</v>
      </c>
      <c r="AN1548" s="1">
        <v>92.6</v>
      </c>
      <c r="AO1548" s="3" t="str">
        <f xml:space="preserve"> IFERROR(Table1[[#This Row],[GP 2012]]/Table1[[#This Row],[Total Assets 2012]], "x")</f>
        <v>x</v>
      </c>
      <c r="AP1548" s="3" t="str">
        <f xml:space="preserve"> IFERROR(Table1[[#This Row],[GP 2013]]/Table1[[#This Row],[Total Assets 2013]], "x")</f>
        <v>x</v>
      </c>
      <c r="AQ1548" s="3" t="str">
        <f xml:space="preserve"> IFERROR(Table1[[#This Row],[GP 2014]]/Table1[[#This Row],[Total Assets 2014]], "x")</f>
        <v>x</v>
      </c>
      <c r="AR1548" s="3" t="str">
        <f xml:space="preserve"> IFERROR(Table1[[#This Row],[GP 2015]]/Table1[[#This Row],[Total Assets 2015]], "x")</f>
        <v>x</v>
      </c>
      <c r="AS1548" s="3" t="str">
        <f xml:space="preserve"> IFERROR(Table1[[#This Row],[GP 2016]]/Table1[[#This Row],[Total Assets 2016]], "x")</f>
        <v>x</v>
      </c>
      <c r="AT1548" s="3" t="str">
        <f xml:space="preserve"> IFERROR(Table1[[#This Row],[GP 2017]]/Table1[[#This Row],[Total Assets 2017]], "x")</f>
        <v>x</v>
      </c>
      <c r="AU1548" s="3" t="str">
        <f xml:space="preserve"> IFERROR(Table1[[#This Row],[GP 2018]]/Table1[[#This Row],[Total Assets 2018]], "x")</f>
        <v>x</v>
      </c>
      <c r="AV1548" s="3" t="str">
        <f xml:space="preserve"> IFERROR(Table1[[#This Row],[GP 2019]]/Table1[[#This Row],[Total Assets 2019]], "x")</f>
        <v>x</v>
      </c>
      <c r="AW1548" s="3" t="str">
        <f xml:space="preserve"> IFERROR(Table1[[#This Row],[GP 2020]]/Table1[[#This Row],[Total Assets 2020]], "x")</f>
        <v>x</v>
      </c>
      <c r="AX1548" s="3" t="str">
        <f xml:space="preserve"> IFERROR(Table1[[#This Row],[GP 2021]]/Table1[[#This Row],[Total Assets 2021]], "x")</f>
        <v>x</v>
      </c>
      <c r="AY1548" s="3" t="str">
        <f xml:space="preserve"> IFERROR(Table1[[#This Row],[GP TTM]]/Table1[[#This Row],[Total Assets TTM]], "x")</f>
        <v>x</v>
      </c>
      <c r="BA1548" s="3" t="str">
        <f xml:space="preserve"> IFERROR(ABS(Table1[[#This Row],[ROA 2013]]-Table1[[#This Row],[ROA 2012]]), "x")</f>
        <v>x</v>
      </c>
      <c r="BB1548" s="3" t="str">
        <f xml:space="preserve"> IFERROR(ABS(Table1[[#This Row],[ROA 2014]]-Table1[[#This Row],[ROA 2013]]), "x")</f>
        <v>x</v>
      </c>
      <c r="BC1548" s="3" t="str">
        <f xml:space="preserve"> IFERROR(ABS(Table1[[#This Row],[ROA 2015]]-Table1[[#This Row],[ROA 2014]]), "x")</f>
        <v>x</v>
      </c>
      <c r="BD1548" s="3" t="str">
        <f xml:space="preserve"> IFERROR(ABS(Table1[[#This Row],[ROA 2016]]-Table1[[#This Row],[ROA 2015]]), "x")</f>
        <v>x</v>
      </c>
      <c r="BE1548" s="3" t="str">
        <f xml:space="preserve"> IFERROR(ABS(Table1[[#This Row],[ROA 2017]]-Table1[[#This Row],[ROA 2016]]), "x")</f>
        <v>x</v>
      </c>
      <c r="BF1548" s="3" t="str">
        <f xml:space="preserve"> IFERROR(ABS(Table1[[#This Row],[ROA 2018]]-Table1[[#This Row],[ROA 2017]]), "x")</f>
        <v>x</v>
      </c>
      <c r="BG1548" s="3" t="str">
        <f xml:space="preserve"> IFERROR(ABS(Table1[[#This Row],[ROA 2019]]-Table1[[#This Row],[ROA 2018]]), "x")</f>
        <v>x</v>
      </c>
      <c r="BH1548" s="3" t="str">
        <f xml:space="preserve"> IFERROR(ABS(Table1[[#This Row],[ROA 2020]]-Table1[[#This Row],[ROA 2019]]), "x")</f>
        <v>x</v>
      </c>
      <c r="BI1548" s="3" t="str">
        <f xml:space="preserve"> IFERROR(ABS(Table1[[#This Row],[ROA 2021]]-Table1[[#This Row],[ROA 2020]]), "x")</f>
        <v>x</v>
      </c>
      <c r="BJ1548" s="3" t="str">
        <f xml:space="preserve"> IFERROR(AVERAGE(Table1[[#This Row],[ROA 2013-2012]:[ROA 2021-2020]]), "x")</f>
        <v>x</v>
      </c>
      <c r="BK1548" s="3" t="str">
        <f>IFERROR(AVERAGE(Table1[[#This Row],[ROA 2012]:[ROA 2021]]), "x")</f>
        <v>x</v>
      </c>
      <c r="BN1548" s="1">
        <f>SUM(Table1[[#This Row],[B/M Rank]:[ROA Rank]])</f>
        <v>0</v>
      </c>
    </row>
    <row r="1549" spans="1:66" x14ac:dyDescent="0.25">
      <c r="A1549" s="1" t="s">
        <v>2939</v>
      </c>
      <c r="B1549" s="1" t="s">
        <v>927</v>
      </c>
      <c r="C1549" s="1" t="s">
        <v>4417</v>
      </c>
      <c r="D1549" s="1" t="s">
        <v>268</v>
      </c>
      <c r="E1549" s="1" t="s">
        <v>108</v>
      </c>
      <c r="F1549" s="1">
        <v>88.35</v>
      </c>
      <c r="G1549" s="19"/>
      <c r="H1549" s="19"/>
      <c r="I1549" s="19"/>
      <c r="J1549" s="19"/>
      <c r="K1549" s="1"/>
      <c r="L1549" s="19"/>
      <c r="M1549" s="1">
        <v>2019</v>
      </c>
      <c r="U1549" s="1" t="s">
        <v>4368</v>
      </c>
      <c r="V1549" s="1" t="s">
        <v>4368</v>
      </c>
      <c r="W1549" s="1" t="s">
        <v>4368</v>
      </c>
      <c r="X1549" s="1" t="s">
        <v>4368</v>
      </c>
      <c r="Z1549" s="3" t="str">
        <f xml:space="preserve"> IFERROR(AVEDEV(Table1[[#This Row],[GP 2012]:[GP 2021]]) / Table1[[#This Row],[Avg GP]], "x")</f>
        <v>x</v>
      </c>
      <c r="AA1549" s="2" t="str">
        <f xml:space="preserve"> IFERROR(AVERAGE(Table1[[#This Row],[GP 2012]:[GP 2021]]), "x")</f>
        <v>x</v>
      </c>
      <c r="AB1549" s="11">
        <f>Table1[Equity]/Table1[Market Capital]</f>
        <v>0.25127334465195245</v>
      </c>
      <c r="AJ1549" s="1">
        <v>0</v>
      </c>
      <c r="AK1549" s="1">
        <v>16.5</v>
      </c>
      <c r="AL1549" s="1">
        <v>27.4</v>
      </c>
      <c r="AM1549" s="1">
        <v>23.9</v>
      </c>
      <c r="AN1549" s="1">
        <v>22.2</v>
      </c>
      <c r="AO1549" s="3" t="str">
        <f xml:space="preserve"> IFERROR(Table1[[#This Row],[GP 2012]]/Table1[[#This Row],[Total Assets 2012]], "x")</f>
        <v>x</v>
      </c>
      <c r="AP1549" s="3" t="str">
        <f xml:space="preserve"> IFERROR(Table1[[#This Row],[GP 2013]]/Table1[[#This Row],[Total Assets 2013]], "x")</f>
        <v>x</v>
      </c>
      <c r="AQ1549" s="3" t="str">
        <f xml:space="preserve"> IFERROR(Table1[[#This Row],[GP 2014]]/Table1[[#This Row],[Total Assets 2014]], "x")</f>
        <v>x</v>
      </c>
      <c r="AR1549" s="3" t="str">
        <f xml:space="preserve"> IFERROR(Table1[[#This Row],[GP 2015]]/Table1[[#This Row],[Total Assets 2015]], "x")</f>
        <v>x</v>
      </c>
      <c r="AS1549" s="3" t="str">
        <f xml:space="preserve"> IFERROR(Table1[[#This Row],[GP 2016]]/Table1[[#This Row],[Total Assets 2016]], "x")</f>
        <v>x</v>
      </c>
      <c r="AT1549" s="3" t="str">
        <f xml:space="preserve"> IFERROR(Table1[[#This Row],[GP 2017]]/Table1[[#This Row],[Total Assets 2017]], "x")</f>
        <v>x</v>
      </c>
      <c r="AU1549" s="3" t="str">
        <f xml:space="preserve"> IFERROR(Table1[[#This Row],[GP 2018]]/Table1[[#This Row],[Total Assets 2018]], "x")</f>
        <v>x</v>
      </c>
      <c r="AV1549" s="3" t="str">
        <f xml:space="preserve"> IFERROR(Table1[[#This Row],[GP 2019]]/Table1[[#This Row],[Total Assets 2019]], "x")</f>
        <v>x</v>
      </c>
      <c r="AW1549" s="3" t="str">
        <f xml:space="preserve"> IFERROR(Table1[[#This Row],[GP 2020]]/Table1[[#This Row],[Total Assets 2020]], "x")</f>
        <v>x</v>
      </c>
      <c r="AX1549" s="3" t="str">
        <f xml:space="preserve"> IFERROR(Table1[[#This Row],[GP 2021]]/Table1[[#This Row],[Total Assets 2021]], "x")</f>
        <v>x</v>
      </c>
      <c r="AY1549" s="3" t="str">
        <f xml:space="preserve"> IFERROR(Table1[[#This Row],[GP TTM]]/Table1[[#This Row],[Total Assets TTM]], "x")</f>
        <v>x</v>
      </c>
      <c r="BA1549" s="3" t="str">
        <f xml:space="preserve"> IFERROR(ABS(Table1[[#This Row],[ROA 2013]]-Table1[[#This Row],[ROA 2012]]), "x")</f>
        <v>x</v>
      </c>
      <c r="BB1549" s="3" t="str">
        <f xml:space="preserve"> IFERROR(ABS(Table1[[#This Row],[ROA 2014]]-Table1[[#This Row],[ROA 2013]]), "x")</f>
        <v>x</v>
      </c>
      <c r="BC1549" s="3" t="str">
        <f xml:space="preserve"> IFERROR(ABS(Table1[[#This Row],[ROA 2015]]-Table1[[#This Row],[ROA 2014]]), "x")</f>
        <v>x</v>
      </c>
      <c r="BD1549" s="3" t="str">
        <f xml:space="preserve"> IFERROR(ABS(Table1[[#This Row],[ROA 2016]]-Table1[[#This Row],[ROA 2015]]), "x")</f>
        <v>x</v>
      </c>
      <c r="BE1549" s="3" t="str">
        <f xml:space="preserve"> IFERROR(ABS(Table1[[#This Row],[ROA 2017]]-Table1[[#This Row],[ROA 2016]]), "x")</f>
        <v>x</v>
      </c>
      <c r="BF1549" s="3" t="str">
        <f xml:space="preserve"> IFERROR(ABS(Table1[[#This Row],[ROA 2018]]-Table1[[#This Row],[ROA 2017]]), "x")</f>
        <v>x</v>
      </c>
      <c r="BG1549" s="3" t="str">
        <f xml:space="preserve"> IFERROR(ABS(Table1[[#This Row],[ROA 2019]]-Table1[[#This Row],[ROA 2018]]), "x")</f>
        <v>x</v>
      </c>
      <c r="BH1549" s="3" t="str">
        <f xml:space="preserve"> IFERROR(ABS(Table1[[#This Row],[ROA 2020]]-Table1[[#This Row],[ROA 2019]]), "x")</f>
        <v>x</v>
      </c>
      <c r="BI1549" s="3" t="str">
        <f xml:space="preserve"> IFERROR(ABS(Table1[[#This Row],[ROA 2021]]-Table1[[#This Row],[ROA 2020]]), "x")</f>
        <v>x</v>
      </c>
      <c r="BJ1549" s="3" t="str">
        <f xml:space="preserve"> IFERROR(AVERAGE(Table1[[#This Row],[ROA 2013-2012]:[ROA 2021-2020]]), "x")</f>
        <v>x</v>
      </c>
      <c r="BK1549" s="3" t="str">
        <f>IFERROR(AVERAGE(Table1[[#This Row],[ROA 2012]:[ROA 2021]]), "x")</f>
        <v>x</v>
      </c>
      <c r="BN1549" s="1">
        <f>SUM(Table1[[#This Row],[B/M Rank]:[ROA Rank]])</f>
        <v>0</v>
      </c>
    </row>
    <row r="1550" spans="1:66" x14ac:dyDescent="0.25">
      <c r="A1550" s="1" t="s">
        <v>3671</v>
      </c>
      <c r="B1550" s="1" t="s">
        <v>1415</v>
      </c>
      <c r="C1550" s="1" t="s">
        <v>4417</v>
      </c>
      <c r="D1550" s="1" t="s">
        <v>268</v>
      </c>
      <c r="E1550" s="1" t="s">
        <v>108</v>
      </c>
      <c r="F1550" s="1">
        <v>88.55</v>
      </c>
      <c r="G1550" s="19"/>
      <c r="H1550" s="19"/>
      <c r="I1550" s="19"/>
      <c r="J1550" s="19"/>
      <c r="K1550" s="1"/>
      <c r="L1550" s="19"/>
      <c r="M1550" s="1">
        <v>2015</v>
      </c>
      <c r="Q1550" s="1" t="s">
        <v>4368</v>
      </c>
      <c r="R1550" s="1" t="s">
        <v>4368</v>
      </c>
      <c r="S1550" s="1" t="s">
        <v>4368</v>
      </c>
      <c r="T1550" s="1">
        <v>0</v>
      </c>
      <c r="U1550" s="1">
        <v>0.2</v>
      </c>
      <c r="V1550" s="1">
        <v>0.1</v>
      </c>
      <c r="W1550" s="1">
        <v>1.4</v>
      </c>
      <c r="X1550" s="1">
        <v>2</v>
      </c>
      <c r="Z1550" s="3">
        <f xml:space="preserve"> IFERROR(AVEDEV(Table1[[#This Row],[GP 2012]:[GP 2021]]) / Table1[[#This Row],[Avg GP]], "x")</f>
        <v>1.1470588235294117</v>
      </c>
      <c r="AA1550" s="2">
        <f xml:space="preserve"> IFERROR(AVERAGE(Table1[[#This Row],[GP 2012]:[GP 2021]]), "x")</f>
        <v>0.42499999999999999</v>
      </c>
      <c r="AB1550" s="11">
        <f>Table1[Equity]/Table1[Market Capital]</f>
        <v>0.64822134387351782</v>
      </c>
      <c r="AF1550" s="1">
        <v>0.4</v>
      </c>
      <c r="AG1550" s="1">
        <v>1.5</v>
      </c>
      <c r="AH1550" s="1">
        <v>17.3</v>
      </c>
      <c r="AI1550" s="1">
        <v>27.7</v>
      </c>
      <c r="AJ1550" s="1">
        <v>65.3</v>
      </c>
      <c r="AK1550" s="1">
        <v>64.900000000000006</v>
      </c>
      <c r="AL1550" s="1">
        <v>61.3</v>
      </c>
      <c r="AM1550" s="1">
        <v>58.9</v>
      </c>
      <c r="AN1550" s="1">
        <v>57.4</v>
      </c>
      <c r="AO1550" s="3" t="str">
        <f xml:space="preserve"> IFERROR(Table1[[#This Row],[GP 2012]]/Table1[[#This Row],[Total Assets 2012]], "x")</f>
        <v>x</v>
      </c>
      <c r="AP1550" s="3" t="str">
        <f xml:space="preserve"> IFERROR(Table1[[#This Row],[GP 2013]]/Table1[[#This Row],[Total Assets 2013]], "x")</f>
        <v>x</v>
      </c>
      <c r="AQ1550" s="3" t="str">
        <f xml:space="preserve"> IFERROR(Table1[[#This Row],[GP 2014]]/Table1[[#This Row],[Total Assets 2014]], "x")</f>
        <v>x</v>
      </c>
      <c r="AR1550" s="3" t="str">
        <f xml:space="preserve"> IFERROR(Table1[[#This Row],[GP 2015]]/Table1[[#This Row],[Total Assets 2015]], "x")</f>
        <v>x</v>
      </c>
      <c r="AS1550" s="3" t="str">
        <f xml:space="preserve"> IFERROR(Table1[[#This Row],[GP 2016]]/Table1[[#This Row],[Total Assets 2016]], "x")</f>
        <v>x</v>
      </c>
      <c r="AT1550" s="3" t="str">
        <f xml:space="preserve"> IFERROR(Table1[[#This Row],[GP 2017]]/Table1[[#This Row],[Total Assets 2017]], "x")</f>
        <v>x</v>
      </c>
      <c r="AU1550" s="3">
        <f xml:space="preserve"> IFERROR(Table1[[#This Row],[GP 2018]]/Table1[[#This Row],[Total Assets 2018]], "x")</f>
        <v>0</v>
      </c>
      <c r="AV1550" s="3">
        <f xml:space="preserve"> IFERROR(Table1[[#This Row],[GP 2019]]/Table1[[#This Row],[Total Assets 2019]], "x")</f>
        <v>3.0627871362940277E-3</v>
      </c>
      <c r="AW1550" s="3">
        <f xml:space="preserve"> IFERROR(Table1[[#This Row],[GP 2020]]/Table1[[#This Row],[Total Assets 2020]], "x")</f>
        <v>1.5408320493066256E-3</v>
      </c>
      <c r="AX1550" s="3">
        <f xml:space="preserve"> IFERROR(Table1[[#This Row],[GP 2021]]/Table1[[#This Row],[Total Assets 2021]], "x")</f>
        <v>2.2838499184339313E-2</v>
      </c>
      <c r="AY1550" s="3">
        <f xml:space="preserve"> IFERROR(Table1[[#This Row],[GP TTM]]/Table1[[#This Row],[Total Assets TTM]], "x")</f>
        <v>3.3955857385398983E-2</v>
      </c>
      <c r="BA1550" s="3" t="str">
        <f xml:space="preserve"> IFERROR(ABS(Table1[[#This Row],[ROA 2013]]-Table1[[#This Row],[ROA 2012]]), "x")</f>
        <v>x</v>
      </c>
      <c r="BB1550" s="3" t="str">
        <f xml:space="preserve"> IFERROR(ABS(Table1[[#This Row],[ROA 2014]]-Table1[[#This Row],[ROA 2013]]), "x")</f>
        <v>x</v>
      </c>
      <c r="BC1550" s="3" t="str">
        <f xml:space="preserve"> IFERROR(ABS(Table1[[#This Row],[ROA 2015]]-Table1[[#This Row],[ROA 2014]]), "x")</f>
        <v>x</v>
      </c>
      <c r="BD1550" s="3" t="str">
        <f xml:space="preserve"> IFERROR(ABS(Table1[[#This Row],[ROA 2016]]-Table1[[#This Row],[ROA 2015]]), "x")</f>
        <v>x</v>
      </c>
      <c r="BE1550" s="3" t="str">
        <f xml:space="preserve"> IFERROR(ABS(Table1[[#This Row],[ROA 2017]]-Table1[[#This Row],[ROA 2016]]), "x")</f>
        <v>x</v>
      </c>
      <c r="BF1550" s="3" t="str">
        <f xml:space="preserve"> IFERROR(ABS(Table1[[#This Row],[ROA 2018]]-Table1[[#This Row],[ROA 2017]]), "x")</f>
        <v>x</v>
      </c>
      <c r="BG1550" s="3">
        <f xml:space="preserve"> IFERROR(ABS(Table1[[#This Row],[ROA 2019]]-Table1[[#This Row],[ROA 2018]]), "x")</f>
        <v>3.0627871362940277E-3</v>
      </c>
      <c r="BH1550" s="3">
        <f xml:space="preserve"> IFERROR(ABS(Table1[[#This Row],[ROA 2020]]-Table1[[#This Row],[ROA 2019]]), "x")</f>
        <v>1.5219550869874021E-3</v>
      </c>
      <c r="BI1550" s="3">
        <f xml:space="preserve"> IFERROR(ABS(Table1[[#This Row],[ROA 2021]]-Table1[[#This Row],[ROA 2020]]), "x")</f>
        <v>2.1297667135032686E-2</v>
      </c>
      <c r="BJ1550" s="3">
        <f xml:space="preserve"> IFERROR(AVERAGE(Table1[[#This Row],[ROA 2013-2012]:[ROA 2021-2020]]), "x")</f>
        <v>8.6274697861047061E-3</v>
      </c>
      <c r="BK1550" s="3">
        <f>IFERROR(AVERAGE(Table1[[#This Row],[ROA 2012]:[ROA 2021]]), "x")</f>
        <v>6.8605295924849914E-3</v>
      </c>
      <c r="BN1550" s="1">
        <f>SUM(Table1[[#This Row],[B/M Rank]:[ROA Rank]])</f>
        <v>0</v>
      </c>
    </row>
    <row r="1551" spans="1:66" x14ac:dyDescent="0.25">
      <c r="A1551" s="1" t="s">
        <v>3042</v>
      </c>
      <c r="B1551" s="1" t="s">
        <v>1000</v>
      </c>
      <c r="C1551" s="1" t="s">
        <v>4417</v>
      </c>
      <c r="D1551" s="1" t="s">
        <v>268</v>
      </c>
      <c r="E1551" s="1" t="s">
        <v>108</v>
      </c>
      <c r="F1551" s="1">
        <v>88.67</v>
      </c>
      <c r="G1551" s="19"/>
      <c r="H1551" s="19"/>
      <c r="I1551" s="19"/>
      <c r="J1551" s="19"/>
      <c r="K1551" s="1"/>
      <c r="L1551" s="19"/>
      <c r="M1551" s="1">
        <v>2021</v>
      </c>
      <c r="W1551" s="1" t="s">
        <v>4368</v>
      </c>
      <c r="X1551" s="1" t="s">
        <v>4368</v>
      </c>
      <c r="Z1551" s="3" t="str">
        <f xml:space="preserve"> IFERROR(AVEDEV(Table1[[#This Row],[GP 2012]:[GP 2021]]) / Table1[[#This Row],[Avg GP]], "x")</f>
        <v>x</v>
      </c>
      <c r="AA1551" s="2" t="str">
        <f xml:space="preserve"> IFERROR(AVERAGE(Table1[[#This Row],[GP 2012]:[GP 2021]]), "x")</f>
        <v>x</v>
      </c>
      <c r="AB1551" s="11">
        <f>Table1[Equity]/Table1[Market Capital]</f>
        <v>7.7816623435209203E-2</v>
      </c>
      <c r="AL1551" s="1">
        <v>7.8</v>
      </c>
      <c r="AM1551" s="1">
        <v>7.8</v>
      </c>
      <c r="AN1551" s="1">
        <v>6.9</v>
      </c>
      <c r="AO1551" s="3" t="str">
        <f xml:space="preserve"> IFERROR(Table1[[#This Row],[GP 2012]]/Table1[[#This Row],[Total Assets 2012]], "x")</f>
        <v>x</v>
      </c>
      <c r="AP1551" s="3" t="str">
        <f xml:space="preserve"> IFERROR(Table1[[#This Row],[GP 2013]]/Table1[[#This Row],[Total Assets 2013]], "x")</f>
        <v>x</v>
      </c>
      <c r="AQ1551" s="3" t="str">
        <f xml:space="preserve"> IFERROR(Table1[[#This Row],[GP 2014]]/Table1[[#This Row],[Total Assets 2014]], "x")</f>
        <v>x</v>
      </c>
      <c r="AR1551" s="3" t="str">
        <f xml:space="preserve"> IFERROR(Table1[[#This Row],[GP 2015]]/Table1[[#This Row],[Total Assets 2015]], "x")</f>
        <v>x</v>
      </c>
      <c r="AS1551" s="3" t="str">
        <f xml:space="preserve"> IFERROR(Table1[[#This Row],[GP 2016]]/Table1[[#This Row],[Total Assets 2016]], "x")</f>
        <v>x</v>
      </c>
      <c r="AT1551" s="3" t="str">
        <f xml:space="preserve"> IFERROR(Table1[[#This Row],[GP 2017]]/Table1[[#This Row],[Total Assets 2017]], "x")</f>
        <v>x</v>
      </c>
      <c r="AU1551" s="3" t="str">
        <f xml:space="preserve"> IFERROR(Table1[[#This Row],[GP 2018]]/Table1[[#This Row],[Total Assets 2018]], "x")</f>
        <v>x</v>
      </c>
      <c r="AV1551" s="3" t="str">
        <f xml:space="preserve"> IFERROR(Table1[[#This Row],[GP 2019]]/Table1[[#This Row],[Total Assets 2019]], "x")</f>
        <v>x</v>
      </c>
      <c r="AW1551" s="3" t="str">
        <f xml:space="preserve"> IFERROR(Table1[[#This Row],[GP 2020]]/Table1[[#This Row],[Total Assets 2020]], "x")</f>
        <v>x</v>
      </c>
      <c r="AX1551" s="3" t="str">
        <f xml:space="preserve"> IFERROR(Table1[[#This Row],[GP 2021]]/Table1[[#This Row],[Total Assets 2021]], "x")</f>
        <v>x</v>
      </c>
      <c r="AY1551" s="3" t="str">
        <f xml:space="preserve"> IFERROR(Table1[[#This Row],[GP TTM]]/Table1[[#This Row],[Total Assets TTM]], "x")</f>
        <v>x</v>
      </c>
      <c r="BA1551" s="3" t="str">
        <f xml:space="preserve"> IFERROR(ABS(Table1[[#This Row],[ROA 2013]]-Table1[[#This Row],[ROA 2012]]), "x")</f>
        <v>x</v>
      </c>
      <c r="BB1551" s="3" t="str">
        <f xml:space="preserve"> IFERROR(ABS(Table1[[#This Row],[ROA 2014]]-Table1[[#This Row],[ROA 2013]]), "x")</f>
        <v>x</v>
      </c>
      <c r="BC1551" s="3" t="str">
        <f xml:space="preserve"> IFERROR(ABS(Table1[[#This Row],[ROA 2015]]-Table1[[#This Row],[ROA 2014]]), "x")</f>
        <v>x</v>
      </c>
      <c r="BD1551" s="3" t="str">
        <f xml:space="preserve"> IFERROR(ABS(Table1[[#This Row],[ROA 2016]]-Table1[[#This Row],[ROA 2015]]), "x")</f>
        <v>x</v>
      </c>
      <c r="BE1551" s="3" t="str">
        <f xml:space="preserve"> IFERROR(ABS(Table1[[#This Row],[ROA 2017]]-Table1[[#This Row],[ROA 2016]]), "x")</f>
        <v>x</v>
      </c>
      <c r="BF1551" s="3" t="str">
        <f xml:space="preserve"> IFERROR(ABS(Table1[[#This Row],[ROA 2018]]-Table1[[#This Row],[ROA 2017]]), "x")</f>
        <v>x</v>
      </c>
      <c r="BG1551" s="3" t="str">
        <f xml:space="preserve"> IFERROR(ABS(Table1[[#This Row],[ROA 2019]]-Table1[[#This Row],[ROA 2018]]), "x")</f>
        <v>x</v>
      </c>
      <c r="BH1551" s="3" t="str">
        <f xml:space="preserve"> IFERROR(ABS(Table1[[#This Row],[ROA 2020]]-Table1[[#This Row],[ROA 2019]]), "x")</f>
        <v>x</v>
      </c>
      <c r="BI1551" s="3" t="str">
        <f xml:space="preserve"> IFERROR(ABS(Table1[[#This Row],[ROA 2021]]-Table1[[#This Row],[ROA 2020]]), "x")</f>
        <v>x</v>
      </c>
      <c r="BJ1551" s="3" t="str">
        <f xml:space="preserve"> IFERROR(AVERAGE(Table1[[#This Row],[ROA 2013-2012]:[ROA 2021-2020]]), "x")</f>
        <v>x</v>
      </c>
      <c r="BK1551" s="3" t="str">
        <f>IFERROR(AVERAGE(Table1[[#This Row],[ROA 2012]:[ROA 2021]]), "x")</f>
        <v>x</v>
      </c>
      <c r="BN1551" s="1">
        <f>SUM(Table1[[#This Row],[B/M Rank]:[ROA Rank]])</f>
        <v>0</v>
      </c>
    </row>
    <row r="1552" spans="1:66" x14ac:dyDescent="0.25">
      <c r="A1552" s="1" t="s">
        <v>3680</v>
      </c>
      <c r="B1552" s="1" t="s">
        <v>1421</v>
      </c>
      <c r="C1552" s="1" t="s">
        <v>4417</v>
      </c>
      <c r="D1552" s="1" t="s">
        <v>268</v>
      </c>
      <c r="E1552" s="1" t="s">
        <v>108</v>
      </c>
      <c r="F1552" s="1">
        <v>89.09</v>
      </c>
      <c r="G1552" s="19"/>
      <c r="H1552" s="19"/>
      <c r="I1552" s="19"/>
      <c r="J1552" s="19"/>
      <c r="K1552" s="1"/>
      <c r="L1552" s="19"/>
      <c r="M1552" s="1">
        <v>2012</v>
      </c>
      <c r="N1552" s="1">
        <v>8.5</v>
      </c>
      <c r="O1552" s="1">
        <v>9.5</v>
      </c>
      <c r="P1552" s="1">
        <v>5.3</v>
      </c>
      <c r="Q1552" s="1">
        <v>4.8</v>
      </c>
      <c r="R1552" s="1">
        <v>6.9</v>
      </c>
      <c r="S1552" s="1">
        <v>8.4</v>
      </c>
      <c r="T1552" s="1">
        <v>11.4</v>
      </c>
      <c r="U1552" s="1">
        <v>12.7</v>
      </c>
      <c r="V1552" s="1">
        <v>9.8000000000000007</v>
      </c>
      <c r="W1552" s="1">
        <v>20.6</v>
      </c>
      <c r="X1552" s="1">
        <v>0.8</v>
      </c>
      <c r="Z1552" s="3">
        <f xml:space="preserve"> IFERROR(AVEDEV(Table1[[#This Row],[GP 2012]:[GP 2021]]) / Table1[[#This Row],[Avg GP]], "x")</f>
        <v>0.31338100102145044</v>
      </c>
      <c r="AA1552" s="2">
        <f xml:space="preserve"> IFERROR(AVERAGE(Table1[[#This Row],[GP 2012]:[GP 2021]]), "x")</f>
        <v>9.7900000000000009</v>
      </c>
      <c r="AB1552" s="11">
        <f>Table1[Equity]/Table1[Market Capital]</f>
        <v>0.79582444718823664</v>
      </c>
      <c r="AC1552" s="1">
        <v>21</v>
      </c>
      <c r="AD1552" s="1">
        <v>25.6</v>
      </c>
      <c r="AE1552" s="1">
        <v>30.4</v>
      </c>
      <c r="AF1552" s="1">
        <v>27.7</v>
      </c>
      <c r="AG1552" s="1">
        <v>32.1</v>
      </c>
      <c r="AH1552" s="1">
        <v>46.1</v>
      </c>
      <c r="AI1552" s="1">
        <v>49.9</v>
      </c>
      <c r="AJ1552" s="1">
        <v>57.9</v>
      </c>
      <c r="AK1552" s="1">
        <v>63.8</v>
      </c>
      <c r="AL1552" s="1">
        <v>81.400000000000006</v>
      </c>
      <c r="AM1552" s="1">
        <v>95.6</v>
      </c>
      <c r="AN1552" s="1">
        <v>70.900000000000006</v>
      </c>
      <c r="AO1552" s="3">
        <f xml:space="preserve"> IFERROR(Table1[[#This Row],[GP 2012]]/Table1[[#This Row],[Total Assets 2012]], "x")</f>
        <v>0.40476190476190477</v>
      </c>
      <c r="AP1552" s="3">
        <f xml:space="preserve"> IFERROR(Table1[[#This Row],[GP 2013]]/Table1[[#This Row],[Total Assets 2013]], "x")</f>
        <v>0.37109375</v>
      </c>
      <c r="AQ1552" s="3">
        <f xml:space="preserve"> IFERROR(Table1[[#This Row],[GP 2014]]/Table1[[#This Row],[Total Assets 2014]], "x")</f>
        <v>0.17434210526315791</v>
      </c>
      <c r="AR1552" s="3">
        <f xml:space="preserve"> IFERROR(Table1[[#This Row],[GP 2015]]/Table1[[#This Row],[Total Assets 2015]], "x")</f>
        <v>0.17328519855595667</v>
      </c>
      <c r="AS1552" s="3">
        <f xml:space="preserve"> IFERROR(Table1[[#This Row],[GP 2016]]/Table1[[#This Row],[Total Assets 2016]], "x")</f>
        <v>0.21495327102803738</v>
      </c>
      <c r="AT1552" s="3">
        <f xml:space="preserve"> IFERROR(Table1[[#This Row],[GP 2017]]/Table1[[#This Row],[Total Assets 2017]], "x")</f>
        <v>0.1822125813449024</v>
      </c>
      <c r="AU1552" s="3">
        <f xml:space="preserve"> IFERROR(Table1[[#This Row],[GP 2018]]/Table1[[#This Row],[Total Assets 2018]], "x")</f>
        <v>0.22845691382765532</v>
      </c>
      <c r="AV1552" s="3">
        <f xml:space="preserve"> IFERROR(Table1[[#This Row],[GP 2019]]/Table1[[#This Row],[Total Assets 2019]], "x")</f>
        <v>0.21934369602763384</v>
      </c>
      <c r="AW1552" s="3">
        <f xml:space="preserve"> IFERROR(Table1[[#This Row],[GP 2020]]/Table1[[#This Row],[Total Assets 2020]], "x")</f>
        <v>0.15360501567398122</v>
      </c>
      <c r="AX1552" s="3">
        <f xml:space="preserve"> IFERROR(Table1[[#This Row],[GP 2021]]/Table1[[#This Row],[Total Assets 2021]], "x")</f>
        <v>0.25307125307125306</v>
      </c>
      <c r="AY1552" s="3">
        <f xml:space="preserve"> IFERROR(Table1[[#This Row],[GP TTM]]/Table1[[#This Row],[Total Assets TTM]], "x")</f>
        <v>8.3682008368200847E-3</v>
      </c>
      <c r="BA1552" s="3">
        <f xml:space="preserve"> IFERROR(ABS(Table1[[#This Row],[ROA 2013]]-Table1[[#This Row],[ROA 2012]]), "x")</f>
        <v>3.3668154761904767E-2</v>
      </c>
      <c r="BB1552" s="3">
        <f xml:space="preserve"> IFERROR(ABS(Table1[[#This Row],[ROA 2014]]-Table1[[#This Row],[ROA 2013]]), "x")</f>
        <v>0.19675164473684209</v>
      </c>
      <c r="BC1552" s="3">
        <f xml:space="preserve"> IFERROR(ABS(Table1[[#This Row],[ROA 2015]]-Table1[[#This Row],[ROA 2014]]), "x")</f>
        <v>1.0569067072012384E-3</v>
      </c>
      <c r="BD1552" s="3">
        <f xml:space="preserve"> IFERROR(ABS(Table1[[#This Row],[ROA 2016]]-Table1[[#This Row],[ROA 2015]]), "x")</f>
        <v>4.1668072472080708E-2</v>
      </c>
      <c r="BE1552" s="3">
        <f xml:space="preserve"> IFERROR(ABS(Table1[[#This Row],[ROA 2017]]-Table1[[#This Row],[ROA 2016]]), "x")</f>
        <v>3.2740689683134983E-2</v>
      </c>
      <c r="BF1552" s="3">
        <f xml:space="preserve"> IFERROR(ABS(Table1[[#This Row],[ROA 2018]]-Table1[[#This Row],[ROA 2017]]), "x")</f>
        <v>4.624433248275292E-2</v>
      </c>
      <c r="BG1552" s="3">
        <f xml:space="preserve"> IFERROR(ABS(Table1[[#This Row],[ROA 2019]]-Table1[[#This Row],[ROA 2018]]), "x")</f>
        <v>9.1132178000214725E-3</v>
      </c>
      <c r="BH1552" s="3">
        <f xml:space="preserve"> IFERROR(ABS(Table1[[#This Row],[ROA 2020]]-Table1[[#This Row],[ROA 2019]]), "x")</f>
        <v>6.5738680353652629E-2</v>
      </c>
      <c r="BI1552" s="3">
        <f xml:space="preserve"> IFERROR(ABS(Table1[[#This Row],[ROA 2021]]-Table1[[#This Row],[ROA 2020]]), "x")</f>
        <v>9.9466237397271839E-2</v>
      </c>
      <c r="BJ1552" s="3">
        <f xml:space="preserve"> IFERROR(AVERAGE(Table1[[#This Row],[ROA 2013-2012]:[ROA 2021-2020]]), "x")</f>
        <v>5.8494215154984736E-2</v>
      </c>
      <c r="BK1552" s="3">
        <f>IFERROR(AVERAGE(Table1[[#This Row],[ROA 2012]:[ROA 2021]]), "x")</f>
        <v>0.23751256895544826</v>
      </c>
      <c r="BN1552" s="1">
        <f>SUM(Table1[[#This Row],[B/M Rank]:[ROA Rank]])</f>
        <v>0</v>
      </c>
    </row>
    <row r="1553" spans="1:66" x14ac:dyDescent="0.25">
      <c r="A1553" s="1" t="s">
        <v>4305</v>
      </c>
      <c r="B1553" s="1" t="s">
        <v>4774</v>
      </c>
      <c r="C1553" s="1" t="s">
        <v>2004</v>
      </c>
      <c r="D1553" s="1" t="s">
        <v>133</v>
      </c>
      <c r="E1553" s="1" t="s">
        <v>108</v>
      </c>
      <c r="F1553" s="1">
        <v>89.16</v>
      </c>
      <c r="G1553" s="19"/>
      <c r="H1553" s="19"/>
      <c r="I1553" s="19"/>
      <c r="J1553" s="19"/>
      <c r="K1553" s="1"/>
      <c r="L1553" s="19"/>
      <c r="M1553" s="1">
        <v>2012</v>
      </c>
      <c r="O1553" s="1">
        <v>383.7</v>
      </c>
      <c r="P1553" s="1">
        <v>373.7</v>
      </c>
      <c r="Q1553" s="1">
        <v>392.3</v>
      </c>
      <c r="R1553" s="1">
        <v>443</v>
      </c>
      <c r="S1553" s="1">
        <v>454.2</v>
      </c>
      <c r="T1553" s="1">
        <v>475.5</v>
      </c>
      <c r="U1553" s="1">
        <v>426.9</v>
      </c>
      <c r="V1553" s="1">
        <v>404.1</v>
      </c>
      <c r="W1553" s="1">
        <v>336.8</v>
      </c>
      <c r="X1553" s="1">
        <v>443</v>
      </c>
      <c r="Z1553" s="3">
        <f xml:space="preserve"> IFERROR(AVEDEV(Table1[[#This Row],[GP 2012]:[GP 2021]]) / Table1[[#This Row],[Avg GP]], "x")</f>
        <v>8.645120107913451E-2</v>
      </c>
      <c r="AA1553" s="2">
        <f xml:space="preserve"> IFERROR(AVERAGE(Table1[[#This Row],[GP 2012]:[GP 2021]]), "x")</f>
        <v>410.02222222222224</v>
      </c>
      <c r="AB1553" s="11">
        <f>Table1[Equity]/Table1[Market Capital]</f>
        <v>0.31179901301031854</v>
      </c>
      <c r="AD1553" s="1">
        <v>569.1</v>
      </c>
      <c r="AE1553" s="1">
        <v>512.6</v>
      </c>
      <c r="AF1553" s="1">
        <v>538.4</v>
      </c>
      <c r="AG1553" s="1">
        <v>584</v>
      </c>
      <c r="AH1553" s="1">
        <v>608.6</v>
      </c>
      <c r="AI1553" s="1">
        <v>634</v>
      </c>
      <c r="AJ1553" s="1">
        <v>610.5</v>
      </c>
      <c r="AK1553" s="1">
        <v>883</v>
      </c>
      <c r="AL1553" s="1">
        <v>799.5</v>
      </c>
      <c r="AM1553" s="1">
        <v>809.4</v>
      </c>
      <c r="AN1553" s="1">
        <v>27.8</v>
      </c>
      <c r="AO1553" s="3" t="str">
        <f xml:space="preserve"> IFERROR(Table1[[#This Row],[GP 2012]]/Table1[[#This Row],[Total Assets 2012]], "x")</f>
        <v>x</v>
      </c>
      <c r="AP1553" s="3">
        <f xml:space="preserve"> IFERROR(Table1[[#This Row],[GP 2013]]/Table1[[#This Row],[Total Assets 2013]], "x")</f>
        <v>0.67422245651027934</v>
      </c>
      <c r="AQ1553" s="3">
        <f xml:space="preserve"> IFERROR(Table1[[#This Row],[GP 2014]]/Table1[[#This Row],[Total Assets 2014]], "x")</f>
        <v>0.72902848224736627</v>
      </c>
      <c r="AR1553" s="3">
        <f xml:space="preserve"> IFERROR(Table1[[#This Row],[GP 2015]]/Table1[[#This Row],[Total Assets 2015]], "x")</f>
        <v>0.72864041604754837</v>
      </c>
      <c r="AS1553" s="3">
        <f xml:space="preserve"> IFERROR(Table1[[#This Row],[GP 2016]]/Table1[[#This Row],[Total Assets 2016]], "x")</f>
        <v>0.75856164383561642</v>
      </c>
      <c r="AT1553" s="3">
        <f xml:space="preserve"> IFERROR(Table1[[#This Row],[GP 2017]]/Table1[[#This Row],[Total Assets 2017]], "x")</f>
        <v>0.74630299046993098</v>
      </c>
      <c r="AU1553" s="3">
        <f xml:space="preserve"> IFERROR(Table1[[#This Row],[GP 2018]]/Table1[[#This Row],[Total Assets 2018]], "x")</f>
        <v>0.75</v>
      </c>
      <c r="AV1553" s="3">
        <f xml:space="preserve"> IFERROR(Table1[[#This Row],[GP 2019]]/Table1[[#This Row],[Total Assets 2019]], "x")</f>
        <v>0.6992628992628992</v>
      </c>
      <c r="AW1553" s="3">
        <f xml:space="preserve"> IFERROR(Table1[[#This Row],[GP 2020]]/Table1[[#This Row],[Total Assets 2020]], "x")</f>
        <v>0.45764439411098529</v>
      </c>
      <c r="AX1553" s="3">
        <f xml:space="preserve"> IFERROR(Table1[[#This Row],[GP 2021]]/Table1[[#This Row],[Total Assets 2021]], "x")</f>
        <v>0.42126328955597248</v>
      </c>
      <c r="AY1553" s="3">
        <f xml:space="preserve"> IFERROR(Table1[[#This Row],[GP TTM]]/Table1[[#This Row],[Total Assets TTM]], "x")</f>
        <v>0.54731900172967629</v>
      </c>
      <c r="BA1553" s="3" t="str">
        <f xml:space="preserve"> IFERROR(ABS(Table1[[#This Row],[ROA 2013]]-Table1[[#This Row],[ROA 2012]]), "x")</f>
        <v>x</v>
      </c>
      <c r="BB1553" s="3">
        <f xml:space="preserve"> IFERROR(ABS(Table1[[#This Row],[ROA 2014]]-Table1[[#This Row],[ROA 2013]]), "x")</f>
        <v>5.4806025737086927E-2</v>
      </c>
      <c r="BC1553" s="3">
        <f xml:space="preserve"> IFERROR(ABS(Table1[[#This Row],[ROA 2015]]-Table1[[#This Row],[ROA 2014]]), "x")</f>
        <v>3.8806619981790469E-4</v>
      </c>
      <c r="BD1553" s="3">
        <f xml:space="preserve"> IFERROR(ABS(Table1[[#This Row],[ROA 2016]]-Table1[[#This Row],[ROA 2015]]), "x")</f>
        <v>2.992122778806805E-2</v>
      </c>
      <c r="BE1553" s="3">
        <f xml:space="preserve"> IFERROR(ABS(Table1[[#This Row],[ROA 2017]]-Table1[[#This Row],[ROA 2016]]), "x")</f>
        <v>1.2258653365685435E-2</v>
      </c>
      <c r="BF1553" s="3">
        <f xml:space="preserve"> IFERROR(ABS(Table1[[#This Row],[ROA 2018]]-Table1[[#This Row],[ROA 2017]]), "x")</f>
        <v>3.6970095300690176E-3</v>
      </c>
      <c r="BG1553" s="3">
        <f xml:space="preserve"> IFERROR(ABS(Table1[[#This Row],[ROA 2019]]-Table1[[#This Row],[ROA 2018]]), "x")</f>
        <v>5.0737100737100804E-2</v>
      </c>
      <c r="BH1553" s="3">
        <f xml:space="preserve"> IFERROR(ABS(Table1[[#This Row],[ROA 2020]]-Table1[[#This Row],[ROA 2019]]), "x")</f>
        <v>0.24161850515191391</v>
      </c>
      <c r="BI1553" s="3">
        <f xml:space="preserve"> IFERROR(ABS(Table1[[#This Row],[ROA 2021]]-Table1[[#This Row],[ROA 2020]]), "x")</f>
        <v>3.6381104555012811E-2</v>
      </c>
      <c r="BJ1553" s="3">
        <f xml:space="preserve"> IFERROR(AVERAGE(Table1[[#This Row],[ROA 2013-2012]:[ROA 2021-2020]]), "x")</f>
        <v>5.3725961633094357E-2</v>
      </c>
      <c r="BK1553" s="3">
        <f>IFERROR(AVERAGE(Table1[[#This Row],[ROA 2012]:[ROA 2021]]), "x")</f>
        <v>0.66276961911562204</v>
      </c>
      <c r="BN1553" s="1">
        <f>SUM(Table1[[#This Row],[B/M Rank]:[ROA Rank]])</f>
        <v>0</v>
      </c>
    </row>
    <row r="1554" spans="1:66" x14ac:dyDescent="0.25">
      <c r="A1554" s="1" t="s">
        <v>3099</v>
      </c>
      <c r="B1554" s="1" t="s">
        <v>4522</v>
      </c>
      <c r="C1554" s="1" t="s">
        <v>4417</v>
      </c>
      <c r="D1554" s="1" t="s">
        <v>268</v>
      </c>
      <c r="E1554" s="1" t="s">
        <v>108</v>
      </c>
      <c r="F1554" s="1">
        <v>89.59</v>
      </c>
      <c r="G1554" s="19"/>
      <c r="H1554" s="19"/>
      <c r="I1554" s="19"/>
      <c r="J1554" s="19"/>
      <c r="K1554" s="1"/>
      <c r="L1554" s="19"/>
      <c r="M1554" s="1">
        <v>2012</v>
      </c>
      <c r="N1554" s="1" t="s">
        <v>4368</v>
      </c>
      <c r="O1554" s="1" t="s">
        <v>4368</v>
      </c>
      <c r="P1554" s="1" t="s">
        <v>4368</v>
      </c>
      <c r="Q1554" s="1" t="s">
        <v>4368</v>
      </c>
      <c r="R1554" s="1" t="s">
        <v>4368</v>
      </c>
      <c r="S1554" s="1" t="s">
        <v>4368</v>
      </c>
      <c r="T1554" s="1" t="s">
        <v>4368</v>
      </c>
      <c r="U1554" s="1" t="s">
        <v>4368</v>
      </c>
      <c r="V1554" s="1" t="s">
        <v>4368</v>
      </c>
      <c r="W1554" s="1" t="s">
        <v>4368</v>
      </c>
      <c r="X1554" s="1" t="s">
        <v>4368</v>
      </c>
      <c r="Z1554" s="3" t="str">
        <f xml:space="preserve"> IFERROR(AVEDEV(Table1[[#This Row],[GP 2012]:[GP 2021]]) / Table1[[#This Row],[Avg GP]], "x")</f>
        <v>x</v>
      </c>
      <c r="AA1554" s="2" t="str">
        <f xml:space="preserve"> IFERROR(AVERAGE(Table1[[#This Row],[GP 2012]:[GP 2021]]), "x")</f>
        <v>x</v>
      </c>
      <c r="AB1554" s="11">
        <f>Table1[Equity]/Table1[Market Capital]</f>
        <v>-4.1299252148677308E-2</v>
      </c>
      <c r="AC1554" s="1">
        <v>3.7</v>
      </c>
      <c r="AD1554" s="1">
        <v>2.9</v>
      </c>
      <c r="AE1554" s="1">
        <v>2.2000000000000002</v>
      </c>
      <c r="AF1554" s="1">
        <v>1.4</v>
      </c>
      <c r="AG1554" s="1">
        <v>1.6</v>
      </c>
      <c r="AH1554" s="1">
        <v>2</v>
      </c>
      <c r="AI1554" s="1">
        <v>1.7</v>
      </c>
      <c r="AJ1554" s="1">
        <v>1.8</v>
      </c>
      <c r="AK1554" s="1">
        <v>0.9</v>
      </c>
      <c r="AL1554" s="1">
        <v>5.6</v>
      </c>
      <c r="AM1554" s="1">
        <v>7.8</v>
      </c>
      <c r="AN1554" s="1">
        <v>-3.7</v>
      </c>
      <c r="AO1554" s="3" t="str">
        <f xml:space="preserve"> IFERROR(Table1[[#This Row],[GP 2012]]/Table1[[#This Row],[Total Assets 2012]], "x")</f>
        <v>x</v>
      </c>
      <c r="AP1554" s="3" t="str">
        <f xml:space="preserve"> IFERROR(Table1[[#This Row],[GP 2013]]/Table1[[#This Row],[Total Assets 2013]], "x")</f>
        <v>x</v>
      </c>
      <c r="AQ1554" s="3" t="str">
        <f xml:space="preserve"> IFERROR(Table1[[#This Row],[GP 2014]]/Table1[[#This Row],[Total Assets 2014]], "x")</f>
        <v>x</v>
      </c>
      <c r="AR1554" s="3" t="str">
        <f xml:space="preserve"> IFERROR(Table1[[#This Row],[GP 2015]]/Table1[[#This Row],[Total Assets 2015]], "x")</f>
        <v>x</v>
      </c>
      <c r="AS1554" s="3" t="str">
        <f xml:space="preserve"> IFERROR(Table1[[#This Row],[GP 2016]]/Table1[[#This Row],[Total Assets 2016]], "x")</f>
        <v>x</v>
      </c>
      <c r="AT1554" s="3" t="str">
        <f xml:space="preserve"> IFERROR(Table1[[#This Row],[GP 2017]]/Table1[[#This Row],[Total Assets 2017]], "x")</f>
        <v>x</v>
      </c>
      <c r="AU1554" s="3" t="str">
        <f xml:space="preserve"> IFERROR(Table1[[#This Row],[GP 2018]]/Table1[[#This Row],[Total Assets 2018]], "x")</f>
        <v>x</v>
      </c>
      <c r="AV1554" s="3" t="str">
        <f xml:space="preserve"> IFERROR(Table1[[#This Row],[GP 2019]]/Table1[[#This Row],[Total Assets 2019]], "x")</f>
        <v>x</v>
      </c>
      <c r="AW1554" s="3" t="str">
        <f xml:space="preserve"> IFERROR(Table1[[#This Row],[GP 2020]]/Table1[[#This Row],[Total Assets 2020]], "x")</f>
        <v>x</v>
      </c>
      <c r="AX1554" s="3" t="str">
        <f xml:space="preserve"> IFERROR(Table1[[#This Row],[GP 2021]]/Table1[[#This Row],[Total Assets 2021]], "x")</f>
        <v>x</v>
      </c>
      <c r="AY1554" s="3" t="str">
        <f xml:space="preserve"> IFERROR(Table1[[#This Row],[GP TTM]]/Table1[[#This Row],[Total Assets TTM]], "x")</f>
        <v>x</v>
      </c>
      <c r="BA1554" s="3" t="str">
        <f xml:space="preserve"> IFERROR(ABS(Table1[[#This Row],[ROA 2013]]-Table1[[#This Row],[ROA 2012]]), "x")</f>
        <v>x</v>
      </c>
      <c r="BB1554" s="3" t="str">
        <f xml:space="preserve"> IFERROR(ABS(Table1[[#This Row],[ROA 2014]]-Table1[[#This Row],[ROA 2013]]), "x")</f>
        <v>x</v>
      </c>
      <c r="BC1554" s="3" t="str">
        <f xml:space="preserve"> IFERROR(ABS(Table1[[#This Row],[ROA 2015]]-Table1[[#This Row],[ROA 2014]]), "x")</f>
        <v>x</v>
      </c>
      <c r="BD1554" s="3" t="str">
        <f xml:space="preserve"> IFERROR(ABS(Table1[[#This Row],[ROA 2016]]-Table1[[#This Row],[ROA 2015]]), "x")</f>
        <v>x</v>
      </c>
      <c r="BE1554" s="3" t="str">
        <f xml:space="preserve"> IFERROR(ABS(Table1[[#This Row],[ROA 2017]]-Table1[[#This Row],[ROA 2016]]), "x")</f>
        <v>x</v>
      </c>
      <c r="BF1554" s="3" t="str">
        <f xml:space="preserve"> IFERROR(ABS(Table1[[#This Row],[ROA 2018]]-Table1[[#This Row],[ROA 2017]]), "x")</f>
        <v>x</v>
      </c>
      <c r="BG1554" s="3" t="str">
        <f xml:space="preserve"> IFERROR(ABS(Table1[[#This Row],[ROA 2019]]-Table1[[#This Row],[ROA 2018]]), "x")</f>
        <v>x</v>
      </c>
      <c r="BH1554" s="3" t="str">
        <f xml:space="preserve"> IFERROR(ABS(Table1[[#This Row],[ROA 2020]]-Table1[[#This Row],[ROA 2019]]), "x")</f>
        <v>x</v>
      </c>
      <c r="BI1554" s="3" t="str">
        <f xml:space="preserve"> IFERROR(ABS(Table1[[#This Row],[ROA 2021]]-Table1[[#This Row],[ROA 2020]]), "x")</f>
        <v>x</v>
      </c>
      <c r="BJ1554" s="3" t="str">
        <f xml:space="preserve"> IFERROR(AVERAGE(Table1[[#This Row],[ROA 2013-2012]:[ROA 2021-2020]]), "x")</f>
        <v>x</v>
      </c>
      <c r="BK1554" s="3" t="str">
        <f>IFERROR(AVERAGE(Table1[[#This Row],[ROA 2012]:[ROA 2021]]), "x")</f>
        <v>x</v>
      </c>
      <c r="BN1554" s="1">
        <f>SUM(Table1[[#This Row],[B/M Rank]:[ROA Rank]])</f>
        <v>0</v>
      </c>
    </row>
    <row r="1555" spans="1:66" x14ac:dyDescent="0.25">
      <c r="A1555" s="1" t="s">
        <v>4179</v>
      </c>
      <c r="B1555" s="1" t="s">
        <v>1884</v>
      </c>
      <c r="C1555" s="1" t="s">
        <v>1878</v>
      </c>
      <c r="D1555" s="1" t="s">
        <v>107</v>
      </c>
      <c r="E1555" s="1" t="s">
        <v>108</v>
      </c>
      <c r="F1555" s="1">
        <v>89.97</v>
      </c>
      <c r="G1555" s="19"/>
      <c r="H1555" s="19"/>
      <c r="I1555" s="19"/>
      <c r="J1555" s="19"/>
      <c r="K1555" s="1"/>
      <c r="L1555" s="19"/>
      <c r="M1555" s="1">
        <v>2012</v>
      </c>
      <c r="N1555" s="1">
        <v>4.0999999999999996</v>
      </c>
      <c r="O1555" s="1">
        <v>5</v>
      </c>
      <c r="P1555" s="1">
        <v>10</v>
      </c>
      <c r="Q1555" s="1">
        <v>18.100000000000001</v>
      </c>
      <c r="R1555" s="1">
        <v>19</v>
      </c>
      <c r="S1555" s="1">
        <v>19.399999999999999</v>
      </c>
      <c r="T1555" s="1">
        <v>29.9</v>
      </c>
      <c r="U1555" s="1">
        <v>24.3</v>
      </c>
      <c r="V1555" s="1">
        <v>25.3</v>
      </c>
      <c r="W1555" s="1">
        <v>41.9</v>
      </c>
      <c r="X1555" s="1">
        <v>48.9</v>
      </c>
      <c r="Z1555" s="3">
        <f xml:space="preserve"> IFERROR(AVEDEV(Table1[[#This Row],[GP 2012]:[GP 2021]]) / Table1[[#This Row],[Avg GP]], "x")</f>
        <v>0.43248730964466997</v>
      </c>
      <c r="AA1555" s="2">
        <f xml:space="preserve"> IFERROR(AVERAGE(Table1[[#This Row],[GP 2012]:[GP 2021]]), "x")</f>
        <v>19.700000000000003</v>
      </c>
      <c r="AB1555" s="11">
        <f>Table1[Equity]/Table1[Market Capital]</f>
        <v>0.89696565521840621</v>
      </c>
      <c r="AC1555" s="1">
        <v>11.9</v>
      </c>
      <c r="AD1555" s="1">
        <v>21.3</v>
      </c>
      <c r="AE1555" s="1">
        <v>42.1</v>
      </c>
      <c r="AF1555" s="1">
        <v>87.8</v>
      </c>
      <c r="AG1555" s="1">
        <v>112.1</v>
      </c>
      <c r="AH1555" s="1">
        <v>114.2</v>
      </c>
      <c r="AI1555" s="1">
        <v>146.1</v>
      </c>
      <c r="AJ1555" s="1">
        <v>135.4</v>
      </c>
      <c r="AK1555" s="1">
        <v>138.80000000000001</v>
      </c>
      <c r="AL1555" s="1">
        <v>233.7</v>
      </c>
      <c r="AM1555" s="1">
        <v>253.4</v>
      </c>
      <c r="AN1555" s="1">
        <v>80.7</v>
      </c>
      <c r="AO1555" s="3">
        <f xml:space="preserve"> IFERROR(Table1[[#This Row],[GP 2012]]/Table1[[#This Row],[Total Assets 2012]], "x")</f>
        <v>0.34453781512605036</v>
      </c>
      <c r="AP1555" s="3">
        <f xml:space="preserve"> IFERROR(Table1[[#This Row],[GP 2013]]/Table1[[#This Row],[Total Assets 2013]], "x")</f>
        <v>0.23474178403755869</v>
      </c>
      <c r="AQ1555" s="3">
        <f xml:space="preserve"> IFERROR(Table1[[#This Row],[GP 2014]]/Table1[[#This Row],[Total Assets 2014]], "x")</f>
        <v>0.23752969121140141</v>
      </c>
      <c r="AR1555" s="3">
        <f xml:space="preserve"> IFERROR(Table1[[#This Row],[GP 2015]]/Table1[[#This Row],[Total Assets 2015]], "x")</f>
        <v>0.20615034168564922</v>
      </c>
      <c r="AS1555" s="3">
        <f xml:space="preserve"> IFERROR(Table1[[#This Row],[GP 2016]]/Table1[[#This Row],[Total Assets 2016]], "x")</f>
        <v>0.16949152542372883</v>
      </c>
      <c r="AT1555" s="3">
        <f xml:space="preserve"> IFERROR(Table1[[#This Row],[GP 2017]]/Table1[[#This Row],[Total Assets 2017]], "x")</f>
        <v>0.16987740805604201</v>
      </c>
      <c r="AU1555" s="3">
        <f xml:space="preserve"> IFERROR(Table1[[#This Row],[GP 2018]]/Table1[[#This Row],[Total Assets 2018]], "x")</f>
        <v>0.20465434633812457</v>
      </c>
      <c r="AV1555" s="3">
        <f xml:space="preserve"> IFERROR(Table1[[#This Row],[GP 2019]]/Table1[[#This Row],[Total Assets 2019]], "x")</f>
        <v>0.17946824224519942</v>
      </c>
      <c r="AW1555" s="3">
        <f xml:space="preserve"> IFERROR(Table1[[#This Row],[GP 2020]]/Table1[[#This Row],[Total Assets 2020]], "x")</f>
        <v>0.18227665706051871</v>
      </c>
      <c r="AX1555" s="3">
        <f xml:space="preserve"> IFERROR(Table1[[#This Row],[GP 2021]]/Table1[[#This Row],[Total Assets 2021]], "x")</f>
        <v>0.17928968763371844</v>
      </c>
      <c r="AY1555" s="3">
        <f xml:space="preserve"> IFERROR(Table1[[#This Row],[GP TTM]]/Table1[[#This Row],[Total Assets TTM]], "x")</f>
        <v>0.19297553275453827</v>
      </c>
      <c r="BA1555" s="3">
        <f xml:space="preserve"> IFERROR(ABS(Table1[[#This Row],[ROA 2013]]-Table1[[#This Row],[ROA 2012]]), "x")</f>
        <v>0.10979603108849167</v>
      </c>
      <c r="BB1555" s="3">
        <f xml:space="preserve"> IFERROR(ABS(Table1[[#This Row],[ROA 2014]]-Table1[[#This Row],[ROA 2013]]), "x")</f>
        <v>2.7879071738427241E-3</v>
      </c>
      <c r="BC1555" s="3">
        <f xml:space="preserve"> IFERROR(ABS(Table1[[#This Row],[ROA 2015]]-Table1[[#This Row],[ROA 2014]]), "x")</f>
        <v>3.1379349525752193E-2</v>
      </c>
      <c r="BD1555" s="3">
        <f xml:space="preserve"> IFERROR(ABS(Table1[[#This Row],[ROA 2016]]-Table1[[#This Row],[ROA 2015]]), "x")</f>
        <v>3.6658816261920385E-2</v>
      </c>
      <c r="BE1555" s="3">
        <f xml:space="preserve"> IFERROR(ABS(Table1[[#This Row],[ROA 2017]]-Table1[[#This Row],[ROA 2016]]), "x")</f>
        <v>3.858826323131781E-4</v>
      </c>
      <c r="BF1555" s="3">
        <f xml:space="preserve"> IFERROR(ABS(Table1[[#This Row],[ROA 2018]]-Table1[[#This Row],[ROA 2017]]), "x")</f>
        <v>3.4776938282082559E-2</v>
      </c>
      <c r="BG1555" s="3">
        <f xml:space="preserve"> IFERROR(ABS(Table1[[#This Row],[ROA 2019]]-Table1[[#This Row],[ROA 2018]]), "x")</f>
        <v>2.5186104092925155E-2</v>
      </c>
      <c r="BH1555" s="3">
        <f xml:space="preserve"> IFERROR(ABS(Table1[[#This Row],[ROA 2020]]-Table1[[#This Row],[ROA 2019]]), "x")</f>
        <v>2.8084148153192934E-3</v>
      </c>
      <c r="BI1555" s="3">
        <f xml:space="preserve"> IFERROR(ABS(Table1[[#This Row],[ROA 2021]]-Table1[[#This Row],[ROA 2020]]), "x")</f>
        <v>2.9869694268002678E-3</v>
      </c>
      <c r="BJ1555" s="3">
        <f xml:space="preserve"> IFERROR(AVERAGE(Table1[[#This Row],[ROA 2013-2012]:[ROA 2021-2020]]), "x")</f>
        <v>2.7418490366605271E-2</v>
      </c>
      <c r="BK1555" s="3">
        <f>IFERROR(AVERAGE(Table1[[#This Row],[ROA 2012]:[ROA 2021]]), "x")</f>
        <v>0.21080174988179917</v>
      </c>
      <c r="BN1555" s="1">
        <f>SUM(Table1[[#This Row],[B/M Rank]:[ROA Rank]])</f>
        <v>0</v>
      </c>
    </row>
    <row r="1556" spans="1:66" x14ac:dyDescent="0.25">
      <c r="A1556" s="1" t="s">
        <v>2535</v>
      </c>
      <c r="B1556" s="1" t="s">
        <v>582</v>
      </c>
      <c r="C1556" s="1" t="s">
        <v>567</v>
      </c>
      <c r="D1556" s="1" t="s">
        <v>11</v>
      </c>
      <c r="E1556" s="1" t="s">
        <v>108</v>
      </c>
      <c r="F1556" s="1">
        <v>90.44</v>
      </c>
      <c r="G1556" s="19"/>
      <c r="H1556" s="19"/>
      <c r="I1556" s="19"/>
      <c r="J1556" s="19"/>
      <c r="K1556" s="1"/>
      <c r="L1556" s="19"/>
      <c r="M1556" s="1">
        <v>2016</v>
      </c>
      <c r="R1556" s="1">
        <v>3.1</v>
      </c>
      <c r="S1556" s="1">
        <v>4.9000000000000004</v>
      </c>
      <c r="T1556" s="1">
        <v>5.4</v>
      </c>
      <c r="U1556" s="1">
        <v>6.1</v>
      </c>
      <c r="V1556" s="1">
        <v>5.2</v>
      </c>
      <c r="W1556" s="1">
        <v>10.199999999999999</v>
      </c>
      <c r="X1556" s="1">
        <v>11.5</v>
      </c>
      <c r="Z1556" s="3">
        <f xml:space="preserve"> IFERROR(AVEDEV(Table1[[#This Row],[GP 2012]:[GP 2021]]) / Table1[[#This Row],[Avg GP]], "x")</f>
        <v>0.26743075453677173</v>
      </c>
      <c r="AA1556" s="2">
        <f xml:space="preserve"> IFERROR(AVERAGE(Table1[[#This Row],[GP 2012]:[GP 2021]]), "x")</f>
        <v>5.8166666666666664</v>
      </c>
      <c r="AB1556" s="11">
        <f>Table1[Equity]/Table1[Market Capital]</f>
        <v>0.58823529411764708</v>
      </c>
      <c r="AG1556" s="1">
        <v>6.2</v>
      </c>
      <c r="AH1556" s="1">
        <v>8.3000000000000007</v>
      </c>
      <c r="AI1556" s="1">
        <v>10.9</v>
      </c>
      <c r="AJ1556" s="1">
        <v>18.3</v>
      </c>
      <c r="AK1556" s="1">
        <v>24</v>
      </c>
      <c r="AL1556" s="1">
        <v>37.799999999999997</v>
      </c>
      <c r="AM1556" s="1">
        <v>77</v>
      </c>
      <c r="AN1556" s="1">
        <v>53.2</v>
      </c>
      <c r="AO1556" s="3" t="str">
        <f xml:space="preserve"> IFERROR(Table1[[#This Row],[GP 2012]]/Table1[[#This Row],[Total Assets 2012]], "x")</f>
        <v>x</v>
      </c>
      <c r="AP1556" s="3" t="str">
        <f xml:space="preserve"> IFERROR(Table1[[#This Row],[GP 2013]]/Table1[[#This Row],[Total Assets 2013]], "x")</f>
        <v>x</v>
      </c>
      <c r="AQ1556" s="3" t="str">
        <f xml:space="preserve"> IFERROR(Table1[[#This Row],[GP 2014]]/Table1[[#This Row],[Total Assets 2014]], "x")</f>
        <v>x</v>
      </c>
      <c r="AR1556" s="3" t="str">
        <f xml:space="preserve"> IFERROR(Table1[[#This Row],[GP 2015]]/Table1[[#This Row],[Total Assets 2015]], "x")</f>
        <v>x</v>
      </c>
      <c r="AS1556" s="3">
        <f xml:space="preserve"> IFERROR(Table1[[#This Row],[GP 2016]]/Table1[[#This Row],[Total Assets 2016]], "x")</f>
        <v>0.5</v>
      </c>
      <c r="AT1556" s="3">
        <f xml:space="preserve"> IFERROR(Table1[[#This Row],[GP 2017]]/Table1[[#This Row],[Total Assets 2017]], "x")</f>
        <v>0.59036144578313254</v>
      </c>
      <c r="AU1556" s="3">
        <f xml:space="preserve"> IFERROR(Table1[[#This Row],[GP 2018]]/Table1[[#This Row],[Total Assets 2018]], "x")</f>
        <v>0.49541284403669728</v>
      </c>
      <c r="AV1556" s="3">
        <f xml:space="preserve"> IFERROR(Table1[[#This Row],[GP 2019]]/Table1[[#This Row],[Total Assets 2019]], "x")</f>
        <v>0.33333333333333331</v>
      </c>
      <c r="AW1556" s="3">
        <f xml:space="preserve"> IFERROR(Table1[[#This Row],[GP 2020]]/Table1[[#This Row],[Total Assets 2020]], "x")</f>
        <v>0.21666666666666667</v>
      </c>
      <c r="AX1556" s="3">
        <f xml:space="preserve"> IFERROR(Table1[[#This Row],[GP 2021]]/Table1[[#This Row],[Total Assets 2021]], "x")</f>
        <v>0.26984126984126983</v>
      </c>
      <c r="AY1556" s="3">
        <f xml:space="preserve"> IFERROR(Table1[[#This Row],[GP TTM]]/Table1[[#This Row],[Total Assets TTM]], "x")</f>
        <v>0.14935064935064934</v>
      </c>
      <c r="BA1556" s="3" t="str">
        <f xml:space="preserve"> IFERROR(ABS(Table1[[#This Row],[ROA 2013]]-Table1[[#This Row],[ROA 2012]]), "x")</f>
        <v>x</v>
      </c>
      <c r="BB1556" s="3" t="str">
        <f xml:space="preserve"> IFERROR(ABS(Table1[[#This Row],[ROA 2014]]-Table1[[#This Row],[ROA 2013]]), "x")</f>
        <v>x</v>
      </c>
      <c r="BC1556" s="3" t="str">
        <f xml:space="preserve"> IFERROR(ABS(Table1[[#This Row],[ROA 2015]]-Table1[[#This Row],[ROA 2014]]), "x")</f>
        <v>x</v>
      </c>
      <c r="BD1556" s="3" t="str">
        <f xml:space="preserve"> IFERROR(ABS(Table1[[#This Row],[ROA 2016]]-Table1[[#This Row],[ROA 2015]]), "x")</f>
        <v>x</v>
      </c>
      <c r="BE1556" s="3">
        <f xml:space="preserve"> IFERROR(ABS(Table1[[#This Row],[ROA 2017]]-Table1[[#This Row],[ROA 2016]]), "x")</f>
        <v>9.0361445783132543E-2</v>
      </c>
      <c r="BF1556" s="3">
        <f xml:space="preserve"> IFERROR(ABS(Table1[[#This Row],[ROA 2018]]-Table1[[#This Row],[ROA 2017]]), "x")</f>
        <v>9.4948601746435268E-2</v>
      </c>
      <c r="BG1556" s="3">
        <f xml:space="preserve"> IFERROR(ABS(Table1[[#This Row],[ROA 2019]]-Table1[[#This Row],[ROA 2018]]), "x")</f>
        <v>0.16207951070336396</v>
      </c>
      <c r="BH1556" s="3">
        <f xml:space="preserve"> IFERROR(ABS(Table1[[#This Row],[ROA 2020]]-Table1[[#This Row],[ROA 2019]]), "x")</f>
        <v>0.11666666666666664</v>
      </c>
      <c r="BI1556" s="3">
        <f xml:space="preserve"> IFERROR(ABS(Table1[[#This Row],[ROA 2021]]-Table1[[#This Row],[ROA 2020]]), "x")</f>
        <v>5.3174603174603152E-2</v>
      </c>
      <c r="BJ1556" s="3">
        <f xml:space="preserve"> IFERROR(AVERAGE(Table1[[#This Row],[ROA 2013-2012]:[ROA 2021-2020]]), "x")</f>
        <v>0.1034461656148403</v>
      </c>
      <c r="BK1556" s="3">
        <f>IFERROR(AVERAGE(Table1[[#This Row],[ROA 2012]:[ROA 2021]]), "x")</f>
        <v>0.40093592661018324</v>
      </c>
      <c r="BN1556" s="1">
        <f>SUM(Table1[[#This Row],[B/M Rank]:[ROA Rank]])</f>
        <v>0</v>
      </c>
    </row>
    <row r="1557" spans="1:66" x14ac:dyDescent="0.25">
      <c r="A1557" s="1" t="s">
        <v>3410</v>
      </c>
      <c r="B1557" s="1" t="s">
        <v>4640</v>
      </c>
      <c r="C1557" s="1" t="s">
        <v>4417</v>
      </c>
      <c r="D1557" s="1" t="s">
        <v>268</v>
      </c>
      <c r="E1557" s="1" t="s">
        <v>108</v>
      </c>
      <c r="F1557" s="1">
        <v>90.59</v>
      </c>
      <c r="G1557" s="19"/>
      <c r="H1557" s="19"/>
      <c r="I1557" s="19"/>
      <c r="J1557" s="19"/>
      <c r="K1557" s="1"/>
      <c r="L1557" s="19"/>
      <c r="M1557" s="1">
        <v>2015</v>
      </c>
      <c r="Q1557" s="1">
        <v>-1.7</v>
      </c>
      <c r="R1557" s="1">
        <v>-1.6</v>
      </c>
      <c r="S1557" s="1">
        <v>1.3</v>
      </c>
      <c r="T1557" s="1">
        <v>-1.3</v>
      </c>
      <c r="U1557" s="1">
        <v>-1.6</v>
      </c>
      <c r="V1557" s="1">
        <v>-0.5</v>
      </c>
      <c r="W1557" s="1">
        <v>-0.4</v>
      </c>
      <c r="X1557" s="1">
        <v>-0.4</v>
      </c>
      <c r="Z1557" s="3">
        <f xml:space="preserve"> IFERROR(AVEDEV(Table1[[#This Row],[GP 2012]:[GP 2021]]) / Table1[[#This Row],[Avg GP]], "x")</f>
        <v>-0.99507389162561566</v>
      </c>
      <c r="AA1557" s="2">
        <f xml:space="preserve"> IFERROR(AVERAGE(Table1[[#This Row],[GP 2012]:[GP 2021]]), "x")</f>
        <v>-0.82857142857142863</v>
      </c>
      <c r="AB1557" s="11">
        <f>Table1[Equity]/Table1[Market Capital]</f>
        <v>9.9348713986091176E-3</v>
      </c>
      <c r="AF1557" s="1">
        <v>38.4</v>
      </c>
      <c r="AG1557" s="1">
        <v>50.5</v>
      </c>
      <c r="AH1557" s="1">
        <v>42.4</v>
      </c>
      <c r="AI1557" s="1">
        <v>28.5</v>
      </c>
      <c r="AJ1557" s="1">
        <v>13.1</v>
      </c>
      <c r="AK1557" s="1">
        <v>13.9</v>
      </c>
      <c r="AL1557" s="1">
        <v>20.5</v>
      </c>
      <c r="AM1557" s="1">
        <v>19.600000000000001</v>
      </c>
      <c r="AN1557" s="1">
        <v>0.9</v>
      </c>
      <c r="AO1557" s="3" t="str">
        <f xml:space="preserve"> IFERROR(Table1[[#This Row],[GP 2012]]/Table1[[#This Row],[Total Assets 2012]], "x")</f>
        <v>x</v>
      </c>
      <c r="AP1557" s="3" t="str">
        <f xml:space="preserve"> IFERROR(Table1[[#This Row],[GP 2013]]/Table1[[#This Row],[Total Assets 2013]], "x")</f>
        <v>x</v>
      </c>
      <c r="AQ1557" s="3" t="str">
        <f xml:space="preserve"> IFERROR(Table1[[#This Row],[GP 2014]]/Table1[[#This Row],[Total Assets 2014]], "x")</f>
        <v>x</v>
      </c>
      <c r="AR1557" s="3">
        <f xml:space="preserve"> IFERROR(Table1[[#This Row],[GP 2015]]/Table1[[#This Row],[Total Assets 2015]], "x")</f>
        <v>-4.4270833333333336E-2</v>
      </c>
      <c r="AS1557" s="3">
        <f xml:space="preserve"> IFERROR(Table1[[#This Row],[GP 2016]]/Table1[[#This Row],[Total Assets 2016]], "x")</f>
        <v>-3.1683168316831684E-2</v>
      </c>
      <c r="AT1557" s="3">
        <f xml:space="preserve"> IFERROR(Table1[[#This Row],[GP 2017]]/Table1[[#This Row],[Total Assets 2017]], "x")</f>
        <v>3.066037735849057E-2</v>
      </c>
      <c r="AU1557" s="3">
        <f xml:space="preserve"> IFERROR(Table1[[#This Row],[GP 2018]]/Table1[[#This Row],[Total Assets 2018]], "x")</f>
        <v>-4.5614035087719301E-2</v>
      </c>
      <c r="AV1557" s="3">
        <f xml:space="preserve"> IFERROR(Table1[[#This Row],[GP 2019]]/Table1[[#This Row],[Total Assets 2019]], "x")</f>
        <v>-0.12213740458015268</v>
      </c>
      <c r="AW1557" s="3">
        <f xml:space="preserve"> IFERROR(Table1[[#This Row],[GP 2020]]/Table1[[#This Row],[Total Assets 2020]], "x")</f>
        <v>-3.5971223021582732E-2</v>
      </c>
      <c r="AX1557" s="3">
        <f xml:space="preserve"> IFERROR(Table1[[#This Row],[GP 2021]]/Table1[[#This Row],[Total Assets 2021]], "x")</f>
        <v>-1.9512195121951219E-2</v>
      </c>
      <c r="AY1557" s="3">
        <f xml:space="preserve"> IFERROR(Table1[[#This Row],[GP TTM]]/Table1[[#This Row],[Total Assets TTM]], "x")</f>
        <v>-2.0408163265306121E-2</v>
      </c>
      <c r="BA1557" s="3" t="str">
        <f xml:space="preserve"> IFERROR(ABS(Table1[[#This Row],[ROA 2013]]-Table1[[#This Row],[ROA 2012]]), "x")</f>
        <v>x</v>
      </c>
      <c r="BB1557" s="3" t="str">
        <f xml:space="preserve"> IFERROR(ABS(Table1[[#This Row],[ROA 2014]]-Table1[[#This Row],[ROA 2013]]), "x")</f>
        <v>x</v>
      </c>
      <c r="BC1557" s="3" t="str">
        <f xml:space="preserve"> IFERROR(ABS(Table1[[#This Row],[ROA 2015]]-Table1[[#This Row],[ROA 2014]]), "x")</f>
        <v>x</v>
      </c>
      <c r="BD1557" s="3">
        <f xml:space="preserve"> IFERROR(ABS(Table1[[#This Row],[ROA 2016]]-Table1[[#This Row],[ROA 2015]]), "x")</f>
        <v>1.2587665016501652E-2</v>
      </c>
      <c r="BE1557" s="3">
        <f xml:space="preserve"> IFERROR(ABS(Table1[[#This Row],[ROA 2017]]-Table1[[#This Row],[ROA 2016]]), "x")</f>
        <v>6.2343545675322257E-2</v>
      </c>
      <c r="BF1557" s="3">
        <f xml:space="preserve"> IFERROR(ABS(Table1[[#This Row],[ROA 2018]]-Table1[[#This Row],[ROA 2017]]), "x")</f>
        <v>7.6274412446209874E-2</v>
      </c>
      <c r="BG1557" s="3">
        <f xml:space="preserve"> IFERROR(ABS(Table1[[#This Row],[ROA 2019]]-Table1[[#This Row],[ROA 2018]]), "x")</f>
        <v>7.652336949243338E-2</v>
      </c>
      <c r="BH1557" s="3">
        <f xml:space="preserve"> IFERROR(ABS(Table1[[#This Row],[ROA 2020]]-Table1[[#This Row],[ROA 2019]]), "x")</f>
        <v>8.6166181558569949E-2</v>
      </c>
      <c r="BI1557" s="3">
        <f xml:space="preserve"> IFERROR(ABS(Table1[[#This Row],[ROA 2021]]-Table1[[#This Row],[ROA 2020]]), "x")</f>
        <v>1.6459027899631513E-2</v>
      </c>
      <c r="BJ1557" s="3">
        <f xml:space="preserve"> IFERROR(AVERAGE(Table1[[#This Row],[ROA 2013-2012]:[ROA 2021-2020]]), "x")</f>
        <v>5.5059033681444769E-2</v>
      </c>
      <c r="BK1557" s="3">
        <f>IFERROR(AVERAGE(Table1[[#This Row],[ROA 2012]:[ROA 2021]]), "x")</f>
        <v>-3.8361211729011482E-2</v>
      </c>
      <c r="BN1557" s="1">
        <f>SUM(Table1[[#This Row],[B/M Rank]:[ROA Rank]])</f>
        <v>0</v>
      </c>
    </row>
    <row r="1558" spans="1:66" x14ac:dyDescent="0.25">
      <c r="A1558" s="1" t="s">
        <v>4104</v>
      </c>
      <c r="B1558" s="1" t="s">
        <v>1811</v>
      </c>
      <c r="C1558" s="1" t="s">
        <v>12</v>
      </c>
      <c r="D1558" s="1" t="s">
        <v>11</v>
      </c>
      <c r="E1558" s="1" t="s">
        <v>108</v>
      </c>
      <c r="F1558" s="1">
        <v>92.08</v>
      </c>
      <c r="G1558" s="19"/>
      <c r="H1558" s="19"/>
      <c r="I1558" s="19"/>
      <c r="J1558" s="19"/>
      <c r="K1558" s="1"/>
      <c r="L1558" s="19"/>
      <c r="M1558" s="1">
        <v>2018</v>
      </c>
      <c r="T1558" s="1">
        <v>0.3</v>
      </c>
      <c r="U1558" s="1">
        <v>1.7</v>
      </c>
      <c r="V1558" s="1">
        <v>1.2</v>
      </c>
      <c r="W1558" s="1">
        <v>10.3</v>
      </c>
      <c r="X1558" s="1">
        <v>14.3</v>
      </c>
      <c r="Z1558" s="3">
        <f xml:space="preserve"> IFERROR(AVEDEV(Table1[[#This Row],[GP 2012]:[GP 2021]]) / Table1[[#This Row],[Avg GP]], "x")</f>
        <v>1.0259259259259261</v>
      </c>
      <c r="AA1558" s="2">
        <f xml:space="preserve"> IFERROR(AVERAGE(Table1[[#This Row],[GP 2012]:[GP 2021]]), "x")</f>
        <v>3.375</v>
      </c>
      <c r="AB1558" s="11">
        <f>Table1[Equity]/Table1[Market Capital]</f>
        <v>0.67875760208514335</v>
      </c>
      <c r="AI1558" s="1">
        <v>28.9</v>
      </c>
      <c r="AJ1558" s="1">
        <v>68.099999999999994</v>
      </c>
      <c r="AK1558" s="1">
        <v>54.9</v>
      </c>
      <c r="AL1558" s="1">
        <v>92</v>
      </c>
      <c r="AM1558" s="1">
        <v>101.7</v>
      </c>
      <c r="AN1558" s="1">
        <v>62.5</v>
      </c>
      <c r="AO1558" s="3" t="str">
        <f xml:space="preserve"> IFERROR(Table1[[#This Row],[GP 2012]]/Table1[[#This Row],[Total Assets 2012]], "x")</f>
        <v>x</v>
      </c>
      <c r="AP1558" s="3" t="str">
        <f xml:space="preserve"> IFERROR(Table1[[#This Row],[GP 2013]]/Table1[[#This Row],[Total Assets 2013]], "x")</f>
        <v>x</v>
      </c>
      <c r="AQ1558" s="3" t="str">
        <f xml:space="preserve"> IFERROR(Table1[[#This Row],[GP 2014]]/Table1[[#This Row],[Total Assets 2014]], "x")</f>
        <v>x</v>
      </c>
      <c r="AR1558" s="3" t="str">
        <f xml:space="preserve"> IFERROR(Table1[[#This Row],[GP 2015]]/Table1[[#This Row],[Total Assets 2015]], "x")</f>
        <v>x</v>
      </c>
      <c r="AS1558" s="3" t="str">
        <f xml:space="preserve"> IFERROR(Table1[[#This Row],[GP 2016]]/Table1[[#This Row],[Total Assets 2016]], "x")</f>
        <v>x</v>
      </c>
      <c r="AT1558" s="3" t="str">
        <f xml:space="preserve"> IFERROR(Table1[[#This Row],[GP 2017]]/Table1[[#This Row],[Total Assets 2017]], "x")</f>
        <v>x</v>
      </c>
      <c r="AU1558" s="3">
        <f xml:space="preserve"> IFERROR(Table1[[#This Row],[GP 2018]]/Table1[[#This Row],[Total Assets 2018]], "x")</f>
        <v>1.0380622837370242E-2</v>
      </c>
      <c r="AV1558" s="3">
        <f xml:space="preserve"> IFERROR(Table1[[#This Row],[GP 2019]]/Table1[[#This Row],[Total Assets 2019]], "x")</f>
        <v>2.4963289280469897E-2</v>
      </c>
      <c r="AW1558" s="3">
        <f xml:space="preserve"> IFERROR(Table1[[#This Row],[GP 2020]]/Table1[[#This Row],[Total Assets 2020]], "x")</f>
        <v>2.185792349726776E-2</v>
      </c>
      <c r="AX1558" s="3">
        <f xml:space="preserve"> IFERROR(Table1[[#This Row],[GP 2021]]/Table1[[#This Row],[Total Assets 2021]], "x")</f>
        <v>0.11195652173913044</v>
      </c>
      <c r="AY1558" s="3">
        <f xml:space="preserve"> IFERROR(Table1[[#This Row],[GP TTM]]/Table1[[#This Row],[Total Assets TTM]], "x")</f>
        <v>0.14060963618485742</v>
      </c>
      <c r="BA1558" s="3" t="str">
        <f xml:space="preserve"> IFERROR(ABS(Table1[[#This Row],[ROA 2013]]-Table1[[#This Row],[ROA 2012]]), "x")</f>
        <v>x</v>
      </c>
      <c r="BB1558" s="3" t="str">
        <f xml:space="preserve"> IFERROR(ABS(Table1[[#This Row],[ROA 2014]]-Table1[[#This Row],[ROA 2013]]), "x")</f>
        <v>x</v>
      </c>
      <c r="BC1558" s="3" t="str">
        <f xml:space="preserve"> IFERROR(ABS(Table1[[#This Row],[ROA 2015]]-Table1[[#This Row],[ROA 2014]]), "x")</f>
        <v>x</v>
      </c>
      <c r="BD1558" s="3" t="str">
        <f xml:space="preserve"> IFERROR(ABS(Table1[[#This Row],[ROA 2016]]-Table1[[#This Row],[ROA 2015]]), "x")</f>
        <v>x</v>
      </c>
      <c r="BE1558" s="3" t="str">
        <f xml:space="preserve"> IFERROR(ABS(Table1[[#This Row],[ROA 2017]]-Table1[[#This Row],[ROA 2016]]), "x")</f>
        <v>x</v>
      </c>
      <c r="BF1558" s="3" t="str">
        <f xml:space="preserve"> IFERROR(ABS(Table1[[#This Row],[ROA 2018]]-Table1[[#This Row],[ROA 2017]]), "x")</f>
        <v>x</v>
      </c>
      <c r="BG1558" s="3">
        <f xml:space="preserve"> IFERROR(ABS(Table1[[#This Row],[ROA 2019]]-Table1[[#This Row],[ROA 2018]]), "x")</f>
        <v>1.4582666443099655E-2</v>
      </c>
      <c r="BH1558" s="3">
        <f xml:space="preserve"> IFERROR(ABS(Table1[[#This Row],[ROA 2020]]-Table1[[#This Row],[ROA 2019]]), "x")</f>
        <v>3.1053657832021374E-3</v>
      </c>
      <c r="BI1558" s="3">
        <f xml:space="preserve"> IFERROR(ABS(Table1[[#This Row],[ROA 2021]]-Table1[[#This Row],[ROA 2020]]), "x")</f>
        <v>9.0098598241862685E-2</v>
      </c>
      <c r="BJ1558" s="3">
        <f xml:space="preserve"> IFERROR(AVERAGE(Table1[[#This Row],[ROA 2013-2012]:[ROA 2021-2020]]), "x")</f>
        <v>3.5928876822721494E-2</v>
      </c>
      <c r="BK1558" s="3">
        <f>IFERROR(AVERAGE(Table1[[#This Row],[ROA 2012]:[ROA 2021]]), "x")</f>
        <v>4.2289589338559586E-2</v>
      </c>
      <c r="BN1558" s="1">
        <f>SUM(Table1[[#This Row],[B/M Rank]:[ROA Rank]])</f>
        <v>0</v>
      </c>
    </row>
    <row r="1559" spans="1:66" x14ac:dyDescent="0.25">
      <c r="A1559" s="1" t="s">
        <v>2362</v>
      </c>
      <c r="B1559" s="1" t="s">
        <v>413</v>
      </c>
      <c r="C1559" s="1" t="s">
        <v>403</v>
      </c>
      <c r="D1559" s="1" t="s">
        <v>107</v>
      </c>
      <c r="E1559" s="1" t="s">
        <v>108</v>
      </c>
      <c r="F1559" s="1">
        <v>92.42</v>
      </c>
      <c r="G1559" s="19"/>
      <c r="H1559" s="19"/>
      <c r="I1559" s="19"/>
      <c r="J1559" s="19"/>
      <c r="K1559" s="1"/>
      <c r="L1559" s="19"/>
      <c r="M1559" s="1">
        <v>2012</v>
      </c>
      <c r="N1559" s="1">
        <v>0.1</v>
      </c>
      <c r="O1559" s="1">
        <v>-1.4</v>
      </c>
      <c r="P1559" s="1">
        <v>0.2</v>
      </c>
      <c r="Q1559" s="1">
        <v>-1.5</v>
      </c>
      <c r="R1559" s="1">
        <v>0</v>
      </c>
      <c r="S1559" s="1">
        <v>0.3</v>
      </c>
      <c r="T1559" s="1">
        <v>1.2</v>
      </c>
      <c r="U1559" s="1">
        <v>0.1</v>
      </c>
      <c r="V1559" s="1">
        <v>0.9</v>
      </c>
      <c r="W1559" s="1">
        <v>0.5</v>
      </c>
      <c r="X1559" s="1">
        <v>0.3</v>
      </c>
      <c r="Z1559" s="3">
        <f xml:space="preserve"> IFERROR(AVEDEV(Table1[[#This Row],[GP 2012]:[GP 2021]]) / Table1[[#This Row],[Avg GP]], "x")</f>
        <v>15.099999999999994</v>
      </c>
      <c r="AA1559" s="2">
        <f xml:space="preserve"> IFERROR(AVERAGE(Table1[[#This Row],[GP 2012]:[GP 2021]]), "x")</f>
        <v>4.0000000000000015E-2</v>
      </c>
      <c r="AB1559" s="11">
        <f>Table1[Equity]/Table1[Market Capital]</f>
        <v>5.951092837048258E-2</v>
      </c>
      <c r="AC1559" s="1">
        <v>4.8</v>
      </c>
      <c r="AD1559" s="1">
        <v>2.9</v>
      </c>
      <c r="AE1559" s="1">
        <v>3.8</v>
      </c>
      <c r="AF1559" s="1">
        <v>4.9000000000000004</v>
      </c>
      <c r="AG1559" s="1">
        <v>5.7</v>
      </c>
      <c r="AH1559" s="1">
        <v>3.9</v>
      </c>
      <c r="AI1559" s="1">
        <v>3.5</v>
      </c>
      <c r="AJ1559" s="1">
        <v>4.5999999999999996</v>
      </c>
      <c r="AK1559" s="1">
        <v>3.8</v>
      </c>
      <c r="AL1559" s="1">
        <v>14.9</v>
      </c>
      <c r="AM1559" s="1">
        <v>11.6</v>
      </c>
      <c r="AN1559" s="1">
        <v>5.5</v>
      </c>
      <c r="AO1559" s="3">
        <f xml:space="preserve"> IFERROR(Table1[[#This Row],[GP 2012]]/Table1[[#This Row],[Total Assets 2012]], "x")</f>
        <v>2.0833333333333336E-2</v>
      </c>
      <c r="AP1559" s="3">
        <f xml:space="preserve"> IFERROR(Table1[[#This Row],[GP 2013]]/Table1[[#This Row],[Total Assets 2013]], "x")</f>
        <v>-0.48275862068965514</v>
      </c>
      <c r="AQ1559" s="3">
        <f xml:space="preserve"> IFERROR(Table1[[#This Row],[GP 2014]]/Table1[[#This Row],[Total Assets 2014]], "x")</f>
        <v>5.2631578947368425E-2</v>
      </c>
      <c r="AR1559" s="3">
        <f xml:space="preserve"> IFERROR(Table1[[#This Row],[GP 2015]]/Table1[[#This Row],[Total Assets 2015]], "x")</f>
        <v>-0.30612244897959179</v>
      </c>
      <c r="AS1559" s="3">
        <f xml:space="preserve"> IFERROR(Table1[[#This Row],[GP 2016]]/Table1[[#This Row],[Total Assets 2016]], "x")</f>
        <v>0</v>
      </c>
      <c r="AT1559" s="3">
        <f xml:space="preserve"> IFERROR(Table1[[#This Row],[GP 2017]]/Table1[[#This Row],[Total Assets 2017]], "x")</f>
        <v>7.6923076923076927E-2</v>
      </c>
      <c r="AU1559" s="3">
        <f xml:space="preserve"> IFERROR(Table1[[#This Row],[GP 2018]]/Table1[[#This Row],[Total Assets 2018]], "x")</f>
        <v>0.34285714285714286</v>
      </c>
      <c r="AV1559" s="3">
        <f xml:space="preserve"> IFERROR(Table1[[#This Row],[GP 2019]]/Table1[[#This Row],[Total Assets 2019]], "x")</f>
        <v>2.1739130434782612E-2</v>
      </c>
      <c r="AW1559" s="3">
        <f xml:space="preserve"> IFERROR(Table1[[#This Row],[GP 2020]]/Table1[[#This Row],[Total Assets 2020]], "x")</f>
        <v>0.23684210526315791</v>
      </c>
      <c r="AX1559" s="3">
        <f xml:space="preserve"> IFERROR(Table1[[#This Row],[GP 2021]]/Table1[[#This Row],[Total Assets 2021]], "x")</f>
        <v>3.3557046979865772E-2</v>
      </c>
      <c r="AY1559" s="3">
        <f xml:space="preserve"> IFERROR(Table1[[#This Row],[GP TTM]]/Table1[[#This Row],[Total Assets TTM]], "x")</f>
        <v>2.5862068965517241E-2</v>
      </c>
      <c r="BA1559" s="3">
        <f xml:space="preserve"> IFERROR(ABS(Table1[[#This Row],[ROA 2013]]-Table1[[#This Row],[ROA 2012]]), "x")</f>
        <v>0.50359195402298851</v>
      </c>
      <c r="BB1559" s="3">
        <f xml:space="preserve"> IFERROR(ABS(Table1[[#This Row],[ROA 2014]]-Table1[[#This Row],[ROA 2013]]), "x")</f>
        <v>0.53539019963702361</v>
      </c>
      <c r="BC1559" s="3">
        <f xml:space="preserve"> IFERROR(ABS(Table1[[#This Row],[ROA 2015]]-Table1[[#This Row],[ROA 2014]]), "x")</f>
        <v>0.35875402792696021</v>
      </c>
      <c r="BD1559" s="3">
        <f xml:space="preserve"> IFERROR(ABS(Table1[[#This Row],[ROA 2016]]-Table1[[#This Row],[ROA 2015]]), "x")</f>
        <v>0.30612244897959179</v>
      </c>
      <c r="BE1559" s="3">
        <f xml:space="preserve"> IFERROR(ABS(Table1[[#This Row],[ROA 2017]]-Table1[[#This Row],[ROA 2016]]), "x")</f>
        <v>7.6923076923076927E-2</v>
      </c>
      <c r="BF1559" s="3">
        <f xml:space="preserve"> IFERROR(ABS(Table1[[#This Row],[ROA 2018]]-Table1[[#This Row],[ROA 2017]]), "x")</f>
        <v>0.26593406593406593</v>
      </c>
      <c r="BG1559" s="3">
        <f xml:space="preserve"> IFERROR(ABS(Table1[[#This Row],[ROA 2019]]-Table1[[#This Row],[ROA 2018]]), "x")</f>
        <v>0.32111801242236027</v>
      </c>
      <c r="BH1559" s="3">
        <f xml:space="preserve"> IFERROR(ABS(Table1[[#This Row],[ROA 2020]]-Table1[[#This Row],[ROA 2019]]), "x")</f>
        <v>0.21510297482837529</v>
      </c>
      <c r="BI1559" s="3">
        <f xml:space="preserve"> IFERROR(ABS(Table1[[#This Row],[ROA 2021]]-Table1[[#This Row],[ROA 2020]]), "x")</f>
        <v>0.20328505828329213</v>
      </c>
      <c r="BJ1559" s="3">
        <f xml:space="preserve"> IFERROR(AVERAGE(Table1[[#This Row],[ROA 2013-2012]:[ROA 2021-2020]]), "x")</f>
        <v>0.3095802021064149</v>
      </c>
      <c r="BK1559" s="3">
        <f>IFERROR(AVERAGE(Table1[[#This Row],[ROA 2012]:[ROA 2021]]), "x")</f>
        <v>-3.4976549305191297E-4</v>
      </c>
      <c r="BN1559" s="1">
        <f>SUM(Table1[[#This Row],[B/M Rank]:[ROA Rank]])</f>
        <v>0</v>
      </c>
    </row>
    <row r="1560" spans="1:66" x14ac:dyDescent="0.25">
      <c r="A1560" s="1" t="s">
        <v>3938</v>
      </c>
      <c r="B1560" s="1" t="s">
        <v>1648</v>
      </c>
      <c r="C1560" s="1" t="s">
        <v>1499</v>
      </c>
      <c r="D1560" s="1" t="s">
        <v>440</v>
      </c>
      <c r="E1560" s="1" t="s">
        <v>108</v>
      </c>
      <c r="F1560" s="1">
        <v>93.2</v>
      </c>
      <c r="G1560" s="19"/>
      <c r="H1560" s="19"/>
      <c r="I1560" s="19"/>
      <c r="J1560" s="19"/>
      <c r="K1560" s="1"/>
      <c r="L1560" s="19"/>
      <c r="M1560" s="1">
        <v>2018</v>
      </c>
      <c r="T1560" s="1" t="s">
        <v>4368</v>
      </c>
      <c r="U1560" s="1">
        <v>3.3</v>
      </c>
      <c r="V1560" s="1">
        <v>6.4</v>
      </c>
      <c r="W1560" s="1">
        <v>14.1</v>
      </c>
      <c r="X1560" s="1">
        <v>14.9</v>
      </c>
      <c r="Z1560" s="3">
        <f xml:space="preserve"> IFERROR(AVEDEV(Table1[[#This Row],[GP 2012]:[GP 2021]]) / Table1[[#This Row],[Avg GP]], "x")</f>
        <v>0.51820728291316531</v>
      </c>
      <c r="AA1560" s="2">
        <f xml:space="preserve"> IFERROR(AVERAGE(Table1[[#This Row],[GP 2012]:[GP 2021]]), "x")</f>
        <v>7.9333333333333327</v>
      </c>
      <c r="AB1560" s="11">
        <f>Table1[Equity]/Table1[Market Capital]</f>
        <v>0.58905579399141628</v>
      </c>
      <c r="AI1560" s="1">
        <v>0.5</v>
      </c>
      <c r="AJ1560" s="1">
        <v>26.6</v>
      </c>
      <c r="AK1560" s="1">
        <v>43.2</v>
      </c>
      <c r="AL1560" s="1">
        <v>78.8</v>
      </c>
      <c r="AM1560" s="1">
        <v>84.9</v>
      </c>
      <c r="AN1560" s="1">
        <v>54.9</v>
      </c>
      <c r="AO1560" s="3" t="str">
        <f xml:space="preserve"> IFERROR(Table1[[#This Row],[GP 2012]]/Table1[[#This Row],[Total Assets 2012]], "x")</f>
        <v>x</v>
      </c>
      <c r="AP1560" s="3" t="str">
        <f xml:space="preserve"> IFERROR(Table1[[#This Row],[GP 2013]]/Table1[[#This Row],[Total Assets 2013]], "x")</f>
        <v>x</v>
      </c>
      <c r="AQ1560" s="3" t="str">
        <f xml:space="preserve"> IFERROR(Table1[[#This Row],[GP 2014]]/Table1[[#This Row],[Total Assets 2014]], "x")</f>
        <v>x</v>
      </c>
      <c r="AR1560" s="3" t="str">
        <f xml:space="preserve"> IFERROR(Table1[[#This Row],[GP 2015]]/Table1[[#This Row],[Total Assets 2015]], "x")</f>
        <v>x</v>
      </c>
      <c r="AS1560" s="3" t="str">
        <f xml:space="preserve"> IFERROR(Table1[[#This Row],[GP 2016]]/Table1[[#This Row],[Total Assets 2016]], "x")</f>
        <v>x</v>
      </c>
      <c r="AT1560" s="3" t="str">
        <f xml:space="preserve"> IFERROR(Table1[[#This Row],[GP 2017]]/Table1[[#This Row],[Total Assets 2017]], "x")</f>
        <v>x</v>
      </c>
      <c r="AU1560" s="3" t="str">
        <f xml:space="preserve"> IFERROR(Table1[[#This Row],[GP 2018]]/Table1[[#This Row],[Total Assets 2018]], "x")</f>
        <v>x</v>
      </c>
      <c r="AV1560" s="3">
        <f xml:space="preserve"> IFERROR(Table1[[#This Row],[GP 2019]]/Table1[[#This Row],[Total Assets 2019]], "x")</f>
        <v>0.12406015037593984</v>
      </c>
      <c r="AW1560" s="3">
        <f xml:space="preserve"> IFERROR(Table1[[#This Row],[GP 2020]]/Table1[[#This Row],[Total Assets 2020]], "x")</f>
        <v>0.14814814814814814</v>
      </c>
      <c r="AX1560" s="3">
        <f xml:space="preserve"> IFERROR(Table1[[#This Row],[GP 2021]]/Table1[[#This Row],[Total Assets 2021]], "x")</f>
        <v>0.17893401015228427</v>
      </c>
      <c r="AY1560" s="3">
        <f xml:space="preserve"> IFERROR(Table1[[#This Row],[GP TTM]]/Table1[[#This Row],[Total Assets TTM]], "x")</f>
        <v>0.17550058892815076</v>
      </c>
      <c r="BA1560" s="3" t="str">
        <f xml:space="preserve"> IFERROR(ABS(Table1[[#This Row],[ROA 2013]]-Table1[[#This Row],[ROA 2012]]), "x")</f>
        <v>x</v>
      </c>
      <c r="BB1560" s="3" t="str">
        <f xml:space="preserve"> IFERROR(ABS(Table1[[#This Row],[ROA 2014]]-Table1[[#This Row],[ROA 2013]]), "x")</f>
        <v>x</v>
      </c>
      <c r="BC1560" s="3" t="str">
        <f xml:space="preserve"> IFERROR(ABS(Table1[[#This Row],[ROA 2015]]-Table1[[#This Row],[ROA 2014]]), "x")</f>
        <v>x</v>
      </c>
      <c r="BD1560" s="3" t="str">
        <f xml:space="preserve"> IFERROR(ABS(Table1[[#This Row],[ROA 2016]]-Table1[[#This Row],[ROA 2015]]), "x")</f>
        <v>x</v>
      </c>
      <c r="BE1560" s="3" t="str">
        <f xml:space="preserve"> IFERROR(ABS(Table1[[#This Row],[ROA 2017]]-Table1[[#This Row],[ROA 2016]]), "x")</f>
        <v>x</v>
      </c>
      <c r="BF1560" s="3" t="str">
        <f xml:space="preserve"> IFERROR(ABS(Table1[[#This Row],[ROA 2018]]-Table1[[#This Row],[ROA 2017]]), "x")</f>
        <v>x</v>
      </c>
      <c r="BG1560" s="3" t="str">
        <f xml:space="preserve"> IFERROR(ABS(Table1[[#This Row],[ROA 2019]]-Table1[[#This Row],[ROA 2018]]), "x")</f>
        <v>x</v>
      </c>
      <c r="BH1560" s="3">
        <f xml:space="preserve"> IFERROR(ABS(Table1[[#This Row],[ROA 2020]]-Table1[[#This Row],[ROA 2019]]), "x")</f>
        <v>2.4087997772208297E-2</v>
      </c>
      <c r="BI1560" s="3">
        <f xml:space="preserve"> IFERROR(ABS(Table1[[#This Row],[ROA 2021]]-Table1[[#This Row],[ROA 2020]]), "x")</f>
        <v>3.0785862004136133E-2</v>
      </c>
      <c r="BJ1560" s="3">
        <f xml:space="preserve"> IFERROR(AVERAGE(Table1[[#This Row],[ROA 2013-2012]:[ROA 2021-2020]]), "x")</f>
        <v>2.7436929888172215E-2</v>
      </c>
      <c r="BK1560" s="3">
        <f>IFERROR(AVERAGE(Table1[[#This Row],[ROA 2012]:[ROA 2021]]), "x")</f>
        <v>0.15038076955879076</v>
      </c>
      <c r="BN1560" s="1">
        <f>SUM(Table1[[#This Row],[B/M Rank]:[ROA Rank]])</f>
        <v>0</v>
      </c>
    </row>
    <row r="1561" spans="1:66" x14ac:dyDescent="0.25">
      <c r="A1561" s="1" t="s">
        <v>3152</v>
      </c>
      <c r="B1561" s="1" t="s">
        <v>1072</v>
      </c>
      <c r="C1561" s="1" t="s">
        <v>4417</v>
      </c>
      <c r="D1561" s="1" t="s">
        <v>268</v>
      </c>
      <c r="E1561" s="1" t="s">
        <v>108</v>
      </c>
      <c r="F1561" s="1">
        <v>94.14</v>
      </c>
      <c r="G1561" s="19"/>
      <c r="H1561" s="19"/>
      <c r="I1561" s="19"/>
      <c r="J1561" s="19"/>
      <c r="K1561" s="1"/>
      <c r="L1561" s="19"/>
      <c r="M1561" s="1">
        <v>2012</v>
      </c>
      <c r="N1561" s="1" t="s">
        <v>4368</v>
      </c>
      <c r="O1561" s="1" t="s">
        <v>4368</v>
      </c>
      <c r="P1561" s="1" t="s">
        <v>4368</v>
      </c>
      <c r="Q1561" s="1" t="s">
        <v>4368</v>
      </c>
      <c r="R1561" s="1" t="s">
        <v>4368</v>
      </c>
      <c r="S1561" s="1" t="s">
        <v>4368</v>
      </c>
      <c r="T1561" s="1" t="s">
        <v>4368</v>
      </c>
      <c r="U1561" s="1" t="s">
        <v>4368</v>
      </c>
      <c r="V1561" s="1" t="s">
        <v>4368</v>
      </c>
      <c r="W1561" s="1" t="s">
        <v>4368</v>
      </c>
      <c r="X1561" s="1" t="s">
        <v>4368</v>
      </c>
      <c r="Z1561" s="3" t="str">
        <f xml:space="preserve"> IFERROR(AVEDEV(Table1[[#This Row],[GP 2012]:[GP 2021]]) / Table1[[#This Row],[Avg GP]], "x")</f>
        <v>x</v>
      </c>
      <c r="AA1561" s="2" t="str">
        <f xml:space="preserve"> IFERROR(AVERAGE(Table1[[#This Row],[GP 2012]:[GP 2021]]), "x")</f>
        <v>x</v>
      </c>
      <c r="AB1561" s="11">
        <f>Table1[Equity]/Table1[Market Capital]</f>
        <v>0.16358614828978119</v>
      </c>
      <c r="AC1561" s="1">
        <v>0.3</v>
      </c>
      <c r="AD1561" s="1">
        <v>1.2</v>
      </c>
      <c r="AE1561" s="1">
        <v>0.7</v>
      </c>
      <c r="AF1561" s="1">
        <v>1.2</v>
      </c>
      <c r="AG1561" s="1">
        <v>1.5</v>
      </c>
      <c r="AH1561" s="1">
        <v>2.2000000000000002</v>
      </c>
      <c r="AI1561" s="1">
        <v>10</v>
      </c>
      <c r="AJ1561" s="1">
        <v>10.199999999999999</v>
      </c>
      <c r="AK1561" s="1">
        <v>7.7</v>
      </c>
      <c r="AL1561" s="1">
        <v>8.9</v>
      </c>
      <c r="AM1561" s="1">
        <v>16.2</v>
      </c>
      <c r="AN1561" s="1">
        <v>15.4</v>
      </c>
      <c r="AO1561" s="3" t="str">
        <f xml:space="preserve"> IFERROR(Table1[[#This Row],[GP 2012]]/Table1[[#This Row],[Total Assets 2012]], "x")</f>
        <v>x</v>
      </c>
      <c r="AP1561" s="3" t="str">
        <f xml:space="preserve"> IFERROR(Table1[[#This Row],[GP 2013]]/Table1[[#This Row],[Total Assets 2013]], "x")</f>
        <v>x</v>
      </c>
      <c r="AQ1561" s="3" t="str">
        <f xml:space="preserve"> IFERROR(Table1[[#This Row],[GP 2014]]/Table1[[#This Row],[Total Assets 2014]], "x")</f>
        <v>x</v>
      </c>
      <c r="AR1561" s="3" t="str">
        <f xml:space="preserve"> IFERROR(Table1[[#This Row],[GP 2015]]/Table1[[#This Row],[Total Assets 2015]], "x")</f>
        <v>x</v>
      </c>
      <c r="AS1561" s="3" t="str">
        <f xml:space="preserve"> IFERROR(Table1[[#This Row],[GP 2016]]/Table1[[#This Row],[Total Assets 2016]], "x")</f>
        <v>x</v>
      </c>
      <c r="AT1561" s="3" t="str">
        <f xml:space="preserve"> IFERROR(Table1[[#This Row],[GP 2017]]/Table1[[#This Row],[Total Assets 2017]], "x")</f>
        <v>x</v>
      </c>
      <c r="AU1561" s="3" t="str">
        <f xml:space="preserve"> IFERROR(Table1[[#This Row],[GP 2018]]/Table1[[#This Row],[Total Assets 2018]], "x")</f>
        <v>x</v>
      </c>
      <c r="AV1561" s="3" t="str">
        <f xml:space="preserve"> IFERROR(Table1[[#This Row],[GP 2019]]/Table1[[#This Row],[Total Assets 2019]], "x")</f>
        <v>x</v>
      </c>
      <c r="AW1561" s="3" t="str">
        <f xml:space="preserve"> IFERROR(Table1[[#This Row],[GP 2020]]/Table1[[#This Row],[Total Assets 2020]], "x")</f>
        <v>x</v>
      </c>
      <c r="AX1561" s="3" t="str">
        <f xml:space="preserve"> IFERROR(Table1[[#This Row],[GP 2021]]/Table1[[#This Row],[Total Assets 2021]], "x")</f>
        <v>x</v>
      </c>
      <c r="AY1561" s="3" t="str">
        <f xml:space="preserve"> IFERROR(Table1[[#This Row],[GP TTM]]/Table1[[#This Row],[Total Assets TTM]], "x")</f>
        <v>x</v>
      </c>
      <c r="BA1561" s="3" t="str">
        <f xml:space="preserve"> IFERROR(ABS(Table1[[#This Row],[ROA 2013]]-Table1[[#This Row],[ROA 2012]]), "x")</f>
        <v>x</v>
      </c>
      <c r="BB1561" s="3" t="str">
        <f xml:space="preserve"> IFERROR(ABS(Table1[[#This Row],[ROA 2014]]-Table1[[#This Row],[ROA 2013]]), "x")</f>
        <v>x</v>
      </c>
      <c r="BC1561" s="3" t="str">
        <f xml:space="preserve"> IFERROR(ABS(Table1[[#This Row],[ROA 2015]]-Table1[[#This Row],[ROA 2014]]), "x")</f>
        <v>x</v>
      </c>
      <c r="BD1561" s="3" t="str">
        <f xml:space="preserve"> IFERROR(ABS(Table1[[#This Row],[ROA 2016]]-Table1[[#This Row],[ROA 2015]]), "x")</f>
        <v>x</v>
      </c>
      <c r="BE1561" s="3" t="str">
        <f xml:space="preserve"> IFERROR(ABS(Table1[[#This Row],[ROA 2017]]-Table1[[#This Row],[ROA 2016]]), "x")</f>
        <v>x</v>
      </c>
      <c r="BF1561" s="3" t="str">
        <f xml:space="preserve"> IFERROR(ABS(Table1[[#This Row],[ROA 2018]]-Table1[[#This Row],[ROA 2017]]), "x")</f>
        <v>x</v>
      </c>
      <c r="BG1561" s="3" t="str">
        <f xml:space="preserve"> IFERROR(ABS(Table1[[#This Row],[ROA 2019]]-Table1[[#This Row],[ROA 2018]]), "x")</f>
        <v>x</v>
      </c>
      <c r="BH1561" s="3" t="str">
        <f xml:space="preserve"> IFERROR(ABS(Table1[[#This Row],[ROA 2020]]-Table1[[#This Row],[ROA 2019]]), "x")</f>
        <v>x</v>
      </c>
      <c r="BI1561" s="3" t="str">
        <f xml:space="preserve"> IFERROR(ABS(Table1[[#This Row],[ROA 2021]]-Table1[[#This Row],[ROA 2020]]), "x")</f>
        <v>x</v>
      </c>
      <c r="BJ1561" s="3" t="str">
        <f xml:space="preserve"> IFERROR(AVERAGE(Table1[[#This Row],[ROA 2013-2012]:[ROA 2021-2020]]), "x")</f>
        <v>x</v>
      </c>
      <c r="BK1561" s="3" t="str">
        <f>IFERROR(AVERAGE(Table1[[#This Row],[ROA 2012]:[ROA 2021]]), "x")</f>
        <v>x</v>
      </c>
      <c r="BN1561" s="1">
        <f>SUM(Table1[[#This Row],[B/M Rank]:[ROA Rank]])</f>
        <v>0</v>
      </c>
    </row>
    <row r="1562" spans="1:66" x14ac:dyDescent="0.25">
      <c r="A1562" s="1" t="s">
        <v>3470</v>
      </c>
      <c r="B1562" s="1" t="s">
        <v>1276</v>
      </c>
      <c r="C1562" s="1" t="s">
        <v>4417</v>
      </c>
      <c r="D1562" s="1" t="s">
        <v>268</v>
      </c>
      <c r="E1562" s="1" t="s">
        <v>108</v>
      </c>
      <c r="F1562" s="1">
        <v>94.18</v>
      </c>
      <c r="G1562" s="19"/>
      <c r="H1562" s="19"/>
      <c r="I1562" s="19"/>
      <c r="J1562" s="19"/>
      <c r="K1562" s="1"/>
      <c r="L1562" s="19"/>
      <c r="M1562" s="1">
        <v>2012</v>
      </c>
      <c r="N1562" s="1" t="s">
        <v>4368</v>
      </c>
      <c r="O1562" s="1" t="s">
        <v>4368</v>
      </c>
      <c r="P1562" s="1" t="s">
        <v>4368</v>
      </c>
      <c r="Q1562" s="1" t="s">
        <v>4368</v>
      </c>
      <c r="R1562" s="1" t="s">
        <v>4368</v>
      </c>
      <c r="S1562" s="1" t="s">
        <v>4368</v>
      </c>
      <c r="T1562" s="1" t="s">
        <v>4368</v>
      </c>
      <c r="U1562" s="1" t="s">
        <v>4368</v>
      </c>
      <c r="V1562" s="1" t="s">
        <v>4368</v>
      </c>
      <c r="W1562" s="1" t="s">
        <v>4368</v>
      </c>
      <c r="X1562" s="1" t="s">
        <v>4368</v>
      </c>
      <c r="Z1562" s="3" t="str">
        <f xml:space="preserve"> IFERROR(AVEDEV(Table1[[#This Row],[GP 2012]:[GP 2021]]) / Table1[[#This Row],[Avg GP]], "x")</f>
        <v>x</v>
      </c>
      <c r="AA1562" s="2" t="str">
        <f xml:space="preserve"> IFERROR(AVERAGE(Table1[[#This Row],[GP 2012]:[GP 2021]]), "x")</f>
        <v>x</v>
      </c>
      <c r="AB1562" s="11">
        <f>Table1[Equity]/Table1[Market Capital]</f>
        <v>7.3614355489488208</v>
      </c>
      <c r="AC1562" s="1">
        <v>128.4</v>
      </c>
      <c r="AD1562" s="1">
        <v>177.9</v>
      </c>
      <c r="AE1562" s="1">
        <v>193.9</v>
      </c>
      <c r="AF1562" s="1">
        <v>247.7</v>
      </c>
      <c r="AG1562" s="1">
        <v>310.7</v>
      </c>
      <c r="AH1562" s="1">
        <v>328.3</v>
      </c>
      <c r="AI1562" s="1">
        <v>329.7</v>
      </c>
      <c r="AJ1562" s="1">
        <v>649.70000000000005</v>
      </c>
      <c r="AK1562" s="1">
        <v>790.4</v>
      </c>
      <c r="AL1562" s="1">
        <v>977</v>
      </c>
      <c r="AM1562" s="15">
        <v>1199.2</v>
      </c>
      <c r="AN1562" s="1">
        <v>693.3</v>
      </c>
      <c r="AO1562" s="3" t="str">
        <f xml:space="preserve"> IFERROR(Table1[[#This Row],[GP 2012]]/Table1[[#This Row],[Total Assets 2012]], "x")</f>
        <v>x</v>
      </c>
      <c r="AP1562" s="3" t="str">
        <f xml:space="preserve"> IFERROR(Table1[[#This Row],[GP 2013]]/Table1[[#This Row],[Total Assets 2013]], "x")</f>
        <v>x</v>
      </c>
      <c r="AQ1562" s="3" t="str">
        <f xml:space="preserve"> IFERROR(Table1[[#This Row],[GP 2014]]/Table1[[#This Row],[Total Assets 2014]], "x")</f>
        <v>x</v>
      </c>
      <c r="AR1562" s="3" t="str">
        <f xml:space="preserve"> IFERROR(Table1[[#This Row],[GP 2015]]/Table1[[#This Row],[Total Assets 2015]], "x")</f>
        <v>x</v>
      </c>
      <c r="AS1562" s="3" t="str">
        <f xml:space="preserve"> IFERROR(Table1[[#This Row],[GP 2016]]/Table1[[#This Row],[Total Assets 2016]], "x")</f>
        <v>x</v>
      </c>
      <c r="AT1562" s="3" t="str">
        <f xml:space="preserve"> IFERROR(Table1[[#This Row],[GP 2017]]/Table1[[#This Row],[Total Assets 2017]], "x")</f>
        <v>x</v>
      </c>
      <c r="AU1562" s="3" t="str">
        <f xml:space="preserve"> IFERROR(Table1[[#This Row],[GP 2018]]/Table1[[#This Row],[Total Assets 2018]], "x")</f>
        <v>x</v>
      </c>
      <c r="AV1562" s="3" t="str">
        <f xml:space="preserve"> IFERROR(Table1[[#This Row],[GP 2019]]/Table1[[#This Row],[Total Assets 2019]], "x")</f>
        <v>x</v>
      </c>
      <c r="AW1562" s="3" t="str">
        <f xml:space="preserve"> IFERROR(Table1[[#This Row],[GP 2020]]/Table1[[#This Row],[Total Assets 2020]], "x")</f>
        <v>x</v>
      </c>
      <c r="AX1562" s="3" t="str">
        <f xml:space="preserve"> IFERROR(Table1[[#This Row],[GP 2021]]/Table1[[#This Row],[Total Assets 2021]], "x")</f>
        <v>x</v>
      </c>
      <c r="AY1562" s="3" t="str">
        <f xml:space="preserve"> IFERROR(Table1[[#This Row],[GP TTM]]/Table1[[#This Row],[Total Assets TTM]], "x")</f>
        <v>x</v>
      </c>
      <c r="BA1562" s="3" t="str">
        <f xml:space="preserve"> IFERROR(ABS(Table1[[#This Row],[ROA 2013]]-Table1[[#This Row],[ROA 2012]]), "x")</f>
        <v>x</v>
      </c>
      <c r="BB1562" s="3" t="str">
        <f xml:space="preserve"> IFERROR(ABS(Table1[[#This Row],[ROA 2014]]-Table1[[#This Row],[ROA 2013]]), "x")</f>
        <v>x</v>
      </c>
      <c r="BC1562" s="3" t="str">
        <f xml:space="preserve"> IFERROR(ABS(Table1[[#This Row],[ROA 2015]]-Table1[[#This Row],[ROA 2014]]), "x")</f>
        <v>x</v>
      </c>
      <c r="BD1562" s="3" t="str">
        <f xml:space="preserve"> IFERROR(ABS(Table1[[#This Row],[ROA 2016]]-Table1[[#This Row],[ROA 2015]]), "x")</f>
        <v>x</v>
      </c>
      <c r="BE1562" s="3" t="str">
        <f xml:space="preserve"> IFERROR(ABS(Table1[[#This Row],[ROA 2017]]-Table1[[#This Row],[ROA 2016]]), "x")</f>
        <v>x</v>
      </c>
      <c r="BF1562" s="3" t="str">
        <f xml:space="preserve"> IFERROR(ABS(Table1[[#This Row],[ROA 2018]]-Table1[[#This Row],[ROA 2017]]), "x")</f>
        <v>x</v>
      </c>
      <c r="BG1562" s="3" t="str">
        <f xml:space="preserve"> IFERROR(ABS(Table1[[#This Row],[ROA 2019]]-Table1[[#This Row],[ROA 2018]]), "x")</f>
        <v>x</v>
      </c>
      <c r="BH1562" s="3" t="str">
        <f xml:space="preserve"> IFERROR(ABS(Table1[[#This Row],[ROA 2020]]-Table1[[#This Row],[ROA 2019]]), "x")</f>
        <v>x</v>
      </c>
      <c r="BI1562" s="3" t="str">
        <f xml:space="preserve"> IFERROR(ABS(Table1[[#This Row],[ROA 2021]]-Table1[[#This Row],[ROA 2020]]), "x")</f>
        <v>x</v>
      </c>
      <c r="BJ1562" s="3" t="str">
        <f xml:space="preserve"> IFERROR(AVERAGE(Table1[[#This Row],[ROA 2013-2012]:[ROA 2021-2020]]), "x")</f>
        <v>x</v>
      </c>
      <c r="BK1562" s="3" t="str">
        <f>IFERROR(AVERAGE(Table1[[#This Row],[ROA 2012]:[ROA 2021]]), "x")</f>
        <v>x</v>
      </c>
      <c r="BN1562" s="1">
        <f>SUM(Table1[[#This Row],[B/M Rank]:[ROA Rank]])</f>
        <v>0</v>
      </c>
    </row>
    <row r="1563" spans="1:66" x14ac:dyDescent="0.25">
      <c r="A1563" s="1" t="s">
        <v>4188</v>
      </c>
      <c r="B1563" s="1" t="s">
        <v>1893</v>
      </c>
      <c r="C1563" s="1" t="s">
        <v>1889</v>
      </c>
      <c r="D1563" s="1" t="s">
        <v>330</v>
      </c>
      <c r="E1563" s="1" t="s">
        <v>108</v>
      </c>
      <c r="F1563" s="1">
        <v>94.19</v>
      </c>
      <c r="G1563" s="19"/>
      <c r="H1563" s="19"/>
      <c r="I1563" s="19"/>
      <c r="J1563" s="19"/>
      <c r="K1563" s="1"/>
      <c r="L1563" s="19"/>
      <c r="M1563" s="1">
        <v>2015</v>
      </c>
      <c r="Q1563" s="1" t="s">
        <v>4368</v>
      </c>
      <c r="R1563" s="1" t="s">
        <v>4368</v>
      </c>
      <c r="S1563" s="1">
        <v>0</v>
      </c>
      <c r="T1563" s="1">
        <v>0.1</v>
      </c>
      <c r="U1563" s="1">
        <v>0.5</v>
      </c>
      <c r="V1563" s="1">
        <v>2.4</v>
      </c>
      <c r="W1563" s="1">
        <v>13.9</v>
      </c>
      <c r="X1563" s="1">
        <v>12.7</v>
      </c>
      <c r="Z1563" s="3">
        <f xml:space="preserve"> IFERROR(AVEDEV(Table1[[#This Row],[GP 2012]:[GP 2021]]) / Table1[[#This Row],[Avg GP]], "x")</f>
        <v>1.2449704142011835</v>
      </c>
      <c r="AA1563" s="2">
        <f xml:space="preserve"> IFERROR(AVERAGE(Table1[[#This Row],[GP 2012]:[GP 2021]]), "x")</f>
        <v>3.38</v>
      </c>
      <c r="AB1563" s="11">
        <f>Table1[Equity]/Table1[Market Capital]</f>
        <v>0.68372438687758796</v>
      </c>
      <c r="AF1563" s="1">
        <v>0.1</v>
      </c>
      <c r="AG1563" s="1">
        <v>0.6</v>
      </c>
      <c r="AH1563" s="1">
        <v>21.8</v>
      </c>
      <c r="AI1563" s="1">
        <v>13.5</v>
      </c>
      <c r="AJ1563" s="1">
        <v>9</v>
      </c>
      <c r="AK1563" s="1">
        <v>29.6</v>
      </c>
      <c r="AL1563" s="1">
        <v>154.4</v>
      </c>
      <c r="AM1563" s="1">
        <v>151.4</v>
      </c>
      <c r="AN1563" s="1">
        <v>64.400000000000006</v>
      </c>
      <c r="AO1563" s="3" t="str">
        <f xml:space="preserve"> IFERROR(Table1[[#This Row],[GP 2012]]/Table1[[#This Row],[Total Assets 2012]], "x")</f>
        <v>x</v>
      </c>
      <c r="AP1563" s="3" t="str">
        <f xml:space="preserve"> IFERROR(Table1[[#This Row],[GP 2013]]/Table1[[#This Row],[Total Assets 2013]], "x")</f>
        <v>x</v>
      </c>
      <c r="AQ1563" s="3" t="str">
        <f xml:space="preserve"> IFERROR(Table1[[#This Row],[GP 2014]]/Table1[[#This Row],[Total Assets 2014]], "x")</f>
        <v>x</v>
      </c>
      <c r="AR1563" s="3" t="str">
        <f xml:space="preserve"> IFERROR(Table1[[#This Row],[GP 2015]]/Table1[[#This Row],[Total Assets 2015]], "x")</f>
        <v>x</v>
      </c>
      <c r="AS1563" s="3" t="str">
        <f xml:space="preserve"> IFERROR(Table1[[#This Row],[GP 2016]]/Table1[[#This Row],[Total Assets 2016]], "x")</f>
        <v>x</v>
      </c>
      <c r="AT1563" s="3">
        <f xml:space="preserve"> IFERROR(Table1[[#This Row],[GP 2017]]/Table1[[#This Row],[Total Assets 2017]], "x")</f>
        <v>0</v>
      </c>
      <c r="AU1563" s="3">
        <f xml:space="preserve"> IFERROR(Table1[[#This Row],[GP 2018]]/Table1[[#This Row],[Total Assets 2018]], "x")</f>
        <v>7.4074074074074077E-3</v>
      </c>
      <c r="AV1563" s="3">
        <f xml:space="preserve"> IFERROR(Table1[[#This Row],[GP 2019]]/Table1[[#This Row],[Total Assets 2019]], "x")</f>
        <v>5.5555555555555552E-2</v>
      </c>
      <c r="AW1563" s="3">
        <f xml:space="preserve"> IFERROR(Table1[[#This Row],[GP 2020]]/Table1[[#This Row],[Total Assets 2020]], "x")</f>
        <v>8.1081081081081072E-2</v>
      </c>
      <c r="AX1563" s="3">
        <f xml:space="preserve"> IFERROR(Table1[[#This Row],[GP 2021]]/Table1[[#This Row],[Total Assets 2021]], "x")</f>
        <v>9.0025906735751296E-2</v>
      </c>
      <c r="AY1563" s="3">
        <f xml:space="preserve"> IFERROR(Table1[[#This Row],[GP TTM]]/Table1[[#This Row],[Total Assets TTM]], "x")</f>
        <v>8.3883751651254945E-2</v>
      </c>
      <c r="BA1563" s="3" t="str">
        <f xml:space="preserve"> IFERROR(ABS(Table1[[#This Row],[ROA 2013]]-Table1[[#This Row],[ROA 2012]]), "x")</f>
        <v>x</v>
      </c>
      <c r="BB1563" s="3" t="str">
        <f xml:space="preserve"> IFERROR(ABS(Table1[[#This Row],[ROA 2014]]-Table1[[#This Row],[ROA 2013]]), "x")</f>
        <v>x</v>
      </c>
      <c r="BC1563" s="3" t="str">
        <f xml:space="preserve"> IFERROR(ABS(Table1[[#This Row],[ROA 2015]]-Table1[[#This Row],[ROA 2014]]), "x")</f>
        <v>x</v>
      </c>
      <c r="BD1563" s="3" t="str">
        <f xml:space="preserve"> IFERROR(ABS(Table1[[#This Row],[ROA 2016]]-Table1[[#This Row],[ROA 2015]]), "x")</f>
        <v>x</v>
      </c>
      <c r="BE1563" s="3" t="str">
        <f xml:space="preserve"> IFERROR(ABS(Table1[[#This Row],[ROA 2017]]-Table1[[#This Row],[ROA 2016]]), "x")</f>
        <v>x</v>
      </c>
      <c r="BF1563" s="3">
        <f xml:space="preserve"> IFERROR(ABS(Table1[[#This Row],[ROA 2018]]-Table1[[#This Row],[ROA 2017]]), "x")</f>
        <v>7.4074074074074077E-3</v>
      </c>
      <c r="BG1563" s="3">
        <f xml:space="preserve"> IFERROR(ABS(Table1[[#This Row],[ROA 2019]]-Table1[[#This Row],[ROA 2018]]), "x")</f>
        <v>4.8148148148148148E-2</v>
      </c>
      <c r="BH1563" s="3">
        <f xml:space="preserve"> IFERROR(ABS(Table1[[#This Row],[ROA 2020]]-Table1[[#This Row],[ROA 2019]]), "x")</f>
        <v>2.5525525525525519E-2</v>
      </c>
      <c r="BI1563" s="3">
        <f xml:space="preserve"> IFERROR(ABS(Table1[[#This Row],[ROA 2021]]-Table1[[#This Row],[ROA 2020]]), "x")</f>
        <v>8.9448256546702243E-3</v>
      </c>
      <c r="BJ1563" s="3">
        <f xml:space="preserve"> IFERROR(AVERAGE(Table1[[#This Row],[ROA 2013-2012]:[ROA 2021-2020]]), "x")</f>
        <v>2.2506476683937824E-2</v>
      </c>
      <c r="BK1563" s="3">
        <f>IFERROR(AVERAGE(Table1[[#This Row],[ROA 2012]:[ROA 2021]]), "x")</f>
        <v>4.6813990155959065E-2</v>
      </c>
      <c r="BN1563" s="1">
        <f>SUM(Table1[[#This Row],[B/M Rank]:[ROA Rank]])</f>
        <v>0</v>
      </c>
    </row>
    <row r="1564" spans="1:66" x14ac:dyDescent="0.25">
      <c r="A1564" s="1" t="s">
        <v>3273</v>
      </c>
      <c r="B1564" s="1" t="s">
        <v>4596</v>
      </c>
      <c r="C1564" s="1" t="s">
        <v>4417</v>
      </c>
      <c r="D1564" s="1" t="s">
        <v>268</v>
      </c>
      <c r="E1564" s="1" t="s">
        <v>108</v>
      </c>
      <c r="F1564" s="1">
        <v>95.36</v>
      </c>
      <c r="G1564" s="19"/>
      <c r="H1564" s="19"/>
      <c r="I1564" s="19"/>
      <c r="J1564" s="19"/>
      <c r="K1564" s="1"/>
      <c r="L1564" s="19"/>
      <c r="M1564" s="1">
        <v>2015</v>
      </c>
      <c r="R1564" s="1">
        <v>-0.8</v>
      </c>
      <c r="S1564" s="1">
        <v>-0.2</v>
      </c>
      <c r="T1564" s="1">
        <v>-2.7</v>
      </c>
      <c r="U1564" s="1">
        <v>-9.6999999999999993</v>
      </c>
      <c r="V1564" s="1">
        <v>-8</v>
      </c>
      <c r="W1564" s="1">
        <v>-12.6</v>
      </c>
      <c r="X1564" s="1">
        <v>-34.5</v>
      </c>
      <c r="Z1564" s="3">
        <f xml:space="preserve"> IFERROR(AVEDEV(Table1[[#This Row],[GP 2012]:[GP 2021]]) / Table1[[#This Row],[Avg GP]], "x")</f>
        <v>-0.78235294117647047</v>
      </c>
      <c r="AA1564" s="2">
        <f xml:space="preserve"> IFERROR(AVERAGE(Table1[[#This Row],[GP 2012]:[GP 2021]]), "x")</f>
        <v>-5.666666666666667</v>
      </c>
      <c r="AB1564" s="11">
        <f>Table1[Equity]/Table1[Market Capital]</f>
        <v>3.7751677852348994E-2</v>
      </c>
      <c r="AG1564" s="1">
        <v>0.1</v>
      </c>
      <c r="AH1564" s="1">
        <v>4</v>
      </c>
      <c r="AI1564" s="1">
        <v>3.3</v>
      </c>
      <c r="AJ1564" s="1">
        <v>2.9</v>
      </c>
      <c r="AK1564" s="1">
        <v>15.7</v>
      </c>
      <c r="AL1564" s="1">
        <v>8.1999999999999993</v>
      </c>
      <c r="AM1564" s="1">
        <v>28.7</v>
      </c>
      <c r="AN1564" s="1">
        <v>3.6</v>
      </c>
      <c r="AO1564" s="3" t="str">
        <f xml:space="preserve"> IFERROR(Table1[[#This Row],[GP 2012]]/Table1[[#This Row],[Total Assets 2012]], "x")</f>
        <v>x</v>
      </c>
      <c r="AP1564" s="3" t="str">
        <f xml:space="preserve"> IFERROR(Table1[[#This Row],[GP 2013]]/Table1[[#This Row],[Total Assets 2013]], "x")</f>
        <v>x</v>
      </c>
      <c r="AQ1564" s="3" t="str">
        <f xml:space="preserve"> IFERROR(Table1[[#This Row],[GP 2014]]/Table1[[#This Row],[Total Assets 2014]], "x")</f>
        <v>x</v>
      </c>
      <c r="AR1564" s="3" t="str">
        <f xml:space="preserve"> IFERROR(Table1[[#This Row],[GP 2015]]/Table1[[#This Row],[Total Assets 2015]], "x")</f>
        <v>x</v>
      </c>
      <c r="AS1564" s="3">
        <f xml:space="preserve"> IFERROR(Table1[[#This Row],[GP 2016]]/Table1[[#This Row],[Total Assets 2016]], "x")</f>
        <v>-8</v>
      </c>
      <c r="AT1564" s="3">
        <f xml:space="preserve"> IFERROR(Table1[[#This Row],[GP 2017]]/Table1[[#This Row],[Total Assets 2017]], "x")</f>
        <v>-0.05</v>
      </c>
      <c r="AU1564" s="3">
        <f xml:space="preserve"> IFERROR(Table1[[#This Row],[GP 2018]]/Table1[[#This Row],[Total Assets 2018]], "x")</f>
        <v>-0.81818181818181823</v>
      </c>
      <c r="AV1564" s="3">
        <f xml:space="preserve"> IFERROR(Table1[[#This Row],[GP 2019]]/Table1[[#This Row],[Total Assets 2019]], "x")</f>
        <v>-3.3448275862068964</v>
      </c>
      <c r="AW1564" s="3">
        <f xml:space="preserve"> IFERROR(Table1[[#This Row],[GP 2020]]/Table1[[#This Row],[Total Assets 2020]], "x")</f>
        <v>-0.50955414012738853</v>
      </c>
      <c r="AX1564" s="3">
        <f xml:space="preserve"> IFERROR(Table1[[#This Row],[GP 2021]]/Table1[[#This Row],[Total Assets 2021]], "x")</f>
        <v>-1.5365853658536586</v>
      </c>
      <c r="AY1564" s="3">
        <f xml:space="preserve"> IFERROR(Table1[[#This Row],[GP TTM]]/Table1[[#This Row],[Total Assets TTM]], "x")</f>
        <v>-1.2020905923344949</v>
      </c>
      <c r="BA1564" s="3" t="str">
        <f xml:space="preserve"> IFERROR(ABS(Table1[[#This Row],[ROA 2013]]-Table1[[#This Row],[ROA 2012]]), "x")</f>
        <v>x</v>
      </c>
      <c r="BB1564" s="3" t="str">
        <f xml:space="preserve"> IFERROR(ABS(Table1[[#This Row],[ROA 2014]]-Table1[[#This Row],[ROA 2013]]), "x")</f>
        <v>x</v>
      </c>
      <c r="BC1564" s="3" t="str">
        <f xml:space="preserve"> IFERROR(ABS(Table1[[#This Row],[ROA 2015]]-Table1[[#This Row],[ROA 2014]]), "x")</f>
        <v>x</v>
      </c>
      <c r="BD1564" s="3" t="str">
        <f xml:space="preserve"> IFERROR(ABS(Table1[[#This Row],[ROA 2016]]-Table1[[#This Row],[ROA 2015]]), "x")</f>
        <v>x</v>
      </c>
      <c r="BE1564" s="3">
        <f xml:space="preserve"> IFERROR(ABS(Table1[[#This Row],[ROA 2017]]-Table1[[#This Row],[ROA 2016]]), "x")</f>
        <v>7.95</v>
      </c>
      <c r="BF1564" s="3">
        <f xml:space="preserve"> IFERROR(ABS(Table1[[#This Row],[ROA 2018]]-Table1[[#This Row],[ROA 2017]]), "x")</f>
        <v>0.76818181818181819</v>
      </c>
      <c r="BG1564" s="3">
        <f xml:space="preserve"> IFERROR(ABS(Table1[[#This Row],[ROA 2019]]-Table1[[#This Row],[ROA 2018]]), "x")</f>
        <v>2.526645768025078</v>
      </c>
      <c r="BH1564" s="3">
        <f xml:space="preserve"> IFERROR(ABS(Table1[[#This Row],[ROA 2020]]-Table1[[#This Row],[ROA 2019]]), "x")</f>
        <v>2.8352734460795079</v>
      </c>
      <c r="BI1564" s="3">
        <f xml:space="preserve"> IFERROR(ABS(Table1[[#This Row],[ROA 2021]]-Table1[[#This Row],[ROA 2020]]), "x")</f>
        <v>1.0270312257262701</v>
      </c>
      <c r="BJ1564" s="3">
        <f xml:space="preserve"> IFERROR(AVERAGE(Table1[[#This Row],[ROA 2013-2012]:[ROA 2021-2020]]), "x")</f>
        <v>3.0214264516025353</v>
      </c>
      <c r="BK1564" s="3">
        <f>IFERROR(AVERAGE(Table1[[#This Row],[ROA 2012]:[ROA 2021]]), "x")</f>
        <v>-2.3765248183949605</v>
      </c>
      <c r="BN1564" s="1">
        <f>SUM(Table1[[#This Row],[B/M Rank]:[ROA Rank]])</f>
        <v>0</v>
      </c>
    </row>
    <row r="1565" spans="1:66" x14ac:dyDescent="0.25">
      <c r="A1565" s="1" t="s">
        <v>3356</v>
      </c>
      <c r="B1565" s="1" t="s">
        <v>1200</v>
      </c>
      <c r="C1565" s="1" t="s">
        <v>4417</v>
      </c>
      <c r="D1565" s="1" t="s">
        <v>268</v>
      </c>
      <c r="E1565" s="1" t="s">
        <v>108</v>
      </c>
      <c r="F1565" s="1">
        <v>95.37</v>
      </c>
      <c r="G1565" s="19"/>
      <c r="H1565" s="19"/>
      <c r="I1565" s="19"/>
      <c r="J1565" s="19"/>
      <c r="K1565" s="1"/>
      <c r="L1565" s="19"/>
      <c r="M1565" s="1">
        <v>2012</v>
      </c>
      <c r="N1565" s="1" t="s">
        <v>4368</v>
      </c>
      <c r="O1565" s="1" t="s">
        <v>4368</v>
      </c>
      <c r="P1565" s="1" t="s">
        <v>4368</v>
      </c>
      <c r="Q1565" s="1" t="s">
        <v>4368</v>
      </c>
      <c r="R1565" s="1" t="s">
        <v>4368</v>
      </c>
      <c r="S1565" s="1" t="s">
        <v>4368</v>
      </c>
      <c r="T1565" s="1" t="s">
        <v>4368</v>
      </c>
      <c r="U1565" s="1" t="s">
        <v>4368</v>
      </c>
      <c r="V1565" s="1" t="s">
        <v>4368</v>
      </c>
      <c r="W1565" s="1" t="s">
        <v>4368</v>
      </c>
      <c r="X1565" s="1" t="s">
        <v>4368</v>
      </c>
      <c r="Z1565" s="3" t="str">
        <f xml:space="preserve"> IFERROR(AVEDEV(Table1[[#This Row],[GP 2012]:[GP 2021]]) / Table1[[#This Row],[Avg GP]], "x")</f>
        <v>x</v>
      </c>
      <c r="AA1565" s="2" t="str">
        <f xml:space="preserve"> IFERROR(AVERAGE(Table1[[#This Row],[GP 2012]:[GP 2021]]), "x")</f>
        <v>x</v>
      </c>
      <c r="AB1565" s="11">
        <f>Table1[Equity]/Table1[Market Capital]</f>
        <v>0.10590332389640347</v>
      </c>
      <c r="AC1565" s="1">
        <v>1.7</v>
      </c>
      <c r="AD1565" s="1">
        <v>1.3</v>
      </c>
      <c r="AE1565" s="1">
        <v>1.3</v>
      </c>
      <c r="AF1565" s="1">
        <v>1</v>
      </c>
      <c r="AG1565" s="1">
        <v>1.3</v>
      </c>
      <c r="AH1565" s="1">
        <v>0.2</v>
      </c>
      <c r="AI1565" s="1">
        <v>1.1000000000000001</v>
      </c>
      <c r="AJ1565" s="1">
        <v>2</v>
      </c>
      <c r="AK1565" s="1">
        <v>8.5</v>
      </c>
      <c r="AL1565" s="1">
        <v>11.4</v>
      </c>
      <c r="AM1565" s="1">
        <v>11.6</v>
      </c>
      <c r="AN1565" s="1">
        <v>10.1</v>
      </c>
      <c r="AO1565" s="3" t="str">
        <f xml:space="preserve"> IFERROR(Table1[[#This Row],[GP 2012]]/Table1[[#This Row],[Total Assets 2012]], "x")</f>
        <v>x</v>
      </c>
      <c r="AP1565" s="3" t="str">
        <f xml:space="preserve"> IFERROR(Table1[[#This Row],[GP 2013]]/Table1[[#This Row],[Total Assets 2013]], "x")</f>
        <v>x</v>
      </c>
      <c r="AQ1565" s="3" t="str">
        <f xml:space="preserve"> IFERROR(Table1[[#This Row],[GP 2014]]/Table1[[#This Row],[Total Assets 2014]], "x")</f>
        <v>x</v>
      </c>
      <c r="AR1565" s="3" t="str">
        <f xml:space="preserve"> IFERROR(Table1[[#This Row],[GP 2015]]/Table1[[#This Row],[Total Assets 2015]], "x")</f>
        <v>x</v>
      </c>
      <c r="AS1565" s="3" t="str">
        <f xml:space="preserve"> IFERROR(Table1[[#This Row],[GP 2016]]/Table1[[#This Row],[Total Assets 2016]], "x")</f>
        <v>x</v>
      </c>
      <c r="AT1565" s="3" t="str">
        <f xml:space="preserve"> IFERROR(Table1[[#This Row],[GP 2017]]/Table1[[#This Row],[Total Assets 2017]], "x")</f>
        <v>x</v>
      </c>
      <c r="AU1565" s="3" t="str">
        <f xml:space="preserve"> IFERROR(Table1[[#This Row],[GP 2018]]/Table1[[#This Row],[Total Assets 2018]], "x")</f>
        <v>x</v>
      </c>
      <c r="AV1565" s="3" t="str">
        <f xml:space="preserve"> IFERROR(Table1[[#This Row],[GP 2019]]/Table1[[#This Row],[Total Assets 2019]], "x")</f>
        <v>x</v>
      </c>
      <c r="AW1565" s="3" t="str">
        <f xml:space="preserve"> IFERROR(Table1[[#This Row],[GP 2020]]/Table1[[#This Row],[Total Assets 2020]], "x")</f>
        <v>x</v>
      </c>
      <c r="AX1565" s="3" t="str">
        <f xml:space="preserve"> IFERROR(Table1[[#This Row],[GP 2021]]/Table1[[#This Row],[Total Assets 2021]], "x")</f>
        <v>x</v>
      </c>
      <c r="AY1565" s="3" t="str">
        <f xml:space="preserve"> IFERROR(Table1[[#This Row],[GP TTM]]/Table1[[#This Row],[Total Assets TTM]], "x")</f>
        <v>x</v>
      </c>
      <c r="BA1565" s="3" t="str">
        <f xml:space="preserve"> IFERROR(ABS(Table1[[#This Row],[ROA 2013]]-Table1[[#This Row],[ROA 2012]]), "x")</f>
        <v>x</v>
      </c>
      <c r="BB1565" s="3" t="str">
        <f xml:space="preserve"> IFERROR(ABS(Table1[[#This Row],[ROA 2014]]-Table1[[#This Row],[ROA 2013]]), "x")</f>
        <v>x</v>
      </c>
      <c r="BC1565" s="3" t="str">
        <f xml:space="preserve"> IFERROR(ABS(Table1[[#This Row],[ROA 2015]]-Table1[[#This Row],[ROA 2014]]), "x")</f>
        <v>x</v>
      </c>
      <c r="BD1565" s="3" t="str">
        <f xml:space="preserve"> IFERROR(ABS(Table1[[#This Row],[ROA 2016]]-Table1[[#This Row],[ROA 2015]]), "x")</f>
        <v>x</v>
      </c>
      <c r="BE1565" s="3" t="str">
        <f xml:space="preserve"> IFERROR(ABS(Table1[[#This Row],[ROA 2017]]-Table1[[#This Row],[ROA 2016]]), "x")</f>
        <v>x</v>
      </c>
      <c r="BF1565" s="3" t="str">
        <f xml:space="preserve"> IFERROR(ABS(Table1[[#This Row],[ROA 2018]]-Table1[[#This Row],[ROA 2017]]), "x")</f>
        <v>x</v>
      </c>
      <c r="BG1565" s="3" t="str">
        <f xml:space="preserve"> IFERROR(ABS(Table1[[#This Row],[ROA 2019]]-Table1[[#This Row],[ROA 2018]]), "x")</f>
        <v>x</v>
      </c>
      <c r="BH1565" s="3" t="str">
        <f xml:space="preserve"> IFERROR(ABS(Table1[[#This Row],[ROA 2020]]-Table1[[#This Row],[ROA 2019]]), "x")</f>
        <v>x</v>
      </c>
      <c r="BI1565" s="3" t="str">
        <f xml:space="preserve"> IFERROR(ABS(Table1[[#This Row],[ROA 2021]]-Table1[[#This Row],[ROA 2020]]), "x")</f>
        <v>x</v>
      </c>
      <c r="BJ1565" s="3" t="str">
        <f xml:space="preserve"> IFERROR(AVERAGE(Table1[[#This Row],[ROA 2013-2012]:[ROA 2021-2020]]), "x")</f>
        <v>x</v>
      </c>
      <c r="BK1565" s="3" t="str">
        <f>IFERROR(AVERAGE(Table1[[#This Row],[ROA 2012]:[ROA 2021]]), "x")</f>
        <v>x</v>
      </c>
      <c r="BN1565" s="1">
        <f>SUM(Table1[[#This Row],[B/M Rank]:[ROA Rank]])</f>
        <v>0</v>
      </c>
    </row>
    <row r="1566" spans="1:66" x14ac:dyDescent="0.25">
      <c r="A1566" s="1" t="s">
        <v>2267</v>
      </c>
      <c r="B1566" s="1" t="s">
        <v>309</v>
      </c>
      <c r="C1566" s="1" t="s">
        <v>299</v>
      </c>
      <c r="D1566" s="1" t="s">
        <v>107</v>
      </c>
      <c r="E1566" s="1" t="s">
        <v>108</v>
      </c>
      <c r="F1566" s="1">
        <v>95.48</v>
      </c>
      <c r="G1566" s="19"/>
      <c r="H1566" s="19"/>
      <c r="I1566" s="19"/>
      <c r="J1566" s="19"/>
      <c r="K1566" s="1"/>
      <c r="L1566" s="19"/>
      <c r="M1566" s="1">
        <v>2012</v>
      </c>
      <c r="N1566" s="1">
        <v>0.1</v>
      </c>
      <c r="O1566" s="1">
        <v>0.1</v>
      </c>
      <c r="P1566" s="1" t="s">
        <v>4368</v>
      </c>
      <c r="Q1566" s="1">
        <v>0</v>
      </c>
      <c r="R1566" s="1" t="s">
        <v>4368</v>
      </c>
      <c r="S1566" s="1">
        <v>0</v>
      </c>
      <c r="T1566" s="1">
        <v>0.2</v>
      </c>
      <c r="U1566" s="1">
        <v>0</v>
      </c>
      <c r="V1566" s="1">
        <v>0</v>
      </c>
      <c r="W1566" s="1" t="s">
        <v>4368</v>
      </c>
      <c r="X1566" s="1">
        <v>0</v>
      </c>
      <c r="Z1566" s="3">
        <f xml:space="preserve"> IFERROR(AVEDEV(Table1[[#This Row],[GP 2012]:[GP 2021]]) / Table1[[#This Row],[Avg GP]], "x")</f>
        <v>1.1428571428571428</v>
      </c>
      <c r="AA1566" s="2">
        <f xml:space="preserve"> IFERROR(AVERAGE(Table1[[#This Row],[GP 2012]:[GP 2021]]), "x")</f>
        <v>5.7142857142857148E-2</v>
      </c>
      <c r="AB1566" s="11">
        <f>Table1[Equity]/Table1[Market Capital]</f>
        <v>2.7230833682446585E-2</v>
      </c>
      <c r="AC1566" s="1">
        <v>9.9</v>
      </c>
      <c r="AD1566" s="1">
        <v>10</v>
      </c>
      <c r="AE1566" s="1">
        <v>9</v>
      </c>
      <c r="AF1566" s="1">
        <v>8.8000000000000007</v>
      </c>
      <c r="AG1566" s="1">
        <v>8.1</v>
      </c>
      <c r="AH1566" s="1">
        <v>6.9</v>
      </c>
      <c r="AI1566" s="1">
        <v>8.6</v>
      </c>
      <c r="AJ1566" s="1">
        <v>7.1</v>
      </c>
      <c r="AK1566" s="1">
        <v>14.8</v>
      </c>
      <c r="AL1566" s="1">
        <v>31</v>
      </c>
      <c r="AM1566" s="1">
        <v>41.6</v>
      </c>
      <c r="AN1566" s="1">
        <v>2.6</v>
      </c>
      <c r="AO1566" s="3">
        <f xml:space="preserve"> IFERROR(Table1[[#This Row],[GP 2012]]/Table1[[#This Row],[Total Assets 2012]], "x")</f>
        <v>1.0101010101010102E-2</v>
      </c>
      <c r="AP1566" s="3">
        <f xml:space="preserve"> IFERROR(Table1[[#This Row],[GP 2013]]/Table1[[#This Row],[Total Assets 2013]], "x")</f>
        <v>0.01</v>
      </c>
      <c r="AQ1566" s="3" t="str">
        <f xml:space="preserve"> IFERROR(Table1[[#This Row],[GP 2014]]/Table1[[#This Row],[Total Assets 2014]], "x")</f>
        <v>x</v>
      </c>
      <c r="AR1566" s="3">
        <f xml:space="preserve"> IFERROR(Table1[[#This Row],[GP 2015]]/Table1[[#This Row],[Total Assets 2015]], "x")</f>
        <v>0</v>
      </c>
      <c r="AS1566" s="3" t="str">
        <f xml:space="preserve"> IFERROR(Table1[[#This Row],[GP 2016]]/Table1[[#This Row],[Total Assets 2016]], "x")</f>
        <v>x</v>
      </c>
      <c r="AT1566" s="3">
        <f xml:space="preserve"> IFERROR(Table1[[#This Row],[GP 2017]]/Table1[[#This Row],[Total Assets 2017]], "x")</f>
        <v>0</v>
      </c>
      <c r="AU1566" s="3">
        <f xml:space="preserve"> IFERROR(Table1[[#This Row],[GP 2018]]/Table1[[#This Row],[Total Assets 2018]], "x")</f>
        <v>2.3255813953488375E-2</v>
      </c>
      <c r="AV1566" s="3">
        <f xml:space="preserve"> IFERROR(Table1[[#This Row],[GP 2019]]/Table1[[#This Row],[Total Assets 2019]], "x")</f>
        <v>0</v>
      </c>
      <c r="AW1566" s="3">
        <f xml:space="preserve"> IFERROR(Table1[[#This Row],[GP 2020]]/Table1[[#This Row],[Total Assets 2020]], "x")</f>
        <v>0</v>
      </c>
      <c r="AX1566" s="3" t="str">
        <f xml:space="preserve"> IFERROR(Table1[[#This Row],[GP 2021]]/Table1[[#This Row],[Total Assets 2021]], "x")</f>
        <v>x</v>
      </c>
      <c r="AY1566" s="3">
        <f xml:space="preserve"> IFERROR(Table1[[#This Row],[GP TTM]]/Table1[[#This Row],[Total Assets TTM]], "x")</f>
        <v>0</v>
      </c>
      <c r="BA1566" s="3">
        <f xml:space="preserve"> IFERROR(ABS(Table1[[#This Row],[ROA 2013]]-Table1[[#This Row],[ROA 2012]]), "x")</f>
        <v>1.0101010101010166E-4</v>
      </c>
      <c r="BB1566" s="3" t="str">
        <f xml:space="preserve"> IFERROR(ABS(Table1[[#This Row],[ROA 2014]]-Table1[[#This Row],[ROA 2013]]), "x")</f>
        <v>x</v>
      </c>
      <c r="BC1566" s="3" t="str">
        <f xml:space="preserve"> IFERROR(ABS(Table1[[#This Row],[ROA 2015]]-Table1[[#This Row],[ROA 2014]]), "x")</f>
        <v>x</v>
      </c>
      <c r="BD1566" s="3" t="str">
        <f xml:space="preserve"> IFERROR(ABS(Table1[[#This Row],[ROA 2016]]-Table1[[#This Row],[ROA 2015]]), "x")</f>
        <v>x</v>
      </c>
      <c r="BE1566" s="3" t="str">
        <f xml:space="preserve"> IFERROR(ABS(Table1[[#This Row],[ROA 2017]]-Table1[[#This Row],[ROA 2016]]), "x")</f>
        <v>x</v>
      </c>
      <c r="BF1566" s="3">
        <f xml:space="preserve"> IFERROR(ABS(Table1[[#This Row],[ROA 2018]]-Table1[[#This Row],[ROA 2017]]), "x")</f>
        <v>2.3255813953488375E-2</v>
      </c>
      <c r="BG1566" s="3">
        <f xml:space="preserve"> IFERROR(ABS(Table1[[#This Row],[ROA 2019]]-Table1[[#This Row],[ROA 2018]]), "x")</f>
        <v>2.3255813953488375E-2</v>
      </c>
      <c r="BH1566" s="3">
        <f xml:space="preserve"> IFERROR(ABS(Table1[[#This Row],[ROA 2020]]-Table1[[#This Row],[ROA 2019]]), "x")</f>
        <v>0</v>
      </c>
      <c r="BI1566" s="3" t="str">
        <f xml:space="preserve"> IFERROR(ABS(Table1[[#This Row],[ROA 2021]]-Table1[[#This Row],[ROA 2020]]), "x")</f>
        <v>x</v>
      </c>
      <c r="BJ1566" s="3">
        <f xml:space="preserve"> IFERROR(AVERAGE(Table1[[#This Row],[ROA 2013-2012]:[ROA 2021-2020]]), "x")</f>
        <v>1.1653159501996713E-2</v>
      </c>
      <c r="BK1566" s="3">
        <f>IFERROR(AVERAGE(Table1[[#This Row],[ROA 2012]:[ROA 2021]]), "x")</f>
        <v>6.1938320077854969E-3</v>
      </c>
      <c r="BN1566" s="1">
        <f>SUM(Table1[[#This Row],[B/M Rank]:[ROA Rank]])</f>
        <v>0</v>
      </c>
    </row>
    <row r="1567" spans="1:66" x14ac:dyDescent="0.25">
      <c r="A1567" s="1" t="s">
        <v>2464</v>
      </c>
      <c r="B1567" s="1" t="s">
        <v>515</v>
      </c>
      <c r="C1567" s="1" t="s">
        <v>510</v>
      </c>
      <c r="D1567" s="1" t="s">
        <v>152</v>
      </c>
      <c r="E1567" s="1" t="s">
        <v>108</v>
      </c>
      <c r="F1567" s="1">
        <v>95.79</v>
      </c>
      <c r="G1567" s="19"/>
      <c r="H1567" s="19"/>
      <c r="I1567" s="19"/>
      <c r="J1567" s="19"/>
      <c r="K1567" s="1"/>
      <c r="L1567" s="19"/>
      <c r="M1567" s="1">
        <v>2012</v>
      </c>
      <c r="N1567" s="1">
        <v>16</v>
      </c>
      <c r="O1567" s="1">
        <v>4.4000000000000004</v>
      </c>
      <c r="P1567" s="1">
        <v>4.4000000000000004</v>
      </c>
      <c r="Q1567" s="1">
        <v>11.7</v>
      </c>
      <c r="R1567" s="1">
        <v>-0.5</v>
      </c>
      <c r="S1567" s="1">
        <v>10.199999999999999</v>
      </c>
      <c r="T1567" s="1">
        <v>15.3</v>
      </c>
      <c r="U1567" s="1">
        <v>18.8</v>
      </c>
      <c r="V1567" s="1">
        <v>37.1</v>
      </c>
      <c r="W1567" s="1">
        <v>30.9</v>
      </c>
      <c r="X1567" s="1">
        <v>76.2</v>
      </c>
      <c r="Z1567" s="3">
        <f xml:space="preserve"> IFERROR(AVEDEV(Table1[[#This Row],[GP 2012]:[GP 2021]]) / Table1[[#This Row],[Avg GP]], "x")</f>
        <v>0.59271746459878627</v>
      </c>
      <c r="AA1567" s="2">
        <f xml:space="preserve"> IFERROR(AVERAGE(Table1[[#This Row],[GP 2012]:[GP 2021]]), "x")</f>
        <v>14.830000000000002</v>
      </c>
      <c r="AB1567" s="11">
        <f>Table1[Equity]/Table1[Market Capital]</f>
        <v>2.2465810627414133</v>
      </c>
      <c r="AC1567" s="1">
        <v>292.39999999999998</v>
      </c>
      <c r="AD1567" s="1">
        <v>296.2</v>
      </c>
      <c r="AE1567" s="1">
        <v>232.2</v>
      </c>
      <c r="AF1567" s="1">
        <v>308.89999999999998</v>
      </c>
      <c r="AG1567" s="1">
        <v>330.8</v>
      </c>
      <c r="AH1567" s="1">
        <v>332.3</v>
      </c>
      <c r="AI1567" s="1">
        <v>247.2</v>
      </c>
      <c r="AJ1567" s="1">
        <v>278.89999999999998</v>
      </c>
      <c r="AK1567" s="1">
        <v>346.2</v>
      </c>
      <c r="AL1567" s="1">
        <v>419.8</v>
      </c>
      <c r="AM1567" s="1">
        <v>495</v>
      </c>
      <c r="AN1567" s="1">
        <v>215.2</v>
      </c>
      <c r="AO1567" s="3">
        <f xml:space="preserve"> IFERROR(Table1[[#This Row],[GP 2012]]/Table1[[#This Row],[Total Assets 2012]], "x")</f>
        <v>5.4719562243502058E-2</v>
      </c>
      <c r="AP1567" s="3">
        <f xml:space="preserve"> IFERROR(Table1[[#This Row],[GP 2013]]/Table1[[#This Row],[Total Assets 2013]], "x")</f>
        <v>1.485482781904119E-2</v>
      </c>
      <c r="AQ1567" s="3">
        <f xml:space="preserve"> IFERROR(Table1[[#This Row],[GP 2014]]/Table1[[#This Row],[Total Assets 2014]], "x")</f>
        <v>1.8949181739879417E-2</v>
      </c>
      <c r="AR1567" s="3">
        <f xml:space="preserve"> IFERROR(Table1[[#This Row],[GP 2015]]/Table1[[#This Row],[Total Assets 2015]], "x")</f>
        <v>3.7876335383619293E-2</v>
      </c>
      <c r="AS1567" s="3">
        <f xml:space="preserve"> IFERROR(Table1[[#This Row],[GP 2016]]/Table1[[#This Row],[Total Assets 2016]], "x")</f>
        <v>-1.5114873035066505E-3</v>
      </c>
      <c r="AT1567" s="3">
        <f xml:space="preserve"> IFERROR(Table1[[#This Row],[GP 2017]]/Table1[[#This Row],[Total Assets 2017]], "x")</f>
        <v>3.069515498043936E-2</v>
      </c>
      <c r="AU1567" s="3">
        <f xml:space="preserve"> IFERROR(Table1[[#This Row],[GP 2018]]/Table1[[#This Row],[Total Assets 2018]], "x")</f>
        <v>6.1893203883495153E-2</v>
      </c>
      <c r="AV1567" s="3">
        <f xml:space="preserve"> IFERROR(Table1[[#This Row],[GP 2019]]/Table1[[#This Row],[Total Assets 2019]], "x")</f>
        <v>6.7407673001075669E-2</v>
      </c>
      <c r="AW1567" s="3">
        <f xml:space="preserve"> IFERROR(Table1[[#This Row],[GP 2020]]/Table1[[#This Row],[Total Assets 2020]], "x")</f>
        <v>0.10716348931253611</v>
      </c>
      <c r="AX1567" s="3">
        <f xml:space="preserve"> IFERROR(Table1[[#This Row],[GP 2021]]/Table1[[#This Row],[Total Assets 2021]], "x")</f>
        <v>7.360647927584564E-2</v>
      </c>
      <c r="AY1567" s="3">
        <f xml:space="preserve"> IFERROR(Table1[[#This Row],[GP TTM]]/Table1[[#This Row],[Total Assets TTM]], "x")</f>
        <v>0.15393939393939393</v>
      </c>
      <c r="BA1567" s="3">
        <f xml:space="preserve"> IFERROR(ABS(Table1[[#This Row],[ROA 2013]]-Table1[[#This Row],[ROA 2012]]), "x")</f>
        <v>3.9864734424460868E-2</v>
      </c>
      <c r="BB1567" s="3">
        <f xml:space="preserve"> IFERROR(ABS(Table1[[#This Row],[ROA 2014]]-Table1[[#This Row],[ROA 2013]]), "x")</f>
        <v>4.0943539208382271E-3</v>
      </c>
      <c r="BC1567" s="3">
        <f xml:space="preserve"> IFERROR(ABS(Table1[[#This Row],[ROA 2015]]-Table1[[#This Row],[ROA 2014]]), "x")</f>
        <v>1.8927153643739876E-2</v>
      </c>
      <c r="BD1567" s="3">
        <f xml:space="preserve"> IFERROR(ABS(Table1[[#This Row],[ROA 2016]]-Table1[[#This Row],[ROA 2015]]), "x")</f>
        <v>3.9387822687125942E-2</v>
      </c>
      <c r="BE1567" s="3">
        <f xml:space="preserve"> IFERROR(ABS(Table1[[#This Row],[ROA 2017]]-Table1[[#This Row],[ROA 2016]]), "x")</f>
        <v>3.2206642283946013E-2</v>
      </c>
      <c r="BF1567" s="3">
        <f xml:space="preserve"> IFERROR(ABS(Table1[[#This Row],[ROA 2018]]-Table1[[#This Row],[ROA 2017]]), "x")</f>
        <v>3.1198048903055792E-2</v>
      </c>
      <c r="BG1567" s="3">
        <f xml:space="preserve"> IFERROR(ABS(Table1[[#This Row],[ROA 2019]]-Table1[[#This Row],[ROA 2018]]), "x")</f>
        <v>5.5144691175805158E-3</v>
      </c>
      <c r="BH1567" s="3">
        <f xml:space="preserve"> IFERROR(ABS(Table1[[#This Row],[ROA 2020]]-Table1[[#This Row],[ROA 2019]]), "x")</f>
        <v>3.975581631146044E-2</v>
      </c>
      <c r="BI1567" s="3">
        <f xml:space="preserve"> IFERROR(ABS(Table1[[#This Row],[ROA 2021]]-Table1[[#This Row],[ROA 2020]]), "x")</f>
        <v>3.3557010036690468E-2</v>
      </c>
      <c r="BJ1567" s="3">
        <f xml:space="preserve"> IFERROR(AVERAGE(Table1[[#This Row],[ROA 2013-2012]:[ROA 2021-2020]]), "x")</f>
        <v>2.7167339036544242E-2</v>
      </c>
      <c r="BK1567" s="3">
        <f>IFERROR(AVERAGE(Table1[[#This Row],[ROA 2012]:[ROA 2021]]), "x")</f>
        <v>4.6565442033592724E-2</v>
      </c>
      <c r="BN1567" s="1">
        <f>SUM(Table1[[#This Row],[B/M Rank]:[ROA Rank]])</f>
        <v>0</v>
      </c>
    </row>
    <row r="1568" spans="1:66" x14ac:dyDescent="0.25">
      <c r="A1568" s="1" t="s">
        <v>3646</v>
      </c>
      <c r="B1568" s="1" t="s">
        <v>1399</v>
      </c>
      <c r="C1568" s="1" t="s">
        <v>4417</v>
      </c>
      <c r="D1568" s="1" t="s">
        <v>268</v>
      </c>
      <c r="E1568" s="1" t="s">
        <v>108</v>
      </c>
      <c r="F1568" s="1">
        <v>95.91</v>
      </c>
      <c r="G1568" s="19"/>
      <c r="H1568" s="19"/>
      <c r="I1568" s="19"/>
      <c r="J1568" s="19"/>
      <c r="K1568" s="1"/>
      <c r="L1568" s="19"/>
      <c r="M1568" s="1">
        <v>2017</v>
      </c>
      <c r="S1568" s="1" t="s">
        <v>4368</v>
      </c>
      <c r="T1568" s="1" t="s">
        <v>4368</v>
      </c>
      <c r="U1568" s="1" t="s">
        <v>4368</v>
      </c>
      <c r="V1568" s="1">
        <v>9.3000000000000007</v>
      </c>
      <c r="W1568" s="1">
        <v>33.9</v>
      </c>
      <c r="X1568" s="1">
        <v>49</v>
      </c>
      <c r="Z1568" s="3">
        <f xml:space="preserve"> IFERROR(AVEDEV(Table1[[#This Row],[GP 2012]:[GP 2021]]) / Table1[[#This Row],[Avg GP]], "x")</f>
        <v>0.56944444444444431</v>
      </c>
      <c r="AA1568" s="2">
        <f xml:space="preserve"> IFERROR(AVERAGE(Table1[[#This Row],[GP 2012]:[GP 2021]]), "x")</f>
        <v>21.6</v>
      </c>
      <c r="AB1568" s="11">
        <f>Table1[Equity]/Table1[Market Capital]</f>
        <v>0.30758002293817122</v>
      </c>
      <c r="AH1568" s="1">
        <v>3.1</v>
      </c>
      <c r="AI1568" s="1">
        <v>17.899999999999999</v>
      </c>
      <c r="AJ1568" s="1">
        <v>17.899999999999999</v>
      </c>
      <c r="AK1568" s="1">
        <v>86</v>
      </c>
      <c r="AL1568" s="1">
        <v>138.9</v>
      </c>
      <c r="AM1568" s="1">
        <v>173.1</v>
      </c>
      <c r="AN1568" s="1">
        <v>29.5</v>
      </c>
      <c r="AO1568" s="3" t="str">
        <f xml:space="preserve"> IFERROR(Table1[[#This Row],[GP 2012]]/Table1[[#This Row],[Total Assets 2012]], "x")</f>
        <v>x</v>
      </c>
      <c r="AP1568" s="3" t="str">
        <f xml:space="preserve"> IFERROR(Table1[[#This Row],[GP 2013]]/Table1[[#This Row],[Total Assets 2013]], "x")</f>
        <v>x</v>
      </c>
      <c r="AQ1568" s="3" t="str">
        <f xml:space="preserve"> IFERROR(Table1[[#This Row],[GP 2014]]/Table1[[#This Row],[Total Assets 2014]], "x")</f>
        <v>x</v>
      </c>
      <c r="AR1568" s="3" t="str">
        <f xml:space="preserve"> IFERROR(Table1[[#This Row],[GP 2015]]/Table1[[#This Row],[Total Assets 2015]], "x")</f>
        <v>x</v>
      </c>
      <c r="AS1568" s="3" t="str">
        <f xml:space="preserve"> IFERROR(Table1[[#This Row],[GP 2016]]/Table1[[#This Row],[Total Assets 2016]], "x")</f>
        <v>x</v>
      </c>
      <c r="AT1568" s="3" t="str">
        <f xml:space="preserve"> IFERROR(Table1[[#This Row],[GP 2017]]/Table1[[#This Row],[Total Assets 2017]], "x")</f>
        <v>x</v>
      </c>
      <c r="AU1568" s="3" t="str">
        <f xml:space="preserve"> IFERROR(Table1[[#This Row],[GP 2018]]/Table1[[#This Row],[Total Assets 2018]], "x")</f>
        <v>x</v>
      </c>
      <c r="AV1568" s="3" t="str">
        <f xml:space="preserve"> IFERROR(Table1[[#This Row],[GP 2019]]/Table1[[#This Row],[Total Assets 2019]], "x")</f>
        <v>x</v>
      </c>
      <c r="AW1568" s="3">
        <f xml:space="preserve"> IFERROR(Table1[[#This Row],[GP 2020]]/Table1[[#This Row],[Total Assets 2020]], "x")</f>
        <v>0.10813953488372094</v>
      </c>
      <c r="AX1568" s="3">
        <f xml:space="preserve"> IFERROR(Table1[[#This Row],[GP 2021]]/Table1[[#This Row],[Total Assets 2021]], "x")</f>
        <v>0.24406047516198703</v>
      </c>
      <c r="AY1568" s="3">
        <f xml:space="preserve"> IFERROR(Table1[[#This Row],[GP TTM]]/Table1[[#This Row],[Total Assets TTM]], "x")</f>
        <v>0.28307336799537841</v>
      </c>
      <c r="BA1568" s="3" t="str">
        <f xml:space="preserve"> IFERROR(ABS(Table1[[#This Row],[ROA 2013]]-Table1[[#This Row],[ROA 2012]]), "x")</f>
        <v>x</v>
      </c>
      <c r="BB1568" s="3" t="str">
        <f xml:space="preserve"> IFERROR(ABS(Table1[[#This Row],[ROA 2014]]-Table1[[#This Row],[ROA 2013]]), "x")</f>
        <v>x</v>
      </c>
      <c r="BC1568" s="3" t="str">
        <f xml:space="preserve"> IFERROR(ABS(Table1[[#This Row],[ROA 2015]]-Table1[[#This Row],[ROA 2014]]), "x")</f>
        <v>x</v>
      </c>
      <c r="BD1568" s="3" t="str">
        <f xml:space="preserve"> IFERROR(ABS(Table1[[#This Row],[ROA 2016]]-Table1[[#This Row],[ROA 2015]]), "x")</f>
        <v>x</v>
      </c>
      <c r="BE1568" s="3" t="str">
        <f xml:space="preserve"> IFERROR(ABS(Table1[[#This Row],[ROA 2017]]-Table1[[#This Row],[ROA 2016]]), "x")</f>
        <v>x</v>
      </c>
      <c r="BF1568" s="3" t="str">
        <f xml:space="preserve"> IFERROR(ABS(Table1[[#This Row],[ROA 2018]]-Table1[[#This Row],[ROA 2017]]), "x")</f>
        <v>x</v>
      </c>
      <c r="BG1568" s="3" t="str">
        <f xml:space="preserve"> IFERROR(ABS(Table1[[#This Row],[ROA 2019]]-Table1[[#This Row],[ROA 2018]]), "x")</f>
        <v>x</v>
      </c>
      <c r="BH1568" s="3" t="str">
        <f xml:space="preserve"> IFERROR(ABS(Table1[[#This Row],[ROA 2020]]-Table1[[#This Row],[ROA 2019]]), "x")</f>
        <v>x</v>
      </c>
      <c r="BI1568" s="3">
        <f xml:space="preserve"> IFERROR(ABS(Table1[[#This Row],[ROA 2021]]-Table1[[#This Row],[ROA 2020]]), "x")</f>
        <v>0.13592094027826609</v>
      </c>
      <c r="BJ1568" s="3">
        <f xml:space="preserve"> IFERROR(AVERAGE(Table1[[#This Row],[ROA 2013-2012]:[ROA 2021-2020]]), "x")</f>
        <v>0.13592094027826609</v>
      </c>
      <c r="BK1568" s="3">
        <f>IFERROR(AVERAGE(Table1[[#This Row],[ROA 2012]:[ROA 2021]]), "x")</f>
        <v>0.176100005022854</v>
      </c>
      <c r="BN1568" s="1">
        <f>SUM(Table1[[#This Row],[B/M Rank]:[ROA Rank]])</f>
        <v>0</v>
      </c>
    </row>
    <row r="1569" spans="1:66" x14ac:dyDescent="0.25">
      <c r="A1569" s="1" t="s">
        <v>2312</v>
      </c>
      <c r="B1569" s="1" t="s">
        <v>355</v>
      </c>
      <c r="C1569" s="1" t="s">
        <v>356</v>
      </c>
      <c r="D1569" s="1" t="s">
        <v>142</v>
      </c>
      <c r="E1569" s="1" t="s">
        <v>108</v>
      </c>
      <c r="F1569" s="1">
        <v>95.94</v>
      </c>
      <c r="G1569" s="19"/>
      <c r="H1569" s="19"/>
      <c r="I1569" s="19"/>
      <c r="J1569" s="19"/>
      <c r="K1569" s="1"/>
      <c r="L1569" s="19"/>
      <c r="M1569" s="1">
        <v>2012</v>
      </c>
      <c r="N1569" s="1">
        <v>2.2000000000000002</v>
      </c>
      <c r="O1569" s="1">
        <v>0.8</v>
      </c>
      <c r="P1569" s="1">
        <v>1.6</v>
      </c>
      <c r="Q1569" s="1">
        <v>8.6</v>
      </c>
      <c r="R1569" s="1">
        <v>11.1</v>
      </c>
      <c r="S1569" s="1">
        <v>11.3</v>
      </c>
      <c r="T1569" s="1">
        <v>13.8</v>
      </c>
      <c r="U1569" s="1">
        <v>12.4</v>
      </c>
      <c r="V1569" s="1">
        <v>16</v>
      </c>
      <c r="W1569" s="1">
        <v>23.6</v>
      </c>
      <c r="X1569" s="1">
        <v>24.8</v>
      </c>
      <c r="Z1569" s="3">
        <f xml:space="preserve"> IFERROR(AVEDEV(Table1[[#This Row],[GP 2012]:[GP 2021]]) / Table1[[#This Row],[Avg GP]], "x")</f>
        <v>0.53964497041420145</v>
      </c>
      <c r="AA1569" s="2">
        <f xml:space="preserve"> IFERROR(AVERAGE(Table1[[#This Row],[GP 2012]:[GP 2021]]), "x")</f>
        <v>10.139999999999997</v>
      </c>
      <c r="AB1569" s="11">
        <f>Table1[Equity]/Table1[Market Capital]</f>
        <v>2.6558265582655829</v>
      </c>
      <c r="AC1569" s="1">
        <v>11.3</v>
      </c>
      <c r="AD1569" s="1">
        <v>13.6</v>
      </c>
      <c r="AE1569" s="1">
        <v>49.4</v>
      </c>
      <c r="AF1569" s="1">
        <v>107.3</v>
      </c>
      <c r="AG1569" s="1">
        <v>99</v>
      </c>
      <c r="AH1569" s="1">
        <v>134.69999999999999</v>
      </c>
      <c r="AI1569" s="1">
        <v>132.19999999999999</v>
      </c>
      <c r="AJ1569" s="1">
        <v>151.1</v>
      </c>
      <c r="AK1569" s="1">
        <v>104.5</v>
      </c>
      <c r="AL1569" s="1">
        <v>393.9</v>
      </c>
      <c r="AM1569" s="1">
        <v>377.8</v>
      </c>
      <c r="AN1569" s="1">
        <v>254.8</v>
      </c>
      <c r="AO1569" s="3">
        <f xml:space="preserve"> IFERROR(Table1[[#This Row],[GP 2012]]/Table1[[#This Row],[Total Assets 2012]], "x")</f>
        <v>0.19469026548672566</v>
      </c>
      <c r="AP1569" s="3">
        <f xml:space="preserve"> IFERROR(Table1[[#This Row],[GP 2013]]/Table1[[#This Row],[Total Assets 2013]], "x")</f>
        <v>5.8823529411764712E-2</v>
      </c>
      <c r="AQ1569" s="3">
        <f xml:space="preserve"> IFERROR(Table1[[#This Row],[GP 2014]]/Table1[[#This Row],[Total Assets 2014]], "x")</f>
        <v>3.2388663967611336E-2</v>
      </c>
      <c r="AR1569" s="3">
        <f xml:space="preserve"> IFERROR(Table1[[#This Row],[GP 2015]]/Table1[[#This Row],[Total Assets 2015]], "x")</f>
        <v>8.0149114631873256E-2</v>
      </c>
      <c r="AS1569" s="3">
        <f xml:space="preserve"> IFERROR(Table1[[#This Row],[GP 2016]]/Table1[[#This Row],[Total Assets 2016]], "x")</f>
        <v>0.11212121212121212</v>
      </c>
      <c r="AT1569" s="3">
        <f xml:space="preserve"> IFERROR(Table1[[#This Row],[GP 2017]]/Table1[[#This Row],[Total Assets 2017]], "x")</f>
        <v>8.3890126206384572E-2</v>
      </c>
      <c r="AU1569" s="3">
        <f xml:space="preserve"> IFERROR(Table1[[#This Row],[GP 2018]]/Table1[[#This Row],[Total Assets 2018]], "x")</f>
        <v>0.10438729198184571</v>
      </c>
      <c r="AV1569" s="3">
        <f xml:space="preserve"> IFERROR(Table1[[#This Row],[GP 2019]]/Table1[[#This Row],[Total Assets 2019]], "x")</f>
        <v>8.2064857710125755E-2</v>
      </c>
      <c r="AW1569" s="3">
        <f xml:space="preserve"> IFERROR(Table1[[#This Row],[GP 2020]]/Table1[[#This Row],[Total Assets 2020]], "x")</f>
        <v>0.15311004784688995</v>
      </c>
      <c r="AX1569" s="3">
        <f xml:space="preserve"> IFERROR(Table1[[#This Row],[GP 2021]]/Table1[[#This Row],[Total Assets 2021]], "x")</f>
        <v>5.9913683676059919E-2</v>
      </c>
      <c r="AY1569" s="3">
        <f xml:space="preserve"> IFERROR(Table1[[#This Row],[GP TTM]]/Table1[[#This Row],[Total Assets TTM]], "x")</f>
        <v>6.5643197458972999E-2</v>
      </c>
      <c r="BA1569" s="3">
        <f xml:space="preserve"> IFERROR(ABS(Table1[[#This Row],[ROA 2013]]-Table1[[#This Row],[ROA 2012]]), "x")</f>
        <v>0.13586673607496094</v>
      </c>
      <c r="BB1569" s="3">
        <f xml:space="preserve"> IFERROR(ABS(Table1[[#This Row],[ROA 2014]]-Table1[[#This Row],[ROA 2013]]), "x")</f>
        <v>2.6434865444153376E-2</v>
      </c>
      <c r="BC1569" s="3">
        <f xml:space="preserve"> IFERROR(ABS(Table1[[#This Row],[ROA 2015]]-Table1[[#This Row],[ROA 2014]]), "x")</f>
        <v>4.7760450664261919E-2</v>
      </c>
      <c r="BD1569" s="3">
        <f xml:space="preserve"> IFERROR(ABS(Table1[[#This Row],[ROA 2016]]-Table1[[#This Row],[ROA 2015]]), "x")</f>
        <v>3.1972097489338866E-2</v>
      </c>
      <c r="BE1569" s="3">
        <f xml:space="preserve"> IFERROR(ABS(Table1[[#This Row],[ROA 2017]]-Table1[[#This Row],[ROA 2016]]), "x")</f>
        <v>2.823108591482755E-2</v>
      </c>
      <c r="BF1569" s="3">
        <f xml:space="preserve"> IFERROR(ABS(Table1[[#This Row],[ROA 2018]]-Table1[[#This Row],[ROA 2017]]), "x")</f>
        <v>2.0497165775461137E-2</v>
      </c>
      <c r="BG1569" s="3">
        <f xml:space="preserve"> IFERROR(ABS(Table1[[#This Row],[ROA 2019]]-Table1[[#This Row],[ROA 2018]]), "x")</f>
        <v>2.2322434271719954E-2</v>
      </c>
      <c r="BH1569" s="3">
        <f xml:space="preserve"> IFERROR(ABS(Table1[[#This Row],[ROA 2020]]-Table1[[#This Row],[ROA 2019]]), "x")</f>
        <v>7.1045190136764191E-2</v>
      </c>
      <c r="BI1569" s="3">
        <f xml:space="preserve"> IFERROR(ABS(Table1[[#This Row],[ROA 2021]]-Table1[[#This Row],[ROA 2020]]), "x")</f>
        <v>9.3196364170830021E-2</v>
      </c>
      <c r="BJ1569" s="3">
        <f xml:space="preserve"> IFERROR(AVERAGE(Table1[[#This Row],[ROA 2013-2012]:[ROA 2021-2020]]), "x")</f>
        <v>5.303626554914645E-2</v>
      </c>
      <c r="BK1569" s="3">
        <f>IFERROR(AVERAGE(Table1[[#This Row],[ROA 2012]:[ROA 2021]]), "x")</f>
        <v>9.6153879304049283E-2</v>
      </c>
      <c r="BN1569" s="1">
        <f>SUM(Table1[[#This Row],[B/M Rank]:[ROA Rank]])</f>
        <v>0</v>
      </c>
    </row>
    <row r="1570" spans="1:66" x14ac:dyDescent="0.25">
      <c r="A1570" s="1" t="s">
        <v>3645</v>
      </c>
      <c r="B1570" s="1" t="s">
        <v>4711</v>
      </c>
      <c r="C1570" s="1" t="s">
        <v>4417</v>
      </c>
      <c r="D1570" s="1" t="s">
        <v>268</v>
      </c>
      <c r="E1570" s="1" t="s">
        <v>108</v>
      </c>
      <c r="F1570" s="1">
        <v>97.12</v>
      </c>
      <c r="G1570" s="19"/>
      <c r="H1570" s="19"/>
      <c r="I1570" s="19"/>
      <c r="J1570" s="19"/>
      <c r="K1570" s="1"/>
      <c r="L1570" s="19"/>
      <c r="M1570" s="1">
        <v>2012</v>
      </c>
      <c r="N1570" s="1" t="s">
        <v>4368</v>
      </c>
      <c r="O1570" s="1" t="s">
        <v>4368</v>
      </c>
      <c r="P1570" s="1">
        <v>-2.2999999999999998</v>
      </c>
      <c r="Q1570" s="1">
        <v>-2.8</v>
      </c>
      <c r="R1570" s="1">
        <v>-0.1</v>
      </c>
      <c r="S1570" s="1">
        <v>-6.5</v>
      </c>
      <c r="T1570" s="1">
        <v>-5.5</v>
      </c>
      <c r="U1570" s="1">
        <v>-2.2000000000000002</v>
      </c>
      <c r="V1570" s="1">
        <v>1.3</v>
      </c>
      <c r="W1570" s="1">
        <v>14.3</v>
      </c>
      <c r="X1570" s="1">
        <v>35.6</v>
      </c>
      <c r="Z1570" s="3">
        <f xml:space="preserve"> IFERROR(AVEDEV(Table1[[#This Row],[GP 2012]:[GP 2021]]) / Table1[[#This Row],[Avg GP]], "x")</f>
        <v>-8.9078947368421115</v>
      </c>
      <c r="AA1570" s="2">
        <f xml:space="preserve"> IFERROR(AVERAGE(Table1[[#This Row],[GP 2012]:[GP 2021]]), "x")</f>
        <v>-0.47499999999999964</v>
      </c>
      <c r="AB1570" s="11">
        <f>Table1[Equity]/Table1[Market Capital]</f>
        <v>0.15959637561779241</v>
      </c>
      <c r="AC1570" s="1">
        <v>25.8</v>
      </c>
      <c r="AD1570" s="1">
        <v>64.8</v>
      </c>
      <c r="AE1570" s="1">
        <v>100.7</v>
      </c>
      <c r="AF1570" s="1">
        <v>88.7</v>
      </c>
      <c r="AG1570" s="1">
        <v>69.7</v>
      </c>
      <c r="AH1570" s="1">
        <v>34.799999999999997</v>
      </c>
      <c r="AI1570" s="1">
        <v>31.4</v>
      </c>
      <c r="AJ1570" s="1">
        <v>31.9</v>
      </c>
      <c r="AK1570" s="1">
        <v>41.8</v>
      </c>
      <c r="AL1570" s="1">
        <v>77</v>
      </c>
      <c r="AM1570" s="1">
        <v>427.3</v>
      </c>
      <c r="AN1570" s="1">
        <v>15.5</v>
      </c>
      <c r="AO1570" s="3" t="str">
        <f xml:space="preserve"> IFERROR(Table1[[#This Row],[GP 2012]]/Table1[[#This Row],[Total Assets 2012]], "x")</f>
        <v>x</v>
      </c>
      <c r="AP1570" s="3" t="str">
        <f xml:space="preserve"> IFERROR(Table1[[#This Row],[GP 2013]]/Table1[[#This Row],[Total Assets 2013]], "x")</f>
        <v>x</v>
      </c>
      <c r="AQ1570" s="3">
        <f xml:space="preserve"> IFERROR(Table1[[#This Row],[GP 2014]]/Table1[[#This Row],[Total Assets 2014]], "x")</f>
        <v>-2.2840119165839123E-2</v>
      </c>
      <c r="AR1570" s="3">
        <f xml:space="preserve"> IFERROR(Table1[[#This Row],[GP 2015]]/Table1[[#This Row],[Total Assets 2015]], "x")</f>
        <v>-3.1567080045095827E-2</v>
      </c>
      <c r="AS1570" s="3">
        <f xml:space="preserve"> IFERROR(Table1[[#This Row],[GP 2016]]/Table1[[#This Row],[Total Assets 2016]], "x")</f>
        <v>-1.4347202295552368E-3</v>
      </c>
      <c r="AT1570" s="3">
        <f xml:space="preserve"> IFERROR(Table1[[#This Row],[GP 2017]]/Table1[[#This Row],[Total Assets 2017]], "x")</f>
        <v>-0.18678160919540232</v>
      </c>
      <c r="AU1570" s="3">
        <f xml:space="preserve"> IFERROR(Table1[[#This Row],[GP 2018]]/Table1[[#This Row],[Total Assets 2018]], "x")</f>
        <v>-0.17515923566878983</v>
      </c>
      <c r="AV1570" s="3">
        <f xml:space="preserve"> IFERROR(Table1[[#This Row],[GP 2019]]/Table1[[#This Row],[Total Assets 2019]], "x")</f>
        <v>-6.8965517241379323E-2</v>
      </c>
      <c r="AW1570" s="3">
        <f xml:space="preserve"> IFERROR(Table1[[#This Row],[GP 2020]]/Table1[[#This Row],[Total Assets 2020]], "x")</f>
        <v>3.1100478468899524E-2</v>
      </c>
      <c r="AX1570" s="3">
        <f xml:space="preserve"> IFERROR(Table1[[#This Row],[GP 2021]]/Table1[[#This Row],[Total Assets 2021]], "x")</f>
        <v>0.18571428571428572</v>
      </c>
      <c r="AY1570" s="3">
        <f xml:space="preserve"> IFERROR(Table1[[#This Row],[GP TTM]]/Table1[[#This Row],[Total Assets TTM]], "x")</f>
        <v>8.3313831032061789E-2</v>
      </c>
      <c r="BA1570" s="3" t="str">
        <f xml:space="preserve"> IFERROR(ABS(Table1[[#This Row],[ROA 2013]]-Table1[[#This Row],[ROA 2012]]), "x")</f>
        <v>x</v>
      </c>
      <c r="BB1570" s="3" t="str">
        <f xml:space="preserve"> IFERROR(ABS(Table1[[#This Row],[ROA 2014]]-Table1[[#This Row],[ROA 2013]]), "x")</f>
        <v>x</v>
      </c>
      <c r="BC1570" s="3">
        <f xml:space="preserve"> IFERROR(ABS(Table1[[#This Row],[ROA 2015]]-Table1[[#This Row],[ROA 2014]]), "x")</f>
        <v>8.7269608792567045E-3</v>
      </c>
      <c r="BD1570" s="3">
        <f xml:space="preserve"> IFERROR(ABS(Table1[[#This Row],[ROA 2016]]-Table1[[#This Row],[ROA 2015]]), "x")</f>
        <v>3.0132359815540591E-2</v>
      </c>
      <c r="BE1570" s="3">
        <f xml:space="preserve"> IFERROR(ABS(Table1[[#This Row],[ROA 2017]]-Table1[[#This Row],[ROA 2016]]), "x")</f>
        <v>0.18534688896584708</v>
      </c>
      <c r="BF1570" s="3">
        <f xml:space="preserve"> IFERROR(ABS(Table1[[#This Row],[ROA 2018]]-Table1[[#This Row],[ROA 2017]]), "x")</f>
        <v>1.1622373526612495E-2</v>
      </c>
      <c r="BG1570" s="3">
        <f xml:space="preserve"> IFERROR(ABS(Table1[[#This Row],[ROA 2019]]-Table1[[#This Row],[ROA 2018]]), "x")</f>
        <v>0.1061937184274105</v>
      </c>
      <c r="BH1570" s="3">
        <f xml:space="preserve"> IFERROR(ABS(Table1[[#This Row],[ROA 2020]]-Table1[[#This Row],[ROA 2019]]), "x")</f>
        <v>0.10006599571027885</v>
      </c>
      <c r="BI1570" s="3">
        <f xml:space="preserve"> IFERROR(ABS(Table1[[#This Row],[ROA 2021]]-Table1[[#This Row],[ROA 2020]]), "x")</f>
        <v>0.1546138072453862</v>
      </c>
      <c r="BJ1570" s="3">
        <f xml:space="preserve"> IFERROR(AVERAGE(Table1[[#This Row],[ROA 2013-2012]:[ROA 2021-2020]]), "x")</f>
        <v>8.5243157795761776E-2</v>
      </c>
      <c r="BK1570" s="3">
        <f>IFERROR(AVERAGE(Table1[[#This Row],[ROA 2012]:[ROA 2021]]), "x")</f>
        <v>-3.3741689670359551E-2</v>
      </c>
      <c r="BN1570" s="1">
        <f>SUM(Table1[[#This Row],[B/M Rank]:[ROA Rank]])</f>
        <v>0</v>
      </c>
    </row>
    <row r="1571" spans="1:66" x14ac:dyDescent="0.25">
      <c r="A1571" s="1" t="s">
        <v>3872</v>
      </c>
      <c r="B1571" s="1" t="s">
        <v>1588</v>
      </c>
      <c r="C1571" s="1" t="s">
        <v>1499</v>
      </c>
      <c r="D1571" s="1" t="s">
        <v>440</v>
      </c>
      <c r="E1571" s="1" t="s">
        <v>108</v>
      </c>
      <c r="F1571" s="1">
        <v>97.14</v>
      </c>
      <c r="G1571" s="19"/>
      <c r="H1571" s="19"/>
      <c r="I1571" s="19"/>
      <c r="J1571" s="19"/>
      <c r="K1571" s="1"/>
      <c r="L1571" s="19"/>
      <c r="M1571" s="1">
        <v>2012</v>
      </c>
      <c r="N1571" s="1" t="s">
        <v>4368</v>
      </c>
      <c r="O1571" s="1" t="s">
        <v>4368</v>
      </c>
      <c r="P1571" s="1" t="s">
        <v>4368</v>
      </c>
      <c r="Q1571" s="1" t="s">
        <v>4368</v>
      </c>
      <c r="R1571" s="1" t="s">
        <v>4368</v>
      </c>
      <c r="S1571" s="1" t="s">
        <v>4368</v>
      </c>
      <c r="T1571" s="1" t="s">
        <v>4368</v>
      </c>
      <c r="U1571" s="1" t="s">
        <v>4368</v>
      </c>
      <c r="V1571" s="1" t="s">
        <v>4368</v>
      </c>
      <c r="W1571" s="1" t="s">
        <v>4368</v>
      </c>
      <c r="X1571" s="1" t="s">
        <v>4368</v>
      </c>
      <c r="Z1571" s="3" t="str">
        <f xml:space="preserve"> IFERROR(AVEDEV(Table1[[#This Row],[GP 2012]:[GP 2021]]) / Table1[[#This Row],[Avg GP]], "x")</f>
        <v>x</v>
      </c>
      <c r="AA1571" s="2" t="str">
        <f xml:space="preserve"> IFERROR(AVERAGE(Table1[[#This Row],[GP 2012]:[GP 2021]]), "x")</f>
        <v>x</v>
      </c>
      <c r="AB1571" s="11">
        <f>Table1[Equity]/Table1[Market Capital]</f>
        <v>1.7500514721021206E-2</v>
      </c>
      <c r="AC1571" s="1">
        <v>47.2</v>
      </c>
      <c r="AD1571" s="1">
        <v>7.4</v>
      </c>
      <c r="AE1571" s="1">
        <v>5</v>
      </c>
      <c r="AF1571" s="1">
        <v>1.7</v>
      </c>
      <c r="AG1571" s="1">
        <v>0.6</v>
      </c>
      <c r="AH1571" s="1">
        <v>6.6</v>
      </c>
      <c r="AI1571" s="1">
        <v>2.5</v>
      </c>
      <c r="AJ1571" s="1">
        <v>11</v>
      </c>
      <c r="AK1571" s="1">
        <v>11.3</v>
      </c>
      <c r="AL1571" s="1">
        <v>8.5</v>
      </c>
      <c r="AM1571" s="1">
        <v>4.3</v>
      </c>
      <c r="AN1571" s="1">
        <v>1.7</v>
      </c>
      <c r="AO1571" s="3" t="str">
        <f xml:space="preserve"> IFERROR(Table1[[#This Row],[GP 2012]]/Table1[[#This Row],[Total Assets 2012]], "x")</f>
        <v>x</v>
      </c>
      <c r="AP1571" s="3" t="str">
        <f xml:space="preserve"> IFERROR(Table1[[#This Row],[GP 2013]]/Table1[[#This Row],[Total Assets 2013]], "x")</f>
        <v>x</v>
      </c>
      <c r="AQ1571" s="3" t="str">
        <f xml:space="preserve"> IFERROR(Table1[[#This Row],[GP 2014]]/Table1[[#This Row],[Total Assets 2014]], "x")</f>
        <v>x</v>
      </c>
      <c r="AR1571" s="3" t="str">
        <f xml:space="preserve"> IFERROR(Table1[[#This Row],[GP 2015]]/Table1[[#This Row],[Total Assets 2015]], "x")</f>
        <v>x</v>
      </c>
      <c r="AS1571" s="3" t="str">
        <f xml:space="preserve"> IFERROR(Table1[[#This Row],[GP 2016]]/Table1[[#This Row],[Total Assets 2016]], "x")</f>
        <v>x</v>
      </c>
      <c r="AT1571" s="3" t="str">
        <f xml:space="preserve"> IFERROR(Table1[[#This Row],[GP 2017]]/Table1[[#This Row],[Total Assets 2017]], "x")</f>
        <v>x</v>
      </c>
      <c r="AU1571" s="3" t="str">
        <f xml:space="preserve"> IFERROR(Table1[[#This Row],[GP 2018]]/Table1[[#This Row],[Total Assets 2018]], "x")</f>
        <v>x</v>
      </c>
      <c r="AV1571" s="3" t="str">
        <f xml:space="preserve"> IFERROR(Table1[[#This Row],[GP 2019]]/Table1[[#This Row],[Total Assets 2019]], "x")</f>
        <v>x</v>
      </c>
      <c r="AW1571" s="3" t="str">
        <f xml:space="preserve"> IFERROR(Table1[[#This Row],[GP 2020]]/Table1[[#This Row],[Total Assets 2020]], "x")</f>
        <v>x</v>
      </c>
      <c r="AX1571" s="3" t="str">
        <f xml:space="preserve"> IFERROR(Table1[[#This Row],[GP 2021]]/Table1[[#This Row],[Total Assets 2021]], "x")</f>
        <v>x</v>
      </c>
      <c r="AY1571" s="3" t="str">
        <f xml:space="preserve"> IFERROR(Table1[[#This Row],[GP TTM]]/Table1[[#This Row],[Total Assets TTM]], "x")</f>
        <v>x</v>
      </c>
      <c r="BA1571" s="3" t="str">
        <f xml:space="preserve"> IFERROR(ABS(Table1[[#This Row],[ROA 2013]]-Table1[[#This Row],[ROA 2012]]), "x")</f>
        <v>x</v>
      </c>
      <c r="BB1571" s="3" t="str">
        <f xml:space="preserve"> IFERROR(ABS(Table1[[#This Row],[ROA 2014]]-Table1[[#This Row],[ROA 2013]]), "x")</f>
        <v>x</v>
      </c>
      <c r="BC1571" s="3" t="str">
        <f xml:space="preserve"> IFERROR(ABS(Table1[[#This Row],[ROA 2015]]-Table1[[#This Row],[ROA 2014]]), "x")</f>
        <v>x</v>
      </c>
      <c r="BD1571" s="3" t="str">
        <f xml:space="preserve"> IFERROR(ABS(Table1[[#This Row],[ROA 2016]]-Table1[[#This Row],[ROA 2015]]), "x")</f>
        <v>x</v>
      </c>
      <c r="BE1571" s="3" t="str">
        <f xml:space="preserve"> IFERROR(ABS(Table1[[#This Row],[ROA 2017]]-Table1[[#This Row],[ROA 2016]]), "x")</f>
        <v>x</v>
      </c>
      <c r="BF1571" s="3" t="str">
        <f xml:space="preserve"> IFERROR(ABS(Table1[[#This Row],[ROA 2018]]-Table1[[#This Row],[ROA 2017]]), "x")</f>
        <v>x</v>
      </c>
      <c r="BG1571" s="3" t="str">
        <f xml:space="preserve"> IFERROR(ABS(Table1[[#This Row],[ROA 2019]]-Table1[[#This Row],[ROA 2018]]), "x")</f>
        <v>x</v>
      </c>
      <c r="BH1571" s="3" t="str">
        <f xml:space="preserve"> IFERROR(ABS(Table1[[#This Row],[ROA 2020]]-Table1[[#This Row],[ROA 2019]]), "x")</f>
        <v>x</v>
      </c>
      <c r="BI1571" s="3" t="str">
        <f xml:space="preserve"> IFERROR(ABS(Table1[[#This Row],[ROA 2021]]-Table1[[#This Row],[ROA 2020]]), "x")</f>
        <v>x</v>
      </c>
      <c r="BJ1571" s="3" t="str">
        <f xml:space="preserve"> IFERROR(AVERAGE(Table1[[#This Row],[ROA 2013-2012]:[ROA 2021-2020]]), "x")</f>
        <v>x</v>
      </c>
      <c r="BK1571" s="3" t="str">
        <f>IFERROR(AVERAGE(Table1[[#This Row],[ROA 2012]:[ROA 2021]]), "x")</f>
        <v>x</v>
      </c>
      <c r="BN1571" s="1">
        <f>SUM(Table1[[#This Row],[B/M Rank]:[ROA Rank]])</f>
        <v>0</v>
      </c>
    </row>
    <row r="1572" spans="1:66" x14ac:dyDescent="0.25">
      <c r="A1572" s="1" t="s">
        <v>4048</v>
      </c>
      <c r="B1572" s="1" t="s">
        <v>1758</v>
      </c>
      <c r="C1572" s="1" t="s">
        <v>12</v>
      </c>
      <c r="D1572" s="1" t="s">
        <v>11</v>
      </c>
      <c r="E1572" s="1" t="s">
        <v>108</v>
      </c>
      <c r="F1572" s="1">
        <v>97.17</v>
      </c>
      <c r="G1572" s="19"/>
      <c r="H1572" s="19"/>
      <c r="I1572" s="19"/>
      <c r="J1572" s="19"/>
      <c r="K1572" s="1"/>
      <c r="L1572" s="19"/>
      <c r="M1572" s="1">
        <v>2020</v>
      </c>
      <c r="V1572" s="1" t="s">
        <v>4368</v>
      </c>
      <c r="W1572" s="1" t="s">
        <v>4368</v>
      </c>
      <c r="X1572" s="1" t="s">
        <v>4368</v>
      </c>
      <c r="Z1572" s="3" t="str">
        <f xml:space="preserve"> IFERROR(AVEDEV(Table1[[#This Row],[GP 2012]:[GP 2021]]) / Table1[[#This Row],[Avg GP]], "x")</f>
        <v>x</v>
      </c>
      <c r="AA1572" s="2" t="str">
        <f xml:space="preserve"> IFERROR(AVERAGE(Table1[[#This Row],[GP 2012]:[GP 2021]]), "x")</f>
        <v>x</v>
      </c>
      <c r="AB1572" s="11">
        <f>Table1[Equity]/Table1[Market Capital]</f>
        <v>2.1611608521148504E-2</v>
      </c>
      <c r="AK1572" s="1">
        <v>0</v>
      </c>
      <c r="AL1572" s="1">
        <v>3.2</v>
      </c>
      <c r="AM1572" s="1">
        <v>2.2999999999999998</v>
      </c>
      <c r="AN1572" s="1">
        <v>2.1</v>
      </c>
      <c r="AO1572" s="3" t="str">
        <f xml:space="preserve"> IFERROR(Table1[[#This Row],[GP 2012]]/Table1[[#This Row],[Total Assets 2012]], "x")</f>
        <v>x</v>
      </c>
      <c r="AP1572" s="3" t="str">
        <f xml:space="preserve"> IFERROR(Table1[[#This Row],[GP 2013]]/Table1[[#This Row],[Total Assets 2013]], "x")</f>
        <v>x</v>
      </c>
      <c r="AQ1572" s="3" t="str">
        <f xml:space="preserve"> IFERROR(Table1[[#This Row],[GP 2014]]/Table1[[#This Row],[Total Assets 2014]], "x")</f>
        <v>x</v>
      </c>
      <c r="AR1572" s="3" t="str">
        <f xml:space="preserve"> IFERROR(Table1[[#This Row],[GP 2015]]/Table1[[#This Row],[Total Assets 2015]], "x")</f>
        <v>x</v>
      </c>
      <c r="AS1572" s="3" t="str">
        <f xml:space="preserve"> IFERROR(Table1[[#This Row],[GP 2016]]/Table1[[#This Row],[Total Assets 2016]], "x")</f>
        <v>x</v>
      </c>
      <c r="AT1572" s="3" t="str">
        <f xml:space="preserve"> IFERROR(Table1[[#This Row],[GP 2017]]/Table1[[#This Row],[Total Assets 2017]], "x")</f>
        <v>x</v>
      </c>
      <c r="AU1572" s="3" t="str">
        <f xml:space="preserve"> IFERROR(Table1[[#This Row],[GP 2018]]/Table1[[#This Row],[Total Assets 2018]], "x")</f>
        <v>x</v>
      </c>
      <c r="AV1572" s="3" t="str">
        <f xml:space="preserve"> IFERROR(Table1[[#This Row],[GP 2019]]/Table1[[#This Row],[Total Assets 2019]], "x")</f>
        <v>x</v>
      </c>
      <c r="AW1572" s="3" t="str">
        <f xml:space="preserve"> IFERROR(Table1[[#This Row],[GP 2020]]/Table1[[#This Row],[Total Assets 2020]], "x")</f>
        <v>x</v>
      </c>
      <c r="AX1572" s="3" t="str">
        <f xml:space="preserve"> IFERROR(Table1[[#This Row],[GP 2021]]/Table1[[#This Row],[Total Assets 2021]], "x")</f>
        <v>x</v>
      </c>
      <c r="AY1572" s="3" t="str">
        <f xml:space="preserve"> IFERROR(Table1[[#This Row],[GP TTM]]/Table1[[#This Row],[Total Assets TTM]], "x")</f>
        <v>x</v>
      </c>
      <c r="BA1572" s="3" t="str">
        <f xml:space="preserve"> IFERROR(ABS(Table1[[#This Row],[ROA 2013]]-Table1[[#This Row],[ROA 2012]]), "x")</f>
        <v>x</v>
      </c>
      <c r="BB1572" s="3" t="str">
        <f xml:space="preserve"> IFERROR(ABS(Table1[[#This Row],[ROA 2014]]-Table1[[#This Row],[ROA 2013]]), "x")</f>
        <v>x</v>
      </c>
      <c r="BC1572" s="3" t="str">
        <f xml:space="preserve"> IFERROR(ABS(Table1[[#This Row],[ROA 2015]]-Table1[[#This Row],[ROA 2014]]), "x")</f>
        <v>x</v>
      </c>
      <c r="BD1572" s="3" t="str">
        <f xml:space="preserve"> IFERROR(ABS(Table1[[#This Row],[ROA 2016]]-Table1[[#This Row],[ROA 2015]]), "x")</f>
        <v>x</v>
      </c>
      <c r="BE1572" s="3" t="str">
        <f xml:space="preserve"> IFERROR(ABS(Table1[[#This Row],[ROA 2017]]-Table1[[#This Row],[ROA 2016]]), "x")</f>
        <v>x</v>
      </c>
      <c r="BF1572" s="3" t="str">
        <f xml:space="preserve"> IFERROR(ABS(Table1[[#This Row],[ROA 2018]]-Table1[[#This Row],[ROA 2017]]), "x")</f>
        <v>x</v>
      </c>
      <c r="BG1572" s="3" t="str">
        <f xml:space="preserve"> IFERROR(ABS(Table1[[#This Row],[ROA 2019]]-Table1[[#This Row],[ROA 2018]]), "x")</f>
        <v>x</v>
      </c>
      <c r="BH1572" s="3" t="str">
        <f xml:space="preserve"> IFERROR(ABS(Table1[[#This Row],[ROA 2020]]-Table1[[#This Row],[ROA 2019]]), "x")</f>
        <v>x</v>
      </c>
      <c r="BI1572" s="3" t="str">
        <f xml:space="preserve"> IFERROR(ABS(Table1[[#This Row],[ROA 2021]]-Table1[[#This Row],[ROA 2020]]), "x")</f>
        <v>x</v>
      </c>
      <c r="BJ1572" s="3" t="str">
        <f xml:space="preserve"> IFERROR(AVERAGE(Table1[[#This Row],[ROA 2013-2012]:[ROA 2021-2020]]), "x")</f>
        <v>x</v>
      </c>
      <c r="BK1572" s="3" t="str">
        <f>IFERROR(AVERAGE(Table1[[#This Row],[ROA 2012]:[ROA 2021]]), "x")</f>
        <v>x</v>
      </c>
      <c r="BN1572" s="1">
        <f>SUM(Table1[[#This Row],[B/M Rank]:[ROA Rank]])</f>
        <v>0</v>
      </c>
    </row>
    <row r="1573" spans="1:66" x14ac:dyDescent="0.25">
      <c r="A1573" s="1" t="s">
        <v>2776</v>
      </c>
      <c r="B1573" s="1" t="s">
        <v>4423</v>
      </c>
      <c r="C1573" s="1" t="s">
        <v>4417</v>
      </c>
      <c r="D1573" s="1" t="s">
        <v>268</v>
      </c>
      <c r="E1573" s="1" t="s">
        <v>108</v>
      </c>
      <c r="F1573" s="1">
        <v>97.63</v>
      </c>
      <c r="G1573" s="19"/>
      <c r="H1573" s="19"/>
      <c r="I1573" s="19"/>
      <c r="J1573" s="19"/>
      <c r="K1573" s="1"/>
      <c r="L1573" s="19"/>
      <c r="M1573" s="1">
        <v>2012</v>
      </c>
      <c r="N1573" s="1" t="s">
        <v>4368</v>
      </c>
      <c r="O1573" s="1">
        <v>-0.2</v>
      </c>
      <c r="P1573" s="1">
        <v>-0.8</v>
      </c>
      <c r="Q1573" s="1">
        <v>-0.5</v>
      </c>
      <c r="R1573" s="1">
        <v>-0.3</v>
      </c>
      <c r="S1573" s="1">
        <v>-0.2</v>
      </c>
      <c r="T1573" s="1">
        <v>-0.1</v>
      </c>
      <c r="U1573" s="1">
        <v>-0.1</v>
      </c>
      <c r="V1573" s="1" t="s">
        <v>4368</v>
      </c>
      <c r="W1573" s="1" t="s">
        <v>4368</v>
      </c>
      <c r="X1573" s="1" t="s">
        <v>4368</v>
      </c>
      <c r="Z1573" s="3">
        <f xml:space="preserve"> IFERROR(AVEDEV(Table1[[#This Row],[GP 2012]:[GP 2021]]) / Table1[[#This Row],[Avg GP]], "x")</f>
        <v>-0.61038961038961048</v>
      </c>
      <c r="AA1573" s="2">
        <f xml:space="preserve"> IFERROR(AVERAGE(Table1[[#This Row],[GP 2012]:[GP 2021]]), "x")</f>
        <v>-0.31428571428571433</v>
      </c>
      <c r="AB1573" s="11">
        <f>Table1[Equity]/Table1[Market Capital]</f>
        <v>1.6122093618764726</v>
      </c>
      <c r="AC1573" s="1">
        <v>1.6</v>
      </c>
      <c r="AD1573" s="1">
        <v>1.3</v>
      </c>
      <c r="AE1573" s="1">
        <v>2.5</v>
      </c>
      <c r="AF1573" s="1">
        <v>8.8000000000000007</v>
      </c>
      <c r="AG1573" s="1">
        <v>31</v>
      </c>
      <c r="AH1573" s="1">
        <v>64.5</v>
      </c>
      <c r="AI1573" s="1">
        <v>43.8</v>
      </c>
      <c r="AJ1573" s="1">
        <v>43.5</v>
      </c>
      <c r="AK1573" s="1">
        <v>43</v>
      </c>
      <c r="AL1573" s="1">
        <v>182.1</v>
      </c>
      <c r="AM1573" s="1">
        <v>167</v>
      </c>
      <c r="AN1573" s="1">
        <v>157.4</v>
      </c>
      <c r="AO1573" s="3" t="str">
        <f xml:space="preserve"> IFERROR(Table1[[#This Row],[GP 2012]]/Table1[[#This Row],[Total Assets 2012]], "x")</f>
        <v>x</v>
      </c>
      <c r="AP1573" s="3">
        <f xml:space="preserve"> IFERROR(Table1[[#This Row],[GP 2013]]/Table1[[#This Row],[Total Assets 2013]], "x")</f>
        <v>-0.15384615384615385</v>
      </c>
      <c r="AQ1573" s="3">
        <f xml:space="preserve"> IFERROR(Table1[[#This Row],[GP 2014]]/Table1[[#This Row],[Total Assets 2014]], "x")</f>
        <v>-0.32</v>
      </c>
      <c r="AR1573" s="3">
        <f xml:space="preserve"> IFERROR(Table1[[#This Row],[GP 2015]]/Table1[[#This Row],[Total Assets 2015]], "x")</f>
        <v>-5.6818181818181816E-2</v>
      </c>
      <c r="AS1573" s="3">
        <f xml:space="preserve"> IFERROR(Table1[[#This Row],[GP 2016]]/Table1[[#This Row],[Total Assets 2016]], "x")</f>
        <v>-9.6774193548387101E-3</v>
      </c>
      <c r="AT1573" s="3">
        <f xml:space="preserve"> IFERROR(Table1[[#This Row],[GP 2017]]/Table1[[#This Row],[Total Assets 2017]], "x")</f>
        <v>-3.1007751937984496E-3</v>
      </c>
      <c r="AU1573" s="3">
        <f xml:space="preserve"> IFERROR(Table1[[#This Row],[GP 2018]]/Table1[[#This Row],[Total Assets 2018]], "x")</f>
        <v>-2.2831050228310505E-3</v>
      </c>
      <c r="AV1573" s="3">
        <f xml:space="preserve"> IFERROR(Table1[[#This Row],[GP 2019]]/Table1[[#This Row],[Total Assets 2019]], "x")</f>
        <v>-2.2988505747126436E-3</v>
      </c>
      <c r="AW1573" s="3" t="str">
        <f xml:space="preserve"> IFERROR(Table1[[#This Row],[GP 2020]]/Table1[[#This Row],[Total Assets 2020]], "x")</f>
        <v>x</v>
      </c>
      <c r="AX1573" s="3" t="str">
        <f xml:space="preserve"> IFERROR(Table1[[#This Row],[GP 2021]]/Table1[[#This Row],[Total Assets 2021]], "x")</f>
        <v>x</v>
      </c>
      <c r="AY1573" s="3" t="str">
        <f xml:space="preserve"> IFERROR(Table1[[#This Row],[GP TTM]]/Table1[[#This Row],[Total Assets TTM]], "x")</f>
        <v>x</v>
      </c>
      <c r="BA1573" s="3" t="str">
        <f xml:space="preserve"> IFERROR(ABS(Table1[[#This Row],[ROA 2013]]-Table1[[#This Row],[ROA 2012]]), "x")</f>
        <v>x</v>
      </c>
      <c r="BB1573" s="3">
        <f xml:space="preserve"> IFERROR(ABS(Table1[[#This Row],[ROA 2014]]-Table1[[#This Row],[ROA 2013]]), "x")</f>
        <v>0.16615384615384615</v>
      </c>
      <c r="BC1573" s="3">
        <f xml:space="preserve"> IFERROR(ABS(Table1[[#This Row],[ROA 2015]]-Table1[[#This Row],[ROA 2014]]), "x")</f>
        <v>0.26318181818181818</v>
      </c>
      <c r="BD1573" s="3">
        <f xml:space="preserve"> IFERROR(ABS(Table1[[#This Row],[ROA 2016]]-Table1[[#This Row],[ROA 2015]]), "x")</f>
        <v>4.7140762463343103E-2</v>
      </c>
      <c r="BE1573" s="3">
        <f xml:space="preserve"> IFERROR(ABS(Table1[[#This Row],[ROA 2017]]-Table1[[#This Row],[ROA 2016]]), "x")</f>
        <v>6.5766441610402605E-3</v>
      </c>
      <c r="BF1573" s="3">
        <f xml:space="preserve"> IFERROR(ABS(Table1[[#This Row],[ROA 2018]]-Table1[[#This Row],[ROA 2017]]), "x")</f>
        <v>8.1767017096739903E-4</v>
      </c>
      <c r="BG1573" s="3">
        <f xml:space="preserve"> IFERROR(ABS(Table1[[#This Row],[ROA 2019]]-Table1[[#This Row],[ROA 2018]]), "x")</f>
        <v>1.5745551881593111E-5</v>
      </c>
      <c r="BH1573" s="3" t="str">
        <f xml:space="preserve"> IFERROR(ABS(Table1[[#This Row],[ROA 2020]]-Table1[[#This Row],[ROA 2019]]), "x")</f>
        <v>x</v>
      </c>
      <c r="BI1573" s="3" t="str">
        <f xml:space="preserve"> IFERROR(ABS(Table1[[#This Row],[ROA 2021]]-Table1[[#This Row],[ROA 2020]]), "x")</f>
        <v>x</v>
      </c>
      <c r="BJ1573" s="3">
        <f xml:space="preserve"> IFERROR(AVERAGE(Table1[[#This Row],[ROA 2013-2012]:[ROA 2021-2020]]), "x")</f>
        <v>8.0647747780482781E-2</v>
      </c>
      <c r="BK1573" s="3">
        <f>IFERROR(AVERAGE(Table1[[#This Row],[ROA 2012]:[ROA 2021]]), "x")</f>
        <v>-7.8289212258645227E-2</v>
      </c>
      <c r="BN1573" s="1">
        <f>SUM(Table1[[#This Row],[B/M Rank]:[ROA Rank]])</f>
        <v>0</v>
      </c>
    </row>
    <row r="1574" spans="1:66" x14ac:dyDescent="0.25">
      <c r="A1574" s="1" t="s">
        <v>3829</v>
      </c>
      <c r="B1574" s="1" t="s">
        <v>1548</v>
      </c>
      <c r="C1574" s="1" t="s">
        <v>1499</v>
      </c>
      <c r="D1574" s="1" t="s">
        <v>440</v>
      </c>
      <c r="E1574" s="1" t="s">
        <v>108</v>
      </c>
      <c r="F1574" s="1">
        <v>97.7</v>
      </c>
      <c r="G1574" s="19"/>
      <c r="H1574" s="19"/>
      <c r="I1574" s="19"/>
      <c r="J1574" s="19"/>
      <c r="K1574" s="1"/>
      <c r="L1574" s="19"/>
      <c r="M1574" s="1">
        <v>2012</v>
      </c>
      <c r="N1574" s="1" t="s">
        <v>4368</v>
      </c>
      <c r="O1574" s="1" t="s">
        <v>4368</v>
      </c>
      <c r="P1574" s="1" t="s">
        <v>4368</v>
      </c>
      <c r="Q1574" s="1" t="s">
        <v>4368</v>
      </c>
      <c r="R1574" s="1" t="s">
        <v>4368</v>
      </c>
      <c r="S1574" s="1" t="s">
        <v>4368</v>
      </c>
      <c r="T1574" s="1" t="s">
        <v>4368</v>
      </c>
      <c r="U1574" s="1" t="s">
        <v>4368</v>
      </c>
      <c r="V1574" s="1" t="s">
        <v>4368</v>
      </c>
      <c r="W1574" s="1" t="s">
        <v>4368</v>
      </c>
      <c r="X1574" s="1" t="s">
        <v>4368</v>
      </c>
      <c r="Z1574" s="3" t="str">
        <f xml:space="preserve"> IFERROR(AVEDEV(Table1[[#This Row],[GP 2012]:[GP 2021]]) / Table1[[#This Row],[Avg GP]], "x")</f>
        <v>x</v>
      </c>
      <c r="AA1574" s="2" t="str">
        <f xml:space="preserve"> IFERROR(AVERAGE(Table1[[#This Row],[GP 2012]:[GP 2021]]), "x")</f>
        <v>x</v>
      </c>
      <c r="AB1574" s="11">
        <f>Table1[Equity]/Table1[Market Capital]</f>
        <v>0.85056294779938579</v>
      </c>
      <c r="AC1574" s="1">
        <v>86.5</v>
      </c>
      <c r="AD1574" s="1">
        <v>81.2</v>
      </c>
      <c r="AE1574" s="1">
        <v>74</v>
      </c>
      <c r="AF1574" s="1">
        <v>81.7</v>
      </c>
      <c r="AG1574" s="1">
        <v>79.3</v>
      </c>
      <c r="AH1574" s="1">
        <v>89.4</v>
      </c>
      <c r="AI1574" s="1">
        <v>91.6</v>
      </c>
      <c r="AJ1574" s="1">
        <v>86.5</v>
      </c>
      <c r="AK1574" s="1">
        <v>92.2</v>
      </c>
      <c r="AL1574" s="1">
        <v>96.6</v>
      </c>
      <c r="AM1574" s="1">
        <v>98.7</v>
      </c>
      <c r="AN1574" s="1">
        <v>83.1</v>
      </c>
      <c r="AO1574" s="3" t="str">
        <f xml:space="preserve"> IFERROR(Table1[[#This Row],[GP 2012]]/Table1[[#This Row],[Total Assets 2012]], "x")</f>
        <v>x</v>
      </c>
      <c r="AP1574" s="3" t="str">
        <f xml:space="preserve"> IFERROR(Table1[[#This Row],[GP 2013]]/Table1[[#This Row],[Total Assets 2013]], "x")</f>
        <v>x</v>
      </c>
      <c r="AQ1574" s="3" t="str">
        <f xml:space="preserve"> IFERROR(Table1[[#This Row],[GP 2014]]/Table1[[#This Row],[Total Assets 2014]], "x")</f>
        <v>x</v>
      </c>
      <c r="AR1574" s="3" t="str">
        <f xml:space="preserve"> IFERROR(Table1[[#This Row],[GP 2015]]/Table1[[#This Row],[Total Assets 2015]], "x")</f>
        <v>x</v>
      </c>
      <c r="AS1574" s="3" t="str">
        <f xml:space="preserve"> IFERROR(Table1[[#This Row],[GP 2016]]/Table1[[#This Row],[Total Assets 2016]], "x")</f>
        <v>x</v>
      </c>
      <c r="AT1574" s="3" t="str">
        <f xml:space="preserve"> IFERROR(Table1[[#This Row],[GP 2017]]/Table1[[#This Row],[Total Assets 2017]], "x")</f>
        <v>x</v>
      </c>
      <c r="AU1574" s="3" t="str">
        <f xml:space="preserve"> IFERROR(Table1[[#This Row],[GP 2018]]/Table1[[#This Row],[Total Assets 2018]], "x")</f>
        <v>x</v>
      </c>
      <c r="AV1574" s="3" t="str">
        <f xml:space="preserve"> IFERROR(Table1[[#This Row],[GP 2019]]/Table1[[#This Row],[Total Assets 2019]], "x")</f>
        <v>x</v>
      </c>
      <c r="AW1574" s="3" t="str">
        <f xml:space="preserve"> IFERROR(Table1[[#This Row],[GP 2020]]/Table1[[#This Row],[Total Assets 2020]], "x")</f>
        <v>x</v>
      </c>
      <c r="AX1574" s="3" t="str">
        <f xml:space="preserve"> IFERROR(Table1[[#This Row],[GP 2021]]/Table1[[#This Row],[Total Assets 2021]], "x")</f>
        <v>x</v>
      </c>
      <c r="AY1574" s="3" t="str">
        <f xml:space="preserve"> IFERROR(Table1[[#This Row],[GP TTM]]/Table1[[#This Row],[Total Assets TTM]], "x")</f>
        <v>x</v>
      </c>
      <c r="BA1574" s="3" t="str">
        <f xml:space="preserve"> IFERROR(ABS(Table1[[#This Row],[ROA 2013]]-Table1[[#This Row],[ROA 2012]]), "x")</f>
        <v>x</v>
      </c>
      <c r="BB1574" s="3" t="str">
        <f xml:space="preserve"> IFERROR(ABS(Table1[[#This Row],[ROA 2014]]-Table1[[#This Row],[ROA 2013]]), "x")</f>
        <v>x</v>
      </c>
      <c r="BC1574" s="3" t="str">
        <f xml:space="preserve"> IFERROR(ABS(Table1[[#This Row],[ROA 2015]]-Table1[[#This Row],[ROA 2014]]), "x")</f>
        <v>x</v>
      </c>
      <c r="BD1574" s="3" t="str">
        <f xml:space="preserve"> IFERROR(ABS(Table1[[#This Row],[ROA 2016]]-Table1[[#This Row],[ROA 2015]]), "x")</f>
        <v>x</v>
      </c>
      <c r="BE1574" s="3" t="str">
        <f xml:space="preserve"> IFERROR(ABS(Table1[[#This Row],[ROA 2017]]-Table1[[#This Row],[ROA 2016]]), "x")</f>
        <v>x</v>
      </c>
      <c r="BF1574" s="3" t="str">
        <f xml:space="preserve"> IFERROR(ABS(Table1[[#This Row],[ROA 2018]]-Table1[[#This Row],[ROA 2017]]), "x")</f>
        <v>x</v>
      </c>
      <c r="BG1574" s="3" t="str">
        <f xml:space="preserve"> IFERROR(ABS(Table1[[#This Row],[ROA 2019]]-Table1[[#This Row],[ROA 2018]]), "x")</f>
        <v>x</v>
      </c>
      <c r="BH1574" s="3" t="str">
        <f xml:space="preserve"> IFERROR(ABS(Table1[[#This Row],[ROA 2020]]-Table1[[#This Row],[ROA 2019]]), "x")</f>
        <v>x</v>
      </c>
      <c r="BI1574" s="3" t="str">
        <f xml:space="preserve"> IFERROR(ABS(Table1[[#This Row],[ROA 2021]]-Table1[[#This Row],[ROA 2020]]), "x")</f>
        <v>x</v>
      </c>
      <c r="BJ1574" s="3" t="str">
        <f xml:space="preserve"> IFERROR(AVERAGE(Table1[[#This Row],[ROA 2013-2012]:[ROA 2021-2020]]), "x")</f>
        <v>x</v>
      </c>
      <c r="BK1574" s="3" t="str">
        <f>IFERROR(AVERAGE(Table1[[#This Row],[ROA 2012]:[ROA 2021]]), "x")</f>
        <v>x</v>
      </c>
      <c r="BN1574" s="1">
        <f>SUM(Table1[[#This Row],[B/M Rank]:[ROA Rank]])</f>
        <v>0</v>
      </c>
    </row>
    <row r="1575" spans="1:66" x14ac:dyDescent="0.25">
      <c r="A1575" s="1" t="s">
        <v>2739</v>
      </c>
      <c r="B1575" s="1" t="s">
        <v>4412</v>
      </c>
      <c r="C1575" s="1" t="s">
        <v>769</v>
      </c>
      <c r="D1575" s="1" t="s">
        <v>107</v>
      </c>
      <c r="E1575" s="1" t="s">
        <v>108</v>
      </c>
      <c r="F1575" s="1">
        <v>98.86</v>
      </c>
      <c r="G1575" s="19"/>
      <c r="H1575" s="19"/>
      <c r="I1575" s="19"/>
      <c r="J1575" s="19"/>
      <c r="K1575" s="1"/>
      <c r="L1575" s="19"/>
      <c r="M1575" s="1">
        <v>2012</v>
      </c>
      <c r="O1575" s="1">
        <v>0.1</v>
      </c>
      <c r="P1575" s="1">
        <v>0</v>
      </c>
      <c r="Q1575" s="1">
        <v>0</v>
      </c>
      <c r="R1575" s="1">
        <v>0</v>
      </c>
      <c r="S1575" s="1" t="s">
        <v>4368</v>
      </c>
      <c r="T1575" s="1">
        <v>1.6</v>
      </c>
      <c r="U1575" s="1">
        <v>2.5</v>
      </c>
      <c r="V1575" s="1">
        <v>5.7</v>
      </c>
      <c r="W1575" s="1">
        <v>4.5</v>
      </c>
      <c r="X1575" s="1">
        <v>4.8</v>
      </c>
      <c r="Z1575" s="3">
        <f xml:space="preserve"> IFERROR(AVEDEV(Table1[[#This Row],[GP 2012]:[GP 2021]]) / Table1[[#This Row],[Avg GP]], "x")</f>
        <v>1.0138888888888891</v>
      </c>
      <c r="AA1575" s="2">
        <f xml:space="preserve"> IFERROR(AVERAGE(Table1[[#This Row],[GP 2012]:[GP 2021]]), "x")</f>
        <v>1.8</v>
      </c>
      <c r="AB1575" s="11">
        <f>Table1[Equity]/Table1[Market Capital]</f>
        <v>0.43495852721019623</v>
      </c>
      <c r="AD1575" s="1">
        <v>0.5</v>
      </c>
      <c r="AE1575" s="1">
        <v>0.6</v>
      </c>
      <c r="AF1575" s="1">
        <v>3.1</v>
      </c>
      <c r="AG1575" s="1">
        <v>5.0999999999999996</v>
      </c>
      <c r="AH1575" s="1">
        <v>6</v>
      </c>
      <c r="AI1575" s="1">
        <v>9.6999999999999993</v>
      </c>
      <c r="AJ1575" s="1">
        <v>15.9</v>
      </c>
      <c r="AK1575" s="1">
        <v>18.600000000000001</v>
      </c>
      <c r="AL1575" s="1">
        <v>49.8</v>
      </c>
      <c r="AM1575" s="1">
        <v>62</v>
      </c>
      <c r="AN1575" s="1">
        <v>43</v>
      </c>
      <c r="AO1575" s="3" t="str">
        <f xml:space="preserve"> IFERROR(Table1[[#This Row],[GP 2012]]/Table1[[#This Row],[Total Assets 2012]], "x")</f>
        <v>x</v>
      </c>
      <c r="AP1575" s="3">
        <f xml:space="preserve"> IFERROR(Table1[[#This Row],[GP 2013]]/Table1[[#This Row],[Total Assets 2013]], "x")</f>
        <v>0.2</v>
      </c>
      <c r="AQ1575" s="3">
        <f xml:space="preserve"> IFERROR(Table1[[#This Row],[GP 2014]]/Table1[[#This Row],[Total Assets 2014]], "x")</f>
        <v>0</v>
      </c>
      <c r="AR1575" s="3">
        <f xml:space="preserve"> IFERROR(Table1[[#This Row],[GP 2015]]/Table1[[#This Row],[Total Assets 2015]], "x")</f>
        <v>0</v>
      </c>
      <c r="AS1575" s="3">
        <f xml:space="preserve"> IFERROR(Table1[[#This Row],[GP 2016]]/Table1[[#This Row],[Total Assets 2016]], "x")</f>
        <v>0</v>
      </c>
      <c r="AT1575" s="3" t="str">
        <f xml:space="preserve"> IFERROR(Table1[[#This Row],[GP 2017]]/Table1[[#This Row],[Total Assets 2017]], "x")</f>
        <v>x</v>
      </c>
      <c r="AU1575" s="3">
        <f xml:space="preserve"> IFERROR(Table1[[#This Row],[GP 2018]]/Table1[[#This Row],[Total Assets 2018]], "x")</f>
        <v>0.16494845360824745</v>
      </c>
      <c r="AV1575" s="3">
        <f xml:space="preserve"> IFERROR(Table1[[#This Row],[GP 2019]]/Table1[[#This Row],[Total Assets 2019]], "x")</f>
        <v>0.15723270440251572</v>
      </c>
      <c r="AW1575" s="3">
        <f xml:space="preserve"> IFERROR(Table1[[#This Row],[GP 2020]]/Table1[[#This Row],[Total Assets 2020]], "x")</f>
        <v>0.30645161290322581</v>
      </c>
      <c r="AX1575" s="3">
        <f xml:space="preserve"> IFERROR(Table1[[#This Row],[GP 2021]]/Table1[[#This Row],[Total Assets 2021]], "x")</f>
        <v>9.036144578313253E-2</v>
      </c>
      <c r="AY1575" s="3">
        <f xml:space="preserve"> IFERROR(Table1[[#This Row],[GP TTM]]/Table1[[#This Row],[Total Assets TTM]], "x")</f>
        <v>7.7419354838709681E-2</v>
      </c>
      <c r="BA1575" s="3" t="str">
        <f xml:space="preserve"> IFERROR(ABS(Table1[[#This Row],[ROA 2013]]-Table1[[#This Row],[ROA 2012]]), "x")</f>
        <v>x</v>
      </c>
      <c r="BB1575" s="3">
        <f xml:space="preserve"> IFERROR(ABS(Table1[[#This Row],[ROA 2014]]-Table1[[#This Row],[ROA 2013]]), "x")</f>
        <v>0.2</v>
      </c>
      <c r="BC1575" s="3">
        <f xml:space="preserve"> IFERROR(ABS(Table1[[#This Row],[ROA 2015]]-Table1[[#This Row],[ROA 2014]]), "x")</f>
        <v>0</v>
      </c>
      <c r="BD1575" s="3">
        <f xml:space="preserve"> IFERROR(ABS(Table1[[#This Row],[ROA 2016]]-Table1[[#This Row],[ROA 2015]]), "x")</f>
        <v>0</v>
      </c>
      <c r="BE1575" s="3" t="str">
        <f xml:space="preserve"> IFERROR(ABS(Table1[[#This Row],[ROA 2017]]-Table1[[#This Row],[ROA 2016]]), "x")</f>
        <v>x</v>
      </c>
      <c r="BF1575" s="3" t="str">
        <f xml:space="preserve"> IFERROR(ABS(Table1[[#This Row],[ROA 2018]]-Table1[[#This Row],[ROA 2017]]), "x")</f>
        <v>x</v>
      </c>
      <c r="BG1575" s="3">
        <f xml:space="preserve"> IFERROR(ABS(Table1[[#This Row],[ROA 2019]]-Table1[[#This Row],[ROA 2018]]), "x")</f>
        <v>7.7157492057317312E-3</v>
      </c>
      <c r="BH1575" s="3">
        <f xml:space="preserve"> IFERROR(ABS(Table1[[#This Row],[ROA 2020]]-Table1[[#This Row],[ROA 2019]]), "x")</f>
        <v>0.1492189085007101</v>
      </c>
      <c r="BI1575" s="3">
        <f xml:space="preserve"> IFERROR(ABS(Table1[[#This Row],[ROA 2021]]-Table1[[#This Row],[ROA 2020]]), "x")</f>
        <v>0.21609016712009327</v>
      </c>
      <c r="BJ1575" s="3">
        <f xml:space="preserve"> IFERROR(AVERAGE(Table1[[#This Row],[ROA 2013-2012]:[ROA 2021-2020]]), "x")</f>
        <v>9.5504137471089171E-2</v>
      </c>
      <c r="BK1575" s="3">
        <f>IFERROR(AVERAGE(Table1[[#This Row],[ROA 2012]:[ROA 2021]]), "x")</f>
        <v>0.11487427708714018</v>
      </c>
      <c r="BN1575" s="1">
        <f>SUM(Table1[[#This Row],[B/M Rank]:[ROA Rank]])</f>
        <v>0</v>
      </c>
    </row>
    <row r="1576" spans="1:66" x14ac:dyDescent="0.25">
      <c r="A1576" s="1" t="s">
        <v>4084</v>
      </c>
      <c r="B1576" s="1" t="s">
        <v>1791</v>
      </c>
      <c r="C1576" s="1" t="s">
        <v>12</v>
      </c>
      <c r="D1576" s="1" t="s">
        <v>11</v>
      </c>
      <c r="E1576" s="1" t="s">
        <v>108</v>
      </c>
      <c r="F1576" s="1">
        <v>99.12</v>
      </c>
      <c r="G1576" s="19"/>
      <c r="H1576" s="19"/>
      <c r="I1576" s="19"/>
      <c r="J1576" s="19"/>
      <c r="K1576" s="1"/>
      <c r="L1576" s="19"/>
      <c r="M1576" s="1">
        <v>2013</v>
      </c>
      <c r="O1576" s="1" t="s">
        <v>4368</v>
      </c>
      <c r="P1576" s="1" t="s">
        <v>4368</v>
      </c>
      <c r="Q1576" s="1" t="s">
        <v>4368</v>
      </c>
      <c r="R1576" s="1" t="s">
        <v>4368</v>
      </c>
      <c r="S1576" s="1" t="s">
        <v>4368</v>
      </c>
      <c r="T1576" s="1">
        <v>-0.5</v>
      </c>
      <c r="U1576" s="1">
        <v>-1.5</v>
      </c>
      <c r="V1576" s="1">
        <v>-1.3</v>
      </c>
      <c r="W1576" s="1">
        <v>-1.1000000000000001</v>
      </c>
      <c r="X1576" s="1">
        <v>-1.1000000000000001</v>
      </c>
      <c r="Z1576" s="3">
        <f xml:space="preserve"> IFERROR(AVEDEV(Table1[[#This Row],[GP 2012]:[GP 2021]]) / Table1[[#This Row],[Avg GP]], "x")</f>
        <v>-0.27272727272727271</v>
      </c>
      <c r="AA1576" s="2">
        <f xml:space="preserve"> IFERROR(AVERAGE(Table1[[#This Row],[GP 2012]:[GP 2021]]), "x")</f>
        <v>-1.1000000000000001</v>
      </c>
      <c r="AB1576" s="11">
        <f>Table1[Equity]/Table1[Market Capital]</f>
        <v>-6.1541565778853911E-2</v>
      </c>
      <c r="AD1576" s="1">
        <v>0.3</v>
      </c>
      <c r="AE1576" s="1">
        <v>1.2</v>
      </c>
      <c r="AF1576" s="1">
        <v>0.2</v>
      </c>
      <c r="AG1576" s="1">
        <v>0</v>
      </c>
      <c r="AH1576" s="1">
        <v>0</v>
      </c>
      <c r="AI1576" s="1">
        <v>44.9</v>
      </c>
      <c r="AJ1576" s="1">
        <v>5.3</v>
      </c>
      <c r="AK1576" s="1">
        <v>9.9</v>
      </c>
      <c r="AL1576" s="1">
        <v>9.3000000000000007</v>
      </c>
      <c r="AM1576" s="1">
        <v>8.9</v>
      </c>
      <c r="AN1576" s="1">
        <v>-6.1</v>
      </c>
      <c r="AO1576" s="3" t="str">
        <f xml:space="preserve"> IFERROR(Table1[[#This Row],[GP 2012]]/Table1[[#This Row],[Total Assets 2012]], "x")</f>
        <v>x</v>
      </c>
      <c r="AP1576" s="3" t="str">
        <f xml:space="preserve"> IFERROR(Table1[[#This Row],[GP 2013]]/Table1[[#This Row],[Total Assets 2013]], "x")</f>
        <v>x</v>
      </c>
      <c r="AQ1576" s="3" t="str">
        <f xml:space="preserve"> IFERROR(Table1[[#This Row],[GP 2014]]/Table1[[#This Row],[Total Assets 2014]], "x")</f>
        <v>x</v>
      </c>
      <c r="AR1576" s="3" t="str">
        <f xml:space="preserve"> IFERROR(Table1[[#This Row],[GP 2015]]/Table1[[#This Row],[Total Assets 2015]], "x")</f>
        <v>x</v>
      </c>
      <c r="AS1576" s="3" t="str">
        <f xml:space="preserve"> IFERROR(Table1[[#This Row],[GP 2016]]/Table1[[#This Row],[Total Assets 2016]], "x")</f>
        <v>x</v>
      </c>
      <c r="AT1576" s="3" t="str">
        <f xml:space="preserve"> IFERROR(Table1[[#This Row],[GP 2017]]/Table1[[#This Row],[Total Assets 2017]], "x")</f>
        <v>x</v>
      </c>
      <c r="AU1576" s="3">
        <f xml:space="preserve"> IFERROR(Table1[[#This Row],[GP 2018]]/Table1[[#This Row],[Total Assets 2018]], "x")</f>
        <v>-1.1135857461024499E-2</v>
      </c>
      <c r="AV1576" s="3">
        <f xml:space="preserve"> IFERROR(Table1[[#This Row],[GP 2019]]/Table1[[#This Row],[Total Assets 2019]], "x")</f>
        <v>-0.28301886792452829</v>
      </c>
      <c r="AW1576" s="3">
        <f xml:space="preserve"> IFERROR(Table1[[#This Row],[GP 2020]]/Table1[[#This Row],[Total Assets 2020]], "x")</f>
        <v>-0.13131313131313133</v>
      </c>
      <c r="AX1576" s="3">
        <f xml:space="preserve"> IFERROR(Table1[[#This Row],[GP 2021]]/Table1[[#This Row],[Total Assets 2021]], "x")</f>
        <v>-0.11827956989247312</v>
      </c>
      <c r="AY1576" s="3">
        <f xml:space="preserve"> IFERROR(Table1[[#This Row],[GP TTM]]/Table1[[#This Row],[Total Assets TTM]], "x")</f>
        <v>-0.12359550561797754</v>
      </c>
      <c r="BA1576" s="3" t="str">
        <f xml:space="preserve"> IFERROR(ABS(Table1[[#This Row],[ROA 2013]]-Table1[[#This Row],[ROA 2012]]), "x")</f>
        <v>x</v>
      </c>
      <c r="BB1576" s="3" t="str">
        <f xml:space="preserve"> IFERROR(ABS(Table1[[#This Row],[ROA 2014]]-Table1[[#This Row],[ROA 2013]]), "x")</f>
        <v>x</v>
      </c>
      <c r="BC1576" s="3" t="str">
        <f xml:space="preserve"> IFERROR(ABS(Table1[[#This Row],[ROA 2015]]-Table1[[#This Row],[ROA 2014]]), "x")</f>
        <v>x</v>
      </c>
      <c r="BD1576" s="3" t="str">
        <f xml:space="preserve"> IFERROR(ABS(Table1[[#This Row],[ROA 2016]]-Table1[[#This Row],[ROA 2015]]), "x")</f>
        <v>x</v>
      </c>
      <c r="BE1576" s="3" t="str">
        <f xml:space="preserve"> IFERROR(ABS(Table1[[#This Row],[ROA 2017]]-Table1[[#This Row],[ROA 2016]]), "x")</f>
        <v>x</v>
      </c>
      <c r="BF1576" s="3" t="str">
        <f xml:space="preserve"> IFERROR(ABS(Table1[[#This Row],[ROA 2018]]-Table1[[#This Row],[ROA 2017]]), "x")</f>
        <v>x</v>
      </c>
      <c r="BG1576" s="3">
        <f xml:space="preserve"> IFERROR(ABS(Table1[[#This Row],[ROA 2019]]-Table1[[#This Row],[ROA 2018]]), "x")</f>
        <v>0.27188301046350377</v>
      </c>
      <c r="BH1576" s="3">
        <f xml:space="preserve"> IFERROR(ABS(Table1[[#This Row],[ROA 2020]]-Table1[[#This Row],[ROA 2019]]), "x")</f>
        <v>0.15170573661139697</v>
      </c>
      <c r="BI1576" s="3">
        <f xml:space="preserve"> IFERROR(ABS(Table1[[#This Row],[ROA 2021]]-Table1[[#This Row],[ROA 2020]]), "x")</f>
        <v>1.3033561420658202E-2</v>
      </c>
      <c r="BJ1576" s="3">
        <f xml:space="preserve"> IFERROR(AVERAGE(Table1[[#This Row],[ROA 2013-2012]:[ROA 2021-2020]]), "x")</f>
        <v>0.14554076949851966</v>
      </c>
      <c r="BK1576" s="3">
        <f>IFERROR(AVERAGE(Table1[[#This Row],[ROA 2012]:[ROA 2021]]), "x")</f>
        <v>-0.13593685664778932</v>
      </c>
      <c r="BN1576" s="1">
        <f>SUM(Table1[[#This Row],[B/M Rank]:[ROA Rank]])</f>
        <v>0</v>
      </c>
    </row>
    <row r="1577" spans="1:66" x14ac:dyDescent="0.25">
      <c r="A1577" s="1" t="s">
        <v>2900</v>
      </c>
      <c r="B1577" s="1" t="s">
        <v>4468</v>
      </c>
      <c r="C1577" s="1" t="s">
        <v>4417</v>
      </c>
      <c r="D1577" s="1" t="s">
        <v>268</v>
      </c>
      <c r="E1577" s="1" t="s">
        <v>108</v>
      </c>
      <c r="F1577" s="1">
        <v>99.35</v>
      </c>
      <c r="G1577" s="19"/>
      <c r="H1577" s="19"/>
      <c r="I1577" s="19"/>
      <c r="J1577" s="19"/>
      <c r="K1577" s="1"/>
      <c r="L1577" s="19"/>
      <c r="M1577" s="1">
        <v>2012</v>
      </c>
      <c r="N1577" s="1">
        <v>-0.1</v>
      </c>
      <c r="O1577" s="1">
        <v>-0.4</v>
      </c>
      <c r="P1577" s="1">
        <v>-0.4</v>
      </c>
      <c r="Q1577" s="1">
        <v>-0.4</v>
      </c>
      <c r="R1577" s="1">
        <v>-0.1</v>
      </c>
      <c r="S1577" s="1">
        <v>-0.2</v>
      </c>
      <c r="T1577" s="1">
        <v>-0.2</v>
      </c>
      <c r="U1577" s="1">
        <v>-0.1</v>
      </c>
      <c r="V1577" s="1">
        <v>0</v>
      </c>
      <c r="W1577" s="1">
        <v>0</v>
      </c>
      <c r="X1577" s="1">
        <v>0</v>
      </c>
      <c r="Z1577" s="3">
        <f xml:space="preserve"> IFERROR(AVEDEV(Table1[[#This Row],[GP 2012]:[GP 2021]]) / Table1[[#This Row],[Avg GP]], "x")</f>
        <v>-0.68421052631578938</v>
      </c>
      <c r="AA1577" s="2">
        <f xml:space="preserve"> IFERROR(AVERAGE(Table1[[#This Row],[GP 2012]:[GP 2021]]), "x")</f>
        <v>-0.19</v>
      </c>
      <c r="AB1577" s="11">
        <f>Table1[Equity]/Table1[Market Capital]</f>
        <v>1.3417211877201813</v>
      </c>
      <c r="AC1577" s="1">
        <v>144.6</v>
      </c>
      <c r="AD1577" s="1">
        <v>136.5</v>
      </c>
      <c r="AE1577" s="1">
        <v>130.6</v>
      </c>
      <c r="AF1577" s="1">
        <v>136.9</v>
      </c>
      <c r="AG1577" s="1">
        <v>145.80000000000001</v>
      </c>
      <c r="AH1577" s="1">
        <v>162.19999999999999</v>
      </c>
      <c r="AI1577" s="1">
        <v>179.9</v>
      </c>
      <c r="AJ1577" s="1">
        <v>153.19999999999999</v>
      </c>
      <c r="AK1577" s="1">
        <v>150.1</v>
      </c>
      <c r="AL1577" s="1">
        <v>154.19999999999999</v>
      </c>
      <c r="AM1577" s="1">
        <v>147.4</v>
      </c>
      <c r="AN1577" s="1">
        <v>133.30000000000001</v>
      </c>
      <c r="AO1577" s="3">
        <f xml:space="preserve"> IFERROR(Table1[[#This Row],[GP 2012]]/Table1[[#This Row],[Total Assets 2012]], "x")</f>
        <v>-6.9156293222683268E-4</v>
      </c>
      <c r="AP1577" s="3">
        <f xml:space="preserve"> IFERROR(Table1[[#This Row],[GP 2013]]/Table1[[#This Row],[Total Assets 2013]], "x")</f>
        <v>-2.9304029304029304E-3</v>
      </c>
      <c r="AQ1577" s="3">
        <f xml:space="preserve"> IFERROR(Table1[[#This Row],[GP 2014]]/Table1[[#This Row],[Total Assets 2014]], "x")</f>
        <v>-3.0627871362940277E-3</v>
      </c>
      <c r="AR1577" s="3">
        <f xml:space="preserve"> IFERROR(Table1[[#This Row],[GP 2015]]/Table1[[#This Row],[Total Assets 2015]], "x")</f>
        <v>-2.9218407596785976E-3</v>
      </c>
      <c r="AS1577" s="3">
        <f xml:space="preserve"> IFERROR(Table1[[#This Row],[GP 2016]]/Table1[[#This Row],[Total Assets 2016]], "x")</f>
        <v>-6.8587105624142656E-4</v>
      </c>
      <c r="AT1577" s="3">
        <f xml:space="preserve"> IFERROR(Table1[[#This Row],[GP 2017]]/Table1[[#This Row],[Total Assets 2017]], "x")</f>
        <v>-1.2330456226880397E-3</v>
      </c>
      <c r="AU1577" s="3">
        <f xml:space="preserve"> IFERROR(Table1[[#This Row],[GP 2018]]/Table1[[#This Row],[Total Assets 2018]], "x")</f>
        <v>-1.1117287381878821E-3</v>
      </c>
      <c r="AV1577" s="3">
        <f xml:space="preserve"> IFERROR(Table1[[#This Row],[GP 2019]]/Table1[[#This Row],[Total Assets 2019]], "x")</f>
        <v>-6.5274151436031343E-4</v>
      </c>
      <c r="AW1577" s="3">
        <f xml:space="preserve"> IFERROR(Table1[[#This Row],[GP 2020]]/Table1[[#This Row],[Total Assets 2020]], "x")</f>
        <v>0</v>
      </c>
      <c r="AX1577" s="3">
        <f xml:space="preserve"> IFERROR(Table1[[#This Row],[GP 2021]]/Table1[[#This Row],[Total Assets 2021]], "x")</f>
        <v>0</v>
      </c>
      <c r="AY1577" s="3">
        <f xml:space="preserve"> IFERROR(Table1[[#This Row],[GP TTM]]/Table1[[#This Row],[Total Assets TTM]], "x")</f>
        <v>0</v>
      </c>
      <c r="BA1577" s="3">
        <f xml:space="preserve"> IFERROR(ABS(Table1[[#This Row],[ROA 2013]]-Table1[[#This Row],[ROA 2012]]), "x")</f>
        <v>2.2388399981760976E-3</v>
      </c>
      <c r="BB1577" s="3">
        <f xml:space="preserve"> IFERROR(ABS(Table1[[#This Row],[ROA 2014]]-Table1[[#This Row],[ROA 2013]]), "x")</f>
        <v>1.3238420589109729E-4</v>
      </c>
      <c r="BC1577" s="3">
        <f xml:space="preserve"> IFERROR(ABS(Table1[[#This Row],[ROA 2015]]-Table1[[#This Row],[ROA 2014]]), "x")</f>
        <v>1.4094637661543011E-4</v>
      </c>
      <c r="BD1577" s="3">
        <f xml:space="preserve"> IFERROR(ABS(Table1[[#This Row],[ROA 2016]]-Table1[[#This Row],[ROA 2015]]), "x")</f>
        <v>2.2359697034371709E-3</v>
      </c>
      <c r="BE1577" s="3">
        <f xml:space="preserve"> IFERROR(ABS(Table1[[#This Row],[ROA 2017]]-Table1[[#This Row],[ROA 2016]]), "x")</f>
        <v>5.4717456644661313E-4</v>
      </c>
      <c r="BF1577" s="3">
        <f xml:space="preserve"> IFERROR(ABS(Table1[[#This Row],[ROA 2018]]-Table1[[#This Row],[ROA 2017]]), "x")</f>
        <v>1.2131688450015758E-4</v>
      </c>
      <c r="BG1577" s="3">
        <f xml:space="preserve"> IFERROR(ABS(Table1[[#This Row],[ROA 2019]]-Table1[[#This Row],[ROA 2018]]), "x")</f>
        <v>4.5898722382756868E-4</v>
      </c>
      <c r="BH1577" s="3">
        <f xml:space="preserve"> IFERROR(ABS(Table1[[#This Row],[ROA 2020]]-Table1[[#This Row],[ROA 2019]]), "x")</f>
        <v>6.5274151436031343E-4</v>
      </c>
      <c r="BI1577" s="3">
        <f xml:space="preserve"> IFERROR(ABS(Table1[[#This Row],[ROA 2021]]-Table1[[#This Row],[ROA 2020]]), "x")</f>
        <v>0</v>
      </c>
      <c r="BJ1577" s="3">
        <f xml:space="preserve"> IFERROR(AVERAGE(Table1[[#This Row],[ROA 2013-2012]:[ROA 2021-2020]]), "x")</f>
        <v>7.2537338591716093E-4</v>
      </c>
      <c r="BK1577" s="3">
        <f>IFERROR(AVERAGE(Table1[[#This Row],[ROA 2012]:[ROA 2021]]), "x")</f>
        <v>-1.3289980690080051E-3</v>
      </c>
      <c r="BN1577" s="1">
        <f>SUM(Table1[[#This Row],[B/M Rank]:[ROA Rank]])</f>
        <v>0</v>
      </c>
    </row>
    <row r="1578" spans="1:66" x14ac:dyDescent="0.25">
      <c r="A1578" s="1" t="s">
        <v>3119</v>
      </c>
      <c r="B1578" s="1" t="s">
        <v>4531</v>
      </c>
      <c r="C1578" s="1" t="s">
        <v>4417</v>
      </c>
      <c r="D1578" s="1" t="s">
        <v>268</v>
      </c>
      <c r="E1578" s="1" t="s">
        <v>108</v>
      </c>
      <c r="F1578" s="1">
        <v>99.42</v>
      </c>
      <c r="G1578" s="19"/>
      <c r="H1578" s="19"/>
      <c r="I1578" s="19"/>
      <c r="J1578" s="19"/>
      <c r="K1578" s="1"/>
      <c r="L1578" s="19"/>
      <c r="M1578" s="1">
        <v>2012</v>
      </c>
      <c r="N1578" s="1" t="s">
        <v>4368</v>
      </c>
      <c r="O1578" s="1" t="s">
        <v>4368</v>
      </c>
      <c r="P1578" s="1" t="s">
        <v>4368</v>
      </c>
      <c r="Q1578" s="1" t="s">
        <v>4368</v>
      </c>
      <c r="R1578" s="1" t="s">
        <v>4368</v>
      </c>
      <c r="S1578" s="1" t="s">
        <v>4368</v>
      </c>
      <c r="T1578" s="1" t="s">
        <v>4368</v>
      </c>
      <c r="U1578" s="1" t="s">
        <v>4368</v>
      </c>
      <c r="V1578" s="1" t="s">
        <v>4368</v>
      </c>
      <c r="W1578" s="1" t="s">
        <v>4368</v>
      </c>
      <c r="X1578" s="1" t="s">
        <v>4368</v>
      </c>
      <c r="Z1578" s="3" t="str">
        <f xml:space="preserve"> IFERROR(AVEDEV(Table1[[#This Row],[GP 2012]:[GP 2021]]) / Table1[[#This Row],[Avg GP]], "x")</f>
        <v>x</v>
      </c>
      <c r="AA1578" s="2" t="str">
        <f xml:space="preserve"> IFERROR(AVERAGE(Table1[[#This Row],[GP 2012]:[GP 2021]]), "x")</f>
        <v>x</v>
      </c>
      <c r="AB1578" s="11">
        <f>Table1[Equity]/Table1[Market Capital]</f>
        <v>0.79561456447394885</v>
      </c>
      <c r="AC1578" s="1">
        <v>90.3</v>
      </c>
      <c r="AD1578" s="1">
        <v>78.900000000000006</v>
      </c>
      <c r="AE1578" s="1">
        <v>80.099999999999994</v>
      </c>
      <c r="AF1578" s="1">
        <v>79.599999999999994</v>
      </c>
      <c r="AG1578" s="1">
        <v>80.3</v>
      </c>
      <c r="AH1578" s="1">
        <v>79.7</v>
      </c>
      <c r="AI1578" s="1">
        <v>82.1</v>
      </c>
      <c r="AJ1578" s="1">
        <v>76.2</v>
      </c>
      <c r="AK1578" s="1">
        <v>77.099999999999994</v>
      </c>
      <c r="AL1578" s="1">
        <v>81.400000000000006</v>
      </c>
      <c r="AM1578" s="1">
        <v>81</v>
      </c>
      <c r="AN1578" s="1">
        <v>79.099999999999994</v>
      </c>
      <c r="AO1578" s="3" t="str">
        <f xml:space="preserve"> IFERROR(Table1[[#This Row],[GP 2012]]/Table1[[#This Row],[Total Assets 2012]], "x")</f>
        <v>x</v>
      </c>
      <c r="AP1578" s="3" t="str">
        <f xml:space="preserve"> IFERROR(Table1[[#This Row],[GP 2013]]/Table1[[#This Row],[Total Assets 2013]], "x")</f>
        <v>x</v>
      </c>
      <c r="AQ1578" s="3" t="str">
        <f xml:space="preserve"> IFERROR(Table1[[#This Row],[GP 2014]]/Table1[[#This Row],[Total Assets 2014]], "x")</f>
        <v>x</v>
      </c>
      <c r="AR1578" s="3" t="str">
        <f xml:space="preserve"> IFERROR(Table1[[#This Row],[GP 2015]]/Table1[[#This Row],[Total Assets 2015]], "x")</f>
        <v>x</v>
      </c>
      <c r="AS1578" s="3" t="str">
        <f xml:space="preserve"> IFERROR(Table1[[#This Row],[GP 2016]]/Table1[[#This Row],[Total Assets 2016]], "x")</f>
        <v>x</v>
      </c>
      <c r="AT1578" s="3" t="str">
        <f xml:space="preserve"> IFERROR(Table1[[#This Row],[GP 2017]]/Table1[[#This Row],[Total Assets 2017]], "x")</f>
        <v>x</v>
      </c>
      <c r="AU1578" s="3" t="str">
        <f xml:space="preserve"> IFERROR(Table1[[#This Row],[GP 2018]]/Table1[[#This Row],[Total Assets 2018]], "x")</f>
        <v>x</v>
      </c>
      <c r="AV1578" s="3" t="str">
        <f xml:space="preserve"> IFERROR(Table1[[#This Row],[GP 2019]]/Table1[[#This Row],[Total Assets 2019]], "x")</f>
        <v>x</v>
      </c>
      <c r="AW1578" s="3" t="str">
        <f xml:space="preserve"> IFERROR(Table1[[#This Row],[GP 2020]]/Table1[[#This Row],[Total Assets 2020]], "x")</f>
        <v>x</v>
      </c>
      <c r="AX1578" s="3" t="str">
        <f xml:space="preserve"> IFERROR(Table1[[#This Row],[GP 2021]]/Table1[[#This Row],[Total Assets 2021]], "x")</f>
        <v>x</v>
      </c>
      <c r="AY1578" s="3" t="str">
        <f xml:space="preserve"> IFERROR(Table1[[#This Row],[GP TTM]]/Table1[[#This Row],[Total Assets TTM]], "x")</f>
        <v>x</v>
      </c>
      <c r="BA1578" s="3" t="str">
        <f xml:space="preserve"> IFERROR(ABS(Table1[[#This Row],[ROA 2013]]-Table1[[#This Row],[ROA 2012]]), "x")</f>
        <v>x</v>
      </c>
      <c r="BB1578" s="3" t="str">
        <f xml:space="preserve"> IFERROR(ABS(Table1[[#This Row],[ROA 2014]]-Table1[[#This Row],[ROA 2013]]), "x")</f>
        <v>x</v>
      </c>
      <c r="BC1578" s="3" t="str">
        <f xml:space="preserve"> IFERROR(ABS(Table1[[#This Row],[ROA 2015]]-Table1[[#This Row],[ROA 2014]]), "x")</f>
        <v>x</v>
      </c>
      <c r="BD1578" s="3" t="str">
        <f xml:space="preserve"> IFERROR(ABS(Table1[[#This Row],[ROA 2016]]-Table1[[#This Row],[ROA 2015]]), "x")</f>
        <v>x</v>
      </c>
      <c r="BE1578" s="3" t="str">
        <f xml:space="preserve"> IFERROR(ABS(Table1[[#This Row],[ROA 2017]]-Table1[[#This Row],[ROA 2016]]), "x")</f>
        <v>x</v>
      </c>
      <c r="BF1578" s="3" t="str">
        <f xml:space="preserve"> IFERROR(ABS(Table1[[#This Row],[ROA 2018]]-Table1[[#This Row],[ROA 2017]]), "x")</f>
        <v>x</v>
      </c>
      <c r="BG1578" s="3" t="str">
        <f xml:space="preserve"> IFERROR(ABS(Table1[[#This Row],[ROA 2019]]-Table1[[#This Row],[ROA 2018]]), "x")</f>
        <v>x</v>
      </c>
      <c r="BH1578" s="3" t="str">
        <f xml:space="preserve"> IFERROR(ABS(Table1[[#This Row],[ROA 2020]]-Table1[[#This Row],[ROA 2019]]), "x")</f>
        <v>x</v>
      </c>
      <c r="BI1578" s="3" t="str">
        <f xml:space="preserve"> IFERROR(ABS(Table1[[#This Row],[ROA 2021]]-Table1[[#This Row],[ROA 2020]]), "x")</f>
        <v>x</v>
      </c>
      <c r="BJ1578" s="3" t="str">
        <f xml:space="preserve"> IFERROR(AVERAGE(Table1[[#This Row],[ROA 2013-2012]:[ROA 2021-2020]]), "x")</f>
        <v>x</v>
      </c>
      <c r="BK1578" s="3" t="str">
        <f>IFERROR(AVERAGE(Table1[[#This Row],[ROA 2012]:[ROA 2021]]), "x")</f>
        <v>x</v>
      </c>
      <c r="BN1578" s="1">
        <f>SUM(Table1[[#This Row],[B/M Rank]:[ROA Rank]])</f>
        <v>0</v>
      </c>
    </row>
    <row r="1579" spans="1:66" x14ac:dyDescent="0.25">
      <c r="A1579" s="1" t="s">
        <v>3951</v>
      </c>
      <c r="B1579" s="1" t="s">
        <v>1661</v>
      </c>
      <c r="C1579" s="1" t="s">
        <v>1499</v>
      </c>
      <c r="D1579" s="1" t="s">
        <v>440</v>
      </c>
      <c r="E1579" s="1" t="s">
        <v>108</v>
      </c>
      <c r="F1579" s="1">
        <v>99.45</v>
      </c>
      <c r="G1579" s="19"/>
      <c r="H1579" s="19"/>
      <c r="I1579" s="19"/>
      <c r="J1579" s="19"/>
      <c r="K1579" s="1"/>
      <c r="L1579" s="19"/>
      <c r="M1579" s="1" t="s">
        <v>4362</v>
      </c>
      <c r="N1579" s="1" t="s">
        <v>4368</v>
      </c>
      <c r="O1579" s="1" t="s">
        <v>4368</v>
      </c>
      <c r="P1579" s="1">
        <v>5.7</v>
      </c>
      <c r="Q1579" s="1">
        <v>-10.8</v>
      </c>
      <c r="R1579" s="1">
        <v>-12</v>
      </c>
      <c r="S1579" s="1">
        <v>6.4</v>
      </c>
      <c r="T1579" s="1">
        <v>47.5</v>
      </c>
      <c r="U1579" s="1">
        <v>74.7</v>
      </c>
      <c r="V1579" s="1">
        <v>26.7</v>
      </c>
      <c r="W1579" s="1">
        <v>104.5</v>
      </c>
      <c r="X1579" s="1">
        <v>132.4</v>
      </c>
      <c r="Z1579" s="3">
        <f xml:space="preserve"> IFERROR(AVEDEV(Table1[[#This Row],[GP 2012]:[GP 2021]]) / Table1[[#This Row],[Avg GP]], "x")</f>
        <v>1.1181499793984344</v>
      </c>
      <c r="AA1579" s="2">
        <f xml:space="preserve"> IFERROR(AVERAGE(Table1[[#This Row],[GP 2012]:[GP 2021]]), "x")</f>
        <v>30.337499999999999</v>
      </c>
      <c r="AB1579" s="11">
        <f>Table1[Equity]/Table1[Market Capital]</f>
        <v>6.1508295625942688</v>
      </c>
      <c r="AC1579" s="1">
        <v>574.4</v>
      </c>
      <c r="AD1579" s="15">
        <v>1037.0999999999999</v>
      </c>
      <c r="AE1579" s="15">
        <v>1318.1</v>
      </c>
      <c r="AF1579" s="15">
        <v>1081.8</v>
      </c>
      <c r="AG1579" s="15">
        <v>1029.2</v>
      </c>
      <c r="AH1579" s="1">
        <v>936.4</v>
      </c>
      <c r="AI1579" s="15">
        <v>1109.7</v>
      </c>
      <c r="AJ1579" s="1">
        <v>997.6</v>
      </c>
      <c r="AK1579" s="1">
        <v>770.3</v>
      </c>
      <c r="AL1579" s="1">
        <v>743.2</v>
      </c>
      <c r="AM1579" s="1">
        <v>765.8</v>
      </c>
      <c r="AN1579" s="1">
        <v>611.70000000000005</v>
      </c>
      <c r="AO1579" s="3" t="str">
        <f xml:space="preserve"> IFERROR(Table1[[#This Row],[GP 2012]]/Table1[[#This Row],[Total Assets 2012]], "x")</f>
        <v>x</v>
      </c>
      <c r="AP1579" s="3" t="str">
        <f xml:space="preserve"> IFERROR(Table1[[#This Row],[GP 2013]]/Table1[[#This Row],[Total Assets 2013]], "x")</f>
        <v>x</v>
      </c>
      <c r="AQ1579" s="3">
        <f xml:space="preserve"> IFERROR(Table1[[#This Row],[GP 2014]]/Table1[[#This Row],[Total Assets 2014]], "x")</f>
        <v>4.3244063424626358E-3</v>
      </c>
      <c r="AR1579" s="3">
        <f xml:space="preserve"> IFERROR(Table1[[#This Row],[GP 2015]]/Table1[[#This Row],[Total Assets 2015]], "x")</f>
        <v>-9.9833610648918485E-3</v>
      </c>
      <c r="AS1579" s="3">
        <f xml:space="preserve"> IFERROR(Table1[[#This Row],[GP 2016]]/Table1[[#This Row],[Total Assets 2016]], "x")</f>
        <v>-1.1659541391371939E-2</v>
      </c>
      <c r="AT1579" s="3">
        <f xml:space="preserve"> IFERROR(Table1[[#This Row],[GP 2017]]/Table1[[#This Row],[Total Assets 2017]], "x")</f>
        <v>6.834686031610423E-3</v>
      </c>
      <c r="AU1579" s="3">
        <f xml:space="preserve"> IFERROR(Table1[[#This Row],[GP 2018]]/Table1[[#This Row],[Total Assets 2018]], "x")</f>
        <v>4.2804361539154727E-2</v>
      </c>
      <c r="AV1579" s="3">
        <f xml:space="preserve"> IFERROR(Table1[[#This Row],[GP 2019]]/Table1[[#This Row],[Total Assets 2019]], "x")</f>
        <v>7.4879711307137137E-2</v>
      </c>
      <c r="AW1579" s="3">
        <f xml:space="preserve"> IFERROR(Table1[[#This Row],[GP 2020]]/Table1[[#This Row],[Total Assets 2020]], "x")</f>
        <v>3.4661820070102559E-2</v>
      </c>
      <c r="AX1579" s="3">
        <f xml:space="preserve"> IFERROR(Table1[[#This Row],[GP 2021]]/Table1[[#This Row],[Total Assets 2021]], "x")</f>
        <v>0.14060818083961249</v>
      </c>
      <c r="AY1579" s="3">
        <f xml:space="preserve"> IFERROR(Table1[[#This Row],[GP TTM]]/Table1[[#This Row],[Total Assets TTM]], "x")</f>
        <v>0.17289109428049101</v>
      </c>
      <c r="BA1579" s="3" t="str">
        <f xml:space="preserve"> IFERROR(ABS(Table1[[#This Row],[ROA 2013]]-Table1[[#This Row],[ROA 2012]]), "x")</f>
        <v>x</v>
      </c>
      <c r="BB1579" s="3" t="str">
        <f xml:space="preserve"> IFERROR(ABS(Table1[[#This Row],[ROA 2014]]-Table1[[#This Row],[ROA 2013]]), "x")</f>
        <v>x</v>
      </c>
      <c r="BC1579" s="3">
        <f xml:space="preserve"> IFERROR(ABS(Table1[[#This Row],[ROA 2015]]-Table1[[#This Row],[ROA 2014]]), "x")</f>
        <v>1.4307767407354484E-2</v>
      </c>
      <c r="BD1579" s="3">
        <f xml:space="preserve"> IFERROR(ABS(Table1[[#This Row],[ROA 2016]]-Table1[[#This Row],[ROA 2015]]), "x")</f>
        <v>1.6761803264800906E-3</v>
      </c>
      <c r="BE1579" s="3">
        <f xml:space="preserve"> IFERROR(ABS(Table1[[#This Row],[ROA 2017]]-Table1[[#This Row],[ROA 2016]]), "x")</f>
        <v>1.8494227422982363E-2</v>
      </c>
      <c r="BF1579" s="3">
        <f xml:space="preserve"> IFERROR(ABS(Table1[[#This Row],[ROA 2018]]-Table1[[#This Row],[ROA 2017]]), "x")</f>
        <v>3.5969675507544305E-2</v>
      </c>
      <c r="BG1579" s="3">
        <f xml:space="preserve"> IFERROR(ABS(Table1[[#This Row],[ROA 2019]]-Table1[[#This Row],[ROA 2018]]), "x")</f>
        <v>3.207534976798241E-2</v>
      </c>
      <c r="BH1579" s="3">
        <f xml:space="preserve"> IFERROR(ABS(Table1[[#This Row],[ROA 2020]]-Table1[[#This Row],[ROA 2019]]), "x")</f>
        <v>4.0217891237034578E-2</v>
      </c>
      <c r="BI1579" s="3">
        <f xml:space="preserve"> IFERROR(ABS(Table1[[#This Row],[ROA 2021]]-Table1[[#This Row],[ROA 2020]]), "x")</f>
        <v>0.10594636076950993</v>
      </c>
      <c r="BJ1579" s="3">
        <f xml:space="preserve"> IFERROR(AVERAGE(Table1[[#This Row],[ROA 2013-2012]:[ROA 2021-2020]]), "x")</f>
        <v>3.5526778919841163E-2</v>
      </c>
      <c r="BK1579" s="3">
        <f>IFERROR(AVERAGE(Table1[[#This Row],[ROA 2012]:[ROA 2021]]), "x")</f>
        <v>3.5308782959227028E-2</v>
      </c>
      <c r="BN1579" s="1">
        <f>SUM(Table1[[#This Row],[B/M Rank]:[ROA Rank]])</f>
        <v>0</v>
      </c>
    </row>
    <row r="1580" spans="1:66" x14ac:dyDescent="0.25">
      <c r="A1580" s="1" t="s">
        <v>2133</v>
      </c>
      <c r="B1580" s="1" t="s">
        <v>182</v>
      </c>
      <c r="C1580" s="1" t="s">
        <v>166</v>
      </c>
      <c r="D1580" s="1" t="s">
        <v>11</v>
      </c>
      <c r="E1580" s="1" t="s">
        <v>108</v>
      </c>
      <c r="F1580" s="1">
        <v>99.63</v>
      </c>
      <c r="G1580" s="19"/>
      <c r="H1580" s="19"/>
      <c r="I1580" s="19"/>
      <c r="J1580" s="19"/>
      <c r="K1580" s="1"/>
      <c r="L1580" s="19"/>
      <c r="M1580" s="1">
        <v>2012</v>
      </c>
      <c r="N1580" s="1" t="s">
        <v>4368</v>
      </c>
      <c r="O1580" s="1" t="s">
        <v>4368</v>
      </c>
      <c r="P1580" s="1" t="s">
        <v>4368</v>
      </c>
      <c r="Q1580" s="1" t="s">
        <v>4368</v>
      </c>
      <c r="R1580" s="1" t="s">
        <v>4368</v>
      </c>
      <c r="S1580" s="1" t="s">
        <v>4368</v>
      </c>
      <c r="T1580" s="1" t="s">
        <v>4368</v>
      </c>
      <c r="U1580" s="1" t="s">
        <v>4368</v>
      </c>
      <c r="V1580" s="1" t="s">
        <v>4368</v>
      </c>
      <c r="W1580" s="1" t="s">
        <v>4368</v>
      </c>
      <c r="X1580" s="1" t="s">
        <v>4368</v>
      </c>
      <c r="Z1580" s="3" t="str">
        <f xml:space="preserve"> IFERROR(AVEDEV(Table1[[#This Row],[GP 2012]:[GP 2021]]) / Table1[[#This Row],[Avg GP]], "x")</f>
        <v>x</v>
      </c>
      <c r="AA1580" s="2" t="str">
        <f xml:space="preserve"> IFERROR(AVERAGE(Table1[[#This Row],[GP 2012]:[GP 2021]]), "x")</f>
        <v>x</v>
      </c>
      <c r="AB1580" s="11">
        <f>Table1[Equity]/Table1[Market Capital]</f>
        <v>0.94248720264980435</v>
      </c>
      <c r="AC1580" s="1">
        <v>0.7</v>
      </c>
      <c r="AD1580" s="1">
        <v>1</v>
      </c>
      <c r="AE1580" s="1">
        <v>30.9</v>
      </c>
      <c r="AF1580" s="1">
        <v>31.6</v>
      </c>
      <c r="AG1580" s="1">
        <v>21.2</v>
      </c>
      <c r="AH1580" s="1">
        <v>11.6</v>
      </c>
      <c r="AI1580" s="1">
        <v>15</v>
      </c>
      <c r="AJ1580" s="1">
        <v>23</v>
      </c>
      <c r="AK1580" s="1">
        <v>130.5</v>
      </c>
      <c r="AL1580" s="1">
        <v>160.69999999999999</v>
      </c>
      <c r="AM1580" s="1">
        <v>104.4</v>
      </c>
      <c r="AN1580" s="1">
        <v>93.9</v>
      </c>
      <c r="AO1580" s="3" t="str">
        <f xml:space="preserve"> IFERROR(Table1[[#This Row],[GP 2012]]/Table1[[#This Row],[Total Assets 2012]], "x")</f>
        <v>x</v>
      </c>
      <c r="AP1580" s="3" t="str">
        <f xml:space="preserve"> IFERROR(Table1[[#This Row],[GP 2013]]/Table1[[#This Row],[Total Assets 2013]], "x")</f>
        <v>x</v>
      </c>
      <c r="AQ1580" s="3" t="str">
        <f xml:space="preserve"> IFERROR(Table1[[#This Row],[GP 2014]]/Table1[[#This Row],[Total Assets 2014]], "x")</f>
        <v>x</v>
      </c>
      <c r="AR1580" s="3" t="str">
        <f xml:space="preserve"> IFERROR(Table1[[#This Row],[GP 2015]]/Table1[[#This Row],[Total Assets 2015]], "x")</f>
        <v>x</v>
      </c>
      <c r="AS1580" s="3" t="str">
        <f xml:space="preserve"> IFERROR(Table1[[#This Row],[GP 2016]]/Table1[[#This Row],[Total Assets 2016]], "x")</f>
        <v>x</v>
      </c>
      <c r="AT1580" s="3" t="str">
        <f xml:space="preserve"> IFERROR(Table1[[#This Row],[GP 2017]]/Table1[[#This Row],[Total Assets 2017]], "x")</f>
        <v>x</v>
      </c>
      <c r="AU1580" s="3" t="str">
        <f xml:space="preserve"> IFERROR(Table1[[#This Row],[GP 2018]]/Table1[[#This Row],[Total Assets 2018]], "x")</f>
        <v>x</v>
      </c>
      <c r="AV1580" s="3" t="str">
        <f xml:space="preserve"> IFERROR(Table1[[#This Row],[GP 2019]]/Table1[[#This Row],[Total Assets 2019]], "x")</f>
        <v>x</v>
      </c>
      <c r="AW1580" s="3" t="str">
        <f xml:space="preserve"> IFERROR(Table1[[#This Row],[GP 2020]]/Table1[[#This Row],[Total Assets 2020]], "x")</f>
        <v>x</v>
      </c>
      <c r="AX1580" s="3" t="str">
        <f xml:space="preserve"> IFERROR(Table1[[#This Row],[GP 2021]]/Table1[[#This Row],[Total Assets 2021]], "x")</f>
        <v>x</v>
      </c>
      <c r="AY1580" s="3" t="str">
        <f xml:space="preserve"> IFERROR(Table1[[#This Row],[GP TTM]]/Table1[[#This Row],[Total Assets TTM]], "x")</f>
        <v>x</v>
      </c>
      <c r="BA1580" s="3" t="str">
        <f xml:space="preserve"> IFERROR(ABS(Table1[[#This Row],[ROA 2013]]-Table1[[#This Row],[ROA 2012]]), "x")</f>
        <v>x</v>
      </c>
      <c r="BB1580" s="3" t="str">
        <f xml:space="preserve"> IFERROR(ABS(Table1[[#This Row],[ROA 2014]]-Table1[[#This Row],[ROA 2013]]), "x")</f>
        <v>x</v>
      </c>
      <c r="BC1580" s="3" t="str">
        <f xml:space="preserve"> IFERROR(ABS(Table1[[#This Row],[ROA 2015]]-Table1[[#This Row],[ROA 2014]]), "x")</f>
        <v>x</v>
      </c>
      <c r="BD1580" s="3" t="str">
        <f xml:space="preserve"> IFERROR(ABS(Table1[[#This Row],[ROA 2016]]-Table1[[#This Row],[ROA 2015]]), "x")</f>
        <v>x</v>
      </c>
      <c r="BE1580" s="3" t="str">
        <f xml:space="preserve"> IFERROR(ABS(Table1[[#This Row],[ROA 2017]]-Table1[[#This Row],[ROA 2016]]), "x")</f>
        <v>x</v>
      </c>
      <c r="BF1580" s="3" t="str">
        <f xml:space="preserve"> IFERROR(ABS(Table1[[#This Row],[ROA 2018]]-Table1[[#This Row],[ROA 2017]]), "x")</f>
        <v>x</v>
      </c>
      <c r="BG1580" s="3" t="str">
        <f xml:space="preserve"> IFERROR(ABS(Table1[[#This Row],[ROA 2019]]-Table1[[#This Row],[ROA 2018]]), "x")</f>
        <v>x</v>
      </c>
      <c r="BH1580" s="3" t="str">
        <f xml:space="preserve"> IFERROR(ABS(Table1[[#This Row],[ROA 2020]]-Table1[[#This Row],[ROA 2019]]), "x")</f>
        <v>x</v>
      </c>
      <c r="BI1580" s="3" t="str">
        <f xml:space="preserve"> IFERROR(ABS(Table1[[#This Row],[ROA 2021]]-Table1[[#This Row],[ROA 2020]]), "x")</f>
        <v>x</v>
      </c>
      <c r="BJ1580" s="3" t="str">
        <f xml:space="preserve"> IFERROR(AVERAGE(Table1[[#This Row],[ROA 2013-2012]:[ROA 2021-2020]]), "x")</f>
        <v>x</v>
      </c>
      <c r="BK1580" s="3" t="str">
        <f>IFERROR(AVERAGE(Table1[[#This Row],[ROA 2012]:[ROA 2021]]), "x")</f>
        <v>x</v>
      </c>
      <c r="BN1580" s="1">
        <f>SUM(Table1[[#This Row],[B/M Rank]:[ROA Rank]])</f>
        <v>0</v>
      </c>
    </row>
    <row r="1581" spans="1:66" x14ac:dyDescent="0.25">
      <c r="A1581" s="1" t="s">
        <v>2351</v>
      </c>
      <c r="B1581" s="1" t="s">
        <v>402</v>
      </c>
      <c r="C1581" s="1" t="s">
        <v>403</v>
      </c>
      <c r="D1581" s="1" t="s">
        <v>107</v>
      </c>
      <c r="E1581" s="1" t="s">
        <v>108</v>
      </c>
      <c r="F1581" s="1">
        <v>99.99</v>
      </c>
      <c r="G1581" s="19"/>
      <c r="H1581" s="19"/>
      <c r="I1581" s="19"/>
      <c r="J1581" s="19"/>
      <c r="K1581" s="1"/>
      <c r="L1581" s="19"/>
      <c r="M1581" s="1">
        <v>2012</v>
      </c>
      <c r="N1581" s="1">
        <v>4.2</v>
      </c>
      <c r="O1581" s="1">
        <v>0.4</v>
      </c>
      <c r="P1581" s="1">
        <v>3</v>
      </c>
      <c r="Q1581" s="1">
        <v>6.5</v>
      </c>
      <c r="R1581" s="1">
        <v>6.2</v>
      </c>
      <c r="S1581" s="1">
        <v>1</v>
      </c>
      <c r="T1581" s="1">
        <v>2.2000000000000002</v>
      </c>
      <c r="U1581" s="1">
        <v>2.5</v>
      </c>
      <c r="V1581" s="1">
        <v>6.5</v>
      </c>
      <c r="W1581" s="1">
        <v>4.9000000000000004</v>
      </c>
      <c r="X1581" s="1">
        <v>4.4000000000000004</v>
      </c>
      <c r="Z1581" s="3">
        <f xml:space="preserve"> IFERROR(AVEDEV(Table1[[#This Row],[GP 2012]:[GP 2021]]) / Table1[[#This Row],[Avg GP]], "x")</f>
        <v>0.51336898395721942</v>
      </c>
      <c r="AA1581" s="2">
        <f xml:space="preserve"> IFERROR(AVERAGE(Table1[[#This Row],[GP 2012]:[GP 2021]]), "x")</f>
        <v>3.7399999999999998</v>
      </c>
      <c r="AB1581" s="11">
        <f>Table1[Equity]/Table1[Market Capital]</f>
        <v>-6.5006500650065011E-2</v>
      </c>
      <c r="AC1581" s="1">
        <v>20.9</v>
      </c>
      <c r="AD1581" s="1">
        <v>15.9</v>
      </c>
      <c r="AE1581" s="1">
        <v>13.8</v>
      </c>
      <c r="AF1581" s="1">
        <v>36.6</v>
      </c>
      <c r="AG1581" s="1">
        <v>40.4</v>
      </c>
      <c r="AH1581" s="1">
        <v>44.4</v>
      </c>
      <c r="AI1581" s="1">
        <v>20.399999999999999</v>
      </c>
      <c r="AJ1581" s="1">
        <v>2.8</v>
      </c>
      <c r="AK1581" s="1">
        <v>14.2</v>
      </c>
      <c r="AL1581" s="1">
        <v>19</v>
      </c>
      <c r="AM1581" s="1">
        <v>20.5</v>
      </c>
      <c r="AN1581" s="1">
        <v>-6.5</v>
      </c>
      <c r="AO1581" s="3">
        <f xml:space="preserve"> IFERROR(Table1[[#This Row],[GP 2012]]/Table1[[#This Row],[Total Assets 2012]], "x")</f>
        <v>0.20095693779904308</v>
      </c>
      <c r="AP1581" s="3">
        <f xml:space="preserve"> IFERROR(Table1[[#This Row],[GP 2013]]/Table1[[#This Row],[Total Assets 2013]], "x")</f>
        <v>2.5157232704402517E-2</v>
      </c>
      <c r="AQ1581" s="3">
        <f xml:space="preserve"> IFERROR(Table1[[#This Row],[GP 2014]]/Table1[[#This Row],[Total Assets 2014]], "x")</f>
        <v>0.21739130434782608</v>
      </c>
      <c r="AR1581" s="3">
        <f xml:space="preserve"> IFERROR(Table1[[#This Row],[GP 2015]]/Table1[[#This Row],[Total Assets 2015]], "x")</f>
        <v>0.17759562841530055</v>
      </c>
      <c r="AS1581" s="3">
        <f xml:space="preserve"> IFERROR(Table1[[#This Row],[GP 2016]]/Table1[[#This Row],[Total Assets 2016]], "x")</f>
        <v>0.15346534653465346</v>
      </c>
      <c r="AT1581" s="3">
        <f xml:space="preserve"> IFERROR(Table1[[#This Row],[GP 2017]]/Table1[[#This Row],[Total Assets 2017]], "x")</f>
        <v>2.2522522522522525E-2</v>
      </c>
      <c r="AU1581" s="3">
        <f xml:space="preserve"> IFERROR(Table1[[#This Row],[GP 2018]]/Table1[[#This Row],[Total Assets 2018]], "x")</f>
        <v>0.10784313725490198</v>
      </c>
      <c r="AV1581" s="3">
        <f xml:space="preserve"> IFERROR(Table1[[#This Row],[GP 2019]]/Table1[[#This Row],[Total Assets 2019]], "x")</f>
        <v>0.8928571428571429</v>
      </c>
      <c r="AW1581" s="3">
        <f xml:space="preserve"> IFERROR(Table1[[#This Row],[GP 2020]]/Table1[[#This Row],[Total Assets 2020]], "x")</f>
        <v>0.45774647887323944</v>
      </c>
      <c r="AX1581" s="3">
        <f xml:space="preserve"> IFERROR(Table1[[#This Row],[GP 2021]]/Table1[[#This Row],[Total Assets 2021]], "x")</f>
        <v>0.25789473684210529</v>
      </c>
      <c r="AY1581" s="3">
        <f xml:space="preserve"> IFERROR(Table1[[#This Row],[GP TTM]]/Table1[[#This Row],[Total Assets TTM]], "x")</f>
        <v>0.21463414634146344</v>
      </c>
      <c r="BA1581" s="3">
        <f xml:space="preserve"> IFERROR(ABS(Table1[[#This Row],[ROA 2013]]-Table1[[#This Row],[ROA 2012]]), "x")</f>
        <v>0.17579970509464057</v>
      </c>
      <c r="BB1581" s="3">
        <f xml:space="preserve"> IFERROR(ABS(Table1[[#This Row],[ROA 2014]]-Table1[[#This Row],[ROA 2013]]), "x")</f>
        <v>0.19223407164342357</v>
      </c>
      <c r="BC1581" s="3">
        <f xml:space="preserve"> IFERROR(ABS(Table1[[#This Row],[ROA 2015]]-Table1[[#This Row],[ROA 2014]]), "x")</f>
        <v>3.9795675932525532E-2</v>
      </c>
      <c r="BD1581" s="3">
        <f xml:space="preserve"> IFERROR(ABS(Table1[[#This Row],[ROA 2016]]-Table1[[#This Row],[ROA 2015]]), "x")</f>
        <v>2.4130281880647086E-2</v>
      </c>
      <c r="BE1581" s="3">
        <f xml:space="preserve"> IFERROR(ABS(Table1[[#This Row],[ROA 2017]]-Table1[[#This Row],[ROA 2016]]), "x")</f>
        <v>0.13094282401213095</v>
      </c>
      <c r="BF1581" s="3">
        <f xml:space="preserve"> IFERROR(ABS(Table1[[#This Row],[ROA 2018]]-Table1[[#This Row],[ROA 2017]]), "x")</f>
        <v>8.5320614732379452E-2</v>
      </c>
      <c r="BG1581" s="3">
        <f xml:space="preserve"> IFERROR(ABS(Table1[[#This Row],[ROA 2019]]-Table1[[#This Row],[ROA 2018]]), "x")</f>
        <v>0.78501400560224088</v>
      </c>
      <c r="BH1581" s="3">
        <f xml:space="preserve"> IFERROR(ABS(Table1[[#This Row],[ROA 2020]]-Table1[[#This Row],[ROA 2019]]), "x")</f>
        <v>0.43511066398390347</v>
      </c>
      <c r="BI1581" s="3">
        <f xml:space="preserve"> IFERROR(ABS(Table1[[#This Row],[ROA 2021]]-Table1[[#This Row],[ROA 2020]]), "x")</f>
        <v>0.19985174203113415</v>
      </c>
      <c r="BJ1581" s="3">
        <f xml:space="preserve"> IFERROR(AVERAGE(Table1[[#This Row],[ROA 2013-2012]:[ROA 2021-2020]]), "x")</f>
        <v>0.22979995387922511</v>
      </c>
      <c r="BK1581" s="3">
        <f>IFERROR(AVERAGE(Table1[[#This Row],[ROA 2012]:[ROA 2021]]), "x")</f>
        <v>0.25134304681511377</v>
      </c>
      <c r="BN1581" s="1">
        <f>SUM(Table1[[#This Row],[B/M Rank]:[ROA Rank]])</f>
        <v>0</v>
      </c>
    </row>
    <row r="1582" spans="1:66" x14ac:dyDescent="0.25">
      <c r="A1582" s="1" t="s">
        <v>4105</v>
      </c>
      <c r="B1582" s="1" t="s">
        <v>1812</v>
      </c>
      <c r="C1582" s="1" t="s">
        <v>12</v>
      </c>
      <c r="D1582" s="1" t="s">
        <v>11</v>
      </c>
      <c r="E1582" s="1" t="s">
        <v>108</v>
      </c>
      <c r="F1582" s="1">
        <v>100.51</v>
      </c>
      <c r="G1582" s="19"/>
      <c r="H1582" s="19"/>
      <c r="I1582" s="19"/>
      <c r="J1582" s="19"/>
      <c r="K1582" s="1"/>
      <c r="L1582" s="19"/>
      <c r="M1582" s="1">
        <v>2012</v>
      </c>
      <c r="N1582" s="1">
        <v>4</v>
      </c>
      <c r="O1582" s="1">
        <v>6.2</v>
      </c>
      <c r="P1582" s="1">
        <v>9.5</v>
      </c>
      <c r="Q1582" s="1">
        <v>12.1</v>
      </c>
      <c r="R1582" s="1">
        <v>14.1</v>
      </c>
      <c r="S1582" s="1">
        <v>16</v>
      </c>
      <c r="T1582" s="1">
        <v>16.600000000000001</v>
      </c>
      <c r="U1582" s="1">
        <v>16.600000000000001</v>
      </c>
      <c r="V1582" s="1">
        <v>17.399999999999999</v>
      </c>
      <c r="W1582" s="1">
        <v>22.6</v>
      </c>
      <c r="X1582" s="1">
        <v>22.4</v>
      </c>
      <c r="Z1582" s="3">
        <f xml:space="preserve"> IFERROR(AVEDEV(Table1[[#This Row],[GP 2012]:[GP 2021]]) / Table1[[#This Row],[Avg GP]], "x")</f>
        <v>0.329237601776462</v>
      </c>
      <c r="AA1582" s="2">
        <f xml:space="preserve"> IFERROR(AVERAGE(Table1[[#This Row],[GP 2012]:[GP 2021]]), "x")</f>
        <v>13.51</v>
      </c>
      <c r="AB1582" s="11">
        <f>Table1[Equity]/Table1[Market Capital]</f>
        <v>0.31837628096706794</v>
      </c>
      <c r="AC1582" s="1">
        <v>3.7</v>
      </c>
      <c r="AD1582" s="1">
        <v>6.1</v>
      </c>
      <c r="AE1582" s="1">
        <v>10.6</v>
      </c>
      <c r="AF1582" s="1">
        <v>14.6</v>
      </c>
      <c r="AG1582" s="1">
        <v>19.2</v>
      </c>
      <c r="AH1582" s="1">
        <v>25.1</v>
      </c>
      <c r="AI1582" s="1">
        <v>31.2</v>
      </c>
      <c r="AJ1582" s="1">
        <v>31</v>
      </c>
      <c r="AK1582" s="1">
        <v>33.6</v>
      </c>
      <c r="AL1582" s="1">
        <v>37.200000000000003</v>
      </c>
      <c r="AM1582" s="1">
        <v>37.9</v>
      </c>
      <c r="AN1582" s="1">
        <v>32</v>
      </c>
      <c r="AO1582" s="3">
        <f xml:space="preserve"> IFERROR(Table1[[#This Row],[GP 2012]]/Table1[[#This Row],[Total Assets 2012]], "x")</f>
        <v>1.0810810810810809</v>
      </c>
      <c r="AP1582" s="3">
        <f xml:space="preserve"> IFERROR(Table1[[#This Row],[GP 2013]]/Table1[[#This Row],[Total Assets 2013]], "x")</f>
        <v>1.0163934426229508</v>
      </c>
      <c r="AQ1582" s="3">
        <f xml:space="preserve"> IFERROR(Table1[[#This Row],[GP 2014]]/Table1[[#This Row],[Total Assets 2014]], "x")</f>
        <v>0.89622641509433965</v>
      </c>
      <c r="AR1582" s="3">
        <f xml:space="preserve"> IFERROR(Table1[[#This Row],[GP 2015]]/Table1[[#This Row],[Total Assets 2015]], "x")</f>
        <v>0.82876712328767121</v>
      </c>
      <c r="AS1582" s="3">
        <f xml:space="preserve"> IFERROR(Table1[[#This Row],[GP 2016]]/Table1[[#This Row],[Total Assets 2016]], "x")</f>
        <v>0.734375</v>
      </c>
      <c r="AT1582" s="3">
        <f xml:space="preserve"> IFERROR(Table1[[#This Row],[GP 2017]]/Table1[[#This Row],[Total Assets 2017]], "x")</f>
        <v>0.63745019920318724</v>
      </c>
      <c r="AU1582" s="3">
        <f xml:space="preserve"> IFERROR(Table1[[#This Row],[GP 2018]]/Table1[[#This Row],[Total Assets 2018]], "x")</f>
        <v>0.53205128205128216</v>
      </c>
      <c r="AV1582" s="3">
        <f xml:space="preserve"> IFERROR(Table1[[#This Row],[GP 2019]]/Table1[[#This Row],[Total Assets 2019]], "x")</f>
        <v>0.53548387096774197</v>
      </c>
      <c r="AW1582" s="3">
        <f xml:space="preserve"> IFERROR(Table1[[#This Row],[GP 2020]]/Table1[[#This Row],[Total Assets 2020]], "x")</f>
        <v>0.51785714285714279</v>
      </c>
      <c r="AX1582" s="3">
        <f xml:space="preserve"> IFERROR(Table1[[#This Row],[GP 2021]]/Table1[[#This Row],[Total Assets 2021]], "x")</f>
        <v>0.60752688172043012</v>
      </c>
      <c r="AY1582" s="3">
        <f xml:space="preserve"> IFERROR(Table1[[#This Row],[GP TTM]]/Table1[[#This Row],[Total Assets TTM]], "x")</f>
        <v>0.59102902374670185</v>
      </c>
      <c r="BA1582" s="3">
        <f xml:space="preserve"> IFERROR(ABS(Table1[[#This Row],[ROA 2013]]-Table1[[#This Row],[ROA 2012]]), "x")</f>
        <v>6.4687638458130081E-2</v>
      </c>
      <c r="BB1582" s="3">
        <f xml:space="preserve"> IFERROR(ABS(Table1[[#This Row],[ROA 2014]]-Table1[[#This Row],[ROA 2013]]), "x")</f>
        <v>0.12016702752861119</v>
      </c>
      <c r="BC1582" s="3">
        <f xml:space="preserve"> IFERROR(ABS(Table1[[#This Row],[ROA 2015]]-Table1[[#This Row],[ROA 2014]]), "x")</f>
        <v>6.7459291806668431E-2</v>
      </c>
      <c r="BD1582" s="3">
        <f xml:space="preserve"> IFERROR(ABS(Table1[[#This Row],[ROA 2016]]-Table1[[#This Row],[ROA 2015]]), "x")</f>
        <v>9.4392123287671215E-2</v>
      </c>
      <c r="BE1582" s="3">
        <f xml:space="preserve"> IFERROR(ABS(Table1[[#This Row],[ROA 2017]]-Table1[[#This Row],[ROA 2016]]), "x")</f>
        <v>9.692480079681276E-2</v>
      </c>
      <c r="BF1582" s="3">
        <f xml:space="preserve"> IFERROR(ABS(Table1[[#This Row],[ROA 2018]]-Table1[[#This Row],[ROA 2017]]), "x")</f>
        <v>0.10539891715190508</v>
      </c>
      <c r="BG1582" s="3">
        <f xml:space="preserve"> IFERROR(ABS(Table1[[#This Row],[ROA 2019]]-Table1[[#This Row],[ROA 2018]]), "x")</f>
        <v>3.4325889164598111E-3</v>
      </c>
      <c r="BH1582" s="3">
        <f xml:space="preserve"> IFERROR(ABS(Table1[[#This Row],[ROA 2020]]-Table1[[#This Row],[ROA 2019]]), "x")</f>
        <v>1.7626728110599177E-2</v>
      </c>
      <c r="BI1582" s="3">
        <f xml:space="preserve"> IFERROR(ABS(Table1[[#This Row],[ROA 2021]]-Table1[[#This Row],[ROA 2020]]), "x")</f>
        <v>8.9669738863287329E-2</v>
      </c>
      <c r="BJ1582" s="3">
        <f xml:space="preserve"> IFERROR(AVERAGE(Table1[[#This Row],[ROA 2013-2012]:[ROA 2021-2020]]), "x")</f>
        <v>7.330653943557168E-2</v>
      </c>
      <c r="BK1582" s="3">
        <f>IFERROR(AVERAGE(Table1[[#This Row],[ROA 2012]:[ROA 2021]]), "x")</f>
        <v>0.73872124388858273</v>
      </c>
      <c r="BN1582" s="1">
        <f>SUM(Table1[[#This Row],[B/M Rank]:[ROA Rank]])</f>
        <v>0</v>
      </c>
    </row>
    <row r="1583" spans="1:66" x14ac:dyDescent="0.25">
      <c r="A1583" s="1" t="s">
        <v>3418</v>
      </c>
      <c r="B1583" s="1" t="s">
        <v>1242</v>
      </c>
      <c r="C1583" s="1" t="s">
        <v>4417</v>
      </c>
      <c r="D1583" s="1" t="s">
        <v>268</v>
      </c>
      <c r="E1583" s="1" t="s">
        <v>108</v>
      </c>
      <c r="F1583" s="1">
        <v>100.53</v>
      </c>
      <c r="G1583" s="19"/>
      <c r="H1583" s="19"/>
      <c r="I1583" s="19"/>
      <c r="J1583" s="19"/>
      <c r="K1583" s="1"/>
      <c r="L1583" s="19"/>
      <c r="M1583" s="1">
        <v>2012</v>
      </c>
      <c r="N1583" s="1" t="s">
        <v>4368</v>
      </c>
      <c r="O1583" s="1" t="s">
        <v>4368</v>
      </c>
      <c r="P1583" s="1" t="s">
        <v>4368</v>
      </c>
      <c r="Q1583" s="1" t="s">
        <v>4368</v>
      </c>
      <c r="R1583" s="1" t="s">
        <v>4368</v>
      </c>
      <c r="S1583" s="1" t="s">
        <v>4368</v>
      </c>
      <c r="T1583" s="1" t="s">
        <v>4368</v>
      </c>
      <c r="U1583" s="1" t="s">
        <v>4368</v>
      </c>
      <c r="V1583" s="1" t="s">
        <v>4368</v>
      </c>
      <c r="W1583" s="1" t="s">
        <v>4368</v>
      </c>
      <c r="X1583" s="1" t="s">
        <v>4368</v>
      </c>
      <c r="Z1583" s="3" t="str">
        <f xml:space="preserve"> IFERROR(AVEDEV(Table1[[#This Row],[GP 2012]:[GP 2021]]) / Table1[[#This Row],[Avg GP]], "x")</f>
        <v>x</v>
      </c>
      <c r="AA1583" s="2" t="str">
        <f xml:space="preserve"> IFERROR(AVERAGE(Table1[[#This Row],[GP 2012]:[GP 2021]]), "x")</f>
        <v>x</v>
      </c>
      <c r="AB1583" s="11">
        <f>Table1[Equity]/Table1[Market Capital]</f>
        <v>0.18203521336914355</v>
      </c>
      <c r="AC1583" s="1">
        <v>2.5</v>
      </c>
      <c r="AD1583" s="1">
        <v>2.5</v>
      </c>
      <c r="AE1583" s="1">
        <v>1.8</v>
      </c>
      <c r="AF1583" s="1">
        <v>3.1</v>
      </c>
      <c r="AG1583" s="1">
        <v>7.8</v>
      </c>
      <c r="AH1583" s="1">
        <v>9.6</v>
      </c>
      <c r="AI1583" s="1">
        <v>11.4</v>
      </c>
      <c r="AJ1583" s="1">
        <v>10.9</v>
      </c>
      <c r="AK1583" s="1">
        <v>17.7</v>
      </c>
      <c r="AL1583" s="1">
        <v>21.7</v>
      </c>
      <c r="AM1583" s="1">
        <v>21.8</v>
      </c>
      <c r="AN1583" s="1">
        <v>18.3</v>
      </c>
      <c r="AO1583" s="3" t="str">
        <f xml:space="preserve"> IFERROR(Table1[[#This Row],[GP 2012]]/Table1[[#This Row],[Total Assets 2012]], "x")</f>
        <v>x</v>
      </c>
      <c r="AP1583" s="3" t="str">
        <f xml:space="preserve"> IFERROR(Table1[[#This Row],[GP 2013]]/Table1[[#This Row],[Total Assets 2013]], "x")</f>
        <v>x</v>
      </c>
      <c r="AQ1583" s="3" t="str">
        <f xml:space="preserve"> IFERROR(Table1[[#This Row],[GP 2014]]/Table1[[#This Row],[Total Assets 2014]], "x")</f>
        <v>x</v>
      </c>
      <c r="AR1583" s="3" t="str">
        <f xml:space="preserve"> IFERROR(Table1[[#This Row],[GP 2015]]/Table1[[#This Row],[Total Assets 2015]], "x")</f>
        <v>x</v>
      </c>
      <c r="AS1583" s="3" t="str">
        <f xml:space="preserve"> IFERROR(Table1[[#This Row],[GP 2016]]/Table1[[#This Row],[Total Assets 2016]], "x")</f>
        <v>x</v>
      </c>
      <c r="AT1583" s="3" t="str">
        <f xml:space="preserve"> IFERROR(Table1[[#This Row],[GP 2017]]/Table1[[#This Row],[Total Assets 2017]], "x")</f>
        <v>x</v>
      </c>
      <c r="AU1583" s="3" t="str">
        <f xml:space="preserve"> IFERROR(Table1[[#This Row],[GP 2018]]/Table1[[#This Row],[Total Assets 2018]], "x")</f>
        <v>x</v>
      </c>
      <c r="AV1583" s="3" t="str">
        <f xml:space="preserve"> IFERROR(Table1[[#This Row],[GP 2019]]/Table1[[#This Row],[Total Assets 2019]], "x")</f>
        <v>x</v>
      </c>
      <c r="AW1583" s="3" t="str">
        <f xml:space="preserve"> IFERROR(Table1[[#This Row],[GP 2020]]/Table1[[#This Row],[Total Assets 2020]], "x")</f>
        <v>x</v>
      </c>
      <c r="AX1583" s="3" t="str">
        <f xml:space="preserve"> IFERROR(Table1[[#This Row],[GP 2021]]/Table1[[#This Row],[Total Assets 2021]], "x")</f>
        <v>x</v>
      </c>
      <c r="AY1583" s="3" t="str">
        <f xml:space="preserve"> IFERROR(Table1[[#This Row],[GP TTM]]/Table1[[#This Row],[Total Assets TTM]], "x")</f>
        <v>x</v>
      </c>
      <c r="BA1583" s="3" t="str">
        <f xml:space="preserve"> IFERROR(ABS(Table1[[#This Row],[ROA 2013]]-Table1[[#This Row],[ROA 2012]]), "x")</f>
        <v>x</v>
      </c>
      <c r="BB1583" s="3" t="str">
        <f xml:space="preserve"> IFERROR(ABS(Table1[[#This Row],[ROA 2014]]-Table1[[#This Row],[ROA 2013]]), "x")</f>
        <v>x</v>
      </c>
      <c r="BC1583" s="3" t="str">
        <f xml:space="preserve"> IFERROR(ABS(Table1[[#This Row],[ROA 2015]]-Table1[[#This Row],[ROA 2014]]), "x")</f>
        <v>x</v>
      </c>
      <c r="BD1583" s="3" t="str">
        <f xml:space="preserve"> IFERROR(ABS(Table1[[#This Row],[ROA 2016]]-Table1[[#This Row],[ROA 2015]]), "x")</f>
        <v>x</v>
      </c>
      <c r="BE1583" s="3" t="str">
        <f xml:space="preserve"> IFERROR(ABS(Table1[[#This Row],[ROA 2017]]-Table1[[#This Row],[ROA 2016]]), "x")</f>
        <v>x</v>
      </c>
      <c r="BF1583" s="3" t="str">
        <f xml:space="preserve"> IFERROR(ABS(Table1[[#This Row],[ROA 2018]]-Table1[[#This Row],[ROA 2017]]), "x")</f>
        <v>x</v>
      </c>
      <c r="BG1583" s="3" t="str">
        <f xml:space="preserve"> IFERROR(ABS(Table1[[#This Row],[ROA 2019]]-Table1[[#This Row],[ROA 2018]]), "x")</f>
        <v>x</v>
      </c>
      <c r="BH1583" s="3" t="str">
        <f xml:space="preserve"> IFERROR(ABS(Table1[[#This Row],[ROA 2020]]-Table1[[#This Row],[ROA 2019]]), "x")</f>
        <v>x</v>
      </c>
      <c r="BI1583" s="3" t="str">
        <f xml:space="preserve"> IFERROR(ABS(Table1[[#This Row],[ROA 2021]]-Table1[[#This Row],[ROA 2020]]), "x")</f>
        <v>x</v>
      </c>
      <c r="BJ1583" s="3" t="str">
        <f xml:space="preserve"> IFERROR(AVERAGE(Table1[[#This Row],[ROA 2013-2012]:[ROA 2021-2020]]), "x")</f>
        <v>x</v>
      </c>
      <c r="BK1583" s="3" t="str">
        <f>IFERROR(AVERAGE(Table1[[#This Row],[ROA 2012]:[ROA 2021]]), "x")</f>
        <v>x</v>
      </c>
      <c r="BN1583" s="1">
        <f>SUM(Table1[[#This Row],[B/M Rank]:[ROA Rank]])</f>
        <v>0</v>
      </c>
    </row>
    <row r="1584" spans="1:66" x14ac:dyDescent="0.25">
      <c r="A1584" s="1" t="s">
        <v>3489</v>
      </c>
      <c r="B1584" s="1" t="s">
        <v>1291</v>
      </c>
      <c r="C1584" s="1" t="s">
        <v>4417</v>
      </c>
      <c r="D1584" s="1" t="s">
        <v>268</v>
      </c>
      <c r="E1584" s="1" t="s">
        <v>108</v>
      </c>
      <c r="F1584" s="1">
        <v>100.78</v>
      </c>
      <c r="G1584" s="19"/>
      <c r="H1584" s="19"/>
      <c r="I1584" s="19"/>
      <c r="J1584" s="19"/>
      <c r="K1584" s="1"/>
      <c r="L1584" s="19"/>
      <c r="M1584" s="1">
        <v>2012</v>
      </c>
      <c r="N1584" s="1" t="s">
        <v>4368</v>
      </c>
      <c r="O1584" s="1" t="s">
        <v>4368</v>
      </c>
      <c r="P1584" s="1" t="s">
        <v>4368</v>
      </c>
      <c r="Q1584" s="1" t="s">
        <v>4368</v>
      </c>
      <c r="R1584" s="1" t="s">
        <v>4368</v>
      </c>
      <c r="S1584" s="1" t="s">
        <v>4368</v>
      </c>
      <c r="T1584" s="1" t="s">
        <v>4368</v>
      </c>
      <c r="U1584" s="1" t="s">
        <v>4368</v>
      </c>
      <c r="V1584" s="1" t="s">
        <v>4368</v>
      </c>
      <c r="W1584" s="1" t="s">
        <v>4368</v>
      </c>
      <c r="X1584" s="1" t="s">
        <v>4368</v>
      </c>
      <c r="Z1584" s="3" t="str">
        <f xml:space="preserve"> IFERROR(AVEDEV(Table1[[#This Row],[GP 2012]:[GP 2021]]) / Table1[[#This Row],[Avg GP]], "x")</f>
        <v>x</v>
      </c>
      <c r="AA1584" s="2" t="str">
        <f xml:space="preserve"> IFERROR(AVERAGE(Table1[[#This Row],[GP 2012]:[GP 2021]]), "x")</f>
        <v>x</v>
      </c>
      <c r="AB1584" s="11">
        <f>Table1[Equity]/Table1[Market Capital]</f>
        <v>0.23615796785076404</v>
      </c>
      <c r="AC1584" s="1">
        <v>0.2</v>
      </c>
      <c r="AD1584" s="1">
        <v>1.1000000000000001</v>
      </c>
      <c r="AE1584" s="1">
        <v>0.8</v>
      </c>
      <c r="AF1584" s="1">
        <v>1.2</v>
      </c>
      <c r="AG1584" s="1">
        <v>2.2999999999999998</v>
      </c>
      <c r="AH1584" s="1">
        <v>4.5</v>
      </c>
      <c r="AI1584" s="1">
        <v>5.2</v>
      </c>
      <c r="AJ1584" s="1">
        <v>5.6</v>
      </c>
      <c r="AK1584" s="1">
        <v>13.4</v>
      </c>
      <c r="AL1584" s="1">
        <v>32</v>
      </c>
      <c r="AM1584" s="1">
        <v>31.1</v>
      </c>
      <c r="AN1584" s="1">
        <v>23.8</v>
      </c>
      <c r="AO1584" s="3" t="str">
        <f xml:space="preserve"> IFERROR(Table1[[#This Row],[GP 2012]]/Table1[[#This Row],[Total Assets 2012]], "x")</f>
        <v>x</v>
      </c>
      <c r="AP1584" s="3" t="str">
        <f xml:space="preserve"> IFERROR(Table1[[#This Row],[GP 2013]]/Table1[[#This Row],[Total Assets 2013]], "x")</f>
        <v>x</v>
      </c>
      <c r="AQ1584" s="3" t="str">
        <f xml:space="preserve"> IFERROR(Table1[[#This Row],[GP 2014]]/Table1[[#This Row],[Total Assets 2014]], "x")</f>
        <v>x</v>
      </c>
      <c r="AR1584" s="3" t="str">
        <f xml:space="preserve"> IFERROR(Table1[[#This Row],[GP 2015]]/Table1[[#This Row],[Total Assets 2015]], "x")</f>
        <v>x</v>
      </c>
      <c r="AS1584" s="3" t="str">
        <f xml:space="preserve"> IFERROR(Table1[[#This Row],[GP 2016]]/Table1[[#This Row],[Total Assets 2016]], "x")</f>
        <v>x</v>
      </c>
      <c r="AT1584" s="3" t="str">
        <f xml:space="preserve"> IFERROR(Table1[[#This Row],[GP 2017]]/Table1[[#This Row],[Total Assets 2017]], "x")</f>
        <v>x</v>
      </c>
      <c r="AU1584" s="3" t="str">
        <f xml:space="preserve"> IFERROR(Table1[[#This Row],[GP 2018]]/Table1[[#This Row],[Total Assets 2018]], "x")</f>
        <v>x</v>
      </c>
      <c r="AV1584" s="3" t="str">
        <f xml:space="preserve"> IFERROR(Table1[[#This Row],[GP 2019]]/Table1[[#This Row],[Total Assets 2019]], "x")</f>
        <v>x</v>
      </c>
      <c r="AW1584" s="3" t="str">
        <f xml:space="preserve"> IFERROR(Table1[[#This Row],[GP 2020]]/Table1[[#This Row],[Total Assets 2020]], "x")</f>
        <v>x</v>
      </c>
      <c r="AX1584" s="3" t="str">
        <f xml:space="preserve"> IFERROR(Table1[[#This Row],[GP 2021]]/Table1[[#This Row],[Total Assets 2021]], "x")</f>
        <v>x</v>
      </c>
      <c r="AY1584" s="3" t="str">
        <f xml:space="preserve"> IFERROR(Table1[[#This Row],[GP TTM]]/Table1[[#This Row],[Total Assets TTM]], "x")</f>
        <v>x</v>
      </c>
      <c r="BA1584" s="3" t="str">
        <f xml:space="preserve"> IFERROR(ABS(Table1[[#This Row],[ROA 2013]]-Table1[[#This Row],[ROA 2012]]), "x")</f>
        <v>x</v>
      </c>
      <c r="BB1584" s="3" t="str">
        <f xml:space="preserve"> IFERROR(ABS(Table1[[#This Row],[ROA 2014]]-Table1[[#This Row],[ROA 2013]]), "x")</f>
        <v>x</v>
      </c>
      <c r="BC1584" s="3" t="str">
        <f xml:space="preserve"> IFERROR(ABS(Table1[[#This Row],[ROA 2015]]-Table1[[#This Row],[ROA 2014]]), "x")</f>
        <v>x</v>
      </c>
      <c r="BD1584" s="3" t="str">
        <f xml:space="preserve"> IFERROR(ABS(Table1[[#This Row],[ROA 2016]]-Table1[[#This Row],[ROA 2015]]), "x")</f>
        <v>x</v>
      </c>
      <c r="BE1584" s="3" t="str">
        <f xml:space="preserve"> IFERROR(ABS(Table1[[#This Row],[ROA 2017]]-Table1[[#This Row],[ROA 2016]]), "x")</f>
        <v>x</v>
      </c>
      <c r="BF1584" s="3" t="str">
        <f xml:space="preserve"> IFERROR(ABS(Table1[[#This Row],[ROA 2018]]-Table1[[#This Row],[ROA 2017]]), "x")</f>
        <v>x</v>
      </c>
      <c r="BG1584" s="3" t="str">
        <f xml:space="preserve"> IFERROR(ABS(Table1[[#This Row],[ROA 2019]]-Table1[[#This Row],[ROA 2018]]), "x")</f>
        <v>x</v>
      </c>
      <c r="BH1584" s="3" t="str">
        <f xml:space="preserve"> IFERROR(ABS(Table1[[#This Row],[ROA 2020]]-Table1[[#This Row],[ROA 2019]]), "x")</f>
        <v>x</v>
      </c>
      <c r="BI1584" s="3" t="str">
        <f xml:space="preserve"> IFERROR(ABS(Table1[[#This Row],[ROA 2021]]-Table1[[#This Row],[ROA 2020]]), "x")</f>
        <v>x</v>
      </c>
      <c r="BJ1584" s="3" t="str">
        <f xml:space="preserve"> IFERROR(AVERAGE(Table1[[#This Row],[ROA 2013-2012]:[ROA 2021-2020]]), "x")</f>
        <v>x</v>
      </c>
      <c r="BK1584" s="3" t="str">
        <f>IFERROR(AVERAGE(Table1[[#This Row],[ROA 2012]:[ROA 2021]]), "x")</f>
        <v>x</v>
      </c>
      <c r="BN1584" s="1">
        <f>SUM(Table1[[#This Row],[B/M Rank]:[ROA Rank]])</f>
        <v>0</v>
      </c>
    </row>
    <row r="1585" spans="1:66" x14ac:dyDescent="0.25">
      <c r="A1585" s="1" t="s">
        <v>2614</v>
      </c>
      <c r="B1585" s="1" t="s">
        <v>662</v>
      </c>
      <c r="C1585" s="1" t="s">
        <v>663</v>
      </c>
      <c r="D1585" s="1" t="s">
        <v>152</v>
      </c>
      <c r="E1585" s="1" t="s">
        <v>108</v>
      </c>
      <c r="F1585" s="1">
        <v>101.34</v>
      </c>
      <c r="G1585" s="19"/>
      <c r="H1585" s="19"/>
      <c r="I1585" s="19"/>
      <c r="J1585" s="19"/>
      <c r="K1585" s="1"/>
      <c r="L1585" s="19"/>
      <c r="M1585" s="1">
        <v>2012</v>
      </c>
      <c r="N1585" s="1" t="s">
        <v>4368</v>
      </c>
      <c r="O1585" s="1" t="s">
        <v>4368</v>
      </c>
      <c r="P1585" s="1" t="s">
        <v>4368</v>
      </c>
      <c r="Q1585" s="1" t="s">
        <v>4368</v>
      </c>
      <c r="R1585" s="1" t="s">
        <v>4368</v>
      </c>
      <c r="S1585" s="1" t="s">
        <v>4368</v>
      </c>
      <c r="T1585" s="1" t="s">
        <v>4368</v>
      </c>
      <c r="U1585" s="1" t="s">
        <v>4368</v>
      </c>
      <c r="V1585" s="1" t="s">
        <v>4368</v>
      </c>
      <c r="W1585" s="1" t="s">
        <v>4368</v>
      </c>
      <c r="X1585" s="1" t="s">
        <v>4368</v>
      </c>
      <c r="Z1585" s="3" t="str">
        <f xml:space="preserve"> IFERROR(AVEDEV(Table1[[#This Row],[GP 2012]:[GP 2021]]) / Table1[[#This Row],[Avg GP]], "x")</f>
        <v>x</v>
      </c>
      <c r="AA1585" s="2" t="str">
        <f xml:space="preserve"> IFERROR(AVERAGE(Table1[[#This Row],[GP 2012]:[GP 2021]]), "x")</f>
        <v>x</v>
      </c>
      <c r="AB1585" s="11">
        <f>Table1[Equity]/Table1[Market Capital]</f>
        <v>0.84665482534043812</v>
      </c>
      <c r="AC1585" s="1">
        <v>139.6</v>
      </c>
      <c r="AD1585" s="1">
        <v>163.19999999999999</v>
      </c>
      <c r="AE1585" s="1">
        <v>155.30000000000001</v>
      </c>
      <c r="AF1585" s="1">
        <v>129.1</v>
      </c>
      <c r="AG1585" s="1">
        <v>119.4</v>
      </c>
      <c r="AH1585" s="1">
        <v>101.2</v>
      </c>
      <c r="AI1585" s="1">
        <v>101.6</v>
      </c>
      <c r="AJ1585" s="1">
        <v>83</v>
      </c>
      <c r="AK1585" s="1">
        <v>71.3</v>
      </c>
      <c r="AL1585" s="1">
        <v>80.7</v>
      </c>
      <c r="AM1585" s="1">
        <v>92</v>
      </c>
      <c r="AN1585" s="1">
        <v>85.8</v>
      </c>
      <c r="AO1585" s="3" t="str">
        <f xml:space="preserve"> IFERROR(Table1[[#This Row],[GP 2012]]/Table1[[#This Row],[Total Assets 2012]], "x")</f>
        <v>x</v>
      </c>
      <c r="AP1585" s="3" t="str">
        <f xml:space="preserve"> IFERROR(Table1[[#This Row],[GP 2013]]/Table1[[#This Row],[Total Assets 2013]], "x")</f>
        <v>x</v>
      </c>
      <c r="AQ1585" s="3" t="str">
        <f xml:space="preserve"> IFERROR(Table1[[#This Row],[GP 2014]]/Table1[[#This Row],[Total Assets 2014]], "x")</f>
        <v>x</v>
      </c>
      <c r="AR1585" s="3" t="str">
        <f xml:space="preserve"> IFERROR(Table1[[#This Row],[GP 2015]]/Table1[[#This Row],[Total Assets 2015]], "x")</f>
        <v>x</v>
      </c>
      <c r="AS1585" s="3" t="str">
        <f xml:space="preserve"> IFERROR(Table1[[#This Row],[GP 2016]]/Table1[[#This Row],[Total Assets 2016]], "x")</f>
        <v>x</v>
      </c>
      <c r="AT1585" s="3" t="str">
        <f xml:space="preserve"> IFERROR(Table1[[#This Row],[GP 2017]]/Table1[[#This Row],[Total Assets 2017]], "x")</f>
        <v>x</v>
      </c>
      <c r="AU1585" s="3" t="str">
        <f xml:space="preserve"> IFERROR(Table1[[#This Row],[GP 2018]]/Table1[[#This Row],[Total Assets 2018]], "x")</f>
        <v>x</v>
      </c>
      <c r="AV1585" s="3" t="str">
        <f xml:space="preserve"> IFERROR(Table1[[#This Row],[GP 2019]]/Table1[[#This Row],[Total Assets 2019]], "x")</f>
        <v>x</v>
      </c>
      <c r="AW1585" s="3" t="str">
        <f xml:space="preserve"> IFERROR(Table1[[#This Row],[GP 2020]]/Table1[[#This Row],[Total Assets 2020]], "x")</f>
        <v>x</v>
      </c>
      <c r="AX1585" s="3" t="str">
        <f xml:space="preserve"> IFERROR(Table1[[#This Row],[GP 2021]]/Table1[[#This Row],[Total Assets 2021]], "x")</f>
        <v>x</v>
      </c>
      <c r="AY1585" s="3" t="str">
        <f xml:space="preserve"> IFERROR(Table1[[#This Row],[GP TTM]]/Table1[[#This Row],[Total Assets TTM]], "x")</f>
        <v>x</v>
      </c>
      <c r="BA1585" s="3" t="str">
        <f xml:space="preserve"> IFERROR(ABS(Table1[[#This Row],[ROA 2013]]-Table1[[#This Row],[ROA 2012]]), "x")</f>
        <v>x</v>
      </c>
      <c r="BB1585" s="3" t="str">
        <f xml:space="preserve"> IFERROR(ABS(Table1[[#This Row],[ROA 2014]]-Table1[[#This Row],[ROA 2013]]), "x")</f>
        <v>x</v>
      </c>
      <c r="BC1585" s="3" t="str">
        <f xml:space="preserve"> IFERROR(ABS(Table1[[#This Row],[ROA 2015]]-Table1[[#This Row],[ROA 2014]]), "x")</f>
        <v>x</v>
      </c>
      <c r="BD1585" s="3" t="str">
        <f xml:space="preserve"> IFERROR(ABS(Table1[[#This Row],[ROA 2016]]-Table1[[#This Row],[ROA 2015]]), "x")</f>
        <v>x</v>
      </c>
      <c r="BE1585" s="3" t="str">
        <f xml:space="preserve"> IFERROR(ABS(Table1[[#This Row],[ROA 2017]]-Table1[[#This Row],[ROA 2016]]), "x")</f>
        <v>x</v>
      </c>
      <c r="BF1585" s="3" t="str">
        <f xml:space="preserve"> IFERROR(ABS(Table1[[#This Row],[ROA 2018]]-Table1[[#This Row],[ROA 2017]]), "x")</f>
        <v>x</v>
      </c>
      <c r="BG1585" s="3" t="str">
        <f xml:space="preserve"> IFERROR(ABS(Table1[[#This Row],[ROA 2019]]-Table1[[#This Row],[ROA 2018]]), "x")</f>
        <v>x</v>
      </c>
      <c r="BH1585" s="3" t="str">
        <f xml:space="preserve"> IFERROR(ABS(Table1[[#This Row],[ROA 2020]]-Table1[[#This Row],[ROA 2019]]), "x")</f>
        <v>x</v>
      </c>
      <c r="BI1585" s="3" t="str">
        <f xml:space="preserve"> IFERROR(ABS(Table1[[#This Row],[ROA 2021]]-Table1[[#This Row],[ROA 2020]]), "x")</f>
        <v>x</v>
      </c>
      <c r="BJ1585" s="3" t="str">
        <f xml:space="preserve"> IFERROR(AVERAGE(Table1[[#This Row],[ROA 2013-2012]:[ROA 2021-2020]]), "x")</f>
        <v>x</v>
      </c>
      <c r="BK1585" s="3" t="str">
        <f>IFERROR(AVERAGE(Table1[[#This Row],[ROA 2012]:[ROA 2021]]), "x")</f>
        <v>x</v>
      </c>
      <c r="BN1585" s="1">
        <f>SUM(Table1[[#This Row],[B/M Rank]:[ROA Rank]])</f>
        <v>0</v>
      </c>
    </row>
    <row r="1586" spans="1:66" x14ac:dyDescent="0.25">
      <c r="A1586" s="1" t="s">
        <v>2525</v>
      </c>
      <c r="B1586" s="1" t="s">
        <v>4401</v>
      </c>
      <c r="C1586" s="1" t="s">
        <v>567</v>
      </c>
      <c r="D1586" s="1" t="s">
        <v>11</v>
      </c>
      <c r="E1586" s="1" t="s">
        <v>108</v>
      </c>
      <c r="F1586" s="1">
        <v>102.73</v>
      </c>
      <c r="G1586" s="19"/>
      <c r="H1586" s="19"/>
      <c r="I1586" s="19"/>
      <c r="J1586" s="19"/>
      <c r="K1586" s="1"/>
      <c r="L1586" s="19"/>
      <c r="M1586" s="1">
        <v>2018</v>
      </c>
      <c r="T1586" s="1">
        <v>-0.3</v>
      </c>
      <c r="U1586" s="1">
        <v>-0.9</v>
      </c>
      <c r="V1586" s="1">
        <v>0.1</v>
      </c>
      <c r="W1586" s="1">
        <v>0.1</v>
      </c>
      <c r="X1586" s="1">
        <v>0.1</v>
      </c>
      <c r="Z1586" s="3">
        <f xml:space="preserve"> IFERROR(AVEDEV(Table1[[#This Row],[GP 2012]:[GP 2021]]) / Table1[[#This Row],[Avg GP]], "x")</f>
        <v>-1.4000000000000001</v>
      </c>
      <c r="AA1586" s="2">
        <f xml:space="preserve"> IFERROR(AVERAGE(Table1[[#This Row],[GP 2012]:[GP 2021]]), "x")</f>
        <v>-0.24999999999999997</v>
      </c>
      <c r="AB1586" s="11">
        <f>Table1[Equity]/Table1[Market Capital]</f>
        <v>0.38742334274311296</v>
      </c>
      <c r="AI1586" s="1">
        <v>2.9</v>
      </c>
      <c r="AJ1586" s="1">
        <v>2.6</v>
      </c>
      <c r="AK1586" s="1">
        <v>13.2</v>
      </c>
      <c r="AL1586" s="1">
        <v>10</v>
      </c>
      <c r="AM1586" s="1">
        <v>55.7</v>
      </c>
      <c r="AN1586" s="1">
        <v>39.799999999999997</v>
      </c>
      <c r="AO1586" s="3" t="str">
        <f xml:space="preserve"> IFERROR(Table1[[#This Row],[GP 2012]]/Table1[[#This Row],[Total Assets 2012]], "x")</f>
        <v>x</v>
      </c>
      <c r="AP1586" s="3" t="str">
        <f xml:space="preserve"> IFERROR(Table1[[#This Row],[GP 2013]]/Table1[[#This Row],[Total Assets 2013]], "x")</f>
        <v>x</v>
      </c>
      <c r="AQ1586" s="3" t="str">
        <f xml:space="preserve"> IFERROR(Table1[[#This Row],[GP 2014]]/Table1[[#This Row],[Total Assets 2014]], "x")</f>
        <v>x</v>
      </c>
      <c r="AR1586" s="3" t="str">
        <f xml:space="preserve"> IFERROR(Table1[[#This Row],[GP 2015]]/Table1[[#This Row],[Total Assets 2015]], "x")</f>
        <v>x</v>
      </c>
      <c r="AS1586" s="3" t="str">
        <f xml:space="preserve"> IFERROR(Table1[[#This Row],[GP 2016]]/Table1[[#This Row],[Total Assets 2016]], "x")</f>
        <v>x</v>
      </c>
      <c r="AT1586" s="3" t="str">
        <f xml:space="preserve"> IFERROR(Table1[[#This Row],[GP 2017]]/Table1[[#This Row],[Total Assets 2017]], "x")</f>
        <v>x</v>
      </c>
      <c r="AU1586" s="3">
        <f xml:space="preserve"> IFERROR(Table1[[#This Row],[GP 2018]]/Table1[[#This Row],[Total Assets 2018]], "x")</f>
        <v>-0.10344827586206896</v>
      </c>
      <c r="AV1586" s="3">
        <f xml:space="preserve"> IFERROR(Table1[[#This Row],[GP 2019]]/Table1[[#This Row],[Total Assets 2019]], "x")</f>
        <v>-0.34615384615384615</v>
      </c>
      <c r="AW1586" s="3">
        <f xml:space="preserve"> IFERROR(Table1[[#This Row],[GP 2020]]/Table1[[#This Row],[Total Assets 2020]], "x")</f>
        <v>7.5757575757575768E-3</v>
      </c>
      <c r="AX1586" s="3">
        <f xml:space="preserve"> IFERROR(Table1[[#This Row],[GP 2021]]/Table1[[#This Row],[Total Assets 2021]], "x")</f>
        <v>0.01</v>
      </c>
      <c r="AY1586" s="3">
        <f xml:space="preserve"> IFERROR(Table1[[#This Row],[GP TTM]]/Table1[[#This Row],[Total Assets TTM]], "x")</f>
        <v>1.7953321364452424E-3</v>
      </c>
      <c r="BA1586" s="3" t="str">
        <f xml:space="preserve"> IFERROR(ABS(Table1[[#This Row],[ROA 2013]]-Table1[[#This Row],[ROA 2012]]), "x")</f>
        <v>x</v>
      </c>
      <c r="BB1586" s="3" t="str">
        <f xml:space="preserve"> IFERROR(ABS(Table1[[#This Row],[ROA 2014]]-Table1[[#This Row],[ROA 2013]]), "x")</f>
        <v>x</v>
      </c>
      <c r="BC1586" s="3" t="str">
        <f xml:space="preserve"> IFERROR(ABS(Table1[[#This Row],[ROA 2015]]-Table1[[#This Row],[ROA 2014]]), "x")</f>
        <v>x</v>
      </c>
      <c r="BD1586" s="3" t="str">
        <f xml:space="preserve"> IFERROR(ABS(Table1[[#This Row],[ROA 2016]]-Table1[[#This Row],[ROA 2015]]), "x")</f>
        <v>x</v>
      </c>
      <c r="BE1586" s="3" t="str">
        <f xml:space="preserve"> IFERROR(ABS(Table1[[#This Row],[ROA 2017]]-Table1[[#This Row],[ROA 2016]]), "x")</f>
        <v>x</v>
      </c>
      <c r="BF1586" s="3" t="str">
        <f xml:space="preserve"> IFERROR(ABS(Table1[[#This Row],[ROA 2018]]-Table1[[#This Row],[ROA 2017]]), "x")</f>
        <v>x</v>
      </c>
      <c r="BG1586" s="3">
        <f xml:space="preserve"> IFERROR(ABS(Table1[[#This Row],[ROA 2019]]-Table1[[#This Row],[ROA 2018]]), "x")</f>
        <v>0.2427055702917772</v>
      </c>
      <c r="BH1586" s="3">
        <f xml:space="preserve"> IFERROR(ABS(Table1[[#This Row],[ROA 2020]]-Table1[[#This Row],[ROA 2019]]), "x")</f>
        <v>0.35372960372960371</v>
      </c>
      <c r="BI1586" s="3">
        <f xml:space="preserve"> IFERROR(ABS(Table1[[#This Row],[ROA 2021]]-Table1[[#This Row],[ROA 2020]]), "x")</f>
        <v>2.4242424242424234E-3</v>
      </c>
      <c r="BJ1586" s="3">
        <f xml:space="preserve"> IFERROR(AVERAGE(Table1[[#This Row],[ROA 2013-2012]:[ROA 2021-2020]]), "x")</f>
        <v>0.19961980548187444</v>
      </c>
      <c r="BK1586" s="3">
        <f>IFERROR(AVERAGE(Table1[[#This Row],[ROA 2012]:[ROA 2021]]), "x")</f>
        <v>-0.10800659111003938</v>
      </c>
      <c r="BN1586" s="1">
        <f>SUM(Table1[[#This Row],[B/M Rank]:[ROA Rank]])</f>
        <v>0</v>
      </c>
    </row>
    <row r="1587" spans="1:66" x14ac:dyDescent="0.25">
      <c r="A1587" s="1" t="s">
        <v>2177</v>
      </c>
      <c r="B1587" s="1" t="s">
        <v>225</v>
      </c>
      <c r="C1587" s="1" t="s">
        <v>4374</v>
      </c>
      <c r="D1587" s="1" t="s">
        <v>142</v>
      </c>
      <c r="E1587" s="1" t="s">
        <v>108</v>
      </c>
      <c r="F1587" s="1">
        <v>102.75</v>
      </c>
      <c r="G1587" s="19"/>
      <c r="H1587" s="19"/>
      <c r="I1587" s="19"/>
      <c r="J1587" s="19"/>
      <c r="K1587" s="1"/>
      <c r="L1587" s="19"/>
      <c r="M1587" s="1">
        <v>2021</v>
      </c>
      <c r="W1587" s="1">
        <v>-0.2</v>
      </c>
      <c r="X1587" s="1">
        <v>-0.2</v>
      </c>
      <c r="Z1587" s="3">
        <f xml:space="preserve"> IFERROR(AVEDEV(Table1[[#This Row],[GP 2012]:[GP 2021]]) / Table1[[#This Row],[Avg GP]], "x")</f>
        <v>0</v>
      </c>
      <c r="AA1587" s="2">
        <f xml:space="preserve"> IFERROR(AVERAGE(Table1[[#This Row],[GP 2012]:[GP 2021]]), "x")</f>
        <v>-0.2</v>
      </c>
      <c r="AB1587" s="11">
        <f>Table1[Equity]/Table1[Market Capital]</f>
        <v>0.24136253041362532</v>
      </c>
      <c r="AL1587" s="1">
        <v>25.4</v>
      </c>
      <c r="AM1587" s="1">
        <v>25.4</v>
      </c>
      <c r="AN1587" s="1">
        <v>24.8</v>
      </c>
      <c r="AO1587" s="3" t="str">
        <f xml:space="preserve"> IFERROR(Table1[[#This Row],[GP 2012]]/Table1[[#This Row],[Total Assets 2012]], "x")</f>
        <v>x</v>
      </c>
      <c r="AP1587" s="3" t="str">
        <f xml:space="preserve"> IFERROR(Table1[[#This Row],[GP 2013]]/Table1[[#This Row],[Total Assets 2013]], "x")</f>
        <v>x</v>
      </c>
      <c r="AQ1587" s="3" t="str">
        <f xml:space="preserve"> IFERROR(Table1[[#This Row],[GP 2014]]/Table1[[#This Row],[Total Assets 2014]], "x")</f>
        <v>x</v>
      </c>
      <c r="AR1587" s="3" t="str">
        <f xml:space="preserve"> IFERROR(Table1[[#This Row],[GP 2015]]/Table1[[#This Row],[Total Assets 2015]], "x")</f>
        <v>x</v>
      </c>
      <c r="AS1587" s="3" t="str">
        <f xml:space="preserve"> IFERROR(Table1[[#This Row],[GP 2016]]/Table1[[#This Row],[Total Assets 2016]], "x")</f>
        <v>x</v>
      </c>
      <c r="AT1587" s="3" t="str">
        <f xml:space="preserve"> IFERROR(Table1[[#This Row],[GP 2017]]/Table1[[#This Row],[Total Assets 2017]], "x")</f>
        <v>x</v>
      </c>
      <c r="AU1587" s="3" t="str">
        <f xml:space="preserve"> IFERROR(Table1[[#This Row],[GP 2018]]/Table1[[#This Row],[Total Assets 2018]], "x")</f>
        <v>x</v>
      </c>
      <c r="AV1587" s="3" t="str">
        <f xml:space="preserve"> IFERROR(Table1[[#This Row],[GP 2019]]/Table1[[#This Row],[Total Assets 2019]], "x")</f>
        <v>x</v>
      </c>
      <c r="AW1587" s="3" t="str">
        <f xml:space="preserve"> IFERROR(Table1[[#This Row],[GP 2020]]/Table1[[#This Row],[Total Assets 2020]], "x")</f>
        <v>x</v>
      </c>
      <c r="AX1587" s="3">
        <f xml:space="preserve"> IFERROR(Table1[[#This Row],[GP 2021]]/Table1[[#This Row],[Total Assets 2021]], "x")</f>
        <v>-7.8740157480314977E-3</v>
      </c>
      <c r="AY1587" s="3">
        <f xml:space="preserve"> IFERROR(Table1[[#This Row],[GP TTM]]/Table1[[#This Row],[Total Assets TTM]], "x")</f>
        <v>-7.8740157480314977E-3</v>
      </c>
      <c r="BA1587" s="3" t="str">
        <f xml:space="preserve"> IFERROR(ABS(Table1[[#This Row],[ROA 2013]]-Table1[[#This Row],[ROA 2012]]), "x")</f>
        <v>x</v>
      </c>
      <c r="BB1587" s="3" t="str">
        <f xml:space="preserve"> IFERROR(ABS(Table1[[#This Row],[ROA 2014]]-Table1[[#This Row],[ROA 2013]]), "x")</f>
        <v>x</v>
      </c>
      <c r="BC1587" s="3" t="str">
        <f xml:space="preserve"> IFERROR(ABS(Table1[[#This Row],[ROA 2015]]-Table1[[#This Row],[ROA 2014]]), "x")</f>
        <v>x</v>
      </c>
      <c r="BD1587" s="3" t="str">
        <f xml:space="preserve"> IFERROR(ABS(Table1[[#This Row],[ROA 2016]]-Table1[[#This Row],[ROA 2015]]), "x")</f>
        <v>x</v>
      </c>
      <c r="BE1587" s="3" t="str">
        <f xml:space="preserve"> IFERROR(ABS(Table1[[#This Row],[ROA 2017]]-Table1[[#This Row],[ROA 2016]]), "x")</f>
        <v>x</v>
      </c>
      <c r="BF1587" s="3" t="str">
        <f xml:space="preserve"> IFERROR(ABS(Table1[[#This Row],[ROA 2018]]-Table1[[#This Row],[ROA 2017]]), "x")</f>
        <v>x</v>
      </c>
      <c r="BG1587" s="3" t="str">
        <f xml:space="preserve"> IFERROR(ABS(Table1[[#This Row],[ROA 2019]]-Table1[[#This Row],[ROA 2018]]), "x")</f>
        <v>x</v>
      </c>
      <c r="BH1587" s="3" t="str">
        <f xml:space="preserve"> IFERROR(ABS(Table1[[#This Row],[ROA 2020]]-Table1[[#This Row],[ROA 2019]]), "x")</f>
        <v>x</v>
      </c>
      <c r="BI1587" s="3" t="str">
        <f xml:space="preserve"> IFERROR(ABS(Table1[[#This Row],[ROA 2021]]-Table1[[#This Row],[ROA 2020]]), "x")</f>
        <v>x</v>
      </c>
      <c r="BJ1587" s="3" t="str">
        <f xml:space="preserve"> IFERROR(AVERAGE(Table1[[#This Row],[ROA 2013-2012]:[ROA 2021-2020]]), "x")</f>
        <v>x</v>
      </c>
      <c r="BK1587" s="3">
        <f>IFERROR(AVERAGE(Table1[[#This Row],[ROA 2012]:[ROA 2021]]), "x")</f>
        <v>-7.8740157480314977E-3</v>
      </c>
      <c r="BN1587" s="1">
        <f>SUM(Table1[[#This Row],[B/M Rank]:[ROA Rank]])</f>
        <v>0</v>
      </c>
    </row>
    <row r="1588" spans="1:66" x14ac:dyDescent="0.25">
      <c r="A1588" s="1" t="s">
        <v>4085</v>
      </c>
      <c r="B1588" s="1" t="s">
        <v>1792</v>
      </c>
      <c r="C1588" s="1" t="s">
        <v>12</v>
      </c>
      <c r="D1588" s="1" t="s">
        <v>11</v>
      </c>
      <c r="E1588" s="1" t="s">
        <v>108</v>
      </c>
      <c r="F1588" s="1">
        <v>104.02</v>
      </c>
      <c r="G1588" s="19"/>
      <c r="H1588" s="19"/>
      <c r="I1588" s="19"/>
      <c r="J1588" s="19"/>
      <c r="K1588" s="1"/>
      <c r="L1588" s="19"/>
      <c r="M1588" s="1">
        <v>2012</v>
      </c>
      <c r="N1588" s="1" t="s">
        <v>4368</v>
      </c>
      <c r="O1588" s="1">
        <v>0.4</v>
      </c>
      <c r="P1588" s="1">
        <v>0.3</v>
      </c>
      <c r="Q1588" s="1">
        <v>0.4</v>
      </c>
      <c r="R1588" s="1">
        <v>0.2</v>
      </c>
      <c r="S1588" s="1">
        <v>0.2</v>
      </c>
      <c r="T1588" s="1">
        <v>0.4</v>
      </c>
      <c r="U1588" s="1">
        <v>0.6</v>
      </c>
      <c r="V1588" s="1">
        <v>0.2</v>
      </c>
      <c r="W1588" s="1">
        <v>0.5</v>
      </c>
      <c r="X1588" s="1">
        <v>0.8</v>
      </c>
      <c r="Z1588" s="3">
        <f xml:space="preserve"> IFERROR(AVEDEV(Table1[[#This Row],[GP 2012]:[GP 2021]]) / Table1[[#This Row],[Avg GP]], "x")</f>
        <v>0.3263888888888889</v>
      </c>
      <c r="AA1588" s="2">
        <f xml:space="preserve"> IFERROR(AVERAGE(Table1[[#This Row],[GP 2012]:[GP 2021]]), "x")</f>
        <v>0.35555555555555557</v>
      </c>
      <c r="AB1588" s="11">
        <f>Table1[Equity]/Table1[Market Capital]</f>
        <v>-1.9227071716977507E-3</v>
      </c>
      <c r="AC1588" s="1">
        <v>3.6</v>
      </c>
      <c r="AD1588" s="1">
        <v>3.7</v>
      </c>
      <c r="AE1588" s="1">
        <v>4.0999999999999996</v>
      </c>
      <c r="AF1588" s="1">
        <v>3.8</v>
      </c>
      <c r="AG1588" s="1">
        <v>3.2</v>
      </c>
      <c r="AH1588" s="1">
        <v>2.8</v>
      </c>
      <c r="AI1588" s="1">
        <v>2.2999999999999998</v>
      </c>
      <c r="AJ1588" s="1">
        <v>1.6</v>
      </c>
      <c r="AK1588" s="1">
        <v>0.9</v>
      </c>
      <c r="AL1588" s="1">
        <v>0.7</v>
      </c>
      <c r="AM1588" s="1">
        <v>0.7</v>
      </c>
      <c r="AN1588" s="1">
        <v>-0.2</v>
      </c>
      <c r="AO1588" s="3" t="str">
        <f xml:space="preserve"> IFERROR(Table1[[#This Row],[GP 2012]]/Table1[[#This Row],[Total Assets 2012]], "x")</f>
        <v>x</v>
      </c>
      <c r="AP1588" s="3">
        <f xml:space="preserve"> IFERROR(Table1[[#This Row],[GP 2013]]/Table1[[#This Row],[Total Assets 2013]], "x")</f>
        <v>0.10810810810810811</v>
      </c>
      <c r="AQ1588" s="3">
        <f xml:space="preserve"> IFERROR(Table1[[#This Row],[GP 2014]]/Table1[[#This Row],[Total Assets 2014]], "x")</f>
        <v>7.3170731707317083E-2</v>
      </c>
      <c r="AR1588" s="3">
        <f xml:space="preserve"> IFERROR(Table1[[#This Row],[GP 2015]]/Table1[[#This Row],[Total Assets 2015]], "x")</f>
        <v>0.10526315789473685</v>
      </c>
      <c r="AS1588" s="3">
        <f xml:space="preserve"> IFERROR(Table1[[#This Row],[GP 2016]]/Table1[[#This Row],[Total Assets 2016]], "x")</f>
        <v>6.25E-2</v>
      </c>
      <c r="AT1588" s="3">
        <f xml:space="preserve"> IFERROR(Table1[[#This Row],[GP 2017]]/Table1[[#This Row],[Total Assets 2017]], "x")</f>
        <v>7.1428571428571438E-2</v>
      </c>
      <c r="AU1588" s="3">
        <f xml:space="preserve"> IFERROR(Table1[[#This Row],[GP 2018]]/Table1[[#This Row],[Total Assets 2018]], "x")</f>
        <v>0.17391304347826089</v>
      </c>
      <c r="AV1588" s="3">
        <f xml:space="preserve"> IFERROR(Table1[[#This Row],[GP 2019]]/Table1[[#This Row],[Total Assets 2019]], "x")</f>
        <v>0.37499999999999994</v>
      </c>
      <c r="AW1588" s="3">
        <f xml:space="preserve"> IFERROR(Table1[[#This Row],[GP 2020]]/Table1[[#This Row],[Total Assets 2020]], "x")</f>
        <v>0.22222222222222224</v>
      </c>
      <c r="AX1588" s="3">
        <f xml:space="preserve"> IFERROR(Table1[[#This Row],[GP 2021]]/Table1[[#This Row],[Total Assets 2021]], "x")</f>
        <v>0.7142857142857143</v>
      </c>
      <c r="AY1588" s="3">
        <f xml:space="preserve"> IFERROR(Table1[[#This Row],[GP TTM]]/Table1[[#This Row],[Total Assets TTM]], "x")</f>
        <v>1.142857142857143</v>
      </c>
      <c r="BA1588" s="3" t="str">
        <f xml:space="preserve"> IFERROR(ABS(Table1[[#This Row],[ROA 2013]]-Table1[[#This Row],[ROA 2012]]), "x")</f>
        <v>x</v>
      </c>
      <c r="BB1588" s="3">
        <f xml:space="preserve"> IFERROR(ABS(Table1[[#This Row],[ROA 2014]]-Table1[[#This Row],[ROA 2013]]), "x")</f>
        <v>3.4937376400791031E-2</v>
      </c>
      <c r="BC1588" s="3">
        <f xml:space="preserve"> IFERROR(ABS(Table1[[#This Row],[ROA 2015]]-Table1[[#This Row],[ROA 2014]]), "x")</f>
        <v>3.2092426187419767E-2</v>
      </c>
      <c r="BD1588" s="3">
        <f xml:space="preserve"> IFERROR(ABS(Table1[[#This Row],[ROA 2016]]-Table1[[#This Row],[ROA 2015]]), "x")</f>
        <v>4.276315789473685E-2</v>
      </c>
      <c r="BE1588" s="3">
        <f xml:space="preserve"> IFERROR(ABS(Table1[[#This Row],[ROA 2017]]-Table1[[#This Row],[ROA 2016]]), "x")</f>
        <v>8.9285714285714385E-3</v>
      </c>
      <c r="BF1588" s="3">
        <f xml:space="preserve"> IFERROR(ABS(Table1[[#This Row],[ROA 2018]]-Table1[[#This Row],[ROA 2017]]), "x")</f>
        <v>0.10248447204968945</v>
      </c>
      <c r="BG1588" s="3">
        <f xml:space="preserve"> IFERROR(ABS(Table1[[#This Row],[ROA 2019]]-Table1[[#This Row],[ROA 2018]]), "x")</f>
        <v>0.20108695652173905</v>
      </c>
      <c r="BH1588" s="3">
        <f xml:space="preserve"> IFERROR(ABS(Table1[[#This Row],[ROA 2020]]-Table1[[#This Row],[ROA 2019]]), "x")</f>
        <v>0.15277777777777771</v>
      </c>
      <c r="BI1588" s="3">
        <f xml:space="preserve"> IFERROR(ABS(Table1[[#This Row],[ROA 2021]]-Table1[[#This Row],[ROA 2020]]), "x")</f>
        <v>0.49206349206349209</v>
      </c>
      <c r="BJ1588" s="3">
        <f xml:space="preserve"> IFERROR(AVERAGE(Table1[[#This Row],[ROA 2013-2012]:[ROA 2021-2020]]), "x")</f>
        <v>0.13339177879052716</v>
      </c>
      <c r="BK1588" s="3">
        <f>IFERROR(AVERAGE(Table1[[#This Row],[ROA 2012]:[ROA 2021]]), "x")</f>
        <v>0.21176572768054788</v>
      </c>
      <c r="BN1588" s="1">
        <f>SUM(Table1[[#This Row],[B/M Rank]:[ROA Rank]])</f>
        <v>0</v>
      </c>
    </row>
    <row r="1589" spans="1:66" x14ac:dyDescent="0.25">
      <c r="A1589" s="1" t="s">
        <v>4019</v>
      </c>
      <c r="B1589" s="1" t="s">
        <v>1730</v>
      </c>
      <c r="C1589" s="1" t="s">
        <v>12</v>
      </c>
      <c r="D1589" s="1" t="s">
        <v>11</v>
      </c>
      <c r="E1589" s="1" t="s">
        <v>108</v>
      </c>
      <c r="F1589" s="1">
        <v>104.48</v>
      </c>
      <c r="G1589" s="19"/>
      <c r="H1589" s="19"/>
      <c r="I1589" s="19"/>
      <c r="J1589" s="19"/>
      <c r="K1589" s="1"/>
      <c r="L1589" s="19"/>
      <c r="M1589" s="1">
        <v>2017</v>
      </c>
      <c r="S1589" s="1">
        <v>1.1000000000000001</v>
      </c>
      <c r="T1589" s="1">
        <v>18.2</v>
      </c>
      <c r="U1589" s="1">
        <v>72.599999999999994</v>
      </c>
      <c r="V1589" s="1">
        <v>75.7</v>
      </c>
      <c r="W1589" s="1">
        <v>82.7</v>
      </c>
      <c r="X1589" s="1">
        <v>96.1</v>
      </c>
      <c r="Z1589" s="3">
        <f xml:space="preserve"> IFERROR(AVEDEV(Table1[[#This Row],[GP 2012]:[GP 2021]]) / Table1[[#This Row],[Avg GP]], "x")</f>
        <v>0.64578505793048335</v>
      </c>
      <c r="AA1589" s="2">
        <f xml:space="preserve"> IFERROR(AVERAGE(Table1[[#This Row],[GP 2012]:[GP 2021]]), "x")</f>
        <v>50.06</v>
      </c>
      <c r="AB1589" s="11">
        <f>Table1[Equity]/Table1[Market Capital]</f>
        <v>-2.9488897396630933</v>
      </c>
      <c r="AH1589" s="1">
        <v>78.400000000000006</v>
      </c>
      <c r="AI1589" s="1">
        <v>386.8</v>
      </c>
      <c r="AJ1589" s="1">
        <v>900.4</v>
      </c>
      <c r="AK1589" s="1">
        <v>785</v>
      </c>
      <c r="AL1589" s="1">
        <v>581</v>
      </c>
      <c r="AM1589" s="1">
        <v>538.5</v>
      </c>
      <c r="AN1589" s="1">
        <v>-308.10000000000002</v>
      </c>
      <c r="AO1589" s="3" t="str">
        <f xml:space="preserve"> IFERROR(Table1[[#This Row],[GP 2012]]/Table1[[#This Row],[Total Assets 2012]], "x")</f>
        <v>x</v>
      </c>
      <c r="AP1589" s="3" t="str">
        <f xml:space="preserve"> IFERROR(Table1[[#This Row],[GP 2013]]/Table1[[#This Row],[Total Assets 2013]], "x")</f>
        <v>x</v>
      </c>
      <c r="AQ1589" s="3" t="str">
        <f xml:space="preserve"> IFERROR(Table1[[#This Row],[GP 2014]]/Table1[[#This Row],[Total Assets 2014]], "x")</f>
        <v>x</v>
      </c>
      <c r="AR1589" s="3" t="str">
        <f xml:space="preserve"> IFERROR(Table1[[#This Row],[GP 2015]]/Table1[[#This Row],[Total Assets 2015]], "x")</f>
        <v>x</v>
      </c>
      <c r="AS1589" s="3" t="str">
        <f xml:space="preserve"> IFERROR(Table1[[#This Row],[GP 2016]]/Table1[[#This Row],[Total Assets 2016]], "x")</f>
        <v>x</v>
      </c>
      <c r="AT1589" s="3">
        <f xml:space="preserve"> IFERROR(Table1[[#This Row],[GP 2017]]/Table1[[#This Row],[Total Assets 2017]], "x")</f>
        <v>1.4030612244897959E-2</v>
      </c>
      <c r="AU1589" s="3">
        <f xml:space="preserve"> IFERROR(Table1[[#This Row],[GP 2018]]/Table1[[#This Row],[Total Assets 2018]], "x")</f>
        <v>4.7052740434332989E-2</v>
      </c>
      <c r="AV1589" s="3">
        <f xml:space="preserve"> IFERROR(Table1[[#This Row],[GP 2019]]/Table1[[#This Row],[Total Assets 2019]], "x")</f>
        <v>8.0630830741892492E-2</v>
      </c>
      <c r="AW1589" s="3">
        <f xml:space="preserve"> IFERROR(Table1[[#This Row],[GP 2020]]/Table1[[#This Row],[Total Assets 2020]], "x")</f>
        <v>9.6433121019108281E-2</v>
      </c>
      <c r="AX1589" s="3">
        <f xml:space="preserve"> IFERROR(Table1[[#This Row],[GP 2021]]/Table1[[#This Row],[Total Assets 2021]], "x")</f>
        <v>0.1423407917383821</v>
      </c>
      <c r="AY1589" s="3">
        <f xml:space="preserve"> IFERROR(Table1[[#This Row],[GP TTM]]/Table1[[#This Row],[Total Assets TTM]], "x")</f>
        <v>0.17845868152274835</v>
      </c>
      <c r="BA1589" s="3" t="str">
        <f xml:space="preserve"> IFERROR(ABS(Table1[[#This Row],[ROA 2013]]-Table1[[#This Row],[ROA 2012]]), "x")</f>
        <v>x</v>
      </c>
      <c r="BB1589" s="3" t="str">
        <f xml:space="preserve"> IFERROR(ABS(Table1[[#This Row],[ROA 2014]]-Table1[[#This Row],[ROA 2013]]), "x")</f>
        <v>x</v>
      </c>
      <c r="BC1589" s="3" t="str">
        <f xml:space="preserve"> IFERROR(ABS(Table1[[#This Row],[ROA 2015]]-Table1[[#This Row],[ROA 2014]]), "x")</f>
        <v>x</v>
      </c>
      <c r="BD1589" s="3" t="str">
        <f xml:space="preserve"> IFERROR(ABS(Table1[[#This Row],[ROA 2016]]-Table1[[#This Row],[ROA 2015]]), "x")</f>
        <v>x</v>
      </c>
      <c r="BE1589" s="3" t="str">
        <f xml:space="preserve"> IFERROR(ABS(Table1[[#This Row],[ROA 2017]]-Table1[[#This Row],[ROA 2016]]), "x")</f>
        <v>x</v>
      </c>
      <c r="BF1589" s="3">
        <f xml:space="preserve"> IFERROR(ABS(Table1[[#This Row],[ROA 2018]]-Table1[[#This Row],[ROA 2017]]), "x")</f>
        <v>3.3022128189435028E-2</v>
      </c>
      <c r="BG1589" s="3">
        <f xml:space="preserve"> IFERROR(ABS(Table1[[#This Row],[ROA 2019]]-Table1[[#This Row],[ROA 2018]]), "x")</f>
        <v>3.3578090307559504E-2</v>
      </c>
      <c r="BH1589" s="3">
        <f xml:space="preserve"> IFERROR(ABS(Table1[[#This Row],[ROA 2020]]-Table1[[#This Row],[ROA 2019]]), "x")</f>
        <v>1.5802290277215789E-2</v>
      </c>
      <c r="BI1589" s="3">
        <f xml:space="preserve"> IFERROR(ABS(Table1[[#This Row],[ROA 2021]]-Table1[[#This Row],[ROA 2020]]), "x")</f>
        <v>4.5907670719273819E-2</v>
      </c>
      <c r="BJ1589" s="3">
        <f xml:space="preserve"> IFERROR(AVERAGE(Table1[[#This Row],[ROA 2013-2012]:[ROA 2021-2020]]), "x")</f>
        <v>3.2077544873371035E-2</v>
      </c>
      <c r="BK1589" s="3">
        <f>IFERROR(AVERAGE(Table1[[#This Row],[ROA 2012]:[ROA 2021]]), "x")</f>
        <v>7.6097619235722752E-2</v>
      </c>
      <c r="BN1589" s="1">
        <f>SUM(Table1[[#This Row],[B/M Rank]:[ROA Rank]])</f>
        <v>0</v>
      </c>
    </row>
    <row r="1590" spans="1:66" x14ac:dyDescent="0.25">
      <c r="A1590" s="1" t="s">
        <v>2401</v>
      </c>
      <c r="B1590" s="1" t="s">
        <v>453</v>
      </c>
      <c r="C1590" s="1" t="s">
        <v>439</v>
      </c>
      <c r="D1590" s="1" t="s">
        <v>440</v>
      </c>
      <c r="E1590" s="1" t="s">
        <v>108</v>
      </c>
      <c r="F1590" s="1">
        <v>105.85</v>
      </c>
      <c r="G1590" s="19"/>
      <c r="H1590" s="19"/>
      <c r="I1590" s="19"/>
      <c r="J1590" s="19"/>
      <c r="K1590" s="1"/>
      <c r="L1590" s="19"/>
      <c r="M1590" s="1">
        <v>2012</v>
      </c>
      <c r="N1590" s="1">
        <v>86.4</v>
      </c>
      <c r="O1590" s="1">
        <v>40.5</v>
      </c>
      <c r="P1590" s="1">
        <v>35.700000000000003</v>
      </c>
      <c r="Q1590" s="1">
        <v>24.4</v>
      </c>
      <c r="R1590" s="1">
        <v>14.3</v>
      </c>
      <c r="S1590" s="1">
        <v>43.5</v>
      </c>
      <c r="T1590" s="1">
        <v>10.199999999999999</v>
      </c>
      <c r="U1590" s="1">
        <v>24.2</v>
      </c>
      <c r="V1590" s="1">
        <v>11.3</v>
      </c>
      <c r="W1590" s="1">
        <v>49.1</v>
      </c>
      <c r="X1590" s="1">
        <v>46.2</v>
      </c>
      <c r="Z1590" s="3">
        <f xml:space="preserve"> IFERROR(AVEDEV(Table1[[#This Row],[GP 2012]:[GP 2021]]) / Table1[[#This Row],[Avg GP]], "x")</f>
        <v>0.50294464075382794</v>
      </c>
      <c r="AA1590" s="2">
        <f xml:space="preserve"> IFERROR(AVERAGE(Table1[[#This Row],[GP 2012]:[GP 2021]]), "x")</f>
        <v>33.960000000000008</v>
      </c>
      <c r="AB1590" s="11">
        <f>Table1[Equity]/Table1[Market Capital]</f>
        <v>0.38639584317430326</v>
      </c>
      <c r="AC1590" s="1">
        <v>162.5</v>
      </c>
      <c r="AD1590" s="1">
        <v>98</v>
      </c>
      <c r="AE1590" s="1">
        <v>75.5</v>
      </c>
      <c r="AF1590" s="1">
        <v>54.6</v>
      </c>
      <c r="AG1590" s="1">
        <v>45</v>
      </c>
      <c r="AH1590" s="1">
        <v>51.7</v>
      </c>
      <c r="AI1590" s="1">
        <v>38.799999999999997</v>
      </c>
      <c r="AJ1590" s="1">
        <v>69.5</v>
      </c>
      <c r="AK1590" s="1">
        <v>56.7</v>
      </c>
      <c r="AL1590" s="1">
        <v>52.9</v>
      </c>
      <c r="AM1590" s="1">
        <v>42.9</v>
      </c>
      <c r="AN1590" s="1">
        <v>40.9</v>
      </c>
      <c r="AO1590" s="3">
        <f xml:space="preserve"> IFERROR(Table1[[#This Row],[GP 2012]]/Table1[[#This Row],[Total Assets 2012]], "x")</f>
        <v>0.53169230769230769</v>
      </c>
      <c r="AP1590" s="3">
        <f xml:space="preserve"> IFERROR(Table1[[#This Row],[GP 2013]]/Table1[[#This Row],[Total Assets 2013]], "x")</f>
        <v>0.41326530612244899</v>
      </c>
      <c r="AQ1590" s="3">
        <f xml:space="preserve"> IFERROR(Table1[[#This Row],[GP 2014]]/Table1[[#This Row],[Total Assets 2014]], "x")</f>
        <v>0.47284768211920536</v>
      </c>
      <c r="AR1590" s="3">
        <f xml:space="preserve"> IFERROR(Table1[[#This Row],[GP 2015]]/Table1[[#This Row],[Total Assets 2015]], "x")</f>
        <v>0.44688644688644685</v>
      </c>
      <c r="AS1590" s="3">
        <f xml:space="preserve"> IFERROR(Table1[[#This Row],[GP 2016]]/Table1[[#This Row],[Total Assets 2016]], "x")</f>
        <v>0.31777777777777777</v>
      </c>
      <c r="AT1590" s="3">
        <f xml:space="preserve"> IFERROR(Table1[[#This Row],[GP 2017]]/Table1[[#This Row],[Total Assets 2017]], "x")</f>
        <v>0.8413926499032881</v>
      </c>
      <c r="AU1590" s="3">
        <f xml:space="preserve"> IFERROR(Table1[[#This Row],[GP 2018]]/Table1[[#This Row],[Total Assets 2018]], "x")</f>
        <v>0.26288659793814434</v>
      </c>
      <c r="AV1590" s="3">
        <f xml:space="preserve"> IFERROR(Table1[[#This Row],[GP 2019]]/Table1[[#This Row],[Total Assets 2019]], "x")</f>
        <v>0.34820143884892085</v>
      </c>
      <c r="AW1590" s="3">
        <f xml:space="preserve"> IFERROR(Table1[[#This Row],[GP 2020]]/Table1[[#This Row],[Total Assets 2020]], "x")</f>
        <v>0.19929453262786595</v>
      </c>
      <c r="AX1590" s="3">
        <f xml:space="preserve"> IFERROR(Table1[[#This Row],[GP 2021]]/Table1[[#This Row],[Total Assets 2021]], "x")</f>
        <v>0.92816635160680538</v>
      </c>
      <c r="AY1590" s="3">
        <f xml:space="preserve"> IFERROR(Table1[[#This Row],[GP TTM]]/Table1[[#This Row],[Total Assets TTM]], "x")</f>
        <v>1.0769230769230771</v>
      </c>
      <c r="BA1590" s="3">
        <f xml:space="preserve"> IFERROR(ABS(Table1[[#This Row],[ROA 2013]]-Table1[[#This Row],[ROA 2012]]), "x")</f>
        <v>0.11842700156985869</v>
      </c>
      <c r="BB1590" s="3">
        <f xml:space="preserve"> IFERROR(ABS(Table1[[#This Row],[ROA 2014]]-Table1[[#This Row],[ROA 2013]]), "x")</f>
        <v>5.9582375996756365E-2</v>
      </c>
      <c r="BC1590" s="3">
        <f xml:space="preserve"> IFERROR(ABS(Table1[[#This Row],[ROA 2015]]-Table1[[#This Row],[ROA 2014]]), "x")</f>
        <v>2.5961235232758506E-2</v>
      </c>
      <c r="BD1590" s="3">
        <f xml:space="preserve"> IFERROR(ABS(Table1[[#This Row],[ROA 2016]]-Table1[[#This Row],[ROA 2015]]), "x")</f>
        <v>0.12910866910866908</v>
      </c>
      <c r="BE1590" s="3">
        <f xml:space="preserve"> IFERROR(ABS(Table1[[#This Row],[ROA 2017]]-Table1[[#This Row],[ROA 2016]]), "x")</f>
        <v>0.52361487212551028</v>
      </c>
      <c r="BF1590" s="3">
        <f xml:space="preserve"> IFERROR(ABS(Table1[[#This Row],[ROA 2018]]-Table1[[#This Row],[ROA 2017]]), "x")</f>
        <v>0.57850605196514371</v>
      </c>
      <c r="BG1590" s="3">
        <f xml:space="preserve"> IFERROR(ABS(Table1[[#This Row],[ROA 2019]]-Table1[[#This Row],[ROA 2018]]), "x")</f>
        <v>8.5314840910776513E-2</v>
      </c>
      <c r="BH1590" s="3">
        <f xml:space="preserve"> IFERROR(ABS(Table1[[#This Row],[ROA 2020]]-Table1[[#This Row],[ROA 2019]]), "x")</f>
        <v>0.1489069062210549</v>
      </c>
      <c r="BI1590" s="3">
        <f xml:space="preserve"> IFERROR(ABS(Table1[[#This Row],[ROA 2021]]-Table1[[#This Row],[ROA 2020]]), "x")</f>
        <v>0.72887181897893938</v>
      </c>
      <c r="BJ1590" s="3">
        <f xml:space="preserve"> IFERROR(AVERAGE(Table1[[#This Row],[ROA 2013-2012]:[ROA 2021-2020]]), "x")</f>
        <v>0.26647708578994078</v>
      </c>
      <c r="BK1590" s="3">
        <f>IFERROR(AVERAGE(Table1[[#This Row],[ROA 2012]:[ROA 2021]]), "x")</f>
        <v>0.47624110915232104</v>
      </c>
      <c r="BN1590" s="1">
        <f>SUM(Table1[[#This Row],[B/M Rank]:[ROA Rank]])</f>
        <v>0</v>
      </c>
    </row>
    <row r="1591" spans="1:66" x14ac:dyDescent="0.25">
      <c r="A1591" s="1" t="s">
        <v>2820</v>
      </c>
      <c r="B1591" s="1" t="s">
        <v>839</v>
      </c>
      <c r="C1591" s="1" t="s">
        <v>4417</v>
      </c>
      <c r="D1591" s="1" t="s">
        <v>268</v>
      </c>
      <c r="E1591" s="1" t="s">
        <v>108</v>
      </c>
      <c r="F1591" s="1">
        <v>106.11</v>
      </c>
      <c r="G1591" s="19"/>
      <c r="H1591" s="19"/>
      <c r="I1591" s="19"/>
      <c r="J1591" s="19"/>
      <c r="K1591" s="1"/>
      <c r="L1591" s="19"/>
      <c r="M1591" s="1">
        <v>2013</v>
      </c>
      <c r="N1591" s="1" t="s">
        <v>4368</v>
      </c>
      <c r="O1591" s="1" t="s">
        <v>4368</v>
      </c>
      <c r="P1591" s="1" t="s">
        <v>4368</v>
      </c>
      <c r="Q1591" s="1" t="s">
        <v>4368</v>
      </c>
      <c r="R1591" s="1" t="s">
        <v>4368</v>
      </c>
      <c r="S1591" s="1" t="s">
        <v>4368</v>
      </c>
      <c r="T1591" s="1" t="s">
        <v>4368</v>
      </c>
      <c r="U1591" s="1" t="s">
        <v>4368</v>
      </c>
      <c r="V1591" s="1" t="s">
        <v>4368</v>
      </c>
      <c r="W1591" s="1">
        <v>1.5</v>
      </c>
      <c r="X1591" s="1">
        <v>-4</v>
      </c>
      <c r="Z1591" s="3">
        <f xml:space="preserve"> IFERROR(AVEDEV(Table1[[#This Row],[GP 2012]:[GP 2021]]) / Table1[[#This Row],[Avg GP]], "x")</f>
        <v>0</v>
      </c>
      <c r="AA1591" s="2">
        <f xml:space="preserve"> IFERROR(AVERAGE(Table1[[#This Row],[GP 2012]:[GP 2021]]), "x")</f>
        <v>1.5</v>
      </c>
      <c r="AB1591" s="11">
        <f>Table1[Equity]/Table1[Market Capital]</f>
        <v>2.7085100367543116</v>
      </c>
      <c r="AC1591" s="1">
        <v>12.1</v>
      </c>
      <c r="AD1591" s="1">
        <v>17.600000000000001</v>
      </c>
      <c r="AE1591" s="1">
        <v>22.8</v>
      </c>
      <c r="AF1591" s="1">
        <v>27.9</v>
      </c>
      <c r="AG1591" s="1">
        <v>38.5</v>
      </c>
      <c r="AH1591" s="1">
        <v>151.80000000000001</v>
      </c>
      <c r="AI1591" s="1">
        <v>156.69999999999999</v>
      </c>
      <c r="AJ1591" s="1">
        <v>158</v>
      </c>
      <c r="AK1591" s="1">
        <v>371.4</v>
      </c>
      <c r="AL1591" s="1">
        <v>462.7</v>
      </c>
      <c r="AM1591" s="1">
        <v>427</v>
      </c>
      <c r="AN1591" s="1">
        <v>287.39999999999998</v>
      </c>
      <c r="AO1591" s="3" t="str">
        <f xml:space="preserve"> IFERROR(Table1[[#This Row],[GP 2012]]/Table1[[#This Row],[Total Assets 2012]], "x")</f>
        <v>x</v>
      </c>
      <c r="AP1591" s="3" t="str">
        <f xml:space="preserve"> IFERROR(Table1[[#This Row],[GP 2013]]/Table1[[#This Row],[Total Assets 2013]], "x")</f>
        <v>x</v>
      </c>
      <c r="AQ1591" s="3" t="str">
        <f xml:space="preserve"> IFERROR(Table1[[#This Row],[GP 2014]]/Table1[[#This Row],[Total Assets 2014]], "x")</f>
        <v>x</v>
      </c>
      <c r="AR1591" s="3" t="str">
        <f xml:space="preserve"> IFERROR(Table1[[#This Row],[GP 2015]]/Table1[[#This Row],[Total Assets 2015]], "x")</f>
        <v>x</v>
      </c>
      <c r="AS1591" s="3" t="str">
        <f xml:space="preserve"> IFERROR(Table1[[#This Row],[GP 2016]]/Table1[[#This Row],[Total Assets 2016]], "x")</f>
        <v>x</v>
      </c>
      <c r="AT1591" s="3" t="str">
        <f xml:space="preserve"> IFERROR(Table1[[#This Row],[GP 2017]]/Table1[[#This Row],[Total Assets 2017]], "x")</f>
        <v>x</v>
      </c>
      <c r="AU1591" s="3" t="str">
        <f xml:space="preserve"> IFERROR(Table1[[#This Row],[GP 2018]]/Table1[[#This Row],[Total Assets 2018]], "x")</f>
        <v>x</v>
      </c>
      <c r="AV1591" s="3" t="str">
        <f xml:space="preserve"> IFERROR(Table1[[#This Row],[GP 2019]]/Table1[[#This Row],[Total Assets 2019]], "x")</f>
        <v>x</v>
      </c>
      <c r="AW1591" s="3" t="str">
        <f xml:space="preserve"> IFERROR(Table1[[#This Row],[GP 2020]]/Table1[[#This Row],[Total Assets 2020]], "x")</f>
        <v>x</v>
      </c>
      <c r="AX1591" s="3">
        <f xml:space="preserve"> IFERROR(Table1[[#This Row],[GP 2021]]/Table1[[#This Row],[Total Assets 2021]], "x")</f>
        <v>3.2418413658958289E-3</v>
      </c>
      <c r="AY1591" s="3">
        <f xml:space="preserve"> IFERROR(Table1[[#This Row],[GP TTM]]/Table1[[#This Row],[Total Assets TTM]], "x")</f>
        <v>-9.3676814988290398E-3</v>
      </c>
      <c r="BA1591" s="3" t="str">
        <f xml:space="preserve"> IFERROR(ABS(Table1[[#This Row],[ROA 2013]]-Table1[[#This Row],[ROA 2012]]), "x")</f>
        <v>x</v>
      </c>
      <c r="BB1591" s="3" t="str">
        <f xml:space="preserve"> IFERROR(ABS(Table1[[#This Row],[ROA 2014]]-Table1[[#This Row],[ROA 2013]]), "x")</f>
        <v>x</v>
      </c>
      <c r="BC1591" s="3" t="str">
        <f xml:space="preserve"> IFERROR(ABS(Table1[[#This Row],[ROA 2015]]-Table1[[#This Row],[ROA 2014]]), "x")</f>
        <v>x</v>
      </c>
      <c r="BD1591" s="3" t="str">
        <f xml:space="preserve"> IFERROR(ABS(Table1[[#This Row],[ROA 2016]]-Table1[[#This Row],[ROA 2015]]), "x")</f>
        <v>x</v>
      </c>
      <c r="BE1591" s="3" t="str">
        <f xml:space="preserve"> IFERROR(ABS(Table1[[#This Row],[ROA 2017]]-Table1[[#This Row],[ROA 2016]]), "x")</f>
        <v>x</v>
      </c>
      <c r="BF1591" s="3" t="str">
        <f xml:space="preserve"> IFERROR(ABS(Table1[[#This Row],[ROA 2018]]-Table1[[#This Row],[ROA 2017]]), "x")</f>
        <v>x</v>
      </c>
      <c r="BG1591" s="3" t="str">
        <f xml:space="preserve"> IFERROR(ABS(Table1[[#This Row],[ROA 2019]]-Table1[[#This Row],[ROA 2018]]), "x")</f>
        <v>x</v>
      </c>
      <c r="BH1591" s="3" t="str">
        <f xml:space="preserve"> IFERROR(ABS(Table1[[#This Row],[ROA 2020]]-Table1[[#This Row],[ROA 2019]]), "x")</f>
        <v>x</v>
      </c>
      <c r="BI1591" s="3" t="str">
        <f xml:space="preserve"> IFERROR(ABS(Table1[[#This Row],[ROA 2021]]-Table1[[#This Row],[ROA 2020]]), "x")</f>
        <v>x</v>
      </c>
      <c r="BJ1591" s="3" t="str">
        <f xml:space="preserve"> IFERROR(AVERAGE(Table1[[#This Row],[ROA 2013-2012]:[ROA 2021-2020]]), "x")</f>
        <v>x</v>
      </c>
      <c r="BK1591" s="3">
        <f>IFERROR(AVERAGE(Table1[[#This Row],[ROA 2012]:[ROA 2021]]), "x")</f>
        <v>3.2418413658958289E-3</v>
      </c>
      <c r="BN1591" s="1">
        <f>SUM(Table1[[#This Row],[B/M Rank]:[ROA Rank]])</f>
        <v>0</v>
      </c>
    </row>
    <row r="1592" spans="1:66" x14ac:dyDescent="0.25">
      <c r="A1592" s="1" t="s">
        <v>2669</v>
      </c>
      <c r="B1592" s="1" t="s">
        <v>4408</v>
      </c>
      <c r="C1592" s="1" t="s">
        <v>4409</v>
      </c>
      <c r="D1592" s="1" t="s">
        <v>133</v>
      </c>
      <c r="E1592" s="1" t="s">
        <v>108</v>
      </c>
      <c r="F1592" s="1">
        <v>106.7</v>
      </c>
      <c r="G1592" s="19"/>
      <c r="H1592" s="19"/>
      <c r="I1592" s="19"/>
      <c r="J1592" s="19"/>
      <c r="K1592" s="1"/>
      <c r="L1592" s="19"/>
      <c r="M1592" s="1">
        <v>2015</v>
      </c>
      <c r="Q1592" s="1">
        <v>0</v>
      </c>
      <c r="R1592" s="1">
        <v>0.3</v>
      </c>
      <c r="S1592" s="1">
        <v>3.6</v>
      </c>
      <c r="T1592" s="1">
        <v>14.7</v>
      </c>
      <c r="U1592" s="1">
        <v>40.299999999999997</v>
      </c>
      <c r="V1592" s="1">
        <v>86.4</v>
      </c>
      <c r="W1592" s="1">
        <v>117.9</v>
      </c>
      <c r="X1592" s="1">
        <v>93.9</v>
      </c>
      <c r="Z1592" s="3">
        <f xml:space="preserve"> IFERROR(AVEDEV(Table1[[#This Row],[GP 2012]:[GP 2021]]) / Table1[[#This Row],[Avg GP]], "x")</f>
        <v>1.0015197568389056</v>
      </c>
      <c r="AA1592" s="2">
        <f xml:space="preserve"> IFERROR(AVERAGE(Table1[[#This Row],[GP 2012]:[GP 2021]]), "x")</f>
        <v>37.600000000000009</v>
      </c>
      <c r="AB1592" s="11">
        <f>Table1[Equity]/Table1[Market Capital]</f>
        <v>0.61105904404873479</v>
      </c>
      <c r="AF1592" s="1">
        <v>0.1</v>
      </c>
      <c r="AG1592" s="1">
        <v>0.8</v>
      </c>
      <c r="AH1592" s="1">
        <v>21.3</v>
      </c>
      <c r="AI1592" s="1">
        <v>34.299999999999997</v>
      </c>
      <c r="AJ1592" s="1">
        <v>80.8</v>
      </c>
      <c r="AK1592" s="1">
        <v>161.6</v>
      </c>
      <c r="AL1592" s="1">
        <v>255.3</v>
      </c>
      <c r="AM1592" s="1">
        <v>255.6</v>
      </c>
      <c r="AN1592" s="1">
        <v>65.2</v>
      </c>
      <c r="AO1592" s="3" t="str">
        <f xml:space="preserve"> IFERROR(Table1[[#This Row],[GP 2012]]/Table1[[#This Row],[Total Assets 2012]], "x")</f>
        <v>x</v>
      </c>
      <c r="AP1592" s="3" t="str">
        <f xml:space="preserve"> IFERROR(Table1[[#This Row],[GP 2013]]/Table1[[#This Row],[Total Assets 2013]], "x")</f>
        <v>x</v>
      </c>
      <c r="AQ1592" s="3" t="str">
        <f xml:space="preserve"> IFERROR(Table1[[#This Row],[GP 2014]]/Table1[[#This Row],[Total Assets 2014]], "x")</f>
        <v>x</v>
      </c>
      <c r="AR1592" s="3">
        <f xml:space="preserve"> IFERROR(Table1[[#This Row],[GP 2015]]/Table1[[#This Row],[Total Assets 2015]], "x")</f>
        <v>0</v>
      </c>
      <c r="AS1592" s="3">
        <f xml:space="preserve"> IFERROR(Table1[[#This Row],[GP 2016]]/Table1[[#This Row],[Total Assets 2016]], "x")</f>
        <v>0.37499999999999994</v>
      </c>
      <c r="AT1592" s="3">
        <f xml:space="preserve"> IFERROR(Table1[[#This Row],[GP 2017]]/Table1[[#This Row],[Total Assets 2017]], "x")</f>
        <v>0.16901408450704225</v>
      </c>
      <c r="AU1592" s="3">
        <f xml:space="preserve"> IFERROR(Table1[[#This Row],[GP 2018]]/Table1[[#This Row],[Total Assets 2018]], "x")</f>
        <v>0.4285714285714286</v>
      </c>
      <c r="AV1592" s="3">
        <f xml:space="preserve"> IFERROR(Table1[[#This Row],[GP 2019]]/Table1[[#This Row],[Total Assets 2019]], "x")</f>
        <v>0.49876237623762376</v>
      </c>
      <c r="AW1592" s="3">
        <f xml:space="preserve"> IFERROR(Table1[[#This Row],[GP 2020]]/Table1[[#This Row],[Total Assets 2020]], "x")</f>
        <v>0.53465346534653468</v>
      </c>
      <c r="AX1592" s="3">
        <f xml:space="preserve"> IFERROR(Table1[[#This Row],[GP 2021]]/Table1[[#This Row],[Total Assets 2021]], "x")</f>
        <v>0.46180963572267919</v>
      </c>
      <c r="AY1592" s="3">
        <f xml:space="preserve"> IFERROR(Table1[[#This Row],[GP TTM]]/Table1[[#This Row],[Total Assets TTM]], "x")</f>
        <v>0.36737089201877937</v>
      </c>
      <c r="BA1592" s="3" t="str">
        <f xml:space="preserve"> IFERROR(ABS(Table1[[#This Row],[ROA 2013]]-Table1[[#This Row],[ROA 2012]]), "x")</f>
        <v>x</v>
      </c>
      <c r="BB1592" s="3" t="str">
        <f xml:space="preserve"> IFERROR(ABS(Table1[[#This Row],[ROA 2014]]-Table1[[#This Row],[ROA 2013]]), "x")</f>
        <v>x</v>
      </c>
      <c r="BC1592" s="3" t="str">
        <f xml:space="preserve"> IFERROR(ABS(Table1[[#This Row],[ROA 2015]]-Table1[[#This Row],[ROA 2014]]), "x")</f>
        <v>x</v>
      </c>
      <c r="BD1592" s="3">
        <f xml:space="preserve"> IFERROR(ABS(Table1[[#This Row],[ROA 2016]]-Table1[[#This Row],[ROA 2015]]), "x")</f>
        <v>0.37499999999999994</v>
      </c>
      <c r="BE1592" s="3">
        <f xml:space="preserve"> IFERROR(ABS(Table1[[#This Row],[ROA 2017]]-Table1[[#This Row],[ROA 2016]]), "x")</f>
        <v>0.20598591549295769</v>
      </c>
      <c r="BF1592" s="3">
        <f xml:space="preserve"> IFERROR(ABS(Table1[[#This Row],[ROA 2018]]-Table1[[#This Row],[ROA 2017]]), "x")</f>
        <v>0.25955734406438635</v>
      </c>
      <c r="BG1592" s="3">
        <f xml:space="preserve"> IFERROR(ABS(Table1[[#This Row],[ROA 2019]]-Table1[[#This Row],[ROA 2018]]), "x")</f>
        <v>7.0190947666195158E-2</v>
      </c>
      <c r="BH1592" s="3">
        <f xml:space="preserve"> IFERROR(ABS(Table1[[#This Row],[ROA 2020]]-Table1[[#This Row],[ROA 2019]]), "x")</f>
        <v>3.5891089108910923E-2</v>
      </c>
      <c r="BI1592" s="3">
        <f xml:space="preserve"> IFERROR(ABS(Table1[[#This Row],[ROA 2021]]-Table1[[#This Row],[ROA 2020]]), "x")</f>
        <v>7.2843829623855494E-2</v>
      </c>
      <c r="BJ1592" s="3">
        <f xml:space="preserve"> IFERROR(AVERAGE(Table1[[#This Row],[ROA 2013-2012]:[ROA 2021-2020]]), "x")</f>
        <v>0.16991152099271759</v>
      </c>
      <c r="BK1592" s="3">
        <f>IFERROR(AVERAGE(Table1[[#This Row],[ROA 2012]:[ROA 2021]]), "x")</f>
        <v>0.35254442719790119</v>
      </c>
      <c r="BN1592" s="1">
        <f>SUM(Table1[[#This Row],[B/M Rank]:[ROA Rank]])</f>
        <v>0</v>
      </c>
    </row>
    <row r="1593" spans="1:66" x14ac:dyDescent="0.25">
      <c r="A1593" s="1" t="s">
        <v>2404</v>
      </c>
      <c r="B1593" s="1" t="s">
        <v>456</v>
      </c>
      <c r="C1593" s="1" t="s">
        <v>439</v>
      </c>
      <c r="D1593" s="1" t="s">
        <v>440</v>
      </c>
      <c r="E1593" s="1" t="s">
        <v>108</v>
      </c>
      <c r="F1593" s="1">
        <v>107.16</v>
      </c>
      <c r="G1593" s="19"/>
      <c r="H1593" s="19"/>
      <c r="I1593" s="19"/>
      <c r="J1593" s="19"/>
      <c r="K1593" s="1"/>
      <c r="L1593" s="19"/>
      <c r="M1593" s="1">
        <v>2012</v>
      </c>
      <c r="N1593" s="1">
        <v>39.1</v>
      </c>
      <c r="O1593" s="1">
        <v>41.8</v>
      </c>
      <c r="P1593" s="1">
        <v>53</v>
      </c>
      <c r="Q1593" s="1">
        <v>27</v>
      </c>
      <c r="R1593" s="1">
        <v>20.5</v>
      </c>
      <c r="S1593" s="1">
        <v>29.9</v>
      </c>
      <c r="T1593" s="1">
        <v>36.799999999999997</v>
      </c>
      <c r="U1593" s="1">
        <v>28.8</v>
      </c>
      <c r="V1593" s="1">
        <v>18.7</v>
      </c>
      <c r="W1593" s="1">
        <v>30.3</v>
      </c>
      <c r="X1593" s="1">
        <v>36.700000000000003</v>
      </c>
      <c r="Z1593" s="3">
        <f xml:space="preserve"> IFERROR(AVEDEV(Table1[[#This Row],[GP 2012]:[GP 2021]]) / Table1[[#This Row],[Avg GP]], "x")</f>
        <v>0.24756060141147593</v>
      </c>
      <c r="AA1593" s="2">
        <f xml:space="preserve"> IFERROR(AVERAGE(Table1[[#This Row],[GP 2012]:[GP 2021]]), "x")</f>
        <v>32.590000000000003</v>
      </c>
      <c r="AB1593" s="11">
        <f>Table1[Equity]/Table1[Market Capital]</f>
        <v>1.5528182157521464</v>
      </c>
      <c r="AC1593" s="1">
        <v>152.69999999999999</v>
      </c>
      <c r="AD1593" s="1">
        <v>149</v>
      </c>
      <c r="AE1593" s="1">
        <v>275.39999999999998</v>
      </c>
      <c r="AF1593" s="1">
        <v>222.4</v>
      </c>
      <c r="AG1593" s="1">
        <v>210.8</v>
      </c>
      <c r="AH1593" s="1">
        <v>264.39999999999998</v>
      </c>
      <c r="AI1593" s="1">
        <v>252.7</v>
      </c>
      <c r="AJ1593" s="1">
        <v>243.4</v>
      </c>
      <c r="AK1593" s="1">
        <v>202.2</v>
      </c>
      <c r="AL1593" s="1">
        <v>226.6</v>
      </c>
      <c r="AM1593" s="1">
        <v>231.4</v>
      </c>
      <c r="AN1593" s="1">
        <v>166.4</v>
      </c>
      <c r="AO1593" s="3">
        <f xml:space="preserve"> IFERROR(Table1[[#This Row],[GP 2012]]/Table1[[#This Row],[Total Assets 2012]], "x")</f>
        <v>0.2560576293385724</v>
      </c>
      <c r="AP1593" s="3">
        <f xml:space="preserve"> IFERROR(Table1[[#This Row],[GP 2013]]/Table1[[#This Row],[Total Assets 2013]], "x")</f>
        <v>0.28053691275167786</v>
      </c>
      <c r="AQ1593" s="3">
        <f xml:space="preserve"> IFERROR(Table1[[#This Row],[GP 2014]]/Table1[[#This Row],[Total Assets 2014]], "x")</f>
        <v>0.19244734931009441</v>
      </c>
      <c r="AR1593" s="3">
        <f xml:space="preserve"> IFERROR(Table1[[#This Row],[GP 2015]]/Table1[[#This Row],[Total Assets 2015]], "x")</f>
        <v>0.12140287769784172</v>
      </c>
      <c r="AS1593" s="3">
        <f xml:space="preserve"> IFERROR(Table1[[#This Row],[GP 2016]]/Table1[[#This Row],[Total Assets 2016]], "x")</f>
        <v>9.7248576850094873E-2</v>
      </c>
      <c r="AT1593" s="3">
        <f xml:space="preserve"> IFERROR(Table1[[#This Row],[GP 2017]]/Table1[[#This Row],[Total Assets 2017]], "x")</f>
        <v>0.11308623298033284</v>
      </c>
      <c r="AU1593" s="3">
        <f xml:space="preserve"> IFERROR(Table1[[#This Row],[GP 2018]]/Table1[[#This Row],[Total Assets 2018]], "x")</f>
        <v>0.14562722595963593</v>
      </c>
      <c r="AV1593" s="3">
        <f xml:space="preserve"> IFERROR(Table1[[#This Row],[GP 2019]]/Table1[[#This Row],[Total Assets 2019]], "x")</f>
        <v>0.11832374691865243</v>
      </c>
      <c r="AW1593" s="3">
        <f xml:space="preserve"> IFERROR(Table1[[#This Row],[GP 2020]]/Table1[[#This Row],[Total Assets 2020]], "x")</f>
        <v>9.2482690405539067E-2</v>
      </c>
      <c r="AX1593" s="3">
        <f xml:space="preserve"> IFERROR(Table1[[#This Row],[GP 2021]]/Table1[[#This Row],[Total Assets 2021]], "x")</f>
        <v>0.13371579876434245</v>
      </c>
      <c r="AY1593" s="3">
        <f xml:space="preserve"> IFERROR(Table1[[#This Row],[GP TTM]]/Table1[[#This Row],[Total Assets TTM]], "x")</f>
        <v>0.15859982713915299</v>
      </c>
      <c r="BA1593" s="3">
        <f xml:space="preserve"> IFERROR(ABS(Table1[[#This Row],[ROA 2013]]-Table1[[#This Row],[ROA 2012]]), "x")</f>
        <v>2.4479283413105457E-2</v>
      </c>
      <c r="BB1593" s="3">
        <f xml:space="preserve"> IFERROR(ABS(Table1[[#This Row],[ROA 2014]]-Table1[[#This Row],[ROA 2013]]), "x")</f>
        <v>8.8089563441583446E-2</v>
      </c>
      <c r="BC1593" s="3">
        <f xml:space="preserve"> IFERROR(ABS(Table1[[#This Row],[ROA 2015]]-Table1[[#This Row],[ROA 2014]]), "x")</f>
        <v>7.1044471612252691E-2</v>
      </c>
      <c r="BD1593" s="3">
        <f xml:space="preserve"> IFERROR(ABS(Table1[[#This Row],[ROA 2016]]-Table1[[#This Row],[ROA 2015]]), "x")</f>
        <v>2.4154300847746848E-2</v>
      </c>
      <c r="BE1593" s="3">
        <f xml:space="preserve"> IFERROR(ABS(Table1[[#This Row],[ROA 2017]]-Table1[[#This Row],[ROA 2016]]), "x")</f>
        <v>1.5837656130237965E-2</v>
      </c>
      <c r="BF1593" s="3">
        <f xml:space="preserve"> IFERROR(ABS(Table1[[#This Row],[ROA 2018]]-Table1[[#This Row],[ROA 2017]]), "x")</f>
        <v>3.2540992979303088E-2</v>
      </c>
      <c r="BG1593" s="3">
        <f xml:space="preserve"> IFERROR(ABS(Table1[[#This Row],[ROA 2019]]-Table1[[#This Row],[ROA 2018]]), "x")</f>
        <v>2.73034790409835E-2</v>
      </c>
      <c r="BH1593" s="3">
        <f xml:space="preserve"> IFERROR(ABS(Table1[[#This Row],[ROA 2020]]-Table1[[#This Row],[ROA 2019]]), "x")</f>
        <v>2.5841056513113358E-2</v>
      </c>
      <c r="BI1593" s="3">
        <f xml:space="preserve"> IFERROR(ABS(Table1[[#This Row],[ROA 2021]]-Table1[[#This Row],[ROA 2020]]), "x")</f>
        <v>4.123310835880338E-2</v>
      </c>
      <c r="BJ1593" s="3">
        <f xml:space="preserve"> IFERROR(AVERAGE(Table1[[#This Row],[ROA 2013-2012]:[ROA 2021-2020]]), "x")</f>
        <v>3.8947101370792193E-2</v>
      </c>
      <c r="BK1593" s="3">
        <f>IFERROR(AVERAGE(Table1[[#This Row],[ROA 2012]:[ROA 2021]]), "x")</f>
        <v>0.15509290409767842</v>
      </c>
      <c r="BN1593" s="1">
        <f>SUM(Table1[[#This Row],[B/M Rank]:[ROA Rank]])</f>
        <v>0</v>
      </c>
    </row>
    <row r="1594" spans="1:66" x14ac:dyDescent="0.25">
      <c r="A1594" s="1" t="s">
        <v>4123</v>
      </c>
      <c r="B1594" s="1" t="s">
        <v>1829</v>
      </c>
      <c r="C1594" s="1" t="s">
        <v>12</v>
      </c>
      <c r="D1594" s="1" t="s">
        <v>11</v>
      </c>
      <c r="E1594" s="1" t="s">
        <v>108</v>
      </c>
      <c r="F1594" s="1">
        <v>107.27</v>
      </c>
      <c r="G1594" s="19"/>
      <c r="H1594" s="19"/>
      <c r="I1594" s="19"/>
      <c r="J1594" s="19"/>
      <c r="K1594" s="1"/>
      <c r="L1594" s="19"/>
      <c r="M1594" s="1">
        <v>2016</v>
      </c>
      <c r="R1594" s="1">
        <v>5.8</v>
      </c>
      <c r="S1594" s="1">
        <v>13.2</v>
      </c>
      <c r="T1594" s="1">
        <v>18.3</v>
      </c>
      <c r="U1594" s="1">
        <v>19.2</v>
      </c>
      <c r="V1594" s="1">
        <v>37.700000000000003</v>
      </c>
      <c r="W1594" s="1">
        <v>28.3</v>
      </c>
      <c r="X1594" s="1">
        <v>30.3</v>
      </c>
      <c r="Z1594" s="3">
        <f xml:space="preserve"> IFERROR(AVEDEV(Table1[[#This Row],[GP 2012]:[GP 2021]]) / Table1[[#This Row],[Avg GP]], "x")</f>
        <v>0.41088435374149662</v>
      </c>
      <c r="AA1594" s="2">
        <f xml:space="preserve"> IFERROR(AVERAGE(Table1[[#This Row],[GP 2012]:[GP 2021]]), "x")</f>
        <v>20.416666666666668</v>
      </c>
      <c r="AB1594" s="11">
        <f>Table1[Equity]/Table1[Market Capital]</f>
        <v>0.89400577980796125</v>
      </c>
      <c r="AG1594" s="1">
        <v>23.2</v>
      </c>
      <c r="AH1594" s="1">
        <v>25.9</v>
      </c>
      <c r="AI1594" s="1">
        <v>84</v>
      </c>
      <c r="AJ1594" s="1">
        <v>149.9</v>
      </c>
      <c r="AK1594" s="1">
        <v>146.30000000000001</v>
      </c>
      <c r="AL1594" s="1">
        <v>194.5</v>
      </c>
      <c r="AM1594" s="1">
        <v>333.1</v>
      </c>
      <c r="AN1594" s="1">
        <v>95.9</v>
      </c>
      <c r="AO1594" s="3" t="str">
        <f xml:space="preserve"> IFERROR(Table1[[#This Row],[GP 2012]]/Table1[[#This Row],[Total Assets 2012]], "x")</f>
        <v>x</v>
      </c>
      <c r="AP1594" s="3" t="str">
        <f xml:space="preserve"> IFERROR(Table1[[#This Row],[GP 2013]]/Table1[[#This Row],[Total Assets 2013]], "x")</f>
        <v>x</v>
      </c>
      <c r="AQ1594" s="3" t="str">
        <f xml:space="preserve"> IFERROR(Table1[[#This Row],[GP 2014]]/Table1[[#This Row],[Total Assets 2014]], "x")</f>
        <v>x</v>
      </c>
      <c r="AR1594" s="3" t="str">
        <f xml:space="preserve"> IFERROR(Table1[[#This Row],[GP 2015]]/Table1[[#This Row],[Total Assets 2015]], "x")</f>
        <v>x</v>
      </c>
      <c r="AS1594" s="3">
        <f xml:space="preserve"> IFERROR(Table1[[#This Row],[GP 2016]]/Table1[[#This Row],[Total Assets 2016]], "x")</f>
        <v>0.25</v>
      </c>
      <c r="AT1594" s="3">
        <f xml:space="preserve"> IFERROR(Table1[[#This Row],[GP 2017]]/Table1[[#This Row],[Total Assets 2017]], "x")</f>
        <v>0.50965250965250963</v>
      </c>
      <c r="AU1594" s="3">
        <f xml:space="preserve"> IFERROR(Table1[[#This Row],[GP 2018]]/Table1[[#This Row],[Total Assets 2018]], "x")</f>
        <v>0.21785714285714286</v>
      </c>
      <c r="AV1594" s="3">
        <f xml:space="preserve"> IFERROR(Table1[[#This Row],[GP 2019]]/Table1[[#This Row],[Total Assets 2019]], "x")</f>
        <v>0.12808539026017343</v>
      </c>
      <c r="AW1594" s="3">
        <f xml:space="preserve"> IFERROR(Table1[[#This Row],[GP 2020]]/Table1[[#This Row],[Total Assets 2020]], "x")</f>
        <v>0.2576896787423103</v>
      </c>
      <c r="AX1594" s="3">
        <f xml:space="preserve"> IFERROR(Table1[[#This Row],[GP 2021]]/Table1[[#This Row],[Total Assets 2021]], "x")</f>
        <v>0.14550128534704371</v>
      </c>
      <c r="AY1594" s="3">
        <f xml:space="preserve"> IFERROR(Table1[[#This Row],[GP TTM]]/Table1[[#This Row],[Total Assets TTM]], "x")</f>
        <v>9.0963674572200531E-2</v>
      </c>
      <c r="BA1594" s="3" t="str">
        <f xml:space="preserve"> IFERROR(ABS(Table1[[#This Row],[ROA 2013]]-Table1[[#This Row],[ROA 2012]]), "x")</f>
        <v>x</v>
      </c>
      <c r="BB1594" s="3" t="str">
        <f xml:space="preserve"> IFERROR(ABS(Table1[[#This Row],[ROA 2014]]-Table1[[#This Row],[ROA 2013]]), "x")</f>
        <v>x</v>
      </c>
      <c r="BC1594" s="3" t="str">
        <f xml:space="preserve"> IFERROR(ABS(Table1[[#This Row],[ROA 2015]]-Table1[[#This Row],[ROA 2014]]), "x")</f>
        <v>x</v>
      </c>
      <c r="BD1594" s="3" t="str">
        <f xml:space="preserve"> IFERROR(ABS(Table1[[#This Row],[ROA 2016]]-Table1[[#This Row],[ROA 2015]]), "x")</f>
        <v>x</v>
      </c>
      <c r="BE1594" s="3">
        <f xml:space="preserve"> IFERROR(ABS(Table1[[#This Row],[ROA 2017]]-Table1[[#This Row],[ROA 2016]]), "x")</f>
        <v>0.25965250965250963</v>
      </c>
      <c r="BF1594" s="3">
        <f xml:space="preserve"> IFERROR(ABS(Table1[[#This Row],[ROA 2018]]-Table1[[#This Row],[ROA 2017]]), "x")</f>
        <v>0.29179536679536677</v>
      </c>
      <c r="BG1594" s="3">
        <f xml:space="preserve"> IFERROR(ABS(Table1[[#This Row],[ROA 2019]]-Table1[[#This Row],[ROA 2018]]), "x")</f>
        <v>8.9771752596969429E-2</v>
      </c>
      <c r="BH1594" s="3">
        <f xml:space="preserve"> IFERROR(ABS(Table1[[#This Row],[ROA 2020]]-Table1[[#This Row],[ROA 2019]]), "x")</f>
        <v>0.12960428848213687</v>
      </c>
      <c r="BI1594" s="3">
        <f xml:space="preserve"> IFERROR(ABS(Table1[[#This Row],[ROA 2021]]-Table1[[#This Row],[ROA 2020]]), "x")</f>
        <v>0.11218839339526659</v>
      </c>
      <c r="BJ1594" s="3">
        <f xml:space="preserve"> IFERROR(AVERAGE(Table1[[#This Row],[ROA 2013-2012]:[ROA 2021-2020]]), "x")</f>
        <v>0.17660246218444989</v>
      </c>
      <c r="BK1594" s="3">
        <f>IFERROR(AVERAGE(Table1[[#This Row],[ROA 2012]:[ROA 2021]]), "x")</f>
        <v>0.25146433447652999</v>
      </c>
      <c r="BN1594" s="1">
        <f>SUM(Table1[[#This Row],[B/M Rank]:[ROA Rank]])</f>
        <v>0</v>
      </c>
    </row>
    <row r="1595" spans="1:66" x14ac:dyDescent="0.25">
      <c r="A1595" s="1" t="s">
        <v>2502</v>
      </c>
      <c r="B1595" s="1" t="s">
        <v>554</v>
      </c>
      <c r="C1595" s="1" t="s">
        <v>523</v>
      </c>
      <c r="D1595" s="1" t="s">
        <v>152</v>
      </c>
      <c r="E1595" s="1" t="s">
        <v>108</v>
      </c>
      <c r="F1595" s="1">
        <v>109.08</v>
      </c>
      <c r="G1595" s="19"/>
      <c r="H1595" s="19"/>
      <c r="I1595" s="19"/>
      <c r="J1595" s="19"/>
      <c r="K1595" s="1"/>
      <c r="L1595" s="19"/>
      <c r="M1595" s="1">
        <v>2016</v>
      </c>
      <c r="R1595" s="1">
        <v>-0.3</v>
      </c>
      <c r="S1595" s="1">
        <v>-0.2</v>
      </c>
      <c r="T1595" s="1">
        <v>0</v>
      </c>
      <c r="U1595" s="1">
        <v>0</v>
      </c>
      <c r="V1595" s="1">
        <v>0.2</v>
      </c>
      <c r="W1595" s="1">
        <v>0.8</v>
      </c>
      <c r="X1595" s="1">
        <v>1</v>
      </c>
      <c r="Z1595" s="3">
        <f xml:space="preserve"> IFERROR(AVEDEV(Table1[[#This Row],[GP 2012]:[GP 2021]]) / Table1[[#This Row],[Avg GP]], "x")</f>
        <v>3.3333333333333335</v>
      </c>
      <c r="AA1595" s="2">
        <f xml:space="preserve"> IFERROR(AVERAGE(Table1[[#This Row],[GP 2012]:[GP 2021]]), "x")</f>
        <v>8.3333333333333329E-2</v>
      </c>
      <c r="AB1595" s="11">
        <f>Table1[Equity]/Table1[Market Capital]</f>
        <v>1.4668133480014669E-2</v>
      </c>
      <c r="AG1595" s="1" t="s">
        <v>4368</v>
      </c>
      <c r="AH1595" s="1">
        <v>2.1</v>
      </c>
      <c r="AI1595" s="1">
        <v>2.6</v>
      </c>
      <c r="AJ1595" s="1">
        <v>2.6</v>
      </c>
      <c r="AK1595" s="1">
        <v>6.7</v>
      </c>
      <c r="AL1595" s="1">
        <v>12.9</v>
      </c>
      <c r="AM1595" s="1">
        <v>10.1</v>
      </c>
      <c r="AN1595" s="1">
        <v>1.6</v>
      </c>
      <c r="AO1595" s="3" t="str">
        <f xml:space="preserve"> IFERROR(Table1[[#This Row],[GP 2012]]/Table1[[#This Row],[Total Assets 2012]], "x")</f>
        <v>x</v>
      </c>
      <c r="AP1595" s="3" t="str">
        <f xml:space="preserve"> IFERROR(Table1[[#This Row],[GP 2013]]/Table1[[#This Row],[Total Assets 2013]], "x")</f>
        <v>x</v>
      </c>
      <c r="AQ1595" s="3" t="str">
        <f xml:space="preserve"> IFERROR(Table1[[#This Row],[GP 2014]]/Table1[[#This Row],[Total Assets 2014]], "x")</f>
        <v>x</v>
      </c>
      <c r="AR1595" s="3" t="str">
        <f xml:space="preserve"> IFERROR(Table1[[#This Row],[GP 2015]]/Table1[[#This Row],[Total Assets 2015]], "x")</f>
        <v>x</v>
      </c>
      <c r="AS1595" s="3" t="str">
        <f xml:space="preserve"> IFERROR(Table1[[#This Row],[GP 2016]]/Table1[[#This Row],[Total Assets 2016]], "x")</f>
        <v>x</v>
      </c>
      <c r="AT1595" s="3">
        <f xml:space="preserve"> IFERROR(Table1[[#This Row],[GP 2017]]/Table1[[#This Row],[Total Assets 2017]], "x")</f>
        <v>-9.5238095238095233E-2</v>
      </c>
      <c r="AU1595" s="3">
        <f xml:space="preserve"> IFERROR(Table1[[#This Row],[GP 2018]]/Table1[[#This Row],[Total Assets 2018]], "x")</f>
        <v>0</v>
      </c>
      <c r="AV1595" s="3">
        <f xml:space="preserve"> IFERROR(Table1[[#This Row],[GP 2019]]/Table1[[#This Row],[Total Assets 2019]], "x")</f>
        <v>0</v>
      </c>
      <c r="AW1595" s="3">
        <f xml:space="preserve"> IFERROR(Table1[[#This Row],[GP 2020]]/Table1[[#This Row],[Total Assets 2020]], "x")</f>
        <v>2.9850746268656716E-2</v>
      </c>
      <c r="AX1595" s="3">
        <f xml:space="preserve"> IFERROR(Table1[[#This Row],[GP 2021]]/Table1[[#This Row],[Total Assets 2021]], "x")</f>
        <v>6.2015503875968991E-2</v>
      </c>
      <c r="AY1595" s="3">
        <f xml:space="preserve"> IFERROR(Table1[[#This Row],[GP TTM]]/Table1[[#This Row],[Total Assets TTM]], "x")</f>
        <v>9.9009900990099015E-2</v>
      </c>
      <c r="BA1595" s="3" t="str">
        <f xml:space="preserve"> IFERROR(ABS(Table1[[#This Row],[ROA 2013]]-Table1[[#This Row],[ROA 2012]]), "x")</f>
        <v>x</v>
      </c>
      <c r="BB1595" s="3" t="str">
        <f xml:space="preserve"> IFERROR(ABS(Table1[[#This Row],[ROA 2014]]-Table1[[#This Row],[ROA 2013]]), "x")</f>
        <v>x</v>
      </c>
      <c r="BC1595" s="3" t="str">
        <f xml:space="preserve"> IFERROR(ABS(Table1[[#This Row],[ROA 2015]]-Table1[[#This Row],[ROA 2014]]), "x")</f>
        <v>x</v>
      </c>
      <c r="BD1595" s="3" t="str">
        <f xml:space="preserve"> IFERROR(ABS(Table1[[#This Row],[ROA 2016]]-Table1[[#This Row],[ROA 2015]]), "x")</f>
        <v>x</v>
      </c>
      <c r="BE1595" s="3" t="str">
        <f xml:space="preserve"> IFERROR(ABS(Table1[[#This Row],[ROA 2017]]-Table1[[#This Row],[ROA 2016]]), "x")</f>
        <v>x</v>
      </c>
      <c r="BF1595" s="3">
        <f xml:space="preserve"> IFERROR(ABS(Table1[[#This Row],[ROA 2018]]-Table1[[#This Row],[ROA 2017]]), "x")</f>
        <v>9.5238095238095233E-2</v>
      </c>
      <c r="BG1595" s="3">
        <f xml:space="preserve"> IFERROR(ABS(Table1[[#This Row],[ROA 2019]]-Table1[[#This Row],[ROA 2018]]), "x")</f>
        <v>0</v>
      </c>
      <c r="BH1595" s="3">
        <f xml:space="preserve"> IFERROR(ABS(Table1[[#This Row],[ROA 2020]]-Table1[[#This Row],[ROA 2019]]), "x")</f>
        <v>2.9850746268656716E-2</v>
      </c>
      <c r="BI1595" s="3">
        <f xml:space="preserve"> IFERROR(ABS(Table1[[#This Row],[ROA 2021]]-Table1[[#This Row],[ROA 2020]]), "x")</f>
        <v>3.2164757607312272E-2</v>
      </c>
      <c r="BJ1595" s="3">
        <f xml:space="preserve"> IFERROR(AVERAGE(Table1[[#This Row],[ROA 2013-2012]:[ROA 2021-2020]]), "x")</f>
        <v>3.9313399778516056E-2</v>
      </c>
      <c r="BK1595" s="3">
        <f>IFERROR(AVERAGE(Table1[[#This Row],[ROA 2012]:[ROA 2021]]), "x")</f>
        <v>-6.7436901869390446E-4</v>
      </c>
      <c r="BN1595" s="1">
        <f>SUM(Table1[[#This Row],[B/M Rank]:[ROA Rank]])</f>
        <v>0</v>
      </c>
    </row>
    <row r="1596" spans="1:66" x14ac:dyDescent="0.25">
      <c r="A1596" s="1" t="s">
        <v>3688</v>
      </c>
      <c r="B1596" s="1" t="s">
        <v>4726</v>
      </c>
      <c r="C1596" s="1" t="s">
        <v>4417</v>
      </c>
      <c r="D1596" s="1" t="s">
        <v>268</v>
      </c>
      <c r="E1596" s="1" t="s">
        <v>108</v>
      </c>
      <c r="F1596" s="1">
        <v>109.15</v>
      </c>
      <c r="G1596" s="19"/>
      <c r="H1596" s="19"/>
      <c r="I1596" s="19"/>
      <c r="J1596" s="19"/>
      <c r="K1596" s="1"/>
      <c r="L1596" s="19"/>
      <c r="M1596" s="1">
        <v>2012</v>
      </c>
      <c r="N1596" s="1" t="s">
        <v>4368</v>
      </c>
      <c r="O1596" s="1" t="s">
        <v>4368</v>
      </c>
      <c r="P1596" s="1" t="s">
        <v>4368</v>
      </c>
      <c r="Q1596" s="1" t="s">
        <v>4368</v>
      </c>
      <c r="R1596" s="1" t="s">
        <v>4368</v>
      </c>
      <c r="S1596" s="1" t="s">
        <v>4368</v>
      </c>
      <c r="T1596" s="1" t="s">
        <v>4368</v>
      </c>
      <c r="U1596" s="1" t="s">
        <v>4368</v>
      </c>
      <c r="V1596" s="1" t="s">
        <v>4368</v>
      </c>
      <c r="W1596" s="1" t="s">
        <v>4368</v>
      </c>
      <c r="X1596" s="1">
        <v>-19.100000000000001</v>
      </c>
      <c r="Z1596" s="3" t="str">
        <f xml:space="preserve"> IFERROR(AVEDEV(Table1[[#This Row],[GP 2012]:[GP 2021]]) / Table1[[#This Row],[Avg GP]], "x")</f>
        <v>x</v>
      </c>
      <c r="AA1596" s="2" t="str">
        <f xml:space="preserve"> IFERROR(AVERAGE(Table1[[#This Row],[GP 2012]:[GP 2021]]), "x")</f>
        <v>x</v>
      </c>
      <c r="AB1596" s="11">
        <f>Table1[Equity]/Table1[Market Capital]</f>
        <v>0.64773247824095281</v>
      </c>
      <c r="AC1596" s="1">
        <v>1.8</v>
      </c>
      <c r="AD1596" s="1">
        <v>0.9</v>
      </c>
      <c r="AE1596" s="1">
        <v>25.2</v>
      </c>
      <c r="AF1596" s="1">
        <v>26.3</v>
      </c>
      <c r="AG1596" s="1">
        <v>21.7</v>
      </c>
      <c r="AH1596" s="1">
        <v>35.299999999999997</v>
      </c>
      <c r="AI1596" s="1">
        <v>24.7</v>
      </c>
      <c r="AJ1596" s="1">
        <v>20.9</v>
      </c>
      <c r="AK1596" s="1">
        <v>130.6</v>
      </c>
      <c r="AL1596" s="1">
        <v>248.5</v>
      </c>
      <c r="AM1596" s="1">
        <v>295.5</v>
      </c>
      <c r="AN1596" s="1">
        <v>70.7</v>
      </c>
      <c r="AO1596" s="3" t="str">
        <f xml:space="preserve"> IFERROR(Table1[[#This Row],[GP 2012]]/Table1[[#This Row],[Total Assets 2012]], "x")</f>
        <v>x</v>
      </c>
      <c r="AP1596" s="3" t="str">
        <f xml:space="preserve"> IFERROR(Table1[[#This Row],[GP 2013]]/Table1[[#This Row],[Total Assets 2013]], "x")</f>
        <v>x</v>
      </c>
      <c r="AQ1596" s="3" t="str">
        <f xml:space="preserve"> IFERROR(Table1[[#This Row],[GP 2014]]/Table1[[#This Row],[Total Assets 2014]], "x")</f>
        <v>x</v>
      </c>
      <c r="AR1596" s="3" t="str">
        <f xml:space="preserve"> IFERROR(Table1[[#This Row],[GP 2015]]/Table1[[#This Row],[Total Assets 2015]], "x")</f>
        <v>x</v>
      </c>
      <c r="AS1596" s="3" t="str">
        <f xml:space="preserve"> IFERROR(Table1[[#This Row],[GP 2016]]/Table1[[#This Row],[Total Assets 2016]], "x")</f>
        <v>x</v>
      </c>
      <c r="AT1596" s="3" t="str">
        <f xml:space="preserve"> IFERROR(Table1[[#This Row],[GP 2017]]/Table1[[#This Row],[Total Assets 2017]], "x")</f>
        <v>x</v>
      </c>
      <c r="AU1596" s="3" t="str">
        <f xml:space="preserve"> IFERROR(Table1[[#This Row],[GP 2018]]/Table1[[#This Row],[Total Assets 2018]], "x")</f>
        <v>x</v>
      </c>
      <c r="AV1596" s="3" t="str">
        <f xml:space="preserve"> IFERROR(Table1[[#This Row],[GP 2019]]/Table1[[#This Row],[Total Assets 2019]], "x")</f>
        <v>x</v>
      </c>
      <c r="AW1596" s="3" t="str">
        <f xml:space="preserve"> IFERROR(Table1[[#This Row],[GP 2020]]/Table1[[#This Row],[Total Assets 2020]], "x")</f>
        <v>x</v>
      </c>
      <c r="AX1596" s="3" t="str">
        <f xml:space="preserve"> IFERROR(Table1[[#This Row],[GP 2021]]/Table1[[#This Row],[Total Assets 2021]], "x")</f>
        <v>x</v>
      </c>
      <c r="AY1596" s="3">
        <f xml:space="preserve"> IFERROR(Table1[[#This Row],[GP TTM]]/Table1[[#This Row],[Total Assets TTM]], "x")</f>
        <v>-6.4636209813874787E-2</v>
      </c>
      <c r="BA1596" s="3" t="str">
        <f xml:space="preserve"> IFERROR(ABS(Table1[[#This Row],[ROA 2013]]-Table1[[#This Row],[ROA 2012]]), "x")</f>
        <v>x</v>
      </c>
      <c r="BB1596" s="3" t="str">
        <f xml:space="preserve"> IFERROR(ABS(Table1[[#This Row],[ROA 2014]]-Table1[[#This Row],[ROA 2013]]), "x")</f>
        <v>x</v>
      </c>
      <c r="BC1596" s="3" t="str">
        <f xml:space="preserve"> IFERROR(ABS(Table1[[#This Row],[ROA 2015]]-Table1[[#This Row],[ROA 2014]]), "x")</f>
        <v>x</v>
      </c>
      <c r="BD1596" s="3" t="str">
        <f xml:space="preserve"> IFERROR(ABS(Table1[[#This Row],[ROA 2016]]-Table1[[#This Row],[ROA 2015]]), "x")</f>
        <v>x</v>
      </c>
      <c r="BE1596" s="3" t="str">
        <f xml:space="preserve"> IFERROR(ABS(Table1[[#This Row],[ROA 2017]]-Table1[[#This Row],[ROA 2016]]), "x")</f>
        <v>x</v>
      </c>
      <c r="BF1596" s="3" t="str">
        <f xml:space="preserve"> IFERROR(ABS(Table1[[#This Row],[ROA 2018]]-Table1[[#This Row],[ROA 2017]]), "x")</f>
        <v>x</v>
      </c>
      <c r="BG1596" s="3" t="str">
        <f xml:space="preserve"> IFERROR(ABS(Table1[[#This Row],[ROA 2019]]-Table1[[#This Row],[ROA 2018]]), "x")</f>
        <v>x</v>
      </c>
      <c r="BH1596" s="3" t="str">
        <f xml:space="preserve"> IFERROR(ABS(Table1[[#This Row],[ROA 2020]]-Table1[[#This Row],[ROA 2019]]), "x")</f>
        <v>x</v>
      </c>
      <c r="BI1596" s="3" t="str">
        <f xml:space="preserve"> IFERROR(ABS(Table1[[#This Row],[ROA 2021]]-Table1[[#This Row],[ROA 2020]]), "x")</f>
        <v>x</v>
      </c>
      <c r="BJ1596" s="3" t="str">
        <f xml:space="preserve"> IFERROR(AVERAGE(Table1[[#This Row],[ROA 2013-2012]:[ROA 2021-2020]]), "x")</f>
        <v>x</v>
      </c>
      <c r="BK1596" s="3" t="str">
        <f>IFERROR(AVERAGE(Table1[[#This Row],[ROA 2012]:[ROA 2021]]), "x")</f>
        <v>x</v>
      </c>
      <c r="BN1596" s="1">
        <f>SUM(Table1[[#This Row],[B/M Rank]:[ROA Rank]])</f>
        <v>0</v>
      </c>
    </row>
    <row r="1597" spans="1:66" x14ac:dyDescent="0.25">
      <c r="A1597" s="1" t="s">
        <v>2318</v>
      </c>
      <c r="B1597" s="1" t="s">
        <v>362</v>
      </c>
      <c r="C1597" s="1" t="s">
        <v>356</v>
      </c>
      <c r="D1597" s="1" t="s">
        <v>142</v>
      </c>
      <c r="E1597" s="1" t="s">
        <v>108</v>
      </c>
      <c r="F1597" s="1">
        <v>109.45</v>
      </c>
      <c r="G1597" s="19"/>
      <c r="H1597" s="19"/>
      <c r="I1597" s="19"/>
      <c r="J1597" s="19"/>
      <c r="K1597" s="1"/>
      <c r="L1597" s="19"/>
      <c r="M1597" s="1">
        <v>2012</v>
      </c>
      <c r="N1597" s="1">
        <v>12.1</v>
      </c>
      <c r="O1597" s="1">
        <v>15.1</v>
      </c>
      <c r="P1597" s="1">
        <v>24.2</v>
      </c>
      <c r="Q1597" s="1">
        <v>30.7</v>
      </c>
      <c r="R1597" s="1">
        <v>35.1</v>
      </c>
      <c r="S1597" s="1">
        <v>41.2</v>
      </c>
      <c r="T1597" s="1">
        <v>50.6</v>
      </c>
      <c r="U1597" s="1">
        <v>54.1</v>
      </c>
      <c r="V1597" s="1">
        <v>32</v>
      </c>
      <c r="W1597" s="1">
        <v>36.200000000000003</v>
      </c>
      <c r="X1597" s="1">
        <v>55.8</v>
      </c>
      <c r="Z1597" s="3">
        <f xml:space="preserve"> IFERROR(AVEDEV(Table1[[#This Row],[GP 2012]:[GP 2021]]) / Table1[[#This Row],[Avg GP]], "x")</f>
        <v>0.31119830968910361</v>
      </c>
      <c r="AA1597" s="2">
        <f xml:space="preserve"> IFERROR(AVERAGE(Table1[[#This Row],[GP 2012]:[GP 2021]]), "x")</f>
        <v>33.129999999999995</v>
      </c>
      <c r="AB1597" s="11">
        <f>Table1[Equity]/Table1[Market Capital]</f>
        <v>0.71356783919597988</v>
      </c>
      <c r="AC1597" s="1">
        <v>18</v>
      </c>
      <c r="AD1597" s="1">
        <v>35.1</v>
      </c>
      <c r="AE1597" s="1">
        <v>44.8</v>
      </c>
      <c r="AF1597" s="1">
        <v>68.2</v>
      </c>
      <c r="AG1597" s="1">
        <v>83.4</v>
      </c>
      <c r="AH1597" s="1">
        <v>82.5</v>
      </c>
      <c r="AI1597" s="1">
        <v>96.5</v>
      </c>
      <c r="AJ1597" s="1">
        <v>109</v>
      </c>
      <c r="AK1597" s="1">
        <v>114.3</v>
      </c>
      <c r="AL1597" s="1">
        <v>126.9</v>
      </c>
      <c r="AM1597" s="1">
        <v>193.7</v>
      </c>
      <c r="AN1597" s="1">
        <v>78.099999999999994</v>
      </c>
      <c r="AO1597" s="3">
        <f xml:space="preserve"> IFERROR(Table1[[#This Row],[GP 2012]]/Table1[[#This Row],[Total Assets 2012]], "x")</f>
        <v>0.67222222222222217</v>
      </c>
      <c r="AP1597" s="3">
        <f xml:space="preserve"> IFERROR(Table1[[#This Row],[GP 2013]]/Table1[[#This Row],[Total Assets 2013]], "x")</f>
        <v>0.43019943019943019</v>
      </c>
      <c r="AQ1597" s="3">
        <f xml:space="preserve"> IFERROR(Table1[[#This Row],[GP 2014]]/Table1[[#This Row],[Total Assets 2014]], "x")</f>
        <v>0.5401785714285714</v>
      </c>
      <c r="AR1597" s="3">
        <f xml:space="preserve"> IFERROR(Table1[[#This Row],[GP 2015]]/Table1[[#This Row],[Total Assets 2015]], "x")</f>
        <v>0.45014662756598239</v>
      </c>
      <c r="AS1597" s="3">
        <f xml:space="preserve"> IFERROR(Table1[[#This Row],[GP 2016]]/Table1[[#This Row],[Total Assets 2016]], "x")</f>
        <v>0.42086330935251798</v>
      </c>
      <c r="AT1597" s="3">
        <f xml:space="preserve"> IFERROR(Table1[[#This Row],[GP 2017]]/Table1[[#This Row],[Total Assets 2017]], "x")</f>
        <v>0.49939393939393945</v>
      </c>
      <c r="AU1597" s="3">
        <f xml:space="preserve"> IFERROR(Table1[[#This Row],[GP 2018]]/Table1[[#This Row],[Total Assets 2018]], "x")</f>
        <v>0.52435233160621764</v>
      </c>
      <c r="AV1597" s="3">
        <f xml:space="preserve"> IFERROR(Table1[[#This Row],[GP 2019]]/Table1[[#This Row],[Total Assets 2019]], "x")</f>
        <v>0.4963302752293578</v>
      </c>
      <c r="AW1597" s="3">
        <f xml:space="preserve"> IFERROR(Table1[[#This Row],[GP 2020]]/Table1[[#This Row],[Total Assets 2020]], "x")</f>
        <v>0.27996500437445321</v>
      </c>
      <c r="AX1597" s="3">
        <f xml:space="preserve"> IFERROR(Table1[[#This Row],[GP 2021]]/Table1[[#This Row],[Total Assets 2021]], "x")</f>
        <v>0.28526398739164699</v>
      </c>
      <c r="AY1597" s="3">
        <f xml:space="preserve"> IFERROR(Table1[[#This Row],[GP TTM]]/Table1[[#This Row],[Total Assets TTM]], "x")</f>
        <v>0.28807434176561691</v>
      </c>
      <c r="BA1597" s="3">
        <f xml:space="preserve"> IFERROR(ABS(Table1[[#This Row],[ROA 2013]]-Table1[[#This Row],[ROA 2012]]), "x")</f>
        <v>0.24202279202279198</v>
      </c>
      <c r="BB1597" s="3">
        <f xml:space="preserve"> IFERROR(ABS(Table1[[#This Row],[ROA 2014]]-Table1[[#This Row],[ROA 2013]]), "x")</f>
        <v>0.10997914122914121</v>
      </c>
      <c r="BC1597" s="3">
        <f xml:space="preserve"> IFERROR(ABS(Table1[[#This Row],[ROA 2015]]-Table1[[#This Row],[ROA 2014]]), "x")</f>
        <v>9.0031943862589003E-2</v>
      </c>
      <c r="BD1597" s="3">
        <f xml:space="preserve"> IFERROR(ABS(Table1[[#This Row],[ROA 2016]]-Table1[[#This Row],[ROA 2015]]), "x")</f>
        <v>2.9283318213464415E-2</v>
      </c>
      <c r="BE1597" s="3">
        <f xml:space="preserve"> IFERROR(ABS(Table1[[#This Row],[ROA 2017]]-Table1[[#This Row],[ROA 2016]]), "x")</f>
        <v>7.8530630041421468E-2</v>
      </c>
      <c r="BF1597" s="3">
        <f xml:space="preserve"> IFERROR(ABS(Table1[[#This Row],[ROA 2018]]-Table1[[#This Row],[ROA 2017]]), "x")</f>
        <v>2.4958392212278191E-2</v>
      </c>
      <c r="BG1597" s="3">
        <f xml:space="preserve"> IFERROR(ABS(Table1[[#This Row],[ROA 2019]]-Table1[[#This Row],[ROA 2018]]), "x")</f>
        <v>2.8022056376859839E-2</v>
      </c>
      <c r="BH1597" s="3">
        <f xml:space="preserve"> IFERROR(ABS(Table1[[#This Row],[ROA 2020]]-Table1[[#This Row],[ROA 2019]]), "x")</f>
        <v>0.21636527085490459</v>
      </c>
      <c r="BI1597" s="3">
        <f xml:space="preserve"> IFERROR(ABS(Table1[[#This Row],[ROA 2021]]-Table1[[#This Row],[ROA 2020]]), "x")</f>
        <v>5.2989830171937813E-3</v>
      </c>
      <c r="BJ1597" s="3">
        <f xml:space="preserve"> IFERROR(AVERAGE(Table1[[#This Row],[ROA 2013-2012]:[ROA 2021-2020]]), "x")</f>
        <v>9.1610280870071628E-2</v>
      </c>
      <c r="BK1597" s="3">
        <f>IFERROR(AVERAGE(Table1[[#This Row],[ROA 2012]:[ROA 2021]]), "x")</f>
        <v>0.45989156987643398</v>
      </c>
      <c r="BN1597" s="1">
        <f>SUM(Table1[[#This Row],[B/M Rank]:[ROA Rank]])</f>
        <v>0</v>
      </c>
    </row>
    <row r="1598" spans="1:66" x14ac:dyDescent="0.25">
      <c r="A1598" s="1" t="s">
        <v>3233</v>
      </c>
      <c r="B1598" s="1" t="s">
        <v>4579</v>
      </c>
      <c r="C1598" s="1" t="s">
        <v>4417</v>
      </c>
      <c r="D1598" s="1" t="s">
        <v>268</v>
      </c>
      <c r="E1598" s="1" t="s">
        <v>108</v>
      </c>
      <c r="F1598" s="1">
        <v>109.56</v>
      </c>
      <c r="G1598" s="19"/>
      <c r="H1598" s="19"/>
      <c r="I1598" s="19"/>
      <c r="J1598" s="19"/>
      <c r="K1598" s="1"/>
      <c r="L1598" s="19"/>
      <c r="M1598" s="1">
        <v>2012</v>
      </c>
      <c r="N1598" s="1">
        <v>-6.1</v>
      </c>
      <c r="O1598" s="1">
        <v>-10</v>
      </c>
      <c r="P1598" s="1">
        <v>-3.8</v>
      </c>
      <c r="Q1598" s="1">
        <v>-1.1000000000000001</v>
      </c>
      <c r="R1598" s="1">
        <v>-0.7</v>
      </c>
      <c r="S1598" s="1">
        <v>-0.1</v>
      </c>
      <c r="T1598" s="1" t="s">
        <v>4368</v>
      </c>
      <c r="U1598" s="1" t="s">
        <v>4368</v>
      </c>
      <c r="V1598" s="1" t="s">
        <v>4368</v>
      </c>
      <c r="W1598" s="1" t="s">
        <v>4368</v>
      </c>
      <c r="X1598" s="1">
        <v>0</v>
      </c>
      <c r="Z1598" s="3">
        <f xml:space="preserve"> IFERROR(AVEDEV(Table1[[#This Row],[GP 2012]:[GP 2021]]) / Table1[[#This Row],[Avg GP]], "x")</f>
        <v>-0.82568807339449524</v>
      </c>
      <c r="AA1598" s="2">
        <f xml:space="preserve"> IFERROR(AVERAGE(Table1[[#This Row],[GP 2012]:[GP 2021]]), "x")</f>
        <v>-3.6333333333333342</v>
      </c>
      <c r="AB1598" s="11">
        <f>Table1[Equity]/Table1[Market Capital]</f>
        <v>0.4098211025921869</v>
      </c>
      <c r="AC1598" s="1">
        <v>53.8</v>
      </c>
      <c r="AD1598" s="1">
        <v>20.6</v>
      </c>
      <c r="AE1598" s="1">
        <v>13.1</v>
      </c>
      <c r="AF1598" s="1">
        <v>20.9</v>
      </c>
      <c r="AG1598" s="1">
        <v>95.4</v>
      </c>
      <c r="AH1598" s="1">
        <v>82.9</v>
      </c>
      <c r="AI1598" s="1">
        <v>67.599999999999994</v>
      </c>
      <c r="AJ1598" s="1">
        <v>59.1</v>
      </c>
      <c r="AK1598" s="1">
        <v>54.5</v>
      </c>
      <c r="AL1598" s="1">
        <v>48.4</v>
      </c>
      <c r="AM1598" s="1">
        <v>47</v>
      </c>
      <c r="AN1598" s="1">
        <v>44.9</v>
      </c>
      <c r="AO1598" s="3">
        <f xml:space="preserve"> IFERROR(Table1[[#This Row],[GP 2012]]/Table1[[#This Row],[Total Assets 2012]], "x")</f>
        <v>-0.11338289962825279</v>
      </c>
      <c r="AP1598" s="3">
        <f xml:space="preserve"> IFERROR(Table1[[#This Row],[GP 2013]]/Table1[[#This Row],[Total Assets 2013]], "x")</f>
        <v>-0.48543689320388345</v>
      </c>
      <c r="AQ1598" s="3">
        <f xml:space="preserve"> IFERROR(Table1[[#This Row],[GP 2014]]/Table1[[#This Row],[Total Assets 2014]], "x")</f>
        <v>-0.29007633587786258</v>
      </c>
      <c r="AR1598" s="3">
        <f xml:space="preserve"> IFERROR(Table1[[#This Row],[GP 2015]]/Table1[[#This Row],[Total Assets 2015]], "x")</f>
        <v>-5.2631578947368432E-2</v>
      </c>
      <c r="AS1598" s="3">
        <f xml:space="preserve"> IFERROR(Table1[[#This Row],[GP 2016]]/Table1[[#This Row],[Total Assets 2016]], "x")</f>
        <v>-7.3375262054507333E-3</v>
      </c>
      <c r="AT1598" s="3">
        <f xml:space="preserve"> IFERROR(Table1[[#This Row],[GP 2017]]/Table1[[#This Row],[Total Assets 2017]], "x")</f>
        <v>-1.2062726176115801E-3</v>
      </c>
      <c r="AU1598" s="3" t="str">
        <f xml:space="preserve"> IFERROR(Table1[[#This Row],[GP 2018]]/Table1[[#This Row],[Total Assets 2018]], "x")</f>
        <v>x</v>
      </c>
      <c r="AV1598" s="3" t="str">
        <f xml:space="preserve"> IFERROR(Table1[[#This Row],[GP 2019]]/Table1[[#This Row],[Total Assets 2019]], "x")</f>
        <v>x</v>
      </c>
      <c r="AW1598" s="3" t="str">
        <f xml:space="preserve"> IFERROR(Table1[[#This Row],[GP 2020]]/Table1[[#This Row],[Total Assets 2020]], "x")</f>
        <v>x</v>
      </c>
      <c r="AX1598" s="3" t="str">
        <f xml:space="preserve"> IFERROR(Table1[[#This Row],[GP 2021]]/Table1[[#This Row],[Total Assets 2021]], "x")</f>
        <v>x</v>
      </c>
      <c r="AY1598" s="3">
        <f xml:space="preserve"> IFERROR(Table1[[#This Row],[GP TTM]]/Table1[[#This Row],[Total Assets TTM]], "x")</f>
        <v>0</v>
      </c>
      <c r="BA1598" s="3">
        <f xml:space="preserve"> IFERROR(ABS(Table1[[#This Row],[ROA 2013]]-Table1[[#This Row],[ROA 2012]]), "x")</f>
        <v>0.37205399357563063</v>
      </c>
      <c r="BB1598" s="3">
        <f xml:space="preserve"> IFERROR(ABS(Table1[[#This Row],[ROA 2014]]-Table1[[#This Row],[ROA 2013]]), "x")</f>
        <v>0.19536055732602087</v>
      </c>
      <c r="BC1598" s="3">
        <f xml:space="preserve"> IFERROR(ABS(Table1[[#This Row],[ROA 2015]]-Table1[[#This Row],[ROA 2014]]), "x")</f>
        <v>0.23744475693049416</v>
      </c>
      <c r="BD1598" s="3">
        <f xml:space="preserve"> IFERROR(ABS(Table1[[#This Row],[ROA 2016]]-Table1[[#This Row],[ROA 2015]]), "x")</f>
        <v>4.5294052741917695E-2</v>
      </c>
      <c r="BE1598" s="3">
        <f xml:space="preserve"> IFERROR(ABS(Table1[[#This Row],[ROA 2017]]-Table1[[#This Row],[ROA 2016]]), "x")</f>
        <v>6.1312535878391529E-3</v>
      </c>
      <c r="BF1598" s="3" t="str">
        <f xml:space="preserve"> IFERROR(ABS(Table1[[#This Row],[ROA 2018]]-Table1[[#This Row],[ROA 2017]]), "x")</f>
        <v>x</v>
      </c>
      <c r="BG1598" s="3" t="str">
        <f xml:space="preserve"> IFERROR(ABS(Table1[[#This Row],[ROA 2019]]-Table1[[#This Row],[ROA 2018]]), "x")</f>
        <v>x</v>
      </c>
      <c r="BH1598" s="3" t="str">
        <f xml:space="preserve"> IFERROR(ABS(Table1[[#This Row],[ROA 2020]]-Table1[[#This Row],[ROA 2019]]), "x")</f>
        <v>x</v>
      </c>
      <c r="BI1598" s="3" t="str">
        <f xml:space="preserve"> IFERROR(ABS(Table1[[#This Row],[ROA 2021]]-Table1[[#This Row],[ROA 2020]]), "x")</f>
        <v>x</v>
      </c>
      <c r="BJ1598" s="3">
        <f xml:space="preserve"> IFERROR(AVERAGE(Table1[[#This Row],[ROA 2013-2012]:[ROA 2021-2020]]), "x")</f>
        <v>0.1712569228323805</v>
      </c>
      <c r="BK1598" s="3">
        <f>IFERROR(AVERAGE(Table1[[#This Row],[ROA 2012]:[ROA 2021]]), "x")</f>
        <v>-0.15834525108007158</v>
      </c>
      <c r="BN1598" s="1">
        <f>SUM(Table1[[#This Row],[B/M Rank]:[ROA Rank]])</f>
        <v>0</v>
      </c>
    </row>
    <row r="1599" spans="1:66" x14ac:dyDescent="0.25">
      <c r="A1599" s="1" t="s">
        <v>3755</v>
      </c>
      <c r="B1599" s="1" t="s">
        <v>1474</v>
      </c>
      <c r="C1599" s="1" t="s">
        <v>4417</v>
      </c>
      <c r="D1599" s="1" t="s">
        <v>268</v>
      </c>
      <c r="E1599" s="1" t="s">
        <v>108</v>
      </c>
      <c r="F1599" s="1">
        <v>110.5</v>
      </c>
      <c r="G1599" s="19"/>
      <c r="H1599" s="19"/>
      <c r="I1599" s="19"/>
      <c r="J1599" s="19"/>
      <c r="K1599" s="1"/>
      <c r="L1599" s="19"/>
      <c r="M1599" s="1" t="s">
        <v>4362</v>
      </c>
      <c r="N1599" s="1">
        <v>25.8</v>
      </c>
      <c r="O1599" s="1">
        <v>12.6</v>
      </c>
      <c r="P1599" s="1">
        <v>7.9</v>
      </c>
      <c r="Q1599" s="1">
        <v>21.4</v>
      </c>
      <c r="R1599" s="1">
        <v>39.6</v>
      </c>
      <c r="S1599" s="1">
        <v>42.2</v>
      </c>
      <c r="T1599" s="1">
        <v>30.7</v>
      </c>
      <c r="U1599" s="1">
        <v>28.8</v>
      </c>
      <c r="V1599" s="1">
        <v>26.6</v>
      </c>
      <c r="W1599" s="1">
        <v>38.1</v>
      </c>
      <c r="X1599" s="1">
        <v>37.9</v>
      </c>
      <c r="Z1599" s="3">
        <f xml:space="preserve"> IFERROR(AVEDEV(Table1[[#This Row],[GP 2012]:[GP 2021]]) / Table1[[#This Row],[Avg GP]], "x")</f>
        <v>0.31092436974789922</v>
      </c>
      <c r="AA1599" s="2">
        <f xml:space="preserve"> IFERROR(AVERAGE(Table1[[#This Row],[GP 2012]:[GP 2021]]), "x")</f>
        <v>27.369999999999997</v>
      </c>
      <c r="AB1599" s="11">
        <f>Table1[Equity]/Table1[Market Capital]</f>
        <v>1.048868778280543</v>
      </c>
      <c r="AC1599" s="1">
        <v>87.7</v>
      </c>
      <c r="AD1599" s="1">
        <v>73.3</v>
      </c>
      <c r="AE1599" s="1">
        <v>74.599999999999994</v>
      </c>
      <c r="AF1599" s="1">
        <v>87.5</v>
      </c>
      <c r="AG1599" s="1">
        <v>98.9</v>
      </c>
      <c r="AH1599" s="1">
        <v>101.7</v>
      </c>
      <c r="AI1599" s="1">
        <v>116.4</v>
      </c>
      <c r="AJ1599" s="1">
        <v>112.6</v>
      </c>
      <c r="AK1599" s="1">
        <v>125.1</v>
      </c>
      <c r="AL1599" s="1">
        <v>147.4</v>
      </c>
      <c r="AM1599" s="1">
        <v>164.9</v>
      </c>
      <c r="AN1599" s="1">
        <v>115.9</v>
      </c>
      <c r="AO1599" s="3">
        <f xml:space="preserve"> IFERROR(Table1[[#This Row],[GP 2012]]/Table1[[#This Row],[Total Assets 2012]], "x")</f>
        <v>0.29418472063854045</v>
      </c>
      <c r="AP1599" s="3">
        <f xml:space="preserve"> IFERROR(Table1[[#This Row],[GP 2013]]/Table1[[#This Row],[Total Assets 2013]], "x")</f>
        <v>0.17189631650750342</v>
      </c>
      <c r="AQ1599" s="3">
        <f xml:space="preserve"> IFERROR(Table1[[#This Row],[GP 2014]]/Table1[[#This Row],[Total Assets 2014]], "x")</f>
        <v>0.1058981233243968</v>
      </c>
      <c r="AR1599" s="3">
        <f xml:space="preserve"> IFERROR(Table1[[#This Row],[GP 2015]]/Table1[[#This Row],[Total Assets 2015]], "x")</f>
        <v>0.24457142857142855</v>
      </c>
      <c r="AS1599" s="3">
        <f xml:space="preserve"> IFERROR(Table1[[#This Row],[GP 2016]]/Table1[[#This Row],[Total Assets 2016]], "x")</f>
        <v>0.40040444893832156</v>
      </c>
      <c r="AT1599" s="3">
        <f xml:space="preserve"> IFERROR(Table1[[#This Row],[GP 2017]]/Table1[[#This Row],[Total Assets 2017]], "x")</f>
        <v>0.41494591937069814</v>
      </c>
      <c r="AU1599" s="3">
        <f xml:space="preserve"> IFERROR(Table1[[#This Row],[GP 2018]]/Table1[[#This Row],[Total Assets 2018]], "x")</f>
        <v>0.26374570446735396</v>
      </c>
      <c r="AV1599" s="3">
        <f xml:space="preserve"> IFERROR(Table1[[#This Row],[GP 2019]]/Table1[[#This Row],[Total Assets 2019]], "x")</f>
        <v>0.25577264653641207</v>
      </c>
      <c r="AW1599" s="3">
        <f xml:space="preserve"> IFERROR(Table1[[#This Row],[GP 2020]]/Table1[[#This Row],[Total Assets 2020]], "x")</f>
        <v>0.21262989608313351</v>
      </c>
      <c r="AX1599" s="3">
        <f xml:space="preserve"> IFERROR(Table1[[#This Row],[GP 2021]]/Table1[[#This Row],[Total Assets 2021]], "x")</f>
        <v>0.25848032564450474</v>
      </c>
      <c r="AY1599" s="3">
        <f xml:space="preserve"> IFERROR(Table1[[#This Row],[GP TTM]]/Table1[[#This Row],[Total Assets TTM]], "x")</f>
        <v>0.22983626440266827</v>
      </c>
      <c r="BA1599" s="3">
        <f xml:space="preserve"> IFERROR(ABS(Table1[[#This Row],[ROA 2013]]-Table1[[#This Row],[ROA 2012]]), "x")</f>
        <v>0.12228840413103703</v>
      </c>
      <c r="BB1599" s="3">
        <f xml:space="preserve"> IFERROR(ABS(Table1[[#This Row],[ROA 2014]]-Table1[[#This Row],[ROA 2013]]), "x")</f>
        <v>6.5998193183106624E-2</v>
      </c>
      <c r="BC1599" s="3">
        <f xml:space="preserve"> IFERROR(ABS(Table1[[#This Row],[ROA 2015]]-Table1[[#This Row],[ROA 2014]]), "x")</f>
        <v>0.13867330524703175</v>
      </c>
      <c r="BD1599" s="3">
        <f xml:space="preserve"> IFERROR(ABS(Table1[[#This Row],[ROA 2016]]-Table1[[#This Row],[ROA 2015]]), "x")</f>
        <v>0.155833020366893</v>
      </c>
      <c r="BE1599" s="3">
        <f xml:space="preserve"> IFERROR(ABS(Table1[[#This Row],[ROA 2017]]-Table1[[#This Row],[ROA 2016]]), "x")</f>
        <v>1.454147043237658E-2</v>
      </c>
      <c r="BF1599" s="3">
        <f xml:space="preserve"> IFERROR(ABS(Table1[[#This Row],[ROA 2018]]-Table1[[#This Row],[ROA 2017]]), "x")</f>
        <v>0.15120021490334418</v>
      </c>
      <c r="BG1599" s="3">
        <f xml:space="preserve"> IFERROR(ABS(Table1[[#This Row],[ROA 2019]]-Table1[[#This Row],[ROA 2018]]), "x")</f>
        <v>7.9730579309418848E-3</v>
      </c>
      <c r="BH1599" s="3">
        <f xml:space="preserve"> IFERROR(ABS(Table1[[#This Row],[ROA 2020]]-Table1[[#This Row],[ROA 2019]]), "x")</f>
        <v>4.3142750453278561E-2</v>
      </c>
      <c r="BI1599" s="3">
        <f xml:space="preserve"> IFERROR(ABS(Table1[[#This Row],[ROA 2021]]-Table1[[#This Row],[ROA 2020]]), "x")</f>
        <v>4.5850429561371225E-2</v>
      </c>
      <c r="BJ1599" s="3">
        <f xml:space="preserve"> IFERROR(AVERAGE(Table1[[#This Row],[ROA 2013-2012]:[ROA 2021-2020]]), "x")</f>
        <v>8.2833427356597877E-2</v>
      </c>
      <c r="BK1599" s="3">
        <f>IFERROR(AVERAGE(Table1[[#This Row],[ROA 2012]:[ROA 2021]]), "x")</f>
        <v>0.26225295300822932</v>
      </c>
      <c r="BN1599" s="1">
        <f>SUM(Table1[[#This Row],[B/M Rank]:[ROA Rank]])</f>
        <v>0</v>
      </c>
    </row>
    <row r="1600" spans="1:66" x14ac:dyDescent="0.25">
      <c r="A1600" s="1" t="s">
        <v>2673</v>
      </c>
      <c r="B1600" s="1" t="s">
        <v>723</v>
      </c>
      <c r="C1600" s="1" t="s">
        <v>4409</v>
      </c>
      <c r="D1600" s="1" t="s">
        <v>133</v>
      </c>
      <c r="E1600" s="1" t="s">
        <v>108</v>
      </c>
      <c r="F1600" s="1">
        <v>110.55</v>
      </c>
      <c r="G1600" s="19"/>
      <c r="H1600" s="19"/>
      <c r="I1600" s="19"/>
      <c r="J1600" s="19"/>
      <c r="K1600" s="1"/>
      <c r="L1600" s="19"/>
      <c r="M1600" s="1">
        <v>2018</v>
      </c>
      <c r="S1600" s="1">
        <v>0</v>
      </c>
      <c r="T1600" s="1">
        <v>1</v>
      </c>
      <c r="U1600" s="1">
        <v>4</v>
      </c>
      <c r="V1600" s="1">
        <v>9.9</v>
      </c>
      <c r="W1600" s="1">
        <v>9.6999999999999993</v>
      </c>
      <c r="X1600" s="1">
        <v>7.9</v>
      </c>
      <c r="Z1600" s="3">
        <f xml:space="preserve"> IFERROR(AVEDEV(Table1[[#This Row],[GP 2012]:[GP 2021]]) / Table1[[#This Row],[Avg GP]], "x")</f>
        <v>0.79349593495934956</v>
      </c>
      <c r="AA1600" s="2">
        <f xml:space="preserve"> IFERROR(AVERAGE(Table1[[#This Row],[GP 2012]:[GP 2021]]), "x")</f>
        <v>4.92</v>
      </c>
      <c r="AB1600" s="11">
        <f>Table1[Equity]/Table1[Market Capital]</f>
        <v>0.24242424242424243</v>
      </c>
      <c r="AH1600" s="1">
        <v>5</v>
      </c>
      <c r="AI1600" s="1">
        <v>7.8</v>
      </c>
      <c r="AJ1600" s="1">
        <v>8.6</v>
      </c>
      <c r="AK1600" s="1">
        <v>29.1</v>
      </c>
      <c r="AL1600" s="1">
        <v>29.5</v>
      </c>
      <c r="AM1600" s="1">
        <v>31</v>
      </c>
      <c r="AN1600" s="1">
        <v>26.8</v>
      </c>
      <c r="AO1600" s="3" t="str">
        <f xml:space="preserve"> IFERROR(Table1[[#This Row],[GP 2012]]/Table1[[#This Row],[Total Assets 2012]], "x")</f>
        <v>x</v>
      </c>
      <c r="AP1600" s="3" t="str">
        <f xml:space="preserve"> IFERROR(Table1[[#This Row],[GP 2013]]/Table1[[#This Row],[Total Assets 2013]], "x")</f>
        <v>x</v>
      </c>
      <c r="AQ1600" s="3" t="str">
        <f xml:space="preserve"> IFERROR(Table1[[#This Row],[GP 2014]]/Table1[[#This Row],[Total Assets 2014]], "x")</f>
        <v>x</v>
      </c>
      <c r="AR1600" s="3" t="str">
        <f xml:space="preserve"> IFERROR(Table1[[#This Row],[GP 2015]]/Table1[[#This Row],[Total Assets 2015]], "x")</f>
        <v>x</v>
      </c>
      <c r="AS1600" s="3" t="str">
        <f xml:space="preserve"> IFERROR(Table1[[#This Row],[GP 2016]]/Table1[[#This Row],[Total Assets 2016]], "x")</f>
        <v>x</v>
      </c>
      <c r="AT1600" s="3">
        <f xml:space="preserve"> IFERROR(Table1[[#This Row],[GP 2017]]/Table1[[#This Row],[Total Assets 2017]], "x")</f>
        <v>0</v>
      </c>
      <c r="AU1600" s="3">
        <f xml:space="preserve"> IFERROR(Table1[[#This Row],[GP 2018]]/Table1[[#This Row],[Total Assets 2018]], "x")</f>
        <v>0.12820512820512822</v>
      </c>
      <c r="AV1600" s="3">
        <f xml:space="preserve"> IFERROR(Table1[[#This Row],[GP 2019]]/Table1[[#This Row],[Total Assets 2019]], "x")</f>
        <v>0.46511627906976744</v>
      </c>
      <c r="AW1600" s="3">
        <f xml:space="preserve"> IFERROR(Table1[[#This Row],[GP 2020]]/Table1[[#This Row],[Total Assets 2020]], "x")</f>
        <v>0.34020618556701032</v>
      </c>
      <c r="AX1600" s="3">
        <f xml:space="preserve"> IFERROR(Table1[[#This Row],[GP 2021]]/Table1[[#This Row],[Total Assets 2021]], "x")</f>
        <v>0.32881355932203388</v>
      </c>
      <c r="AY1600" s="3">
        <f xml:space="preserve"> IFERROR(Table1[[#This Row],[GP TTM]]/Table1[[#This Row],[Total Assets TTM]], "x")</f>
        <v>0.25483870967741934</v>
      </c>
      <c r="BA1600" s="3" t="str">
        <f xml:space="preserve"> IFERROR(ABS(Table1[[#This Row],[ROA 2013]]-Table1[[#This Row],[ROA 2012]]), "x")</f>
        <v>x</v>
      </c>
      <c r="BB1600" s="3" t="str">
        <f xml:space="preserve"> IFERROR(ABS(Table1[[#This Row],[ROA 2014]]-Table1[[#This Row],[ROA 2013]]), "x")</f>
        <v>x</v>
      </c>
      <c r="BC1600" s="3" t="str">
        <f xml:space="preserve"> IFERROR(ABS(Table1[[#This Row],[ROA 2015]]-Table1[[#This Row],[ROA 2014]]), "x")</f>
        <v>x</v>
      </c>
      <c r="BD1600" s="3" t="str">
        <f xml:space="preserve"> IFERROR(ABS(Table1[[#This Row],[ROA 2016]]-Table1[[#This Row],[ROA 2015]]), "x")</f>
        <v>x</v>
      </c>
      <c r="BE1600" s="3" t="str">
        <f xml:space="preserve"> IFERROR(ABS(Table1[[#This Row],[ROA 2017]]-Table1[[#This Row],[ROA 2016]]), "x")</f>
        <v>x</v>
      </c>
      <c r="BF1600" s="3">
        <f xml:space="preserve"> IFERROR(ABS(Table1[[#This Row],[ROA 2018]]-Table1[[#This Row],[ROA 2017]]), "x")</f>
        <v>0.12820512820512822</v>
      </c>
      <c r="BG1600" s="3">
        <f xml:space="preserve"> IFERROR(ABS(Table1[[#This Row],[ROA 2019]]-Table1[[#This Row],[ROA 2018]]), "x")</f>
        <v>0.33691115086463919</v>
      </c>
      <c r="BH1600" s="3">
        <f xml:space="preserve"> IFERROR(ABS(Table1[[#This Row],[ROA 2020]]-Table1[[#This Row],[ROA 2019]]), "x")</f>
        <v>0.12491009350275711</v>
      </c>
      <c r="BI1600" s="3">
        <f xml:space="preserve"> IFERROR(ABS(Table1[[#This Row],[ROA 2021]]-Table1[[#This Row],[ROA 2020]]), "x")</f>
        <v>1.1392626244976445E-2</v>
      </c>
      <c r="BJ1600" s="3">
        <f xml:space="preserve"> IFERROR(AVERAGE(Table1[[#This Row],[ROA 2013-2012]:[ROA 2021-2020]]), "x")</f>
        <v>0.15035474970437523</v>
      </c>
      <c r="BK1600" s="3">
        <f>IFERROR(AVERAGE(Table1[[#This Row],[ROA 2012]:[ROA 2021]]), "x")</f>
        <v>0.25246823043278799</v>
      </c>
      <c r="BN1600" s="1">
        <f>SUM(Table1[[#This Row],[B/M Rank]:[ROA Rank]])</f>
        <v>0</v>
      </c>
    </row>
    <row r="1601" spans="1:66" x14ac:dyDescent="0.25">
      <c r="A1601" s="1" t="s">
        <v>2555</v>
      </c>
      <c r="B1601" s="1" t="s">
        <v>603</v>
      </c>
      <c r="C1601" s="1" t="s">
        <v>587</v>
      </c>
      <c r="D1601" s="1" t="s">
        <v>11</v>
      </c>
      <c r="E1601" s="1" t="s">
        <v>108</v>
      </c>
      <c r="F1601" s="1">
        <v>110.75</v>
      </c>
      <c r="G1601" s="19"/>
      <c r="H1601" s="19"/>
      <c r="I1601" s="19"/>
      <c r="J1601" s="19"/>
      <c r="K1601" s="1"/>
      <c r="L1601" s="19"/>
      <c r="M1601" s="1">
        <v>2014</v>
      </c>
      <c r="P1601" s="1" t="s">
        <v>4368</v>
      </c>
      <c r="Q1601" s="1" t="s">
        <v>4368</v>
      </c>
      <c r="R1601" s="1" t="s">
        <v>4368</v>
      </c>
      <c r="S1601" s="1" t="s">
        <v>4368</v>
      </c>
      <c r="T1601" s="1">
        <v>0.3</v>
      </c>
      <c r="U1601" s="1">
        <v>3</v>
      </c>
      <c r="V1601" s="1">
        <v>5.8</v>
      </c>
      <c r="W1601" s="1">
        <v>34</v>
      </c>
      <c r="X1601" s="1">
        <v>43.9</v>
      </c>
      <c r="Z1601" s="3">
        <f xml:space="preserve"> IFERROR(AVEDEV(Table1[[#This Row],[GP 2012]:[GP 2021]]) / Table1[[#This Row],[Avg GP]], "x")</f>
        <v>1.0777262180974478</v>
      </c>
      <c r="AA1601" s="2">
        <f xml:space="preserve"> IFERROR(AVERAGE(Table1[[#This Row],[GP 2012]:[GP 2021]]), "x")</f>
        <v>10.775</v>
      </c>
      <c r="AB1601" s="11">
        <f>Table1[Equity]/Table1[Market Capital]</f>
        <v>2.4361173814898422</v>
      </c>
      <c r="AE1601" s="1">
        <v>0</v>
      </c>
      <c r="AF1601" s="1">
        <v>0</v>
      </c>
      <c r="AG1601" s="1">
        <v>0.8</v>
      </c>
      <c r="AH1601" s="1">
        <v>0.4</v>
      </c>
      <c r="AI1601" s="1">
        <v>6.4</v>
      </c>
      <c r="AJ1601" s="1">
        <v>17.7</v>
      </c>
      <c r="AK1601" s="1">
        <v>131.1</v>
      </c>
      <c r="AL1601" s="1">
        <v>327.39999999999998</v>
      </c>
      <c r="AM1601" s="1">
        <v>380.4</v>
      </c>
      <c r="AN1601" s="1">
        <v>269.8</v>
      </c>
      <c r="AO1601" s="3" t="str">
        <f xml:space="preserve"> IFERROR(Table1[[#This Row],[GP 2012]]/Table1[[#This Row],[Total Assets 2012]], "x")</f>
        <v>x</v>
      </c>
      <c r="AP1601" s="3" t="str">
        <f xml:space="preserve"> IFERROR(Table1[[#This Row],[GP 2013]]/Table1[[#This Row],[Total Assets 2013]], "x")</f>
        <v>x</v>
      </c>
      <c r="AQ1601" s="3" t="str">
        <f xml:space="preserve"> IFERROR(Table1[[#This Row],[GP 2014]]/Table1[[#This Row],[Total Assets 2014]], "x")</f>
        <v>x</v>
      </c>
      <c r="AR1601" s="3" t="str">
        <f xml:space="preserve"> IFERROR(Table1[[#This Row],[GP 2015]]/Table1[[#This Row],[Total Assets 2015]], "x")</f>
        <v>x</v>
      </c>
      <c r="AS1601" s="3" t="str">
        <f xml:space="preserve"> IFERROR(Table1[[#This Row],[GP 2016]]/Table1[[#This Row],[Total Assets 2016]], "x")</f>
        <v>x</v>
      </c>
      <c r="AT1601" s="3" t="str">
        <f xml:space="preserve"> IFERROR(Table1[[#This Row],[GP 2017]]/Table1[[#This Row],[Total Assets 2017]], "x")</f>
        <v>x</v>
      </c>
      <c r="AU1601" s="3">
        <f xml:space="preserve"> IFERROR(Table1[[#This Row],[GP 2018]]/Table1[[#This Row],[Total Assets 2018]], "x")</f>
        <v>4.6874999999999993E-2</v>
      </c>
      <c r="AV1601" s="3">
        <f xml:space="preserve"> IFERROR(Table1[[#This Row],[GP 2019]]/Table1[[#This Row],[Total Assets 2019]], "x")</f>
        <v>0.16949152542372883</v>
      </c>
      <c r="AW1601" s="3">
        <f xml:space="preserve"> IFERROR(Table1[[#This Row],[GP 2020]]/Table1[[#This Row],[Total Assets 2020]], "x")</f>
        <v>4.4241037376048821E-2</v>
      </c>
      <c r="AX1601" s="3">
        <f xml:space="preserve"> IFERROR(Table1[[#This Row],[GP 2021]]/Table1[[#This Row],[Total Assets 2021]], "x")</f>
        <v>0.10384850335980453</v>
      </c>
      <c r="AY1601" s="3">
        <f xml:space="preserve"> IFERROR(Table1[[#This Row],[GP TTM]]/Table1[[#This Row],[Total Assets TTM]], "x")</f>
        <v>0.11540483701366983</v>
      </c>
      <c r="BA1601" s="3" t="str">
        <f xml:space="preserve"> IFERROR(ABS(Table1[[#This Row],[ROA 2013]]-Table1[[#This Row],[ROA 2012]]), "x")</f>
        <v>x</v>
      </c>
      <c r="BB1601" s="3" t="str">
        <f xml:space="preserve"> IFERROR(ABS(Table1[[#This Row],[ROA 2014]]-Table1[[#This Row],[ROA 2013]]), "x")</f>
        <v>x</v>
      </c>
      <c r="BC1601" s="3" t="str">
        <f xml:space="preserve"> IFERROR(ABS(Table1[[#This Row],[ROA 2015]]-Table1[[#This Row],[ROA 2014]]), "x")</f>
        <v>x</v>
      </c>
      <c r="BD1601" s="3" t="str">
        <f xml:space="preserve"> IFERROR(ABS(Table1[[#This Row],[ROA 2016]]-Table1[[#This Row],[ROA 2015]]), "x")</f>
        <v>x</v>
      </c>
      <c r="BE1601" s="3" t="str">
        <f xml:space="preserve"> IFERROR(ABS(Table1[[#This Row],[ROA 2017]]-Table1[[#This Row],[ROA 2016]]), "x")</f>
        <v>x</v>
      </c>
      <c r="BF1601" s="3" t="str">
        <f xml:space="preserve"> IFERROR(ABS(Table1[[#This Row],[ROA 2018]]-Table1[[#This Row],[ROA 2017]]), "x")</f>
        <v>x</v>
      </c>
      <c r="BG1601" s="3">
        <f xml:space="preserve"> IFERROR(ABS(Table1[[#This Row],[ROA 2019]]-Table1[[#This Row],[ROA 2018]]), "x")</f>
        <v>0.12261652542372883</v>
      </c>
      <c r="BH1601" s="3">
        <f xml:space="preserve"> IFERROR(ABS(Table1[[#This Row],[ROA 2020]]-Table1[[#This Row],[ROA 2019]]), "x")</f>
        <v>0.12525048804768002</v>
      </c>
      <c r="BI1601" s="3">
        <f xml:space="preserve"> IFERROR(ABS(Table1[[#This Row],[ROA 2021]]-Table1[[#This Row],[ROA 2020]]), "x")</f>
        <v>5.9607465983755707E-2</v>
      </c>
      <c r="BJ1601" s="3">
        <f xml:space="preserve"> IFERROR(AVERAGE(Table1[[#This Row],[ROA 2013-2012]:[ROA 2021-2020]]), "x")</f>
        <v>0.10249149315172151</v>
      </c>
      <c r="BK1601" s="3">
        <f>IFERROR(AVERAGE(Table1[[#This Row],[ROA 2012]:[ROA 2021]]), "x")</f>
        <v>9.1114016539895537E-2</v>
      </c>
      <c r="BN1601" s="1">
        <f>SUM(Table1[[#This Row],[B/M Rank]:[ROA Rank]])</f>
        <v>0</v>
      </c>
    </row>
    <row r="1602" spans="1:66" x14ac:dyDescent="0.25">
      <c r="A1602" s="1" t="s">
        <v>3484</v>
      </c>
      <c r="B1602" s="1" t="s">
        <v>1287</v>
      </c>
      <c r="C1602" s="1" t="s">
        <v>4417</v>
      </c>
      <c r="D1602" s="1" t="s">
        <v>268</v>
      </c>
      <c r="E1602" s="1" t="s">
        <v>108</v>
      </c>
      <c r="F1602" s="1">
        <v>110.9</v>
      </c>
      <c r="G1602" s="19"/>
      <c r="H1602" s="19"/>
      <c r="I1602" s="19"/>
      <c r="J1602" s="19"/>
      <c r="K1602" s="1"/>
      <c r="L1602" s="19"/>
      <c r="M1602" s="1">
        <v>2015</v>
      </c>
      <c r="Q1602" s="1" t="s">
        <v>4368</v>
      </c>
      <c r="R1602" s="1" t="s">
        <v>4368</v>
      </c>
      <c r="S1602" s="1" t="s">
        <v>4368</v>
      </c>
      <c r="T1602" s="1" t="s">
        <v>4368</v>
      </c>
      <c r="U1602" s="1" t="s">
        <v>4368</v>
      </c>
      <c r="V1602" s="1" t="s">
        <v>4368</v>
      </c>
      <c r="W1602" s="1" t="s">
        <v>4368</v>
      </c>
      <c r="X1602" s="1" t="s">
        <v>4368</v>
      </c>
      <c r="Z1602" s="3" t="str">
        <f xml:space="preserve"> IFERROR(AVEDEV(Table1[[#This Row],[GP 2012]:[GP 2021]]) / Table1[[#This Row],[Avg GP]], "x")</f>
        <v>x</v>
      </c>
      <c r="AA1602" s="2" t="str">
        <f xml:space="preserve"> IFERROR(AVERAGE(Table1[[#This Row],[GP 2012]:[GP 2021]]), "x")</f>
        <v>x</v>
      </c>
      <c r="AB1602" s="11">
        <f>Table1[Equity]/Table1[Market Capital]</f>
        <v>0.1181244364292155</v>
      </c>
      <c r="AF1602" s="1">
        <v>0</v>
      </c>
      <c r="AG1602" s="1">
        <v>1.7</v>
      </c>
      <c r="AH1602" s="1">
        <v>4.9000000000000004</v>
      </c>
      <c r="AI1602" s="1">
        <v>4.8</v>
      </c>
      <c r="AJ1602" s="1">
        <v>2.2999999999999998</v>
      </c>
      <c r="AK1602" s="1">
        <v>23.3</v>
      </c>
      <c r="AL1602" s="1">
        <v>14.1</v>
      </c>
      <c r="AM1602" s="1">
        <v>16.3</v>
      </c>
      <c r="AN1602" s="1">
        <v>13.1</v>
      </c>
      <c r="AO1602" s="3" t="str">
        <f xml:space="preserve"> IFERROR(Table1[[#This Row],[GP 2012]]/Table1[[#This Row],[Total Assets 2012]], "x")</f>
        <v>x</v>
      </c>
      <c r="AP1602" s="3" t="str">
        <f xml:space="preserve"> IFERROR(Table1[[#This Row],[GP 2013]]/Table1[[#This Row],[Total Assets 2013]], "x")</f>
        <v>x</v>
      </c>
      <c r="AQ1602" s="3" t="str">
        <f xml:space="preserve"> IFERROR(Table1[[#This Row],[GP 2014]]/Table1[[#This Row],[Total Assets 2014]], "x")</f>
        <v>x</v>
      </c>
      <c r="AR1602" s="3" t="str">
        <f xml:space="preserve"> IFERROR(Table1[[#This Row],[GP 2015]]/Table1[[#This Row],[Total Assets 2015]], "x")</f>
        <v>x</v>
      </c>
      <c r="AS1602" s="3" t="str">
        <f xml:space="preserve"> IFERROR(Table1[[#This Row],[GP 2016]]/Table1[[#This Row],[Total Assets 2016]], "x")</f>
        <v>x</v>
      </c>
      <c r="AT1602" s="3" t="str">
        <f xml:space="preserve"> IFERROR(Table1[[#This Row],[GP 2017]]/Table1[[#This Row],[Total Assets 2017]], "x")</f>
        <v>x</v>
      </c>
      <c r="AU1602" s="3" t="str">
        <f xml:space="preserve"> IFERROR(Table1[[#This Row],[GP 2018]]/Table1[[#This Row],[Total Assets 2018]], "x")</f>
        <v>x</v>
      </c>
      <c r="AV1602" s="3" t="str">
        <f xml:space="preserve"> IFERROR(Table1[[#This Row],[GP 2019]]/Table1[[#This Row],[Total Assets 2019]], "x")</f>
        <v>x</v>
      </c>
      <c r="AW1602" s="3" t="str">
        <f xml:space="preserve"> IFERROR(Table1[[#This Row],[GP 2020]]/Table1[[#This Row],[Total Assets 2020]], "x")</f>
        <v>x</v>
      </c>
      <c r="AX1602" s="3" t="str">
        <f xml:space="preserve"> IFERROR(Table1[[#This Row],[GP 2021]]/Table1[[#This Row],[Total Assets 2021]], "x")</f>
        <v>x</v>
      </c>
      <c r="AY1602" s="3" t="str">
        <f xml:space="preserve"> IFERROR(Table1[[#This Row],[GP TTM]]/Table1[[#This Row],[Total Assets TTM]], "x")</f>
        <v>x</v>
      </c>
      <c r="BA1602" s="3" t="str">
        <f xml:space="preserve"> IFERROR(ABS(Table1[[#This Row],[ROA 2013]]-Table1[[#This Row],[ROA 2012]]), "x")</f>
        <v>x</v>
      </c>
      <c r="BB1602" s="3" t="str">
        <f xml:space="preserve"> IFERROR(ABS(Table1[[#This Row],[ROA 2014]]-Table1[[#This Row],[ROA 2013]]), "x")</f>
        <v>x</v>
      </c>
      <c r="BC1602" s="3" t="str">
        <f xml:space="preserve"> IFERROR(ABS(Table1[[#This Row],[ROA 2015]]-Table1[[#This Row],[ROA 2014]]), "x")</f>
        <v>x</v>
      </c>
      <c r="BD1602" s="3" t="str">
        <f xml:space="preserve"> IFERROR(ABS(Table1[[#This Row],[ROA 2016]]-Table1[[#This Row],[ROA 2015]]), "x")</f>
        <v>x</v>
      </c>
      <c r="BE1602" s="3" t="str">
        <f xml:space="preserve"> IFERROR(ABS(Table1[[#This Row],[ROA 2017]]-Table1[[#This Row],[ROA 2016]]), "x")</f>
        <v>x</v>
      </c>
      <c r="BF1602" s="3" t="str">
        <f xml:space="preserve"> IFERROR(ABS(Table1[[#This Row],[ROA 2018]]-Table1[[#This Row],[ROA 2017]]), "x")</f>
        <v>x</v>
      </c>
      <c r="BG1602" s="3" t="str">
        <f xml:space="preserve"> IFERROR(ABS(Table1[[#This Row],[ROA 2019]]-Table1[[#This Row],[ROA 2018]]), "x")</f>
        <v>x</v>
      </c>
      <c r="BH1602" s="3" t="str">
        <f xml:space="preserve"> IFERROR(ABS(Table1[[#This Row],[ROA 2020]]-Table1[[#This Row],[ROA 2019]]), "x")</f>
        <v>x</v>
      </c>
      <c r="BI1602" s="3" t="str">
        <f xml:space="preserve"> IFERROR(ABS(Table1[[#This Row],[ROA 2021]]-Table1[[#This Row],[ROA 2020]]), "x")</f>
        <v>x</v>
      </c>
      <c r="BJ1602" s="3" t="str">
        <f xml:space="preserve"> IFERROR(AVERAGE(Table1[[#This Row],[ROA 2013-2012]:[ROA 2021-2020]]), "x")</f>
        <v>x</v>
      </c>
      <c r="BK1602" s="3" t="str">
        <f>IFERROR(AVERAGE(Table1[[#This Row],[ROA 2012]:[ROA 2021]]), "x")</f>
        <v>x</v>
      </c>
      <c r="BN1602" s="1">
        <f>SUM(Table1[[#This Row],[B/M Rank]:[ROA Rank]])</f>
        <v>0</v>
      </c>
    </row>
    <row r="1603" spans="1:66" x14ac:dyDescent="0.25">
      <c r="A1603" s="1" t="s">
        <v>3820</v>
      </c>
      <c r="B1603" s="1" t="s">
        <v>4750</v>
      </c>
      <c r="C1603" s="1" t="s">
        <v>1499</v>
      </c>
      <c r="D1603" s="1" t="s">
        <v>440</v>
      </c>
      <c r="E1603" s="1" t="s">
        <v>108</v>
      </c>
      <c r="F1603" s="1">
        <v>111.25</v>
      </c>
      <c r="G1603" s="19"/>
      <c r="H1603" s="19"/>
      <c r="I1603" s="19"/>
      <c r="J1603" s="19"/>
      <c r="K1603" s="1"/>
      <c r="L1603" s="19"/>
      <c r="M1603" s="1">
        <v>2012</v>
      </c>
      <c r="N1603" s="1" t="s">
        <v>4368</v>
      </c>
      <c r="O1603" s="1" t="s">
        <v>4368</v>
      </c>
      <c r="P1603" s="1" t="s">
        <v>4368</v>
      </c>
      <c r="Q1603" s="1" t="s">
        <v>4368</v>
      </c>
      <c r="R1603" s="1" t="s">
        <v>4368</v>
      </c>
      <c r="S1603" s="1" t="s">
        <v>4368</v>
      </c>
      <c r="T1603" s="1" t="s">
        <v>4368</v>
      </c>
      <c r="U1603" s="1" t="s">
        <v>4368</v>
      </c>
      <c r="V1603" s="1" t="s">
        <v>4368</v>
      </c>
      <c r="W1603" s="1" t="s">
        <v>4368</v>
      </c>
      <c r="X1603" s="1" t="s">
        <v>4368</v>
      </c>
      <c r="Z1603" s="3" t="str">
        <f xml:space="preserve"> IFERROR(AVEDEV(Table1[[#This Row],[GP 2012]:[GP 2021]]) / Table1[[#This Row],[Avg GP]], "x")</f>
        <v>x</v>
      </c>
      <c r="AA1603" s="2" t="str">
        <f xml:space="preserve"> IFERROR(AVERAGE(Table1[[#This Row],[GP 2012]:[GP 2021]]), "x")</f>
        <v>x</v>
      </c>
      <c r="AB1603" s="11">
        <f>Table1[Equity]/Table1[Market Capital]</f>
        <v>0.28134831460674159</v>
      </c>
      <c r="AC1603" s="1">
        <v>100.3</v>
      </c>
      <c r="AD1603" s="1">
        <v>90.6</v>
      </c>
      <c r="AE1603" s="1">
        <v>90.6</v>
      </c>
      <c r="AF1603" s="1">
        <v>86</v>
      </c>
      <c r="AG1603" s="1">
        <v>88.7</v>
      </c>
      <c r="AH1603" s="1">
        <v>15.9</v>
      </c>
      <c r="AI1603" s="1">
        <v>15.6</v>
      </c>
      <c r="AJ1603" s="1">
        <v>14.8</v>
      </c>
      <c r="AK1603" s="1">
        <v>14.2</v>
      </c>
      <c r="AL1603" s="1">
        <v>24.9</v>
      </c>
      <c r="AM1603" s="1">
        <v>32.5</v>
      </c>
      <c r="AN1603" s="1">
        <v>31.3</v>
      </c>
      <c r="AO1603" s="3" t="str">
        <f xml:space="preserve"> IFERROR(Table1[[#This Row],[GP 2012]]/Table1[[#This Row],[Total Assets 2012]], "x")</f>
        <v>x</v>
      </c>
      <c r="AP1603" s="3" t="str">
        <f xml:space="preserve"> IFERROR(Table1[[#This Row],[GP 2013]]/Table1[[#This Row],[Total Assets 2013]], "x")</f>
        <v>x</v>
      </c>
      <c r="AQ1603" s="3" t="str">
        <f xml:space="preserve"> IFERROR(Table1[[#This Row],[GP 2014]]/Table1[[#This Row],[Total Assets 2014]], "x")</f>
        <v>x</v>
      </c>
      <c r="AR1603" s="3" t="str">
        <f xml:space="preserve"> IFERROR(Table1[[#This Row],[GP 2015]]/Table1[[#This Row],[Total Assets 2015]], "x")</f>
        <v>x</v>
      </c>
      <c r="AS1603" s="3" t="str">
        <f xml:space="preserve"> IFERROR(Table1[[#This Row],[GP 2016]]/Table1[[#This Row],[Total Assets 2016]], "x")</f>
        <v>x</v>
      </c>
      <c r="AT1603" s="3" t="str">
        <f xml:space="preserve"> IFERROR(Table1[[#This Row],[GP 2017]]/Table1[[#This Row],[Total Assets 2017]], "x")</f>
        <v>x</v>
      </c>
      <c r="AU1603" s="3" t="str">
        <f xml:space="preserve"> IFERROR(Table1[[#This Row],[GP 2018]]/Table1[[#This Row],[Total Assets 2018]], "x")</f>
        <v>x</v>
      </c>
      <c r="AV1603" s="3" t="str">
        <f xml:space="preserve"> IFERROR(Table1[[#This Row],[GP 2019]]/Table1[[#This Row],[Total Assets 2019]], "x")</f>
        <v>x</v>
      </c>
      <c r="AW1603" s="3" t="str">
        <f xml:space="preserve"> IFERROR(Table1[[#This Row],[GP 2020]]/Table1[[#This Row],[Total Assets 2020]], "x")</f>
        <v>x</v>
      </c>
      <c r="AX1603" s="3" t="str">
        <f xml:space="preserve"> IFERROR(Table1[[#This Row],[GP 2021]]/Table1[[#This Row],[Total Assets 2021]], "x")</f>
        <v>x</v>
      </c>
      <c r="AY1603" s="3" t="str">
        <f xml:space="preserve"> IFERROR(Table1[[#This Row],[GP TTM]]/Table1[[#This Row],[Total Assets TTM]], "x")</f>
        <v>x</v>
      </c>
      <c r="BA1603" s="3" t="str">
        <f xml:space="preserve"> IFERROR(ABS(Table1[[#This Row],[ROA 2013]]-Table1[[#This Row],[ROA 2012]]), "x")</f>
        <v>x</v>
      </c>
      <c r="BB1603" s="3" t="str">
        <f xml:space="preserve"> IFERROR(ABS(Table1[[#This Row],[ROA 2014]]-Table1[[#This Row],[ROA 2013]]), "x")</f>
        <v>x</v>
      </c>
      <c r="BC1603" s="3" t="str">
        <f xml:space="preserve"> IFERROR(ABS(Table1[[#This Row],[ROA 2015]]-Table1[[#This Row],[ROA 2014]]), "x")</f>
        <v>x</v>
      </c>
      <c r="BD1603" s="3" t="str">
        <f xml:space="preserve"> IFERROR(ABS(Table1[[#This Row],[ROA 2016]]-Table1[[#This Row],[ROA 2015]]), "x")</f>
        <v>x</v>
      </c>
      <c r="BE1603" s="3" t="str">
        <f xml:space="preserve"> IFERROR(ABS(Table1[[#This Row],[ROA 2017]]-Table1[[#This Row],[ROA 2016]]), "x")</f>
        <v>x</v>
      </c>
      <c r="BF1603" s="3" t="str">
        <f xml:space="preserve"> IFERROR(ABS(Table1[[#This Row],[ROA 2018]]-Table1[[#This Row],[ROA 2017]]), "x")</f>
        <v>x</v>
      </c>
      <c r="BG1603" s="3" t="str">
        <f xml:space="preserve"> IFERROR(ABS(Table1[[#This Row],[ROA 2019]]-Table1[[#This Row],[ROA 2018]]), "x")</f>
        <v>x</v>
      </c>
      <c r="BH1603" s="3" t="str">
        <f xml:space="preserve"> IFERROR(ABS(Table1[[#This Row],[ROA 2020]]-Table1[[#This Row],[ROA 2019]]), "x")</f>
        <v>x</v>
      </c>
      <c r="BI1603" s="3" t="str">
        <f xml:space="preserve"> IFERROR(ABS(Table1[[#This Row],[ROA 2021]]-Table1[[#This Row],[ROA 2020]]), "x")</f>
        <v>x</v>
      </c>
      <c r="BJ1603" s="3" t="str">
        <f xml:space="preserve"> IFERROR(AVERAGE(Table1[[#This Row],[ROA 2013-2012]:[ROA 2021-2020]]), "x")</f>
        <v>x</v>
      </c>
      <c r="BK1603" s="3" t="str">
        <f>IFERROR(AVERAGE(Table1[[#This Row],[ROA 2012]:[ROA 2021]]), "x")</f>
        <v>x</v>
      </c>
      <c r="BN1603" s="1">
        <f>SUM(Table1[[#This Row],[B/M Rank]:[ROA Rank]])</f>
        <v>0</v>
      </c>
    </row>
    <row r="1604" spans="1:66" x14ac:dyDescent="0.25">
      <c r="A1604" s="1" t="s">
        <v>2162</v>
      </c>
      <c r="B1604" s="1" t="s">
        <v>210</v>
      </c>
      <c r="C1604" s="1" t="s">
        <v>4374</v>
      </c>
      <c r="D1604" s="1" t="s">
        <v>142</v>
      </c>
      <c r="E1604" s="1" t="s">
        <v>108</v>
      </c>
      <c r="F1604" s="1">
        <v>111.39</v>
      </c>
      <c r="G1604" s="19"/>
      <c r="H1604" s="19"/>
      <c r="I1604" s="19"/>
      <c r="J1604" s="19"/>
      <c r="K1604" s="1"/>
      <c r="L1604" s="19"/>
      <c r="M1604" s="1">
        <v>2018</v>
      </c>
      <c r="S1604" s="1">
        <v>54.8</v>
      </c>
      <c r="T1604" s="1">
        <v>4.9000000000000004</v>
      </c>
      <c r="U1604" s="1">
        <v>12.2</v>
      </c>
      <c r="V1604" s="1">
        <v>-40.200000000000003</v>
      </c>
      <c r="W1604" s="1">
        <v>1.9</v>
      </c>
      <c r="X1604" s="1">
        <v>1.9</v>
      </c>
      <c r="Z1604" s="3">
        <f xml:space="preserve"> IFERROR(AVEDEV(Table1[[#This Row],[GP 2012]:[GP 2021]]) / Table1[[#This Row],[Avg GP]], "x")</f>
        <v>3.1880952380952392</v>
      </c>
      <c r="AA1604" s="2">
        <f xml:space="preserve"> IFERROR(AVERAGE(Table1[[#This Row],[GP 2012]:[GP 2021]]), "x")</f>
        <v>6.7199999999999971</v>
      </c>
      <c r="AB1604" s="11">
        <f>Table1[Equity]/Table1[Market Capital]</f>
        <v>2.969745937696382</v>
      </c>
      <c r="AH1604" s="1">
        <v>209.1</v>
      </c>
      <c r="AI1604" s="1">
        <v>419.3</v>
      </c>
      <c r="AJ1604" s="1">
        <v>300.39999999999998</v>
      </c>
      <c r="AK1604" s="1">
        <v>335.4</v>
      </c>
      <c r="AL1604" s="1">
        <v>457.6</v>
      </c>
      <c r="AM1604" s="1">
        <v>457.6</v>
      </c>
      <c r="AN1604" s="1">
        <v>330.8</v>
      </c>
      <c r="AO1604" s="3" t="str">
        <f xml:space="preserve"> IFERROR(Table1[[#This Row],[GP 2012]]/Table1[[#This Row],[Total Assets 2012]], "x")</f>
        <v>x</v>
      </c>
      <c r="AP1604" s="3" t="str">
        <f xml:space="preserve"> IFERROR(Table1[[#This Row],[GP 2013]]/Table1[[#This Row],[Total Assets 2013]], "x")</f>
        <v>x</v>
      </c>
      <c r="AQ1604" s="3" t="str">
        <f xml:space="preserve"> IFERROR(Table1[[#This Row],[GP 2014]]/Table1[[#This Row],[Total Assets 2014]], "x")</f>
        <v>x</v>
      </c>
      <c r="AR1604" s="3" t="str">
        <f xml:space="preserve"> IFERROR(Table1[[#This Row],[GP 2015]]/Table1[[#This Row],[Total Assets 2015]], "x")</f>
        <v>x</v>
      </c>
      <c r="AS1604" s="3" t="str">
        <f xml:space="preserve"> IFERROR(Table1[[#This Row],[GP 2016]]/Table1[[#This Row],[Total Assets 2016]], "x")</f>
        <v>x</v>
      </c>
      <c r="AT1604" s="3">
        <f xml:space="preserve"> IFERROR(Table1[[#This Row],[GP 2017]]/Table1[[#This Row],[Total Assets 2017]], "x")</f>
        <v>0.26207556193208992</v>
      </c>
      <c r="AU1604" s="3">
        <f xml:space="preserve"> IFERROR(Table1[[#This Row],[GP 2018]]/Table1[[#This Row],[Total Assets 2018]], "x")</f>
        <v>1.1686143572621035E-2</v>
      </c>
      <c r="AV1604" s="3">
        <f xml:space="preserve"> IFERROR(Table1[[#This Row],[GP 2019]]/Table1[[#This Row],[Total Assets 2019]], "x")</f>
        <v>4.0612516644474038E-2</v>
      </c>
      <c r="AW1604" s="3">
        <f xml:space="preserve"> IFERROR(Table1[[#This Row],[GP 2020]]/Table1[[#This Row],[Total Assets 2020]], "x")</f>
        <v>-0.11985688729874779</v>
      </c>
      <c r="AX1604" s="3">
        <f xml:space="preserve"> IFERROR(Table1[[#This Row],[GP 2021]]/Table1[[#This Row],[Total Assets 2021]], "x")</f>
        <v>4.152097902097902E-3</v>
      </c>
      <c r="AY1604" s="3">
        <f xml:space="preserve"> IFERROR(Table1[[#This Row],[GP TTM]]/Table1[[#This Row],[Total Assets TTM]], "x")</f>
        <v>4.152097902097902E-3</v>
      </c>
      <c r="BA1604" s="3" t="str">
        <f xml:space="preserve"> IFERROR(ABS(Table1[[#This Row],[ROA 2013]]-Table1[[#This Row],[ROA 2012]]), "x")</f>
        <v>x</v>
      </c>
      <c r="BB1604" s="3" t="str">
        <f xml:space="preserve"> IFERROR(ABS(Table1[[#This Row],[ROA 2014]]-Table1[[#This Row],[ROA 2013]]), "x")</f>
        <v>x</v>
      </c>
      <c r="BC1604" s="3" t="str">
        <f xml:space="preserve"> IFERROR(ABS(Table1[[#This Row],[ROA 2015]]-Table1[[#This Row],[ROA 2014]]), "x")</f>
        <v>x</v>
      </c>
      <c r="BD1604" s="3" t="str">
        <f xml:space="preserve"> IFERROR(ABS(Table1[[#This Row],[ROA 2016]]-Table1[[#This Row],[ROA 2015]]), "x")</f>
        <v>x</v>
      </c>
      <c r="BE1604" s="3" t="str">
        <f xml:space="preserve"> IFERROR(ABS(Table1[[#This Row],[ROA 2017]]-Table1[[#This Row],[ROA 2016]]), "x")</f>
        <v>x</v>
      </c>
      <c r="BF1604" s="3">
        <f xml:space="preserve"> IFERROR(ABS(Table1[[#This Row],[ROA 2018]]-Table1[[#This Row],[ROA 2017]]), "x")</f>
        <v>0.25038941835946887</v>
      </c>
      <c r="BG1604" s="3">
        <f xml:space="preserve"> IFERROR(ABS(Table1[[#This Row],[ROA 2019]]-Table1[[#This Row],[ROA 2018]]), "x")</f>
        <v>2.8926373071853001E-2</v>
      </c>
      <c r="BH1604" s="3">
        <f xml:space="preserve"> IFERROR(ABS(Table1[[#This Row],[ROA 2020]]-Table1[[#This Row],[ROA 2019]]), "x")</f>
        <v>0.16046940394322182</v>
      </c>
      <c r="BI1604" s="3">
        <f xml:space="preserve"> IFERROR(ABS(Table1[[#This Row],[ROA 2021]]-Table1[[#This Row],[ROA 2020]]), "x")</f>
        <v>0.12400898520084569</v>
      </c>
      <c r="BJ1604" s="3">
        <f xml:space="preserve"> IFERROR(AVERAGE(Table1[[#This Row],[ROA 2013-2012]:[ROA 2021-2020]]), "x")</f>
        <v>0.14094854514384736</v>
      </c>
      <c r="BK1604" s="3">
        <f>IFERROR(AVERAGE(Table1[[#This Row],[ROA 2012]:[ROA 2021]]), "x")</f>
        <v>3.9733886550507018E-2</v>
      </c>
      <c r="BN1604" s="1">
        <f>SUM(Table1[[#This Row],[B/M Rank]:[ROA Rank]])</f>
        <v>0</v>
      </c>
    </row>
    <row r="1605" spans="1:66" x14ac:dyDescent="0.25">
      <c r="A1605" s="1" t="s">
        <v>4031</v>
      </c>
      <c r="B1605" s="1" t="s">
        <v>1742</v>
      </c>
      <c r="C1605" s="1" t="s">
        <v>12</v>
      </c>
      <c r="D1605" s="1" t="s">
        <v>11</v>
      </c>
      <c r="E1605" s="1" t="s">
        <v>108</v>
      </c>
      <c r="F1605" s="1">
        <v>111.49</v>
      </c>
      <c r="G1605" s="19"/>
      <c r="H1605" s="19"/>
      <c r="I1605" s="19"/>
      <c r="J1605" s="19"/>
      <c r="K1605" s="1"/>
      <c r="L1605" s="19"/>
      <c r="M1605" s="1">
        <v>2017</v>
      </c>
      <c r="S1605" s="1" t="s">
        <v>4368</v>
      </c>
      <c r="T1605" s="1" t="s">
        <v>4368</v>
      </c>
      <c r="U1605" s="1" t="s">
        <v>4368</v>
      </c>
      <c r="V1605" s="1" t="s">
        <v>4368</v>
      </c>
      <c r="W1605" s="1">
        <v>0.1</v>
      </c>
      <c r="X1605" s="1">
        <v>0.1</v>
      </c>
      <c r="Z1605" s="3">
        <f xml:space="preserve"> IFERROR(AVEDEV(Table1[[#This Row],[GP 2012]:[GP 2021]]) / Table1[[#This Row],[Avg GP]], "x")</f>
        <v>0</v>
      </c>
      <c r="AA1605" s="2">
        <f xml:space="preserve"> IFERROR(AVERAGE(Table1[[#This Row],[GP 2012]:[GP 2021]]), "x")</f>
        <v>0.1</v>
      </c>
      <c r="AB1605" s="11">
        <f>Table1[Equity]/Table1[Market Capital]</f>
        <v>0.62068346936945018</v>
      </c>
      <c r="AH1605" s="1">
        <v>3.2</v>
      </c>
      <c r="AI1605" s="1">
        <v>24.7</v>
      </c>
      <c r="AJ1605" s="1">
        <v>15.5</v>
      </c>
      <c r="AK1605" s="1">
        <v>15.9</v>
      </c>
      <c r="AL1605" s="1">
        <v>87.9</v>
      </c>
      <c r="AM1605" s="1">
        <v>79.400000000000006</v>
      </c>
      <c r="AN1605" s="1">
        <v>69.2</v>
      </c>
      <c r="AO1605" s="3" t="str">
        <f xml:space="preserve"> IFERROR(Table1[[#This Row],[GP 2012]]/Table1[[#This Row],[Total Assets 2012]], "x")</f>
        <v>x</v>
      </c>
      <c r="AP1605" s="3" t="str">
        <f xml:space="preserve"> IFERROR(Table1[[#This Row],[GP 2013]]/Table1[[#This Row],[Total Assets 2013]], "x")</f>
        <v>x</v>
      </c>
      <c r="AQ1605" s="3" t="str">
        <f xml:space="preserve"> IFERROR(Table1[[#This Row],[GP 2014]]/Table1[[#This Row],[Total Assets 2014]], "x")</f>
        <v>x</v>
      </c>
      <c r="AR1605" s="3" t="str">
        <f xml:space="preserve"> IFERROR(Table1[[#This Row],[GP 2015]]/Table1[[#This Row],[Total Assets 2015]], "x")</f>
        <v>x</v>
      </c>
      <c r="AS1605" s="3" t="str">
        <f xml:space="preserve"> IFERROR(Table1[[#This Row],[GP 2016]]/Table1[[#This Row],[Total Assets 2016]], "x")</f>
        <v>x</v>
      </c>
      <c r="AT1605" s="3" t="str">
        <f xml:space="preserve"> IFERROR(Table1[[#This Row],[GP 2017]]/Table1[[#This Row],[Total Assets 2017]], "x")</f>
        <v>x</v>
      </c>
      <c r="AU1605" s="3" t="str">
        <f xml:space="preserve"> IFERROR(Table1[[#This Row],[GP 2018]]/Table1[[#This Row],[Total Assets 2018]], "x")</f>
        <v>x</v>
      </c>
      <c r="AV1605" s="3" t="str">
        <f xml:space="preserve"> IFERROR(Table1[[#This Row],[GP 2019]]/Table1[[#This Row],[Total Assets 2019]], "x")</f>
        <v>x</v>
      </c>
      <c r="AW1605" s="3" t="str">
        <f xml:space="preserve"> IFERROR(Table1[[#This Row],[GP 2020]]/Table1[[#This Row],[Total Assets 2020]], "x")</f>
        <v>x</v>
      </c>
      <c r="AX1605" s="3">
        <f xml:space="preserve"> IFERROR(Table1[[#This Row],[GP 2021]]/Table1[[#This Row],[Total Assets 2021]], "x")</f>
        <v>1.1376564277588168E-3</v>
      </c>
      <c r="AY1605" s="3">
        <f xml:space="preserve"> IFERROR(Table1[[#This Row],[GP TTM]]/Table1[[#This Row],[Total Assets TTM]], "x")</f>
        <v>1.2594458438287153E-3</v>
      </c>
      <c r="BA1605" s="3" t="str">
        <f xml:space="preserve"> IFERROR(ABS(Table1[[#This Row],[ROA 2013]]-Table1[[#This Row],[ROA 2012]]), "x")</f>
        <v>x</v>
      </c>
      <c r="BB1605" s="3" t="str">
        <f xml:space="preserve"> IFERROR(ABS(Table1[[#This Row],[ROA 2014]]-Table1[[#This Row],[ROA 2013]]), "x")</f>
        <v>x</v>
      </c>
      <c r="BC1605" s="3" t="str">
        <f xml:space="preserve"> IFERROR(ABS(Table1[[#This Row],[ROA 2015]]-Table1[[#This Row],[ROA 2014]]), "x")</f>
        <v>x</v>
      </c>
      <c r="BD1605" s="3" t="str">
        <f xml:space="preserve"> IFERROR(ABS(Table1[[#This Row],[ROA 2016]]-Table1[[#This Row],[ROA 2015]]), "x")</f>
        <v>x</v>
      </c>
      <c r="BE1605" s="3" t="str">
        <f xml:space="preserve"> IFERROR(ABS(Table1[[#This Row],[ROA 2017]]-Table1[[#This Row],[ROA 2016]]), "x")</f>
        <v>x</v>
      </c>
      <c r="BF1605" s="3" t="str">
        <f xml:space="preserve"> IFERROR(ABS(Table1[[#This Row],[ROA 2018]]-Table1[[#This Row],[ROA 2017]]), "x")</f>
        <v>x</v>
      </c>
      <c r="BG1605" s="3" t="str">
        <f xml:space="preserve"> IFERROR(ABS(Table1[[#This Row],[ROA 2019]]-Table1[[#This Row],[ROA 2018]]), "x")</f>
        <v>x</v>
      </c>
      <c r="BH1605" s="3" t="str">
        <f xml:space="preserve"> IFERROR(ABS(Table1[[#This Row],[ROA 2020]]-Table1[[#This Row],[ROA 2019]]), "x")</f>
        <v>x</v>
      </c>
      <c r="BI1605" s="3" t="str">
        <f xml:space="preserve"> IFERROR(ABS(Table1[[#This Row],[ROA 2021]]-Table1[[#This Row],[ROA 2020]]), "x")</f>
        <v>x</v>
      </c>
      <c r="BJ1605" s="3" t="str">
        <f xml:space="preserve"> IFERROR(AVERAGE(Table1[[#This Row],[ROA 2013-2012]:[ROA 2021-2020]]), "x")</f>
        <v>x</v>
      </c>
      <c r="BK1605" s="3">
        <f>IFERROR(AVERAGE(Table1[[#This Row],[ROA 2012]:[ROA 2021]]), "x")</f>
        <v>1.1376564277588168E-3</v>
      </c>
      <c r="BN1605" s="1">
        <f>SUM(Table1[[#This Row],[B/M Rank]:[ROA Rank]])</f>
        <v>0</v>
      </c>
    </row>
    <row r="1606" spans="1:66" x14ac:dyDescent="0.25">
      <c r="A1606" s="1" t="s">
        <v>2995</v>
      </c>
      <c r="B1606" s="1" t="s">
        <v>4492</v>
      </c>
      <c r="C1606" s="1" t="s">
        <v>4417</v>
      </c>
      <c r="D1606" s="1" t="s">
        <v>268</v>
      </c>
      <c r="E1606" s="1" t="s">
        <v>108</v>
      </c>
      <c r="F1606" s="1">
        <v>111.57</v>
      </c>
      <c r="G1606" s="19"/>
      <c r="H1606" s="19"/>
      <c r="I1606" s="19"/>
      <c r="J1606" s="19"/>
      <c r="K1606" s="1"/>
      <c r="L1606" s="19"/>
      <c r="M1606" s="1">
        <v>2013</v>
      </c>
      <c r="N1606" s="1" t="s">
        <v>4368</v>
      </c>
      <c r="O1606" s="1" t="s">
        <v>4368</v>
      </c>
      <c r="P1606" s="1" t="s">
        <v>4368</v>
      </c>
      <c r="Q1606" s="1" t="s">
        <v>4368</v>
      </c>
      <c r="R1606" s="1" t="s">
        <v>4368</v>
      </c>
      <c r="S1606" s="1" t="s">
        <v>4368</v>
      </c>
      <c r="T1606" s="1" t="s">
        <v>4368</v>
      </c>
      <c r="U1606" s="1" t="s">
        <v>4368</v>
      </c>
      <c r="V1606" s="1" t="s">
        <v>4368</v>
      </c>
      <c r="W1606" s="1" t="s">
        <v>4368</v>
      </c>
      <c r="X1606" s="1" t="s">
        <v>4368</v>
      </c>
      <c r="Z1606" s="3" t="str">
        <f xml:space="preserve"> IFERROR(AVEDEV(Table1[[#This Row],[GP 2012]:[GP 2021]]) / Table1[[#This Row],[Avg GP]], "x")</f>
        <v>x</v>
      </c>
      <c r="AA1606" s="2" t="str">
        <f xml:space="preserve"> IFERROR(AVERAGE(Table1[[#This Row],[GP 2012]:[GP 2021]]), "x")</f>
        <v>x</v>
      </c>
      <c r="AB1606" s="11">
        <f>Table1[Equity]/Table1[Market Capital]</f>
        <v>0.93394281616922115</v>
      </c>
      <c r="AC1606" s="1">
        <v>1.7</v>
      </c>
      <c r="AD1606" s="1">
        <v>1.8</v>
      </c>
      <c r="AE1606" s="1">
        <v>0.4</v>
      </c>
      <c r="AF1606" s="1">
        <v>0.3</v>
      </c>
      <c r="AG1606" s="1">
        <v>8.3000000000000007</v>
      </c>
      <c r="AH1606" s="1">
        <v>141.80000000000001</v>
      </c>
      <c r="AI1606" s="1">
        <v>204.6</v>
      </c>
      <c r="AJ1606" s="1">
        <v>98.3</v>
      </c>
      <c r="AK1606" s="1">
        <v>103.7</v>
      </c>
      <c r="AL1606" s="1">
        <v>167.6</v>
      </c>
      <c r="AM1606" s="1">
        <v>171.3</v>
      </c>
      <c r="AN1606" s="1">
        <v>104.2</v>
      </c>
      <c r="AO1606" s="3" t="str">
        <f xml:space="preserve"> IFERROR(Table1[[#This Row],[GP 2012]]/Table1[[#This Row],[Total Assets 2012]], "x")</f>
        <v>x</v>
      </c>
      <c r="AP1606" s="3" t="str">
        <f xml:space="preserve"> IFERROR(Table1[[#This Row],[GP 2013]]/Table1[[#This Row],[Total Assets 2013]], "x")</f>
        <v>x</v>
      </c>
      <c r="AQ1606" s="3" t="str">
        <f xml:space="preserve"> IFERROR(Table1[[#This Row],[GP 2014]]/Table1[[#This Row],[Total Assets 2014]], "x")</f>
        <v>x</v>
      </c>
      <c r="AR1606" s="3" t="str">
        <f xml:space="preserve"> IFERROR(Table1[[#This Row],[GP 2015]]/Table1[[#This Row],[Total Assets 2015]], "x")</f>
        <v>x</v>
      </c>
      <c r="AS1606" s="3" t="str">
        <f xml:space="preserve"> IFERROR(Table1[[#This Row],[GP 2016]]/Table1[[#This Row],[Total Assets 2016]], "x")</f>
        <v>x</v>
      </c>
      <c r="AT1606" s="3" t="str">
        <f xml:space="preserve"> IFERROR(Table1[[#This Row],[GP 2017]]/Table1[[#This Row],[Total Assets 2017]], "x")</f>
        <v>x</v>
      </c>
      <c r="AU1606" s="3" t="str">
        <f xml:space="preserve"> IFERROR(Table1[[#This Row],[GP 2018]]/Table1[[#This Row],[Total Assets 2018]], "x")</f>
        <v>x</v>
      </c>
      <c r="AV1606" s="3" t="str">
        <f xml:space="preserve"> IFERROR(Table1[[#This Row],[GP 2019]]/Table1[[#This Row],[Total Assets 2019]], "x")</f>
        <v>x</v>
      </c>
      <c r="AW1606" s="3" t="str">
        <f xml:space="preserve"> IFERROR(Table1[[#This Row],[GP 2020]]/Table1[[#This Row],[Total Assets 2020]], "x")</f>
        <v>x</v>
      </c>
      <c r="AX1606" s="3" t="str">
        <f xml:space="preserve"> IFERROR(Table1[[#This Row],[GP 2021]]/Table1[[#This Row],[Total Assets 2021]], "x")</f>
        <v>x</v>
      </c>
      <c r="AY1606" s="3" t="str">
        <f xml:space="preserve"> IFERROR(Table1[[#This Row],[GP TTM]]/Table1[[#This Row],[Total Assets TTM]], "x")</f>
        <v>x</v>
      </c>
      <c r="BA1606" s="3" t="str">
        <f xml:space="preserve"> IFERROR(ABS(Table1[[#This Row],[ROA 2013]]-Table1[[#This Row],[ROA 2012]]), "x")</f>
        <v>x</v>
      </c>
      <c r="BB1606" s="3" t="str">
        <f xml:space="preserve"> IFERROR(ABS(Table1[[#This Row],[ROA 2014]]-Table1[[#This Row],[ROA 2013]]), "x")</f>
        <v>x</v>
      </c>
      <c r="BC1606" s="3" t="str">
        <f xml:space="preserve"> IFERROR(ABS(Table1[[#This Row],[ROA 2015]]-Table1[[#This Row],[ROA 2014]]), "x")</f>
        <v>x</v>
      </c>
      <c r="BD1606" s="3" t="str">
        <f xml:space="preserve"> IFERROR(ABS(Table1[[#This Row],[ROA 2016]]-Table1[[#This Row],[ROA 2015]]), "x")</f>
        <v>x</v>
      </c>
      <c r="BE1606" s="3" t="str">
        <f xml:space="preserve"> IFERROR(ABS(Table1[[#This Row],[ROA 2017]]-Table1[[#This Row],[ROA 2016]]), "x")</f>
        <v>x</v>
      </c>
      <c r="BF1606" s="3" t="str">
        <f xml:space="preserve"> IFERROR(ABS(Table1[[#This Row],[ROA 2018]]-Table1[[#This Row],[ROA 2017]]), "x")</f>
        <v>x</v>
      </c>
      <c r="BG1606" s="3" t="str">
        <f xml:space="preserve"> IFERROR(ABS(Table1[[#This Row],[ROA 2019]]-Table1[[#This Row],[ROA 2018]]), "x")</f>
        <v>x</v>
      </c>
      <c r="BH1606" s="3" t="str">
        <f xml:space="preserve"> IFERROR(ABS(Table1[[#This Row],[ROA 2020]]-Table1[[#This Row],[ROA 2019]]), "x")</f>
        <v>x</v>
      </c>
      <c r="BI1606" s="3" t="str">
        <f xml:space="preserve"> IFERROR(ABS(Table1[[#This Row],[ROA 2021]]-Table1[[#This Row],[ROA 2020]]), "x")</f>
        <v>x</v>
      </c>
      <c r="BJ1606" s="3" t="str">
        <f xml:space="preserve"> IFERROR(AVERAGE(Table1[[#This Row],[ROA 2013-2012]:[ROA 2021-2020]]), "x")</f>
        <v>x</v>
      </c>
      <c r="BK1606" s="3" t="str">
        <f>IFERROR(AVERAGE(Table1[[#This Row],[ROA 2012]:[ROA 2021]]), "x")</f>
        <v>x</v>
      </c>
      <c r="BN1606" s="1">
        <f>SUM(Table1[[#This Row],[B/M Rank]:[ROA Rank]])</f>
        <v>0</v>
      </c>
    </row>
    <row r="1607" spans="1:66" x14ac:dyDescent="0.25">
      <c r="A1607" s="1" t="s">
        <v>2993</v>
      </c>
      <c r="B1607" s="1" t="s">
        <v>967</v>
      </c>
      <c r="C1607" s="1" t="s">
        <v>4417</v>
      </c>
      <c r="D1607" s="1" t="s">
        <v>268</v>
      </c>
      <c r="E1607" s="1" t="s">
        <v>108</v>
      </c>
      <c r="F1607" s="1">
        <v>112.09</v>
      </c>
      <c r="G1607" s="19"/>
      <c r="H1607" s="19"/>
      <c r="I1607" s="19"/>
      <c r="J1607" s="19"/>
      <c r="K1607" s="1"/>
      <c r="L1607" s="19"/>
      <c r="M1607" s="1">
        <v>2014</v>
      </c>
      <c r="O1607" s="1" t="s">
        <v>4368</v>
      </c>
      <c r="P1607" s="1" t="s">
        <v>4368</v>
      </c>
      <c r="Q1607" s="1" t="s">
        <v>4368</v>
      </c>
      <c r="R1607" s="1" t="s">
        <v>4368</v>
      </c>
      <c r="S1607" s="1" t="s">
        <v>4368</v>
      </c>
      <c r="T1607" s="1" t="s">
        <v>4368</v>
      </c>
      <c r="U1607" s="1" t="s">
        <v>4368</v>
      </c>
      <c r="V1607" s="1" t="s">
        <v>4368</v>
      </c>
      <c r="W1607" s="1" t="s">
        <v>4368</v>
      </c>
      <c r="X1607" s="1" t="s">
        <v>4368</v>
      </c>
      <c r="Z1607" s="3" t="str">
        <f xml:space="preserve"> IFERROR(AVEDEV(Table1[[#This Row],[GP 2012]:[GP 2021]]) / Table1[[#This Row],[Avg GP]], "x")</f>
        <v>x</v>
      </c>
      <c r="AA1607" s="2" t="str">
        <f xml:space="preserve"> IFERROR(AVERAGE(Table1[[#This Row],[GP 2012]:[GP 2021]]), "x")</f>
        <v>x</v>
      </c>
      <c r="AB1607" s="11">
        <f>Table1[Equity]/Table1[Market Capital]</f>
        <v>0.29708270140066018</v>
      </c>
      <c r="AD1607" s="1">
        <v>0.4</v>
      </c>
      <c r="AE1607" s="1">
        <v>0</v>
      </c>
      <c r="AF1607" s="1">
        <v>0.3</v>
      </c>
      <c r="AG1607" s="1">
        <v>7.9</v>
      </c>
      <c r="AH1607" s="1">
        <v>5</v>
      </c>
      <c r="AI1607" s="1">
        <v>4</v>
      </c>
      <c r="AJ1607" s="1">
        <v>12.6</v>
      </c>
      <c r="AK1607" s="1">
        <v>34.200000000000003</v>
      </c>
      <c r="AL1607" s="1">
        <v>34.700000000000003</v>
      </c>
      <c r="AM1607" s="1">
        <v>33.700000000000003</v>
      </c>
      <c r="AN1607" s="1">
        <v>33.299999999999997</v>
      </c>
      <c r="AO1607" s="3" t="str">
        <f xml:space="preserve"> IFERROR(Table1[[#This Row],[GP 2012]]/Table1[[#This Row],[Total Assets 2012]], "x")</f>
        <v>x</v>
      </c>
      <c r="AP1607" s="3" t="str">
        <f xml:space="preserve"> IFERROR(Table1[[#This Row],[GP 2013]]/Table1[[#This Row],[Total Assets 2013]], "x")</f>
        <v>x</v>
      </c>
      <c r="AQ1607" s="3" t="str">
        <f xml:space="preserve"> IFERROR(Table1[[#This Row],[GP 2014]]/Table1[[#This Row],[Total Assets 2014]], "x")</f>
        <v>x</v>
      </c>
      <c r="AR1607" s="3" t="str">
        <f xml:space="preserve"> IFERROR(Table1[[#This Row],[GP 2015]]/Table1[[#This Row],[Total Assets 2015]], "x")</f>
        <v>x</v>
      </c>
      <c r="AS1607" s="3" t="str">
        <f xml:space="preserve"> IFERROR(Table1[[#This Row],[GP 2016]]/Table1[[#This Row],[Total Assets 2016]], "x")</f>
        <v>x</v>
      </c>
      <c r="AT1607" s="3" t="str">
        <f xml:space="preserve"> IFERROR(Table1[[#This Row],[GP 2017]]/Table1[[#This Row],[Total Assets 2017]], "x")</f>
        <v>x</v>
      </c>
      <c r="AU1607" s="3" t="str">
        <f xml:space="preserve"> IFERROR(Table1[[#This Row],[GP 2018]]/Table1[[#This Row],[Total Assets 2018]], "x")</f>
        <v>x</v>
      </c>
      <c r="AV1607" s="3" t="str">
        <f xml:space="preserve"> IFERROR(Table1[[#This Row],[GP 2019]]/Table1[[#This Row],[Total Assets 2019]], "x")</f>
        <v>x</v>
      </c>
      <c r="AW1607" s="3" t="str">
        <f xml:space="preserve"> IFERROR(Table1[[#This Row],[GP 2020]]/Table1[[#This Row],[Total Assets 2020]], "x")</f>
        <v>x</v>
      </c>
      <c r="AX1607" s="3" t="str">
        <f xml:space="preserve"> IFERROR(Table1[[#This Row],[GP 2021]]/Table1[[#This Row],[Total Assets 2021]], "x")</f>
        <v>x</v>
      </c>
      <c r="AY1607" s="3" t="str">
        <f xml:space="preserve"> IFERROR(Table1[[#This Row],[GP TTM]]/Table1[[#This Row],[Total Assets TTM]], "x")</f>
        <v>x</v>
      </c>
      <c r="BA1607" s="3" t="str">
        <f xml:space="preserve"> IFERROR(ABS(Table1[[#This Row],[ROA 2013]]-Table1[[#This Row],[ROA 2012]]), "x")</f>
        <v>x</v>
      </c>
      <c r="BB1607" s="3" t="str">
        <f xml:space="preserve"> IFERROR(ABS(Table1[[#This Row],[ROA 2014]]-Table1[[#This Row],[ROA 2013]]), "x")</f>
        <v>x</v>
      </c>
      <c r="BC1607" s="3" t="str">
        <f xml:space="preserve"> IFERROR(ABS(Table1[[#This Row],[ROA 2015]]-Table1[[#This Row],[ROA 2014]]), "x")</f>
        <v>x</v>
      </c>
      <c r="BD1607" s="3" t="str">
        <f xml:space="preserve"> IFERROR(ABS(Table1[[#This Row],[ROA 2016]]-Table1[[#This Row],[ROA 2015]]), "x")</f>
        <v>x</v>
      </c>
      <c r="BE1607" s="3" t="str">
        <f xml:space="preserve"> IFERROR(ABS(Table1[[#This Row],[ROA 2017]]-Table1[[#This Row],[ROA 2016]]), "x")</f>
        <v>x</v>
      </c>
      <c r="BF1607" s="3" t="str">
        <f xml:space="preserve"> IFERROR(ABS(Table1[[#This Row],[ROA 2018]]-Table1[[#This Row],[ROA 2017]]), "x")</f>
        <v>x</v>
      </c>
      <c r="BG1607" s="3" t="str">
        <f xml:space="preserve"> IFERROR(ABS(Table1[[#This Row],[ROA 2019]]-Table1[[#This Row],[ROA 2018]]), "x")</f>
        <v>x</v>
      </c>
      <c r="BH1607" s="3" t="str">
        <f xml:space="preserve"> IFERROR(ABS(Table1[[#This Row],[ROA 2020]]-Table1[[#This Row],[ROA 2019]]), "x")</f>
        <v>x</v>
      </c>
      <c r="BI1607" s="3" t="str">
        <f xml:space="preserve"> IFERROR(ABS(Table1[[#This Row],[ROA 2021]]-Table1[[#This Row],[ROA 2020]]), "x")</f>
        <v>x</v>
      </c>
      <c r="BJ1607" s="3" t="str">
        <f xml:space="preserve"> IFERROR(AVERAGE(Table1[[#This Row],[ROA 2013-2012]:[ROA 2021-2020]]), "x")</f>
        <v>x</v>
      </c>
      <c r="BK1607" s="3" t="str">
        <f>IFERROR(AVERAGE(Table1[[#This Row],[ROA 2012]:[ROA 2021]]), "x")</f>
        <v>x</v>
      </c>
      <c r="BN1607" s="1">
        <f>SUM(Table1[[#This Row],[B/M Rank]:[ROA Rank]])</f>
        <v>0</v>
      </c>
    </row>
    <row r="1608" spans="1:66" x14ac:dyDescent="0.25">
      <c r="A1608" s="1" t="s">
        <v>2926</v>
      </c>
      <c r="B1608" s="1" t="s">
        <v>916</v>
      </c>
      <c r="C1608" s="1" t="s">
        <v>4417</v>
      </c>
      <c r="D1608" s="1" t="s">
        <v>268</v>
      </c>
      <c r="E1608" s="1" t="s">
        <v>108</v>
      </c>
      <c r="F1608" s="1">
        <v>112.25</v>
      </c>
      <c r="G1608" s="19"/>
      <c r="H1608" s="19"/>
      <c r="I1608" s="19"/>
      <c r="J1608" s="19"/>
      <c r="K1608" s="1"/>
      <c r="L1608" s="19"/>
      <c r="M1608" s="1">
        <v>2012</v>
      </c>
      <c r="N1608" s="1" t="s">
        <v>4368</v>
      </c>
      <c r="O1608" s="1" t="s">
        <v>4368</v>
      </c>
      <c r="P1608" s="1" t="s">
        <v>4368</v>
      </c>
      <c r="Q1608" s="1" t="s">
        <v>4368</v>
      </c>
      <c r="R1608" s="1" t="s">
        <v>4368</v>
      </c>
      <c r="S1608" s="1" t="s">
        <v>4368</v>
      </c>
      <c r="T1608" s="1" t="s">
        <v>4368</v>
      </c>
      <c r="U1608" s="1" t="s">
        <v>4368</v>
      </c>
      <c r="V1608" s="1" t="s">
        <v>4368</v>
      </c>
      <c r="W1608" s="1" t="s">
        <v>4368</v>
      </c>
      <c r="X1608" s="1" t="s">
        <v>4368</v>
      </c>
      <c r="Z1608" s="3" t="str">
        <f xml:space="preserve"> IFERROR(AVEDEV(Table1[[#This Row],[GP 2012]:[GP 2021]]) / Table1[[#This Row],[Avg GP]], "x")</f>
        <v>x</v>
      </c>
      <c r="AA1608" s="2" t="str">
        <f xml:space="preserve"> IFERROR(AVERAGE(Table1[[#This Row],[GP 2012]:[GP 2021]]), "x")</f>
        <v>x</v>
      </c>
      <c r="AB1608" s="11">
        <f>Table1[Equity]/Table1[Market Capital]</f>
        <v>0.27884187082405348</v>
      </c>
      <c r="AC1608" s="1">
        <v>8</v>
      </c>
      <c r="AD1608" s="1">
        <v>7.7</v>
      </c>
      <c r="AE1608" s="1">
        <v>3.9</v>
      </c>
      <c r="AF1608" s="1">
        <v>9.4</v>
      </c>
      <c r="AG1608" s="1">
        <v>9.1</v>
      </c>
      <c r="AH1608" s="1">
        <v>10</v>
      </c>
      <c r="AI1608" s="1">
        <v>10.9</v>
      </c>
      <c r="AJ1608" s="1">
        <v>11.5</v>
      </c>
      <c r="AK1608" s="1">
        <v>16.3</v>
      </c>
      <c r="AL1608" s="1">
        <v>30.5</v>
      </c>
      <c r="AM1608" s="1">
        <v>32.200000000000003</v>
      </c>
      <c r="AN1608" s="1">
        <v>31.3</v>
      </c>
      <c r="AO1608" s="3" t="str">
        <f xml:space="preserve"> IFERROR(Table1[[#This Row],[GP 2012]]/Table1[[#This Row],[Total Assets 2012]], "x")</f>
        <v>x</v>
      </c>
      <c r="AP1608" s="3" t="str">
        <f xml:space="preserve"> IFERROR(Table1[[#This Row],[GP 2013]]/Table1[[#This Row],[Total Assets 2013]], "x")</f>
        <v>x</v>
      </c>
      <c r="AQ1608" s="3" t="str">
        <f xml:space="preserve"> IFERROR(Table1[[#This Row],[GP 2014]]/Table1[[#This Row],[Total Assets 2014]], "x")</f>
        <v>x</v>
      </c>
      <c r="AR1608" s="3" t="str">
        <f xml:space="preserve"> IFERROR(Table1[[#This Row],[GP 2015]]/Table1[[#This Row],[Total Assets 2015]], "x")</f>
        <v>x</v>
      </c>
      <c r="AS1608" s="3" t="str">
        <f xml:space="preserve"> IFERROR(Table1[[#This Row],[GP 2016]]/Table1[[#This Row],[Total Assets 2016]], "x")</f>
        <v>x</v>
      </c>
      <c r="AT1608" s="3" t="str">
        <f xml:space="preserve"> IFERROR(Table1[[#This Row],[GP 2017]]/Table1[[#This Row],[Total Assets 2017]], "x")</f>
        <v>x</v>
      </c>
      <c r="AU1608" s="3" t="str">
        <f xml:space="preserve"> IFERROR(Table1[[#This Row],[GP 2018]]/Table1[[#This Row],[Total Assets 2018]], "x")</f>
        <v>x</v>
      </c>
      <c r="AV1608" s="3" t="str">
        <f xml:space="preserve"> IFERROR(Table1[[#This Row],[GP 2019]]/Table1[[#This Row],[Total Assets 2019]], "x")</f>
        <v>x</v>
      </c>
      <c r="AW1608" s="3" t="str">
        <f xml:space="preserve"> IFERROR(Table1[[#This Row],[GP 2020]]/Table1[[#This Row],[Total Assets 2020]], "x")</f>
        <v>x</v>
      </c>
      <c r="AX1608" s="3" t="str">
        <f xml:space="preserve"> IFERROR(Table1[[#This Row],[GP 2021]]/Table1[[#This Row],[Total Assets 2021]], "x")</f>
        <v>x</v>
      </c>
      <c r="AY1608" s="3" t="str">
        <f xml:space="preserve"> IFERROR(Table1[[#This Row],[GP TTM]]/Table1[[#This Row],[Total Assets TTM]], "x")</f>
        <v>x</v>
      </c>
      <c r="BA1608" s="3" t="str">
        <f xml:space="preserve"> IFERROR(ABS(Table1[[#This Row],[ROA 2013]]-Table1[[#This Row],[ROA 2012]]), "x")</f>
        <v>x</v>
      </c>
      <c r="BB1608" s="3" t="str">
        <f xml:space="preserve"> IFERROR(ABS(Table1[[#This Row],[ROA 2014]]-Table1[[#This Row],[ROA 2013]]), "x")</f>
        <v>x</v>
      </c>
      <c r="BC1608" s="3" t="str">
        <f xml:space="preserve"> IFERROR(ABS(Table1[[#This Row],[ROA 2015]]-Table1[[#This Row],[ROA 2014]]), "x")</f>
        <v>x</v>
      </c>
      <c r="BD1608" s="3" t="str">
        <f xml:space="preserve"> IFERROR(ABS(Table1[[#This Row],[ROA 2016]]-Table1[[#This Row],[ROA 2015]]), "x")</f>
        <v>x</v>
      </c>
      <c r="BE1608" s="3" t="str">
        <f xml:space="preserve"> IFERROR(ABS(Table1[[#This Row],[ROA 2017]]-Table1[[#This Row],[ROA 2016]]), "x")</f>
        <v>x</v>
      </c>
      <c r="BF1608" s="3" t="str">
        <f xml:space="preserve"> IFERROR(ABS(Table1[[#This Row],[ROA 2018]]-Table1[[#This Row],[ROA 2017]]), "x")</f>
        <v>x</v>
      </c>
      <c r="BG1608" s="3" t="str">
        <f xml:space="preserve"> IFERROR(ABS(Table1[[#This Row],[ROA 2019]]-Table1[[#This Row],[ROA 2018]]), "x")</f>
        <v>x</v>
      </c>
      <c r="BH1608" s="3" t="str">
        <f xml:space="preserve"> IFERROR(ABS(Table1[[#This Row],[ROA 2020]]-Table1[[#This Row],[ROA 2019]]), "x")</f>
        <v>x</v>
      </c>
      <c r="BI1608" s="3" t="str">
        <f xml:space="preserve"> IFERROR(ABS(Table1[[#This Row],[ROA 2021]]-Table1[[#This Row],[ROA 2020]]), "x")</f>
        <v>x</v>
      </c>
      <c r="BJ1608" s="3" t="str">
        <f xml:space="preserve"> IFERROR(AVERAGE(Table1[[#This Row],[ROA 2013-2012]:[ROA 2021-2020]]), "x")</f>
        <v>x</v>
      </c>
      <c r="BK1608" s="3" t="str">
        <f>IFERROR(AVERAGE(Table1[[#This Row],[ROA 2012]:[ROA 2021]]), "x")</f>
        <v>x</v>
      </c>
      <c r="BN1608" s="1">
        <f>SUM(Table1[[#This Row],[B/M Rank]:[ROA Rank]])</f>
        <v>0</v>
      </c>
    </row>
    <row r="1609" spans="1:66" x14ac:dyDescent="0.25">
      <c r="A1609" s="1" t="s">
        <v>3689</v>
      </c>
      <c r="B1609" s="1" t="s">
        <v>1427</v>
      </c>
      <c r="C1609" s="1" t="s">
        <v>4417</v>
      </c>
      <c r="D1609" s="1" t="s">
        <v>268</v>
      </c>
      <c r="E1609" s="1" t="s">
        <v>108</v>
      </c>
      <c r="F1609" s="1">
        <v>112.32</v>
      </c>
      <c r="G1609" s="19"/>
      <c r="H1609" s="19"/>
      <c r="I1609" s="19"/>
      <c r="J1609" s="19"/>
      <c r="K1609" s="1"/>
      <c r="L1609" s="19"/>
      <c r="M1609" s="1">
        <v>2012</v>
      </c>
      <c r="N1609" s="1">
        <v>16.100000000000001</v>
      </c>
      <c r="O1609" s="1">
        <v>20.2</v>
      </c>
      <c r="P1609" s="1">
        <v>22.1</v>
      </c>
      <c r="Q1609" s="1">
        <v>35.200000000000003</v>
      </c>
      <c r="R1609" s="1">
        <v>40.700000000000003</v>
      </c>
      <c r="S1609" s="1">
        <v>21.5</v>
      </c>
      <c r="T1609" s="1">
        <v>29.3</v>
      </c>
      <c r="U1609" s="1">
        <v>24</v>
      </c>
      <c r="V1609" s="1">
        <v>31.9</v>
      </c>
      <c r="W1609" s="1">
        <v>74.5</v>
      </c>
      <c r="X1609" s="1">
        <v>82.6</v>
      </c>
      <c r="Z1609" s="3">
        <f xml:space="preserve"> IFERROR(AVEDEV(Table1[[#This Row],[GP 2012]:[GP 2021]]) / Table1[[#This Row],[Avg GP]], "x")</f>
        <v>0.35562599049128368</v>
      </c>
      <c r="AA1609" s="2">
        <f xml:space="preserve"> IFERROR(AVERAGE(Table1[[#This Row],[GP 2012]:[GP 2021]]), "x")</f>
        <v>31.55</v>
      </c>
      <c r="AB1609" s="11">
        <f>Table1[Equity]/Table1[Market Capital]</f>
        <v>0.97934472934472938</v>
      </c>
      <c r="AC1609" s="1">
        <v>81.099999999999994</v>
      </c>
      <c r="AD1609" s="1">
        <v>85.6</v>
      </c>
      <c r="AE1609" s="1">
        <v>112.1</v>
      </c>
      <c r="AF1609" s="1">
        <v>131.6</v>
      </c>
      <c r="AG1609" s="1">
        <v>137.5</v>
      </c>
      <c r="AH1609" s="1">
        <v>133.69999999999999</v>
      </c>
      <c r="AI1609" s="1">
        <v>158.4</v>
      </c>
      <c r="AJ1609" s="1">
        <v>159.1</v>
      </c>
      <c r="AK1609" s="1">
        <v>146.5</v>
      </c>
      <c r="AL1609" s="1">
        <v>225.8</v>
      </c>
      <c r="AM1609" s="1">
        <v>214.5</v>
      </c>
      <c r="AN1609" s="1">
        <v>110</v>
      </c>
      <c r="AO1609" s="3">
        <f xml:space="preserve"> IFERROR(Table1[[#This Row],[GP 2012]]/Table1[[#This Row],[Total Assets 2012]], "x")</f>
        <v>0.19852034525277437</v>
      </c>
      <c r="AP1609" s="3">
        <f xml:space="preserve"> IFERROR(Table1[[#This Row],[GP 2013]]/Table1[[#This Row],[Total Assets 2013]], "x")</f>
        <v>0.23598130841121495</v>
      </c>
      <c r="AQ1609" s="3">
        <f xml:space="preserve"> IFERROR(Table1[[#This Row],[GP 2014]]/Table1[[#This Row],[Total Assets 2014]], "x")</f>
        <v>0.19714540588760038</v>
      </c>
      <c r="AR1609" s="3">
        <f xml:space="preserve"> IFERROR(Table1[[#This Row],[GP 2015]]/Table1[[#This Row],[Total Assets 2015]], "x")</f>
        <v>0.26747720364741645</v>
      </c>
      <c r="AS1609" s="3">
        <f xml:space="preserve"> IFERROR(Table1[[#This Row],[GP 2016]]/Table1[[#This Row],[Total Assets 2016]], "x")</f>
        <v>0.29600000000000004</v>
      </c>
      <c r="AT1609" s="3">
        <f xml:space="preserve"> IFERROR(Table1[[#This Row],[GP 2017]]/Table1[[#This Row],[Total Assets 2017]], "x")</f>
        <v>0.16080777860882575</v>
      </c>
      <c r="AU1609" s="3">
        <f xml:space="preserve"> IFERROR(Table1[[#This Row],[GP 2018]]/Table1[[#This Row],[Total Assets 2018]], "x")</f>
        <v>0.18497474747474749</v>
      </c>
      <c r="AV1609" s="3">
        <f xml:space="preserve"> IFERROR(Table1[[#This Row],[GP 2019]]/Table1[[#This Row],[Total Assets 2019]], "x")</f>
        <v>0.15084852294154621</v>
      </c>
      <c r="AW1609" s="3">
        <f xml:space="preserve"> IFERROR(Table1[[#This Row],[GP 2020]]/Table1[[#This Row],[Total Assets 2020]], "x")</f>
        <v>0.21774744027303752</v>
      </c>
      <c r="AX1609" s="3">
        <f xml:space="preserve"> IFERROR(Table1[[#This Row],[GP 2021]]/Table1[[#This Row],[Total Assets 2021]], "x")</f>
        <v>0.32993799822852082</v>
      </c>
      <c r="AY1609" s="3">
        <f xml:space="preserve"> IFERROR(Table1[[#This Row],[GP TTM]]/Table1[[#This Row],[Total Assets TTM]], "x")</f>
        <v>0.38508158508158508</v>
      </c>
      <c r="BA1609" s="3">
        <f xml:space="preserve"> IFERROR(ABS(Table1[[#This Row],[ROA 2013]]-Table1[[#This Row],[ROA 2012]]), "x")</f>
        <v>3.746096315844058E-2</v>
      </c>
      <c r="BB1609" s="3">
        <f xml:space="preserve"> IFERROR(ABS(Table1[[#This Row],[ROA 2014]]-Table1[[#This Row],[ROA 2013]]), "x")</f>
        <v>3.8835902523614574E-2</v>
      </c>
      <c r="BC1609" s="3">
        <f xml:space="preserve"> IFERROR(ABS(Table1[[#This Row],[ROA 2015]]-Table1[[#This Row],[ROA 2014]]), "x")</f>
        <v>7.0331797759816073E-2</v>
      </c>
      <c r="BD1609" s="3">
        <f xml:space="preserve"> IFERROR(ABS(Table1[[#This Row],[ROA 2016]]-Table1[[#This Row],[ROA 2015]]), "x")</f>
        <v>2.852279635258359E-2</v>
      </c>
      <c r="BE1609" s="3">
        <f xml:space="preserve"> IFERROR(ABS(Table1[[#This Row],[ROA 2017]]-Table1[[#This Row],[ROA 2016]]), "x")</f>
        <v>0.13519222139117429</v>
      </c>
      <c r="BF1609" s="3">
        <f xml:space="preserve"> IFERROR(ABS(Table1[[#This Row],[ROA 2018]]-Table1[[#This Row],[ROA 2017]]), "x")</f>
        <v>2.4166968865921734E-2</v>
      </c>
      <c r="BG1609" s="3">
        <f xml:space="preserve"> IFERROR(ABS(Table1[[#This Row],[ROA 2019]]-Table1[[#This Row],[ROA 2018]]), "x")</f>
        <v>3.4126224533201271E-2</v>
      </c>
      <c r="BH1609" s="3">
        <f xml:space="preserve"> IFERROR(ABS(Table1[[#This Row],[ROA 2020]]-Table1[[#This Row],[ROA 2019]]), "x")</f>
        <v>6.6898917331491309E-2</v>
      </c>
      <c r="BI1609" s="3">
        <f xml:space="preserve"> IFERROR(ABS(Table1[[#This Row],[ROA 2021]]-Table1[[#This Row],[ROA 2020]]), "x")</f>
        <v>0.1121905579554833</v>
      </c>
      <c r="BJ1609" s="3">
        <f xml:space="preserve"> IFERROR(AVERAGE(Table1[[#This Row],[ROA 2013-2012]:[ROA 2021-2020]]), "x")</f>
        <v>6.0858483319080753E-2</v>
      </c>
      <c r="BK1609" s="3">
        <f>IFERROR(AVERAGE(Table1[[#This Row],[ROA 2012]:[ROA 2021]]), "x")</f>
        <v>0.22394407507256839</v>
      </c>
      <c r="BN1609" s="1">
        <f>SUM(Table1[[#This Row],[B/M Rank]:[ROA Rank]])</f>
        <v>0</v>
      </c>
    </row>
    <row r="1610" spans="1:66" x14ac:dyDescent="0.25">
      <c r="A1610" s="1" t="s">
        <v>3604</v>
      </c>
      <c r="B1610" s="1" t="s">
        <v>1369</v>
      </c>
      <c r="C1610" s="1" t="s">
        <v>4417</v>
      </c>
      <c r="D1610" s="1" t="s">
        <v>268</v>
      </c>
      <c r="E1610" s="1" t="s">
        <v>108</v>
      </c>
      <c r="F1610" s="1">
        <v>112.41</v>
      </c>
      <c r="G1610" s="19"/>
      <c r="H1610" s="19"/>
      <c r="I1610" s="19"/>
      <c r="J1610" s="19"/>
      <c r="K1610" s="1"/>
      <c r="L1610" s="19"/>
      <c r="M1610" s="1">
        <v>2012</v>
      </c>
      <c r="N1610" s="1" t="s">
        <v>4368</v>
      </c>
      <c r="O1610" s="1" t="s">
        <v>4368</v>
      </c>
      <c r="P1610" s="1" t="s">
        <v>4368</v>
      </c>
      <c r="Q1610" s="1" t="s">
        <v>4368</v>
      </c>
      <c r="R1610" s="1" t="s">
        <v>4368</v>
      </c>
      <c r="S1610" s="1" t="s">
        <v>4368</v>
      </c>
      <c r="T1610" s="1" t="s">
        <v>4368</v>
      </c>
      <c r="U1610" s="1" t="s">
        <v>4368</v>
      </c>
      <c r="V1610" s="1" t="s">
        <v>4368</v>
      </c>
      <c r="W1610" s="1" t="s">
        <v>4368</v>
      </c>
      <c r="X1610" s="1" t="s">
        <v>4368</v>
      </c>
      <c r="Z1610" s="3" t="str">
        <f xml:space="preserve"> IFERROR(AVEDEV(Table1[[#This Row],[GP 2012]:[GP 2021]]) / Table1[[#This Row],[Avg GP]], "x")</f>
        <v>x</v>
      </c>
      <c r="AA1610" s="2" t="str">
        <f xml:space="preserve"> IFERROR(AVERAGE(Table1[[#This Row],[GP 2012]:[GP 2021]]), "x")</f>
        <v>x</v>
      </c>
      <c r="AB1610" s="11">
        <f>Table1[Equity]/Table1[Market Capital]</f>
        <v>0.23663375144560095</v>
      </c>
      <c r="AC1610" s="1">
        <v>3.6</v>
      </c>
      <c r="AD1610" s="1">
        <v>3.2</v>
      </c>
      <c r="AE1610" s="1">
        <v>0.3</v>
      </c>
      <c r="AF1610" s="1">
        <v>0.4</v>
      </c>
      <c r="AG1610" s="1">
        <v>0.2</v>
      </c>
      <c r="AH1610" s="1">
        <v>0.6</v>
      </c>
      <c r="AI1610" s="1">
        <v>1.1000000000000001</v>
      </c>
      <c r="AJ1610" s="1">
        <v>0.5</v>
      </c>
      <c r="AK1610" s="1">
        <v>33.200000000000003</v>
      </c>
      <c r="AL1610" s="1">
        <v>40.700000000000003</v>
      </c>
      <c r="AM1610" s="1">
        <v>39.6</v>
      </c>
      <c r="AN1610" s="1">
        <v>26.6</v>
      </c>
      <c r="AO1610" s="3" t="str">
        <f xml:space="preserve"> IFERROR(Table1[[#This Row],[GP 2012]]/Table1[[#This Row],[Total Assets 2012]], "x")</f>
        <v>x</v>
      </c>
      <c r="AP1610" s="3" t="str">
        <f xml:space="preserve"> IFERROR(Table1[[#This Row],[GP 2013]]/Table1[[#This Row],[Total Assets 2013]], "x")</f>
        <v>x</v>
      </c>
      <c r="AQ1610" s="3" t="str">
        <f xml:space="preserve"> IFERROR(Table1[[#This Row],[GP 2014]]/Table1[[#This Row],[Total Assets 2014]], "x")</f>
        <v>x</v>
      </c>
      <c r="AR1610" s="3" t="str">
        <f xml:space="preserve"> IFERROR(Table1[[#This Row],[GP 2015]]/Table1[[#This Row],[Total Assets 2015]], "x")</f>
        <v>x</v>
      </c>
      <c r="AS1610" s="3" t="str">
        <f xml:space="preserve"> IFERROR(Table1[[#This Row],[GP 2016]]/Table1[[#This Row],[Total Assets 2016]], "x")</f>
        <v>x</v>
      </c>
      <c r="AT1610" s="3" t="str">
        <f xml:space="preserve"> IFERROR(Table1[[#This Row],[GP 2017]]/Table1[[#This Row],[Total Assets 2017]], "x")</f>
        <v>x</v>
      </c>
      <c r="AU1610" s="3" t="str">
        <f xml:space="preserve"> IFERROR(Table1[[#This Row],[GP 2018]]/Table1[[#This Row],[Total Assets 2018]], "x")</f>
        <v>x</v>
      </c>
      <c r="AV1610" s="3" t="str">
        <f xml:space="preserve"> IFERROR(Table1[[#This Row],[GP 2019]]/Table1[[#This Row],[Total Assets 2019]], "x")</f>
        <v>x</v>
      </c>
      <c r="AW1610" s="3" t="str">
        <f xml:space="preserve"> IFERROR(Table1[[#This Row],[GP 2020]]/Table1[[#This Row],[Total Assets 2020]], "x")</f>
        <v>x</v>
      </c>
      <c r="AX1610" s="3" t="str">
        <f xml:space="preserve"> IFERROR(Table1[[#This Row],[GP 2021]]/Table1[[#This Row],[Total Assets 2021]], "x")</f>
        <v>x</v>
      </c>
      <c r="AY1610" s="3" t="str">
        <f xml:space="preserve"> IFERROR(Table1[[#This Row],[GP TTM]]/Table1[[#This Row],[Total Assets TTM]], "x")</f>
        <v>x</v>
      </c>
      <c r="BA1610" s="3" t="str">
        <f xml:space="preserve"> IFERROR(ABS(Table1[[#This Row],[ROA 2013]]-Table1[[#This Row],[ROA 2012]]), "x")</f>
        <v>x</v>
      </c>
      <c r="BB1610" s="3" t="str">
        <f xml:space="preserve"> IFERROR(ABS(Table1[[#This Row],[ROA 2014]]-Table1[[#This Row],[ROA 2013]]), "x")</f>
        <v>x</v>
      </c>
      <c r="BC1610" s="3" t="str">
        <f xml:space="preserve"> IFERROR(ABS(Table1[[#This Row],[ROA 2015]]-Table1[[#This Row],[ROA 2014]]), "x")</f>
        <v>x</v>
      </c>
      <c r="BD1610" s="3" t="str">
        <f xml:space="preserve"> IFERROR(ABS(Table1[[#This Row],[ROA 2016]]-Table1[[#This Row],[ROA 2015]]), "x")</f>
        <v>x</v>
      </c>
      <c r="BE1610" s="3" t="str">
        <f xml:space="preserve"> IFERROR(ABS(Table1[[#This Row],[ROA 2017]]-Table1[[#This Row],[ROA 2016]]), "x")</f>
        <v>x</v>
      </c>
      <c r="BF1610" s="3" t="str">
        <f xml:space="preserve"> IFERROR(ABS(Table1[[#This Row],[ROA 2018]]-Table1[[#This Row],[ROA 2017]]), "x")</f>
        <v>x</v>
      </c>
      <c r="BG1610" s="3" t="str">
        <f xml:space="preserve"> IFERROR(ABS(Table1[[#This Row],[ROA 2019]]-Table1[[#This Row],[ROA 2018]]), "x")</f>
        <v>x</v>
      </c>
      <c r="BH1610" s="3" t="str">
        <f xml:space="preserve"> IFERROR(ABS(Table1[[#This Row],[ROA 2020]]-Table1[[#This Row],[ROA 2019]]), "x")</f>
        <v>x</v>
      </c>
      <c r="BI1610" s="3" t="str">
        <f xml:space="preserve"> IFERROR(ABS(Table1[[#This Row],[ROA 2021]]-Table1[[#This Row],[ROA 2020]]), "x")</f>
        <v>x</v>
      </c>
      <c r="BJ1610" s="3" t="str">
        <f xml:space="preserve"> IFERROR(AVERAGE(Table1[[#This Row],[ROA 2013-2012]:[ROA 2021-2020]]), "x")</f>
        <v>x</v>
      </c>
      <c r="BK1610" s="3" t="str">
        <f>IFERROR(AVERAGE(Table1[[#This Row],[ROA 2012]:[ROA 2021]]), "x")</f>
        <v>x</v>
      </c>
      <c r="BN1610" s="1">
        <f>SUM(Table1[[#This Row],[B/M Rank]:[ROA Rank]])</f>
        <v>0</v>
      </c>
    </row>
    <row r="1611" spans="1:66" x14ac:dyDescent="0.25">
      <c r="A1611" s="1" t="s">
        <v>3591</v>
      </c>
      <c r="B1611" s="1" t="s">
        <v>1358</v>
      </c>
      <c r="C1611" s="1" t="s">
        <v>4417</v>
      </c>
      <c r="D1611" s="1" t="s">
        <v>268</v>
      </c>
      <c r="E1611" s="1" t="s">
        <v>108</v>
      </c>
      <c r="F1611" s="1">
        <v>112.47</v>
      </c>
      <c r="G1611" s="19"/>
      <c r="H1611" s="19"/>
      <c r="I1611" s="19"/>
      <c r="J1611" s="19"/>
      <c r="K1611" s="1"/>
      <c r="L1611" s="19"/>
      <c r="M1611" s="1">
        <v>2012</v>
      </c>
      <c r="N1611" s="1" t="s">
        <v>4368</v>
      </c>
      <c r="O1611" s="1" t="s">
        <v>4368</v>
      </c>
      <c r="P1611" s="1" t="s">
        <v>4368</v>
      </c>
      <c r="Q1611" s="1" t="s">
        <v>4368</v>
      </c>
      <c r="R1611" s="1" t="s">
        <v>4368</v>
      </c>
      <c r="S1611" s="1">
        <v>117.1</v>
      </c>
      <c r="T1611" s="1">
        <v>159.4</v>
      </c>
      <c r="U1611" s="1">
        <v>102.1</v>
      </c>
      <c r="V1611" s="1" t="s">
        <v>4368</v>
      </c>
      <c r="W1611" s="1" t="s">
        <v>4368</v>
      </c>
      <c r="X1611" s="1" t="s">
        <v>4368</v>
      </c>
      <c r="Z1611" s="3">
        <f xml:space="preserve"> IFERROR(AVEDEV(Table1[[#This Row],[GP 2012]:[GP 2021]]) / Table1[[#This Row],[Avg GP]], "x")</f>
        <v>0.17538298996302171</v>
      </c>
      <c r="AA1611" s="2">
        <f xml:space="preserve"> IFERROR(AVERAGE(Table1[[#This Row],[GP 2012]:[GP 2021]]), "x")</f>
        <v>126.2</v>
      </c>
      <c r="AB1611" s="11">
        <f>Table1[Equity]/Table1[Market Capital]</f>
        <v>1.4928425357873212</v>
      </c>
      <c r="AC1611" s="1">
        <v>226.5</v>
      </c>
      <c r="AD1611" s="1">
        <v>253.5</v>
      </c>
      <c r="AE1611" s="1">
        <v>257.3</v>
      </c>
      <c r="AF1611" s="1">
        <v>557.1</v>
      </c>
      <c r="AG1611" s="1">
        <v>866</v>
      </c>
      <c r="AH1611" s="1">
        <v>889.9</v>
      </c>
      <c r="AI1611" s="1">
        <v>891.1</v>
      </c>
      <c r="AJ1611" s="1">
        <v>426.7</v>
      </c>
      <c r="AK1611" s="1">
        <v>187.6</v>
      </c>
      <c r="AL1611" s="1">
        <v>259.10000000000002</v>
      </c>
      <c r="AM1611" s="1">
        <v>172.2</v>
      </c>
      <c r="AN1611" s="1">
        <v>167.9</v>
      </c>
      <c r="AO1611" s="3" t="str">
        <f xml:space="preserve"> IFERROR(Table1[[#This Row],[GP 2012]]/Table1[[#This Row],[Total Assets 2012]], "x")</f>
        <v>x</v>
      </c>
      <c r="AP1611" s="3" t="str">
        <f xml:space="preserve"> IFERROR(Table1[[#This Row],[GP 2013]]/Table1[[#This Row],[Total Assets 2013]], "x")</f>
        <v>x</v>
      </c>
      <c r="AQ1611" s="3" t="str">
        <f xml:space="preserve"> IFERROR(Table1[[#This Row],[GP 2014]]/Table1[[#This Row],[Total Assets 2014]], "x")</f>
        <v>x</v>
      </c>
      <c r="AR1611" s="3" t="str">
        <f xml:space="preserve"> IFERROR(Table1[[#This Row],[GP 2015]]/Table1[[#This Row],[Total Assets 2015]], "x")</f>
        <v>x</v>
      </c>
      <c r="AS1611" s="3" t="str">
        <f xml:space="preserve"> IFERROR(Table1[[#This Row],[GP 2016]]/Table1[[#This Row],[Total Assets 2016]], "x")</f>
        <v>x</v>
      </c>
      <c r="AT1611" s="3">
        <f xml:space="preserve"> IFERROR(Table1[[#This Row],[GP 2017]]/Table1[[#This Row],[Total Assets 2017]], "x")</f>
        <v>0.13158781885605123</v>
      </c>
      <c r="AU1611" s="3">
        <f xml:space="preserve"> IFERROR(Table1[[#This Row],[GP 2018]]/Table1[[#This Row],[Total Assets 2018]], "x")</f>
        <v>0.1788800359106722</v>
      </c>
      <c r="AV1611" s="3">
        <f xml:space="preserve"> IFERROR(Table1[[#This Row],[GP 2019]]/Table1[[#This Row],[Total Assets 2019]], "x")</f>
        <v>0.23927818139207874</v>
      </c>
      <c r="AW1611" s="3" t="str">
        <f xml:space="preserve"> IFERROR(Table1[[#This Row],[GP 2020]]/Table1[[#This Row],[Total Assets 2020]], "x")</f>
        <v>x</v>
      </c>
      <c r="AX1611" s="3" t="str">
        <f xml:space="preserve"> IFERROR(Table1[[#This Row],[GP 2021]]/Table1[[#This Row],[Total Assets 2021]], "x")</f>
        <v>x</v>
      </c>
      <c r="AY1611" s="3" t="str">
        <f xml:space="preserve"> IFERROR(Table1[[#This Row],[GP TTM]]/Table1[[#This Row],[Total Assets TTM]], "x")</f>
        <v>x</v>
      </c>
      <c r="BA1611" s="3" t="str">
        <f xml:space="preserve"> IFERROR(ABS(Table1[[#This Row],[ROA 2013]]-Table1[[#This Row],[ROA 2012]]), "x")</f>
        <v>x</v>
      </c>
      <c r="BB1611" s="3" t="str">
        <f xml:space="preserve"> IFERROR(ABS(Table1[[#This Row],[ROA 2014]]-Table1[[#This Row],[ROA 2013]]), "x")</f>
        <v>x</v>
      </c>
      <c r="BC1611" s="3" t="str">
        <f xml:space="preserve"> IFERROR(ABS(Table1[[#This Row],[ROA 2015]]-Table1[[#This Row],[ROA 2014]]), "x")</f>
        <v>x</v>
      </c>
      <c r="BD1611" s="3" t="str">
        <f xml:space="preserve"> IFERROR(ABS(Table1[[#This Row],[ROA 2016]]-Table1[[#This Row],[ROA 2015]]), "x")</f>
        <v>x</v>
      </c>
      <c r="BE1611" s="3" t="str">
        <f xml:space="preserve"> IFERROR(ABS(Table1[[#This Row],[ROA 2017]]-Table1[[#This Row],[ROA 2016]]), "x")</f>
        <v>x</v>
      </c>
      <c r="BF1611" s="3">
        <f xml:space="preserve"> IFERROR(ABS(Table1[[#This Row],[ROA 2018]]-Table1[[#This Row],[ROA 2017]]), "x")</f>
        <v>4.7292217054620972E-2</v>
      </c>
      <c r="BG1611" s="3">
        <f xml:space="preserve"> IFERROR(ABS(Table1[[#This Row],[ROA 2019]]-Table1[[#This Row],[ROA 2018]]), "x")</f>
        <v>6.039814548140654E-2</v>
      </c>
      <c r="BH1611" s="3" t="str">
        <f xml:space="preserve"> IFERROR(ABS(Table1[[#This Row],[ROA 2020]]-Table1[[#This Row],[ROA 2019]]), "x")</f>
        <v>x</v>
      </c>
      <c r="BI1611" s="3" t="str">
        <f xml:space="preserve"> IFERROR(ABS(Table1[[#This Row],[ROA 2021]]-Table1[[#This Row],[ROA 2020]]), "x")</f>
        <v>x</v>
      </c>
      <c r="BJ1611" s="3">
        <f xml:space="preserve"> IFERROR(AVERAGE(Table1[[#This Row],[ROA 2013-2012]:[ROA 2021-2020]]), "x")</f>
        <v>5.3845181268013756E-2</v>
      </c>
      <c r="BK1611" s="3">
        <f>IFERROR(AVERAGE(Table1[[#This Row],[ROA 2012]:[ROA 2021]]), "x")</f>
        <v>0.18324867871960074</v>
      </c>
      <c r="BN1611" s="1">
        <f>SUM(Table1[[#This Row],[B/M Rank]:[ROA Rank]])</f>
        <v>0</v>
      </c>
    </row>
    <row r="1612" spans="1:66" x14ac:dyDescent="0.25">
      <c r="A1612" s="1" t="s">
        <v>2147</v>
      </c>
      <c r="B1612" s="1" t="s">
        <v>4373</v>
      </c>
      <c r="C1612" s="1" t="s">
        <v>166</v>
      </c>
      <c r="D1612" s="1" t="s">
        <v>11</v>
      </c>
      <c r="E1612" s="1" t="s">
        <v>108</v>
      </c>
      <c r="F1612" s="1">
        <v>112.62</v>
      </c>
      <c r="G1612" s="19"/>
      <c r="H1612" s="19"/>
      <c r="I1612" s="19"/>
      <c r="J1612" s="19"/>
      <c r="K1612" s="1"/>
      <c r="L1612" s="19"/>
      <c r="M1612" s="1">
        <v>2012</v>
      </c>
      <c r="N1612" s="1">
        <v>1.8</v>
      </c>
      <c r="O1612" s="1">
        <v>1.8</v>
      </c>
      <c r="P1612" s="1">
        <v>2.2000000000000002</v>
      </c>
      <c r="Q1612" s="1">
        <v>2.4</v>
      </c>
      <c r="R1612" s="1">
        <v>2.7</v>
      </c>
      <c r="S1612" s="1">
        <v>3.2</v>
      </c>
      <c r="T1612" s="1">
        <v>3.2</v>
      </c>
      <c r="U1612" s="1">
        <v>2.2000000000000002</v>
      </c>
      <c r="V1612" s="1">
        <v>1.5</v>
      </c>
      <c r="W1612" s="1">
        <v>1.2</v>
      </c>
      <c r="X1612" s="1">
        <v>1</v>
      </c>
      <c r="Z1612" s="3">
        <f xml:space="preserve"> IFERROR(AVEDEV(Table1[[#This Row],[GP 2012]:[GP 2021]]) / Table1[[#This Row],[Avg GP]], "x")</f>
        <v>0.23603603603603601</v>
      </c>
      <c r="AA1612" s="2">
        <f xml:space="preserve"> IFERROR(AVERAGE(Table1[[#This Row],[GP 2012]:[GP 2021]]), "x")</f>
        <v>2.2199999999999998</v>
      </c>
      <c r="AB1612" s="11">
        <f>Table1[Equity]/Table1[Market Capital]</f>
        <v>1.9534718522464928E-2</v>
      </c>
      <c r="AC1612" s="1">
        <v>12.6</v>
      </c>
      <c r="AD1612" s="1">
        <v>9.4</v>
      </c>
      <c r="AE1612" s="1">
        <v>11.9</v>
      </c>
      <c r="AF1612" s="1">
        <v>8.5</v>
      </c>
      <c r="AG1612" s="1">
        <v>7.1</v>
      </c>
      <c r="AH1612" s="1">
        <v>3.5</v>
      </c>
      <c r="AI1612" s="1">
        <v>7</v>
      </c>
      <c r="AJ1612" s="1">
        <v>4</v>
      </c>
      <c r="AK1612" s="1">
        <v>8.1999999999999993</v>
      </c>
      <c r="AL1612" s="1">
        <v>11.6</v>
      </c>
      <c r="AM1612" s="1">
        <v>9.6</v>
      </c>
      <c r="AN1612" s="1">
        <v>2.2000000000000002</v>
      </c>
      <c r="AO1612" s="3">
        <f xml:space="preserve"> IFERROR(Table1[[#This Row],[GP 2012]]/Table1[[#This Row],[Total Assets 2012]], "x")</f>
        <v>0.14285714285714288</v>
      </c>
      <c r="AP1612" s="3">
        <f xml:space="preserve"> IFERROR(Table1[[#This Row],[GP 2013]]/Table1[[#This Row],[Total Assets 2013]], "x")</f>
        <v>0.19148936170212766</v>
      </c>
      <c r="AQ1612" s="3">
        <f xml:space="preserve"> IFERROR(Table1[[#This Row],[GP 2014]]/Table1[[#This Row],[Total Assets 2014]], "x")</f>
        <v>0.18487394957983194</v>
      </c>
      <c r="AR1612" s="3">
        <f xml:space="preserve"> IFERROR(Table1[[#This Row],[GP 2015]]/Table1[[#This Row],[Total Assets 2015]], "x")</f>
        <v>0.28235294117647058</v>
      </c>
      <c r="AS1612" s="3">
        <f xml:space="preserve"> IFERROR(Table1[[#This Row],[GP 2016]]/Table1[[#This Row],[Total Assets 2016]], "x")</f>
        <v>0.38028169014084512</v>
      </c>
      <c r="AT1612" s="3">
        <f xml:space="preserve"> IFERROR(Table1[[#This Row],[GP 2017]]/Table1[[#This Row],[Total Assets 2017]], "x")</f>
        <v>0.91428571428571437</v>
      </c>
      <c r="AU1612" s="3">
        <f xml:space="preserve"> IFERROR(Table1[[#This Row],[GP 2018]]/Table1[[#This Row],[Total Assets 2018]], "x")</f>
        <v>0.45714285714285718</v>
      </c>
      <c r="AV1612" s="3">
        <f xml:space="preserve"> IFERROR(Table1[[#This Row],[GP 2019]]/Table1[[#This Row],[Total Assets 2019]], "x")</f>
        <v>0.55000000000000004</v>
      </c>
      <c r="AW1612" s="3">
        <f xml:space="preserve"> IFERROR(Table1[[#This Row],[GP 2020]]/Table1[[#This Row],[Total Assets 2020]], "x")</f>
        <v>0.18292682926829271</v>
      </c>
      <c r="AX1612" s="3">
        <f xml:space="preserve"> IFERROR(Table1[[#This Row],[GP 2021]]/Table1[[#This Row],[Total Assets 2021]], "x")</f>
        <v>0.10344827586206896</v>
      </c>
      <c r="AY1612" s="3">
        <f xml:space="preserve"> IFERROR(Table1[[#This Row],[GP TTM]]/Table1[[#This Row],[Total Assets TTM]], "x")</f>
        <v>0.10416666666666667</v>
      </c>
      <c r="BA1612" s="3">
        <f xml:space="preserve"> IFERROR(ABS(Table1[[#This Row],[ROA 2013]]-Table1[[#This Row],[ROA 2012]]), "x")</f>
        <v>4.8632218844984781E-2</v>
      </c>
      <c r="BB1612" s="3">
        <f xml:space="preserve"> IFERROR(ABS(Table1[[#This Row],[ROA 2014]]-Table1[[#This Row],[ROA 2013]]), "x")</f>
        <v>6.6154121222957163E-3</v>
      </c>
      <c r="BC1612" s="3">
        <f xml:space="preserve"> IFERROR(ABS(Table1[[#This Row],[ROA 2015]]-Table1[[#This Row],[ROA 2014]]), "x")</f>
        <v>9.7478991596638642E-2</v>
      </c>
      <c r="BD1612" s="3">
        <f xml:space="preserve"> IFERROR(ABS(Table1[[#This Row],[ROA 2016]]-Table1[[#This Row],[ROA 2015]]), "x")</f>
        <v>9.7928748964374535E-2</v>
      </c>
      <c r="BE1612" s="3">
        <f xml:space="preserve"> IFERROR(ABS(Table1[[#This Row],[ROA 2017]]-Table1[[#This Row],[ROA 2016]]), "x")</f>
        <v>0.53400402414486925</v>
      </c>
      <c r="BF1612" s="3">
        <f xml:space="preserve"> IFERROR(ABS(Table1[[#This Row],[ROA 2018]]-Table1[[#This Row],[ROA 2017]]), "x")</f>
        <v>0.45714285714285718</v>
      </c>
      <c r="BG1612" s="3">
        <f xml:space="preserve"> IFERROR(ABS(Table1[[#This Row],[ROA 2019]]-Table1[[#This Row],[ROA 2018]]), "x")</f>
        <v>9.285714285714286E-2</v>
      </c>
      <c r="BH1612" s="3">
        <f xml:space="preserve"> IFERROR(ABS(Table1[[#This Row],[ROA 2020]]-Table1[[#This Row],[ROA 2019]]), "x")</f>
        <v>0.36707317073170731</v>
      </c>
      <c r="BI1612" s="3">
        <f xml:space="preserve"> IFERROR(ABS(Table1[[#This Row],[ROA 2021]]-Table1[[#This Row],[ROA 2020]]), "x")</f>
        <v>7.9478553406223743E-2</v>
      </c>
      <c r="BJ1612" s="3">
        <f xml:space="preserve"> IFERROR(AVERAGE(Table1[[#This Row],[ROA 2013-2012]:[ROA 2021-2020]]), "x")</f>
        <v>0.19791234664567711</v>
      </c>
      <c r="BK1612" s="3">
        <f>IFERROR(AVERAGE(Table1[[#This Row],[ROA 2012]:[ROA 2021]]), "x")</f>
        <v>0.33896587620153512</v>
      </c>
      <c r="BN1612" s="1">
        <f>SUM(Table1[[#This Row],[B/M Rank]:[ROA Rank]])</f>
        <v>0</v>
      </c>
    </row>
    <row r="1613" spans="1:66" x14ac:dyDescent="0.25">
      <c r="A1613" s="1" t="s">
        <v>2247</v>
      </c>
      <c r="B1613" s="1" t="s">
        <v>288</v>
      </c>
      <c r="C1613" s="1" t="s">
        <v>267</v>
      </c>
      <c r="D1613" s="1" t="s">
        <v>268</v>
      </c>
      <c r="E1613" s="1" t="s">
        <v>108</v>
      </c>
      <c r="F1613" s="1">
        <v>113.06</v>
      </c>
      <c r="G1613" s="19"/>
      <c r="H1613" s="19"/>
      <c r="I1613" s="19"/>
      <c r="J1613" s="19"/>
      <c r="K1613" s="1"/>
      <c r="L1613" s="19"/>
      <c r="M1613" s="1">
        <v>2012</v>
      </c>
      <c r="N1613" s="1">
        <v>31.3</v>
      </c>
      <c r="O1613" s="1">
        <v>68.099999999999994</v>
      </c>
      <c r="P1613" s="1">
        <v>72.400000000000006</v>
      </c>
      <c r="Q1613" s="1">
        <v>-49.9</v>
      </c>
      <c r="R1613" s="1">
        <v>55.7</v>
      </c>
      <c r="S1613" s="1">
        <v>62.1</v>
      </c>
      <c r="T1613" s="1">
        <v>66.8</v>
      </c>
      <c r="U1613" s="1">
        <v>45.1</v>
      </c>
      <c r="V1613" s="1">
        <v>46.3</v>
      </c>
      <c r="W1613" s="1">
        <v>49</v>
      </c>
      <c r="X1613" s="1">
        <v>49.4</v>
      </c>
      <c r="Z1613" s="3">
        <f xml:space="preserve"> IFERROR(AVEDEV(Table1[[#This Row],[GP 2012]:[GP 2021]]) / Table1[[#This Row],[Avg GP]], "x")</f>
        <v>0.48324009845603028</v>
      </c>
      <c r="AA1613" s="2">
        <f xml:space="preserve"> IFERROR(AVERAGE(Table1[[#This Row],[GP 2012]:[GP 2021]]), "x")</f>
        <v>44.690000000000005</v>
      </c>
      <c r="AB1613" s="11">
        <f>Table1[Equity]/Table1[Market Capital]</f>
        <v>1.4540951707058198</v>
      </c>
      <c r="AC1613" s="1">
        <v>384.1</v>
      </c>
      <c r="AD1613" s="1">
        <v>388</v>
      </c>
      <c r="AE1613" s="1">
        <v>462.7</v>
      </c>
      <c r="AF1613" s="1">
        <v>306.3</v>
      </c>
      <c r="AG1613" s="1">
        <v>294.2</v>
      </c>
      <c r="AH1613" s="1">
        <v>307.89999999999998</v>
      </c>
      <c r="AI1613" s="1">
        <v>323.60000000000002</v>
      </c>
      <c r="AJ1613" s="1">
        <v>298.60000000000002</v>
      </c>
      <c r="AK1613" s="1">
        <v>288.39999999999998</v>
      </c>
      <c r="AL1613" s="1">
        <v>472.4</v>
      </c>
      <c r="AM1613" s="1">
        <v>451</v>
      </c>
      <c r="AN1613" s="1">
        <v>164.4</v>
      </c>
      <c r="AO1613" s="3">
        <f xml:space="preserve"> IFERROR(Table1[[#This Row],[GP 2012]]/Table1[[#This Row],[Total Assets 2012]], "x")</f>
        <v>8.1489195521999472E-2</v>
      </c>
      <c r="AP1613" s="3">
        <f xml:space="preserve"> IFERROR(Table1[[#This Row],[GP 2013]]/Table1[[#This Row],[Total Assets 2013]], "x")</f>
        <v>0.17551546391752576</v>
      </c>
      <c r="AQ1613" s="3">
        <f xml:space="preserve"> IFERROR(Table1[[#This Row],[GP 2014]]/Table1[[#This Row],[Total Assets 2014]], "x")</f>
        <v>0.15647287659390535</v>
      </c>
      <c r="AR1613" s="3">
        <f xml:space="preserve"> IFERROR(Table1[[#This Row],[GP 2015]]/Table1[[#This Row],[Total Assets 2015]], "x")</f>
        <v>-0.16291217760365653</v>
      </c>
      <c r="AS1613" s="3">
        <f xml:space="preserve"> IFERROR(Table1[[#This Row],[GP 2016]]/Table1[[#This Row],[Total Assets 2016]], "x")</f>
        <v>0.18932698844323592</v>
      </c>
      <c r="AT1613" s="3">
        <f xml:space="preserve"> IFERROR(Table1[[#This Row],[GP 2017]]/Table1[[#This Row],[Total Assets 2017]], "x")</f>
        <v>0.20168886001948685</v>
      </c>
      <c r="AU1613" s="3">
        <f xml:space="preserve"> IFERROR(Table1[[#This Row],[GP 2018]]/Table1[[#This Row],[Total Assets 2018]], "x")</f>
        <v>0.2064276885043263</v>
      </c>
      <c r="AV1613" s="3">
        <f xml:space="preserve"> IFERROR(Table1[[#This Row],[GP 2019]]/Table1[[#This Row],[Total Assets 2019]], "x")</f>
        <v>0.15103817816476892</v>
      </c>
      <c r="AW1613" s="3">
        <f xml:space="preserve"> IFERROR(Table1[[#This Row],[GP 2020]]/Table1[[#This Row],[Total Assets 2020]], "x")</f>
        <v>0.16054091539528434</v>
      </c>
      <c r="AX1613" s="3">
        <f xml:space="preserve"> IFERROR(Table1[[#This Row],[GP 2021]]/Table1[[#This Row],[Total Assets 2021]], "x")</f>
        <v>0.10372565622353938</v>
      </c>
      <c r="AY1613" s="3">
        <f xml:space="preserve"> IFERROR(Table1[[#This Row],[GP TTM]]/Table1[[#This Row],[Total Assets TTM]], "x")</f>
        <v>0.10953436807095343</v>
      </c>
      <c r="BA1613" s="3">
        <f xml:space="preserve"> IFERROR(ABS(Table1[[#This Row],[ROA 2013]]-Table1[[#This Row],[ROA 2012]]), "x")</f>
        <v>9.4026268395526288E-2</v>
      </c>
      <c r="BB1613" s="3">
        <f xml:space="preserve"> IFERROR(ABS(Table1[[#This Row],[ROA 2014]]-Table1[[#This Row],[ROA 2013]]), "x")</f>
        <v>1.9042587323620408E-2</v>
      </c>
      <c r="BC1613" s="3">
        <f xml:space="preserve"> IFERROR(ABS(Table1[[#This Row],[ROA 2015]]-Table1[[#This Row],[ROA 2014]]), "x")</f>
        <v>0.31938505419756191</v>
      </c>
      <c r="BD1613" s="3">
        <f xml:space="preserve"> IFERROR(ABS(Table1[[#This Row],[ROA 2016]]-Table1[[#This Row],[ROA 2015]]), "x")</f>
        <v>0.35223916604689243</v>
      </c>
      <c r="BE1613" s="3">
        <f xml:space="preserve"> IFERROR(ABS(Table1[[#This Row],[ROA 2017]]-Table1[[#This Row],[ROA 2016]]), "x")</f>
        <v>1.2361871576250932E-2</v>
      </c>
      <c r="BF1613" s="3">
        <f xml:space="preserve"> IFERROR(ABS(Table1[[#This Row],[ROA 2018]]-Table1[[#This Row],[ROA 2017]]), "x")</f>
        <v>4.7388284848394469E-3</v>
      </c>
      <c r="BG1613" s="3">
        <f xml:space="preserve"> IFERROR(ABS(Table1[[#This Row],[ROA 2019]]-Table1[[#This Row],[ROA 2018]]), "x")</f>
        <v>5.5389510339557385E-2</v>
      </c>
      <c r="BH1613" s="3">
        <f xml:space="preserve"> IFERROR(ABS(Table1[[#This Row],[ROA 2020]]-Table1[[#This Row],[ROA 2019]]), "x")</f>
        <v>9.5027372305154234E-3</v>
      </c>
      <c r="BI1613" s="3">
        <f xml:space="preserve"> IFERROR(ABS(Table1[[#This Row],[ROA 2021]]-Table1[[#This Row],[ROA 2020]]), "x")</f>
        <v>5.6815259171744958E-2</v>
      </c>
      <c r="BJ1613" s="3">
        <f xml:space="preserve"> IFERROR(AVERAGE(Table1[[#This Row],[ROA 2013-2012]:[ROA 2021-2020]]), "x")</f>
        <v>0.10261125364072325</v>
      </c>
      <c r="BK1613" s="3">
        <f>IFERROR(AVERAGE(Table1[[#This Row],[ROA 2012]:[ROA 2021]]), "x")</f>
        <v>0.12633136451804156</v>
      </c>
      <c r="BN1613" s="1">
        <f>SUM(Table1[[#This Row],[B/M Rank]:[ROA Rank]])</f>
        <v>0</v>
      </c>
    </row>
    <row r="1614" spans="1:66" x14ac:dyDescent="0.25">
      <c r="A1614" s="1" t="s">
        <v>2153</v>
      </c>
      <c r="B1614" s="1" t="s">
        <v>202</v>
      </c>
      <c r="C1614" s="1" t="s">
        <v>201</v>
      </c>
      <c r="D1614" s="1" t="s">
        <v>107</v>
      </c>
      <c r="E1614" s="1" t="s">
        <v>108</v>
      </c>
      <c r="F1614" s="1">
        <v>113.34</v>
      </c>
      <c r="G1614" s="19"/>
      <c r="H1614" s="19"/>
      <c r="I1614" s="19"/>
      <c r="J1614" s="19"/>
      <c r="K1614" s="1"/>
      <c r="L1614" s="19"/>
      <c r="M1614" s="1">
        <v>2012</v>
      </c>
      <c r="N1614" s="1">
        <v>48.6</v>
      </c>
      <c r="O1614" s="1">
        <v>53.3</v>
      </c>
      <c r="P1614" s="1">
        <v>78</v>
      </c>
      <c r="Q1614" s="1">
        <v>101.5</v>
      </c>
      <c r="R1614" s="1">
        <v>116.3</v>
      </c>
      <c r="S1614" s="1">
        <v>107.5</v>
      </c>
      <c r="T1614" s="1">
        <v>146.1</v>
      </c>
      <c r="U1614" s="1">
        <v>112.2</v>
      </c>
      <c r="V1614" s="1">
        <v>67.8</v>
      </c>
      <c r="W1614" s="1">
        <v>29.7</v>
      </c>
      <c r="X1614" s="1">
        <v>30.6</v>
      </c>
      <c r="Z1614" s="3">
        <f xml:space="preserve"> IFERROR(AVEDEV(Table1[[#This Row],[GP 2012]:[GP 2021]]) / Table1[[#This Row],[Avg GP]], "x")</f>
        <v>0.35563298490127759</v>
      </c>
      <c r="AA1614" s="2">
        <f xml:space="preserve"> IFERROR(AVERAGE(Table1[[#This Row],[GP 2012]:[GP 2021]]), "x")</f>
        <v>86.1</v>
      </c>
      <c r="AB1614" s="11">
        <f>Table1[Equity]/Table1[Market Capital]</f>
        <v>0.51085230280571725</v>
      </c>
      <c r="AC1614" s="1">
        <v>82.7</v>
      </c>
      <c r="AD1614" s="1">
        <v>108.9</v>
      </c>
      <c r="AE1614" s="1">
        <v>137.4</v>
      </c>
      <c r="AF1614" s="1">
        <v>212.3</v>
      </c>
      <c r="AG1614" s="1">
        <v>233.3</v>
      </c>
      <c r="AH1614" s="1">
        <v>228.2</v>
      </c>
      <c r="AI1614" s="1">
        <v>240.1</v>
      </c>
      <c r="AJ1614" s="1">
        <v>228</v>
      </c>
      <c r="AK1614" s="1">
        <v>233</v>
      </c>
      <c r="AL1614" s="1">
        <v>252.2</v>
      </c>
      <c r="AM1614" s="1">
        <v>230.6</v>
      </c>
      <c r="AN1614" s="1">
        <v>57.9</v>
      </c>
      <c r="AO1614" s="3">
        <f xml:space="preserve"> IFERROR(Table1[[#This Row],[GP 2012]]/Table1[[#This Row],[Total Assets 2012]], "x")</f>
        <v>0.5876662636033857</v>
      </c>
      <c r="AP1614" s="3">
        <f xml:space="preserve"> IFERROR(Table1[[#This Row],[GP 2013]]/Table1[[#This Row],[Total Assets 2013]], "x")</f>
        <v>0.48943985307621668</v>
      </c>
      <c r="AQ1614" s="3">
        <f xml:space="preserve"> IFERROR(Table1[[#This Row],[GP 2014]]/Table1[[#This Row],[Total Assets 2014]], "x")</f>
        <v>0.56768558951965065</v>
      </c>
      <c r="AR1614" s="3">
        <f xml:space="preserve"> IFERROR(Table1[[#This Row],[GP 2015]]/Table1[[#This Row],[Total Assets 2015]], "x")</f>
        <v>0.47809703250117758</v>
      </c>
      <c r="AS1614" s="3">
        <f xml:space="preserve"> IFERROR(Table1[[#This Row],[GP 2016]]/Table1[[#This Row],[Total Assets 2016]], "x")</f>
        <v>0.49849978568366904</v>
      </c>
      <c r="AT1614" s="3">
        <f xml:space="preserve"> IFERROR(Table1[[#This Row],[GP 2017]]/Table1[[#This Row],[Total Assets 2017]], "x")</f>
        <v>0.47107800175284842</v>
      </c>
      <c r="AU1614" s="3">
        <f xml:space="preserve"> IFERROR(Table1[[#This Row],[GP 2018]]/Table1[[#This Row],[Total Assets 2018]], "x")</f>
        <v>0.60849645980841316</v>
      </c>
      <c r="AV1614" s="3">
        <f xml:space="preserve"> IFERROR(Table1[[#This Row],[GP 2019]]/Table1[[#This Row],[Total Assets 2019]], "x")</f>
        <v>0.49210526315789477</v>
      </c>
      <c r="AW1614" s="3">
        <f xml:space="preserve"> IFERROR(Table1[[#This Row],[GP 2020]]/Table1[[#This Row],[Total Assets 2020]], "x")</f>
        <v>0.29098712446351932</v>
      </c>
      <c r="AX1614" s="3">
        <f xml:space="preserve"> IFERROR(Table1[[#This Row],[GP 2021]]/Table1[[#This Row],[Total Assets 2021]], "x")</f>
        <v>0.11776367961934972</v>
      </c>
      <c r="AY1614" s="3">
        <f xml:space="preserve"> IFERROR(Table1[[#This Row],[GP TTM]]/Table1[[#This Row],[Total Assets TTM]], "x")</f>
        <v>0.13269731136166524</v>
      </c>
      <c r="BA1614" s="3">
        <f xml:space="preserve"> IFERROR(ABS(Table1[[#This Row],[ROA 2013]]-Table1[[#This Row],[ROA 2012]]), "x")</f>
        <v>9.8226410527169017E-2</v>
      </c>
      <c r="BB1614" s="3">
        <f xml:space="preserve"> IFERROR(ABS(Table1[[#This Row],[ROA 2014]]-Table1[[#This Row],[ROA 2013]]), "x")</f>
        <v>7.8245736443433966E-2</v>
      </c>
      <c r="BC1614" s="3">
        <f xml:space="preserve"> IFERROR(ABS(Table1[[#This Row],[ROA 2015]]-Table1[[#This Row],[ROA 2014]]), "x")</f>
        <v>8.958855701847307E-2</v>
      </c>
      <c r="BD1614" s="3">
        <f xml:space="preserve"> IFERROR(ABS(Table1[[#This Row],[ROA 2016]]-Table1[[#This Row],[ROA 2015]]), "x")</f>
        <v>2.0402753182491462E-2</v>
      </c>
      <c r="BE1614" s="3">
        <f xml:space="preserve"> IFERROR(ABS(Table1[[#This Row],[ROA 2017]]-Table1[[#This Row],[ROA 2016]]), "x")</f>
        <v>2.742178393082062E-2</v>
      </c>
      <c r="BF1614" s="3">
        <f xml:space="preserve"> IFERROR(ABS(Table1[[#This Row],[ROA 2018]]-Table1[[#This Row],[ROA 2017]]), "x")</f>
        <v>0.13741845805556474</v>
      </c>
      <c r="BG1614" s="3">
        <f xml:space="preserve"> IFERROR(ABS(Table1[[#This Row],[ROA 2019]]-Table1[[#This Row],[ROA 2018]]), "x")</f>
        <v>0.11639119665051839</v>
      </c>
      <c r="BH1614" s="3">
        <f xml:space="preserve"> IFERROR(ABS(Table1[[#This Row],[ROA 2020]]-Table1[[#This Row],[ROA 2019]]), "x")</f>
        <v>0.20111813869437545</v>
      </c>
      <c r="BI1614" s="3">
        <f xml:space="preserve"> IFERROR(ABS(Table1[[#This Row],[ROA 2021]]-Table1[[#This Row],[ROA 2020]]), "x")</f>
        <v>0.1732234448441696</v>
      </c>
      <c r="BJ1614" s="3">
        <f xml:space="preserve"> IFERROR(AVERAGE(Table1[[#This Row],[ROA 2013-2012]:[ROA 2021-2020]]), "x")</f>
        <v>0.10467071992744627</v>
      </c>
      <c r="BK1614" s="3">
        <f>IFERROR(AVERAGE(Table1[[#This Row],[ROA 2012]:[ROA 2021]]), "x")</f>
        <v>0.46018190531861247</v>
      </c>
      <c r="BN1614" s="1">
        <f>SUM(Table1[[#This Row],[B/M Rank]:[ROA Rank]])</f>
        <v>0</v>
      </c>
    </row>
    <row r="1615" spans="1:66" x14ac:dyDescent="0.25">
      <c r="A1615" s="1" t="s">
        <v>3678</v>
      </c>
      <c r="B1615" s="1" t="s">
        <v>1419</v>
      </c>
      <c r="C1615" s="1" t="s">
        <v>4417</v>
      </c>
      <c r="D1615" s="1" t="s">
        <v>268</v>
      </c>
      <c r="E1615" s="1" t="s">
        <v>108</v>
      </c>
      <c r="F1615" s="1">
        <v>113.56</v>
      </c>
      <c r="G1615" s="19"/>
      <c r="H1615" s="19"/>
      <c r="I1615" s="19"/>
      <c r="J1615" s="19"/>
      <c r="K1615" s="1"/>
      <c r="L1615" s="19"/>
      <c r="M1615" s="1">
        <v>2012</v>
      </c>
      <c r="N1615" s="1">
        <v>17.8</v>
      </c>
      <c r="O1615" s="1">
        <v>21.8</v>
      </c>
      <c r="P1615" s="1">
        <v>19.100000000000001</v>
      </c>
      <c r="Q1615" s="1">
        <v>17.5</v>
      </c>
      <c r="R1615" s="1">
        <v>16.2</v>
      </c>
      <c r="S1615" s="1">
        <v>16.899999999999999</v>
      </c>
      <c r="T1615" s="1">
        <v>18</v>
      </c>
      <c r="U1615" s="1">
        <v>16.8</v>
      </c>
      <c r="V1615" s="1">
        <v>17.3</v>
      </c>
      <c r="W1615" s="1">
        <v>34.200000000000003</v>
      </c>
      <c r="X1615" s="1">
        <v>36.6</v>
      </c>
      <c r="Z1615" s="3">
        <f xml:space="preserve"> IFERROR(AVEDEV(Table1[[#This Row],[GP 2012]:[GP 2021]]) / Table1[[#This Row],[Avg GP]], "x")</f>
        <v>0.17259713701431501</v>
      </c>
      <c r="AA1615" s="2">
        <f xml:space="preserve"> IFERROR(AVERAGE(Table1[[#This Row],[GP 2012]:[GP 2021]]), "x")</f>
        <v>19.560000000000002</v>
      </c>
      <c r="AB1615" s="11">
        <f>Table1[Equity]/Table1[Market Capital]</f>
        <v>0.83656216977809084</v>
      </c>
      <c r="AC1615" s="1">
        <v>30</v>
      </c>
      <c r="AD1615" s="1">
        <v>40.6</v>
      </c>
      <c r="AE1615" s="1">
        <v>49.7</v>
      </c>
      <c r="AF1615" s="1">
        <v>69.5</v>
      </c>
      <c r="AG1615" s="1">
        <v>85.2</v>
      </c>
      <c r="AH1615" s="1">
        <v>76.8</v>
      </c>
      <c r="AI1615" s="1">
        <v>90.2</v>
      </c>
      <c r="AJ1615" s="1">
        <v>97.1</v>
      </c>
      <c r="AK1615" s="1">
        <v>97.1</v>
      </c>
      <c r="AL1615" s="1">
        <v>115.5</v>
      </c>
      <c r="AM1615" s="1">
        <v>118.3</v>
      </c>
      <c r="AN1615" s="1">
        <v>95</v>
      </c>
      <c r="AO1615" s="3">
        <f xml:space="preserve"> IFERROR(Table1[[#This Row],[GP 2012]]/Table1[[#This Row],[Total Assets 2012]], "x")</f>
        <v>0.59333333333333338</v>
      </c>
      <c r="AP1615" s="3">
        <f xml:space="preserve"> IFERROR(Table1[[#This Row],[GP 2013]]/Table1[[#This Row],[Total Assets 2013]], "x")</f>
        <v>0.53694581280788178</v>
      </c>
      <c r="AQ1615" s="3">
        <f xml:space="preserve"> IFERROR(Table1[[#This Row],[GP 2014]]/Table1[[#This Row],[Total Assets 2014]], "x")</f>
        <v>0.38430583501006038</v>
      </c>
      <c r="AR1615" s="3">
        <f xml:space="preserve"> IFERROR(Table1[[#This Row],[GP 2015]]/Table1[[#This Row],[Total Assets 2015]], "x")</f>
        <v>0.25179856115107913</v>
      </c>
      <c r="AS1615" s="3">
        <f xml:space="preserve"> IFERROR(Table1[[#This Row],[GP 2016]]/Table1[[#This Row],[Total Assets 2016]], "x")</f>
        <v>0.19014084507042253</v>
      </c>
      <c r="AT1615" s="3">
        <f xml:space="preserve"> IFERROR(Table1[[#This Row],[GP 2017]]/Table1[[#This Row],[Total Assets 2017]], "x")</f>
        <v>0.22005208333333331</v>
      </c>
      <c r="AU1615" s="3">
        <f xml:space="preserve"> IFERROR(Table1[[#This Row],[GP 2018]]/Table1[[#This Row],[Total Assets 2018]], "x")</f>
        <v>0.19955654101995565</v>
      </c>
      <c r="AV1615" s="3">
        <f xml:space="preserve"> IFERROR(Table1[[#This Row],[GP 2019]]/Table1[[#This Row],[Total Assets 2019]], "x")</f>
        <v>0.17301750772399591</v>
      </c>
      <c r="AW1615" s="3">
        <f xml:space="preserve"> IFERROR(Table1[[#This Row],[GP 2020]]/Table1[[#This Row],[Total Assets 2020]], "x")</f>
        <v>0.17816683831101959</v>
      </c>
      <c r="AX1615" s="3">
        <f xml:space="preserve"> IFERROR(Table1[[#This Row],[GP 2021]]/Table1[[#This Row],[Total Assets 2021]], "x")</f>
        <v>0.29610389610389615</v>
      </c>
      <c r="AY1615" s="3">
        <f xml:space="preserve"> IFERROR(Table1[[#This Row],[GP TTM]]/Table1[[#This Row],[Total Assets TTM]], "x")</f>
        <v>0.30938292476754015</v>
      </c>
      <c r="BA1615" s="3">
        <f xml:space="preserve"> IFERROR(ABS(Table1[[#This Row],[ROA 2013]]-Table1[[#This Row],[ROA 2012]]), "x")</f>
        <v>5.6387520525451595E-2</v>
      </c>
      <c r="BB1615" s="3">
        <f xml:space="preserve"> IFERROR(ABS(Table1[[#This Row],[ROA 2014]]-Table1[[#This Row],[ROA 2013]]), "x")</f>
        <v>0.1526399777978214</v>
      </c>
      <c r="BC1615" s="3">
        <f xml:space="preserve"> IFERROR(ABS(Table1[[#This Row],[ROA 2015]]-Table1[[#This Row],[ROA 2014]]), "x")</f>
        <v>0.13250727385898126</v>
      </c>
      <c r="BD1615" s="3">
        <f xml:space="preserve"> IFERROR(ABS(Table1[[#This Row],[ROA 2016]]-Table1[[#This Row],[ROA 2015]]), "x")</f>
        <v>6.1657716080656594E-2</v>
      </c>
      <c r="BE1615" s="3">
        <f xml:space="preserve"> IFERROR(ABS(Table1[[#This Row],[ROA 2017]]-Table1[[#This Row],[ROA 2016]]), "x")</f>
        <v>2.9911238262910783E-2</v>
      </c>
      <c r="BF1615" s="3">
        <f xml:space="preserve"> IFERROR(ABS(Table1[[#This Row],[ROA 2018]]-Table1[[#This Row],[ROA 2017]]), "x")</f>
        <v>2.0495542313377663E-2</v>
      </c>
      <c r="BG1615" s="3">
        <f xml:space="preserve"> IFERROR(ABS(Table1[[#This Row],[ROA 2019]]-Table1[[#This Row],[ROA 2018]]), "x")</f>
        <v>2.6539033295959746E-2</v>
      </c>
      <c r="BH1615" s="3">
        <f xml:space="preserve"> IFERROR(ABS(Table1[[#This Row],[ROA 2020]]-Table1[[#This Row],[ROA 2019]]), "x")</f>
        <v>5.1493305870236872E-3</v>
      </c>
      <c r="BI1615" s="3">
        <f xml:space="preserve"> IFERROR(ABS(Table1[[#This Row],[ROA 2021]]-Table1[[#This Row],[ROA 2020]]), "x")</f>
        <v>0.11793705779287655</v>
      </c>
      <c r="BJ1615" s="3">
        <f xml:space="preserve"> IFERROR(AVERAGE(Table1[[#This Row],[ROA 2013-2012]:[ROA 2021-2020]]), "x")</f>
        <v>6.7024965612784371E-2</v>
      </c>
      <c r="BK1615" s="3">
        <f>IFERROR(AVERAGE(Table1[[#This Row],[ROA 2012]:[ROA 2021]]), "x")</f>
        <v>0.3023421253864978</v>
      </c>
      <c r="BN1615" s="1">
        <f>SUM(Table1[[#This Row],[B/M Rank]:[ROA Rank]])</f>
        <v>0</v>
      </c>
    </row>
    <row r="1616" spans="1:66" x14ac:dyDescent="0.25">
      <c r="A1616" s="1" t="s">
        <v>2978</v>
      </c>
      <c r="B1616" s="1" t="s">
        <v>957</v>
      </c>
      <c r="C1616" s="1" t="s">
        <v>4417</v>
      </c>
      <c r="D1616" s="1" t="s">
        <v>268</v>
      </c>
      <c r="E1616" s="1" t="s">
        <v>108</v>
      </c>
      <c r="F1616" s="1">
        <v>114.47</v>
      </c>
      <c r="G1616" s="19"/>
      <c r="H1616" s="19"/>
      <c r="I1616" s="19"/>
      <c r="J1616" s="19"/>
      <c r="K1616" s="1"/>
      <c r="L1616" s="19"/>
      <c r="M1616" s="1">
        <v>2012</v>
      </c>
      <c r="N1616" s="1" t="s">
        <v>4368</v>
      </c>
      <c r="O1616" s="1" t="s">
        <v>4368</v>
      </c>
      <c r="P1616" s="1" t="s">
        <v>4368</v>
      </c>
      <c r="Q1616" s="1" t="s">
        <v>4368</v>
      </c>
      <c r="R1616" s="1" t="s">
        <v>4368</v>
      </c>
      <c r="S1616" s="1" t="s">
        <v>4368</v>
      </c>
      <c r="T1616" s="1" t="s">
        <v>4368</v>
      </c>
      <c r="U1616" s="1" t="s">
        <v>4368</v>
      </c>
      <c r="V1616" s="1" t="s">
        <v>4368</v>
      </c>
      <c r="W1616" s="1" t="s">
        <v>4368</v>
      </c>
      <c r="X1616" s="1" t="s">
        <v>4368</v>
      </c>
      <c r="Z1616" s="3" t="str">
        <f xml:space="preserve"> IFERROR(AVEDEV(Table1[[#This Row],[GP 2012]:[GP 2021]]) / Table1[[#This Row],[Avg GP]], "x")</f>
        <v>x</v>
      </c>
      <c r="AA1616" s="2" t="str">
        <f xml:space="preserve"> IFERROR(AVERAGE(Table1[[#This Row],[GP 2012]:[GP 2021]]), "x")</f>
        <v>x</v>
      </c>
      <c r="AB1616" s="11">
        <f>Table1[Equity]/Table1[Market Capital]</f>
        <v>0.63859526513496978</v>
      </c>
      <c r="AC1616" s="1">
        <v>28.3</v>
      </c>
      <c r="AD1616" s="1">
        <v>24.2</v>
      </c>
      <c r="AE1616" s="1">
        <v>22.5</v>
      </c>
      <c r="AF1616" s="1">
        <v>31.1</v>
      </c>
      <c r="AG1616" s="1">
        <v>65.099999999999994</v>
      </c>
      <c r="AH1616" s="1">
        <v>189.5</v>
      </c>
      <c r="AI1616" s="1">
        <v>230.2</v>
      </c>
      <c r="AJ1616" s="1">
        <v>104.2</v>
      </c>
      <c r="AK1616" s="1">
        <v>88.4</v>
      </c>
      <c r="AL1616" s="1">
        <v>76.7</v>
      </c>
      <c r="AM1616" s="1">
        <v>74</v>
      </c>
      <c r="AN1616" s="1">
        <v>73.099999999999994</v>
      </c>
      <c r="AO1616" s="3" t="str">
        <f xml:space="preserve"> IFERROR(Table1[[#This Row],[GP 2012]]/Table1[[#This Row],[Total Assets 2012]], "x")</f>
        <v>x</v>
      </c>
      <c r="AP1616" s="3" t="str">
        <f xml:space="preserve"> IFERROR(Table1[[#This Row],[GP 2013]]/Table1[[#This Row],[Total Assets 2013]], "x")</f>
        <v>x</v>
      </c>
      <c r="AQ1616" s="3" t="str">
        <f xml:space="preserve"> IFERROR(Table1[[#This Row],[GP 2014]]/Table1[[#This Row],[Total Assets 2014]], "x")</f>
        <v>x</v>
      </c>
      <c r="AR1616" s="3" t="str">
        <f xml:space="preserve"> IFERROR(Table1[[#This Row],[GP 2015]]/Table1[[#This Row],[Total Assets 2015]], "x")</f>
        <v>x</v>
      </c>
      <c r="AS1616" s="3" t="str">
        <f xml:space="preserve"> IFERROR(Table1[[#This Row],[GP 2016]]/Table1[[#This Row],[Total Assets 2016]], "x")</f>
        <v>x</v>
      </c>
      <c r="AT1616" s="3" t="str">
        <f xml:space="preserve"> IFERROR(Table1[[#This Row],[GP 2017]]/Table1[[#This Row],[Total Assets 2017]], "x")</f>
        <v>x</v>
      </c>
      <c r="AU1616" s="3" t="str">
        <f xml:space="preserve"> IFERROR(Table1[[#This Row],[GP 2018]]/Table1[[#This Row],[Total Assets 2018]], "x")</f>
        <v>x</v>
      </c>
      <c r="AV1616" s="3" t="str">
        <f xml:space="preserve"> IFERROR(Table1[[#This Row],[GP 2019]]/Table1[[#This Row],[Total Assets 2019]], "x")</f>
        <v>x</v>
      </c>
      <c r="AW1616" s="3" t="str">
        <f xml:space="preserve"> IFERROR(Table1[[#This Row],[GP 2020]]/Table1[[#This Row],[Total Assets 2020]], "x")</f>
        <v>x</v>
      </c>
      <c r="AX1616" s="3" t="str">
        <f xml:space="preserve"> IFERROR(Table1[[#This Row],[GP 2021]]/Table1[[#This Row],[Total Assets 2021]], "x")</f>
        <v>x</v>
      </c>
      <c r="AY1616" s="3" t="str">
        <f xml:space="preserve"> IFERROR(Table1[[#This Row],[GP TTM]]/Table1[[#This Row],[Total Assets TTM]], "x")</f>
        <v>x</v>
      </c>
      <c r="BA1616" s="3" t="str">
        <f xml:space="preserve"> IFERROR(ABS(Table1[[#This Row],[ROA 2013]]-Table1[[#This Row],[ROA 2012]]), "x")</f>
        <v>x</v>
      </c>
      <c r="BB1616" s="3" t="str">
        <f xml:space="preserve"> IFERROR(ABS(Table1[[#This Row],[ROA 2014]]-Table1[[#This Row],[ROA 2013]]), "x")</f>
        <v>x</v>
      </c>
      <c r="BC1616" s="3" t="str">
        <f xml:space="preserve"> IFERROR(ABS(Table1[[#This Row],[ROA 2015]]-Table1[[#This Row],[ROA 2014]]), "x")</f>
        <v>x</v>
      </c>
      <c r="BD1616" s="3" t="str">
        <f xml:space="preserve"> IFERROR(ABS(Table1[[#This Row],[ROA 2016]]-Table1[[#This Row],[ROA 2015]]), "x")</f>
        <v>x</v>
      </c>
      <c r="BE1616" s="3" t="str">
        <f xml:space="preserve"> IFERROR(ABS(Table1[[#This Row],[ROA 2017]]-Table1[[#This Row],[ROA 2016]]), "x")</f>
        <v>x</v>
      </c>
      <c r="BF1616" s="3" t="str">
        <f xml:space="preserve"> IFERROR(ABS(Table1[[#This Row],[ROA 2018]]-Table1[[#This Row],[ROA 2017]]), "x")</f>
        <v>x</v>
      </c>
      <c r="BG1616" s="3" t="str">
        <f xml:space="preserve"> IFERROR(ABS(Table1[[#This Row],[ROA 2019]]-Table1[[#This Row],[ROA 2018]]), "x")</f>
        <v>x</v>
      </c>
      <c r="BH1616" s="3" t="str">
        <f xml:space="preserve"> IFERROR(ABS(Table1[[#This Row],[ROA 2020]]-Table1[[#This Row],[ROA 2019]]), "x")</f>
        <v>x</v>
      </c>
      <c r="BI1616" s="3" t="str">
        <f xml:space="preserve"> IFERROR(ABS(Table1[[#This Row],[ROA 2021]]-Table1[[#This Row],[ROA 2020]]), "x")</f>
        <v>x</v>
      </c>
      <c r="BJ1616" s="3" t="str">
        <f xml:space="preserve"> IFERROR(AVERAGE(Table1[[#This Row],[ROA 2013-2012]:[ROA 2021-2020]]), "x")</f>
        <v>x</v>
      </c>
      <c r="BK1616" s="3" t="str">
        <f>IFERROR(AVERAGE(Table1[[#This Row],[ROA 2012]:[ROA 2021]]), "x")</f>
        <v>x</v>
      </c>
      <c r="BN1616" s="1">
        <f>SUM(Table1[[#This Row],[B/M Rank]:[ROA Rank]])</f>
        <v>0</v>
      </c>
    </row>
    <row r="1617" spans="1:66" x14ac:dyDescent="0.25">
      <c r="A1617" s="1" t="s">
        <v>4045</v>
      </c>
      <c r="B1617" s="1" t="s">
        <v>1755</v>
      </c>
      <c r="C1617" s="1" t="s">
        <v>12</v>
      </c>
      <c r="D1617" s="1" t="s">
        <v>11</v>
      </c>
      <c r="E1617" s="1" t="s">
        <v>108</v>
      </c>
      <c r="F1617" s="1">
        <v>114.75</v>
      </c>
      <c r="G1617" s="19"/>
      <c r="H1617" s="19"/>
      <c r="I1617" s="19"/>
      <c r="J1617" s="19"/>
      <c r="K1617" s="1"/>
      <c r="L1617" s="19"/>
      <c r="M1617" s="1">
        <v>2017</v>
      </c>
      <c r="S1617" s="1" t="s">
        <v>4368</v>
      </c>
      <c r="T1617" s="1" t="s">
        <v>4368</v>
      </c>
      <c r="U1617" s="1" t="s">
        <v>4368</v>
      </c>
      <c r="V1617" s="1" t="s">
        <v>4368</v>
      </c>
      <c r="W1617" s="1" t="s">
        <v>4368</v>
      </c>
      <c r="X1617" s="1" t="s">
        <v>4368</v>
      </c>
      <c r="Z1617" s="3" t="str">
        <f xml:space="preserve"> IFERROR(AVEDEV(Table1[[#This Row],[GP 2012]:[GP 2021]]) / Table1[[#This Row],[Avg GP]], "x")</f>
        <v>x</v>
      </c>
      <c r="AA1617" s="2" t="str">
        <f xml:space="preserve"> IFERROR(AVERAGE(Table1[[#This Row],[GP 2012]:[GP 2021]]), "x")</f>
        <v>x</v>
      </c>
      <c r="AB1617" s="11">
        <f>Table1[Equity]/Table1[Market Capital]</f>
        <v>0.11154684095860568</v>
      </c>
      <c r="AH1617" s="1">
        <v>0.1</v>
      </c>
      <c r="AI1617" s="1">
        <v>3.1</v>
      </c>
      <c r="AJ1617" s="1">
        <v>6.8</v>
      </c>
      <c r="AK1617" s="1">
        <v>6.7</v>
      </c>
      <c r="AL1617" s="1">
        <v>17.899999999999999</v>
      </c>
      <c r="AM1617" s="1">
        <v>13.9</v>
      </c>
      <c r="AN1617" s="1">
        <v>12.8</v>
      </c>
      <c r="AO1617" s="3" t="str">
        <f xml:space="preserve"> IFERROR(Table1[[#This Row],[GP 2012]]/Table1[[#This Row],[Total Assets 2012]], "x")</f>
        <v>x</v>
      </c>
      <c r="AP1617" s="3" t="str">
        <f xml:space="preserve"> IFERROR(Table1[[#This Row],[GP 2013]]/Table1[[#This Row],[Total Assets 2013]], "x")</f>
        <v>x</v>
      </c>
      <c r="AQ1617" s="3" t="str">
        <f xml:space="preserve"> IFERROR(Table1[[#This Row],[GP 2014]]/Table1[[#This Row],[Total Assets 2014]], "x")</f>
        <v>x</v>
      </c>
      <c r="AR1617" s="3" t="str">
        <f xml:space="preserve"> IFERROR(Table1[[#This Row],[GP 2015]]/Table1[[#This Row],[Total Assets 2015]], "x")</f>
        <v>x</v>
      </c>
      <c r="AS1617" s="3" t="str">
        <f xml:space="preserve"> IFERROR(Table1[[#This Row],[GP 2016]]/Table1[[#This Row],[Total Assets 2016]], "x")</f>
        <v>x</v>
      </c>
      <c r="AT1617" s="3" t="str">
        <f xml:space="preserve"> IFERROR(Table1[[#This Row],[GP 2017]]/Table1[[#This Row],[Total Assets 2017]], "x")</f>
        <v>x</v>
      </c>
      <c r="AU1617" s="3" t="str">
        <f xml:space="preserve"> IFERROR(Table1[[#This Row],[GP 2018]]/Table1[[#This Row],[Total Assets 2018]], "x")</f>
        <v>x</v>
      </c>
      <c r="AV1617" s="3" t="str">
        <f xml:space="preserve"> IFERROR(Table1[[#This Row],[GP 2019]]/Table1[[#This Row],[Total Assets 2019]], "x")</f>
        <v>x</v>
      </c>
      <c r="AW1617" s="3" t="str">
        <f xml:space="preserve"> IFERROR(Table1[[#This Row],[GP 2020]]/Table1[[#This Row],[Total Assets 2020]], "x")</f>
        <v>x</v>
      </c>
      <c r="AX1617" s="3" t="str">
        <f xml:space="preserve"> IFERROR(Table1[[#This Row],[GP 2021]]/Table1[[#This Row],[Total Assets 2021]], "x")</f>
        <v>x</v>
      </c>
      <c r="AY1617" s="3" t="str">
        <f xml:space="preserve"> IFERROR(Table1[[#This Row],[GP TTM]]/Table1[[#This Row],[Total Assets TTM]], "x")</f>
        <v>x</v>
      </c>
      <c r="BA1617" s="3" t="str">
        <f xml:space="preserve"> IFERROR(ABS(Table1[[#This Row],[ROA 2013]]-Table1[[#This Row],[ROA 2012]]), "x")</f>
        <v>x</v>
      </c>
      <c r="BB1617" s="3" t="str">
        <f xml:space="preserve"> IFERROR(ABS(Table1[[#This Row],[ROA 2014]]-Table1[[#This Row],[ROA 2013]]), "x")</f>
        <v>x</v>
      </c>
      <c r="BC1617" s="3" t="str">
        <f xml:space="preserve"> IFERROR(ABS(Table1[[#This Row],[ROA 2015]]-Table1[[#This Row],[ROA 2014]]), "x")</f>
        <v>x</v>
      </c>
      <c r="BD1617" s="3" t="str">
        <f xml:space="preserve"> IFERROR(ABS(Table1[[#This Row],[ROA 2016]]-Table1[[#This Row],[ROA 2015]]), "x")</f>
        <v>x</v>
      </c>
      <c r="BE1617" s="3" t="str">
        <f xml:space="preserve"> IFERROR(ABS(Table1[[#This Row],[ROA 2017]]-Table1[[#This Row],[ROA 2016]]), "x")</f>
        <v>x</v>
      </c>
      <c r="BF1617" s="3" t="str">
        <f xml:space="preserve"> IFERROR(ABS(Table1[[#This Row],[ROA 2018]]-Table1[[#This Row],[ROA 2017]]), "x")</f>
        <v>x</v>
      </c>
      <c r="BG1617" s="3" t="str">
        <f xml:space="preserve"> IFERROR(ABS(Table1[[#This Row],[ROA 2019]]-Table1[[#This Row],[ROA 2018]]), "x")</f>
        <v>x</v>
      </c>
      <c r="BH1617" s="3" t="str">
        <f xml:space="preserve"> IFERROR(ABS(Table1[[#This Row],[ROA 2020]]-Table1[[#This Row],[ROA 2019]]), "x")</f>
        <v>x</v>
      </c>
      <c r="BI1617" s="3" t="str">
        <f xml:space="preserve"> IFERROR(ABS(Table1[[#This Row],[ROA 2021]]-Table1[[#This Row],[ROA 2020]]), "x")</f>
        <v>x</v>
      </c>
      <c r="BJ1617" s="3" t="str">
        <f xml:space="preserve"> IFERROR(AVERAGE(Table1[[#This Row],[ROA 2013-2012]:[ROA 2021-2020]]), "x")</f>
        <v>x</v>
      </c>
      <c r="BK1617" s="3" t="str">
        <f>IFERROR(AVERAGE(Table1[[#This Row],[ROA 2012]:[ROA 2021]]), "x")</f>
        <v>x</v>
      </c>
      <c r="BN1617" s="1">
        <f>SUM(Table1[[#This Row],[B/M Rank]:[ROA Rank]])</f>
        <v>0</v>
      </c>
    </row>
    <row r="1618" spans="1:66" x14ac:dyDescent="0.25">
      <c r="A1618" s="1" t="s">
        <v>3602</v>
      </c>
      <c r="B1618" s="1" t="s">
        <v>4699</v>
      </c>
      <c r="C1618" s="1" t="s">
        <v>4417</v>
      </c>
      <c r="D1618" s="1" t="s">
        <v>268</v>
      </c>
      <c r="E1618" s="1" t="s">
        <v>108</v>
      </c>
      <c r="F1618" s="1">
        <v>115.85</v>
      </c>
      <c r="G1618" s="19"/>
      <c r="H1618" s="19"/>
      <c r="I1618" s="19"/>
      <c r="J1618" s="19"/>
      <c r="K1618" s="1"/>
      <c r="L1618" s="19"/>
      <c r="M1618" s="1">
        <v>2012</v>
      </c>
      <c r="O1618" s="1" t="s">
        <v>4368</v>
      </c>
      <c r="P1618" s="1" t="s">
        <v>4368</v>
      </c>
      <c r="Q1618" s="1">
        <v>-0.2</v>
      </c>
      <c r="R1618" s="1">
        <v>0</v>
      </c>
      <c r="S1618" s="1" t="s">
        <v>4368</v>
      </c>
      <c r="T1618" s="1" t="s">
        <v>4368</v>
      </c>
      <c r="U1618" s="1" t="s">
        <v>4368</v>
      </c>
      <c r="V1618" s="1" t="s">
        <v>4368</v>
      </c>
      <c r="W1618" s="1" t="s">
        <v>4368</v>
      </c>
      <c r="X1618" s="1" t="s">
        <v>4368</v>
      </c>
      <c r="Z1618" s="3">
        <f xml:space="preserve"> IFERROR(AVEDEV(Table1[[#This Row],[GP 2012]:[GP 2021]]) / Table1[[#This Row],[Avg GP]], "x")</f>
        <v>-1</v>
      </c>
      <c r="AA1618" s="2">
        <f xml:space="preserve"> IFERROR(AVERAGE(Table1[[#This Row],[GP 2012]:[GP 2021]]), "x")</f>
        <v>-0.1</v>
      </c>
      <c r="AB1618" s="11">
        <f>Table1[Equity]/Table1[Market Capital]</f>
        <v>0.86404833836858008</v>
      </c>
      <c r="AD1618" s="1">
        <v>0.4</v>
      </c>
      <c r="AE1618" s="1">
        <v>0.2</v>
      </c>
      <c r="AF1618" s="1">
        <v>0</v>
      </c>
      <c r="AG1618" s="1">
        <v>0.4</v>
      </c>
      <c r="AH1618" s="1">
        <v>1.1000000000000001</v>
      </c>
      <c r="AI1618" s="1">
        <v>1.8</v>
      </c>
      <c r="AJ1618" s="1">
        <v>5.3</v>
      </c>
      <c r="AK1618" s="1">
        <v>23.2</v>
      </c>
      <c r="AL1618" s="1">
        <v>72.3</v>
      </c>
      <c r="AM1618" s="1">
        <v>120.6</v>
      </c>
      <c r="AN1618" s="1">
        <v>100.1</v>
      </c>
      <c r="AO1618" s="3" t="str">
        <f xml:space="preserve"> IFERROR(Table1[[#This Row],[GP 2012]]/Table1[[#This Row],[Total Assets 2012]], "x")</f>
        <v>x</v>
      </c>
      <c r="AP1618" s="3" t="str">
        <f xml:space="preserve"> IFERROR(Table1[[#This Row],[GP 2013]]/Table1[[#This Row],[Total Assets 2013]], "x")</f>
        <v>x</v>
      </c>
      <c r="AQ1618" s="3" t="str">
        <f xml:space="preserve"> IFERROR(Table1[[#This Row],[GP 2014]]/Table1[[#This Row],[Total Assets 2014]], "x")</f>
        <v>x</v>
      </c>
      <c r="AR1618" s="3" t="str">
        <f xml:space="preserve"> IFERROR(Table1[[#This Row],[GP 2015]]/Table1[[#This Row],[Total Assets 2015]], "x")</f>
        <v>x</v>
      </c>
      <c r="AS1618" s="3">
        <f xml:space="preserve"> IFERROR(Table1[[#This Row],[GP 2016]]/Table1[[#This Row],[Total Assets 2016]], "x")</f>
        <v>0</v>
      </c>
      <c r="AT1618" s="3" t="str">
        <f xml:space="preserve"> IFERROR(Table1[[#This Row],[GP 2017]]/Table1[[#This Row],[Total Assets 2017]], "x")</f>
        <v>x</v>
      </c>
      <c r="AU1618" s="3" t="str">
        <f xml:space="preserve"> IFERROR(Table1[[#This Row],[GP 2018]]/Table1[[#This Row],[Total Assets 2018]], "x")</f>
        <v>x</v>
      </c>
      <c r="AV1618" s="3" t="str">
        <f xml:space="preserve"> IFERROR(Table1[[#This Row],[GP 2019]]/Table1[[#This Row],[Total Assets 2019]], "x")</f>
        <v>x</v>
      </c>
      <c r="AW1618" s="3" t="str">
        <f xml:space="preserve"> IFERROR(Table1[[#This Row],[GP 2020]]/Table1[[#This Row],[Total Assets 2020]], "x")</f>
        <v>x</v>
      </c>
      <c r="AX1618" s="3" t="str">
        <f xml:space="preserve"> IFERROR(Table1[[#This Row],[GP 2021]]/Table1[[#This Row],[Total Assets 2021]], "x")</f>
        <v>x</v>
      </c>
      <c r="AY1618" s="3" t="str">
        <f xml:space="preserve"> IFERROR(Table1[[#This Row],[GP TTM]]/Table1[[#This Row],[Total Assets TTM]], "x")</f>
        <v>x</v>
      </c>
      <c r="BA1618" s="3" t="str">
        <f xml:space="preserve"> IFERROR(ABS(Table1[[#This Row],[ROA 2013]]-Table1[[#This Row],[ROA 2012]]), "x")</f>
        <v>x</v>
      </c>
      <c r="BB1618" s="3" t="str">
        <f xml:space="preserve"> IFERROR(ABS(Table1[[#This Row],[ROA 2014]]-Table1[[#This Row],[ROA 2013]]), "x")</f>
        <v>x</v>
      </c>
      <c r="BC1618" s="3" t="str">
        <f xml:space="preserve"> IFERROR(ABS(Table1[[#This Row],[ROA 2015]]-Table1[[#This Row],[ROA 2014]]), "x")</f>
        <v>x</v>
      </c>
      <c r="BD1618" s="3" t="str">
        <f xml:space="preserve"> IFERROR(ABS(Table1[[#This Row],[ROA 2016]]-Table1[[#This Row],[ROA 2015]]), "x")</f>
        <v>x</v>
      </c>
      <c r="BE1618" s="3" t="str">
        <f xml:space="preserve"> IFERROR(ABS(Table1[[#This Row],[ROA 2017]]-Table1[[#This Row],[ROA 2016]]), "x")</f>
        <v>x</v>
      </c>
      <c r="BF1618" s="3" t="str">
        <f xml:space="preserve"> IFERROR(ABS(Table1[[#This Row],[ROA 2018]]-Table1[[#This Row],[ROA 2017]]), "x")</f>
        <v>x</v>
      </c>
      <c r="BG1618" s="3" t="str">
        <f xml:space="preserve"> IFERROR(ABS(Table1[[#This Row],[ROA 2019]]-Table1[[#This Row],[ROA 2018]]), "x")</f>
        <v>x</v>
      </c>
      <c r="BH1618" s="3" t="str">
        <f xml:space="preserve"> IFERROR(ABS(Table1[[#This Row],[ROA 2020]]-Table1[[#This Row],[ROA 2019]]), "x")</f>
        <v>x</v>
      </c>
      <c r="BI1618" s="3" t="str">
        <f xml:space="preserve"> IFERROR(ABS(Table1[[#This Row],[ROA 2021]]-Table1[[#This Row],[ROA 2020]]), "x")</f>
        <v>x</v>
      </c>
      <c r="BJ1618" s="3" t="str">
        <f xml:space="preserve"> IFERROR(AVERAGE(Table1[[#This Row],[ROA 2013-2012]:[ROA 2021-2020]]), "x")</f>
        <v>x</v>
      </c>
      <c r="BK1618" s="3">
        <f>IFERROR(AVERAGE(Table1[[#This Row],[ROA 2012]:[ROA 2021]]), "x")</f>
        <v>0</v>
      </c>
      <c r="BN1618" s="1">
        <f>SUM(Table1[[#This Row],[B/M Rank]:[ROA Rank]])</f>
        <v>0</v>
      </c>
    </row>
    <row r="1619" spans="1:66" x14ac:dyDescent="0.25">
      <c r="A1619" s="1" t="s">
        <v>3629</v>
      </c>
      <c r="B1619" s="1" t="s">
        <v>1386</v>
      </c>
      <c r="C1619" s="1" t="s">
        <v>4417</v>
      </c>
      <c r="D1619" s="1" t="s">
        <v>268</v>
      </c>
      <c r="E1619" s="1" t="s">
        <v>108</v>
      </c>
      <c r="F1619" s="1">
        <v>115.93</v>
      </c>
      <c r="G1619" s="19"/>
      <c r="H1619" s="19"/>
      <c r="I1619" s="19"/>
      <c r="J1619" s="19"/>
      <c r="K1619" s="1"/>
      <c r="L1619" s="19"/>
      <c r="M1619" s="1">
        <v>2012</v>
      </c>
      <c r="N1619" s="1">
        <v>0.6</v>
      </c>
      <c r="O1619" s="1">
        <v>0.5</v>
      </c>
      <c r="P1619" s="1">
        <v>0.4</v>
      </c>
      <c r="Q1619" s="1">
        <v>0</v>
      </c>
      <c r="R1619" s="1" t="s">
        <v>4368</v>
      </c>
      <c r="S1619" s="1">
        <v>0.2</v>
      </c>
      <c r="T1619" s="1">
        <v>0.1</v>
      </c>
      <c r="U1619" s="1">
        <v>0.3</v>
      </c>
      <c r="V1619" s="1">
        <v>0.8</v>
      </c>
      <c r="W1619" s="1">
        <v>0.2</v>
      </c>
      <c r="X1619" s="1">
        <v>0.2</v>
      </c>
      <c r="Z1619" s="3">
        <f xml:space="preserve"> IFERROR(AVEDEV(Table1[[#This Row],[GP 2012]:[GP 2021]]) / Table1[[#This Row],[Avg GP]], "x")</f>
        <v>0.59498207885304655</v>
      </c>
      <c r="AA1619" s="2">
        <f xml:space="preserve"> IFERROR(AVERAGE(Table1[[#This Row],[GP 2012]:[GP 2021]]), "x")</f>
        <v>0.3444444444444445</v>
      </c>
      <c r="AB1619" s="11">
        <f>Table1[Equity]/Table1[Market Capital]</f>
        <v>1.7984990942810315</v>
      </c>
      <c r="AC1619" s="1">
        <v>4.3</v>
      </c>
      <c r="AD1619" s="1">
        <v>3.5</v>
      </c>
      <c r="AE1619" s="1">
        <v>5.4</v>
      </c>
      <c r="AF1619" s="1">
        <v>0.5</v>
      </c>
      <c r="AG1619" s="1">
        <v>84.9</v>
      </c>
      <c r="AH1619" s="1">
        <v>214.7</v>
      </c>
      <c r="AI1619" s="1">
        <v>210.5</v>
      </c>
      <c r="AJ1619" s="1">
        <v>134</v>
      </c>
      <c r="AK1619" s="1">
        <v>245.2</v>
      </c>
      <c r="AL1619" s="1">
        <v>240.3</v>
      </c>
      <c r="AM1619" s="1">
        <v>252.7</v>
      </c>
      <c r="AN1619" s="1">
        <v>208.5</v>
      </c>
      <c r="AO1619" s="3">
        <f xml:space="preserve"> IFERROR(Table1[[#This Row],[GP 2012]]/Table1[[#This Row],[Total Assets 2012]], "x")</f>
        <v>0.13953488372093023</v>
      </c>
      <c r="AP1619" s="3">
        <f xml:space="preserve"> IFERROR(Table1[[#This Row],[GP 2013]]/Table1[[#This Row],[Total Assets 2013]], "x")</f>
        <v>0.14285714285714285</v>
      </c>
      <c r="AQ1619" s="3">
        <f xml:space="preserve"> IFERROR(Table1[[#This Row],[GP 2014]]/Table1[[#This Row],[Total Assets 2014]], "x")</f>
        <v>7.407407407407407E-2</v>
      </c>
      <c r="AR1619" s="3">
        <f xml:space="preserve"> IFERROR(Table1[[#This Row],[GP 2015]]/Table1[[#This Row],[Total Assets 2015]], "x")</f>
        <v>0</v>
      </c>
      <c r="AS1619" s="3" t="str">
        <f xml:space="preserve"> IFERROR(Table1[[#This Row],[GP 2016]]/Table1[[#This Row],[Total Assets 2016]], "x")</f>
        <v>x</v>
      </c>
      <c r="AT1619" s="3">
        <f xml:space="preserve"> IFERROR(Table1[[#This Row],[GP 2017]]/Table1[[#This Row],[Total Assets 2017]], "x")</f>
        <v>9.315323707498837E-4</v>
      </c>
      <c r="AU1619" s="3">
        <f xml:space="preserve"> IFERROR(Table1[[#This Row],[GP 2018]]/Table1[[#This Row],[Total Assets 2018]], "x")</f>
        <v>4.7505938242280285E-4</v>
      </c>
      <c r="AV1619" s="3">
        <f xml:space="preserve"> IFERROR(Table1[[#This Row],[GP 2019]]/Table1[[#This Row],[Total Assets 2019]], "x")</f>
        <v>2.2388059701492539E-3</v>
      </c>
      <c r="AW1619" s="3">
        <f xml:space="preserve"> IFERROR(Table1[[#This Row],[GP 2020]]/Table1[[#This Row],[Total Assets 2020]], "x")</f>
        <v>3.2626427406199023E-3</v>
      </c>
      <c r="AX1619" s="3">
        <f xml:space="preserve"> IFERROR(Table1[[#This Row],[GP 2021]]/Table1[[#This Row],[Total Assets 2021]], "x")</f>
        <v>8.3229296712442784E-4</v>
      </c>
      <c r="AY1619" s="3">
        <f xml:space="preserve"> IFERROR(Table1[[#This Row],[GP TTM]]/Table1[[#This Row],[Total Assets TTM]], "x")</f>
        <v>7.9145231499802148E-4</v>
      </c>
      <c r="BA1619" s="3">
        <f xml:space="preserve"> IFERROR(ABS(Table1[[#This Row],[ROA 2013]]-Table1[[#This Row],[ROA 2012]]), "x")</f>
        <v>3.3222591362126186E-3</v>
      </c>
      <c r="BB1619" s="3">
        <f xml:space="preserve"> IFERROR(ABS(Table1[[#This Row],[ROA 2014]]-Table1[[#This Row],[ROA 2013]]), "x")</f>
        <v>6.8783068783068779E-2</v>
      </c>
      <c r="BC1619" s="3">
        <f xml:space="preserve"> IFERROR(ABS(Table1[[#This Row],[ROA 2015]]-Table1[[#This Row],[ROA 2014]]), "x")</f>
        <v>7.407407407407407E-2</v>
      </c>
      <c r="BD1619" s="3" t="str">
        <f xml:space="preserve"> IFERROR(ABS(Table1[[#This Row],[ROA 2016]]-Table1[[#This Row],[ROA 2015]]), "x")</f>
        <v>x</v>
      </c>
      <c r="BE1619" s="3" t="str">
        <f xml:space="preserve"> IFERROR(ABS(Table1[[#This Row],[ROA 2017]]-Table1[[#This Row],[ROA 2016]]), "x")</f>
        <v>x</v>
      </c>
      <c r="BF1619" s="3">
        <f xml:space="preserve"> IFERROR(ABS(Table1[[#This Row],[ROA 2018]]-Table1[[#This Row],[ROA 2017]]), "x")</f>
        <v>4.5647298832708085E-4</v>
      </c>
      <c r="BG1619" s="3">
        <f xml:space="preserve"> IFERROR(ABS(Table1[[#This Row],[ROA 2019]]-Table1[[#This Row],[ROA 2018]]), "x")</f>
        <v>1.7637465877264509E-3</v>
      </c>
      <c r="BH1619" s="3">
        <f xml:space="preserve"> IFERROR(ABS(Table1[[#This Row],[ROA 2020]]-Table1[[#This Row],[ROA 2019]]), "x")</f>
        <v>1.0238367704706484E-3</v>
      </c>
      <c r="BI1619" s="3">
        <f xml:space="preserve"> IFERROR(ABS(Table1[[#This Row],[ROA 2021]]-Table1[[#This Row],[ROA 2020]]), "x")</f>
        <v>2.4303497734954743E-3</v>
      </c>
      <c r="BJ1619" s="3">
        <f xml:space="preserve"> IFERROR(AVERAGE(Table1[[#This Row],[ROA 2013-2012]:[ROA 2021-2020]]), "x")</f>
        <v>2.1693401159053587E-2</v>
      </c>
      <c r="BK1619" s="3">
        <f>IFERROR(AVERAGE(Table1[[#This Row],[ROA 2012]:[ROA 2021]]), "x")</f>
        <v>4.0467381564801487E-2</v>
      </c>
      <c r="BN1619" s="1">
        <f>SUM(Table1[[#This Row],[B/M Rank]:[ROA Rank]])</f>
        <v>0</v>
      </c>
    </row>
    <row r="1620" spans="1:66" x14ac:dyDescent="0.25">
      <c r="A1620" s="1" t="s">
        <v>4302</v>
      </c>
      <c r="B1620" s="1" t="s">
        <v>2005</v>
      </c>
      <c r="C1620" s="1" t="s">
        <v>2004</v>
      </c>
      <c r="D1620" s="1" t="s">
        <v>133</v>
      </c>
      <c r="E1620" s="1" t="s">
        <v>108</v>
      </c>
      <c r="F1620" s="1">
        <v>115.98</v>
      </c>
      <c r="G1620" s="19"/>
      <c r="H1620" s="19"/>
      <c r="I1620" s="19"/>
      <c r="J1620" s="19"/>
      <c r="K1620" s="1"/>
      <c r="L1620" s="19"/>
      <c r="M1620" s="1">
        <v>2018</v>
      </c>
      <c r="S1620" s="1" t="s">
        <v>4368</v>
      </c>
      <c r="T1620" s="1">
        <v>5</v>
      </c>
      <c r="U1620" s="1">
        <v>18.600000000000001</v>
      </c>
      <c r="V1620" s="1">
        <v>45.4</v>
      </c>
      <c r="W1620" s="1">
        <v>62.1</v>
      </c>
      <c r="X1620" s="1">
        <v>57.7</v>
      </c>
      <c r="Z1620" s="3">
        <f xml:space="preserve"> IFERROR(AVEDEV(Table1[[#This Row],[GP 2012]:[GP 2021]]) / Table1[[#This Row],[Avg GP]], "x")</f>
        <v>0.6399694889397407</v>
      </c>
      <c r="AA1620" s="2">
        <f xml:space="preserve"> IFERROR(AVERAGE(Table1[[#This Row],[GP 2012]:[GP 2021]]), "x")</f>
        <v>32.774999999999999</v>
      </c>
      <c r="AB1620" s="11">
        <f>Table1[Equity]/Table1[Market Capital]</f>
        <v>1.2553888601483014</v>
      </c>
      <c r="AH1620" s="1">
        <v>6.2</v>
      </c>
      <c r="AI1620" s="1">
        <v>80.5</v>
      </c>
      <c r="AJ1620" s="1">
        <v>151</v>
      </c>
      <c r="AK1620" s="1">
        <v>213.4</v>
      </c>
      <c r="AL1620" s="1">
        <v>222.9</v>
      </c>
      <c r="AM1620" s="1">
        <v>227.2</v>
      </c>
      <c r="AN1620" s="1">
        <v>145.6</v>
      </c>
      <c r="AO1620" s="3" t="str">
        <f xml:space="preserve"> IFERROR(Table1[[#This Row],[GP 2012]]/Table1[[#This Row],[Total Assets 2012]], "x")</f>
        <v>x</v>
      </c>
      <c r="AP1620" s="3" t="str">
        <f xml:space="preserve"> IFERROR(Table1[[#This Row],[GP 2013]]/Table1[[#This Row],[Total Assets 2013]], "x")</f>
        <v>x</v>
      </c>
      <c r="AQ1620" s="3" t="str">
        <f xml:space="preserve"> IFERROR(Table1[[#This Row],[GP 2014]]/Table1[[#This Row],[Total Assets 2014]], "x")</f>
        <v>x</v>
      </c>
      <c r="AR1620" s="3" t="str">
        <f xml:space="preserve"> IFERROR(Table1[[#This Row],[GP 2015]]/Table1[[#This Row],[Total Assets 2015]], "x")</f>
        <v>x</v>
      </c>
      <c r="AS1620" s="3" t="str">
        <f xml:space="preserve"> IFERROR(Table1[[#This Row],[GP 2016]]/Table1[[#This Row],[Total Assets 2016]], "x")</f>
        <v>x</v>
      </c>
      <c r="AT1620" s="3" t="str">
        <f xml:space="preserve"> IFERROR(Table1[[#This Row],[GP 2017]]/Table1[[#This Row],[Total Assets 2017]], "x")</f>
        <v>x</v>
      </c>
      <c r="AU1620" s="3">
        <f xml:space="preserve"> IFERROR(Table1[[#This Row],[GP 2018]]/Table1[[#This Row],[Total Assets 2018]], "x")</f>
        <v>6.2111801242236024E-2</v>
      </c>
      <c r="AV1620" s="3">
        <f xml:space="preserve"> IFERROR(Table1[[#This Row],[GP 2019]]/Table1[[#This Row],[Total Assets 2019]], "x")</f>
        <v>0.12317880794701988</v>
      </c>
      <c r="AW1620" s="3">
        <f xml:space="preserve"> IFERROR(Table1[[#This Row],[GP 2020]]/Table1[[#This Row],[Total Assets 2020]], "x")</f>
        <v>0.21274601686972819</v>
      </c>
      <c r="AX1620" s="3">
        <f xml:space="preserve"> IFERROR(Table1[[#This Row],[GP 2021]]/Table1[[#This Row],[Total Assets 2021]], "x")</f>
        <v>0.27860026917900405</v>
      </c>
      <c r="AY1620" s="3">
        <f xml:space="preserve"> IFERROR(Table1[[#This Row],[GP TTM]]/Table1[[#This Row],[Total Assets TTM]], "x")</f>
        <v>0.25396126760563381</v>
      </c>
      <c r="BA1620" s="3" t="str">
        <f xml:space="preserve"> IFERROR(ABS(Table1[[#This Row],[ROA 2013]]-Table1[[#This Row],[ROA 2012]]), "x")</f>
        <v>x</v>
      </c>
      <c r="BB1620" s="3" t="str">
        <f xml:space="preserve"> IFERROR(ABS(Table1[[#This Row],[ROA 2014]]-Table1[[#This Row],[ROA 2013]]), "x")</f>
        <v>x</v>
      </c>
      <c r="BC1620" s="3" t="str">
        <f xml:space="preserve"> IFERROR(ABS(Table1[[#This Row],[ROA 2015]]-Table1[[#This Row],[ROA 2014]]), "x")</f>
        <v>x</v>
      </c>
      <c r="BD1620" s="3" t="str">
        <f xml:space="preserve"> IFERROR(ABS(Table1[[#This Row],[ROA 2016]]-Table1[[#This Row],[ROA 2015]]), "x")</f>
        <v>x</v>
      </c>
      <c r="BE1620" s="3" t="str">
        <f xml:space="preserve"> IFERROR(ABS(Table1[[#This Row],[ROA 2017]]-Table1[[#This Row],[ROA 2016]]), "x")</f>
        <v>x</v>
      </c>
      <c r="BF1620" s="3" t="str">
        <f xml:space="preserve"> IFERROR(ABS(Table1[[#This Row],[ROA 2018]]-Table1[[#This Row],[ROA 2017]]), "x")</f>
        <v>x</v>
      </c>
      <c r="BG1620" s="3">
        <f xml:space="preserve"> IFERROR(ABS(Table1[[#This Row],[ROA 2019]]-Table1[[#This Row],[ROA 2018]]), "x")</f>
        <v>6.1067006704783856E-2</v>
      </c>
      <c r="BH1620" s="3">
        <f xml:space="preserve"> IFERROR(ABS(Table1[[#This Row],[ROA 2020]]-Table1[[#This Row],[ROA 2019]]), "x")</f>
        <v>8.9567208922708308E-2</v>
      </c>
      <c r="BI1620" s="3">
        <f xml:space="preserve"> IFERROR(ABS(Table1[[#This Row],[ROA 2021]]-Table1[[#This Row],[ROA 2020]]), "x")</f>
        <v>6.5854252309275857E-2</v>
      </c>
      <c r="BJ1620" s="3">
        <f xml:space="preserve"> IFERROR(AVERAGE(Table1[[#This Row],[ROA 2013-2012]:[ROA 2021-2020]]), "x")</f>
        <v>7.2162822645589333E-2</v>
      </c>
      <c r="BK1620" s="3">
        <f>IFERROR(AVERAGE(Table1[[#This Row],[ROA 2012]:[ROA 2021]]), "x")</f>
        <v>0.16915922380949705</v>
      </c>
      <c r="BN1620" s="1">
        <f>SUM(Table1[[#This Row],[B/M Rank]:[ROA Rank]])</f>
        <v>0</v>
      </c>
    </row>
    <row r="1621" spans="1:66" x14ac:dyDescent="0.25">
      <c r="A1621" s="1" t="s">
        <v>2606</v>
      </c>
      <c r="B1621" s="1" t="s">
        <v>655</v>
      </c>
      <c r="C1621" s="1" t="s">
        <v>632</v>
      </c>
      <c r="D1621" s="1" t="s">
        <v>133</v>
      </c>
      <c r="E1621" s="1" t="s">
        <v>108</v>
      </c>
      <c r="F1621" s="1">
        <v>116.14</v>
      </c>
      <c r="G1621" s="19"/>
      <c r="H1621" s="19"/>
      <c r="I1621" s="19"/>
      <c r="J1621" s="19"/>
      <c r="K1621" s="1"/>
      <c r="L1621" s="19"/>
      <c r="M1621" s="1">
        <v>2014</v>
      </c>
      <c r="O1621" s="1">
        <v>2.6</v>
      </c>
      <c r="P1621" s="1">
        <v>3</v>
      </c>
      <c r="Q1621" s="1">
        <v>2.1</v>
      </c>
      <c r="R1621" s="1">
        <v>2.8</v>
      </c>
      <c r="S1621" s="1">
        <v>5</v>
      </c>
      <c r="T1621" s="1">
        <v>2.4</v>
      </c>
      <c r="U1621" s="1">
        <v>17.5</v>
      </c>
      <c r="V1621" s="1">
        <v>31.4</v>
      </c>
      <c r="W1621" s="1">
        <v>40.799999999999997</v>
      </c>
      <c r="X1621" s="1">
        <v>43.8</v>
      </c>
      <c r="Z1621" s="3">
        <f xml:space="preserve"> IFERROR(AVEDEV(Table1[[#This Row],[GP 2012]:[GP 2021]]) / Table1[[#This Row],[Avg GP]], "x")</f>
        <v>1.0006195786864931</v>
      </c>
      <c r="AA1621" s="2">
        <f xml:space="preserve"> IFERROR(AVERAGE(Table1[[#This Row],[GP 2012]:[GP 2021]]), "x")</f>
        <v>11.955555555555556</v>
      </c>
      <c r="AB1621" s="11">
        <f>Table1[Equity]/Table1[Market Capital]</f>
        <v>0.80247976579989666</v>
      </c>
      <c r="AD1621" s="1">
        <v>4.5999999999999996</v>
      </c>
      <c r="AE1621" s="1">
        <v>2.2000000000000002</v>
      </c>
      <c r="AF1621" s="1">
        <v>1.3</v>
      </c>
      <c r="AG1621" s="1">
        <v>1.7</v>
      </c>
      <c r="AH1621" s="1">
        <v>16.5</v>
      </c>
      <c r="AI1621" s="1">
        <v>70.8</v>
      </c>
      <c r="AJ1621" s="1">
        <v>63.9</v>
      </c>
      <c r="AK1621" s="1">
        <v>112.1</v>
      </c>
      <c r="AL1621" s="1">
        <v>120</v>
      </c>
      <c r="AM1621" s="1">
        <v>120.2</v>
      </c>
      <c r="AN1621" s="1">
        <v>93.2</v>
      </c>
      <c r="AO1621" s="3" t="str">
        <f xml:space="preserve"> IFERROR(Table1[[#This Row],[GP 2012]]/Table1[[#This Row],[Total Assets 2012]], "x")</f>
        <v>x</v>
      </c>
      <c r="AP1621" s="3">
        <f xml:space="preserve"> IFERROR(Table1[[#This Row],[GP 2013]]/Table1[[#This Row],[Total Assets 2013]], "x")</f>
        <v>0.56521739130434789</v>
      </c>
      <c r="AQ1621" s="3">
        <f xml:space="preserve"> IFERROR(Table1[[#This Row],[GP 2014]]/Table1[[#This Row],[Total Assets 2014]], "x")</f>
        <v>1.3636363636363635</v>
      </c>
      <c r="AR1621" s="3">
        <f xml:space="preserve"> IFERROR(Table1[[#This Row],[GP 2015]]/Table1[[#This Row],[Total Assets 2015]], "x")</f>
        <v>1.6153846153846154</v>
      </c>
      <c r="AS1621" s="3">
        <f xml:space="preserve"> IFERROR(Table1[[#This Row],[GP 2016]]/Table1[[#This Row],[Total Assets 2016]], "x")</f>
        <v>1.6470588235294117</v>
      </c>
      <c r="AT1621" s="3">
        <f xml:space="preserve"> IFERROR(Table1[[#This Row],[GP 2017]]/Table1[[#This Row],[Total Assets 2017]], "x")</f>
        <v>0.30303030303030304</v>
      </c>
      <c r="AU1621" s="3">
        <f xml:space="preserve"> IFERROR(Table1[[#This Row],[GP 2018]]/Table1[[#This Row],[Total Assets 2018]], "x")</f>
        <v>3.3898305084745763E-2</v>
      </c>
      <c r="AV1621" s="3">
        <f xml:space="preserve"> IFERROR(Table1[[#This Row],[GP 2019]]/Table1[[#This Row],[Total Assets 2019]], "x")</f>
        <v>0.27386541471048514</v>
      </c>
      <c r="AW1621" s="3">
        <f xml:space="preserve"> IFERROR(Table1[[#This Row],[GP 2020]]/Table1[[#This Row],[Total Assets 2020]], "x")</f>
        <v>0.28010704727921498</v>
      </c>
      <c r="AX1621" s="3">
        <f xml:space="preserve"> IFERROR(Table1[[#This Row],[GP 2021]]/Table1[[#This Row],[Total Assets 2021]], "x")</f>
        <v>0.33999999999999997</v>
      </c>
      <c r="AY1621" s="3">
        <f xml:space="preserve"> IFERROR(Table1[[#This Row],[GP TTM]]/Table1[[#This Row],[Total Assets TTM]], "x")</f>
        <v>0.36439267886855237</v>
      </c>
      <c r="BA1621" s="3" t="str">
        <f xml:space="preserve"> IFERROR(ABS(Table1[[#This Row],[ROA 2013]]-Table1[[#This Row],[ROA 2012]]), "x")</f>
        <v>x</v>
      </c>
      <c r="BB1621" s="3">
        <f xml:space="preserve"> IFERROR(ABS(Table1[[#This Row],[ROA 2014]]-Table1[[#This Row],[ROA 2013]]), "x")</f>
        <v>0.79841897233201564</v>
      </c>
      <c r="BC1621" s="3">
        <f xml:space="preserve"> IFERROR(ABS(Table1[[#This Row],[ROA 2015]]-Table1[[#This Row],[ROA 2014]]), "x")</f>
        <v>0.25174825174825188</v>
      </c>
      <c r="BD1621" s="3">
        <f xml:space="preserve"> IFERROR(ABS(Table1[[#This Row],[ROA 2016]]-Table1[[#This Row],[ROA 2015]]), "x")</f>
        <v>3.1674208144796268E-2</v>
      </c>
      <c r="BE1621" s="3">
        <f xml:space="preserve"> IFERROR(ABS(Table1[[#This Row],[ROA 2017]]-Table1[[#This Row],[ROA 2016]]), "x")</f>
        <v>1.3440285204991087</v>
      </c>
      <c r="BF1621" s="3">
        <f xml:space="preserve"> IFERROR(ABS(Table1[[#This Row],[ROA 2018]]-Table1[[#This Row],[ROA 2017]]), "x")</f>
        <v>0.26913199794555726</v>
      </c>
      <c r="BG1621" s="3">
        <f xml:space="preserve"> IFERROR(ABS(Table1[[#This Row],[ROA 2019]]-Table1[[#This Row],[ROA 2018]]), "x")</f>
        <v>0.23996710962573939</v>
      </c>
      <c r="BH1621" s="3">
        <f xml:space="preserve"> IFERROR(ABS(Table1[[#This Row],[ROA 2020]]-Table1[[#This Row],[ROA 2019]]), "x")</f>
        <v>6.241632568729838E-3</v>
      </c>
      <c r="BI1621" s="3">
        <f xml:space="preserve"> IFERROR(ABS(Table1[[#This Row],[ROA 2021]]-Table1[[#This Row],[ROA 2020]]), "x")</f>
        <v>5.9892952720784987E-2</v>
      </c>
      <c r="BJ1621" s="3">
        <f xml:space="preserve"> IFERROR(AVERAGE(Table1[[#This Row],[ROA 2013-2012]:[ROA 2021-2020]]), "x")</f>
        <v>0.37513795569812297</v>
      </c>
      <c r="BK1621" s="3">
        <f>IFERROR(AVERAGE(Table1[[#This Row],[ROA 2012]:[ROA 2021]]), "x")</f>
        <v>0.71357758488438749</v>
      </c>
      <c r="BN1621" s="1">
        <f>SUM(Table1[[#This Row],[B/M Rank]:[ROA Rank]])</f>
        <v>0</v>
      </c>
    </row>
    <row r="1622" spans="1:66" x14ac:dyDescent="0.25">
      <c r="A1622" s="1" t="s">
        <v>3213</v>
      </c>
      <c r="B1622" s="1" t="s">
        <v>4571</v>
      </c>
      <c r="C1622" s="1" t="s">
        <v>4417</v>
      </c>
      <c r="D1622" s="1" t="s">
        <v>268</v>
      </c>
      <c r="E1622" s="1" t="s">
        <v>108</v>
      </c>
      <c r="F1622" s="1">
        <v>116.89</v>
      </c>
      <c r="G1622" s="19"/>
      <c r="H1622" s="19"/>
      <c r="I1622" s="19"/>
      <c r="J1622" s="19"/>
      <c r="K1622" s="1"/>
      <c r="L1622" s="19"/>
      <c r="M1622" s="1">
        <v>2015</v>
      </c>
      <c r="Q1622" s="1" t="s">
        <v>4368</v>
      </c>
      <c r="R1622" s="1" t="s">
        <v>4368</v>
      </c>
      <c r="S1622" s="1" t="s">
        <v>4368</v>
      </c>
      <c r="T1622" s="1">
        <v>-0.3</v>
      </c>
      <c r="U1622" s="1" t="s">
        <v>4368</v>
      </c>
      <c r="V1622" s="1" t="s">
        <v>4368</v>
      </c>
      <c r="W1622" s="1" t="s">
        <v>4368</v>
      </c>
      <c r="X1622" s="1" t="s">
        <v>4368</v>
      </c>
      <c r="Z1622" s="3">
        <f xml:space="preserve"> IFERROR(AVEDEV(Table1[[#This Row],[GP 2012]:[GP 2021]]) / Table1[[#This Row],[Avg GP]], "x")</f>
        <v>0</v>
      </c>
      <c r="AA1622" s="2">
        <f xml:space="preserve"> IFERROR(AVERAGE(Table1[[#This Row],[GP 2012]:[GP 2021]]), "x")</f>
        <v>-0.3</v>
      </c>
      <c r="AB1622" s="11">
        <f>Table1[Equity]/Table1[Market Capital]</f>
        <v>0.31910343057575496</v>
      </c>
      <c r="AF1622" s="1">
        <v>0.8</v>
      </c>
      <c r="AG1622" s="1">
        <v>0.8</v>
      </c>
      <c r="AH1622" s="1">
        <v>2.4</v>
      </c>
      <c r="AI1622" s="1">
        <v>2</v>
      </c>
      <c r="AJ1622" s="1">
        <v>2.7</v>
      </c>
      <c r="AK1622" s="1">
        <v>65.900000000000006</v>
      </c>
      <c r="AL1622" s="1">
        <v>42.8</v>
      </c>
      <c r="AM1622" s="1">
        <v>39.200000000000003</v>
      </c>
      <c r="AN1622" s="1">
        <v>37.299999999999997</v>
      </c>
      <c r="AO1622" s="3" t="str">
        <f xml:space="preserve"> IFERROR(Table1[[#This Row],[GP 2012]]/Table1[[#This Row],[Total Assets 2012]], "x")</f>
        <v>x</v>
      </c>
      <c r="AP1622" s="3" t="str">
        <f xml:space="preserve"> IFERROR(Table1[[#This Row],[GP 2013]]/Table1[[#This Row],[Total Assets 2013]], "x")</f>
        <v>x</v>
      </c>
      <c r="AQ1622" s="3" t="str">
        <f xml:space="preserve"> IFERROR(Table1[[#This Row],[GP 2014]]/Table1[[#This Row],[Total Assets 2014]], "x")</f>
        <v>x</v>
      </c>
      <c r="AR1622" s="3" t="str">
        <f xml:space="preserve"> IFERROR(Table1[[#This Row],[GP 2015]]/Table1[[#This Row],[Total Assets 2015]], "x")</f>
        <v>x</v>
      </c>
      <c r="AS1622" s="3" t="str">
        <f xml:space="preserve"> IFERROR(Table1[[#This Row],[GP 2016]]/Table1[[#This Row],[Total Assets 2016]], "x")</f>
        <v>x</v>
      </c>
      <c r="AT1622" s="3" t="str">
        <f xml:space="preserve"> IFERROR(Table1[[#This Row],[GP 2017]]/Table1[[#This Row],[Total Assets 2017]], "x")</f>
        <v>x</v>
      </c>
      <c r="AU1622" s="3">
        <f xml:space="preserve"> IFERROR(Table1[[#This Row],[GP 2018]]/Table1[[#This Row],[Total Assets 2018]], "x")</f>
        <v>-0.15</v>
      </c>
      <c r="AV1622" s="3" t="str">
        <f xml:space="preserve"> IFERROR(Table1[[#This Row],[GP 2019]]/Table1[[#This Row],[Total Assets 2019]], "x")</f>
        <v>x</v>
      </c>
      <c r="AW1622" s="3" t="str">
        <f xml:space="preserve"> IFERROR(Table1[[#This Row],[GP 2020]]/Table1[[#This Row],[Total Assets 2020]], "x")</f>
        <v>x</v>
      </c>
      <c r="AX1622" s="3" t="str">
        <f xml:space="preserve"> IFERROR(Table1[[#This Row],[GP 2021]]/Table1[[#This Row],[Total Assets 2021]], "x")</f>
        <v>x</v>
      </c>
      <c r="AY1622" s="3" t="str">
        <f xml:space="preserve"> IFERROR(Table1[[#This Row],[GP TTM]]/Table1[[#This Row],[Total Assets TTM]], "x")</f>
        <v>x</v>
      </c>
      <c r="BA1622" s="3" t="str">
        <f xml:space="preserve"> IFERROR(ABS(Table1[[#This Row],[ROA 2013]]-Table1[[#This Row],[ROA 2012]]), "x")</f>
        <v>x</v>
      </c>
      <c r="BB1622" s="3" t="str">
        <f xml:space="preserve"> IFERROR(ABS(Table1[[#This Row],[ROA 2014]]-Table1[[#This Row],[ROA 2013]]), "x")</f>
        <v>x</v>
      </c>
      <c r="BC1622" s="3" t="str">
        <f xml:space="preserve"> IFERROR(ABS(Table1[[#This Row],[ROA 2015]]-Table1[[#This Row],[ROA 2014]]), "x")</f>
        <v>x</v>
      </c>
      <c r="BD1622" s="3" t="str">
        <f xml:space="preserve"> IFERROR(ABS(Table1[[#This Row],[ROA 2016]]-Table1[[#This Row],[ROA 2015]]), "x")</f>
        <v>x</v>
      </c>
      <c r="BE1622" s="3" t="str">
        <f xml:space="preserve"> IFERROR(ABS(Table1[[#This Row],[ROA 2017]]-Table1[[#This Row],[ROA 2016]]), "x")</f>
        <v>x</v>
      </c>
      <c r="BF1622" s="3" t="str">
        <f xml:space="preserve"> IFERROR(ABS(Table1[[#This Row],[ROA 2018]]-Table1[[#This Row],[ROA 2017]]), "x")</f>
        <v>x</v>
      </c>
      <c r="BG1622" s="3" t="str">
        <f xml:space="preserve"> IFERROR(ABS(Table1[[#This Row],[ROA 2019]]-Table1[[#This Row],[ROA 2018]]), "x")</f>
        <v>x</v>
      </c>
      <c r="BH1622" s="3" t="str">
        <f xml:space="preserve"> IFERROR(ABS(Table1[[#This Row],[ROA 2020]]-Table1[[#This Row],[ROA 2019]]), "x")</f>
        <v>x</v>
      </c>
      <c r="BI1622" s="3" t="str">
        <f xml:space="preserve"> IFERROR(ABS(Table1[[#This Row],[ROA 2021]]-Table1[[#This Row],[ROA 2020]]), "x")</f>
        <v>x</v>
      </c>
      <c r="BJ1622" s="3" t="str">
        <f xml:space="preserve"> IFERROR(AVERAGE(Table1[[#This Row],[ROA 2013-2012]:[ROA 2021-2020]]), "x")</f>
        <v>x</v>
      </c>
      <c r="BK1622" s="3">
        <f>IFERROR(AVERAGE(Table1[[#This Row],[ROA 2012]:[ROA 2021]]), "x")</f>
        <v>-0.15</v>
      </c>
      <c r="BN1622" s="1">
        <f>SUM(Table1[[#This Row],[B/M Rank]:[ROA Rank]])</f>
        <v>0</v>
      </c>
    </row>
    <row r="1623" spans="1:66" x14ac:dyDescent="0.25">
      <c r="A1623" s="1" t="s">
        <v>2093</v>
      </c>
      <c r="B1623" s="1" t="s">
        <v>139</v>
      </c>
      <c r="C1623" s="1" t="s">
        <v>140</v>
      </c>
      <c r="D1623" s="1" t="s">
        <v>133</v>
      </c>
      <c r="E1623" s="1" t="s">
        <v>108</v>
      </c>
      <c r="F1623" s="1">
        <v>116.93</v>
      </c>
      <c r="G1623" s="19"/>
      <c r="H1623" s="19"/>
      <c r="I1623" s="19"/>
      <c r="J1623" s="19"/>
      <c r="K1623" s="1"/>
      <c r="L1623" s="19"/>
      <c r="M1623" s="1">
        <v>2021</v>
      </c>
      <c r="W1623" s="1" t="s">
        <v>4368</v>
      </c>
      <c r="X1623" s="1" t="s">
        <v>4368</v>
      </c>
      <c r="Z1623" s="3" t="str">
        <f xml:space="preserve"> IFERROR(AVEDEV(Table1[[#This Row],[GP 2012]:[GP 2021]]) / Table1[[#This Row],[Avg GP]], "x")</f>
        <v>x</v>
      </c>
      <c r="AA1623" s="2" t="str">
        <f xml:space="preserve"> IFERROR(AVERAGE(Table1[[#This Row],[GP 2012]:[GP 2021]]), "x")</f>
        <v>x</v>
      </c>
      <c r="AB1623" s="11">
        <f>Table1[Equity]/Table1[Market Capital]</f>
        <v>0.13512357820918497</v>
      </c>
      <c r="AL1623" s="1">
        <v>15.8</v>
      </c>
      <c r="AM1623" s="1">
        <v>15.8</v>
      </c>
      <c r="AN1623" s="1">
        <v>15.8</v>
      </c>
      <c r="AO1623" s="3" t="str">
        <f xml:space="preserve"> IFERROR(Table1[[#This Row],[GP 2012]]/Table1[[#This Row],[Total Assets 2012]], "x")</f>
        <v>x</v>
      </c>
      <c r="AP1623" s="3" t="str">
        <f xml:space="preserve"> IFERROR(Table1[[#This Row],[GP 2013]]/Table1[[#This Row],[Total Assets 2013]], "x")</f>
        <v>x</v>
      </c>
      <c r="AQ1623" s="3" t="str">
        <f xml:space="preserve"> IFERROR(Table1[[#This Row],[GP 2014]]/Table1[[#This Row],[Total Assets 2014]], "x")</f>
        <v>x</v>
      </c>
      <c r="AR1623" s="3" t="str">
        <f xml:space="preserve"> IFERROR(Table1[[#This Row],[GP 2015]]/Table1[[#This Row],[Total Assets 2015]], "x")</f>
        <v>x</v>
      </c>
      <c r="AS1623" s="3" t="str">
        <f xml:space="preserve"> IFERROR(Table1[[#This Row],[GP 2016]]/Table1[[#This Row],[Total Assets 2016]], "x")</f>
        <v>x</v>
      </c>
      <c r="AT1623" s="3" t="str">
        <f xml:space="preserve"> IFERROR(Table1[[#This Row],[GP 2017]]/Table1[[#This Row],[Total Assets 2017]], "x")</f>
        <v>x</v>
      </c>
      <c r="AU1623" s="3" t="str">
        <f xml:space="preserve"> IFERROR(Table1[[#This Row],[GP 2018]]/Table1[[#This Row],[Total Assets 2018]], "x")</f>
        <v>x</v>
      </c>
      <c r="AV1623" s="3" t="str">
        <f xml:space="preserve"> IFERROR(Table1[[#This Row],[GP 2019]]/Table1[[#This Row],[Total Assets 2019]], "x")</f>
        <v>x</v>
      </c>
      <c r="AW1623" s="3" t="str">
        <f xml:space="preserve"> IFERROR(Table1[[#This Row],[GP 2020]]/Table1[[#This Row],[Total Assets 2020]], "x")</f>
        <v>x</v>
      </c>
      <c r="AX1623" s="3" t="str">
        <f xml:space="preserve"> IFERROR(Table1[[#This Row],[GP 2021]]/Table1[[#This Row],[Total Assets 2021]], "x")</f>
        <v>x</v>
      </c>
      <c r="AY1623" s="3" t="str">
        <f xml:space="preserve"> IFERROR(Table1[[#This Row],[GP TTM]]/Table1[[#This Row],[Total Assets TTM]], "x")</f>
        <v>x</v>
      </c>
      <c r="BA1623" s="3" t="str">
        <f xml:space="preserve"> IFERROR(ABS(Table1[[#This Row],[ROA 2013]]-Table1[[#This Row],[ROA 2012]]), "x")</f>
        <v>x</v>
      </c>
      <c r="BB1623" s="3" t="str">
        <f xml:space="preserve"> IFERROR(ABS(Table1[[#This Row],[ROA 2014]]-Table1[[#This Row],[ROA 2013]]), "x")</f>
        <v>x</v>
      </c>
      <c r="BC1623" s="3" t="str">
        <f xml:space="preserve"> IFERROR(ABS(Table1[[#This Row],[ROA 2015]]-Table1[[#This Row],[ROA 2014]]), "x")</f>
        <v>x</v>
      </c>
      <c r="BD1623" s="3" t="str">
        <f xml:space="preserve"> IFERROR(ABS(Table1[[#This Row],[ROA 2016]]-Table1[[#This Row],[ROA 2015]]), "x")</f>
        <v>x</v>
      </c>
      <c r="BE1623" s="3" t="str">
        <f xml:space="preserve"> IFERROR(ABS(Table1[[#This Row],[ROA 2017]]-Table1[[#This Row],[ROA 2016]]), "x")</f>
        <v>x</v>
      </c>
      <c r="BF1623" s="3" t="str">
        <f xml:space="preserve"> IFERROR(ABS(Table1[[#This Row],[ROA 2018]]-Table1[[#This Row],[ROA 2017]]), "x")</f>
        <v>x</v>
      </c>
      <c r="BG1623" s="3" t="str">
        <f xml:space="preserve"> IFERROR(ABS(Table1[[#This Row],[ROA 2019]]-Table1[[#This Row],[ROA 2018]]), "x")</f>
        <v>x</v>
      </c>
      <c r="BH1623" s="3" t="str">
        <f xml:space="preserve"> IFERROR(ABS(Table1[[#This Row],[ROA 2020]]-Table1[[#This Row],[ROA 2019]]), "x")</f>
        <v>x</v>
      </c>
      <c r="BI1623" s="3" t="str">
        <f xml:space="preserve"> IFERROR(ABS(Table1[[#This Row],[ROA 2021]]-Table1[[#This Row],[ROA 2020]]), "x")</f>
        <v>x</v>
      </c>
      <c r="BJ1623" s="3" t="str">
        <f xml:space="preserve"> IFERROR(AVERAGE(Table1[[#This Row],[ROA 2013-2012]:[ROA 2021-2020]]), "x")</f>
        <v>x</v>
      </c>
      <c r="BK1623" s="3" t="str">
        <f>IFERROR(AVERAGE(Table1[[#This Row],[ROA 2012]:[ROA 2021]]), "x")</f>
        <v>x</v>
      </c>
      <c r="BN1623" s="1">
        <f>SUM(Table1[[#This Row],[B/M Rank]:[ROA Rank]])</f>
        <v>0</v>
      </c>
    </row>
    <row r="1624" spans="1:66" x14ac:dyDescent="0.25">
      <c r="A1624" s="1" t="s">
        <v>3168</v>
      </c>
      <c r="B1624" s="1" t="s">
        <v>1083</v>
      </c>
      <c r="C1624" s="1" t="s">
        <v>4417</v>
      </c>
      <c r="D1624" s="1" t="s">
        <v>268</v>
      </c>
      <c r="E1624" s="1" t="s">
        <v>108</v>
      </c>
      <c r="F1624" s="1">
        <v>116.98</v>
      </c>
      <c r="G1624" s="19"/>
      <c r="H1624" s="19"/>
      <c r="I1624" s="19"/>
      <c r="J1624" s="19"/>
      <c r="K1624" s="1"/>
      <c r="L1624" s="19"/>
      <c r="M1624" s="1">
        <v>2012</v>
      </c>
      <c r="N1624" s="1" t="s">
        <v>4368</v>
      </c>
      <c r="O1624" s="1" t="s">
        <v>4368</v>
      </c>
      <c r="P1624" s="1" t="s">
        <v>4368</v>
      </c>
      <c r="Q1624" s="1" t="s">
        <v>4368</v>
      </c>
      <c r="R1624" s="1" t="s">
        <v>4368</v>
      </c>
      <c r="S1624" s="1" t="s">
        <v>4368</v>
      </c>
      <c r="T1624" s="1" t="s">
        <v>4368</v>
      </c>
      <c r="U1624" s="1" t="s">
        <v>4368</v>
      </c>
      <c r="V1624" s="1" t="s">
        <v>4368</v>
      </c>
      <c r="W1624" s="1" t="s">
        <v>4368</v>
      </c>
      <c r="X1624" s="1" t="s">
        <v>4368</v>
      </c>
      <c r="Z1624" s="3" t="str">
        <f xml:space="preserve"> IFERROR(AVEDEV(Table1[[#This Row],[GP 2012]:[GP 2021]]) / Table1[[#This Row],[Avg GP]], "x")</f>
        <v>x</v>
      </c>
      <c r="AA1624" s="2" t="str">
        <f xml:space="preserve"> IFERROR(AVERAGE(Table1[[#This Row],[GP 2012]:[GP 2021]]), "x")</f>
        <v>x</v>
      </c>
      <c r="AB1624" s="11">
        <f>Table1[Equity]/Table1[Market Capital]</f>
        <v>0.36843904941015559</v>
      </c>
      <c r="AC1624" s="1">
        <v>5.8</v>
      </c>
      <c r="AD1624" s="1">
        <v>7.3</v>
      </c>
      <c r="AE1624" s="1">
        <v>11.5</v>
      </c>
      <c r="AF1624" s="1">
        <v>11.5</v>
      </c>
      <c r="AG1624" s="1">
        <v>12.2</v>
      </c>
      <c r="AH1624" s="1">
        <v>12.4</v>
      </c>
      <c r="AI1624" s="1">
        <v>12.9</v>
      </c>
      <c r="AJ1624" s="1">
        <v>16.3</v>
      </c>
      <c r="AK1624" s="1">
        <v>21.4</v>
      </c>
      <c r="AL1624" s="1">
        <v>26.6</v>
      </c>
      <c r="AM1624" s="1">
        <v>52</v>
      </c>
      <c r="AN1624" s="1">
        <v>43.1</v>
      </c>
      <c r="AO1624" s="3" t="str">
        <f xml:space="preserve"> IFERROR(Table1[[#This Row],[GP 2012]]/Table1[[#This Row],[Total Assets 2012]], "x")</f>
        <v>x</v>
      </c>
      <c r="AP1624" s="3" t="str">
        <f xml:space="preserve"> IFERROR(Table1[[#This Row],[GP 2013]]/Table1[[#This Row],[Total Assets 2013]], "x")</f>
        <v>x</v>
      </c>
      <c r="AQ1624" s="3" t="str">
        <f xml:space="preserve"> IFERROR(Table1[[#This Row],[GP 2014]]/Table1[[#This Row],[Total Assets 2014]], "x")</f>
        <v>x</v>
      </c>
      <c r="AR1624" s="3" t="str">
        <f xml:space="preserve"> IFERROR(Table1[[#This Row],[GP 2015]]/Table1[[#This Row],[Total Assets 2015]], "x")</f>
        <v>x</v>
      </c>
      <c r="AS1624" s="3" t="str">
        <f xml:space="preserve"> IFERROR(Table1[[#This Row],[GP 2016]]/Table1[[#This Row],[Total Assets 2016]], "x")</f>
        <v>x</v>
      </c>
      <c r="AT1624" s="3" t="str">
        <f xml:space="preserve"> IFERROR(Table1[[#This Row],[GP 2017]]/Table1[[#This Row],[Total Assets 2017]], "x")</f>
        <v>x</v>
      </c>
      <c r="AU1624" s="3" t="str">
        <f xml:space="preserve"> IFERROR(Table1[[#This Row],[GP 2018]]/Table1[[#This Row],[Total Assets 2018]], "x")</f>
        <v>x</v>
      </c>
      <c r="AV1624" s="3" t="str">
        <f xml:space="preserve"> IFERROR(Table1[[#This Row],[GP 2019]]/Table1[[#This Row],[Total Assets 2019]], "x")</f>
        <v>x</v>
      </c>
      <c r="AW1624" s="3" t="str">
        <f xml:space="preserve"> IFERROR(Table1[[#This Row],[GP 2020]]/Table1[[#This Row],[Total Assets 2020]], "x")</f>
        <v>x</v>
      </c>
      <c r="AX1624" s="3" t="str">
        <f xml:space="preserve"> IFERROR(Table1[[#This Row],[GP 2021]]/Table1[[#This Row],[Total Assets 2021]], "x")</f>
        <v>x</v>
      </c>
      <c r="AY1624" s="3" t="str">
        <f xml:space="preserve"> IFERROR(Table1[[#This Row],[GP TTM]]/Table1[[#This Row],[Total Assets TTM]], "x")</f>
        <v>x</v>
      </c>
      <c r="BA1624" s="3" t="str">
        <f xml:space="preserve"> IFERROR(ABS(Table1[[#This Row],[ROA 2013]]-Table1[[#This Row],[ROA 2012]]), "x")</f>
        <v>x</v>
      </c>
      <c r="BB1624" s="3" t="str">
        <f xml:space="preserve"> IFERROR(ABS(Table1[[#This Row],[ROA 2014]]-Table1[[#This Row],[ROA 2013]]), "x")</f>
        <v>x</v>
      </c>
      <c r="BC1624" s="3" t="str">
        <f xml:space="preserve"> IFERROR(ABS(Table1[[#This Row],[ROA 2015]]-Table1[[#This Row],[ROA 2014]]), "x")</f>
        <v>x</v>
      </c>
      <c r="BD1624" s="3" t="str">
        <f xml:space="preserve"> IFERROR(ABS(Table1[[#This Row],[ROA 2016]]-Table1[[#This Row],[ROA 2015]]), "x")</f>
        <v>x</v>
      </c>
      <c r="BE1624" s="3" t="str">
        <f xml:space="preserve"> IFERROR(ABS(Table1[[#This Row],[ROA 2017]]-Table1[[#This Row],[ROA 2016]]), "x")</f>
        <v>x</v>
      </c>
      <c r="BF1624" s="3" t="str">
        <f xml:space="preserve"> IFERROR(ABS(Table1[[#This Row],[ROA 2018]]-Table1[[#This Row],[ROA 2017]]), "x")</f>
        <v>x</v>
      </c>
      <c r="BG1624" s="3" t="str">
        <f xml:space="preserve"> IFERROR(ABS(Table1[[#This Row],[ROA 2019]]-Table1[[#This Row],[ROA 2018]]), "x")</f>
        <v>x</v>
      </c>
      <c r="BH1624" s="3" t="str">
        <f xml:space="preserve"> IFERROR(ABS(Table1[[#This Row],[ROA 2020]]-Table1[[#This Row],[ROA 2019]]), "x")</f>
        <v>x</v>
      </c>
      <c r="BI1624" s="3" t="str">
        <f xml:space="preserve"> IFERROR(ABS(Table1[[#This Row],[ROA 2021]]-Table1[[#This Row],[ROA 2020]]), "x")</f>
        <v>x</v>
      </c>
      <c r="BJ1624" s="3" t="str">
        <f xml:space="preserve"> IFERROR(AVERAGE(Table1[[#This Row],[ROA 2013-2012]:[ROA 2021-2020]]), "x")</f>
        <v>x</v>
      </c>
      <c r="BK1624" s="3" t="str">
        <f>IFERROR(AVERAGE(Table1[[#This Row],[ROA 2012]:[ROA 2021]]), "x")</f>
        <v>x</v>
      </c>
      <c r="BN1624" s="1">
        <f>SUM(Table1[[#This Row],[B/M Rank]:[ROA Rank]])</f>
        <v>0</v>
      </c>
    </row>
    <row r="1625" spans="1:66" x14ac:dyDescent="0.25">
      <c r="A1625" s="1" t="s">
        <v>2578</v>
      </c>
      <c r="B1625" s="1" t="s">
        <v>626</v>
      </c>
      <c r="C1625" s="1" t="s">
        <v>616</v>
      </c>
      <c r="D1625" s="1" t="s">
        <v>11</v>
      </c>
      <c r="E1625" s="1" t="s">
        <v>108</v>
      </c>
      <c r="F1625" s="1">
        <v>117.03</v>
      </c>
      <c r="G1625" s="19"/>
      <c r="H1625" s="19"/>
      <c r="I1625" s="19"/>
      <c r="J1625" s="19"/>
      <c r="K1625" s="1"/>
      <c r="L1625" s="19"/>
      <c r="M1625" s="1">
        <v>2014</v>
      </c>
      <c r="P1625" s="1">
        <v>0.3</v>
      </c>
      <c r="Q1625" s="1">
        <v>0.5</v>
      </c>
      <c r="R1625" s="1">
        <v>0.5</v>
      </c>
      <c r="S1625" s="1">
        <v>0.8</v>
      </c>
      <c r="T1625" s="1">
        <v>7.5</v>
      </c>
      <c r="U1625" s="1">
        <v>7.5</v>
      </c>
      <c r="V1625" s="1">
        <v>10.3</v>
      </c>
      <c r="W1625" s="1">
        <v>19.399999999999999</v>
      </c>
      <c r="X1625" s="1">
        <v>23.3</v>
      </c>
      <c r="Z1625" s="3">
        <f xml:space="preserve"> IFERROR(AVEDEV(Table1[[#This Row],[GP 2012]:[GP 2021]]) / Table1[[#This Row],[Avg GP]], "x")</f>
        <v>0.91025641025641035</v>
      </c>
      <c r="AA1625" s="2">
        <f xml:space="preserve"> IFERROR(AVERAGE(Table1[[#This Row],[GP 2012]:[GP 2021]]), "x")</f>
        <v>5.85</v>
      </c>
      <c r="AB1625" s="11">
        <f>Table1[Equity]/Table1[Market Capital]</f>
        <v>0.47680082030248649</v>
      </c>
      <c r="AE1625" s="1">
        <v>0.1</v>
      </c>
      <c r="AF1625" s="1">
        <v>0.1</v>
      </c>
      <c r="AG1625" s="1">
        <v>1.8</v>
      </c>
      <c r="AH1625" s="1">
        <v>8.6999999999999993</v>
      </c>
      <c r="AI1625" s="1">
        <v>18.7</v>
      </c>
      <c r="AJ1625" s="1">
        <v>24.1</v>
      </c>
      <c r="AK1625" s="1">
        <v>64.099999999999994</v>
      </c>
      <c r="AL1625" s="1">
        <v>72.8</v>
      </c>
      <c r="AM1625" s="1">
        <v>83.3</v>
      </c>
      <c r="AN1625" s="1">
        <v>55.8</v>
      </c>
      <c r="AO1625" s="3" t="str">
        <f xml:space="preserve"> IFERROR(Table1[[#This Row],[GP 2012]]/Table1[[#This Row],[Total Assets 2012]], "x")</f>
        <v>x</v>
      </c>
      <c r="AP1625" s="3" t="str">
        <f xml:space="preserve"> IFERROR(Table1[[#This Row],[GP 2013]]/Table1[[#This Row],[Total Assets 2013]], "x")</f>
        <v>x</v>
      </c>
      <c r="AQ1625" s="3">
        <f xml:space="preserve"> IFERROR(Table1[[#This Row],[GP 2014]]/Table1[[#This Row],[Total Assets 2014]], "x")</f>
        <v>2.9999999999999996</v>
      </c>
      <c r="AR1625" s="3">
        <f xml:space="preserve"> IFERROR(Table1[[#This Row],[GP 2015]]/Table1[[#This Row],[Total Assets 2015]], "x")</f>
        <v>5</v>
      </c>
      <c r="AS1625" s="3">
        <f xml:space="preserve"> IFERROR(Table1[[#This Row],[GP 2016]]/Table1[[#This Row],[Total Assets 2016]], "x")</f>
        <v>0.27777777777777779</v>
      </c>
      <c r="AT1625" s="3">
        <f xml:space="preserve"> IFERROR(Table1[[#This Row],[GP 2017]]/Table1[[#This Row],[Total Assets 2017]], "x")</f>
        <v>9.195402298850576E-2</v>
      </c>
      <c r="AU1625" s="3">
        <f xml:space="preserve"> IFERROR(Table1[[#This Row],[GP 2018]]/Table1[[#This Row],[Total Assets 2018]], "x")</f>
        <v>0.40106951871657753</v>
      </c>
      <c r="AV1625" s="3">
        <f xml:space="preserve"> IFERROR(Table1[[#This Row],[GP 2019]]/Table1[[#This Row],[Total Assets 2019]], "x")</f>
        <v>0.31120331950207469</v>
      </c>
      <c r="AW1625" s="3">
        <f xml:space="preserve"> IFERROR(Table1[[#This Row],[GP 2020]]/Table1[[#This Row],[Total Assets 2020]], "x")</f>
        <v>0.1606864274570983</v>
      </c>
      <c r="AX1625" s="3">
        <f xml:space="preserve"> IFERROR(Table1[[#This Row],[GP 2021]]/Table1[[#This Row],[Total Assets 2021]], "x")</f>
        <v>0.26648351648351648</v>
      </c>
      <c r="AY1625" s="3">
        <f xml:space="preserve"> IFERROR(Table1[[#This Row],[GP TTM]]/Table1[[#This Row],[Total Assets TTM]], "x")</f>
        <v>0.27971188475390157</v>
      </c>
      <c r="BA1625" s="3" t="str">
        <f xml:space="preserve"> IFERROR(ABS(Table1[[#This Row],[ROA 2013]]-Table1[[#This Row],[ROA 2012]]), "x")</f>
        <v>x</v>
      </c>
      <c r="BB1625" s="3" t="str">
        <f xml:space="preserve"> IFERROR(ABS(Table1[[#This Row],[ROA 2014]]-Table1[[#This Row],[ROA 2013]]), "x")</f>
        <v>x</v>
      </c>
      <c r="BC1625" s="3">
        <f xml:space="preserve"> IFERROR(ABS(Table1[[#This Row],[ROA 2015]]-Table1[[#This Row],[ROA 2014]]), "x")</f>
        <v>2.0000000000000004</v>
      </c>
      <c r="BD1625" s="3">
        <f xml:space="preserve"> IFERROR(ABS(Table1[[#This Row],[ROA 2016]]-Table1[[#This Row],[ROA 2015]]), "x")</f>
        <v>4.7222222222222223</v>
      </c>
      <c r="BE1625" s="3">
        <f xml:space="preserve"> IFERROR(ABS(Table1[[#This Row],[ROA 2017]]-Table1[[#This Row],[ROA 2016]]), "x")</f>
        <v>0.18582375478927204</v>
      </c>
      <c r="BF1625" s="3">
        <f xml:space="preserve"> IFERROR(ABS(Table1[[#This Row],[ROA 2018]]-Table1[[#This Row],[ROA 2017]]), "x")</f>
        <v>0.30911549572807179</v>
      </c>
      <c r="BG1625" s="3">
        <f xml:space="preserve"> IFERROR(ABS(Table1[[#This Row],[ROA 2019]]-Table1[[#This Row],[ROA 2018]]), "x")</f>
        <v>8.986619921450284E-2</v>
      </c>
      <c r="BH1625" s="3">
        <f xml:space="preserve"> IFERROR(ABS(Table1[[#This Row],[ROA 2020]]-Table1[[#This Row],[ROA 2019]]), "x")</f>
        <v>0.1505168920449764</v>
      </c>
      <c r="BI1625" s="3">
        <f xml:space="preserve"> IFERROR(ABS(Table1[[#This Row],[ROA 2021]]-Table1[[#This Row],[ROA 2020]]), "x")</f>
        <v>0.10579708902641818</v>
      </c>
      <c r="BJ1625" s="3">
        <f xml:space="preserve"> IFERROR(AVERAGE(Table1[[#This Row],[ROA 2013-2012]:[ROA 2021-2020]]), "x")</f>
        <v>1.0804773790036377</v>
      </c>
      <c r="BK1625" s="3">
        <f>IFERROR(AVERAGE(Table1[[#This Row],[ROA 2012]:[ROA 2021]]), "x")</f>
        <v>1.1886468228656941</v>
      </c>
      <c r="BN1625" s="1">
        <f>SUM(Table1[[#This Row],[B/M Rank]:[ROA Rank]])</f>
        <v>0</v>
      </c>
    </row>
    <row r="1626" spans="1:66" x14ac:dyDescent="0.25">
      <c r="A1626" s="1" t="s">
        <v>4159</v>
      </c>
      <c r="B1626" s="1" t="s">
        <v>1864</v>
      </c>
      <c r="C1626" s="1" t="s">
        <v>4766</v>
      </c>
      <c r="D1626" s="1" t="s">
        <v>487</v>
      </c>
      <c r="E1626" s="1" t="s">
        <v>108</v>
      </c>
      <c r="F1626" s="1">
        <v>117.11</v>
      </c>
      <c r="G1626" s="19"/>
      <c r="H1626" s="19"/>
      <c r="I1626" s="19"/>
      <c r="J1626" s="19"/>
      <c r="K1626" s="1"/>
      <c r="L1626" s="19"/>
      <c r="M1626" s="1">
        <v>2012</v>
      </c>
      <c r="N1626" s="1">
        <v>136</v>
      </c>
      <c r="O1626" s="1">
        <v>91.9</v>
      </c>
      <c r="P1626" s="1">
        <v>99.7</v>
      </c>
      <c r="Q1626" s="1">
        <v>78.5</v>
      </c>
      <c r="R1626" s="1">
        <v>57.7</v>
      </c>
      <c r="S1626" s="1">
        <v>36.299999999999997</v>
      </c>
      <c r="T1626" s="1">
        <v>3.2</v>
      </c>
      <c r="U1626" s="1">
        <v>1.8</v>
      </c>
      <c r="V1626" s="1">
        <v>8.9</v>
      </c>
      <c r="W1626" s="1">
        <v>8.4</v>
      </c>
      <c r="X1626" s="1">
        <v>7.2</v>
      </c>
      <c r="Z1626" s="3">
        <f xml:space="preserve"> IFERROR(AVEDEV(Table1[[#This Row],[GP 2012]:[GP 2021]]) / Table1[[#This Row],[Avg GP]], "x")</f>
        <v>0.77565084226646253</v>
      </c>
      <c r="AA1626" s="2">
        <f xml:space="preserve"> IFERROR(AVERAGE(Table1[[#This Row],[GP 2012]:[GP 2021]]), "x")</f>
        <v>52.239999999999995</v>
      </c>
      <c r="AB1626" s="11">
        <f>Table1[Equity]/Table1[Market Capital]</f>
        <v>3.1081888822474597</v>
      </c>
      <c r="AC1626" s="15">
        <v>3338.3</v>
      </c>
      <c r="AD1626" s="15">
        <v>2982.4</v>
      </c>
      <c r="AE1626" s="15">
        <v>2797.1</v>
      </c>
      <c r="AF1626" s="15">
        <v>2241</v>
      </c>
      <c r="AG1626" s="15">
        <v>1401.4</v>
      </c>
      <c r="AH1626" s="15">
        <v>1105.7</v>
      </c>
      <c r="AI1626" s="1">
        <v>767.5</v>
      </c>
      <c r="AJ1626" s="1">
        <v>679.8</v>
      </c>
      <c r="AK1626" s="1">
        <v>539.5</v>
      </c>
      <c r="AL1626" s="1">
        <v>358.2</v>
      </c>
      <c r="AM1626" s="1">
        <v>394.5</v>
      </c>
      <c r="AN1626" s="1">
        <v>364</v>
      </c>
      <c r="AO1626" s="3">
        <f xml:space="preserve"> IFERROR(Table1[[#This Row],[GP 2012]]/Table1[[#This Row],[Total Assets 2012]], "x")</f>
        <v>4.0739298445316478E-2</v>
      </c>
      <c r="AP1626" s="3">
        <f xml:space="preserve"> IFERROR(Table1[[#This Row],[GP 2013]]/Table1[[#This Row],[Total Assets 2013]], "x")</f>
        <v>3.0814109442060086E-2</v>
      </c>
      <c r="AQ1626" s="3">
        <f xml:space="preserve"> IFERROR(Table1[[#This Row],[GP 2014]]/Table1[[#This Row],[Total Assets 2014]], "x")</f>
        <v>3.5644059919202033E-2</v>
      </c>
      <c r="AR1626" s="3">
        <f xml:space="preserve"> IFERROR(Table1[[#This Row],[GP 2015]]/Table1[[#This Row],[Total Assets 2015]], "x")</f>
        <v>3.5029004908522982E-2</v>
      </c>
      <c r="AS1626" s="3">
        <f xml:space="preserve"> IFERROR(Table1[[#This Row],[GP 2016]]/Table1[[#This Row],[Total Assets 2016]], "x")</f>
        <v>4.1173112601684027E-2</v>
      </c>
      <c r="AT1626" s="3">
        <f xml:space="preserve"> IFERROR(Table1[[#This Row],[GP 2017]]/Table1[[#This Row],[Total Assets 2017]], "x")</f>
        <v>3.2829881523017086E-2</v>
      </c>
      <c r="AU1626" s="3">
        <f xml:space="preserve"> IFERROR(Table1[[#This Row],[GP 2018]]/Table1[[#This Row],[Total Assets 2018]], "x")</f>
        <v>4.1693811074918572E-3</v>
      </c>
      <c r="AV1626" s="3">
        <f xml:space="preserve"> IFERROR(Table1[[#This Row],[GP 2019]]/Table1[[#This Row],[Total Assets 2019]], "x")</f>
        <v>2.6478375992939102E-3</v>
      </c>
      <c r="AW1626" s="3">
        <f xml:space="preserve"> IFERROR(Table1[[#This Row],[GP 2020]]/Table1[[#This Row],[Total Assets 2020]], "x")</f>
        <v>1.6496756255792402E-2</v>
      </c>
      <c r="AX1626" s="3">
        <f xml:space="preserve"> IFERROR(Table1[[#This Row],[GP 2021]]/Table1[[#This Row],[Total Assets 2021]], "x")</f>
        <v>2.3450586264656618E-2</v>
      </c>
      <c r="AY1626" s="3">
        <f xml:space="preserve"> IFERROR(Table1[[#This Row],[GP TTM]]/Table1[[#This Row],[Total Assets TTM]], "x")</f>
        <v>1.8250950570342206E-2</v>
      </c>
      <c r="BA1626" s="3">
        <f xml:space="preserve"> IFERROR(ABS(Table1[[#This Row],[ROA 2013]]-Table1[[#This Row],[ROA 2012]]), "x")</f>
        <v>9.9251890032563926E-3</v>
      </c>
      <c r="BB1626" s="3">
        <f xml:space="preserve"> IFERROR(ABS(Table1[[#This Row],[ROA 2014]]-Table1[[#This Row],[ROA 2013]]), "x")</f>
        <v>4.829950477141947E-3</v>
      </c>
      <c r="BC1626" s="3">
        <f xml:space="preserve"> IFERROR(ABS(Table1[[#This Row],[ROA 2015]]-Table1[[#This Row],[ROA 2014]]), "x")</f>
        <v>6.1505501067905116E-4</v>
      </c>
      <c r="BD1626" s="3">
        <f xml:space="preserve"> IFERROR(ABS(Table1[[#This Row],[ROA 2016]]-Table1[[#This Row],[ROA 2015]]), "x")</f>
        <v>6.1441076931610453E-3</v>
      </c>
      <c r="BE1626" s="3">
        <f xml:space="preserve"> IFERROR(ABS(Table1[[#This Row],[ROA 2017]]-Table1[[#This Row],[ROA 2016]]), "x")</f>
        <v>8.3432310786669406E-3</v>
      </c>
      <c r="BF1626" s="3">
        <f xml:space="preserve"> IFERROR(ABS(Table1[[#This Row],[ROA 2018]]-Table1[[#This Row],[ROA 2017]]), "x")</f>
        <v>2.8660500415525231E-2</v>
      </c>
      <c r="BG1626" s="3">
        <f xml:space="preserve"> IFERROR(ABS(Table1[[#This Row],[ROA 2019]]-Table1[[#This Row],[ROA 2018]]), "x")</f>
        <v>1.521543508197947E-3</v>
      </c>
      <c r="BH1626" s="3">
        <f xml:space="preserve"> IFERROR(ABS(Table1[[#This Row],[ROA 2020]]-Table1[[#This Row],[ROA 2019]]), "x")</f>
        <v>1.3848918656498493E-2</v>
      </c>
      <c r="BI1626" s="3">
        <f xml:space="preserve"> IFERROR(ABS(Table1[[#This Row],[ROA 2021]]-Table1[[#This Row],[ROA 2020]]), "x")</f>
        <v>6.953830008864216E-3</v>
      </c>
      <c r="BJ1626" s="3">
        <f xml:space="preserve"> IFERROR(AVERAGE(Table1[[#This Row],[ROA 2013-2012]:[ROA 2021-2020]]), "x")</f>
        <v>8.9824806502212529E-3</v>
      </c>
      <c r="BK1626" s="3">
        <f>IFERROR(AVERAGE(Table1[[#This Row],[ROA 2012]:[ROA 2021]]), "x")</f>
        <v>2.6299402806703748E-2</v>
      </c>
      <c r="BN1626" s="1">
        <f>SUM(Table1[[#This Row],[B/M Rank]:[ROA Rank]])</f>
        <v>0</v>
      </c>
    </row>
    <row r="1627" spans="1:66" x14ac:dyDescent="0.25">
      <c r="A1627" s="1" t="s">
        <v>3382</v>
      </c>
      <c r="B1627" s="1" t="s">
        <v>1219</v>
      </c>
      <c r="C1627" s="1" t="s">
        <v>4417</v>
      </c>
      <c r="D1627" s="1" t="s">
        <v>268</v>
      </c>
      <c r="E1627" s="1" t="s">
        <v>108</v>
      </c>
      <c r="F1627" s="1">
        <v>117.61</v>
      </c>
      <c r="G1627" s="19"/>
      <c r="H1627" s="19"/>
      <c r="I1627" s="19"/>
      <c r="J1627" s="19"/>
      <c r="K1627" s="1"/>
      <c r="L1627" s="19"/>
      <c r="M1627" s="1">
        <v>2012</v>
      </c>
      <c r="N1627" s="1" t="s">
        <v>4368</v>
      </c>
      <c r="O1627" s="1" t="s">
        <v>4368</v>
      </c>
      <c r="P1627" s="1" t="s">
        <v>4368</v>
      </c>
      <c r="Q1627" s="1" t="s">
        <v>4368</v>
      </c>
      <c r="R1627" s="1" t="s">
        <v>4368</v>
      </c>
      <c r="S1627" s="1" t="s">
        <v>4368</v>
      </c>
      <c r="T1627" s="1" t="s">
        <v>4368</v>
      </c>
      <c r="U1627" s="1" t="s">
        <v>4368</v>
      </c>
      <c r="V1627" s="1" t="s">
        <v>4368</v>
      </c>
      <c r="W1627" s="1" t="s">
        <v>4368</v>
      </c>
      <c r="X1627" s="1" t="s">
        <v>4368</v>
      </c>
      <c r="Z1627" s="3" t="str">
        <f xml:space="preserve"> IFERROR(AVEDEV(Table1[[#This Row],[GP 2012]:[GP 2021]]) / Table1[[#This Row],[Avg GP]], "x")</f>
        <v>x</v>
      </c>
      <c r="AA1627" s="2" t="str">
        <f xml:space="preserve"> IFERROR(AVERAGE(Table1[[#This Row],[GP 2012]:[GP 2021]]), "x")</f>
        <v>x</v>
      </c>
      <c r="AB1627" s="11">
        <f>Table1[Equity]/Table1[Market Capital]</f>
        <v>0.80350310347759546</v>
      </c>
      <c r="AC1627" s="1">
        <v>13.4</v>
      </c>
      <c r="AD1627" s="1">
        <v>16</v>
      </c>
      <c r="AE1627" s="1">
        <v>5.4</v>
      </c>
      <c r="AF1627" s="1">
        <v>4</v>
      </c>
      <c r="AG1627" s="1">
        <v>8.8000000000000007</v>
      </c>
      <c r="AH1627" s="1">
        <v>9.8000000000000007</v>
      </c>
      <c r="AI1627" s="1">
        <v>6.9</v>
      </c>
      <c r="AJ1627" s="1">
        <v>8.4</v>
      </c>
      <c r="AK1627" s="1">
        <v>28.1</v>
      </c>
      <c r="AL1627" s="1">
        <v>20.2</v>
      </c>
      <c r="AM1627" s="1">
        <v>97.4</v>
      </c>
      <c r="AN1627" s="1">
        <v>94.5</v>
      </c>
      <c r="AO1627" s="3" t="str">
        <f xml:space="preserve"> IFERROR(Table1[[#This Row],[GP 2012]]/Table1[[#This Row],[Total Assets 2012]], "x")</f>
        <v>x</v>
      </c>
      <c r="AP1627" s="3" t="str">
        <f xml:space="preserve"> IFERROR(Table1[[#This Row],[GP 2013]]/Table1[[#This Row],[Total Assets 2013]], "x")</f>
        <v>x</v>
      </c>
      <c r="AQ1627" s="3" t="str">
        <f xml:space="preserve"> IFERROR(Table1[[#This Row],[GP 2014]]/Table1[[#This Row],[Total Assets 2014]], "x")</f>
        <v>x</v>
      </c>
      <c r="AR1627" s="3" t="str">
        <f xml:space="preserve"> IFERROR(Table1[[#This Row],[GP 2015]]/Table1[[#This Row],[Total Assets 2015]], "x")</f>
        <v>x</v>
      </c>
      <c r="AS1627" s="3" t="str">
        <f xml:space="preserve"> IFERROR(Table1[[#This Row],[GP 2016]]/Table1[[#This Row],[Total Assets 2016]], "x")</f>
        <v>x</v>
      </c>
      <c r="AT1627" s="3" t="str">
        <f xml:space="preserve"> IFERROR(Table1[[#This Row],[GP 2017]]/Table1[[#This Row],[Total Assets 2017]], "x")</f>
        <v>x</v>
      </c>
      <c r="AU1627" s="3" t="str">
        <f xml:space="preserve"> IFERROR(Table1[[#This Row],[GP 2018]]/Table1[[#This Row],[Total Assets 2018]], "x")</f>
        <v>x</v>
      </c>
      <c r="AV1627" s="3" t="str">
        <f xml:space="preserve"> IFERROR(Table1[[#This Row],[GP 2019]]/Table1[[#This Row],[Total Assets 2019]], "x")</f>
        <v>x</v>
      </c>
      <c r="AW1627" s="3" t="str">
        <f xml:space="preserve"> IFERROR(Table1[[#This Row],[GP 2020]]/Table1[[#This Row],[Total Assets 2020]], "x")</f>
        <v>x</v>
      </c>
      <c r="AX1627" s="3" t="str">
        <f xml:space="preserve"> IFERROR(Table1[[#This Row],[GP 2021]]/Table1[[#This Row],[Total Assets 2021]], "x")</f>
        <v>x</v>
      </c>
      <c r="AY1627" s="3" t="str">
        <f xml:space="preserve"> IFERROR(Table1[[#This Row],[GP TTM]]/Table1[[#This Row],[Total Assets TTM]], "x")</f>
        <v>x</v>
      </c>
      <c r="BA1627" s="3" t="str">
        <f xml:space="preserve"> IFERROR(ABS(Table1[[#This Row],[ROA 2013]]-Table1[[#This Row],[ROA 2012]]), "x")</f>
        <v>x</v>
      </c>
      <c r="BB1627" s="3" t="str">
        <f xml:space="preserve"> IFERROR(ABS(Table1[[#This Row],[ROA 2014]]-Table1[[#This Row],[ROA 2013]]), "x")</f>
        <v>x</v>
      </c>
      <c r="BC1627" s="3" t="str">
        <f xml:space="preserve"> IFERROR(ABS(Table1[[#This Row],[ROA 2015]]-Table1[[#This Row],[ROA 2014]]), "x")</f>
        <v>x</v>
      </c>
      <c r="BD1627" s="3" t="str">
        <f xml:space="preserve"> IFERROR(ABS(Table1[[#This Row],[ROA 2016]]-Table1[[#This Row],[ROA 2015]]), "x")</f>
        <v>x</v>
      </c>
      <c r="BE1627" s="3" t="str">
        <f xml:space="preserve"> IFERROR(ABS(Table1[[#This Row],[ROA 2017]]-Table1[[#This Row],[ROA 2016]]), "x")</f>
        <v>x</v>
      </c>
      <c r="BF1627" s="3" t="str">
        <f xml:space="preserve"> IFERROR(ABS(Table1[[#This Row],[ROA 2018]]-Table1[[#This Row],[ROA 2017]]), "x")</f>
        <v>x</v>
      </c>
      <c r="BG1627" s="3" t="str">
        <f xml:space="preserve"> IFERROR(ABS(Table1[[#This Row],[ROA 2019]]-Table1[[#This Row],[ROA 2018]]), "x")</f>
        <v>x</v>
      </c>
      <c r="BH1627" s="3" t="str">
        <f xml:space="preserve"> IFERROR(ABS(Table1[[#This Row],[ROA 2020]]-Table1[[#This Row],[ROA 2019]]), "x")</f>
        <v>x</v>
      </c>
      <c r="BI1627" s="3" t="str">
        <f xml:space="preserve"> IFERROR(ABS(Table1[[#This Row],[ROA 2021]]-Table1[[#This Row],[ROA 2020]]), "x")</f>
        <v>x</v>
      </c>
      <c r="BJ1627" s="3" t="str">
        <f xml:space="preserve"> IFERROR(AVERAGE(Table1[[#This Row],[ROA 2013-2012]:[ROA 2021-2020]]), "x")</f>
        <v>x</v>
      </c>
      <c r="BK1627" s="3" t="str">
        <f>IFERROR(AVERAGE(Table1[[#This Row],[ROA 2012]:[ROA 2021]]), "x")</f>
        <v>x</v>
      </c>
      <c r="BN1627" s="1">
        <f>SUM(Table1[[#This Row],[B/M Rank]:[ROA Rank]])</f>
        <v>0</v>
      </c>
    </row>
    <row r="1628" spans="1:66" x14ac:dyDescent="0.25">
      <c r="A1628" s="1" t="s">
        <v>4096</v>
      </c>
      <c r="B1628" s="1" t="s">
        <v>1803</v>
      </c>
      <c r="C1628" s="1" t="s">
        <v>12</v>
      </c>
      <c r="D1628" s="1" t="s">
        <v>11</v>
      </c>
      <c r="E1628" s="1" t="s">
        <v>108</v>
      </c>
      <c r="F1628" s="1">
        <v>117.83</v>
      </c>
      <c r="G1628" s="19"/>
      <c r="H1628" s="19"/>
      <c r="I1628" s="19"/>
      <c r="J1628" s="19"/>
      <c r="K1628" s="1"/>
      <c r="L1628" s="19"/>
      <c r="M1628" s="1">
        <v>2020</v>
      </c>
      <c r="V1628" s="1">
        <v>0</v>
      </c>
      <c r="W1628" s="1">
        <v>0.4</v>
      </c>
      <c r="X1628" s="1">
        <v>1.3</v>
      </c>
      <c r="Z1628" s="3">
        <f xml:space="preserve"> IFERROR(AVEDEV(Table1[[#This Row],[GP 2012]:[GP 2021]]) / Table1[[#This Row],[Avg GP]], "x")</f>
        <v>1</v>
      </c>
      <c r="AA1628" s="2">
        <f xml:space="preserve"> IFERROR(AVERAGE(Table1[[#This Row],[GP 2012]:[GP 2021]]), "x")</f>
        <v>0.2</v>
      </c>
      <c r="AB1628" s="11">
        <f>Table1[Equity]/Table1[Market Capital]</f>
        <v>0.1510650937791734</v>
      </c>
      <c r="AK1628" s="1">
        <v>17.600000000000001</v>
      </c>
      <c r="AL1628" s="1">
        <v>25.1</v>
      </c>
      <c r="AM1628" s="1">
        <v>36.200000000000003</v>
      </c>
      <c r="AN1628" s="1">
        <v>17.8</v>
      </c>
      <c r="AO1628" s="3" t="str">
        <f xml:space="preserve"> IFERROR(Table1[[#This Row],[GP 2012]]/Table1[[#This Row],[Total Assets 2012]], "x")</f>
        <v>x</v>
      </c>
      <c r="AP1628" s="3" t="str">
        <f xml:space="preserve"> IFERROR(Table1[[#This Row],[GP 2013]]/Table1[[#This Row],[Total Assets 2013]], "x")</f>
        <v>x</v>
      </c>
      <c r="AQ1628" s="3" t="str">
        <f xml:space="preserve"> IFERROR(Table1[[#This Row],[GP 2014]]/Table1[[#This Row],[Total Assets 2014]], "x")</f>
        <v>x</v>
      </c>
      <c r="AR1628" s="3" t="str">
        <f xml:space="preserve"> IFERROR(Table1[[#This Row],[GP 2015]]/Table1[[#This Row],[Total Assets 2015]], "x")</f>
        <v>x</v>
      </c>
      <c r="AS1628" s="3" t="str">
        <f xml:space="preserve"> IFERROR(Table1[[#This Row],[GP 2016]]/Table1[[#This Row],[Total Assets 2016]], "x")</f>
        <v>x</v>
      </c>
      <c r="AT1628" s="3" t="str">
        <f xml:space="preserve"> IFERROR(Table1[[#This Row],[GP 2017]]/Table1[[#This Row],[Total Assets 2017]], "x")</f>
        <v>x</v>
      </c>
      <c r="AU1628" s="3" t="str">
        <f xml:space="preserve"> IFERROR(Table1[[#This Row],[GP 2018]]/Table1[[#This Row],[Total Assets 2018]], "x")</f>
        <v>x</v>
      </c>
      <c r="AV1628" s="3" t="str">
        <f xml:space="preserve"> IFERROR(Table1[[#This Row],[GP 2019]]/Table1[[#This Row],[Total Assets 2019]], "x")</f>
        <v>x</v>
      </c>
      <c r="AW1628" s="3">
        <f xml:space="preserve"> IFERROR(Table1[[#This Row],[GP 2020]]/Table1[[#This Row],[Total Assets 2020]], "x")</f>
        <v>0</v>
      </c>
      <c r="AX1628" s="3">
        <f xml:space="preserve"> IFERROR(Table1[[#This Row],[GP 2021]]/Table1[[#This Row],[Total Assets 2021]], "x")</f>
        <v>1.5936254980079681E-2</v>
      </c>
      <c r="AY1628" s="3">
        <f xml:space="preserve"> IFERROR(Table1[[#This Row],[GP TTM]]/Table1[[#This Row],[Total Assets TTM]], "x")</f>
        <v>3.591160220994475E-2</v>
      </c>
      <c r="BA1628" s="3" t="str">
        <f xml:space="preserve"> IFERROR(ABS(Table1[[#This Row],[ROA 2013]]-Table1[[#This Row],[ROA 2012]]), "x")</f>
        <v>x</v>
      </c>
      <c r="BB1628" s="3" t="str">
        <f xml:space="preserve"> IFERROR(ABS(Table1[[#This Row],[ROA 2014]]-Table1[[#This Row],[ROA 2013]]), "x")</f>
        <v>x</v>
      </c>
      <c r="BC1628" s="3" t="str">
        <f xml:space="preserve"> IFERROR(ABS(Table1[[#This Row],[ROA 2015]]-Table1[[#This Row],[ROA 2014]]), "x")</f>
        <v>x</v>
      </c>
      <c r="BD1628" s="3" t="str">
        <f xml:space="preserve"> IFERROR(ABS(Table1[[#This Row],[ROA 2016]]-Table1[[#This Row],[ROA 2015]]), "x")</f>
        <v>x</v>
      </c>
      <c r="BE1628" s="3" t="str">
        <f xml:space="preserve"> IFERROR(ABS(Table1[[#This Row],[ROA 2017]]-Table1[[#This Row],[ROA 2016]]), "x")</f>
        <v>x</v>
      </c>
      <c r="BF1628" s="3" t="str">
        <f xml:space="preserve"> IFERROR(ABS(Table1[[#This Row],[ROA 2018]]-Table1[[#This Row],[ROA 2017]]), "x")</f>
        <v>x</v>
      </c>
      <c r="BG1628" s="3" t="str">
        <f xml:space="preserve"> IFERROR(ABS(Table1[[#This Row],[ROA 2019]]-Table1[[#This Row],[ROA 2018]]), "x")</f>
        <v>x</v>
      </c>
      <c r="BH1628" s="3" t="str">
        <f xml:space="preserve"> IFERROR(ABS(Table1[[#This Row],[ROA 2020]]-Table1[[#This Row],[ROA 2019]]), "x")</f>
        <v>x</v>
      </c>
      <c r="BI1628" s="3">
        <f xml:space="preserve"> IFERROR(ABS(Table1[[#This Row],[ROA 2021]]-Table1[[#This Row],[ROA 2020]]), "x")</f>
        <v>1.5936254980079681E-2</v>
      </c>
      <c r="BJ1628" s="3">
        <f xml:space="preserve"> IFERROR(AVERAGE(Table1[[#This Row],[ROA 2013-2012]:[ROA 2021-2020]]), "x")</f>
        <v>1.5936254980079681E-2</v>
      </c>
      <c r="BK1628" s="3">
        <f>IFERROR(AVERAGE(Table1[[#This Row],[ROA 2012]:[ROA 2021]]), "x")</f>
        <v>7.9681274900398405E-3</v>
      </c>
      <c r="BN1628" s="1">
        <f>SUM(Table1[[#This Row],[B/M Rank]:[ROA Rank]])</f>
        <v>0</v>
      </c>
    </row>
    <row r="1629" spans="1:66" x14ac:dyDescent="0.25">
      <c r="A1629" s="1" t="s">
        <v>2845</v>
      </c>
      <c r="B1629" s="1" t="s">
        <v>855</v>
      </c>
      <c r="C1629" s="1" t="s">
        <v>4417</v>
      </c>
      <c r="D1629" s="1" t="s">
        <v>268</v>
      </c>
      <c r="E1629" s="1" t="s">
        <v>108</v>
      </c>
      <c r="F1629" s="1">
        <v>118.11</v>
      </c>
      <c r="G1629" s="19"/>
      <c r="H1629" s="19"/>
      <c r="I1629" s="19"/>
      <c r="J1629" s="19"/>
      <c r="K1629" s="1"/>
      <c r="L1629" s="19"/>
      <c r="M1629" s="1">
        <v>2012</v>
      </c>
      <c r="N1629" s="1" t="s">
        <v>4368</v>
      </c>
      <c r="O1629" s="1" t="s">
        <v>4368</v>
      </c>
      <c r="P1629" s="1" t="s">
        <v>4368</v>
      </c>
      <c r="Q1629" s="1" t="s">
        <v>4368</v>
      </c>
      <c r="R1629" s="1" t="s">
        <v>4368</v>
      </c>
      <c r="S1629" s="1">
        <v>96.7</v>
      </c>
      <c r="T1629" s="1">
        <v>160.4</v>
      </c>
      <c r="U1629" s="1">
        <v>107.7</v>
      </c>
      <c r="V1629" s="1">
        <v>62.2</v>
      </c>
      <c r="W1629" s="1">
        <v>154.4</v>
      </c>
      <c r="X1629" s="1">
        <v>183.9</v>
      </c>
      <c r="Z1629" s="3">
        <f xml:space="preserve"> IFERROR(AVEDEV(Table1[[#This Row],[GP 2012]:[GP 2021]]) / Table1[[#This Row],[Avg GP]], "x")</f>
        <v>0.28290333677330581</v>
      </c>
      <c r="AA1629" s="2">
        <f xml:space="preserve"> IFERROR(AVERAGE(Table1[[#This Row],[GP 2012]:[GP 2021]]), "x")</f>
        <v>116.28</v>
      </c>
      <c r="AB1629" s="11">
        <f>Table1[Equity]/Table1[Market Capital]</f>
        <v>3.1792396918127168</v>
      </c>
      <c r="AC1629" s="1">
        <v>95.6</v>
      </c>
      <c r="AD1629" s="1">
        <v>110.4</v>
      </c>
      <c r="AE1629" s="1">
        <v>301</v>
      </c>
      <c r="AF1629" s="1">
        <v>582.79999999999995</v>
      </c>
      <c r="AG1629" s="1">
        <v>783.8</v>
      </c>
      <c r="AH1629" s="1">
        <v>795.1</v>
      </c>
      <c r="AI1629" s="1">
        <v>979.9</v>
      </c>
      <c r="AJ1629" s="1">
        <v>822.7</v>
      </c>
      <c r="AK1629" s="1">
        <v>595.29999999999995</v>
      </c>
      <c r="AL1629" s="1">
        <v>877.5</v>
      </c>
      <c r="AM1629" s="1">
        <v>935.8</v>
      </c>
      <c r="AN1629" s="1">
        <v>375.5</v>
      </c>
      <c r="AO1629" s="3" t="str">
        <f xml:space="preserve"> IFERROR(Table1[[#This Row],[GP 2012]]/Table1[[#This Row],[Total Assets 2012]], "x")</f>
        <v>x</v>
      </c>
      <c r="AP1629" s="3" t="str">
        <f xml:space="preserve"> IFERROR(Table1[[#This Row],[GP 2013]]/Table1[[#This Row],[Total Assets 2013]], "x")</f>
        <v>x</v>
      </c>
      <c r="AQ1629" s="3" t="str">
        <f xml:space="preserve"> IFERROR(Table1[[#This Row],[GP 2014]]/Table1[[#This Row],[Total Assets 2014]], "x")</f>
        <v>x</v>
      </c>
      <c r="AR1629" s="3" t="str">
        <f xml:space="preserve"> IFERROR(Table1[[#This Row],[GP 2015]]/Table1[[#This Row],[Total Assets 2015]], "x")</f>
        <v>x</v>
      </c>
      <c r="AS1629" s="3" t="str">
        <f xml:space="preserve"> IFERROR(Table1[[#This Row],[GP 2016]]/Table1[[#This Row],[Total Assets 2016]], "x")</f>
        <v>x</v>
      </c>
      <c r="AT1629" s="3">
        <f xml:space="preserve"> IFERROR(Table1[[#This Row],[GP 2017]]/Table1[[#This Row],[Total Assets 2017]], "x")</f>
        <v>0.12161992202238713</v>
      </c>
      <c r="AU1629" s="3">
        <f xml:space="preserve"> IFERROR(Table1[[#This Row],[GP 2018]]/Table1[[#This Row],[Total Assets 2018]], "x")</f>
        <v>0.16369017246657824</v>
      </c>
      <c r="AV1629" s="3">
        <f xml:space="preserve"> IFERROR(Table1[[#This Row],[GP 2019]]/Table1[[#This Row],[Total Assets 2019]], "x")</f>
        <v>0.13091041691989788</v>
      </c>
      <c r="AW1629" s="3">
        <f xml:space="preserve"> IFERROR(Table1[[#This Row],[GP 2020]]/Table1[[#This Row],[Total Assets 2020]], "x")</f>
        <v>0.10448513354611122</v>
      </c>
      <c r="AX1629" s="3">
        <f xml:space="preserve"> IFERROR(Table1[[#This Row],[GP 2021]]/Table1[[#This Row],[Total Assets 2021]], "x")</f>
        <v>0.17595441595441597</v>
      </c>
      <c r="AY1629" s="3">
        <f xml:space="preserve"> IFERROR(Table1[[#This Row],[GP TTM]]/Table1[[#This Row],[Total Assets TTM]], "x")</f>
        <v>0.19651634964736056</v>
      </c>
      <c r="BA1629" s="3" t="str">
        <f xml:space="preserve"> IFERROR(ABS(Table1[[#This Row],[ROA 2013]]-Table1[[#This Row],[ROA 2012]]), "x")</f>
        <v>x</v>
      </c>
      <c r="BB1629" s="3" t="str">
        <f xml:space="preserve"> IFERROR(ABS(Table1[[#This Row],[ROA 2014]]-Table1[[#This Row],[ROA 2013]]), "x")</f>
        <v>x</v>
      </c>
      <c r="BC1629" s="3" t="str">
        <f xml:space="preserve"> IFERROR(ABS(Table1[[#This Row],[ROA 2015]]-Table1[[#This Row],[ROA 2014]]), "x")</f>
        <v>x</v>
      </c>
      <c r="BD1629" s="3" t="str">
        <f xml:space="preserve"> IFERROR(ABS(Table1[[#This Row],[ROA 2016]]-Table1[[#This Row],[ROA 2015]]), "x")</f>
        <v>x</v>
      </c>
      <c r="BE1629" s="3" t="str">
        <f xml:space="preserve"> IFERROR(ABS(Table1[[#This Row],[ROA 2017]]-Table1[[#This Row],[ROA 2016]]), "x")</f>
        <v>x</v>
      </c>
      <c r="BF1629" s="3">
        <f xml:space="preserve"> IFERROR(ABS(Table1[[#This Row],[ROA 2018]]-Table1[[#This Row],[ROA 2017]]), "x")</f>
        <v>4.2070250444191118E-2</v>
      </c>
      <c r="BG1629" s="3">
        <f xml:space="preserve"> IFERROR(ABS(Table1[[#This Row],[ROA 2019]]-Table1[[#This Row],[ROA 2018]]), "x")</f>
        <v>3.2779755546680361E-2</v>
      </c>
      <c r="BH1629" s="3">
        <f xml:space="preserve"> IFERROR(ABS(Table1[[#This Row],[ROA 2020]]-Table1[[#This Row],[ROA 2019]]), "x")</f>
        <v>2.6425283373786662E-2</v>
      </c>
      <c r="BI1629" s="3">
        <f xml:space="preserve"> IFERROR(ABS(Table1[[#This Row],[ROA 2021]]-Table1[[#This Row],[ROA 2020]]), "x")</f>
        <v>7.1469282408304746E-2</v>
      </c>
      <c r="BJ1629" s="3">
        <f xml:space="preserve"> IFERROR(AVERAGE(Table1[[#This Row],[ROA 2013-2012]:[ROA 2021-2020]]), "x")</f>
        <v>4.3186142943240718E-2</v>
      </c>
      <c r="BK1629" s="3">
        <f>IFERROR(AVERAGE(Table1[[#This Row],[ROA 2012]:[ROA 2021]]), "x")</f>
        <v>0.1393320121818781</v>
      </c>
      <c r="BN1629" s="1">
        <f>SUM(Table1[[#This Row],[B/M Rank]:[ROA Rank]])</f>
        <v>0</v>
      </c>
    </row>
    <row r="1630" spans="1:66" x14ac:dyDescent="0.25">
      <c r="A1630" s="1" t="s">
        <v>3370</v>
      </c>
      <c r="B1630" s="1" t="s">
        <v>1211</v>
      </c>
      <c r="C1630" s="1" t="s">
        <v>4417</v>
      </c>
      <c r="D1630" s="1" t="s">
        <v>268</v>
      </c>
      <c r="E1630" s="1" t="s">
        <v>108</v>
      </c>
      <c r="F1630" s="1">
        <v>118.71</v>
      </c>
      <c r="G1630" s="19"/>
      <c r="H1630" s="19"/>
      <c r="I1630" s="19"/>
      <c r="J1630" s="19"/>
      <c r="K1630" s="1"/>
      <c r="L1630" s="19"/>
      <c r="M1630" s="1">
        <v>2012</v>
      </c>
      <c r="N1630" s="1" t="s">
        <v>4368</v>
      </c>
      <c r="O1630" s="1">
        <v>-0.2</v>
      </c>
      <c r="P1630" s="1" t="s">
        <v>4368</v>
      </c>
      <c r="Q1630" s="1" t="s">
        <v>4368</v>
      </c>
      <c r="R1630" s="1" t="s">
        <v>4368</v>
      </c>
      <c r="S1630" s="1" t="s">
        <v>4368</v>
      </c>
      <c r="T1630" s="1" t="s">
        <v>4368</v>
      </c>
      <c r="U1630" s="1" t="s">
        <v>4368</v>
      </c>
      <c r="V1630" s="1" t="s">
        <v>4368</v>
      </c>
      <c r="W1630" s="1" t="s">
        <v>4368</v>
      </c>
      <c r="X1630" s="1" t="s">
        <v>4368</v>
      </c>
      <c r="Z1630" s="3">
        <f xml:space="preserve"> IFERROR(AVEDEV(Table1[[#This Row],[GP 2012]:[GP 2021]]) / Table1[[#This Row],[Avg GP]], "x")</f>
        <v>0</v>
      </c>
      <c r="AA1630" s="2">
        <f xml:space="preserve"> IFERROR(AVERAGE(Table1[[#This Row],[GP 2012]:[GP 2021]]), "x")</f>
        <v>-0.2</v>
      </c>
      <c r="AB1630" s="11" t="e">
        <f>Table1[Equity]/Table1[Market Capital]</f>
        <v>#VALUE!</v>
      </c>
      <c r="AC1630" s="1">
        <v>65.7</v>
      </c>
      <c r="AD1630" s="1">
        <v>58.2</v>
      </c>
      <c r="AE1630" s="1">
        <v>52.8</v>
      </c>
      <c r="AF1630" s="1">
        <v>53.1</v>
      </c>
      <c r="AG1630" s="1">
        <v>49.9</v>
      </c>
      <c r="AH1630" s="1">
        <v>51.4</v>
      </c>
      <c r="AI1630" s="1">
        <v>53.2</v>
      </c>
      <c r="AJ1630" s="1">
        <v>38.1</v>
      </c>
      <c r="AK1630" s="1">
        <v>49.7</v>
      </c>
      <c r="AL1630" s="1">
        <v>71.3</v>
      </c>
      <c r="AM1630" s="1" t="s">
        <v>4368</v>
      </c>
      <c r="AN1630" s="1" t="s">
        <v>4368</v>
      </c>
      <c r="AO1630" s="3" t="str">
        <f xml:space="preserve"> IFERROR(Table1[[#This Row],[GP 2012]]/Table1[[#This Row],[Total Assets 2012]], "x")</f>
        <v>x</v>
      </c>
      <c r="AP1630" s="3">
        <f xml:space="preserve"> IFERROR(Table1[[#This Row],[GP 2013]]/Table1[[#This Row],[Total Assets 2013]], "x")</f>
        <v>-3.4364261168384879E-3</v>
      </c>
      <c r="AQ1630" s="3" t="str">
        <f xml:space="preserve"> IFERROR(Table1[[#This Row],[GP 2014]]/Table1[[#This Row],[Total Assets 2014]], "x")</f>
        <v>x</v>
      </c>
      <c r="AR1630" s="3" t="str">
        <f xml:space="preserve"> IFERROR(Table1[[#This Row],[GP 2015]]/Table1[[#This Row],[Total Assets 2015]], "x")</f>
        <v>x</v>
      </c>
      <c r="AS1630" s="3" t="str">
        <f xml:space="preserve"> IFERROR(Table1[[#This Row],[GP 2016]]/Table1[[#This Row],[Total Assets 2016]], "x")</f>
        <v>x</v>
      </c>
      <c r="AT1630" s="3" t="str">
        <f xml:space="preserve"> IFERROR(Table1[[#This Row],[GP 2017]]/Table1[[#This Row],[Total Assets 2017]], "x")</f>
        <v>x</v>
      </c>
      <c r="AU1630" s="3" t="str">
        <f xml:space="preserve"> IFERROR(Table1[[#This Row],[GP 2018]]/Table1[[#This Row],[Total Assets 2018]], "x")</f>
        <v>x</v>
      </c>
      <c r="AV1630" s="3" t="str">
        <f xml:space="preserve"> IFERROR(Table1[[#This Row],[GP 2019]]/Table1[[#This Row],[Total Assets 2019]], "x")</f>
        <v>x</v>
      </c>
      <c r="AW1630" s="3" t="str">
        <f xml:space="preserve"> IFERROR(Table1[[#This Row],[GP 2020]]/Table1[[#This Row],[Total Assets 2020]], "x")</f>
        <v>x</v>
      </c>
      <c r="AX1630" s="3" t="str">
        <f xml:space="preserve"> IFERROR(Table1[[#This Row],[GP 2021]]/Table1[[#This Row],[Total Assets 2021]], "x")</f>
        <v>x</v>
      </c>
      <c r="AY1630" s="3" t="str">
        <f xml:space="preserve"> IFERROR(Table1[[#This Row],[GP TTM]]/Table1[[#This Row],[Total Assets TTM]], "x")</f>
        <v>x</v>
      </c>
      <c r="BA1630" s="3" t="str">
        <f xml:space="preserve"> IFERROR(ABS(Table1[[#This Row],[ROA 2013]]-Table1[[#This Row],[ROA 2012]]), "x")</f>
        <v>x</v>
      </c>
      <c r="BB1630" s="3" t="str">
        <f xml:space="preserve"> IFERROR(ABS(Table1[[#This Row],[ROA 2014]]-Table1[[#This Row],[ROA 2013]]), "x")</f>
        <v>x</v>
      </c>
      <c r="BC1630" s="3" t="str">
        <f xml:space="preserve"> IFERROR(ABS(Table1[[#This Row],[ROA 2015]]-Table1[[#This Row],[ROA 2014]]), "x")</f>
        <v>x</v>
      </c>
      <c r="BD1630" s="3" t="str">
        <f xml:space="preserve"> IFERROR(ABS(Table1[[#This Row],[ROA 2016]]-Table1[[#This Row],[ROA 2015]]), "x")</f>
        <v>x</v>
      </c>
      <c r="BE1630" s="3" t="str">
        <f xml:space="preserve"> IFERROR(ABS(Table1[[#This Row],[ROA 2017]]-Table1[[#This Row],[ROA 2016]]), "x")</f>
        <v>x</v>
      </c>
      <c r="BF1630" s="3" t="str">
        <f xml:space="preserve"> IFERROR(ABS(Table1[[#This Row],[ROA 2018]]-Table1[[#This Row],[ROA 2017]]), "x")</f>
        <v>x</v>
      </c>
      <c r="BG1630" s="3" t="str">
        <f xml:space="preserve"> IFERROR(ABS(Table1[[#This Row],[ROA 2019]]-Table1[[#This Row],[ROA 2018]]), "x")</f>
        <v>x</v>
      </c>
      <c r="BH1630" s="3" t="str">
        <f xml:space="preserve"> IFERROR(ABS(Table1[[#This Row],[ROA 2020]]-Table1[[#This Row],[ROA 2019]]), "x")</f>
        <v>x</v>
      </c>
      <c r="BI1630" s="3" t="str">
        <f xml:space="preserve"> IFERROR(ABS(Table1[[#This Row],[ROA 2021]]-Table1[[#This Row],[ROA 2020]]), "x")</f>
        <v>x</v>
      </c>
      <c r="BJ1630" s="3" t="str">
        <f xml:space="preserve"> IFERROR(AVERAGE(Table1[[#This Row],[ROA 2013-2012]:[ROA 2021-2020]]), "x")</f>
        <v>x</v>
      </c>
      <c r="BK1630" s="3">
        <f>IFERROR(AVERAGE(Table1[[#This Row],[ROA 2012]:[ROA 2021]]), "x")</f>
        <v>-3.4364261168384879E-3</v>
      </c>
      <c r="BN1630" s="1">
        <f>SUM(Table1[[#This Row],[B/M Rank]:[ROA Rank]])</f>
        <v>0</v>
      </c>
    </row>
    <row r="1631" spans="1:66" x14ac:dyDescent="0.25">
      <c r="A1631" s="1" t="s">
        <v>2726</v>
      </c>
      <c r="B1631" s="1" t="s">
        <v>777</v>
      </c>
      <c r="C1631" s="1" t="s">
        <v>769</v>
      </c>
      <c r="D1631" s="1" t="s">
        <v>107</v>
      </c>
      <c r="E1631" s="1" t="s">
        <v>108</v>
      </c>
      <c r="F1631" s="1">
        <v>119.31</v>
      </c>
      <c r="G1631" s="19"/>
      <c r="H1631" s="19"/>
      <c r="I1631" s="19"/>
      <c r="J1631" s="19"/>
      <c r="K1631" s="1"/>
      <c r="L1631" s="19"/>
      <c r="M1631" s="1">
        <v>2019</v>
      </c>
      <c r="U1631" s="1" t="s">
        <v>4368</v>
      </c>
      <c r="V1631" s="1" t="s">
        <v>4368</v>
      </c>
      <c r="W1631" s="1" t="s">
        <v>4368</v>
      </c>
      <c r="X1631" s="1" t="s">
        <v>4368</v>
      </c>
      <c r="Z1631" s="3" t="str">
        <f xml:space="preserve"> IFERROR(AVEDEV(Table1[[#This Row],[GP 2012]:[GP 2021]]) / Table1[[#This Row],[Avg GP]], "x")</f>
        <v>x</v>
      </c>
      <c r="AA1631" s="2" t="str">
        <f xml:space="preserve"> IFERROR(AVERAGE(Table1[[#This Row],[GP 2012]:[GP 2021]]), "x")</f>
        <v>x</v>
      </c>
      <c r="AB1631" s="11">
        <f>Table1[Equity]/Table1[Market Capital]</f>
        <v>0.25396027156147849</v>
      </c>
      <c r="AJ1631" s="1">
        <v>0.6</v>
      </c>
      <c r="AK1631" s="1">
        <v>3.7</v>
      </c>
      <c r="AL1631" s="1">
        <v>30.8</v>
      </c>
      <c r="AM1631" s="1">
        <v>30.8</v>
      </c>
      <c r="AN1631" s="1">
        <v>30.3</v>
      </c>
      <c r="AO1631" s="3" t="str">
        <f xml:space="preserve"> IFERROR(Table1[[#This Row],[GP 2012]]/Table1[[#This Row],[Total Assets 2012]], "x")</f>
        <v>x</v>
      </c>
      <c r="AP1631" s="3" t="str">
        <f xml:space="preserve"> IFERROR(Table1[[#This Row],[GP 2013]]/Table1[[#This Row],[Total Assets 2013]], "x")</f>
        <v>x</v>
      </c>
      <c r="AQ1631" s="3" t="str">
        <f xml:space="preserve"> IFERROR(Table1[[#This Row],[GP 2014]]/Table1[[#This Row],[Total Assets 2014]], "x")</f>
        <v>x</v>
      </c>
      <c r="AR1631" s="3" t="str">
        <f xml:space="preserve"> IFERROR(Table1[[#This Row],[GP 2015]]/Table1[[#This Row],[Total Assets 2015]], "x")</f>
        <v>x</v>
      </c>
      <c r="AS1631" s="3" t="str">
        <f xml:space="preserve"> IFERROR(Table1[[#This Row],[GP 2016]]/Table1[[#This Row],[Total Assets 2016]], "x")</f>
        <v>x</v>
      </c>
      <c r="AT1631" s="3" t="str">
        <f xml:space="preserve"> IFERROR(Table1[[#This Row],[GP 2017]]/Table1[[#This Row],[Total Assets 2017]], "x")</f>
        <v>x</v>
      </c>
      <c r="AU1631" s="3" t="str">
        <f xml:space="preserve"> IFERROR(Table1[[#This Row],[GP 2018]]/Table1[[#This Row],[Total Assets 2018]], "x")</f>
        <v>x</v>
      </c>
      <c r="AV1631" s="3" t="str">
        <f xml:space="preserve"> IFERROR(Table1[[#This Row],[GP 2019]]/Table1[[#This Row],[Total Assets 2019]], "x")</f>
        <v>x</v>
      </c>
      <c r="AW1631" s="3" t="str">
        <f xml:space="preserve"> IFERROR(Table1[[#This Row],[GP 2020]]/Table1[[#This Row],[Total Assets 2020]], "x")</f>
        <v>x</v>
      </c>
      <c r="AX1631" s="3" t="str">
        <f xml:space="preserve"> IFERROR(Table1[[#This Row],[GP 2021]]/Table1[[#This Row],[Total Assets 2021]], "x")</f>
        <v>x</v>
      </c>
      <c r="AY1631" s="3" t="str">
        <f xml:space="preserve"> IFERROR(Table1[[#This Row],[GP TTM]]/Table1[[#This Row],[Total Assets TTM]], "x")</f>
        <v>x</v>
      </c>
      <c r="BA1631" s="3" t="str">
        <f xml:space="preserve"> IFERROR(ABS(Table1[[#This Row],[ROA 2013]]-Table1[[#This Row],[ROA 2012]]), "x")</f>
        <v>x</v>
      </c>
      <c r="BB1631" s="3" t="str">
        <f xml:space="preserve"> IFERROR(ABS(Table1[[#This Row],[ROA 2014]]-Table1[[#This Row],[ROA 2013]]), "x")</f>
        <v>x</v>
      </c>
      <c r="BC1631" s="3" t="str">
        <f xml:space="preserve"> IFERROR(ABS(Table1[[#This Row],[ROA 2015]]-Table1[[#This Row],[ROA 2014]]), "x")</f>
        <v>x</v>
      </c>
      <c r="BD1631" s="3" t="str">
        <f xml:space="preserve"> IFERROR(ABS(Table1[[#This Row],[ROA 2016]]-Table1[[#This Row],[ROA 2015]]), "x")</f>
        <v>x</v>
      </c>
      <c r="BE1631" s="3" t="str">
        <f xml:space="preserve"> IFERROR(ABS(Table1[[#This Row],[ROA 2017]]-Table1[[#This Row],[ROA 2016]]), "x")</f>
        <v>x</v>
      </c>
      <c r="BF1631" s="3" t="str">
        <f xml:space="preserve"> IFERROR(ABS(Table1[[#This Row],[ROA 2018]]-Table1[[#This Row],[ROA 2017]]), "x")</f>
        <v>x</v>
      </c>
      <c r="BG1631" s="3" t="str">
        <f xml:space="preserve"> IFERROR(ABS(Table1[[#This Row],[ROA 2019]]-Table1[[#This Row],[ROA 2018]]), "x")</f>
        <v>x</v>
      </c>
      <c r="BH1631" s="3" t="str">
        <f xml:space="preserve"> IFERROR(ABS(Table1[[#This Row],[ROA 2020]]-Table1[[#This Row],[ROA 2019]]), "x")</f>
        <v>x</v>
      </c>
      <c r="BI1631" s="3" t="str">
        <f xml:space="preserve"> IFERROR(ABS(Table1[[#This Row],[ROA 2021]]-Table1[[#This Row],[ROA 2020]]), "x")</f>
        <v>x</v>
      </c>
      <c r="BJ1631" s="3" t="str">
        <f xml:space="preserve"> IFERROR(AVERAGE(Table1[[#This Row],[ROA 2013-2012]:[ROA 2021-2020]]), "x")</f>
        <v>x</v>
      </c>
      <c r="BK1631" s="3" t="str">
        <f>IFERROR(AVERAGE(Table1[[#This Row],[ROA 2012]:[ROA 2021]]), "x")</f>
        <v>x</v>
      </c>
      <c r="BN1631" s="1">
        <f>SUM(Table1[[#This Row],[B/M Rank]:[ROA Rank]])</f>
        <v>0</v>
      </c>
    </row>
    <row r="1632" spans="1:66" x14ac:dyDescent="0.25">
      <c r="A1632" s="1" t="s">
        <v>2822</v>
      </c>
      <c r="B1632" s="1" t="s">
        <v>841</v>
      </c>
      <c r="C1632" s="1" t="s">
        <v>4417</v>
      </c>
      <c r="D1632" s="1" t="s">
        <v>268</v>
      </c>
      <c r="E1632" s="1" t="s">
        <v>108</v>
      </c>
      <c r="F1632" s="1">
        <v>119.99</v>
      </c>
      <c r="G1632" s="19"/>
      <c r="H1632" s="19"/>
      <c r="I1632" s="19"/>
      <c r="J1632" s="19"/>
      <c r="K1632" s="1"/>
      <c r="L1632" s="19"/>
      <c r="M1632" s="1">
        <v>2017</v>
      </c>
      <c r="S1632" s="1" t="s">
        <v>4368</v>
      </c>
      <c r="T1632" s="1" t="s">
        <v>4368</v>
      </c>
      <c r="U1632" s="1" t="s">
        <v>4368</v>
      </c>
      <c r="V1632" s="1">
        <v>-0.2</v>
      </c>
      <c r="W1632" s="1">
        <v>-20</v>
      </c>
      <c r="X1632" s="1" t="s">
        <v>4368</v>
      </c>
      <c r="Z1632" s="3">
        <f xml:space="preserve"> IFERROR(AVEDEV(Table1[[#This Row],[GP 2012]:[GP 2021]]) / Table1[[#This Row],[Avg GP]], "x")</f>
        <v>-0.98019801980198029</v>
      </c>
      <c r="AA1632" s="2">
        <f xml:space="preserve"> IFERROR(AVERAGE(Table1[[#This Row],[GP 2012]:[GP 2021]]), "x")</f>
        <v>-10.1</v>
      </c>
      <c r="AB1632" s="11">
        <f>Table1[Equity]/Table1[Market Capital]</f>
        <v>0.2025168764063672</v>
      </c>
      <c r="AH1632" s="1" t="s">
        <v>4368</v>
      </c>
      <c r="AI1632" s="1">
        <v>27.7</v>
      </c>
      <c r="AJ1632" s="1">
        <v>13.1</v>
      </c>
      <c r="AK1632" s="1">
        <v>40</v>
      </c>
      <c r="AL1632" s="1">
        <v>66.099999999999994</v>
      </c>
      <c r="AM1632" s="1">
        <v>36.6</v>
      </c>
      <c r="AN1632" s="1">
        <v>24.3</v>
      </c>
      <c r="AO1632" s="3" t="str">
        <f xml:space="preserve"> IFERROR(Table1[[#This Row],[GP 2012]]/Table1[[#This Row],[Total Assets 2012]], "x")</f>
        <v>x</v>
      </c>
      <c r="AP1632" s="3" t="str">
        <f xml:space="preserve"> IFERROR(Table1[[#This Row],[GP 2013]]/Table1[[#This Row],[Total Assets 2013]], "x")</f>
        <v>x</v>
      </c>
      <c r="AQ1632" s="3" t="str">
        <f xml:space="preserve"> IFERROR(Table1[[#This Row],[GP 2014]]/Table1[[#This Row],[Total Assets 2014]], "x")</f>
        <v>x</v>
      </c>
      <c r="AR1632" s="3" t="str">
        <f xml:space="preserve"> IFERROR(Table1[[#This Row],[GP 2015]]/Table1[[#This Row],[Total Assets 2015]], "x")</f>
        <v>x</v>
      </c>
      <c r="AS1632" s="3" t="str">
        <f xml:space="preserve"> IFERROR(Table1[[#This Row],[GP 2016]]/Table1[[#This Row],[Total Assets 2016]], "x")</f>
        <v>x</v>
      </c>
      <c r="AT1632" s="3" t="str">
        <f xml:space="preserve"> IFERROR(Table1[[#This Row],[GP 2017]]/Table1[[#This Row],[Total Assets 2017]], "x")</f>
        <v>x</v>
      </c>
      <c r="AU1632" s="3" t="str">
        <f xml:space="preserve"> IFERROR(Table1[[#This Row],[GP 2018]]/Table1[[#This Row],[Total Assets 2018]], "x")</f>
        <v>x</v>
      </c>
      <c r="AV1632" s="3" t="str">
        <f xml:space="preserve"> IFERROR(Table1[[#This Row],[GP 2019]]/Table1[[#This Row],[Total Assets 2019]], "x")</f>
        <v>x</v>
      </c>
      <c r="AW1632" s="3">
        <f xml:space="preserve"> IFERROR(Table1[[#This Row],[GP 2020]]/Table1[[#This Row],[Total Assets 2020]], "x")</f>
        <v>-5.0000000000000001E-3</v>
      </c>
      <c r="AX1632" s="3">
        <f xml:space="preserve"> IFERROR(Table1[[#This Row],[GP 2021]]/Table1[[#This Row],[Total Assets 2021]], "x")</f>
        <v>-0.30257186081694404</v>
      </c>
      <c r="AY1632" s="3" t="str">
        <f xml:space="preserve"> IFERROR(Table1[[#This Row],[GP TTM]]/Table1[[#This Row],[Total Assets TTM]], "x")</f>
        <v>x</v>
      </c>
      <c r="BA1632" s="3" t="str">
        <f xml:space="preserve"> IFERROR(ABS(Table1[[#This Row],[ROA 2013]]-Table1[[#This Row],[ROA 2012]]), "x")</f>
        <v>x</v>
      </c>
      <c r="BB1632" s="3" t="str">
        <f xml:space="preserve"> IFERROR(ABS(Table1[[#This Row],[ROA 2014]]-Table1[[#This Row],[ROA 2013]]), "x")</f>
        <v>x</v>
      </c>
      <c r="BC1632" s="3" t="str">
        <f xml:space="preserve"> IFERROR(ABS(Table1[[#This Row],[ROA 2015]]-Table1[[#This Row],[ROA 2014]]), "x")</f>
        <v>x</v>
      </c>
      <c r="BD1632" s="3" t="str">
        <f xml:space="preserve"> IFERROR(ABS(Table1[[#This Row],[ROA 2016]]-Table1[[#This Row],[ROA 2015]]), "x")</f>
        <v>x</v>
      </c>
      <c r="BE1632" s="3" t="str">
        <f xml:space="preserve"> IFERROR(ABS(Table1[[#This Row],[ROA 2017]]-Table1[[#This Row],[ROA 2016]]), "x")</f>
        <v>x</v>
      </c>
      <c r="BF1632" s="3" t="str">
        <f xml:space="preserve"> IFERROR(ABS(Table1[[#This Row],[ROA 2018]]-Table1[[#This Row],[ROA 2017]]), "x")</f>
        <v>x</v>
      </c>
      <c r="BG1632" s="3" t="str">
        <f xml:space="preserve"> IFERROR(ABS(Table1[[#This Row],[ROA 2019]]-Table1[[#This Row],[ROA 2018]]), "x")</f>
        <v>x</v>
      </c>
      <c r="BH1632" s="3" t="str">
        <f xml:space="preserve"> IFERROR(ABS(Table1[[#This Row],[ROA 2020]]-Table1[[#This Row],[ROA 2019]]), "x")</f>
        <v>x</v>
      </c>
      <c r="BI1632" s="3">
        <f xml:space="preserve"> IFERROR(ABS(Table1[[#This Row],[ROA 2021]]-Table1[[#This Row],[ROA 2020]]), "x")</f>
        <v>0.29757186081694403</v>
      </c>
      <c r="BJ1632" s="3">
        <f xml:space="preserve"> IFERROR(AVERAGE(Table1[[#This Row],[ROA 2013-2012]:[ROA 2021-2020]]), "x")</f>
        <v>0.29757186081694403</v>
      </c>
      <c r="BK1632" s="3">
        <f>IFERROR(AVERAGE(Table1[[#This Row],[ROA 2012]:[ROA 2021]]), "x")</f>
        <v>-0.15378593040847202</v>
      </c>
      <c r="BN1632" s="1">
        <f>SUM(Table1[[#This Row],[B/M Rank]:[ROA Rank]])</f>
        <v>0</v>
      </c>
    </row>
    <row r="1633" spans="1:66" x14ac:dyDescent="0.25">
      <c r="A1633" s="1" t="s">
        <v>2123</v>
      </c>
      <c r="B1633" s="1" t="s">
        <v>173</v>
      </c>
      <c r="C1633" s="1" t="s">
        <v>166</v>
      </c>
      <c r="D1633" s="1" t="s">
        <v>11</v>
      </c>
      <c r="E1633" s="1" t="s">
        <v>108</v>
      </c>
      <c r="F1633" s="1">
        <v>120.42</v>
      </c>
      <c r="G1633" s="19"/>
      <c r="H1633" s="19"/>
      <c r="I1633" s="19"/>
      <c r="J1633" s="19"/>
      <c r="K1633" s="1"/>
      <c r="L1633" s="19"/>
      <c r="M1633" s="1">
        <v>2014</v>
      </c>
      <c r="P1633" s="1" t="s">
        <v>4368</v>
      </c>
      <c r="Q1633" s="1" t="s">
        <v>4368</v>
      </c>
      <c r="R1633" s="1" t="s">
        <v>4368</v>
      </c>
      <c r="S1633" s="1" t="s">
        <v>4368</v>
      </c>
      <c r="T1633" s="1" t="s">
        <v>4368</v>
      </c>
      <c r="U1633" s="1" t="s">
        <v>4368</v>
      </c>
      <c r="V1633" s="1" t="s">
        <v>4368</v>
      </c>
      <c r="W1633" s="1" t="s">
        <v>4368</v>
      </c>
      <c r="X1633" s="1" t="s">
        <v>4368</v>
      </c>
      <c r="Z1633" s="3" t="str">
        <f xml:space="preserve"> IFERROR(AVEDEV(Table1[[#This Row],[GP 2012]:[GP 2021]]) / Table1[[#This Row],[Avg GP]], "x")</f>
        <v>x</v>
      </c>
      <c r="AA1633" s="2" t="str">
        <f xml:space="preserve"> IFERROR(AVERAGE(Table1[[#This Row],[GP 2012]:[GP 2021]]), "x")</f>
        <v>x</v>
      </c>
      <c r="AB1633" s="11">
        <f>Table1[Equity]/Table1[Market Capital]</f>
        <v>0.4891214084039196</v>
      </c>
      <c r="AE1633" s="1">
        <v>0</v>
      </c>
      <c r="AF1633" s="1">
        <v>1.7</v>
      </c>
      <c r="AG1633" s="1">
        <v>1.1000000000000001</v>
      </c>
      <c r="AH1633" s="1">
        <v>2</v>
      </c>
      <c r="AI1633" s="1">
        <v>3</v>
      </c>
      <c r="AJ1633" s="1">
        <v>0.6</v>
      </c>
      <c r="AK1633" s="1">
        <v>0.7</v>
      </c>
      <c r="AL1633" s="1">
        <v>72.400000000000006</v>
      </c>
      <c r="AM1633" s="1">
        <v>59.7</v>
      </c>
      <c r="AN1633" s="1">
        <v>58.9</v>
      </c>
      <c r="AO1633" s="3" t="str">
        <f xml:space="preserve"> IFERROR(Table1[[#This Row],[GP 2012]]/Table1[[#This Row],[Total Assets 2012]], "x")</f>
        <v>x</v>
      </c>
      <c r="AP1633" s="3" t="str">
        <f xml:space="preserve"> IFERROR(Table1[[#This Row],[GP 2013]]/Table1[[#This Row],[Total Assets 2013]], "x")</f>
        <v>x</v>
      </c>
      <c r="AQ1633" s="3" t="str">
        <f xml:space="preserve"> IFERROR(Table1[[#This Row],[GP 2014]]/Table1[[#This Row],[Total Assets 2014]], "x")</f>
        <v>x</v>
      </c>
      <c r="AR1633" s="3" t="str">
        <f xml:space="preserve"> IFERROR(Table1[[#This Row],[GP 2015]]/Table1[[#This Row],[Total Assets 2015]], "x")</f>
        <v>x</v>
      </c>
      <c r="AS1633" s="3" t="str">
        <f xml:space="preserve"> IFERROR(Table1[[#This Row],[GP 2016]]/Table1[[#This Row],[Total Assets 2016]], "x")</f>
        <v>x</v>
      </c>
      <c r="AT1633" s="3" t="str">
        <f xml:space="preserve"> IFERROR(Table1[[#This Row],[GP 2017]]/Table1[[#This Row],[Total Assets 2017]], "x")</f>
        <v>x</v>
      </c>
      <c r="AU1633" s="3" t="str">
        <f xml:space="preserve"> IFERROR(Table1[[#This Row],[GP 2018]]/Table1[[#This Row],[Total Assets 2018]], "x")</f>
        <v>x</v>
      </c>
      <c r="AV1633" s="3" t="str">
        <f xml:space="preserve"> IFERROR(Table1[[#This Row],[GP 2019]]/Table1[[#This Row],[Total Assets 2019]], "x")</f>
        <v>x</v>
      </c>
      <c r="AW1633" s="3" t="str">
        <f xml:space="preserve"> IFERROR(Table1[[#This Row],[GP 2020]]/Table1[[#This Row],[Total Assets 2020]], "x")</f>
        <v>x</v>
      </c>
      <c r="AX1633" s="3" t="str">
        <f xml:space="preserve"> IFERROR(Table1[[#This Row],[GP 2021]]/Table1[[#This Row],[Total Assets 2021]], "x")</f>
        <v>x</v>
      </c>
      <c r="AY1633" s="3" t="str">
        <f xml:space="preserve"> IFERROR(Table1[[#This Row],[GP TTM]]/Table1[[#This Row],[Total Assets TTM]], "x")</f>
        <v>x</v>
      </c>
      <c r="BA1633" s="3" t="str">
        <f xml:space="preserve"> IFERROR(ABS(Table1[[#This Row],[ROA 2013]]-Table1[[#This Row],[ROA 2012]]), "x")</f>
        <v>x</v>
      </c>
      <c r="BB1633" s="3" t="str">
        <f xml:space="preserve"> IFERROR(ABS(Table1[[#This Row],[ROA 2014]]-Table1[[#This Row],[ROA 2013]]), "x")</f>
        <v>x</v>
      </c>
      <c r="BC1633" s="3" t="str">
        <f xml:space="preserve"> IFERROR(ABS(Table1[[#This Row],[ROA 2015]]-Table1[[#This Row],[ROA 2014]]), "x")</f>
        <v>x</v>
      </c>
      <c r="BD1633" s="3" t="str">
        <f xml:space="preserve"> IFERROR(ABS(Table1[[#This Row],[ROA 2016]]-Table1[[#This Row],[ROA 2015]]), "x")</f>
        <v>x</v>
      </c>
      <c r="BE1633" s="3" t="str">
        <f xml:space="preserve"> IFERROR(ABS(Table1[[#This Row],[ROA 2017]]-Table1[[#This Row],[ROA 2016]]), "x")</f>
        <v>x</v>
      </c>
      <c r="BF1633" s="3" t="str">
        <f xml:space="preserve"> IFERROR(ABS(Table1[[#This Row],[ROA 2018]]-Table1[[#This Row],[ROA 2017]]), "x")</f>
        <v>x</v>
      </c>
      <c r="BG1633" s="3" t="str">
        <f xml:space="preserve"> IFERROR(ABS(Table1[[#This Row],[ROA 2019]]-Table1[[#This Row],[ROA 2018]]), "x")</f>
        <v>x</v>
      </c>
      <c r="BH1633" s="3" t="str">
        <f xml:space="preserve"> IFERROR(ABS(Table1[[#This Row],[ROA 2020]]-Table1[[#This Row],[ROA 2019]]), "x")</f>
        <v>x</v>
      </c>
      <c r="BI1633" s="3" t="str">
        <f xml:space="preserve"> IFERROR(ABS(Table1[[#This Row],[ROA 2021]]-Table1[[#This Row],[ROA 2020]]), "x")</f>
        <v>x</v>
      </c>
      <c r="BJ1633" s="3" t="str">
        <f xml:space="preserve"> IFERROR(AVERAGE(Table1[[#This Row],[ROA 2013-2012]:[ROA 2021-2020]]), "x")</f>
        <v>x</v>
      </c>
      <c r="BK1633" s="3" t="str">
        <f>IFERROR(AVERAGE(Table1[[#This Row],[ROA 2012]:[ROA 2021]]), "x")</f>
        <v>x</v>
      </c>
      <c r="BN1633" s="1">
        <f>SUM(Table1[[#This Row],[B/M Rank]:[ROA Rank]])</f>
        <v>0</v>
      </c>
    </row>
    <row r="1634" spans="1:66" x14ac:dyDescent="0.25">
      <c r="A1634" s="1" t="s">
        <v>2735</v>
      </c>
      <c r="B1634" s="1" t="s">
        <v>786</v>
      </c>
      <c r="C1634" s="1" t="s">
        <v>769</v>
      </c>
      <c r="D1634" s="1" t="s">
        <v>107</v>
      </c>
      <c r="E1634" s="1" t="s">
        <v>108</v>
      </c>
      <c r="F1634" s="1">
        <v>120.68</v>
      </c>
      <c r="G1634" s="19"/>
      <c r="H1634" s="19"/>
      <c r="I1634" s="19"/>
      <c r="J1634" s="19"/>
      <c r="K1634" s="1"/>
      <c r="L1634" s="19"/>
      <c r="M1634" s="1">
        <v>2012</v>
      </c>
      <c r="N1634" s="1">
        <v>3.1</v>
      </c>
      <c r="O1634" s="1">
        <v>1.6</v>
      </c>
      <c r="P1634" s="1">
        <v>4.9000000000000004</v>
      </c>
      <c r="Q1634" s="1">
        <v>2.8</v>
      </c>
      <c r="R1634" s="1">
        <v>2.2000000000000002</v>
      </c>
      <c r="S1634" s="1">
        <v>5.8</v>
      </c>
      <c r="T1634" s="1">
        <v>5.7</v>
      </c>
      <c r="U1634" s="1">
        <v>15.5</v>
      </c>
      <c r="V1634" s="1">
        <v>0.3</v>
      </c>
      <c r="W1634" s="1">
        <v>26.5</v>
      </c>
      <c r="X1634" s="1">
        <v>27</v>
      </c>
      <c r="Z1634" s="3">
        <f xml:space="preserve"> IFERROR(AVEDEV(Table1[[#This Row],[GP 2012]:[GP 2021]]) / Table1[[#This Row],[Avg GP]], "x")</f>
        <v>0.8280701754385964</v>
      </c>
      <c r="AA1634" s="2">
        <f xml:space="preserve"> IFERROR(AVERAGE(Table1[[#This Row],[GP 2012]:[GP 2021]]), "x")</f>
        <v>6.8400000000000007</v>
      </c>
      <c r="AB1634" s="11">
        <f>Table1[Equity]/Table1[Market Capital]</f>
        <v>2.4013921113689096</v>
      </c>
      <c r="AC1634" s="1">
        <v>9.6999999999999993</v>
      </c>
      <c r="AD1634" s="1">
        <v>9.6999999999999993</v>
      </c>
      <c r="AE1634" s="1">
        <v>7.4</v>
      </c>
      <c r="AF1634" s="1">
        <v>7.1</v>
      </c>
      <c r="AG1634" s="1">
        <v>5.6</v>
      </c>
      <c r="AH1634" s="1">
        <v>8.3000000000000007</v>
      </c>
      <c r="AI1634" s="1">
        <v>15.1</v>
      </c>
      <c r="AJ1634" s="1">
        <v>66.3</v>
      </c>
      <c r="AK1634" s="1">
        <v>452.4</v>
      </c>
      <c r="AL1634" s="1">
        <v>496.6</v>
      </c>
      <c r="AM1634" s="1">
        <v>464.1</v>
      </c>
      <c r="AN1634" s="1">
        <v>289.8</v>
      </c>
      <c r="AO1634" s="3">
        <f xml:space="preserve"> IFERROR(Table1[[#This Row],[GP 2012]]/Table1[[#This Row],[Total Assets 2012]], "x")</f>
        <v>0.31958762886597941</v>
      </c>
      <c r="AP1634" s="3">
        <f xml:space="preserve"> IFERROR(Table1[[#This Row],[GP 2013]]/Table1[[#This Row],[Total Assets 2013]], "x")</f>
        <v>0.16494845360824745</v>
      </c>
      <c r="AQ1634" s="3">
        <f xml:space="preserve"> IFERROR(Table1[[#This Row],[GP 2014]]/Table1[[#This Row],[Total Assets 2014]], "x")</f>
        <v>0.66216216216216217</v>
      </c>
      <c r="AR1634" s="3">
        <f xml:space="preserve"> IFERROR(Table1[[#This Row],[GP 2015]]/Table1[[#This Row],[Total Assets 2015]], "x")</f>
        <v>0.39436619718309857</v>
      </c>
      <c r="AS1634" s="3">
        <f xml:space="preserve"> IFERROR(Table1[[#This Row],[GP 2016]]/Table1[[#This Row],[Total Assets 2016]], "x")</f>
        <v>0.3928571428571429</v>
      </c>
      <c r="AT1634" s="3">
        <f xml:space="preserve"> IFERROR(Table1[[#This Row],[GP 2017]]/Table1[[#This Row],[Total Assets 2017]], "x")</f>
        <v>0.69879518072289148</v>
      </c>
      <c r="AU1634" s="3">
        <f xml:space="preserve"> IFERROR(Table1[[#This Row],[GP 2018]]/Table1[[#This Row],[Total Assets 2018]], "x")</f>
        <v>0.37748344370860931</v>
      </c>
      <c r="AV1634" s="3">
        <f xml:space="preserve"> IFERROR(Table1[[#This Row],[GP 2019]]/Table1[[#This Row],[Total Assets 2019]], "x")</f>
        <v>0.23378582202111614</v>
      </c>
      <c r="AW1634" s="3">
        <f xml:space="preserve"> IFERROR(Table1[[#This Row],[GP 2020]]/Table1[[#This Row],[Total Assets 2020]], "x")</f>
        <v>6.6312997347480103E-4</v>
      </c>
      <c r="AX1634" s="3">
        <f xml:space="preserve"> IFERROR(Table1[[#This Row],[GP 2021]]/Table1[[#This Row],[Total Assets 2021]], "x")</f>
        <v>5.3362867498993154E-2</v>
      </c>
      <c r="AY1634" s="3">
        <f xml:space="preserve"> IFERROR(Table1[[#This Row],[GP TTM]]/Table1[[#This Row],[Total Assets TTM]], "x")</f>
        <v>5.8177117000646407E-2</v>
      </c>
      <c r="BA1634" s="3">
        <f xml:space="preserve"> IFERROR(ABS(Table1[[#This Row],[ROA 2013]]-Table1[[#This Row],[ROA 2012]]), "x")</f>
        <v>0.15463917525773196</v>
      </c>
      <c r="BB1634" s="3">
        <f xml:space="preserve"> IFERROR(ABS(Table1[[#This Row],[ROA 2014]]-Table1[[#This Row],[ROA 2013]]), "x")</f>
        <v>0.49721370855391472</v>
      </c>
      <c r="BC1634" s="3">
        <f xml:space="preserve"> IFERROR(ABS(Table1[[#This Row],[ROA 2015]]-Table1[[#This Row],[ROA 2014]]), "x")</f>
        <v>0.26779596497906361</v>
      </c>
      <c r="BD1634" s="3">
        <f xml:space="preserve"> IFERROR(ABS(Table1[[#This Row],[ROA 2016]]-Table1[[#This Row],[ROA 2015]]), "x")</f>
        <v>1.509054325955661E-3</v>
      </c>
      <c r="BE1634" s="3">
        <f xml:space="preserve"> IFERROR(ABS(Table1[[#This Row],[ROA 2017]]-Table1[[#This Row],[ROA 2016]]), "x")</f>
        <v>0.30593803786574858</v>
      </c>
      <c r="BF1634" s="3">
        <f xml:space="preserve"> IFERROR(ABS(Table1[[#This Row],[ROA 2018]]-Table1[[#This Row],[ROA 2017]]), "x")</f>
        <v>0.32131173701428217</v>
      </c>
      <c r="BG1634" s="3">
        <f xml:space="preserve"> IFERROR(ABS(Table1[[#This Row],[ROA 2019]]-Table1[[#This Row],[ROA 2018]]), "x")</f>
        <v>0.14369762168749317</v>
      </c>
      <c r="BH1634" s="3">
        <f xml:space="preserve"> IFERROR(ABS(Table1[[#This Row],[ROA 2020]]-Table1[[#This Row],[ROA 2019]]), "x")</f>
        <v>0.23312269204764133</v>
      </c>
      <c r="BI1634" s="3">
        <f xml:space="preserve"> IFERROR(ABS(Table1[[#This Row],[ROA 2021]]-Table1[[#This Row],[ROA 2020]]), "x")</f>
        <v>5.2699737525518354E-2</v>
      </c>
      <c r="BJ1634" s="3">
        <f xml:space="preserve"> IFERROR(AVERAGE(Table1[[#This Row],[ROA 2013-2012]:[ROA 2021-2020]]), "x")</f>
        <v>0.21976974769526103</v>
      </c>
      <c r="BK1634" s="3">
        <f>IFERROR(AVERAGE(Table1[[#This Row],[ROA 2012]:[ROA 2021]]), "x")</f>
        <v>0.32980120286017151</v>
      </c>
      <c r="BN1634" s="1">
        <f>SUM(Table1[[#This Row],[B/M Rank]:[ROA Rank]])</f>
        <v>0</v>
      </c>
    </row>
    <row r="1635" spans="1:66" x14ac:dyDescent="0.25">
      <c r="A1635" s="1" t="s">
        <v>2340</v>
      </c>
      <c r="B1635" s="1" t="s">
        <v>387</v>
      </c>
      <c r="C1635" s="1" t="s">
        <v>381</v>
      </c>
      <c r="D1635" s="1" t="s">
        <v>142</v>
      </c>
      <c r="E1635" s="1" t="s">
        <v>108</v>
      </c>
      <c r="F1635" s="1">
        <v>121.36</v>
      </c>
      <c r="G1635" s="19"/>
      <c r="H1635" s="19"/>
      <c r="I1635" s="19"/>
      <c r="J1635" s="19"/>
      <c r="K1635" s="1"/>
      <c r="L1635" s="19"/>
      <c r="M1635" s="1">
        <v>2014</v>
      </c>
      <c r="O1635" s="1">
        <v>0</v>
      </c>
      <c r="P1635" s="1">
        <v>0</v>
      </c>
      <c r="Q1635" s="1">
        <v>4.0999999999999996</v>
      </c>
      <c r="R1635" s="1">
        <v>8.6999999999999993</v>
      </c>
      <c r="S1635" s="1">
        <v>7</v>
      </c>
      <c r="T1635" s="1">
        <v>9</v>
      </c>
      <c r="U1635" s="1">
        <v>18.5</v>
      </c>
      <c r="V1635" s="1">
        <v>27.2</v>
      </c>
      <c r="W1635" s="1">
        <v>23.5</v>
      </c>
      <c r="X1635" s="1">
        <v>23.5</v>
      </c>
      <c r="Z1635" s="3">
        <f xml:space="preserve"> IFERROR(AVEDEV(Table1[[#This Row],[GP 2012]:[GP 2021]]) / Table1[[#This Row],[Avg GP]], "x")</f>
        <v>0.74557823129251699</v>
      </c>
      <c r="AA1635" s="2">
        <f xml:space="preserve"> IFERROR(AVERAGE(Table1[[#This Row],[GP 2012]:[GP 2021]]), "x")</f>
        <v>10.888888888888889</v>
      </c>
      <c r="AB1635" s="11">
        <f>Table1[Equity]/Table1[Market Capital]</f>
        <v>1.4411667765326301</v>
      </c>
      <c r="AD1635" s="1">
        <v>3.2</v>
      </c>
      <c r="AE1635" s="1">
        <v>9.6999999999999993</v>
      </c>
      <c r="AF1635" s="1">
        <v>118.5</v>
      </c>
      <c r="AG1635" s="1">
        <v>123.6</v>
      </c>
      <c r="AH1635" s="1">
        <v>176.7</v>
      </c>
      <c r="AI1635" s="1">
        <v>188.1</v>
      </c>
      <c r="AJ1635" s="1">
        <v>184.7</v>
      </c>
      <c r="AK1635" s="1">
        <v>190.2</v>
      </c>
      <c r="AL1635" s="1">
        <v>177</v>
      </c>
      <c r="AM1635" s="1">
        <v>177</v>
      </c>
      <c r="AN1635" s="1">
        <v>174.9</v>
      </c>
      <c r="AO1635" s="3" t="str">
        <f xml:space="preserve"> IFERROR(Table1[[#This Row],[GP 2012]]/Table1[[#This Row],[Total Assets 2012]], "x")</f>
        <v>x</v>
      </c>
      <c r="AP1635" s="3">
        <f xml:space="preserve"> IFERROR(Table1[[#This Row],[GP 2013]]/Table1[[#This Row],[Total Assets 2013]], "x")</f>
        <v>0</v>
      </c>
      <c r="AQ1635" s="3">
        <f xml:space="preserve"> IFERROR(Table1[[#This Row],[GP 2014]]/Table1[[#This Row],[Total Assets 2014]], "x")</f>
        <v>0</v>
      </c>
      <c r="AR1635" s="3">
        <f xml:space="preserve"> IFERROR(Table1[[#This Row],[GP 2015]]/Table1[[#This Row],[Total Assets 2015]], "x")</f>
        <v>3.4599156118143459E-2</v>
      </c>
      <c r="AS1635" s="3">
        <f xml:space="preserve"> IFERROR(Table1[[#This Row],[GP 2016]]/Table1[[#This Row],[Total Assets 2016]], "x")</f>
        <v>7.0388349514563103E-2</v>
      </c>
      <c r="AT1635" s="3">
        <f xml:space="preserve"> IFERROR(Table1[[#This Row],[GP 2017]]/Table1[[#This Row],[Total Assets 2017]], "x")</f>
        <v>3.9615166949632144E-2</v>
      </c>
      <c r="AU1635" s="3">
        <f xml:space="preserve"> IFERROR(Table1[[#This Row],[GP 2018]]/Table1[[#This Row],[Total Assets 2018]], "x")</f>
        <v>4.784688995215311E-2</v>
      </c>
      <c r="AV1635" s="3">
        <f xml:space="preserve"> IFERROR(Table1[[#This Row],[GP 2019]]/Table1[[#This Row],[Total Assets 2019]], "x")</f>
        <v>0.10016242555495398</v>
      </c>
      <c r="AW1635" s="3">
        <f xml:space="preserve"> IFERROR(Table1[[#This Row],[GP 2020]]/Table1[[#This Row],[Total Assets 2020]], "x")</f>
        <v>0.14300736067297581</v>
      </c>
      <c r="AX1635" s="3">
        <f xml:space="preserve"> IFERROR(Table1[[#This Row],[GP 2021]]/Table1[[#This Row],[Total Assets 2021]], "x")</f>
        <v>0.1327683615819209</v>
      </c>
      <c r="AY1635" s="3">
        <f xml:space="preserve"> IFERROR(Table1[[#This Row],[GP TTM]]/Table1[[#This Row],[Total Assets TTM]], "x")</f>
        <v>0.1327683615819209</v>
      </c>
      <c r="BA1635" s="3" t="str">
        <f xml:space="preserve"> IFERROR(ABS(Table1[[#This Row],[ROA 2013]]-Table1[[#This Row],[ROA 2012]]), "x")</f>
        <v>x</v>
      </c>
      <c r="BB1635" s="3">
        <f xml:space="preserve"> IFERROR(ABS(Table1[[#This Row],[ROA 2014]]-Table1[[#This Row],[ROA 2013]]), "x")</f>
        <v>0</v>
      </c>
      <c r="BC1635" s="3">
        <f xml:space="preserve"> IFERROR(ABS(Table1[[#This Row],[ROA 2015]]-Table1[[#This Row],[ROA 2014]]), "x")</f>
        <v>3.4599156118143459E-2</v>
      </c>
      <c r="BD1635" s="3">
        <f xml:space="preserve"> IFERROR(ABS(Table1[[#This Row],[ROA 2016]]-Table1[[#This Row],[ROA 2015]]), "x")</f>
        <v>3.5789193396419644E-2</v>
      </c>
      <c r="BE1635" s="3">
        <f xml:space="preserve"> IFERROR(ABS(Table1[[#This Row],[ROA 2017]]-Table1[[#This Row],[ROA 2016]]), "x")</f>
        <v>3.0773182564930959E-2</v>
      </c>
      <c r="BF1635" s="3">
        <f xml:space="preserve"> IFERROR(ABS(Table1[[#This Row],[ROA 2018]]-Table1[[#This Row],[ROA 2017]]), "x")</f>
        <v>8.2317230025209659E-3</v>
      </c>
      <c r="BG1635" s="3">
        <f xml:space="preserve"> IFERROR(ABS(Table1[[#This Row],[ROA 2019]]-Table1[[#This Row],[ROA 2018]]), "x")</f>
        <v>5.2315535602800875E-2</v>
      </c>
      <c r="BH1635" s="3">
        <f xml:space="preserve"> IFERROR(ABS(Table1[[#This Row],[ROA 2020]]-Table1[[#This Row],[ROA 2019]]), "x")</f>
        <v>4.2844935118021829E-2</v>
      </c>
      <c r="BI1635" s="3">
        <f xml:space="preserve"> IFERROR(ABS(Table1[[#This Row],[ROA 2021]]-Table1[[#This Row],[ROA 2020]]), "x")</f>
        <v>1.0238999091054912E-2</v>
      </c>
      <c r="BJ1635" s="3">
        <f xml:space="preserve"> IFERROR(AVERAGE(Table1[[#This Row],[ROA 2013-2012]:[ROA 2021-2020]]), "x")</f>
        <v>2.6849090611736584E-2</v>
      </c>
      <c r="BK1635" s="3">
        <f>IFERROR(AVERAGE(Table1[[#This Row],[ROA 2012]:[ROA 2021]]), "x")</f>
        <v>6.3154190038260283E-2</v>
      </c>
      <c r="BN1635" s="1">
        <f>SUM(Table1[[#This Row],[B/M Rank]:[ROA Rank]])</f>
        <v>0</v>
      </c>
    </row>
    <row r="1636" spans="1:66" x14ac:dyDescent="0.25">
      <c r="A1636" s="1" t="s">
        <v>3912</v>
      </c>
      <c r="B1636" s="1" t="s">
        <v>1624</v>
      </c>
      <c r="C1636" s="1" t="s">
        <v>1499</v>
      </c>
      <c r="D1636" s="1" t="s">
        <v>440</v>
      </c>
      <c r="E1636" s="1" t="s">
        <v>108</v>
      </c>
      <c r="F1636" s="1">
        <v>122.36</v>
      </c>
      <c r="G1636" s="19"/>
      <c r="H1636" s="19"/>
      <c r="I1636" s="19"/>
      <c r="J1636" s="19"/>
      <c r="K1636" s="1"/>
      <c r="L1636" s="19"/>
      <c r="M1636" s="1">
        <v>2012</v>
      </c>
      <c r="N1636" s="1">
        <v>-0.2</v>
      </c>
      <c r="O1636" s="1">
        <v>0</v>
      </c>
      <c r="P1636" s="1" t="s">
        <v>4368</v>
      </c>
      <c r="Q1636" s="1" t="s">
        <v>4368</v>
      </c>
      <c r="R1636" s="1" t="s">
        <v>4368</v>
      </c>
      <c r="S1636" s="1">
        <v>0.1</v>
      </c>
      <c r="T1636" s="1">
        <v>2.8</v>
      </c>
      <c r="U1636" s="1">
        <v>14.5</v>
      </c>
      <c r="V1636" s="1">
        <v>5.3</v>
      </c>
      <c r="W1636" s="1">
        <v>56</v>
      </c>
      <c r="X1636" s="1">
        <v>96.1</v>
      </c>
      <c r="Z1636" s="3">
        <f xml:space="preserve"> IFERROR(AVEDEV(Table1[[#This Row],[GP 2012]:[GP 2021]]) / Table1[[#This Row],[Avg GP]], "x")</f>
        <v>1.2247497725204732</v>
      </c>
      <c r="AA1636" s="2">
        <f xml:space="preserve"> IFERROR(AVERAGE(Table1[[#This Row],[GP 2012]:[GP 2021]]), "x")</f>
        <v>11.214285714285714</v>
      </c>
      <c r="AB1636" s="11">
        <f>Table1[Equity]/Table1[Market Capital]</f>
        <v>-0.88264138607388032</v>
      </c>
      <c r="AC1636" s="1">
        <v>4.3</v>
      </c>
      <c r="AD1636" s="1">
        <v>3.4</v>
      </c>
      <c r="AE1636" s="1">
        <v>2.9</v>
      </c>
      <c r="AF1636" s="1">
        <v>3.4</v>
      </c>
      <c r="AG1636" s="1">
        <v>1.2</v>
      </c>
      <c r="AH1636" s="1">
        <v>5.3</v>
      </c>
      <c r="AI1636" s="1">
        <v>29.9</v>
      </c>
      <c r="AJ1636" s="1">
        <v>48.2</v>
      </c>
      <c r="AK1636" s="1">
        <v>40.299999999999997</v>
      </c>
      <c r="AL1636" s="1">
        <v>221.1</v>
      </c>
      <c r="AM1636" s="1">
        <v>268.60000000000002</v>
      </c>
      <c r="AN1636" s="1">
        <v>-108</v>
      </c>
      <c r="AO1636" s="3">
        <f xml:space="preserve"> IFERROR(Table1[[#This Row],[GP 2012]]/Table1[[#This Row],[Total Assets 2012]], "x")</f>
        <v>-4.651162790697675E-2</v>
      </c>
      <c r="AP1636" s="3">
        <f xml:space="preserve"> IFERROR(Table1[[#This Row],[GP 2013]]/Table1[[#This Row],[Total Assets 2013]], "x")</f>
        <v>0</v>
      </c>
      <c r="AQ1636" s="3" t="str">
        <f xml:space="preserve"> IFERROR(Table1[[#This Row],[GP 2014]]/Table1[[#This Row],[Total Assets 2014]], "x")</f>
        <v>x</v>
      </c>
      <c r="AR1636" s="3" t="str">
        <f xml:space="preserve"> IFERROR(Table1[[#This Row],[GP 2015]]/Table1[[#This Row],[Total Assets 2015]], "x")</f>
        <v>x</v>
      </c>
      <c r="AS1636" s="3" t="str">
        <f xml:space="preserve"> IFERROR(Table1[[#This Row],[GP 2016]]/Table1[[#This Row],[Total Assets 2016]], "x")</f>
        <v>x</v>
      </c>
      <c r="AT1636" s="3">
        <f xml:space="preserve"> IFERROR(Table1[[#This Row],[GP 2017]]/Table1[[#This Row],[Total Assets 2017]], "x")</f>
        <v>1.886792452830189E-2</v>
      </c>
      <c r="AU1636" s="3">
        <f xml:space="preserve"> IFERROR(Table1[[#This Row],[GP 2018]]/Table1[[#This Row],[Total Assets 2018]], "x")</f>
        <v>9.3645484949832769E-2</v>
      </c>
      <c r="AV1636" s="3">
        <f xml:space="preserve"> IFERROR(Table1[[#This Row],[GP 2019]]/Table1[[#This Row],[Total Assets 2019]], "x")</f>
        <v>0.30082987551867219</v>
      </c>
      <c r="AW1636" s="3">
        <f xml:space="preserve"> IFERROR(Table1[[#This Row],[GP 2020]]/Table1[[#This Row],[Total Assets 2020]], "x")</f>
        <v>0.13151364764267989</v>
      </c>
      <c r="AX1636" s="3">
        <f xml:space="preserve"> IFERROR(Table1[[#This Row],[GP 2021]]/Table1[[#This Row],[Total Assets 2021]], "x")</f>
        <v>0.25327905924920852</v>
      </c>
      <c r="AY1636" s="3">
        <f xml:space="preserve"> IFERROR(Table1[[#This Row],[GP TTM]]/Table1[[#This Row],[Total Assets TTM]], "x")</f>
        <v>0.35778108711839163</v>
      </c>
      <c r="BA1636" s="3">
        <f xml:space="preserve"> IFERROR(ABS(Table1[[#This Row],[ROA 2013]]-Table1[[#This Row],[ROA 2012]]), "x")</f>
        <v>4.651162790697675E-2</v>
      </c>
      <c r="BB1636" s="3" t="str">
        <f xml:space="preserve"> IFERROR(ABS(Table1[[#This Row],[ROA 2014]]-Table1[[#This Row],[ROA 2013]]), "x")</f>
        <v>x</v>
      </c>
      <c r="BC1636" s="3" t="str">
        <f xml:space="preserve"> IFERROR(ABS(Table1[[#This Row],[ROA 2015]]-Table1[[#This Row],[ROA 2014]]), "x")</f>
        <v>x</v>
      </c>
      <c r="BD1636" s="3" t="str">
        <f xml:space="preserve"> IFERROR(ABS(Table1[[#This Row],[ROA 2016]]-Table1[[#This Row],[ROA 2015]]), "x")</f>
        <v>x</v>
      </c>
      <c r="BE1636" s="3" t="str">
        <f xml:space="preserve"> IFERROR(ABS(Table1[[#This Row],[ROA 2017]]-Table1[[#This Row],[ROA 2016]]), "x")</f>
        <v>x</v>
      </c>
      <c r="BF1636" s="3">
        <f xml:space="preserve"> IFERROR(ABS(Table1[[#This Row],[ROA 2018]]-Table1[[#This Row],[ROA 2017]]), "x")</f>
        <v>7.4777560421530886E-2</v>
      </c>
      <c r="BG1636" s="3">
        <f xml:space="preserve"> IFERROR(ABS(Table1[[#This Row],[ROA 2019]]-Table1[[#This Row],[ROA 2018]]), "x")</f>
        <v>0.20718439056883942</v>
      </c>
      <c r="BH1636" s="3">
        <f xml:space="preserve"> IFERROR(ABS(Table1[[#This Row],[ROA 2020]]-Table1[[#This Row],[ROA 2019]]), "x")</f>
        <v>0.16931622787599229</v>
      </c>
      <c r="BI1636" s="3">
        <f xml:space="preserve"> IFERROR(ABS(Table1[[#This Row],[ROA 2021]]-Table1[[#This Row],[ROA 2020]]), "x")</f>
        <v>0.12176541160652862</v>
      </c>
      <c r="BJ1636" s="3">
        <f xml:space="preserve"> IFERROR(AVERAGE(Table1[[#This Row],[ROA 2013-2012]:[ROA 2021-2020]]), "x")</f>
        <v>0.12391104367597361</v>
      </c>
      <c r="BK1636" s="3">
        <f>IFERROR(AVERAGE(Table1[[#This Row],[ROA 2012]:[ROA 2021]]), "x")</f>
        <v>0.10737490914024551</v>
      </c>
      <c r="BN1636" s="1">
        <f>SUM(Table1[[#This Row],[B/M Rank]:[ROA Rank]])</f>
        <v>0</v>
      </c>
    </row>
    <row r="1637" spans="1:66" x14ac:dyDescent="0.25">
      <c r="A1637" s="1" t="s">
        <v>4183</v>
      </c>
      <c r="B1637" s="1" t="s">
        <v>1888</v>
      </c>
      <c r="C1637" s="1" t="s">
        <v>1885</v>
      </c>
      <c r="D1637" s="1" t="s">
        <v>330</v>
      </c>
      <c r="E1637" s="1" t="s">
        <v>108</v>
      </c>
      <c r="F1637" s="1">
        <v>122.55</v>
      </c>
      <c r="G1637" s="19"/>
      <c r="H1637" s="19"/>
      <c r="I1637" s="19"/>
      <c r="J1637" s="19"/>
      <c r="K1637" s="1"/>
      <c r="L1637" s="19"/>
      <c r="M1637" s="1" t="s">
        <v>1494</v>
      </c>
      <c r="N1637" s="1" t="s">
        <v>1494</v>
      </c>
      <c r="O1637" s="1" t="s">
        <v>1494</v>
      </c>
      <c r="P1637" s="1" t="s">
        <v>1494</v>
      </c>
      <c r="Q1637" s="1" t="s">
        <v>1494</v>
      </c>
      <c r="R1637" s="1" t="s">
        <v>1494</v>
      </c>
      <c r="S1637" s="1" t="s">
        <v>1494</v>
      </c>
      <c r="T1637" s="1" t="s">
        <v>1494</v>
      </c>
      <c r="U1637" s="1" t="s">
        <v>1494</v>
      </c>
      <c r="V1637" s="1" t="s">
        <v>1494</v>
      </c>
      <c r="W1637" s="1" t="s">
        <v>1494</v>
      </c>
      <c r="X1637" s="1" t="s">
        <v>1494</v>
      </c>
      <c r="Z1637" s="3" t="str">
        <f xml:space="preserve"> IFERROR(AVEDEV(Table1[[#This Row],[GP 2012]:[GP 2021]]) / Table1[[#This Row],[Avg GP]], "x")</f>
        <v>x</v>
      </c>
      <c r="AA1637" s="2" t="str">
        <f xml:space="preserve"> IFERROR(AVERAGE(Table1[[#This Row],[GP 2012]:[GP 2021]]), "x")</f>
        <v>x</v>
      </c>
      <c r="AB1637" s="11" t="e">
        <f>Table1[Equity]/Table1[Market Capital]</f>
        <v>#VALUE!</v>
      </c>
      <c r="AC1637" s="1" t="s">
        <v>1494</v>
      </c>
      <c r="AD1637" s="1" t="s">
        <v>1494</v>
      </c>
      <c r="AE1637" s="1" t="s">
        <v>1494</v>
      </c>
      <c r="AF1637" s="1" t="s">
        <v>1494</v>
      </c>
      <c r="AG1637" s="1" t="s">
        <v>1494</v>
      </c>
      <c r="AH1637" s="1" t="s">
        <v>1494</v>
      </c>
      <c r="AI1637" s="1" t="s">
        <v>1494</v>
      </c>
      <c r="AJ1637" s="1" t="s">
        <v>1494</v>
      </c>
      <c r="AK1637" s="1" t="s">
        <v>1494</v>
      </c>
      <c r="AL1637" s="1" t="s">
        <v>1494</v>
      </c>
      <c r="AM1637" s="1" t="s">
        <v>1494</v>
      </c>
      <c r="AN1637" s="1" t="s">
        <v>1494</v>
      </c>
      <c r="AO1637" s="3" t="str">
        <f xml:space="preserve"> IFERROR(Table1[[#This Row],[GP 2012]]/Table1[[#This Row],[Total Assets 2012]], "x")</f>
        <v>x</v>
      </c>
      <c r="AP1637" s="3" t="str">
        <f xml:space="preserve"> IFERROR(Table1[[#This Row],[GP 2013]]/Table1[[#This Row],[Total Assets 2013]], "x")</f>
        <v>x</v>
      </c>
      <c r="AQ1637" s="3" t="str">
        <f xml:space="preserve"> IFERROR(Table1[[#This Row],[GP 2014]]/Table1[[#This Row],[Total Assets 2014]], "x")</f>
        <v>x</v>
      </c>
      <c r="AR1637" s="3" t="str">
        <f xml:space="preserve"> IFERROR(Table1[[#This Row],[GP 2015]]/Table1[[#This Row],[Total Assets 2015]], "x")</f>
        <v>x</v>
      </c>
      <c r="AS1637" s="3" t="str">
        <f xml:space="preserve"> IFERROR(Table1[[#This Row],[GP 2016]]/Table1[[#This Row],[Total Assets 2016]], "x")</f>
        <v>x</v>
      </c>
      <c r="AT1637" s="3" t="str">
        <f xml:space="preserve"> IFERROR(Table1[[#This Row],[GP 2017]]/Table1[[#This Row],[Total Assets 2017]], "x")</f>
        <v>x</v>
      </c>
      <c r="AU1637" s="3" t="str">
        <f xml:space="preserve"> IFERROR(Table1[[#This Row],[GP 2018]]/Table1[[#This Row],[Total Assets 2018]], "x")</f>
        <v>x</v>
      </c>
      <c r="AV1637" s="3" t="str">
        <f xml:space="preserve"> IFERROR(Table1[[#This Row],[GP 2019]]/Table1[[#This Row],[Total Assets 2019]], "x")</f>
        <v>x</v>
      </c>
      <c r="AW1637" s="3" t="str">
        <f xml:space="preserve"> IFERROR(Table1[[#This Row],[GP 2020]]/Table1[[#This Row],[Total Assets 2020]], "x")</f>
        <v>x</v>
      </c>
      <c r="AX1637" s="3" t="str">
        <f xml:space="preserve"> IFERROR(Table1[[#This Row],[GP 2021]]/Table1[[#This Row],[Total Assets 2021]], "x")</f>
        <v>x</v>
      </c>
      <c r="AY1637" s="3" t="str">
        <f xml:space="preserve"> IFERROR(Table1[[#This Row],[GP TTM]]/Table1[[#This Row],[Total Assets TTM]], "x")</f>
        <v>x</v>
      </c>
      <c r="BA1637" s="3" t="str">
        <f xml:space="preserve"> IFERROR(ABS(Table1[[#This Row],[ROA 2013]]-Table1[[#This Row],[ROA 2012]]), "x")</f>
        <v>x</v>
      </c>
      <c r="BB1637" s="3" t="str">
        <f xml:space="preserve"> IFERROR(ABS(Table1[[#This Row],[ROA 2014]]-Table1[[#This Row],[ROA 2013]]), "x")</f>
        <v>x</v>
      </c>
      <c r="BC1637" s="3" t="str">
        <f xml:space="preserve"> IFERROR(ABS(Table1[[#This Row],[ROA 2015]]-Table1[[#This Row],[ROA 2014]]), "x")</f>
        <v>x</v>
      </c>
      <c r="BD1637" s="3" t="str">
        <f xml:space="preserve"> IFERROR(ABS(Table1[[#This Row],[ROA 2016]]-Table1[[#This Row],[ROA 2015]]), "x")</f>
        <v>x</v>
      </c>
      <c r="BE1637" s="3" t="str">
        <f xml:space="preserve"> IFERROR(ABS(Table1[[#This Row],[ROA 2017]]-Table1[[#This Row],[ROA 2016]]), "x")</f>
        <v>x</v>
      </c>
      <c r="BF1637" s="3" t="str">
        <f xml:space="preserve"> IFERROR(ABS(Table1[[#This Row],[ROA 2018]]-Table1[[#This Row],[ROA 2017]]), "x")</f>
        <v>x</v>
      </c>
      <c r="BG1637" s="3" t="str">
        <f xml:space="preserve"> IFERROR(ABS(Table1[[#This Row],[ROA 2019]]-Table1[[#This Row],[ROA 2018]]), "x")</f>
        <v>x</v>
      </c>
      <c r="BH1637" s="3" t="str">
        <f xml:space="preserve"> IFERROR(ABS(Table1[[#This Row],[ROA 2020]]-Table1[[#This Row],[ROA 2019]]), "x")</f>
        <v>x</v>
      </c>
      <c r="BI1637" s="3" t="str">
        <f xml:space="preserve"> IFERROR(ABS(Table1[[#This Row],[ROA 2021]]-Table1[[#This Row],[ROA 2020]]), "x")</f>
        <v>x</v>
      </c>
      <c r="BJ1637" s="3" t="str">
        <f xml:space="preserve"> IFERROR(AVERAGE(Table1[[#This Row],[ROA 2013-2012]:[ROA 2021-2020]]), "x")</f>
        <v>x</v>
      </c>
      <c r="BK1637" s="3" t="str">
        <f>IFERROR(AVERAGE(Table1[[#This Row],[ROA 2012]:[ROA 2021]]), "x")</f>
        <v>x</v>
      </c>
      <c r="BN1637" s="1">
        <f>SUM(Table1[[#This Row],[B/M Rank]:[ROA Rank]])</f>
        <v>0</v>
      </c>
    </row>
    <row r="1638" spans="1:66" x14ac:dyDescent="0.25">
      <c r="A1638" s="1" t="s">
        <v>4156</v>
      </c>
      <c r="B1638" s="1" t="s">
        <v>1861</v>
      </c>
      <c r="C1638" s="1" t="s">
        <v>4766</v>
      </c>
      <c r="D1638" s="1" t="s">
        <v>487</v>
      </c>
      <c r="E1638" s="1" t="s">
        <v>108</v>
      </c>
      <c r="F1638" s="1">
        <v>122.82</v>
      </c>
      <c r="G1638" s="19"/>
      <c r="H1638" s="19"/>
      <c r="I1638" s="19"/>
      <c r="J1638" s="19"/>
      <c r="K1638" s="1"/>
      <c r="L1638" s="19"/>
      <c r="M1638" s="1">
        <v>2012</v>
      </c>
      <c r="N1638" s="1">
        <v>9.1</v>
      </c>
      <c r="O1638" s="1">
        <v>11.1</v>
      </c>
      <c r="P1638" s="1">
        <v>39</v>
      </c>
      <c r="Q1638" s="1">
        <v>22.5</v>
      </c>
      <c r="R1638" s="1">
        <v>26.6</v>
      </c>
      <c r="S1638" s="1">
        <v>53.2</v>
      </c>
      <c r="T1638" s="1">
        <v>20.399999999999999</v>
      </c>
      <c r="U1638" s="1">
        <v>21.4</v>
      </c>
      <c r="V1638" s="1">
        <v>15.7</v>
      </c>
      <c r="W1638" s="1">
        <v>31.8</v>
      </c>
      <c r="X1638" s="1">
        <v>31</v>
      </c>
      <c r="Z1638" s="3">
        <f xml:space="preserve"> IFERROR(AVEDEV(Table1[[#This Row],[GP 2012]:[GP 2021]]) / Table1[[#This Row],[Avg GP]], "x")</f>
        <v>0.40095693779904312</v>
      </c>
      <c r="AA1638" s="2">
        <f xml:space="preserve"> IFERROR(AVERAGE(Table1[[#This Row],[GP 2012]:[GP 2021]]), "x")</f>
        <v>25.080000000000002</v>
      </c>
      <c r="AB1638" s="11">
        <f>Table1[Equity]/Table1[Market Capital]</f>
        <v>1.9223253541768441</v>
      </c>
      <c r="AC1638" s="1">
        <v>374.3</v>
      </c>
      <c r="AD1638" s="1">
        <v>313.8</v>
      </c>
      <c r="AE1638" s="1">
        <v>309.7</v>
      </c>
      <c r="AF1638" s="1">
        <v>331</v>
      </c>
      <c r="AG1638" s="1">
        <v>289</v>
      </c>
      <c r="AH1638" s="1">
        <v>301.39999999999998</v>
      </c>
      <c r="AI1638" s="1">
        <v>278.2</v>
      </c>
      <c r="AJ1638" s="1">
        <v>296.3</v>
      </c>
      <c r="AK1638" s="1">
        <v>266.5</v>
      </c>
      <c r="AL1638" s="1">
        <v>324.89999999999998</v>
      </c>
      <c r="AM1638" s="1">
        <v>311.3</v>
      </c>
      <c r="AN1638" s="1">
        <v>236.1</v>
      </c>
      <c r="AO1638" s="3">
        <f xml:space="preserve"> IFERROR(Table1[[#This Row],[GP 2012]]/Table1[[#This Row],[Total Assets 2012]], "x")</f>
        <v>2.4312049158429067E-2</v>
      </c>
      <c r="AP1638" s="3">
        <f xml:space="preserve"> IFERROR(Table1[[#This Row],[GP 2013]]/Table1[[#This Row],[Total Assets 2013]], "x")</f>
        <v>3.5372848948374759E-2</v>
      </c>
      <c r="AQ1638" s="3">
        <f xml:space="preserve"> IFERROR(Table1[[#This Row],[GP 2014]]/Table1[[#This Row],[Total Assets 2014]], "x")</f>
        <v>0.12592831772683241</v>
      </c>
      <c r="AR1638" s="3">
        <f xml:space="preserve"> IFERROR(Table1[[#This Row],[GP 2015]]/Table1[[#This Row],[Total Assets 2015]], "x")</f>
        <v>6.7975830815709973E-2</v>
      </c>
      <c r="AS1638" s="3">
        <f xml:space="preserve"> IFERROR(Table1[[#This Row],[GP 2016]]/Table1[[#This Row],[Total Assets 2016]], "x")</f>
        <v>9.2041522491349489E-2</v>
      </c>
      <c r="AT1638" s="3">
        <f xml:space="preserve"> IFERROR(Table1[[#This Row],[GP 2017]]/Table1[[#This Row],[Total Assets 2017]], "x")</f>
        <v>0.17650962176509624</v>
      </c>
      <c r="AU1638" s="3">
        <f xml:space="preserve"> IFERROR(Table1[[#This Row],[GP 2018]]/Table1[[#This Row],[Total Assets 2018]], "x")</f>
        <v>7.3328540618260246E-2</v>
      </c>
      <c r="AV1638" s="3">
        <f xml:space="preserve"> IFERROR(Table1[[#This Row],[GP 2019]]/Table1[[#This Row],[Total Assets 2019]], "x")</f>
        <v>7.2224097198785003E-2</v>
      </c>
      <c r="AW1638" s="3">
        <f xml:space="preserve"> IFERROR(Table1[[#This Row],[GP 2020]]/Table1[[#This Row],[Total Assets 2020]], "x")</f>
        <v>5.8911819887429641E-2</v>
      </c>
      <c r="AX1638" s="3">
        <f xml:space="preserve"> IFERROR(Table1[[#This Row],[GP 2021]]/Table1[[#This Row],[Total Assets 2021]], "x")</f>
        <v>9.7876269621421985E-2</v>
      </c>
      <c r="AY1638" s="3">
        <f xml:space="preserve"> IFERROR(Table1[[#This Row],[GP TTM]]/Table1[[#This Row],[Total Assets TTM]], "x")</f>
        <v>9.9582396402184387E-2</v>
      </c>
      <c r="BA1638" s="3">
        <f xml:space="preserve"> IFERROR(ABS(Table1[[#This Row],[ROA 2013]]-Table1[[#This Row],[ROA 2012]]), "x")</f>
        <v>1.1060799789945692E-2</v>
      </c>
      <c r="BB1638" s="3">
        <f xml:space="preserve"> IFERROR(ABS(Table1[[#This Row],[ROA 2014]]-Table1[[#This Row],[ROA 2013]]), "x")</f>
        <v>9.055546877845766E-2</v>
      </c>
      <c r="BC1638" s="3">
        <f xml:space="preserve"> IFERROR(ABS(Table1[[#This Row],[ROA 2015]]-Table1[[#This Row],[ROA 2014]]), "x")</f>
        <v>5.7952486911122439E-2</v>
      </c>
      <c r="BD1638" s="3">
        <f xml:space="preserve"> IFERROR(ABS(Table1[[#This Row],[ROA 2016]]-Table1[[#This Row],[ROA 2015]]), "x")</f>
        <v>2.4065691675639517E-2</v>
      </c>
      <c r="BE1638" s="3">
        <f xml:space="preserve"> IFERROR(ABS(Table1[[#This Row],[ROA 2017]]-Table1[[#This Row],[ROA 2016]]), "x")</f>
        <v>8.4468099273746752E-2</v>
      </c>
      <c r="BF1638" s="3">
        <f xml:space="preserve"> IFERROR(ABS(Table1[[#This Row],[ROA 2018]]-Table1[[#This Row],[ROA 2017]]), "x")</f>
        <v>0.103181081146836</v>
      </c>
      <c r="BG1638" s="3">
        <f xml:space="preserve"> IFERROR(ABS(Table1[[#This Row],[ROA 2019]]-Table1[[#This Row],[ROA 2018]]), "x")</f>
        <v>1.1044434194752428E-3</v>
      </c>
      <c r="BH1638" s="3">
        <f xml:space="preserve"> IFERROR(ABS(Table1[[#This Row],[ROA 2020]]-Table1[[#This Row],[ROA 2019]]), "x")</f>
        <v>1.3312277311355362E-2</v>
      </c>
      <c r="BI1638" s="3">
        <f xml:space="preserve"> IFERROR(ABS(Table1[[#This Row],[ROA 2021]]-Table1[[#This Row],[ROA 2020]]), "x")</f>
        <v>3.8964449733992344E-2</v>
      </c>
      <c r="BJ1638" s="3">
        <f xml:space="preserve"> IFERROR(AVERAGE(Table1[[#This Row],[ROA 2013-2012]:[ROA 2021-2020]]), "x")</f>
        <v>4.7184977560063443E-2</v>
      </c>
      <c r="BK1638" s="3">
        <f>IFERROR(AVERAGE(Table1[[#This Row],[ROA 2012]:[ROA 2021]]), "x")</f>
        <v>8.2448091823168881E-2</v>
      </c>
      <c r="BN1638" s="1">
        <f>SUM(Table1[[#This Row],[B/M Rank]:[ROA Rank]])</f>
        <v>0</v>
      </c>
    </row>
    <row r="1639" spans="1:66" x14ac:dyDescent="0.25">
      <c r="A1639" s="1" t="s">
        <v>3137</v>
      </c>
      <c r="B1639" s="1" t="s">
        <v>1062</v>
      </c>
      <c r="C1639" s="1" t="s">
        <v>4417</v>
      </c>
      <c r="D1639" s="1" t="s">
        <v>268</v>
      </c>
      <c r="E1639" s="1" t="s">
        <v>108</v>
      </c>
      <c r="F1639" s="1">
        <v>122.85</v>
      </c>
      <c r="G1639" s="19"/>
      <c r="H1639" s="19"/>
      <c r="I1639" s="19"/>
      <c r="J1639" s="19"/>
      <c r="K1639" s="1"/>
      <c r="L1639" s="19"/>
      <c r="M1639" s="1">
        <v>2012</v>
      </c>
      <c r="N1639" s="1" t="s">
        <v>4368</v>
      </c>
      <c r="O1639" s="1">
        <v>-0.1</v>
      </c>
      <c r="P1639" s="1">
        <v>-0.2</v>
      </c>
      <c r="Q1639" s="1" t="s">
        <v>4368</v>
      </c>
      <c r="R1639" s="1" t="s">
        <v>4368</v>
      </c>
      <c r="S1639" s="1">
        <v>-0.1</v>
      </c>
      <c r="T1639" s="1" t="s">
        <v>4368</v>
      </c>
      <c r="U1639" s="1" t="s">
        <v>4368</v>
      </c>
      <c r="V1639" s="1" t="s">
        <v>4368</v>
      </c>
      <c r="W1639" s="1" t="s">
        <v>4368</v>
      </c>
      <c r="X1639" s="1" t="s">
        <v>4368</v>
      </c>
      <c r="Z1639" s="3">
        <f xml:space="preserve"> IFERROR(AVEDEV(Table1[[#This Row],[GP 2012]:[GP 2021]]) / Table1[[#This Row],[Avg GP]], "x")</f>
        <v>-0.33333333333333337</v>
      </c>
      <c r="AA1639" s="2">
        <f xml:space="preserve"> IFERROR(AVERAGE(Table1[[#This Row],[GP 2012]:[GP 2021]]), "x")</f>
        <v>-0.13333333333333333</v>
      </c>
      <c r="AB1639" s="11">
        <f>Table1[Equity]/Table1[Market Capital]</f>
        <v>0.51119251119251119</v>
      </c>
      <c r="AC1639" s="1">
        <v>0.5</v>
      </c>
      <c r="AD1639" s="1">
        <v>0.8</v>
      </c>
      <c r="AE1639" s="1">
        <v>0.8</v>
      </c>
      <c r="AF1639" s="1">
        <v>0.7</v>
      </c>
      <c r="AG1639" s="1">
        <v>0.8</v>
      </c>
      <c r="AH1639" s="1">
        <v>1.2</v>
      </c>
      <c r="AI1639" s="1">
        <v>1.8</v>
      </c>
      <c r="AJ1639" s="1">
        <v>1.6</v>
      </c>
      <c r="AK1639" s="1">
        <v>2.1</v>
      </c>
      <c r="AL1639" s="1">
        <v>21.6</v>
      </c>
      <c r="AM1639" s="1">
        <v>67.8</v>
      </c>
      <c r="AN1639" s="1">
        <v>62.8</v>
      </c>
      <c r="AO1639" s="3" t="str">
        <f xml:space="preserve"> IFERROR(Table1[[#This Row],[GP 2012]]/Table1[[#This Row],[Total Assets 2012]], "x")</f>
        <v>x</v>
      </c>
      <c r="AP1639" s="3">
        <f xml:space="preserve"> IFERROR(Table1[[#This Row],[GP 2013]]/Table1[[#This Row],[Total Assets 2013]], "x")</f>
        <v>-0.125</v>
      </c>
      <c r="AQ1639" s="3">
        <f xml:space="preserve"> IFERROR(Table1[[#This Row],[GP 2014]]/Table1[[#This Row],[Total Assets 2014]], "x")</f>
        <v>-0.25</v>
      </c>
      <c r="AR1639" s="3" t="str">
        <f xml:space="preserve"> IFERROR(Table1[[#This Row],[GP 2015]]/Table1[[#This Row],[Total Assets 2015]], "x")</f>
        <v>x</v>
      </c>
      <c r="AS1639" s="3" t="str">
        <f xml:space="preserve"> IFERROR(Table1[[#This Row],[GP 2016]]/Table1[[#This Row],[Total Assets 2016]], "x")</f>
        <v>x</v>
      </c>
      <c r="AT1639" s="3">
        <f xml:space="preserve"> IFERROR(Table1[[#This Row],[GP 2017]]/Table1[[#This Row],[Total Assets 2017]], "x")</f>
        <v>-8.3333333333333343E-2</v>
      </c>
      <c r="AU1639" s="3" t="str">
        <f xml:space="preserve"> IFERROR(Table1[[#This Row],[GP 2018]]/Table1[[#This Row],[Total Assets 2018]], "x")</f>
        <v>x</v>
      </c>
      <c r="AV1639" s="3" t="str">
        <f xml:space="preserve"> IFERROR(Table1[[#This Row],[GP 2019]]/Table1[[#This Row],[Total Assets 2019]], "x")</f>
        <v>x</v>
      </c>
      <c r="AW1639" s="3" t="str">
        <f xml:space="preserve"> IFERROR(Table1[[#This Row],[GP 2020]]/Table1[[#This Row],[Total Assets 2020]], "x")</f>
        <v>x</v>
      </c>
      <c r="AX1639" s="3" t="str">
        <f xml:space="preserve"> IFERROR(Table1[[#This Row],[GP 2021]]/Table1[[#This Row],[Total Assets 2021]], "x")</f>
        <v>x</v>
      </c>
      <c r="AY1639" s="3" t="str">
        <f xml:space="preserve"> IFERROR(Table1[[#This Row],[GP TTM]]/Table1[[#This Row],[Total Assets TTM]], "x")</f>
        <v>x</v>
      </c>
      <c r="BA1639" s="3" t="str">
        <f xml:space="preserve"> IFERROR(ABS(Table1[[#This Row],[ROA 2013]]-Table1[[#This Row],[ROA 2012]]), "x")</f>
        <v>x</v>
      </c>
      <c r="BB1639" s="3">
        <f xml:space="preserve"> IFERROR(ABS(Table1[[#This Row],[ROA 2014]]-Table1[[#This Row],[ROA 2013]]), "x")</f>
        <v>0.125</v>
      </c>
      <c r="BC1639" s="3" t="str">
        <f xml:space="preserve"> IFERROR(ABS(Table1[[#This Row],[ROA 2015]]-Table1[[#This Row],[ROA 2014]]), "x")</f>
        <v>x</v>
      </c>
      <c r="BD1639" s="3" t="str">
        <f xml:space="preserve"> IFERROR(ABS(Table1[[#This Row],[ROA 2016]]-Table1[[#This Row],[ROA 2015]]), "x")</f>
        <v>x</v>
      </c>
      <c r="BE1639" s="3" t="str">
        <f xml:space="preserve"> IFERROR(ABS(Table1[[#This Row],[ROA 2017]]-Table1[[#This Row],[ROA 2016]]), "x")</f>
        <v>x</v>
      </c>
      <c r="BF1639" s="3" t="str">
        <f xml:space="preserve"> IFERROR(ABS(Table1[[#This Row],[ROA 2018]]-Table1[[#This Row],[ROA 2017]]), "x")</f>
        <v>x</v>
      </c>
      <c r="BG1639" s="3" t="str">
        <f xml:space="preserve"> IFERROR(ABS(Table1[[#This Row],[ROA 2019]]-Table1[[#This Row],[ROA 2018]]), "x")</f>
        <v>x</v>
      </c>
      <c r="BH1639" s="3" t="str">
        <f xml:space="preserve"> IFERROR(ABS(Table1[[#This Row],[ROA 2020]]-Table1[[#This Row],[ROA 2019]]), "x")</f>
        <v>x</v>
      </c>
      <c r="BI1639" s="3" t="str">
        <f xml:space="preserve"> IFERROR(ABS(Table1[[#This Row],[ROA 2021]]-Table1[[#This Row],[ROA 2020]]), "x")</f>
        <v>x</v>
      </c>
      <c r="BJ1639" s="3">
        <f xml:space="preserve"> IFERROR(AVERAGE(Table1[[#This Row],[ROA 2013-2012]:[ROA 2021-2020]]), "x")</f>
        <v>0.125</v>
      </c>
      <c r="BK1639" s="3">
        <f>IFERROR(AVERAGE(Table1[[#This Row],[ROA 2012]:[ROA 2021]]), "x")</f>
        <v>-0.15277777777777779</v>
      </c>
      <c r="BN1639" s="1">
        <f>SUM(Table1[[#This Row],[B/M Rank]:[ROA Rank]])</f>
        <v>0</v>
      </c>
    </row>
    <row r="1640" spans="1:66" x14ac:dyDescent="0.25">
      <c r="A1640" s="1" t="s">
        <v>2712</v>
      </c>
      <c r="B1640" s="1" t="s">
        <v>4411</v>
      </c>
      <c r="C1640" s="1" t="s">
        <v>762</v>
      </c>
      <c r="D1640" s="1" t="s">
        <v>133</v>
      </c>
      <c r="E1640" s="1" t="s">
        <v>108</v>
      </c>
      <c r="F1640" s="1">
        <v>123.44</v>
      </c>
      <c r="G1640" s="19"/>
      <c r="H1640" s="19"/>
      <c r="I1640" s="19"/>
      <c r="J1640" s="19"/>
      <c r="K1640" s="1"/>
      <c r="L1640" s="19"/>
      <c r="M1640" s="1">
        <v>2018</v>
      </c>
      <c r="S1640" s="1" t="s">
        <v>4368</v>
      </c>
      <c r="T1640" s="1" t="s">
        <v>4368</v>
      </c>
      <c r="U1640" s="1" t="s">
        <v>4368</v>
      </c>
      <c r="V1640" s="1" t="s">
        <v>4368</v>
      </c>
      <c r="W1640" s="1" t="s">
        <v>4368</v>
      </c>
      <c r="X1640" s="1">
        <v>-2</v>
      </c>
      <c r="Z1640" s="3" t="str">
        <f xml:space="preserve"> IFERROR(AVEDEV(Table1[[#This Row],[GP 2012]:[GP 2021]]) / Table1[[#This Row],[Avg GP]], "x")</f>
        <v>x</v>
      </c>
      <c r="AA1640" s="2" t="str">
        <f xml:space="preserve"> IFERROR(AVERAGE(Table1[[#This Row],[GP 2012]:[GP 2021]]), "x")</f>
        <v>x</v>
      </c>
      <c r="AB1640" s="11">
        <f>Table1[Equity]/Table1[Market Capital]</f>
        <v>0.92514581983149713</v>
      </c>
      <c r="AH1640" s="1">
        <v>0.8</v>
      </c>
      <c r="AI1640" s="1">
        <v>0.5</v>
      </c>
      <c r="AJ1640" s="1">
        <v>0.9</v>
      </c>
      <c r="AK1640" s="1">
        <v>12.4</v>
      </c>
      <c r="AL1640" s="1">
        <v>144.9</v>
      </c>
      <c r="AM1640" s="1">
        <v>134.1</v>
      </c>
      <c r="AN1640" s="1">
        <v>114.2</v>
      </c>
      <c r="AO1640" s="3" t="str">
        <f xml:space="preserve"> IFERROR(Table1[[#This Row],[GP 2012]]/Table1[[#This Row],[Total Assets 2012]], "x")</f>
        <v>x</v>
      </c>
      <c r="AP1640" s="3" t="str">
        <f xml:space="preserve"> IFERROR(Table1[[#This Row],[GP 2013]]/Table1[[#This Row],[Total Assets 2013]], "x")</f>
        <v>x</v>
      </c>
      <c r="AQ1640" s="3" t="str">
        <f xml:space="preserve"> IFERROR(Table1[[#This Row],[GP 2014]]/Table1[[#This Row],[Total Assets 2014]], "x")</f>
        <v>x</v>
      </c>
      <c r="AR1640" s="3" t="str">
        <f xml:space="preserve"> IFERROR(Table1[[#This Row],[GP 2015]]/Table1[[#This Row],[Total Assets 2015]], "x")</f>
        <v>x</v>
      </c>
      <c r="AS1640" s="3" t="str">
        <f xml:space="preserve"> IFERROR(Table1[[#This Row],[GP 2016]]/Table1[[#This Row],[Total Assets 2016]], "x")</f>
        <v>x</v>
      </c>
      <c r="AT1640" s="3" t="str">
        <f xml:space="preserve"> IFERROR(Table1[[#This Row],[GP 2017]]/Table1[[#This Row],[Total Assets 2017]], "x")</f>
        <v>x</v>
      </c>
      <c r="AU1640" s="3" t="str">
        <f xml:space="preserve"> IFERROR(Table1[[#This Row],[GP 2018]]/Table1[[#This Row],[Total Assets 2018]], "x")</f>
        <v>x</v>
      </c>
      <c r="AV1640" s="3" t="str">
        <f xml:space="preserve"> IFERROR(Table1[[#This Row],[GP 2019]]/Table1[[#This Row],[Total Assets 2019]], "x")</f>
        <v>x</v>
      </c>
      <c r="AW1640" s="3" t="str">
        <f xml:space="preserve"> IFERROR(Table1[[#This Row],[GP 2020]]/Table1[[#This Row],[Total Assets 2020]], "x")</f>
        <v>x</v>
      </c>
      <c r="AX1640" s="3" t="str">
        <f xml:space="preserve"> IFERROR(Table1[[#This Row],[GP 2021]]/Table1[[#This Row],[Total Assets 2021]], "x")</f>
        <v>x</v>
      </c>
      <c r="AY1640" s="3">
        <f xml:space="preserve"> IFERROR(Table1[[#This Row],[GP TTM]]/Table1[[#This Row],[Total Assets TTM]], "x")</f>
        <v>-1.4914243102162566E-2</v>
      </c>
      <c r="BA1640" s="3" t="str">
        <f xml:space="preserve"> IFERROR(ABS(Table1[[#This Row],[ROA 2013]]-Table1[[#This Row],[ROA 2012]]), "x")</f>
        <v>x</v>
      </c>
      <c r="BB1640" s="3" t="str">
        <f xml:space="preserve"> IFERROR(ABS(Table1[[#This Row],[ROA 2014]]-Table1[[#This Row],[ROA 2013]]), "x")</f>
        <v>x</v>
      </c>
      <c r="BC1640" s="3" t="str">
        <f xml:space="preserve"> IFERROR(ABS(Table1[[#This Row],[ROA 2015]]-Table1[[#This Row],[ROA 2014]]), "x")</f>
        <v>x</v>
      </c>
      <c r="BD1640" s="3" t="str">
        <f xml:space="preserve"> IFERROR(ABS(Table1[[#This Row],[ROA 2016]]-Table1[[#This Row],[ROA 2015]]), "x")</f>
        <v>x</v>
      </c>
      <c r="BE1640" s="3" t="str">
        <f xml:space="preserve"> IFERROR(ABS(Table1[[#This Row],[ROA 2017]]-Table1[[#This Row],[ROA 2016]]), "x")</f>
        <v>x</v>
      </c>
      <c r="BF1640" s="3" t="str">
        <f xml:space="preserve"> IFERROR(ABS(Table1[[#This Row],[ROA 2018]]-Table1[[#This Row],[ROA 2017]]), "x")</f>
        <v>x</v>
      </c>
      <c r="BG1640" s="3" t="str">
        <f xml:space="preserve"> IFERROR(ABS(Table1[[#This Row],[ROA 2019]]-Table1[[#This Row],[ROA 2018]]), "x")</f>
        <v>x</v>
      </c>
      <c r="BH1640" s="3" t="str">
        <f xml:space="preserve"> IFERROR(ABS(Table1[[#This Row],[ROA 2020]]-Table1[[#This Row],[ROA 2019]]), "x")</f>
        <v>x</v>
      </c>
      <c r="BI1640" s="3" t="str">
        <f xml:space="preserve"> IFERROR(ABS(Table1[[#This Row],[ROA 2021]]-Table1[[#This Row],[ROA 2020]]), "x")</f>
        <v>x</v>
      </c>
      <c r="BJ1640" s="3" t="str">
        <f xml:space="preserve"> IFERROR(AVERAGE(Table1[[#This Row],[ROA 2013-2012]:[ROA 2021-2020]]), "x")</f>
        <v>x</v>
      </c>
      <c r="BK1640" s="3" t="str">
        <f>IFERROR(AVERAGE(Table1[[#This Row],[ROA 2012]:[ROA 2021]]), "x")</f>
        <v>x</v>
      </c>
      <c r="BN1640" s="1">
        <f>SUM(Table1[[#This Row],[B/M Rank]:[ROA Rank]])</f>
        <v>0</v>
      </c>
    </row>
    <row r="1641" spans="1:66" x14ac:dyDescent="0.25">
      <c r="A1641" s="1" t="s">
        <v>3994</v>
      </c>
      <c r="B1641" s="1" t="s">
        <v>1706</v>
      </c>
      <c r="C1641" s="1" t="s">
        <v>12</v>
      </c>
      <c r="D1641" s="1" t="s">
        <v>11</v>
      </c>
      <c r="E1641" s="1" t="s">
        <v>108</v>
      </c>
      <c r="F1641" s="1">
        <v>123.57</v>
      </c>
      <c r="G1641" s="19"/>
      <c r="H1641" s="19"/>
      <c r="I1641" s="19"/>
      <c r="J1641" s="19"/>
      <c r="K1641" s="1"/>
      <c r="L1641" s="19"/>
      <c r="M1641" s="1">
        <v>2020</v>
      </c>
      <c r="U1641" s="1" t="s">
        <v>4368</v>
      </c>
      <c r="V1641" s="1">
        <v>-0.3</v>
      </c>
      <c r="W1641" s="1" t="s">
        <v>4368</v>
      </c>
      <c r="X1641" s="1" t="s">
        <v>4368</v>
      </c>
      <c r="Z1641" s="3">
        <f xml:space="preserve"> IFERROR(AVEDEV(Table1[[#This Row],[GP 2012]:[GP 2021]]) / Table1[[#This Row],[Avg GP]], "x")</f>
        <v>0</v>
      </c>
      <c r="AA1641" s="2">
        <f xml:space="preserve"> IFERROR(AVERAGE(Table1[[#This Row],[GP 2012]:[GP 2021]]), "x")</f>
        <v>-0.3</v>
      </c>
      <c r="AB1641" s="11">
        <f>Table1[Equity]/Table1[Market Capital]</f>
        <v>0.61665452779800933</v>
      </c>
      <c r="AJ1641" s="1">
        <v>1.7</v>
      </c>
      <c r="AK1641" s="1">
        <v>92.1</v>
      </c>
      <c r="AL1641" s="1">
        <v>84.1</v>
      </c>
      <c r="AM1641" s="1">
        <v>84.1</v>
      </c>
      <c r="AN1641" s="1">
        <v>76.2</v>
      </c>
      <c r="AO1641" s="3" t="str">
        <f xml:space="preserve"> IFERROR(Table1[[#This Row],[GP 2012]]/Table1[[#This Row],[Total Assets 2012]], "x")</f>
        <v>x</v>
      </c>
      <c r="AP1641" s="3" t="str">
        <f xml:space="preserve"> IFERROR(Table1[[#This Row],[GP 2013]]/Table1[[#This Row],[Total Assets 2013]], "x")</f>
        <v>x</v>
      </c>
      <c r="AQ1641" s="3" t="str">
        <f xml:space="preserve"> IFERROR(Table1[[#This Row],[GP 2014]]/Table1[[#This Row],[Total Assets 2014]], "x")</f>
        <v>x</v>
      </c>
      <c r="AR1641" s="3" t="str">
        <f xml:space="preserve"> IFERROR(Table1[[#This Row],[GP 2015]]/Table1[[#This Row],[Total Assets 2015]], "x")</f>
        <v>x</v>
      </c>
      <c r="AS1641" s="3" t="str">
        <f xml:space="preserve"> IFERROR(Table1[[#This Row],[GP 2016]]/Table1[[#This Row],[Total Assets 2016]], "x")</f>
        <v>x</v>
      </c>
      <c r="AT1641" s="3" t="str">
        <f xml:space="preserve"> IFERROR(Table1[[#This Row],[GP 2017]]/Table1[[#This Row],[Total Assets 2017]], "x")</f>
        <v>x</v>
      </c>
      <c r="AU1641" s="3" t="str">
        <f xml:space="preserve"> IFERROR(Table1[[#This Row],[GP 2018]]/Table1[[#This Row],[Total Assets 2018]], "x")</f>
        <v>x</v>
      </c>
      <c r="AV1641" s="3" t="str">
        <f xml:space="preserve"> IFERROR(Table1[[#This Row],[GP 2019]]/Table1[[#This Row],[Total Assets 2019]], "x")</f>
        <v>x</v>
      </c>
      <c r="AW1641" s="3">
        <f xml:space="preserve"> IFERROR(Table1[[#This Row],[GP 2020]]/Table1[[#This Row],[Total Assets 2020]], "x")</f>
        <v>-3.2573289902280132E-3</v>
      </c>
      <c r="AX1641" s="3" t="str">
        <f xml:space="preserve"> IFERROR(Table1[[#This Row],[GP 2021]]/Table1[[#This Row],[Total Assets 2021]], "x")</f>
        <v>x</v>
      </c>
      <c r="AY1641" s="3" t="str">
        <f xml:space="preserve"> IFERROR(Table1[[#This Row],[GP TTM]]/Table1[[#This Row],[Total Assets TTM]], "x")</f>
        <v>x</v>
      </c>
      <c r="BA1641" s="3" t="str">
        <f xml:space="preserve"> IFERROR(ABS(Table1[[#This Row],[ROA 2013]]-Table1[[#This Row],[ROA 2012]]), "x")</f>
        <v>x</v>
      </c>
      <c r="BB1641" s="3" t="str">
        <f xml:space="preserve"> IFERROR(ABS(Table1[[#This Row],[ROA 2014]]-Table1[[#This Row],[ROA 2013]]), "x")</f>
        <v>x</v>
      </c>
      <c r="BC1641" s="3" t="str">
        <f xml:space="preserve"> IFERROR(ABS(Table1[[#This Row],[ROA 2015]]-Table1[[#This Row],[ROA 2014]]), "x")</f>
        <v>x</v>
      </c>
      <c r="BD1641" s="3" t="str">
        <f xml:space="preserve"> IFERROR(ABS(Table1[[#This Row],[ROA 2016]]-Table1[[#This Row],[ROA 2015]]), "x")</f>
        <v>x</v>
      </c>
      <c r="BE1641" s="3" t="str">
        <f xml:space="preserve"> IFERROR(ABS(Table1[[#This Row],[ROA 2017]]-Table1[[#This Row],[ROA 2016]]), "x")</f>
        <v>x</v>
      </c>
      <c r="BF1641" s="3" t="str">
        <f xml:space="preserve"> IFERROR(ABS(Table1[[#This Row],[ROA 2018]]-Table1[[#This Row],[ROA 2017]]), "x")</f>
        <v>x</v>
      </c>
      <c r="BG1641" s="3" t="str">
        <f xml:space="preserve"> IFERROR(ABS(Table1[[#This Row],[ROA 2019]]-Table1[[#This Row],[ROA 2018]]), "x")</f>
        <v>x</v>
      </c>
      <c r="BH1641" s="3" t="str">
        <f xml:space="preserve"> IFERROR(ABS(Table1[[#This Row],[ROA 2020]]-Table1[[#This Row],[ROA 2019]]), "x")</f>
        <v>x</v>
      </c>
      <c r="BI1641" s="3" t="str">
        <f xml:space="preserve"> IFERROR(ABS(Table1[[#This Row],[ROA 2021]]-Table1[[#This Row],[ROA 2020]]), "x")</f>
        <v>x</v>
      </c>
      <c r="BJ1641" s="3" t="str">
        <f xml:space="preserve"> IFERROR(AVERAGE(Table1[[#This Row],[ROA 2013-2012]:[ROA 2021-2020]]), "x")</f>
        <v>x</v>
      </c>
      <c r="BK1641" s="3">
        <f>IFERROR(AVERAGE(Table1[[#This Row],[ROA 2012]:[ROA 2021]]), "x")</f>
        <v>-3.2573289902280132E-3</v>
      </c>
      <c r="BN1641" s="1">
        <f>SUM(Table1[[#This Row],[B/M Rank]:[ROA Rank]])</f>
        <v>0</v>
      </c>
    </row>
    <row r="1642" spans="1:66" x14ac:dyDescent="0.25">
      <c r="A1642" s="1" t="s">
        <v>3494</v>
      </c>
      <c r="B1642" s="1" t="s">
        <v>1295</v>
      </c>
      <c r="C1642" s="1" t="s">
        <v>4417</v>
      </c>
      <c r="D1642" s="1" t="s">
        <v>268</v>
      </c>
      <c r="E1642" s="1" t="s">
        <v>108</v>
      </c>
      <c r="F1642" s="1">
        <v>123.95</v>
      </c>
      <c r="G1642" s="19"/>
      <c r="H1642" s="19"/>
      <c r="I1642" s="19"/>
      <c r="J1642" s="19"/>
      <c r="K1642" s="1"/>
      <c r="L1642" s="19"/>
      <c r="M1642" s="1">
        <v>2012</v>
      </c>
      <c r="N1642" s="1">
        <v>-0.1</v>
      </c>
      <c r="O1642" s="1">
        <v>0</v>
      </c>
      <c r="P1642" s="1" t="s">
        <v>4368</v>
      </c>
      <c r="Q1642" s="1" t="s">
        <v>4368</v>
      </c>
      <c r="R1642" s="1" t="s">
        <v>4368</v>
      </c>
      <c r="S1642" s="1">
        <v>0</v>
      </c>
      <c r="T1642" s="1" t="s">
        <v>4368</v>
      </c>
      <c r="U1642" s="1" t="s">
        <v>4368</v>
      </c>
      <c r="V1642" s="1" t="s">
        <v>4368</v>
      </c>
      <c r="W1642" s="1" t="s">
        <v>4368</v>
      </c>
      <c r="X1642" s="1" t="s">
        <v>4368</v>
      </c>
      <c r="Z1642" s="3">
        <f xml:space="preserve"> IFERROR(AVEDEV(Table1[[#This Row],[GP 2012]:[GP 2021]]) / Table1[[#This Row],[Avg GP]], "x")</f>
        <v>-1.3333333333333335</v>
      </c>
      <c r="AA1642" s="2">
        <f xml:space="preserve"> IFERROR(AVERAGE(Table1[[#This Row],[GP 2012]:[GP 2021]]), "x")</f>
        <v>-3.3333333333333333E-2</v>
      </c>
      <c r="AB1642" s="11">
        <f>Table1[Equity]/Table1[Market Capital]</f>
        <v>0</v>
      </c>
      <c r="AO1642" s="3" t="str">
        <f xml:space="preserve"> IFERROR(Table1[[#This Row],[GP 2012]]/Table1[[#This Row],[Total Assets 2012]], "x")</f>
        <v>x</v>
      </c>
      <c r="AP1642" s="3" t="str">
        <f xml:space="preserve"> IFERROR(Table1[[#This Row],[GP 2013]]/Table1[[#This Row],[Total Assets 2013]], "x")</f>
        <v>x</v>
      </c>
      <c r="AQ1642" s="3" t="str">
        <f xml:space="preserve"> IFERROR(Table1[[#This Row],[GP 2014]]/Table1[[#This Row],[Total Assets 2014]], "x")</f>
        <v>x</v>
      </c>
      <c r="AR1642" s="3" t="str">
        <f xml:space="preserve"> IFERROR(Table1[[#This Row],[GP 2015]]/Table1[[#This Row],[Total Assets 2015]], "x")</f>
        <v>x</v>
      </c>
      <c r="AS1642" s="3" t="str">
        <f xml:space="preserve"> IFERROR(Table1[[#This Row],[GP 2016]]/Table1[[#This Row],[Total Assets 2016]], "x")</f>
        <v>x</v>
      </c>
      <c r="AT1642" s="3" t="str">
        <f xml:space="preserve"> IFERROR(Table1[[#This Row],[GP 2017]]/Table1[[#This Row],[Total Assets 2017]], "x")</f>
        <v>x</v>
      </c>
      <c r="AU1642" s="3" t="str">
        <f xml:space="preserve"> IFERROR(Table1[[#This Row],[GP 2018]]/Table1[[#This Row],[Total Assets 2018]], "x")</f>
        <v>x</v>
      </c>
      <c r="AV1642" s="3" t="str">
        <f xml:space="preserve"> IFERROR(Table1[[#This Row],[GP 2019]]/Table1[[#This Row],[Total Assets 2019]], "x")</f>
        <v>x</v>
      </c>
      <c r="AW1642" s="3" t="str">
        <f xml:space="preserve"> IFERROR(Table1[[#This Row],[GP 2020]]/Table1[[#This Row],[Total Assets 2020]], "x")</f>
        <v>x</v>
      </c>
      <c r="AX1642" s="3" t="str">
        <f xml:space="preserve"> IFERROR(Table1[[#This Row],[GP 2021]]/Table1[[#This Row],[Total Assets 2021]], "x")</f>
        <v>x</v>
      </c>
      <c r="AY1642" s="3" t="str">
        <f xml:space="preserve"> IFERROR(Table1[[#This Row],[GP TTM]]/Table1[[#This Row],[Total Assets TTM]], "x")</f>
        <v>x</v>
      </c>
      <c r="BA1642" s="3" t="str">
        <f xml:space="preserve"> IFERROR(ABS(Table1[[#This Row],[ROA 2013]]-Table1[[#This Row],[ROA 2012]]), "x")</f>
        <v>x</v>
      </c>
      <c r="BB1642" s="3" t="str">
        <f xml:space="preserve"> IFERROR(ABS(Table1[[#This Row],[ROA 2014]]-Table1[[#This Row],[ROA 2013]]), "x")</f>
        <v>x</v>
      </c>
      <c r="BC1642" s="3" t="str">
        <f xml:space="preserve"> IFERROR(ABS(Table1[[#This Row],[ROA 2015]]-Table1[[#This Row],[ROA 2014]]), "x")</f>
        <v>x</v>
      </c>
      <c r="BD1642" s="3" t="str">
        <f xml:space="preserve"> IFERROR(ABS(Table1[[#This Row],[ROA 2016]]-Table1[[#This Row],[ROA 2015]]), "x")</f>
        <v>x</v>
      </c>
      <c r="BE1642" s="3" t="str">
        <f xml:space="preserve"> IFERROR(ABS(Table1[[#This Row],[ROA 2017]]-Table1[[#This Row],[ROA 2016]]), "x")</f>
        <v>x</v>
      </c>
      <c r="BF1642" s="3" t="str">
        <f xml:space="preserve"> IFERROR(ABS(Table1[[#This Row],[ROA 2018]]-Table1[[#This Row],[ROA 2017]]), "x")</f>
        <v>x</v>
      </c>
      <c r="BG1642" s="3" t="str">
        <f xml:space="preserve"> IFERROR(ABS(Table1[[#This Row],[ROA 2019]]-Table1[[#This Row],[ROA 2018]]), "x")</f>
        <v>x</v>
      </c>
      <c r="BH1642" s="3" t="str">
        <f xml:space="preserve"> IFERROR(ABS(Table1[[#This Row],[ROA 2020]]-Table1[[#This Row],[ROA 2019]]), "x")</f>
        <v>x</v>
      </c>
      <c r="BI1642" s="3" t="str">
        <f xml:space="preserve"> IFERROR(ABS(Table1[[#This Row],[ROA 2021]]-Table1[[#This Row],[ROA 2020]]), "x")</f>
        <v>x</v>
      </c>
      <c r="BJ1642" s="3" t="str">
        <f xml:space="preserve"> IFERROR(AVERAGE(Table1[[#This Row],[ROA 2013-2012]:[ROA 2021-2020]]), "x")</f>
        <v>x</v>
      </c>
      <c r="BK1642" s="3" t="str">
        <f>IFERROR(AVERAGE(Table1[[#This Row],[ROA 2012]:[ROA 2021]]), "x")</f>
        <v>x</v>
      </c>
      <c r="BN1642" s="1">
        <f>SUM(Table1[[#This Row],[B/M Rank]:[ROA Rank]])</f>
        <v>0</v>
      </c>
    </row>
    <row r="1643" spans="1:66" x14ac:dyDescent="0.25">
      <c r="A1643" s="1" t="s">
        <v>2905</v>
      </c>
      <c r="B1643" s="1" t="s">
        <v>4471</v>
      </c>
      <c r="C1643" s="1" t="s">
        <v>4417</v>
      </c>
      <c r="D1643" s="1" t="s">
        <v>268</v>
      </c>
      <c r="E1643" s="1" t="s">
        <v>108</v>
      </c>
      <c r="F1643" s="1">
        <v>124.12</v>
      </c>
      <c r="G1643" s="19"/>
      <c r="H1643" s="19"/>
      <c r="I1643" s="19"/>
      <c r="J1643" s="19"/>
      <c r="K1643" s="1"/>
      <c r="L1643" s="19"/>
      <c r="M1643" s="1">
        <v>2012</v>
      </c>
      <c r="N1643" s="1">
        <v>0</v>
      </c>
      <c r="O1643" s="1">
        <v>0</v>
      </c>
      <c r="P1643" s="1">
        <v>0</v>
      </c>
      <c r="Q1643" s="1">
        <v>0</v>
      </c>
      <c r="R1643" s="1" t="s">
        <v>4368</v>
      </c>
      <c r="S1643" s="1" t="s">
        <v>4368</v>
      </c>
      <c r="T1643" s="1" t="s">
        <v>4368</v>
      </c>
      <c r="U1643" s="1" t="s">
        <v>4368</v>
      </c>
      <c r="V1643" s="1" t="s">
        <v>4368</v>
      </c>
      <c r="W1643" s="1" t="s">
        <v>4368</v>
      </c>
      <c r="X1643" s="1">
        <v>0</v>
      </c>
      <c r="Z1643" s="3" t="str">
        <f xml:space="preserve"> IFERROR(AVEDEV(Table1[[#This Row],[GP 2012]:[GP 2021]]) / Table1[[#This Row],[Avg GP]], "x")</f>
        <v>x</v>
      </c>
      <c r="AA1643" s="2">
        <f xml:space="preserve"> IFERROR(AVERAGE(Table1[[#This Row],[GP 2012]:[GP 2021]]), "x")</f>
        <v>0</v>
      </c>
      <c r="AB1643" s="11">
        <f>Table1[Equity]/Table1[Market Capital]</f>
        <v>0.19094424750241701</v>
      </c>
      <c r="AC1643" s="1">
        <v>12</v>
      </c>
      <c r="AD1643" s="1">
        <v>9.9</v>
      </c>
      <c r="AE1643" s="1">
        <v>10</v>
      </c>
      <c r="AF1643" s="1">
        <v>5.9</v>
      </c>
      <c r="AG1643" s="1">
        <v>5.4</v>
      </c>
      <c r="AH1643" s="1">
        <v>5.8</v>
      </c>
      <c r="AI1643" s="1">
        <v>6.8</v>
      </c>
      <c r="AJ1643" s="1">
        <v>1.1000000000000001</v>
      </c>
      <c r="AK1643" s="1">
        <v>0.9</v>
      </c>
      <c r="AL1643" s="1">
        <v>7.4</v>
      </c>
      <c r="AM1643" s="1">
        <v>23.9</v>
      </c>
      <c r="AN1643" s="1">
        <v>23.7</v>
      </c>
      <c r="AO1643" s="3">
        <f xml:space="preserve"> IFERROR(Table1[[#This Row],[GP 2012]]/Table1[[#This Row],[Total Assets 2012]], "x")</f>
        <v>0</v>
      </c>
      <c r="AP1643" s="3">
        <f xml:space="preserve"> IFERROR(Table1[[#This Row],[GP 2013]]/Table1[[#This Row],[Total Assets 2013]], "x")</f>
        <v>0</v>
      </c>
      <c r="AQ1643" s="3">
        <f xml:space="preserve"> IFERROR(Table1[[#This Row],[GP 2014]]/Table1[[#This Row],[Total Assets 2014]], "x")</f>
        <v>0</v>
      </c>
      <c r="AR1643" s="3">
        <f xml:space="preserve"> IFERROR(Table1[[#This Row],[GP 2015]]/Table1[[#This Row],[Total Assets 2015]], "x")</f>
        <v>0</v>
      </c>
      <c r="AS1643" s="3" t="str">
        <f xml:space="preserve"> IFERROR(Table1[[#This Row],[GP 2016]]/Table1[[#This Row],[Total Assets 2016]], "x")</f>
        <v>x</v>
      </c>
      <c r="AT1643" s="3" t="str">
        <f xml:space="preserve"> IFERROR(Table1[[#This Row],[GP 2017]]/Table1[[#This Row],[Total Assets 2017]], "x")</f>
        <v>x</v>
      </c>
      <c r="AU1643" s="3" t="str">
        <f xml:space="preserve"> IFERROR(Table1[[#This Row],[GP 2018]]/Table1[[#This Row],[Total Assets 2018]], "x")</f>
        <v>x</v>
      </c>
      <c r="AV1643" s="3" t="str">
        <f xml:space="preserve"> IFERROR(Table1[[#This Row],[GP 2019]]/Table1[[#This Row],[Total Assets 2019]], "x")</f>
        <v>x</v>
      </c>
      <c r="AW1643" s="3" t="str">
        <f xml:space="preserve"> IFERROR(Table1[[#This Row],[GP 2020]]/Table1[[#This Row],[Total Assets 2020]], "x")</f>
        <v>x</v>
      </c>
      <c r="AX1643" s="3" t="str">
        <f xml:space="preserve"> IFERROR(Table1[[#This Row],[GP 2021]]/Table1[[#This Row],[Total Assets 2021]], "x")</f>
        <v>x</v>
      </c>
      <c r="AY1643" s="3">
        <f xml:space="preserve"> IFERROR(Table1[[#This Row],[GP TTM]]/Table1[[#This Row],[Total Assets TTM]], "x")</f>
        <v>0</v>
      </c>
      <c r="BA1643" s="3">
        <f xml:space="preserve"> IFERROR(ABS(Table1[[#This Row],[ROA 2013]]-Table1[[#This Row],[ROA 2012]]), "x")</f>
        <v>0</v>
      </c>
      <c r="BB1643" s="3">
        <f xml:space="preserve"> IFERROR(ABS(Table1[[#This Row],[ROA 2014]]-Table1[[#This Row],[ROA 2013]]), "x")</f>
        <v>0</v>
      </c>
      <c r="BC1643" s="3">
        <f xml:space="preserve"> IFERROR(ABS(Table1[[#This Row],[ROA 2015]]-Table1[[#This Row],[ROA 2014]]), "x")</f>
        <v>0</v>
      </c>
      <c r="BD1643" s="3" t="str">
        <f xml:space="preserve"> IFERROR(ABS(Table1[[#This Row],[ROA 2016]]-Table1[[#This Row],[ROA 2015]]), "x")</f>
        <v>x</v>
      </c>
      <c r="BE1643" s="3" t="str">
        <f xml:space="preserve"> IFERROR(ABS(Table1[[#This Row],[ROA 2017]]-Table1[[#This Row],[ROA 2016]]), "x")</f>
        <v>x</v>
      </c>
      <c r="BF1643" s="3" t="str">
        <f xml:space="preserve"> IFERROR(ABS(Table1[[#This Row],[ROA 2018]]-Table1[[#This Row],[ROA 2017]]), "x")</f>
        <v>x</v>
      </c>
      <c r="BG1643" s="3" t="str">
        <f xml:space="preserve"> IFERROR(ABS(Table1[[#This Row],[ROA 2019]]-Table1[[#This Row],[ROA 2018]]), "x")</f>
        <v>x</v>
      </c>
      <c r="BH1643" s="3" t="str">
        <f xml:space="preserve"> IFERROR(ABS(Table1[[#This Row],[ROA 2020]]-Table1[[#This Row],[ROA 2019]]), "x")</f>
        <v>x</v>
      </c>
      <c r="BI1643" s="3" t="str">
        <f xml:space="preserve"> IFERROR(ABS(Table1[[#This Row],[ROA 2021]]-Table1[[#This Row],[ROA 2020]]), "x")</f>
        <v>x</v>
      </c>
      <c r="BJ1643" s="3">
        <f xml:space="preserve"> IFERROR(AVERAGE(Table1[[#This Row],[ROA 2013-2012]:[ROA 2021-2020]]), "x")</f>
        <v>0</v>
      </c>
      <c r="BK1643" s="3">
        <f>IFERROR(AVERAGE(Table1[[#This Row],[ROA 2012]:[ROA 2021]]), "x")</f>
        <v>0</v>
      </c>
      <c r="BN1643" s="1">
        <f>SUM(Table1[[#This Row],[B/M Rank]:[ROA Rank]])</f>
        <v>0</v>
      </c>
    </row>
    <row r="1644" spans="1:66" x14ac:dyDescent="0.25">
      <c r="A1644" s="1" t="s">
        <v>3980</v>
      </c>
      <c r="B1644" s="1" t="s">
        <v>1692</v>
      </c>
      <c r="C1644" s="1" t="s">
        <v>1678</v>
      </c>
      <c r="D1644" s="1" t="s">
        <v>152</v>
      </c>
      <c r="E1644" s="1" t="s">
        <v>108</v>
      </c>
      <c r="F1644" s="1">
        <v>124.61</v>
      </c>
      <c r="G1644" s="19"/>
      <c r="H1644" s="19"/>
      <c r="I1644" s="19"/>
      <c r="J1644" s="19"/>
      <c r="K1644" s="1"/>
      <c r="L1644" s="19"/>
      <c r="M1644" s="1">
        <v>2012</v>
      </c>
      <c r="N1644" s="1" t="s">
        <v>4368</v>
      </c>
      <c r="O1644" s="1" t="s">
        <v>4368</v>
      </c>
      <c r="P1644" s="1" t="s">
        <v>4368</v>
      </c>
      <c r="Q1644" s="1" t="s">
        <v>4368</v>
      </c>
      <c r="R1644" s="1">
        <v>0</v>
      </c>
      <c r="S1644" s="1">
        <v>0.1</v>
      </c>
      <c r="T1644" s="1" t="s">
        <v>4368</v>
      </c>
      <c r="U1644" s="1" t="s">
        <v>4368</v>
      </c>
      <c r="V1644" s="1">
        <v>0</v>
      </c>
      <c r="W1644" s="1">
        <v>0.8</v>
      </c>
      <c r="X1644" s="1">
        <v>0.7</v>
      </c>
      <c r="Z1644" s="3">
        <f xml:space="preserve"> IFERROR(AVEDEV(Table1[[#This Row],[GP 2012]:[GP 2021]]) / Table1[[#This Row],[Avg GP]], "x")</f>
        <v>1.2777777777777777</v>
      </c>
      <c r="AA1644" s="2">
        <f xml:space="preserve"> IFERROR(AVERAGE(Table1[[#This Row],[GP 2012]:[GP 2021]]), "x")</f>
        <v>0.22500000000000001</v>
      </c>
      <c r="AB1644" s="11">
        <f>Table1[Equity]/Table1[Market Capital]</f>
        <v>8.4262900248776182E-2</v>
      </c>
      <c r="AC1644" s="1">
        <v>21.9</v>
      </c>
      <c r="AD1644" s="1">
        <v>16.3</v>
      </c>
      <c r="AE1644" s="1">
        <v>17.899999999999999</v>
      </c>
      <c r="AF1644" s="1">
        <v>3.1</v>
      </c>
      <c r="AG1644" s="1">
        <v>2.7</v>
      </c>
      <c r="AH1644" s="1">
        <v>5.4</v>
      </c>
      <c r="AI1644" s="1">
        <v>0.2</v>
      </c>
      <c r="AJ1644" s="1">
        <v>0.6</v>
      </c>
      <c r="AK1644" s="1">
        <v>14.6</v>
      </c>
      <c r="AL1644" s="1">
        <v>21.6</v>
      </c>
      <c r="AM1644" s="1">
        <v>15.7</v>
      </c>
      <c r="AN1644" s="1">
        <v>10.5</v>
      </c>
      <c r="AO1644" s="3" t="str">
        <f xml:space="preserve"> IFERROR(Table1[[#This Row],[GP 2012]]/Table1[[#This Row],[Total Assets 2012]], "x")</f>
        <v>x</v>
      </c>
      <c r="AP1644" s="3" t="str">
        <f xml:space="preserve"> IFERROR(Table1[[#This Row],[GP 2013]]/Table1[[#This Row],[Total Assets 2013]], "x")</f>
        <v>x</v>
      </c>
      <c r="AQ1644" s="3" t="str">
        <f xml:space="preserve"> IFERROR(Table1[[#This Row],[GP 2014]]/Table1[[#This Row],[Total Assets 2014]], "x")</f>
        <v>x</v>
      </c>
      <c r="AR1644" s="3" t="str">
        <f xml:space="preserve"> IFERROR(Table1[[#This Row],[GP 2015]]/Table1[[#This Row],[Total Assets 2015]], "x")</f>
        <v>x</v>
      </c>
      <c r="AS1644" s="3">
        <f xml:space="preserve"> IFERROR(Table1[[#This Row],[GP 2016]]/Table1[[#This Row],[Total Assets 2016]], "x")</f>
        <v>0</v>
      </c>
      <c r="AT1644" s="3">
        <f xml:space="preserve"> IFERROR(Table1[[#This Row],[GP 2017]]/Table1[[#This Row],[Total Assets 2017]], "x")</f>
        <v>1.8518518518518517E-2</v>
      </c>
      <c r="AU1644" s="3" t="str">
        <f xml:space="preserve"> IFERROR(Table1[[#This Row],[GP 2018]]/Table1[[#This Row],[Total Assets 2018]], "x")</f>
        <v>x</v>
      </c>
      <c r="AV1644" s="3" t="str">
        <f xml:space="preserve"> IFERROR(Table1[[#This Row],[GP 2019]]/Table1[[#This Row],[Total Assets 2019]], "x")</f>
        <v>x</v>
      </c>
      <c r="AW1644" s="3">
        <f xml:space="preserve"> IFERROR(Table1[[#This Row],[GP 2020]]/Table1[[#This Row],[Total Assets 2020]], "x")</f>
        <v>0</v>
      </c>
      <c r="AX1644" s="3">
        <f xml:space="preserve"> IFERROR(Table1[[#This Row],[GP 2021]]/Table1[[#This Row],[Total Assets 2021]], "x")</f>
        <v>3.7037037037037035E-2</v>
      </c>
      <c r="AY1644" s="3">
        <f xml:space="preserve"> IFERROR(Table1[[#This Row],[GP TTM]]/Table1[[#This Row],[Total Assets TTM]], "x")</f>
        <v>4.4585987261146494E-2</v>
      </c>
      <c r="BA1644" s="3" t="str">
        <f xml:space="preserve"> IFERROR(ABS(Table1[[#This Row],[ROA 2013]]-Table1[[#This Row],[ROA 2012]]), "x")</f>
        <v>x</v>
      </c>
      <c r="BB1644" s="3" t="str">
        <f xml:space="preserve"> IFERROR(ABS(Table1[[#This Row],[ROA 2014]]-Table1[[#This Row],[ROA 2013]]), "x")</f>
        <v>x</v>
      </c>
      <c r="BC1644" s="3" t="str">
        <f xml:space="preserve"> IFERROR(ABS(Table1[[#This Row],[ROA 2015]]-Table1[[#This Row],[ROA 2014]]), "x")</f>
        <v>x</v>
      </c>
      <c r="BD1644" s="3" t="str">
        <f xml:space="preserve"> IFERROR(ABS(Table1[[#This Row],[ROA 2016]]-Table1[[#This Row],[ROA 2015]]), "x")</f>
        <v>x</v>
      </c>
      <c r="BE1644" s="3">
        <f xml:space="preserve"> IFERROR(ABS(Table1[[#This Row],[ROA 2017]]-Table1[[#This Row],[ROA 2016]]), "x")</f>
        <v>1.8518518518518517E-2</v>
      </c>
      <c r="BF1644" s="3" t="str">
        <f xml:space="preserve"> IFERROR(ABS(Table1[[#This Row],[ROA 2018]]-Table1[[#This Row],[ROA 2017]]), "x")</f>
        <v>x</v>
      </c>
      <c r="BG1644" s="3" t="str">
        <f xml:space="preserve"> IFERROR(ABS(Table1[[#This Row],[ROA 2019]]-Table1[[#This Row],[ROA 2018]]), "x")</f>
        <v>x</v>
      </c>
      <c r="BH1644" s="3" t="str">
        <f xml:space="preserve"> IFERROR(ABS(Table1[[#This Row],[ROA 2020]]-Table1[[#This Row],[ROA 2019]]), "x")</f>
        <v>x</v>
      </c>
      <c r="BI1644" s="3">
        <f xml:space="preserve"> IFERROR(ABS(Table1[[#This Row],[ROA 2021]]-Table1[[#This Row],[ROA 2020]]), "x")</f>
        <v>3.7037037037037035E-2</v>
      </c>
      <c r="BJ1644" s="3">
        <f xml:space="preserve"> IFERROR(AVERAGE(Table1[[#This Row],[ROA 2013-2012]:[ROA 2021-2020]]), "x")</f>
        <v>2.7777777777777776E-2</v>
      </c>
      <c r="BK1644" s="3">
        <f>IFERROR(AVERAGE(Table1[[#This Row],[ROA 2012]:[ROA 2021]]), "x")</f>
        <v>1.3888888888888888E-2</v>
      </c>
      <c r="BN1644" s="1">
        <f>SUM(Table1[[#This Row],[B/M Rank]:[ROA Rank]])</f>
        <v>0</v>
      </c>
    </row>
    <row r="1645" spans="1:66" x14ac:dyDescent="0.25">
      <c r="A1645" s="1" t="s">
        <v>3702</v>
      </c>
      <c r="B1645" s="1" t="s">
        <v>1437</v>
      </c>
      <c r="C1645" s="1" t="s">
        <v>4417</v>
      </c>
      <c r="D1645" s="1" t="s">
        <v>268</v>
      </c>
      <c r="E1645" s="1" t="s">
        <v>108</v>
      </c>
      <c r="F1645" s="1">
        <v>124.79</v>
      </c>
      <c r="G1645" s="19"/>
      <c r="H1645" s="19"/>
      <c r="I1645" s="19"/>
      <c r="J1645" s="19"/>
      <c r="K1645" s="1"/>
      <c r="L1645" s="19"/>
      <c r="M1645" s="1">
        <v>2018</v>
      </c>
      <c r="T1645" s="1" t="s">
        <v>4368</v>
      </c>
      <c r="U1645" s="1" t="s">
        <v>4368</v>
      </c>
      <c r="V1645" s="1">
        <v>0.2</v>
      </c>
      <c r="W1645" s="1">
        <v>4.5999999999999996</v>
      </c>
      <c r="X1645" s="1">
        <v>5.7</v>
      </c>
      <c r="Z1645" s="3">
        <f xml:space="preserve"> IFERROR(AVEDEV(Table1[[#This Row],[GP 2012]:[GP 2021]]) / Table1[[#This Row],[Avg GP]], "x")</f>
        <v>0.91666666666666663</v>
      </c>
      <c r="AA1645" s="2">
        <f xml:space="preserve"> IFERROR(AVERAGE(Table1[[#This Row],[GP 2012]:[GP 2021]]), "x")</f>
        <v>2.4</v>
      </c>
      <c r="AB1645" s="11">
        <f>Table1[Equity]/Table1[Market Capital]</f>
        <v>0.20995272057055853</v>
      </c>
      <c r="AI1645" s="1">
        <v>7.1</v>
      </c>
      <c r="AJ1645" s="1">
        <v>6.3</v>
      </c>
      <c r="AK1645" s="1">
        <v>19.3</v>
      </c>
      <c r="AL1645" s="1">
        <v>34.5</v>
      </c>
      <c r="AM1645" s="1">
        <v>33.799999999999997</v>
      </c>
      <c r="AN1645" s="1">
        <v>26.2</v>
      </c>
      <c r="AO1645" s="3" t="str">
        <f xml:space="preserve"> IFERROR(Table1[[#This Row],[GP 2012]]/Table1[[#This Row],[Total Assets 2012]], "x")</f>
        <v>x</v>
      </c>
      <c r="AP1645" s="3" t="str">
        <f xml:space="preserve"> IFERROR(Table1[[#This Row],[GP 2013]]/Table1[[#This Row],[Total Assets 2013]], "x")</f>
        <v>x</v>
      </c>
      <c r="AQ1645" s="3" t="str">
        <f xml:space="preserve"> IFERROR(Table1[[#This Row],[GP 2014]]/Table1[[#This Row],[Total Assets 2014]], "x")</f>
        <v>x</v>
      </c>
      <c r="AR1645" s="3" t="str">
        <f xml:space="preserve"> IFERROR(Table1[[#This Row],[GP 2015]]/Table1[[#This Row],[Total Assets 2015]], "x")</f>
        <v>x</v>
      </c>
      <c r="AS1645" s="3" t="str">
        <f xml:space="preserve"> IFERROR(Table1[[#This Row],[GP 2016]]/Table1[[#This Row],[Total Assets 2016]], "x")</f>
        <v>x</v>
      </c>
      <c r="AT1645" s="3" t="str">
        <f xml:space="preserve"> IFERROR(Table1[[#This Row],[GP 2017]]/Table1[[#This Row],[Total Assets 2017]], "x")</f>
        <v>x</v>
      </c>
      <c r="AU1645" s="3" t="str">
        <f xml:space="preserve"> IFERROR(Table1[[#This Row],[GP 2018]]/Table1[[#This Row],[Total Assets 2018]], "x")</f>
        <v>x</v>
      </c>
      <c r="AV1645" s="3" t="str">
        <f xml:space="preserve"> IFERROR(Table1[[#This Row],[GP 2019]]/Table1[[#This Row],[Total Assets 2019]], "x")</f>
        <v>x</v>
      </c>
      <c r="AW1645" s="3">
        <f xml:space="preserve"> IFERROR(Table1[[#This Row],[GP 2020]]/Table1[[#This Row],[Total Assets 2020]], "x")</f>
        <v>1.0362694300518135E-2</v>
      </c>
      <c r="AX1645" s="3">
        <f xml:space="preserve"> IFERROR(Table1[[#This Row],[GP 2021]]/Table1[[#This Row],[Total Assets 2021]], "x")</f>
        <v>0.13333333333333333</v>
      </c>
      <c r="AY1645" s="3">
        <f xml:space="preserve"> IFERROR(Table1[[#This Row],[GP TTM]]/Table1[[#This Row],[Total Assets TTM]], "x")</f>
        <v>0.1686390532544379</v>
      </c>
      <c r="BA1645" s="3" t="str">
        <f xml:space="preserve"> IFERROR(ABS(Table1[[#This Row],[ROA 2013]]-Table1[[#This Row],[ROA 2012]]), "x")</f>
        <v>x</v>
      </c>
      <c r="BB1645" s="3" t="str">
        <f xml:space="preserve"> IFERROR(ABS(Table1[[#This Row],[ROA 2014]]-Table1[[#This Row],[ROA 2013]]), "x")</f>
        <v>x</v>
      </c>
      <c r="BC1645" s="3" t="str">
        <f xml:space="preserve"> IFERROR(ABS(Table1[[#This Row],[ROA 2015]]-Table1[[#This Row],[ROA 2014]]), "x")</f>
        <v>x</v>
      </c>
      <c r="BD1645" s="3" t="str">
        <f xml:space="preserve"> IFERROR(ABS(Table1[[#This Row],[ROA 2016]]-Table1[[#This Row],[ROA 2015]]), "x")</f>
        <v>x</v>
      </c>
      <c r="BE1645" s="3" t="str">
        <f xml:space="preserve"> IFERROR(ABS(Table1[[#This Row],[ROA 2017]]-Table1[[#This Row],[ROA 2016]]), "x")</f>
        <v>x</v>
      </c>
      <c r="BF1645" s="3" t="str">
        <f xml:space="preserve"> IFERROR(ABS(Table1[[#This Row],[ROA 2018]]-Table1[[#This Row],[ROA 2017]]), "x")</f>
        <v>x</v>
      </c>
      <c r="BG1645" s="3" t="str">
        <f xml:space="preserve"> IFERROR(ABS(Table1[[#This Row],[ROA 2019]]-Table1[[#This Row],[ROA 2018]]), "x")</f>
        <v>x</v>
      </c>
      <c r="BH1645" s="3" t="str">
        <f xml:space="preserve"> IFERROR(ABS(Table1[[#This Row],[ROA 2020]]-Table1[[#This Row],[ROA 2019]]), "x")</f>
        <v>x</v>
      </c>
      <c r="BI1645" s="3">
        <f xml:space="preserve"> IFERROR(ABS(Table1[[#This Row],[ROA 2021]]-Table1[[#This Row],[ROA 2020]]), "x")</f>
        <v>0.1229706390328152</v>
      </c>
      <c r="BJ1645" s="3">
        <f xml:space="preserve"> IFERROR(AVERAGE(Table1[[#This Row],[ROA 2013-2012]:[ROA 2021-2020]]), "x")</f>
        <v>0.1229706390328152</v>
      </c>
      <c r="BK1645" s="3">
        <f>IFERROR(AVERAGE(Table1[[#This Row],[ROA 2012]:[ROA 2021]]), "x")</f>
        <v>7.1848013816925738E-2</v>
      </c>
      <c r="BN1645" s="1">
        <f>SUM(Table1[[#This Row],[B/M Rank]:[ROA Rank]])</f>
        <v>0</v>
      </c>
    </row>
    <row r="1646" spans="1:66" x14ac:dyDescent="0.25">
      <c r="A1646" s="1" t="s">
        <v>3123</v>
      </c>
      <c r="B1646" s="1" t="s">
        <v>4533</v>
      </c>
      <c r="C1646" s="1" t="s">
        <v>4417</v>
      </c>
      <c r="D1646" s="1" t="s">
        <v>268</v>
      </c>
      <c r="E1646" s="1" t="s">
        <v>108</v>
      </c>
      <c r="F1646" s="1">
        <v>124.82</v>
      </c>
      <c r="G1646" s="19"/>
      <c r="H1646" s="19"/>
      <c r="I1646" s="19"/>
      <c r="J1646" s="19"/>
      <c r="K1646" s="1"/>
      <c r="L1646" s="19"/>
      <c r="M1646" s="1">
        <v>2017</v>
      </c>
      <c r="S1646" s="1" t="s">
        <v>4368</v>
      </c>
      <c r="T1646" s="1" t="s">
        <v>4368</v>
      </c>
      <c r="U1646" s="1" t="s">
        <v>4368</v>
      </c>
      <c r="V1646" s="1" t="s">
        <v>4368</v>
      </c>
      <c r="W1646" s="1" t="s">
        <v>4368</v>
      </c>
      <c r="X1646" s="1" t="s">
        <v>4368</v>
      </c>
      <c r="Z1646" s="3" t="str">
        <f xml:space="preserve"> IFERROR(AVEDEV(Table1[[#This Row],[GP 2012]:[GP 2021]]) / Table1[[#This Row],[Avg GP]], "x")</f>
        <v>x</v>
      </c>
      <c r="AA1646" s="2" t="str">
        <f xml:space="preserve"> IFERROR(AVERAGE(Table1[[#This Row],[GP 2012]:[GP 2021]]), "x")</f>
        <v>x</v>
      </c>
      <c r="AB1646" s="11">
        <f>Table1[Equity]/Table1[Market Capital]</f>
        <v>1.8827111039897453</v>
      </c>
      <c r="AH1646" s="1">
        <v>117.7</v>
      </c>
      <c r="AI1646" s="1">
        <v>127.4</v>
      </c>
      <c r="AJ1646" s="1">
        <v>168</v>
      </c>
      <c r="AK1646" s="1">
        <v>211.1</v>
      </c>
      <c r="AL1646" s="1">
        <v>262</v>
      </c>
      <c r="AM1646" s="1">
        <v>258.8</v>
      </c>
      <c r="AN1646" s="1">
        <v>235</v>
      </c>
      <c r="AO1646" s="3" t="str">
        <f xml:space="preserve"> IFERROR(Table1[[#This Row],[GP 2012]]/Table1[[#This Row],[Total Assets 2012]], "x")</f>
        <v>x</v>
      </c>
      <c r="AP1646" s="3" t="str">
        <f xml:space="preserve"> IFERROR(Table1[[#This Row],[GP 2013]]/Table1[[#This Row],[Total Assets 2013]], "x")</f>
        <v>x</v>
      </c>
      <c r="AQ1646" s="3" t="str">
        <f xml:space="preserve"> IFERROR(Table1[[#This Row],[GP 2014]]/Table1[[#This Row],[Total Assets 2014]], "x")</f>
        <v>x</v>
      </c>
      <c r="AR1646" s="3" t="str">
        <f xml:space="preserve"> IFERROR(Table1[[#This Row],[GP 2015]]/Table1[[#This Row],[Total Assets 2015]], "x")</f>
        <v>x</v>
      </c>
      <c r="AS1646" s="3" t="str">
        <f xml:space="preserve"> IFERROR(Table1[[#This Row],[GP 2016]]/Table1[[#This Row],[Total Assets 2016]], "x")</f>
        <v>x</v>
      </c>
      <c r="AT1646" s="3" t="str">
        <f xml:space="preserve"> IFERROR(Table1[[#This Row],[GP 2017]]/Table1[[#This Row],[Total Assets 2017]], "x")</f>
        <v>x</v>
      </c>
      <c r="AU1646" s="3" t="str">
        <f xml:space="preserve"> IFERROR(Table1[[#This Row],[GP 2018]]/Table1[[#This Row],[Total Assets 2018]], "x")</f>
        <v>x</v>
      </c>
      <c r="AV1646" s="3" t="str">
        <f xml:space="preserve"> IFERROR(Table1[[#This Row],[GP 2019]]/Table1[[#This Row],[Total Assets 2019]], "x")</f>
        <v>x</v>
      </c>
      <c r="AW1646" s="3" t="str">
        <f xml:space="preserve"> IFERROR(Table1[[#This Row],[GP 2020]]/Table1[[#This Row],[Total Assets 2020]], "x")</f>
        <v>x</v>
      </c>
      <c r="AX1646" s="3" t="str">
        <f xml:space="preserve"> IFERROR(Table1[[#This Row],[GP 2021]]/Table1[[#This Row],[Total Assets 2021]], "x")</f>
        <v>x</v>
      </c>
      <c r="AY1646" s="3" t="str">
        <f xml:space="preserve"> IFERROR(Table1[[#This Row],[GP TTM]]/Table1[[#This Row],[Total Assets TTM]], "x")</f>
        <v>x</v>
      </c>
      <c r="BA1646" s="3" t="str">
        <f xml:space="preserve"> IFERROR(ABS(Table1[[#This Row],[ROA 2013]]-Table1[[#This Row],[ROA 2012]]), "x")</f>
        <v>x</v>
      </c>
      <c r="BB1646" s="3" t="str">
        <f xml:space="preserve"> IFERROR(ABS(Table1[[#This Row],[ROA 2014]]-Table1[[#This Row],[ROA 2013]]), "x")</f>
        <v>x</v>
      </c>
      <c r="BC1646" s="3" t="str">
        <f xml:space="preserve"> IFERROR(ABS(Table1[[#This Row],[ROA 2015]]-Table1[[#This Row],[ROA 2014]]), "x")</f>
        <v>x</v>
      </c>
      <c r="BD1646" s="3" t="str">
        <f xml:space="preserve"> IFERROR(ABS(Table1[[#This Row],[ROA 2016]]-Table1[[#This Row],[ROA 2015]]), "x")</f>
        <v>x</v>
      </c>
      <c r="BE1646" s="3" t="str">
        <f xml:space="preserve"> IFERROR(ABS(Table1[[#This Row],[ROA 2017]]-Table1[[#This Row],[ROA 2016]]), "x")</f>
        <v>x</v>
      </c>
      <c r="BF1646" s="3" t="str">
        <f xml:space="preserve"> IFERROR(ABS(Table1[[#This Row],[ROA 2018]]-Table1[[#This Row],[ROA 2017]]), "x")</f>
        <v>x</v>
      </c>
      <c r="BG1646" s="3" t="str">
        <f xml:space="preserve"> IFERROR(ABS(Table1[[#This Row],[ROA 2019]]-Table1[[#This Row],[ROA 2018]]), "x")</f>
        <v>x</v>
      </c>
      <c r="BH1646" s="3" t="str">
        <f xml:space="preserve"> IFERROR(ABS(Table1[[#This Row],[ROA 2020]]-Table1[[#This Row],[ROA 2019]]), "x")</f>
        <v>x</v>
      </c>
      <c r="BI1646" s="3" t="str">
        <f xml:space="preserve"> IFERROR(ABS(Table1[[#This Row],[ROA 2021]]-Table1[[#This Row],[ROA 2020]]), "x")</f>
        <v>x</v>
      </c>
      <c r="BJ1646" s="3" t="str">
        <f xml:space="preserve"> IFERROR(AVERAGE(Table1[[#This Row],[ROA 2013-2012]:[ROA 2021-2020]]), "x")</f>
        <v>x</v>
      </c>
      <c r="BK1646" s="3" t="str">
        <f>IFERROR(AVERAGE(Table1[[#This Row],[ROA 2012]:[ROA 2021]]), "x")</f>
        <v>x</v>
      </c>
      <c r="BN1646" s="1">
        <f>SUM(Table1[[#This Row],[B/M Rank]:[ROA Rank]])</f>
        <v>0</v>
      </c>
    </row>
    <row r="1647" spans="1:66" x14ac:dyDescent="0.25">
      <c r="A1647" s="1" t="s">
        <v>2069</v>
      </c>
      <c r="B1647" s="1" t="s">
        <v>113</v>
      </c>
      <c r="C1647" s="1" t="s">
        <v>106</v>
      </c>
      <c r="D1647" s="1" t="s">
        <v>107</v>
      </c>
      <c r="E1647" s="1" t="s">
        <v>108</v>
      </c>
      <c r="F1647" s="1">
        <v>125.55</v>
      </c>
      <c r="G1647" s="19"/>
      <c r="H1647" s="19"/>
      <c r="I1647" s="19"/>
      <c r="J1647" s="19"/>
      <c r="K1647" s="1"/>
      <c r="L1647" s="19"/>
      <c r="M1647" s="1">
        <v>2014</v>
      </c>
      <c r="P1647" s="1" t="s">
        <v>4368</v>
      </c>
      <c r="Q1647" s="1" t="s">
        <v>4368</v>
      </c>
      <c r="R1647" s="1" t="s">
        <v>4368</v>
      </c>
      <c r="S1647" s="1" t="s">
        <v>4368</v>
      </c>
      <c r="T1647" s="1" t="s">
        <v>4368</v>
      </c>
      <c r="U1647" s="1">
        <v>-2.6</v>
      </c>
      <c r="V1647" s="1">
        <v>-3.4</v>
      </c>
      <c r="W1647" s="1">
        <v>-4.9000000000000004</v>
      </c>
      <c r="X1647" s="1">
        <v>-5.0999999999999996</v>
      </c>
      <c r="Z1647" s="3">
        <f xml:space="preserve"> IFERROR(AVEDEV(Table1[[#This Row],[GP 2012]:[GP 2021]]) / Table1[[#This Row],[Avg GP]], "x")</f>
        <v>-0.23241590214067281</v>
      </c>
      <c r="AA1647" s="2">
        <f xml:space="preserve"> IFERROR(AVERAGE(Table1[[#This Row],[GP 2012]:[GP 2021]]), "x")</f>
        <v>-3.6333333333333333</v>
      </c>
      <c r="AB1647" s="11">
        <f>Table1[Equity]/Table1[Market Capital]</f>
        <v>0.21744324970131423</v>
      </c>
      <c r="AE1647" s="1">
        <v>0</v>
      </c>
      <c r="AF1647" s="1">
        <v>0.5</v>
      </c>
      <c r="AG1647" s="1">
        <v>1.7</v>
      </c>
      <c r="AH1647" s="1">
        <v>20.399999999999999</v>
      </c>
      <c r="AI1647" s="1">
        <v>16.8</v>
      </c>
      <c r="AJ1647" s="1">
        <v>17.7</v>
      </c>
      <c r="AK1647" s="1">
        <v>29.4</v>
      </c>
      <c r="AL1647" s="1">
        <v>33</v>
      </c>
      <c r="AM1647" s="1">
        <v>29.2</v>
      </c>
      <c r="AN1647" s="1">
        <v>27.3</v>
      </c>
      <c r="AO1647" s="3" t="str">
        <f xml:space="preserve"> IFERROR(Table1[[#This Row],[GP 2012]]/Table1[[#This Row],[Total Assets 2012]], "x")</f>
        <v>x</v>
      </c>
      <c r="AP1647" s="3" t="str">
        <f xml:space="preserve"> IFERROR(Table1[[#This Row],[GP 2013]]/Table1[[#This Row],[Total Assets 2013]], "x")</f>
        <v>x</v>
      </c>
      <c r="AQ1647" s="3" t="str">
        <f xml:space="preserve"> IFERROR(Table1[[#This Row],[GP 2014]]/Table1[[#This Row],[Total Assets 2014]], "x")</f>
        <v>x</v>
      </c>
      <c r="AR1647" s="3" t="str">
        <f xml:space="preserve"> IFERROR(Table1[[#This Row],[GP 2015]]/Table1[[#This Row],[Total Assets 2015]], "x")</f>
        <v>x</v>
      </c>
      <c r="AS1647" s="3" t="str">
        <f xml:space="preserve"> IFERROR(Table1[[#This Row],[GP 2016]]/Table1[[#This Row],[Total Assets 2016]], "x")</f>
        <v>x</v>
      </c>
      <c r="AT1647" s="3" t="str">
        <f xml:space="preserve"> IFERROR(Table1[[#This Row],[GP 2017]]/Table1[[#This Row],[Total Assets 2017]], "x")</f>
        <v>x</v>
      </c>
      <c r="AU1647" s="3" t="str">
        <f xml:space="preserve"> IFERROR(Table1[[#This Row],[GP 2018]]/Table1[[#This Row],[Total Assets 2018]], "x")</f>
        <v>x</v>
      </c>
      <c r="AV1647" s="3">
        <f xml:space="preserve"> IFERROR(Table1[[#This Row],[GP 2019]]/Table1[[#This Row],[Total Assets 2019]], "x")</f>
        <v>-0.14689265536723164</v>
      </c>
      <c r="AW1647" s="3">
        <f xml:space="preserve"> IFERROR(Table1[[#This Row],[GP 2020]]/Table1[[#This Row],[Total Assets 2020]], "x")</f>
        <v>-0.11564625850340136</v>
      </c>
      <c r="AX1647" s="3">
        <f xml:space="preserve"> IFERROR(Table1[[#This Row],[GP 2021]]/Table1[[#This Row],[Total Assets 2021]], "x")</f>
        <v>-0.1484848484848485</v>
      </c>
      <c r="AY1647" s="3">
        <f xml:space="preserve"> IFERROR(Table1[[#This Row],[GP TTM]]/Table1[[#This Row],[Total Assets TTM]], "x")</f>
        <v>-0.17465753424657535</v>
      </c>
      <c r="BA1647" s="3" t="str">
        <f xml:space="preserve"> IFERROR(ABS(Table1[[#This Row],[ROA 2013]]-Table1[[#This Row],[ROA 2012]]), "x")</f>
        <v>x</v>
      </c>
      <c r="BB1647" s="3" t="str">
        <f xml:space="preserve"> IFERROR(ABS(Table1[[#This Row],[ROA 2014]]-Table1[[#This Row],[ROA 2013]]), "x")</f>
        <v>x</v>
      </c>
      <c r="BC1647" s="3" t="str">
        <f xml:space="preserve"> IFERROR(ABS(Table1[[#This Row],[ROA 2015]]-Table1[[#This Row],[ROA 2014]]), "x")</f>
        <v>x</v>
      </c>
      <c r="BD1647" s="3" t="str">
        <f xml:space="preserve"> IFERROR(ABS(Table1[[#This Row],[ROA 2016]]-Table1[[#This Row],[ROA 2015]]), "x")</f>
        <v>x</v>
      </c>
      <c r="BE1647" s="3" t="str">
        <f xml:space="preserve"> IFERROR(ABS(Table1[[#This Row],[ROA 2017]]-Table1[[#This Row],[ROA 2016]]), "x")</f>
        <v>x</v>
      </c>
      <c r="BF1647" s="3" t="str">
        <f xml:space="preserve"> IFERROR(ABS(Table1[[#This Row],[ROA 2018]]-Table1[[#This Row],[ROA 2017]]), "x")</f>
        <v>x</v>
      </c>
      <c r="BG1647" s="3" t="str">
        <f xml:space="preserve"> IFERROR(ABS(Table1[[#This Row],[ROA 2019]]-Table1[[#This Row],[ROA 2018]]), "x")</f>
        <v>x</v>
      </c>
      <c r="BH1647" s="3">
        <f xml:space="preserve"> IFERROR(ABS(Table1[[#This Row],[ROA 2020]]-Table1[[#This Row],[ROA 2019]]), "x")</f>
        <v>3.1246396863830281E-2</v>
      </c>
      <c r="BI1647" s="3">
        <f xml:space="preserve"> IFERROR(ABS(Table1[[#This Row],[ROA 2021]]-Table1[[#This Row],[ROA 2020]]), "x")</f>
        <v>3.2838589981447133E-2</v>
      </c>
      <c r="BJ1647" s="3">
        <f xml:space="preserve"> IFERROR(AVERAGE(Table1[[#This Row],[ROA 2013-2012]:[ROA 2021-2020]]), "x")</f>
        <v>3.2042493422638707E-2</v>
      </c>
      <c r="BK1647" s="3">
        <f>IFERROR(AVERAGE(Table1[[#This Row],[ROA 2012]:[ROA 2021]]), "x")</f>
        <v>-0.1370079207851605</v>
      </c>
      <c r="BN1647" s="1">
        <f>SUM(Table1[[#This Row],[B/M Rank]:[ROA Rank]])</f>
        <v>0</v>
      </c>
    </row>
    <row r="1648" spans="1:66" x14ac:dyDescent="0.25">
      <c r="A1648" s="1" t="s">
        <v>2767</v>
      </c>
      <c r="B1648" s="1" t="s">
        <v>814</v>
      </c>
      <c r="C1648" s="1" t="s">
        <v>801</v>
      </c>
      <c r="D1648" s="1" t="s">
        <v>392</v>
      </c>
      <c r="E1648" s="1" t="s">
        <v>108</v>
      </c>
      <c r="F1648" s="1">
        <v>126.16</v>
      </c>
      <c r="G1648" s="19"/>
      <c r="H1648" s="19"/>
      <c r="I1648" s="19"/>
      <c r="J1648" s="19"/>
      <c r="K1648" s="1"/>
      <c r="L1648" s="19"/>
      <c r="M1648" s="1">
        <v>2012</v>
      </c>
      <c r="N1648" s="1">
        <v>55.5</v>
      </c>
      <c r="O1648" s="1">
        <v>74.599999999999994</v>
      </c>
      <c r="P1648" s="1">
        <v>44.6</v>
      </c>
      <c r="Q1648" s="1">
        <v>62.7</v>
      </c>
      <c r="R1648" s="1">
        <v>62.8</v>
      </c>
      <c r="S1648" s="1">
        <v>82.3</v>
      </c>
      <c r="T1648" s="1">
        <v>69.099999999999994</v>
      </c>
      <c r="U1648" s="1">
        <v>87.1</v>
      </c>
      <c r="V1648" s="1">
        <v>99</v>
      </c>
      <c r="W1648" s="1">
        <v>94.9</v>
      </c>
      <c r="X1648" s="1">
        <v>83</v>
      </c>
      <c r="Z1648" s="3">
        <f xml:space="preserve"> IFERROR(AVEDEV(Table1[[#This Row],[GP 2012]:[GP 2021]]) / Table1[[#This Row],[Avg GP]], "x")</f>
        <v>0.19546819546819544</v>
      </c>
      <c r="AA1648" s="2">
        <f xml:space="preserve"> IFERROR(AVERAGE(Table1[[#This Row],[GP 2012]:[GP 2021]]), "x")</f>
        <v>73.260000000000005</v>
      </c>
      <c r="AB1648" s="11">
        <f>Table1[Equity]/Table1[Market Capital]</f>
        <v>2.9969879518072293</v>
      </c>
      <c r="AC1648" s="1">
        <v>502</v>
      </c>
      <c r="AD1648" s="1">
        <v>522.1</v>
      </c>
      <c r="AE1648" s="1">
        <v>602</v>
      </c>
      <c r="AF1648" s="1">
        <v>635.1</v>
      </c>
      <c r="AG1648" s="1">
        <v>586.6</v>
      </c>
      <c r="AH1648" s="1">
        <v>546.20000000000005</v>
      </c>
      <c r="AI1648" s="1">
        <v>543.9</v>
      </c>
      <c r="AJ1648" s="1">
        <v>575.1</v>
      </c>
      <c r="AK1648" s="1">
        <v>589.20000000000005</v>
      </c>
      <c r="AL1648" s="1">
        <v>661.1</v>
      </c>
      <c r="AM1648" s="1">
        <v>676.7</v>
      </c>
      <c r="AN1648" s="1">
        <v>378.1</v>
      </c>
      <c r="AO1648" s="3">
        <f xml:space="preserve"> IFERROR(Table1[[#This Row],[GP 2012]]/Table1[[#This Row],[Total Assets 2012]], "x")</f>
        <v>0.11055776892430279</v>
      </c>
      <c r="AP1648" s="3">
        <f xml:space="preserve"> IFERROR(Table1[[#This Row],[GP 2013]]/Table1[[#This Row],[Total Assets 2013]], "x")</f>
        <v>0.1428845048841218</v>
      </c>
      <c r="AQ1648" s="3">
        <f xml:space="preserve"> IFERROR(Table1[[#This Row],[GP 2014]]/Table1[[#This Row],[Total Assets 2014]], "x")</f>
        <v>7.4086378737541536E-2</v>
      </c>
      <c r="AR1648" s="3">
        <f xml:space="preserve"> IFERROR(Table1[[#This Row],[GP 2015]]/Table1[[#This Row],[Total Assets 2015]], "x")</f>
        <v>9.8724610297590928E-2</v>
      </c>
      <c r="AS1648" s="3">
        <f xml:space="preserve"> IFERROR(Table1[[#This Row],[GP 2016]]/Table1[[#This Row],[Total Assets 2016]], "x")</f>
        <v>0.10705762018411182</v>
      </c>
      <c r="AT1648" s="3">
        <f xml:space="preserve"> IFERROR(Table1[[#This Row],[GP 2017]]/Table1[[#This Row],[Total Assets 2017]], "x")</f>
        <v>0.15067740754302453</v>
      </c>
      <c r="AU1648" s="3">
        <f xml:space="preserve"> IFERROR(Table1[[#This Row],[GP 2018]]/Table1[[#This Row],[Total Assets 2018]], "x")</f>
        <v>0.12704541275969847</v>
      </c>
      <c r="AV1648" s="3">
        <f xml:space="preserve"> IFERROR(Table1[[#This Row],[GP 2019]]/Table1[[#This Row],[Total Assets 2019]], "x")</f>
        <v>0.15145192140497304</v>
      </c>
      <c r="AW1648" s="3">
        <f xml:space="preserve"> IFERROR(Table1[[#This Row],[GP 2020]]/Table1[[#This Row],[Total Assets 2020]], "x")</f>
        <v>0.16802443991853358</v>
      </c>
      <c r="AX1648" s="3">
        <f xml:space="preserve"> IFERROR(Table1[[#This Row],[GP 2021]]/Table1[[#This Row],[Total Assets 2021]], "x")</f>
        <v>0.14354863106942975</v>
      </c>
      <c r="AY1648" s="3">
        <f xml:space="preserve"> IFERROR(Table1[[#This Row],[GP TTM]]/Table1[[#This Row],[Total Assets TTM]], "x")</f>
        <v>0.12265405645042116</v>
      </c>
      <c r="BA1648" s="3">
        <f xml:space="preserve"> IFERROR(ABS(Table1[[#This Row],[ROA 2013]]-Table1[[#This Row],[ROA 2012]]), "x")</f>
        <v>3.2326735959819011E-2</v>
      </c>
      <c r="BB1648" s="3">
        <f xml:space="preserve"> IFERROR(ABS(Table1[[#This Row],[ROA 2014]]-Table1[[#This Row],[ROA 2013]]), "x")</f>
        <v>6.8798126146580263E-2</v>
      </c>
      <c r="BC1648" s="3">
        <f xml:space="preserve"> IFERROR(ABS(Table1[[#This Row],[ROA 2015]]-Table1[[#This Row],[ROA 2014]]), "x")</f>
        <v>2.4638231560049392E-2</v>
      </c>
      <c r="BD1648" s="3">
        <f xml:space="preserve"> IFERROR(ABS(Table1[[#This Row],[ROA 2016]]-Table1[[#This Row],[ROA 2015]]), "x")</f>
        <v>8.3330098865208868E-3</v>
      </c>
      <c r="BE1648" s="3">
        <f xml:space="preserve"> IFERROR(ABS(Table1[[#This Row],[ROA 2017]]-Table1[[#This Row],[ROA 2016]]), "x")</f>
        <v>4.3619787358912712E-2</v>
      </c>
      <c r="BF1648" s="3">
        <f xml:space="preserve"> IFERROR(ABS(Table1[[#This Row],[ROA 2018]]-Table1[[#This Row],[ROA 2017]]), "x")</f>
        <v>2.363199478332606E-2</v>
      </c>
      <c r="BG1648" s="3">
        <f xml:space="preserve"> IFERROR(ABS(Table1[[#This Row],[ROA 2019]]-Table1[[#This Row],[ROA 2018]]), "x")</f>
        <v>2.4406508645274577E-2</v>
      </c>
      <c r="BH1648" s="3">
        <f xml:space="preserve"> IFERROR(ABS(Table1[[#This Row],[ROA 2020]]-Table1[[#This Row],[ROA 2019]]), "x")</f>
        <v>1.6572518513560536E-2</v>
      </c>
      <c r="BI1648" s="3">
        <f xml:space="preserve"> IFERROR(ABS(Table1[[#This Row],[ROA 2021]]-Table1[[#This Row],[ROA 2020]]), "x")</f>
        <v>2.4475808849103831E-2</v>
      </c>
      <c r="BJ1648" s="3">
        <f xml:space="preserve"> IFERROR(AVERAGE(Table1[[#This Row],[ROA 2013-2012]:[ROA 2021-2020]]), "x")</f>
        <v>2.9644746855905253E-2</v>
      </c>
      <c r="BK1648" s="3">
        <f>IFERROR(AVERAGE(Table1[[#This Row],[ROA 2012]:[ROA 2021]]), "x")</f>
        <v>0.12740586957233285</v>
      </c>
      <c r="BN1648" s="1">
        <f>SUM(Table1[[#This Row],[B/M Rank]:[ROA Rank]])</f>
        <v>0</v>
      </c>
    </row>
    <row r="1649" spans="1:66" x14ac:dyDescent="0.25">
      <c r="A1649" s="1" t="s">
        <v>4280</v>
      </c>
      <c r="B1649" s="1" t="s">
        <v>1983</v>
      </c>
      <c r="C1649" s="1" t="s">
        <v>1889</v>
      </c>
      <c r="D1649" s="1" t="s">
        <v>330</v>
      </c>
      <c r="E1649" s="1" t="s">
        <v>108</v>
      </c>
      <c r="F1649" s="1">
        <v>126.16</v>
      </c>
      <c r="G1649" s="19"/>
      <c r="H1649" s="19"/>
      <c r="I1649" s="19"/>
      <c r="J1649" s="19"/>
      <c r="K1649" s="1"/>
      <c r="L1649" s="19"/>
      <c r="M1649" s="1">
        <v>2018</v>
      </c>
      <c r="T1649" s="1">
        <v>4.8</v>
      </c>
      <c r="U1649" s="1">
        <v>5</v>
      </c>
      <c r="V1649" s="1">
        <v>8.6999999999999993</v>
      </c>
      <c r="W1649" s="1">
        <v>18.5</v>
      </c>
      <c r="X1649" s="1">
        <v>20.8</v>
      </c>
      <c r="Z1649" s="3">
        <f xml:space="preserve"> IFERROR(AVEDEV(Table1[[#This Row],[GP 2012]:[GP 2021]]) / Table1[[#This Row],[Avg GP]], "x")</f>
        <v>0.5</v>
      </c>
      <c r="AA1649" s="2">
        <f xml:space="preserve"> IFERROR(AVERAGE(Table1[[#This Row],[GP 2012]:[GP 2021]]), "x")</f>
        <v>9.25</v>
      </c>
      <c r="AB1649" s="11">
        <f>Table1[Equity]/Table1[Market Capital]</f>
        <v>0.97415979708306921</v>
      </c>
      <c r="AI1649" s="1">
        <v>12.2</v>
      </c>
      <c r="AJ1649" s="1">
        <v>14</v>
      </c>
      <c r="AK1649" s="1">
        <v>84.8</v>
      </c>
      <c r="AL1649" s="1">
        <v>199.5</v>
      </c>
      <c r="AM1649" s="1">
        <v>199.5</v>
      </c>
      <c r="AN1649" s="1">
        <v>122.9</v>
      </c>
      <c r="AO1649" s="3" t="str">
        <f xml:space="preserve"> IFERROR(Table1[[#This Row],[GP 2012]]/Table1[[#This Row],[Total Assets 2012]], "x")</f>
        <v>x</v>
      </c>
      <c r="AP1649" s="3" t="str">
        <f xml:space="preserve"> IFERROR(Table1[[#This Row],[GP 2013]]/Table1[[#This Row],[Total Assets 2013]], "x")</f>
        <v>x</v>
      </c>
      <c r="AQ1649" s="3" t="str">
        <f xml:space="preserve"> IFERROR(Table1[[#This Row],[GP 2014]]/Table1[[#This Row],[Total Assets 2014]], "x")</f>
        <v>x</v>
      </c>
      <c r="AR1649" s="3" t="str">
        <f xml:space="preserve"> IFERROR(Table1[[#This Row],[GP 2015]]/Table1[[#This Row],[Total Assets 2015]], "x")</f>
        <v>x</v>
      </c>
      <c r="AS1649" s="3" t="str">
        <f xml:space="preserve"> IFERROR(Table1[[#This Row],[GP 2016]]/Table1[[#This Row],[Total Assets 2016]], "x")</f>
        <v>x</v>
      </c>
      <c r="AT1649" s="3" t="str">
        <f xml:space="preserve"> IFERROR(Table1[[#This Row],[GP 2017]]/Table1[[#This Row],[Total Assets 2017]], "x")</f>
        <v>x</v>
      </c>
      <c r="AU1649" s="3">
        <f xml:space="preserve"> IFERROR(Table1[[#This Row],[GP 2018]]/Table1[[#This Row],[Total Assets 2018]], "x")</f>
        <v>0.39344262295081966</v>
      </c>
      <c r="AV1649" s="3">
        <f xml:space="preserve"> IFERROR(Table1[[#This Row],[GP 2019]]/Table1[[#This Row],[Total Assets 2019]], "x")</f>
        <v>0.35714285714285715</v>
      </c>
      <c r="AW1649" s="3">
        <f xml:space="preserve"> IFERROR(Table1[[#This Row],[GP 2020]]/Table1[[#This Row],[Total Assets 2020]], "x")</f>
        <v>0.1025943396226415</v>
      </c>
      <c r="AX1649" s="3">
        <f xml:space="preserve"> IFERROR(Table1[[#This Row],[GP 2021]]/Table1[[#This Row],[Total Assets 2021]], "x")</f>
        <v>9.2731829573934832E-2</v>
      </c>
      <c r="AY1649" s="3">
        <f xml:space="preserve"> IFERROR(Table1[[#This Row],[GP TTM]]/Table1[[#This Row],[Total Assets TTM]], "x")</f>
        <v>0.10426065162907268</v>
      </c>
      <c r="BA1649" s="3" t="str">
        <f xml:space="preserve"> IFERROR(ABS(Table1[[#This Row],[ROA 2013]]-Table1[[#This Row],[ROA 2012]]), "x")</f>
        <v>x</v>
      </c>
      <c r="BB1649" s="3" t="str">
        <f xml:space="preserve"> IFERROR(ABS(Table1[[#This Row],[ROA 2014]]-Table1[[#This Row],[ROA 2013]]), "x")</f>
        <v>x</v>
      </c>
      <c r="BC1649" s="3" t="str">
        <f xml:space="preserve"> IFERROR(ABS(Table1[[#This Row],[ROA 2015]]-Table1[[#This Row],[ROA 2014]]), "x")</f>
        <v>x</v>
      </c>
      <c r="BD1649" s="3" t="str">
        <f xml:space="preserve"> IFERROR(ABS(Table1[[#This Row],[ROA 2016]]-Table1[[#This Row],[ROA 2015]]), "x")</f>
        <v>x</v>
      </c>
      <c r="BE1649" s="3" t="str">
        <f xml:space="preserve"> IFERROR(ABS(Table1[[#This Row],[ROA 2017]]-Table1[[#This Row],[ROA 2016]]), "x")</f>
        <v>x</v>
      </c>
      <c r="BF1649" s="3" t="str">
        <f xml:space="preserve"> IFERROR(ABS(Table1[[#This Row],[ROA 2018]]-Table1[[#This Row],[ROA 2017]]), "x")</f>
        <v>x</v>
      </c>
      <c r="BG1649" s="3">
        <f xml:space="preserve"> IFERROR(ABS(Table1[[#This Row],[ROA 2019]]-Table1[[#This Row],[ROA 2018]]), "x")</f>
        <v>3.6299765807962514E-2</v>
      </c>
      <c r="BH1649" s="3">
        <f xml:space="preserve"> IFERROR(ABS(Table1[[#This Row],[ROA 2020]]-Table1[[#This Row],[ROA 2019]]), "x")</f>
        <v>0.25454851752021568</v>
      </c>
      <c r="BI1649" s="3">
        <f xml:space="preserve"> IFERROR(ABS(Table1[[#This Row],[ROA 2021]]-Table1[[#This Row],[ROA 2020]]), "x")</f>
        <v>9.8625100487066686E-3</v>
      </c>
      <c r="BJ1649" s="3">
        <f xml:space="preserve"> IFERROR(AVERAGE(Table1[[#This Row],[ROA 2013-2012]:[ROA 2021-2020]]), "x")</f>
        <v>0.1002369311256283</v>
      </c>
      <c r="BK1649" s="3">
        <f>IFERROR(AVERAGE(Table1[[#This Row],[ROA 2012]:[ROA 2021]]), "x")</f>
        <v>0.23647791232256332</v>
      </c>
      <c r="BN1649" s="1">
        <f>SUM(Table1[[#This Row],[B/M Rank]:[ROA Rank]])</f>
        <v>0</v>
      </c>
    </row>
    <row r="1650" spans="1:66" x14ac:dyDescent="0.25">
      <c r="A1650" s="1" t="s">
        <v>3378</v>
      </c>
      <c r="B1650" s="1" t="s">
        <v>1217</v>
      </c>
      <c r="C1650" s="1" t="s">
        <v>4417</v>
      </c>
      <c r="D1650" s="1" t="s">
        <v>268</v>
      </c>
      <c r="E1650" s="1" t="s">
        <v>108</v>
      </c>
      <c r="F1650" s="1">
        <v>127.48</v>
      </c>
      <c r="G1650" s="19"/>
      <c r="H1650" s="19"/>
      <c r="I1650" s="19"/>
      <c r="J1650" s="19"/>
      <c r="K1650" s="1"/>
      <c r="L1650" s="19"/>
      <c r="M1650" s="1">
        <v>2012</v>
      </c>
      <c r="N1650" s="1" t="s">
        <v>4368</v>
      </c>
      <c r="O1650" s="1" t="s">
        <v>4368</v>
      </c>
      <c r="P1650" s="1" t="s">
        <v>4368</v>
      </c>
      <c r="Q1650" s="1" t="s">
        <v>4368</v>
      </c>
      <c r="R1650" s="1" t="s">
        <v>4368</v>
      </c>
      <c r="S1650" s="1" t="s">
        <v>4368</v>
      </c>
      <c r="T1650" s="1" t="s">
        <v>4368</v>
      </c>
      <c r="U1650" s="1" t="s">
        <v>4368</v>
      </c>
      <c r="V1650" s="1" t="s">
        <v>4368</v>
      </c>
      <c r="W1650" s="1">
        <v>-0.8</v>
      </c>
      <c r="X1650" s="1">
        <v>-57.7</v>
      </c>
      <c r="Z1650" s="3">
        <f xml:space="preserve"> IFERROR(AVEDEV(Table1[[#This Row],[GP 2012]:[GP 2021]]) / Table1[[#This Row],[Avg GP]], "x")</f>
        <v>0</v>
      </c>
      <c r="AA1650" s="2">
        <f xml:space="preserve"> IFERROR(AVERAGE(Table1[[#This Row],[GP 2012]:[GP 2021]]), "x")</f>
        <v>-0.8</v>
      </c>
      <c r="AB1650" s="11">
        <f>Table1[Equity]/Table1[Market Capital]</f>
        <v>0.21728898650768746</v>
      </c>
      <c r="AC1650" s="1">
        <v>0.8</v>
      </c>
      <c r="AD1650" s="1">
        <v>0</v>
      </c>
      <c r="AE1650" s="1">
        <v>0.1</v>
      </c>
      <c r="AF1650" s="1">
        <v>0.7</v>
      </c>
      <c r="AG1650" s="1">
        <v>0.9</v>
      </c>
      <c r="AH1650" s="1">
        <v>5.7</v>
      </c>
      <c r="AI1650" s="1">
        <v>5.8</v>
      </c>
      <c r="AJ1650" s="1">
        <v>12.5</v>
      </c>
      <c r="AK1650" s="1">
        <v>2.2999999999999998</v>
      </c>
      <c r="AL1650" s="1">
        <v>10.9</v>
      </c>
      <c r="AM1650" s="1">
        <v>34.6</v>
      </c>
      <c r="AN1650" s="1">
        <v>27.7</v>
      </c>
      <c r="AO1650" s="3" t="str">
        <f xml:space="preserve"> IFERROR(Table1[[#This Row],[GP 2012]]/Table1[[#This Row],[Total Assets 2012]], "x")</f>
        <v>x</v>
      </c>
      <c r="AP1650" s="3" t="str">
        <f xml:space="preserve"> IFERROR(Table1[[#This Row],[GP 2013]]/Table1[[#This Row],[Total Assets 2013]], "x")</f>
        <v>x</v>
      </c>
      <c r="AQ1650" s="3" t="str">
        <f xml:space="preserve"> IFERROR(Table1[[#This Row],[GP 2014]]/Table1[[#This Row],[Total Assets 2014]], "x")</f>
        <v>x</v>
      </c>
      <c r="AR1650" s="3" t="str">
        <f xml:space="preserve"> IFERROR(Table1[[#This Row],[GP 2015]]/Table1[[#This Row],[Total Assets 2015]], "x")</f>
        <v>x</v>
      </c>
      <c r="AS1650" s="3" t="str">
        <f xml:space="preserve"> IFERROR(Table1[[#This Row],[GP 2016]]/Table1[[#This Row],[Total Assets 2016]], "x")</f>
        <v>x</v>
      </c>
      <c r="AT1650" s="3" t="str">
        <f xml:space="preserve"> IFERROR(Table1[[#This Row],[GP 2017]]/Table1[[#This Row],[Total Assets 2017]], "x")</f>
        <v>x</v>
      </c>
      <c r="AU1650" s="3" t="str">
        <f xml:space="preserve"> IFERROR(Table1[[#This Row],[GP 2018]]/Table1[[#This Row],[Total Assets 2018]], "x")</f>
        <v>x</v>
      </c>
      <c r="AV1650" s="3" t="str">
        <f xml:space="preserve"> IFERROR(Table1[[#This Row],[GP 2019]]/Table1[[#This Row],[Total Assets 2019]], "x")</f>
        <v>x</v>
      </c>
      <c r="AW1650" s="3" t="str">
        <f xml:space="preserve"> IFERROR(Table1[[#This Row],[GP 2020]]/Table1[[#This Row],[Total Assets 2020]], "x")</f>
        <v>x</v>
      </c>
      <c r="AX1650" s="3">
        <f xml:space="preserve"> IFERROR(Table1[[#This Row],[GP 2021]]/Table1[[#This Row],[Total Assets 2021]], "x")</f>
        <v>-7.3394495412844041E-2</v>
      </c>
      <c r="AY1650" s="3">
        <f xml:space="preserve"> IFERROR(Table1[[#This Row],[GP TTM]]/Table1[[#This Row],[Total Assets TTM]], "x")</f>
        <v>-1.6676300578034682</v>
      </c>
      <c r="BA1650" s="3" t="str">
        <f xml:space="preserve"> IFERROR(ABS(Table1[[#This Row],[ROA 2013]]-Table1[[#This Row],[ROA 2012]]), "x")</f>
        <v>x</v>
      </c>
      <c r="BB1650" s="3" t="str">
        <f xml:space="preserve"> IFERROR(ABS(Table1[[#This Row],[ROA 2014]]-Table1[[#This Row],[ROA 2013]]), "x")</f>
        <v>x</v>
      </c>
      <c r="BC1650" s="3" t="str">
        <f xml:space="preserve"> IFERROR(ABS(Table1[[#This Row],[ROA 2015]]-Table1[[#This Row],[ROA 2014]]), "x")</f>
        <v>x</v>
      </c>
      <c r="BD1650" s="3" t="str">
        <f xml:space="preserve"> IFERROR(ABS(Table1[[#This Row],[ROA 2016]]-Table1[[#This Row],[ROA 2015]]), "x")</f>
        <v>x</v>
      </c>
      <c r="BE1650" s="3" t="str">
        <f xml:space="preserve"> IFERROR(ABS(Table1[[#This Row],[ROA 2017]]-Table1[[#This Row],[ROA 2016]]), "x")</f>
        <v>x</v>
      </c>
      <c r="BF1650" s="3" t="str">
        <f xml:space="preserve"> IFERROR(ABS(Table1[[#This Row],[ROA 2018]]-Table1[[#This Row],[ROA 2017]]), "x")</f>
        <v>x</v>
      </c>
      <c r="BG1650" s="3" t="str">
        <f xml:space="preserve"> IFERROR(ABS(Table1[[#This Row],[ROA 2019]]-Table1[[#This Row],[ROA 2018]]), "x")</f>
        <v>x</v>
      </c>
      <c r="BH1650" s="3" t="str">
        <f xml:space="preserve"> IFERROR(ABS(Table1[[#This Row],[ROA 2020]]-Table1[[#This Row],[ROA 2019]]), "x")</f>
        <v>x</v>
      </c>
      <c r="BI1650" s="3" t="str">
        <f xml:space="preserve"> IFERROR(ABS(Table1[[#This Row],[ROA 2021]]-Table1[[#This Row],[ROA 2020]]), "x")</f>
        <v>x</v>
      </c>
      <c r="BJ1650" s="3" t="str">
        <f xml:space="preserve"> IFERROR(AVERAGE(Table1[[#This Row],[ROA 2013-2012]:[ROA 2021-2020]]), "x")</f>
        <v>x</v>
      </c>
      <c r="BK1650" s="3">
        <f>IFERROR(AVERAGE(Table1[[#This Row],[ROA 2012]:[ROA 2021]]), "x")</f>
        <v>-7.3394495412844041E-2</v>
      </c>
      <c r="BN1650" s="1">
        <f>SUM(Table1[[#This Row],[B/M Rank]:[ROA Rank]])</f>
        <v>0</v>
      </c>
    </row>
    <row r="1651" spans="1:66" x14ac:dyDescent="0.25">
      <c r="A1651" s="1" t="s">
        <v>2577</v>
      </c>
      <c r="B1651" s="1" t="s">
        <v>625</v>
      </c>
      <c r="C1651" s="1" t="s">
        <v>616</v>
      </c>
      <c r="D1651" s="1" t="s">
        <v>11</v>
      </c>
      <c r="E1651" s="1" t="s">
        <v>108</v>
      </c>
      <c r="F1651" s="1">
        <v>128.05000000000001</v>
      </c>
      <c r="G1651" s="19"/>
      <c r="H1651" s="19"/>
      <c r="I1651" s="19"/>
      <c r="J1651" s="19"/>
      <c r="K1651" s="1"/>
      <c r="L1651" s="19"/>
      <c r="M1651" s="1">
        <v>2019</v>
      </c>
      <c r="U1651" s="1">
        <v>11.7</v>
      </c>
      <c r="V1651" s="1">
        <v>13.4</v>
      </c>
      <c r="W1651" s="1">
        <v>11.8</v>
      </c>
      <c r="X1651" s="1">
        <v>14.2</v>
      </c>
      <c r="Z1651" s="3">
        <f xml:space="preserve"> IFERROR(AVEDEV(Table1[[#This Row],[GP 2012]:[GP 2021]]) / Table1[[#This Row],[Avg GP]], "x")</f>
        <v>5.9620596205962127E-2</v>
      </c>
      <c r="AA1651" s="2">
        <f xml:space="preserve"> IFERROR(AVERAGE(Table1[[#This Row],[GP 2012]:[GP 2021]]), "x")</f>
        <v>12.300000000000002</v>
      </c>
      <c r="AB1651" s="11">
        <f>Table1[Equity]/Table1[Market Capital]</f>
        <v>8.6684888715345562E-2</v>
      </c>
      <c r="AJ1651" s="1">
        <v>15.6</v>
      </c>
      <c r="AK1651" s="1">
        <v>18.100000000000001</v>
      </c>
      <c r="AL1651" s="1">
        <v>20.3</v>
      </c>
      <c r="AM1651" s="1">
        <v>22.2</v>
      </c>
      <c r="AN1651" s="1">
        <v>11.1</v>
      </c>
      <c r="AO1651" s="3" t="str">
        <f xml:space="preserve"> IFERROR(Table1[[#This Row],[GP 2012]]/Table1[[#This Row],[Total Assets 2012]], "x")</f>
        <v>x</v>
      </c>
      <c r="AP1651" s="3" t="str">
        <f xml:space="preserve"> IFERROR(Table1[[#This Row],[GP 2013]]/Table1[[#This Row],[Total Assets 2013]], "x")</f>
        <v>x</v>
      </c>
      <c r="AQ1651" s="3" t="str">
        <f xml:space="preserve"> IFERROR(Table1[[#This Row],[GP 2014]]/Table1[[#This Row],[Total Assets 2014]], "x")</f>
        <v>x</v>
      </c>
      <c r="AR1651" s="3" t="str">
        <f xml:space="preserve"> IFERROR(Table1[[#This Row],[GP 2015]]/Table1[[#This Row],[Total Assets 2015]], "x")</f>
        <v>x</v>
      </c>
      <c r="AS1651" s="3" t="str">
        <f xml:space="preserve"> IFERROR(Table1[[#This Row],[GP 2016]]/Table1[[#This Row],[Total Assets 2016]], "x")</f>
        <v>x</v>
      </c>
      <c r="AT1651" s="3" t="str">
        <f xml:space="preserve"> IFERROR(Table1[[#This Row],[GP 2017]]/Table1[[#This Row],[Total Assets 2017]], "x")</f>
        <v>x</v>
      </c>
      <c r="AU1651" s="3" t="str">
        <f xml:space="preserve"> IFERROR(Table1[[#This Row],[GP 2018]]/Table1[[#This Row],[Total Assets 2018]], "x")</f>
        <v>x</v>
      </c>
      <c r="AV1651" s="3">
        <f xml:space="preserve"> IFERROR(Table1[[#This Row],[GP 2019]]/Table1[[#This Row],[Total Assets 2019]], "x")</f>
        <v>0.75</v>
      </c>
      <c r="AW1651" s="3">
        <f xml:space="preserve"> IFERROR(Table1[[#This Row],[GP 2020]]/Table1[[#This Row],[Total Assets 2020]], "x")</f>
        <v>0.74033149171270718</v>
      </c>
      <c r="AX1651" s="3">
        <f xml:space="preserve"> IFERROR(Table1[[#This Row],[GP 2021]]/Table1[[#This Row],[Total Assets 2021]], "x")</f>
        <v>0.58128078817733997</v>
      </c>
      <c r="AY1651" s="3">
        <f xml:space="preserve"> IFERROR(Table1[[#This Row],[GP TTM]]/Table1[[#This Row],[Total Assets TTM]], "x")</f>
        <v>0.63963963963963966</v>
      </c>
      <c r="BA1651" s="3" t="str">
        <f xml:space="preserve"> IFERROR(ABS(Table1[[#This Row],[ROA 2013]]-Table1[[#This Row],[ROA 2012]]), "x")</f>
        <v>x</v>
      </c>
      <c r="BB1651" s="3" t="str">
        <f xml:space="preserve"> IFERROR(ABS(Table1[[#This Row],[ROA 2014]]-Table1[[#This Row],[ROA 2013]]), "x")</f>
        <v>x</v>
      </c>
      <c r="BC1651" s="3" t="str">
        <f xml:space="preserve"> IFERROR(ABS(Table1[[#This Row],[ROA 2015]]-Table1[[#This Row],[ROA 2014]]), "x")</f>
        <v>x</v>
      </c>
      <c r="BD1651" s="3" t="str">
        <f xml:space="preserve"> IFERROR(ABS(Table1[[#This Row],[ROA 2016]]-Table1[[#This Row],[ROA 2015]]), "x")</f>
        <v>x</v>
      </c>
      <c r="BE1651" s="3" t="str">
        <f xml:space="preserve"> IFERROR(ABS(Table1[[#This Row],[ROA 2017]]-Table1[[#This Row],[ROA 2016]]), "x")</f>
        <v>x</v>
      </c>
      <c r="BF1651" s="3" t="str">
        <f xml:space="preserve"> IFERROR(ABS(Table1[[#This Row],[ROA 2018]]-Table1[[#This Row],[ROA 2017]]), "x")</f>
        <v>x</v>
      </c>
      <c r="BG1651" s="3" t="str">
        <f xml:space="preserve"> IFERROR(ABS(Table1[[#This Row],[ROA 2019]]-Table1[[#This Row],[ROA 2018]]), "x")</f>
        <v>x</v>
      </c>
      <c r="BH1651" s="3">
        <f xml:space="preserve"> IFERROR(ABS(Table1[[#This Row],[ROA 2020]]-Table1[[#This Row],[ROA 2019]]), "x")</f>
        <v>9.6685082872928207E-3</v>
      </c>
      <c r="BI1651" s="3">
        <f xml:space="preserve"> IFERROR(ABS(Table1[[#This Row],[ROA 2021]]-Table1[[#This Row],[ROA 2020]]), "x")</f>
        <v>0.15905070353536721</v>
      </c>
      <c r="BJ1651" s="3">
        <f xml:space="preserve"> IFERROR(AVERAGE(Table1[[#This Row],[ROA 2013-2012]:[ROA 2021-2020]]), "x")</f>
        <v>8.4359605911330016E-2</v>
      </c>
      <c r="BK1651" s="3">
        <f>IFERROR(AVERAGE(Table1[[#This Row],[ROA 2012]:[ROA 2021]]), "x")</f>
        <v>0.69053742663001572</v>
      </c>
      <c r="BN1651" s="1">
        <f>SUM(Table1[[#This Row],[B/M Rank]:[ROA Rank]])</f>
        <v>0</v>
      </c>
    </row>
    <row r="1652" spans="1:66" x14ac:dyDescent="0.25">
      <c r="A1652" s="1" t="s">
        <v>2416</v>
      </c>
      <c r="B1652" s="1" t="s">
        <v>468</v>
      </c>
      <c r="C1652" s="1" t="s">
        <v>439</v>
      </c>
      <c r="D1652" s="1" t="s">
        <v>440</v>
      </c>
      <c r="E1652" s="1" t="s">
        <v>108</v>
      </c>
      <c r="F1652" s="1">
        <v>128.75</v>
      </c>
      <c r="G1652" s="19"/>
      <c r="H1652" s="19"/>
      <c r="I1652" s="19"/>
      <c r="J1652" s="19"/>
      <c r="K1652" s="1"/>
      <c r="L1652" s="19"/>
      <c r="M1652" s="1">
        <v>2012</v>
      </c>
      <c r="N1652" s="1">
        <v>57</v>
      </c>
      <c r="O1652" s="1">
        <v>51.6</v>
      </c>
      <c r="P1652" s="1">
        <v>59.5</v>
      </c>
      <c r="Q1652" s="1">
        <v>14.9</v>
      </c>
      <c r="R1652" s="1">
        <v>17.600000000000001</v>
      </c>
      <c r="S1652" s="1">
        <v>26.5</v>
      </c>
      <c r="T1652" s="1">
        <v>16.7</v>
      </c>
      <c r="U1652" s="1">
        <v>12.1</v>
      </c>
      <c r="V1652" s="1">
        <v>4.4000000000000004</v>
      </c>
      <c r="W1652" s="1">
        <v>10.8</v>
      </c>
      <c r="X1652" s="1">
        <v>18.2</v>
      </c>
      <c r="Z1652" s="3">
        <f xml:space="preserve"> IFERROR(AVEDEV(Table1[[#This Row],[GP 2012]:[GP 2021]]) / Table1[[#This Row],[Avg GP]], "x")</f>
        <v>0.64013279232755438</v>
      </c>
      <c r="AA1652" s="2">
        <f xml:space="preserve"> IFERROR(AVERAGE(Table1[[#This Row],[GP 2012]:[GP 2021]]), "x")</f>
        <v>27.109999999999996</v>
      </c>
      <c r="AB1652" s="11">
        <f>Table1[Equity]/Table1[Market Capital]</f>
        <v>0</v>
      </c>
      <c r="AO1652" s="3" t="str">
        <f xml:space="preserve"> IFERROR(Table1[[#This Row],[GP 2012]]/Table1[[#This Row],[Total Assets 2012]], "x")</f>
        <v>x</v>
      </c>
      <c r="AP1652" s="3" t="str">
        <f xml:space="preserve"> IFERROR(Table1[[#This Row],[GP 2013]]/Table1[[#This Row],[Total Assets 2013]], "x")</f>
        <v>x</v>
      </c>
      <c r="AQ1652" s="3" t="str">
        <f xml:space="preserve"> IFERROR(Table1[[#This Row],[GP 2014]]/Table1[[#This Row],[Total Assets 2014]], "x")</f>
        <v>x</v>
      </c>
      <c r="AR1652" s="3" t="str">
        <f xml:space="preserve"> IFERROR(Table1[[#This Row],[GP 2015]]/Table1[[#This Row],[Total Assets 2015]], "x")</f>
        <v>x</v>
      </c>
      <c r="AS1652" s="3" t="str">
        <f xml:space="preserve"> IFERROR(Table1[[#This Row],[GP 2016]]/Table1[[#This Row],[Total Assets 2016]], "x")</f>
        <v>x</v>
      </c>
      <c r="AT1652" s="3" t="str">
        <f xml:space="preserve"> IFERROR(Table1[[#This Row],[GP 2017]]/Table1[[#This Row],[Total Assets 2017]], "x")</f>
        <v>x</v>
      </c>
      <c r="AU1652" s="3" t="str">
        <f xml:space="preserve"> IFERROR(Table1[[#This Row],[GP 2018]]/Table1[[#This Row],[Total Assets 2018]], "x")</f>
        <v>x</v>
      </c>
      <c r="AV1652" s="3" t="str">
        <f xml:space="preserve"> IFERROR(Table1[[#This Row],[GP 2019]]/Table1[[#This Row],[Total Assets 2019]], "x")</f>
        <v>x</v>
      </c>
      <c r="AW1652" s="3" t="str">
        <f xml:space="preserve"> IFERROR(Table1[[#This Row],[GP 2020]]/Table1[[#This Row],[Total Assets 2020]], "x")</f>
        <v>x</v>
      </c>
      <c r="AX1652" s="3" t="str">
        <f xml:space="preserve"> IFERROR(Table1[[#This Row],[GP 2021]]/Table1[[#This Row],[Total Assets 2021]], "x")</f>
        <v>x</v>
      </c>
      <c r="AY1652" s="3" t="str">
        <f xml:space="preserve"> IFERROR(Table1[[#This Row],[GP TTM]]/Table1[[#This Row],[Total Assets TTM]], "x")</f>
        <v>x</v>
      </c>
      <c r="BA1652" s="3" t="str">
        <f xml:space="preserve"> IFERROR(ABS(Table1[[#This Row],[ROA 2013]]-Table1[[#This Row],[ROA 2012]]), "x")</f>
        <v>x</v>
      </c>
      <c r="BB1652" s="3" t="str">
        <f xml:space="preserve"> IFERROR(ABS(Table1[[#This Row],[ROA 2014]]-Table1[[#This Row],[ROA 2013]]), "x")</f>
        <v>x</v>
      </c>
      <c r="BC1652" s="3" t="str">
        <f xml:space="preserve"> IFERROR(ABS(Table1[[#This Row],[ROA 2015]]-Table1[[#This Row],[ROA 2014]]), "x")</f>
        <v>x</v>
      </c>
      <c r="BD1652" s="3" t="str">
        <f xml:space="preserve"> IFERROR(ABS(Table1[[#This Row],[ROA 2016]]-Table1[[#This Row],[ROA 2015]]), "x")</f>
        <v>x</v>
      </c>
      <c r="BE1652" s="3" t="str">
        <f xml:space="preserve"> IFERROR(ABS(Table1[[#This Row],[ROA 2017]]-Table1[[#This Row],[ROA 2016]]), "x")</f>
        <v>x</v>
      </c>
      <c r="BF1652" s="3" t="str">
        <f xml:space="preserve"> IFERROR(ABS(Table1[[#This Row],[ROA 2018]]-Table1[[#This Row],[ROA 2017]]), "x")</f>
        <v>x</v>
      </c>
      <c r="BG1652" s="3" t="str">
        <f xml:space="preserve"> IFERROR(ABS(Table1[[#This Row],[ROA 2019]]-Table1[[#This Row],[ROA 2018]]), "x")</f>
        <v>x</v>
      </c>
      <c r="BH1652" s="3" t="str">
        <f xml:space="preserve"> IFERROR(ABS(Table1[[#This Row],[ROA 2020]]-Table1[[#This Row],[ROA 2019]]), "x")</f>
        <v>x</v>
      </c>
      <c r="BI1652" s="3" t="str">
        <f xml:space="preserve"> IFERROR(ABS(Table1[[#This Row],[ROA 2021]]-Table1[[#This Row],[ROA 2020]]), "x")</f>
        <v>x</v>
      </c>
      <c r="BJ1652" s="3" t="str">
        <f xml:space="preserve"> IFERROR(AVERAGE(Table1[[#This Row],[ROA 2013-2012]:[ROA 2021-2020]]), "x")</f>
        <v>x</v>
      </c>
      <c r="BK1652" s="3" t="str">
        <f>IFERROR(AVERAGE(Table1[[#This Row],[ROA 2012]:[ROA 2021]]), "x")</f>
        <v>x</v>
      </c>
      <c r="BN1652" s="1">
        <f>SUM(Table1[[#This Row],[B/M Rank]:[ROA Rank]])</f>
        <v>0</v>
      </c>
    </row>
    <row r="1653" spans="1:66" x14ac:dyDescent="0.25">
      <c r="A1653" s="1" t="s">
        <v>4311</v>
      </c>
      <c r="B1653" s="1" t="s">
        <v>2013</v>
      </c>
      <c r="C1653" s="1" t="s">
        <v>2004</v>
      </c>
      <c r="D1653" s="1" t="s">
        <v>133</v>
      </c>
      <c r="E1653" s="1" t="s">
        <v>108</v>
      </c>
      <c r="F1653" s="1">
        <v>129.32</v>
      </c>
      <c r="G1653" s="19"/>
      <c r="H1653" s="19"/>
      <c r="I1653" s="19"/>
      <c r="J1653" s="19"/>
      <c r="K1653" s="1"/>
      <c r="L1653" s="19"/>
      <c r="M1653" s="1">
        <v>2016</v>
      </c>
      <c r="Q1653" s="1">
        <v>67.8</v>
      </c>
      <c r="R1653" s="1">
        <v>152.9</v>
      </c>
      <c r="S1653" s="1">
        <v>183.1</v>
      </c>
      <c r="T1653" s="1">
        <v>188.5</v>
      </c>
      <c r="U1653" s="1">
        <v>177.2</v>
      </c>
      <c r="V1653" s="1">
        <v>137.9</v>
      </c>
      <c r="W1653" s="1">
        <v>160.80000000000001</v>
      </c>
      <c r="X1653" s="1">
        <v>165.7</v>
      </c>
      <c r="Z1653" s="3">
        <f xml:space="preserve"> IFERROR(AVEDEV(Table1[[#This Row],[GP 2012]:[GP 2021]]) / Table1[[#This Row],[Avg GP]], "x")</f>
        <v>0.18629470136678525</v>
      </c>
      <c r="AA1653" s="2">
        <f xml:space="preserve"> IFERROR(AVERAGE(Table1[[#This Row],[GP 2012]:[GP 2021]]), "x")</f>
        <v>152.6</v>
      </c>
      <c r="AB1653" s="11">
        <f>Table1[Equity]/Table1[Market Capital]</f>
        <v>1.4027219300958862</v>
      </c>
      <c r="AF1653" s="1">
        <v>343.6</v>
      </c>
      <c r="AG1653" s="1">
        <v>357.4</v>
      </c>
      <c r="AH1653" s="1">
        <v>342.9</v>
      </c>
      <c r="AI1653" s="1">
        <v>381.1</v>
      </c>
      <c r="AJ1653" s="1">
        <v>440.8</v>
      </c>
      <c r="AK1653" s="1">
        <v>390.3</v>
      </c>
      <c r="AL1653" s="1">
        <v>393.7</v>
      </c>
      <c r="AM1653" s="1">
        <v>370.9</v>
      </c>
      <c r="AN1653" s="1">
        <v>181.4</v>
      </c>
      <c r="AO1653" s="3" t="str">
        <f xml:space="preserve"> IFERROR(Table1[[#This Row],[GP 2012]]/Table1[[#This Row],[Total Assets 2012]], "x")</f>
        <v>x</v>
      </c>
      <c r="AP1653" s="3" t="str">
        <f xml:space="preserve"> IFERROR(Table1[[#This Row],[GP 2013]]/Table1[[#This Row],[Total Assets 2013]], "x")</f>
        <v>x</v>
      </c>
      <c r="AQ1653" s="3" t="str">
        <f xml:space="preserve"> IFERROR(Table1[[#This Row],[GP 2014]]/Table1[[#This Row],[Total Assets 2014]], "x")</f>
        <v>x</v>
      </c>
      <c r="AR1653" s="3">
        <f xml:space="preserve"> IFERROR(Table1[[#This Row],[GP 2015]]/Table1[[#This Row],[Total Assets 2015]], "x")</f>
        <v>0.19732246798603026</v>
      </c>
      <c r="AS1653" s="3">
        <f xml:space="preserve"> IFERROR(Table1[[#This Row],[GP 2016]]/Table1[[#This Row],[Total Assets 2016]], "x")</f>
        <v>0.42781197537772808</v>
      </c>
      <c r="AT1653" s="3">
        <f xml:space="preserve"> IFERROR(Table1[[#This Row],[GP 2017]]/Table1[[#This Row],[Total Assets 2017]], "x")</f>
        <v>0.53397491980169143</v>
      </c>
      <c r="AU1653" s="3">
        <f xml:space="preserve"> IFERROR(Table1[[#This Row],[GP 2018]]/Table1[[#This Row],[Total Assets 2018]], "x")</f>
        <v>0.49462083442665966</v>
      </c>
      <c r="AV1653" s="3">
        <f xml:space="preserve"> IFERROR(Table1[[#This Row],[GP 2019]]/Table1[[#This Row],[Total Assets 2019]], "x")</f>
        <v>0.40199637023593465</v>
      </c>
      <c r="AW1653" s="3">
        <f xml:space="preserve"> IFERROR(Table1[[#This Row],[GP 2020]]/Table1[[#This Row],[Total Assets 2020]], "x")</f>
        <v>0.35331796054317194</v>
      </c>
      <c r="AX1653" s="3">
        <f xml:space="preserve"> IFERROR(Table1[[#This Row],[GP 2021]]/Table1[[#This Row],[Total Assets 2021]], "x")</f>
        <v>0.40843281686563376</v>
      </c>
      <c r="AY1653" s="3">
        <f xml:space="preserve"> IFERROR(Table1[[#This Row],[GP TTM]]/Table1[[#This Row],[Total Assets TTM]], "x")</f>
        <v>0.44675114586141818</v>
      </c>
      <c r="BA1653" s="3" t="str">
        <f xml:space="preserve"> IFERROR(ABS(Table1[[#This Row],[ROA 2013]]-Table1[[#This Row],[ROA 2012]]), "x")</f>
        <v>x</v>
      </c>
      <c r="BB1653" s="3" t="str">
        <f xml:space="preserve"> IFERROR(ABS(Table1[[#This Row],[ROA 2014]]-Table1[[#This Row],[ROA 2013]]), "x")</f>
        <v>x</v>
      </c>
      <c r="BC1653" s="3" t="str">
        <f xml:space="preserve"> IFERROR(ABS(Table1[[#This Row],[ROA 2015]]-Table1[[#This Row],[ROA 2014]]), "x")</f>
        <v>x</v>
      </c>
      <c r="BD1653" s="3">
        <f xml:space="preserve"> IFERROR(ABS(Table1[[#This Row],[ROA 2016]]-Table1[[#This Row],[ROA 2015]]), "x")</f>
        <v>0.23048950739169782</v>
      </c>
      <c r="BE1653" s="3">
        <f xml:space="preserve"> IFERROR(ABS(Table1[[#This Row],[ROA 2017]]-Table1[[#This Row],[ROA 2016]]), "x")</f>
        <v>0.10616294442396335</v>
      </c>
      <c r="BF1653" s="3">
        <f xml:space="preserve"> IFERROR(ABS(Table1[[#This Row],[ROA 2018]]-Table1[[#This Row],[ROA 2017]]), "x")</f>
        <v>3.9354085375031767E-2</v>
      </c>
      <c r="BG1653" s="3">
        <f xml:space="preserve"> IFERROR(ABS(Table1[[#This Row],[ROA 2019]]-Table1[[#This Row],[ROA 2018]]), "x")</f>
        <v>9.2624464190725009E-2</v>
      </c>
      <c r="BH1653" s="3">
        <f xml:space="preserve"> IFERROR(ABS(Table1[[#This Row],[ROA 2020]]-Table1[[#This Row],[ROA 2019]]), "x")</f>
        <v>4.8678409692762714E-2</v>
      </c>
      <c r="BI1653" s="3">
        <f xml:space="preserve"> IFERROR(ABS(Table1[[#This Row],[ROA 2021]]-Table1[[#This Row],[ROA 2020]]), "x")</f>
        <v>5.5114856322461825E-2</v>
      </c>
      <c r="BJ1653" s="3">
        <f xml:space="preserve"> IFERROR(AVERAGE(Table1[[#This Row],[ROA 2013-2012]:[ROA 2021-2020]]), "x")</f>
        <v>9.5404044566107085E-2</v>
      </c>
      <c r="BK1653" s="3">
        <f>IFERROR(AVERAGE(Table1[[#This Row],[ROA 2012]:[ROA 2021]]), "x")</f>
        <v>0.40249676360526421</v>
      </c>
      <c r="BN1653" s="1">
        <f>SUM(Table1[[#This Row],[B/M Rank]:[ROA Rank]])</f>
        <v>0</v>
      </c>
    </row>
    <row r="1654" spans="1:66" x14ac:dyDescent="0.25">
      <c r="A1654" s="1" t="s">
        <v>3425</v>
      </c>
      <c r="B1654" s="1" t="s">
        <v>1246</v>
      </c>
      <c r="C1654" s="1" t="s">
        <v>4417</v>
      </c>
      <c r="D1654" s="1" t="s">
        <v>268</v>
      </c>
      <c r="E1654" s="1" t="s">
        <v>108</v>
      </c>
      <c r="F1654" s="1">
        <v>129.41</v>
      </c>
      <c r="G1654" s="19"/>
      <c r="H1654" s="19"/>
      <c r="I1654" s="19"/>
      <c r="J1654" s="19"/>
      <c r="K1654" s="1"/>
      <c r="L1654" s="19"/>
      <c r="M1654" s="1">
        <v>2016</v>
      </c>
      <c r="R1654" s="1" t="s">
        <v>4368</v>
      </c>
      <c r="S1654" s="1" t="s">
        <v>4368</v>
      </c>
      <c r="T1654" s="1" t="s">
        <v>4368</v>
      </c>
      <c r="U1654" s="1" t="s">
        <v>4368</v>
      </c>
      <c r="V1654" s="1" t="s">
        <v>4368</v>
      </c>
      <c r="W1654" s="1" t="s">
        <v>4368</v>
      </c>
      <c r="X1654" s="1" t="s">
        <v>4368</v>
      </c>
      <c r="Z1654" s="3" t="str">
        <f xml:space="preserve"> IFERROR(AVEDEV(Table1[[#This Row],[GP 2012]:[GP 2021]]) / Table1[[#This Row],[Avg GP]], "x")</f>
        <v>x</v>
      </c>
      <c r="AA1654" s="2" t="str">
        <f xml:space="preserve"> IFERROR(AVERAGE(Table1[[#This Row],[GP 2012]:[GP 2021]]), "x")</f>
        <v>x</v>
      </c>
      <c r="AB1654" s="11">
        <f>Table1[Equity]/Table1[Market Capital]</f>
        <v>0.1900935012750174</v>
      </c>
      <c r="AG1654" s="1">
        <v>0</v>
      </c>
      <c r="AH1654" s="1">
        <v>2.6</v>
      </c>
      <c r="AI1654" s="1">
        <v>2.9</v>
      </c>
      <c r="AJ1654" s="1">
        <v>4.5</v>
      </c>
      <c r="AK1654" s="1">
        <v>10.6</v>
      </c>
      <c r="AL1654" s="1">
        <v>26</v>
      </c>
      <c r="AM1654" s="1">
        <v>25.7</v>
      </c>
      <c r="AN1654" s="1">
        <v>24.6</v>
      </c>
      <c r="AO1654" s="3" t="str">
        <f xml:space="preserve"> IFERROR(Table1[[#This Row],[GP 2012]]/Table1[[#This Row],[Total Assets 2012]], "x")</f>
        <v>x</v>
      </c>
      <c r="AP1654" s="3" t="str">
        <f xml:space="preserve"> IFERROR(Table1[[#This Row],[GP 2013]]/Table1[[#This Row],[Total Assets 2013]], "x")</f>
        <v>x</v>
      </c>
      <c r="AQ1654" s="3" t="str">
        <f xml:space="preserve"> IFERROR(Table1[[#This Row],[GP 2014]]/Table1[[#This Row],[Total Assets 2014]], "x")</f>
        <v>x</v>
      </c>
      <c r="AR1654" s="3" t="str">
        <f xml:space="preserve"> IFERROR(Table1[[#This Row],[GP 2015]]/Table1[[#This Row],[Total Assets 2015]], "x")</f>
        <v>x</v>
      </c>
      <c r="AS1654" s="3" t="str">
        <f xml:space="preserve"> IFERROR(Table1[[#This Row],[GP 2016]]/Table1[[#This Row],[Total Assets 2016]], "x")</f>
        <v>x</v>
      </c>
      <c r="AT1654" s="3" t="str">
        <f xml:space="preserve"> IFERROR(Table1[[#This Row],[GP 2017]]/Table1[[#This Row],[Total Assets 2017]], "x")</f>
        <v>x</v>
      </c>
      <c r="AU1654" s="3" t="str">
        <f xml:space="preserve"> IFERROR(Table1[[#This Row],[GP 2018]]/Table1[[#This Row],[Total Assets 2018]], "x")</f>
        <v>x</v>
      </c>
      <c r="AV1654" s="3" t="str">
        <f xml:space="preserve"> IFERROR(Table1[[#This Row],[GP 2019]]/Table1[[#This Row],[Total Assets 2019]], "x")</f>
        <v>x</v>
      </c>
      <c r="AW1654" s="3" t="str">
        <f xml:space="preserve"> IFERROR(Table1[[#This Row],[GP 2020]]/Table1[[#This Row],[Total Assets 2020]], "x")</f>
        <v>x</v>
      </c>
      <c r="AX1654" s="3" t="str">
        <f xml:space="preserve"> IFERROR(Table1[[#This Row],[GP 2021]]/Table1[[#This Row],[Total Assets 2021]], "x")</f>
        <v>x</v>
      </c>
      <c r="AY1654" s="3" t="str">
        <f xml:space="preserve"> IFERROR(Table1[[#This Row],[GP TTM]]/Table1[[#This Row],[Total Assets TTM]], "x")</f>
        <v>x</v>
      </c>
      <c r="BA1654" s="3" t="str">
        <f xml:space="preserve"> IFERROR(ABS(Table1[[#This Row],[ROA 2013]]-Table1[[#This Row],[ROA 2012]]), "x")</f>
        <v>x</v>
      </c>
      <c r="BB1654" s="3" t="str">
        <f xml:space="preserve"> IFERROR(ABS(Table1[[#This Row],[ROA 2014]]-Table1[[#This Row],[ROA 2013]]), "x")</f>
        <v>x</v>
      </c>
      <c r="BC1654" s="3" t="str">
        <f xml:space="preserve"> IFERROR(ABS(Table1[[#This Row],[ROA 2015]]-Table1[[#This Row],[ROA 2014]]), "x")</f>
        <v>x</v>
      </c>
      <c r="BD1654" s="3" t="str">
        <f xml:space="preserve"> IFERROR(ABS(Table1[[#This Row],[ROA 2016]]-Table1[[#This Row],[ROA 2015]]), "x")</f>
        <v>x</v>
      </c>
      <c r="BE1654" s="3" t="str">
        <f xml:space="preserve"> IFERROR(ABS(Table1[[#This Row],[ROA 2017]]-Table1[[#This Row],[ROA 2016]]), "x")</f>
        <v>x</v>
      </c>
      <c r="BF1654" s="3" t="str">
        <f xml:space="preserve"> IFERROR(ABS(Table1[[#This Row],[ROA 2018]]-Table1[[#This Row],[ROA 2017]]), "x")</f>
        <v>x</v>
      </c>
      <c r="BG1654" s="3" t="str">
        <f xml:space="preserve"> IFERROR(ABS(Table1[[#This Row],[ROA 2019]]-Table1[[#This Row],[ROA 2018]]), "x")</f>
        <v>x</v>
      </c>
      <c r="BH1654" s="3" t="str">
        <f xml:space="preserve"> IFERROR(ABS(Table1[[#This Row],[ROA 2020]]-Table1[[#This Row],[ROA 2019]]), "x")</f>
        <v>x</v>
      </c>
      <c r="BI1654" s="3" t="str">
        <f xml:space="preserve"> IFERROR(ABS(Table1[[#This Row],[ROA 2021]]-Table1[[#This Row],[ROA 2020]]), "x")</f>
        <v>x</v>
      </c>
      <c r="BJ1654" s="3" t="str">
        <f xml:space="preserve"> IFERROR(AVERAGE(Table1[[#This Row],[ROA 2013-2012]:[ROA 2021-2020]]), "x")</f>
        <v>x</v>
      </c>
      <c r="BK1654" s="3" t="str">
        <f>IFERROR(AVERAGE(Table1[[#This Row],[ROA 2012]:[ROA 2021]]), "x")</f>
        <v>x</v>
      </c>
      <c r="BN1654" s="1">
        <f>SUM(Table1[[#This Row],[B/M Rank]:[ROA Rank]])</f>
        <v>0</v>
      </c>
    </row>
    <row r="1655" spans="1:66" x14ac:dyDescent="0.25">
      <c r="A1655" s="1" t="s">
        <v>3134</v>
      </c>
      <c r="B1655" s="1" t="s">
        <v>4538</v>
      </c>
      <c r="C1655" s="1" t="s">
        <v>4417</v>
      </c>
      <c r="D1655" s="1" t="s">
        <v>268</v>
      </c>
      <c r="E1655" s="1" t="s">
        <v>108</v>
      </c>
      <c r="F1655" s="1">
        <v>129.81</v>
      </c>
      <c r="G1655" s="19"/>
      <c r="H1655" s="19"/>
      <c r="I1655" s="19"/>
      <c r="J1655" s="19"/>
      <c r="K1655" s="1"/>
      <c r="L1655" s="19"/>
      <c r="M1655" s="1">
        <v>2012</v>
      </c>
      <c r="N1655" s="1">
        <v>-15.2</v>
      </c>
      <c r="O1655" s="1">
        <v>-9.4</v>
      </c>
      <c r="P1655" s="1">
        <v>-2.9</v>
      </c>
      <c r="Q1655" s="1">
        <v>-5.6</v>
      </c>
      <c r="R1655" s="1">
        <v>-6.8</v>
      </c>
      <c r="S1655" s="1">
        <v>-19.5</v>
      </c>
      <c r="T1655" s="1">
        <v>-21.9</v>
      </c>
      <c r="U1655" s="1">
        <v>-25.5</v>
      </c>
      <c r="V1655" s="1">
        <v>-3.4</v>
      </c>
      <c r="W1655" s="1" t="s">
        <v>4368</v>
      </c>
      <c r="X1655" s="1" t="s">
        <v>4368</v>
      </c>
      <c r="Z1655" s="3">
        <f xml:space="preserve"> IFERROR(AVEDEV(Table1[[#This Row],[GP 2012]:[GP 2021]]) / Table1[[#This Row],[Avg GP]], "x")</f>
        <v>-0.60112925993143762</v>
      </c>
      <c r="AA1655" s="2">
        <f xml:space="preserve"> IFERROR(AVERAGE(Table1[[#This Row],[GP 2012]:[GP 2021]]), "x")</f>
        <v>-12.244444444444445</v>
      </c>
      <c r="AB1655" s="11">
        <f>Table1[Equity]/Table1[Market Capital]</f>
        <v>1.5538094137585701</v>
      </c>
      <c r="AC1655" s="1">
        <v>55.3</v>
      </c>
      <c r="AD1655" s="1">
        <v>41.2</v>
      </c>
      <c r="AE1655" s="1">
        <v>42</v>
      </c>
      <c r="AF1655" s="1">
        <v>68.2</v>
      </c>
      <c r="AG1655" s="1">
        <v>62.8</v>
      </c>
      <c r="AH1655" s="1">
        <v>52</v>
      </c>
      <c r="AI1655" s="1">
        <v>72.599999999999994</v>
      </c>
      <c r="AJ1655" s="1">
        <v>68.599999999999994</v>
      </c>
      <c r="AK1655" s="1">
        <v>240.6</v>
      </c>
      <c r="AL1655" s="1">
        <v>213.8</v>
      </c>
      <c r="AM1655" s="1">
        <v>202.8</v>
      </c>
      <c r="AN1655" s="1">
        <v>201.7</v>
      </c>
      <c r="AO1655" s="3">
        <f xml:space="preserve"> IFERROR(Table1[[#This Row],[GP 2012]]/Table1[[#This Row],[Total Assets 2012]], "x")</f>
        <v>-0.27486437613019893</v>
      </c>
      <c r="AP1655" s="3">
        <f xml:space="preserve"> IFERROR(Table1[[#This Row],[GP 2013]]/Table1[[#This Row],[Total Assets 2013]], "x")</f>
        <v>-0.22815533980582522</v>
      </c>
      <c r="AQ1655" s="3">
        <f xml:space="preserve"> IFERROR(Table1[[#This Row],[GP 2014]]/Table1[[#This Row],[Total Assets 2014]], "x")</f>
        <v>-6.9047619047619052E-2</v>
      </c>
      <c r="AR1655" s="3">
        <f xml:space="preserve"> IFERROR(Table1[[#This Row],[GP 2015]]/Table1[[#This Row],[Total Assets 2015]], "x")</f>
        <v>-8.2111436950146624E-2</v>
      </c>
      <c r="AS1655" s="3">
        <f xml:space="preserve"> IFERROR(Table1[[#This Row],[GP 2016]]/Table1[[#This Row],[Total Assets 2016]], "x")</f>
        <v>-0.10828025477707007</v>
      </c>
      <c r="AT1655" s="3">
        <f xml:space="preserve"> IFERROR(Table1[[#This Row],[GP 2017]]/Table1[[#This Row],[Total Assets 2017]], "x")</f>
        <v>-0.375</v>
      </c>
      <c r="AU1655" s="3">
        <f xml:space="preserve"> IFERROR(Table1[[#This Row],[GP 2018]]/Table1[[#This Row],[Total Assets 2018]], "x")</f>
        <v>-0.30165289256198347</v>
      </c>
      <c r="AV1655" s="3">
        <f xml:space="preserve"> IFERROR(Table1[[#This Row],[GP 2019]]/Table1[[#This Row],[Total Assets 2019]], "x")</f>
        <v>-0.37172011661807586</v>
      </c>
      <c r="AW1655" s="3">
        <f xml:space="preserve"> IFERROR(Table1[[#This Row],[GP 2020]]/Table1[[#This Row],[Total Assets 2020]], "x")</f>
        <v>-1.4131338320864505E-2</v>
      </c>
      <c r="AX1655" s="3" t="str">
        <f xml:space="preserve"> IFERROR(Table1[[#This Row],[GP 2021]]/Table1[[#This Row],[Total Assets 2021]], "x")</f>
        <v>x</v>
      </c>
      <c r="AY1655" s="3" t="str">
        <f xml:space="preserve"> IFERROR(Table1[[#This Row],[GP TTM]]/Table1[[#This Row],[Total Assets TTM]], "x")</f>
        <v>x</v>
      </c>
      <c r="BA1655" s="3">
        <f xml:space="preserve"> IFERROR(ABS(Table1[[#This Row],[ROA 2013]]-Table1[[#This Row],[ROA 2012]]), "x")</f>
        <v>4.6709036324373704E-2</v>
      </c>
      <c r="BB1655" s="3">
        <f xml:space="preserve"> IFERROR(ABS(Table1[[#This Row],[ROA 2014]]-Table1[[#This Row],[ROA 2013]]), "x")</f>
        <v>0.15910772075820617</v>
      </c>
      <c r="BC1655" s="3">
        <f xml:space="preserve"> IFERROR(ABS(Table1[[#This Row],[ROA 2015]]-Table1[[#This Row],[ROA 2014]]), "x")</f>
        <v>1.3063817902527572E-2</v>
      </c>
      <c r="BD1655" s="3">
        <f xml:space="preserve"> IFERROR(ABS(Table1[[#This Row],[ROA 2016]]-Table1[[#This Row],[ROA 2015]]), "x")</f>
        <v>2.6168817826923443E-2</v>
      </c>
      <c r="BE1655" s="3">
        <f xml:space="preserve"> IFERROR(ABS(Table1[[#This Row],[ROA 2017]]-Table1[[#This Row],[ROA 2016]]), "x")</f>
        <v>0.26671974522292996</v>
      </c>
      <c r="BF1655" s="3">
        <f xml:space="preserve"> IFERROR(ABS(Table1[[#This Row],[ROA 2018]]-Table1[[#This Row],[ROA 2017]]), "x")</f>
        <v>7.3347107438016534E-2</v>
      </c>
      <c r="BG1655" s="3">
        <f xml:space="preserve"> IFERROR(ABS(Table1[[#This Row],[ROA 2019]]-Table1[[#This Row],[ROA 2018]]), "x")</f>
        <v>7.0067224056092392E-2</v>
      </c>
      <c r="BH1655" s="3">
        <f xml:space="preserve"> IFERROR(ABS(Table1[[#This Row],[ROA 2020]]-Table1[[#This Row],[ROA 2019]]), "x")</f>
        <v>0.35758877829721136</v>
      </c>
      <c r="BI1655" s="3" t="str">
        <f xml:space="preserve"> IFERROR(ABS(Table1[[#This Row],[ROA 2021]]-Table1[[#This Row],[ROA 2020]]), "x")</f>
        <v>x</v>
      </c>
      <c r="BJ1655" s="3">
        <f xml:space="preserve"> IFERROR(AVERAGE(Table1[[#This Row],[ROA 2013-2012]:[ROA 2021-2020]]), "x")</f>
        <v>0.12659653097828513</v>
      </c>
      <c r="BK1655" s="3">
        <f>IFERROR(AVERAGE(Table1[[#This Row],[ROA 2012]:[ROA 2021]]), "x")</f>
        <v>-0.20277370824575378</v>
      </c>
      <c r="BN1655" s="1">
        <f>SUM(Table1[[#This Row],[B/M Rank]:[ROA Rank]])</f>
        <v>0</v>
      </c>
    </row>
    <row r="1656" spans="1:66" x14ac:dyDescent="0.25">
      <c r="A1656" s="1" t="s">
        <v>3506</v>
      </c>
      <c r="B1656" s="1" t="s">
        <v>4668</v>
      </c>
      <c r="C1656" s="1" t="s">
        <v>4417</v>
      </c>
      <c r="D1656" s="1" t="s">
        <v>268</v>
      </c>
      <c r="E1656" s="1" t="s">
        <v>108</v>
      </c>
      <c r="F1656" s="1">
        <v>130.35</v>
      </c>
      <c r="G1656" s="19"/>
      <c r="H1656" s="19"/>
      <c r="I1656" s="19"/>
      <c r="J1656" s="19"/>
      <c r="K1656" s="1"/>
      <c r="L1656" s="19"/>
      <c r="M1656" s="1">
        <v>2020</v>
      </c>
      <c r="V1656" s="1" t="s">
        <v>4368</v>
      </c>
      <c r="W1656" s="1" t="s">
        <v>4368</v>
      </c>
      <c r="X1656" s="1" t="s">
        <v>4368</v>
      </c>
      <c r="Z1656" s="3" t="str">
        <f xml:space="preserve"> IFERROR(AVEDEV(Table1[[#This Row],[GP 2012]:[GP 2021]]) / Table1[[#This Row],[Avg GP]], "x")</f>
        <v>x</v>
      </c>
      <c r="AA1656" s="2" t="str">
        <f xml:space="preserve"> IFERROR(AVERAGE(Table1[[#This Row],[GP 2012]:[GP 2021]]), "x")</f>
        <v>x</v>
      </c>
      <c r="AB1656" s="11">
        <f>Table1[Equity]/Table1[Market Capital]</f>
        <v>0.11814345991561183</v>
      </c>
      <c r="AK1656" s="1">
        <v>3</v>
      </c>
      <c r="AL1656" s="1">
        <v>21.8</v>
      </c>
      <c r="AM1656" s="1">
        <v>17.3</v>
      </c>
      <c r="AN1656" s="1">
        <v>15.4</v>
      </c>
      <c r="AO1656" s="3" t="str">
        <f xml:space="preserve"> IFERROR(Table1[[#This Row],[GP 2012]]/Table1[[#This Row],[Total Assets 2012]], "x")</f>
        <v>x</v>
      </c>
      <c r="AP1656" s="3" t="str">
        <f xml:space="preserve"> IFERROR(Table1[[#This Row],[GP 2013]]/Table1[[#This Row],[Total Assets 2013]], "x")</f>
        <v>x</v>
      </c>
      <c r="AQ1656" s="3" t="str">
        <f xml:space="preserve"> IFERROR(Table1[[#This Row],[GP 2014]]/Table1[[#This Row],[Total Assets 2014]], "x")</f>
        <v>x</v>
      </c>
      <c r="AR1656" s="3" t="str">
        <f xml:space="preserve"> IFERROR(Table1[[#This Row],[GP 2015]]/Table1[[#This Row],[Total Assets 2015]], "x")</f>
        <v>x</v>
      </c>
      <c r="AS1656" s="3" t="str">
        <f xml:space="preserve"> IFERROR(Table1[[#This Row],[GP 2016]]/Table1[[#This Row],[Total Assets 2016]], "x")</f>
        <v>x</v>
      </c>
      <c r="AT1656" s="3" t="str">
        <f xml:space="preserve"> IFERROR(Table1[[#This Row],[GP 2017]]/Table1[[#This Row],[Total Assets 2017]], "x")</f>
        <v>x</v>
      </c>
      <c r="AU1656" s="3" t="str">
        <f xml:space="preserve"> IFERROR(Table1[[#This Row],[GP 2018]]/Table1[[#This Row],[Total Assets 2018]], "x")</f>
        <v>x</v>
      </c>
      <c r="AV1656" s="3" t="str">
        <f xml:space="preserve"> IFERROR(Table1[[#This Row],[GP 2019]]/Table1[[#This Row],[Total Assets 2019]], "x")</f>
        <v>x</v>
      </c>
      <c r="AW1656" s="3" t="str">
        <f xml:space="preserve"> IFERROR(Table1[[#This Row],[GP 2020]]/Table1[[#This Row],[Total Assets 2020]], "x")</f>
        <v>x</v>
      </c>
      <c r="AX1656" s="3" t="str">
        <f xml:space="preserve"> IFERROR(Table1[[#This Row],[GP 2021]]/Table1[[#This Row],[Total Assets 2021]], "x")</f>
        <v>x</v>
      </c>
      <c r="AY1656" s="3" t="str">
        <f xml:space="preserve"> IFERROR(Table1[[#This Row],[GP TTM]]/Table1[[#This Row],[Total Assets TTM]], "x")</f>
        <v>x</v>
      </c>
      <c r="BA1656" s="3" t="str">
        <f xml:space="preserve"> IFERROR(ABS(Table1[[#This Row],[ROA 2013]]-Table1[[#This Row],[ROA 2012]]), "x")</f>
        <v>x</v>
      </c>
      <c r="BB1656" s="3" t="str">
        <f xml:space="preserve"> IFERROR(ABS(Table1[[#This Row],[ROA 2014]]-Table1[[#This Row],[ROA 2013]]), "x")</f>
        <v>x</v>
      </c>
      <c r="BC1656" s="3" t="str">
        <f xml:space="preserve"> IFERROR(ABS(Table1[[#This Row],[ROA 2015]]-Table1[[#This Row],[ROA 2014]]), "x")</f>
        <v>x</v>
      </c>
      <c r="BD1656" s="3" t="str">
        <f xml:space="preserve"> IFERROR(ABS(Table1[[#This Row],[ROA 2016]]-Table1[[#This Row],[ROA 2015]]), "x")</f>
        <v>x</v>
      </c>
      <c r="BE1656" s="3" t="str">
        <f xml:space="preserve"> IFERROR(ABS(Table1[[#This Row],[ROA 2017]]-Table1[[#This Row],[ROA 2016]]), "x")</f>
        <v>x</v>
      </c>
      <c r="BF1656" s="3" t="str">
        <f xml:space="preserve"> IFERROR(ABS(Table1[[#This Row],[ROA 2018]]-Table1[[#This Row],[ROA 2017]]), "x")</f>
        <v>x</v>
      </c>
      <c r="BG1656" s="3" t="str">
        <f xml:space="preserve"> IFERROR(ABS(Table1[[#This Row],[ROA 2019]]-Table1[[#This Row],[ROA 2018]]), "x")</f>
        <v>x</v>
      </c>
      <c r="BH1656" s="3" t="str">
        <f xml:space="preserve"> IFERROR(ABS(Table1[[#This Row],[ROA 2020]]-Table1[[#This Row],[ROA 2019]]), "x")</f>
        <v>x</v>
      </c>
      <c r="BI1656" s="3" t="str">
        <f xml:space="preserve"> IFERROR(ABS(Table1[[#This Row],[ROA 2021]]-Table1[[#This Row],[ROA 2020]]), "x")</f>
        <v>x</v>
      </c>
      <c r="BJ1656" s="3" t="str">
        <f xml:space="preserve"> IFERROR(AVERAGE(Table1[[#This Row],[ROA 2013-2012]:[ROA 2021-2020]]), "x")</f>
        <v>x</v>
      </c>
      <c r="BK1656" s="3" t="str">
        <f>IFERROR(AVERAGE(Table1[[#This Row],[ROA 2012]:[ROA 2021]]), "x")</f>
        <v>x</v>
      </c>
      <c r="BN1656" s="1">
        <f>SUM(Table1[[#This Row],[B/M Rank]:[ROA Rank]])</f>
        <v>0</v>
      </c>
    </row>
    <row r="1657" spans="1:66" x14ac:dyDescent="0.25">
      <c r="A1657" s="1" t="s">
        <v>2603</v>
      </c>
      <c r="B1657" s="1" t="s">
        <v>652</v>
      </c>
      <c r="C1657" s="1" t="s">
        <v>632</v>
      </c>
      <c r="D1657" s="1" t="s">
        <v>133</v>
      </c>
      <c r="E1657" s="1" t="s">
        <v>108</v>
      </c>
      <c r="F1657" s="1">
        <v>132.72999999999999</v>
      </c>
      <c r="G1657" s="19"/>
      <c r="H1657" s="19"/>
      <c r="I1657" s="19"/>
      <c r="J1657" s="19"/>
      <c r="K1657" s="1"/>
      <c r="L1657" s="19"/>
      <c r="M1657" s="1">
        <v>2012</v>
      </c>
      <c r="N1657" s="1">
        <v>8.4</v>
      </c>
      <c r="O1657" s="1">
        <v>10.3</v>
      </c>
      <c r="P1657" s="1">
        <v>11.6</v>
      </c>
      <c r="Q1657" s="1">
        <v>12.1</v>
      </c>
      <c r="R1657" s="1">
        <v>12.7</v>
      </c>
      <c r="S1657" s="1">
        <v>14.1</v>
      </c>
      <c r="T1657" s="1">
        <v>8</v>
      </c>
      <c r="U1657" s="1">
        <v>16.8</v>
      </c>
      <c r="V1657" s="1">
        <v>-42.7</v>
      </c>
      <c r="W1657" s="1">
        <v>7.1</v>
      </c>
      <c r="X1657" s="1">
        <v>9.4</v>
      </c>
      <c r="Z1657" s="3">
        <f xml:space="preserve"> IFERROR(AVEDEV(Table1[[#This Row],[GP 2012]:[GP 2021]]) / Table1[[#This Row],[Avg GP]], "x")</f>
        <v>1.6623287671232878</v>
      </c>
      <c r="AA1657" s="2">
        <f xml:space="preserve"> IFERROR(AVERAGE(Table1[[#This Row],[GP 2012]:[GP 2021]]), "x")</f>
        <v>5.84</v>
      </c>
      <c r="AB1657" s="11">
        <f>Table1[Equity]/Table1[Market Capital]</f>
        <v>0.31191139908084081</v>
      </c>
      <c r="AC1657" s="1">
        <v>59.4</v>
      </c>
      <c r="AD1657" s="1">
        <v>70.599999999999994</v>
      </c>
      <c r="AE1657" s="1">
        <v>84.3</v>
      </c>
      <c r="AF1657" s="1">
        <v>84.6</v>
      </c>
      <c r="AG1657" s="1">
        <v>95.1</v>
      </c>
      <c r="AH1657" s="1">
        <v>95.3</v>
      </c>
      <c r="AI1657" s="1">
        <v>91.5</v>
      </c>
      <c r="AJ1657" s="1">
        <v>94.3</v>
      </c>
      <c r="AK1657" s="1">
        <v>48.5</v>
      </c>
      <c r="AL1657" s="1">
        <v>49.5</v>
      </c>
      <c r="AM1657" s="1">
        <v>47.5</v>
      </c>
      <c r="AN1657" s="1">
        <v>41.4</v>
      </c>
      <c r="AO1657" s="3">
        <f xml:space="preserve"> IFERROR(Table1[[#This Row],[GP 2012]]/Table1[[#This Row],[Total Assets 2012]], "x")</f>
        <v>0.14141414141414144</v>
      </c>
      <c r="AP1657" s="3">
        <f xml:space="preserve"> IFERROR(Table1[[#This Row],[GP 2013]]/Table1[[#This Row],[Total Assets 2013]], "x")</f>
        <v>0.14589235127478756</v>
      </c>
      <c r="AQ1657" s="3">
        <f xml:space="preserve"> IFERROR(Table1[[#This Row],[GP 2014]]/Table1[[#This Row],[Total Assets 2014]], "x")</f>
        <v>0.13760379596678529</v>
      </c>
      <c r="AR1657" s="3">
        <f xml:space="preserve"> IFERROR(Table1[[#This Row],[GP 2015]]/Table1[[#This Row],[Total Assets 2015]], "x")</f>
        <v>0.1430260047281324</v>
      </c>
      <c r="AS1657" s="3">
        <f xml:space="preserve"> IFERROR(Table1[[#This Row],[GP 2016]]/Table1[[#This Row],[Total Assets 2016]], "x")</f>
        <v>0.13354363827549948</v>
      </c>
      <c r="AT1657" s="3">
        <f xml:space="preserve"> IFERROR(Table1[[#This Row],[GP 2017]]/Table1[[#This Row],[Total Assets 2017]], "x")</f>
        <v>0.14795383001049317</v>
      </c>
      <c r="AU1657" s="3">
        <f xml:space="preserve"> IFERROR(Table1[[#This Row],[GP 2018]]/Table1[[#This Row],[Total Assets 2018]], "x")</f>
        <v>8.7431693989071038E-2</v>
      </c>
      <c r="AV1657" s="3">
        <f xml:space="preserve"> IFERROR(Table1[[#This Row],[GP 2019]]/Table1[[#This Row],[Total Assets 2019]], "x")</f>
        <v>0.17815482502651114</v>
      </c>
      <c r="AW1657" s="3">
        <f xml:space="preserve"> IFERROR(Table1[[#This Row],[GP 2020]]/Table1[[#This Row],[Total Assets 2020]], "x")</f>
        <v>-0.88041237113402071</v>
      </c>
      <c r="AX1657" s="3">
        <f xml:space="preserve"> IFERROR(Table1[[#This Row],[GP 2021]]/Table1[[#This Row],[Total Assets 2021]], "x")</f>
        <v>0.14343434343434341</v>
      </c>
      <c r="AY1657" s="3">
        <f xml:space="preserve"> IFERROR(Table1[[#This Row],[GP TTM]]/Table1[[#This Row],[Total Assets TTM]], "x")</f>
        <v>0.19789473684210526</v>
      </c>
      <c r="BA1657" s="3">
        <f xml:space="preserve"> IFERROR(ABS(Table1[[#This Row],[ROA 2013]]-Table1[[#This Row],[ROA 2012]]), "x")</f>
        <v>4.4782098606461207E-3</v>
      </c>
      <c r="BB1657" s="3">
        <f xml:space="preserve"> IFERROR(ABS(Table1[[#This Row],[ROA 2014]]-Table1[[#This Row],[ROA 2013]]), "x")</f>
        <v>8.2885553080022656E-3</v>
      </c>
      <c r="BC1657" s="3">
        <f xml:space="preserve"> IFERROR(ABS(Table1[[#This Row],[ROA 2015]]-Table1[[#This Row],[ROA 2014]]), "x")</f>
        <v>5.4222087613471082E-3</v>
      </c>
      <c r="BD1657" s="3">
        <f xml:space="preserve"> IFERROR(ABS(Table1[[#This Row],[ROA 2016]]-Table1[[#This Row],[ROA 2015]]), "x")</f>
        <v>9.4823664526329232E-3</v>
      </c>
      <c r="BE1657" s="3">
        <f xml:space="preserve"> IFERROR(ABS(Table1[[#This Row],[ROA 2017]]-Table1[[#This Row],[ROA 2016]]), "x")</f>
        <v>1.4410191734993694E-2</v>
      </c>
      <c r="BF1657" s="3">
        <f xml:space="preserve"> IFERROR(ABS(Table1[[#This Row],[ROA 2018]]-Table1[[#This Row],[ROA 2017]]), "x")</f>
        <v>6.0522136021422132E-2</v>
      </c>
      <c r="BG1657" s="3">
        <f xml:space="preserve"> IFERROR(ABS(Table1[[#This Row],[ROA 2019]]-Table1[[#This Row],[ROA 2018]]), "x")</f>
        <v>9.0723131037440105E-2</v>
      </c>
      <c r="BH1657" s="3">
        <f xml:space="preserve"> IFERROR(ABS(Table1[[#This Row],[ROA 2020]]-Table1[[#This Row],[ROA 2019]]), "x")</f>
        <v>1.0585671961605319</v>
      </c>
      <c r="BI1657" s="3">
        <f xml:space="preserve"> IFERROR(ABS(Table1[[#This Row],[ROA 2021]]-Table1[[#This Row],[ROA 2020]]), "x")</f>
        <v>1.0238467145683641</v>
      </c>
      <c r="BJ1657" s="3">
        <f xml:space="preserve"> IFERROR(AVERAGE(Table1[[#This Row],[ROA 2013-2012]:[ROA 2021-2020]]), "x")</f>
        <v>0.25286007887837564</v>
      </c>
      <c r="BK1657" s="3">
        <f>IFERROR(AVERAGE(Table1[[#This Row],[ROA 2012]:[ROA 2021]]), "x")</f>
        <v>3.7804225298574419E-2</v>
      </c>
      <c r="BN1657" s="1">
        <f>SUM(Table1[[#This Row],[B/M Rank]:[ROA Rank]])</f>
        <v>0</v>
      </c>
    </row>
    <row r="1658" spans="1:66" x14ac:dyDescent="0.25">
      <c r="A1658" s="1" t="s">
        <v>4018</v>
      </c>
      <c r="B1658" s="1" t="s">
        <v>1729</v>
      </c>
      <c r="C1658" s="1" t="s">
        <v>12</v>
      </c>
      <c r="D1658" s="1" t="s">
        <v>11</v>
      </c>
      <c r="E1658" s="1" t="s">
        <v>108</v>
      </c>
      <c r="F1658" s="1">
        <v>132.72999999999999</v>
      </c>
      <c r="G1658" s="19"/>
      <c r="H1658" s="19"/>
      <c r="I1658" s="19"/>
      <c r="J1658" s="19"/>
      <c r="K1658" s="1"/>
      <c r="L1658" s="19"/>
      <c r="M1658" s="1">
        <v>2015</v>
      </c>
      <c r="Q1658" s="1">
        <v>0.1</v>
      </c>
      <c r="R1658" s="1">
        <v>1.2</v>
      </c>
      <c r="S1658" s="1">
        <v>6.4</v>
      </c>
      <c r="T1658" s="1">
        <v>6.4</v>
      </c>
      <c r="U1658" s="1">
        <v>24.5</v>
      </c>
      <c r="V1658" s="1">
        <v>-58</v>
      </c>
      <c r="W1658" s="1">
        <v>48.8</v>
      </c>
      <c r="X1658" s="1">
        <v>-36.6</v>
      </c>
      <c r="Z1658" s="3">
        <f xml:space="preserve"> IFERROR(AVEDEV(Table1[[#This Row],[GP 2012]:[GP 2021]]) / Table1[[#This Row],[Avg GP]], "x")</f>
        <v>4.7142857142857144</v>
      </c>
      <c r="AA1658" s="2">
        <f xml:space="preserve"> IFERROR(AVERAGE(Table1[[#This Row],[GP 2012]:[GP 2021]]), "x")</f>
        <v>4.2</v>
      </c>
      <c r="AB1658" s="11">
        <f>Table1[Equity]/Table1[Market Capital]</f>
        <v>2.7936412265501396</v>
      </c>
      <c r="AF1658" s="1">
        <v>6.1</v>
      </c>
      <c r="AG1658" s="1">
        <v>9.5</v>
      </c>
      <c r="AH1658" s="1">
        <v>56.2</v>
      </c>
      <c r="AI1658" s="1">
        <v>335</v>
      </c>
      <c r="AJ1658" s="1">
        <v>878.6</v>
      </c>
      <c r="AK1658" s="1">
        <v>692.9</v>
      </c>
      <c r="AL1658" s="15">
        <v>1311.8</v>
      </c>
      <c r="AM1658" s="1">
        <v>849</v>
      </c>
      <c r="AN1658" s="1">
        <v>370.8</v>
      </c>
      <c r="AO1658" s="3" t="str">
        <f xml:space="preserve"> IFERROR(Table1[[#This Row],[GP 2012]]/Table1[[#This Row],[Total Assets 2012]], "x")</f>
        <v>x</v>
      </c>
      <c r="AP1658" s="3" t="str">
        <f xml:space="preserve"> IFERROR(Table1[[#This Row],[GP 2013]]/Table1[[#This Row],[Total Assets 2013]], "x")</f>
        <v>x</v>
      </c>
      <c r="AQ1658" s="3" t="str">
        <f xml:space="preserve"> IFERROR(Table1[[#This Row],[GP 2014]]/Table1[[#This Row],[Total Assets 2014]], "x")</f>
        <v>x</v>
      </c>
      <c r="AR1658" s="3">
        <f xml:space="preserve"> IFERROR(Table1[[#This Row],[GP 2015]]/Table1[[#This Row],[Total Assets 2015]], "x")</f>
        <v>1.6393442622950821E-2</v>
      </c>
      <c r="AS1658" s="3">
        <f xml:space="preserve"> IFERROR(Table1[[#This Row],[GP 2016]]/Table1[[#This Row],[Total Assets 2016]], "x")</f>
        <v>0.12631578947368421</v>
      </c>
      <c r="AT1658" s="3">
        <f xml:space="preserve"> IFERROR(Table1[[#This Row],[GP 2017]]/Table1[[#This Row],[Total Assets 2017]], "x")</f>
        <v>0.11387900355871886</v>
      </c>
      <c r="AU1658" s="3">
        <f xml:space="preserve"> IFERROR(Table1[[#This Row],[GP 2018]]/Table1[[#This Row],[Total Assets 2018]], "x")</f>
        <v>1.9104477611940299E-2</v>
      </c>
      <c r="AV1658" s="3">
        <f xml:space="preserve"> IFERROR(Table1[[#This Row],[GP 2019]]/Table1[[#This Row],[Total Assets 2019]], "x")</f>
        <v>2.7885272023674027E-2</v>
      </c>
      <c r="AW1658" s="3">
        <f xml:space="preserve"> IFERROR(Table1[[#This Row],[GP 2020]]/Table1[[#This Row],[Total Assets 2020]], "x")</f>
        <v>-8.3706162505412032E-2</v>
      </c>
      <c r="AX1658" s="3">
        <f xml:space="preserve"> IFERROR(Table1[[#This Row],[GP 2021]]/Table1[[#This Row],[Total Assets 2021]], "x")</f>
        <v>3.7200792803781066E-2</v>
      </c>
      <c r="AY1658" s="3">
        <f xml:space="preserve"> IFERROR(Table1[[#This Row],[GP TTM]]/Table1[[#This Row],[Total Assets TTM]], "x")</f>
        <v>-4.3109540636042401E-2</v>
      </c>
      <c r="BA1658" s="3" t="str">
        <f xml:space="preserve"> IFERROR(ABS(Table1[[#This Row],[ROA 2013]]-Table1[[#This Row],[ROA 2012]]), "x")</f>
        <v>x</v>
      </c>
      <c r="BB1658" s="3" t="str">
        <f xml:space="preserve"> IFERROR(ABS(Table1[[#This Row],[ROA 2014]]-Table1[[#This Row],[ROA 2013]]), "x")</f>
        <v>x</v>
      </c>
      <c r="BC1658" s="3" t="str">
        <f xml:space="preserve"> IFERROR(ABS(Table1[[#This Row],[ROA 2015]]-Table1[[#This Row],[ROA 2014]]), "x")</f>
        <v>x</v>
      </c>
      <c r="BD1658" s="3">
        <f xml:space="preserve"> IFERROR(ABS(Table1[[#This Row],[ROA 2016]]-Table1[[#This Row],[ROA 2015]]), "x")</f>
        <v>0.10992234685073339</v>
      </c>
      <c r="BE1658" s="3">
        <f xml:space="preserve"> IFERROR(ABS(Table1[[#This Row],[ROA 2017]]-Table1[[#This Row],[ROA 2016]]), "x")</f>
        <v>1.2436785914965359E-2</v>
      </c>
      <c r="BF1658" s="3">
        <f xml:space="preserve"> IFERROR(ABS(Table1[[#This Row],[ROA 2018]]-Table1[[#This Row],[ROA 2017]]), "x")</f>
        <v>9.4774525946778557E-2</v>
      </c>
      <c r="BG1658" s="3">
        <f xml:space="preserve"> IFERROR(ABS(Table1[[#This Row],[ROA 2019]]-Table1[[#This Row],[ROA 2018]]), "x")</f>
        <v>8.7807944117337285E-3</v>
      </c>
      <c r="BH1658" s="3">
        <f xml:space="preserve"> IFERROR(ABS(Table1[[#This Row],[ROA 2020]]-Table1[[#This Row],[ROA 2019]]), "x")</f>
        <v>0.11159143452908606</v>
      </c>
      <c r="BI1658" s="3">
        <f xml:space="preserve"> IFERROR(ABS(Table1[[#This Row],[ROA 2021]]-Table1[[#This Row],[ROA 2020]]), "x")</f>
        <v>0.1209069553091931</v>
      </c>
      <c r="BJ1658" s="3">
        <f xml:space="preserve"> IFERROR(AVERAGE(Table1[[#This Row],[ROA 2013-2012]:[ROA 2021-2020]]), "x")</f>
        <v>7.6402140493748369E-2</v>
      </c>
      <c r="BK1658" s="3">
        <f>IFERROR(AVERAGE(Table1[[#This Row],[ROA 2012]:[ROA 2021]]), "x")</f>
        <v>3.6724659369905321E-2</v>
      </c>
      <c r="BN1658" s="1">
        <f>SUM(Table1[[#This Row],[B/M Rank]:[ROA Rank]])</f>
        <v>0</v>
      </c>
    </row>
    <row r="1659" spans="1:66" x14ac:dyDescent="0.25">
      <c r="A1659" s="1" t="s">
        <v>2804</v>
      </c>
      <c r="B1659" s="1" t="s">
        <v>4438</v>
      </c>
      <c r="C1659" s="1" t="s">
        <v>4417</v>
      </c>
      <c r="D1659" s="1" t="s">
        <v>268</v>
      </c>
      <c r="E1659" s="1" t="s">
        <v>108</v>
      </c>
      <c r="F1659" s="1">
        <v>132.81</v>
      </c>
      <c r="G1659" s="19"/>
      <c r="H1659" s="19"/>
      <c r="I1659" s="19"/>
      <c r="J1659" s="19"/>
      <c r="K1659" s="1"/>
      <c r="L1659" s="19"/>
      <c r="M1659" s="1">
        <v>2012</v>
      </c>
      <c r="N1659" s="1" t="s">
        <v>4368</v>
      </c>
      <c r="O1659" s="1" t="s">
        <v>4368</v>
      </c>
      <c r="P1659" s="1" t="s">
        <v>4368</v>
      </c>
      <c r="Q1659" s="1" t="s">
        <v>4368</v>
      </c>
      <c r="R1659" s="1" t="s">
        <v>4368</v>
      </c>
      <c r="S1659" s="1" t="s">
        <v>4368</v>
      </c>
      <c r="T1659" s="1" t="s">
        <v>4368</v>
      </c>
      <c r="U1659" s="1" t="s">
        <v>4368</v>
      </c>
      <c r="V1659" s="1" t="s">
        <v>4368</v>
      </c>
      <c r="W1659" s="1" t="s">
        <v>4368</v>
      </c>
      <c r="X1659" s="1" t="s">
        <v>4368</v>
      </c>
      <c r="Z1659" s="3" t="str">
        <f xml:space="preserve"> IFERROR(AVEDEV(Table1[[#This Row],[GP 2012]:[GP 2021]]) / Table1[[#This Row],[Avg GP]], "x")</f>
        <v>x</v>
      </c>
      <c r="AA1659" s="2" t="str">
        <f xml:space="preserve"> IFERROR(AVERAGE(Table1[[#This Row],[GP 2012]:[GP 2021]]), "x")</f>
        <v>x</v>
      </c>
      <c r="AB1659" s="11">
        <f>Table1[Equity]/Table1[Market Capital]</f>
        <v>0.58805812815300051</v>
      </c>
      <c r="AC1659" s="1">
        <v>86.4</v>
      </c>
      <c r="AD1659" s="1">
        <v>73.8</v>
      </c>
      <c r="AE1659" s="1">
        <v>79.900000000000006</v>
      </c>
      <c r="AF1659" s="1">
        <v>85.9</v>
      </c>
      <c r="AG1659" s="1">
        <v>104.6</v>
      </c>
      <c r="AH1659" s="1">
        <v>72.5</v>
      </c>
      <c r="AI1659" s="1">
        <v>89.7</v>
      </c>
      <c r="AJ1659" s="1">
        <v>81.2</v>
      </c>
      <c r="AK1659" s="1">
        <v>87.3</v>
      </c>
      <c r="AL1659" s="1">
        <v>80.099999999999994</v>
      </c>
      <c r="AM1659" s="1">
        <v>78.5</v>
      </c>
      <c r="AN1659" s="1">
        <v>78.099999999999994</v>
      </c>
      <c r="AO1659" s="3" t="str">
        <f xml:space="preserve"> IFERROR(Table1[[#This Row],[GP 2012]]/Table1[[#This Row],[Total Assets 2012]], "x")</f>
        <v>x</v>
      </c>
      <c r="AP1659" s="3" t="str">
        <f xml:space="preserve"> IFERROR(Table1[[#This Row],[GP 2013]]/Table1[[#This Row],[Total Assets 2013]], "x")</f>
        <v>x</v>
      </c>
      <c r="AQ1659" s="3" t="str">
        <f xml:space="preserve"> IFERROR(Table1[[#This Row],[GP 2014]]/Table1[[#This Row],[Total Assets 2014]], "x")</f>
        <v>x</v>
      </c>
      <c r="AR1659" s="3" t="str">
        <f xml:space="preserve"> IFERROR(Table1[[#This Row],[GP 2015]]/Table1[[#This Row],[Total Assets 2015]], "x")</f>
        <v>x</v>
      </c>
      <c r="AS1659" s="3" t="str">
        <f xml:space="preserve"> IFERROR(Table1[[#This Row],[GP 2016]]/Table1[[#This Row],[Total Assets 2016]], "x")</f>
        <v>x</v>
      </c>
      <c r="AT1659" s="3" t="str">
        <f xml:space="preserve"> IFERROR(Table1[[#This Row],[GP 2017]]/Table1[[#This Row],[Total Assets 2017]], "x")</f>
        <v>x</v>
      </c>
      <c r="AU1659" s="3" t="str">
        <f xml:space="preserve"> IFERROR(Table1[[#This Row],[GP 2018]]/Table1[[#This Row],[Total Assets 2018]], "x")</f>
        <v>x</v>
      </c>
      <c r="AV1659" s="3" t="str">
        <f xml:space="preserve"> IFERROR(Table1[[#This Row],[GP 2019]]/Table1[[#This Row],[Total Assets 2019]], "x")</f>
        <v>x</v>
      </c>
      <c r="AW1659" s="3" t="str">
        <f xml:space="preserve"> IFERROR(Table1[[#This Row],[GP 2020]]/Table1[[#This Row],[Total Assets 2020]], "x")</f>
        <v>x</v>
      </c>
      <c r="AX1659" s="3" t="str">
        <f xml:space="preserve"> IFERROR(Table1[[#This Row],[GP 2021]]/Table1[[#This Row],[Total Assets 2021]], "x")</f>
        <v>x</v>
      </c>
      <c r="AY1659" s="3" t="str">
        <f xml:space="preserve"> IFERROR(Table1[[#This Row],[GP TTM]]/Table1[[#This Row],[Total Assets TTM]], "x")</f>
        <v>x</v>
      </c>
      <c r="BA1659" s="3" t="str">
        <f xml:space="preserve"> IFERROR(ABS(Table1[[#This Row],[ROA 2013]]-Table1[[#This Row],[ROA 2012]]), "x")</f>
        <v>x</v>
      </c>
      <c r="BB1659" s="3" t="str">
        <f xml:space="preserve"> IFERROR(ABS(Table1[[#This Row],[ROA 2014]]-Table1[[#This Row],[ROA 2013]]), "x")</f>
        <v>x</v>
      </c>
      <c r="BC1659" s="3" t="str">
        <f xml:space="preserve"> IFERROR(ABS(Table1[[#This Row],[ROA 2015]]-Table1[[#This Row],[ROA 2014]]), "x")</f>
        <v>x</v>
      </c>
      <c r="BD1659" s="3" t="str">
        <f xml:space="preserve"> IFERROR(ABS(Table1[[#This Row],[ROA 2016]]-Table1[[#This Row],[ROA 2015]]), "x")</f>
        <v>x</v>
      </c>
      <c r="BE1659" s="3" t="str">
        <f xml:space="preserve"> IFERROR(ABS(Table1[[#This Row],[ROA 2017]]-Table1[[#This Row],[ROA 2016]]), "x")</f>
        <v>x</v>
      </c>
      <c r="BF1659" s="3" t="str">
        <f xml:space="preserve"> IFERROR(ABS(Table1[[#This Row],[ROA 2018]]-Table1[[#This Row],[ROA 2017]]), "x")</f>
        <v>x</v>
      </c>
      <c r="BG1659" s="3" t="str">
        <f xml:space="preserve"> IFERROR(ABS(Table1[[#This Row],[ROA 2019]]-Table1[[#This Row],[ROA 2018]]), "x")</f>
        <v>x</v>
      </c>
      <c r="BH1659" s="3" t="str">
        <f xml:space="preserve"> IFERROR(ABS(Table1[[#This Row],[ROA 2020]]-Table1[[#This Row],[ROA 2019]]), "x")</f>
        <v>x</v>
      </c>
      <c r="BI1659" s="3" t="str">
        <f xml:space="preserve"> IFERROR(ABS(Table1[[#This Row],[ROA 2021]]-Table1[[#This Row],[ROA 2020]]), "x")</f>
        <v>x</v>
      </c>
      <c r="BJ1659" s="3" t="str">
        <f xml:space="preserve"> IFERROR(AVERAGE(Table1[[#This Row],[ROA 2013-2012]:[ROA 2021-2020]]), "x")</f>
        <v>x</v>
      </c>
      <c r="BK1659" s="3" t="str">
        <f>IFERROR(AVERAGE(Table1[[#This Row],[ROA 2012]:[ROA 2021]]), "x")</f>
        <v>x</v>
      </c>
      <c r="BN1659" s="1">
        <f>SUM(Table1[[#This Row],[B/M Rank]:[ROA Rank]])</f>
        <v>0</v>
      </c>
    </row>
    <row r="1660" spans="1:66" x14ac:dyDescent="0.25">
      <c r="A1660" s="1" t="s">
        <v>4075</v>
      </c>
      <c r="B1660" s="1" t="s">
        <v>1782</v>
      </c>
      <c r="C1660" s="1" t="s">
        <v>12</v>
      </c>
      <c r="D1660" s="1" t="s">
        <v>11</v>
      </c>
      <c r="E1660" s="1" t="s">
        <v>108</v>
      </c>
      <c r="F1660" s="1">
        <v>134.28</v>
      </c>
      <c r="G1660" s="19"/>
      <c r="H1660" s="19"/>
      <c r="I1660" s="19"/>
      <c r="J1660" s="19"/>
      <c r="K1660" s="1"/>
      <c r="L1660" s="19"/>
      <c r="M1660" s="1">
        <v>2018</v>
      </c>
      <c r="T1660" s="1" t="s">
        <v>4368</v>
      </c>
      <c r="U1660" s="1" t="s">
        <v>4368</v>
      </c>
      <c r="V1660" s="1">
        <v>0</v>
      </c>
      <c r="W1660" s="1">
        <v>0.2</v>
      </c>
      <c r="X1660" s="1">
        <v>0.2</v>
      </c>
      <c r="Z1660" s="3">
        <f xml:space="preserve"> IFERROR(AVEDEV(Table1[[#This Row],[GP 2012]:[GP 2021]]) / Table1[[#This Row],[Avg GP]], "x")</f>
        <v>1</v>
      </c>
      <c r="AA1660" s="2">
        <f xml:space="preserve"> IFERROR(AVERAGE(Table1[[#This Row],[GP 2012]:[GP 2021]]), "x")</f>
        <v>0.1</v>
      </c>
      <c r="AB1660" s="11">
        <f>Table1[Equity]/Table1[Market Capital]</f>
        <v>8.117366696455168E-2</v>
      </c>
      <c r="AI1660" s="1">
        <v>0.9</v>
      </c>
      <c r="AJ1660" s="1">
        <v>3.4</v>
      </c>
      <c r="AK1660" s="1">
        <v>5.5</v>
      </c>
      <c r="AL1660" s="1">
        <v>15.9</v>
      </c>
      <c r="AM1660" s="1">
        <v>14.1</v>
      </c>
      <c r="AN1660" s="1">
        <v>10.9</v>
      </c>
      <c r="AO1660" s="3" t="str">
        <f xml:space="preserve"> IFERROR(Table1[[#This Row],[GP 2012]]/Table1[[#This Row],[Total Assets 2012]], "x")</f>
        <v>x</v>
      </c>
      <c r="AP1660" s="3" t="str">
        <f xml:space="preserve"> IFERROR(Table1[[#This Row],[GP 2013]]/Table1[[#This Row],[Total Assets 2013]], "x")</f>
        <v>x</v>
      </c>
      <c r="AQ1660" s="3" t="str">
        <f xml:space="preserve"> IFERROR(Table1[[#This Row],[GP 2014]]/Table1[[#This Row],[Total Assets 2014]], "x")</f>
        <v>x</v>
      </c>
      <c r="AR1660" s="3" t="str">
        <f xml:space="preserve"> IFERROR(Table1[[#This Row],[GP 2015]]/Table1[[#This Row],[Total Assets 2015]], "x")</f>
        <v>x</v>
      </c>
      <c r="AS1660" s="3" t="str">
        <f xml:space="preserve"> IFERROR(Table1[[#This Row],[GP 2016]]/Table1[[#This Row],[Total Assets 2016]], "x")</f>
        <v>x</v>
      </c>
      <c r="AT1660" s="3" t="str">
        <f xml:space="preserve"> IFERROR(Table1[[#This Row],[GP 2017]]/Table1[[#This Row],[Total Assets 2017]], "x")</f>
        <v>x</v>
      </c>
      <c r="AU1660" s="3" t="str">
        <f xml:space="preserve"> IFERROR(Table1[[#This Row],[GP 2018]]/Table1[[#This Row],[Total Assets 2018]], "x")</f>
        <v>x</v>
      </c>
      <c r="AV1660" s="3" t="str">
        <f xml:space="preserve"> IFERROR(Table1[[#This Row],[GP 2019]]/Table1[[#This Row],[Total Assets 2019]], "x")</f>
        <v>x</v>
      </c>
      <c r="AW1660" s="3">
        <f xml:space="preserve"> IFERROR(Table1[[#This Row],[GP 2020]]/Table1[[#This Row],[Total Assets 2020]], "x")</f>
        <v>0</v>
      </c>
      <c r="AX1660" s="3">
        <f xml:space="preserve"> IFERROR(Table1[[#This Row],[GP 2021]]/Table1[[#This Row],[Total Assets 2021]], "x")</f>
        <v>1.2578616352201259E-2</v>
      </c>
      <c r="AY1660" s="3">
        <f xml:space="preserve"> IFERROR(Table1[[#This Row],[GP TTM]]/Table1[[#This Row],[Total Assets TTM]], "x")</f>
        <v>1.4184397163120569E-2</v>
      </c>
      <c r="BA1660" s="3" t="str">
        <f xml:space="preserve"> IFERROR(ABS(Table1[[#This Row],[ROA 2013]]-Table1[[#This Row],[ROA 2012]]), "x")</f>
        <v>x</v>
      </c>
      <c r="BB1660" s="3" t="str">
        <f xml:space="preserve"> IFERROR(ABS(Table1[[#This Row],[ROA 2014]]-Table1[[#This Row],[ROA 2013]]), "x")</f>
        <v>x</v>
      </c>
      <c r="BC1660" s="3" t="str">
        <f xml:space="preserve"> IFERROR(ABS(Table1[[#This Row],[ROA 2015]]-Table1[[#This Row],[ROA 2014]]), "x")</f>
        <v>x</v>
      </c>
      <c r="BD1660" s="3" t="str">
        <f xml:space="preserve"> IFERROR(ABS(Table1[[#This Row],[ROA 2016]]-Table1[[#This Row],[ROA 2015]]), "x")</f>
        <v>x</v>
      </c>
      <c r="BE1660" s="3" t="str">
        <f xml:space="preserve"> IFERROR(ABS(Table1[[#This Row],[ROA 2017]]-Table1[[#This Row],[ROA 2016]]), "x")</f>
        <v>x</v>
      </c>
      <c r="BF1660" s="3" t="str">
        <f xml:space="preserve"> IFERROR(ABS(Table1[[#This Row],[ROA 2018]]-Table1[[#This Row],[ROA 2017]]), "x")</f>
        <v>x</v>
      </c>
      <c r="BG1660" s="3" t="str">
        <f xml:space="preserve"> IFERROR(ABS(Table1[[#This Row],[ROA 2019]]-Table1[[#This Row],[ROA 2018]]), "x")</f>
        <v>x</v>
      </c>
      <c r="BH1660" s="3" t="str">
        <f xml:space="preserve"> IFERROR(ABS(Table1[[#This Row],[ROA 2020]]-Table1[[#This Row],[ROA 2019]]), "x")</f>
        <v>x</v>
      </c>
      <c r="BI1660" s="3">
        <f xml:space="preserve"> IFERROR(ABS(Table1[[#This Row],[ROA 2021]]-Table1[[#This Row],[ROA 2020]]), "x")</f>
        <v>1.2578616352201259E-2</v>
      </c>
      <c r="BJ1660" s="3">
        <f xml:space="preserve"> IFERROR(AVERAGE(Table1[[#This Row],[ROA 2013-2012]:[ROA 2021-2020]]), "x")</f>
        <v>1.2578616352201259E-2</v>
      </c>
      <c r="BK1660" s="3">
        <f>IFERROR(AVERAGE(Table1[[#This Row],[ROA 2012]:[ROA 2021]]), "x")</f>
        <v>6.2893081761006293E-3</v>
      </c>
      <c r="BN1660" s="1">
        <f>SUM(Table1[[#This Row],[B/M Rank]:[ROA Rank]])</f>
        <v>0</v>
      </c>
    </row>
    <row r="1661" spans="1:66" x14ac:dyDescent="0.25">
      <c r="A1661" s="1" t="s">
        <v>3881</v>
      </c>
      <c r="B1661" s="1" t="s">
        <v>1596</v>
      </c>
      <c r="C1661" s="1" t="s">
        <v>1499</v>
      </c>
      <c r="D1661" s="1" t="s">
        <v>440</v>
      </c>
      <c r="E1661" s="1" t="s">
        <v>108</v>
      </c>
      <c r="F1661" s="1">
        <v>135.77000000000001</v>
      </c>
      <c r="G1661" s="19"/>
      <c r="H1661" s="19"/>
      <c r="I1661" s="19"/>
      <c r="J1661" s="19"/>
      <c r="K1661" s="1"/>
      <c r="L1661" s="19"/>
      <c r="M1661" s="1">
        <v>2012</v>
      </c>
      <c r="N1661" s="1">
        <v>-0.6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 t="s">
        <v>4368</v>
      </c>
      <c r="Z1661" s="3">
        <f xml:space="preserve"> IFERROR(AVEDEV(Table1[[#This Row],[GP 2012]:[GP 2021]]) / Table1[[#This Row],[Avg GP]], "x")</f>
        <v>-1.8000000000000009</v>
      </c>
      <c r="AA1661" s="2">
        <f xml:space="preserve"> IFERROR(AVERAGE(Table1[[#This Row],[GP 2012]:[GP 2021]]), "x")</f>
        <v>-0.06</v>
      </c>
      <c r="AB1661" s="11">
        <f>Table1[Equity]/Table1[Market Capital]</f>
        <v>0.35574869264196801</v>
      </c>
      <c r="AC1661" s="1">
        <v>85.7</v>
      </c>
      <c r="AD1661" s="1">
        <v>95.1</v>
      </c>
      <c r="AE1661" s="1">
        <v>64.099999999999994</v>
      </c>
      <c r="AF1661" s="1">
        <v>76.2</v>
      </c>
      <c r="AG1661" s="1">
        <v>70</v>
      </c>
      <c r="AH1661" s="1">
        <v>64.400000000000006</v>
      </c>
      <c r="AI1661" s="1">
        <v>67</v>
      </c>
      <c r="AJ1661" s="1">
        <v>72.400000000000006</v>
      </c>
      <c r="AK1661" s="1">
        <v>68.8</v>
      </c>
      <c r="AL1661" s="1">
        <v>65</v>
      </c>
      <c r="AM1661" s="1">
        <v>63.7</v>
      </c>
      <c r="AN1661" s="1">
        <v>48.3</v>
      </c>
      <c r="AO1661" s="3">
        <f xml:space="preserve"> IFERROR(Table1[[#This Row],[GP 2012]]/Table1[[#This Row],[Total Assets 2012]], "x")</f>
        <v>-7.0011668611435233E-3</v>
      </c>
      <c r="AP1661" s="3">
        <f xml:space="preserve"> IFERROR(Table1[[#This Row],[GP 2013]]/Table1[[#This Row],[Total Assets 2013]], "x")</f>
        <v>0</v>
      </c>
      <c r="AQ1661" s="3">
        <f xml:space="preserve"> IFERROR(Table1[[#This Row],[GP 2014]]/Table1[[#This Row],[Total Assets 2014]], "x")</f>
        <v>0</v>
      </c>
      <c r="AR1661" s="3">
        <f xml:space="preserve"> IFERROR(Table1[[#This Row],[GP 2015]]/Table1[[#This Row],[Total Assets 2015]], "x")</f>
        <v>0</v>
      </c>
      <c r="AS1661" s="3">
        <f xml:space="preserve"> IFERROR(Table1[[#This Row],[GP 2016]]/Table1[[#This Row],[Total Assets 2016]], "x")</f>
        <v>0</v>
      </c>
      <c r="AT1661" s="3">
        <f xml:space="preserve"> IFERROR(Table1[[#This Row],[GP 2017]]/Table1[[#This Row],[Total Assets 2017]], "x")</f>
        <v>0</v>
      </c>
      <c r="AU1661" s="3">
        <f xml:space="preserve"> IFERROR(Table1[[#This Row],[GP 2018]]/Table1[[#This Row],[Total Assets 2018]], "x")</f>
        <v>0</v>
      </c>
      <c r="AV1661" s="3">
        <f xml:space="preserve"> IFERROR(Table1[[#This Row],[GP 2019]]/Table1[[#This Row],[Total Assets 2019]], "x")</f>
        <v>0</v>
      </c>
      <c r="AW1661" s="3">
        <f xml:space="preserve"> IFERROR(Table1[[#This Row],[GP 2020]]/Table1[[#This Row],[Total Assets 2020]], "x")</f>
        <v>0</v>
      </c>
      <c r="AX1661" s="3">
        <f xml:space="preserve"> IFERROR(Table1[[#This Row],[GP 2021]]/Table1[[#This Row],[Total Assets 2021]], "x")</f>
        <v>0</v>
      </c>
      <c r="AY1661" s="3" t="str">
        <f xml:space="preserve"> IFERROR(Table1[[#This Row],[GP TTM]]/Table1[[#This Row],[Total Assets TTM]], "x")</f>
        <v>x</v>
      </c>
      <c r="BA1661" s="3">
        <f xml:space="preserve"> IFERROR(ABS(Table1[[#This Row],[ROA 2013]]-Table1[[#This Row],[ROA 2012]]), "x")</f>
        <v>7.0011668611435233E-3</v>
      </c>
      <c r="BB1661" s="3">
        <f xml:space="preserve"> IFERROR(ABS(Table1[[#This Row],[ROA 2014]]-Table1[[#This Row],[ROA 2013]]), "x")</f>
        <v>0</v>
      </c>
      <c r="BC1661" s="3">
        <f xml:space="preserve"> IFERROR(ABS(Table1[[#This Row],[ROA 2015]]-Table1[[#This Row],[ROA 2014]]), "x")</f>
        <v>0</v>
      </c>
      <c r="BD1661" s="3">
        <f xml:space="preserve"> IFERROR(ABS(Table1[[#This Row],[ROA 2016]]-Table1[[#This Row],[ROA 2015]]), "x")</f>
        <v>0</v>
      </c>
      <c r="BE1661" s="3">
        <f xml:space="preserve"> IFERROR(ABS(Table1[[#This Row],[ROA 2017]]-Table1[[#This Row],[ROA 2016]]), "x")</f>
        <v>0</v>
      </c>
      <c r="BF1661" s="3">
        <f xml:space="preserve"> IFERROR(ABS(Table1[[#This Row],[ROA 2018]]-Table1[[#This Row],[ROA 2017]]), "x")</f>
        <v>0</v>
      </c>
      <c r="BG1661" s="3">
        <f xml:space="preserve"> IFERROR(ABS(Table1[[#This Row],[ROA 2019]]-Table1[[#This Row],[ROA 2018]]), "x")</f>
        <v>0</v>
      </c>
      <c r="BH1661" s="3">
        <f xml:space="preserve"> IFERROR(ABS(Table1[[#This Row],[ROA 2020]]-Table1[[#This Row],[ROA 2019]]), "x")</f>
        <v>0</v>
      </c>
      <c r="BI1661" s="3">
        <f xml:space="preserve"> IFERROR(ABS(Table1[[#This Row],[ROA 2021]]-Table1[[#This Row],[ROA 2020]]), "x")</f>
        <v>0</v>
      </c>
      <c r="BJ1661" s="3">
        <f xml:space="preserve"> IFERROR(AVERAGE(Table1[[#This Row],[ROA 2013-2012]:[ROA 2021-2020]]), "x")</f>
        <v>7.77907429015947E-4</v>
      </c>
      <c r="BK1661" s="3">
        <f>IFERROR(AVERAGE(Table1[[#This Row],[ROA 2012]:[ROA 2021]]), "x")</f>
        <v>-7.0011668611435238E-4</v>
      </c>
      <c r="BN1661" s="1">
        <f>SUM(Table1[[#This Row],[B/M Rank]:[ROA Rank]])</f>
        <v>0</v>
      </c>
    </row>
    <row r="1662" spans="1:66" x14ac:dyDescent="0.25">
      <c r="A1662" s="1" t="s">
        <v>3930</v>
      </c>
      <c r="B1662" s="1" t="s">
        <v>1641</v>
      </c>
      <c r="C1662" s="1" t="s">
        <v>1499</v>
      </c>
      <c r="D1662" s="1" t="s">
        <v>440</v>
      </c>
      <c r="E1662" s="1" t="s">
        <v>108</v>
      </c>
      <c r="F1662" s="1">
        <v>135.82</v>
      </c>
      <c r="G1662" s="19"/>
      <c r="H1662" s="19"/>
      <c r="I1662" s="19"/>
      <c r="J1662" s="19"/>
      <c r="K1662" s="1"/>
      <c r="L1662" s="19"/>
      <c r="M1662" s="1">
        <v>2014</v>
      </c>
      <c r="P1662" s="1" t="s">
        <v>4368</v>
      </c>
      <c r="Q1662" s="1" t="s">
        <v>4368</v>
      </c>
      <c r="R1662" s="1">
        <v>-12.9</v>
      </c>
      <c r="S1662" s="1">
        <v>-1.5</v>
      </c>
      <c r="T1662" s="1">
        <v>-9.3000000000000007</v>
      </c>
      <c r="U1662" s="1">
        <v>16.5</v>
      </c>
      <c r="V1662" s="1">
        <v>19.3</v>
      </c>
      <c r="W1662" s="1">
        <v>79.3</v>
      </c>
      <c r="X1662" s="1">
        <v>114.4</v>
      </c>
      <c r="Z1662" s="3">
        <f xml:space="preserve"> IFERROR(AVEDEV(Table1[[#This Row],[GP 2012]:[GP 2021]]) / Table1[[#This Row],[Avg GP]], "x")</f>
        <v>1.5185995623632389</v>
      </c>
      <c r="AA1662" s="2">
        <f xml:space="preserve"> IFERROR(AVERAGE(Table1[[#This Row],[GP 2012]:[GP 2021]]), "x")</f>
        <v>15.233333333333333</v>
      </c>
      <c r="AB1662" s="11">
        <f>Table1[Equity]/Table1[Market Capital]</f>
        <v>-0.16566043292593138</v>
      </c>
      <c r="AE1662" s="1" t="s">
        <v>4368</v>
      </c>
      <c r="AF1662" s="1">
        <v>13.8</v>
      </c>
      <c r="AG1662" s="1">
        <v>10</v>
      </c>
      <c r="AH1662" s="1">
        <v>74</v>
      </c>
      <c r="AI1662" s="1">
        <v>370.7</v>
      </c>
      <c r="AJ1662" s="1">
        <v>602.5</v>
      </c>
      <c r="AK1662" s="1">
        <v>612.70000000000005</v>
      </c>
      <c r="AL1662" s="1">
        <v>622.5</v>
      </c>
      <c r="AM1662" s="1">
        <v>552.79999999999995</v>
      </c>
      <c r="AN1662" s="1">
        <v>-22.5</v>
      </c>
      <c r="AO1662" s="3" t="str">
        <f xml:space="preserve"> IFERROR(Table1[[#This Row],[GP 2012]]/Table1[[#This Row],[Total Assets 2012]], "x")</f>
        <v>x</v>
      </c>
      <c r="AP1662" s="3" t="str">
        <f xml:space="preserve"> IFERROR(Table1[[#This Row],[GP 2013]]/Table1[[#This Row],[Total Assets 2013]], "x")</f>
        <v>x</v>
      </c>
      <c r="AQ1662" s="3" t="str">
        <f xml:space="preserve"> IFERROR(Table1[[#This Row],[GP 2014]]/Table1[[#This Row],[Total Assets 2014]], "x")</f>
        <v>x</v>
      </c>
      <c r="AR1662" s="3" t="str">
        <f xml:space="preserve"> IFERROR(Table1[[#This Row],[GP 2015]]/Table1[[#This Row],[Total Assets 2015]], "x")</f>
        <v>x</v>
      </c>
      <c r="AS1662" s="3">
        <f xml:space="preserve"> IFERROR(Table1[[#This Row],[GP 2016]]/Table1[[#This Row],[Total Assets 2016]], "x")</f>
        <v>-1.29</v>
      </c>
      <c r="AT1662" s="3">
        <f xml:space="preserve"> IFERROR(Table1[[#This Row],[GP 2017]]/Table1[[#This Row],[Total Assets 2017]], "x")</f>
        <v>-2.0270270270270271E-2</v>
      </c>
      <c r="AU1662" s="3">
        <f xml:space="preserve"> IFERROR(Table1[[#This Row],[GP 2018]]/Table1[[#This Row],[Total Assets 2018]], "x")</f>
        <v>-2.5087671971944971E-2</v>
      </c>
      <c r="AV1662" s="3">
        <f xml:space="preserve"> IFERROR(Table1[[#This Row],[GP 2019]]/Table1[[#This Row],[Total Assets 2019]], "x")</f>
        <v>2.7385892116182572E-2</v>
      </c>
      <c r="AW1662" s="3">
        <f xml:space="preserve"> IFERROR(Table1[[#This Row],[GP 2020]]/Table1[[#This Row],[Total Assets 2020]], "x")</f>
        <v>3.1499918393993798E-2</v>
      </c>
      <c r="AX1662" s="3">
        <f xml:space="preserve"> IFERROR(Table1[[#This Row],[GP 2021]]/Table1[[#This Row],[Total Assets 2021]], "x")</f>
        <v>0.12738955823293172</v>
      </c>
      <c r="AY1662" s="3">
        <f xml:space="preserve"> IFERROR(Table1[[#This Row],[GP TTM]]/Table1[[#This Row],[Total Assets TTM]], "x")</f>
        <v>0.20694645441389295</v>
      </c>
      <c r="BA1662" s="3" t="str">
        <f xml:space="preserve"> IFERROR(ABS(Table1[[#This Row],[ROA 2013]]-Table1[[#This Row],[ROA 2012]]), "x")</f>
        <v>x</v>
      </c>
      <c r="BB1662" s="3" t="str">
        <f xml:space="preserve"> IFERROR(ABS(Table1[[#This Row],[ROA 2014]]-Table1[[#This Row],[ROA 2013]]), "x")</f>
        <v>x</v>
      </c>
      <c r="BC1662" s="3" t="str">
        <f xml:space="preserve"> IFERROR(ABS(Table1[[#This Row],[ROA 2015]]-Table1[[#This Row],[ROA 2014]]), "x")</f>
        <v>x</v>
      </c>
      <c r="BD1662" s="3" t="str">
        <f xml:space="preserve"> IFERROR(ABS(Table1[[#This Row],[ROA 2016]]-Table1[[#This Row],[ROA 2015]]), "x")</f>
        <v>x</v>
      </c>
      <c r="BE1662" s="3">
        <f xml:space="preserve"> IFERROR(ABS(Table1[[#This Row],[ROA 2017]]-Table1[[#This Row],[ROA 2016]]), "x")</f>
        <v>1.2697297297297299</v>
      </c>
      <c r="BF1662" s="3">
        <f xml:space="preserve"> IFERROR(ABS(Table1[[#This Row],[ROA 2018]]-Table1[[#This Row],[ROA 2017]]), "x")</f>
        <v>4.8174017016746999E-3</v>
      </c>
      <c r="BG1662" s="3">
        <f xml:space="preserve"> IFERROR(ABS(Table1[[#This Row],[ROA 2019]]-Table1[[#This Row],[ROA 2018]]), "x")</f>
        <v>5.2473564088127547E-2</v>
      </c>
      <c r="BH1662" s="3">
        <f xml:space="preserve"> IFERROR(ABS(Table1[[#This Row],[ROA 2020]]-Table1[[#This Row],[ROA 2019]]), "x")</f>
        <v>4.1140262778112252E-3</v>
      </c>
      <c r="BI1662" s="3">
        <f xml:space="preserve"> IFERROR(ABS(Table1[[#This Row],[ROA 2021]]-Table1[[#This Row],[ROA 2020]]), "x")</f>
        <v>9.5889639838937918E-2</v>
      </c>
      <c r="BJ1662" s="3">
        <f xml:space="preserve"> IFERROR(AVERAGE(Table1[[#This Row],[ROA 2013-2012]:[ROA 2021-2020]]), "x")</f>
        <v>0.28540487232725625</v>
      </c>
      <c r="BK1662" s="3">
        <f>IFERROR(AVERAGE(Table1[[#This Row],[ROA 2012]:[ROA 2021]]), "x")</f>
        <v>-0.19151376224985125</v>
      </c>
      <c r="BN1662" s="1">
        <f>SUM(Table1[[#This Row],[B/M Rank]:[ROA Rank]])</f>
        <v>0</v>
      </c>
    </row>
    <row r="1663" spans="1:66" x14ac:dyDescent="0.25">
      <c r="A1663" s="1" t="s">
        <v>4296</v>
      </c>
      <c r="B1663" s="1" t="s">
        <v>1998</v>
      </c>
      <c r="C1663" s="1" t="s">
        <v>1889</v>
      </c>
      <c r="D1663" s="1" t="s">
        <v>330</v>
      </c>
      <c r="E1663" s="1" t="s">
        <v>108</v>
      </c>
      <c r="F1663" s="1">
        <v>135.91</v>
      </c>
      <c r="G1663" s="19"/>
      <c r="H1663" s="19"/>
      <c r="I1663" s="19"/>
      <c r="J1663" s="19"/>
      <c r="K1663" s="1"/>
      <c r="L1663" s="19"/>
      <c r="M1663" s="1">
        <v>2012</v>
      </c>
      <c r="N1663" s="1">
        <v>38.4</v>
      </c>
      <c r="O1663" s="1">
        <v>81.2</v>
      </c>
      <c r="P1663" s="1">
        <v>147.30000000000001</v>
      </c>
      <c r="Q1663" s="1">
        <v>174.9</v>
      </c>
      <c r="R1663" s="1">
        <v>121.5</v>
      </c>
      <c r="S1663" s="1">
        <v>99.7</v>
      </c>
      <c r="T1663" s="1">
        <v>91.6</v>
      </c>
      <c r="U1663" s="1">
        <v>88.3</v>
      </c>
      <c r="V1663" s="1">
        <v>84.7</v>
      </c>
      <c r="W1663" s="1">
        <v>71.7</v>
      </c>
      <c r="X1663" s="1">
        <v>63.7</v>
      </c>
      <c r="Z1663" s="3">
        <f xml:space="preserve"> IFERROR(AVEDEV(Table1[[#This Row],[GP 2012]:[GP 2021]]) / Table1[[#This Row],[Avg GP]], "x")</f>
        <v>0.28802161513059149</v>
      </c>
      <c r="AA1663" s="2">
        <f xml:space="preserve"> IFERROR(AVERAGE(Table1[[#This Row],[GP 2012]:[GP 2021]]), "x")</f>
        <v>99.93</v>
      </c>
      <c r="AB1663" s="11">
        <f>Table1[Equity]/Table1[Market Capital]</f>
        <v>-0.32595099698329777</v>
      </c>
      <c r="AC1663" s="1">
        <v>57.9</v>
      </c>
      <c r="AD1663" s="1">
        <v>265.5</v>
      </c>
      <c r="AE1663" s="1">
        <v>321.7</v>
      </c>
      <c r="AF1663" s="1">
        <v>352.6</v>
      </c>
      <c r="AG1663" s="1">
        <v>258.5</v>
      </c>
      <c r="AH1663" s="1">
        <v>290.3</v>
      </c>
      <c r="AI1663" s="1">
        <v>168.9</v>
      </c>
      <c r="AJ1663" s="1">
        <v>153.80000000000001</v>
      </c>
      <c r="AK1663" s="1">
        <v>131.80000000000001</v>
      </c>
      <c r="AL1663" s="1">
        <v>98.5</v>
      </c>
      <c r="AM1663" s="1">
        <v>117.2</v>
      </c>
      <c r="AN1663" s="1">
        <v>-44.3</v>
      </c>
      <c r="AO1663" s="3">
        <f xml:space="preserve"> IFERROR(Table1[[#This Row],[GP 2012]]/Table1[[#This Row],[Total Assets 2012]], "x")</f>
        <v>0.66321243523316065</v>
      </c>
      <c r="AP1663" s="3">
        <f xml:space="preserve"> IFERROR(Table1[[#This Row],[GP 2013]]/Table1[[#This Row],[Total Assets 2013]], "x")</f>
        <v>0.30583804143126175</v>
      </c>
      <c r="AQ1663" s="3">
        <f xml:space="preserve"> IFERROR(Table1[[#This Row],[GP 2014]]/Table1[[#This Row],[Total Assets 2014]], "x")</f>
        <v>0.45788001243394472</v>
      </c>
      <c r="AR1663" s="3">
        <f xml:space="preserve"> IFERROR(Table1[[#This Row],[GP 2015]]/Table1[[#This Row],[Total Assets 2015]], "x")</f>
        <v>0.49602949517867267</v>
      </c>
      <c r="AS1663" s="3">
        <f xml:space="preserve"> IFERROR(Table1[[#This Row],[GP 2016]]/Table1[[#This Row],[Total Assets 2016]], "x")</f>
        <v>0.47001934235976789</v>
      </c>
      <c r="AT1663" s="3">
        <f xml:space="preserve"> IFERROR(Table1[[#This Row],[GP 2017]]/Table1[[#This Row],[Total Assets 2017]], "x")</f>
        <v>0.34343782294178438</v>
      </c>
      <c r="AU1663" s="3">
        <f xml:space="preserve"> IFERROR(Table1[[#This Row],[GP 2018]]/Table1[[#This Row],[Total Assets 2018]], "x")</f>
        <v>0.5423327412670218</v>
      </c>
      <c r="AV1663" s="3">
        <f xml:space="preserve"> IFERROR(Table1[[#This Row],[GP 2019]]/Table1[[#This Row],[Total Assets 2019]], "x")</f>
        <v>0.57412223667100126</v>
      </c>
      <c r="AW1663" s="3">
        <f xml:space="preserve"> IFERROR(Table1[[#This Row],[GP 2020]]/Table1[[#This Row],[Total Assets 2020]], "x")</f>
        <v>0.64264036418816384</v>
      </c>
      <c r="AX1663" s="3">
        <f xml:space="preserve"> IFERROR(Table1[[#This Row],[GP 2021]]/Table1[[#This Row],[Total Assets 2021]], "x")</f>
        <v>0.72791878172588831</v>
      </c>
      <c r="AY1663" s="3">
        <f xml:space="preserve"> IFERROR(Table1[[#This Row],[GP TTM]]/Table1[[#This Row],[Total Assets TTM]], "x")</f>
        <v>0.54351535836177478</v>
      </c>
      <c r="BA1663" s="3">
        <f xml:space="preserve"> IFERROR(ABS(Table1[[#This Row],[ROA 2013]]-Table1[[#This Row],[ROA 2012]]), "x")</f>
        <v>0.35737439380189889</v>
      </c>
      <c r="BB1663" s="3">
        <f xml:space="preserve"> IFERROR(ABS(Table1[[#This Row],[ROA 2014]]-Table1[[#This Row],[ROA 2013]]), "x")</f>
        <v>0.15204197100268296</v>
      </c>
      <c r="BC1663" s="3">
        <f xml:space="preserve"> IFERROR(ABS(Table1[[#This Row],[ROA 2015]]-Table1[[#This Row],[ROA 2014]]), "x")</f>
        <v>3.8149482744727958E-2</v>
      </c>
      <c r="BD1663" s="3">
        <f xml:space="preserve"> IFERROR(ABS(Table1[[#This Row],[ROA 2016]]-Table1[[#This Row],[ROA 2015]]), "x")</f>
        <v>2.6010152818904786E-2</v>
      </c>
      <c r="BE1663" s="3">
        <f xml:space="preserve"> IFERROR(ABS(Table1[[#This Row],[ROA 2017]]-Table1[[#This Row],[ROA 2016]]), "x")</f>
        <v>0.12658151941798351</v>
      </c>
      <c r="BF1663" s="3">
        <f xml:space="preserve"> IFERROR(ABS(Table1[[#This Row],[ROA 2018]]-Table1[[#This Row],[ROA 2017]]), "x")</f>
        <v>0.19889491832523742</v>
      </c>
      <c r="BG1663" s="3">
        <f xml:space="preserve"> IFERROR(ABS(Table1[[#This Row],[ROA 2019]]-Table1[[#This Row],[ROA 2018]]), "x")</f>
        <v>3.1789495403979462E-2</v>
      </c>
      <c r="BH1663" s="3">
        <f xml:space="preserve"> IFERROR(ABS(Table1[[#This Row],[ROA 2020]]-Table1[[#This Row],[ROA 2019]]), "x")</f>
        <v>6.8518127517162575E-2</v>
      </c>
      <c r="BI1663" s="3">
        <f xml:space="preserve"> IFERROR(ABS(Table1[[#This Row],[ROA 2021]]-Table1[[#This Row],[ROA 2020]]), "x")</f>
        <v>8.5278417537724471E-2</v>
      </c>
      <c r="BJ1663" s="3">
        <f xml:space="preserve"> IFERROR(AVERAGE(Table1[[#This Row],[ROA 2013-2012]:[ROA 2021-2020]]), "x")</f>
        <v>0.12051538650781134</v>
      </c>
      <c r="BK1663" s="3">
        <f>IFERROR(AVERAGE(Table1[[#This Row],[ROA 2012]:[ROA 2021]]), "x")</f>
        <v>0.52234312734306676</v>
      </c>
      <c r="BN1663" s="1">
        <f>SUM(Table1[[#This Row],[B/M Rank]:[ROA Rank]])</f>
        <v>0</v>
      </c>
    </row>
    <row r="1664" spans="1:66" x14ac:dyDescent="0.25">
      <c r="A1664" s="1" t="s">
        <v>3483</v>
      </c>
      <c r="B1664" s="1" t="s">
        <v>1286</v>
      </c>
      <c r="C1664" s="1" t="s">
        <v>4417</v>
      </c>
      <c r="D1664" s="1" t="s">
        <v>268</v>
      </c>
      <c r="E1664" s="1" t="s">
        <v>108</v>
      </c>
      <c r="F1664" s="1">
        <v>136.08000000000001</v>
      </c>
      <c r="G1664" s="19"/>
      <c r="H1664" s="19"/>
      <c r="I1664" s="19"/>
      <c r="J1664" s="19"/>
      <c r="K1664" s="1"/>
      <c r="L1664" s="19"/>
      <c r="M1664" s="1">
        <v>2012</v>
      </c>
      <c r="N1664" s="1" t="s">
        <v>4368</v>
      </c>
      <c r="O1664" s="1" t="s">
        <v>4368</v>
      </c>
      <c r="P1664" s="1" t="s">
        <v>4368</v>
      </c>
      <c r="Q1664" s="1" t="s">
        <v>4368</v>
      </c>
      <c r="R1664" s="1" t="s">
        <v>4368</v>
      </c>
      <c r="S1664" s="1" t="s">
        <v>4368</v>
      </c>
      <c r="T1664" s="1" t="s">
        <v>4368</v>
      </c>
      <c r="U1664" s="1" t="s">
        <v>4368</v>
      </c>
      <c r="V1664" s="1" t="s">
        <v>4368</v>
      </c>
      <c r="W1664" s="1" t="s">
        <v>4368</v>
      </c>
      <c r="X1664" s="1" t="s">
        <v>4368</v>
      </c>
      <c r="Z1664" s="3" t="str">
        <f xml:space="preserve"> IFERROR(AVEDEV(Table1[[#This Row],[GP 2012]:[GP 2021]]) / Table1[[#This Row],[Avg GP]], "x")</f>
        <v>x</v>
      </c>
      <c r="AA1664" s="2" t="str">
        <f xml:space="preserve"> IFERROR(AVERAGE(Table1[[#This Row],[GP 2012]:[GP 2021]]), "x")</f>
        <v>x</v>
      </c>
      <c r="AB1664" s="11">
        <f>Table1[Equity]/Table1[Market Capital]</f>
        <v>1.2095825984714872</v>
      </c>
      <c r="AC1664" s="1">
        <v>105.3</v>
      </c>
      <c r="AD1664" s="1">
        <v>102</v>
      </c>
      <c r="AE1664" s="1">
        <v>98.5</v>
      </c>
      <c r="AF1664" s="1">
        <v>95.1</v>
      </c>
      <c r="AG1664" s="1">
        <v>95.9</v>
      </c>
      <c r="AH1664" s="1">
        <v>94.3</v>
      </c>
      <c r="AI1664" s="1">
        <v>91.5</v>
      </c>
      <c r="AJ1664" s="1">
        <v>105.1</v>
      </c>
      <c r="AK1664" s="1">
        <v>128.30000000000001</v>
      </c>
      <c r="AL1664" s="1">
        <v>172.9</v>
      </c>
      <c r="AM1664" s="1">
        <v>174.7</v>
      </c>
      <c r="AN1664" s="1">
        <v>164.6</v>
      </c>
      <c r="AO1664" s="3" t="str">
        <f xml:space="preserve"> IFERROR(Table1[[#This Row],[GP 2012]]/Table1[[#This Row],[Total Assets 2012]], "x")</f>
        <v>x</v>
      </c>
      <c r="AP1664" s="3" t="str">
        <f xml:space="preserve"> IFERROR(Table1[[#This Row],[GP 2013]]/Table1[[#This Row],[Total Assets 2013]], "x")</f>
        <v>x</v>
      </c>
      <c r="AQ1664" s="3" t="str">
        <f xml:space="preserve"> IFERROR(Table1[[#This Row],[GP 2014]]/Table1[[#This Row],[Total Assets 2014]], "x")</f>
        <v>x</v>
      </c>
      <c r="AR1664" s="3" t="str">
        <f xml:space="preserve"> IFERROR(Table1[[#This Row],[GP 2015]]/Table1[[#This Row],[Total Assets 2015]], "x")</f>
        <v>x</v>
      </c>
      <c r="AS1664" s="3" t="str">
        <f xml:space="preserve"> IFERROR(Table1[[#This Row],[GP 2016]]/Table1[[#This Row],[Total Assets 2016]], "x")</f>
        <v>x</v>
      </c>
      <c r="AT1664" s="3" t="str">
        <f xml:space="preserve"> IFERROR(Table1[[#This Row],[GP 2017]]/Table1[[#This Row],[Total Assets 2017]], "x")</f>
        <v>x</v>
      </c>
      <c r="AU1664" s="3" t="str">
        <f xml:space="preserve"> IFERROR(Table1[[#This Row],[GP 2018]]/Table1[[#This Row],[Total Assets 2018]], "x")</f>
        <v>x</v>
      </c>
      <c r="AV1664" s="3" t="str">
        <f xml:space="preserve"> IFERROR(Table1[[#This Row],[GP 2019]]/Table1[[#This Row],[Total Assets 2019]], "x")</f>
        <v>x</v>
      </c>
      <c r="AW1664" s="3" t="str">
        <f xml:space="preserve"> IFERROR(Table1[[#This Row],[GP 2020]]/Table1[[#This Row],[Total Assets 2020]], "x")</f>
        <v>x</v>
      </c>
      <c r="AX1664" s="3" t="str">
        <f xml:space="preserve"> IFERROR(Table1[[#This Row],[GP 2021]]/Table1[[#This Row],[Total Assets 2021]], "x")</f>
        <v>x</v>
      </c>
      <c r="AY1664" s="3" t="str">
        <f xml:space="preserve"> IFERROR(Table1[[#This Row],[GP TTM]]/Table1[[#This Row],[Total Assets TTM]], "x")</f>
        <v>x</v>
      </c>
      <c r="BA1664" s="3" t="str">
        <f xml:space="preserve"> IFERROR(ABS(Table1[[#This Row],[ROA 2013]]-Table1[[#This Row],[ROA 2012]]), "x")</f>
        <v>x</v>
      </c>
      <c r="BB1664" s="3" t="str">
        <f xml:space="preserve"> IFERROR(ABS(Table1[[#This Row],[ROA 2014]]-Table1[[#This Row],[ROA 2013]]), "x")</f>
        <v>x</v>
      </c>
      <c r="BC1664" s="3" t="str">
        <f xml:space="preserve"> IFERROR(ABS(Table1[[#This Row],[ROA 2015]]-Table1[[#This Row],[ROA 2014]]), "x")</f>
        <v>x</v>
      </c>
      <c r="BD1664" s="3" t="str">
        <f xml:space="preserve"> IFERROR(ABS(Table1[[#This Row],[ROA 2016]]-Table1[[#This Row],[ROA 2015]]), "x")</f>
        <v>x</v>
      </c>
      <c r="BE1664" s="3" t="str">
        <f xml:space="preserve"> IFERROR(ABS(Table1[[#This Row],[ROA 2017]]-Table1[[#This Row],[ROA 2016]]), "x")</f>
        <v>x</v>
      </c>
      <c r="BF1664" s="3" t="str">
        <f xml:space="preserve"> IFERROR(ABS(Table1[[#This Row],[ROA 2018]]-Table1[[#This Row],[ROA 2017]]), "x")</f>
        <v>x</v>
      </c>
      <c r="BG1664" s="3" t="str">
        <f xml:space="preserve"> IFERROR(ABS(Table1[[#This Row],[ROA 2019]]-Table1[[#This Row],[ROA 2018]]), "x")</f>
        <v>x</v>
      </c>
      <c r="BH1664" s="3" t="str">
        <f xml:space="preserve"> IFERROR(ABS(Table1[[#This Row],[ROA 2020]]-Table1[[#This Row],[ROA 2019]]), "x")</f>
        <v>x</v>
      </c>
      <c r="BI1664" s="3" t="str">
        <f xml:space="preserve"> IFERROR(ABS(Table1[[#This Row],[ROA 2021]]-Table1[[#This Row],[ROA 2020]]), "x")</f>
        <v>x</v>
      </c>
      <c r="BJ1664" s="3" t="str">
        <f xml:space="preserve"> IFERROR(AVERAGE(Table1[[#This Row],[ROA 2013-2012]:[ROA 2021-2020]]), "x")</f>
        <v>x</v>
      </c>
      <c r="BK1664" s="3" t="str">
        <f>IFERROR(AVERAGE(Table1[[#This Row],[ROA 2012]:[ROA 2021]]), "x")</f>
        <v>x</v>
      </c>
      <c r="BN1664" s="1">
        <f>SUM(Table1[[#This Row],[B/M Rank]:[ROA Rank]])</f>
        <v>0</v>
      </c>
    </row>
    <row r="1665" spans="1:66" x14ac:dyDescent="0.25">
      <c r="A1665" s="1" t="s">
        <v>3920</v>
      </c>
      <c r="B1665" s="1" t="s">
        <v>1631</v>
      </c>
      <c r="C1665" s="1" t="s">
        <v>1499</v>
      </c>
      <c r="D1665" s="1" t="s">
        <v>440</v>
      </c>
      <c r="E1665" s="1" t="s">
        <v>108</v>
      </c>
      <c r="F1665" s="1">
        <v>136.71</v>
      </c>
      <c r="G1665" s="19"/>
      <c r="H1665" s="19"/>
      <c r="I1665" s="19"/>
      <c r="J1665" s="19"/>
      <c r="K1665" s="1"/>
      <c r="L1665" s="19"/>
      <c r="M1665" s="1">
        <v>2012</v>
      </c>
      <c r="N1665" s="1">
        <v>1</v>
      </c>
      <c r="O1665" s="1">
        <v>0.8</v>
      </c>
      <c r="P1665" s="1">
        <v>0.6</v>
      </c>
      <c r="Q1665" s="1">
        <v>1</v>
      </c>
      <c r="R1665" s="1">
        <v>0.6</v>
      </c>
      <c r="S1665" s="1">
        <v>0.6</v>
      </c>
      <c r="T1665" s="1">
        <v>0.5</v>
      </c>
      <c r="U1665" s="1">
        <v>0.4</v>
      </c>
      <c r="V1665" s="1">
        <v>8.1</v>
      </c>
      <c r="W1665" s="1">
        <v>4.8</v>
      </c>
      <c r="X1665" s="1">
        <v>13.5</v>
      </c>
      <c r="Z1665" s="3">
        <f xml:space="preserve"> IFERROR(AVEDEV(Table1[[#This Row],[GP 2012]:[GP 2021]]) / Table1[[#This Row],[Avg GP]], "x")</f>
        <v>1.0021739130434784</v>
      </c>
      <c r="AA1665" s="2">
        <f xml:space="preserve"> IFERROR(AVERAGE(Table1[[#This Row],[GP 2012]:[GP 2021]]), "x")</f>
        <v>1.8399999999999999</v>
      </c>
      <c r="AB1665" s="11">
        <f>Table1[Equity]/Table1[Market Capital]</f>
        <v>0.22017409114183306</v>
      </c>
      <c r="AC1665" s="1">
        <v>13.3</v>
      </c>
      <c r="AD1665" s="1">
        <v>11.7</v>
      </c>
      <c r="AE1665" s="1">
        <v>9.5</v>
      </c>
      <c r="AF1665" s="1">
        <v>9.9</v>
      </c>
      <c r="AG1665" s="1">
        <v>7.7</v>
      </c>
      <c r="AH1665" s="1">
        <v>4.5</v>
      </c>
      <c r="AI1665" s="1">
        <v>3.8</v>
      </c>
      <c r="AJ1665" s="1">
        <v>54.9</v>
      </c>
      <c r="AK1665" s="1">
        <v>49.2</v>
      </c>
      <c r="AL1665" s="1">
        <v>38.6</v>
      </c>
      <c r="AM1665" s="1">
        <v>58.4</v>
      </c>
      <c r="AN1665" s="1">
        <v>30.1</v>
      </c>
      <c r="AO1665" s="3">
        <f xml:space="preserve"> IFERROR(Table1[[#This Row],[GP 2012]]/Table1[[#This Row],[Total Assets 2012]], "x")</f>
        <v>7.5187969924812026E-2</v>
      </c>
      <c r="AP1665" s="3">
        <f xml:space="preserve"> IFERROR(Table1[[#This Row],[GP 2013]]/Table1[[#This Row],[Total Assets 2013]], "x")</f>
        <v>6.8376068376068383E-2</v>
      </c>
      <c r="AQ1665" s="3">
        <f xml:space="preserve"> IFERROR(Table1[[#This Row],[GP 2014]]/Table1[[#This Row],[Total Assets 2014]], "x")</f>
        <v>6.3157894736842107E-2</v>
      </c>
      <c r="AR1665" s="3">
        <f xml:space="preserve"> IFERROR(Table1[[#This Row],[GP 2015]]/Table1[[#This Row],[Total Assets 2015]], "x")</f>
        <v>0.10101010101010101</v>
      </c>
      <c r="AS1665" s="3">
        <f xml:space="preserve"> IFERROR(Table1[[#This Row],[GP 2016]]/Table1[[#This Row],[Total Assets 2016]], "x")</f>
        <v>7.792207792207792E-2</v>
      </c>
      <c r="AT1665" s="3">
        <f xml:space="preserve"> IFERROR(Table1[[#This Row],[GP 2017]]/Table1[[#This Row],[Total Assets 2017]], "x")</f>
        <v>0.13333333333333333</v>
      </c>
      <c r="AU1665" s="3">
        <f xml:space="preserve"> IFERROR(Table1[[#This Row],[GP 2018]]/Table1[[#This Row],[Total Assets 2018]], "x")</f>
        <v>0.13157894736842105</v>
      </c>
      <c r="AV1665" s="3">
        <f xml:space="preserve"> IFERROR(Table1[[#This Row],[GP 2019]]/Table1[[#This Row],[Total Assets 2019]], "x")</f>
        <v>7.285974499089254E-3</v>
      </c>
      <c r="AW1665" s="3">
        <f xml:space="preserve"> IFERROR(Table1[[#This Row],[GP 2020]]/Table1[[#This Row],[Total Assets 2020]], "x")</f>
        <v>0.16463414634146339</v>
      </c>
      <c r="AX1665" s="3">
        <f xml:space="preserve"> IFERROR(Table1[[#This Row],[GP 2021]]/Table1[[#This Row],[Total Assets 2021]], "x")</f>
        <v>0.12435233160621761</v>
      </c>
      <c r="AY1665" s="3">
        <f xml:space="preserve"> IFERROR(Table1[[#This Row],[GP TTM]]/Table1[[#This Row],[Total Assets TTM]], "x")</f>
        <v>0.23116438356164384</v>
      </c>
      <c r="BA1665" s="3">
        <f xml:space="preserve"> IFERROR(ABS(Table1[[#This Row],[ROA 2013]]-Table1[[#This Row],[ROA 2012]]), "x")</f>
        <v>6.811901548743643E-3</v>
      </c>
      <c r="BB1665" s="3">
        <f xml:space="preserve"> IFERROR(ABS(Table1[[#This Row],[ROA 2014]]-Table1[[#This Row],[ROA 2013]]), "x")</f>
        <v>5.2181736392262756E-3</v>
      </c>
      <c r="BC1665" s="3">
        <f xml:space="preserve"> IFERROR(ABS(Table1[[#This Row],[ROA 2015]]-Table1[[#This Row],[ROA 2014]]), "x")</f>
        <v>3.7852206273258901E-2</v>
      </c>
      <c r="BD1665" s="3">
        <f xml:space="preserve"> IFERROR(ABS(Table1[[#This Row],[ROA 2016]]-Table1[[#This Row],[ROA 2015]]), "x")</f>
        <v>2.3088023088023088E-2</v>
      </c>
      <c r="BE1665" s="3">
        <f xml:space="preserve"> IFERROR(ABS(Table1[[#This Row],[ROA 2017]]-Table1[[#This Row],[ROA 2016]]), "x")</f>
        <v>5.5411255411255411E-2</v>
      </c>
      <c r="BF1665" s="3">
        <f xml:space="preserve"> IFERROR(ABS(Table1[[#This Row],[ROA 2018]]-Table1[[#This Row],[ROA 2017]]), "x")</f>
        <v>1.7543859649122862E-3</v>
      </c>
      <c r="BG1665" s="3">
        <f xml:space="preserve"> IFERROR(ABS(Table1[[#This Row],[ROA 2019]]-Table1[[#This Row],[ROA 2018]]), "x")</f>
        <v>0.12429297286933179</v>
      </c>
      <c r="BH1665" s="3">
        <f xml:space="preserve"> IFERROR(ABS(Table1[[#This Row],[ROA 2020]]-Table1[[#This Row],[ROA 2019]]), "x")</f>
        <v>0.15734817184237415</v>
      </c>
      <c r="BI1665" s="3">
        <f xml:space="preserve"> IFERROR(ABS(Table1[[#This Row],[ROA 2021]]-Table1[[#This Row],[ROA 2020]]), "x")</f>
        <v>4.028181473524578E-2</v>
      </c>
      <c r="BJ1665" s="3">
        <f xml:space="preserve"> IFERROR(AVERAGE(Table1[[#This Row],[ROA 2013-2012]:[ROA 2021-2020]]), "x")</f>
        <v>5.0228767263596812E-2</v>
      </c>
      <c r="BK1665" s="3">
        <f>IFERROR(AVERAGE(Table1[[#This Row],[ROA 2012]:[ROA 2021]]), "x")</f>
        <v>9.4683884511842592E-2</v>
      </c>
      <c r="BN1665" s="1">
        <f>SUM(Table1[[#This Row],[B/M Rank]:[ROA Rank]])</f>
        <v>0</v>
      </c>
    </row>
    <row r="1666" spans="1:66" x14ac:dyDescent="0.25">
      <c r="A1666" s="1" t="s">
        <v>2941</v>
      </c>
      <c r="B1666" s="1" t="s">
        <v>4477</v>
      </c>
      <c r="C1666" s="1" t="s">
        <v>4417</v>
      </c>
      <c r="D1666" s="1" t="s">
        <v>268</v>
      </c>
      <c r="E1666" s="1" t="s">
        <v>108</v>
      </c>
      <c r="F1666" s="1">
        <v>137.63</v>
      </c>
      <c r="G1666" s="19"/>
      <c r="H1666" s="19"/>
      <c r="I1666" s="19"/>
      <c r="J1666" s="19"/>
      <c r="K1666" s="1"/>
      <c r="L1666" s="19"/>
      <c r="M1666" s="1">
        <v>2012</v>
      </c>
      <c r="N1666" s="1" t="s">
        <v>4368</v>
      </c>
      <c r="O1666" s="1" t="s">
        <v>4368</v>
      </c>
      <c r="P1666" s="1" t="s">
        <v>4368</v>
      </c>
      <c r="Q1666" s="1" t="s">
        <v>4368</v>
      </c>
      <c r="R1666" s="1" t="s">
        <v>4368</v>
      </c>
      <c r="S1666" s="1" t="s">
        <v>4368</v>
      </c>
      <c r="T1666" s="1" t="s">
        <v>4368</v>
      </c>
      <c r="U1666" s="1" t="s">
        <v>4368</v>
      </c>
      <c r="V1666" s="1" t="s">
        <v>4368</v>
      </c>
      <c r="W1666" s="1" t="s">
        <v>4368</v>
      </c>
      <c r="X1666" s="1" t="s">
        <v>4368</v>
      </c>
      <c r="Z1666" s="3" t="str">
        <f xml:space="preserve"> IFERROR(AVEDEV(Table1[[#This Row],[GP 2012]:[GP 2021]]) / Table1[[#This Row],[Avg GP]], "x")</f>
        <v>x</v>
      </c>
      <c r="AA1666" s="2" t="str">
        <f xml:space="preserve"> IFERROR(AVERAGE(Table1[[#This Row],[GP 2012]:[GP 2021]]), "x")</f>
        <v>x</v>
      </c>
      <c r="AB1666" s="11">
        <f>Table1[Equity]/Table1[Market Capital]</f>
        <v>4.3595146407033351E-3</v>
      </c>
      <c r="AC1666" s="1">
        <v>0.8</v>
      </c>
      <c r="AD1666" s="1">
        <v>0.7</v>
      </c>
      <c r="AE1666" s="1">
        <v>0.6</v>
      </c>
      <c r="AF1666" s="1">
        <v>0.3</v>
      </c>
      <c r="AG1666" s="1">
        <v>0.2</v>
      </c>
      <c r="AH1666" s="1">
        <v>0</v>
      </c>
      <c r="AI1666" s="1">
        <v>0.1</v>
      </c>
      <c r="AJ1666" s="1">
        <v>1</v>
      </c>
      <c r="AK1666" s="1">
        <v>1.1000000000000001</v>
      </c>
      <c r="AL1666" s="1">
        <v>1.2</v>
      </c>
      <c r="AM1666" s="1">
        <v>1.2</v>
      </c>
      <c r="AN1666" s="1">
        <v>0.6</v>
      </c>
      <c r="AO1666" s="3" t="str">
        <f xml:space="preserve"> IFERROR(Table1[[#This Row],[GP 2012]]/Table1[[#This Row],[Total Assets 2012]], "x")</f>
        <v>x</v>
      </c>
      <c r="AP1666" s="3" t="str">
        <f xml:space="preserve"> IFERROR(Table1[[#This Row],[GP 2013]]/Table1[[#This Row],[Total Assets 2013]], "x")</f>
        <v>x</v>
      </c>
      <c r="AQ1666" s="3" t="str">
        <f xml:space="preserve"> IFERROR(Table1[[#This Row],[GP 2014]]/Table1[[#This Row],[Total Assets 2014]], "x")</f>
        <v>x</v>
      </c>
      <c r="AR1666" s="3" t="str">
        <f xml:space="preserve"> IFERROR(Table1[[#This Row],[GP 2015]]/Table1[[#This Row],[Total Assets 2015]], "x")</f>
        <v>x</v>
      </c>
      <c r="AS1666" s="3" t="str">
        <f xml:space="preserve"> IFERROR(Table1[[#This Row],[GP 2016]]/Table1[[#This Row],[Total Assets 2016]], "x")</f>
        <v>x</v>
      </c>
      <c r="AT1666" s="3" t="str">
        <f xml:space="preserve"> IFERROR(Table1[[#This Row],[GP 2017]]/Table1[[#This Row],[Total Assets 2017]], "x")</f>
        <v>x</v>
      </c>
      <c r="AU1666" s="3" t="str">
        <f xml:space="preserve"> IFERROR(Table1[[#This Row],[GP 2018]]/Table1[[#This Row],[Total Assets 2018]], "x")</f>
        <v>x</v>
      </c>
      <c r="AV1666" s="3" t="str">
        <f xml:space="preserve"> IFERROR(Table1[[#This Row],[GP 2019]]/Table1[[#This Row],[Total Assets 2019]], "x")</f>
        <v>x</v>
      </c>
      <c r="AW1666" s="3" t="str">
        <f xml:space="preserve"> IFERROR(Table1[[#This Row],[GP 2020]]/Table1[[#This Row],[Total Assets 2020]], "x")</f>
        <v>x</v>
      </c>
      <c r="AX1666" s="3" t="str">
        <f xml:space="preserve"> IFERROR(Table1[[#This Row],[GP 2021]]/Table1[[#This Row],[Total Assets 2021]], "x")</f>
        <v>x</v>
      </c>
      <c r="AY1666" s="3" t="str">
        <f xml:space="preserve"> IFERROR(Table1[[#This Row],[GP TTM]]/Table1[[#This Row],[Total Assets TTM]], "x")</f>
        <v>x</v>
      </c>
      <c r="BA1666" s="3" t="str">
        <f xml:space="preserve"> IFERROR(ABS(Table1[[#This Row],[ROA 2013]]-Table1[[#This Row],[ROA 2012]]), "x")</f>
        <v>x</v>
      </c>
      <c r="BB1666" s="3" t="str">
        <f xml:space="preserve"> IFERROR(ABS(Table1[[#This Row],[ROA 2014]]-Table1[[#This Row],[ROA 2013]]), "x")</f>
        <v>x</v>
      </c>
      <c r="BC1666" s="3" t="str">
        <f xml:space="preserve"> IFERROR(ABS(Table1[[#This Row],[ROA 2015]]-Table1[[#This Row],[ROA 2014]]), "x")</f>
        <v>x</v>
      </c>
      <c r="BD1666" s="3" t="str">
        <f xml:space="preserve"> IFERROR(ABS(Table1[[#This Row],[ROA 2016]]-Table1[[#This Row],[ROA 2015]]), "x")</f>
        <v>x</v>
      </c>
      <c r="BE1666" s="3" t="str">
        <f xml:space="preserve"> IFERROR(ABS(Table1[[#This Row],[ROA 2017]]-Table1[[#This Row],[ROA 2016]]), "x")</f>
        <v>x</v>
      </c>
      <c r="BF1666" s="3" t="str">
        <f xml:space="preserve"> IFERROR(ABS(Table1[[#This Row],[ROA 2018]]-Table1[[#This Row],[ROA 2017]]), "x")</f>
        <v>x</v>
      </c>
      <c r="BG1666" s="3" t="str">
        <f xml:space="preserve"> IFERROR(ABS(Table1[[#This Row],[ROA 2019]]-Table1[[#This Row],[ROA 2018]]), "x")</f>
        <v>x</v>
      </c>
      <c r="BH1666" s="3" t="str">
        <f xml:space="preserve"> IFERROR(ABS(Table1[[#This Row],[ROA 2020]]-Table1[[#This Row],[ROA 2019]]), "x")</f>
        <v>x</v>
      </c>
      <c r="BI1666" s="3" t="str">
        <f xml:space="preserve"> IFERROR(ABS(Table1[[#This Row],[ROA 2021]]-Table1[[#This Row],[ROA 2020]]), "x")</f>
        <v>x</v>
      </c>
      <c r="BJ1666" s="3" t="str">
        <f xml:space="preserve"> IFERROR(AVERAGE(Table1[[#This Row],[ROA 2013-2012]:[ROA 2021-2020]]), "x")</f>
        <v>x</v>
      </c>
      <c r="BK1666" s="3" t="str">
        <f>IFERROR(AVERAGE(Table1[[#This Row],[ROA 2012]:[ROA 2021]]), "x")</f>
        <v>x</v>
      </c>
      <c r="BN1666" s="1">
        <f>SUM(Table1[[#This Row],[B/M Rank]:[ROA Rank]])</f>
        <v>0</v>
      </c>
    </row>
    <row r="1667" spans="1:66" x14ac:dyDescent="0.25">
      <c r="A1667" s="1" t="s">
        <v>3258</v>
      </c>
      <c r="B1667" s="1" t="s">
        <v>1134</v>
      </c>
      <c r="C1667" s="1" t="s">
        <v>4417</v>
      </c>
      <c r="D1667" s="1" t="s">
        <v>268</v>
      </c>
      <c r="E1667" s="1" t="s">
        <v>108</v>
      </c>
      <c r="F1667" s="1">
        <v>137.80000000000001</v>
      </c>
      <c r="G1667" s="19"/>
      <c r="H1667" s="19"/>
      <c r="I1667" s="19"/>
      <c r="J1667" s="19"/>
      <c r="K1667" s="1"/>
      <c r="L1667" s="19"/>
      <c r="M1667" s="1">
        <v>2012</v>
      </c>
      <c r="N1667" s="1" t="s">
        <v>4368</v>
      </c>
      <c r="O1667" s="1" t="s">
        <v>4368</v>
      </c>
      <c r="P1667" s="1" t="s">
        <v>4368</v>
      </c>
      <c r="Q1667" s="1" t="s">
        <v>4368</v>
      </c>
      <c r="R1667" s="1">
        <v>0</v>
      </c>
      <c r="S1667" s="1">
        <v>-0.1</v>
      </c>
      <c r="T1667" s="1">
        <v>-0.3</v>
      </c>
      <c r="U1667" s="1">
        <v>-0.1</v>
      </c>
      <c r="V1667" s="1">
        <v>0</v>
      </c>
      <c r="W1667" s="1" t="s">
        <v>4368</v>
      </c>
      <c r="X1667" s="1" t="s">
        <v>4368</v>
      </c>
      <c r="Z1667" s="3">
        <f xml:space="preserve"> IFERROR(AVEDEV(Table1[[#This Row],[GP 2012]:[GP 2021]]) / Table1[[#This Row],[Avg GP]], "x")</f>
        <v>-0.79999999999999993</v>
      </c>
      <c r="AA1667" s="2">
        <f xml:space="preserve"> IFERROR(AVERAGE(Table1[[#This Row],[GP 2012]:[GP 2021]]), "x")</f>
        <v>-0.1</v>
      </c>
      <c r="AB1667" s="11">
        <f>Table1[Equity]/Table1[Market Capital]</f>
        <v>0.4143686502177068</v>
      </c>
      <c r="AC1667" s="1">
        <v>15</v>
      </c>
      <c r="AD1667" s="1">
        <v>8.3000000000000007</v>
      </c>
      <c r="AE1667" s="1">
        <v>6.2</v>
      </c>
      <c r="AF1667" s="1">
        <v>4</v>
      </c>
      <c r="AG1667" s="1">
        <v>4.0999999999999996</v>
      </c>
      <c r="AH1667" s="1">
        <v>3</v>
      </c>
      <c r="AI1667" s="1">
        <v>2.9</v>
      </c>
      <c r="AJ1667" s="1">
        <v>3.7</v>
      </c>
      <c r="AK1667" s="1">
        <v>28.5</v>
      </c>
      <c r="AL1667" s="1">
        <v>54.9</v>
      </c>
      <c r="AM1667" s="1">
        <v>59.5</v>
      </c>
      <c r="AN1667" s="1">
        <v>57.1</v>
      </c>
      <c r="AO1667" s="3" t="str">
        <f xml:space="preserve"> IFERROR(Table1[[#This Row],[GP 2012]]/Table1[[#This Row],[Total Assets 2012]], "x")</f>
        <v>x</v>
      </c>
      <c r="AP1667" s="3" t="str">
        <f xml:space="preserve"> IFERROR(Table1[[#This Row],[GP 2013]]/Table1[[#This Row],[Total Assets 2013]], "x")</f>
        <v>x</v>
      </c>
      <c r="AQ1667" s="3" t="str">
        <f xml:space="preserve"> IFERROR(Table1[[#This Row],[GP 2014]]/Table1[[#This Row],[Total Assets 2014]], "x")</f>
        <v>x</v>
      </c>
      <c r="AR1667" s="3" t="str">
        <f xml:space="preserve"> IFERROR(Table1[[#This Row],[GP 2015]]/Table1[[#This Row],[Total Assets 2015]], "x")</f>
        <v>x</v>
      </c>
      <c r="AS1667" s="3">
        <f xml:space="preserve"> IFERROR(Table1[[#This Row],[GP 2016]]/Table1[[#This Row],[Total Assets 2016]], "x")</f>
        <v>0</v>
      </c>
      <c r="AT1667" s="3">
        <f xml:space="preserve"> IFERROR(Table1[[#This Row],[GP 2017]]/Table1[[#This Row],[Total Assets 2017]], "x")</f>
        <v>-3.3333333333333333E-2</v>
      </c>
      <c r="AU1667" s="3">
        <f xml:space="preserve"> IFERROR(Table1[[#This Row],[GP 2018]]/Table1[[#This Row],[Total Assets 2018]], "x")</f>
        <v>-0.10344827586206896</v>
      </c>
      <c r="AV1667" s="3">
        <f xml:space="preserve"> IFERROR(Table1[[#This Row],[GP 2019]]/Table1[[#This Row],[Total Assets 2019]], "x")</f>
        <v>-2.7027027027027029E-2</v>
      </c>
      <c r="AW1667" s="3">
        <f xml:space="preserve"> IFERROR(Table1[[#This Row],[GP 2020]]/Table1[[#This Row],[Total Assets 2020]], "x")</f>
        <v>0</v>
      </c>
      <c r="AX1667" s="3" t="str">
        <f xml:space="preserve"> IFERROR(Table1[[#This Row],[GP 2021]]/Table1[[#This Row],[Total Assets 2021]], "x")</f>
        <v>x</v>
      </c>
      <c r="AY1667" s="3" t="str">
        <f xml:space="preserve"> IFERROR(Table1[[#This Row],[GP TTM]]/Table1[[#This Row],[Total Assets TTM]], "x")</f>
        <v>x</v>
      </c>
      <c r="BA1667" s="3" t="str">
        <f xml:space="preserve"> IFERROR(ABS(Table1[[#This Row],[ROA 2013]]-Table1[[#This Row],[ROA 2012]]), "x")</f>
        <v>x</v>
      </c>
      <c r="BB1667" s="3" t="str">
        <f xml:space="preserve"> IFERROR(ABS(Table1[[#This Row],[ROA 2014]]-Table1[[#This Row],[ROA 2013]]), "x")</f>
        <v>x</v>
      </c>
      <c r="BC1667" s="3" t="str">
        <f xml:space="preserve"> IFERROR(ABS(Table1[[#This Row],[ROA 2015]]-Table1[[#This Row],[ROA 2014]]), "x")</f>
        <v>x</v>
      </c>
      <c r="BD1667" s="3" t="str">
        <f xml:space="preserve"> IFERROR(ABS(Table1[[#This Row],[ROA 2016]]-Table1[[#This Row],[ROA 2015]]), "x")</f>
        <v>x</v>
      </c>
      <c r="BE1667" s="3">
        <f xml:space="preserve"> IFERROR(ABS(Table1[[#This Row],[ROA 2017]]-Table1[[#This Row],[ROA 2016]]), "x")</f>
        <v>3.3333333333333333E-2</v>
      </c>
      <c r="BF1667" s="3">
        <f xml:space="preserve"> IFERROR(ABS(Table1[[#This Row],[ROA 2018]]-Table1[[#This Row],[ROA 2017]]), "x")</f>
        <v>7.0114942528735624E-2</v>
      </c>
      <c r="BG1667" s="3">
        <f xml:space="preserve"> IFERROR(ABS(Table1[[#This Row],[ROA 2019]]-Table1[[#This Row],[ROA 2018]]), "x")</f>
        <v>7.6421248835041936E-2</v>
      </c>
      <c r="BH1667" s="3">
        <f xml:space="preserve"> IFERROR(ABS(Table1[[#This Row],[ROA 2020]]-Table1[[#This Row],[ROA 2019]]), "x")</f>
        <v>2.7027027027027029E-2</v>
      </c>
      <c r="BI1667" s="3" t="str">
        <f xml:space="preserve"> IFERROR(ABS(Table1[[#This Row],[ROA 2021]]-Table1[[#This Row],[ROA 2020]]), "x")</f>
        <v>x</v>
      </c>
      <c r="BJ1667" s="3">
        <f xml:space="preserve"> IFERROR(AVERAGE(Table1[[#This Row],[ROA 2013-2012]:[ROA 2021-2020]]), "x")</f>
        <v>5.1724137931034475E-2</v>
      </c>
      <c r="BK1667" s="3">
        <f>IFERROR(AVERAGE(Table1[[#This Row],[ROA 2012]:[ROA 2021]]), "x")</f>
        <v>-3.2761727244485866E-2</v>
      </c>
      <c r="BN1667" s="1">
        <f>SUM(Table1[[#This Row],[B/M Rank]:[ROA Rank]])</f>
        <v>0</v>
      </c>
    </row>
    <row r="1668" spans="1:66" x14ac:dyDescent="0.25">
      <c r="A1668" s="1" t="s">
        <v>3659</v>
      </c>
      <c r="B1668" s="1" t="s">
        <v>4715</v>
      </c>
      <c r="C1668" s="1" t="s">
        <v>4417</v>
      </c>
      <c r="D1668" s="1" t="s">
        <v>268</v>
      </c>
      <c r="E1668" s="1" t="s">
        <v>108</v>
      </c>
      <c r="F1668" s="1">
        <v>138.54</v>
      </c>
      <c r="G1668" s="19"/>
      <c r="H1668" s="19"/>
      <c r="I1668" s="19"/>
      <c r="J1668" s="19"/>
      <c r="K1668" s="1"/>
      <c r="L1668" s="19"/>
      <c r="M1668" s="1">
        <v>2019</v>
      </c>
      <c r="U1668" s="1">
        <v>-7.6</v>
      </c>
      <c r="V1668" s="1">
        <v>-4.5999999999999996</v>
      </c>
      <c r="W1668" s="1">
        <v>23.3</v>
      </c>
      <c r="X1668" s="1">
        <v>42.7</v>
      </c>
      <c r="Z1668" s="3">
        <f xml:space="preserve"> IFERROR(AVEDEV(Table1[[#This Row],[GP 2012]:[GP 2021]]) / Table1[[#This Row],[Avg GP]], "x")</f>
        <v>3.5315315315315314</v>
      </c>
      <c r="AA1668" s="2">
        <f xml:space="preserve"> IFERROR(AVERAGE(Table1[[#This Row],[GP 2012]:[GP 2021]]), "x")</f>
        <v>3.7000000000000006</v>
      </c>
      <c r="AB1668" s="11">
        <f>Table1[Equity]/Table1[Market Capital]</f>
        <v>7.2181319474520008E-4</v>
      </c>
      <c r="AJ1668" s="1">
        <v>72.900000000000006</v>
      </c>
      <c r="AK1668" s="1">
        <v>81.3</v>
      </c>
      <c r="AL1668" s="1">
        <v>116.2</v>
      </c>
      <c r="AM1668" s="1">
        <v>132.30000000000001</v>
      </c>
      <c r="AN1668" s="1">
        <v>0.1</v>
      </c>
      <c r="AO1668" s="3" t="str">
        <f xml:space="preserve"> IFERROR(Table1[[#This Row],[GP 2012]]/Table1[[#This Row],[Total Assets 2012]], "x")</f>
        <v>x</v>
      </c>
      <c r="AP1668" s="3" t="str">
        <f xml:space="preserve"> IFERROR(Table1[[#This Row],[GP 2013]]/Table1[[#This Row],[Total Assets 2013]], "x")</f>
        <v>x</v>
      </c>
      <c r="AQ1668" s="3" t="str">
        <f xml:space="preserve"> IFERROR(Table1[[#This Row],[GP 2014]]/Table1[[#This Row],[Total Assets 2014]], "x")</f>
        <v>x</v>
      </c>
      <c r="AR1668" s="3" t="str">
        <f xml:space="preserve"> IFERROR(Table1[[#This Row],[GP 2015]]/Table1[[#This Row],[Total Assets 2015]], "x")</f>
        <v>x</v>
      </c>
      <c r="AS1668" s="3" t="str">
        <f xml:space="preserve"> IFERROR(Table1[[#This Row],[GP 2016]]/Table1[[#This Row],[Total Assets 2016]], "x")</f>
        <v>x</v>
      </c>
      <c r="AT1668" s="3" t="str">
        <f xml:space="preserve"> IFERROR(Table1[[#This Row],[GP 2017]]/Table1[[#This Row],[Total Assets 2017]], "x")</f>
        <v>x</v>
      </c>
      <c r="AU1668" s="3" t="str">
        <f xml:space="preserve"> IFERROR(Table1[[#This Row],[GP 2018]]/Table1[[#This Row],[Total Assets 2018]], "x")</f>
        <v>x</v>
      </c>
      <c r="AV1668" s="3">
        <f xml:space="preserve"> IFERROR(Table1[[#This Row],[GP 2019]]/Table1[[#This Row],[Total Assets 2019]], "x")</f>
        <v>-0.10425240054869683</v>
      </c>
      <c r="AW1668" s="3">
        <f xml:space="preserve"> IFERROR(Table1[[#This Row],[GP 2020]]/Table1[[#This Row],[Total Assets 2020]], "x")</f>
        <v>-5.6580565805658053E-2</v>
      </c>
      <c r="AX1668" s="3">
        <f xml:space="preserve"> IFERROR(Table1[[#This Row],[GP 2021]]/Table1[[#This Row],[Total Assets 2021]], "x")</f>
        <v>0.20051635111876076</v>
      </c>
      <c r="AY1668" s="3">
        <f xml:space="preserve"> IFERROR(Table1[[#This Row],[GP TTM]]/Table1[[#This Row],[Total Assets TTM]], "x")</f>
        <v>0.32275132275132273</v>
      </c>
      <c r="BA1668" s="3" t="str">
        <f xml:space="preserve"> IFERROR(ABS(Table1[[#This Row],[ROA 2013]]-Table1[[#This Row],[ROA 2012]]), "x")</f>
        <v>x</v>
      </c>
      <c r="BB1668" s="3" t="str">
        <f xml:space="preserve"> IFERROR(ABS(Table1[[#This Row],[ROA 2014]]-Table1[[#This Row],[ROA 2013]]), "x")</f>
        <v>x</v>
      </c>
      <c r="BC1668" s="3" t="str">
        <f xml:space="preserve"> IFERROR(ABS(Table1[[#This Row],[ROA 2015]]-Table1[[#This Row],[ROA 2014]]), "x")</f>
        <v>x</v>
      </c>
      <c r="BD1668" s="3" t="str">
        <f xml:space="preserve"> IFERROR(ABS(Table1[[#This Row],[ROA 2016]]-Table1[[#This Row],[ROA 2015]]), "x")</f>
        <v>x</v>
      </c>
      <c r="BE1668" s="3" t="str">
        <f xml:space="preserve"> IFERROR(ABS(Table1[[#This Row],[ROA 2017]]-Table1[[#This Row],[ROA 2016]]), "x")</f>
        <v>x</v>
      </c>
      <c r="BF1668" s="3" t="str">
        <f xml:space="preserve"> IFERROR(ABS(Table1[[#This Row],[ROA 2018]]-Table1[[#This Row],[ROA 2017]]), "x")</f>
        <v>x</v>
      </c>
      <c r="BG1668" s="3" t="str">
        <f xml:space="preserve"> IFERROR(ABS(Table1[[#This Row],[ROA 2019]]-Table1[[#This Row],[ROA 2018]]), "x")</f>
        <v>x</v>
      </c>
      <c r="BH1668" s="3">
        <f xml:space="preserve"> IFERROR(ABS(Table1[[#This Row],[ROA 2020]]-Table1[[#This Row],[ROA 2019]]), "x")</f>
        <v>4.767183474303878E-2</v>
      </c>
      <c r="BI1668" s="3">
        <f xml:space="preserve"> IFERROR(ABS(Table1[[#This Row],[ROA 2021]]-Table1[[#This Row],[ROA 2020]]), "x")</f>
        <v>0.25709691692441883</v>
      </c>
      <c r="BJ1668" s="3">
        <f xml:space="preserve"> IFERROR(AVERAGE(Table1[[#This Row],[ROA 2013-2012]:[ROA 2021-2020]]), "x")</f>
        <v>0.1523843758337288</v>
      </c>
      <c r="BK1668" s="3">
        <f>IFERROR(AVERAGE(Table1[[#This Row],[ROA 2012]:[ROA 2021]]), "x")</f>
        <v>1.3227794921468619E-2</v>
      </c>
      <c r="BN1668" s="1">
        <f>SUM(Table1[[#This Row],[B/M Rank]:[ROA Rank]])</f>
        <v>0</v>
      </c>
    </row>
    <row r="1669" spans="1:66" x14ac:dyDescent="0.25">
      <c r="A1669" s="1" t="s">
        <v>3533</v>
      </c>
      <c r="B1669" s="1" t="s">
        <v>4679</v>
      </c>
      <c r="C1669" s="1" t="s">
        <v>4417</v>
      </c>
      <c r="D1669" s="1" t="s">
        <v>268</v>
      </c>
      <c r="E1669" s="1" t="s">
        <v>108</v>
      </c>
      <c r="F1669" s="1">
        <v>138.61000000000001</v>
      </c>
      <c r="G1669" s="19"/>
      <c r="H1669" s="19"/>
      <c r="I1669" s="19"/>
      <c r="J1669" s="19"/>
      <c r="K1669" s="1"/>
      <c r="L1669" s="19"/>
      <c r="M1669" s="1">
        <v>2012</v>
      </c>
      <c r="N1669" s="1">
        <v>0</v>
      </c>
      <c r="O1669" s="1" t="s">
        <v>4368</v>
      </c>
      <c r="P1669" s="1">
        <v>0</v>
      </c>
      <c r="Q1669" s="1">
        <v>0</v>
      </c>
      <c r="R1669" s="1">
        <v>0</v>
      </c>
      <c r="S1669" s="1">
        <v>0</v>
      </c>
      <c r="T1669" s="1">
        <v>-0.2</v>
      </c>
      <c r="U1669" s="1">
        <v>-0.2</v>
      </c>
      <c r="V1669" s="1">
        <v>0</v>
      </c>
      <c r="W1669" s="1" t="s">
        <v>4368</v>
      </c>
      <c r="X1669" s="1" t="s">
        <v>4368</v>
      </c>
      <c r="Z1669" s="3">
        <f xml:space="preserve"> IFERROR(AVEDEV(Table1[[#This Row],[GP 2012]:[GP 2021]]) / Table1[[#This Row],[Avg GP]], "x")</f>
        <v>-1.5000000000000002</v>
      </c>
      <c r="AA1669" s="2">
        <f xml:space="preserve"> IFERROR(AVERAGE(Table1[[#This Row],[GP 2012]:[GP 2021]]), "x")</f>
        <v>-0.05</v>
      </c>
      <c r="AB1669" s="11">
        <f>Table1[Equity]/Table1[Market Capital]</f>
        <v>0.31022292763869846</v>
      </c>
      <c r="AC1669" s="1">
        <v>4</v>
      </c>
      <c r="AD1669" s="1">
        <v>0</v>
      </c>
      <c r="AE1669" s="1">
        <v>0</v>
      </c>
      <c r="AF1669" s="1">
        <v>0</v>
      </c>
      <c r="AG1669" s="1">
        <v>0</v>
      </c>
      <c r="AH1669" s="1">
        <v>0.1</v>
      </c>
      <c r="AI1669" s="1">
        <v>5.9</v>
      </c>
      <c r="AJ1669" s="1">
        <v>5.8</v>
      </c>
      <c r="AK1669" s="1">
        <v>9.1999999999999993</v>
      </c>
      <c r="AL1669" s="1">
        <v>41.8</v>
      </c>
      <c r="AM1669" s="1">
        <v>44.8</v>
      </c>
      <c r="AN1669" s="1">
        <v>43</v>
      </c>
      <c r="AO1669" s="3">
        <f xml:space="preserve"> IFERROR(Table1[[#This Row],[GP 2012]]/Table1[[#This Row],[Total Assets 2012]], "x")</f>
        <v>0</v>
      </c>
      <c r="AP1669" s="3" t="str">
        <f xml:space="preserve"> IFERROR(Table1[[#This Row],[GP 2013]]/Table1[[#This Row],[Total Assets 2013]], "x")</f>
        <v>x</v>
      </c>
      <c r="AQ1669" s="3" t="str">
        <f xml:space="preserve"> IFERROR(Table1[[#This Row],[GP 2014]]/Table1[[#This Row],[Total Assets 2014]], "x")</f>
        <v>x</v>
      </c>
      <c r="AR1669" s="3" t="str">
        <f xml:space="preserve"> IFERROR(Table1[[#This Row],[GP 2015]]/Table1[[#This Row],[Total Assets 2015]], "x")</f>
        <v>x</v>
      </c>
      <c r="AS1669" s="3" t="str">
        <f xml:space="preserve"> IFERROR(Table1[[#This Row],[GP 2016]]/Table1[[#This Row],[Total Assets 2016]], "x")</f>
        <v>x</v>
      </c>
      <c r="AT1669" s="3">
        <f xml:space="preserve"> IFERROR(Table1[[#This Row],[GP 2017]]/Table1[[#This Row],[Total Assets 2017]], "x")</f>
        <v>0</v>
      </c>
      <c r="AU1669" s="3">
        <f xml:space="preserve"> IFERROR(Table1[[#This Row],[GP 2018]]/Table1[[#This Row],[Total Assets 2018]], "x")</f>
        <v>-3.3898305084745763E-2</v>
      </c>
      <c r="AV1669" s="3">
        <f xml:space="preserve"> IFERROR(Table1[[#This Row],[GP 2019]]/Table1[[#This Row],[Total Assets 2019]], "x")</f>
        <v>-3.4482758620689655E-2</v>
      </c>
      <c r="AW1669" s="3">
        <f xml:space="preserve"> IFERROR(Table1[[#This Row],[GP 2020]]/Table1[[#This Row],[Total Assets 2020]], "x")</f>
        <v>0</v>
      </c>
      <c r="AX1669" s="3" t="str">
        <f xml:space="preserve"> IFERROR(Table1[[#This Row],[GP 2021]]/Table1[[#This Row],[Total Assets 2021]], "x")</f>
        <v>x</v>
      </c>
      <c r="AY1669" s="3" t="str">
        <f xml:space="preserve"> IFERROR(Table1[[#This Row],[GP TTM]]/Table1[[#This Row],[Total Assets TTM]], "x")</f>
        <v>x</v>
      </c>
      <c r="BA1669" s="3" t="str">
        <f xml:space="preserve"> IFERROR(ABS(Table1[[#This Row],[ROA 2013]]-Table1[[#This Row],[ROA 2012]]), "x")</f>
        <v>x</v>
      </c>
      <c r="BB1669" s="3" t="str">
        <f xml:space="preserve"> IFERROR(ABS(Table1[[#This Row],[ROA 2014]]-Table1[[#This Row],[ROA 2013]]), "x")</f>
        <v>x</v>
      </c>
      <c r="BC1669" s="3" t="str">
        <f xml:space="preserve"> IFERROR(ABS(Table1[[#This Row],[ROA 2015]]-Table1[[#This Row],[ROA 2014]]), "x")</f>
        <v>x</v>
      </c>
      <c r="BD1669" s="3" t="str">
        <f xml:space="preserve"> IFERROR(ABS(Table1[[#This Row],[ROA 2016]]-Table1[[#This Row],[ROA 2015]]), "x")</f>
        <v>x</v>
      </c>
      <c r="BE1669" s="3" t="str">
        <f xml:space="preserve"> IFERROR(ABS(Table1[[#This Row],[ROA 2017]]-Table1[[#This Row],[ROA 2016]]), "x")</f>
        <v>x</v>
      </c>
      <c r="BF1669" s="3">
        <f xml:space="preserve"> IFERROR(ABS(Table1[[#This Row],[ROA 2018]]-Table1[[#This Row],[ROA 2017]]), "x")</f>
        <v>3.3898305084745763E-2</v>
      </c>
      <c r="BG1669" s="3">
        <f xml:space="preserve"> IFERROR(ABS(Table1[[#This Row],[ROA 2019]]-Table1[[#This Row],[ROA 2018]]), "x")</f>
        <v>5.844535359438921E-4</v>
      </c>
      <c r="BH1669" s="3">
        <f xml:space="preserve"> IFERROR(ABS(Table1[[#This Row],[ROA 2020]]-Table1[[#This Row],[ROA 2019]]), "x")</f>
        <v>3.4482758620689655E-2</v>
      </c>
      <c r="BI1669" s="3" t="str">
        <f xml:space="preserve"> IFERROR(ABS(Table1[[#This Row],[ROA 2021]]-Table1[[#This Row],[ROA 2020]]), "x")</f>
        <v>x</v>
      </c>
      <c r="BJ1669" s="3">
        <f xml:space="preserve"> IFERROR(AVERAGE(Table1[[#This Row],[ROA 2013-2012]:[ROA 2021-2020]]), "x")</f>
        <v>2.2988505747126436E-2</v>
      </c>
      <c r="BK1669" s="3">
        <f>IFERROR(AVERAGE(Table1[[#This Row],[ROA 2012]:[ROA 2021]]), "x")</f>
        <v>-1.3676212741087084E-2</v>
      </c>
      <c r="BN1669" s="1">
        <f>SUM(Table1[[#This Row],[B/M Rank]:[ROA Rank]])</f>
        <v>0</v>
      </c>
    </row>
    <row r="1670" spans="1:66" x14ac:dyDescent="0.25">
      <c r="A1670" s="1" t="s">
        <v>2143</v>
      </c>
      <c r="B1670" s="1" t="s">
        <v>192</v>
      </c>
      <c r="C1670" s="1" t="s">
        <v>166</v>
      </c>
      <c r="D1670" s="1" t="s">
        <v>11</v>
      </c>
      <c r="E1670" s="1" t="s">
        <v>108</v>
      </c>
      <c r="F1670" s="1">
        <v>138.77000000000001</v>
      </c>
      <c r="G1670" s="19"/>
      <c r="H1670" s="19"/>
      <c r="I1670" s="19"/>
      <c r="J1670" s="19"/>
      <c r="K1670" s="1"/>
      <c r="L1670" s="19"/>
      <c r="M1670" s="1">
        <v>2015</v>
      </c>
      <c r="Q1670" s="1">
        <v>-0.1</v>
      </c>
      <c r="R1670" s="1">
        <v>0.1</v>
      </c>
      <c r="S1670" s="1">
        <v>0</v>
      </c>
      <c r="T1670" s="1">
        <v>0</v>
      </c>
      <c r="U1670" s="1">
        <v>-0.1</v>
      </c>
      <c r="V1670" s="1">
        <v>-0.2</v>
      </c>
      <c r="W1670" s="1">
        <v>-0.2</v>
      </c>
      <c r="X1670" s="1">
        <v>-0.2</v>
      </c>
      <c r="Z1670" s="3">
        <f xml:space="preserve"> IFERROR(AVEDEV(Table1[[#This Row],[GP 2012]:[GP 2021]]) / Table1[[#This Row],[Avg GP]], "x")</f>
        <v>-1.2571428571428571</v>
      </c>
      <c r="AA1670" s="2">
        <f xml:space="preserve"> IFERROR(AVERAGE(Table1[[#This Row],[GP 2012]:[GP 2021]]), "x")</f>
        <v>-7.1428571428571425E-2</v>
      </c>
      <c r="AB1670" s="11">
        <f>Table1[Equity]/Table1[Market Capital]</f>
        <v>5.9090581537796345E-2</v>
      </c>
      <c r="AF1670" s="1">
        <v>0.1</v>
      </c>
      <c r="AG1670" s="1">
        <v>0.1</v>
      </c>
      <c r="AH1670" s="1">
        <v>0</v>
      </c>
      <c r="AI1670" s="1">
        <v>0.5</v>
      </c>
      <c r="AJ1670" s="1">
        <v>4.0999999999999996</v>
      </c>
      <c r="AK1670" s="1">
        <v>3.4</v>
      </c>
      <c r="AL1670" s="1">
        <v>9.6999999999999993</v>
      </c>
      <c r="AM1670" s="1">
        <v>9.4</v>
      </c>
      <c r="AN1670" s="1">
        <v>8.1999999999999993</v>
      </c>
      <c r="AO1670" s="3" t="str">
        <f xml:space="preserve"> IFERROR(Table1[[#This Row],[GP 2012]]/Table1[[#This Row],[Total Assets 2012]], "x")</f>
        <v>x</v>
      </c>
      <c r="AP1670" s="3" t="str">
        <f xml:space="preserve"> IFERROR(Table1[[#This Row],[GP 2013]]/Table1[[#This Row],[Total Assets 2013]], "x")</f>
        <v>x</v>
      </c>
      <c r="AQ1670" s="3" t="str">
        <f xml:space="preserve"> IFERROR(Table1[[#This Row],[GP 2014]]/Table1[[#This Row],[Total Assets 2014]], "x")</f>
        <v>x</v>
      </c>
      <c r="AR1670" s="3">
        <f xml:space="preserve"> IFERROR(Table1[[#This Row],[GP 2015]]/Table1[[#This Row],[Total Assets 2015]], "x")</f>
        <v>-1</v>
      </c>
      <c r="AS1670" s="3">
        <f xml:space="preserve"> IFERROR(Table1[[#This Row],[GP 2016]]/Table1[[#This Row],[Total Assets 2016]], "x")</f>
        <v>1</v>
      </c>
      <c r="AT1670" s="3" t="str">
        <f xml:space="preserve"> IFERROR(Table1[[#This Row],[GP 2017]]/Table1[[#This Row],[Total Assets 2017]], "x")</f>
        <v>x</v>
      </c>
      <c r="AU1670" s="3">
        <f xml:space="preserve"> IFERROR(Table1[[#This Row],[GP 2018]]/Table1[[#This Row],[Total Assets 2018]], "x")</f>
        <v>0</v>
      </c>
      <c r="AV1670" s="3">
        <f xml:space="preserve"> IFERROR(Table1[[#This Row],[GP 2019]]/Table1[[#This Row],[Total Assets 2019]], "x")</f>
        <v>-2.4390243902439029E-2</v>
      </c>
      <c r="AW1670" s="3">
        <f xml:space="preserve"> IFERROR(Table1[[#This Row],[GP 2020]]/Table1[[#This Row],[Total Assets 2020]], "x")</f>
        <v>-5.8823529411764712E-2</v>
      </c>
      <c r="AX1670" s="3">
        <f xml:space="preserve"> IFERROR(Table1[[#This Row],[GP 2021]]/Table1[[#This Row],[Total Assets 2021]], "x")</f>
        <v>-2.0618556701030931E-2</v>
      </c>
      <c r="AY1670" s="3">
        <f xml:space="preserve"> IFERROR(Table1[[#This Row],[GP TTM]]/Table1[[#This Row],[Total Assets TTM]], "x")</f>
        <v>-2.1276595744680851E-2</v>
      </c>
      <c r="BA1670" s="3" t="str">
        <f xml:space="preserve"> IFERROR(ABS(Table1[[#This Row],[ROA 2013]]-Table1[[#This Row],[ROA 2012]]), "x")</f>
        <v>x</v>
      </c>
      <c r="BB1670" s="3" t="str">
        <f xml:space="preserve"> IFERROR(ABS(Table1[[#This Row],[ROA 2014]]-Table1[[#This Row],[ROA 2013]]), "x")</f>
        <v>x</v>
      </c>
      <c r="BC1670" s="3" t="str">
        <f xml:space="preserve"> IFERROR(ABS(Table1[[#This Row],[ROA 2015]]-Table1[[#This Row],[ROA 2014]]), "x")</f>
        <v>x</v>
      </c>
      <c r="BD1670" s="3">
        <f xml:space="preserve"> IFERROR(ABS(Table1[[#This Row],[ROA 2016]]-Table1[[#This Row],[ROA 2015]]), "x")</f>
        <v>2</v>
      </c>
      <c r="BE1670" s="3" t="str">
        <f xml:space="preserve"> IFERROR(ABS(Table1[[#This Row],[ROA 2017]]-Table1[[#This Row],[ROA 2016]]), "x")</f>
        <v>x</v>
      </c>
      <c r="BF1670" s="3" t="str">
        <f xml:space="preserve"> IFERROR(ABS(Table1[[#This Row],[ROA 2018]]-Table1[[#This Row],[ROA 2017]]), "x")</f>
        <v>x</v>
      </c>
      <c r="BG1670" s="3">
        <f xml:space="preserve"> IFERROR(ABS(Table1[[#This Row],[ROA 2019]]-Table1[[#This Row],[ROA 2018]]), "x")</f>
        <v>2.4390243902439029E-2</v>
      </c>
      <c r="BH1670" s="3">
        <f xml:space="preserve"> IFERROR(ABS(Table1[[#This Row],[ROA 2020]]-Table1[[#This Row],[ROA 2019]]), "x")</f>
        <v>3.4433285509325687E-2</v>
      </c>
      <c r="BI1670" s="3">
        <f xml:space="preserve"> IFERROR(ABS(Table1[[#This Row],[ROA 2021]]-Table1[[#This Row],[ROA 2020]]), "x")</f>
        <v>3.8204972710733781E-2</v>
      </c>
      <c r="BJ1670" s="3">
        <f xml:space="preserve"> IFERROR(AVERAGE(Table1[[#This Row],[ROA 2013-2012]:[ROA 2021-2020]]), "x")</f>
        <v>0.52425712553062465</v>
      </c>
      <c r="BK1670" s="3">
        <f>IFERROR(AVERAGE(Table1[[#This Row],[ROA 2012]:[ROA 2021]]), "x")</f>
        <v>-1.7305388335872446E-2</v>
      </c>
      <c r="BN1670" s="1">
        <f>SUM(Table1[[#This Row],[B/M Rank]:[ROA Rank]])</f>
        <v>0</v>
      </c>
    </row>
    <row r="1671" spans="1:66" x14ac:dyDescent="0.25">
      <c r="A1671" s="1" t="s">
        <v>2083</v>
      </c>
      <c r="B1671" s="1" t="s">
        <v>127</v>
      </c>
      <c r="C1671" s="1" t="s">
        <v>124</v>
      </c>
      <c r="D1671" s="1" t="s">
        <v>107</v>
      </c>
      <c r="E1671" s="1" t="s">
        <v>108</v>
      </c>
      <c r="F1671" s="1">
        <v>138.83000000000001</v>
      </c>
      <c r="G1671" s="19"/>
      <c r="H1671" s="19"/>
      <c r="I1671" s="19"/>
      <c r="J1671" s="19"/>
      <c r="K1671" s="1"/>
      <c r="L1671" s="19"/>
      <c r="M1671" s="1">
        <v>2012</v>
      </c>
      <c r="N1671" s="1">
        <v>541.79999999999995</v>
      </c>
      <c r="O1671" s="1">
        <v>626.79999999999995</v>
      </c>
      <c r="P1671" s="1">
        <v>596.4</v>
      </c>
      <c r="Q1671" s="1">
        <v>493.9</v>
      </c>
      <c r="R1671" s="1">
        <v>239.2</v>
      </c>
      <c r="S1671" s="1">
        <v>310.10000000000002</v>
      </c>
      <c r="T1671" s="1">
        <v>325.10000000000002</v>
      </c>
      <c r="U1671" s="1">
        <v>494.1</v>
      </c>
      <c r="V1671" s="1">
        <v>-62.1</v>
      </c>
      <c r="W1671" s="1">
        <v>-245.4</v>
      </c>
      <c r="X1671" s="1">
        <v>-134.30000000000001</v>
      </c>
      <c r="Z1671" s="3">
        <f xml:space="preserve"> IFERROR(AVEDEV(Table1[[#This Row],[GP 2012]:[GP 2021]]) / Table1[[#This Row],[Avg GP]], "x")</f>
        <v>0.65848368926774903</v>
      </c>
      <c r="AA1671" s="2">
        <f xml:space="preserve"> IFERROR(AVERAGE(Table1[[#This Row],[GP 2012]:[GP 2021]]), "x")</f>
        <v>331.98999999999995</v>
      </c>
      <c r="AB1671" s="11">
        <f>Table1[Equity]/Table1[Market Capital]</f>
        <v>-3.812576532449758</v>
      </c>
      <c r="AC1671" s="15">
        <v>1163.3</v>
      </c>
      <c r="AD1671" s="15">
        <v>1290.0999999999999</v>
      </c>
      <c r="AE1671" s="15">
        <v>1375</v>
      </c>
      <c r="AF1671" s="15">
        <v>1513.8</v>
      </c>
      <c r="AG1671" s="15">
        <v>1277.4000000000001</v>
      </c>
      <c r="AH1671" s="15">
        <v>1453.2</v>
      </c>
      <c r="AI1671" s="15">
        <v>1566.8</v>
      </c>
      <c r="AJ1671" s="15">
        <v>2324.5</v>
      </c>
      <c r="AK1671" s="15">
        <v>2016.1</v>
      </c>
      <c r="AL1671" s="15">
        <v>1897.7</v>
      </c>
      <c r="AM1671" s="15">
        <v>2162.4</v>
      </c>
      <c r="AN1671" s="1">
        <v>-529.29999999999995</v>
      </c>
      <c r="AO1671" s="3">
        <f xml:space="preserve"> IFERROR(Table1[[#This Row],[GP 2012]]/Table1[[#This Row],[Total Assets 2012]], "x")</f>
        <v>0.46574400412619271</v>
      </c>
      <c r="AP1671" s="3">
        <f xml:space="preserve"> IFERROR(Table1[[#This Row],[GP 2013]]/Table1[[#This Row],[Total Assets 2013]], "x")</f>
        <v>0.48585380978218745</v>
      </c>
      <c r="AQ1671" s="3">
        <f xml:space="preserve"> IFERROR(Table1[[#This Row],[GP 2014]]/Table1[[#This Row],[Total Assets 2014]], "x")</f>
        <v>0.43374545454545455</v>
      </c>
      <c r="AR1671" s="3">
        <f xml:space="preserve"> IFERROR(Table1[[#This Row],[GP 2015]]/Table1[[#This Row],[Total Assets 2015]], "x")</f>
        <v>0.32626502840533755</v>
      </c>
      <c r="AS1671" s="3">
        <f xml:space="preserve"> IFERROR(Table1[[#This Row],[GP 2016]]/Table1[[#This Row],[Total Assets 2016]], "x")</f>
        <v>0.18725536245498667</v>
      </c>
      <c r="AT1671" s="3">
        <f xml:space="preserve"> IFERROR(Table1[[#This Row],[GP 2017]]/Table1[[#This Row],[Total Assets 2017]], "x")</f>
        <v>0.21339113680154143</v>
      </c>
      <c r="AU1671" s="3">
        <f xml:space="preserve"> IFERROR(Table1[[#This Row],[GP 2018]]/Table1[[#This Row],[Total Assets 2018]], "x")</f>
        <v>0.20749297932090888</v>
      </c>
      <c r="AV1671" s="3">
        <f xml:space="preserve"> IFERROR(Table1[[#This Row],[GP 2019]]/Table1[[#This Row],[Total Assets 2019]], "x")</f>
        <v>0.21256184125618413</v>
      </c>
      <c r="AW1671" s="3">
        <f xml:space="preserve"> IFERROR(Table1[[#This Row],[GP 2020]]/Table1[[#This Row],[Total Assets 2020]], "x")</f>
        <v>-3.0802043549427113E-2</v>
      </c>
      <c r="AX1671" s="3">
        <f xml:space="preserve"> IFERROR(Table1[[#This Row],[GP 2021]]/Table1[[#This Row],[Total Assets 2021]], "x")</f>
        <v>-0.12931443326131634</v>
      </c>
      <c r="AY1671" s="3">
        <f xml:space="preserve"> IFERROR(Table1[[#This Row],[GP TTM]]/Table1[[#This Row],[Total Assets TTM]], "x")</f>
        <v>-6.2106918238993711E-2</v>
      </c>
      <c r="BA1671" s="3">
        <f xml:space="preserve"> IFERROR(ABS(Table1[[#This Row],[ROA 2013]]-Table1[[#This Row],[ROA 2012]]), "x")</f>
        <v>2.0109805655994739E-2</v>
      </c>
      <c r="BB1671" s="3">
        <f xml:space="preserve"> IFERROR(ABS(Table1[[#This Row],[ROA 2014]]-Table1[[#This Row],[ROA 2013]]), "x")</f>
        <v>5.2108355236732906E-2</v>
      </c>
      <c r="BC1671" s="3">
        <f xml:space="preserve"> IFERROR(ABS(Table1[[#This Row],[ROA 2015]]-Table1[[#This Row],[ROA 2014]]), "x")</f>
        <v>0.10748042614011699</v>
      </c>
      <c r="BD1671" s="3">
        <f xml:space="preserve"> IFERROR(ABS(Table1[[#This Row],[ROA 2016]]-Table1[[#This Row],[ROA 2015]]), "x")</f>
        <v>0.13900966595035089</v>
      </c>
      <c r="BE1671" s="3">
        <f xml:space="preserve"> IFERROR(ABS(Table1[[#This Row],[ROA 2017]]-Table1[[#This Row],[ROA 2016]]), "x")</f>
        <v>2.6135774346554758E-2</v>
      </c>
      <c r="BF1671" s="3">
        <f xml:space="preserve"> IFERROR(ABS(Table1[[#This Row],[ROA 2018]]-Table1[[#This Row],[ROA 2017]]), "x")</f>
        <v>5.8981574806325487E-3</v>
      </c>
      <c r="BG1671" s="3">
        <f xml:space="preserve"> IFERROR(ABS(Table1[[#This Row],[ROA 2019]]-Table1[[#This Row],[ROA 2018]]), "x")</f>
        <v>5.068861935275254E-3</v>
      </c>
      <c r="BH1671" s="3">
        <f xml:space="preserve"> IFERROR(ABS(Table1[[#This Row],[ROA 2020]]-Table1[[#This Row],[ROA 2019]]), "x")</f>
        <v>0.24336388480561125</v>
      </c>
      <c r="BI1671" s="3">
        <f xml:space="preserve"> IFERROR(ABS(Table1[[#This Row],[ROA 2021]]-Table1[[#This Row],[ROA 2020]]), "x")</f>
        <v>9.851238971188922E-2</v>
      </c>
      <c r="BJ1671" s="3">
        <f xml:space="preserve"> IFERROR(AVERAGE(Table1[[#This Row],[ROA 2013-2012]:[ROA 2021-2020]]), "x")</f>
        <v>7.752081347368428E-2</v>
      </c>
      <c r="BK1671" s="3">
        <f>IFERROR(AVERAGE(Table1[[#This Row],[ROA 2012]:[ROA 2021]]), "x")</f>
        <v>0.23721931398820501</v>
      </c>
      <c r="BN1671" s="1">
        <f>SUM(Table1[[#This Row],[B/M Rank]:[ROA Rank]])</f>
        <v>0</v>
      </c>
    </row>
    <row r="1672" spans="1:66" x14ac:dyDescent="0.25">
      <c r="A1672" s="1" t="s">
        <v>4000</v>
      </c>
      <c r="B1672" s="1" t="s">
        <v>1712</v>
      </c>
      <c r="C1672" s="1" t="s">
        <v>12</v>
      </c>
      <c r="D1672" s="1" t="s">
        <v>11</v>
      </c>
      <c r="E1672" s="1" t="s">
        <v>108</v>
      </c>
      <c r="F1672" s="1">
        <v>139.49</v>
      </c>
      <c r="G1672" s="19"/>
      <c r="H1672" s="19"/>
      <c r="I1672" s="19"/>
      <c r="J1672" s="19"/>
      <c r="K1672" s="1"/>
      <c r="L1672" s="19"/>
      <c r="M1672" s="1">
        <v>2013</v>
      </c>
      <c r="O1672" s="1" t="s">
        <v>4368</v>
      </c>
      <c r="P1672" s="1" t="s">
        <v>4368</v>
      </c>
      <c r="Q1672" s="1" t="s">
        <v>4368</v>
      </c>
      <c r="R1672" s="1" t="s">
        <v>4368</v>
      </c>
      <c r="S1672" s="1" t="s">
        <v>4368</v>
      </c>
      <c r="T1672" s="1" t="s">
        <v>4368</v>
      </c>
      <c r="U1672" s="1" t="s">
        <v>4368</v>
      </c>
      <c r="V1672" s="1" t="s">
        <v>4368</v>
      </c>
      <c r="W1672" s="1" t="s">
        <v>4368</v>
      </c>
      <c r="X1672" s="1" t="s">
        <v>4368</v>
      </c>
      <c r="Z1672" s="3" t="str">
        <f xml:space="preserve"> IFERROR(AVEDEV(Table1[[#This Row],[GP 2012]:[GP 2021]]) / Table1[[#This Row],[Avg GP]], "x")</f>
        <v>x</v>
      </c>
      <c r="AA1672" s="2" t="str">
        <f xml:space="preserve"> IFERROR(AVERAGE(Table1[[#This Row],[GP 2012]:[GP 2021]]), "x")</f>
        <v>x</v>
      </c>
      <c r="AB1672" s="11">
        <f>Table1[Equity]/Table1[Market Capital]</f>
        <v>0.10825148756183238</v>
      </c>
      <c r="AD1672" s="1">
        <v>0.8</v>
      </c>
      <c r="AE1672" s="1">
        <v>1.3</v>
      </c>
      <c r="AF1672" s="1">
        <v>2.7</v>
      </c>
      <c r="AG1672" s="1">
        <v>1.4</v>
      </c>
      <c r="AH1672" s="1">
        <v>1.9</v>
      </c>
      <c r="AI1672" s="1">
        <v>1.1000000000000001</v>
      </c>
      <c r="AJ1672" s="1">
        <v>1.3</v>
      </c>
      <c r="AK1672" s="1">
        <v>8.3000000000000007</v>
      </c>
      <c r="AL1672" s="1">
        <v>29.8</v>
      </c>
      <c r="AM1672" s="1">
        <v>18.399999999999999</v>
      </c>
      <c r="AN1672" s="1">
        <v>15.1</v>
      </c>
      <c r="AO1672" s="3" t="str">
        <f xml:space="preserve"> IFERROR(Table1[[#This Row],[GP 2012]]/Table1[[#This Row],[Total Assets 2012]], "x")</f>
        <v>x</v>
      </c>
      <c r="AP1672" s="3" t="str">
        <f xml:space="preserve"> IFERROR(Table1[[#This Row],[GP 2013]]/Table1[[#This Row],[Total Assets 2013]], "x")</f>
        <v>x</v>
      </c>
      <c r="AQ1672" s="3" t="str">
        <f xml:space="preserve"> IFERROR(Table1[[#This Row],[GP 2014]]/Table1[[#This Row],[Total Assets 2014]], "x")</f>
        <v>x</v>
      </c>
      <c r="AR1672" s="3" t="str">
        <f xml:space="preserve"> IFERROR(Table1[[#This Row],[GP 2015]]/Table1[[#This Row],[Total Assets 2015]], "x")</f>
        <v>x</v>
      </c>
      <c r="AS1672" s="3" t="str">
        <f xml:space="preserve"> IFERROR(Table1[[#This Row],[GP 2016]]/Table1[[#This Row],[Total Assets 2016]], "x")</f>
        <v>x</v>
      </c>
      <c r="AT1672" s="3" t="str">
        <f xml:space="preserve"> IFERROR(Table1[[#This Row],[GP 2017]]/Table1[[#This Row],[Total Assets 2017]], "x")</f>
        <v>x</v>
      </c>
      <c r="AU1672" s="3" t="str">
        <f xml:space="preserve"> IFERROR(Table1[[#This Row],[GP 2018]]/Table1[[#This Row],[Total Assets 2018]], "x")</f>
        <v>x</v>
      </c>
      <c r="AV1672" s="3" t="str">
        <f xml:space="preserve"> IFERROR(Table1[[#This Row],[GP 2019]]/Table1[[#This Row],[Total Assets 2019]], "x")</f>
        <v>x</v>
      </c>
      <c r="AW1672" s="3" t="str">
        <f xml:space="preserve"> IFERROR(Table1[[#This Row],[GP 2020]]/Table1[[#This Row],[Total Assets 2020]], "x")</f>
        <v>x</v>
      </c>
      <c r="AX1672" s="3" t="str">
        <f xml:space="preserve"> IFERROR(Table1[[#This Row],[GP 2021]]/Table1[[#This Row],[Total Assets 2021]], "x")</f>
        <v>x</v>
      </c>
      <c r="AY1672" s="3" t="str">
        <f xml:space="preserve"> IFERROR(Table1[[#This Row],[GP TTM]]/Table1[[#This Row],[Total Assets TTM]], "x")</f>
        <v>x</v>
      </c>
      <c r="BA1672" s="3" t="str">
        <f xml:space="preserve"> IFERROR(ABS(Table1[[#This Row],[ROA 2013]]-Table1[[#This Row],[ROA 2012]]), "x")</f>
        <v>x</v>
      </c>
      <c r="BB1672" s="3" t="str">
        <f xml:space="preserve"> IFERROR(ABS(Table1[[#This Row],[ROA 2014]]-Table1[[#This Row],[ROA 2013]]), "x")</f>
        <v>x</v>
      </c>
      <c r="BC1672" s="3" t="str">
        <f xml:space="preserve"> IFERROR(ABS(Table1[[#This Row],[ROA 2015]]-Table1[[#This Row],[ROA 2014]]), "x")</f>
        <v>x</v>
      </c>
      <c r="BD1672" s="3" t="str">
        <f xml:space="preserve"> IFERROR(ABS(Table1[[#This Row],[ROA 2016]]-Table1[[#This Row],[ROA 2015]]), "x")</f>
        <v>x</v>
      </c>
      <c r="BE1672" s="3" t="str">
        <f xml:space="preserve"> IFERROR(ABS(Table1[[#This Row],[ROA 2017]]-Table1[[#This Row],[ROA 2016]]), "x")</f>
        <v>x</v>
      </c>
      <c r="BF1672" s="3" t="str">
        <f xml:space="preserve"> IFERROR(ABS(Table1[[#This Row],[ROA 2018]]-Table1[[#This Row],[ROA 2017]]), "x")</f>
        <v>x</v>
      </c>
      <c r="BG1672" s="3" t="str">
        <f xml:space="preserve"> IFERROR(ABS(Table1[[#This Row],[ROA 2019]]-Table1[[#This Row],[ROA 2018]]), "x")</f>
        <v>x</v>
      </c>
      <c r="BH1672" s="3" t="str">
        <f xml:space="preserve"> IFERROR(ABS(Table1[[#This Row],[ROA 2020]]-Table1[[#This Row],[ROA 2019]]), "x")</f>
        <v>x</v>
      </c>
      <c r="BI1672" s="3" t="str">
        <f xml:space="preserve"> IFERROR(ABS(Table1[[#This Row],[ROA 2021]]-Table1[[#This Row],[ROA 2020]]), "x")</f>
        <v>x</v>
      </c>
      <c r="BJ1672" s="3" t="str">
        <f xml:space="preserve"> IFERROR(AVERAGE(Table1[[#This Row],[ROA 2013-2012]:[ROA 2021-2020]]), "x")</f>
        <v>x</v>
      </c>
      <c r="BK1672" s="3" t="str">
        <f>IFERROR(AVERAGE(Table1[[#This Row],[ROA 2012]:[ROA 2021]]), "x")</f>
        <v>x</v>
      </c>
      <c r="BN1672" s="1">
        <f>SUM(Table1[[#This Row],[B/M Rank]:[ROA Rank]])</f>
        <v>0</v>
      </c>
    </row>
    <row r="1673" spans="1:66" x14ac:dyDescent="0.25">
      <c r="A1673" s="1" t="s">
        <v>4193</v>
      </c>
      <c r="B1673" s="1" t="s">
        <v>1898</v>
      </c>
      <c r="C1673" s="1" t="s">
        <v>1889</v>
      </c>
      <c r="D1673" s="1" t="s">
        <v>330</v>
      </c>
      <c r="E1673" s="1" t="s">
        <v>108</v>
      </c>
      <c r="F1673" s="1">
        <v>140.31</v>
      </c>
      <c r="G1673" s="19"/>
      <c r="H1673" s="19"/>
      <c r="I1673" s="19"/>
      <c r="J1673" s="19"/>
      <c r="K1673" s="1"/>
      <c r="L1673" s="19"/>
      <c r="M1673" s="1">
        <v>2012</v>
      </c>
      <c r="N1673" s="1">
        <v>-0.6</v>
      </c>
      <c r="O1673" s="1">
        <v>-0.2</v>
      </c>
      <c r="P1673" s="1">
        <v>-0.1</v>
      </c>
      <c r="Q1673" s="1">
        <v>0</v>
      </c>
      <c r="R1673" s="1">
        <v>0.1</v>
      </c>
      <c r="S1673" s="1">
        <v>-0.4</v>
      </c>
      <c r="T1673" s="1">
        <v>0.4</v>
      </c>
      <c r="U1673" s="1">
        <v>3.6</v>
      </c>
      <c r="V1673" s="1">
        <v>4.3</v>
      </c>
      <c r="W1673" s="1">
        <v>8.6999999999999993</v>
      </c>
      <c r="X1673" s="1">
        <v>9.9</v>
      </c>
      <c r="Z1673" s="3">
        <f xml:space="preserve"> IFERROR(AVEDEV(Table1[[#This Row],[GP 2012]:[GP 2021]]) / Table1[[#This Row],[Avg GP]], "x")</f>
        <v>1.5012658227848101</v>
      </c>
      <c r="AA1673" s="2">
        <f xml:space="preserve"> IFERROR(AVERAGE(Table1[[#This Row],[GP 2012]:[GP 2021]]), "x")</f>
        <v>1.5799999999999998</v>
      </c>
      <c r="AB1673" s="11">
        <f>Table1[Equity]/Table1[Market Capital]</f>
        <v>1.1681277171976339</v>
      </c>
      <c r="AC1673" s="1">
        <v>0.5</v>
      </c>
      <c r="AD1673" s="1">
        <v>0.2</v>
      </c>
      <c r="AE1673" s="1">
        <v>1.8</v>
      </c>
      <c r="AF1673" s="1">
        <v>0.8</v>
      </c>
      <c r="AG1673" s="1">
        <v>4.7</v>
      </c>
      <c r="AH1673" s="1">
        <v>15.7</v>
      </c>
      <c r="AI1673" s="1">
        <v>24.7</v>
      </c>
      <c r="AJ1673" s="1">
        <v>29.4</v>
      </c>
      <c r="AK1673" s="1">
        <v>61.3</v>
      </c>
      <c r="AL1673" s="1">
        <v>195.3</v>
      </c>
      <c r="AM1673" s="1">
        <v>193.1</v>
      </c>
      <c r="AN1673" s="1">
        <v>163.9</v>
      </c>
      <c r="AO1673" s="3">
        <f xml:space="preserve"> IFERROR(Table1[[#This Row],[GP 2012]]/Table1[[#This Row],[Total Assets 2012]], "x")</f>
        <v>-1.2</v>
      </c>
      <c r="AP1673" s="3">
        <f xml:space="preserve"> IFERROR(Table1[[#This Row],[GP 2013]]/Table1[[#This Row],[Total Assets 2013]], "x")</f>
        <v>-1</v>
      </c>
      <c r="AQ1673" s="3">
        <f xml:space="preserve"> IFERROR(Table1[[#This Row],[GP 2014]]/Table1[[#This Row],[Total Assets 2014]], "x")</f>
        <v>-5.5555555555555559E-2</v>
      </c>
      <c r="AR1673" s="3">
        <f xml:space="preserve"> IFERROR(Table1[[#This Row],[GP 2015]]/Table1[[#This Row],[Total Assets 2015]], "x")</f>
        <v>0</v>
      </c>
      <c r="AS1673" s="3">
        <f xml:space="preserve"> IFERROR(Table1[[#This Row],[GP 2016]]/Table1[[#This Row],[Total Assets 2016]], "x")</f>
        <v>2.1276595744680851E-2</v>
      </c>
      <c r="AT1673" s="3">
        <f xml:space="preserve"> IFERROR(Table1[[#This Row],[GP 2017]]/Table1[[#This Row],[Total Assets 2017]], "x")</f>
        <v>-2.5477707006369428E-2</v>
      </c>
      <c r="AU1673" s="3">
        <f xml:space="preserve"> IFERROR(Table1[[#This Row],[GP 2018]]/Table1[[#This Row],[Total Assets 2018]], "x")</f>
        <v>1.6194331983805668E-2</v>
      </c>
      <c r="AV1673" s="3">
        <f xml:space="preserve"> IFERROR(Table1[[#This Row],[GP 2019]]/Table1[[#This Row],[Total Assets 2019]], "x")</f>
        <v>0.12244897959183675</v>
      </c>
      <c r="AW1673" s="3">
        <f xml:space="preserve"> IFERROR(Table1[[#This Row],[GP 2020]]/Table1[[#This Row],[Total Assets 2020]], "x")</f>
        <v>7.01468189233279E-2</v>
      </c>
      <c r="AX1673" s="3">
        <f xml:space="preserve"> IFERROR(Table1[[#This Row],[GP 2021]]/Table1[[#This Row],[Total Assets 2021]], "x")</f>
        <v>4.4546850998463894E-2</v>
      </c>
      <c r="AY1673" s="3">
        <f xml:space="preserve"> IFERROR(Table1[[#This Row],[GP TTM]]/Table1[[#This Row],[Total Assets TTM]], "x")</f>
        <v>5.1268772656654589E-2</v>
      </c>
      <c r="BA1673" s="3">
        <f xml:space="preserve"> IFERROR(ABS(Table1[[#This Row],[ROA 2013]]-Table1[[#This Row],[ROA 2012]]), "x")</f>
        <v>0.19999999999999996</v>
      </c>
      <c r="BB1673" s="3">
        <f xml:space="preserve"> IFERROR(ABS(Table1[[#This Row],[ROA 2014]]-Table1[[#This Row],[ROA 2013]]), "x")</f>
        <v>0.94444444444444442</v>
      </c>
      <c r="BC1673" s="3">
        <f xml:space="preserve"> IFERROR(ABS(Table1[[#This Row],[ROA 2015]]-Table1[[#This Row],[ROA 2014]]), "x")</f>
        <v>5.5555555555555559E-2</v>
      </c>
      <c r="BD1673" s="3">
        <f xml:space="preserve"> IFERROR(ABS(Table1[[#This Row],[ROA 2016]]-Table1[[#This Row],[ROA 2015]]), "x")</f>
        <v>2.1276595744680851E-2</v>
      </c>
      <c r="BE1673" s="3">
        <f xml:space="preserve"> IFERROR(ABS(Table1[[#This Row],[ROA 2017]]-Table1[[#This Row],[ROA 2016]]), "x")</f>
        <v>4.6754302751050275E-2</v>
      </c>
      <c r="BF1673" s="3">
        <f xml:space="preserve"> IFERROR(ABS(Table1[[#This Row],[ROA 2018]]-Table1[[#This Row],[ROA 2017]]), "x")</f>
        <v>4.1672038990175096E-2</v>
      </c>
      <c r="BG1673" s="3">
        <f xml:space="preserve"> IFERROR(ABS(Table1[[#This Row],[ROA 2019]]-Table1[[#This Row],[ROA 2018]]), "x")</f>
        <v>0.10625464760803108</v>
      </c>
      <c r="BH1673" s="3">
        <f xml:space="preserve"> IFERROR(ABS(Table1[[#This Row],[ROA 2020]]-Table1[[#This Row],[ROA 2019]]), "x")</f>
        <v>5.2302160668508846E-2</v>
      </c>
      <c r="BI1673" s="3">
        <f xml:space="preserve"> IFERROR(ABS(Table1[[#This Row],[ROA 2021]]-Table1[[#This Row],[ROA 2020]]), "x")</f>
        <v>2.5599967924864006E-2</v>
      </c>
      <c r="BJ1673" s="3">
        <f xml:space="preserve"> IFERROR(AVERAGE(Table1[[#This Row],[ROA 2013-2012]:[ROA 2021-2020]]), "x")</f>
        <v>0.16598441263192332</v>
      </c>
      <c r="BK1673" s="3">
        <f>IFERROR(AVERAGE(Table1[[#This Row],[ROA 2012]:[ROA 2021]]), "x")</f>
        <v>-0.20064196853198091</v>
      </c>
      <c r="BN1673" s="1">
        <f>SUM(Table1[[#This Row],[B/M Rank]:[ROA Rank]])</f>
        <v>0</v>
      </c>
    </row>
    <row r="1674" spans="1:66" x14ac:dyDescent="0.25">
      <c r="A1674" s="1" t="s">
        <v>3693</v>
      </c>
      <c r="B1674" s="1" t="s">
        <v>4727</v>
      </c>
      <c r="C1674" s="1" t="s">
        <v>4417</v>
      </c>
      <c r="D1674" s="1" t="s">
        <v>268</v>
      </c>
      <c r="E1674" s="1" t="s">
        <v>108</v>
      </c>
      <c r="F1674" s="1">
        <v>141.44999999999999</v>
      </c>
      <c r="G1674" s="19"/>
      <c r="H1674" s="19"/>
      <c r="I1674" s="19"/>
      <c r="J1674" s="19"/>
      <c r="K1674" s="1"/>
      <c r="L1674" s="19"/>
      <c r="M1674" s="1">
        <v>2012</v>
      </c>
      <c r="N1674" s="1" t="s">
        <v>4368</v>
      </c>
      <c r="O1674" s="1" t="s">
        <v>4368</v>
      </c>
      <c r="P1674" s="1" t="s">
        <v>4368</v>
      </c>
      <c r="Q1674" s="1" t="s">
        <v>4368</v>
      </c>
      <c r="R1674" s="1" t="s">
        <v>4368</v>
      </c>
      <c r="S1674" s="1" t="s">
        <v>4368</v>
      </c>
      <c r="T1674" s="1" t="s">
        <v>4368</v>
      </c>
      <c r="U1674" s="1">
        <v>-2.8</v>
      </c>
      <c r="V1674" s="1">
        <v>-11.7</v>
      </c>
      <c r="W1674" s="1">
        <v>0.4</v>
      </c>
      <c r="X1674" s="1">
        <v>21.7</v>
      </c>
      <c r="Z1674" s="3">
        <f xml:space="preserve"> IFERROR(AVEDEV(Table1[[#This Row],[GP 2012]:[GP 2021]]) / Table1[[#This Row],[Avg GP]], "x")</f>
        <v>-0.99290780141843971</v>
      </c>
      <c r="AA1674" s="2">
        <f xml:space="preserve"> IFERROR(AVERAGE(Table1[[#This Row],[GP 2012]:[GP 2021]]), "x")</f>
        <v>-4.7</v>
      </c>
      <c r="AB1674" s="11">
        <f>Table1[Equity]/Table1[Market Capital]</f>
        <v>0.22481442205726407</v>
      </c>
      <c r="AC1674" s="1">
        <v>14.7</v>
      </c>
      <c r="AD1674" s="1">
        <v>19.3</v>
      </c>
      <c r="AE1674" s="1">
        <v>24.1</v>
      </c>
      <c r="AF1674" s="1">
        <v>28.6</v>
      </c>
      <c r="AG1674" s="1">
        <v>33.799999999999997</v>
      </c>
      <c r="AH1674" s="1">
        <v>43.4</v>
      </c>
      <c r="AI1674" s="1">
        <v>7</v>
      </c>
      <c r="AJ1674" s="1">
        <v>24.3</v>
      </c>
      <c r="AK1674" s="1">
        <v>23.2</v>
      </c>
      <c r="AL1674" s="1">
        <v>62.9</v>
      </c>
      <c r="AM1674" s="1">
        <v>68.400000000000006</v>
      </c>
      <c r="AN1674" s="1">
        <v>31.8</v>
      </c>
      <c r="AO1674" s="3" t="str">
        <f xml:space="preserve"> IFERROR(Table1[[#This Row],[GP 2012]]/Table1[[#This Row],[Total Assets 2012]], "x")</f>
        <v>x</v>
      </c>
      <c r="AP1674" s="3" t="str">
        <f xml:space="preserve"> IFERROR(Table1[[#This Row],[GP 2013]]/Table1[[#This Row],[Total Assets 2013]], "x")</f>
        <v>x</v>
      </c>
      <c r="AQ1674" s="3" t="str">
        <f xml:space="preserve"> IFERROR(Table1[[#This Row],[GP 2014]]/Table1[[#This Row],[Total Assets 2014]], "x")</f>
        <v>x</v>
      </c>
      <c r="AR1674" s="3" t="str">
        <f xml:space="preserve"> IFERROR(Table1[[#This Row],[GP 2015]]/Table1[[#This Row],[Total Assets 2015]], "x")</f>
        <v>x</v>
      </c>
      <c r="AS1674" s="3" t="str">
        <f xml:space="preserve"> IFERROR(Table1[[#This Row],[GP 2016]]/Table1[[#This Row],[Total Assets 2016]], "x")</f>
        <v>x</v>
      </c>
      <c r="AT1674" s="3" t="str">
        <f xml:space="preserve"> IFERROR(Table1[[#This Row],[GP 2017]]/Table1[[#This Row],[Total Assets 2017]], "x")</f>
        <v>x</v>
      </c>
      <c r="AU1674" s="3" t="str">
        <f xml:space="preserve"> IFERROR(Table1[[#This Row],[GP 2018]]/Table1[[#This Row],[Total Assets 2018]], "x")</f>
        <v>x</v>
      </c>
      <c r="AV1674" s="3">
        <f xml:space="preserve"> IFERROR(Table1[[#This Row],[GP 2019]]/Table1[[#This Row],[Total Assets 2019]], "x")</f>
        <v>-0.11522633744855966</v>
      </c>
      <c r="AW1674" s="3">
        <f xml:space="preserve"> IFERROR(Table1[[#This Row],[GP 2020]]/Table1[[#This Row],[Total Assets 2020]], "x")</f>
        <v>-0.50431034482758619</v>
      </c>
      <c r="AX1674" s="3">
        <f xml:space="preserve"> IFERROR(Table1[[#This Row],[GP 2021]]/Table1[[#This Row],[Total Assets 2021]], "x")</f>
        <v>6.3593004769475362E-3</v>
      </c>
      <c r="AY1674" s="3">
        <f xml:space="preserve"> IFERROR(Table1[[#This Row],[GP TTM]]/Table1[[#This Row],[Total Assets TTM]], "x")</f>
        <v>0.31725146198830406</v>
      </c>
      <c r="BA1674" s="3" t="str">
        <f xml:space="preserve"> IFERROR(ABS(Table1[[#This Row],[ROA 2013]]-Table1[[#This Row],[ROA 2012]]), "x")</f>
        <v>x</v>
      </c>
      <c r="BB1674" s="3" t="str">
        <f xml:space="preserve"> IFERROR(ABS(Table1[[#This Row],[ROA 2014]]-Table1[[#This Row],[ROA 2013]]), "x")</f>
        <v>x</v>
      </c>
      <c r="BC1674" s="3" t="str">
        <f xml:space="preserve"> IFERROR(ABS(Table1[[#This Row],[ROA 2015]]-Table1[[#This Row],[ROA 2014]]), "x")</f>
        <v>x</v>
      </c>
      <c r="BD1674" s="3" t="str">
        <f xml:space="preserve"> IFERROR(ABS(Table1[[#This Row],[ROA 2016]]-Table1[[#This Row],[ROA 2015]]), "x")</f>
        <v>x</v>
      </c>
      <c r="BE1674" s="3" t="str">
        <f xml:space="preserve"> IFERROR(ABS(Table1[[#This Row],[ROA 2017]]-Table1[[#This Row],[ROA 2016]]), "x")</f>
        <v>x</v>
      </c>
      <c r="BF1674" s="3" t="str">
        <f xml:space="preserve"> IFERROR(ABS(Table1[[#This Row],[ROA 2018]]-Table1[[#This Row],[ROA 2017]]), "x")</f>
        <v>x</v>
      </c>
      <c r="BG1674" s="3" t="str">
        <f xml:space="preserve"> IFERROR(ABS(Table1[[#This Row],[ROA 2019]]-Table1[[#This Row],[ROA 2018]]), "x")</f>
        <v>x</v>
      </c>
      <c r="BH1674" s="3">
        <f xml:space="preserve"> IFERROR(ABS(Table1[[#This Row],[ROA 2020]]-Table1[[#This Row],[ROA 2019]]), "x")</f>
        <v>0.38908400737902654</v>
      </c>
      <c r="BI1674" s="3">
        <f xml:space="preserve"> IFERROR(ABS(Table1[[#This Row],[ROA 2021]]-Table1[[#This Row],[ROA 2020]]), "x")</f>
        <v>0.51066964530453374</v>
      </c>
      <c r="BJ1674" s="3">
        <f xml:space="preserve"> IFERROR(AVERAGE(Table1[[#This Row],[ROA 2013-2012]:[ROA 2021-2020]]), "x")</f>
        <v>0.44987682634178017</v>
      </c>
      <c r="BK1674" s="3">
        <f>IFERROR(AVERAGE(Table1[[#This Row],[ROA 2012]:[ROA 2021]]), "x")</f>
        <v>-0.20439246059973279</v>
      </c>
      <c r="BN1674" s="1">
        <f>SUM(Table1[[#This Row],[B/M Rank]:[ROA Rank]])</f>
        <v>0</v>
      </c>
    </row>
    <row r="1675" spans="1:66" x14ac:dyDescent="0.25">
      <c r="A1675" s="1" t="s">
        <v>2273</v>
      </c>
      <c r="B1675" s="1" t="s">
        <v>315</v>
      </c>
      <c r="C1675" s="1" t="s">
        <v>299</v>
      </c>
      <c r="D1675" s="1" t="s">
        <v>107</v>
      </c>
      <c r="E1675" s="1" t="s">
        <v>108</v>
      </c>
      <c r="F1675" s="1">
        <v>142.41999999999999</v>
      </c>
      <c r="G1675" s="19"/>
      <c r="H1675" s="19"/>
      <c r="I1675" s="19"/>
      <c r="J1675" s="19"/>
      <c r="K1675" s="1"/>
      <c r="L1675" s="19"/>
      <c r="M1675" s="1">
        <v>2020</v>
      </c>
      <c r="U1675" s="1">
        <v>7.1</v>
      </c>
      <c r="V1675" s="1">
        <v>14.5</v>
      </c>
      <c r="W1675" s="1">
        <v>7.4</v>
      </c>
      <c r="X1675" s="1">
        <v>7.7</v>
      </c>
      <c r="Z1675" s="3">
        <f xml:space="preserve"> IFERROR(AVEDEV(Table1[[#This Row],[GP 2012]:[GP 2021]]) / Table1[[#This Row],[Avg GP]], "x")</f>
        <v>0.33333333333333331</v>
      </c>
      <c r="AA1675" s="2">
        <f xml:space="preserve"> IFERROR(AVERAGE(Table1[[#This Row],[GP 2012]:[GP 2021]]), "x")</f>
        <v>9.6666666666666661</v>
      </c>
      <c r="AB1675" s="11">
        <f>Table1[Equity]/Table1[Market Capital]</f>
        <v>0.87487712399943829</v>
      </c>
      <c r="AJ1675" s="1">
        <v>82.8</v>
      </c>
      <c r="AK1675" s="1">
        <v>83.6</v>
      </c>
      <c r="AL1675" s="1">
        <v>176.1</v>
      </c>
      <c r="AM1675" s="1">
        <v>191.2</v>
      </c>
      <c r="AN1675" s="1">
        <v>124.6</v>
      </c>
      <c r="AO1675" s="3" t="str">
        <f xml:space="preserve"> IFERROR(Table1[[#This Row],[GP 2012]]/Table1[[#This Row],[Total Assets 2012]], "x")</f>
        <v>x</v>
      </c>
      <c r="AP1675" s="3" t="str">
        <f xml:space="preserve"> IFERROR(Table1[[#This Row],[GP 2013]]/Table1[[#This Row],[Total Assets 2013]], "x")</f>
        <v>x</v>
      </c>
      <c r="AQ1675" s="3" t="str">
        <f xml:space="preserve"> IFERROR(Table1[[#This Row],[GP 2014]]/Table1[[#This Row],[Total Assets 2014]], "x")</f>
        <v>x</v>
      </c>
      <c r="AR1675" s="3" t="str">
        <f xml:space="preserve"> IFERROR(Table1[[#This Row],[GP 2015]]/Table1[[#This Row],[Total Assets 2015]], "x")</f>
        <v>x</v>
      </c>
      <c r="AS1675" s="3" t="str">
        <f xml:space="preserve"> IFERROR(Table1[[#This Row],[GP 2016]]/Table1[[#This Row],[Total Assets 2016]], "x")</f>
        <v>x</v>
      </c>
      <c r="AT1675" s="3" t="str">
        <f xml:space="preserve"> IFERROR(Table1[[#This Row],[GP 2017]]/Table1[[#This Row],[Total Assets 2017]], "x")</f>
        <v>x</v>
      </c>
      <c r="AU1675" s="3" t="str">
        <f xml:space="preserve"> IFERROR(Table1[[#This Row],[GP 2018]]/Table1[[#This Row],[Total Assets 2018]], "x")</f>
        <v>x</v>
      </c>
      <c r="AV1675" s="3">
        <f xml:space="preserve"> IFERROR(Table1[[#This Row],[GP 2019]]/Table1[[#This Row],[Total Assets 2019]], "x")</f>
        <v>8.5748792270531393E-2</v>
      </c>
      <c r="AW1675" s="3">
        <f xml:space="preserve"> IFERROR(Table1[[#This Row],[GP 2020]]/Table1[[#This Row],[Total Assets 2020]], "x")</f>
        <v>0.17344497607655504</v>
      </c>
      <c r="AX1675" s="3">
        <f xml:space="preserve"> IFERROR(Table1[[#This Row],[GP 2021]]/Table1[[#This Row],[Total Assets 2021]], "x")</f>
        <v>4.2021578648495178E-2</v>
      </c>
      <c r="AY1675" s="3">
        <f xml:space="preserve"> IFERROR(Table1[[#This Row],[GP TTM]]/Table1[[#This Row],[Total Assets TTM]], "x")</f>
        <v>4.0271966527196654E-2</v>
      </c>
      <c r="BA1675" s="3" t="str">
        <f xml:space="preserve"> IFERROR(ABS(Table1[[#This Row],[ROA 2013]]-Table1[[#This Row],[ROA 2012]]), "x")</f>
        <v>x</v>
      </c>
      <c r="BB1675" s="3" t="str">
        <f xml:space="preserve"> IFERROR(ABS(Table1[[#This Row],[ROA 2014]]-Table1[[#This Row],[ROA 2013]]), "x")</f>
        <v>x</v>
      </c>
      <c r="BC1675" s="3" t="str">
        <f xml:space="preserve"> IFERROR(ABS(Table1[[#This Row],[ROA 2015]]-Table1[[#This Row],[ROA 2014]]), "x")</f>
        <v>x</v>
      </c>
      <c r="BD1675" s="3" t="str">
        <f xml:space="preserve"> IFERROR(ABS(Table1[[#This Row],[ROA 2016]]-Table1[[#This Row],[ROA 2015]]), "x")</f>
        <v>x</v>
      </c>
      <c r="BE1675" s="3" t="str">
        <f xml:space="preserve"> IFERROR(ABS(Table1[[#This Row],[ROA 2017]]-Table1[[#This Row],[ROA 2016]]), "x")</f>
        <v>x</v>
      </c>
      <c r="BF1675" s="3" t="str">
        <f xml:space="preserve"> IFERROR(ABS(Table1[[#This Row],[ROA 2018]]-Table1[[#This Row],[ROA 2017]]), "x")</f>
        <v>x</v>
      </c>
      <c r="BG1675" s="3" t="str">
        <f xml:space="preserve"> IFERROR(ABS(Table1[[#This Row],[ROA 2019]]-Table1[[#This Row],[ROA 2018]]), "x")</f>
        <v>x</v>
      </c>
      <c r="BH1675" s="3">
        <f xml:space="preserve"> IFERROR(ABS(Table1[[#This Row],[ROA 2020]]-Table1[[#This Row],[ROA 2019]]), "x")</f>
        <v>8.7696183806023648E-2</v>
      </c>
      <c r="BI1675" s="3">
        <f xml:space="preserve"> IFERROR(ABS(Table1[[#This Row],[ROA 2021]]-Table1[[#This Row],[ROA 2020]]), "x")</f>
        <v>0.13142339742805986</v>
      </c>
      <c r="BJ1675" s="3">
        <f xml:space="preserve"> IFERROR(AVERAGE(Table1[[#This Row],[ROA 2013-2012]:[ROA 2021-2020]]), "x")</f>
        <v>0.10955979061704176</v>
      </c>
      <c r="BK1675" s="3">
        <f>IFERROR(AVERAGE(Table1[[#This Row],[ROA 2012]:[ROA 2021]]), "x")</f>
        <v>0.10040511566519388</v>
      </c>
      <c r="BN1675" s="1">
        <f>SUM(Table1[[#This Row],[B/M Rank]:[ROA Rank]])</f>
        <v>0</v>
      </c>
    </row>
    <row r="1676" spans="1:66" x14ac:dyDescent="0.25">
      <c r="A1676" s="1" t="s">
        <v>2424</v>
      </c>
      <c r="B1676" s="1" t="s">
        <v>476</v>
      </c>
      <c r="C1676" s="1" t="s">
        <v>471</v>
      </c>
      <c r="D1676" s="1" t="s">
        <v>392</v>
      </c>
      <c r="E1676" s="1" t="s">
        <v>108</v>
      </c>
      <c r="F1676" s="1">
        <v>143.5</v>
      </c>
      <c r="G1676" s="19"/>
      <c r="H1676" s="19"/>
      <c r="I1676" s="19"/>
      <c r="J1676" s="19"/>
      <c r="K1676" s="1"/>
      <c r="L1676" s="19"/>
      <c r="M1676" s="1">
        <v>2017</v>
      </c>
      <c r="S1676" s="1">
        <v>16.7</v>
      </c>
      <c r="T1676" s="1">
        <v>14.4</v>
      </c>
      <c r="U1676" s="1">
        <v>22.2</v>
      </c>
      <c r="V1676" s="1">
        <v>47.8</v>
      </c>
      <c r="W1676" s="1">
        <v>59.9</v>
      </c>
      <c r="X1676" s="1">
        <v>69.3</v>
      </c>
      <c r="Z1676" s="3">
        <f xml:space="preserve"> IFERROR(AVEDEV(Table1[[#This Row],[GP 2012]:[GP 2021]]) / Table1[[#This Row],[Avg GP]], "x")</f>
        <v>0.53788819875776395</v>
      </c>
      <c r="AA1676" s="2">
        <f xml:space="preserve"> IFERROR(AVERAGE(Table1[[#This Row],[GP 2012]:[GP 2021]]), "x")</f>
        <v>32.200000000000003</v>
      </c>
      <c r="AB1676" s="11">
        <f>Table1[Equity]/Table1[Market Capital]</f>
        <v>0.25574912891986062</v>
      </c>
      <c r="AH1676" s="1">
        <v>12.1</v>
      </c>
      <c r="AI1676" s="1">
        <v>10.8</v>
      </c>
      <c r="AJ1676" s="1">
        <v>18.100000000000001</v>
      </c>
      <c r="AK1676" s="1">
        <v>35.299999999999997</v>
      </c>
      <c r="AL1676" s="1">
        <v>82.3</v>
      </c>
      <c r="AM1676" s="1">
        <v>81.2</v>
      </c>
      <c r="AN1676" s="1">
        <v>36.700000000000003</v>
      </c>
      <c r="AO1676" s="3" t="str">
        <f xml:space="preserve"> IFERROR(Table1[[#This Row],[GP 2012]]/Table1[[#This Row],[Total Assets 2012]], "x")</f>
        <v>x</v>
      </c>
      <c r="AP1676" s="3" t="str">
        <f xml:space="preserve"> IFERROR(Table1[[#This Row],[GP 2013]]/Table1[[#This Row],[Total Assets 2013]], "x")</f>
        <v>x</v>
      </c>
      <c r="AQ1676" s="3" t="str">
        <f xml:space="preserve"> IFERROR(Table1[[#This Row],[GP 2014]]/Table1[[#This Row],[Total Assets 2014]], "x")</f>
        <v>x</v>
      </c>
      <c r="AR1676" s="3" t="str">
        <f xml:space="preserve"> IFERROR(Table1[[#This Row],[GP 2015]]/Table1[[#This Row],[Total Assets 2015]], "x")</f>
        <v>x</v>
      </c>
      <c r="AS1676" s="3" t="str">
        <f xml:space="preserve"> IFERROR(Table1[[#This Row],[GP 2016]]/Table1[[#This Row],[Total Assets 2016]], "x")</f>
        <v>x</v>
      </c>
      <c r="AT1676" s="3">
        <f xml:space="preserve"> IFERROR(Table1[[#This Row],[GP 2017]]/Table1[[#This Row],[Total Assets 2017]], "x")</f>
        <v>1.3801652892561984</v>
      </c>
      <c r="AU1676" s="3">
        <f xml:space="preserve"> IFERROR(Table1[[#This Row],[GP 2018]]/Table1[[#This Row],[Total Assets 2018]], "x")</f>
        <v>1.3333333333333333</v>
      </c>
      <c r="AV1676" s="3">
        <f xml:space="preserve"> IFERROR(Table1[[#This Row],[GP 2019]]/Table1[[#This Row],[Total Assets 2019]], "x")</f>
        <v>1.2265193370165743</v>
      </c>
      <c r="AW1676" s="3">
        <f xml:space="preserve"> IFERROR(Table1[[#This Row],[GP 2020]]/Table1[[#This Row],[Total Assets 2020]], "x")</f>
        <v>1.3541076487252124</v>
      </c>
      <c r="AX1676" s="3">
        <f xml:space="preserve"> IFERROR(Table1[[#This Row],[GP 2021]]/Table1[[#This Row],[Total Assets 2021]], "x")</f>
        <v>0.72782503037667068</v>
      </c>
      <c r="AY1676" s="3">
        <f xml:space="preserve"> IFERROR(Table1[[#This Row],[GP TTM]]/Table1[[#This Row],[Total Assets TTM]], "x")</f>
        <v>0.85344827586206895</v>
      </c>
      <c r="BA1676" s="3" t="str">
        <f xml:space="preserve"> IFERROR(ABS(Table1[[#This Row],[ROA 2013]]-Table1[[#This Row],[ROA 2012]]), "x")</f>
        <v>x</v>
      </c>
      <c r="BB1676" s="3" t="str">
        <f xml:space="preserve"> IFERROR(ABS(Table1[[#This Row],[ROA 2014]]-Table1[[#This Row],[ROA 2013]]), "x")</f>
        <v>x</v>
      </c>
      <c r="BC1676" s="3" t="str">
        <f xml:space="preserve"> IFERROR(ABS(Table1[[#This Row],[ROA 2015]]-Table1[[#This Row],[ROA 2014]]), "x")</f>
        <v>x</v>
      </c>
      <c r="BD1676" s="3" t="str">
        <f xml:space="preserve"> IFERROR(ABS(Table1[[#This Row],[ROA 2016]]-Table1[[#This Row],[ROA 2015]]), "x")</f>
        <v>x</v>
      </c>
      <c r="BE1676" s="3" t="str">
        <f xml:space="preserve"> IFERROR(ABS(Table1[[#This Row],[ROA 2017]]-Table1[[#This Row],[ROA 2016]]), "x")</f>
        <v>x</v>
      </c>
      <c r="BF1676" s="3">
        <f xml:space="preserve"> IFERROR(ABS(Table1[[#This Row],[ROA 2018]]-Table1[[#This Row],[ROA 2017]]), "x")</f>
        <v>4.6831955922865154E-2</v>
      </c>
      <c r="BG1676" s="3">
        <f xml:space="preserve"> IFERROR(ABS(Table1[[#This Row],[ROA 2019]]-Table1[[#This Row],[ROA 2018]]), "x")</f>
        <v>0.10681399631675892</v>
      </c>
      <c r="BH1676" s="3">
        <f xml:space="preserve"> IFERROR(ABS(Table1[[#This Row],[ROA 2020]]-Table1[[#This Row],[ROA 2019]]), "x")</f>
        <v>0.12758831170863805</v>
      </c>
      <c r="BI1676" s="3">
        <f xml:space="preserve"> IFERROR(ABS(Table1[[#This Row],[ROA 2021]]-Table1[[#This Row],[ROA 2020]]), "x")</f>
        <v>0.62628261834854171</v>
      </c>
      <c r="BJ1676" s="3">
        <f xml:space="preserve"> IFERROR(AVERAGE(Table1[[#This Row],[ROA 2013-2012]:[ROA 2021-2020]]), "x")</f>
        <v>0.22687922057420096</v>
      </c>
      <c r="BK1676" s="3">
        <f>IFERROR(AVERAGE(Table1[[#This Row],[ROA 2012]:[ROA 2021]]), "x")</f>
        <v>1.2043901277415976</v>
      </c>
      <c r="BN1676" s="1">
        <f>SUM(Table1[[#This Row],[B/M Rank]:[ROA Rank]])</f>
        <v>0</v>
      </c>
    </row>
    <row r="1677" spans="1:66" x14ac:dyDescent="0.25">
      <c r="A1677" s="1" t="s">
        <v>4334</v>
      </c>
      <c r="B1677" s="1" t="s">
        <v>2035</v>
      </c>
      <c r="C1677" s="1" t="s">
        <v>4775</v>
      </c>
      <c r="D1677" s="1" t="s">
        <v>142</v>
      </c>
      <c r="E1677" s="1" t="s">
        <v>108</v>
      </c>
      <c r="F1677" s="1">
        <v>143.81</v>
      </c>
      <c r="G1677" s="19"/>
      <c r="H1677" s="19"/>
      <c r="I1677" s="19"/>
      <c r="J1677" s="19"/>
      <c r="K1677" s="1"/>
      <c r="L1677" s="19"/>
      <c r="M1677" s="1">
        <v>2012</v>
      </c>
      <c r="N1677" s="1">
        <v>0.1</v>
      </c>
      <c r="O1677" s="1">
        <v>-0.5</v>
      </c>
      <c r="P1677" s="1">
        <v>-0.5</v>
      </c>
      <c r="Q1677" s="1" t="s">
        <v>4368</v>
      </c>
      <c r="R1677" s="1">
        <v>11.6</v>
      </c>
      <c r="S1677" s="1">
        <v>14.7</v>
      </c>
      <c r="T1677" s="1">
        <v>65.5</v>
      </c>
      <c r="U1677" s="1">
        <v>65.8</v>
      </c>
      <c r="V1677" s="1">
        <v>39.1</v>
      </c>
      <c r="W1677" s="1">
        <v>45.8</v>
      </c>
      <c r="X1677" s="1">
        <v>69</v>
      </c>
      <c r="Z1677" s="3">
        <f xml:space="preserve"> IFERROR(AVEDEV(Table1[[#This Row],[GP 2012]:[GP 2021]]) / Table1[[#This Row],[Avg GP]], "x")</f>
        <v>0.90084621044885937</v>
      </c>
      <c r="AA1677" s="2">
        <f xml:space="preserve"> IFERROR(AVERAGE(Table1[[#This Row],[GP 2012]:[GP 2021]]), "x")</f>
        <v>26.844444444444441</v>
      </c>
      <c r="AB1677" s="11">
        <f>Table1[Equity]/Table1[Market Capital]</f>
        <v>0.23503233433001874</v>
      </c>
      <c r="AC1677" s="1">
        <v>30.8</v>
      </c>
      <c r="AD1677" s="1">
        <v>27.6</v>
      </c>
      <c r="AE1677" s="1">
        <v>8.3000000000000007</v>
      </c>
      <c r="AF1677" s="1">
        <v>27.7</v>
      </c>
      <c r="AG1677" s="1">
        <v>234</v>
      </c>
      <c r="AH1677" s="1">
        <v>258.2</v>
      </c>
      <c r="AI1677" s="1">
        <v>354.4</v>
      </c>
      <c r="AJ1677" s="1">
        <v>346.6</v>
      </c>
      <c r="AK1677" s="1">
        <v>321.8</v>
      </c>
      <c r="AL1677" s="1">
        <v>260.2</v>
      </c>
      <c r="AM1677" s="1">
        <v>253.9</v>
      </c>
      <c r="AN1677" s="1">
        <v>33.799999999999997</v>
      </c>
      <c r="AO1677" s="3">
        <f xml:space="preserve"> IFERROR(Table1[[#This Row],[GP 2012]]/Table1[[#This Row],[Total Assets 2012]], "x")</f>
        <v>3.246753246753247E-3</v>
      </c>
      <c r="AP1677" s="3">
        <f xml:space="preserve"> IFERROR(Table1[[#This Row],[GP 2013]]/Table1[[#This Row],[Total Assets 2013]], "x")</f>
        <v>-1.8115942028985508E-2</v>
      </c>
      <c r="AQ1677" s="3">
        <f xml:space="preserve"> IFERROR(Table1[[#This Row],[GP 2014]]/Table1[[#This Row],[Total Assets 2014]], "x")</f>
        <v>-6.0240963855421679E-2</v>
      </c>
      <c r="AR1677" s="3" t="str">
        <f xml:space="preserve"> IFERROR(Table1[[#This Row],[GP 2015]]/Table1[[#This Row],[Total Assets 2015]], "x")</f>
        <v>x</v>
      </c>
      <c r="AS1677" s="3">
        <f xml:space="preserve"> IFERROR(Table1[[#This Row],[GP 2016]]/Table1[[#This Row],[Total Assets 2016]], "x")</f>
        <v>4.957264957264957E-2</v>
      </c>
      <c r="AT1677" s="3">
        <f xml:space="preserve"> IFERROR(Table1[[#This Row],[GP 2017]]/Table1[[#This Row],[Total Assets 2017]], "x")</f>
        <v>5.6932610379550733E-2</v>
      </c>
      <c r="AU1677" s="3">
        <f xml:space="preserve"> IFERROR(Table1[[#This Row],[GP 2018]]/Table1[[#This Row],[Total Assets 2018]], "x")</f>
        <v>0.18481941309255079</v>
      </c>
      <c r="AV1677" s="3">
        <f xml:space="preserve"> IFERROR(Table1[[#This Row],[GP 2019]]/Table1[[#This Row],[Total Assets 2019]], "x")</f>
        <v>0.18984420080784764</v>
      </c>
      <c r="AW1677" s="3">
        <f xml:space="preserve"> IFERROR(Table1[[#This Row],[GP 2020]]/Table1[[#This Row],[Total Assets 2020]], "x")</f>
        <v>0.12150403977625855</v>
      </c>
      <c r="AX1677" s="3">
        <f xml:space="preserve"> IFERROR(Table1[[#This Row],[GP 2021]]/Table1[[#This Row],[Total Assets 2021]], "x")</f>
        <v>0.17601844734819369</v>
      </c>
      <c r="AY1677" s="3">
        <f xml:space="preserve"> IFERROR(Table1[[#This Row],[GP TTM]]/Table1[[#This Row],[Total Assets TTM]], "x")</f>
        <v>0.2717605356439543</v>
      </c>
      <c r="BA1677" s="3">
        <f xml:space="preserve"> IFERROR(ABS(Table1[[#This Row],[ROA 2013]]-Table1[[#This Row],[ROA 2012]]), "x")</f>
        <v>2.1362695275738756E-2</v>
      </c>
      <c r="BB1677" s="3">
        <f xml:space="preserve"> IFERROR(ABS(Table1[[#This Row],[ROA 2014]]-Table1[[#This Row],[ROA 2013]]), "x")</f>
        <v>4.2125021826436168E-2</v>
      </c>
      <c r="BC1677" s="3" t="str">
        <f xml:space="preserve"> IFERROR(ABS(Table1[[#This Row],[ROA 2015]]-Table1[[#This Row],[ROA 2014]]), "x")</f>
        <v>x</v>
      </c>
      <c r="BD1677" s="3" t="str">
        <f xml:space="preserve"> IFERROR(ABS(Table1[[#This Row],[ROA 2016]]-Table1[[#This Row],[ROA 2015]]), "x")</f>
        <v>x</v>
      </c>
      <c r="BE1677" s="3">
        <f xml:space="preserve"> IFERROR(ABS(Table1[[#This Row],[ROA 2017]]-Table1[[#This Row],[ROA 2016]]), "x")</f>
        <v>7.3599608069011627E-3</v>
      </c>
      <c r="BF1677" s="3">
        <f xml:space="preserve"> IFERROR(ABS(Table1[[#This Row],[ROA 2018]]-Table1[[#This Row],[ROA 2017]]), "x")</f>
        <v>0.12788680271300007</v>
      </c>
      <c r="BG1677" s="3">
        <f xml:space="preserve"> IFERROR(ABS(Table1[[#This Row],[ROA 2019]]-Table1[[#This Row],[ROA 2018]]), "x")</f>
        <v>5.0247877152968523E-3</v>
      </c>
      <c r="BH1677" s="3">
        <f xml:space="preserve"> IFERROR(ABS(Table1[[#This Row],[ROA 2020]]-Table1[[#This Row],[ROA 2019]]), "x")</f>
        <v>6.8340161031589089E-2</v>
      </c>
      <c r="BI1677" s="3">
        <f xml:space="preserve"> IFERROR(ABS(Table1[[#This Row],[ROA 2021]]-Table1[[#This Row],[ROA 2020]]), "x")</f>
        <v>5.4514407571935139E-2</v>
      </c>
      <c r="BJ1677" s="3">
        <f xml:space="preserve"> IFERROR(AVERAGE(Table1[[#This Row],[ROA 2013-2012]:[ROA 2021-2020]]), "x")</f>
        <v>4.6659119562985317E-2</v>
      </c>
      <c r="BK1677" s="3">
        <f>IFERROR(AVERAGE(Table1[[#This Row],[ROA 2012]:[ROA 2021]]), "x")</f>
        <v>7.8175689815488558E-2</v>
      </c>
      <c r="BN1677" s="1">
        <f>SUM(Table1[[#This Row],[B/M Rank]:[ROA Rank]])</f>
        <v>0</v>
      </c>
    </row>
    <row r="1678" spans="1:66" x14ac:dyDescent="0.25">
      <c r="A1678" s="1" t="s">
        <v>2407</v>
      </c>
      <c r="B1678" s="1" t="s">
        <v>459</v>
      </c>
      <c r="C1678" s="1" t="s">
        <v>439</v>
      </c>
      <c r="D1678" s="1" t="s">
        <v>440</v>
      </c>
      <c r="E1678" s="1" t="s">
        <v>108</v>
      </c>
      <c r="F1678" s="1">
        <v>144.31</v>
      </c>
      <c r="G1678" s="19"/>
      <c r="H1678" s="19"/>
      <c r="I1678" s="19"/>
      <c r="J1678" s="19"/>
      <c r="K1678" s="1"/>
      <c r="L1678" s="19"/>
      <c r="M1678" s="1">
        <v>2012</v>
      </c>
      <c r="N1678" s="1">
        <v>98.6</v>
      </c>
      <c r="O1678" s="1">
        <v>99</v>
      </c>
      <c r="P1678" s="1">
        <v>144.19999999999999</v>
      </c>
      <c r="Q1678" s="1">
        <v>47.7</v>
      </c>
      <c r="R1678" s="1">
        <v>-32.799999999999997</v>
      </c>
      <c r="S1678" s="1">
        <v>-7.2</v>
      </c>
      <c r="T1678" s="1">
        <v>50.5</v>
      </c>
      <c r="U1678" s="1">
        <v>41</v>
      </c>
      <c r="V1678" s="1">
        <v>30.8</v>
      </c>
      <c r="W1678" s="1">
        <v>33.700000000000003</v>
      </c>
      <c r="X1678" s="1">
        <v>37.5</v>
      </c>
      <c r="Z1678" s="3">
        <f xml:space="preserve"> IFERROR(AVEDEV(Table1[[#This Row],[GP 2012]:[GP 2021]]) / Table1[[#This Row],[Avg GP]], "x")</f>
        <v>0.75232443125618187</v>
      </c>
      <c r="AA1678" s="2">
        <f xml:space="preserve"> IFERROR(AVERAGE(Table1[[#This Row],[GP 2012]:[GP 2021]]), "x")</f>
        <v>50.55</v>
      </c>
      <c r="AB1678" s="11">
        <f>Table1[Equity]/Table1[Market Capital]</f>
        <v>1.258402051139907</v>
      </c>
      <c r="AC1678" s="1">
        <v>749.4</v>
      </c>
      <c r="AD1678" s="1">
        <v>986.8</v>
      </c>
      <c r="AE1678" s="15">
        <v>1057.0999999999999</v>
      </c>
      <c r="AF1678" s="1">
        <v>876.6</v>
      </c>
      <c r="AG1678" s="1">
        <v>793.5</v>
      </c>
      <c r="AH1678" s="1">
        <v>760.5</v>
      </c>
      <c r="AI1678" s="1">
        <v>667.3</v>
      </c>
      <c r="AJ1678" s="1">
        <v>550.5</v>
      </c>
      <c r="AK1678" s="1">
        <v>495.6</v>
      </c>
      <c r="AL1678" s="1">
        <v>456</v>
      </c>
      <c r="AM1678" s="1">
        <v>457.2</v>
      </c>
      <c r="AN1678" s="1">
        <v>181.6</v>
      </c>
      <c r="AO1678" s="3">
        <f xml:space="preserve"> IFERROR(Table1[[#This Row],[GP 2012]]/Table1[[#This Row],[Total Assets 2012]], "x")</f>
        <v>0.13157192420603148</v>
      </c>
      <c r="AP1678" s="3">
        <f xml:space="preserve"> IFERROR(Table1[[#This Row],[GP 2013]]/Table1[[#This Row],[Total Assets 2013]], "x")</f>
        <v>0.10032428050263478</v>
      </c>
      <c r="AQ1678" s="3">
        <f xml:space="preserve"> IFERROR(Table1[[#This Row],[GP 2014]]/Table1[[#This Row],[Total Assets 2014]], "x")</f>
        <v>0.13641093557846939</v>
      </c>
      <c r="AR1678" s="3">
        <f xml:space="preserve"> IFERROR(Table1[[#This Row],[GP 2015]]/Table1[[#This Row],[Total Assets 2015]], "x")</f>
        <v>5.4414784394250515E-2</v>
      </c>
      <c r="AS1678" s="3">
        <f xml:space="preserve"> IFERROR(Table1[[#This Row],[GP 2016]]/Table1[[#This Row],[Total Assets 2016]], "x")</f>
        <v>-4.1335853812224321E-2</v>
      </c>
      <c r="AT1678" s="3">
        <f xml:space="preserve"> IFERROR(Table1[[#This Row],[GP 2017]]/Table1[[#This Row],[Total Assets 2017]], "x")</f>
        <v>-9.4674556213017753E-3</v>
      </c>
      <c r="AU1678" s="3">
        <f xml:space="preserve"> IFERROR(Table1[[#This Row],[GP 2018]]/Table1[[#This Row],[Total Assets 2018]], "x")</f>
        <v>7.5678105799490483E-2</v>
      </c>
      <c r="AV1678" s="3">
        <f xml:space="preserve"> IFERROR(Table1[[#This Row],[GP 2019]]/Table1[[#This Row],[Total Assets 2019]], "x")</f>
        <v>7.4477747502270666E-2</v>
      </c>
      <c r="AW1678" s="3">
        <f xml:space="preserve"> IFERROR(Table1[[#This Row],[GP 2020]]/Table1[[#This Row],[Total Assets 2020]], "x")</f>
        <v>6.2146892655367228E-2</v>
      </c>
      <c r="AX1678" s="3">
        <f xml:space="preserve"> IFERROR(Table1[[#This Row],[GP 2021]]/Table1[[#This Row],[Total Assets 2021]], "x")</f>
        <v>7.3903508771929832E-2</v>
      </c>
      <c r="AY1678" s="3">
        <f xml:space="preserve"> IFERROR(Table1[[#This Row],[GP TTM]]/Table1[[#This Row],[Total Assets TTM]], "x")</f>
        <v>8.2020997375328086E-2</v>
      </c>
      <c r="BA1678" s="3">
        <f xml:space="preserve"> IFERROR(ABS(Table1[[#This Row],[ROA 2013]]-Table1[[#This Row],[ROA 2012]]), "x")</f>
        <v>3.1247643703396694E-2</v>
      </c>
      <c r="BB1678" s="3">
        <f xml:space="preserve"> IFERROR(ABS(Table1[[#This Row],[ROA 2014]]-Table1[[#This Row],[ROA 2013]]), "x")</f>
        <v>3.6086655075834612E-2</v>
      </c>
      <c r="BC1678" s="3">
        <f xml:space="preserve"> IFERROR(ABS(Table1[[#This Row],[ROA 2015]]-Table1[[#This Row],[ROA 2014]]), "x")</f>
        <v>8.1996151184218879E-2</v>
      </c>
      <c r="BD1678" s="3">
        <f xml:space="preserve"> IFERROR(ABS(Table1[[#This Row],[ROA 2016]]-Table1[[#This Row],[ROA 2015]]), "x")</f>
        <v>9.5750638206474836E-2</v>
      </c>
      <c r="BE1678" s="3">
        <f xml:space="preserve"> IFERROR(ABS(Table1[[#This Row],[ROA 2017]]-Table1[[#This Row],[ROA 2016]]), "x")</f>
        <v>3.1868398190922548E-2</v>
      </c>
      <c r="BF1678" s="3">
        <f xml:space="preserve"> IFERROR(ABS(Table1[[#This Row],[ROA 2018]]-Table1[[#This Row],[ROA 2017]]), "x")</f>
        <v>8.5145561420792257E-2</v>
      </c>
      <c r="BG1678" s="3">
        <f xml:space="preserve"> IFERROR(ABS(Table1[[#This Row],[ROA 2019]]-Table1[[#This Row],[ROA 2018]]), "x")</f>
        <v>1.2003582972198168E-3</v>
      </c>
      <c r="BH1678" s="3">
        <f xml:space="preserve"> IFERROR(ABS(Table1[[#This Row],[ROA 2020]]-Table1[[#This Row],[ROA 2019]]), "x")</f>
        <v>1.2330854846903438E-2</v>
      </c>
      <c r="BI1678" s="3">
        <f xml:space="preserve"> IFERROR(ABS(Table1[[#This Row],[ROA 2021]]-Table1[[#This Row],[ROA 2020]]), "x")</f>
        <v>1.1756616116562604E-2</v>
      </c>
      <c r="BJ1678" s="3">
        <f xml:space="preserve"> IFERROR(AVERAGE(Table1[[#This Row],[ROA 2013-2012]:[ROA 2021-2020]]), "x")</f>
        <v>4.3042541893591746E-2</v>
      </c>
      <c r="BK1678" s="3">
        <f>IFERROR(AVERAGE(Table1[[#This Row],[ROA 2012]:[ROA 2021]]), "x")</f>
        <v>6.5812486997691821E-2</v>
      </c>
      <c r="BN1678" s="1">
        <f>SUM(Table1[[#This Row],[B/M Rank]:[ROA Rank]])</f>
        <v>0</v>
      </c>
    </row>
    <row r="1679" spans="1:66" x14ac:dyDescent="0.25">
      <c r="A1679" s="1" t="s">
        <v>3159</v>
      </c>
      <c r="B1679" s="1" t="s">
        <v>1077</v>
      </c>
      <c r="C1679" s="1" t="s">
        <v>4417</v>
      </c>
      <c r="D1679" s="1" t="s">
        <v>268</v>
      </c>
      <c r="E1679" s="1" t="s">
        <v>108</v>
      </c>
      <c r="F1679" s="1">
        <v>144.54</v>
      </c>
      <c r="G1679" s="19"/>
      <c r="H1679" s="19"/>
      <c r="I1679" s="19"/>
      <c r="J1679" s="19"/>
      <c r="K1679" s="1"/>
      <c r="L1679" s="19"/>
      <c r="M1679" s="1">
        <v>2012</v>
      </c>
      <c r="N1679" s="1" t="s">
        <v>4368</v>
      </c>
      <c r="O1679" s="1">
        <v>0</v>
      </c>
      <c r="P1679" s="1">
        <v>0</v>
      </c>
      <c r="Q1679" s="1">
        <v>-0.1</v>
      </c>
      <c r="R1679" s="1" t="s">
        <v>4368</v>
      </c>
      <c r="S1679" s="1" t="s">
        <v>4368</v>
      </c>
      <c r="T1679" s="1" t="s">
        <v>4368</v>
      </c>
      <c r="U1679" s="1" t="s">
        <v>4368</v>
      </c>
      <c r="V1679" s="1" t="s">
        <v>4368</v>
      </c>
      <c r="W1679" s="1" t="s">
        <v>4368</v>
      </c>
      <c r="X1679" s="1" t="s">
        <v>4368</v>
      </c>
      <c r="Z1679" s="3">
        <f xml:space="preserve"> IFERROR(AVEDEV(Table1[[#This Row],[GP 2012]:[GP 2021]]) / Table1[[#This Row],[Avg GP]], "x")</f>
        <v>-1.3333333333333337</v>
      </c>
      <c r="AA1679" s="2">
        <f xml:space="preserve"> IFERROR(AVERAGE(Table1[[#This Row],[GP 2012]:[GP 2021]]), "x")</f>
        <v>-3.3333333333333333E-2</v>
      </c>
      <c r="AB1679" s="11">
        <f>Table1[Equity]/Table1[Market Capital]</f>
        <v>0.63442645634426464</v>
      </c>
      <c r="AC1679" s="1">
        <v>36.4</v>
      </c>
      <c r="AD1679" s="1">
        <v>37.700000000000003</v>
      </c>
      <c r="AE1679" s="1">
        <v>35.799999999999997</v>
      </c>
      <c r="AF1679" s="1">
        <v>44.6</v>
      </c>
      <c r="AG1679" s="1">
        <v>48.9</v>
      </c>
      <c r="AH1679" s="1">
        <v>47.3</v>
      </c>
      <c r="AI1679" s="1">
        <v>52.1</v>
      </c>
      <c r="AJ1679" s="1">
        <v>51.4</v>
      </c>
      <c r="AK1679" s="1">
        <v>94.1</v>
      </c>
      <c r="AL1679" s="1">
        <v>94.1</v>
      </c>
      <c r="AM1679" s="1">
        <v>93.8</v>
      </c>
      <c r="AN1679" s="1">
        <v>91.7</v>
      </c>
      <c r="AO1679" s="3" t="str">
        <f xml:space="preserve"> IFERROR(Table1[[#This Row],[GP 2012]]/Table1[[#This Row],[Total Assets 2012]], "x")</f>
        <v>x</v>
      </c>
      <c r="AP1679" s="3">
        <f xml:space="preserve"> IFERROR(Table1[[#This Row],[GP 2013]]/Table1[[#This Row],[Total Assets 2013]], "x")</f>
        <v>0</v>
      </c>
      <c r="AQ1679" s="3">
        <f xml:space="preserve"> IFERROR(Table1[[#This Row],[GP 2014]]/Table1[[#This Row],[Total Assets 2014]], "x")</f>
        <v>0</v>
      </c>
      <c r="AR1679" s="3">
        <f xml:space="preserve"> IFERROR(Table1[[#This Row],[GP 2015]]/Table1[[#This Row],[Total Assets 2015]], "x")</f>
        <v>-2.242152466367713E-3</v>
      </c>
      <c r="AS1679" s="3" t="str">
        <f xml:space="preserve"> IFERROR(Table1[[#This Row],[GP 2016]]/Table1[[#This Row],[Total Assets 2016]], "x")</f>
        <v>x</v>
      </c>
      <c r="AT1679" s="3" t="str">
        <f xml:space="preserve"> IFERROR(Table1[[#This Row],[GP 2017]]/Table1[[#This Row],[Total Assets 2017]], "x")</f>
        <v>x</v>
      </c>
      <c r="AU1679" s="3" t="str">
        <f xml:space="preserve"> IFERROR(Table1[[#This Row],[GP 2018]]/Table1[[#This Row],[Total Assets 2018]], "x")</f>
        <v>x</v>
      </c>
      <c r="AV1679" s="3" t="str">
        <f xml:space="preserve"> IFERROR(Table1[[#This Row],[GP 2019]]/Table1[[#This Row],[Total Assets 2019]], "x")</f>
        <v>x</v>
      </c>
      <c r="AW1679" s="3" t="str">
        <f xml:space="preserve"> IFERROR(Table1[[#This Row],[GP 2020]]/Table1[[#This Row],[Total Assets 2020]], "x")</f>
        <v>x</v>
      </c>
      <c r="AX1679" s="3" t="str">
        <f xml:space="preserve"> IFERROR(Table1[[#This Row],[GP 2021]]/Table1[[#This Row],[Total Assets 2021]], "x")</f>
        <v>x</v>
      </c>
      <c r="AY1679" s="3" t="str">
        <f xml:space="preserve"> IFERROR(Table1[[#This Row],[GP TTM]]/Table1[[#This Row],[Total Assets TTM]], "x")</f>
        <v>x</v>
      </c>
      <c r="BA1679" s="3" t="str">
        <f xml:space="preserve"> IFERROR(ABS(Table1[[#This Row],[ROA 2013]]-Table1[[#This Row],[ROA 2012]]), "x")</f>
        <v>x</v>
      </c>
      <c r="BB1679" s="3">
        <f xml:space="preserve"> IFERROR(ABS(Table1[[#This Row],[ROA 2014]]-Table1[[#This Row],[ROA 2013]]), "x")</f>
        <v>0</v>
      </c>
      <c r="BC1679" s="3">
        <f xml:space="preserve"> IFERROR(ABS(Table1[[#This Row],[ROA 2015]]-Table1[[#This Row],[ROA 2014]]), "x")</f>
        <v>2.242152466367713E-3</v>
      </c>
      <c r="BD1679" s="3" t="str">
        <f xml:space="preserve"> IFERROR(ABS(Table1[[#This Row],[ROA 2016]]-Table1[[#This Row],[ROA 2015]]), "x")</f>
        <v>x</v>
      </c>
      <c r="BE1679" s="3" t="str">
        <f xml:space="preserve"> IFERROR(ABS(Table1[[#This Row],[ROA 2017]]-Table1[[#This Row],[ROA 2016]]), "x")</f>
        <v>x</v>
      </c>
      <c r="BF1679" s="3" t="str">
        <f xml:space="preserve"> IFERROR(ABS(Table1[[#This Row],[ROA 2018]]-Table1[[#This Row],[ROA 2017]]), "x")</f>
        <v>x</v>
      </c>
      <c r="BG1679" s="3" t="str">
        <f xml:space="preserve"> IFERROR(ABS(Table1[[#This Row],[ROA 2019]]-Table1[[#This Row],[ROA 2018]]), "x")</f>
        <v>x</v>
      </c>
      <c r="BH1679" s="3" t="str">
        <f xml:space="preserve"> IFERROR(ABS(Table1[[#This Row],[ROA 2020]]-Table1[[#This Row],[ROA 2019]]), "x")</f>
        <v>x</v>
      </c>
      <c r="BI1679" s="3" t="str">
        <f xml:space="preserve"> IFERROR(ABS(Table1[[#This Row],[ROA 2021]]-Table1[[#This Row],[ROA 2020]]), "x")</f>
        <v>x</v>
      </c>
      <c r="BJ1679" s="3">
        <f xml:space="preserve"> IFERROR(AVERAGE(Table1[[#This Row],[ROA 2013-2012]:[ROA 2021-2020]]), "x")</f>
        <v>1.1210762331838565E-3</v>
      </c>
      <c r="BK1679" s="3">
        <f>IFERROR(AVERAGE(Table1[[#This Row],[ROA 2012]:[ROA 2021]]), "x")</f>
        <v>-7.4738415545590436E-4</v>
      </c>
      <c r="BN1679" s="1">
        <f>SUM(Table1[[#This Row],[B/M Rank]:[ROA Rank]])</f>
        <v>0</v>
      </c>
    </row>
    <row r="1680" spans="1:66" x14ac:dyDescent="0.25">
      <c r="A1680" s="1" t="s">
        <v>4287</v>
      </c>
      <c r="B1680" s="1" t="s">
        <v>1989</v>
      </c>
      <c r="C1680" s="1" t="s">
        <v>1889</v>
      </c>
      <c r="D1680" s="1" t="s">
        <v>330</v>
      </c>
      <c r="E1680" s="1" t="s">
        <v>108</v>
      </c>
      <c r="F1680" s="1">
        <v>144.63999999999999</v>
      </c>
      <c r="G1680" s="19"/>
      <c r="H1680" s="19"/>
      <c r="I1680" s="19"/>
      <c r="J1680" s="19"/>
      <c r="K1680" s="1"/>
      <c r="L1680" s="19"/>
      <c r="M1680" s="1">
        <v>2018</v>
      </c>
      <c r="T1680" s="1">
        <v>6.6</v>
      </c>
      <c r="U1680" s="1">
        <v>10.1</v>
      </c>
      <c r="V1680" s="1">
        <v>21.1</v>
      </c>
      <c r="W1680" s="1">
        <v>36.9</v>
      </c>
      <c r="X1680" s="1">
        <v>39</v>
      </c>
      <c r="Z1680" s="3">
        <f xml:space="preserve"> IFERROR(AVEDEV(Table1[[#This Row],[GP 2012]:[GP 2021]]) / Table1[[#This Row],[Avg GP]], "x")</f>
        <v>0.55287817938420347</v>
      </c>
      <c r="AA1680" s="2">
        <f xml:space="preserve"> IFERROR(AVERAGE(Table1[[#This Row],[GP 2012]:[GP 2021]]), "x")</f>
        <v>18.674999999999997</v>
      </c>
      <c r="AB1680" s="11">
        <f>Table1[Equity]/Table1[Market Capital]</f>
        <v>0.95132743362831862</v>
      </c>
      <c r="AI1680" s="1" t="s">
        <v>4368</v>
      </c>
      <c r="AJ1680" s="1">
        <v>7.4</v>
      </c>
      <c r="AK1680" s="1">
        <v>16.5</v>
      </c>
      <c r="AL1680" s="1">
        <v>167.4</v>
      </c>
      <c r="AM1680" s="1">
        <v>154.19999999999999</v>
      </c>
      <c r="AN1680" s="1">
        <v>137.6</v>
      </c>
      <c r="AO1680" s="3" t="str">
        <f xml:space="preserve"> IFERROR(Table1[[#This Row],[GP 2012]]/Table1[[#This Row],[Total Assets 2012]], "x")</f>
        <v>x</v>
      </c>
      <c r="AP1680" s="3" t="str">
        <f xml:space="preserve"> IFERROR(Table1[[#This Row],[GP 2013]]/Table1[[#This Row],[Total Assets 2013]], "x")</f>
        <v>x</v>
      </c>
      <c r="AQ1680" s="3" t="str">
        <f xml:space="preserve"> IFERROR(Table1[[#This Row],[GP 2014]]/Table1[[#This Row],[Total Assets 2014]], "x")</f>
        <v>x</v>
      </c>
      <c r="AR1680" s="3" t="str">
        <f xml:space="preserve"> IFERROR(Table1[[#This Row],[GP 2015]]/Table1[[#This Row],[Total Assets 2015]], "x")</f>
        <v>x</v>
      </c>
      <c r="AS1680" s="3" t="str">
        <f xml:space="preserve"> IFERROR(Table1[[#This Row],[GP 2016]]/Table1[[#This Row],[Total Assets 2016]], "x")</f>
        <v>x</v>
      </c>
      <c r="AT1680" s="3" t="str">
        <f xml:space="preserve"> IFERROR(Table1[[#This Row],[GP 2017]]/Table1[[#This Row],[Total Assets 2017]], "x")</f>
        <v>x</v>
      </c>
      <c r="AU1680" s="3" t="str">
        <f xml:space="preserve"> IFERROR(Table1[[#This Row],[GP 2018]]/Table1[[#This Row],[Total Assets 2018]], "x")</f>
        <v>x</v>
      </c>
      <c r="AV1680" s="3">
        <f xml:space="preserve"> IFERROR(Table1[[#This Row],[GP 2019]]/Table1[[#This Row],[Total Assets 2019]], "x")</f>
        <v>1.3648648648648647</v>
      </c>
      <c r="AW1680" s="3">
        <f xml:space="preserve"> IFERROR(Table1[[#This Row],[GP 2020]]/Table1[[#This Row],[Total Assets 2020]], "x")</f>
        <v>1.2787878787878788</v>
      </c>
      <c r="AX1680" s="3">
        <f xml:space="preserve"> IFERROR(Table1[[#This Row],[GP 2021]]/Table1[[#This Row],[Total Assets 2021]], "x")</f>
        <v>0.22043010752688169</v>
      </c>
      <c r="AY1680" s="3">
        <f xml:space="preserve"> IFERROR(Table1[[#This Row],[GP TTM]]/Table1[[#This Row],[Total Assets TTM]], "x")</f>
        <v>0.25291828793774324</v>
      </c>
      <c r="BA1680" s="3" t="str">
        <f xml:space="preserve"> IFERROR(ABS(Table1[[#This Row],[ROA 2013]]-Table1[[#This Row],[ROA 2012]]), "x")</f>
        <v>x</v>
      </c>
      <c r="BB1680" s="3" t="str">
        <f xml:space="preserve"> IFERROR(ABS(Table1[[#This Row],[ROA 2014]]-Table1[[#This Row],[ROA 2013]]), "x")</f>
        <v>x</v>
      </c>
      <c r="BC1680" s="3" t="str">
        <f xml:space="preserve"> IFERROR(ABS(Table1[[#This Row],[ROA 2015]]-Table1[[#This Row],[ROA 2014]]), "x")</f>
        <v>x</v>
      </c>
      <c r="BD1680" s="3" t="str">
        <f xml:space="preserve"> IFERROR(ABS(Table1[[#This Row],[ROA 2016]]-Table1[[#This Row],[ROA 2015]]), "x")</f>
        <v>x</v>
      </c>
      <c r="BE1680" s="3" t="str">
        <f xml:space="preserve"> IFERROR(ABS(Table1[[#This Row],[ROA 2017]]-Table1[[#This Row],[ROA 2016]]), "x")</f>
        <v>x</v>
      </c>
      <c r="BF1680" s="3" t="str">
        <f xml:space="preserve"> IFERROR(ABS(Table1[[#This Row],[ROA 2018]]-Table1[[#This Row],[ROA 2017]]), "x")</f>
        <v>x</v>
      </c>
      <c r="BG1680" s="3" t="str">
        <f xml:space="preserve"> IFERROR(ABS(Table1[[#This Row],[ROA 2019]]-Table1[[#This Row],[ROA 2018]]), "x")</f>
        <v>x</v>
      </c>
      <c r="BH1680" s="3">
        <f xml:space="preserve"> IFERROR(ABS(Table1[[#This Row],[ROA 2020]]-Table1[[#This Row],[ROA 2019]]), "x")</f>
        <v>8.6076986076985884E-2</v>
      </c>
      <c r="BI1680" s="3">
        <f xml:space="preserve"> IFERROR(ABS(Table1[[#This Row],[ROA 2021]]-Table1[[#This Row],[ROA 2020]]), "x")</f>
        <v>1.0583577712609971</v>
      </c>
      <c r="BJ1680" s="3">
        <f xml:space="preserve"> IFERROR(AVERAGE(Table1[[#This Row],[ROA 2013-2012]:[ROA 2021-2020]]), "x")</f>
        <v>0.57221737866899147</v>
      </c>
      <c r="BK1680" s="3">
        <f>IFERROR(AVERAGE(Table1[[#This Row],[ROA 2012]:[ROA 2021]]), "x")</f>
        <v>0.95469428372654164</v>
      </c>
      <c r="BN1680" s="1">
        <f>SUM(Table1[[#This Row],[B/M Rank]:[ROA Rank]])</f>
        <v>0</v>
      </c>
    </row>
    <row r="1681" spans="1:66" x14ac:dyDescent="0.25">
      <c r="A1681" s="1" t="s">
        <v>3636</v>
      </c>
      <c r="B1681" s="1" t="s">
        <v>1392</v>
      </c>
      <c r="C1681" s="1" t="s">
        <v>4417</v>
      </c>
      <c r="D1681" s="1" t="s">
        <v>268</v>
      </c>
      <c r="E1681" s="1" t="s">
        <v>108</v>
      </c>
      <c r="F1681" s="1">
        <v>144.80000000000001</v>
      </c>
      <c r="G1681" s="19"/>
      <c r="H1681" s="19"/>
      <c r="I1681" s="19"/>
      <c r="J1681" s="19"/>
      <c r="K1681" s="1"/>
      <c r="L1681" s="19"/>
      <c r="M1681" s="1">
        <v>2018</v>
      </c>
      <c r="T1681" s="1" t="s">
        <v>4368</v>
      </c>
      <c r="U1681" s="1">
        <v>0</v>
      </c>
      <c r="V1681" s="1">
        <v>0</v>
      </c>
      <c r="W1681" s="1">
        <v>0.3</v>
      </c>
      <c r="X1681" s="1">
        <v>0.7</v>
      </c>
      <c r="Z1681" s="3">
        <f xml:space="preserve"> IFERROR(AVEDEV(Table1[[#This Row],[GP 2012]:[GP 2021]]) / Table1[[#This Row],[Avg GP]], "x")</f>
        <v>1.3333333333333335</v>
      </c>
      <c r="AA1681" s="2">
        <f xml:space="preserve"> IFERROR(AVERAGE(Table1[[#This Row],[GP 2012]:[GP 2021]]), "x")</f>
        <v>9.9999999999999992E-2</v>
      </c>
      <c r="AB1681" s="11">
        <f>Table1[Equity]/Table1[Market Capital]</f>
        <v>0.54558011049723754</v>
      </c>
      <c r="AI1681" s="1">
        <v>1.8</v>
      </c>
      <c r="AJ1681" s="1">
        <v>3.7</v>
      </c>
      <c r="AK1681" s="1">
        <v>35.5</v>
      </c>
      <c r="AL1681" s="1">
        <v>85.8</v>
      </c>
      <c r="AM1681" s="1">
        <v>88.8</v>
      </c>
      <c r="AN1681" s="1">
        <v>79</v>
      </c>
      <c r="AO1681" s="3" t="str">
        <f xml:space="preserve"> IFERROR(Table1[[#This Row],[GP 2012]]/Table1[[#This Row],[Total Assets 2012]], "x")</f>
        <v>x</v>
      </c>
      <c r="AP1681" s="3" t="str">
        <f xml:space="preserve"> IFERROR(Table1[[#This Row],[GP 2013]]/Table1[[#This Row],[Total Assets 2013]], "x")</f>
        <v>x</v>
      </c>
      <c r="AQ1681" s="3" t="str">
        <f xml:space="preserve"> IFERROR(Table1[[#This Row],[GP 2014]]/Table1[[#This Row],[Total Assets 2014]], "x")</f>
        <v>x</v>
      </c>
      <c r="AR1681" s="3" t="str">
        <f xml:space="preserve"> IFERROR(Table1[[#This Row],[GP 2015]]/Table1[[#This Row],[Total Assets 2015]], "x")</f>
        <v>x</v>
      </c>
      <c r="AS1681" s="3" t="str">
        <f xml:space="preserve"> IFERROR(Table1[[#This Row],[GP 2016]]/Table1[[#This Row],[Total Assets 2016]], "x")</f>
        <v>x</v>
      </c>
      <c r="AT1681" s="3" t="str">
        <f xml:space="preserve"> IFERROR(Table1[[#This Row],[GP 2017]]/Table1[[#This Row],[Total Assets 2017]], "x")</f>
        <v>x</v>
      </c>
      <c r="AU1681" s="3" t="str">
        <f xml:space="preserve"> IFERROR(Table1[[#This Row],[GP 2018]]/Table1[[#This Row],[Total Assets 2018]], "x")</f>
        <v>x</v>
      </c>
      <c r="AV1681" s="3">
        <f xml:space="preserve"> IFERROR(Table1[[#This Row],[GP 2019]]/Table1[[#This Row],[Total Assets 2019]], "x")</f>
        <v>0</v>
      </c>
      <c r="AW1681" s="3">
        <f xml:space="preserve"> IFERROR(Table1[[#This Row],[GP 2020]]/Table1[[#This Row],[Total Assets 2020]], "x")</f>
        <v>0</v>
      </c>
      <c r="AX1681" s="3">
        <f xml:space="preserve"> IFERROR(Table1[[#This Row],[GP 2021]]/Table1[[#This Row],[Total Assets 2021]], "x")</f>
        <v>3.4965034965034965E-3</v>
      </c>
      <c r="AY1681" s="3">
        <f xml:space="preserve"> IFERROR(Table1[[#This Row],[GP TTM]]/Table1[[#This Row],[Total Assets TTM]], "x")</f>
        <v>7.8828828828828822E-3</v>
      </c>
      <c r="BA1681" s="3" t="str">
        <f xml:space="preserve"> IFERROR(ABS(Table1[[#This Row],[ROA 2013]]-Table1[[#This Row],[ROA 2012]]), "x")</f>
        <v>x</v>
      </c>
      <c r="BB1681" s="3" t="str">
        <f xml:space="preserve"> IFERROR(ABS(Table1[[#This Row],[ROA 2014]]-Table1[[#This Row],[ROA 2013]]), "x")</f>
        <v>x</v>
      </c>
      <c r="BC1681" s="3" t="str">
        <f xml:space="preserve"> IFERROR(ABS(Table1[[#This Row],[ROA 2015]]-Table1[[#This Row],[ROA 2014]]), "x")</f>
        <v>x</v>
      </c>
      <c r="BD1681" s="3" t="str">
        <f xml:space="preserve"> IFERROR(ABS(Table1[[#This Row],[ROA 2016]]-Table1[[#This Row],[ROA 2015]]), "x")</f>
        <v>x</v>
      </c>
      <c r="BE1681" s="3" t="str">
        <f xml:space="preserve"> IFERROR(ABS(Table1[[#This Row],[ROA 2017]]-Table1[[#This Row],[ROA 2016]]), "x")</f>
        <v>x</v>
      </c>
      <c r="BF1681" s="3" t="str">
        <f xml:space="preserve"> IFERROR(ABS(Table1[[#This Row],[ROA 2018]]-Table1[[#This Row],[ROA 2017]]), "x")</f>
        <v>x</v>
      </c>
      <c r="BG1681" s="3" t="str">
        <f xml:space="preserve"> IFERROR(ABS(Table1[[#This Row],[ROA 2019]]-Table1[[#This Row],[ROA 2018]]), "x")</f>
        <v>x</v>
      </c>
      <c r="BH1681" s="3">
        <f xml:space="preserve"> IFERROR(ABS(Table1[[#This Row],[ROA 2020]]-Table1[[#This Row],[ROA 2019]]), "x")</f>
        <v>0</v>
      </c>
      <c r="BI1681" s="3">
        <f xml:space="preserve"> IFERROR(ABS(Table1[[#This Row],[ROA 2021]]-Table1[[#This Row],[ROA 2020]]), "x")</f>
        <v>3.4965034965034965E-3</v>
      </c>
      <c r="BJ1681" s="3">
        <f xml:space="preserve"> IFERROR(AVERAGE(Table1[[#This Row],[ROA 2013-2012]:[ROA 2021-2020]]), "x")</f>
        <v>1.7482517482517483E-3</v>
      </c>
      <c r="BK1681" s="3">
        <f>IFERROR(AVERAGE(Table1[[#This Row],[ROA 2012]:[ROA 2021]]), "x")</f>
        <v>1.1655011655011655E-3</v>
      </c>
      <c r="BN1681" s="1">
        <f>SUM(Table1[[#This Row],[B/M Rank]:[ROA Rank]])</f>
        <v>0</v>
      </c>
    </row>
    <row r="1682" spans="1:66" x14ac:dyDescent="0.25">
      <c r="A1682" s="1" t="s">
        <v>3140</v>
      </c>
      <c r="B1682" s="1" t="s">
        <v>1065</v>
      </c>
      <c r="C1682" s="1" t="s">
        <v>4417</v>
      </c>
      <c r="D1682" s="1" t="s">
        <v>268</v>
      </c>
      <c r="E1682" s="1" t="s">
        <v>108</v>
      </c>
      <c r="F1682" s="1">
        <v>144.9</v>
      </c>
      <c r="G1682" s="19"/>
      <c r="H1682" s="19"/>
      <c r="I1682" s="19"/>
      <c r="J1682" s="19"/>
      <c r="K1682" s="1"/>
      <c r="L1682" s="19"/>
      <c r="M1682" s="1">
        <v>2012</v>
      </c>
      <c r="N1682" s="1" t="s">
        <v>4368</v>
      </c>
      <c r="O1682" s="1" t="s">
        <v>4368</v>
      </c>
      <c r="P1682" s="1" t="s">
        <v>4368</v>
      </c>
      <c r="Q1682" s="1" t="s">
        <v>4368</v>
      </c>
      <c r="R1682" s="1" t="s">
        <v>4368</v>
      </c>
      <c r="S1682" s="1" t="s">
        <v>4368</v>
      </c>
      <c r="T1682" s="1" t="s">
        <v>4368</v>
      </c>
      <c r="U1682" s="1" t="s">
        <v>4368</v>
      </c>
      <c r="V1682" s="1" t="s">
        <v>4368</v>
      </c>
      <c r="W1682" s="1" t="s">
        <v>4368</v>
      </c>
      <c r="X1682" s="1" t="s">
        <v>4368</v>
      </c>
      <c r="Z1682" s="3" t="str">
        <f xml:space="preserve"> IFERROR(AVEDEV(Table1[[#This Row],[GP 2012]:[GP 2021]]) / Table1[[#This Row],[Avg GP]], "x")</f>
        <v>x</v>
      </c>
      <c r="AA1682" s="2" t="str">
        <f xml:space="preserve"> IFERROR(AVERAGE(Table1[[#This Row],[GP 2012]:[GP 2021]]), "x")</f>
        <v>x</v>
      </c>
      <c r="AB1682" s="11">
        <f>Table1[Equity]/Table1[Market Capital]</f>
        <v>9.6618357487922704E-2</v>
      </c>
      <c r="AC1682" s="1">
        <v>4</v>
      </c>
      <c r="AD1682" s="1">
        <v>0.6</v>
      </c>
      <c r="AE1682" s="1">
        <v>4.2</v>
      </c>
      <c r="AF1682" s="1">
        <v>4.3</v>
      </c>
      <c r="AG1682" s="1">
        <v>84.8</v>
      </c>
      <c r="AH1682" s="1">
        <v>83.2</v>
      </c>
      <c r="AI1682" s="1">
        <v>24.5</v>
      </c>
      <c r="AJ1682" s="1">
        <v>16</v>
      </c>
      <c r="AK1682" s="1">
        <v>8.1</v>
      </c>
      <c r="AL1682" s="1">
        <v>22.6</v>
      </c>
      <c r="AM1682" s="1">
        <v>16.899999999999999</v>
      </c>
      <c r="AN1682" s="1">
        <v>14</v>
      </c>
      <c r="AO1682" s="3" t="str">
        <f xml:space="preserve"> IFERROR(Table1[[#This Row],[GP 2012]]/Table1[[#This Row],[Total Assets 2012]], "x")</f>
        <v>x</v>
      </c>
      <c r="AP1682" s="3" t="str">
        <f xml:space="preserve"> IFERROR(Table1[[#This Row],[GP 2013]]/Table1[[#This Row],[Total Assets 2013]], "x")</f>
        <v>x</v>
      </c>
      <c r="AQ1682" s="3" t="str">
        <f xml:space="preserve"> IFERROR(Table1[[#This Row],[GP 2014]]/Table1[[#This Row],[Total Assets 2014]], "x")</f>
        <v>x</v>
      </c>
      <c r="AR1682" s="3" t="str">
        <f xml:space="preserve"> IFERROR(Table1[[#This Row],[GP 2015]]/Table1[[#This Row],[Total Assets 2015]], "x")</f>
        <v>x</v>
      </c>
      <c r="AS1682" s="3" t="str">
        <f xml:space="preserve"> IFERROR(Table1[[#This Row],[GP 2016]]/Table1[[#This Row],[Total Assets 2016]], "x")</f>
        <v>x</v>
      </c>
      <c r="AT1682" s="3" t="str">
        <f xml:space="preserve"> IFERROR(Table1[[#This Row],[GP 2017]]/Table1[[#This Row],[Total Assets 2017]], "x")</f>
        <v>x</v>
      </c>
      <c r="AU1682" s="3" t="str">
        <f xml:space="preserve"> IFERROR(Table1[[#This Row],[GP 2018]]/Table1[[#This Row],[Total Assets 2018]], "x")</f>
        <v>x</v>
      </c>
      <c r="AV1682" s="3" t="str">
        <f xml:space="preserve"> IFERROR(Table1[[#This Row],[GP 2019]]/Table1[[#This Row],[Total Assets 2019]], "x")</f>
        <v>x</v>
      </c>
      <c r="AW1682" s="3" t="str">
        <f xml:space="preserve"> IFERROR(Table1[[#This Row],[GP 2020]]/Table1[[#This Row],[Total Assets 2020]], "x")</f>
        <v>x</v>
      </c>
      <c r="AX1682" s="3" t="str">
        <f xml:space="preserve"> IFERROR(Table1[[#This Row],[GP 2021]]/Table1[[#This Row],[Total Assets 2021]], "x")</f>
        <v>x</v>
      </c>
      <c r="AY1682" s="3" t="str">
        <f xml:space="preserve"> IFERROR(Table1[[#This Row],[GP TTM]]/Table1[[#This Row],[Total Assets TTM]], "x")</f>
        <v>x</v>
      </c>
      <c r="BA1682" s="3" t="str">
        <f xml:space="preserve"> IFERROR(ABS(Table1[[#This Row],[ROA 2013]]-Table1[[#This Row],[ROA 2012]]), "x")</f>
        <v>x</v>
      </c>
      <c r="BB1682" s="3" t="str">
        <f xml:space="preserve"> IFERROR(ABS(Table1[[#This Row],[ROA 2014]]-Table1[[#This Row],[ROA 2013]]), "x")</f>
        <v>x</v>
      </c>
      <c r="BC1682" s="3" t="str">
        <f xml:space="preserve"> IFERROR(ABS(Table1[[#This Row],[ROA 2015]]-Table1[[#This Row],[ROA 2014]]), "x")</f>
        <v>x</v>
      </c>
      <c r="BD1682" s="3" t="str">
        <f xml:space="preserve"> IFERROR(ABS(Table1[[#This Row],[ROA 2016]]-Table1[[#This Row],[ROA 2015]]), "x")</f>
        <v>x</v>
      </c>
      <c r="BE1682" s="3" t="str">
        <f xml:space="preserve"> IFERROR(ABS(Table1[[#This Row],[ROA 2017]]-Table1[[#This Row],[ROA 2016]]), "x")</f>
        <v>x</v>
      </c>
      <c r="BF1682" s="3" t="str">
        <f xml:space="preserve"> IFERROR(ABS(Table1[[#This Row],[ROA 2018]]-Table1[[#This Row],[ROA 2017]]), "x")</f>
        <v>x</v>
      </c>
      <c r="BG1682" s="3" t="str">
        <f xml:space="preserve"> IFERROR(ABS(Table1[[#This Row],[ROA 2019]]-Table1[[#This Row],[ROA 2018]]), "x")</f>
        <v>x</v>
      </c>
      <c r="BH1682" s="3" t="str">
        <f xml:space="preserve"> IFERROR(ABS(Table1[[#This Row],[ROA 2020]]-Table1[[#This Row],[ROA 2019]]), "x")</f>
        <v>x</v>
      </c>
      <c r="BI1682" s="3" t="str">
        <f xml:space="preserve"> IFERROR(ABS(Table1[[#This Row],[ROA 2021]]-Table1[[#This Row],[ROA 2020]]), "x")</f>
        <v>x</v>
      </c>
      <c r="BJ1682" s="3" t="str">
        <f xml:space="preserve"> IFERROR(AVERAGE(Table1[[#This Row],[ROA 2013-2012]:[ROA 2021-2020]]), "x")</f>
        <v>x</v>
      </c>
      <c r="BK1682" s="3" t="str">
        <f>IFERROR(AVERAGE(Table1[[#This Row],[ROA 2012]:[ROA 2021]]), "x")</f>
        <v>x</v>
      </c>
      <c r="BN1682" s="1">
        <f>SUM(Table1[[#This Row],[B/M Rank]:[ROA Rank]])</f>
        <v>0</v>
      </c>
    </row>
    <row r="1683" spans="1:66" x14ac:dyDescent="0.25">
      <c r="A1683" s="1" t="s">
        <v>2352</v>
      </c>
      <c r="B1683" s="1" t="s">
        <v>404</v>
      </c>
      <c r="C1683" s="1" t="s">
        <v>403</v>
      </c>
      <c r="D1683" s="1" t="s">
        <v>107</v>
      </c>
      <c r="E1683" s="1" t="s">
        <v>108</v>
      </c>
      <c r="F1683" s="1">
        <v>147.30000000000001</v>
      </c>
      <c r="G1683" s="19"/>
      <c r="H1683" s="19"/>
      <c r="I1683" s="19"/>
      <c r="J1683" s="19"/>
      <c r="K1683" s="1"/>
      <c r="L1683" s="19"/>
      <c r="M1683" s="1">
        <v>2012</v>
      </c>
      <c r="N1683" s="1">
        <v>58.1</v>
      </c>
      <c r="O1683" s="1">
        <v>67.599999999999994</v>
      </c>
      <c r="P1683" s="1">
        <v>72.900000000000006</v>
      </c>
      <c r="Q1683" s="1">
        <v>87.3</v>
      </c>
      <c r="R1683" s="1">
        <v>87.5</v>
      </c>
      <c r="S1683" s="1">
        <v>96.3</v>
      </c>
      <c r="T1683" s="1">
        <v>127</v>
      </c>
      <c r="U1683" s="1">
        <v>104.1</v>
      </c>
      <c r="V1683" s="1">
        <v>93.6</v>
      </c>
      <c r="W1683" s="1">
        <v>100.5</v>
      </c>
      <c r="X1683" s="1">
        <v>97.5</v>
      </c>
      <c r="Z1683" s="3">
        <f xml:space="preserve"> IFERROR(AVEDEV(Table1[[#This Row],[GP 2012]:[GP 2021]]) / Table1[[#This Row],[Avg GP]], "x")</f>
        <v>0.16549335121242595</v>
      </c>
      <c r="AA1683" s="2">
        <f xml:space="preserve"> IFERROR(AVERAGE(Table1[[#This Row],[GP 2012]:[GP 2021]]), "x")</f>
        <v>89.490000000000009</v>
      </c>
      <c r="AB1683" s="11">
        <f>Table1[Equity]/Table1[Market Capital]</f>
        <v>1.1113374066530888</v>
      </c>
      <c r="AC1683" s="1">
        <v>97.3</v>
      </c>
      <c r="AD1683" s="1">
        <v>111</v>
      </c>
      <c r="AE1683" s="1">
        <v>120.8</v>
      </c>
      <c r="AF1683" s="1">
        <v>136.1</v>
      </c>
      <c r="AG1683" s="1">
        <v>138.9</v>
      </c>
      <c r="AH1683" s="1">
        <v>150.9</v>
      </c>
      <c r="AI1683" s="1">
        <v>188.2</v>
      </c>
      <c r="AJ1683" s="1">
        <v>208.2</v>
      </c>
      <c r="AK1683" s="1">
        <v>306.39999999999998</v>
      </c>
      <c r="AL1683" s="1">
        <v>297.7</v>
      </c>
      <c r="AM1683" s="1">
        <v>286</v>
      </c>
      <c r="AN1683" s="1">
        <v>163.69999999999999</v>
      </c>
      <c r="AO1683" s="3">
        <f xml:space="preserve"> IFERROR(Table1[[#This Row],[GP 2012]]/Table1[[#This Row],[Total Assets 2012]], "x")</f>
        <v>0.59712230215827344</v>
      </c>
      <c r="AP1683" s="3">
        <f xml:space="preserve"> IFERROR(Table1[[#This Row],[GP 2013]]/Table1[[#This Row],[Total Assets 2013]], "x")</f>
        <v>0.60900900900900901</v>
      </c>
      <c r="AQ1683" s="3">
        <f xml:space="preserve"> IFERROR(Table1[[#This Row],[GP 2014]]/Table1[[#This Row],[Total Assets 2014]], "x")</f>
        <v>0.60347682119205304</v>
      </c>
      <c r="AR1683" s="3">
        <f xml:space="preserve"> IFERROR(Table1[[#This Row],[GP 2015]]/Table1[[#This Row],[Total Assets 2015]], "x")</f>
        <v>0.64144011756061725</v>
      </c>
      <c r="AS1683" s="3">
        <f xml:space="preserve"> IFERROR(Table1[[#This Row],[GP 2016]]/Table1[[#This Row],[Total Assets 2016]], "x")</f>
        <v>0.62994960403167743</v>
      </c>
      <c r="AT1683" s="3">
        <f xml:space="preserve"> IFERROR(Table1[[#This Row],[GP 2017]]/Table1[[#This Row],[Total Assets 2017]], "x")</f>
        <v>0.63817097415506951</v>
      </c>
      <c r="AU1683" s="3">
        <f xml:space="preserve"> IFERROR(Table1[[#This Row],[GP 2018]]/Table1[[#This Row],[Total Assets 2018]], "x")</f>
        <v>0.67481402763018072</v>
      </c>
      <c r="AV1683" s="3">
        <f xml:space="preserve"> IFERROR(Table1[[#This Row],[GP 2019]]/Table1[[#This Row],[Total Assets 2019]], "x")</f>
        <v>0.5</v>
      </c>
      <c r="AW1683" s="3">
        <f xml:space="preserve"> IFERROR(Table1[[#This Row],[GP 2020]]/Table1[[#This Row],[Total Assets 2020]], "x")</f>
        <v>0.30548302872062666</v>
      </c>
      <c r="AX1683" s="3">
        <f xml:space="preserve"> IFERROR(Table1[[#This Row],[GP 2021]]/Table1[[#This Row],[Total Assets 2021]], "x")</f>
        <v>0.33758817601612362</v>
      </c>
      <c r="AY1683" s="3">
        <f xml:space="preserve"> IFERROR(Table1[[#This Row],[GP TTM]]/Table1[[#This Row],[Total Assets TTM]], "x")</f>
        <v>0.34090909090909088</v>
      </c>
      <c r="BA1683" s="3">
        <f xml:space="preserve"> IFERROR(ABS(Table1[[#This Row],[ROA 2013]]-Table1[[#This Row],[ROA 2012]]), "x")</f>
        <v>1.1886706850735562E-2</v>
      </c>
      <c r="BB1683" s="3">
        <f xml:space="preserve"> IFERROR(ABS(Table1[[#This Row],[ROA 2014]]-Table1[[#This Row],[ROA 2013]]), "x")</f>
        <v>5.5321878169559691E-3</v>
      </c>
      <c r="BC1683" s="3">
        <f xml:space="preserve"> IFERROR(ABS(Table1[[#This Row],[ROA 2015]]-Table1[[#This Row],[ROA 2014]]), "x")</f>
        <v>3.7963296368564214E-2</v>
      </c>
      <c r="BD1683" s="3">
        <f xml:space="preserve"> IFERROR(ABS(Table1[[#This Row],[ROA 2016]]-Table1[[#This Row],[ROA 2015]]), "x")</f>
        <v>1.1490513528939816E-2</v>
      </c>
      <c r="BE1683" s="3">
        <f xml:space="preserve"> IFERROR(ABS(Table1[[#This Row],[ROA 2017]]-Table1[[#This Row],[ROA 2016]]), "x")</f>
        <v>8.22137012339208E-3</v>
      </c>
      <c r="BF1683" s="3">
        <f xml:space="preserve"> IFERROR(ABS(Table1[[#This Row],[ROA 2018]]-Table1[[#This Row],[ROA 2017]]), "x")</f>
        <v>3.6643053475111209E-2</v>
      </c>
      <c r="BG1683" s="3">
        <f xml:space="preserve"> IFERROR(ABS(Table1[[#This Row],[ROA 2019]]-Table1[[#This Row],[ROA 2018]]), "x")</f>
        <v>0.17481402763018072</v>
      </c>
      <c r="BH1683" s="3">
        <f xml:space="preserve"> IFERROR(ABS(Table1[[#This Row],[ROA 2020]]-Table1[[#This Row],[ROA 2019]]), "x")</f>
        <v>0.19451697127937334</v>
      </c>
      <c r="BI1683" s="3">
        <f xml:space="preserve"> IFERROR(ABS(Table1[[#This Row],[ROA 2021]]-Table1[[#This Row],[ROA 2020]]), "x")</f>
        <v>3.2105147295496961E-2</v>
      </c>
      <c r="BJ1683" s="3">
        <f xml:space="preserve"> IFERROR(AVERAGE(Table1[[#This Row],[ROA 2013-2012]:[ROA 2021-2020]]), "x")</f>
        <v>5.7019252707638871E-2</v>
      </c>
      <c r="BK1683" s="3">
        <f>IFERROR(AVERAGE(Table1[[#This Row],[ROA 2012]:[ROA 2021]]), "x")</f>
        <v>0.55370540604736296</v>
      </c>
      <c r="BN1683" s="1">
        <f>SUM(Table1[[#This Row],[B/M Rank]:[ROA Rank]])</f>
        <v>0</v>
      </c>
    </row>
    <row r="1684" spans="1:66" x14ac:dyDescent="0.25">
      <c r="A1684" s="1" t="s">
        <v>3753</v>
      </c>
      <c r="B1684" s="1" t="s">
        <v>1472</v>
      </c>
      <c r="C1684" s="1" t="s">
        <v>4417</v>
      </c>
      <c r="D1684" s="1" t="s">
        <v>268</v>
      </c>
      <c r="E1684" s="1" t="s">
        <v>108</v>
      </c>
      <c r="F1684" s="1">
        <v>147.53</v>
      </c>
      <c r="G1684" s="19"/>
      <c r="H1684" s="19"/>
      <c r="I1684" s="19"/>
      <c r="J1684" s="19"/>
      <c r="K1684" s="1"/>
      <c r="L1684" s="19"/>
      <c r="M1684" s="1" t="s">
        <v>4362</v>
      </c>
      <c r="N1684" s="1" t="s">
        <v>4368</v>
      </c>
      <c r="O1684" s="1" t="s">
        <v>4368</v>
      </c>
      <c r="P1684" s="1" t="s">
        <v>4368</v>
      </c>
      <c r="Q1684" s="1" t="s">
        <v>4368</v>
      </c>
      <c r="R1684" s="1" t="s">
        <v>4368</v>
      </c>
      <c r="S1684" s="1" t="s">
        <v>4368</v>
      </c>
      <c r="T1684" s="1" t="s">
        <v>4368</v>
      </c>
      <c r="U1684" s="1" t="s">
        <v>4368</v>
      </c>
      <c r="V1684" s="1" t="s">
        <v>4368</v>
      </c>
      <c r="W1684" s="1" t="s">
        <v>4368</v>
      </c>
      <c r="X1684" s="1" t="s">
        <v>4368</v>
      </c>
      <c r="Z1684" s="3" t="str">
        <f xml:space="preserve"> IFERROR(AVEDEV(Table1[[#This Row],[GP 2012]:[GP 2021]]) / Table1[[#This Row],[Avg GP]], "x")</f>
        <v>x</v>
      </c>
      <c r="AA1684" s="2" t="str">
        <f xml:space="preserve"> IFERROR(AVERAGE(Table1[[#This Row],[GP 2012]:[GP 2021]]), "x")</f>
        <v>x</v>
      </c>
      <c r="AB1684" s="11">
        <f>Table1[Equity]/Table1[Market Capital]</f>
        <v>0.42703179014437742</v>
      </c>
      <c r="AC1684" s="1">
        <v>11</v>
      </c>
      <c r="AD1684" s="1">
        <v>5.4</v>
      </c>
      <c r="AE1684" s="1">
        <v>2.2000000000000002</v>
      </c>
      <c r="AF1684" s="1">
        <v>3</v>
      </c>
      <c r="AG1684" s="1">
        <v>10.7</v>
      </c>
      <c r="AH1684" s="1">
        <v>7.4</v>
      </c>
      <c r="AI1684" s="1">
        <v>4.2</v>
      </c>
      <c r="AJ1684" s="1">
        <v>7</v>
      </c>
      <c r="AK1684" s="1">
        <v>8.1999999999999993</v>
      </c>
      <c r="AL1684" s="1">
        <v>68.8</v>
      </c>
      <c r="AM1684" s="1">
        <v>65.900000000000006</v>
      </c>
      <c r="AN1684" s="1">
        <v>63</v>
      </c>
      <c r="AO1684" s="3" t="str">
        <f xml:space="preserve"> IFERROR(Table1[[#This Row],[GP 2012]]/Table1[[#This Row],[Total Assets 2012]], "x")</f>
        <v>x</v>
      </c>
      <c r="AP1684" s="3" t="str">
        <f xml:space="preserve"> IFERROR(Table1[[#This Row],[GP 2013]]/Table1[[#This Row],[Total Assets 2013]], "x")</f>
        <v>x</v>
      </c>
      <c r="AQ1684" s="3" t="str">
        <f xml:space="preserve"> IFERROR(Table1[[#This Row],[GP 2014]]/Table1[[#This Row],[Total Assets 2014]], "x")</f>
        <v>x</v>
      </c>
      <c r="AR1684" s="3" t="str">
        <f xml:space="preserve"> IFERROR(Table1[[#This Row],[GP 2015]]/Table1[[#This Row],[Total Assets 2015]], "x")</f>
        <v>x</v>
      </c>
      <c r="AS1684" s="3" t="str">
        <f xml:space="preserve"> IFERROR(Table1[[#This Row],[GP 2016]]/Table1[[#This Row],[Total Assets 2016]], "x")</f>
        <v>x</v>
      </c>
      <c r="AT1684" s="3" t="str">
        <f xml:space="preserve"> IFERROR(Table1[[#This Row],[GP 2017]]/Table1[[#This Row],[Total Assets 2017]], "x")</f>
        <v>x</v>
      </c>
      <c r="AU1684" s="3" t="str">
        <f xml:space="preserve"> IFERROR(Table1[[#This Row],[GP 2018]]/Table1[[#This Row],[Total Assets 2018]], "x")</f>
        <v>x</v>
      </c>
      <c r="AV1684" s="3" t="str">
        <f xml:space="preserve"> IFERROR(Table1[[#This Row],[GP 2019]]/Table1[[#This Row],[Total Assets 2019]], "x")</f>
        <v>x</v>
      </c>
      <c r="AW1684" s="3" t="str">
        <f xml:space="preserve"> IFERROR(Table1[[#This Row],[GP 2020]]/Table1[[#This Row],[Total Assets 2020]], "x")</f>
        <v>x</v>
      </c>
      <c r="AX1684" s="3" t="str">
        <f xml:space="preserve"> IFERROR(Table1[[#This Row],[GP 2021]]/Table1[[#This Row],[Total Assets 2021]], "x")</f>
        <v>x</v>
      </c>
      <c r="AY1684" s="3" t="str">
        <f xml:space="preserve"> IFERROR(Table1[[#This Row],[GP TTM]]/Table1[[#This Row],[Total Assets TTM]], "x")</f>
        <v>x</v>
      </c>
      <c r="BA1684" s="3" t="str">
        <f xml:space="preserve"> IFERROR(ABS(Table1[[#This Row],[ROA 2013]]-Table1[[#This Row],[ROA 2012]]), "x")</f>
        <v>x</v>
      </c>
      <c r="BB1684" s="3" t="str">
        <f xml:space="preserve"> IFERROR(ABS(Table1[[#This Row],[ROA 2014]]-Table1[[#This Row],[ROA 2013]]), "x")</f>
        <v>x</v>
      </c>
      <c r="BC1684" s="3" t="str">
        <f xml:space="preserve"> IFERROR(ABS(Table1[[#This Row],[ROA 2015]]-Table1[[#This Row],[ROA 2014]]), "x")</f>
        <v>x</v>
      </c>
      <c r="BD1684" s="3" t="str">
        <f xml:space="preserve"> IFERROR(ABS(Table1[[#This Row],[ROA 2016]]-Table1[[#This Row],[ROA 2015]]), "x")</f>
        <v>x</v>
      </c>
      <c r="BE1684" s="3" t="str">
        <f xml:space="preserve"> IFERROR(ABS(Table1[[#This Row],[ROA 2017]]-Table1[[#This Row],[ROA 2016]]), "x")</f>
        <v>x</v>
      </c>
      <c r="BF1684" s="3" t="str">
        <f xml:space="preserve"> IFERROR(ABS(Table1[[#This Row],[ROA 2018]]-Table1[[#This Row],[ROA 2017]]), "x")</f>
        <v>x</v>
      </c>
      <c r="BG1684" s="3" t="str">
        <f xml:space="preserve"> IFERROR(ABS(Table1[[#This Row],[ROA 2019]]-Table1[[#This Row],[ROA 2018]]), "x")</f>
        <v>x</v>
      </c>
      <c r="BH1684" s="3" t="str">
        <f xml:space="preserve"> IFERROR(ABS(Table1[[#This Row],[ROA 2020]]-Table1[[#This Row],[ROA 2019]]), "x")</f>
        <v>x</v>
      </c>
      <c r="BI1684" s="3" t="str">
        <f xml:space="preserve"> IFERROR(ABS(Table1[[#This Row],[ROA 2021]]-Table1[[#This Row],[ROA 2020]]), "x")</f>
        <v>x</v>
      </c>
      <c r="BJ1684" s="3" t="str">
        <f xml:space="preserve"> IFERROR(AVERAGE(Table1[[#This Row],[ROA 2013-2012]:[ROA 2021-2020]]), "x")</f>
        <v>x</v>
      </c>
      <c r="BK1684" s="3" t="str">
        <f>IFERROR(AVERAGE(Table1[[#This Row],[ROA 2012]:[ROA 2021]]), "x")</f>
        <v>x</v>
      </c>
      <c r="BN1684" s="1">
        <f>SUM(Table1[[#This Row],[B/M Rank]:[ROA Rank]])</f>
        <v>0</v>
      </c>
    </row>
    <row r="1685" spans="1:66" x14ac:dyDescent="0.25">
      <c r="A1685" s="1" t="s">
        <v>3458</v>
      </c>
      <c r="B1685" s="1" t="s">
        <v>1267</v>
      </c>
      <c r="C1685" s="1" t="s">
        <v>4417</v>
      </c>
      <c r="D1685" s="1" t="s">
        <v>268</v>
      </c>
      <c r="E1685" s="1" t="s">
        <v>108</v>
      </c>
      <c r="F1685" s="1">
        <v>147.63</v>
      </c>
      <c r="G1685" s="19"/>
      <c r="H1685" s="19"/>
      <c r="I1685" s="19"/>
      <c r="J1685" s="19"/>
      <c r="K1685" s="1"/>
      <c r="L1685" s="19"/>
      <c r="M1685" s="1">
        <v>2012</v>
      </c>
      <c r="N1685" s="1" t="s">
        <v>4368</v>
      </c>
      <c r="O1685" s="1" t="s">
        <v>4368</v>
      </c>
      <c r="P1685" s="1" t="s">
        <v>4368</v>
      </c>
      <c r="Q1685" s="1" t="s">
        <v>4368</v>
      </c>
      <c r="R1685" s="1" t="s">
        <v>4368</v>
      </c>
      <c r="S1685" s="1" t="s">
        <v>4368</v>
      </c>
      <c r="T1685" s="1" t="s">
        <v>4368</v>
      </c>
      <c r="U1685" s="1" t="s">
        <v>4368</v>
      </c>
      <c r="V1685" s="1" t="s">
        <v>4368</v>
      </c>
      <c r="W1685" s="1" t="s">
        <v>4368</v>
      </c>
      <c r="X1685" s="1" t="s">
        <v>4368</v>
      </c>
      <c r="Z1685" s="3" t="str">
        <f xml:space="preserve"> IFERROR(AVEDEV(Table1[[#This Row],[GP 2012]:[GP 2021]]) / Table1[[#This Row],[Avg GP]], "x")</f>
        <v>x</v>
      </c>
      <c r="AA1685" s="2" t="str">
        <f xml:space="preserve"> IFERROR(AVERAGE(Table1[[#This Row],[GP 2012]:[GP 2021]]), "x")</f>
        <v>x</v>
      </c>
      <c r="AB1685" s="11">
        <f>Table1[Equity]/Table1[Market Capital]</f>
        <v>-0.47212626159994586</v>
      </c>
      <c r="AC1685" s="1">
        <v>64</v>
      </c>
      <c r="AD1685" s="1">
        <v>103.5</v>
      </c>
      <c r="AE1685" s="1">
        <v>92.3</v>
      </c>
      <c r="AF1685" s="1">
        <v>85.6</v>
      </c>
      <c r="AG1685" s="1">
        <v>71.5</v>
      </c>
      <c r="AH1685" s="1">
        <v>10.4</v>
      </c>
      <c r="AI1685" s="1">
        <v>10.1</v>
      </c>
      <c r="AJ1685" s="1">
        <v>7.9</v>
      </c>
      <c r="AK1685" s="1">
        <v>10.1</v>
      </c>
      <c r="AL1685" s="1">
        <v>9.8000000000000007</v>
      </c>
      <c r="AM1685" s="1">
        <v>12</v>
      </c>
      <c r="AN1685" s="1">
        <v>-69.7</v>
      </c>
      <c r="AO1685" s="3" t="str">
        <f xml:space="preserve"> IFERROR(Table1[[#This Row],[GP 2012]]/Table1[[#This Row],[Total Assets 2012]], "x")</f>
        <v>x</v>
      </c>
      <c r="AP1685" s="3" t="str">
        <f xml:space="preserve"> IFERROR(Table1[[#This Row],[GP 2013]]/Table1[[#This Row],[Total Assets 2013]], "x")</f>
        <v>x</v>
      </c>
      <c r="AQ1685" s="3" t="str">
        <f xml:space="preserve"> IFERROR(Table1[[#This Row],[GP 2014]]/Table1[[#This Row],[Total Assets 2014]], "x")</f>
        <v>x</v>
      </c>
      <c r="AR1685" s="3" t="str">
        <f xml:space="preserve"> IFERROR(Table1[[#This Row],[GP 2015]]/Table1[[#This Row],[Total Assets 2015]], "x")</f>
        <v>x</v>
      </c>
      <c r="AS1685" s="3" t="str">
        <f xml:space="preserve"> IFERROR(Table1[[#This Row],[GP 2016]]/Table1[[#This Row],[Total Assets 2016]], "x")</f>
        <v>x</v>
      </c>
      <c r="AT1685" s="3" t="str">
        <f xml:space="preserve"> IFERROR(Table1[[#This Row],[GP 2017]]/Table1[[#This Row],[Total Assets 2017]], "x")</f>
        <v>x</v>
      </c>
      <c r="AU1685" s="3" t="str">
        <f xml:space="preserve"> IFERROR(Table1[[#This Row],[GP 2018]]/Table1[[#This Row],[Total Assets 2018]], "x")</f>
        <v>x</v>
      </c>
      <c r="AV1685" s="3" t="str">
        <f xml:space="preserve"> IFERROR(Table1[[#This Row],[GP 2019]]/Table1[[#This Row],[Total Assets 2019]], "x")</f>
        <v>x</v>
      </c>
      <c r="AW1685" s="3" t="str">
        <f xml:space="preserve"> IFERROR(Table1[[#This Row],[GP 2020]]/Table1[[#This Row],[Total Assets 2020]], "x")</f>
        <v>x</v>
      </c>
      <c r="AX1685" s="3" t="str">
        <f xml:space="preserve"> IFERROR(Table1[[#This Row],[GP 2021]]/Table1[[#This Row],[Total Assets 2021]], "x")</f>
        <v>x</v>
      </c>
      <c r="AY1685" s="3" t="str">
        <f xml:space="preserve"> IFERROR(Table1[[#This Row],[GP TTM]]/Table1[[#This Row],[Total Assets TTM]], "x")</f>
        <v>x</v>
      </c>
      <c r="BA1685" s="3" t="str">
        <f xml:space="preserve"> IFERROR(ABS(Table1[[#This Row],[ROA 2013]]-Table1[[#This Row],[ROA 2012]]), "x")</f>
        <v>x</v>
      </c>
      <c r="BB1685" s="3" t="str">
        <f xml:space="preserve"> IFERROR(ABS(Table1[[#This Row],[ROA 2014]]-Table1[[#This Row],[ROA 2013]]), "x")</f>
        <v>x</v>
      </c>
      <c r="BC1685" s="3" t="str">
        <f xml:space="preserve"> IFERROR(ABS(Table1[[#This Row],[ROA 2015]]-Table1[[#This Row],[ROA 2014]]), "x")</f>
        <v>x</v>
      </c>
      <c r="BD1685" s="3" t="str">
        <f xml:space="preserve"> IFERROR(ABS(Table1[[#This Row],[ROA 2016]]-Table1[[#This Row],[ROA 2015]]), "x")</f>
        <v>x</v>
      </c>
      <c r="BE1685" s="3" t="str">
        <f xml:space="preserve"> IFERROR(ABS(Table1[[#This Row],[ROA 2017]]-Table1[[#This Row],[ROA 2016]]), "x")</f>
        <v>x</v>
      </c>
      <c r="BF1685" s="3" t="str">
        <f xml:space="preserve"> IFERROR(ABS(Table1[[#This Row],[ROA 2018]]-Table1[[#This Row],[ROA 2017]]), "x")</f>
        <v>x</v>
      </c>
      <c r="BG1685" s="3" t="str">
        <f xml:space="preserve"> IFERROR(ABS(Table1[[#This Row],[ROA 2019]]-Table1[[#This Row],[ROA 2018]]), "x")</f>
        <v>x</v>
      </c>
      <c r="BH1685" s="3" t="str">
        <f xml:space="preserve"> IFERROR(ABS(Table1[[#This Row],[ROA 2020]]-Table1[[#This Row],[ROA 2019]]), "x")</f>
        <v>x</v>
      </c>
      <c r="BI1685" s="3" t="str">
        <f xml:space="preserve"> IFERROR(ABS(Table1[[#This Row],[ROA 2021]]-Table1[[#This Row],[ROA 2020]]), "x")</f>
        <v>x</v>
      </c>
      <c r="BJ1685" s="3" t="str">
        <f xml:space="preserve"> IFERROR(AVERAGE(Table1[[#This Row],[ROA 2013-2012]:[ROA 2021-2020]]), "x")</f>
        <v>x</v>
      </c>
      <c r="BK1685" s="3" t="str">
        <f>IFERROR(AVERAGE(Table1[[#This Row],[ROA 2012]:[ROA 2021]]), "x")</f>
        <v>x</v>
      </c>
      <c r="BN1685" s="1">
        <f>SUM(Table1[[#This Row],[B/M Rank]:[ROA Rank]])</f>
        <v>0</v>
      </c>
    </row>
    <row r="1686" spans="1:66" x14ac:dyDescent="0.25">
      <c r="A1686" s="1" t="s">
        <v>3758</v>
      </c>
      <c r="B1686" s="1" t="s">
        <v>1477</v>
      </c>
      <c r="C1686" s="1" t="s">
        <v>4417</v>
      </c>
      <c r="D1686" s="1" t="s">
        <v>268</v>
      </c>
      <c r="E1686" s="1" t="s">
        <v>108</v>
      </c>
      <c r="F1686" s="1">
        <v>148.9</v>
      </c>
      <c r="G1686" s="19"/>
      <c r="H1686" s="19"/>
      <c r="I1686" s="19"/>
      <c r="J1686" s="19"/>
      <c r="K1686" s="1"/>
      <c r="L1686" s="19"/>
      <c r="M1686" s="1" t="s">
        <v>4362</v>
      </c>
      <c r="N1686" s="1">
        <v>-0.6</v>
      </c>
      <c r="O1686" s="1">
        <v>-0.2</v>
      </c>
      <c r="P1686" s="1">
        <v>-0.7</v>
      </c>
      <c r="Q1686" s="1">
        <v>-0.5</v>
      </c>
      <c r="R1686" s="1" t="s">
        <v>4368</v>
      </c>
      <c r="S1686" s="1" t="s">
        <v>4368</v>
      </c>
      <c r="T1686" s="1" t="s">
        <v>4368</v>
      </c>
      <c r="U1686" s="1" t="s">
        <v>4368</v>
      </c>
      <c r="V1686" s="1" t="s">
        <v>4368</v>
      </c>
      <c r="W1686" s="1" t="s">
        <v>4368</v>
      </c>
      <c r="X1686" s="1" t="s">
        <v>4368</v>
      </c>
      <c r="Z1686" s="3">
        <f xml:space="preserve"> IFERROR(AVEDEV(Table1[[#This Row],[GP 2012]:[GP 2021]]) / Table1[[#This Row],[Avg GP]], "x")</f>
        <v>-0.29999999999999993</v>
      </c>
      <c r="AA1686" s="2">
        <f xml:space="preserve"> IFERROR(AVERAGE(Table1[[#This Row],[GP 2012]:[GP 2021]]), "x")</f>
        <v>-0.5</v>
      </c>
      <c r="AB1686" s="11">
        <f>Table1[Equity]/Table1[Market Capital]</f>
        <v>0.47414372061786431</v>
      </c>
      <c r="AC1686" s="1">
        <v>72.2</v>
      </c>
      <c r="AD1686" s="1">
        <v>75.8</v>
      </c>
      <c r="AE1686" s="1">
        <v>100.6</v>
      </c>
      <c r="AF1686" s="1">
        <v>130</v>
      </c>
      <c r="AG1686" s="1">
        <v>54.9</v>
      </c>
      <c r="AH1686" s="1">
        <v>37.700000000000003</v>
      </c>
      <c r="AI1686" s="1">
        <v>47.9</v>
      </c>
      <c r="AJ1686" s="1">
        <v>54.7</v>
      </c>
      <c r="AK1686" s="1">
        <v>76.8</v>
      </c>
      <c r="AL1686" s="1">
        <v>67.400000000000006</v>
      </c>
      <c r="AM1686" s="1">
        <v>88.2</v>
      </c>
      <c r="AN1686" s="1">
        <v>70.599999999999994</v>
      </c>
      <c r="AO1686" s="3">
        <f xml:space="preserve"> IFERROR(Table1[[#This Row],[GP 2012]]/Table1[[#This Row],[Total Assets 2012]], "x")</f>
        <v>-8.3102493074792231E-3</v>
      </c>
      <c r="AP1686" s="3">
        <f xml:space="preserve"> IFERROR(Table1[[#This Row],[GP 2013]]/Table1[[#This Row],[Total Assets 2013]], "x")</f>
        <v>-2.6385224274406336E-3</v>
      </c>
      <c r="AQ1686" s="3">
        <f xml:space="preserve"> IFERROR(Table1[[#This Row],[GP 2014]]/Table1[[#This Row],[Total Assets 2014]], "x")</f>
        <v>-6.958250497017893E-3</v>
      </c>
      <c r="AR1686" s="3">
        <f xml:space="preserve"> IFERROR(Table1[[#This Row],[GP 2015]]/Table1[[#This Row],[Total Assets 2015]], "x")</f>
        <v>-3.8461538461538464E-3</v>
      </c>
      <c r="AS1686" s="3" t="str">
        <f xml:space="preserve"> IFERROR(Table1[[#This Row],[GP 2016]]/Table1[[#This Row],[Total Assets 2016]], "x")</f>
        <v>x</v>
      </c>
      <c r="AT1686" s="3" t="str">
        <f xml:space="preserve"> IFERROR(Table1[[#This Row],[GP 2017]]/Table1[[#This Row],[Total Assets 2017]], "x")</f>
        <v>x</v>
      </c>
      <c r="AU1686" s="3" t="str">
        <f xml:space="preserve"> IFERROR(Table1[[#This Row],[GP 2018]]/Table1[[#This Row],[Total Assets 2018]], "x")</f>
        <v>x</v>
      </c>
      <c r="AV1686" s="3" t="str">
        <f xml:space="preserve"> IFERROR(Table1[[#This Row],[GP 2019]]/Table1[[#This Row],[Total Assets 2019]], "x")</f>
        <v>x</v>
      </c>
      <c r="AW1686" s="3" t="str">
        <f xml:space="preserve"> IFERROR(Table1[[#This Row],[GP 2020]]/Table1[[#This Row],[Total Assets 2020]], "x")</f>
        <v>x</v>
      </c>
      <c r="AX1686" s="3" t="str">
        <f xml:space="preserve"> IFERROR(Table1[[#This Row],[GP 2021]]/Table1[[#This Row],[Total Assets 2021]], "x")</f>
        <v>x</v>
      </c>
      <c r="AY1686" s="3" t="str">
        <f xml:space="preserve"> IFERROR(Table1[[#This Row],[GP TTM]]/Table1[[#This Row],[Total Assets TTM]], "x")</f>
        <v>x</v>
      </c>
      <c r="BA1686" s="3">
        <f xml:space="preserve"> IFERROR(ABS(Table1[[#This Row],[ROA 2013]]-Table1[[#This Row],[ROA 2012]]), "x")</f>
        <v>5.6717268800385891E-3</v>
      </c>
      <c r="BB1686" s="3">
        <f xml:space="preserve"> IFERROR(ABS(Table1[[#This Row],[ROA 2014]]-Table1[[#This Row],[ROA 2013]]), "x")</f>
        <v>4.319728069577259E-3</v>
      </c>
      <c r="BC1686" s="3">
        <f xml:space="preserve"> IFERROR(ABS(Table1[[#This Row],[ROA 2015]]-Table1[[#This Row],[ROA 2014]]), "x")</f>
        <v>3.1120966508640466E-3</v>
      </c>
      <c r="BD1686" s="3" t="str">
        <f xml:space="preserve"> IFERROR(ABS(Table1[[#This Row],[ROA 2016]]-Table1[[#This Row],[ROA 2015]]), "x")</f>
        <v>x</v>
      </c>
      <c r="BE1686" s="3" t="str">
        <f xml:space="preserve"> IFERROR(ABS(Table1[[#This Row],[ROA 2017]]-Table1[[#This Row],[ROA 2016]]), "x")</f>
        <v>x</v>
      </c>
      <c r="BF1686" s="3" t="str">
        <f xml:space="preserve"> IFERROR(ABS(Table1[[#This Row],[ROA 2018]]-Table1[[#This Row],[ROA 2017]]), "x")</f>
        <v>x</v>
      </c>
      <c r="BG1686" s="3" t="str">
        <f xml:space="preserve"> IFERROR(ABS(Table1[[#This Row],[ROA 2019]]-Table1[[#This Row],[ROA 2018]]), "x")</f>
        <v>x</v>
      </c>
      <c r="BH1686" s="3" t="str">
        <f xml:space="preserve"> IFERROR(ABS(Table1[[#This Row],[ROA 2020]]-Table1[[#This Row],[ROA 2019]]), "x")</f>
        <v>x</v>
      </c>
      <c r="BI1686" s="3" t="str">
        <f xml:space="preserve"> IFERROR(ABS(Table1[[#This Row],[ROA 2021]]-Table1[[#This Row],[ROA 2020]]), "x")</f>
        <v>x</v>
      </c>
      <c r="BJ1686" s="3">
        <f xml:space="preserve"> IFERROR(AVERAGE(Table1[[#This Row],[ROA 2013-2012]:[ROA 2021-2020]]), "x")</f>
        <v>4.3678505334932985E-3</v>
      </c>
      <c r="BK1686" s="3">
        <f>IFERROR(AVERAGE(Table1[[#This Row],[ROA 2012]:[ROA 2021]]), "x")</f>
        <v>-5.4382940195228987E-3</v>
      </c>
      <c r="BN1686" s="1">
        <f>SUM(Table1[[#This Row],[B/M Rank]:[ROA Rank]])</f>
        <v>0</v>
      </c>
    </row>
    <row r="1687" spans="1:66" x14ac:dyDescent="0.25">
      <c r="A1687" s="1" t="s">
        <v>4281</v>
      </c>
      <c r="B1687" s="1" t="s">
        <v>1984</v>
      </c>
      <c r="C1687" s="1" t="s">
        <v>1889</v>
      </c>
      <c r="D1687" s="1" t="s">
        <v>330</v>
      </c>
      <c r="E1687" s="1" t="s">
        <v>108</v>
      </c>
      <c r="F1687" s="1">
        <v>149.47</v>
      </c>
      <c r="G1687" s="19"/>
      <c r="H1687" s="19"/>
      <c r="I1687" s="19"/>
      <c r="J1687" s="19"/>
      <c r="K1687" s="1"/>
      <c r="L1687" s="19"/>
      <c r="M1687" s="1">
        <v>2012</v>
      </c>
      <c r="N1687" s="1">
        <v>6.6</v>
      </c>
      <c r="O1687" s="1">
        <v>9</v>
      </c>
      <c r="P1687" s="1">
        <v>11.7</v>
      </c>
      <c r="Q1687" s="1">
        <v>17.7</v>
      </c>
      <c r="R1687" s="1">
        <v>23.8</v>
      </c>
      <c r="S1687" s="1">
        <v>23.5</v>
      </c>
      <c r="T1687" s="1">
        <v>27.8</v>
      </c>
      <c r="U1687" s="1">
        <v>28.5</v>
      </c>
      <c r="V1687" s="1">
        <v>28.1</v>
      </c>
      <c r="W1687" s="1">
        <v>28</v>
      </c>
      <c r="X1687" s="1">
        <v>31.3</v>
      </c>
      <c r="Z1687" s="3">
        <f xml:space="preserve"> IFERROR(AVEDEV(Table1[[#This Row],[GP 2012]:[GP 2021]]) / Table1[[#This Row],[Avg GP]], "x")</f>
        <v>0.36033219345383488</v>
      </c>
      <c r="AA1687" s="2">
        <f xml:space="preserve"> IFERROR(AVERAGE(Table1[[#This Row],[GP 2012]:[GP 2021]]), "x")</f>
        <v>20.47</v>
      </c>
      <c r="AB1687" s="11">
        <f>Table1[Equity]/Table1[Market Capital]</f>
        <v>0.27430253562587809</v>
      </c>
      <c r="AC1687" s="1">
        <v>17.7</v>
      </c>
      <c r="AD1687" s="1">
        <v>23.3</v>
      </c>
      <c r="AE1687" s="1">
        <v>78.8</v>
      </c>
      <c r="AF1687" s="1">
        <v>75.7</v>
      </c>
      <c r="AG1687" s="1">
        <v>61.4</v>
      </c>
      <c r="AH1687" s="1">
        <v>54.1</v>
      </c>
      <c r="AI1687" s="1">
        <v>61.3</v>
      </c>
      <c r="AJ1687" s="1">
        <v>78.2</v>
      </c>
      <c r="AK1687" s="1">
        <v>71</v>
      </c>
      <c r="AL1687" s="1">
        <v>98</v>
      </c>
      <c r="AM1687" s="1">
        <v>104.7</v>
      </c>
      <c r="AN1687" s="1">
        <v>41</v>
      </c>
      <c r="AO1687" s="3">
        <f xml:space="preserve"> IFERROR(Table1[[#This Row],[GP 2012]]/Table1[[#This Row],[Total Assets 2012]], "x")</f>
        <v>0.3728813559322034</v>
      </c>
      <c r="AP1687" s="3">
        <f xml:space="preserve"> IFERROR(Table1[[#This Row],[GP 2013]]/Table1[[#This Row],[Total Assets 2013]], "x")</f>
        <v>0.38626609442060084</v>
      </c>
      <c r="AQ1687" s="3">
        <f xml:space="preserve"> IFERROR(Table1[[#This Row],[GP 2014]]/Table1[[#This Row],[Total Assets 2014]], "x")</f>
        <v>0.14847715736040609</v>
      </c>
      <c r="AR1687" s="3">
        <f xml:space="preserve"> IFERROR(Table1[[#This Row],[GP 2015]]/Table1[[#This Row],[Total Assets 2015]], "x")</f>
        <v>0.23381770145310435</v>
      </c>
      <c r="AS1687" s="3">
        <f xml:space="preserve"> IFERROR(Table1[[#This Row],[GP 2016]]/Table1[[#This Row],[Total Assets 2016]], "x")</f>
        <v>0.38762214983713356</v>
      </c>
      <c r="AT1687" s="3">
        <f xml:space="preserve"> IFERROR(Table1[[#This Row],[GP 2017]]/Table1[[#This Row],[Total Assets 2017]], "x")</f>
        <v>0.43438077634011091</v>
      </c>
      <c r="AU1687" s="3">
        <f xml:space="preserve"> IFERROR(Table1[[#This Row],[GP 2018]]/Table1[[#This Row],[Total Assets 2018]], "x")</f>
        <v>0.4535073409461664</v>
      </c>
      <c r="AV1687" s="3">
        <f xml:space="preserve"> IFERROR(Table1[[#This Row],[GP 2019]]/Table1[[#This Row],[Total Assets 2019]], "x")</f>
        <v>0.36445012787723785</v>
      </c>
      <c r="AW1687" s="3">
        <f xml:space="preserve"> IFERROR(Table1[[#This Row],[GP 2020]]/Table1[[#This Row],[Total Assets 2020]], "x")</f>
        <v>0.39577464788732397</v>
      </c>
      <c r="AX1687" s="3">
        <f xml:space="preserve"> IFERROR(Table1[[#This Row],[GP 2021]]/Table1[[#This Row],[Total Assets 2021]], "x")</f>
        <v>0.2857142857142857</v>
      </c>
      <c r="AY1687" s="3">
        <f xml:space="preserve"> IFERROR(Table1[[#This Row],[GP TTM]]/Table1[[#This Row],[Total Assets TTM]], "x")</f>
        <v>0.29894937917860553</v>
      </c>
      <c r="BA1687" s="3">
        <f xml:space="preserve"> IFERROR(ABS(Table1[[#This Row],[ROA 2013]]-Table1[[#This Row],[ROA 2012]]), "x")</f>
        <v>1.3384738488397441E-2</v>
      </c>
      <c r="BB1687" s="3">
        <f xml:space="preserve"> IFERROR(ABS(Table1[[#This Row],[ROA 2014]]-Table1[[#This Row],[ROA 2013]]), "x")</f>
        <v>0.23778893706019474</v>
      </c>
      <c r="BC1687" s="3">
        <f xml:space="preserve"> IFERROR(ABS(Table1[[#This Row],[ROA 2015]]-Table1[[#This Row],[ROA 2014]]), "x")</f>
        <v>8.5340544092698256E-2</v>
      </c>
      <c r="BD1687" s="3">
        <f xml:space="preserve"> IFERROR(ABS(Table1[[#This Row],[ROA 2016]]-Table1[[#This Row],[ROA 2015]]), "x")</f>
        <v>0.15380444838402921</v>
      </c>
      <c r="BE1687" s="3">
        <f xml:space="preserve"> IFERROR(ABS(Table1[[#This Row],[ROA 2017]]-Table1[[#This Row],[ROA 2016]]), "x")</f>
        <v>4.6758626502977352E-2</v>
      </c>
      <c r="BF1687" s="3">
        <f xml:space="preserve"> IFERROR(ABS(Table1[[#This Row],[ROA 2018]]-Table1[[#This Row],[ROA 2017]]), "x")</f>
        <v>1.9126564606055496E-2</v>
      </c>
      <c r="BG1687" s="3">
        <f xml:space="preserve"> IFERROR(ABS(Table1[[#This Row],[ROA 2019]]-Table1[[#This Row],[ROA 2018]]), "x")</f>
        <v>8.9057213068928553E-2</v>
      </c>
      <c r="BH1687" s="3">
        <f xml:space="preserve"> IFERROR(ABS(Table1[[#This Row],[ROA 2020]]-Table1[[#This Row],[ROA 2019]]), "x")</f>
        <v>3.1324520010086121E-2</v>
      </c>
      <c r="BI1687" s="3">
        <f xml:space="preserve"> IFERROR(ABS(Table1[[#This Row],[ROA 2021]]-Table1[[#This Row],[ROA 2020]]), "x")</f>
        <v>0.11006036217303827</v>
      </c>
      <c r="BJ1687" s="3">
        <f xml:space="preserve"> IFERROR(AVERAGE(Table1[[#This Row],[ROA 2013-2012]:[ROA 2021-2020]]), "x")</f>
        <v>8.7405106042933944E-2</v>
      </c>
      <c r="BK1687" s="3">
        <f>IFERROR(AVERAGE(Table1[[#This Row],[ROA 2012]:[ROA 2021]]), "x")</f>
        <v>0.34628916377685731</v>
      </c>
      <c r="BN1687" s="1">
        <f>SUM(Table1[[#This Row],[B/M Rank]:[ROA Rank]])</f>
        <v>0</v>
      </c>
    </row>
    <row r="1688" spans="1:66" x14ac:dyDescent="0.25">
      <c r="A1688" s="1" t="s">
        <v>2222</v>
      </c>
      <c r="B1688" s="1" t="s">
        <v>264</v>
      </c>
      <c r="C1688" s="1" t="s">
        <v>4374</v>
      </c>
      <c r="D1688" s="1" t="s">
        <v>142</v>
      </c>
      <c r="E1688" s="1" t="s">
        <v>108</v>
      </c>
      <c r="F1688" s="1">
        <v>150</v>
      </c>
      <c r="G1688" s="19"/>
      <c r="H1688" s="19"/>
      <c r="I1688" s="19"/>
      <c r="J1688" s="19"/>
      <c r="K1688" s="1"/>
      <c r="L1688" s="19"/>
      <c r="M1688" s="1" t="s">
        <v>1494</v>
      </c>
      <c r="N1688" s="1" t="s">
        <v>1494</v>
      </c>
      <c r="O1688" s="1" t="s">
        <v>1494</v>
      </c>
      <c r="P1688" s="1" t="s">
        <v>1494</v>
      </c>
      <c r="Q1688" s="1" t="s">
        <v>1494</v>
      </c>
      <c r="R1688" s="1" t="s">
        <v>1494</v>
      </c>
      <c r="S1688" s="1" t="s">
        <v>1494</v>
      </c>
      <c r="T1688" s="1" t="s">
        <v>1494</v>
      </c>
      <c r="U1688" s="1" t="s">
        <v>1494</v>
      </c>
      <c r="V1688" s="1" t="s">
        <v>1494</v>
      </c>
      <c r="W1688" s="1" t="s">
        <v>1494</v>
      </c>
      <c r="X1688" s="1" t="s">
        <v>1494</v>
      </c>
      <c r="Z1688" s="3" t="str">
        <f xml:space="preserve"> IFERROR(AVEDEV(Table1[[#This Row],[GP 2012]:[GP 2021]]) / Table1[[#This Row],[Avg GP]], "x")</f>
        <v>x</v>
      </c>
      <c r="AA1688" s="2" t="str">
        <f xml:space="preserve"> IFERROR(AVERAGE(Table1[[#This Row],[GP 2012]:[GP 2021]]), "x")</f>
        <v>x</v>
      </c>
      <c r="AB1688" s="11" t="e">
        <f>Table1[Equity]/Table1[Market Capital]</f>
        <v>#VALUE!</v>
      </c>
      <c r="AC1688" s="1" t="s">
        <v>1494</v>
      </c>
      <c r="AD1688" s="1" t="s">
        <v>1494</v>
      </c>
      <c r="AE1688" s="1" t="s">
        <v>1494</v>
      </c>
      <c r="AF1688" s="1" t="s">
        <v>1494</v>
      </c>
      <c r="AG1688" s="1" t="s">
        <v>1494</v>
      </c>
      <c r="AH1688" s="1" t="s">
        <v>1494</v>
      </c>
      <c r="AI1688" s="1" t="s">
        <v>1494</v>
      </c>
      <c r="AJ1688" s="1" t="s">
        <v>1494</v>
      </c>
      <c r="AK1688" s="1" t="s">
        <v>1494</v>
      </c>
      <c r="AL1688" s="1" t="s">
        <v>1494</v>
      </c>
      <c r="AM1688" s="1" t="s">
        <v>1494</v>
      </c>
      <c r="AN1688" s="1" t="s">
        <v>1494</v>
      </c>
      <c r="AO1688" s="3" t="str">
        <f xml:space="preserve"> IFERROR(Table1[[#This Row],[GP 2012]]/Table1[[#This Row],[Total Assets 2012]], "x")</f>
        <v>x</v>
      </c>
      <c r="AP1688" s="3" t="str">
        <f xml:space="preserve"> IFERROR(Table1[[#This Row],[GP 2013]]/Table1[[#This Row],[Total Assets 2013]], "x")</f>
        <v>x</v>
      </c>
      <c r="AQ1688" s="3" t="str">
        <f xml:space="preserve"> IFERROR(Table1[[#This Row],[GP 2014]]/Table1[[#This Row],[Total Assets 2014]], "x")</f>
        <v>x</v>
      </c>
      <c r="AR1688" s="3" t="str">
        <f xml:space="preserve"> IFERROR(Table1[[#This Row],[GP 2015]]/Table1[[#This Row],[Total Assets 2015]], "x")</f>
        <v>x</v>
      </c>
      <c r="AS1688" s="3" t="str">
        <f xml:space="preserve"> IFERROR(Table1[[#This Row],[GP 2016]]/Table1[[#This Row],[Total Assets 2016]], "x")</f>
        <v>x</v>
      </c>
      <c r="AT1688" s="3" t="str">
        <f xml:space="preserve"> IFERROR(Table1[[#This Row],[GP 2017]]/Table1[[#This Row],[Total Assets 2017]], "x")</f>
        <v>x</v>
      </c>
      <c r="AU1688" s="3" t="str">
        <f xml:space="preserve"> IFERROR(Table1[[#This Row],[GP 2018]]/Table1[[#This Row],[Total Assets 2018]], "x")</f>
        <v>x</v>
      </c>
      <c r="AV1688" s="3" t="str">
        <f xml:space="preserve"> IFERROR(Table1[[#This Row],[GP 2019]]/Table1[[#This Row],[Total Assets 2019]], "x")</f>
        <v>x</v>
      </c>
      <c r="AW1688" s="3" t="str">
        <f xml:space="preserve"> IFERROR(Table1[[#This Row],[GP 2020]]/Table1[[#This Row],[Total Assets 2020]], "x")</f>
        <v>x</v>
      </c>
      <c r="AX1688" s="3" t="str">
        <f xml:space="preserve"> IFERROR(Table1[[#This Row],[GP 2021]]/Table1[[#This Row],[Total Assets 2021]], "x")</f>
        <v>x</v>
      </c>
      <c r="AY1688" s="3" t="str">
        <f xml:space="preserve"> IFERROR(Table1[[#This Row],[GP TTM]]/Table1[[#This Row],[Total Assets TTM]], "x")</f>
        <v>x</v>
      </c>
      <c r="BA1688" s="3" t="str">
        <f xml:space="preserve"> IFERROR(ABS(Table1[[#This Row],[ROA 2013]]-Table1[[#This Row],[ROA 2012]]), "x")</f>
        <v>x</v>
      </c>
      <c r="BB1688" s="3" t="str">
        <f xml:space="preserve"> IFERROR(ABS(Table1[[#This Row],[ROA 2014]]-Table1[[#This Row],[ROA 2013]]), "x")</f>
        <v>x</v>
      </c>
      <c r="BC1688" s="3" t="str">
        <f xml:space="preserve"> IFERROR(ABS(Table1[[#This Row],[ROA 2015]]-Table1[[#This Row],[ROA 2014]]), "x")</f>
        <v>x</v>
      </c>
      <c r="BD1688" s="3" t="str">
        <f xml:space="preserve"> IFERROR(ABS(Table1[[#This Row],[ROA 2016]]-Table1[[#This Row],[ROA 2015]]), "x")</f>
        <v>x</v>
      </c>
      <c r="BE1688" s="3" t="str">
        <f xml:space="preserve"> IFERROR(ABS(Table1[[#This Row],[ROA 2017]]-Table1[[#This Row],[ROA 2016]]), "x")</f>
        <v>x</v>
      </c>
      <c r="BF1688" s="3" t="str">
        <f xml:space="preserve"> IFERROR(ABS(Table1[[#This Row],[ROA 2018]]-Table1[[#This Row],[ROA 2017]]), "x")</f>
        <v>x</v>
      </c>
      <c r="BG1688" s="3" t="str">
        <f xml:space="preserve"> IFERROR(ABS(Table1[[#This Row],[ROA 2019]]-Table1[[#This Row],[ROA 2018]]), "x")</f>
        <v>x</v>
      </c>
      <c r="BH1688" s="3" t="str">
        <f xml:space="preserve"> IFERROR(ABS(Table1[[#This Row],[ROA 2020]]-Table1[[#This Row],[ROA 2019]]), "x")</f>
        <v>x</v>
      </c>
      <c r="BI1688" s="3" t="str">
        <f xml:space="preserve"> IFERROR(ABS(Table1[[#This Row],[ROA 2021]]-Table1[[#This Row],[ROA 2020]]), "x")</f>
        <v>x</v>
      </c>
      <c r="BJ1688" s="3" t="str">
        <f xml:space="preserve"> IFERROR(AVERAGE(Table1[[#This Row],[ROA 2013-2012]:[ROA 2021-2020]]), "x")</f>
        <v>x</v>
      </c>
      <c r="BK1688" s="3" t="str">
        <f>IFERROR(AVERAGE(Table1[[#This Row],[ROA 2012]:[ROA 2021]]), "x")</f>
        <v>x</v>
      </c>
      <c r="BN1688" s="1">
        <f>SUM(Table1[[#This Row],[B/M Rank]:[ROA Rank]])</f>
        <v>0</v>
      </c>
    </row>
    <row r="1689" spans="1:66" x14ac:dyDescent="0.25">
      <c r="A1689" s="1" t="s">
        <v>3599</v>
      </c>
      <c r="B1689" s="1" t="s">
        <v>1365</v>
      </c>
      <c r="C1689" s="1" t="s">
        <v>4417</v>
      </c>
      <c r="D1689" s="1" t="s">
        <v>268</v>
      </c>
      <c r="E1689" s="1" t="s">
        <v>108</v>
      </c>
      <c r="F1689" s="1">
        <v>150.25</v>
      </c>
      <c r="G1689" s="19"/>
      <c r="H1689" s="19"/>
      <c r="I1689" s="19"/>
      <c r="J1689" s="19"/>
      <c r="K1689" s="1"/>
      <c r="L1689" s="19"/>
      <c r="M1689" s="1">
        <v>2019</v>
      </c>
      <c r="U1689" s="1" t="s">
        <v>4368</v>
      </c>
      <c r="V1689" s="1" t="s">
        <v>4368</v>
      </c>
      <c r="W1689" s="1" t="s">
        <v>4368</v>
      </c>
      <c r="X1689" s="1" t="s">
        <v>4368</v>
      </c>
      <c r="Z1689" s="3" t="str">
        <f xml:space="preserve"> IFERROR(AVEDEV(Table1[[#This Row],[GP 2012]:[GP 2021]]) / Table1[[#This Row],[Avg GP]], "x")</f>
        <v>x</v>
      </c>
      <c r="AA1689" s="2" t="str">
        <f xml:space="preserve"> IFERROR(AVERAGE(Table1[[#This Row],[GP 2012]:[GP 2021]]), "x")</f>
        <v>x</v>
      </c>
      <c r="AB1689" s="11">
        <f>Table1[Equity]/Table1[Market Capital]</f>
        <v>0.35740432612312811</v>
      </c>
      <c r="AJ1689" s="1">
        <v>15.7</v>
      </c>
      <c r="AK1689" s="1">
        <v>22.9</v>
      </c>
      <c r="AL1689" s="1">
        <v>68.8</v>
      </c>
      <c r="AM1689" s="1">
        <v>58.7</v>
      </c>
      <c r="AN1689" s="1">
        <v>53.7</v>
      </c>
      <c r="AO1689" s="3" t="str">
        <f xml:space="preserve"> IFERROR(Table1[[#This Row],[GP 2012]]/Table1[[#This Row],[Total Assets 2012]], "x")</f>
        <v>x</v>
      </c>
      <c r="AP1689" s="3" t="str">
        <f xml:space="preserve"> IFERROR(Table1[[#This Row],[GP 2013]]/Table1[[#This Row],[Total Assets 2013]], "x")</f>
        <v>x</v>
      </c>
      <c r="AQ1689" s="3" t="str">
        <f xml:space="preserve"> IFERROR(Table1[[#This Row],[GP 2014]]/Table1[[#This Row],[Total Assets 2014]], "x")</f>
        <v>x</v>
      </c>
      <c r="AR1689" s="3" t="str">
        <f xml:space="preserve"> IFERROR(Table1[[#This Row],[GP 2015]]/Table1[[#This Row],[Total Assets 2015]], "x")</f>
        <v>x</v>
      </c>
      <c r="AS1689" s="3" t="str">
        <f xml:space="preserve"> IFERROR(Table1[[#This Row],[GP 2016]]/Table1[[#This Row],[Total Assets 2016]], "x")</f>
        <v>x</v>
      </c>
      <c r="AT1689" s="3" t="str">
        <f xml:space="preserve"> IFERROR(Table1[[#This Row],[GP 2017]]/Table1[[#This Row],[Total Assets 2017]], "x")</f>
        <v>x</v>
      </c>
      <c r="AU1689" s="3" t="str">
        <f xml:space="preserve"> IFERROR(Table1[[#This Row],[GP 2018]]/Table1[[#This Row],[Total Assets 2018]], "x")</f>
        <v>x</v>
      </c>
      <c r="AV1689" s="3" t="str">
        <f xml:space="preserve"> IFERROR(Table1[[#This Row],[GP 2019]]/Table1[[#This Row],[Total Assets 2019]], "x")</f>
        <v>x</v>
      </c>
      <c r="AW1689" s="3" t="str">
        <f xml:space="preserve"> IFERROR(Table1[[#This Row],[GP 2020]]/Table1[[#This Row],[Total Assets 2020]], "x")</f>
        <v>x</v>
      </c>
      <c r="AX1689" s="3" t="str">
        <f xml:space="preserve"> IFERROR(Table1[[#This Row],[GP 2021]]/Table1[[#This Row],[Total Assets 2021]], "x")</f>
        <v>x</v>
      </c>
      <c r="AY1689" s="3" t="str">
        <f xml:space="preserve"> IFERROR(Table1[[#This Row],[GP TTM]]/Table1[[#This Row],[Total Assets TTM]], "x")</f>
        <v>x</v>
      </c>
      <c r="BA1689" s="3" t="str">
        <f xml:space="preserve"> IFERROR(ABS(Table1[[#This Row],[ROA 2013]]-Table1[[#This Row],[ROA 2012]]), "x")</f>
        <v>x</v>
      </c>
      <c r="BB1689" s="3" t="str">
        <f xml:space="preserve"> IFERROR(ABS(Table1[[#This Row],[ROA 2014]]-Table1[[#This Row],[ROA 2013]]), "x")</f>
        <v>x</v>
      </c>
      <c r="BC1689" s="3" t="str">
        <f xml:space="preserve"> IFERROR(ABS(Table1[[#This Row],[ROA 2015]]-Table1[[#This Row],[ROA 2014]]), "x")</f>
        <v>x</v>
      </c>
      <c r="BD1689" s="3" t="str">
        <f xml:space="preserve"> IFERROR(ABS(Table1[[#This Row],[ROA 2016]]-Table1[[#This Row],[ROA 2015]]), "x")</f>
        <v>x</v>
      </c>
      <c r="BE1689" s="3" t="str">
        <f xml:space="preserve"> IFERROR(ABS(Table1[[#This Row],[ROA 2017]]-Table1[[#This Row],[ROA 2016]]), "x")</f>
        <v>x</v>
      </c>
      <c r="BF1689" s="3" t="str">
        <f xml:space="preserve"> IFERROR(ABS(Table1[[#This Row],[ROA 2018]]-Table1[[#This Row],[ROA 2017]]), "x")</f>
        <v>x</v>
      </c>
      <c r="BG1689" s="3" t="str">
        <f xml:space="preserve"> IFERROR(ABS(Table1[[#This Row],[ROA 2019]]-Table1[[#This Row],[ROA 2018]]), "x")</f>
        <v>x</v>
      </c>
      <c r="BH1689" s="3" t="str">
        <f xml:space="preserve"> IFERROR(ABS(Table1[[#This Row],[ROA 2020]]-Table1[[#This Row],[ROA 2019]]), "x")</f>
        <v>x</v>
      </c>
      <c r="BI1689" s="3" t="str">
        <f xml:space="preserve"> IFERROR(ABS(Table1[[#This Row],[ROA 2021]]-Table1[[#This Row],[ROA 2020]]), "x")</f>
        <v>x</v>
      </c>
      <c r="BJ1689" s="3" t="str">
        <f xml:space="preserve"> IFERROR(AVERAGE(Table1[[#This Row],[ROA 2013-2012]:[ROA 2021-2020]]), "x")</f>
        <v>x</v>
      </c>
      <c r="BK1689" s="3" t="str">
        <f>IFERROR(AVERAGE(Table1[[#This Row],[ROA 2012]:[ROA 2021]]), "x")</f>
        <v>x</v>
      </c>
      <c r="BN1689" s="1">
        <f>SUM(Table1[[#This Row],[B/M Rank]:[ROA Rank]])</f>
        <v>0</v>
      </c>
    </row>
    <row r="1690" spans="1:66" x14ac:dyDescent="0.25">
      <c r="A1690" s="1" t="s">
        <v>3931</v>
      </c>
      <c r="B1690" s="1" t="s">
        <v>1642</v>
      </c>
      <c r="C1690" s="1" t="s">
        <v>1499</v>
      </c>
      <c r="D1690" s="1" t="s">
        <v>440</v>
      </c>
      <c r="E1690" s="1" t="s">
        <v>108</v>
      </c>
      <c r="F1690" s="1">
        <v>150.35</v>
      </c>
      <c r="G1690" s="19"/>
      <c r="H1690" s="19"/>
      <c r="I1690" s="19"/>
      <c r="J1690" s="19"/>
      <c r="K1690" s="1"/>
      <c r="L1690" s="19"/>
      <c r="M1690" s="1">
        <v>2012</v>
      </c>
      <c r="N1690" s="1">
        <v>2.9</v>
      </c>
      <c r="O1690" s="1">
        <v>5.6</v>
      </c>
      <c r="P1690" s="1">
        <v>5.6</v>
      </c>
      <c r="Q1690" s="1">
        <v>9.3000000000000007</v>
      </c>
      <c r="R1690" s="1">
        <v>5.3</v>
      </c>
      <c r="S1690" s="1">
        <v>2.2999999999999998</v>
      </c>
      <c r="T1690" s="1">
        <v>4.9000000000000004</v>
      </c>
      <c r="U1690" s="1">
        <v>9.1</v>
      </c>
      <c r="V1690" s="1">
        <v>20.100000000000001</v>
      </c>
      <c r="W1690" s="1">
        <v>10.7</v>
      </c>
      <c r="X1690" s="1">
        <v>27.1</v>
      </c>
      <c r="Z1690" s="3">
        <f xml:space="preserve"> IFERROR(AVEDEV(Table1[[#This Row],[GP 2012]:[GP 2021]]) / Table1[[#This Row],[Avg GP]], "x")</f>
        <v>0.49815303430079155</v>
      </c>
      <c r="AA1690" s="2">
        <f xml:space="preserve"> IFERROR(AVERAGE(Table1[[#This Row],[GP 2012]:[GP 2021]]), "x")</f>
        <v>7.58</v>
      </c>
      <c r="AB1690" s="11">
        <f>Table1[Equity]/Table1[Market Capital]</f>
        <v>0.17159960093116064</v>
      </c>
      <c r="AC1690" s="1">
        <v>18.899999999999999</v>
      </c>
      <c r="AD1690" s="1">
        <v>24.5</v>
      </c>
      <c r="AE1690" s="1">
        <v>32.200000000000003</v>
      </c>
      <c r="AF1690" s="1">
        <v>49</v>
      </c>
      <c r="AG1690" s="1">
        <v>40.799999999999997</v>
      </c>
      <c r="AH1690" s="1">
        <v>39.700000000000003</v>
      </c>
      <c r="AI1690" s="1">
        <v>49.1</v>
      </c>
      <c r="AJ1690" s="1">
        <v>59.2</v>
      </c>
      <c r="AK1690" s="1">
        <v>61.5</v>
      </c>
      <c r="AL1690" s="1">
        <v>52.5</v>
      </c>
      <c r="AM1690" s="1">
        <v>67.099999999999994</v>
      </c>
      <c r="AN1690" s="1">
        <v>25.8</v>
      </c>
      <c r="AO1690" s="3">
        <f xml:space="preserve"> IFERROR(Table1[[#This Row],[GP 2012]]/Table1[[#This Row],[Total Assets 2012]], "x")</f>
        <v>0.15343915343915346</v>
      </c>
      <c r="AP1690" s="3">
        <f xml:space="preserve"> IFERROR(Table1[[#This Row],[GP 2013]]/Table1[[#This Row],[Total Assets 2013]], "x")</f>
        <v>0.22857142857142856</v>
      </c>
      <c r="AQ1690" s="3">
        <f xml:space="preserve"> IFERROR(Table1[[#This Row],[GP 2014]]/Table1[[#This Row],[Total Assets 2014]], "x")</f>
        <v>0.17391304347826084</v>
      </c>
      <c r="AR1690" s="3">
        <f xml:space="preserve"> IFERROR(Table1[[#This Row],[GP 2015]]/Table1[[#This Row],[Total Assets 2015]], "x")</f>
        <v>0.18979591836734697</v>
      </c>
      <c r="AS1690" s="3">
        <f xml:space="preserve"> IFERROR(Table1[[#This Row],[GP 2016]]/Table1[[#This Row],[Total Assets 2016]], "x")</f>
        <v>0.12990196078431374</v>
      </c>
      <c r="AT1690" s="3">
        <f xml:space="preserve"> IFERROR(Table1[[#This Row],[GP 2017]]/Table1[[#This Row],[Total Assets 2017]], "x")</f>
        <v>5.7934508816120896E-2</v>
      </c>
      <c r="AU1690" s="3">
        <f xml:space="preserve"> IFERROR(Table1[[#This Row],[GP 2018]]/Table1[[#This Row],[Total Assets 2018]], "x")</f>
        <v>9.9796334012219962E-2</v>
      </c>
      <c r="AV1690" s="3">
        <f xml:space="preserve"> IFERROR(Table1[[#This Row],[GP 2019]]/Table1[[#This Row],[Total Assets 2019]], "x")</f>
        <v>0.1537162162162162</v>
      </c>
      <c r="AW1690" s="3">
        <f xml:space="preserve"> IFERROR(Table1[[#This Row],[GP 2020]]/Table1[[#This Row],[Total Assets 2020]], "x")</f>
        <v>0.32682926829268294</v>
      </c>
      <c r="AX1690" s="3">
        <f xml:space="preserve"> IFERROR(Table1[[#This Row],[GP 2021]]/Table1[[#This Row],[Total Assets 2021]], "x")</f>
        <v>0.2038095238095238</v>
      </c>
      <c r="AY1690" s="3">
        <f xml:space="preserve"> IFERROR(Table1[[#This Row],[GP TTM]]/Table1[[#This Row],[Total Assets TTM]], "x")</f>
        <v>0.40387481371087935</v>
      </c>
      <c r="BA1690" s="3">
        <f xml:space="preserve"> IFERROR(ABS(Table1[[#This Row],[ROA 2013]]-Table1[[#This Row],[ROA 2012]]), "x")</f>
        <v>7.5132275132275106E-2</v>
      </c>
      <c r="BB1690" s="3">
        <f xml:space="preserve"> IFERROR(ABS(Table1[[#This Row],[ROA 2014]]-Table1[[#This Row],[ROA 2013]]), "x")</f>
        <v>5.4658385093167727E-2</v>
      </c>
      <c r="BC1690" s="3">
        <f xml:space="preserve"> IFERROR(ABS(Table1[[#This Row],[ROA 2015]]-Table1[[#This Row],[ROA 2014]]), "x")</f>
        <v>1.5882874889086129E-2</v>
      </c>
      <c r="BD1690" s="3">
        <f xml:space="preserve"> IFERROR(ABS(Table1[[#This Row],[ROA 2016]]-Table1[[#This Row],[ROA 2015]]), "x")</f>
        <v>5.989395758303323E-2</v>
      </c>
      <c r="BE1690" s="3">
        <f xml:space="preserve"> IFERROR(ABS(Table1[[#This Row],[ROA 2017]]-Table1[[#This Row],[ROA 2016]]), "x")</f>
        <v>7.1967451968192847E-2</v>
      </c>
      <c r="BF1690" s="3">
        <f xml:space="preserve"> IFERROR(ABS(Table1[[#This Row],[ROA 2018]]-Table1[[#This Row],[ROA 2017]]), "x")</f>
        <v>4.1861825196099066E-2</v>
      </c>
      <c r="BG1690" s="3">
        <f xml:space="preserve"> IFERROR(ABS(Table1[[#This Row],[ROA 2019]]-Table1[[#This Row],[ROA 2018]]), "x")</f>
        <v>5.3919882203996239E-2</v>
      </c>
      <c r="BH1690" s="3">
        <f xml:space="preserve"> IFERROR(ABS(Table1[[#This Row],[ROA 2020]]-Table1[[#This Row],[ROA 2019]]), "x")</f>
        <v>0.17311305207646674</v>
      </c>
      <c r="BI1690" s="3">
        <f xml:space="preserve"> IFERROR(ABS(Table1[[#This Row],[ROA 2021]]-Table1[[#This Row],[ROA 2020]]), "x")</f>
        <v>0.12301974448315914</v>
      </c>
      <c r="BJ1690" s="3">
        <f xml:space="preserve"> IFERROR(AVERAGE(Table1[[#This Row],[ROA 2013-2012]:[ROA 2021-2020]]), "x")</f>
        <v>7.4383272069497353E-2</v>
      </c>
      <c r="BK1690" s="3">
        <f>IFERROR(AVERAGE(Table1[[#This Row],[ROA 2012]:[ROA 2021]]), "x")</f>
        <v>0.17177073557872674</v>
      </c>
      <c r="BN1690" s="1">
        <f>SUM(Table1[[#This Row],[B/M Rank]:[ROA Rank]])</f>
        <v>0</v>
      </c>
    </row>
    <row r="1691" spans="1:66" x14ac:dyDescent="0.25">
      <c r="A1691" s="1" t="s">
        <v>3004</v>
      </c>
      <c r="B1691" s="1" t="s">
        <v>974</v>
      </c>
      <c r="C1691" s="1" t="s">
        <v>4417</v>
      </c>
      <c r="D1691" s="1" t="s">
        <v>268</v>
      </c>
      <c r="E1691" s="1" t="s">
        <v>108</v>
      </c>
      <c r="F1691" s="1">
        <v>150.46</v>
      </c>
      <c r="G1691" s="19"/>
      <c r="H1691" s="19"/>
      <c r="I1691" s="19"/>
      <c r="J1691" s="19"/>
      <c r="K1691" s="1"/>
      <c r="L1691" s="19"/>
      <c r="M1691" s="1">
        <v>2012</v>
      </c>
      <c r="N1691" s="1" t="s">
        <v>4368</v>
      </c>
      <c r="O1691" s="1" t="s">
        <v>4368</v>
      </c>
      <c r="P1691" s="1" t="s">
        <v>4368</v>
      </c>
      <c r="Q1691" s="1" t="s">
        <v>4368</v>
      </c>
      <c r="R1691" s="1" t="s">
        <v>4368</v>
      </c>
      <c r="S1691" s="1" t="s">
        <v>4368</v>
      </c>
      <c r="T1691" s="1" t="s">
        <v>4368</v>
      </c>
      <c r="U1691" s="1" t="s">
        <v>4368</v>
      </c>
      <c r="V1691" s="1" t="s">
        <v>4368</v>
      </c>
      <c r="W1691" s="1" t="s">
        <v>4368</v>
      </c>
      <c r="X1691" s="1" t="s">
        <v>4368</v>
      </c>
      <c r="Z1691" s="3" t="str">
        <f xml:space="preserve"> IFERROR(AVEDEV(Table1[[#This Row],[GP 2012]:[GP 2021]]) / Table1[[#This Row],[Avg GP]], "x")</f>
        <v>x</v>
      </c>
      <c r="AA1691" s="2" t="str">
        <f xml:space="preserve"> IFERROR(AVERAGE(Table1[[#This Row],[GP 2012]:[GP 2021]]), "x")</f>
        <v>x</v>
      </c>
      <c r="AB1691" s="11">
        <f>Table1[Equity]/Table1[Market Capital]</f>
        <v>-5.9816562541539281E-3</v>
      </c>
      <c r="AC1691" s="1">
        <v>9.4</v>
      </c>
      <c r="AD1691" s="1">
        <v>5.4</v>
      </c>
      <c r="AE1691" s="1">
        <v>2.8</v>
      </c>
      <c r="AF1691" s="1">
        <v>0.9</v>
      </c>
      <c r="AG1691" s="1">
        <v>0.7</v>
      </c>
      <c r="AH1691" s="1">
        <v>4.4000000000000004</v>
      </c>
      <c r="AI1691" s="1">
        <v>5.0999999999999996</v>
      </c>
      <c r="AJ1691" s="1">
        <v>1</v>
      </c>
      <c r="AK1691" s="1">
        <v>5.0999999999999996</v>
      </c>
      <c r="AL1691" s="1">
        <v>2.7</v>
      </c>
      <c r="AM1691" s="1">
        <v>0.6</v>
      </c>
      <c r="AN1691" s="1">
        <v>-0.9</v>
      </c>
      <c r="AO1691" s="3" t="str">
        <f xml:space="preserve"> IFERROR(Table1[[#This Row],[GP 2012]]/Table1[[#This Row],[Total Assets 2012]], "x")</f>
        <v>x</v>
      </c>
      <c r="AP1691" s="3" t="str">
        <f xml:space="preserve"> IFERROR(Table1[[#This Row],[GP 2013]]/Table1[[#This Row],[Total Assets 2013]], "x")</f>
        <v>x</v>
      </c>
      <c r="AQ1691" s="3" t="str">
        <f xml:space="preserve"> IFERROR(Table1[[#This Row],[GP 2014]]/Table1[[#This Row],[Total Assets 2014]], "x")</f>
        <v>x</v>
      </c>
      <c r="AR1691" s="3" t="str">
        <f xml:space="preserve"> IFERROR(Table1[[#This Row],[GP 2015]]/Table1[[#This Row],[Total Assets 2015]], "x")</f>
        <v>x</v>
      </c>
      <c r="AS1691" s="3" t="str">
        <f xml:space="preserve"> IFERROR(Table1[[#This Row],[GP 2016]]/Table1[[#This Row],[Total Assets 2016]], "x")</f>
        <v>x</v>
      </c>
      <c r="AT1691" s="3" t="str">
        <f xml:space="preserve"> IFERROR(Table1[[#This Row],[GP 2017]]/Table1[[#This Row],[Total Assets 2017]], "x")</f>
        <v>x</v>
      </c>
      <c r="AU1691" s="3" t="str">
        <f xml:space="preserve"> IFERROR(Table1[[#This Row],[GP 2018]]/Table1[[#This Row],[Total Assets 2018]], "x")</f>
        <v>x</v>
      </c>
      <c r="AV1691" s="3" t="str">
        <f xml:space="preserve"> IFERROR(Table1[[#This Row],[GP 2019]]/Table1[[#This Row],[Total Assets 2019]], "x")</f>
        <v>x</v>
      </c>
      <c r="AW1691" s="3" t="str">
        <f xml:space="preserve"> IFERROR(Table1[[#This Row],[GP 2020]]/Table1[[#This Row],[Total Assets 2020]], "x")</f>
        <v>x</v>
      </c>
      <c r="AX1691" s="3" t="str">
        <f xml:space="preserve"> IFERROR(Table1[[#This Row],[GP 2021]]/Table1[[#This Row],[Total Assets 2021]], "x")</f>
        <v>x</v>
      </c>
      <c r="AY1691" s="3" t="str">
        <f xml:space="preserve"> IFERROR(Table1[[#This Row],[GP TTM]]/Table1[[#This Row],[Total Assets TTM]], "x")</f>
        <v>x</v>
      </c>
      <c r="BA1691" s="3" t="str">
        <f xml:space="preserve"> IFERROR(ABS(Table1[[#This Row],[ROA 2013]]-Table1[[#This Row],[ROA 2012]]), "x")</f>
        <v>x</v>
      </c>
      <c r="BB1691" s="3" t="str">
        <f xml:space="preserve"> IFERROR(ABS(Table1[[#This Row],[ROA 2014]]-Table1[[#This Row],[ROA 2013]]), "x")</f>
        <v>x</v>
      </c>
      <c r="BC1691" s="3" t="str">
        <f xml:space="preserve"> IFERROR(ABS(Table1[[#This Row],[ROA 2015]]-Table1[[#This Row],[ROA 2014]]), "x")</f>
        <v>x</v>
      </c>
      <c r="BD1691" s="3" t="str">
        <f xml:space="preserve"> IFERROR(ABS(Table1[[#This Row],[ROA 2016]]-Table1[[#This Row],[ROA 2015]]), "x")</f>
        <v>x</v>
      </c>
      <c r="BE1691" s="3" t="str">
        <f xml:space="preserve"> IFERROR(ABS(Table1[[#This Row],[ROA 2017]]-Table1[[#This Row],[ROA 2016]]), "x")</f>
        <v>x</v>
      </c>
      <c r="BF1691" s="3" t="str">
        <f xml:space="preserve"> IFERROR(ABS(Table1[[#This Row],[ROA 2018]]-Table1[[#This Row],[ROA 2017]]), "x")</f>
        <v>x</v>
      </c>
      <c r="BG1691" s="3" t="str">
        <f xml:space="preserve"> IFERROR(ABS(Table1[[#This Row],[ROA 2019]]-Table1[[#This Row],[ROA 2018]]), "x")</f>
        <v>x</v>
      </c>
      <c r="BH1691" s="3" t="str">
        <f xml:space="preserve"> IFERROR(ABS(Table1[[#This Row],[ROA 2020]]-Table1[[#This Row],[ROA 2019]]), "x")</f>
        <v>x</v>
      </c>
      <c r="BI1691" s="3" t="str">
        <f xml:space="preserve"> IFERROR(ABS(Table1[[#This Row],[ROA 2021]]-Table1[[#This Row],[ROA 2020]]), "x")</f>
        <v>x</v>
      </c>
      <c r="BJ1691" s="3" t="str">
        <f xml:space="preserve"> IFERROR(AVERAGE(Table1[[#This Row],[ROA 2013-2012]:[ROA 2021-2020]]), "x")</f>
        <v>x</v>
      </c>
      <c r="BK1691" s="3" t="str">
        <f>IFERROR(AVERAGE(Table1[[#This Row],[ROA 2012]:[ROA 2021]]), "x")</f>
        <v>x</v>
      </c>
      <c r="BN1691" s="1">
        <f>SUM(Table1[[#This Row],[B/M Rank]:[ROA Rank]])</f>
        <v>0</v>
      </c>
    </row>
    <row r="1692" spans="1:66" x14ac:dyDescent="0.25">
      <c r="A1692" s="1" t="s">
        <v>2293</v>
      </c>
      <c r="B1692" s="1" t="s">
        <v>336</v>
      </c>
      <c r="C1692" s="1" t="s">
        <v>329</v>
      </c>
      <c r="D1692" s="1" t="s">
        <v>330</v>
      </c>
      <c r="E1692" s="1" t="s">
        <v>108</v>
      </c>
      <c r="F1692" s="1">
        <v>151.93</v>
      </c>
      <c r="G1692" s="19"/>
      <c r="H1692" s="19"/>
      <c r="I1692" s="19"/>
      <c r="J1692" s="19"/>
      <c r="K1692" s="1"/>
      <c r="L1692" s="19"/>
      <c r="M1692" s="1">
        <v>2017</v>
      </c>
      <c r="S1692" s="1">
        <v>40.799999999999997</v>
      </c>
      <c r="T1692" s="1">
        <v>51.7</v>
      </c>
      <c r="U1692" s="1">
        <v>55.7</v>
      </c>
      <c r="V1692" s="1">
        <v>63.7</v>
      </c>
      <c r="W1692" s="1">
        <v>69.3</v>
      </c>
      <c r="X1692" s="1">
        <v>75.7</v>
      </c>
      <c r="Z1692" s="3">
        <f xml:space="preserve"> IFERROR(AVEDEV(Table1[[#This Row],[GP 2012]:[GP 2021]]) / Table1[[#This Row],[Avg GP]], "x")</f>
        <v>0.14594594594594593</v>
      </c>
      <c r="AA1692" s="2">
        <f xml:space="preserve"> IFERROR(AVERAGE(Table1[[#This Row],[GP 2012]:[GP 2021]]), "x")</f>
        <v>56.239999999999995</v>
      </c>
      <c r="AB1692" s="11">
        <f>Table1[Equity]/Table1[Market Capital]</f>
        <v>0.59369446455604558</v>
      </c>
      <c r="AH1692" s="1">
        <v>42.3</v>
      </c>
      <c r="AI1692" s="1">
        <v>49.3</v>
      </c>
      <c r="AJ1692" s="1">
        <v>46.1</v>
      </c>
      <c r="AK1692" s="1">
        <v>60.8</v>
      </c>
      <c r="AL1692" s="1">
        <v>122.5</v>
      </c>
      <c r="AM1692" s="1">
        <v>146.1</v>
      </c>
      <c r="AN1692" s="1">
        <v>90.2</v>
      </c>
      <c r="AO1692" s="3" t="str">
        <f xml:space="preserve"> IFERROR(Table1[[#This Row],[GP 2012]]/Table1[[#This Row],[Total Assets 2012]], "x")</f>
        <v>x</v>
      </c>
      <c r="AP1692" s="3" t="str">
        <f xml:space="preserve"> IFERROR(Table1[[#This Row],[GP 2013]]/Table1[[#This Row],[Total Assets 2013]], "x")</f>
        <v>x</v>
      </c>
      <c r="AQ1692" s="3" t="str">
        <f xml:space="preserve"> IFERROR(Table1[[#This Row],[GP 2014]]/Table1[[#This Row],[Total Assets 2014]], "x")</f>
        <v>x</v>
      </c>
      <c r="AR1692" s="3" t="str">
        <f xml:space="preserve"> IFERROR(Table1[[#This Row],[GP 2015]]/Table1[[#This Row],[Total Assets 2015]], "x")</f>
        <v>x</v>
      </c>
      <c r="AS1692" s="3" t="str">
        <f xml:space="preserve"> IFERROR(Table1[[#This Row],[GP 2016]]/Table1[[#This Row],[Total Assets 2016]], "x")</f>
        <v>x</v>
      </c>
      <c r="AT1692" s="3">
        <f xml:space="preserve"> IFERROR(Table1[[#This Row],[GP 2017]]/Table1[[#This Row],[Total Assets 2017]], "x")</f>
        <v>0.96453900709219853</v>
      </c>
      <c r="AU1692" s="3">
        <f xml:space="preserve"> IFERROR(Table1[[#This Row],[GP 2018]]/Table1[[#This Row],[Total Assets 2018]], "x")</f>
        <v>1.0486815415821502</v>
      </c>
      <c r="AV1692" s="3">
        <f xml:space="preserve"> IFERROR(Table1[[#This Row],[GP 2019]]/Table1[[#This Row],[Total Assets 2019]], "x")</f>
        <v>1.2082429501084599</v>
      </c>
      <c r="AW1692" s="3">
        <f xml:space="preserve"> IFERROR(Table1[[#This Row],[GP 2020]]/Table1[[#This Row],[Total Assets 2020]], "x")</f>
        <v>1.0476973684210527</v>
      </c>
      <c r="AX1692" s="3">
        <f xml:space="preserve"> IFERROR(Table1[[#This Row],[GP 2021]]/Table1[[#This Row],[Total Assets 2021]], "x")</f>
        <v>0.56571428571428573</v>
      </c>
      <c r="AY1692" s="3">
        <f xml:space="preserve"> IFERROR(Table1[[#This Row],[GP TTM]]/Table1[[#This Row],[Total Assets TTM]], "x")</f>
        <v>0.51813826146475017</v>
      </c>
      <c r="BA1692" s="3" t="str">
        <f xml:space="preserve"> IFERROR(ABS(Table1[[#This Row],[ROA 2013]]-Table1[[#This Row],[ROA 2012]]), "x")</f>
        <v>x</v>
      </c>
      <c r="BB1692" s="3" t="str">
        <f xml:space="preserve"> IFERROR(ABS(Table1[[#This Row],[ROA 2014]]-Table1[[#This Row],[ROA 2013]]), "x")</f>
        <v>x</v>
      </c>
      <c r="BC1692" s="3" t="str">
        <f xml:space="preserve"> IFERROR(ABS(Table1[[#This Row],[ROA 2015]]-Table1[[#This Row],[ROA 2014]]), "x")</f>
        <v>x</v>
      </c>
      <c r="BD1692" s="3" t="str">
        <f xml:space="preserve"> IFERROR(ABS(Table1[[#This Row],[ROA 2016]]-Table1[[#This Row],[ROA 2015]]), "x")</f>
        <v>x</v>
      </c>
      <c r="BE1692" s="3" t="str">
        <f xml:space="preserve"> IFERROR(ABS(Table1[[#This Row],[ROA 2017]]-Table1[[#This Row],[ROA 2016]]), "x")</f>
        <v>x</v>
      </c>
      <c r="BF1692" s="3">
        <f xml:space="preserve"> IFERROR(ABS(Table1[[#This Row],[ROA 2018]]-Table1[[#This Row],[ROA 2017]]), "x")</f>
        <v>8.4142534489951681E-2</v>
      </c>
      <c r="BG1692" s="3">
        <f xml:space="preserve"> IFERROR(ABS(Table1[[#This Row],[ROA 2019]]-Table1[[#This Row],[ROA 2018]]), "x")</f>
        <v>0.15956140852630973</v>
      </c>
      <c r="BH1692" s="3">
        <f xml:space="preserve"> IFERROR(ABS(Table1[[#This Row],[ROA 2020]]-Table1[[#This Row],[ROA 2019]]), "x")</f>
        <v>0.16054558168740729</v>
      </c>
      <c r="BI1692" s="3">
        <f xml:space="preserve"> IFERROR(ABS(Table1[[#This Row],[ROA 2021]]-Table1[[#This Row],[ROA 2020]]), "x")</f>
        <v>0.48198308270676693</v>
      </c>
      <c r="BJ1692" s="3">
        <f xml:space="preserve"> IFERROR(AVERAGE(Table1[[#This Row],[ROA 2013-2012]:[ROA 2021-2020]]), "x")</f>
        <v>0.22155815185260891</v>
      </c>
      <c r="BK1692" s="3">
        <f>IFERROR(AVERAGE(Table1[[#This Row],[ROA 2012]:[ROA 2021]]), "x")</f>
        <v>0.96697503058362955</v>
      </c>
      <c r="BN1692" s="1">
        <f>SUM(Table1[[#This Row],[B/M Rank]:[ROA Rank]])</f>
        <v>0</v>
      </c>
    </row>
    <row r="1693" spans="1:66" x14ac:dyDescent="0.25">
      <c r="A1693" s="1" t="s">
        <v>2798</v>
      </c>
      <c r="B1693" s="1" t="s">
        <v>828</v>
      </c>
      <c r="C1693" s="1" t="s">
        <v>4417</v>
      </c>
      <c r="D1693" s="1" t="s">
        <v>268</v>
      </c>
      <c r="E1693" s="1" t="s">
        <v>108</v>
      </c>
      <c r="F1693" s="1">
        <v>152.46</v>
      </c>
      <c r="G1693" s="19"/>
      <c r="H1693" s="19"/>
      <c r="I1693" s="19"/>
      <c r="J1693" s="19"/>
      <c r="K1693" s="1"/>
      <c r="L1693" s="19"/>
      <c r="M1693" s="1">
        <v>2012</v>
      </c>
      <c r="N1693" s="1" t="s">
        <v>4368</v>
      </c>
      <c r="O1693" s="1" t="s">
        <v>4368</v>
      </c>
      <c r="P1693" s="1" t="s">
        <v>4368</v>
      </c>
      <c r="Q1693" s="1" t="s">
        <v>4368</v>
      </c>
      <c r="R1693" s="1">
        <v>-0.5</v>
      </c>
      <c r="S1693" s="1">
        <v>-0.1</v>
      </c>
      <c r="T1693" s="1">
        <v>-0.1</v>
      </c>
      <c r="U1693" s="1">
        <v>-0.1</v>
      </c>
      <c r="V1693" s="1">
        <v>0</v>
      </c>
      <c r="W1693" s="1">
        <v>0</v>
      </c>
      <c r="X1693" s="1">
        <v>0</v>
      </c>
      <c r="Z1693" s="3">
        <f xml:space="preserve"> IFERROR(AVEDEV(Table1[[#This Row],[GP 2012]:[GP 2021]]) / Table1[[#This Row],[Avg GP]], "x")</f>
        <v>-0.91666666666666663</v>
      </c>
      <c r="AA1693" s="2">
        <f xml:space="preserve"> IFERROR(AVERAGE(Table1[[#This Row],[GP 2012]:[GP 2021]]), "x")</f>
        <v>-0.13333333333333333</v>
      </c>
      <c r="AB1693" s="11">
        <f>Table1[Equity]/Table1[Market Capital]</f>
        <v>1.8476977567886657</v>
      </c>
      <c r="AC1693" s="1">
        <v>53.5</v>
      </c>
      <c r="AD1693" s="1">
        <v>55</v>
      </c>
      <c r="AE1693" s="1">
        <v>68.7</v>
      </c>
      <c r="AF1693" s="1">
        <v>85.9</v>
      </c>
      <c r="AG1693" s="1">
        <v>155.30000000000001</v>
      </c>
      <c r="AH1693" s="1">
        <v>175.2</v>
      </c>
      <c r="AI1693" s="1">
        <v>218.1</v>
      </c>
      <c r="AJ1693" s="1">
        <v>232.2</v>
      </c>
      <c r="AK1693" s="1">
        <v>267.39999999999998</v>
      </c>
      <c r="AL1693" s="1">
        <v>290.60000000000002</v>
      </c>
      <c r="AM1693" s="1">
        <v>287.7</v>
      </c>
      <c r="AN1693" s="1">
        <v>281.7</v>
      </c>
      <c r="AO1693" s="3" t="str">
        <f xml:space="preserve"> IFERROR(Table1[[#This Row],[GP 2012]]/Table1[[#This Row],[Total Assets 2012]], "x")</f>
        <v>x</v>
      </c>
      <c r="AP1693" s="3" t="str">
        <f xml:space="preserve"> IFERROR(Table1[[#This Row],[GP 2013]]/Table1[[#This Row],[Total Assets 2013]], "x")</f>
        <v>x</v>
      </c>
      <c r="AQ1693" s="3" t="str">
        <f xml:space="preserve"> IFERROR(Table1[[#This Row],[GP 2014]]/Table1[[#This Row],[Total Assets 2014]], "x")</f>
        <v>x</v>
      </c>
      <c r="AR1693" s="3" t="str">
        <f xml:space="preserve"> IFERROR(Table1[[#This Row],[GP 2015]]/Table1[[#This Row],[Total Assets 2015]], "x")</f>
        <v>x</v>
      </c>
      <c r="AS1693" s="3">
        <f xml:space="preserve"> IFERROR(Table1[[#This Row],[GP 2016]]/Table1[[#This Row],[Total Assets 2016]], "x")</f>
        <v>-3.2195750160978749E-3</v>
      </c>
      <c r="AT1693" s="3">
        <f xml:space="preserve"> IFERROR(Table1[[#This Row],[GP 2017]]/Table1[[#This Row],[Total Assets 2017]], "x")</f>
        <v>-5.7077625570776263E-4</v>
      </c>
      <c r="AU1693" s="3">
        <f xml:space="preserve"> IFERROR(Table1[[#This Row],[GP 2018]]/Table1[[#This Row],[Total Assets 2018]], "x")</f>
        <v>-4.5850527281063736E-4</v>
      </c>
      <c r="AV1693" s="3">
        <f xml:space="preserve"> IFERROR(Table1[[#This Row],[GP 2019]]/Table1[[#This Row],[Total Assets 2019]], "x")</f>
        <v>-4.3066322136089583E-4</v>
      </c>
      <c r="AW1693" s="3">
        <f xml:space="preserve"> IFERROR(Table1[[#This Row],[GP 2020]]/Table1[[#This Row],[Total Assets 2020]], "x")</f>
        <v>0</v>
      </c>
      <c r="AX1693" s="3">
        <f xml:space="preserve"> IFERROR(Table1[[#This Row],[GP 2021]]/Table1[[#This Row],[Total Assets 2021]], "x")</f>
        <v>0</v>
      </c>
      <c r="AY1693" s="3">
        <f xml:space="preserve"> IFERROR(Table1[[#This Row],[GP TTM]]/Table1[[#This Row],[Total Assets TTM]], "x")</f>
        <v>0</v>
      </c>
      <c r="BA1693" s="3" t="str">
        <f xml:space="preserve"> IFERROR(ABS(Table1[[#This Row],[ROA 2013]]-Table1[[#This Row],[ROA 2012]]), "x")</f>
        <v>x</v>
      </c>
      <c r="BB1693" s="3" t="str">
        <f xml:space="preserve"> IFERROR(ABS(Table1[[#This Row],[ROA 2014]]-Table1[[#This Row],[ROA 2013]]), "x")</f>
        <v>x</v>
      </c>
      <c r="BC1693" s="3" t="str">
        <f xml:space="preserve"> IFERROR(ABS(Table1[[#This Row],[ROA 2015]]-Table1[[#This Row],[ROA 2014]]), "x")</f>
        <v>x</v>
      </c>
      <c r="BD1693" s="3" t="str">
        <f xml:space="preserve"> IFERROR(ABS(Table1[[#This Row],[ROA 2016]]-Table1[[#This Row],[ROA 2015]]), "x")</f>
        <v>x</v>
      </c>
      <c r="BE1693" s="3">
        <f xml:space="preserve"> IFERROR(ABS(Table1[[#This Row],[ROA 2017]]-Table1[[#This Row],[ROA 2016]]), "x")</f>
        <v>2.6487987603901124E-3</v>
      </c>
      <c r="BF1693" s="3">
        <f xml:space="preserve"> IFERROR(ABS(Table1[[#This Row],[ROA 2018]]-Table1[[#This Row],[ROA 2017]]), "x")</f>
        <v>1.1227098289712527E-4</v>
      </c>
      <c r="BG1693" s="3">
        <f xml:space="preserve"> IFERROR(ABS(Table1[[#This Row],[ROA 2019]]-Table1[[#This Row],[ROA 2018]]), "x")</f>
        <v>2.784205144974153E-5</v>
      </c>
      <c r="BH1693" s="3">
        <f xml:space="preserve"> IFERROR(ABS(Table1[[#This Row],[ROA 2020]]-Table1[[#This Row],[ROA 2019]]), "x")</f>
        <v>4.3066322136089583E-4</v>
      </c>
      <c r="BI1693" s="3">
        <f xml:space="preserve"> IFERROR(ABS(Table1[[#This Row],[ROA 2021]]-Table1[[#This Row],[ROA 2020]]), "x")</f>
        <v>0</v>
      </c>
      <c r="BJ1693" s="3">
        <f xml:space="preserve"> IFERROR(AVERAGE(Table1[[#This Row],[ROA 2013-2012]:[ROA 2021-2020]]), "x")</f>
        <v>6.43915003219575E-4</v>
      </c>
      <c r="BK1693" s="3">
        <f>IFERROR(AVERAGE(Table1[[#This Row],[ROA 2012]:[ROA 2021]]), "x")</f>
        <v>-7.7991996099619507E-4</v>
      </c>
      <c r="BN1693" s="1">
        <f>SUM(Table1[[#This Row],[B/M Rank]:[ROA Rank]])</f>
        <v>0</v>
      </c>
    </row>
    <row r="1694" spans="1:66" x14ac:dyDescent="0.25">
      <c r="A1694" s="1" t="s">
        <v>2218</v>
      </c>
      <c r="B1694" s="1" t="s">
        <v>260</v>
      </c>
      <c r="C1694" s="1" t="s">
        <v>4374</v>
      </c>
      <c r="D1694" s="1" t="s">
        <v>142</v>
      </c>
      <c r="E1694" s="1" t="s">
        <v>108</v>
      </c>
      <c r="F1694" s="1">
        <v>153</v>
      </c>
      <c r="G1694" s="19"/>
      <c r="H1694" s="19"/>
      <c r="I1694" s="19"/>
      <c r="J1694" s="19"/>
      <c r="K1694" s="1"/>
      <c r="L1694" s="19"/>
      <c r="M1694" s="1">
        <v>2012</v>
      </c>
      <c r="N1694" s="1">
        <v>14.8</v>
      </c>
      <c r="O1694" s="1">
        <v>48.4</v>
      </c>
      <c r="P1694" s="1">
        <v>42.6</v>
      </c>
      <c r="Q1694" s="1">
        <v>-5.2</v>
      </c>
      <c r="R1694" s="1">
        <v>28.4</v>
      </c>
      <c r="S1694" s="1">
        <v>10.4</v>
      </c>
      <c r="T1694" s="1">
        <v>1.9</v>
      </c>
      <c r="U1694" s="1">
        <v>43.6</v>
      </c>
      <c r="V1694" s="1">
        <v>15.7</v>
      </c>
      <c r="W1694" s="1">
        <v>38.200000000000003</v>
      </c>
      <c r="X1694" s="1">
        <v>31.7</v>
      </c>
      <c r="Z1694" s="3">
        <f xml:space="preserve"> IFERROR(AVEDEV(Table1[[#This Row],[GP 2012]:[GP 2021]]) / Table1[[#This Row],[Avg GP]], "x")</f>
        <v>0.68509212730318247</v>
      </c>
      <c r="AA1694" s="2">
        <f xml:space="preserve"> IFERROR(AVERAGE(Table1[[#This Row],[GP 2012]:[GP 2021]]), "x")</f>
        <v>23.880000000000003</v>
      </c>
      <c r="AB1694" s="11">
        <f>Table1[Equity]/Table1[Market Capital]</f>
        <v>1.3934640522875816</v>
      </c>
      <c r="AC1694" s="1">
        <v>229.9</v>
      </c>
      <c r="AD1694" s="1">
        <v>298.39999999999998</v>
      </c>
      <c r="AE1694" s="1">
        <v>256.5</v>
      </c>
      <c r="AF1694" s="1">
        <v>198.9</v>
      </c>
      <c r="AG1694" s="1">
        <v>177.8</v>
      </c>
      <c r="AH1694" s="1">
        <v>160.6</v>
      </c>
      <c r="AI1694" s="1">
        <v>164.1</v>
      </c>
      <c r="AJ1694" s="1">
        <v>401.2</v>
      </c>
      <c r="AK1694" s="1">
        <v>311</v>
      </c>
      <c r="AL1694" s="1">
        <v>384.6</v>
      </c>
      <c r="AM1694" s="1">
        <v>397.2</v>
      </c>
      <c r="AN1694" s="1">
        <v>213.2</v>
      </c>
      <c r="AO1694" s="3">
        <f xml:space="preserve"> IFERROR(Table1[[#This Row],[GP 2012]]/Table1[[#This Row],[Total Assets 2012]], "x")</f>
        <v>6.4375815571987821E-2</v>
      </c>
      <c r="AP1694" s="3">
        <f xml:space="preserve"> IFERROR(Table1[[#This Row],[GP 2013]]/Table1[[#This Row],[Total Assets 2013]], "x")</f>
        <v>0.16219839142091153</v>
      </c>
      <c r="AQ1694" s="3">
        <f xml:space="preserve"> IFERROR(Table1[[#This Row],[GP 2014]]/Table1[[#This Row],[Total Assets 2014]], "x")</f>
        <v>0.16608187134502925</v>
      </c>
      <c r="AR1694" s="3">
        <f xml:space="preserve"> IFERROR(Table1[[#This Row],[GP 2015]]/Table1[[#This Row],[Total Assets 2015]], "x")</f>
        <v>-2.6143790849673203E-2</v>
      </c>
      <c r="AS1694" s="3">
        <f xml:space="preserve"> IFERROR(Table1[[#This Row],[GP 2016]]/Table1[[#This Row],[Total Assets 2016]], "x")</f>
        <v>0.15973003374578176</v>
      </c>
      <c r="AT1694" s="3">
        <f xml:space="preserve"> IFERROR(Table1[[#This Row],[GP 2017]]/Table1[[#This Row],[Total Assets 2017]], "x")</f>
        <v>6.4757160647571615E-2</v>
      </c>
      <c r="AU1694" s="3">
        <f xml:space="preserve"> IFERROR(Table1[[#This Row],[GP 2018]]/Table1[[#This Row],[Total Assets 2018]], "x")</f>
        <v>1.157830591102986E-2</v>
      </c>
      <c r="AV1694" s="3">
        <f xml:space="preserve"> IFERROR(Table1[[#This Row],[GP 2019]]/Table1[[#This Row],[Total Assets 2019]], "x")</f>
        <v>0.1086739780658026</v>
      </c>
      <c r="AW1694" s="3">
        <f xml:space="preserve"> IFERROR(Table1[[#This Row],[GP 2020]]/Table1[[#This Row],[Total Assets 2020]], "x")</f>
        <v>5.0482315112540192E-2</v>
      </c>
      <c r="AX1694" s="3">
        <f xml:space="preserve"> IFERROR(Table1[[#This Row],[GP 2021]]/Table1[[#This Row],[Total Assets 2021]], "x")</f>
        <v>9.9323972958918358E-2</v>
      </c>
      <c r="AY1694" s="3">
        <f xml:space="preserve"> IFERROR(Table1[[#This Row],[GP TTM]]/Table1[[#This Row],[Total Assets TTM]], "x")</f>
        <v>7.98086606243706E-2</v>
      </c>
      <c r="BA1694" s="3">
        <f xml:space="preserve"> IFERROR(ABS(Table1[[#This Row],[ROA 2013]]-Table1[[#This Row],[ROA 2012]]), "x")</f>
        <v>9.7822575848923704E-2</v>
      </c>
      <c r="BB1694" s="3">
        <f xml:space="preserve"> IFERROR(ABS(Table1[[#This Row],[ROA 2014]]-Table1[[#This Row],[ROA 2013]]), "x")</f>
        <v>3.883479924117722E-3</v>
      </c>
      <c r="BC1694" s="3">
        <f xml:space="preserve"> IFERROR(ABS(Table1[[#This Row],[ROA 2015]]-Table1[[#This Row],[ROA 2014]]), "x")</f>
        <v>0.19222566219470244</v>
      </c>
      <c r="BD1694" s="3">
        <f xml:space="preserve"> IFERROR(ABS(Table1[[#This Row],[ROA 2016]]-Table1[[#This Row],[ROA 2015]]), "x")</f>
        <v>0.18587382459545496</v>
      </c>
      <c r="BE1694" s="3">
        <f xml:space="preserve"> IFERROR(ABS(Table1[[#This Row],[ROA 2017]]-Table1[[#This Row],[ROA 2016]]), "x")</f>
        <v>9.4972873098210148E-2</v>
      </c>
      <c r="BF1694" s="3">
        <f xml:space="preserve"> IFERROR(ABS(Table1[[#This Row],[ROA 2018]]-Table1[[#This Row],[ROA 2017]]), "x")</f>
        <v>5.3178854736541756E-2</v>
      </c>
      <c r="BG1694" s="3">
        <f xml:space="preserve"> IFERROR(ABS(Table1[[#This Row],[ROA 2019]]-Table1[[#This Row],[ROA 2018]]), "x")</f>
        <v>9.7095672154772744E-2</v>
      </c>
      <c r="BH1694" s="3">
        <f xml:space="preserve"> IFERROR(ABS(Table1[[#This Row],[ROA 2020]]-Table1[[#This Row],[ROA 2019]]), "x")</f>
        <v>5.8191662953262412E-2</v>
      </c>
      <c r="BI1694" s="3">
        <f xml:space="preserve"> IFERROR(ABS(Table1[[#This Row],[ROA 2021]]-Table1[[#This Row],[ROA 2020]]), "x")</f>
        <v>4.8841657846378166E-2</v>
      </c>
      <c r="BJ1694" s="3">
        <f xml:space="preserve"> IFERROR(AVERAGE(Table1[[#This Row],[ROA 2013-2012]:[ROA 2021-2020]]), "x")</f>
        <v>9.2454029261373777E-2</v>
      </c>
      <c r="BK1694" s="3">
        <f>IFERROR(AVERAGE(Table1[[#This Row],[ROA 2012]:[ROA 2021]]), "x")</f>
        <v>8.6105805392989981E-2</v>
      </c>
      <c r="BN1694" s="1">
        <f>SUM(Table1[[#This Row],[B/M Rank]:[ROA Rank]])</f>
        <v>0</v>
      </c>
    </row>
    <row r="1695" spans="1:66" x14ac:dyDescent="0.25">
      <c r="A1695" s="1" t="s">
        <v>3075</v>
      </c>
      <c r="B1695" s="1" t="s">
        <v>4514</v>
      </c>
      <c r="C1695" s="1" t="s">
        <v>4417</v>
      </c>
      <c r="D1695" s="1" t="s">
        <v>268</v>
      </c>
      <c r="E1695" s="1" t="s">
        <v>108</v>
      </c>
      <c r="F1695" s="1">
        <v>153.19</v>
      </c>
      <c r="G1695" s="19"/>
      <c r="H1695" s="19"/>
      <c r="I1695" s="19"/>
      <c r="J1695" s="19"/>
      <c r="K1695" s="1"/>
      <c r="L1695" s="19"/>
      <c r="M1695" s="1">
        <v>2012</v>
      </c>
      <c r="N1695" s="1" t="s">
        <v>4368</v>
      </c>
      <c r="O1695" s="1" t="s">
        <v>4368</v>
      </c>
      <c r="P1695" s="1" t="s">
        <v>4368</v>
      </c>
      <c r="Q1695" s="1" t="s">
        <v>4368</v>
      </c>
      <c r="R1695" s="1" t="s">
        <v>4368</v>
      </c>
      <c r="S1695" s="1" t="s">
        <v>4368</v>
      </c>
      <c r="T1695" s="1" t="s">
        <v>4368</v>
      </c>
      <c r="U1695" s="1" t="s">
        <v>4368</v>
      </c>
      <c r="V1695" s="1" t="s">
        <v>4368</v>
      </c>
      <c r="W1695" s="1" t="s">
        <v>4368</v>
      </c>
      <c r="X1695" s="1" t="s">
        <v>4368</v>
      </c>
      <c r="Z1695" s="3" t="str">
        <f xml:space="preserve"> IFERROR(AVEDEV(Table1[[#This Row],[GP 2012]:[GP 2021]]) / Table1[[#This Row],[Avg GP]], "x")</f>
        <v>x</v>
      </c>
      <c r="AA1695" s="2" t="str">
        <f xml:space="preserve"> IFERROR(AVERAGE(Table1[[#This Row],[GP 2012]:[GP 2021]]), "x")</f>
        <v>x</v>
      </c>
      <c r="AB1695" s="11">
        <f>Table1[Equity]/Table1[Market Capital]</f>
        <v>0</v>
      </c>
      <c r="AO1695" s="3" t="str">
        <f xml:space="preserve"> IFERROR(Table1[[#This Row],[GP 2012]]/Table1[[#This Row],[Total Assets 2012]], "x")</f>
        <v>x</v>
      </c>
      <c r="AP1695" s="3" t="str">
        <f xml:space="preserve"> IFERROR(Table1[[#This Row],[GP 2013]]/Table1[[#This Row],[Total Assets 2013]], "x")</f>
        <v>x</v>
      </c>
      <c r="AQ1695" s="3" t="str">
        <f xml:space="preserve"> IFERROR(Table1[[#This Row],[GP 2014]]/Table1[[#This Row],[Total Assets 2014]], "x")</f>
        <v>x</v>
      </c>
      <c r="AR1695" s="3" t="str">
        <f xml:space="preserve"> IFERROR(Table1[[#This Row],[GP 2015]]/Table1[[#This Row],[Total Assets 2015]], "x")</f>
        <v>x</v>
      </c>
      <c r="AS1695" s="3" t="str">
        <f xml:space="preserve"> IFERROR(Table1[[#This Row],[GP 2016]]/Table1[[#This Row],[Total Assets 2016]], "x")</f>
        <v>x</v>
      </c>
      <c r="AT1695" s="3" t="str">
        <f xml:space="preserve"> IFERROR(Table1[[#This Row],[GP 2017]]/Table1[[#This Row],[Total Assets 2017]], "x")</f>
        <v>x</v>
      </c>
      <c r="AU1695" s="3" t="str">
        <f xml:space="preserve"> IFERROR(Table1[[#This Row],[GP 2018]]/Table1[[#This Row],[Total Assets 2018]], "x")</f>
        <v>x</v>
      </c>
      <c r="AV1695" s="3" t="str">
        <f xml:space="preserve"> IFERROR(Table1[[#This Row],[GP 2019]]/Table1[[#This Row],[Total Assets 2019]], "x")</f>
        <v>x</v>
      </c>
      <c r="AW1695" s="3" t="str">
        <f xml:space="preserve"> IFERROR(Table1[[#This Row],[GP 2020]]/Table1[[#This Row],[Total Assets 2020]], "x")</f>
        <v>x</v>
      </c>
      <c r="AX1695" s="3" t="str">
        <f xml:space="preserve"> IFERROR(Table1[[#This Row],[GP 2021]]/Table1[[#This Row],[Total Assets 2021]], "x")</f>
        <v>x</v>
      </c>
      <c r="AY1695" s="3" t="str">
        <f xml:space="preserve"> IFERROR(Table1[[#This Row],[GP TTM]]/Table1[[#This Row],[Total Assets TTM]], "x")</f>
        <v>x</v>
      </c>
      <c r="BA1695" s="3" t="str">
        <f xml:space="preserve"> IFERROR(ABS(Table1[[#This Row],[ROA 2013]]-Table1[[#This Row],[ROA 2012]]), "x")</f>
        <v>x</v>
      </c>
      <c r="BB1695" s="3" t="str">
        <f xml:space="preserve"> IFERROR(ABS(Table1[[#This Row],[ROA 2014]]-Table1[[#This Row],[ROA 2013]]), "x")</f>
        <v>x</v>
      </c>
      <c r="BC1695" s="3" t="str">
        <f xml:space="preserve"> IFERROR(ABS(Table1[[#This Row],[ROA 2015]]-Table1[[#This Row],[ROA 2014]]), "x")</f>
        <v>x</v>
      </c>
      <c r="BD1695" s="3" t="str">
        <f xml:space="preserve"> IFERROR(ABS(Table1[[#This Row],[ROA 2016]]-Table1[[#This Row],[ROA 2015]]), "x")</f>
        <v>x</v>
      </c>
      <c r="BE1695" s="3" t="str">
        <f xml:space="preserve"> IFERROR(ABS(Table1[[#This Row],[ROA 2017]]-Table1[[#This Row],[ROA 2016]]), "x")</f>
        <v>x</v>
      </c>
      <c r="BF1695" s="3" t="str">
        <f xml:space="preserve"> IFERROR(ABS(Table1[[#This Row],[ROA 2018]]-Table1[[#This Row],[ROA 2017]]), "x")</f>
        <v>x</v>
      </c>
      <c r="BG1695" s="3" t="str">
        <f xml:space="preserve"> IFERROR(ABS(Table1[[#This Row],[ROA 2019]]-Table1[[#This Row],[ROA 2018]]), "x")</f>
        <v>x</v>
      </c>
      <c r="BH1695" s="3" t="str">
        <f xml:space="preserve"> IFERROR(ABS(Table1[[#This Row],[ROA 2020]]-Table1[[#This Row],[ROA 2019]]), "x")</f>
        <v>x</v>
      </c>
      <c r="BI1695" s="3" t="str">
        <f xml:space="preserve"> IFERROR(ABS(Table1[[#This Row],[ROA 2021]]-Table1[[#This Row],[ROA 2020]]), "x")</f>
        <v>x</v>
      </c>
      <c r="BJ1695" s="3" t="str">
        <f xml:space="preserve"> IFERROR(AVERAGE(Table1[[#This Row],[ROA 2013-2012]:[ROA 2021-2020]]), "x")</f>
        <v>x</v>
      </c>
      <c r="BK1695" s="3" t="str">
        <f>IFERROR(AVERAGE(Table1[[#This Row],[ROA 2012]:[ROA 2021]]), "x")</f>
        <v>x</v>
      </c>
      <c r="BN1695" s="1">
        <f>SUM(Table1[[#This Row],[B/M Rank]:[ROA Rank]])</f>
        <v>0</v>
      </c>
    </row>
    <row r="1696" spans="1:66" x14ac:dyDescent="0.25">
      <c r="A1696" s="1" t="s">
        <v>2216</v>
      </c>
      <c r="B1696" s="1" t="s">
        <v>258</v>
      </c>
      <c r="C1696" s="1" t="s">
        <v>4374</v>
      </c>
      <c r="D1696" s="1" t="s">
        <v>142</v>
      </c>
      <c r="E1696" s="1" t="s">
        <v>108</v>
      </c>
      <c r="F1696" s="1">
        <v>154.01</v>
      </c>
      <c r="G1696" s="19"/>
      <c r="H1696" s="19"/>
      <c r="I1696" s="19"/>
      <c r="J1696" s="19"/>
      <c r="K1696" s="1"/>
      <c r="L1696" s="19"/>
      <c r="M1696" s="1">
        <v>2012</v>
      </c>
      <c r="N1696" s="1">
        <v>22.4</v>
      </c>
      <c r="O1696" s="1">
        <v>30.7</v>
      </c>
      <c r="P1696" s="1">
        <v>32.6</v>
      </c>
      <c r="Q1696" s="1">
        <v>35.4</v>
      </c>
      <c r="R1696" s="1">
        <v>35.6</v>
      </c>
      <c r="S1696" s="1">
        <v>38.6</v>
      </c>
      <c r="T1696" s="1">
        <v>46.9</v>
      </c>
      <c r="U1696" s="1">
        <v>45.9</v>
      </c>
      <c r="V1696" s="1">
        <v>45.7</v>
      </c>
      <c r="W1696" s="1">
        <v>44.9</v>
      </c>
      <c r="X1696" s="1">
        <v>46.9</v>
      </c>
      <c r="Z1696" s="3">
        <f xml:space="preserve"> IFERROR(AVEDEV(Table1[[#This Row],[GP 2012]:[GP 2021]]) / Table1[[#This Row],[Avg GP]], "x")</f>
        <v>0.17243200422498023</v>
      </c>
      <c r="AA1696" s="2">
        <f xml:space="preserve"> IFERROR(AVERAGE(Table1[[#This Row],[GP 2012]:[GP 2021]]), "x")</f>
        <v>37.86999999999999</v>
      </c>
      <c r="AB1696" s="11">
        <f>Table1[Equity]/Table1[Market Capital]</f>
        <v>0.12596584637361211</v>
      </c>
      <c r="AC1696" s="1">
        <v>16.5</v>
      </c>
      <c r="AD1696" s="1">
        <v>32.200000000000003</v>
      </c>
      <c r="AE1696" s="1">
        <v>19.5</v>
      </c>
      <c r="AF1696" s="1">
        <v>19.7</v>
      </c>
      <c r="AG1696" s="1">
        <v>27.8</v>
      </c>
      <c r="AH1696" s="1">
        <v>32.4</v>
      </c>
      <c r="AI1696" s="1">
        <v>23.5</v>
      </c>
      <c r="AJ1696" s="1">
        <v>31.9</v>
      </c>
      <c r="AK1696" s="1">
        <v>30.7</v>
      </c>
      <c r="AL1696" s="1">
        <v>36.6</v>
      </c>
      <c r="AM1696" s="1">
        <v>49.1</v>
      </c>
      <c r="AN1696" s="1">
        <v>19.399999999999999</v>
      </c>
      <c r="AO1696" s="3">
        <f xml:space="preserve"> IFERROR(Table1[[#This Row],[GP 2012]]/Table1[[#This Row],[Total Assets 2012]], "x")</f>
        <v>1.3575757575757574</v>
      </c>
      <c r="AP1696" s="3">
        <f xml:space="preserve"> IFERROR(Table1[[#This Row],[GP 2013]]/Table1[[#This Row],[Total Assets 2013]], "x")</f>
        <v>0.95341614906832284</v>
      </c>
      <c r="AQ1696" s="3">
        <f xml:space="preserve"> IFERROR(Table1[[#This Row],[GP 2014]]/Table1[[#This Row],[Total Assets 2014]], "x")</f>
        <v>1.6717948717948719</v>
      </c>
      <c r="AR1696" s="3">
        <f xml:space="preserve"> IFERROR(Table1[[#This Row],[GP 2015]]/Table1[[#This Row],[Total Assets 2015]], "x")</f>
        <v>1.7969543147208122</v>
      </c>
      <c r="AS1696" s="3">
        <f xml:space="preserve"> IFERROR(Table1[[#This Row],[GP 2016]]/Table1[[#This Row],[Total Assets 2016]], "x")</f>
        <v>1.2805755395683454</v>
      </c>
      <c r="AT1696" s="3">
        <f xml:space="preserve"> IFERROR(Table1[[#This Row],[GP 2017]]/Table1[[#This Row],[Total Assets 2017]], "x")</f>
        <v>1.1913580246913582</v>
      </c>
      <c r="AU1696" s="3">
        <f xml:space="preserve"> IFERROR(Table1[[#This Row],[GP 2018]]/Table1[[#This Row],[Total Assets 2018]], "x")</f>
        <v>1.9957446808510637</v>
      </c>
      <c r="AV1696" s="3">
        <f xml:space="preserve"> IFERROR(Table1[[#This Row],[GP 2019]]/Table1[[#This Row],[Total Assets 2019]], "x")</f>
        <v>1.438871473354232</v>
      </c>
      <c r="AW1696" s="3">
        <f xml:space="preserve"> IFERROR(Table1[[#This Row],[GP 2020]]/Table1[[#This Row],[Total Assets 2020]], "x")</f>
        <v>1.4885993485342022</v>
      </c>
      <c r="AX1696" s="3">
        <f xml:space="preserve"> IFERROR(Table1[[#This Row],[GP 2021]]/Table1[[#This Row],[Total Assets 2021]], "x")</f>
        <v>1.2267759562841529</v>
      </c>
      <c r="AY1696" s="3">
        <f xml:space="preserve"> IFERROR(Table1[[#This Row],[GP TTM]]/Table1[[#This Row],[Total Assets TTM]], "x")</f>
        <v>0.95519348268839099</v>
      </c>
      <c r="BA1696" s="3">
        <f xml:space="preserve"> IFERROR(ABS(Table1[[#This Row],[ROA 2013]]-Table1[[#This Row],[ROA 2012]]), "x")</f>
        <v>0.4041596085074346</v>
      </c>
      <c r="BB1696" s="3">
        <f xml:space="preserve"> IFERROR(ABS(Table1[[#This Row],[ROA 2014]]-Table1[[#This Row],[ROA 2013]]), "x")</f>
        <v>0.71837872272654901</v>
      </c>
      <c r="BC1696" s="3">
        <f xml:space="preserve"> IFERROR(ABS(Table1[[#This Row],[ROA 2015]]-Table1[[#This Row],[ROA 2014]]), "x")</f>
        <v>0.12515944292594039</v>
      </c>
      <c r="BD1696" s="3">
        <f xml:space="preserve"> IFERROR(ABS(Table1[[#This Row],[ROA 2016]]-Table1[[#This Row],[ROA 2015]]), "x")</f>
        <v>0.51637877515246688</v>
      </c>
      <c r="BE1696" s="3">
        <f xml:space="preserve"> IFERROR(ABS(Table1[[#This Row],[ROA 2017]]-Table1[[#This Row],[ROA 2016]]), "x")</f>
        <v>8.9217514876987147E-2</v>
      </c>
      <c r="BF1696" s="3">
        <f xml:space="preserve"> IFERROR(ABS(Table1[[#This Row],[ROA 2018]]-Table1[[#This Row],[ROA 2017]]), "x")</f>
        <v>0.8043866561597055</v>
      </c>
      <c r="BG1696" s="3">
        <f xml:space="preserve"> IFERROR(ABS(Table1[[#This Row],[ROA 2019]]-Table1[[#This Row],[ROA 2018]]), "x")</f>
        <v>0.55687320749683167</v>
      </c>
      <c r="BH1696" s="3">
        <f xml:space="preserve"> IFERROR(ABS(Table1[[#This Row],[ROA 2020]]-Table1[[#This Row],[ROA 2019]]), "x")</f>
        <v>4.9727875179970127E-2</v>
      </c>
      <c r="BI1696" s="3">
        <f xml:space="preserve"> IFERROR(ABS(Table1[[#This Row],[ROA 2021]]-Table1[[#This Row],[ROA 2020]]), "x")</f>
        <v>0.26182339225004925</v>
      </c>
      <c r="BJ1696" s="3">
        <f xml:space="preserve"> IFERROR(AVERAGE(Table1[[#This Row],[ROA 2013-2012]:[ROA 2021-2020]]), "x")</f>
        <v>0.39178946614177046</v>
      </c>
      <c r="BK1696" s="3">
        <f>IFERROR(AVERAGE(Table1[[#This Row],[ROA 2012]:[ROA 2021]]), "x")</f>
        <v>1.4401666116443119</v>
      </c>
      <c r="BN1696" s="1">
        <f>SUM(Table1[[#This Row],[B/M Rank]:[ROA Rank]])</f>
        <v>0</v>
      </c>
    </row>
    <row r="1697" spans="1:66" x14ac:dyDescent="0.25">
      <c r="A1697" s="1" t="s">
        <v>3692</v>
      </c>
      <c r="B1697" s="1" t="s">
        <v>1430</v>
      </c>
      <c r="C1697" s="1" t="s">
        <v>4417</v>
      </c>
      <c r="D1697" s="1" t="s">
        <v>268</v>
      </c>
      <c r="E1697" s="1" t="s">
        <v>108</v>
      </c>
      <c r="F1697" s="1">
        <v>154.06</v>
      </c>
      <c r="G1697" s="19"/>
      <c r="H1697" s="19"/>
      <c r="I1697" s="19"/>
      <c r="J1697" s="19"/>
      <c r="K1697" s="1"/>
      <c r="L1697" s="19"/>
      <c r="M1697" s="1">
        <v>2012</v>
      </c>
      <c r="N1697" s="1" t="s">
        <v>4368</v>
      </c>
      <c r="O1697" s="1" t="s">
        <v>4368</v>
      </c>
      <c r="P1697" s="1" t="s">
        <v>4368</v>
      </c>
      <c r="Q1697" s="1" t="s">
        <v>4368</v>
      </c>
      <c r="R1697" s="1" t="s">
        <v>4368</v>
      </c>
      <c r="S1697" s="1" t="s">
        <v>4368</v>
      </c>
      <c r="T1697" s="1" t="s">
        <v>4368</v>
      </c>
      <c r="U1697" s="1" t="s">
        <v>4368</v>
      </c>
      <c r="V1697" s="1" t="s">
        <v>4368</v>
      </c>
      <c r="W1697" s="1">
        <v>2.6</v>
      </c>
      <c r="X1697" s="1">
        <v>15.6</v>
      </c>
      <c r="Z1697" s="3">
        <f xml:space="preserve"> IFERROR(AVEDEV(Table1[[#This Row],[GP 2012]:[GP 2021]]) / Table1[[#This Row],[Avg GP]], "x")</f>
        <v>0</v>
      </c>
      <c r="AA1697" s="2">
        <f xml:space="preserve"> IFERROR(AVERAGE(Table1[[#This Row],[GP 2012]:[GP 2021]]), "x")</f>
        <v>2.6</v>
      </c>
      <c r="AB1697" s="11">
        <f>Table1[Equity]/Table1[Market Capital]</f>
        <v>0.48617421783720632</v>
      </c>
      <c r="AC1697" s="1">
        <v>10.5</v>
      </c>
      <c r="AD1697" s="1">
        <v>12.9</v>
      </c>
      <c r="AE1697" s="1">
        <v>13.1</v>
      </c>
      <c r="AF1697" s="1">
        <v>14.3</v>
      </c>
      <c r="AG1697" s="1">
        <v>34.299999999999997</v>
      </c>
      <c r="AH1697" s="1">
        <v>36.1</v>
      </c>
      <c r="AI1697" s="1">
        <v>45.2</v>
      </c>
      <c r="AJ1697" s="1">
        <v>53.7</v>
      </c>
      <c r="AK1697" s="1">
        <v>141.5</v>
      </c>
      <c r="AL1697" s="1">
        <v>263.2</v>
      </c>
      <c r="AM1697" s="1">
        <v>257.2</v>
      </c>
      <c r="AN1697" s="1">
        <v>74.900000000000006</v>
      </c>
      <c r="AO1697" s="3" t="str">
        <f xml:space="preserve"> IFERROR(Table1[[#This Row],[GP 2012]]/Table1[[#This Row],[Total Assets 2012]], "x")</f>
        <v>x</v>
      </c>
      <c r="AP1697" s="3" t="str">
        <f xml:space="preserve"> IFERROR(Table1[[#This Row],[GP 2013]]/Table1[[#This Row],[Total Assets 2013]], "x")</f>
        <v>x</v>
      </c>
      <c r="AQ1697" s="3" t="str">
        <f xml:space="preserve"> IFERROR(Table1[[#This Row],[GP 2014]]/Table1[[#This Row],[Total Assets 2014]], "x")</f>
        <v>x</v>
      </c>
      <c r="AR1697" s="3" t="str">
        <f xml:space="preserve"> IFERROR(Table1[[#This Row],[GP 2015]]/Table1[[#This Row],[Total Assets 2015]], "x")</f>
        <v>x</v>
      </c>
      <c r="AS1697" s="3" t="str">
        <f xml:space="preserve"> IFERROR(Table1[[#This Row],[GP 2016]]/Table1[[#This Row],[Total Assets 2016]], "x")</f>
        <v>x</v>
      </c>
      <c r="AT1697" s="3" t="str">
        <f xml:space="preserve"> IFERROR(Table1[[#This Row],[GP 2017]]/Table1[[#This Row],[Total Assets 2017]], "x")</f>
        <v>x</v>
      </c>
      <c r="AU1697" s="3" t="str">
        <f xml:space="preserve"> IFERROR(Table1[[#This Row],[GP 2018]]/Table1[[#This Row],[Total Assets 2018]], "x")</f>
        <v>x</v>
      </c>
      <c r="AV1697" s="3" t="str">
        <f xml:space="preserve"> IFERROR(Table1[[#This Row],[GP 2019]]/Table1[[#This Row],[Total Assets 2019]], "x")</f>
        <v>x</v>
      </c>
      <c r="AW1697" s="3" t="str">
        <f xml:space="preserve"> IFERROR(Table1[[#This Row],[GP 2020]]/Table1[[#This Row],[Total Assets 2020]], "x")</f>
        <v>x</v>
      </c>
      <c r="AX1697" s="3">
        <f xml:space="preserve"> IFERROR(Table1[[#This Row],[GP 2021]]/Table1[[#This Row],[Total Assets 2021]], "x")</f>
        <v>9.8784194528875394E-3</v>
      </c>
      <c r="AY1697" s="3">
        <f xml:space="preserve"> IFERROR(Table1[[#This Row],[GP TTM]]/Table1[[#This Row],[Total Assets TTM]], "x")</f>
        <v>6.0653188180404355E-2</v>
      </c>
      <c r="BA1697" s="3" t="str">
        <f xml:space="preserve"> IFERROR(ABS(Table1[[#This Row],[ROA 2013]]-Table1[[#This Row],[ROA 2012]]), "x")</f>
        <v>x</v>
      </c>
      <c r="BB1697" s="3" t="str">
        <f xml:space="preserve"> IFERROR(ABS(Table1[[#This Row],[ROA 2014]]-Table1[[#This Row],[ROA 2013]]), "x")</f>
        <v>x</v>
      </c>
      <c r="BC1697" s="3" t="str">
        <f xml:space="preserve"> IFERROR(ABS(Table1[[#This Row],[ROA 2015]]-Table1[[#This Row],[ROA 2014]]), "x")</f>
        <v>x</v>
      </c>
      <c r="BD1697" s="3" t="str">
        <f xml:space="preserve"> IFERROR(ABS(Table1[[#This Row],[ROA 2016]]-Table1[[#This Row],[ROA 2015]]), "x")</f>
        <v>x</v>
      </c>
      <c r="BE1697" s="3" t="str">
        <f xml:space="preserve"> IFERROR(ABS(Table1[[#This Row],[ROA 2017]]-Table1[[#This Row],[ROA 2016]]), "x")</f>
        <v>x</v>
      </c>
      <c r="BF1697" s="3" t="str">
        <f xml:space="preserve"> IFERROR(ABS(Table1[[#This Row],[ROA 2018]]-Table1[[#This Row],[ROA 2017]]), "x")</f>
        <v>x</v>
      </c>
      <c r="BG1697" s="3" t="str">
        <f xml:space="preserve"> IFERROR(ABS(Table1[[#This Row],[ROA 2019]]-Table1[[#This Row],[ROA 2018]]), "x")</f>
        <v>x</v>
      </c>
      <c r="BH1697" s="3" t="str">
        <f xml:space="preserve"> IFERROR(ABS(Table1[[#This Row],[ROA 2020]]-Table1[[#This Row],[ROA 2019]]), "x")</f>
        <v>x</v>
      </c>
      <c r="BI1697" s="3" t="str">
        <f xml:space="preserve"> IFERROR(ABS(Table1[[#This Row],[ROA 2021]]-Table1[[#This Row],[ROA 2020]]), "x")</f>
        <v>x</v>
      </c>
      <c r="BJ1697" s="3" t="str">
        <f xml:space="preserve"> IFERROR(AVERAGE(Table1[[#This Row],[ROA 2013-2012]:[ROA 2021-2020]]), "x")</f>
        <v>x</v>
      </c>
      <c r="BK1697" s="3">
        <f>IFERROR(AVERAGE(Table1[[#This Row],[ROA 2012]:[ROA 2021]]), "x")</f>
        <v>9.8784194528875394E-3</v>
      </c>
      <c r="BN1697" s="1">
        <f>SUM(Table1[[#This Row],[B/M Rank]:[ROA Rank]])</f>
        <v>0</v>
      </c>
    </row>
    <row r="1698" spans="1:66" x14ac:dyDescent="0.25">
      <c r="A1698" s="1" t="s">
        <v>3071</v>
      </c>
      <c r="B1698" s="1" t="s">
        <v>1022</v>
      </c>
      <c r="C1698" s="1" t="s">
        <v>4417</v>
      </c>
      <c r="D1698" s="1" t="s">
        <v>268</v>
      </c>
      <c r="E1698" s="1" t="s">
        <v>108</v>
      </c>
      <c r="F1698" s="1">
        <v>154.59</v>
      </c>
      <c r="G1698" s="19"/>
      <c r="H1698" s="19"/>
      <c r="I1698" s="19"/>
      <c r="J1698" s="19"/>
      <c r="K1698" s="1"/>
      <c r="L1698" s="19"/>
      <c r="M1698" s="1">
        <v>2012</v>
      </c>
      <c r="N1698" s="1" t="s">
        <v>4368</v>
      </c>
      <c r="O1698" s="1" t="s">
        <v>4368</v>
      </c>
      <c r="P1698" s="1" t="s">
        <v>4368</v>
      </c>
      <c r="Q1698" s="1" t="s">
        <v>4368</v>
      </c>
      <c r="R1698" s="1" t="s">
        <v>4368</v>
      </c>
      <c r="S1698" s="1" t="s">
        <v>4368</v>
      </c>
      <c r="T1698" s="1" t="s">
        <v>4368</v>
      </c>
      <c r="U1698" s="1" t="s">
        <v>4368</v>
      </c>
      <c r="V1698" s="1" t="s">
        <v>4368</v>
      </c>
      <c r="W1698" s="1" t="s">
        <v>4368</v>
      </c>
      <c r="X1698" s="1" t="s">
        <v>4368</v>
      </c>
      <c r="Z1698" s="3" t="str">
        <f xml:space="preserve"> IFERROR(AVEDEV(Table1[[#This Row],[GP 2012]:[GP 2021]]) / Table1[[#This Row],[Avg GP]], "x")</f>
        <v>x</v>
      </c>
      <c r="AA1698" s="2" t="str">
        <f xml:space="preserve"> IFERROR(AVERAGE(Table1[[#This Row],[GP 2012]:[GP 2021]]), "x")</f>
        <v>x</v>
      </c>
      <c r="AB1698" s="11">
        <f>Table1[Equity]/Table1[Market Capital]</f>
        <v>0.57377579403583678</v>
      </c>
      <c r="AC1698" s="1">
        <v>8.3000000000000007</v>
      </c>
      <c r="AD1698" s="1">
        <v>8.8000000000000007</v>
      </c>
      <c r="AE1698" s="1">
        <v>5.3</v>
      </c>
      <c r="AF1698" s="1">
        <v>5.0999999999999996</v>
      </c>
      <c r="AG1698" s="1">
        <v>5.2</v>
      </c>
      <c r="AH1698" s="1">
        <v>8</v>
      </c>
      <c r="AI1698" s="1">
        <v>6.4</v>
      </c>
      <c r="AJ1698" s="1">
        <v>24.1</v>
      </c>
      <c r="AK1698" s="1">
        <v>55.5</v>
      </c>
      <c r="AL1698" s="1">
        <v>66.599999999999994</v>
      </c>
      <c r="AM1698" s="1">
        <v>115</v>
      </c>
      <c r="AN1698" s="1">
        <v>88.7</v>
      </c>
      <c r="AO1698" s="3" t="str">
        <f xml:space="preserve"> IFERROR(Table1[[#This Row],[GP 2012]]/Table1[[#This Row],[Total Assets 2012]], "x")</f>
        <v>x</v>
      </c>
      <c r="AP1698" s="3" t="str">
        <f xml:space="preserve"> IFERROR(Table1[[#This Row],[GP 2013]]/Table1[[#This Row],[Total Assets 2013]], "x")</f>
        <v>x</v>
      </c>
      <c r="AQ1698" s="3" t="str">
        <f xml:space="preserve"> IFERROR(Table1[[#This Row],[GP 2014]]/Table1[[#This Row],[Total Assets 2014]], "x")</f>
        <v>x</v>
      </c>
      <c r="AR1698" s="3" t="str">
        <f xml:space="preserve"> IFERROR(Table1[[#This Row],[GP 2015]]/Table1[[#This Row],[Total Assets 2015]], "x")</f>
        <v>x</v>
      </c>
      <c r="AS1698" s="3" t="str">
        <f xml:space="preserve"> IFERROR(Table1[[#This Row],[GP 2016]]/Table1[[#This Row],[Total Assets 2016]], "x")</f>
        <v>x</v>
      </c>
      <c r="AT1698" s="3" t="str">
        <f xml:space="preserve"> IFERROR(Table1[[#This Row],[GP 2017]]/Table1[[#This Row],[Total Assets 2017]], "x")</f>
        <v>x</v>
      </c>
      <c r="AU1698" s="3" t="str">
        <f xml:space="preserve"> IFERROR(Table1[[#This Row],[GP 2018]]/Table1[[#This Row],[Total Assets 2018]], "x")</f>
        <v>x</v>
      </c>
      <c r="AV1698" s="3" t="str">
        <f xml:space="preserve"> IFERROR(Table1[[#This Row],[GP 2019]]/Table1[[#This Row],[Total Assets 2019]], "x")</f>
        <v>x</v>
      </c>
      <c r="AW1698" s="3" t="str">
        <f xml:space="preserve"> IFERROR(Table1[[#This Row],[GP 2020]]/Table1[[#This Row],[Total Assets 2020]], "x")</f>
        <v>x</v>
      </c>
      <c r="AX1698" s="3" t="str">
        <f xml:space="preserve"> IFERROR(Table1[[#This Row],[GP 2021]]/Table1[[#This Row],[Total Assets 2021]], "x")</f>
        <v>x</v>
      </c>
      <c r="AY1698" s="3" t="str">
        <f xml:space="preserve"> IFERROR(Table1[[#This Row],[GP TTM]]/Table1[[#This Row],[Total Assets TTM]], "x")</f>
        <v>x</v>
      </c>
      <c r="BA1698" s="3" t="str">
        <f xml:space="preserve"> IFERROR(ABS(Table1[[#This Row],[ROA 2013]]-Table1[[#This Row],[ROA 2012]]), "x")</f>
        <v>x</v>
      </c>
      <c r="BB1698" s="3" t="str">
        <f xml:space="preserve"> IFERROR(ABS(Table1[[#This Row],[ROA 2014]]-Table1[[#This Row],[ROA 2013]]), "x")</f>
        <v>x</v>
      </c>
      <c r="BC1698" s="3" t="str">
        <f xml:space="preserve"> IFERROR(ABS(Table1[[#This Row],[ROA 2015]]-Table1[[#This Row],[ROA 2014]]), "x")</f>
        <v>x</v>
      </c>
      <c r="BD1698" s="3" t="str">
        <f xml:space="preserve"> IFERROR(ABS(Table1[[#This Row],[ROA 2016]]-Table1[[#This Row],[ROA 2015]]), "x")</f>
        <v>x</v>
      </c>
      <c r="BE1698" s="3" t="str">
        <f xml:space="preserve"> IFERROR(ABS(Table1[[#This Row],[ROA 2017]]-Table1[[#This Row],[ROA 2016]]), "x")</f>
        <v>x</v>
      </c>
      <c r="BF1698" s="3" t="str">
        <f xml:space="preserve"> IFERROR(ABS(Table1[[#This Row],[ROA 2018]]-Table1[[#This Row],[ROA 2017]]), "x")</f>
        <v>x</v>
      </c>
      <c r="BG1698" s="3" t="str">
        <f xml:space="preserve"> IFERROR(ABS(Table1[[#This Row],[ROA 2019]]-Table1[[#This Row],[ROA 2018]]), "x")</f>
        <v>x</v>
      </c>
      <c r="BH1698" s="3" t="str">
        <f xml:space="preserve"> IFERROR(ABS(Table1[[#This Row],[ROA 2020]]-Table1[[#This Row],[ROA 2019]]), "x")</f>
        <v>x</v>
      </c>
      <c r="BI1698" s="3" t="str">
        <f xml:space="preserve"> IFERROR(ABS(Table1[[#This Row],[ROA 2021]]-Table1[[#This Row],[ROA 2020]]), "x")</f>
        <v>x</v>
      </c>
      <c r="BJ1698" s="3" t="str">
        <f xml:space="preserve"> IFERROR(AVERAGE(Table1[[#This Row],[ROA 2013-2012]:[ROA 2021-2020]]), "x")</f>
        <v>x</v>
      </c>
      <c r="BK1698" s="3" t="str">
        <f>IFERROR(AVERAGE(Table1[[#This Row],[ROA 2012]:[ROA 2021]]), "x")</f>
        <v>x</v>
      </c>
      <c r="BN1698" s="1">
        <f>SUM(Table1[[#This Row],[B/M Rank]:[ROA Rank]])</f>
        <v>0</v>
      </c>
    </row>
    <row r="1699" spans="1:66" x14ac:dyDescent="0.25">
      <c r="A1699" s="1" t="s">
        <v>2727</v>
      </c>
      <c r="B1699" s="1" t="s">
        <v>778</v>
      </c>
      <c r="C1699" s="1" t="s">
        <v>769</v>
      </c>
      <c r="D1699" s="1" t="s">
        <v>107</v>
      </c>
      <c r="E1699" s="1" t="s">
        <v>108</v>
      </c>
      <c r="F1699" s="1">
        <v>155.15</v>
      </c>
      <c r="G1699" s="19"/>
      <c r="H1699" s="19"/>
      <c r="I1699" s="19"/>
      <c r="J1699" s="19"/>
      <c r="K1699" s="1"/>
      <c r="L1699" s="19"/>
      <c r="M1699" s="1">
        <v>2012</v>
      </c>
      <c r="N1699" s="1" t="s">
        <v>4368</v>
      </c>
      <c r="O1699" s="1" t="s">
        <v>4368</v>
      </c>
      <c r="P1699" s="1" t="s">
        <v>4368</v>
      </c>
      <c r="Q1699" s="1" t="s">
        <v>4368</v>
      </c>
      <c r="R1699" s="1" t="s">
        <v>4368</v>
      </c>
      <c r="S1699" s="1" t="s">
        <v>4368</v>
      </c>
      <c r="T1699" s="1" t="s">
        <v>4368</v>
      </c>
      <c r="U1699" s="1" t="s">
        <v>4368</v>
      </c>
      <c r="V1699" s="1" t="s">
        <v>4368</v>
      </c>
      <c r="W1699" s="1">
        <v>-0.1</v>
      </c>
      <c r="X1699" s="1">
        <v>-0.1</v>
      </c>
      <c r="Z1699" s="3">
        <f xml:space="preserve"> IFERROR(AVEDEV(Table1[[#This Row],[GP 2012]:[GP 2021]]) / Table1[[#This Row],[Avg GP]], "x")</f>
        <v>0</v>
      </c>
      <c r="AA1699" s="2">
        <f xml:space="preserve"> IFERROR(AVERAGE(Table1[[#This Row],[GP 2012]:[GP 2021]]), "x")</f>
        <v>-0.1</v>
      </c>
      <c r="AB1699" s="11">
        <f>Table1[Equity]/Table1[Market Capital]</f>
        <v>2.4492426683854332E-2</v>
      </c>
      <c r="AC1699" s="1">
        <v>0.2</v>
      </c>
      <c r="AD1699" s="1">
        <v>0.1</v>
      </c>
      <c r="AE1699" s="1">
        <v>0.1</v>
      </c>
      <c r="AF1699" s="1">
        <v>0</v>
      </c>
      <c r="AG1699" s="1">
        <v>0</v>
      </c>
      <c r="AH1699" s="1">
        <v>0</v>
      </c>
      <c r="AI1699" s="1">
        <v>0.5</v>
      </c>
      <c r="AJ1699" s="1">
        <v>0.5</v>
      </c>
      <c r="AK1699" s="1">
        <v>0.6</v>
      </c>
      <c r="AL1699" s="1">
        <v>2.6</v>
      </c>
      <c r="AM1699" s="1">
        <v>7.9</v>
      </c>
      <c r="AN1699" s="1">
        <v>3.8</v>
      </c>
      <c r="AO1699" s="3" t="str">
        <f xml:space="preserve"> IFERROR(Table1[[#This Row],[GP 2012]]/Table1[[#This Row],[Total Assets 2012]], "x")</f>
        <v>x</v>
      </c>
      <c r="AP1699" s="3" t="str">
        <f xml:space="preserve"> IFERROR(Table1[[#This Row],[GP 2013]]/Table1[[#This Row],[Total Assets 2013]], "x")</f>
        <v>x</v>
      </c>
      <c r="AQ1699" s="3" t="str">
        <f xml:space="preserve"> IFERROR(Table1[[#This Row],[GP 2014]]/Table1[[#This Row],[Total Assets 2014]], "x")</f>
        <v>x</v>
      </c>
      <c r="AR1699" s="3" t="str">
        <f xml:space="preserve"> IFERROR(Table1[[#This Row],[GP 2015]]/Table1[[#This Row],[Total Assets 2015]], "x")</f>
        <v>x</v>
      </c>
      <c r="AS1699" s="3" t="str">
        <f xml:space="preserve"> IFERROR(Table1[[#This Row],[GP 2016]]/Table1[[#This Row],[Total Assets 2016]], "x")</f>
        <v>x</v>
      </c>
      <c r="AT1699" s="3" t="str">
        <f xml:space="preserve"> IFERROR(Table1[[#This Row],[GP 2017]]/Table1[[#This Row],[Total Assets 2017]], "x")</f>
        <v>x</v>
      </c>
      <c r="AU1699" s="3" t="str">
        <f xml:space="preserve"> IFERROR(Table1[[#This Row],[GP 2018]]/Table1[[#This Row],[Total Assets 2018]], "x")</f>
        <v>x</v>
      </c>
      <c r="AV1699" s="3" t="str">
        <f xml:space="preserve"> IFERROR(Table1[[#This Row],[GP 2019]]/Table1[[#This Row],[Total Assets 2019]], "x")</f>
        <v>x</v>
      </c>
      <c r="AW1699" s="3" t="str">
        <f xml:space="preserve"> IFERROR(Table1[[#This Row],[GP 2020]]/Table1[[#This Row],[Total Assets 2020]], "x")</f>
        <v>x</v>
      </c>
      <c r="AX1699" s="3">
        <f xml:space="preserve"> IFERROR(Table1[[#This Row],[GP 2021]]/Table1[[#This Row],[Total Assets 2021]], "x")</f>
        <v>-3.8461538461538464E-2</v>
      </c>
      <c r="AY1699" s="3">
        <f xml:space="preserve"> IFERROR(Table1[[#This Row],[GP TTM]]/Table1[[#This Row],[Total Assets TTM]], "x")</f>
        <v>-1.2658227848101266E-2</v>
      </c>
      <c r="BA1699" s="3" t="str">
        <f xml:space="preserve"> IFERROR(ABS(Table1[[#This Row],[ROA 2013]]-Table1[[#This Row],[ROA 2012]]), "x")</f>
        <v>x</v>
      </c>
      <c r="BB1699" s="3" t="str">
        <f xml:space="preserve"> IFERROR(ABS(Table1[[#This Row],[ROA 2014]]-Table1[[#This Row],[ROA 2013]]), "x")</f>
        <v>x</v>
      </c>
      <c r="BC1699" s="3" t="str">
        <f xml:space="preserve"> IFERROR(ABS(Table1[[#This Row],[ROA 2015]]-Table1[[#This Row],[ROA 2014]]), "x")</f>
        <v>x</v>
      </c>
      <c r="BD1699" s="3" t="str">
        <f xml:space="preserve"> IFERROR(ABS(Table1[[#This Row],[ROA 2016]]-Table1[[#This Row],[ROA 2015]]), "x")</f>
        <v>x</v>
      </c>
      <c r="BE1699" s="3" t="str">
        <f xml:space="preserve"> IFERROR(ABS(Table1[[#This Row],[ROA 2017]]-Table1[[#This Row],[ROA 2016]]), "x")</f>
        <v>x</v>
      </c>
      <c r="BF1699" s="3" t="str">
        <f xml:space="preserve"> IFERROR(ABS(Table1[[#This Row],[ROA 2018]]-Table1[[#This Row],[ROA 2017]]), "x")</f>
        <v>x</v>
      </c>
      <c r="BG1699" s="3" t="str">
        <f xml:space="preserve"> IFERROR(ABS(Table1[[#This Row],[ROA 2019]]-Table1[[#This Row],[ROA 2018]]), "x")</f>
        <v>x</v>
      </c>
      <c r="BH1699" s="3" t="str">
        <f xml:space="preserve"> IFERROR(ABS(Table1[[#This Row],[ROA 2020]]-Table1[[#This Row],[ROA 2019]]), "x")</f>
        <v>x</v>
      </c>
      <c r="BI1699" s="3" t="str">
        <f xml:space="preserve"> IFERROR(ABS(Table1[[#This Row],[ROA 2021]]-Table1[[#This Row],[ROA 2020]]), "x")</f>
        <v>x</v>
      </c>
      <c r="BJ1699" s="3" t="str">
        <f xml:space="preserve"> IFERROR(AVERAGE(Table1[[#This Row],[ROA 2013-2012]:[ROA 2021-2020]]), "x")</f>
        <v>x</v>
      </c>
      <c r="BK1699" s="3">
        <f>IFERROR(AVERAGE(Table1[[#This Row],[ROA 2012]:[ROA 2021]]), "x")</f>
        <v>-3.8461538461538464E-2</v>
      </c>
      <c r="BN1699" s="1">
        <f>SUM(Table1[[#This Row],[B/M Rank]:[ROA Rank]])</f>
        <v>0</v>
      </c>
    </row>
    <row r="1700" spans="1:66" x14ac:dyDescent="0.25">
      <c r="A1700" s="1" t="s">
        <v>2220</v>
      </c>
      <c r="B1700" s="1" t="s">
        <v>262</v>
      </c>
      <c r="C1700" s="1" t="s">
        <v>4374</v>
      </c>
      <c r="D1700" s="1" t="s">
        <v>142</v>
      </c>
      <c r="E1700" s="1" t="s">
        <v>108</v>
      </c>
      <c r="F1700" s="1">
        <v>155.38</v>
      </c>
      <c r="G1700" s="19"/>
      <c r="H1700" s="19"/>
      <c r="I1700" s="19"/>
      <c r="J1700" s="19"/>
      <c r="K1700" s="1"/>
      <c r="L1700" s="19"/>
      <c r="M1700" s="1">
        <v>2012</v>
      </c>
      <c r="N1700" s="1">
        <v>-10.5</v>
      </c>
      <c r="O1700" s="1">
        <v>-19.8</v>
      </c>
      <c r="P1700" s="1">
        <v>11.5</v>
      </c>
      <c r="Q1700" s="1">
        <v>16.5</v>
      </c>
      <c r="R1700" s="1">
        <v>67.599999999999994</v>
      </c>
      <c r="S1700" s="1">
        <v>38.9</v>
      </c>
      <c r="T1700" s="1">
        <v>-38.299999999999997</v>
      </c>
      <c r="U1700" s="1">
        <v>63</v>
      </c>
      <c r="V1700" s="1">
        <v>22.2</v>
      </c>
      <c r="W1700" s="1">
        <v>77.400000000000006</v>
      </c>
      <c r="X1700" s="1">
        <v>91.1</v>
      </c>
      <c r="Z1700" s="3">
        <f xml:space="preserve"> IFERROR(AVEDEV(Table1[[#This Row],[GP 2012]:[GP 2021]]) / Table1[[#This Row],[Avg GP]], "x")</f>
        <v>1.3610503282275712</v>
      </c>
      <c r="AA1700" s="2">
        <f xml:space="preserve"> IFERROR(AVERAGE(Table1[[#This Row],[GP 2012]:[GP 2021]]), "x")</f>
        <v>22.849999999999998</v>
      </c>
      <c r="AB1700" s="11">
        <f>Table1[Equity]/Table1[Market Capital]</f>
        <v>2.0961513708327968</v>
      </c>
      <c r="AC1700" s="1">
        <v>143.6</v>
      </c>
      <c r="AD1700" s="1">
        <v>184.5</v>
      </c>
      <c r="AE1700" s="1">
        <v>194.5</v>
      </c>
      <c r="AF1700" s="1">
        <v>195.8</v>
      </c>
      <c r="AG1700" s="1">
        <v>260.10000000000002</v>
      </c>
      <c r="AH1700" s="1">
        <v>266.8</v>
      </c>
      <c r="AI1700" s="1">
        <v>216.4</v>
      </c>
      <c r="AJ1700" s="1">
        <v>290.7</v>
      </c>
      <c r="AK1700" s="1">
        <v>288.3</v>
      </c>
      <c r="AL1700" s="1">
        <v>348.1</v>
      </c>
      <c r="AM1700" s="1">
        <v>381.8</v>
      </c>
      <c r="AN1700" s="1">
        <v>325.7</v>
      </c>
      <c r="AO1700" s="3">
        <f xml:space="preserve"> IFERROR(Table1[[#This Row],[GP 2012]]/Table1[[#This Row],[Total Assets 2012]], "x")</f>
        <v>-7.3119777158774379E-2</v>
      </c>
      <c r="AP1700" s="3">
        <f xml:space="preserve"> IFERROR(Table1[[#This Row],[GP 2013]]/Table1[[#This Row],[Total Assets 2013]], "x")</f>
        <v>-0.10731707317073171</v>
      </c>
      <c r="AQ1700" s="3">
        <f xml:space="preserve"> IFERROR(Table1[[#This Row],[GP 2014]]/Table1[[#This Row],[Total Assets 2014]], "x")</f>
        <v>5.9125964010282778E-2</v>
      </c>
      <c r="AR1700" s="3">
        <f xml:space="preserve"> IFERROR(Table1[[#This Row],[GP 2015]]/Table1[[#This Row],[Total Assets 2015]], "x")</f>
        <v>8.4269662921348312E-2</v>
      </c>
      <c r="AS1700" s="3">
        <f xml:space="preserve"> IFERROR(Table1[[#This Row],[GP 2016]]/Table1[[#This Row],[Total Assets 2016]], "x")</f>
        <v>0.25990003844675119</v>
      </c>
      <c r="AT1700" s="3">
        <f xml:space="preserve"> IFERROR(Table1[[#This Row],[GP 2017]]/Table1[[#This Row],[Total Assets 2017]], "x")</f>
        <v>0.14580209895052473</v>
      </c>
      <c r="AU1700" s="3">
        <f xml:space="preserve"> IFERROR(Table1[[#This Row],[GP 2018]]/Table1[[#This Row],[Total Assets 2018]], "x")</f>
        <v>-0.17698706099815156</v>
      </c>
      <c r="AV1700" s="3">
        <f xml:space="preserve"> IFERROR(Table1[[#This Row],[GP 2019]]/Table1[[#This Row],[Total Assets 2019]], "x")</f>
        <v>0.21671826625386997</v>
      </c>
      <c r="AW1700" s="3">
        <f xml:space="preserve"> IFERROR(Table1[[#This Row],[GP 2020]]/Table1[[#This Row],[Total Assets 2020]], "x")</f>
        <v>7.7003121748178971E-2</v>
      </c>
      <c r="AX1700" s="3">
        <f xml:space="preserve"> IFERROR(Table1[[#This Row],[GP 2021]]/Table1[[#This Row],[Total Assets 2021]], "x")</f>
        <v>0.22234989945417982</v>
      </c>
      <c r="AY1700" s="3">
        <f xml:space="preserve"> IFERROR(Table1[[#This Row],[GP TTM]]/Table1[[#This Row],[Total Assets TTM]], "x")</f>
        <v>0.23860660031430067</v>
      </c>
      <c r="BA1700" s="3">
        <f xml:space="preserve"> IFERROR(ABS(Table1[[#This Row],[ROA 2013]]-Table1[[#This Row],[ROA 2012]]), "x")</f>
        <v>3.4197296011957326E-2</v>
      </c>
      <c r="BB1700" s="3">
        <f xml:space="preserve"> IFERROR(ABS(Table1[[#This Row],[ROA 2014]]-Table1[[#This Row],[ROA 2013]]), "x")</f>
        <v>0.1664430371810145</v>
      </c>
      <c r="BC1700" s="3">
        <f xml:space="preserve"> IFERROR(ABS(Table1[[#This Row],[ROA 2015]]-Table1[[#This Row],[ROA 2014]]), "x")</f>
        <v>2.5143698911065535E-2</v>
      </c>
      <c r="BD1700" s="3">
        <f xml:space="preserve"> IFERROR(ABS(Table1[[#This Row],[ROA 2016]]-Table1[[#This Row],[ROA 2015]]), "x")</f>
        <v>0.17563037552540289</v>
      </c>
      <c r="BE1700" s="3">
        <f xml:space="preserve"> IFERROR(ABS(Table1[[#This Row],[ROA 2017]]-Table1[[#This Row],[ROA 2016]]), "x")</f>
        <v>0.11409793949622646</v>
      </c>
      <c r="BF1700" s="3">
        <f xml:space="preserve"> IFERROR(ABS(Table1[[#This Row],[ROA 2018]]-Table1[[#This Row],[ROA 2017]]), "x")</f>
        <v>0.3227891599486763</v>
      </c>
      <c r="BG1700" s="3">
        <f xml:space="preserve"> IFERROR(ABS(Table1[[#This Row],[ROA 2019]]-Table1[[#This Row],[ROA 2018]]), "x")</f>
        <v>0.39370532725202156</v>
      </c>
      <c r="BH1700" s="3">
        <f xml:space="preserve"> IFERROR(ABS(Table1[[#This Row],[ROA 2020]]-Table1[[#This Row],[ROA 2019]]), "x")</f>
        <v>0.139715144505691</v>
      </c>
      <c r="BI1700" s="3">
        <f xml:space="preserve"> IFERROR(ABS(Table1[[#This Row],[ROA 2021]]-Table1[[#This Row],[ROA 2020]]), "x")</f>
        <v>0.14534677770600085</v>
      </c>
      <c r="BJ1700" s="3">
        <f xml:space="preserve"> IFERROR(AVERAGE(Table1[[#This Row],[ROA 2013-2012]:[ROA 2021-2020]]), "x")</f>
        <v>0.16856319517089516</v>
      </c>
      <c r="BK1700" s="3">
        <f>IFERROR(AVERAGE(Table1[[#This Row],[ROA 2012]:[ROA 2021]]), "x")</f>
        <v>7.0774514045747819E-2</v>
      </c>
      <c r="BN1700" s="1">
        <f>SUM(Table1[[#This Row],[B/M Rank]:[ROA Rank]])</f>
        <v>0</v>
      </c>
    </row>
    <row r="1701" spans="1:66" x14ac:dyDescent="0.25">
      <c r="A1701" s="1" t="s">
        <v>3198</v>
      </c>
      <c r="B1701" s="1" t="s">
        <v>1097</v>
      </c>
      <c r="C1701" s="1" t="s">
        <v>4417</v>
      </c>
      <c r="D1701" s="1" t="s">
        <v>268</v>
      </c>
      <c r="E1701" s="1" t="s">
        <v>108</v>
      </c>
      <c r="F1701" s="1">
        <v>156.54</v>
      </c>
      <c r="G1701" s="19"/>
      <c r="H1701" s="19"/>
      <c r="I1701" s="19"/>
      <c r="J1701" s="19"/>
      <c r="K1701" s="1"/>
      <c r="L1701" s="19"/>
      <c r="M1701" s="1">
        <v>2012</v>
      </c>
      <c r="N1701" s="1" t="s">
        <v>4368</v>
      </c>
      <c r="O1701" s="1">
        <v>0</v>
      </c>
      <c r="P1701" s="1" t="s">
        <v>4368</v>
      </c>
      <c r="Q1701" s="1" t="s">
        <v>4368</v>
      </c>
      <c r="R1701" s="1" t="s">
        <v>4368</v>
      </c>
      <c r="S1701" s="1" t="s">
        <v>4368</v>
      </c>
      <c r="T1701" s="1" t="s">
        <v>4368</v>
      </c>
      <c r="U1701" s="1" t="s">
        <v>4368</v>
      </c>
      <c r="V1701" s="1" t="s">
        <v>4368</v>
      </c>
      <c r="W1701" s="1" t="s">
        <v>4368</v>
      </c>
      <c r="X1701" s="1" t="s">
        <v>4368</v>
      </c>
      <c r="Z1701" s="3" t="str">
        <f xml:space="preserve"> IFERROR(AVEDEV(Table1[[#This Row],[GP 2012]:[GP 2021]]) / Table1[[#This Row],[Avg GP]], "x")</f>
        <v>x</v>
      </c>
      <c r="AA1701" s="2">
        <f xml:space="preserve"> IFERROR(AVERAGE(Table1[[#This Row],[GP 2012]:[GP 2021]]), "x")</f>
        <v>0</v>
      </c>
      <c r="AB1701" s="11">
        <f>Table1[Equity]/Table1[Market Capital]</f>
        <v>0.33857161108981731</v>
      </c>
      <c r="AC1701" s="1">
        <v>3</v>
      </c>
      <c r="AD1701" s="1">
        <v>2.1</v>
      </c>
      <c r="AE1701" s="1">
        <v>1.5</v>
      </c>
      <c r="AF1701" s="1">
        <v>1.1000000000000001</v>
      </c>
      <c r="AG1701" s="1">
        <v>1.3</v>
      </c>
      <c r="AH1701" s="1">
        <v>2.5</v>
      </c>
      <c r="AI1701" s="1">
        <v>4.0999999999999996</v>
      </c>
      <c r="AJ1701" s="1">
        <v>5.3</v>
      </c>
      <c r="AK1701" s="1">
        <v>6.9</v>
      </c>
      <c r="AL1701" s="1">
        <v>37.299999999999997</v>
      </c>
      <c r="AM1701" s="1">
        <v>54.1</v>
      </c>
      <c r="AN1701" s="1">
        <v>53</v>
      </c>
      <c r="AO1701" s="3" t="str">
        <f xml:space="preserve"> IFERROR(Table1[[#This Row],[GP 2012]]/Table1[[#This Row],[Total Assets 2012]], "x")</f>
        <v>x</v>
      </c>
      <c r="AP1701" s="3">
        <f xml:space="preserve"> IFERROR(Table1[[#This Row],[GP 2013]]/Table1[[#This Row],[Total Assets 2013]], "x")</f>
        <v>0</v>
      </c>
      <c r="AQ1701" s="3" t="str">
        <f xml:space="preserve"> IFERROR(Table1[[#This Row],[GP 2014]]/Table1[[#This Row],[Total Assets 2014]], "x")</f>
        <v>x</v>
      </c>
      <c r="AR1701" s="3" t="str">
        <f xml:space="preserve"> IFERROR(Table1[[#This Row],[GP 2015]]/Table1[[#This Row],[Total Assets 2015]], "x")</f>
        <v>x</v>
      </c>
      <c r="AS1701" s="3" t="str">
        <f xml:space="preserve"> IFERROR(Table1[[#This Row],[GP 2016]]/Table1[[#This Row],[Total Assets 2016]], "x")</f>
        <v>x</v>
      </c>
      <c r="AT1701" s="3" t="str">
        <f xml:space="preserve"> IFERROR(Table1[[#This Row],[GP 2017]]/Table1[[#This Row],[Total Assets 2017]], "x")</f>
        <v>x</v>
      </c>
      <c r="AU1701" s="3" t="str">
        <f xml:space="preserve"> IFERROR(Table1[[#This Row],[GP 2018]]/Table1[[#This Row],[Total Assets 2018]], "x")</f>
        <v>x</v>
      </c>
      <c r="AV1701" s="3" t="str">
        <f xml:space="preserve"> IFERROR(Table1[[#This Row],[GP 2019]]/Table1[[#This Row],[Total Assets 2019]], "x")</f>
        <v>x</v>
      </c>
      <c r="AW1701" s="3" t="str">
        <f xml:space="preserve"> IFERROR(Table1[[#This Row],[GP 2020]]/Table1[[#This Row],[Total Assets 2020]], "x")</f>
        <v>x</v>
      </c>
      <c r="AX1701" s="3" t="str">
        <f xml:space="preserve"> IFERROR(Table1[[#This Row],[GP 2021]]/Table1[[#This Row],[Total Assets 2021]], "x")</f>
        <v>x</v>
      </c>
      <c r="AY1701" s="3" t="str">
        <f xml:space="preserve"> IFERROR(Table1[[#This Row],[GP TTM]]/Table1[[#This Row],[Total Assets TTM]], "x")</f>
        <v>x</v>
      </c>
      <c r="BA1701" s="3" t="str">
        <f xml:space="preserve"> IFERROR(ABS(Table1[[#This Row],[ROA 2013]]-Table1[[#This Row],[ROA 2012]]), "x")</f>
        <v>x</v>
      </c>
      <c r="BB1701" s="3" t="str">
        <f xml:space="preserve"> IFERROR(ABS(Table1[[#This Row],[ROA 2014]]-Table1[[#This Row],[ROA 2013]]), "x")</f>
        <v>x</v>
      </c>
      <c r="BC1701" s="3" t="str">
        <f xml:space="preserve"> IFERROR(ABS(Table1[[#This Row],[ROA 2015]]-Table1[[#This Row],[ROA 2014]]), "x")</f>
        <v>x</v>
      </c>
      <c r="BD1701" s="3" t="str">
        <f xml:space="preserve"> IFERROR(ABS(Table1[[#This Row],[ROA 2016]]-Table1[[#This Row],[ROA 2015]]), "x")</f>
        <v>x</v>
      </c>
      <c r="BE1701" s="3" t="str">
        <f xml:space="preserve"> IFERROR(ABS(Table1[[#This Row],[ROA 2017]]-Table1[[#This Row],[ROA 2016]]), "x")</f>
        <v>x</v>
      </c>
      <c r="BF1701" s="3" t="str">
        <f xml:space="preserve"> IFERROR(ABS(Table1[[#This Row],[ROA 2018]]-Table1[[#This Row],[ROA 2017]]), "x")</f>
        <v>x</v>
      </c>
      <c r="BG1701" s="3" t="str">
        <f xml:space="preserve"> IFERROR(ABS(Table1[[#This Row],[ROA 2019]]-Table1[[#This Row],[ROA 2018]]), "x")</f>
        <v>x</v>
      </c>
      <c r="BH1701" s="3" t="str">
        <f xml:space="preserve"> IFERROR(ABS(Table1[[#This Row],[ROA 2020]]-Table1[[#This Row],[ROA 2019]]), "x")</f>
        <v>x</v>
      </c>
      <c r="BI1701" s="3" t="str">
        <f xml:space="preserve"> IFERROR(ABS(Table1[[#This Row],[ROA 2021]]-Table1[[#This Row],[ROA 2020]]), "x")</f>
        <v>x</v>
      </c>
      <c r="BJ1701" s="3" t="str">
        <f xml:space="preserve"> IFERROR(AVERAGE(Table1[[#This Row],[ROA 2013-2012]:[ROA 2021-2020]]), "x")</f>
        <v>x</v>
      </c>
      <c r="BK1701" s="3">
        <f>IFERROR(AVERAGE(Table1[[#This Row],[ROA 2012]:[ROA 2021]]), "x")</f>
        <v>0</v>
      </c>
      <c r="BN1701" s="1">
        <f>SUM(Table1[[#This Row],[B/M Rank]:[ROA Rank]])</f>
        <v>0</v>
      </c>
    </row>
    <row r="1702" spans="1:66" x14ac:dyDescent="0.25">
      <c r="A1702" s="1" t="s">
        <v>2786</v>
      </c>
      <c r="B1702" s="1" t="s">
        <v>4430</v>
      </c>
      <c r="C1702" s="1" t="s">
        <v>4417</v>
      </c>
      <c r="D1702" s="1" t="s">
        <v>268</v>
      </c>
      <c r="E1702" s="1" t="s">
        <v>108</v>
      </c>
      <c r="F1702" s="1">
        <v>156.63</v>
      </c>
      <c r="G1702" s="19"/>
      <c r="H1702" s="19"/>
      <c r="I1702" s="19"/>
      <c r="J1702" s="19"/>
      <c r="K1702" s="1"/>
      <c r="L1702" s="19"/>
      <c r="M1702" s="1">
        <v>2012</v>
      </c>
      <c r="N1702" s="1" t="s">
        <v>4368</v>
      </c>
      <c r="O1702" s="1" t="s">
        <v>4368</v>
      </c>
      <c r="P1702" s="1" t="s">
        <v>4368</v>
      </c>
      <c r="Q1702" s="1" t="s">
        <v>4368</v>
      </c>
      <c r="R1702" s="1" t="s">
        <v>4368</v>
      </c>
      <c r="S1702" s="1" t="s">
        <v>4368</v>
      </c>
      <c r="T1702" s="1" t="s">
        <v>4368</v>
      </c>
      <c r="U1702" s="1" t="s">
        <v>4368</v>
      </c>
      <c r="V1702" s="1" t="s">
        <v>4368</v>
      </c>
      <c r="W1702" s="1" t="s">
        <v>4368</v>
      </c>
      <c r="X1702" s="1" t="s">
        <v>4368</v>
      </c>
      <c r="Z1702" s="3" t="str">
        <f xml:space="preserve"> IFERROR(AVEDEV(Table1[[#This Row],[GP 2012]:[GP 2021]]) / Table1[[#This Row],[Avg GP]], "x")</f>
        <v>x</v>
      </c>
      <c r="AA1702" s="2" t="str">
        <f xml:space="preserve"> IFERROR(AVERAGE(Table1[[#This Row],[GP 2012]:[GP 2021]]), "x")</f>
        <v>x</v>
      </c>
      <c r="AB1702" s="11">
        <f>Table1[Equity]/Table1[Market Capital]</f>
        <v>1.463321202834706</v>
      </c>
      <c r="AC1702" s="1">
        <v>2</v>
      </c>
      <c r="AD1702" s="1">
        <v>2.1</v>
      </c>
      <c r="AE1702" s="1">
        <v>9.5</v>
      </c>
      <c r="AF1702" s="1">
        <v>109.3</v>
      </c>
      <c r="AG1702" s="1">
        <v>269.60000000000002</v>
      </c>
      <c r="AH1702" s="1">
        <v>265.7</v>
      </c>
      <c r="AI1702" s="1">
        <v>257.5</v>
      </c>
      <c r="AJ1702" s="1">
        <v>268</v>
      </c>
      <c r="AK1702" s="1">
        <v>301.2</v>
      </c>
      <c r="AL1702" s="1">
        <v>260.3</v>
      </c>
      <c r="AM1702" s="1">
        <v>267.39999999999998</v>
      </c>
      <c r="AN1702" s="1">
        <v>229.2</v>
      </c>
      <c r="AO1702" s="3" t="str">
        <f xml:space="preserve"> IFERROR(Table1[[#This Row],[GP 2012]]/Table1[[#This Row],[Total Assets 2012]], "x")</f>
        <v>x</v>
      </c>
      <c r="AP1702" s="3" t="str">
        <f xml:space="preserve"> IFERROR(Table1[[#This Row],[GP 2013]]/Table1[[#This Row],[Total Assets 2013]], "x")</f>
        <v>x</v>
      </c>
      <c r="AQ1702" s="3" t="str">
        <f xml:space="preserve"> IFERROR(Table1[[#This Row],[GP 2014]]/Table1[[#This Row],[Total Assets 2014]], "x")</f>
        <v>x</v>
      </c>
      <c r="AR1702" s="3" t="str">
        <f xml:space="preserve"> IFERROR(Table1[[#This Row],[GP 2015]]/Table1[[#This Row],[Total Assets 2015]], "x")</f>
        <v>x</v>
      </c>
      <c r="AS1702" s="3" t="str">
        <f xml:space="preserve"> IFERROR(Table1[[#This Row],[GP 2016]]/Table1[[#This Row],[Total Assets 2016]], "x")</f>
        <v>x</v>
      </c>
      <c r="AT1702" s="3" t="str">
        <f xml:space="preserve"> IFERROR(Table1[[#This Row],[GP 2017]]/Table1[[#This Row],[Total Assets 2017]], "x")</f>
        <v>x</v>
      </c>
      <c r="AU1702" s="3" t="str">
        <f xml:space="preserve"> IFERROR(Table1[[#This Row],[GP 2018]]/Table1[[#This Row],[Total Assets 2018]], "x")</f>
        <v>x</v>
      </c>
      <c r="AV1702" s="3" t="str">
        <f xml:space="preserve"> IFERROR(Table1[[#This Row],[GP 2019]]/Table1[[#This Row],[Total Assets 2019]], "x")</f>
        <v>x</v>
      </c>
      <c r="AW1702" s="3" t="str">
        <f xml:space="preserve"> IFERROR(Table1[[#This Row],[GP 2020]]/Table1[[#This Row],[Total Assets 2020]], "x")</f>
        <v>x</v>
      </c>
      <c r="AX1702" s="3" t="str">
        <f xml:space="preserve"> IFERROR(Table1[[#This Row],[GP 2021]]/Table1[[#This Row],[Total Assets 2021]], "x")</f>
        <v>x</v>
      </c>
      <c r="AY1702" s="3" t="str">
        <f xml:space="preserve"> IFERROR(Table1[[#This Row],[GP TTM]]/Table1[[#This Row],[Total Assets TTM]], "x")</f>
        <v>x</v>
      </c>
      <c r="BA1702" s="3" t="str">
        <f xml:space="preserve"> IFERROR(ABS(Table1[[#This Row],[ROA 2013]]-Table1[[#This Row],[ROA 2012]]), "x")</f>
        <v>x</v>
      </c>
      <c r="BB1702" s="3" t="str">
        <f xml:space="preserve"> IFERROR(ABS(Table1[[#This Row],[ROA 2014]]-Table1[[#This Row],[ROA 2013]]), "x")</f>
        <v>x</v>
      </c>
      <c r="BC1702" s="3" t="str">
        <f xml:space="preserve"> IFERROR(ABS(Table1[[#This Row],[ROA 2015]]-Table1[[#This Row],[ROA 2014]]), "x")</f>
        <v>x</v>
      </c>
      <c r="BD1702" s="3" t="str">
        <f xml:space="preserve"> IFERROR(ABS(Table1[[#This Row],[ROA 2016]]-Table1[[#This Row],[ROA 2015]]), "x")</f>
        <v>x</v>
      </c>
      <c r="BE1702" s="3" t="str">
        <f xml:space="preserve"> IFERROR(ABS(Table1[[#This Row],[ROA 2017]]-Table1[[#This Row],[ROA 2016]]), "x")</f>
        <v>x</v>
      </c>
      <c r="BF1702" s="3" t="str">
        <f xml:space="preserve"> IFERROR(ABS(Table1[[#This Row],[ROA 2018]]-Table1[[#This Row],[ROA 2017]]), "x")</f>
        <v>x</v>
      </c>
      <c r="BG1702" s="3" t="str">
        <f xml:space="preserve"> IFERROR(ABS(Table1[[#This Row],[ROA 2019]]-Table1[[#This Row],[ROA 2018]]), "x")</f>
        <v>x</v>
      </c>
      <c r="BH1702" s="3" t="str">
        <f xml:space="preserve"> IFERROR(ABS(Table1[[#This Row],[ROA 2020]]-Table1[[#This Row],[ROA 2019]]), "x")</f>
        <v>x</v>
      </c>
      <c r="BI1702" s="3" t="str">
        <f xml:space="preserve"> IFERROR(ABS(Table1[[#This Row],[ROA 2021]]-Table1[[#This Row],[ROA 2020]]), "x")</f>
        <v>x</v>
      </c>
      <c r="BJ1702" s="3" t="str">
        <f xml:space="preserve"> IFERROR(AVERAGE(Table1[[#This Row],[ROA 2013-2012]:[ROA 2021-2020]]), "x")</f>
        <v>x</v>
      </c>
      <c r="BK1702" s="3" t="str">
        <f>IFERROR(AVERAGE(Table1[[#This Row],[ROA 2012]:[ROA 2021]]), "x")</f>
        <v>x</v>
      </c>
      <c r="BN1702" s="1">
        <f>SUM(Table1[[#This Row],[B/M Rank]:[ROA Rank]])</f>
        <v>0</v>
      </c>
    </row>
    <row r="1703" spans="1:66" x14ac:dyDescent="0.25">
      <c r="A1703" s="1" t="s">
        <v>3867</v>
      </c>
      <c r="B1703" s="1" t="s">
        <v>1583</v>
      </c>
      <c r="C1703" s="1" t="s">
        <v>1499</v>
      </c>
      <c r="D1703" s="1" t="s">
        <v>440</v>
      </c>
      <c r="E1703" s="1" t="s">
        <v>108</v>
      </c>
      <c r="F1703" s="1">
        <v>157.03</v>
      </c>
      <c r="G1703" s="19"/>
      <c r="H1703" s="19"/>
      <c r="I1703" s="19"/>
      <c r="J1703" s="19"/>
      <c r="K1703" s="1"/>
      <c r="L1703" s="19"/>
      <c r="M1703" s="1">
        <v>2012</v>
      </c>
      <c r="N1703" s="1">
        <v>-1.8</v>
      </c>
      <c r="O1703" s="1">
        <v>-2</v>
      </c>
      <c r="P1703" s="1">
        <v>-0.1</v>
      </c>
      <c r="Q1703" s="1" t="s">
        <v>4368</v>
      </c>
      <c r="R1703" s="1" t="s">
        <v>4368</v>
      </c>
      <c r="S1703" s="1" t="s">
        <v>4368</v>
      </c>
      <c r="T1703" s="1" t="s">
        <v>4368</v>
      </c>
      <c r="U1703" s="1" t="s">
        <v>4368</v>
      </c>
      <c r="V1703" s="1" t="s">
        <v>4368</v>
      </c>
      <c r="W1703" s="1" t="s">
        <v>4368</v>
      </c>
      <c r="X1703" s="1" t="s">
        <v>4368</v>
      </c>
      <c r="Z1703" s="3">
        <f xml:space="preserve"> IFERROR(AVEDEV(Table1[[#This Row],[GP 2012]:[GP 2021]]) / Table1[[#This Row],[Avg GP]], "x")</f>
        <v>-0.61538461538461531</v>
      </c>
      <c r="AA1703" s="2">
        <f xml:space="preserve"> IFERROR(AVERAGE(Table1[[#This Row],[GP 2012]:[GP 2021]]), "x")</f>
        <v>-1.3</v>
      </c>
      <c r="AB1703" s="11">
        <f>Table1[Equity]/Table1[Market Capital]</f>
        <v>0.5508501560211424</v>
      </c>
      <c r="AC1703" s="1">
        <v>86.9</v>
      </c>
      <c r="AD1703" s="1">
        <v>70</v>
      </c>
      <c r="AE1703" s="1">
        <v>71.5</v>
      </c>
      <c r="AF1703" s="1">
        <v>81.5</v>
      </c>
      <c r="AG1703" s="1">
        <v>88.3</v>
      </c>
      <c r="AH1703" s="1">
        <v>85.5</v>
      </c>
      <c r="AI1703" s="1">
        <v>100.9</v>
      </c>
      <c r="AJ1703" s="1">
        <v>91.7</v>
      </c>
      <c r="AK1703" s="1">
        <v>92.2</v>
      </c>
      <c r="AL1703" s="1">
        <v>101.3</v>
      </c>
      <c r="AM1703" s="1">
        <v>95.4</v>
      </c>
      <c r="AN1703" s="1">
        <v>86.5</v>
      </c>
      <c r="AO1703" s="3">
        <f xml:space="preserve"> IFERROR(Table1[[#This Row],[GP 2012]]/Table1[[#This Row],[Total Assets 2012]], "x")</f>
        <v>-2.0713463751438434E-2</v>
      </c>
      <c r="AP1703" s="3">
        <f xml:space="preserve"> IFERROR(Table1[[#This Row],[GP 2013]]/Table1[[#This Row],[Total Assets 2013]], "x")</f>
        <v>-2.8571428571428571E-2</v>
      </c>
      <c r="AQ1703" s="3">
        <f xml:space="preserve"> IFERROR(Table1[[#This Row],[GP 2014]]/Table1[[#This Row],[Total Assets 2014]], "x")</f>
        <v>-1.3986013986013986E-3</v>
      </c>
      <c r="AR1703" s="3" t="str">
        <f xml:space="preserve"> IFERROR(Table1[[#This Row],[GP 2015]]/Table1[[#This Row],[Total Assets 2015]], "x")</f>
        <v>x</v>
      </c>
      <c r="AS1703" s="3" t="str">
        <f xml:space="preserve"> IFERROR(Table1[[#This Row],[GP 2016]]/Table1[[#This Row],[Total Assets 2016]], "x")</f>
        <v>x</v>
      </c>
      <c r="AT1703" s="3" t="str">
        <f xml:space="preserve"> IFERROR(Table1[[#This Row],[GP 2017]]/Table1[[#This Row],[Total Assets 2017]], "x")</f>
        <v>x</v>
      </c>
      <c r="AU1703" s="3" t="str">
        <f xml:space="preserve"> IFERROR(Table1[[#This Row],[GP 2018]]/Table1[[#This Row],[Total Assets 2018]], "x")</f>
        <v>x</v>
      </c>
      <c r="AV1703" s="3" t="str">
        <f xml:space="preserve"> IFERROR(Table1[[#This Row],[GP 2019]]/Table1[[#This Row],[Total Assets 2019]], "x")</f>
        <v>x</v>
      </c>
      <c r="AW1703" s="3" t="str">
        <f xml:space="preserve"> IFERROR(Table1[[#This Row],[GP 2020]]/Table1[[#This Row],[Total Assets 2020]], "x")</f>
        <v>x</v>
      </c>
      <c r="AX1703" s="3" t="str">
        <f xml:space="preserve"> IFERROR(Table1[[#This Row],[GP 2021]]/Table1[[#This Row],[Total Assets 2021]], "x")</f>
        <v>x</v>
      </c>
      <c r="AY1703" s="3" t="str">
        <f xml:space="preserve"> IFERROR(Table1[[#This Row],[GP TTM]]/Table1[[#This Row],[Total Assets TTM]], "x")</f>
        <v>x</v>
      </c>
      <c r="BA1703" s="3">
        <f xml:space="preserve"> IFERROR(ABS(Table1[[#This Row],[ROA 2013]]-Table1[[#This Row],[ROA 2012]]), "x")</f>
        <v>7.8579648199901368E-3</v>
      </c>
      <c r="BB1703" s="3">
        <f xml:space="preserve"> IFERROR(ABS(Table1[[#This Row],[ROA 2014]]-Table1[[#This Row],[ROA 2013]]), "x")</f>
        <v>2.7172827172827173E-2</v>
      </c>
      <c r="BC1703" s="3" t="str">
        <f xml:space="preserve"> IFERROR(ABS(Table1[[#This Row],[ROA 2015]]-Table1[[#This Row],[ROA 2014]]), "x")</f>
        <v>x</v>
      </c>
      <c r="BD1703" s="3" t="str">
        <f xml:space="preserve"> IFERROR(ABS(Table1[[#This Row],[ROA 2016]]-Table1[[#This Row],[ROA 2015]]), "x")</f>
        <v>x</v>
      </c>
      <c r="BE1703" s="3" t="str">
        <f xml:space="preserve"> IFERROR(ABS(Table1[[#This Row],[ROA 2017]]-Table1[[#This Row],[ROA 2016]]), "x")</f>
        <v>x</v>
      </c>
      <c r="BF1703" s="3" t="str">
        <f xml:space="preserve"> IFERROR(ABS(Table1[[#This Row],[ROA 2018]]-Table1[[#This Row],[ROA 2017]]), "x")</f>
        <v>x</v>
      </c>
      <c r="BG1703" s="3" t="str">
        <f xml:space="preserve"> IFERROR(ABS(Table1[[#This Row],[ROA 2019]]-Table1[[#This Row],[ROA 2018]]), "x")</f>
        <v>x</v>
      </c>
      <c r="BH1703" s="3" t="str">
        <f xml:space="preserve"> IFERROR(ABS(Table1[[#This Row],[ROA 2020]]-Table1[[#This Row],[ROA 2019]]), "x")</f>
        <v>x</v>
      </c>
      <c r="BI1703" s="3" t="str">
        <f xml:space="preserve"> IFERROR(ABS(Table1[[#This Row],[ROA 2021]]-Table1[[#This Row],[ROA 2020]]), "x")</f>
        <v>x</v>
      </c>
      <c r="BJ1703" s="3">
        <f xml:space="preserve"> IFERROR(AVERAGE(Table1[[#This Row],[ROA 2013-2012]:[ROA 2021-2020]]), "x")</f>
        <v>1.7515395996408653E-2</v>
      </c>
      <c r="BK1703" s="3">
        <f>IFERROR(AVERAGE(Table1[[#This Row],[ROA 2012]:[ROA 2021]]), "x")</f>
        <v>-1.6894497907156136E-2</v>
      </c>
      <c r="BN1703" s="1">
        <f>SUM(Table1[[#This Row],[B/M Rank]:[ROA Rank]])</f>
        <v>0</v>
      </c>
    </row>
    <row r="1704" spans="1:66" x14ac:dyDescent="0.25">
      <c r="A1704" s="1" t="s">
        <v>3557</v>
      </c>
      <c r="B1704" s="1" t="s">
        <v>1333</v>
      </c>
      <c r="C1704" s="1" t="s">
        <v>4417</v>
      </c>
      <c r="D1704" s="1" t="s">
        <v>268</v>
      </c>
      <c r="E1704" s="1" t="s">
        <v>108</v>
      </c>
      <c r="F1704" s="1">
        <v>157.18</v>
      </c>
      <c r="G1704" s="19"/>
      <c r="H1704" s="19"/>
      <c r="I1704" s="19"/>
      <c r="J1704" s="19"/>
      <c r="K1704" s="1"/>
      <c r="L1704" s="19"/>
      <c r="M1704" s="1">
        <v>2018</v>
      </c>
      <c r="S1704" s="1">
        <v>0</v>
      </c>
      <c r="T1704" s="1">
        <v>-0.1</v>
      </c>
      <c r="U1704" s="1">
        <v>0</v>
      </c>
      <c r="V1704" s="1" t="s">
        <v>4368</v>
      </c>
      <c r="W1704" s="1" t="s">
        <v>4368</v>
      </c>
      <c r="X1704" s="1" t="s">
        <v>4368</v>
      </c>
      <c r="Z1704" s="3">
        <f xml:space="preserve"> IFERROR(AVEDEV(Table1[[#This Row],[GP 2012]:[GP 2021]]) / Table1[[#This Row],[Avg GP]], "x")</f>
        <v>-1.3333333333333335</v>
      </c>
      <c r="AA1704" s="2">
        <f xml:space="preserve"> IFERROR(AVERAGE(Table1[[#This Row],[GP 2012]:[GP 2021]]), "x")</f>
        <v>-3.3333333333333333E-2</v>
      </c>
      <c r="AB1704" s="11">
        <f>Table1[Equity]/Table1[Market Capital]</f>
        <v>7.443695126606438E-2</v>
      </c>
      <c r="AH1704" s="1">
        <v>0.3</v>
      </c>
      <c r="AI1704" s="1">
        <v>0.3</v>
      </c>
      <c r="AJ1704" s="1">
        <v>0.1</v>
      </c>
      <c r="AK1704" s="1">
        <v>14.9</v>
      </c>
      <c r="AL1704" s="1">
        <v>10</v>
      </c>
      <c r="AM1704" s="1">
        <v>14.9</v>
      </c>
      <c r="AN1704" s="1">
        <v>11.7</v>
      </c>
      <c r="AO1704" s="3" t="str">
        <f xml:space="preserve"> IFERROR(Table1[[#This Row],[GP 2012]]/Table1[[#This Row],[Total Assets 2012]], "x")</f>
        <v>x</v>
      </c>
      <c r="AP1704" s="3" t="str">
        <f xml:space="preserve"> IFERROR(Table1[[#This Row],[GP 2013]]/Table1[[#This Row],[Total Assets 2013]], "x")</f>
        <v>x</v>
      </c>
      <c r="AQ1704" s="3" t="str">
        <f xml:space="preserve"> IFERROR(Table1[[#This Row],[GP 2014]]/Table1[[#This Row],[Total Assets 2014]], "x")</f>
        <v>x</v>
      </c>
      <c r="AR1704" s="3" t="str">
        <f xml:space="preserve"> IFERROR(Table1[[#This Row],[GP 2015]]/Table1[[#This Row],[Total Assets 2015]], "x")</f>
        <v>x</v>
      </c>
      <c r="AS1704" s="3" t="str">
        <f xml:space="preserve"> IFERROR(Table1[[#This Row],[GP 2016]]/Table1[[#This Row],[Total Assets 2016]], "x")</f>
        <v>x</v>
      </c>
      <c r="AT1704" s="3">
        <f xml:space="preserve"> IFERROR(Table1[[#This Row],[GP 2017]]/Table1[[#This Row],[Total Assets 2017]], "x")</f>
        <v>0</v>
      </c>
      <c r="AU1704" s="3">
        <f xml:space="preserve"> IFERROR(Table1[[#This Row],[GP 2018]]/Table1[[#This Row],[Total Assets 2018]], "x")</f>
        <v>-0.33333333333333337</v>
      </c>
      <c r="AV1704" s="3">
        <f xml:space="preserve"> IFERROR(Table1[[#This Row],[GP 2019]]/Table1[[#This Row],[Total Assets 2019]], "x")</f>
        <v>0</v>
      </c>
      <c r="AW1704" s="3" t="str">
        <f xml:space="preserve"> IFERROR(Table1[[#This Row],[GP 2020]]/Table1[[#This Row],[Total Assets 2020]], "x")</f>
        <v>x</v>
      </c>
      <c r="AX1704" s="3" t="str">
        <f xml:space="preserve"> IFERROR(Table1[[#This Row],[GP 2021]]/Table1[[#This Row],[Total Assets 2021]], "x")</f>
        <v>x</v>
      </c>
      <c r="AY1704" s="3" t="str">
        <f xml:space="preserve"> IFERROR(Table1[[#This Row],[GP TTM]]/Table1[[#This Row],[Total Assets TTM]], "x")</f>
        <v>x</v>
      </c>
      <c r="BA1704" s="3" t="str">
        <f xml:space="preserve"> IFERROR(ABS(Table1[[#This Row],[ROA 2013]]-Table1[[#This Row],[ROA 2012]]), "x")</f>
        <v>x</v>
      </c>
      <c r="BB1704" s="3" t="str">
        <f xml:space="preserve"> IFERROR(ABS(Table1[[#This Row],[ROA 2014]]-Table1[[#This Row],[ROA 2013]]), "x")</f>
        <v>x</v>
      </c>
      <c r="BC1704" s="3" t="str">
        <f xml:space="preserve"> IFERROR(ABS(Table1[[#This Row],[ROA 2015]]-Table1[[#This Row],[ROA 2014]]), "x")</f>
        <v>x</v>
      </c>
      <c r="BD1704" s="3" t="str">
        <f xml:space="preserve"> IFERROR(ABS(Table1[[#This Row],[ROA 2016]]-Table1[[#This Row],[ROA 2015]]), "x")</f>
        <v>x</v>
      </c>
      <c r="BE1704" s="3" t="str">
        <f xml:space="preserve"> IFERROR(ABS(Table1[[#This Row],[ROA 2017]]-Table1[[#This Row],[ROA 2016]]), "x")</f>
        <v>x</v>
      </c>
      <c r="BF1704" s="3">
        <f xml:space="preserve"> IFERROR(ABS(Table1[[#This Row],[ROA 2018]]-Table1[[#This Row],[ROA 2017]]), "x")</f>
        <v>0.33333333333333337</v>
      </c>
      <c r="BG1704" s="3">
        <f xml:space="preserve"> IFERROR(ABS(Table1[[#This Row],[ROA 2019]]-Table1[[#This Row],[ROA 2018]]), "x")</f>
        <v>0.33333333333333337</v>
      </c>
      <c r="BH1704" s="3" t="str">
        <f xml:space="preserve"> IFERROR(ABS(Table1[[#This Row],[ROA 2020]]-Table1[[#This Row],[ROA 2019]]), "x")</f>
        <v>x</v>
      </c>
      <c r="BI1704" s="3" t="str">
        <f xml:space="preserve"> IFERROR(ABS(Table1[[#This Row],[ROA 2021]]-Table1[[#This Row],[ROA 2020]]), "x")</f>
        <v>x</v>
      </c>
      <c r="BJ1704" s="3">
        <f xml:space="preserve"> IFERROR(AVERAGE(Table1[[#This Row],[ROA 2013-2012]:[ROA 2021-2020]]), "x")</f>
        <v>0.33333333333333337</v>
      </c>
      <c r="BK1704" s="3">
        <f>IFERROR(AVERAGE(Table1[[#This Row],[ROA 2012]:[ROA 2021]]), "x")</f>
        <v>-0.11111111111111112</v>
      </c>
      <c r="BN1704" s="1">
        <f>SUM(Table1[[#This Row],[B/M Rank]:[ROA Rank]])</f>
        <v>0</v>
      </c>
    </row>
    <row r="1705" spans="1:66" x14ac:dyDescent="0.25">
      <c r="A1705" s="1" t="s">
        <v>3866</v>
      </c>
      <c r="B1705" s="1" t="s">
        <v>1582</v>
      </c>
      <c r="C1705" s="1" t="s">
        <v>1499</v>
      </c>
      <c r="D1705" s="1" t="s">
        <v>440</v>
      </c>
      <c r="E1705" s="1" t="s">
        <v>108</v>
      </c>
      <c r="F1705" s="1">
        <v>157.5</v>
      </c>
      <c r="G1705" s="19"/>
      <c r="H1705" s="19"/>
      <c r="I1705" s="19"/>
      <c r="J1705" s="19"/>
      <c r="K1705" s="1"/>
      <c r="L1705" s="19"/>
      <c r="M1705" s="1">
        <v>2012</v>
      </c>
      <c r="N1705" s="1">
        <v>6.4</v>
      </c>
      <c r="O1705" s="1">
        <v>4.8</v>
      </c>
      <c r="P1705" s="1" t="s">
        <v>4368</v>
      </c>
      <c r="Q1705" s="1" t="s">
        <v>4368</v>
      </c>
      <c r="R1705" s="1">
        <v>-1.6</v>
      </c>
      <c r="S1705" s="1">
        <v>-0.5</v>
      </c>
      <c r="T1705" s="1">
        <v>-0.4</v>
      </c>
      <c r="U1705" s="1">
        <v>-2.1</v>
      </c>
      <c r="V1705" s="1">
        <v>-3.1</v>
      </c>
      <c r="W1705" s="1">
        <v>-0.1</v>
      </c>
      <c r="X1705" s="1">
        <v>-2.7</v>
      </c>
      <c r="Z1705" s="3">
        <f xml:space="preserve"> IFERROR(AVEDEV(Table1[[#This Row],[GP 2012]:[GP 2021]]) / Table1[[#This Row],[Avg GP]], "x")</f>
        <v>6.0882352941176476</v>
      </c>
      <c r="AA1705" s="2">
        <f xml:space="preserve"> IFERROR(AVERAGE(Table1[[#This Row],[GP 2012]:[GP 2021]]), "x")</f>
        <v>0.42499999999999993</v>
      </c>
      <c r="AB1705" s="11">
        <f>Table1[Equity]/Table1[Market Capital]</f>
        <v>0.58539682539682536</v>
      </c>
      <c r="AC1705" s="1">
        <v>19.8</v>
      </c>
      <c r="AD1705" s="1">
        <v>28.2</v>
      </c>
      <c r="AE1705" s="1">
        <v>33.4</v>
      </c>
      <c r="AF1705" s="1">
        <v>40.4</v>
      </c>
      <c r="AG1705" s="1">
        <v>41</v>
      </c>
      <c r="AH1705" s="1">
        <v>36.200000000000003</v>
      </c>
      <c r="AI1705" s="1">
        <v>51</v>
      </c>
      <c r="AJ1705" s="1">
        <v>97</v>
      </c>
      <c r="AK1705" s="1">
        <v>96</v>
      </c>
      <c r="AL1705" s="1">
        <v>102.2</v>
      </c>
      <c r="AM1705" s="1">
        <v>105.5</v>
      </c>
      <c r="AN1705" s="1">
        <v>92.2</v>
      </c>
      <c r="AO1705" s="3">
        <f xml:space="preserve"> IFERROR(Table1[[#This Row],[GP 2012]]/Table1[[#This Row],[Total Assets 2012]], "x")</f>
        <v>0.32323232323232326</v>
      </c>
      <c r="AP1705" s="3">
        <f xml:space="preserve"> IFERROR(Table1[[#This Row],[GP 2013]]/Table1[[#This Row],[Total Assets 2013]], "x")</f>
        <v>0.1702127659574468</v>
      </c>
      <c r="AQ1705" s="3" t="str">
        <f xml:space="preserve"> IFERROR(Table1[[#This Row],[GP 2014]]/Table1[[#This Row],[Total Assets 2014]], "x")</f>
        <v>x</v>
      </c>
      <c r="AR1705" s="3" t="str">
        <f xml:space="preserve"> IFERROR(Table1[[#This Row],[GP 2015]]/Table1[[#This Row],[Total Assets 2015]], "x")</f>
        <v>x</v>
      </c>
      <c r="AS1705" s="3">
        <f xml:space="preserve"> IFERROR(Table1[[#This Row],[GP 2016]]/Table1[[#This Row],[Total Assets 2016]], "x")</f>
        <v>-3.9024390243902439E-2</v>
      </c>
      <c r="AT1705" s="3">
        <f xml:space="preserve"> IFERROR(Table1[[#This Row],[GP 2017]]/Table1[[#This Row],[Total Assets 2017]], "x")</f>
        <v>-1.3812154696132596E-2</v>
      </c>
      <c r="AU1705" s="3">
        <f xml:space="preserve"> IFERROR(Table1[[#This Row],[GP 2018]]/Table1[[#This Row],[Total Assets 2018]], "x")</f>
        <v>-7.8431372549019607E-3</v>
      </c>
      <c r="AV1705" s="3">
        <f xml:space="preserve"> IFERROR(Table1[[#This Row],[GP 2019]]/Table1[[#This Row],[Total Assets 2019]], "x")</f>
        <v>-2.1649484536082474E-2</v>
      </c>
      <c r="AW1705" s="3">
        <f xml:space="preserve"> IFERROR(Table1[[#This Row],[GP 2020]]/Table1[[#This Row],[Total Assets 2020]], "x")</f>
        <v>-3.229166666666667E-2</v>
      </c>
      <c r="AX1705" s="3">
        <f xml:space="preserve"> IFERROR(Table1[[#This Row],[GP 2021]]/Table1[[#This Row],[Total Assets 2021]], "x")</f>
        <v>-9.7847358121330719E-4</v>
      </c>
      <c r="AY1705" s="3">
        <f xml:space="preserve"> IFERROR(Table1[[#This Row],[GP TTM]]/Table1[[#This Row],[Total Assets TTM]], "x")</f>
        <v>-2.5592417061611375E-2</v>
      </c>
      <c r="BA1705" s="3">
        <f xml:space="preserve"> IFERROR(ABS(Table1[[#This Row],[ROA 2013]]-Table1[[#This Row],[ROA 2012]]), "x")</f>
        <v>0.15301955727487646</v>
      </c>
      <c r="BB1705" s="3" t="str">
        <f xml:space="preserve"> IFERROR(ABS(Table1[[#This Row],[ROA 2014]]-Table1[[#This Row],[ROA 2013]]), "x")</f>
        <v>x</v>
      </c>
      <c r="BC1705" s="3" t="str">
        <f xml:space="preserve"> IFERROR(ABS(Table1[[#This Row],[ROA 2015]]-Table1[[#This Row],[ROA 2014]]), "x")</f>
        <v>x</v>
      </c>
      <c r="BD1705" s="3" t="str">
        <f xml:space="preserve"> IFERROR(ABS(Table1[[#This Row],[ROA 2016]]-Table1[[#This Row],[ROA 2015]]), "x")</f>
        <v>x</v>
      </c>
      <c r="BE1705" s="3">
        <f xml:space="preserve"> IFERROR(ABS(Table1[[#This Row],[ROA 2017]]-Table1[[#This Row],[ROA 2016]]), "x")</f>
        <v>2.5212235547769843E-2</v>
      </c>
      <c r="BF1705" s="3">
        <f xml:space="preserve"> IFERROR(ABS(Table1[[#This Row],[ROA 2018]]-Table1[[#This Row],[ROA 2017]]), "x")</f>
        <v>5.9690174412306354E-3</v>
      </c>
      <c r="BG1705" s="3">
        <f xml:space="preserve"> IFERROR(ABS(Table1[[#This Row],[ROA 2019]]-Table1[[#This Row],[ROA 2018]]), "x")</f>
        <v>1.3806347281180513E-2</v>
      </c>
      <c r="BH1705" s="3">
        <f xml:space="preserve"> IFERROR(ABS(Table1[[#This Row],[ROA 2020]]-Table1[[#This Row],[ROA 2019]]), "x")</f>
        <v>1.0642182130584196E-2</v>
      </c>
      <c r="BI1705" s="3">
        <f xml:space="preserve"> IFERROR(ABS(Table1[[#This Row],[ROA 2021]]-Table1[[#This Row],[ROA 2020]]), "x")</f>
        <v>3.1313193085453363E-2</v>
      </c>
      <c r="BJ1705" s="3">
        <f xml:space="preserve"> IFERROR(AVERAGE(Table1[[#This Row],[ROA 2013-2012]:[ROA 2021-2020]]), "x")</f>
        <v>3.9993755460182502E-2</v>
      </c>
      <c r="BK1705" s="3">
        <f>IFERROR(AVERAGE(Table1[[#This Row],[ROA 2012]:[ROA 2021]]), "x")</f>
        <v>4.7230722776358827E-2</v>
      </c>
      <c r="BN1705" s="1">
        <f>SUM(Table1[[#This Row],[B/M Rank]:[ROA Rank]])</f>
        <v>0</v>
      </c>
    </row>
    <row r="1706" spans="1:66" x14ac:dyDescent="0.25">
      <c r="A1706" s="1" t="s">
        <v>2846</v>
      </c>
      <c r="B1706" s="1" t="s">
        <v>856</v>
      </c>
      <c r="C1706" s="1" t="s">
        <v>4417</v>
      </c>
      <c r="D1706" s="1" t="s">
        <v>268</v>
      </c>
      <c r="E1706" s="1" t="s">
        <v>108</v>
      </c>
      <c r="F1706" s="1">
        <v>158.88</v>
      </c>
      <c r="G1706" s="19"/>
      <c r="H1706" s="19"/>
      <c r="I1706" s="19"/>
      <c r="J1706" s="19"/>
      <c r="K1706" s="1"/>
      <c r="L1706" s="19"/>
      <c r="M1706" s="1">
        <v>2012</v>
      </c>
      <c r="N1706" s="1">
        <v>19</v>
      </c>
      <c r="O1706" s="1">
        <v>7.1</v>
      </c>
      <c r="P1706" s="1">
        <v>6.2</v>
      </c>
      <c r="Q1706" s="1">
        <v>-1.6</v>
      </c>
      <c r="R1706" s="1">
        <v>15.7</v>
      </c>
      <c r="S1706" s="1">
        <v>17</v>
      </c>
      <c r="T1706" s="1">
        <v>20.7</v>
      </c>
      <c r="U1706" s="1">
        <v>1.6</v>
      </c>
      <c r="V1706" s="1">
        <v>-11.8</v>
      </c>
      <c r="W1706" s="1">
        <v>-66.400000000000006</v>
      </c>
      <c r="X1706" s="1">
        <v>-18.2</v>
      </c>
      <c r="Z1706" s="3">
        <f xml:space="preserve"> IFERROR(AVEDEV(Table1[[#This Row],[GP 2012]:[GP 2021]]) / Table1[[#This Row],[Avg GP]], "x")</f>
        <v>21.88</v>
      </c>
      <c r="AA1706" s="2">
        <f xml:space="preserve"> IFERROR(AVERAGE(Table1[[#This Row],[GP 2012]:[GP 2021]]), "x")</f>
        <v>0.75</v>
      </c>
      <c r="AB1706" s="11">
        <f>Table1[Equity]/Table1[Market Capital]</f>
        <v>0.96110271903323263</v>
      </c>
      <c r="AC1706" s="1">
        <v>147.6</v>
      </c>
      <c r="AD1706" s="1">
        <v>148.6</v>
      </c>
      <c r="AE1706" s="1">
        <v>137.30000000000001</v>
      </c>
      <c r="AF1706" s="1">
        <v>134.4</v>
      </c>
      <c r="AG1706" s="1">
        <v>157.5</v>
      </c>
      <c r="AH1706" s="1">
        <v>160.19999999999999</v>
      </c>
      <c r="AI1706" s="1">
        <v>173.6</v>
      </c>
      <c r="AJ1706" s="1">
        <v>300</v>
      </c>
      <c r="AK1706" s="1">
        <v>362.4</v>
      </c>
      <c r="AL1706" s="1">
        <v>269.89999999999998</v>
      </c>
      <c r="AM1706" s="1">
        <v>269.8</v>
      </c>
      <c r="AN1706" s="1">
        <v>152.69999999999999</v>
      </c>
      <c r="AO1706" s="3">
        <f xml:space="preserve"> IFERROR(Table1[[#This Row],[GP 2012]]/Table1[[#This Row],[Total Assets 2012]], "x")</f>
        <v>0.12872628726287264</v>
      </c>
      <c r="AP1706" s="3">
        <f xml:space="preserve"> IFERROR(Table1[[#This Row],[GP 2013]]/Table1[[#This Row],[Total Assets 2013]], "x")</f>
        <v>4.7779273216689094E-2</v>
      </c>
      <c r="AQ1706" s="3">
        <f xml:space="preserve"> IFERROR(Table1[[#This Row],[GP 2014]]/Table1[[#This Row],[Total Assets 2014]], "x")</f>
        <v>4.5156591405680985E-2</v>
      </c>
      <c r="AR1706" s="3">
        <f xml:space="preserve"> IFERROR(Table1[[#This Row],[GP 2015]]/Table1[[#This Row],[Total Assets 2015]], "x")</f>
        <v>-1.1904761904761904E-2</v>
      </c>
      <c r="AS1706" s="3">
        <f xml:space="preserve"> IFERROR(Table1[[#This Row],[GP 2016]]/Table1[[#This Row],[Total Assets 2016]], "x")</f>
        <v>9.9682539682539678E-2</v>
      </c>
      <c r="AT1706" s="3">
        <f xml:space="preserve"> IFERROR(Table1[[#This Row],[GP 2017]]/Table1[[#This Row],[Total Assets 2017]], "x")</f>
        <v>0.10611735330836455</v>
      </c>
      <c r="AU1706" s="3">
        <f xml:space="preserve"> IFERROR(Table1[[#This Row],[GP 2018]]/Table1[[#This Row],[Total Assets 2018]], "x")</f>
        <v>0.11923963133640553</v>
      </c>
      <c r="AV1706" s="3">
        <f xml:space="preserve"> IFERROR(Table1[[#This Row],[GP 2019]]/Table1[[#This Row],[Total Assets 2019]], "x")</f>
        <v>5.333333333333334E-3</v>
      </c>
      <c r="AW1706" s="3">
        <f xml:space="preserve"> IFERROR(Table1[[#This Row],[GP 2020]]/Table1[[#This Row],[Total Assets 2020]], "x")</f>
        <v>-3.2560706401766011E-2</v>
      </c>
      <c r="AX1706" s="3">
        <f xml:space="preserve"> IFERROR(Table1[[#This Row],[GP 2021]]/Table1[[#This Row],[Total Assets 2021]], "x")</f>
        <v>-0.2460170433493887</v>
      </c>
      <c r="AY1706" s="3">
        <f xml:space="preserve"> IFERROR(Table1[[#This Row],[GP TTM]]/Table1[[#This Row],[Total Assets TTM]], "x")</f>
        <v>-6.7457375833951075E-2</v>
      </c>
      <c r="BA1706" s="3">
        <f xml:space="preserve"> IFERROR(ABS(Table1[[#This Row],[ROA 2013]]-Table1[[#This Row],[ROA 2012]]), "x")</f>
        <v>8.0947014046183541E-2</v>
      </c>
      <c r="BB1706" s="3">
        <f xml:space="preserve"> IFERROR(ABS(Table1[[#This Row],[ROA 2014]]-Table1[[#This Row],[ROA 2013]]), "x")</f>
        <v>2.6226818110081096E-3</v>
      </c>
      <c r="BC1706" s="3">
        <f xml:space="preserve"> IFERROR(ABS(Table1[[#This Row],[ROA 2015]]-Table1[[#This Row],[ROA 2014]]), "x")</f>
        <v>5.7061353310442889E-2</v>
      </c>
      <c r="BD1706" s="3">
        <f xml:space="preserve"> IFERROR(ABS(Table1[[#This Row],[ROA 2016]]-Table1[[#This Row],[ROA 2015]]), "x")</f>
        <v>0.11158730158730158</v>
      </c>
      <c r="BE1706" s="3">
        <f xml:space="preserve"> IFERROR(ABS(Table1[[#This Row],[ROA 2017]]-Table1[[#This Row],[ROA 2016]]), "x")</f>
        <v>6.4348136258248756E-3</v>
      </c>
      <c r="BF1706" s="3">
        <f xml:space="preserve"> IFERROR(ABS(Table1[[#This Row],[ROA 2018]]-Table1[[#This Row],[ROA 2017]]), "x")</f>
        <v>1.3122278028040973E-2</v>
      </c>
      <c r="BG1706" s="3">
        <f xml:space="preserve"> IFERROR(ABS(Table1[[#This Row],[ROA 2019]]-Table1[[#This Row],[ROA 2018]]), "x")</f>
        <v>0.1139062980030722</v>
      </c>
      <c r="BH1706" s="3">
        <f xml:space="preserve"> IFERROR(ABS(Table1[[#This Row],[ROA 2020]]-Table1[[#This Row],[ROA 2019]]), "x")</f>
        <v>3.7894039735099347E-2</v>
      </c>
      <c r="BI1706" s="3">
        <f xml:space="preserve"> IFERROR(ABS(Table1[[#This Row],[ROA 2021]]-Table1[[#This Row],[ROA 2020]]), "x")</f>
        <v>0.2134563369476227</v>
      </c>
      <c r="BJ1706" s="3">
        <f xml:space="preserve"> IFERROR(AVERAGE(Table1[[#This Row],[ROA 2013-2012]:[ROA 2021-2020]]), "x")</f>
        <v>7.0781346343844018E-2</v>
      </c>
      <c r="BK1706" s="3">
        <f>IFERROR(AVERAGE(Table1[[#This Row],[ROA 2012]:[ROA 2021]]), "x")</f>
        <v>2.6155249788996925E-2</v>
      </c>
      <c r="BN1706" s="1">
        <f>SUM(Table1[[#This Row],[B/M Rank]:[ROA Rank]])</f>
        <v>0</v>
      </c>
    </row>
    <row r="1707" spans="1:66" x14ac:dyDescent="0.25">
      <c r="A1707" s="1" t="s">
        <v>3402</v>
      </c>
      <c r="B1707" s="1" t="s">
        <v>4636</v>
      </c>
      <c r="C1707" s="1" t="s">
        <v>4417</v>
      </c>
      <c r="D1707" s="1" t="s">
        <v>268</v>
      </c>
      <c r="E1707" s="1" t="s">
        <v>108</v>
      </c>
      <c r="F1707" s="1">
        <v>159.37</v>
      </c>
      <c r="G1707" s="19"/>
      <c r="H1707" s="19"/>
      <c r="I1707" s="19"/>
      <c r="J1707" s="19"/>
      <c r="K1707" s="1"/>
      <c r="L1707" s="19"/>
      <c r="M1707" s="1">
        <v>2013</v>
      </c>
      <c r="N1707" s="1" t="s">
        <v>4368</v>
      </c>
      <c r="O1707" s="1" t="s">
        <v>4368</v>
      </c>
      <c r="P1707" s="1" t="s">
        <v>4368</v>
      </c>
      <c r="Q1707" s="1" t="s">
        <v>4368</v>
      </c>
      <c r="R1707" s="1" t="s">
        <v>4368</v>
      </c>
      <c r="S1707" s="1" t="s">
        <v>4368</v>
      </c>
      <c r="T1707" s="1" t="s">
        <v>4368</v>
      </c>
      <c r="U1707" s="1" t="s">
        <v>4368</v>
      </c>
      <c r="V1707" s="1" t="s">
        <v>4368</v>
      </c>
      <c r="W1707" s="1" t="s">
        <v>4368</v>
      </c>
      <c r="X1707" s="1" t="s">
        <v>4368</v>
      </c>
      <c r="Z1707" s="3" t="str">
        <f xml:space="preserve"> IFERROR(AVEDEV(Table1[[#This Row],[GP 2012]:[GP 2021]]) / Table1[[#This Row],[Avg GP]], "x")</f>
        <v>x</v>
      </c>
      <c r="AA1707" s="2" t="str">
        <f xml:space="preserve"> IFERROR(AVERAGE(Table1[[#This Row],[GP 2012]:[GP 2021]]), "x")</f>
        <v>x</v>
      </c>
      <c r="AB1707" s="11">
        <f>Table1[Equity]/Table1[Market Capital]</f>
        <v>0.11670954382882601</v>
      </c>
      <c r="AC1707" s="1">
        <v>3.8</v>
      </c>
      <c r="AD1707" s="1">
        <v>0.9</v>
      </c>
      <c r="AE1707" s="1">
        <v>0.7</v>
      </c>
      <c r="AF1707" s="1">
        <v>1.4</v>
      </c>
      <c r="AG1707" s="1">
        <v>8.9</v>
      </c>
      <c r="AH1707" s="1">
        <v>16.899999999999999</v>
      </c>
      <c r="AI1707" s="1">
        <v>18</v>
      </c>
      <c r="AJ1707" s="1">
        <v>15.9</v>
      </c>
      <c r="AK1707" s="1">
        <v>18.2</v>
      </c>
      <c r="AL1707" s="1">
        <v>36.1</v>
      </c>
      <c r="AM1707" s="1">
        <v>34.4</v>
      </c>
      <c r="AN1707" s="1">
        <v>18.600000000000001</v>
      </c>
      <c r="AO1707" s="3" t="str">
        <f xml:space="preserve"> IFERROR(Table1[[#This Row],[GP 2012]]/Table1[[#This Row],[Total Assets 2012]], "x")</f>
        <v>x</v>
      </c>
      <c r="AP1707" s="3" t="str">
        <f xml:space="preserve"> IFERROR(Table1[[#This Row],[GP 2013]]/Table1[[#This Row],[Total Assets 2013]], "x")</f>
        <v>x</v>
      </c>
      <c r="AQ1707" s="3" t="str">
        <f xml:space="preserve"> IFERROR(Table1[[#This Row],[GP 2014]]/Table1[[#This Row],[Total Assets 2014]], "x")</f>
        <v>x</v>
      </c>
      <c r="AR1707" s="3" t="str">
        <f xml:space="preserve"> IFERROR(Table1[[#This Row],[GP 2015]]/Table1[[#This Row],[Total Assets 2015]], "x")</f>
        <v>x</v>
      </c>
      <c r="AS1707" s="3" t="str">
        <f xml:space="preserve"> IFERROR(Table1[[#This Row],[GP 2016]]/Table1[[#This Row],[Total Assets 2016]], "x")</f>
        <v>x</v>
      </c>
      <c r="AT1707" s="3" t="str">
        <f xml:space="preserve"> IFERROR(Table1[[#This Row],[GP 2017]]/Table1[[#This Row],[Total Assets 2017]], "x")</f>
        <v>x</v>
      </c>
      <c r="AU1707" s="3" t="str">
        <f xml:space="preserve"> IFERROR(Table1[[#This Row],[GP 2018]]/Table1[[#This Row],[Total Assets 2018]], "x")</f>
        <v>x</v>
      </c>
      <c r="AV1707" s="3" t="str">
        <f xml:space="preserve"> IFERROR(Table1[[#This Row],[GP 2019]]/Table1[[#This Row],[Total Assets 2019]], "x")</f>
        <v>x</v>
      </c>
      <c r="AW1707" s="3" t="str">
        <f xml:space="preserve"> IFERROR(Table1[[#This Row],[GP 2020]]/Table1[[#This Row],[Total Assets 2020]], "x")</f>
        <v>x</v>
      </c>
      <c r="AX1707" s="3" t="str">
        <f xml:space="preserve"> IFERROR(Table1[[#This Row],[GP 2021]]/Table1[[#This Row],[Total Assets 2021]], "x")</f>
        <v>x</v>
      </c>
      <c r="AY1707" s="3" t="str">
        <f xml:space="preserve"> IFERROR(Table1[[#This Row],[GP TTM]]/Table1[[#This Row],[Total Assets TTM]], "x")</f>
        <v>x</v>
      </c>
      <c r="BA1707" s="3" t="str">
        <f xml:space="preserve"> IFERROR(ABS(Table1[[#This Row],[ROA 2013]]-Table1[[#This Row],[ROA 2012]]), "x")</f>
        <v>x</v>
      </c>
      <c r="BB1707" s="3" t="str">
        <f xml:space="preserve"> IFERROR(ABS(Table1[[#This Row],[ROA 2014]]-Table1[[#This Row],[ROA 2013]]), "x")</f>
        <v>x</v>
      </c>
      <c r="BC1707" s="3" t="str">
        <f xml:space="preserve"> IFERROR(ABS(Table1[[#This Row],[ROA 2015]]-Table1[[#This Row],[ROA 2014]]), "x")</f>
        <v>x</v>
      </c>
      <c r="BD1707" s="3" t="str">
        <f xml:space="preserve"> IFERROR(ABS(Table1[[#This Row],[ROA 2016]]-Table1[[#This Row],[ROA 2015]]), "x")</f>
        <v>x</v>
      </c>
      <c r="BE1707" s="3" t="str">
        <f xml:space="preserve"> IFERROR(ABS(Table1[[#This Row],[ROA 2017]]-Table1[[#This Row],[ROA 2016]]), "x")</f>
        <v>x</v>
      </c>
      <c r="BF1707" s="3" t="str">
        <f xml:space="preserve"> IFERROR(ABS(Table1[[#This Row],[ROA 2018]]-Table1[[#This Row],[ROA 2017]]), "x")</f>
        <v>x</v>
      </c>
      <c r="BG1707" s="3" t="str">
        <f xml:space="preserve"> IFERROR(ABS(Table1[[#This Row],[ROA 2019]]-Table1[[#This Row],[ROA 2018]]), "x")</f>
        <v>x</v>
      </c>
      <c r="BH1707" s="3" t="str">
        <f xml:space="preserve"> IFERROR(ABS(Table1[[#This Row],[ROA 2020]]-Table1[[#This Row],[ROA 2019]]), "x")</f>
        <v>x</v>
      </c>
      <c r="BI1707" s="3" t="str">
        <f xml:space="preserve"> IFERROR(ABS(Table1[[#This Row],[ROA 2021]]-Table1[[#This Row],[ROA 2020]]), "x")</f>
        <v>x</v>
      </c>
      <c r="BJ1707" s="3" t="str">
        <f xml:space="preserve"> IFERROR(AVERAGE(Table1[[#This Row],[ROA 2013-2012]:[ROA 2021-2020]]), "x")</f>
        <v>x</v>
      </c>
      <c r="BK1707" s="3" t="str">
        <f>IFERROR(AVERAGE(Table1[[#This Row],[ROA 2012]:[ROA 2021]]), "x")</f>
        <v>x</v>
      </c>
      <c r="BN1707" s="1">
        <f>SUM(Table1[[#This Row],[B/M Rank]:[ROA Rank]])</f>
        <v>0</v>
      </c>
    </row>
    <row r="1708" spans="1:66" x14ac:dyDescent="0.25">
      <c r="A1708" s="1" t="s">
        <v>2105</v>
      </c>
      <c r="B1708" s="1" t="s">
        <v>155</v>
      </c>
      <c r="C1708" s="1" t="s">
        <v>151</v>
      </c>
      <c r="D1708" s="1" t="s">
        <v>152</v>
      </c>
      <c r="E1708" s="1" t="s">
        <v>108</v>
      </c>
      <c r="F1708" s="1">
        <v>161.13999999999999</v>
      </c>
      <c r="G1708" s="19"/>
      <c r="H1708" s="19"/>
      <c r="I1708" s="19"/>
      <c r="J1708" s="19"/>
      <c r="K1708" s="1"/>
      <c r="L1708" s="19"/>
      <c r="M1708" s="1">
        <v>2013</v>
      </c>
      <c r="N1708" s="1">
        <v>8.6</v>
      </c>
      <c r="O1708" s="1">
        <v>9.8000000000000007</v>
      </c>
      <c r="P1708" s="1">
        <v>10.199999999999999</v>
      </c>
      <c r="Q1708" s="1">
        <v>10.5</v>
      </c>
      <c r="R1708" s="1">
        <v>15.7</v>
      </c>
      <c r="S1708" s="1">
        <v>14.3</v>
      </c>
      <c r="T1708" s="1">
        <v>13</v>
      </c>
      <c r="U1708" s="1">
        <v>17.8</v>
      </c>
      <c r="V1708" s="1">
        <v>20.7</v>
      </c>
      <c r="W1708" s="1">
        <v>28.7</v>
      </c>
      <c r="X1708" s="1">
        <v>27.6</v>
      </c>
      <c r="Z1708" s="3">
        <f xml:space="preserve"> IFERROR(AVEDEV(Table1[[#This Row],[GP 2012]:[GP 2021]]) / Table1[[#This Row],[Avg GP]], "x")</f>
        <v>0.31051574012056266</v>
      </c>
      <c r="AA1708" s="2">
        <f xml:space="preserve"> IFERROR(AVERAGE(Table1[[#This Row],[GP 2012]:[GP 2021]]), "x")</f>
        <v>14.929999999999998</v>
      </c>
      <c r="AB1708" s="11">
        <f>Table1[Equity]/Table1[Market Capital]</f>
        <v>0.22340821645773862</v>
      </c>
      <c r="AC1708" s="1">
        <v>45.6</v>
      </c>
      <c r="AD1708" s="1">
        <v>46.4</v>
      </c>
      <c r="AE1708" s="1">
        <v>44.9</v>
      </c>
      <c r="AF1708" s="1">
        <v>48.8</v>
      </c>
      <c r="AG1708" s="1">
        <v>55.8</v>
      </c>
      <c r="AH1708" s="1">
        <v>58.3</v>
      </c>
      <c r="AI1708" s="1">
        <v>61.8</v>
      </c>
      <c r="AJ1708" s="1">
        <v>93.1</v>
      </c>
      <c r="AK1708" s="1">
        <v>115.5</v>
      </c>
      <c r="AL1708" s="1">
        <v>131.4</v>
      </c>
      <c r="AM1708" s="1">
        <v>135.5</v>
      </c>
      <c r="AN1708" s="1">
        <v>36</v>
      </c>
      <c r="AO1708" s="3">
        <f xml:space="preserve"> IFERROR(Table1[[#This Row],[GP 2012]]/Table1[[#This Row],[Total Assets 2012]], "x")</f>
        <v>0.18859649122807015</v>
      </c>
      <c r="AP1708" s="3">
        <f xml:space="preserve"> IFERROR(Table1[[#This Row],[GP 2013]]/Table1[[#This Row],[Total Assets 2013]], "x")</f>
        <v>0.21120689655172417</v>
      </c>
      <c r="AQ1708" s="3">
        <f xml:space="preserve"> IFERROR(Table1[[#This Row],[GP 2014]]/Table1[[#This Row],[Total Assets 2014]], "x")</f>
        <v>0.22717149220489977</v>
      </c>
      <c r="AR1708" s="3">
        <f xml:space="preserve"> IFERROR(Table1[[#This Row],[GP 2015]]/Table1[[#This Row],[Total Assets 2015]], "x")</f>
        <v>0.21516393442622953</v>
      </c>
      <c r="AS1708" s="3">
        <f xml:space="preserve"> IFERROR(Table1[[#This Row],[GP 2016]]/Table1[[#This Row],[Total Assets 2016]], "x")</f>
        <v>0.28136200716845877</v>
      </c>
      <c r="AT1708" s="3">
        <f xml:space="preserve"> IFERROR(Table1[[#This Row],[GP 2017]]/Table1[[#This Row],[Total Assets 2017]], "x")</f>
        <v>0.24528301886792456</v>
      </c>
      <c r="AU1708" s="3">
        <f xml:space="preserve"> IFERROR(Table1[[#This Row],[GP 2018]]/Table1[[#This Row],[Total Assets 2018]], "x")</f>
        <v>0.21035598705501618</v>
      </c>
      <c r="AV1708" s="3">
        <f xml:space="preserve"> IFERROR(Table1[[#This Row],[GP 2019]]/Table1[[#This Row],[Total Assets 2019]], "x")</f>
        <v>0.19119226638023631</v>
      </c>
      <c r="AW1708" s="3">
        <f xml:space="preserve"> IFERROR(Table1[[#This Row],[GP 2020]]/Table1[[#This Row],[Total Assets 2020]], "x")</f>
        <v>0.17922077922077922</v>
      </c>
      <c r="AX1708" s="3">
        <f xml:space="preserve"> IFERROR(Table1[[#This Row],[GP 2021]]/Table1[[#This Row],[Total Assets 2021]], "x")</f>
        <v>0.21841704718417046</v>
      </c>
      <c r="AY1708" s="3">
        <f xml:space="preserve"> IFERROR(Table1[[#This Row],[GP TTM]]/Table1[[#This Row],[Total Assets TTM]], "x")</f>
        <v>0.20369003690036902</v>
      </c>
      <c r="BA1708" s="3">
        <f xml:space="preserve"> IFERROR(ABS(Table1[[#This Row],[ROA 2013]]-Table1[[#This Row],[ROA 2012]]), "x")</f>
        <v>2.261040532365402E-2</v>
      </c>
      <c r="BB1708" s="3">
        <f xml:space="preserve"> IFERROR(ABS(Table1[[#This Row],[ROA 2014]]-Table1[[#This Row],[ROA 2013]]), "x")</f>
        <v>1.5964595653175595E-2</v>
      </c>
      <c r="BC1708" s="3">
        <f xml:space="preserve"> IFERROR(ABS(Table1[[#This Row],[ROA 2015]]-Table1[[#This Row],[ROA 2014]]), "x")</f>
        <v>1.2007557778670241E-2</v>
      </c>
      <c r="BD1708" s="3">
        <f xml:space="preserve"> IFERROR(ABS(Table1[[#This Row],[ROA 2016]]-Table1[[#This Row],[ROA 2015]]), "x")</f>
        <v>6.6198072742229247E-2</v>
      </c>
      <c r="BE1708" s="3">
        <f xml:space="preserve"> IFERROR(ABS(Table1[[#This Row],[ROA 2017]]-Table1[[#This Row],[ROA 2016]]), "x")</f>
        <v>3.6078988300534215E-2</v>
      </c>
      <c r="BF1708" s="3">
        <f xml:space="preserve"> IFERROR(ABS(Table1[[#This Row],[ROA 2018]]-Table1[[#This Row],[ROA 2017]]), "x")</f>
        <v>3.4927031812908377E-2</v>
      </c>
      <c r="BG1708" s="3">
        <f xml:space="preserve"> IFERROR(ABS(Table1[[#This Row],[ROA 2019]]-Table1[[#This Row],[ROA 2018]]), "x")</f>
        <v>1.9163720674779866E-2</v>
      </c>
      <c r="BH1708" s="3">
        <f xml:space="preserve"> IFERROR(ABS(Table1[[#This Row],[ROA 2020]]-Table1[[#This Row],[ROA 2019]]), "x")</f>
        <v>1.1971487159457089E-2</v>
      </c>
      <c r="BI1708" s="3">
        <f xml:space="preserve"> IFERROR(ABS(Table1[[#This Row],[ROA 2021]]-Table1[[#This Row],[ROA 2020]]), "x")</f>
        <v>3.9196267963391235E-2</v>
      </c>
      <c r="BJ1708" s="3">
        <f xml:space="preserve"> IFERROR(AVERAGE(Table1[[#This Row],[ROA 2013-2012]:[ROA 2021-2020]]), "x")</f>
        <v>2.86797919343111E-2</v>
      </c>
      <c r="BK1708" s="3">
        <f>IFERROR(AVERAGE(Table1[[#This Row],[ROA 2012]:[ROA 2021]]), "x")</f>
        <v>0.21679699202875091</v>
      </c>
      <c r="BN1708" s="1">
        <f>SUM(Table1[[#This Row],[B/M Rank]:[ROA Rank]])</f>
        <v>0</v>
      </c>
    </row>
    <row r="1709" spans="1:66" x14ac:dyDescent="0.25">
      <c r="A1709" s="1" t="s">
        <v>3463</v>
      </c>
      <c r="B1709" s="1" t="s">
        <v>1271</v>
      </c>
      <c r="C1709" s="1" t="s">
        <v>4417</v>
      </c>
      <c r="D1709" s="1" t="s">
        <v>268</v>
      </c>
      <c r="E1709" s="1" t="s">
        <v>108</v>
      </c>
      <c r="F1709" s="1">
        <v>161.19</v>
      </c>
      <c r="G1709" s="19"/>
      <c r="H1709" s="19"/>
      <c r="I1709" s="19"/>
      <c r="J1709" s="19"/>
      <c r="K1709" s="1"/>
      <c r="L1709" s="19"/>
      <c r="M1709" s="1">
        <v>2012</v>
      </c>
      <c r="N1709" s="1">
        <v>-0.1</v>
      </c>
      <c r="O1709" s="1" t="s">
        <v>4368</v>
      </c>
      <c r="P1709" s="1">
        <v>0</v>
      </c>
      <c r="Q1709" s="1">
        <v>-0.1</v>
      </c>
      <c r="R1709" s="1">
        <v>0</v>
      </c>
      <c r="S1709" s="1">
        <v>-0.2</v>
      </c>
      <c r="T1709" s="1">
        <v>-0.6</v>
      </c>
      <c r="U1709" s="1">
        <v>-0.7</v>
      </c>
      <c r="V1709" s="1">
        <v>-0.4</v>
      </c>
      <c r="W1709" s="1">
        <v>-0.5</v>
      </c>
      <c r="X1709" s="1">
        <v>-0.3</v>
      </c>
      <c r="Z1709" s="3">
        <f xml:space="preserve"> IFERROR(AVEDEV(Table1[[#This Row],[GP 2012]:[GP 2021]]) / Table1[[#This Row],[Avg GP]], "x")</f>
        <v>-0.80341880341880345</v>
      </c>
      <c r="AA1709" s="2">
        <f xml:space="preserve"> IFERROR(AVERAGE(Table1[[#This Row],[GP 2012]:[GP 2021]]), "x")</f>
        <v>-0.28888888888888892</v>
      </c>
      <c r="AB1709" s="11">
        <f>Table1[Equity]/Table1[Market Capital]</f>
        <v>1.5956324834046776</v>
      </c>
      <c r="AC1709" s="1">
        <v>26.6</v>
      </c>
      <c r="AD1709" s="1">
        <v>28.6</v>
      </c>
      <c r="AE1709" s="1">
        <v>34.4</v>
      </c>
      <c r="AF1709" s="1">
        <v>40</v>
      </c>
      <c r="AG1709" s="1">
        <v>49.8</v>
      </c>
      <c r="AH1709" s="1">
        <v>82.1</v>
      </c>
      <c r="AI1709" s="1">
        <v>92.5</v>
      </c>
      <c r="AJ1709" s="1">
        <v>124.9</v>
      </c>
      <c r="AK1709" s="1">
        <v>183.3</v>
      </c>
      <c r="AL1709" s="1">
        <v>250</v>
      </c>
      <c r="AM1709" s="1">
        <v>339</v>
      </c>
      <c r="AN1709" s="1">
        <v>257.2</v>
      </c>
      <c r="AO1709" s="3">
        <f xml:space="preserve"> IFERROR(Table1[[#This Row],[GP 2012]]/Table1[[#This Row],[Total Assets 2012]], "x")</f>
        <v>-3.7593984962406013E-3</v>
      </c>
      <c r="AP1709" s="3" t="str">
        <f xml:space="preserve"> IFERROR(Table1[[#This Row],[GP 2013]]/Table1[[#This Row],[Total Assets 2013]], "x")</f>
        <v>x</v>
      </c>
      <c r="AQ1709" s="3">
        <f xml:space="preserve"> IFERROR(Table1[[#This Row],[GP 2014]]/Table1[[#This Row],[Total Assets 2014]], "x")</f>
        <v>0</v>
      </c>
      <c r="AR1709" s="3">
        <f xml:space="preserve"> IFERROR(Table1[[#This Row],[GP 2015]]/Table1[[#This Row],[Total Assets 2015]], "x")</f>
        <v>-2.5000000000000001E-3</v>
      </c>
      <c r="AS1709" s="3">
        <f xml:space="preserve"> IFERROR(Table1[[#This Row],[GP 2016]]/Table1[[#This Row],[Total Assets 2016]], "x")</f>
        <v>0</v>
      </c>
      <c r="AT1709" s="3">
        <f xml:space="preserve"> IFERROR(Table1[[#This Row],[GP 2017]]/Table1[[#This Row],[Total Assets 2017]], "x")</f>
        <v>-2.4360535931790502E-3</v>
      </c>
      <c r="AU1709" s="3">
        <f xml:space="preserve"> IFERROR(Table1[[#This Row],[GP 2018]]/Table1[[#This Row],[Total Assets 2018]], "x")</f>
        <v>-6.4864864864864862E-3</v>
      </c>
      <c r="AV1709" s="3">
        <f xml:space="preserve"> IFERROR(Table1[[#This Row],[GP 2019]]/Table1[[#This Row],[Total Assets 2019]], "x")</f>
        <v>-5.6044835868694952E-3</v>
      </c>
      <c r="AW1709" s="3">
        <f xml:space="preserve"> IFERROR(Table1[[#This Row],[GP 2020]]/Table1[[#This Row],[Total Assets 2020]], "x")</f>
        <v>-2.1822149481723948E-3</v>
      </c>
      <c r="AX1709" s="3">
        <f xml:space="preserve"> IFERROR(Table1[[#This Row],[GP 2021]]/Table1[[#This Row],[Total Assets 2021]], "x")</f>
        <v>-2E-3</v>
      </c>
      <c r="AY1709" s="3">
        <f xml:space="preserve"> IFERROR(Table1[[#This Row],[GP TTM]]/Table1[[#This Row],[Total Assets TTM]], "x")</f>
        <v>-8.8495575221238937E-4</v>
      </c>
      <c r="BA1709" s="3" t="str">
        <f xml:space="preserve"> IFERROR(ABS(Table1[[#This Row],[ROA 2013]]-Table1[[#This Row],[ROA 2012]]), "x")</f>
        <v>x</v>
      </c>
      <c r="BB1709" s="3" t="str">
        <f xml:space="preserve"> IFERROR(ABS(Table1[[#This Row],[ROA 2014]]-Table1[[#This Row],[ROA 2013]]), "x")</f>
        <v>x</v>
      </c>
      <c r="BC1709" s="3">
        <f xml:space="preserve"> IFERROR(ABS(Table1[[#This Row],[ROA 2015]]-Table1[[#This Row],[ROA 2014]]), "x")</f>
        <v>2.5000000000000001E-3</v>
      </c>
      <c r="BD1709" s="3">
        <f xml:space="preserve"> IFERROR(ABS(Table1[[#This Row],[ROA 2016]]-Table1[[#This Row],[ROA 2015]]), "x")</f>
        <v>2.5000000000000001E-3</v>
      </c>
      <c r="BE1709" s="3">
        <f xml:space="preserve"> IFERROR(ABS(Table1[[#This Row],[ROA 2017]]-Table1[[#This Row],[ROA 2016]]), "x")</f>
        <v>2.4360535931790502E-3</v>
      </c>
      <c r="BF1709" s="3">
        <f xml:space="preserve"> IFERROR(ABS(Table1[[#This Row],[ROA 2018]]-Table1[[#This Row],[ROA 2017]]), "x")</f>
        <v>4.0504328933074363E-3</v>
      </c>
      <c r="BG1709" s="3">
        <f xml:space="preserve"> IFERROR(ABS(Table1[[#This Row],[ROA 2019]]-Table1[[#This Row],[ROA 2018]]), "x")</f>
        <v>8.8200289961699093E-4</v>
      </c>
      <c r="BH1709" s="3">
        <f xml:space="preserve"> IFERROR(ABS(Table1[[#This Row],[ROA 2020]]-Table1[[#This Row],[ROA 2019]]), "x")</f>
        <v>3.4222686386971004E-3</v>
      </c>
      <c r="BI1709" s="3">
        <f xml:space="preserve"> IFERROR(ABS(Table1[[#This Row],[ROA 2021]]-Table1[[#This Row],[ROA 2020]]), "x")</f>
        <v>1.8221494817239475E-4</v>
      </c>
      <c r="BJ1709" s="3">
        <f xml:space="preserve"> IFERROR(AVERAGE(Table1[[#This Row],[ROA 2013-2012]:[ROA 2021-2020]]), "x")</f>
        <v>2.281853281853282E-3</v>
      </c>
      <c r="BK1709" s="3">
        <f>IFERROR(AVERAGE(Table1[[#This Row],[ROA 2012]:[ROA 2021]]), "x")</f>
        <v>-2.7742930123275588E-3</v>
      </c>
      <c r="BN1709" s="1">
        <f>SUM(Table1[[#This Row],[B/M Rank]:[ROA Rank]])</f>
        <v>0</v>
      </c>
    </row>
    <row r="1710" spans="1:66" x14ac:dyDescent="0.25">
      <c r="A1710" s="1" t="s">
        <v>2628</v>
      </c>
      <c r="B1710" s="1" t="s">
        <v>678</v>
      </c>
      <c r="C1710" s="1" t="s">
        <v>665</v>
      </c>
      <c r="D1710" s="1" t="s">
        <v>399</v>
      </c>
      <c r="E1710" s="1" t="s">
        <v>108</v>
      </c>
      <c r="F1710" s="1">
        <v>162.16999999999999</v>
      </c>
      <c r="G1710" s="19"/>
      <c r="H1710" s="19"/>
      <c r="I1710" s="19"/>
      <c r="J1710" s="19"/>
      <c r="K1710" s="1"/>
      <c r="L1710" s="19"/>
      <c r="M1710" s="1">
        <v>2012</v>
      </c>
      <c r="N1710" s="1">
        <v>38.700000000000003</v>
      </c>
      <c r="O1710" s="1">
        <v>43.5</v>
      </c>
      <c r="P1710" s="1">
        <v>19.100000000000001</v>
      </c>
      <c r="Q1710" s="1">
        <v>-12.2</v>
      </c>
      <c r="R1710" s="1">
        <v>-25.4</v>
      </c>
      <c r="S1710" s="1">
        <v>-9.1</v>
      </c>
      <c r="T1710" s="1">
        <v>-2.1</v>
      </c>
      <c r="U1710" s="1">
        <v>-0.8</v>
      </c>
      <c r="V1710" s="1">
        <v>11.7</v>
      </c>
      <c r="W1710" s="1">
        <v>86</v>
      </c>
      <c r="X1710" s="1">
        <v>81.900000000000006</v>
      </c>
      <c r="Z1710" s="3">
        <f xml:space="preserve"> IFERROR(AVEDEV(Table1[[#This Row],[GP 2012]:[GP 2021]]) / Table1[[#This Row],[Avg GP]], "x")</f>
        <v>1.7073627844712183</v>
      </c>
      <c r="AA1710" s="2">
        <f xml:space="preserve"> IFERROR(AVERAGE(Table1[[#This Row],[GP 2012]:[GP 2021]]), "x")</f>
        <v>14.940000000000001</v>
      </c>
      <c r="AB1710" s="11">
        <f>Table1[Equity]/Table1[Market Capital]</f>
        <v>1.5021273971758033</v>
      </c>
      <c r="AC1710" s="1">
        <v>379.5</v>
      </c>
      <c r="AD1710" s="1">
        <v>394.4</v>
      </c>
      <c r="AE1710" s="1">
        <v>391.7</v>
      </c>
      <c r="AF1710" s="1">
        <v>346.9</v>
      </c>
      <c r="AG1710" s="1">
        <v>218.2</v>
      </c>
      <c r="AH1710" s="1">
        <v>169.5</v>
      </c>
      <c r="AI1710" s="1">
        <v>172.2</v>
      </c>
      <c r="AJ1710" s="1">
        <v>225.3</v>
      </c>
      <c r="AK1710" s="1">
        <v>239.3</v>
      </c>
      <c r="AL1710" s="1">
        <v>312.39999999999998</v>
      </c>
      <c r="AM1710" s="1">
        <v>364.6</v>
      </c>
      <c r="AN1710" s="1">
        <v>243.6</v>
      </c>
      <c r="AO1710" s="3">
        <f xml:space="preserve"> IFERROR(Table1[[#This Row],[GP 2012]]/Table1[[#This Row],[Total Assets 2012]], "x")</f>
        <v>0.10197628458498025</v>
      </c>
      <c r="AP1710" s="3">
        <f xml:space="preserve"> IFERROR(Table1[[#This Row],[GP 2013]]/Table1[[#This Row],[Total Assets 2013]], "x")</f>
        <v>0.11029411764705883</v>
      </c>
      <c r="AQ1710" s="3">
        <f xml:space="preserve"> IFERROR(Table1[[#This Row],[GP 2014]]/Table1[[#This Row],[Total Assets 2014]], "x")</f>
        <v>4.8761807505744194E-2</v>
      </c>
      <c r="AR1710" s="3">
        <f xml:space="preserve"> IFERROR(Table1[[#This Row],[GP 2015]]/Table1[[#This Row],[Total Assets 2015]], "x")</f>
        <v>-3.5168636494667053E-2</v>
      </c>
      <c r="AS1710" s="3">
        <f xml:space="preserve"> IFERROR(Table1[[#This Row],[GP 2016]]/Table1[[#This Row],[Total Assets 2016]], "x")</f>
        <v>-0.11640696608615948</v>
      </c>
      <c r="AT1710" s="3">
        <f xml:space="preserve"> IFERROR(Table1[[#This Row],[GP 2017]]/Table1[[#This Row],[Total Assets 2017]], "x")</f>
        <v>-5.3687315634218288E-2</v>
      </c>
      <c r="AU1710" s="3">
        <f xml:space="preserve"> IFERROR(Table1[[#This Row],[GP 2018]]/Table1[[#This Row],[Total Assets 2018]], "x")</f>
        <v>-1.2195121951219514E-2</v>
      </c>
      <c r="AV1710" s="3">
        <f xml:space="preserve"> IFERROR(Table1[[#This Row],[GP 2019]]/Table1[[#This Row],[Total Assets 2019]], "x")</f>
        <v>-3.5508211273857079E-3</v>
      </c>
      <c r="AW1710" s="3">
        <f xml:space="preserve"> IFERROR(Table1[[#This Row],[GP 2020]]/Table1[[#This Row],[Total Assets 2020]], "x")</f>
        <v>4.8892603426661088E-2</v>
      </c>
      <c r="AX1710" s="3">
        <f xml:space="preserve"> IFERROR(Table1[[#This Row],[GP 2021]]/Table1[[#This Row],[Total Assets 2021]], "x")</f>
        <v>0.27528809218950068</v>
      </c>
      <c r="AY1710" s="3">
        <f xml:space="preserve"> IFERROR(Table1[[#This Row],[GP TTM]]/Table1[[#This Row],[Total Assets TTM]], "x")</f>
        <v>0.22462973121228744</v>
      </c>
      <c r="BA1710" s="3">
        <f xml:space="preserve"> IFERROR(ABS(Table1[[#This Row],[ROA 2013]]-Table1[[#This Row],[ROA 2012]]), "x")</f>
        <v>8.317833062078589E-3</v>
      </c>
      <c r="BB1710" s="3">
        <f xml:space="preserve"> IFERROR(ABS(Table1[[#This Row],[ROA 2014]]-Table1[[#This Row],[ROA 2013]]), "x")</f>
        <v>6.153231014131464E-2</v>
      </c>
      <c r="BC1710" s="3">
        <f xml:space="preserve"> IFERROR(ABS(Table1[[#This Row],[ROA 2015]]-Table1[[#This Row],[ROA 2014]]), "x")</f>
        <v>8.3930444000411247E-2</v>
      </c>
      <c r="BD1710" s="3">
        <f xml:space="preserve"> IFERROR(ABS(Table1[[#This Row],[ROA 2016]]-Table1[[#This Row],[ROA 2015]]), "x")</f>
        <v>8.1238329591492436E-2</v>
      </c>
      <c r="BE1710" s="3">
        <f xml:space="preserve"> IFERROR(ABS(Table1[[#This Row],[ROA 2017]]-Table1[[#This Row],[ROA 2016]]), "x")</f>
        <v>6.2719650451941195E-2</v>
      </c>
      <c r="BF1710" s="3">
        <f xml:space="preserve"> IFERROR(ABS(Table1[[#This Row],[ROA 2018]]-Table1[[#This Row],[ROA 2017]]), "x")</f>
        <v>4.1492193682998772E-2</v>
      </c>
      <c r="BG1710" s="3">
        <f xml:space="preserve"> IFERROR(ABS(Table1[[#This Row],[ROA 2019]]-Table1[[#This Row],[ROA 2018]]), "x")</f>
        <v>8.6443008238338073E-3</v>
      </c>
      <c r="BH1710" s="3">
        <f xml:space="preserve"> IFERROR(ABS(Table1[[#This Row],[ROA 2020]]-Table1[[#This Row],[ROA 2019]]), "x")</f>
        <v>5.2443424554046797E-2</v>
      </c>
      <c r="BI1710" s="3">
        <f xml:space="preserve"> IFERROR(ABS(Table1[[#This Row],[ROA 2021]]-Table1[[#This Row],[ROA 2020]]), "x")</f>
        <v>0.2263954887628396</v>
      </c>
      <c r="BJ1710" s="3">
        <f xml:space="preserve"> IFERROR(AVERAGE(Table1[[#This Row],[ROA 2013-2012]:[ROA 2021-2020]]), "x")</f>
        <v>6.9634886118995237E-2</v>
      </c>
      <c r="BK1710" s="3">
        <f>IFERROR(AVERAGE(Table1[[#This Row],[ROA 2012]:[ROA 2021]]), "x")</f>
        <v>3.6420404406029498E-2</v>
      </c>
      <c r="BN1710" s="1">
        <f>SUM(Table1[[#This Row],[B/M Rank]:[ROA Rank]])</f>
        <v>0</v>
      </c>
    </row>
    <row r="1711" spans="1:66" x14ac:dyDescent="0.25">
      <c r="A1711" s="1" t="s">
        <v>3660</v>
      </c>
      <c r="B1711" s="1" t="s">
        <v>4716</v>
      </c>
      <c r="C1711" s="1" t="s">
        <v>4417</v>
      </c>
      <c r="D1711" s="1" t="s">
        <v>268</v>
      </c>
      <c r="E1711" s="1" t="s">
        <v>108</v>
      </c>
      <c r="F1711" s="1">
        <v>162.65</v>
      </c>
      <c r="G1711" s="19"/>
      <c r="H1711" s="19"/>
      <c r="I1711" s="19"/>
      <c r="J1711" s="19"/>
      <c r="K1711" s="1"/>
      <c r="L1711" s="19"/>
      <c r="M1711" s="1">
        <v>2019</v>
      </c>
      <c r="U1711" s="1">
        <v>24.4</v>
      </c>
      <c r="V1711" s="1">
        <v>74.7</v>
      </c>
      <c r="W1711" s="1">
        <v>81.599999999999994</v>
      </c>
      <c r="X1711" s="1">
        <v>73.7</v>
      </c>
      <c r="Z1711" s="3">
        <f xml:space="preserve"> IFERROR(AVEDEV(Table1[[#This Row],[GP 2012]:[GP 2021]]) / Table1[[#This Row],[Avg GP]], "x")</f>
        <v>0.39660579228924558</v>
      </c>
      <c r="AA1711" s="2">
        <f xml:space="preserve"> IFERROR(AVERAGE(Table1[[#This Row],[GP 2012]:[GP 2021]]), "x")</f>
        <v>60.233333333333327</v>
      </c>
      <c r="AB1711" s="11">
        <f>Table1[Equity]/Table1[Market Capital]</f>
        <v>0.8103289271441747</v>
      </c>
      <c r="AJ1711" s="1">
        <v>130.9</v>
      </c>
      <c r="AK1711" s="1">
        <v>147.30000000000001</v>
      </c>
      <c r="AL1711" s="1">
        <v>177.4</v>
      </c>
      <c r="AM1711" s="1">
        <v>181.5</v>
      </c>
      <c r="AN1711" s="1">
        <v>131.80000000000001</v>
      </c>
      <c r="AO1711" s="3" t="str">
        <f xml:space="preserve"> IFERROR(Table1[[#This Row],[GP 2012]]/Table1[[#This Row],[Total Assets 2012]], "x")</f>
        <v>x</v>
      </c>
      <c r="AP1711" s="3" t="str">
        <f xml:space="preserve"> IFERROR(Table1[[#This Row],[GP 2013]]/Table1[[#This Row],[Total Assets 2013]], "x")</f>
        <v>x</v>
      </c>
      <c r="AQ1711" s="3" t="str">
        <f xml:space="preserve"> IFERROR(Table1[[#This Row],[GP 2014]]/Table1[[#This Row],[Total Assets 2014]], "x")</f>
        <v>x</v>
      </c>
      <c r="AR1711" s="3" t="str">
        <f xml:space="preserve"> IFERROR(Table1[[#This Row],[GP 2015]]/Table1[[#This Row],[Total Assets 2015]], "x")</f>
        <v>x</v>
      </c>
      <c r="AS1711" s="3" t="str">
        <f xml:space="preserve"> IFERROR(Table1[[#This Row],[GP 2016]]/Table1[[#This Row],[Total Assets 2016]], "x")</f>
        <v>x</v>
      </c>
      <c r="AT1711" s="3" t="str">
        <f xml:space="preserve"> IFERROR(Table1[[#This Row],[GP 2017]]/Table1[[#This Row],[Total Assets 2017]], "x")</f>
        <v>x</v>
      </c>
      <c r="AU1711" s="3" t="str">
        <f xml:space="preserve"> IFERROR(Table1[[#This Row],[GP 2018]]/Table1[[#This Row],[Total Assets 2018]], "x")</f>
        <v>x</v>
      </c>
      <c r="AV1711" s="3">
        <f xml:space="preserve"> IFERROR(Table1[[#This Row],[GP 2019]]/Table1[[#This Row],[Total Assets 2019]], "x")</f>
        <v>0.18640183346065697</v>
      </c>
      <c r="AW1711" s="3">
        <f xml:space="preserve"> IFERROR(Table1[[#This Row],[GP 2020]]/Table1[[#This Row],[Total Assets 2020]], "x")</f>
        <v>0.50712830957230137</v>
      </c>
      <c r="AX1711" s="3">
        <f xml:space="preserve"> IFERROR(Table1[[#This Row],[GP 2021]]/Table1[[#This Row],[Total Assets 2021]], "x")</f>
        <v>0.45997745208568203</v>
      </c>
      <c r="AY1711" s="3">
        <f xml:space="preserve"> IFERROR(Table1[[#This Row],[GP TTM]]/Table1[[#This Row],[Total Assets TTM]], "x")</f>
        <v>0.40606060606060607</v>
      </c>
      <c r="BA1711" s="3" t="str">
        <f xml:space="preserve"> IFERROR(ABS(Table1[[#This Row],[ROA 2013]]-Table1[[#This Row],[ROA 2012]]), "x")</f>
        <v>x</v>
      </c>
      <c r="BB1711" s="3" t="str">
        <f xml:space="preserve"> IFERROR(ABS(Table1[[#This Row],[ROA 2014]]-Table1[[#This Row],[ROA 2013]]), "x")</f>
        <v>x</v>
      </c>
      <c r="BC1711" s="3" t="str">
        <f xml:space="preserve"> IFERROR(ABS(Table1[[#This Row],[ROA 2015]]-Table1[[#This Row],[ROA 2014]]), "x")</f>
        <v>x</v>
      </c>
      <c r="BD1711" s="3" t="str">
        <f xml:space="preserve"> IFERROR(ABS(Table1[[#This Row],[ROA 2016]]-Table1[[#This Row],[ROA 2015]]), "x")</f>
        <v>x</v>
      </c>
      <c r="BE1711" s="3" t="str">
        <f xml:space="preserve"> IFERROR(ABS(Table1[[#This Row],[ROA 2017]]-Table1[[#This Row],[ROA 2016]]), "x")</f>
        <v>x</v>
      </c>
      <c r="BF1711" s="3" t="str">
        <f xml:space="preserve"> IFERROR(ABS(Table1[[#This Row],[ROA 2018]]-Table1[[#This Row],[ROA 2017]]), "x")</f>
        <v>x</v>
      </c>
      <c r="BG1711" s="3" t="str">
        <f xml:space="preserve"> IFERROR(ABS(Table1[[#This Row],[ROA 2019]]-Table1[[#This Row],[ROA 2018]]), "x")</f>
        <v>x</v>
      </c>
      <c r="BH1711" s="3">
        <f xml:space="preserve"> IFERROR(ABS(Table1[[#This Row],[ROA 2020]]-Table1[[#This Row],[ROA 2019]]), "x")</f>
        <v>0.3207264761116444</v>
      </c>
      <c r="BI1711" s="3">
        <f xml:space="preserve"> IFERROR(ABS(Table1[[#This Row],[ROA 2021]]-Table1[[#This Row],[ROA 2020]]), "x")</f>
        <v>4.7150857486619346E-2</v>
      </c>
      <c r="BJ1711" s="3">
        <f xml:space="preserve"> IFERROR(AVERAGE(Table1[[#This Row],[ROA 2013-2012]:[ROA 2021-2020]]), "x")</f>
        <v>0.18393866679913187</v>
      </c>
      <c r="BK1711" s="3">
        <f>IFERROR(AVERAGE(Table1[[#This Row],[ROA 2012]:[ROA 2021]]), "x")</f>
        <v>0.38450253170621346</v>
      </c>
      <c r="BN1711" s="1">
        <f>SUM(Table1[[#This Row],[B/M Rank]:[ROA Rank]])</f>
        <v>0</v>
      </c>
    </row>
    <row r="1712" spans="1:66" x14ac:dyDescent="0.25">
      <c r="A1712" s="1" t="s">
        <v>3044</v>
      </c>
      <c r="B1712" s="1" t="s">
        <v>1002</v>
      </c>
      <c r="C1712" s="1" t="s">
        <v>4417</v>
      </c>
      <c r="D1712" s="1" t="s">
        <v>268</v>
      </c>
      <c r="E1712" s="1" t="s">
        <v>108</v>
      </c>
      <c r="F1712" s="1">
        <v>163.44999999999999</v>
      </c>
      <c r="G1712" s="19"/>
      <c r="H1712" s="19"/>
      <c r="I1712" s="19"/>
      <c r="J1712" s="19"/>
      <c r="K1712" s="1"/>
      <c r="L1712" s="19"/>
      <c r="M1712" s="1">
        <v>2012</v>
      </c>
      <c r="N1712" s="1" t="s">
        <v>4368</v>
      </c>
      <c r="O1712" s="1" t="s">
        <v>4368</v>
      </c>
      <c r="P1712" s="1" t="s">
        <v>4368</v>
      </c>
      <c r="Q1712" s="1" t="s">
        <v>4368</v>
      </c>
      <c r="R1712" s="1" t="s">
        <v>4368</v>
      </c>
      <c r="S1712" s="1" t="s">
        <v>4368</v>
      </c>
      <c r="T1712" s="1" t="s">
        <v>4368</v>
      </c>
      <c r="U1712" s="1" t="s">
        <v>4368</v>
      </c>
      <c r="V1712" s="1" t="s">
        <v>4368</v>
      </c>
      <c r="W1712" s="1" t="s">
        <v>4368</v>
      </c>
      <c r="X1712" s="1" t="s">
        <v>4368</v>
      </c>
      <c r="Z1712" s="3" t="str">
        <f xml:space="preserve"> IFERROR(AVEDEV(Table1[[#This Row],[GP 2012]:[GP 2021]]) / Table1[[#This Row],[Avg GP]], "x")</f>
        <v>x</v>
      </c>
      <c r="AA1712" s="2" t="str">
        <f xml:space="preserve"> IFERROR(AVERAGE(Table1[[#This Row],[GP 2012]:[GP 2021]]), "x")</f>
        <v>x</v>
      </c>
      <c r="AB1712" s="11">
        <f>Table1[Equity]/Table1[Market Capital]</f>
        <v>2.1413276231263385E-2</v>
      </c>
      <c r="AC1712" s="1">
        <v>17.100000000000001</v>
      </c>
      <c r="AD1712" s="1">
        <v>8.1</v>
      </c>
      <c r="AE1712" s="1">
        <v>19.399999999999999</v>
      </c>
      <c r="AF1712" s="1">
        <v>11.8</v>
      </c>
      <c r="AG1712" s="1">
        <v>6.4</v>
      </c>
      <c r="AH1712" s="1">
        <v>6</v>
      </c>
      <c r="AI1712" s="1">
        <v>8.1999999999999993</v>
      </c>
      <c r="AJ1712" s="1">
        <v>12.2</v>
      </c>
      <c r="AK1712" s="1">
        <v>9.5</v>
      </c>
      <c r="AL1712" s="1">
        <v>22.4</v>
      </c>
      <c r="AM1712" s="1">
        <v>21.9</v>
      </c>
      <c r="AN1712" s="1">
        <v>3.5</v>
      </c>
      <c r="AO1712" s="3" t="str">
        <f xml:space="preserve"> IFERROR(Table1[[#This Row],[GP 2012]]/Table1[[#This Row],[Total Assets 2012]], "x")</f>
        <v>x</v>
      </c>
      <c r="AP1712" s="3" t="str">
        <f xml:space="preserve"> IFERROR(Table1[[#This Row],[GP 2013]]/Table1[[#This Row],[Total Assets 2013]], "x")</f>
        <v>x</v>
      </c>
      <c r="AQ1712" s="3" t="str">
        <f xml:space="preserve"> IFERROR(Table1[[#This Row],[GP 2014]]/Table1[[#This Row],[Total Assets 2014]], "x")</f>
        <v>x</v>
      </c>
      <c r="AR1712" s="3" t="str">
        <f xml:space="preserve"> IFERROR(Table1[[#This Row],[GP 2015]]/Table1[[#This Row],[Total Assets 2015]], "x")</f>
        <v>x</v>
      </c>
      <c r="AS1712" s="3" t="str">
        <f xml:space="preserve"> IFERROR(Table1[[#This Row],[GP 2016]]/Table1[[#This Row],[Total Assets 2016]], "x")</f>
        <v>x</v>
      </c>
      <c r="AT1712" s="3" t="str">
        <f xml:space="preserve"> IFERROR(Table1[[#This Row],[GP 2017]]/Table1[[#This Row],[Total Assets 2017]], "x")</f>
        <v>x</v>
      </c>
      <c r="AU1712" s="3" t="str">
        <f xml:space="preserve"> IFERROR(Table1[[#This Row],[GP 2018]]/Table1[[#This Row],[Total Assets 2018]], "x")</f>
        <v>x</v>
      </c>
      <c r="AV1712" s="3" t="str">
        <f xml:space="preserve"> IFERROR(Table1[[#This Row],[GP 2019]]/Table1[[#This Row],[Total Assets 2019]], "x")</f>
        <v>x</v>
      </c>
      <c r="AW1712" s="3" t="str">
        <f xml:space="preserve"> IFERROR(Table1[[#This Row],[GP 2020]]/Table1[[#This Row],[Total Assets 2020]], "x")</f>
        <v>x</v>
      </c>
      <c r="AX1712" s="3" t="str">
        <f xml:space="preserve"> IFERROR(Table1[[#This Row],[GP 2021]]/Table1[[#This Row],[Total Assets 2021]], "x")</f>
        <v>x</v>
      </c>
      <c r="AY1712" s="3" t="str">
        <f xml:space="preserve"> IFERROR(Table1[[#This Row],[GP TTM]]/Table1[[#This Row],[Total Assets TTM]], "x")</f>
        <v>x</v>
      </c>
      <c r="BA1712" s="3" t="str">
        <f xml:space="preserve"> IFERROR(ABS(Table1[[#This Row],[ROA 2013]]-Table1[[#This Row],[ROA 2012]]), "x")</f>
        <v>x</v>
      </c>
      <c r="BB1712" s="3" t="str">
        <f xml:space="preserve"> IFERROR(ABS(Table1[[#This Row],[ROA 2014]]-Table1[[#This Row],[ROA 2013]]), "x")</f>
        <v>x</v>
      </c>
      <c r="BC1712" s="3" t="str">
        <f xml:space="preserve"> IFERROR(ABS(Table1[[#This Row],[ROA 2015]]-Table1[[#This Row],[ROA 2014]]), "x")</f>
        <v>x</v>
      </c>
      <c r="BD1712" s="3" t="str">
        <f xml:space="preserve"> IFERROR(ABS(Table1[[#This Row],[ROA 2016]]-Table1[[#This Row],[ROA 2015]]), "x")</f>
        <v>x</v>
      </c>
      <c r="BE1712" s="3" t="str">
        <f xml:space="preserve"> IFERROR(ABS(Table1[[#This Row],[ROA 2017]]-Table1[[#This Row],[ROA 2016]]), "x")</f>
        <v>x</v>
      </c>
      <c r="BF1712" s="3" t="str">
        <f xml:space="preserve"> IFERROR(ABS(Table1[[#This Row],[ROA 2018]]-Table1[[#This Row],[ROA 2017]]), "x")</f>
        <v>x</v>
      </c>
      <c r="BG1712" s="3" t="str">
        <f xml:space="preserve"> IFERROR(ABS(Table1[[#This Row],[ROA 2019]]-Table1[[#This Row],[ROA 2018]]), "x")</f>
        <v>x</v>
      </c>
      <c r="BH1712" s="3" t="str">
        <f xml:space="preserve"> IFERROR(ABS(Table1[[#This Row],[ROA 2020]]-Table1[[#This Row],[ROA 2019]]), "x")</f>
        <v>x</v>
      </c>
      <c r="BI1712" s="3" t="str">
        <f xml:space="preserve"> IFERROR(ABS(Table1[[#This Row],[ROA 2021]]-Table1[[#This Row],[ROA 2020]]), "x")</f>
        <v>x</v>
      </c>
      <c r="BJ1712" s="3" t="str">
        <f xml:space="preserve"> IFERROR(AVERAGE(Table1[[#This Row],[ROA 2013-2012]:[ROA 2021-2020]]), "x")</f>
        <v>x</v>
      </c>
      <c r="BK1712" s="3" t="str">
        <f>IFERROR(AVERAGE(Table1[[#This Row],[ROA 2012]:[ROA 2021]]), "x")</f>
        <v>x</v>
      </c>
      <c r="BN1712" s="1">
        <f>SUM(Table1[[#This Row],[B/M Rank]:[ROA Rank]])</f>
        <v>0</v>
      </c>
    </row>
    <row r="1713" spans="1:66" x14ac:dyDescent="0.25">
      <c r="A1713" s="1" t="s">
        <v>2809</v>
      </c>
      <c r="B1713" s="1" t="s">
        <v>4440</v>
      </c>
      <c r="C1713" s="1" t="s">
        <v>4417</v>
      </c>
      <c r="D1713" s="1" t="s">
        <v>268</v>
      </c>
      <c r="E1713" s="1" t="s">
        <v>108</v>
      </c>
      <c r="F1713" s="1">
        <v>163.93</v>
      </c>
      <c r="G1713" s="19"/>
      <c r="H1713" s="19"/>
      <c r="I1713" s="19"/>
      <c r="J1713" s="19"/>
      <c r="K1713" s="1"/>
      <c r="L1713" s="19"/>
      <c r="M1713" s="1">
        <v>2012</v>
      </c>
      <c r="N1713" s="1">
        <v>108.5</v>
      </c>
      <c r="O1713" s="1">
        <v>79.599999999999994</v>
      </c>
      <c r="P1713" s="1">
        <v>115.2</v>
      </c>
      <c r="Q1713" s="1">
        <v>75</v>
      </c>
      <c r="R1713" s="1">
        <v>82.4</v>
      </c>
      <c r="S1713" s="1">
        <v>130.9</v>
      </c>
      <c r="T1713" s="1">
        <v>157.6</v>
      </c>
      <c r="U1713" s="1">
        <v>121.5</v>
      </c>
      <c r="V1713" s="1">
        <v>156.6</v>
      </c>
      <c r="W1713" s="1">
        <v>156.30000000000001</v>
      </c>
      <c r="X1713" s="1">
        <v>138.5</v>
      </c>
      <c r="Z1713" s="3">
        <f xml:space="preserve"> IFERROR(AVEDEV(Table1[[#This Row],[GP 2012]:[GP 2021]]) / Table1[[#This Row],[Avg GP]], "x")</f>
        <v>0.2215275430888814</v>
      </c>
      <c r="AA1713" s="2">
        <f xml:space="preserve"> IFERROR(AVERAGE(Table1[[#This Row],[GP 2012]:[GP 2021]]), "x")</f>
        <v>118.35999999999999</v>
      </c>
      <c r="AB1713" s="11">
        <f>Table1[Equity]/Table1[Market Capital]</f>
        <v>1.578112609040444</v>
      </c>
      <c r="AC1713" s="1">
        <v>506</v>
      </c>
      <c r="AD1713" s="1">
        <v>468.5</v>
      </c>
      <c r="AE1713" s="1">
        <v>491.5</v>
      </c>
      <c r="AF1713" s="1">
        <v>511.3</v>
      </c>
      <c r="AG1713" s="1">
        <v>489.9</v>
      </c>
      <c r="AH1713" s="1">
        <v>428.2</v>
      </c>
      <c r="AI1713" s="1">
        <v>486.5</v>
      </c>
      <c r="AJ1713" s="1">
        <v>534.29999999999995</v>
      </c>
      <c r="AK1713" s="1">
        <v>559.29999999999995</v>
      </c>
      <c r="AL1713" s="1">
        <v>501.8</v>
      </c>
      <c r="AM1713" s="1">
        <v>480.5</v>
      </c>
      <c r="AN1713" s="1">
        <v>258.7</v>
      </c>
      <c r="AO1713" s="3">
        <f xml:space="preserve"> IFERROR(Table1[[#This Row],[GP 2012]]/Table1[[#This Row],[Total Assets 2012]], "x")</f>
        <v>0.21442687747035574</v>
      </c>
      <c r="AP1713" s="3">
        <f xml:space="preserve"> IFERROR(Table1[[#This Row],[GP 2013]]/Table1[[#This Row],[Total Assets 2013]], "x")</f>
        <v>0.16990394877267875</v>
      </c>
      <c r="AQ1713" s="3">
        <f xml:space="preserve"> IFERROR(Table1[[#This Row],[GP 2014]]/Table1[[#This Row],[Total Assets 2014]], "x")</f>
        <v>0.23438453713123092</v>
      </c>
      <c r="AR1713" s="3">
        <f xml:space="preserve"> IFERROR(Table1[[#This Row],[GP 2015]]/Table1[[#This Row],[Total Assets 2015]], "x")</f>
        <v>0.14668492079014278</v>
      </c>
      <c r="AS1713" s="3">
        <f xml:space="preserve"> IFERROR(Table1[[#This Row],[GP 2016]]/Table1[[#This Row],[Total Assets 2016]], "x")</f>
        <v>0.16819759134517251</v>
      </c>
      <c r="AT1713" s="3">
        <f xml:space="preserve"> IFERROR(Table1[[#This Row],[GP 2017]]/Table1[[#This Row],[Total Assets 2017]], "x")</f>
        <v>0.30569827183559084</v>
      </c>
      <c r="AU1713" s="3">
        <f xml:space="preserve"> IFERROR(Table1[[#This Row],[GP 2018]]/Table1[[#This Row],[Total Assets 2018]], "x")</f>
        <v>0.32394655704008218</v>
      </c>
      <c r="AV1713" s="3">
        <f xml:space="preserve"> IFERROR(Table1[[#This Row],[GP 2019]]/Table1[[#This Row],[Total Assets 2019]], "x")</f>
        <v>0.22740033688938802</v>
      </c>
      <c r="AW1713" s="3">
        <f xml:space="preserve"> IFERROR(Table1[[#This Row],[GP 2020]]/Table1[[#This Row],[Total Assets 2020]], "x")</f>
        <v>0.27999284820311104</v>
      </c>
      <c r="AX1713" s="3">
        <f xml:space="preserve"> IFERROR(Table1[[#This Row],[GP 2021]]/Table1[[#This Row],[Total Assets 2021]], "x")</f>
        <v>0.31147867676365087</v>
      </c>
      <c r="AY1713" s="3">
        <f xml:space="preserve"> IFERROR(Table1[[#This Row],[GP TTM]]/Table1[[#This Row],[Total Assets TTM]], "x")</f>
        <v>0.28824141519250779</v>
      </c>
      <c r="BA1713" s="3">
        <f xml:space="preserve"> IFERROR(ABS(Table1[[#This Row],[ROA 2013]]-Table1[[#This Row],[ROA 2012]]), "x")</f>
        <v>4.4522928697676989E-2</v>
      </c>
      <c r="BB1713" s="3">
        <f xml:space="preserve"> IFERROR(ABS(Table1[[#This Row],[ROA 2014]]-Table1[[#This Row],[ROA 2013]]), "x")</f>
        <v>6.4480588358552166E-2</v>
      </c>
      <c r="BC1713" s="3">
        <f xml:space="preserve"> IFERROR(ABS(Table1[[#This Row],[ROA 2015]]-Table1[[#This Row],[ROA 2014]]), "x")</f>
        <v>8.7699616341088138E-2</v>
      </c>
      <c r="BD1713" s="3">
        <f xml:space="preserve"> IFERROR(ABS(Table1[[#This Row],[ROA 2016]]-Table1[[#This Row],[ROA 2015]]), "x")</f>
        <v>2.1512670555029728E-2</v>
      </c>
      <c r="BE1713" s="3">
        <f xml:space="preserve"> IFERROR(ABS(Table1[[#This Row],[ROA 2017]]-Table1[[#This Row],[ROA 2016]]), "x")</f>
        <v>0.13750068049041833</v>
      </c>
      <c r="BF1713" s="3">
        <f xml:space="preserve"> IFERROR(ABS(Table1[[#This Row],[ROA 2018]]-Table1[[#This Row],[ROA 2017]]), "x")</f>
        <v>1.8248285204491344E-2</v>
      </c>
      <c r="BG1713" s="3">
        <f xml:space="preserve"> IFERROR(ABS(Table1[[#This Row],[ROA 2019]]-Table1[[#This Row],[ROA 2018]]), "x")</f>
        <v>9.6546220150694168E-2</v>
      </c>
      <c r="BH1713" s="3">
        <f xml:space="preserve"> IFERROR(ABS(Table1[[#This Row],[ROA 2020]]-Table1[[#This Row],[ROA 2019]]), "x")</f>
        <v>5.2592511313723028E-2</v>
      </c>
      <c r="BI1713" s="3">
        <f xml:space="preserve"> IFERROR(ABS(Table1[[#This Row],[ROA 2021]]-Table1[[#This Row],[ROA 2020]]), "x")</f>
        <v>3.148582856053983E-2</v>
      </c>
      <c r="BJ1713" s="3">
        <f xml:space="preserve"> IFERROR(AVERAGE(Table1[[#This Row],[ROA 2013-2012]:[ROA 2021-2020]]), "x")</f>
        <v>6.1621036630245971E-2</v>
      </c>
      <c r="BK1713" s="3">
        <f>IFERROR(AVERAGE(Table1[[#This Row],[ROA 2012]:[ROA 2021]]), "x")</f>
        <v>0.23821145662414037</v>
      </c>
      <c r="BN1713" s="1">
        <f>SUM(Table1[[#This Row],[B/M Rank]:[ROA Rank]])</f>
        <v>0</v>
      </c>
    </row>
    <row r="1714" spans="1:66" x14ac:dyDescent="0.25">
      <c r="A1714" s="1" t="s">
        <v>3509</v>
      </c>
      <c r="B1714" s="1" t="s">
        <v>4670</v>
      </c>
      <c r="C1714" s="1" t="s">
        <v>4417</v>
      </c>
      <c r="D1714" s="1" t="s">
        <v>268</v>
      </c>
      <c r="E1714" s="1" t="s">
        <v>108</v>
      </c>
      <c r="F1714" s="1">
        <v>165.22</v>
      </c>
      <c r="G1714" s="19"/>
      <c r="H1714" s="19"/>
      <c r="I1714" s="19"/>
      <c r="J1714" s="19"/>
      <c r="K1714" s="1"/>
      <c r="L1714" s="19"/>
      <c r="M1714" s="1">
        <v>2012</v>
      </c>
      <c r="N1714" s="1">
        <v>-0.1</v>
      </c>
      <c r="O1714" s="1">
        <v>0</v>
      </c>
      <c r="P1714" s="1">
        <v>0</v>
      </c>
      <c r="Q1714" s="1">
        <v>0</v>
      </c>
      <c r="R1714" s="1" t="s">
        <v>4368</v>
      </c>
      <c r="S1714" s="1" t="s">
        <v>4368</v>
      </c>
      <c r="T1714" s="1" t="s">
        <v>4368</v>
      </c>
      <c r="U1714" s="1" t="s">
        <v>4368</v>
      </c>
      <c r="V1714" s="1" t="s">
        <v>4368</v>
      </c>
      <c r="W1714" s="1" t="s">
        <v>4368</v>
      </c>
      <c r="X1714" s="1" t="s">
        <v>4368</v>
      </c>
      <c r="Z1714" s="3">
        <f xml:space="preserve"> IFERROR(AVEDEV(Table1[[#This Row],[GP 2012]:[GP 2021]]) / Table1[[#This Row],[Avg GP]], "x")</f>
        <v>-1.4999999999999998</v>
      </c>
      <c r="AA1714" s="2">
        <f xml:space="preserve"> IFERROR(AVERAGE(Table1[[#This Row],[GP 2012]:[GP 2021]]), "x")</f>
        <v>-2.5000000000000001E-2</v>
      </c>
      <c r="AB1714" s="11">
        <f>Table1[Equity]/Table1[Market Capital]</f>
        <v>0.20699673163055321</v>
      </c>
      <c r="AC1714" s="1">
        <v>4.2</v>
      </c>
      <c r="AD1714" s="1">
        <v>4</v>
      </c>
      <c r="AE1714" s="1">
        <v>2.7</v>
      </c>
      <c r="AF1714" s="1">
        <v>0.4</v>
      </c>
      <c r="AG1714" s="1">
        <v>0.7</v>
      </c>
      <c r="AH1714" s="1">
        <v>1.4</v>
      </c>
      <c r="AI1714" s="1">
        <v>1.4</v>
      </c>
      <c r="AJ1714" s="1">
        <v>2.2999999999999998</v>
      </c>
      <c r="AK1714" s="1">
        <v>13.5</v>
      </c>
      <c r="AL1714" s="1">
        <v>34.5</v>
      </c>
      <c r="AM1714" s="1">
        <v>34.5</v>
      </c>
      <c r="AN1714" s="1">
        <v>34.200000000000003</v>
      </c>
      <c r="AO1714" s="3">
        <f xml:space="preserve"> IFERROR(Table1[[#This Row],[GP 2012]]/Table1[[#This Row],[Total Assets 2012]], "x")</f>
        <v>-2.3809523809523808E-2</v>
      </c>
      <c r="AP1714" s="3">
        <f xml:space="preserve"> IFERROR(Table1[[#This Row],[GP 2013]]/Table1[[#This Row],[Total Assets 2013]], "x")</f>
        <v>0</v>
      </c>
      <c r="AQ1714" s="3">
        <f xml:space="preserve"> IFERROR(Table1[[#This Row],[GP 2014]]/Table1[[#This Row],[Total Assets 2014]], "x")</f>
        <v>0</v>
      </c>
      <c r="AR1714" s="3">
        <f xml:space="preserve"> IFERROR(Table1[[#This Row],[GP 2015]]/Table1[[#This Row],[Total Assets 2015]], "x")</f>
        <v>0</v>
      </c>
      <c r="AS1714" s="3" t="str">
        <f xml:space="preserve"> IFERROR(Table1[[#This Row],[GP 2016]]/Table1[[#This Row],[Total Assets 2016]], "x")</f>
        <v>x</v>
      </c>
      <c r="AT1714" s="3" t="str">
        <f xml:space="preserve"> IFERROR(Table1[[#This Row],[GP 2017]]/Table1[[#This Row],[Total Assets 2017]], "x")</f>
        <v>x</v>
      </c>
      <c r="AU1714" s="3" t="str">
        <f xml:space="preserve"> IFERROR(Table1[[#This Row],[GP 2018]]/Table1[[#This Row],[Total Assets 2018]], "x")</f>
        <v>x</v>
      </c>
      <c r="AV1714" s="3" t="str">
        <f xml:space="preserve"> IFERROR(Table1[[#This Row],[GP 2019]]/Table1[[#This Row],[Total Assets 2019]], "x")</f>
        <v>x</v>
      </c>
      <c r="AW1714" s="3" t="str">
        <f xml:space="preserve"> IFERROR(Table1[[#This Row],[GP 2020]]/Table1[[#This Row],[Total Assets 2020]], "x")</f>
        <v>x</v>
      </c>
      <c r="AX1714" s="3" t="str">
        <f xml:space="preserve"> IFERROR(Table1[[#This Row],[GP 2021]]/Table1[[#This Row],[Total Assets 2021]], "x")</f>
        <v>x</v>
      </c>
      <c r="AY1714" s="3" t="str">
        <f xml:space="preserve"> IFERROR(Table1[[#This Row],[GP TTM]]/Table1[[#This Row],[Total Assets TTM]], "x")</f>
        <v>x</v>
      </c>
      <c r="BA1714" s="3">
        <f xml:space="preserve"> IFERROR(ABS(Table1[[#This Row],[ROA 2013]]-Table1[[#This Row],[ROA 2012]]), "x")</f>
        <v>2.3809523809523808E-2</v>
      </c>
      <c r="BB1714" s="3">
        <f xml:space="preserve"> IFERROR(ABS(Table1[[#This Row],[ROA 2014]]-Table1[[#This Row],[ROA 2013]]), "x")</f>
        <v>0</v>
      </c>
      <c r="BC1714" s="3">
        <f xml:space="preserve"> IFERROR(ABS(Table1[[#This Row],[ROA 2015]]-Table1[[#This Row],[ROA 2014]]), "x")</f>
        <v>0</v>
      </c>
      <c r="BD1714" s="3" t="str">
        <f xml:space="preserve"> IFERROR(ABS(Table1[[#This Row],[ROA 2016]]-Table1[[#This Row],[ROA 2015]]), "x")</f>
        <v>x</v>
      </c>
      <c r="BE1714" s="3" t="str">
        <f xml:space="preserve"> IFERROR(ABS(Table1[[#This Row],[ROA 2017]]-Table1[[#This Row],[ROA 2016]]), "x")</f>
        <v>x</v>
      </c>
      <c r="BF1714" s="3" t="str">
        <f xml:space="preserve"> IFERROR(ABS(Table1[[#This Row],[ROA 2018]]-Table1[[#This Row],[ROA 2017]]), "x")</f>
        <v>x</v>
      </c>
      <c r="BG1714" s="3" t="str">
        <f xml:space="preserve"> IFERROR(ABS(Table1[[#This Row],[ROA 2019]]-Table1[[#This Row],[ROA 2018]]), "x")</f>
        <v>x</v>
      </c>
      <c r="BH1714" s="3" t="str">
        <f xml:space="preserve"> IFERROR(ABS(Table1[[#This Row],[ROA 2020]]-Table1[[#This Row],[ROA 2019]]), "x")</f>
        <v>x</v>
      </c>
      <c r="BI1714" s="3" t="str">
        <f xml:space="preserve"> IFERROR(ABS(Table1[[#This Row],[ROA 2021]]-Table1[[#This Row],[ROA 2020]]), "x")</f>
        <v>x</v>
      </c>
      <c r="BJ1714" s="3">
        <f xml:space="preserve"> IFERROR(AVERAGE(Table1[[#This Row],[ROA 2013-2012]:[ROA 2021-2020]]), "x")</f>
        <v>7.9365079365079361E-3</v>
      </c>
      <c r="BK1714" s="3">
        <f>IFERROR(AVERAGE(Table1[[#This Row],[ROA 2012]:[ROA 2021]]), "x")</f>
        <v>-5.9523809523809521E-3</v>
      </c>
      <c r="BN1714" s="1">
        <f>SUM(Table1[[#This Row],[B/M Rank]:[ROA Rank]])</f>
        <v>0</v>
      </c>
    </row>
    <row r="1715" spans="1:66" x14ac:dyDescent="0.25">
      <c r="A1715" s="1" t="s">
        <v>4170</v>
      </c>
      <c r="B1715" s="1" t="s">
        <v>1874</v>
      </c>
      <c r="C1715" s="1" t="s">
        <v>4766</v>
      </c>
      <c r="D1715" s="1" t="s">
        <v>487</v>
      </c>
      <c r="E1715" s="1" t="s">
        <v>108</v>
      </c>
      <c r="F1715" s="1">
        <v>165.27</v>
      </c>
      <c r="G1715" s="19"/>
      <c r="H1715" s="19"/>
      <c r="I1715" s="19"/>
      <c r="J1715" s="19"/>
      <c r="K1715" s="1"/>
      <c r="L1715" s="19"/>
      <c r="M1715" s="1">
        <v>2012</v>
      </c>
      <c r="N1715" s="1">
        <v>36.5</v>
      </c>
      <c r="O1715" s="1">
        <v>36.299999999999997</v>
      </c>
      <c r="P1715" s="1">
        <v>37.4</v>
      </c>
      <c r="Q1715" s="1">
        <v>39.9</v>
      </c>
      <c r="R1715" s="1">
        <v>42.4</v>
      </c>
      <c r="S1715" s="1">
        <v>44.2</v>
      </c>
      <c r="T1715" s="1">
        <v>42</v>
      </c>
      <c r="U1715" s="1">
        <v>43.8</v>
      </c>
      <c r="V1715" s="1">
        <v>39.6</v>
      </c>
      <c r="W1715" s="1">
        <v>49.2</v>
      </c>
      <c r="X1715" s="1">
        <v>49.5</v>
      </c>
      <c r="Z1715" s="3">
        <f xml:space="preserve"> IFERROR(AVEDEV(Table1[[#This Row],[GP 2012]:[GP 2021]]) / Table1[[#This Row],[Avg GP]], "x")</f>
        <v>7.7558959397033805E-2</v>
      </c>
      <c r="AA1715" s="2">
        <f xml:space="preserve"> IFERROR(AVERAGE(Table1[[#This Row],[GP 2012]:[GP 2021]]), "x")</f>
        <v>41.13</v>
      </c>
      <c r="AB1715" s="11">
        <f>Table1[Equity]/Table1[Market Capital]</f>
        <v>-0.33278876989169237</v>
      </c>
      <c r="AC1715" s="1">
        <v>100.4</v>
      </c>
      <c r="AD1715" s="1">
        <v>93.4</v>
      </c>
      <c r="AE1715" s="1">
        <v>86.6</v>
      </c>
      <c r="AF1715" s="1">
        <v>98.1</v>
      </c>
      <c r="AG1715" s="1">
        <v>92.4</v>
      </c>
      <c r="AH1715" s="1">
        <v>93.5</v>
      </c>
      <c r="AI1715" s="1">
        <v>95.7</v>
      </c>
      <c r="AJ1715" s="1">
        <v>94.8</v>
      </c>
      <c r="AK1715" s="1">
        <v>89</v>
      </c>
      <c r="AL1715" s="1">
        <v>78.599999999999994</v>
      </c>
      <c r="AM1715" s="1">
        <v>78.400000000000006</v>
      </c>
      <c r="AN1715" s="1">
        <v>-55</v>
      </c>
      <c r="AO1715" s="3">
        <f xml:space="preserve"> IFERROR(Table1[[#This Row],[GP 2012]]/Table1[[#This Row],[Total Assets 2012]], "x")</f>
        <v>0.36354581673306768</v>
      </c>
      <c r="AP1715" s="3">
        <f xml:space="preserve"> IFERROR(Table1[[#This Row],[GP 2013]]/Table1[[#This Row],[Total Assets 2013]], "x")</f>
        <v>0.38865096359743034</v>
      </c>
      <c r="AQ1715" s="3">
        <f xml:space="preserve"> IFERROR(Table1[[#This Row],[GP 2014]]/Table1[[#This Row],[Total Assets 2014]], "x")</f>
        <v>0.43187066974595845</v>
      </c>
      <c r="AR1715" s="3">
        <f xml:space="preserve"> IFERROR(Table1[[#This Row],[GP 2015]]/Table1[[#This Row],[Total Assets 2015]], "x")</f>
        <v>0.40672782874617736</v>
      </c>
      <c r="AS1715" s="3">
        <f xml:space="preserve"> IFERROR(Table1[[#This Row],[GP 2016]]/Table1[[#This Row],[Total Assets 2016]], "x")</f>
        <v>0.45887445887445882</v>
      </c>
      <c r="AT1715" s="3">
        <f xml:space="preserve"> IFERROR(Table1[[#This Row],[GP 2017]]/Table1[[#This Row],[Total Assets 2017]], "x")</f>
        <v>0.47272727272727277</v>
      </c>
      <c r="AU1715" s="3">
        <f xml:space="preserve"> IFERROR(Table1[[#This Row],[GP 2018]]/Table1[[#This Row],[Total Assets 2018]], "x")</f>
        <v>0.43887147335423199</v>
      </c>
      <c r="AV1715" s="3">
        <f xml:space="preserve"> IFERROR(Table1[[#This Row],[GP 2019]]/Table1[[#This Row],[Total Assets 2019]], "x")</f>
        <v>0.46202531645569617</v>
      </c>
      <c r="AW1715" s="3">
        <f xml:space="preserve"> IFERROR(Table1[[#This Row],[GP 2020]]/Table1[[#This Row],[Total Assets 2020]], "x")</f>
        <v>0.44494382022471912</v>
      </c>
      <c r="AX1715" s="3">
        <f xml:space="preserve"> IFERROR(Table1[[#This Row],[GP 2021]]/Table1[[#This Row],[Total Assets 2021]], "x")</f>
        <v>0.62595419847328249</v>
      </c>
      <c r="AY1715" s="3">
        <f xml:space="preserve"> IFERROR(Table1[[#This Row],[GP TTM]]/Table1[[#This Row],[Total Assets TTM]], "x")</f>
        <v>0.63137755102040816</v>
      </c>
      <c r="BA1715" s="3">
        <f xml:space="preserve"> IFERROR(ABS(Table1[[#This Row],[ROA 2013]]-Table1[[#This Row],[ROA 2012]]), "x")</f>
        <v>2.510514686436266E-2</v>
      </c>
      <c r="BB1715" s="3">
        <f xml:space="preserve"> IFERROR(ABS(Table1[[#This Row],[ROA 2014]]-Table1[[#This Row],[ROA 2013]]), "x")</f>
        <v>4.3219706148528103E-2</v>
      </c>
      <c r="BC1715" s="3">
        <f xml:space="preserve"> IFERROR(ABS(Table1[[#This Row],[ROA 2015]]-Table1[[#This Row],[ROA 2014]]), "x")</f>
        <v>2.5142840999781091E-2</v>
      </c>
      <c r="BD1715" s="3">
        <f xml:space="preserve"> IFERROR(ABS(Table1[[#This Row],[ROA 2016]]-Table1[[#This Row],[ROA 2015]]), "x")</f>
        <v>5.2146630128281468E-2</v>
      </c>
      <c r="BE1715" s="3">
        <f xml:space="preserve"> IFERROR(ABS(Table1[[#This Row],[ROA 2017]]-Table1[[#This Row],[ROA 2016]]), "x")</f>
        <v>1.385281385281395E-2</v>
      </c>
      <c r="BF1715" s="3">
        <f xml:space="preserve"> IFERROR(ABS(Table1[[#This Row],[ROA 2018]]-Table1[[#This Row],[ROA 2017]]), "x")</f>
        <v>3.3855799373040785E-2</v>
      </c>
      <c r="BG1715" s="3">
        <f xml:space="preserve"> IFERROR(ABS(Table1[[#This Row],[ROA 2019]]-Table1[[#This Row],[ROA 2018]]), "x")</f>
        <v>2.3153843101464178E-2</v>
      </c>
      <c r="BH1715" s="3">
        <f xml:space="preserve"> IFERROR(ABS(Table1[[#This Row],[ROA 2020]]-Table1[[#This Row],[ROA 2019]]), "x")</f>
        <v>1.7081496230977045E-2</v>
      </c>
      <c r="BI1715" s="3">
        <f xml:space="preserve"> IFERROR(ABS(Table1[[#This Row],[ROA 2021]]-Table1[[#This Row],[ROA 2020]]), "x")</f>
        <v>0.18101037824856336</v>
      </c>
      <c r="BJ1715" s="3">
        <f xml:space="preserve"> IFERROR(AVERAGE(Table1[[#This Row],[ROA 2013-2012]:[ROA 2021-2020]]), "x")</f>
        <v>4.6063183883090296E-2</v>
      </c>
      <c r="BK1715" s="3">
        <f>IFERROR(AVERAGE(Table1[[#This Row],[ROA 2012]:[ROA 2021]]), "x")</f>
        <v>0.44941918189322949</v>
      </c>
      <c r="BN1715" s="1">
        <f>SUM(Table1[[#This Row],[B/M Rank]:[ROA Rank]])</f>
        <v>0</v>
      </c>
    </row>
    <row r="1716" spans="1:66" x14ac:dyDescent="0.25">
      <c r="A1716" s="1" t="s">
        <v>4325</v>
      </c>
      <c r="B1716" s="1" t="s">
        <v>2029</v>
      </c>
      <c r="C1716" s="1" t="s">
        <v>2024</v>
      </c>
      <c r="D1716" s="1" t="s">
        <v>133</v>
      </c>
      <c r="E1716" s="1" t="s">
        <v>108</v>
      </c>
      <c r="F1716" s="1">
        <v>165.33</v>
      </c>
      <c r="G1716" s="19"/>
      <c r="H1716" s="19"/>
      <c r="I1716" s="19"/>
      <c r="J1716" s="19"/>
      <c r="K1716" s="1"/>
      <c r="L1716" s="19"/>
      <c r="M1716" s="1">
        <v>2017</v>
      </c>
      <c r="S1716" s="1">
        <v>0</v>
      </c>
      <c r="T1716" s="1">
        <v>1.3</v>
      </c>
      <c r="U1716" s="1">
        <v>2.7</v>
      </c>
      <c r="V1716" s="1">
        <v>5.2</v>
      </c>
      <c r="W1716" s="1">
        <v>6.5</v>
      </c>
      <c r="X1716" s="1">
        <v>6.7</v>
      </c>
      <c r="Z1716" s="3">
        <f xml:space="preserve"> IFERROR(AVEDEV(Table1[[#This Row],[GP 2012]:[GP 2021]]) / Table1[[#This Row],[Avg GP]], "x")</f>
        <v>0.69044585987261153</v>
      </c>
      <c r="AA1716" s="2">
        <f xml:space="preserve"> IFERROR(AVERAGE(Table1[[#This Row],[GP 2012]:[GP 2021]]), "x")</f>
        <v>3.1399999999999997</v>
      </c>
      <c r="AB1716" s="11">
        <f>Table1[Equity]/Table1[Market Capital]</f>
        <v>0.1028246537228573</v>
      </c>
      <c r="AH1716" s="1">
        <v>16.399999999999999</v>
      </c>
      <c r="AI1716" s="1">
        <v>32.4</v>
      </c>
      <c r="AJ1716" s="1">
        <v>43.1</v>
      </c>
      <c r="AK1716" s="1">
        <v>32.9</v>
      </c>
      <c r="AL1716" s="1">
        <v>29.7</v>
      </c>
      <c r="AM1716" s="1">
        <v>29.9</v>
      </c>
      <c r="AN1716" s="1">
        <v>17</v>
      </c>
      <c r="AO1716" s="3" t="str">
        <f xml:space="preserve"> IFERROR(Table1[[#This Row],[GP 2012]]/Table1[[#This Row],[Total Assets 2012]], "x")</f>
        <v>x</v>
      </c>
      <c r="AP1716" s="3" t="str">
        <f xml:space="preserve"> IFERROR(Table1[[#This Row],[GP 2013]]/Table1[[#This Row],[Total Assets 2013]], "x")</f>
        <v>x</v>
      </c>
      <c r="AQ1716" s="3" t="str">
        <f xml:space="preserve"> IFERROR(Table1[[#This Row],[GP 2014]]/Table1[[#This Row],[Total Assets 2014]], "x")</f>
        <v>x</v>
      </c>
      <c r="AR1716" s="3" t="str">
        <f xml:space="preserve"> IFERROR(Table1[[#This Row],[GP 2015]]/Table1[[#This Row],[Total Assets 2015]], "x")</f>
        <v>x</v>
      </c>
      <c r="AS1716" s="3" t="str">
        <f xml:space="preserve"> IFERROR(Table1[[#This Row],[GP 2016]]/Table1[[#This Row],[Total Assets 2016]], "x")</f>
        <v>x</v>
      </c>
      <c r="AT1716" s="3">
        <f xml:space="preserve"> IFERROR(Table1[[#This Row],[GP 2017]]/Table1[[#This Row],[Total Assets 2017]], "x")</f>
        <v>0</v>
      </c>
      <c r="AU1716" s="3">
        <f xml:space="preserve"> IFERROR(Table1[[#This Row],[GP 2018]]/Table1[[#This Row],[Total Assets 2018]], "x")</f>
        <v>4.0123456790123462E-2</v>
      </c>
      <c r="AV1716" s="3">
        <f xml:space="preserve"> IFERROR(Table1[[#This Row],[GP 2019]]/Table1[[#This Row],[Total Assets 2019]], "x")</f>
        <v>6.2645011600928072E-2</v>
      </c>
      <c r="AW1716" s="3">
        <f xml:space="preserve"> IFERROR(Table1[[#This Row],[GP 2020]]/Table1[[#This Row],[Total Assets 2020]], "x")</f>
        <v>0.15805471124620063</v>
      </c>
      <c r="AX1716" s="3">
        <f xml:space="preserve"> IFERROR(Table1[[#This Row],[GP 2021]]/Table1[[#This Row],[Total Assets 2021]], "x")</f>
        <v>0.21885521885521886</v>
      </c>
      <c r="AY1716" s="3">
        <f xml:space="preserve"> IFERROR(Table1[[#This Row],[GP TTM]]/Table1[[#This Row],[Total Assets TTM]], "x")</f>
        <v>0.22408026755852845</v>
      </c>
      <c r="BA1716" s="3" t="str">
        <f xml:space="preserve"> IFERROR(ABS(Table1[[#This Row],[ROA 2013]]-Table1[[#This Row],[ROA 2012]]), "x")</f>
        <v>x</v>
      </c>
      <c r="BB1716" s="3" t="str">
        <f xml:space="preserve"> IFERROR(ABS(Table1[[#This Row],[ROA 2014]]-Table1[[#This Row],[ROA 2013]]), "x")</f>
        <v>x</v>
      </c>
      <c r="BC1716" s="3" t="str">
        <f xml:space="preserve"> IFERROR(ABS(Table1[[#This Row],[ROA 2015]]-Table1[[#This Row],[ROA 2014]]), "x")</f>
        <v>x</v>
      </c>
      <c r="BD1716" s="3" t="str">
        <f xml:space="preserve"> IFERROR(ABS(Table1[[#This Row],[ROA 2016]]-Table1[[#This Row],[ROA 2015]]), "x")</f>
        <v>x</v>
      </c>
      <c r="BE1716" s="3" t="str">
        <f xml:space="preserve"> IFERROR(ABS(Table1[[#This Row],[ROA 2017]]-Table1[[#This Row],[ROA 2016]]), "x")</f>
        <v>x</v>
      </c>
      <c r="BF1716" s="3">
        <f xml:space="preserve"> IFERROR(ABS(Table1[[#This Row],[ROA 2018]]-Table1[[#This Row],[ROA 2017]]), "x")</f>
        <v>4.0123456790123462E-2</v>
      </c>
      <c r="BG1716" s="3">
        <f xml:space="preserve"> IFERROR(ABS(Table1[[#This Row],[ROA 2019]]-Table1[[#This Row],[ROA 2018]]), "x")</f>
        <v>2.252155481080461E-2</v>
      </c>
      <c r="BH1716" s="3">
        <f xml:space="preserve"> IFERROR(ABS(Table1[[#This Row],[ROA 2020]]-Table1[[#This Row],[ROA 2019]]), "x")</f>
        <v>9.5409699645272558E-2</v>
      </c>
      <c r="BI1716" s="3">
        <f xml:space="preserve"> IFERROR(ABS(Table1[[#This Row],[ROA 2021]]-Table1[[#This Row],[ROA 2020]]), "x")</f>
        <v>6.0800507609018228E-2</v>
      </c>
      <c r="BJ1716" s="3">
        <f xml:space="preserve"> IFERROR(AVERAGE(Table1[[#This Row],[ROA 2013-2012]:[ROA 2021-2020]]), "x")</f>
        <v>5.4713804713804715E-2</v>
      </c>
      <c r="BK1716" s="3">
        <f>IFERROR(AVERAGE(Table1[[#This Row],[ROA 2012]:[ROA 2021]]), "x")</f>
        <v>9.5935679698494203E-2</v>
      </c>
      <c r="BN1716" s="1">
        <f>SUM(Table1[[#This Row],[B/M Rank]:[ROA Rank]])</f>
        <v>0</v>
      </c>
    </row>
    <row r="1717" spans="1:66" x14ac:dyDescent="0.25">
      <c r="A1717" s="1" t="s">
        <v>2284</v>
      </c>
      <c r="B1717" s="1" t="s">
        <v>325</v>
      </c>
      <c r="C1717" s="1" t="s">
        <v>299</v>
      </c>
      <c r="D1717" s="1" t="s">
        <v>107</v>
      </c>
      <c r="E1717" s="1" t="s">
        <v>108</v>
      </c>
      <c r="F1717" s="1">
        <v>165.56</v>
      </c>
      <c r="G1717" s="19"/>
      <c r="H1717" s="19"/>
      <c r="I1717" s="19"/>
      <c r="J1717" s="19"/>
      <c r="K1717" s="1"/>
      <c r="L1717" s="19"/>
      <c r="M1717" s="1">
        <v>2012</v>
      </c>
      <c r="N1717" s="1">
        <v>1.1000000000000001</v>
      </c>
      <c r="O1717" s="1">
        <v>1.2</v>
      </c>
      <c r="P1717" s="1">
        <v>1.8</v>
      </c>
      <c r="Q1717" s="1">
        <v>3.4</v>
      </c>
      <c r="R1717" s="1">
        <v>3.8</v>
      </c>
      <c r="S1717" s="1">
        <v>5.0999999999999996</v>
      </c>
      <c r="T1717" s="1">
        <v>7.7</v>
      </c>
      <c r="U1717" s="1">
        <v>15.5</v>
      </c>
      <c r="V1717" s="1">
        <v>19.5</v>
      </c>
      <c r="W1717" s="1">
        <v>26</v>
      </c>
      <c r="X1717" s="1">
        <v>27.9</v>
      </c>
      <c r="Z1717" s="3">
        <f xml:space="preserve"> IFERROR(AVEDEV(Table1[[#This Row],[GP 2012]:[GP 2021]]) / Table1[[#This Row],[Avg GP]], "x")</f>
        <v>0.8336075205640423</v>
      </c>
      <c r="AA1717" s="2">
        <f xml:space="preserve"> IFERROR(AVERAGE(Table1[[#This Row],[GP 2012]:[GP 2021]]), "x")</f>
        <v>8.51</v>
      </c>
      <c r="AB1717" s="11">
        <f>Table1[Equity]/Table1[Market Capital]</f>
        <v>0.29173713457356848</v>
      </c>
      <c r="AC1717" s="1">
        <v>8.6</v>
      </c>
      <c r="AD1717" s="1">
        <v>5.9</v>
      </c>
      <c r="AE1717" s="1">
        <v>8.4</v>
      </c>
      <c r="AF1717" s="1">
        <v>9.9</v>
      </c>
      <c r="AG1717" s="1">
        <v>10.8</v>
      </c>
      <c r="AH1717" s="1">
        <v>24.4</v>
      </c>
      <c r="AI1717" s="1">
        <v>57.9</v>
      </c>
      <c r="AJ1717" s="1">
        <v>58.7</v>
      </c>
      <c r="AK1717" s="1">
        <v>88.6</v>
      </c>
      <c r="AL1717" s="1">
        <v>109.3</v>
      </c>
      <c r="AM1717" s="1">
        <v>96.1</v>
      </c>
      <c r="AN1717" s="1">
        <v>48.3</v>
      </c>
      <c r="AO1717" s="3">
        <f xml:space="preserve"> IFERROR(Table1[[#This Row],[GP 2012]]/Table1[[#This Row],[Total Assets 2012]], "x")</f>
        <v>0.12790697674418605</v>
      </c>
      <c r="AP1717" s="3">
        <f xml:space="preserve"> IFERROR(Table1[[#This Row],[GP 2013]]/Table1[[#This Row],[Total Assets 2013]], "x")</f>
        <v>0.20338983050847456</v>
      </c>
      <c r="AQ1717" s="3">
        <f xml:space="preserve"> IFERROR(Table1[[#This Row],[GP 2014]]/Table1[[#This Row],[Total Assets 2014]], "x")</f>
        <v>0.21428571428571427</v>
      </c>
      <c r="AR1717" s="3">
        <f xml:space="preserve"> IFERROR(Table1[[#This Row],[GP 2015]]/Table1[[#This Row],[Total Assets 2015]], "x")</f>
        <v>0.34343434343434343</v>
      </c>
      <c r="AS1717" s="3">
        <f xml:space="preserve"> IFERROR(Table1[[#This Row],[GP 2016]]/Table1[[#This Row],[Total Assets 2016]], "x")</f>
        <v>0.3518518518518518</v>
      </c>
      <c r="AT1717" s="3">
        <f xml:space="preserve"> IFERROR(Table1[[#This Row],[GP 2017]]/Table1[[#This Row],[Total Assets 2017]], "x")</f>
        <v>0.20901639344262296</v>
      </c>
      <c r="AU1717" s="3">
        <f xml:space="preserve"> IFERROR(Table1[[#This Row],[GP 2018]]/Table1[[#This Row],[Total Assets 2018]], "x")</f>
        <v>0.13298791018998274</v>
      </c>
      <c r="AV1717" s="3">
        <f xml:space="preserve"> IFERROR(Table1[[#This Row],[GP 2019]]/Table1[[#This Row],[Total Assets 2019]], "x")</f>
        <v>0.26405451448040884</v>
      </c>
      <c r="AW1717" s="3">
        <f xml:space="preserve"> IFERROR(Table1[[#This Row],[GP 2020]]/Table1[[#This Row],[Total Assets 2020]], "x")</f>
        <v>0.22009029345372461</v>
      </c>
      <c r="AX1717" s="3">
        <f xml:space="preserve"> IFERROR(Table1[[#This Row],[GP 2021]]/Table1[[#This Row],[Total Assets 2021]], "x")</f>
        <v>0.23787740164684357</v>
      </c>
      <c r="AY1717" s="3">
        <f xml:space="preserve"> IFERROR(Table1[[#This Row],[GP TTM]]/Table1[[#This Row],[Total Assets TTM]], "x")</f>
        <v>0.29032258064516131</v>
      </c>
      <c r="BA1717" s="3">
        <f xml:space="preserve"> IFERROR(ABS(Table1[[#This Row],[ROA 2013]]-Table1[[#This Row],[ROA 2012]]), "x")</f>
        <v>7.548285376428851E-2</v>
      </c>
      <c r="BB1717" s="3">
        <f xml:space="preserve"> IFERROR(ABS(Table1[[#This Row],[ROA 2014]]-Table1[[#This Row],[ROA 2013]]), "x")</f>
        <v>1.0895883777239712E-2</v>
      </c>
      <c r="BC1717" s="3">
        <f xml:space="preserve"> IFERROR(ABS(Table1[[#This Row],[ROA 2015]]-Table1[[#This Row],[ROA 2014]]), "x")</f>
        <v>0.12914862914862915</v>
      </c>
      <c r="BD1717" s="3">
        <f xml:space="preserve"> IFERROR(ABS(Table1[[#This Row],[ROA 2016]]-Table1[[#This Row],[ROA 2015]]), "x")</f>
        <v>8.4175084175083792E-3</v>
      </c>
      <c r="BE1717" s="3">
        <f xml:space="preserve"> IFERROR(ABS(Table1[[#This Row],[ROA 2017]]-Table1[[#This Row],[ROA 2016]]), "x")</f>
        <v>0.14283545840922884</v>
      </c>
      <c r="BF1717" s="3">
        <f xml:space="preserve"> IFERROR(ABS(Table1[[#This Row],[ROA 2018]]-Table1[[#This Row],[ROA 2017]]), "x")</f>
        <v>7.6028483252640222E-2</v>
      </c>
      <c r="BG1717" s="3">
        <f xml:space="preserve"> IFERROR(ABS(Table1[[#This Row],[ROA 2019]]-Table1[[#This Row],[ROA 2018]]), "x")</f>
        <v>0.1310666042904261</v>
      </c>
      <c r="BH1717" s="3">
        <f xml:space="preserve"> IFERROR(ABS(Table1[[#This Row],[ROA 2020]]-Table1[[#This Row],[ROA 2019]]), "x")</f>
        <v>4.3964221026684236E-2</v>
      </c>
      <c r="BI1717" s="3">
        <f xml:space="preserve"> IFERROR(ABS(Table1[[#This Row],[ROA 2021]]-Table1[[#This Row],[ROA 2020]]), "x")</f>
        <v>1.7787108193118961E-2</v>
      </c>
      <c r="BJ1717" s="3">
        <f xml:space="preserve"> IFERROR(AVERAGE(Table1[[#This Row],[ROA 2013-2012]:[ROA 2021-2020]]), "x")</f>
        <v>7.062519447552934E-2</v>
      </c>
      <c r="BK1717" s="3">
        <f>IFERROR(AVERAGE(Table1[[#This Row],[ROA 2012]:[ROA 2021]]), "x")</f>
        <v>0.23048952300381531</v>
      </c>
      <c r="BN1717" s="1">
        <f>SUM(Table1[[#This Row],[B/M Rank]:[ROA Rank]])</f>
        <v>0</v>
      </c>
    </row>
    <row r="1718" spans="1:66" x14ac:dyDescent="0.25">
      <c r="A1718" s="1" t="s">
        <v>2361</v>
      </c>
      <c r="B1718" s="1" t="s">
        <v>412</v>
      </c>
      <c r="C1718" s="1" t="s">
        <v>403</v>
      </c>
      <c r="D1718" s="1" t="s">
        <v>107</v>
      </c>
      <c r="E1718" s="1" t="s">
        <v>108</v>
      </c>
      <c r="F1718" s="1">
        <v>165.69</v>
      </c>
      <c r="G1718" s="19"/>
      <c r="H1718" s="19"/>
      <c r="I1718" s="19"/>
      <c r="J1718" s="19"/>
      <c r="K1718" s="1"/>
      <c r="L1718" s="19"/>
      <c r="M1718" s="1">
        <v>2012</v>
      </c>
      <c r="N1718" s="1">
        <v>64.8</v>
      </c>
      <c r="O1718" s="1">
        <v>60.6</v>
      </c>
      <c r="P1718" s="1">
        <v>57.5</v>
      </c>
      <c r="Q1718" s="1">
        <v>65.900000000000006</v>
      </c>
      <c r="R1718" s="1">
        <v>66.900000000000006</v>
      </c>
      <c r="S1718" s="1">
        <v>73</v>
      </c>
      <c r="T1718" s="1">
        <v>72.900000000000006</v>
      </c>
      <c r="U1718" s="1">
        <v>88</v>
      </c>
      <c r="V1718" s="1">
        <v>81.400000000000006</v>
      </c>
      <c r="W1718" s="1">
        <v>99.9</v>
      </c>
      <c r="X1718" s="1">
        <v>116.8</v>
      </c>
      <c r="Z1718" s="3">
        <f xml:space="preserve"> IFERROR(AVEDEV(Table1[[#This Row],[GP 2012]:[GP 2021]]) / Table1[[#This Row],[Avg GP]], "x")</f>
        <v>0.13689971268299356</v>
      </c>
      <c r="AA1718" s="2">
        <f xml:space="preserve"> IFERROR(AVERAGE(Table1[[#This Row],[GP 2012]:[GP 2021]]), "x")</f>
        <v>73.09</v>
      </c>
      <c r="AB1718" s="11">
        <f>Table1[Equity]/Table1[Market Capital]</f>
        <v>0.80753213833061754</v>
      </c>
      <c r="AC1718" s="1">
        <v>160</v>
      </c>
      <c r="AD1718" s="1">
        <v>186.9</v>
      </c>
      <c r="AE1718" s="1">
        <v>184.3</v>
      </c>
      <c r="AF1718" s="1">
        <v>223</v>
      </c>
      <c r="AG1718" s="1">
        <v>205.2</v>
      </c>
      <c r="AH1718" s="1">
        <v>192.4</v>
      </c>
      <c r="AI1718" s="1">
        <v>205.5</v>
      </c>
      <c r="AJ1718" s="1">
        <v>215</v>
      </c>
      <c r="AK1718" s="1">
        <v>189.4</v>
      </c>
      <c r="AL1718" s="1">
        <v>235.1</v>
      </c>
      <c r="AM1718" s="1">
        <v>253.3</v>
      </c>
      <c r="AN1718" s="1">
        <v>133.80000000000001</v>
      </c>
      <c r="AO1718" s="3">
        <f xml:space="preserve"> IFERROR(Table1[[#This Row],[GP 2012]]/Table1[[#This Row],[Total Assets 2012]], "x")</f>
        <v>0.40499999999999997</v>
      </c>
      <c r="AP1718" s="3">
        <f xml:space="preserve"> IFERROR(Table1[[#This Row],[GP 2013]]/Table1[[#This Row],[Total Assets 2013]], "x")</f>
        <v>0.32423756019261635</v>
      </c>
      <c r="AQ1718" s="3">
        <f xml:space="preserve"> IFERROR(Table1[[#This Row],[GP 2014]]/Table1[[#This Row],[Total Assets 2014]], "x")</f>
        <v>0.31199131850244166</v>
      </c>
      <c r="AR1718" s="3">
        <f xml:space="preserve"> IFERROR(Table1[[#This Row],[GP 2015]]/Table1[[#This Row],[Total Assets 2015]], "x")</f>
        <v>0.29551569506726461</v>
      </c>
      <c r="AS1718" s="3">
        <f xml:space="preserve"> IFERROR(Table1[[#This Row],[GP 2016]]/Table1[[#This Row],[Total Assets 2016]], "x")</f>
        <v>0.32602339181286555</v>
      </c>
      <c r="AT1718" s="3">
        <f xml:space="preserve"> IFERROR(Table1[[#This Row],[GP 2017]]/Table1[[#This Row],[Total Assets 2017]], "x")</f>
        <v>0.37941787941787941</v>
      </c>
      <c r="AU1718" s="3">
        <f xml:space="preserve"> IFERROR(Table1[[#This Row],[GP 2018]]/Table1[[#This Row],[Total Assets 2018]], "x")</f>
        <v>0.35474452554744529</v>
      </c>
      <c r="AV1718" s="3">
        <f xml:space="preserve"> IFERROR(Table1[[#This Row],[GP 2019]]/Table1[[#This Row],[Total Assets 2019]], "x")</f>
        <v>0.40930232558139534</v>
      </c>
      <c r="AW1718" s="3">
        <f xml:space="preserve"> IFERROR(Table1[[#This Row],[GP 2020]]/Table1[[#This Row],[Total Assets 2020]], "x")</f>
        <v>0.42977824709609297</v>
      </c>
      <c r="AX1718" s="3">
        <f xml:space="preserve"> IFERROR(Table1[[#This Row],[GP 2021]]/Table1[[#This Row],[Total Assets 2021]], "x")</f>
        <v>0.42492556358996175</v>
      </c>
      <c r="AY1718" s="3">
        <f xml:space="preserve"> IFERROR(Table1[[#This Row],[GP TTM]]/Table1[[#This Row],[Total Assets TTM]], "x")</f>
        <v>0.46111330438215553</v>
      </c>
      <c r="BA1718" s="3">
        <f xml:space="preserve"> IFERROR(ABS(Table1[[#This Row],[ROA 2013]]-Table1[[#This Row],[ROA 2012]]), "x")</f>
        <v>8.0762439807383624E-2</v>
      </c>
      <c r="BB1718" s="3">
        <f xml:space="preserve"> IFERROR(ABS(Table1[[#This Row],[ROA 2014]]-Table1[[#This Row],[ROA 2013]]), "x")</f>
        <v>1.2246241690174686E-2</v>
      </c>
      <c r="BC1718" s="3">
        <f xml:space="preserve"> IFERROR(ABS(Table1[[#This Row],[ROA 2015]]-Table1[[#This Row],[ROA 2014]]), "x")</f>
        <v>1.6475623435177056E-2</v>
      </c>
      <c r="BD1718" s="3">
        <f xml:space="preserve"> IFERROR(ABS(Table1[[#This Row],[ROA 2016]]-Table1[[#This Row],[ROA 2015]]), "x")</f>
        <v>3.0507696745600943E-2</v>
      </c>
      <c r="BE1718" s="3">
        <f xml:space="preserve"> IFERROR(ABS(Table1[[#This Row],[ROA 2017]]-Table1[[#This Row],[ROA 2016]]), "x")</f>
        <v>5.3394487605013863E-2</v>
      </c>
      <c r="BF1718" s="3">
        <f xml:space="preserve"> IFERROR(ABS(Table1[[#This Row],[ROA 2018]]-Table1[[#This Row],[ROA 2017]]), "x")</f>
        <v>2.4673353870434123E-2</v>
      </c>
      <c r="BG1718" s="3">
        <f xml:space="preserve"> IFERROR(ABS(Table1[[#This Row],[ROA 2019]]-Table1[[#This Row],[ROA 2018]]), "x")</f>
        <v>5.4557800033950055E-2</v>
      </c>
      <c r="BH1718" s="3">
        <f xml:space="preserve"> IFERROR(ABS(Table1[[#This Row],[ROA 2020]]-Table1[[#This Row],[ROA 2019]]), "x")</f>
        <v>2.0475921514697626E-2</v>
      </c>
      <c r="BI1718" s="3">
        <f xml:space="preserve"> IFERROR(ABS(Table1[[#This Row],[ROA 2021]]-Table1[[#This Row],[ROA 2020]]), "x")</f>
        <v>4.8526835061312168E-3</v>
      </c>
      <c r="BJ1718" s="3">
        <f xml:space="preserve"> IFERROR(AVERAGE(Table1[[#This Row],[ROA 2013-2012]:[ROA 2021-2020]]), "x")</f>
        <v>3.3105138689840358E-2</v>
      </c>
      <c r="BK1718" s="3">
        <f>IFERROR(AVERAGE(Table1[[#This Row],[ROA 2012]:[ROA 2021]]), "x")</f>
        <v>0.3660936506807963</v>
      </c>
      <c r="BN1718" s="1">
        <f>SUM(Table1[[#This Row],[B/M Rank]:[ROA Rank]])</f>
        <v>0</v>
      </c>
    </row>
    <row r="1719" spans="1:66" x14ac:dyDescent="0.25">
      <c r="A1719" s="1" t="s">
        <v>3908</v>
      </c>
      <c r="B1719" s="1" t="s">
        <v>1620</v>
      </c>
      <c r="C1719" s="1" t="s">
        <v>1499</v>
      </c>
      <c r="D1719" s="1" t="s">
        <v>440</v>
      </c>
      <c r="E1719" s="1" t="s">
        <v>108</v>
      </c>
      <c r="F1719" s="1">
        <v>165.82</v>
      </c>
      <c r="G1719" s="19"/>
      <c r="H1719" s="19"/>
      <c r="I1719" s="19"/>
      <c r="J1719" s="19"/>
      <c r="K1719" s="1"/>
      <c r="L1719" s="19"/>
      <c r="M1719" s="1">
        <v>2021</v>
      </c>
      <c r="W1719" s="1">
        <v>10.9</v>
      </c>
      <c r="X1719" s="1">
        <v>10.9</v>
      </c>
      <c r="Z1719" s="3">
        <f xml:space="preserve"> IFERROR(AVEDEV(Table1[[#This Row],[GP 2012]:[GP 2021]]) / Table1[[#This Row],[Avg GP]], "x")</f>
        <v>0</v>
      </c>
      <c r="AA1719" s="2">
        <f xml:space="preserve"> IFERROR(AVERAGE(Table1[[#This Row],[GP 2012]:[GP 2021]]), "x")</f>
        <v>10.9</v>
      </c>
      <c r="AB1719" s="11">
        <f>Table1[Equity]/Table1[Market Capital]</f>
        <v>0.57592570256905085</v>
      </c>
      <c r="AL1719" s="1">
        <v>115.9</v>
      </c>
      <c r="AM1719" s="1">
        <v>115.9</v>
      </c>
      <c r="AN1719" s="1">
        <v>95.5</v>
      </c>
      <c r="AO1719" s="3" t="str">
        <f xml:space="preserve"> IFERROR(Table1[[#This Row],[GP 2012]]/Table1[[#This Row],[Total Assets 2012]], "x")</f>
        <v>x</v>
      </c>
      <c r="AP1719" s="3" t="str">
        <f xml:space="preserve"> IFERROR(Table1[[#This Row],[GP 2013]]/Table1[[#This Row],[Total Assets 2013]], "x")</f>
        <v>x</v>
      </c>
      <c r="AQ1719" s="3" t="str">
        <f xml:space="preserve"> IFERROR(Table1[[#This Row],[GP 2014]]/Table1[[#This Row],[Total Assets 2014]], "x")</f>
        <v>x</v>
      </c>
      <c r="AR1719" s="3" t="str">
        <f xml:space="preserve"> IFERROR(Table1[[#This Row],[GP 2015]]/Table1[[#This Row],[Total Assets 2015]], "x")</f>
        <v>x</v>
      </c>
      <c r="AS1719" s="3" t="str">
        <f xml:space="preserve"> IFERROR(Table1[[#This Row],[GP 2016]]/Table1[[#This Row],[Total Assets 2016]], "x")</f>
        <v>x</v>
      </c>
      <c r="AT1719" s="3" t="str">
        <f xml:space="preserve"> IFERROR(Table1[[#This Row],[GP 2017]]/Table1[[#This Row],[Total Assets 2017]], "x")</f>
        <v>x</v>
      </c>
      <c r="AU1719" s="3" t="str">
        <f xml:space="preserve"> IFERROR(Table1[[#This Row],[GP 2018]]/Table1[[#This Row],[Total Assets 2018]], "x")</f>
        <v>x</v>
      </c>
      <c r="AV1719" s="3" t="str">
        <f xml:space="preserve"> IFERROR(Table1[[#This Row],[GP 2019]]/Table1[[#This Row],[Total Assets 2019]], "x")</f>
        <v>x</v>
      </c>
      <c r="AW1719" s="3" t="str">
        <f xml:space="preserve"> IFERROR(Table1[[#This Row],[GP 2020]]/Table1[[#This Row],[Total Assets 2020]], "x")</f>
        <v>x</v>
      </c>
      <c r="AX1719" s="3">
        <f xml:space="preserve"> IFERROR(Table1[[#This Row],[GP 2021]]/Table1[[#This Row],[Total Assets 2021]], "x")</f>
        <v>9.4046591889559966E-2</v>
      </c>
      <c r="AY1719" s="3">
        <f xml:space="preserve"> IFERROR(Table1[[#This Row],[GP TTM]]/Table1[[#This Row],[Total Assets TTM]], "x")</f>
        <v>9.4046591889559966E-2</v>
      </c>
      <c r="BA1719" s="3" t="str">
        <f xml:space="preserve"> IFERROR(ABS(Table1[[#This Row],[ROA 2013]]-Table1[[#This Row],[ROA 2012]]), "x")</f>
        <v>x</v>
      </c>
      <c r="BB1719" s="3" t="str">
        <f xml:space="preserve"> IFERROR(ABS(Table1[[#This Row],[ROA 2014]]-Table1[[#This Row],[ROA 2013]]), "x")</f>
        <v>x</v>
      </c>
      <c r="BC1719" s="3" t="str">
        <f xml:space="preserve"> IFERROR(ABS(Table1[[#This Row],[ROA 2015]]-Table1[[#This Row],[ROA 2014]]), "x")</f>
        <v>x</v>
      </c>
      <c r="BD1719" s="3" t="str">
        <f xml:space="preserve"> IFERROR(ABS(Table1[[#This Row],[ROA 2016]]-Table1[[#This Row],[ROA 2015]]), "x")</f>
        <v>x</v>
      </c>
      <c r="BE1719" s="3" t="str">
        <f xml:space="preserve"> IFERROR(ABS(Table1[[#This Row],[ROA 2017]]-Table1[[#This Row],[ROA 2016]]), "x")</f>
        <v>x</v>
      </c>
      <c r="BF1719" s="3" t="str">
        <f xml:space="preserve"> IFERROR(ABS(Table1[[#This Row],[ROA 2018]]-Table1[[#This Row],[ROA 2017]]), "x")</f>
        <v>x</v>
      </c>
      <c r="BG1719" s="3" t="str">
        <f xml:space="preserve"> IFERROR(ABS(Table1[[#This Row],[ROA 2019]]-Table1[[#This Row],[ROA 2018]]), "x")</f>
        <v>x</v>
      </c>
      <c r="BH1719" s="3" t="str">
        <f xml:space="preserve"> IFERROR(ABS(Table1[[#This Row],[ROA 2020]]-Table1[[#This Row],[ROA 2019]]), "x")</f>
        <v>x</v>
      </c>
      <c r="BI1719" s="3" t="str">
        <f xml:space="preserve"> IFERROR(ABS(Table1[[#This Row],[ROA 2021]]-Table1[[#This Row],[ROA 2020]]), "x")</f>
        <v>x</v>
      </c>
      <c r="BJ1719" s="3" t="str">
        <f xml:space="preserve"> IFERROR(AVERAGE(Table1[[#This Row],[ROA 2013-2012]:[ROA 2021-2020]]), "x")</f>
        <v>x</v>
      </c>
      <c r="BK1719" s="3">
        <f>IFERROR(AVERAGE(Table1[[#This Row],[ROA 2012]:[ROA 2021]]), "x")</f>
        <v>9.4046591889559966E-2</v>
      </c>
      <c r="BN1719" s="1">
        <f>SUM(Table1[[#This Row],[B/M Rank]:[ROA Rank]])</f>
        <v>0</v>
      </c>
    </row>
    <row r="1720" spans="1:66" x14ac:dyDescent="0.25">
      <c r="A1720" s="1" t="s">
        <v>2745</v>
      </c>
      <c r="B1720" s="1" t="s">
        <v>794</v>
      </c>
      <c r="C1720" s="1" t="s">
        <v>769</v>
      </c>
      <c r="D1720" s="1" t="s">
        <v>107</v>
      </c>
      <c r="E1720" s="1" t="s">
        <v>108</v>
      </c>
      <c r="F1720" s="1">
        <v>166.21</v>
      </c>
      <c r="G1720" s="19"/>
      <c r="H1720" s="19"/>
      <c r="I1720" s="19"/>
      <c r="J1720" s="19"/>
      <c r="K1720" s="1"/>
      <c r="L1720" s="19"/>
      <c r="M1720" s="1">
        <v>2012</v>
      </c>
      <c r="O1720" s="1">
        <v>117.1</v>
      </c>
      <c r="P1720" s="1">
        <v>145.30000000000001</v>
      </c>
      <c r="Q1720" s="1">
        <v>148</v>
      </c>
      <c r="R1720" s="1">
        <v>141.1</v>
      </c>
      <c r="S1720" s="1">
        <v>117.6</v>
      </c>
      <c r="T1720" s="1">
        <v>90.9</v>
      </c>
      <c r="U1720" s="1">
        <v>112.6</v>
      </c>
      <c r="V1720" s="1">
        <v>118.3</v>
      </c>
      <c r="W1720" s="1">
        <v>93.6</v>
      </c>
      <c r="X1720" s="1">
        <v>169.7</v>
      </c>
      <c r="Z1720" s="3">
        <f xml:space="preserve"> IFERROR(AVEDEV(Table1[[#This Row],[GP 2012]:[GP 2021]]) / Table1[[#This Row],[Avg GP]], "x")</f>
        <v>0.13443983402489629</v>
      </c>
      <c r="AA1720" s="2">
        <f xml:space="preserve"> IFERROR(AVERAGE(Table1[[#This Row],[GP 2012]:[GP 2021]]), "x")</f>
        <v>120.5</v>
      </c>
      <c r="AB1720" s="11">
        <f>Table1[Equity]/Table1[Market Capital]</f>
        <v>2.0251489080079419</v>
      </c>
      <c r="AD1720" s="1">
        <v>637.29999999999995</v>
      </c>
      <c r="AE1720" s="1">
        <v>691.7</v>
      </c>
      <c r="AF1720" s="1">
        <v>699</v>
      </c>
      <c r="AG1720" s="1">
        <v>697.7</v>
      </c>
      <c r="AH1720" s="1">
        <v>689.7</v>
      </c>
      <c r="AI1720" s="1">
        <v>693.2</v>
      </c>
      <c r="AJ1720" s="1">
        <v>690</v>
      </c>
      <c r="AK1720" s="1">
        <v>722.9</v>
      </c>
      <c r="AL1720" s="1">
        <v>739.3</v>
      </c>
      <c r="AM1720" s="1">
        <v>644.5</v>
      </c>
      <c r="AN1720" s="1">
        <v>336.6</v>
      </c>
      <c r="AO1720" s="3" t="str">
        <f xml:space="preserve"> IFERROR(Table1[[#This Row],[GP 2012]]/Table1[[#This Row],[Total Assets 2012]], "x")</f>
        <v>x</v>
      </c>
      <c r="AP1720" s="3">
        <f xml:space="preserve"> IFERROR(Table1[[#This Row],[GP 2013]]/Table1[[#This Row],[Total Assets 2013]], "x")</f>
        <v>0.18374391966107015</v>
      </c>
      <c r="AQ1720" s="3">
        <f xml:space="preserve"> IFERROR(Table1[[#This Row],[GP 2014]]/Table1[[#This Row],[Total Assets 2014]], "x")</f>
        <v>0.21006216567876246</v>
      </c>
      <c r="AR1720" s="3">
        <f xml:space="preserve"> IFERROR(Table1[[#This Row],[GP 2015]]/Table1[[#This Row],[Total Assets 2015]], "x")</f>
        <v>0.21173104434907011</v>
      </c>
      <c r="AS1720" s="3">
        <f xml:space="preserve"> IFERROR(Table1[[#This Row],[GP 2016]]/Table1[[#This Row],[Total Assets 2016]], "x")</f>
        <v>0.20223591801633939</v>
      </c>
      <c r="AT1720" s="3">
        <f xml:space="preserve"> IFERROR(Table1[[#This Row],[GP 2017]]/Table1[[#This Row],[Total Assets 2017]], "x")</f>
        <v>0.17050891692040016</v>
      </c>
      <c r="AU1720" s="3">
        <f xml:space="preserve"> IFERROR(Table1[[#This Row],[GP 2018]]/Table1[[#This Row],[Total Assets 2018]], "x")</f>
        <v>0.13113098672821696</v>
      </c>
      <c r="AV1720" s="3">
        <f xml:space="preserve"> IFERROR(Table1[[#This Row],[GP 2019]]/Table1[[#This Row],[Total Assets 2019]], "x")</f>
        <v>0.16318840579710145</v>
      </c>
      <c r="AW1720" s="3">
        <f xml:space="preserve"> IFERROR(Table1[[#This Row],[GP 2020]]/Table1[[#This Row],[Total Assets 2020]], "x")</f>
        <v>0.16364642412505187</v>
      </c>
      <c r="AX1720" s="3">
        <f xml:space="preserve"> IFERROR(Table1[[#This Row],[GP 2021]]/Table1[[#This Row],[Total Assets 2021]], "x")</f>
        <v>0.12660624915460572</v>
      </c>
      <c r="AY1720" s="3">
        <f xml:space="preserve"> IFERROR(Table1[[#This Row],[GP TTM]]/Table1[[#This Row],[Total Assets TTM]], "x")</f>
        <v>0.26330488750969744</v>
      </c>
      <c r="BA1720" s="3" t="str">
        <f xml:space="preserve"> IFERROR(ABS(Table1[[#This Row],[ROA 2013]]-Table1[[#This Row],[ROA 2012]]), "x")</f>
        <v>x</v>
      </c>
      <c r="BB1720" s="3">
        <f xml:space="preserve"> IFERROR(ABS(Table1[[#This Row],[ROA 2014]]-Table1[[#This Row],[ROA 2013]]), "x")</f>
        <v>2.6318246017692309E-2</v>
      </c>
      <c r="BC1720" s="3">
        <f xml:space="preserve"> IFERROR(ABS(Table1[[#This Row],[ROA 2015]]-Table1[[#This Row],[ROA 2014]]), "x")</f>
        <v>1.6688786703076552E-3</v>
      </c>
      <c r="BD1720" s="3">
        <f xml:space="preserve"> IFERROR(ABS(Table1[[#This Row],[ROA 2016]]-Table1[[#This Row],[ROA 2015]]), "x")</f>
        <v>9.4951263327307245E-3</v>
      </c>
      <c r="BE1720" s="3">
        <f xml:space="preserve"> IFERROR(ABS(Table1[[#This Row],[ROA 2017]]-Table1[[#This Row],[ROA 2016]]), "x")</f>
        <v>3.1727001095939233E-2</v>
      </c>
      <c r="BF1720" s="3">
        <f xml:space="preserve"> IFERROR(ABS(Table1[[#This Row],[ROA 2018]]-Table1[[#This Row],[ROA 2017]]), "x")</f>
        <v>3.9377930192183191E-2</v>
      </c>
      <c r="BG1720" s="3">
        <f xml:space="preserve"> IFERROR(ABS(Table1[[#This Row],[ROA 2019]]-Table1[[#This Row],[ROA 2018]]), "x")</f>
        <v>3.2057419068884485E-2</v>
      </c>
      <c r="BH1720" s="3">
        <f xml:space="preserve"> IFERROR(ABS(Table1[[#This Row],[ROA 2020]]-Table1[[#This Row],[ROA 2019]]), "x")</f>
        <v>4.580183279504213E-4</v>
      </c>
      <c r="BI1720" s="3">
        <f xml:space="preserve"> IFERROR(ABS(Table1[[#This Row],[ROA 2021]]-Table1[[#This Row],[ROA 2020]]), "x")</f>
        <v>3.7040174970446149E-2</v>
      </c>
      <c r="BJ1720" s="3">
        <f xml:space="preserve"> IFERROR(AVERAGE(Table1[[#This Row],[ROA 2013-2012]:[ROA 2021-2020]]), "x")</f>
        <v>2.2267849334516771E-2</v>
      </c>
      <c r="BK1720" s="3">
        <f>IFERROR(AVERAGE(Table1[[#This Row],[ROA 2012]:[ROA 2021]]), "x")</f>
        <v>0.17365044782562425</v>
      </c>
      <c r="BN1720" s="1">
        <f>SUM(Table1[[#This Row],[B/M Rank]:[ROA Rank]])</f>
        <v>0</v>
      </c>
    </row>
    <row r="1721" spans="1:66" x14ac:dyDescent="0.25">
      <c r="A1721" s="1" t="s">
        <v>3052</v>
      </c>
      <c r="B1721" s="1" t="s">
        <v>4508</v>
      </c>
      <c r="C1721" s="1" t="s">
        <v>4417</v>
      </c>
      <c r="D1721" s="1" t="s">
        <v>268</v>
      </c>
      <c r="E1721" s="1" t="s">
        <v>108</v>
      </c>
      <c r="F1721" s="1">
        <v>167.7</v>
      </c>
      <c r="G1721" s="19"/>
      <c r="H1721" s="19"/>
      <c r="I1721" s="19"/>
      <c r="J1721" s="19"/>
      <c r="K1721" s="1"/>
      <c r="L1721" s="19"/>
      <c r="M1721" s="1">
        <v>2018</v>
      </c>
      <c r="S1721" s="1" t="s">
        <v>4368</v>
      </c>
      <c r="T1721" s="1" t="s">
        <v>4368</v>
      </c>
      <c r="U1721" s="1" t="s">
        <v>4368</v>
      </c>
      <c r="V1721" s="1" t="s">
        <v>4368</v>
      </c>
      <c r="W1721" s="1" t="s">
        <v>4368</v>
      </c>
      <c r="X1721" s="1" t="s">
        <v>4368</v>
      </c>
      <c r="Z1721" s="3" t="str">
        <f xml:space="preserve"> IFERROR(AVEDEV(Table1[[#This Row],[GP 2012]:[GP 2021]]) / Table1[[#This Row],[Avg GP]], "x")</f>
        <v>x</v>
      </c>
      <c r="AA1721" s="2" t="str">
        <f xml:space="preserve"> IFERROR(AVERAGE(Table1[[#This Row],[GP 2012]:[GP 2021]]), "x")</f>
        <v>x</v>
      </c>
      <c r="AB1721" s="11">
        <f>Table1[Equity]/Table1[Market Capital]</f>
        <v>0.88670244484197969</v>
      </c>
      <c r="AH1721" s="1">
        <v>0.2</v>
      </c>
      <c r="AI1721" s="1">
        <v>1</v>
      </c>
      <c r="AJ1721" s="1">
        <v>1.5</v>
      </c>
      <c r="AK1721" s="1">
        <v>152</v>
      </c>
      <c r="AL1721" s="1">
        <v>149.19999999999999</v>
      </c>
      <c r="AM1721" s="1">
        <v>152</v>
      </c>
      <c r="AN1721" s="1">
        <v>148.69999999999999</v>
      </c>
      <c r="AO1721" s="3" t="str">
        <f xml:space="preserve"> IFERROR(Table1[[#This Row],[GP 2012]]/Table1[[#This Row],[Total Assets 2012]], "x")</f>
        <v>x</v>
      </c>
      <c r="AP1721" s="3" t="str">
        <f xml:space="preserve"> IFERROR(Table1[[#This Row],[GP 2013]]/Table1[[#This Row],[Total Assets 2013]], "x")</f>
        <v>x</v>
      </c>
      <c r="AQ1721" s="3" t="str">
        <f xml:space="preserve"> IFERROR(Table1[[#This Row],[GP 2014]]/Table1[[#This Row],[Total Assets 2014]], "x")</f>
        <v>x</v>
      </c>
      <c r="AR1721" s="3" t="str">
        <f xml:space="preserve"> IFERROR(Table1[[#This Row],[GP 2015]]/Table1[[#This Row],[Total Assets 2015]], "x")</f>
        <v>x</v>
      </c>
      <c r="AS1721" s="3" t="str">
        <f xml:space="preserve"> IFERROR(Table1[[#This Row],[GP 2016]]/Table1[[#This Row],[Total Assets 2016]], "x")</f>
        <v>x</v>
      </c>
      <c r="AT1721" s="3" t="str">
        <f xml:space="preserve"> IFERROR(Table1[[#This Row],[GP 2017]]/Table1[[#This Row],[Total Assets 2017]], "x")</f>
        <v>x</v>
      </c>
      <c r="AU1721" s="3" t="str">
        <f xml:space="preserve"> IFERROR(Table1[[#This Row],[GP 2018]]/Table1[[#This Row],[Total Assets 2018]], "x")</f>
        <v>x</v>
      </c>
      <c r="AV1721" s="3" t="str">
        <f xml:space="preserve"> IFERROR(Table1[[#This Row],[GP 2019]]/Table1[[#This Row],[Total Assets 2019]], "x")</f>
        <v>x</v>
      </c>
      <c r="AW1721" s="3" t="str">
        <f xml:space="preserve"> IFERROR(Table1[[#This Row],[GP 2020]]/Table1[[#This Row],[Total Assets 2020]], "x")</f>
        <v>x</v>
      </c>
      <c r="AX1721" s="3" t="str">
        <f xml:space="preserve"> IFERROR(Table1[[#This Row],[GP 2021]]/Table1[[#This Row],[Total Assets 2021]], "x")</f>
        <v>x</v>
      </c>
      <c r="AY1721" s="3" t="str">
        <f xml:space="preserve"> IFERROR(Table1[[#This Row],[GP TTM]]/Table1[[#This Row],[Total Assets TTM]], "x")</f>
        <v>x</v>
      </c>
      <c r="BA1721" s="3" t="str">
        <f xml:space="preserve"> IFERROR(ABS(Table1[[#This Row],[ROA 2013]]-Table1[[#This Row],[ROA 2012]]), "x")</f>
        <v>x</v>
      </c>
      <c r="BB1721" s="3" t="str">
        <f xml:space="preserve"> IFERROR(ABS(Table1[[#This Row],[ROA 2014]]-Table1[[#This Row],[ROA 2013]]), "x")</f>
        <v>x</v>
      </c>
      <c r="BC1721" s="3" t="str">
        <f xml:space="preserve"> IFERROR(ABS(Table1[[#This Row],[ROA 2015]]-Table1[[#This Row],[ROA 2014]]), "x")</f>
        <v>x</v>
      </c>
      <c r="BD1721" s="3" t="str">
        <f xml:space="preserve"> IFERROR(ABS(Table1[[#This Row],[ROA 2016]]-Table1[[#This Row],[ROA 2015]]), "x")</f>
        <v>x</v>
      </c>
      <c r="BE1721" s="3" t="str">
        <f xml:space="preserve"> IFERROR(ABS(Table1[[#This Row],[ROA 2017]]-Table1[[#This Row],[ROA 2016]]), "x")</f>
        <v>x</v>
      </c>
      <c r="BF1721" s="3" t="str">
        <f xml:space="preserve"> IFERROR(ABS(Table1[[#This Row],[ROA 2018]]-Table1[[#This Row],[ROA 2017]]), "x")</f>
        <v>x</v>
      </c>
      <c r="BG1721" s="3" t="str">
        <f xml:space="preserve"> IFERROR(ABS(Table1[[#This Row],[ROA 2019]]-Table1[[#This Row],[ROA 2018]]), "x")</f>
        <v>x</v>
      </c>
      <c r="BH1721" s="3" t="str">
        <f xml:space="preserve"> IFERROR(ABS(Table1[[#This Row],[ROA 2020]]-Table1[[#This Row],[ROA 2019]]), "x")</f>
        <v>x</v>
      </c>
      <c r="BI1721" s="3" t="str">
        <f xml:space="preserve"> IFERROR(ABS(Table1[[#This Row],[ROA 2021]]-Table1[[#This Row],[ROA 2020]]), "x")</f>
        <v>x</v>
      </c>
      <c r="BJ1721" s="3" t="str">
        <f xml:space="preserve"> IFERROR(AVERAGE(Table1[[#This Row],[ROA 2013-2012]:[ROA 2021-2020]]), "x")</f>
        <v>x</v>
      </c>
      <c r="BK1721" s="3" t="str">
        <f>IFERROR(AVERAGE(Table1[[#This Row],[ROA 2012]:[ROA 2021]]), "x")</f>
        <v>x</v>
      </c>
      <c r="BN1721" s="1">
        <f>SUM(Table1[[#This Row],[B/M Rank]:[ROA Rank]])</f>
        <v>0</v>
      </c>
    </row>
    <row r="1722" spans="1:66" x14ac:dyDescent="0.25">
      <c r="A1722" s="1" t="s">
        <v>2433</v>
      </c>
      <c r="B1722" s="1" t="s">
        <v>4393</v>
      </c>
      <c r="C1722" s="1" t="s">
        <v>471</v>
      </c>
      <c r="D1722" s="1" t="s">
        <v>392</v>
      </c>
      <c r="E1722" s="1" t="s">
        <v>108</v>
      </c>
      <c r="F1722" s="1">
        <v>168.62</v>
      </c>
      <c r="G1722" s="19"/>
      <c r="H1722" s="19"/>
      <c r="I1722" s="19"/>
      <c r="J1722" s="19"/>
      <c r="K1722" s="1"/>
      <c r="L1722" s="19"/>
      <c r="M1722" s="1">
        <v>2017</v>
      </c>
      <c r="S1722" s="1">
        <v>39.700000000000003</v>
      </c>
      <c r="T1722" s="1">
        <v>54.7</v>
      </c>
      <c r="U1722" s="1">
        <v>86.6</v>
      </c>
      <c r="V1722" s="1">
        <v>75</v>
      </c>
      <c r="W1722" s="1">
        <v>102.8</v>
      </c>
      <c r="X1722" s="1">
        <v>99.9</v>
      </c>
      <c r="Z1722" s="3">
        <f xml:space="preserve"> IFERROR(AVEDEV(Table1[[#This Row],[GP 2012]:[GP 2021]]) / Table1[[#This Row],[Avg GP]], "x")</f>
        <v>0.27380156075808243</v>
      </c>
      <c r="AA1722" s="2">
        <f xml:space="preserve"> IFERROR(AVERAGE(Table1[[#This Row],[GP 2012]:[GP 2021]]), "x")</f>
        <v>71.760000000000005</v>
      </c>
      <c r="AB1722" s="11">
        <f>Table1[Equity]/Table1[Market Capital]</f>
        <v>1.475507057288578</v>
      </c>
      <c r="AH1722" s="1" t="s">
        <v>4368</v>
      </c>
      <c r="AI1722" s="1">
        <v>395.5</v>
      </c>
      <c r="AJ1722" s="1">
        <v>516.1</v>
      </c>
      <c r="AK1722" s="1">
        <v>663.4</v>
      </c>
      <c r="AL1722" s="1">
        <v>603.5</v>
      </c>
      <c r="AM1722" s="1">
        <v>607.1</v>
      </c>
      <c r="AN1722" s="1">
        <v>248.8</v>
      </c>
      <c r="AO1722" s="3" t="str">
        <f xml:space="preserve"> IFERROR(Table1[[#This Row],[GP 2012]]/Table1[[#This Row],[Total Assets 2012]], "x")</f>
        <v>x</v>
      </c>
      <c r="AP1722" s="3" t="str">
        <f xml:space="preserve"> IFERROR(Table1[[#This Row],[GP 2013]]/Table1[[#This Row],[Total Assets 2013]], "x")</f>
        <v>x</v>
      </c>
      <c r="AQ1722" s="3" t="str">
        <f xml:space="preserve"> IFERROR(Table1[[#This Row],[GP 2014]]/Table1[[#This Row],[Total Assets 2014]], "x")</f>
        <v>x</v>
      </c>
      <c r="AR1722" s="3" t="str">
        <f xml:space="preserve"> IFERROR(Table1[[#This Row],[GP 2015]]/Table1[[#This Row],[Total Assets 2015]], "x")</f>
        <v>x</v>
      </c>
      <c r="AS1722" s="3" t="str">
        <f xml:space="preserve"> IFERROR(Table1[[#This Row],[GP 2016]]/Table1[[#This Row],[Total Assets 2016]], "x")</f>
        <v>x</v>
      </c>
      <c r="AT1722" s="3" t="str">
        <f xml:space="preserve"> IFERROR(Table1[[#This Row],[GP 2017]]/Table1[[#This Row],[Total Assets 2017]], "x")</f>
        <v>x</v>
      </c>
      <c r="AU1722" s="3">
        <f xml:space="preserve"> IFERROR(Table1[[#This Row],[GP 2018]]/Table1[[#This Row],[Total Assets 2018]], "x")</f>
        <v>0.13830594184576486</v>
      </c>
      <c r="AV1722" s="3">
        <f xml:space="preserve"> IFERROR(Table1[[#This Row],[GP 2019]]/Table1[[#This Row],[Total Assets 2019]], "x")</f>
        <v>0.16779693857779499</v>
      </c>
      <c r="AW1722" s="3">
        <f xml:space="preserve"> IFERROR(Table1[[#This Row],[GP 2020]]/Table1[[#This Row],[Total Assets 2020]], "x")</f>
        <v>0.11305396442568587</v>
      </c>
      <c r="AX1722" s="3">
        <f xml:space="preserve"> IFERROR(Table1[[#This Row],[GP 2021]]/Table1[[#This Row],[Total Assets 2021]], "x")</f>
        <v>0.17033968516984258</v>
      </c>
      <c r="AY1722" s="3">
        <f xml:space="preserve"> IFERROR(Table1[[#This Row],[GP TTM]]/Table1[[#This Row],[Total Assets TTM]], "x")</f>
        <v>0.16455279196178554</v>
      </c>
      <c r="BA1722" s="3" t="str">
        <f xml:space="preserve"> IFERROR(ABS(Table1[[#This Row],[ROA 2013]]-Table1[[#This Row],[ROA 2012]]), "x")</f>
        <v>x</v>
      </c>
      <c r="BB1722" s="3" t="str">
        <f xml:space="preserve"> IFERROR(ABS(Table1[[#This Row],[ROA 2014]]-Table1[[#This Row],[ROA 2013]]), "x")</f>
        <v>x</v>
      </c>
      <c r="BC1722" s="3" t="str">
        <f xml:space="preserve"> IFERROR(ABS(Table1[[#This Row],[ROA 2015]]-Table1[[#This Row],[ROA 2014]]), "x")</f>
        <v>x</v>
      </c>
      <c r="BD1722" s="3" t="str">
        <f xml:space="preserve"> IFERROR(ABS(Table1[[#This Row],[ROA 2016]]-Table1[[#This Row],[ROA 2015]]), "x")</f>
        <v>x</v>
      </c>
      <c r="BE1722" s="3" t="str">
        <f xml:space="preserve"> IFERROR(ABS(Table1[[#This Row],[ROA 2017]]-Table1[[#This Row],[ROA 2016]]), "x")</f>
        <v>x</v>
      </c>
      <c r="BF1722" s="3" t="str">
        <f xml:space="preserve"> IFERROR(ABS(Table1[[#This Row],[ROA 2018]]-Table1[[#This Row],[ROA 2017]]), "x")</f>
        <v>x</v>
      </c>
      <c r="BG1722" s="3">
        <f xml:space="preserve"> IFERROR(ABS(Table1[[#This Row],[ROA 2019]]-Table1[[#This Row],[ROA 2018]]), "x")</f>
        <v>2.9490996732030123E-2</v>
      </c>
      <c r="BH1722" s="3">
        <f xml:space="preserve"> IFERROR(ABS(Table1[[#This Row],[ROA 2020]]-Table1[[#This Row],[ROA 2019]]), "x")</f>
        <v>5.4742974152109117E-2</v>
      </c>
      <c r="BI1722" s="3">
        <f xml:space="preserve"> IFERROR(ABS(Table1[[#This Row],[ROA 2021]]-Table1[[#This Row],[ROA 2020]]), "x")</f>
        <v>5.7285720744156707E-2</v>
      </c>
      <c r="BJ1722" s="3">
        <f xml:space="preserve"> IFERROR(AVERAGE(Table1[[#This Row],[ROA 2013-2012]:[ROA 2021-2020]]), "x")</f>
        <v>4.7173230542765315E-2</v>
      </c>
      <c r="BK1722" s="3">
        <f>IFERROR(AVERAGE(Table1[[#This Row],[ROA 2012]:[ROA 2021]]), "x")</f>
        <v>0.14737413250477208</v>
      </c>
      <c r="BN1722" s="1">
        <f>SUM(Table1[[#This Row],[B/M Rank]:[ROA Rank]])</f>
        <v>0</v>
      </c>
    </row>
    <row r="1723" spans="1:66" x14ac:dyDescent="0.25">
      <c r="A1723" s="1" t="s">
        <v>2357</v>
      </c>
      <c r="B1723" s="1" t="s">
        <v>409</v>
      </c>
      <c r="C1723" s="1" t="s">
        <v>403</v>
      </c>
      <c r="D1723" s="1" t="s">
        <v>107</v>
      </c>
      <c r="E1723" s="1" t="s">
        <v>108</v>
      </c>
      <c r="F1723" s="1">
        <v>169.25</v>
      </c>
      <c r="G1723" s="19"/>
      <c r="H1723" s="19"/>
      <c r="I1723" s="19"/>
      <c r="J1723" s="19"/>
      <c r="K1723" s="1"/>
      <c r="L1723" s="19"/>
      <c r="M1723" s="1">
        <v>2014</v>
      </c>
      <c r="P1723" s="1" t="s">
        <v>4368</v>
      </c>
      <c r="Q1723" s="1" t="s">
        <v>4368</v>
      </c>
      <c r="R1723" s="1" t="s">
        <v>4368</v>
      </c>
      <c r="S1723" s="1" t="s">
        <v>4368</v>
      </c>
      <c r="T1723" s="1" t="s">
        <v>4368</v>
      </c>
      <c r="U1723" s="1" t="s">
        <v>4368</v>
      </c>
      <c r="V1723" s="1" t="s">
        <v>4368</v>
      </c>
      <c r="W1723" s="1" t="s">
        <v>4368</v>
      </c>
      <c r="X1723" s="1">
        <v>0.1</v>
      </c>
      <c r="Z1723" s="3" t="str">
        <f xml:space="preserve"> IFERROR(AVEDEV(Table1[[#This Row],[GP 2012]:[GP 2021]]) / Table1[[#This Row],[Avg GP]], "x")</f>
        <v>x</v>
      </c>
      <c r="AA1723" s="2" t="str">
        <f xml:space="preserve"> IFERROR(AVERAGE(Table1[[#This Row],[GP 2012]:[GP 2021]]), "x")</f>
        <v>x</v>
      </c>
      <c r="AB1723" s="11">
        <f>Table1[Equity]/Table1[Market Capital]</f>
        <v>0.28301329394386998</v>
      </c>
      <c r="AE1723" s="1">
        <v>0.2</v>
      </c>
      <c r="AF1723" s="1">
        <v>0.2</v>
      </c>
      <c r="AG1723" s="1">
        <v>0.1</v>
      </c>
      <c r="AH1723" s="1">
        <v>1.8</v>
      </c>
      <c r="AI1723" s="1">
        <v>1.1000000000000001</v>
      </c>
      <c r="AJ1723" s="1">
        <v>0.9</v>
      </c>
      <c r="AK1723" s="1">
        <v>50.2</v>
      </c>
      <c r="AL1723" s="1">
        <v>46</v>
      </c>
      <c r="AM1723" s="1">
        <v>55.6</v>
      </c>
      <c r="AN1723" s="1">
        <v>47.9</v>
      </c>
      <c r="AO1723" s="3" t="str">
        <f xml:space="preserve"> IFERROR(Table1[[#This Row],[GP 2012]]/Table1[[#This Row],[Total Assets 2012]], "x")</f>
        <v>x</v>
      </c>
      <c r="AP1723" s="3" t="str">
        <f xml:space="preserve"> IFERROR(Table1[[#This Row],[GP 2013]]/Table1[[#This Row],[Total Assets 2013]], "x")</f>
        <v>x</v>
      </c>
      <c r="AQ1723" s="3" t="str">
        <f xml:space="preserve"> IFERROR(Table1[[#This Row],[GP 2014]]/Table1[[#This Row],[Total Assets 2014]], "x")</f>
        <v>x</v>
      </c>
      <c r="AR1723" s="3" t="str">
        <f xml:space="preserve"> IFERROR(Table1[[#This Row],[GP 2015]]/Table1[[#This Row],[Total Assets 2015]], "x")</f>
        <v>x</v>
      </c>
      <c r="AS1723" s="3" t="str">
        <f xml:space="preserve"> IFERROR(Table1[[#This Row],[GP 2016]]/Table1[[#This Row],[Total Assets 2016]], "x")</f>
        <v>x</v>
      </c>
      <c r="AT1723" s="3" t="str">
        <f xml:space="preserve"> IFERROR(Table1[[#This Row],[GP 2017]]/Table1[[#This Row],[Total Assets 2017]], "x")</f>
        <v>x</v>
      </c>
      <c r="AU1723" s="3" t="str">
        <f xml:space="preserve"> IFERROR(Table1[[#This Row],[GP 2018]]/Table1[[#This Row],[Total Assets 2018]], "x")</f>
        <v>x</v>
      </c>
      <c r="AV1723" s="3" t="str">
        <f xml:space="preserve"> IFERROR(Table1[[#This Row],[GP 2019]]/Table1[[#This Row],[Total Assets 2019]], "x")</f>
        <v>x</v>
      </c>
      <c r="AW1723" s="3" t="str">
        <f xml:space="preserve"> IFERROR(Table1[[#This Row],[GP 2020]]/Table1[[#This Row],[Total Assets 2020]], "x")</f>
        <v>x</v>
      </c>
      <c r="AX1723" s="3" t="str">
        <f xml:space="preserve"> IFERROR(Table1[[#This Row],[GP 2021]]/Table1[[#This Row],[Total Assets 2021]], "x")</f>
        <v>x</v>
      </c>
      <c r="AY1723" s="3">
        <f xml:space="preserve"> IFERROR(Table1[[#This Row],[GP TTM]]/Table1[[#This Row],[Total Assets TTM]], "x")</f>
        <v>1.7985611510791368E-3</v>
      </c>
      <c r="BA1723" s="3" t="str">
        <f xml:space="preserve"> IFERROR(ABS(Table1[[#This Row],[ROA 2013]]-Table1[[#This Row],[ROA 2012]]), "x")</f>
        <v>x</v>
      </c>
      <c r="BB1723" s="3" t="str">
        <f xml:space="preserve"> IFERROR(ABS(Table1[[#This Row],[ROA 2014]]-Table1[[#This Row],[ROA 2013]]), "x")</f>
        <v>x</v>
      </c>
      <c r="BC1723" s="3" t="str">
        <f xml:space="preserve"> IFERROR(ABS(Table1[[#This Row],[ROA 2015]]-Table1[[#This Row],[ROA 2014]]), "x")</f>
        <v>x</v>
      </c>
      <c r="BD1723" s="3" t="str">
        <f xml:space="preserve"> IFERROR(ABS(Table1[[#This Row],[ROA 2016]]-Table1[[#This Row],[ROA 2015]]), "x")</f>
        <v>x</v>
      </c>
      <c r="BE1723" s="3" t="str">
        <f xml:space="preserve"> IFERROR(ABS(Table1[[#This Row],[ROA 2017]]-Table1[[#This Row],[ROA 2016]]), "x")</f>
        <v>x</v>
      </c>
      <c r="BF1723" s="3" t="str">
        <f xml:space="preserve"> IFERROR(ABS(Table1[[#This Row],[ROA 2018]]-Table1[[#This Row],[ROA 2017]]), "x")</f>
        <v>x</v>
      </c>
      <c r="BG1723" s="3" t="str">
        <f xml:space="preserve"> IFERROR(ABS(Table1[[#This Row],[ROA 2019]]-Table1[[#This Row],[ROA 2018]]), "x")</f>
        <v>x</v>
      </c>
      <c r="BH1723" s="3" t="str">
        <f xml:space="preserve"> IFERROR(ABS(Table1[[#This Row],[ROA 2020]]-Table1[[#This Row],[ROA 2019]]), "x")</f>
        <v>x</v>
      </c>
      <c r="BI1723" s="3" t="str">
        <f xml:space="preserve"> IFERROR(ABS(Table1[[#This Row],[ROA 2021]]-Table1[[#This Row],[ROA 2020]]), "x")</f>
        <v>x</v>
      </c>
      <c r="BJ1723" s="3" t="str">
        <f xml:space="preserve"> IFERROR(AVERAGE(Table1[[#This Row],[ROA 2013-2012]:[ROA 2021-2020]]), "x")</f>
        <v>x</v>
      </c>
      <c r="BK1723" s="3" t="str">
        <f>IFERROR(AVERAGE(Table1[[#This Row],[ROA 2012]:[ROA 2021]]), "x")</f>
        <v>x</v>
      </c>
      <c r="BN1723" s="1">
        <f>SUM(Table1[[#This Row],[B/M Rank]:[ROA Rank]])</f>
        <v>0</v>
      </c>
    </row>
    <row r="1724" spans="1:66" x14ac:dyDescent="0.25">
      <c r="A1724" s="1" t="s">
        <v>4102</v>
      </c>
      <c r="B1724" s="1" t="s">
        <v>1809</v>
      </c>
      <c r="C1724" s="1" t="s">
        <v>12</v>
      </c>
      <c r="D1724" s="1" t="s">
        <v>11</v>
      </c>
      <c r="E1724" s="1" t="s">
        <v>108</v>
      </c>
      <c r="F1724" s="1">
        <v>171.51</v>
      </c>
      <c r="G1724" s="19"/>
      <c r="H1724" s="19"/>
      <c r="I1724" s="19"/>
      <c r="J1724" s="19"/>
      <c r="K1724" s="1"/>
      <c r="L1724" s="19"/>
      <c r="M1724" s="1">
        <v>2016</v>
      </c>
      <c r="R1724" s="1">
        <v>4.3</v>
      </c>
      <c r="S1724" s="1">
        <v>4.5</v>
      </c>
      <c r="T1724" s="1">
        <v>2.9</v>
      </c>
      <c r="U1724" s="1">
        <v>11.3</v>
      </c>
      <c r="V1724" s="1">
        <v>30.8</v>
      </c>
      <c r="W1724" s="1">
        <v>64</v>
      </c>
      <c r="X1724" s="1">
        <v>79.900000000000006</v>
      </c>
      <c r="Z1724" s="3">
        <f xml:space="preserve"> IFERROR(AVEDEV(Table1[[#This Row],[GP 2012]:[GP 2021]]) / Table1[[#This Row],[Avg GP]], "x")</f>
        <v>0.94284097340124495</v>
      </c>
      <c r="AA1724" s="2">
        <f xml:space="preserve"> IFERROR(AVERAGE(Table1[[#This Row],[GP 2012]:[GP 2021]]), "x")</f>
        <v>19.633333333333333</v>
      </c>
      <c r="AB1724" s="11">
        <f>Table1[Equity]/Table1[Market Capital]</f>
        <v>1.1002273919888053</v>
      </c>
      <c r="AG1724" s="1">
        <v>10.4</v>
      </c>
      <c r="AH1724" s="1">
        <v>11.1</v>
      </c>
      <c r="AI1724" s="1">
        <v>25.9</v>
      </c>
      <c r="AJ1724" s="1">
        <v>40.700000000000003</v>
      </c>
      <c r="AK1724" s="1">
        <v>69.8</v>
      </c>
      <c r="AL1724" s="1">
        <v>246.2</v>
      </c>
      <c r="AM1724" s="1">
        <v>302</v>
      </c>
      <c r="AN1724" s="1">
        <v>188.7</v>
      </c>
      <c r="AO1724" s="3" t="str">
        <f xml:space="preserve"> IFERROR(Table1[[#This Row],[GP 2012]]/Table1[[#This Row],[Total Assets 2012]], "x")</f>
        <v>x</v>
      </c>
      <c r="AP1724" s="3" t="str">
        <f xml:space="preserve"> IFERROR(Table1[[#This Row],[GP 2013]]/Table1[[#This Row],[Total Assets 2013]], "x")</f>
        <v>x</v>
      </c>
      <c r="AQ1724" s="3" t="str">
        <f xml:space="preserve"> IFERROR(Table1[[#This Row],[GP 2014]]/Table1[[#This Row],[Total Assets 2014]], "x")</f>
        <v>x</v>
      </c>
      <c r="AR1724" s="3" t="str">
        <f xml:space="preserve"> IFERROR(Table1[[#This Row],[GP 2015]]/Table1[[#This Row],[Total Assets 2015]], "x")</f>
        <v>x</v>
      </c>
      <c r="AS1724" s="3">
        <f xml:space="preserve"> IFERROR(Table1[[#This Row],[GP 2016]]/Table1[[#This Row],[Total Assets 2016]], "x")</f>
        <v>0.41346153846153844</v>
      </c>
      <c r="AT1724" s="3">
        <f xml:space="preserve"> IFERROR(Table1[[#This Row],[GP 2017]]/Table1[[#This Row],[Total Assets 2017]], "x")</f>
        <v>0.40540540540540543</v>
      </c>
      <c r="AU1724" s="3">
        <f xml:space="preserve"> IFERROR(Table1[[#This Row],[GP 2018]]/Table1[[#This Row],[Total Assets 2018]], "x")</f>
        <v>0.11196911196911197</v>
      </c>
      <c r="AV1724" s="3">
        <f xml:space="preserve"> IFERROR(Table1[[#This Row],[GP 2019]]/Table1[[#This Row],[Total Assets 2019]], "x")</f>
        <v>0.27764127764127766</v>
      </c>
      <c r="AW1724" s="3">
        <f xml:space="preserve"> IFERROR(Table1[[#This Row],[GP 2020]]/Table1[[#This Row],[Total Assets 2020]], "x")</f>
        <v>0.44126074498567336</v>
      </c>
      <c r="AX1724" s="3">
        <f xml:space="preserve"> IFERROR(Table1[[#This Row],[GP 2021]]/Table1[[#This Row],[Total Assets 2021]], "x")</f>
        <v>0.25995125913891148</v>
      </c>
      <c r="AY1724" s="3">
        <f xml:space="preserve"> IFERROR(Table1[[#This Row],[GP TTM]]/Table1[[#This Row],[Total Assets TTM]], "x")</f>
        <v>0.26456953642384107</v>
      </c>
      <c r="BA1724" s="3" t="str">
        <f xml:space="preserve"> IFERROR(ABS(Table1[[#This Row],[ROA 2013]]-Table1[[#This Row],[ROA 2012]]), "x")</f>
        <v>x</v>
      </c>
      <c r="BB1724" s="3" t="str">
        <f xml:space="preserve"> IFERROR(ABS(Table1[[#This Row],[ROA 2014]]-Table1[[#This Row],[ROA 2013]]), "x")</f>
        <v>x</v>
      </c>
      <c r="BC1724" s="3" t="str">
        <f xml:space="preserve"> IFERROR(ABS(Table1[[#This Row],[ROA 2015]]-Table1[[#This Row],[ROA 2014]]), "x")</f>
        <v>x</v>
      </c>
      <c r="BD1724" s="3" t="str">
        <f xml:space="preserve"> IFERROR(ABS(Table1[[#This Row],[ROA 2016]]-Table1[[#This Row],[ROA 2015]]), "x")</f>
        <v>x</v>
      </c>
      <c r="BE1724" s="3">
        <f xml:space="preserve"> IFERROR(ABS(Table1[[#This Row],[ROA 2017]]-Table1[[#This Row],[ROA 2016]]), "x")</f>
        <v>8.056133056133008E-3</v>
      </c>
      <c r="BF1724" s="3">
        <f xml:space="preserve"> IFERROR(ABS(Table1[[#This Row],[ROA 2018]]-Table1[[#This Row],[ROA 2017]]), "x")</f>
        <v>0.29343629343629346</v>
      </c>
      <c r="BG1724" s="3">
        <f xml:space="preserve"> IFERROR(ABS(Table1[[#This Row],[ROA 2019]]-Table1[[#This Row],[ROA 2018]]), "x")</f>
        <v>0.16567216567216569</v>
      </c>
      <c r="BH1724" s="3">
        <f xml:space="preserve"> IFERROR(ABS(Table1[[#This Row],[ROA 2020]]-Table1[[#This Row],[ROA 2019]]), "x")</f>
        <v>0.1636194673443957</v>
      </c>
      <c r="BI1724" s="3">
        <f xml:space="preserve"> IFERROR(ABS(Table1[[#This Row],[ROA 2021]]-Table1[[#This Row],[ROA 2020]]), "x")</f>
        <v>0.18130948584676188</v>
      </c>
      <c r="BJ1724" s="3">
        <f xml:space="preserve"> IFERROR(AVERAGE(Table1[[#This Row],[ROA 2013-2012]:[ROA 2021-2020]]), "x")</f>
        <v>0.16241870907114994</v>
      </c>
      <c r="BK1724" s="3">
        <f>IFERROR(AVERAGE(Table1[[#This Row],[ROA 2012]:[ROA 2021]]), "x")</f>
        <v>0.3182815562669864</v>
      </c>
      <c r="BN1724" s="1">
        <f>SUM(Table1[[#This Row],[B/M Rank]:[ROA Rank]])</f>
        <v>0</v>
      </c>
    </row>
    <row r="1725" spans="1:66" x14ac:dyDescent="0.25">
      <c r="A1725" s="1" t="s">
        <v>2652</v>
      </c>
      <c r="B1725" s="1" t="s">
        <v>704</v>
      </c>
      <c r="C1725" s="1" t="s">
        <v>4406</v>
      </c>
      <c r="D1725" s="1" t="s">
        <v>392</v>
      </c>
      <c r="E1725" s="1" t="s">
        <v>108</v>
      </c>
      <c r="F1725" s="1">
        <v>173.74</v>
      </c>
      <c r="G1725" s="19"/>
      <c r="H1725" s="19"/>
      <c r="I1725" s="19"/>
      <c r="J1725" s="19"/>
      <c r="K1725" s="1"/>
      <c r="L1725" s="19"/>
      <c r="M1725" s="1">
        <v>2012</v>
      </c>
      <c r="N1725" s="1">
        <v>1.3</v>
      </c>
      <c r="O1725" s="1">
        <v>2.6</v>
      </c>
      <c r="P1725" s="1">
        <v>-0.7</v>
      </c>
      <c r="Q1725" s="1">
        <v>10.1</v>
      </c>
      <c r="R1725" s="1">
        <v>20</v>
      </c>
      <c r="S1725" s="1">
        <v>29.1</v>
      </c>
      <c r="T1725" s="1">
        <v>36.4</v>
      </c>
      <c r="U1725" s="1">
        <v>57.4</v>
      </c>
      <c r="V1725" s="1">
        <v>54.1</v>
      </c>
      <c r="W1725" s="1">
        <v>63.6</v>
      </c>
      <c r="X1725" s="1">
        <v>61.1</v>
      </c>
      <c r="Z1725" s="3">
        <f xml:space="preserve"> IFERROR(AVEDEV(Table1[[#This Row],[GP 2012]:[GP 2021]]) / Table1[[#This Row],[Avg GP]], "x")</f>
        <v>0.75684556407447978</v>
      </c>
      <c r="AA1725" s="2">
        <f xml:space="preserve"> IFERROR(AVERAGE(Table1[[#This Row],[GP 2012]:[GP 2021]]), "x")</f>
        <v>27.389999999999997</v>
      </c>
      <c r="AB1725" s="11">
        <f>Table1[Equity]/Table1[Market Capital]</f>
        <v>0.63485668239898696</v>
      </c>
      <c r="AC1725" s="1">
        <v>2.6</v>
      </c>
      <c r="AD1725" s="1">
        <v>4.9000000000000004</v>
      </c>
      <c r="AE1725" s="1">
        <v>7</v>
      </c>
      <c r="AF1725" s="1">
        <v>11.9</v>
      </c>
      <c r="AG1725" s="1">
        <v>32.1</v>
      </c>
      <c r="AH1725" s="1">
        <v>41.4</v>
      </c>
      <c r="AI1725" s="1">
        <v>67.599999999999994</v>
      </c>
      <c r="AJ1725" s="1">
        <v>69.400000000000006</v>
      </c>
      <c r="AK1725" s="1">
        <v>72.400000000000006</v>
      </c>
      <c r="AL1725" s="1">
        <v>149.80000000000001</v>
      </c>
      <c r="AM1725" s="1">
        <v>140.6</v>
      </c>
      <c r="AN1725" s="1">
        <v>110.3</v>
      </c>
      <c r="AO1725" s="3">
        <f xml:space="preserve"> IFERROR(Table1[[#This Row],[GP 2012]]/Table1[[#This Row],[Total Assets 2012]], "x")</f>
        <v>0.5</v>
      </c>
      <c r="AP1725" s="3">
        <f xml:space="preserve"> IFERROR(Table1[[#This Row],[GP 2013]]/Table1[[#This Row],[Total Assets 2013]], "x")</f>
        <v>0.53061224489795922</v>
      </c>
      <c r="AQ1725" s="3">
        <f xml:space="preserve"> IFERROR(Table1[[#This Row],[GP 2014]]/Table1[[#This Row],[Total Assets 2014]], "x")</f>
        <v>-9.9999999999999992E-2</v>
      </c>
      <c r="AR1725" s="3">
        <f xml:space="preserve"> IFERROR(Table1[[#This Row],[GP 2015]]/Table1[[#This Row],[Total Assets 2015]], "x")</f>
        <v>0.84873949579831931</v>
      </c>
      <c r="AS1725" s="3">
        <f xml:space="preserve"> IFERROR(Table1[[#This Row],[GP 2016]]/Table1[[#This Row],[Total Assets 2016]], "x")</f>
        <v>0.62305295950155759</v>
      </c>
      <c r="AT1725" s="3">
        <f xml:space="preserve"> IFERROR(Table1[[#This Row],[GP 2017]]/Table1[[#This Row],[Total Assets 2017]], "x")</f>
        <v>0.70289855072463769</v>
      </c>
      <c r="AU1725" s="3">
        <f xml:space="preserve"> IFERROR(Table1[[#This Row],[GP 2018]]/Table1[[#This Row],[Total Assets 2018]], "x")</f>
        <v>0.53846153846153844</v>
      </c>
      <c r="AV1725" s="3">
        <f xml:space="preserve"> IFERROR(Table1[[#This Row],[GP 2019]]/Table1[[#This Row],[Total Assets 2019]], "x")</f>
        <v>0.82708933717579247</v>
      </c>
      <c r="AW1725" s="3">
        <f xml:space="preserve"> IFERROR(Table1[[#This Row],[GP 2020]]/Table1[[#This Row],[Total Assets 2020]], "x")</f>
        <v>0.74723756906077343</v>
      </c>
      <c r="AX1725" s="3">
        <f xml:space="preserve"> IFERROR(Table1[[#This Row],[GP 2021]]/Table1[[#This Row],[Total Assets 2021]], "x")</f>
        <v>0.42456608811748997</v>
      </c>
      <c r="AY1725" s="3">
        <f xml:space="preserve"> IFERROR(Table1[[#This Row],[GP TTM]]/Table1[[#This Row],[Total Assets TTM]], "x")</f>
        <v>0.43456614509246089</v>
      </c>
      <c r="BA1725" s="3">
        <f xml:space="preserve"> IFERROR(ABS(Table1[[#This Row],[ROA 2013]]-Table1[[#This Row],[ROA 2012]]), "x")</f>
        <v>3.0612244897959218E-2</v>
      </c>
      <c r="BB1725" s="3">
        <f xml:space="preserve"> IFERROR(ABS(Table1[[#This Row],[ROA 2014]]-Table1[[#This Row],[ROA 2013]]), "x")</f>
        <v>0.6306122448979592</v>
      </c>
      <c r="BC1725" s="3">
        <f xml:space="preserve"> IFERROR(ABS(Table1[[#This Row],[ROA 2015]]-Table1[[#This Row],[ROA 2014]]), "x")</f>
        <v>0.94873949579831929</v>
      </c>
      <c r="BD1725" s="3">
        <f xml:space="preserve"> IFERROR(ABS(Table1[[#This Row],[ROA 2016]]-Table1[[#This Row],[ROA 2015]]), "x")</f>
        <v>0.22568653629676172</v>
      </c>
      <c r="BE1725" s="3">
        <f xml:space="preserve"> IFERROR(ABS(Table1[[#This Row],[ROA 2017]]-Table1[[#This Row],[ROA 2016]]), "x")</f>
        <v>7.9845591223080103E-2</v>
      </c>
      <c r="BF1725" s="3">
        <f xml:space="preserve"> IFERROR(ABS(Table1[[#This Row],[ROA 2018]]-Table1[[#This Row],[ROA 2017]]), "x")</f>
        <v>0.16443701226309926</v>
      </c>
      <c r="BG1725" s="3">
        <f xml:space="preserve"> IFERROR(ABS(Table1[[#This Row],[ROA 2019]]-Table1[[#This Row],[ROA 2018]]), "x")</f>
        <v>0.28862779871425404</v>
      </c>
      <c r="BH1725" s="3">
        <f xml:space="preserve"> IFERROR(ABS(Table1[[#This Row],[ROA 2020]]-Table1[[#This Row],[ROA 2019]]), "x")</f>
        <v>7.9851768115019039E-2</v>
      </c>
      <c r="BI1725" s="3">
        <f xml:space="preserve"> IFERROR(ABS(Table1[[#This Row],[ROA 2021]]-Table1[[#This Row],[ROA 2020]]), "x")</f>
        <v>0.32267148094328346</v>
      </c>
      <c r="BJ1725" s="3">
        <f xml:space="preserve"> IFERROR(AVERAGE(Table1[[#This Row],[ROA 2013-2012]:[ROA 2021-2020]]), "x")</f>
        <v>0.3078982414610818</v>
      </c>
      <c r="BK1725" s="3">
        <f>IFERROR(AVERAGE(Table1[[#This Row],[ROA 2012]:[ROA 2021]]), "x")</f>
        <v>0.56426577837380676</v>
      </c>
      <c r="BN1725" s="1">
        <f>SUM(Table1[[#This Row],[B/M Rank]:[ROA Rank]])</f>
        <v>0</v>
      </c>
    </row>
    <row r="1726" spans="1:66" x14ac:dyDescent="0.25">
      <c r="A1726" s="1" t="s">
        <v>3842</v>
      </c>
      <c r="B1726" s="1" t="s">
        <v>1560</v>
      </c>
      <c r="C1726" s="1" t="s">
        <v>1499</v>
      </c>
      <c r="D1726" s="1" t="s">
        <v>440</v>
      </c>
      <c r="E1726" s="1" t="s">
        <v>108</v>
      </c>
      <c r="F1726" s="1">
        <v>173.83</v>
      </c>
      <c r="G1726" s="19"/>
      <c r="H1726" s="19"/>
      <c r="I1726" s="19"/>
      <c r="J1726" s="19"/>
      <c r="K1726" s="1"/>
      <c r="L1726" s="19"/>
      <c r="M1726" s="1">
        <v>2012</v>
      </c>
      <c r="N1726" s="1">
        <v>-1.4</v>
      </c>
      <c r="O1726" s="1">
        <v>-1</v>
      </c>
      <c r="P1726" s="1">
        <v>-0.9</v>
      </c>
      <c r="Q1726" s="1">
        <v>-2.1</v>
      </c>
      <c r="R1726" s="1">
        <v>-2.1</v>
      </c>
      <c r="S1726" s="1">
        <v>-2.2000000000000002</v>
      </c>
      <c r="T1726" s="1">
        <v>-5.2</v>
      </c>
      <c r="U1726" s="1">
        <v>-5.4</v>
      </c>
      <c r="V1726" s="1">
        <v>-17.899999999999999</v>
      </c>
      <c r="W1726" s="1">
        <v>-2.1</v>
      </c>
      <c r="X1726" s="1">
        <v>-2.2000000000000002</v>
      </c>
      <c r="Z1726" s="3">
        <f xml:space="preserve"> IFERROR(AVEDEV(Table1[[#This Row],[GP 2012]:[GP 2021]]) / Table1[[#This Row],[Avg GP]], "x")</f>
        <v>-0.81439205955335003</v>
      </c>
      <c r="AA1726" s="2">
        <f xml:space="preserve"> IFERROR(AVERAGE(Table1[[#This Row],[GP 2012]:[GP 2021]]), "x")</f>
        <v>-4.0299999999999994</v>
      </c>
      <c r="AB1726" s="11">
        <f>Table1[Equity]/Table1[Market Capital]</f>
        <v>0.1236840591382385</v>
      </c>
      <c r="AC1726" s="1">
        <v>9.9</v>
      </c>
      <c r="AD1726" s="1">
        <v>9.9</v>
      </c>
      <c r="AE1726" s="1">
        <v>6.5</v>
      </c>
      <c r="AF1726" s="1">
        <v>14.6</v>
      </c>
      <c r="AG1726" s="1">
        <v>7.3</v>
      </c>
      <c r="AH1726" s="1">
        <v>8.8000000000000007</v>
      </c>
      <c r="AI1726" s="1">
        <v>16.7</v>
      </c>
      <c r="AJ1726" s="1">
        <v>26.7</v>
      </c>
      <c r="AK1726" s="1">
        <v>28.1</v>
      </c>
      <c r="AL1726" s="1">
        <v>21.3</v>
      </c>
      <c r="AM1726" s="1">
        <v>24.1</v>
      </c>
      <c r="AN1726" s="1">
        <v>21.5</v>
      </c>
      <c r="AO1726" s="3">
        <f xml:space="preserve"> IFERROR(Table1[[#This Row],[GP 2012]]/Table1[[#This Row],[Total Assets 2012]], "x")</f>
        <v>-0.14141414141414141</v>
      </c>
      <c r="AP1726" s="3">
        <f xml:space="preserve"> IFERROR(Table1[[#This Row],[GP 2013]]/Table1[[#This Row],[Total Assets 2013]], "x")</f>
        <v>-0.10101010101010101</v>
      </c>
      <c r="AQ1726" s="3">
        <f xml:space="preserve"> IFERROR(Table1[[#This Row],[GP 2014]]/Table1[[#This Row],[Total Assets 2014]], "x")</f>
        <v>-0.13846153846153847</v>
      </c>
      <c r="AR1726" s="3">
        <f xml:space="preserve"> IFERROR(Table1[[#This Row],[GP 2015]]/Table1[[#This Row],[Total Assets 2015]], "x")</f>
        <v>-0.14383561643835618</v>
      </c>
      <c r="AS1726" s="3">
        <f xml:space="preserve"> IFERROR(Table1[[#This Row],[GP 2016]]/Table1[[#This Row],[Total Assets 2016]], "x")</f>
        <v>-0.28767123287671237</v>
      </c>
      <c r="AT1726" s="3">
        <f xml:space="preserve"> IFERROR(Table1[[#This Row],[GP 2017]]/Table1[[#This Row],[Total Assets 2017]], "x")</f>
        <v>-0.25</v>
      </c>
      <c r="AU1726" s="3">
        <f xml:space="preserve"> IFERROR(Table1[[#This Row],[GP 2018]]/Table1[[#This Row],[Total Assets 2018]], "x")</f>
        <v>-0.31137724550898205</v>
      </c>
      <c r="AV1726" s="3">
        <f xml:space="preserve"> IFERROR(Table1[[#This Row],[GP 2019]]/Table1[[#This Row],[Total Assets 2019]], "x")</f>
        <v>-0.20224719101123598</v>
      </c>
      <c r="AW1726" s="3">
        <f xml:space="preserve"> IFERROR(Table1[[#This Row],[GP 2020]]/Table1[[#This Row],[Total Assets 2020]], "x")</f>
        <v>-0.63701067615658358</v>
      </c>
      <c r="AX1726" s="3">
        <f xml:space="preserve"> IFERROR(Table1[[#This Row],[GP 2021]]/Table1[[#This Row],[Total Assets 2021]], "x")</f>
        <v>-9.8591549295774655E-2</v>
      </c>
      <c r="AY1726" s="3">
        <f xml:space="preserve"> IFERROR(Table1[[#This Row],[GP TTM]]/Table1[[#This Row],[Total Assets TTM]], "x")</f>
        <v>-9.1286307053941917E-2</v>
      </c>
      <c r="BA1726" s="3">
        <f xml:space="preserve"> IFERROR(ABS(Table1[[#This Row],[ROA 2013]]-Table1[[#This Row],[ROA 2012]]), "x")</f>
        <v>4.0404040404040401E-2</v>
      </c>
      <c r="BB1726" s="3">
        <f xml:space="preserve"> IFERROR(ABS(Table1[[#This Row],[ROA 2014]]-Table1[[#This Row],[ROA 2013]]), "x")</f>
        <v>3.7451437451437461E-2</v>
      </c>
      <c r="BC1726" s="3">
        <f xml:space="preserve"> IFERROR(ABS(Table1[[#This Row],[ROA 2015]]-Table1[[#This Row],[ROA 2014]]), "x")</f>
        <v>5.3740779768177149E-3</v>
      </c>
      <c r="BD1726" s="3">
        <f xml:space="preserve"> IFERROR(ABS(Table1[[#This Row],[ROA 2016]]-Table1[[#This Row],[ROA 2015]]), "x")</f>
        <v>0.14383561643835618</v>
      </c>
      <c r="BE1726" s="3">
        <f xml:space="preserve"> IFERROR(ABS(Table1[[#This Row],[ROA 2017]]-Table1[[#This Row],[ROA 2016]]), "x")</f>
        <v>3.7671232876712368E-2</v>
      </c>
      <c r="BF1726" s="3">
        <f xml:space="preserve"> IFERROR(ABS(Table1[[#This Row],[ROA 2018]]-Table1[[#This Row],[ROA 2017]]), "x")</f>
        <v>6.1377245508982048E-2</v>
      </c>
      <c r="BG1726" s="3">
        <f xml:space="preserve"> IFERROR(ABS(Table1[[#This Row],[ROA 2019]]-Table1[[#This Row],[ROA 2018]]), "x")</f>
        <v>0.10913005449774607</v>
      </c>
      <c r="BH1726" s="3">
        <f xml:space="preserve"> IFERROR(ABS(Table1[[#This Row],[ROA 2020]]-Table1[[#This Row],[ROA 2019]]), "x")</f>
        <v>0.43476348514534757</v>
      </c>
      <c r="BI1726" s="3">
        <f xml:space="preserve"> IFERROR(ABS(Table1[[#This Row],[ROA 2021]]-Table1[[#This Row],[ROA 2020]]), "x")</f>
        <v>0.53841912686080895</v>
      </c>
      <c r="BJ1726" s="3">
        <f xml:space="preserve"> IFERROR(AVERAGE(Table1[[#This Row],[ROA 2013-2012]:[ROA 2021-2020]]), "x")</f>
        <v>0.1564918130178054</v>
      </c>
      <c r="BK1726" s="3">
        <f>IFERROR(AVERAGE(Table1[[#This Row],[ROA 2012]:[ROA 2021]]), "x")</f>
        <v>-0.23116192921734258</v>
      </c>
      <c r="BN1726" s="1">
        <f>SUM(Table1[[#This Row],[B/M Rank]:[ROA Rank]])</f>
        <v>0</v>
      </c>
    </row>
    <row r="1727" spans="1:66" x14ac:dyDescent="0.25">
      <c r="A1727" s="1" t="s">
        <v>4187</v>
      </c>
      <c r="B1727" s="1" t="s">
        <v>1892</v>
      </c>
      <c r="C1727" s="1" t="s">
        <v>1889</v>
      </c>
      <c r="D1727" s="1" t="s">
        <v>330</v>
      </c>
      <c r="E1727" s="1" t="s">
        <v>108</v>
      </c>
      <c r="F1727" s="1">
        <v>174.65</v>
      </c>
      <c r="G1727" s="19"/>
      <c r="H1727" s="19"/>
      <c r="I1727" s="19"/>
      <c r="J1727" s="19"/>
      <c r="K1727" s="1"/>
      <c r="L1727" s="19"/>
      <c r="M1727" s="1">
        <v>2012</v>
      </c>
      <c r="N1727" s="1">
        <v>77</v>
      </c>
      <c r="O1727" s="1">
        <v>68.599999999999994</v>
      </c>
      <c r="P1727" s="1">
        <v>58.2</v>
      </c>
      <c r="Q1727" s="1">
        <v>43.5</v>
      </c>
      <c r="R1727" s="1">
        <v>52.5</v>
      </c>
      <c r="S1727" s="1">
        <v>58.8</v>
      </c>
      <c r="T1727" s="1">
        <v>29.7</v>
      </c>
      <c r="U1727" s="1">
        <v>30.2</v>
      </c>
      <c r="V1727" s="1">
        <v>60.1</v>
      </c>
      <c r="W1727" s="1">
        <v>84.4</v>
      </c>
      <c r="X1727" s="1">
        <v>87.5</v>
      </c>
      <c r="Z1727" s="3">
        <f xml:space="preserve"> IFERROR(AVEDEV(Table1[[#This Row],[GP 2012]:[GP 2021]]) / Table1[[#This Row],[Avg GP]], "x")</f>
        <v>0.24618117229129668</v>
      </c>
      <c r="AA1727" s="2">
        <f xml:space="preserve"> IFERROR(AVERAGE(Table1[[#This Row],[GP 2012]:[GP 2021]]), "x")</f>
        <v>56.3</v>
      </c>
      <c r="AB1727" s="11">
        <f>Table1[Equity]/Table1[Market Capital]</f>
        <v>0.51875178929287136</v>
      </c>
      <c r="AC1727" s="1">
        <v>88.6</v>
      </c>
      <c r="AD1727" s="1">
        <v>86.1</v>
      </c>
      <c r="AE1727" s="1">
        <v>85.5</v>
      </c>
      <c r="AF1727" s="1">
        <v>94.1</v>
      </c>
      <c r="AG1727" s="1">
        <v>88.5</v>
      </c>
      <c r="AH1727" s="1">
        <v>99.6</v>
      </c>
      <c r="AI1727" s="1">
        <v>102.8</v>
      </c>
      <c r="AJ1727" s="1">
        <v>99.2</v>
      </c>
      <c r="AK1727" s="1">
        <v>119.6</v>
      </c>
      <c r="AL1727" s="1">
        <v>138.6</v>
      </c>
      <c r="AM1727" s="1">
        <v>154.5</v>
      </c>
      <c r="AN1727" s="1">
        <v>90.6</v>
      </c>
      <c r="AO1727" s="3">
        <f xml:space="preserve"> IFERROR(Table1[[#This Row],[GP 2012]]/Table1[[#This Row],[Total Assets 2012]], "x")</f>
        <v>0.86907449209932286</v>
      </c>
      <c r="AP1727" s="3">
        <f xml:space="preserve"> IFERROR(Table1[[#This Row],[GP 2013]]/Table1[[#This Row],[Total Assets 2013]], "x")</f>
        <v>0.7967479674796748</v>
      </c>
      <c r="AQ1727" s="3">
        <f xml:space="preserve"> IFERROR(Table1[[#This Row],[GP 2014]]/Table1[[#This Row],[Total Assets 2014]], "x")</f>
        <v>0.68070175438596492</v>
      </c>
      <c r="AR1727" s="3">
        <f xml:space="preserve"> IFERROR(Table1[[#This Row],[GP 2015]]/Table1[[#This Row],[Total Assets 2015]], "x")</f>
        <v>0.46227417640807655</v>
      </c>
      <c r="AS1727" s="3">
        <f xml:space="preserve"> IFERROR(Table1[[#This Row],[GP 2016]]/Table1[[#This Row],[Total Assets 2016]], "x")</f>
        <v>0.59322033898305082</v>
      </c>
      <c r="AT1727" s="3">
        <f xml:space="preserve"> IFERROR(Table1[[#This Row],[GP 2017]]/Table1[[#This Row],[Total Assets 2017]], "x")</f>
        <v>0.59036144578313254</v>
      </c>
      <c r="AU1727" s="3">
        <f xml:space="preserve"> IFERROR(Table1[[#This Row],[GP 2018]]/Table1[[#This Row],[Total Assets 2018]], "x")</f>
        <v>0.2889105058365759</v>
      </c>
      <c r="AV1727" s="3">
        <f xml:space="preserve"> IFERROR(Table1[[#This Row],[GP 2019]]/Table1[[#This Row],[Total Assets 2019]], "x")</f>
        <v>0.30443548387096775</v>
      </c>
      <c r="AW1727" s="3">
        <f xml:space="preserve"> IFERROR(Table1[[#This Row],[GP 2020]]/Table1[[#This Row],[Total Assets 2020]], "x")</f>
        <v>0.50250836120401343</v>
      </c>
      <c r="AX1727" s="3">
        <f xml:space="preserve"> IFERROR(Table1[[#This Row],[GP 2021]]/Table1[[#This Row],[Total Assets 2021]], "x")</f>
        <v>0.60894660894660901</v>
      </c>
      <c r="AY1727" s="3">
        <f xml:space="preserve"> IFERROR(Table1[[#This Row],[GP TTM]]/Table1[[#This Row],[Total Assets TTM]], "x")</f>
        <v>0.56634304207119746</v>
      </c>
      <c r="BA1727" s="3">
        <f xml:space="preserve"> IFERROR(ABS(Table1[[#This Row],[ROA 2013]]-Table1[[#This Row],[ROA 2012]]), "x")</f>
        <v>7.2326524619648058E-2</v>
      </c>
      <c r="BB1727" s="3">
        <f xml:space="preserve"> IFERROR(ABS(Table1[[#This Row],[ROA 2014]]-Table1[[#This Row],[ROA 2013]]), "x")</f>
        <v>0.11604621309370988</v>
      </c>
      <c r="BC1727" s="3">
        <f xml:space="preserve"> IFERROR(ABS(Table1[[#This Row],[ROA 2015]]-Table1[[#This Row],[ROA 2014]]), "x")</f>
        <v>0.21842757797788837</v>
      </c>
      <c r="BD1727" s="3">
        <f xml:space="preserve"> IFERROR(ABS(Table1[[#This Row],[ROA 2016]]-Table1[[#This Row],[ROA 2015]]), "x")</f>
        <v>0.13094616257497427</v>
      </c>
      <c r="BE1727" s="3">
        <f xml:space="preserve"> IFERROR(ABS(Table1[[#This Row],[ROA 2017]]-Table1[[#This Row],[ROA 2016]]), "x")</f>
        <v>2.8588931999182776E-3</v>
      </c>
      <c r="BF1727" s="3">
        <f xml:space="preserve"> IFERROR(ABS(Table1[[#This Row],[ROA 2018]]-Table1[[#This Row],[ROA 2017]]), "x")</f>
        <v>0.30145093994655664</v>
      </c>
      <c r="BG1727" s="3">
        <f xml:space="preserve"> IFERROR(ABS(Table1[[#This Row],[ROA 2019]]-Table1[[#This Row],[ROA 2018]]), "x")</f>
        <v>1.5524978034391845E-2</v>
      </c>
      <c r="BH1727" s="3">
        <f xml:space="preserve"> IFERROR(ABS(Table1[[#This Row],[ROA 2020]]-Table1[[#This Row],[ROA 2019]]), "x")</f>
        <v>0.19807287733304568</v>
      </c>
      <c r="BI1727" s="3">
        <f xml:space="preserve"> IFERROR(ABS(Table1[[#This Row],[ROA 2021]]-Table1[[#This Row],[ROA 2020]]), "x")</f>
        <v>0.10643824774259558</v>
      </c>
      <c r="BJ1727" s="3">
        <f xml:space="preserve"> IFERROR(AVERAGE(Table1[[#This Row],[ROA 2013-2012]:[ROA 2021-2020]]), "x")</f>
        <v>0.12912137939141427</v>
      </c>
      <c r="BK1727" s="3">
        <f>IFERROR(AVERAGE(Table1[[#This Row],[ROA 2012]:[ROA 2021]]), "x")</f>
        <v>0.56971811349973889</v>
      </c>
      <c r="BN1727" s="1">
        <f>SUM(Table1[[#This Row],[B/M Rank]:[ROA Rank]])</f>
        <v>0</v>
      </c>
    </row>
    <row r="1728" spans="1:66" x14ac:dyDescent="0.25">
      <c r="A1728" s="1" t="s">
        <v>4293</v>
      </c>
      <c r="B1728" s="1" t="s">
        <v>1995</v>
      </c>
      <c r="C1728" s="1" t="s">
        <v>1889</v>
      </c>
      <c r="D1728" s="1" t="s">
        <v>330</v>
      </c>
      <c r="E1728" s="1" t="s">
        <v>108</v>
      </c>
      <c r="F1728" s="1">
        <v>174.75</v>
      </c>
      <c r="G1728" s="19"/>
      <c r="H1728" s="19"/>
      <c r="I1728" s="19"/>
      <c r="J1728" s="19"/>
      <c r="K1728" s="1"/>
      <c r="L1728" s="19"/>
      <c r="M1728" s="1">
        <v>2018</v>
      </c>
      <c r="T1728" s="1">
        <v>12.6</v>
      </c>
      <c r="U1728" s="1">
        <v>15.5</v>
      </c>
      <c r="V1728" s="1">
        <v>27.6</v>
      </c>
      <c r="W1728" s="1">
        <v>39.9</v>
      </c>
      <c r="X1728" s="1">
        <v>41.8</v>
      </c>
      <c r="Z1728" s="3">
        <f xml:space="preserve"> IFERROR(AVEDEV(Table1[[#This Row],[GP 2012]:[GP 2021]]) / Table1[[#This Row],[Avg GP]], "x")</f>
        <v>0.41213389121338911</v>
      </c>
      <c r="AA1728" s="2">
        <f xml:space="preserve"> IFERROR(AVERAGE(Table1[[#This Row],[GP 2012]:[GP 2021]]), "x")</f>
        <v>23.9</v>
      </c>
      <c r="AB1728" s="11">
        <f>Table1[Equity]/Table1[Market Capital]</f>
        <v>0.51673819742489269</v>
      </c>
      <c r="AI1728" s="1" t="s">
        <v>4368</v>
      </c>
      <c r="AJ1728" s="1">
        <v>41.7</v>
      </c>
      <c r="AK1728" s="1">
        <v>68.5</v>
      </c>
      <c r="AL1728" s="1">
        <v>138</v>
      </c>
      <c r="AM1728" s="1">
        <v>127.3</v>
      </c>
      <c r="AN1728" s="1">
        <v>90.3</v>
      </c>
      <c r="AO1728" s="3" t="str">
        <f xml:space="preserve"> IFERROR(Table1[[#This Row],[GP 2012]]/Table1[[#This Row],[Total Assets 2012]], "x")</f>
        <v>x</v>
      </c>
      <c r="AP1728" s="3" t="str">
        <f xml:space="preserve"> IFERROR(Table1[[#This Row],[GP 2013]]/Table1[[#This Row],[Total Assets 2013]], "x")</f>
        <v>x</v>
      </c>
      <c r="AQ1728" s="3" t="str">
        <f xml:space="preserve"> IFERROR(Table1[[#This Row],[GP 2014]]/Table1[[#This Row],[Total Assets 2014]], "x")</f>
        <v>x</v>
      </c>
      <c r="AR1728" s="3" t="str">
        <f xml:space="preserve"> IFERROR(Table1[[#This Row],[GP 2015]]/Table1[[#This Row],[Total Assets 2015]], "x")</f>
        <v>x</v>
      </c>
      <c r="AS1728" s="3" t="str">
        <f xml:space="preserve"> IFERROR(Table1[[#This Row],[GP 2016]]/Table1[[#This Row],[Total Assets 2016]], "x")</f>
        <v>x</v>
      </c>
      <c r="AT1728" s="3" t="str">
        <f xml:space="preserve"> IFERROR(Table1[[#This Row],[GP 2017]]/Table1[[#This Row],[Total Assets 2017]], "x")</f>
        <v>x</v>
      </c>
      <c r="AU1728" s="3" t="str">
        <f xml:space="preserve"> IFERROR(Table1[[#This Row],[GP 2018]]/Table1[[#This Row],[Total Assets 2018]], "x")</f>
        <v>x</v>
      </c>
      <c r="AV1728" s="3">
        <f xml:space="preserve"> IFERROR(Table1[[#This Row],[GP 2019]]/Table1[[#This Row],[Total Assets 2019]], "x")</f>
        <v>0.37170263788968821</v>
      </c>
      <c r="AW1728" s="3">
        <f xml:space="preserve"> IFERROR(Table1[[#This Row],[GP 2020]]/Table1[[#This Row],[Total Assets 2020]], "x")</f>
        <v>0.40291970802919708</v>
      </c>
      <c r="AX1728" s="3">
        <f xml:space="preserve"> IFERROR(Table1[[#This Row],[GP 2021]]/Table1[[#This Row],[Total Assets 2021]], "x")</f>
        <v>0.28913043478260869</v>
      </c>
      <c r="AY1728" s="3">
        <f xml:space="preserve"> IFERROR(Table1[[#This Row],[GP TTM]]/Table1[[#This Row],[Total Assets TTM]], "x")</f>
        <v>0.32835820895522388</v>
      </c>
      <c r="BA1728" s="3" t="str">
        <f xml:space="preserve"> IFERROR(ABS(Table1[[#This Row],[ROA 2013]]-Table1[[#This Row],[ROA 2012]]), "x")</f>
        <v>x</v>
      </c>
      <c r="BB1728" s="3" t="str">
        <f xml:space="preserve"> IFERROR(ABS(Table1[[#This Row],[ROA 2014]]-Table1[[#This Row],[ROA 2013]]), "x")</f>
        <v>x</v>
      </c>
      <c r="BC1728" s="3" t="str">
        <f xml:space="preserve"> IFERROR(ABS(Table1[[#This Row],[ROA 2015]]-Table1[[#This Row],[ROA 2014]]), "x")</f>
        <v>x</v>
      </c>
      <c r="BD1728" s="3" t="str">
        <f xml:space="preserve"> IFERROR(ABS(Table1[[#This Row],[ROA 2016]]-Table1[[#This Row],[ROA 2015]]), "x")</f>
        <v>x</v>
      </c>
      <c r="BE1728" s="3" t="str">
        <f xml:space="preserve"> IFERROR(ABS(Table1[[#This Row],[ROA 2017]]-Table1[[#This Row],[ROA 2016]]), "x")</f>
        <v>x</v>
      </c>
      <c r="BF1728" s="3" t="str">
        <f xml:space="preserve"> IFERROR(ABS(Table1[[#This Row],[ROA 2018]]-Table1[[#This Row],[ROA 2017]]), "x")</f>
        <v>x</v>
      </c>
      <c r="BG1728" s="3" t="str">
        <f xml:space="preserve"> IFERROR(ABS(Table1[[#This Row],[ROA 2019]]-Table1[[#This Row],[ROA 2018]]), "x")</f>
        <v>x</v>
      </c>
      <c r="BH1728" s="3">
        <f xml:space="preserve"> IFERROR(ABS(Table1[[#This Row],[ROA 2020]]-Table1[[#This Row],[ROA 2019]]), "x")</f>
        <v>3.1217070139508862E-2</v>
      </c>
      <c r="BI1728" s="3">
        <f xml:space="preserve"> IFERROR(ABS(Table1[[#This Row],[ROA 2021]]-Table1[[#This Row],[ROA 2020]]), "x")</f>
        <v>0.11378927324658838</v>
      </c>
      <c r="BJ1728" s="3">
        <f xml:space="preserve"> IFERROR(AVERAGE(Table1[[#This Row],[ROA 2013-2012]:[ROA 2021-2020]]), "x")</f>
        <v>7.2503171693048624E-2</v>
      </c>
      <c r="BK1728" s="3">
        <f>IFERROR(AVERAGE(Table1[[#This Row],[ROA 2012]:[ROA 2021]]), "x")</f>
        <v>0.35458426023383133</v>
      </c>
      <c r="BN1728" s="1">
        <f>SUM(Table1[[#This Row],[B/M Rank]:[ROA Rank]])</f>
        <v>0</v>
      </c>
    </row>
    <row r="1729" spans="1:66" x14ac:dyDescent="0.25">
      <c r="A1729" s="1" t="s">
        <v>2778</v>
      </c>
      <c r="B1729" s="1" t="s">
        <v>818</v>
      </c>
      <c r="C1729" s="1" t="s">
        <v>4417</v>
      </c>
      <c r="D1729" s="1" t="s">
        <v>268</v>
      </c>
      <c r="E1729" s="1" t="s">
        <v>108</v>
      </c>
      <c r="F1729" s="1">
        <v>174.81</v>
      </c>
      <c r="G1729" s="19"/>
      <c r="H1729" s="19"/>
      <c r="I1729" s="19"/>
      <c r="J1729" s="19"/>
      <c r="K1729" s="1"/>
      <c r="L1729" s="19"/>
      <c r="M1729" s="1">
        <v>2012</v>
      </c>
      <c r="N1729" s="1">
        <v>223.5</v>
      </c>
      <c r="O1729" s="1">
        <v>191.2</v>
      </c>
      <c r="P1729" s="1">
        <v>155.30000000000001</v>
      </c>
      <c r="Q1729" s="1">
        <v>17.8</v>
      </c>
      <c r="R1729" s="1">
        <v>-1.1000000000000001</v>
      </c>
      <c r="S1729" s="1">
        <v>37.200000000000003</v>
      </c>
      <c r="T1729" s="1">
        <v>-21.4</v>
      </c>
      <c r="U1729" s="1">
        <v>-27.9</v>
      </c>
      <c r="V1729" s="1">
        <v>-36.5</v>
      </c>
      <c r="W1729" s="1">
        <v>-31.5</v>
      </c>
      <c r="X1729" s="1">
        <v>-19.399999999999999</v>
      </c>
      <c r="Z1729" s="3">
        <f xml:space="preserve"> IFERROR(AVEDEV(Table1[[#This Row],[GP 2012]:[GP 2021]]) / Table1[[#This Row],[Avg GP]], "x")</f>
        <v>1.6502960915909988</v>
      </c>
      <c r="AA1729" s="2">
        <f xml:space="preserve"> IFERROR(AVERAGE(Table1[[#This Row],[GP 2012]:[GP 2021]]), "x")</f>
        <v>50.660000000000004</v>
      </c>
      <c r="AB1729" s="11">
        <f>Table1[Equity]/Table1[Market Capital]</f>
        <v>3.37680910703049</v>
      </c>
      <c r="AC1729" s="15">
        <v>6587.8</v>
      </c>
      <c r="AD1729" s="15">
        <v>6457.8</v>
      </c>
      <c r="AE1729" s="15">
        <v>5283.2</v>
      </c>
      <c r="AF1729" s="15">
        <v>4090</v>
      </c>
      <c r="AG1729" s="15">
        <v>3806.9</v>
      </c>
      <c r="AH1729" s="15">
        <v>2244.8000000000002</v>
      </c>
      <c r="AI1729" s="15">
        <v>2194.4</v>
      </c>
      <c r="AJ1729" s="15">
        <v>1738.1</v>
      </c>
      <c r="AK1729" s="15">
        <v>1352.2</v>
      </c>
      <c r="AL1729" s="15">
        <v>1398</v>
      </c>
      <c r="AM1729" s="15">
        <v>1470.7</v>
      </c>
      <c r="AN1729" s="1">
        <v>590.29999999999995</v>
      </c>
      <c r="AO1729" s="3">
        <f xml:space="preserve"> IFERROR(Table1[[#This Row],[GP 2012]]/Table1[[#This Row],[Total Assets 2012]], "x")</f>
        <v>3.3926348705182303E-2</v>
      </c>
      <c r="AP1729" s="3">
        <f xml:space="preserve"> IFERROR(Table1[[#This Row],[GP 2013]]/Table1[[#This Row],[Total Assets 2013]], "x")</f>
        <v>2.9607606305552973E-2</v>
      </c>
      <c r="AQ1729" s="3">
        <f xml:space="preserve"> IFERROR(Table1[[#This Row],[GP 2014]]/Table1[[#This Row],[Total Assets 2014]], "x")</f>
        <v>2.9395063597819508E-2</v>
      </c>
      <c r="AR1729" s="3">
        <f xml:space="preserve"> IFERROR(Table1[[#This Row],[GP 2015]]/Table1[[#This Row],[Total Assets 2015]], "x")</f>
        <v>4.3520782396088021E-3</v>
      </c>
      <c r="AS1729" s="3">
        <f xml:space="preserve"> IFERROR(Table1[[#This Row],[GP 2016]]/Table1[[#This Row],[Total Assets 2016]], "x")</f>
        <v>-2.8894901363313985E-4</v>
      </c>
      <c r="AT1729" s="3">
        <f xml:space="preserve"> IFERROR(Table1[[#This Row],[GP 2017]]/Table1[[#This Row],[Total Assets 2017]], "x")</f>
        <v>1.6571632216678546E-2</v>
      </c>
      <c r="AU1729" s="3">
        <f xml:space="preserve"> IFERROR(Table1[[#This Row],[GP 2018]]/Table1[[#This Row],[Total Assets 2018]], "x")</f>
        <v>-9.7520962449872389E-3</v>
      </c>
      <c r="AV1729" s="3">
        <f xml:space="preserve"> IFERROR(Table1[[#This Row],[GP 2019]]/Table1[[#This Row],[Total Assets 2019]], "x")</f>
        <v>-1.6052010816408724E-2</v>
      </c>
      <c r="AW1729" s="3">
        <f xml:space="preserve"> IFERROR(Table1[[#This Row],[GP 2020]]/Table1[[#This Row],[Total Assets 2020]], "x")</f>
        <v>-2.6993048365626385E-2</v>
      </c>
      <c r="AX1729" s="3">
        <f xml:space="preserve"> IFERROR(Table1[[#This Row],[GP 2021]]/Table1[[#This Row],[Total Assets 2021]], "x")</f>
        <v>-2.2532188841201718E-2</v>
      </c>
      <c r="AY1729" s="3">
        <f xml:space="preserve"> IFERROR(Table1[[#This Row],[GP TTM]]/Table1[[#This Row],[Total Assets TTM]], "x")</f>
        <v>-1.31909974841912E-2</v>
      </c>
      <c r="BA1729" s="3">
        <f xml:space="preserve"> IFERROR(ABS(Table1[[#This Row],[ROA 2013]]-Table1[[#This Row],[ROA 2012]]), "x")</f>
        <v>4.31874239962933E-3</v>
      </c>
      <c r="BB1729" s="3">
        <f xml:space="preserve"> IFERROR(ABS(Table1[[#This Row],[ROA 2014]]-Table1[[#This Row],[ROA 2013]]), "x")</f>
        <v>2.1254270773346517E-4</v>
      </c>
      <c r="BC1729" s="3">
        <f xml:space="preserve"> IFERROR(ABS(Table1[[#This Row],[ROA 2015]]-Table1[[#This Row],[ROA 2014]]), "x")</f>
        <v>2.5042985358210708E-2</v>
      </c>
      <c r="BD1729" s="3">
        <f xml:space="preserve"> IFERROR(ABS(Table1[[#This Row],[ROA 2016]]-Table1[[#This Row],[ROA 2015]]), "x")</f>
        <v>4.641027253241942E-3</v>
      </c>
      <c r="BE1729" s="3">
        <f xml:space="preserve"> IFERROR(ABS(Table1[[#This Row],[ROA 2017]]-Table1[[#This Row],[ROA 2016]]), "x")</f>
        <v>1.6860581230311686E-2</v>
      </c>
      <c r="BF1729" s="3">
        <f xml:space="preserve"> IFERROR(ABS(Table1[[#This Row],[ROA 2018]]-Table1[[#This Row],[ROA 2017]]), "x")</f>
        <v>2.6323728461665787E-2</v>
      </c>
      <c r="BG1729" s="3">
        <f xml:space="preserve"> IFERROR(ABS(Table1[[#This Row],[ROA 2019]]-Table1[[#This Row],[ROA 2018]]), "x")</f>
        <v>6.299914571421485E-3</v>
      </c>
      <c r="BH1729" s="3">
        <f xml:space="preserve"> IFERROR(ABS(Table1[[#This Row],[ROA 2020]]-Table1[[#This Row],[ROA 2019]]), "x")</f>
        <v>1.0941037549217662E-2</v>
      </c>
      <c r="BI1729" s="3">
        <f xml:space="preserve"> IFERROR(ABS(Table1[[#This Row],[ROA 2021]]-Table1[[#This Row],[ROA 2020]]), "x")</f>
        <v>4.4608595244246679E-3</v>
      </c>
      <c r="BJ1729" s="3">
        <f xml:space="preserve"> IFERROR(AVERAGE(Table1[[#This Row],[ROA 2013-2012]:[ROA 2021-2020]]), "x")</f>
        <v>1.101126878398408E-2</v>
      </c>
      <c r="BK1729" s="3">
        <f>IFERROR(AVERAGE(Table1[[#This Row],[ROA 2012]:[ROA 2021]]), "x")</f>
        <v>3.8234435782984952E-3</v>
      </c>
      <c r="BN1729" s="1">
        <f>SUM(Table1[[#This Row],[B/M Rank]:[ROA Rank]])</f>
        <v>0</v>
      </c>
    </row>
    <row r="1730" spans="1:66" x14ac:dyDescent="0.25">
      <c r="A1730" s="1" t="s">
        <v>2790</v>
      </c>
      <c r="B1730" s="1" t="s">
        <v>4432</v>
      </c>
      <c r="C1730" s="1" t="s">
        <v>4417</v>
      </c>
      <c r="D1730" s="1" t="s">
        <v>268</v>
      </c>
      <c r="E1730" s="1" t="s">
        <v>108</v>
      </c>
      <c r="F1730" s="1">
        <v>174.83</v>
      </c>
      <c r="G1730" s="19"/>
      <c r="H1730" s="19"/>
      <c r="I1730" s="19"/>
      <c r="J1730" s="19"/>
      <c r="K1730" s="1"/>
      <c r="L1730" s="19"/>
      <c r="M1730" s="1">
        <v>2012</v>
      </c>
      <c r="N1730" s="1" t="s">
        <v>4368</v>
      </c>
      <c r="O1730" s="1" t="s">
        <v>4368</v>
      </c>
      <c r="P1730" s="1" t="s">
        <v>4368</v>
      </c>
      <c r="Q1730" s="1" t="s">
        <v>4368</v>
      </c>
      <c r="R1730" s="1" t="s">
        <v>4368</v>
      </c>
      <c r="S1730" s="1" t="s">
        <v>4368</v>
      </c>
      <c r="T1730" s="1" t="s">
        <v>4368</v>
      </c>
      <c r="U1730" s="1" t="s">
        <v>4368</v>
      </c>
      <c r="V1730" s="1" t="s">
        <v>4368</v>
      </c>
      <c r="W1730" s="1" t="s">
        <v>4368</v>
      </c>
      <c r="X1730" s="1" t="s">
        <v>4368</v>
      </c>
      <c r="Z1730" s="3" t="str">
        <f xml:space="preserve"> IFERROR(AVEDEV(Table1[[#This Row],[GP 2012]:[GP 2021]]) / Table1[[#This Row],[Avg GP]], "x")</f>
        <v>x</v>
      </c>
      <c r="AA1730" s="2" t="str">
        <f xml:space="preserve"> IFERROR(AVERAGE(Table1[[#This Row],[GP 2012]:[GP 2021]]), "x")</f>
        <v>x</v>
      </c>
      <c r="AB1730" s="11">
        <f>Table1[Equity]/Table1[Market Capital]</f>
        <v>0.8556883830006291</v>
      </c>
      <c r="AC1730" s="1">
        <v>132.9</v>
      </c>
      <c r="AD1730" s="1">
        <v>141.80000000000001</v>
      </c>
      <c r="AE1730" s="1">
        <v>135.5</v>
      </c>
      <c r="AF1730" s="1">
        <v>157.69999999999999</v>
      </c>
      <c r="AG1730" s="1">
        <v>150.30000000000001</v>
      </c>
      <c r="AH1730" s="1">
        <v>202.6</v>
      </c>
      <c r="AI1730" s="1">
        <v>161.9</v>
      </c>
      <c r="AJ1730" s="1">
        <v>154.6</v>
      </c>
      <c r="AK1730" s="1">
        <v>180.4</v>
      </c>
      <c r="AL1730" s="1">
        <v>159.30000000000001</v>
      </c>
      <c r="AM1730" s="1">
        <v>153</v>
      </c>
      <c r="AN1730" s="1">
        <v>149.6</v>
      </c>
      <c r="AO1730" s="3" t="str">
        <f xml:space="preserve"> IFERROR(Table1[[#This Row],[GP 2012]]/Table1[[#This Row],[Total Assets 2012]], "x")</f>
        <v>x</v>
      </c>
      <c r="AP1730" s="3" t="str">
        <f xml:space="preserve"> IFERROR(Table1[[#This Row],[GP 2013]]/Table1[[#This Row],[Total Assets 2013]], "x")</f>
        <v>x</v>
      </c>
      <c r="AQ1730" s="3" t="str">
        <f xml:space="preserve"> IFERROR(Table1[[#This Row],[GP 2014]]/Table1[[#This Row],[Total Assets 2014]], "x")</f>
        <v>x</v>
      </c>
      <c r="AR1730" s="3" t="str">
        <f xml:space="preserve"> IFERROR(Table1[[#This Row],[GP 2015]]/Table1[[#This Row],[Total Assets 2015]], "x")</f>
        <v>x</v>
      </c>
      <c r="AS1730" s="3" t="str">
        <f xml:space="preserve"> IFERROR(Table1[[#This Row],[GP 2016]]/Table1[[#This Row],[Total Assets 2016]], "x")</f>
        <v>x</v>
      </c>
      <c r="AT1730" s="3" t="str">
        <f xml:space="preserve"> IFERROR(Table1[[#This Row],[GP 2017]]/Table1[[#This Row],[Total Assets 2017]], "x")</f>
        <v>x</v>
      </c>
      <c r="AU1730" s="3" t="str">
        <f xml:space="preserve"> IFERROR(Table1[[#This Row],[GP 2018]]/Table1[[#This Row],[Total Assets 2018]], "x")</f>
        <v>x</v>
      </c>
      <c r="AV1730" s="3" t="str">
        <f xml:space="preserve"> IFERROR(Table1[[#This Row],[GP 2019]]/Table1[[#This Row],[Total Assets 2019]], "x")</f>
        <v>x</v>
      </c>
      <c r="AW1730" s="3" t="str">
        <f xml:space="preserve"> IFERROR(Table1[[#This Row],[GP 2020]]/Table1[[#This Row],[Total Assets 2020]], "x")</f>
        <v>x</v>
      </c>
      <c r="AX1730" s="3" t="str">
        <f xml:space="preserve"> IFERROR(Table1[[#This Row],[GP 2021]]/Table1[[#This Row],[Total Assets 2021]], "x")</f>
        <v>x</v>
      </c>
      <c r="AY1730" s="3" t="str">
        <f xml:space="preserve"> IFERROR(Table1[[#This Row],[GP TTM]]/Table1[[#This Row],[Total Assets TTM]], "x")</f>
        <v>x</v>
      </c>
      <c r="BA1730" s="3" t="str">
        <f xml:space="preserve"> IFERROR(ABS(Table1[[#This Row],[ROA 2013]]-Table1[[#This Row],[ROA 2012]]), "x")</f>
        <v>x</v>
      </c>
      <c r="BB1730" s="3" t="str">
        <f xml:space="preserve"> IFERROR(ABS(Table1[[#This Row],[ROA 2014]]-Table1[[#This Row],[ROA 2013]]), "x")</f>
        <v>x</v>
      </c>
      <c r="BC1730" s="3" t="str">
        <f xml:space="preserve"> IFERROR(ABS(Table1[[#This Row],[ROA 2015]]-Table1[[#This Row],[ROA 2014]]), "x")</f>
        <v>x</v>
      </c>
      <c r="BD1730" s="3" t="str">
        <f xml:space="preserve"> IFERROR(ABS(Table1[[#This Row],[ROA 2016]]-Table1[[#This Row],[ROA 2015]]), "x")</f>
        <v>x</v>
      </c>
      <c r="BE1730" s="3" t="str">
        <f xml:space="preserve"> IFERROR(ABS(Table1[[#This Row],[ROA 2017]]-Table1[[#This Row],[ROA 2016]]), "x")</f>
        <v>x</v>
      </c>
      <c r="BF1730" s="3" t="str">
        <f xml:space="preserve"> IFERROR(ABS(Table1[[#This Row],[ROA 2018]]-Table1[[#This Row],[ROA 2017]]), "x")</f>
        <v>x</v>
      </c>
      <c r="BG1730" s="3" t="str">
        <f xml:space="preserve"> IFERROR(ABS(Table1[[#This Row],[ROA 2019]]-Table1[[#This Row],[ROA 2018]]), "x")</f>
        <v>x</v>
      </c>
      <c r="BH1730" s="3" t="str">
        <f xml:space="preserve"> IFERROR(ABS(Table1[[#This Row],[ROA 2020]]-Table1[[#This Row],[ROA 2019]]), "x")</f>
        <v>x</v>
      </c>
      <c r="BI1730" s="3" t="str">
        <f xml:space="preserve"> IFERROR(ABS(Table1[[#This Row],[ROA 2021]]-Table1[[#This Row],[ROA 2020]]), "x")</f>
        <v>x</v>
      </c>
      <c r="BJ1730" s="3" t="str">
        <f xml:space="preserve"> IFERROR(AVERAGE(Table1[[#This Row],[ROA 2013-2012]:[ROA 2021-2020]]), "x")</f>
        <v>x</v>
      </c>
      <c r="BK1730" s="3" t="str">
        <f>IFERROR(AVERAGE(Table1[[#This Row],[ROA 2012]:[ROA 2021]]), "x")</f>
        <v>x</v>
      </c>
      <c r="BN1730" s="1">
        <f>SUM(Table1[[#This Row],[B/M Rank]:[ROA Rank]])</f>
        <v>0</v>
      </c>
    </row>
    <row r="1731" spans="1:66" x14ac:dyDescent="0.25">
      <c r="A1731" s="1" t="s">
        <v>2813</v>
      </c>
      <c r="B1731" s="1" t="s">
        <v>836</v>
      </c>
      <c r="C1731" s="1" t="s">
        <v>4417</v>
      </c>
      <c r="D1731" s="1" t="s">
        <v>268</v>
      </c>
      <c r="E1731" s="1" t="s">
        <v>108</v>
      </c>
      <c r="F1731" s="1">
        <v>176.41</v>
      </c>
      <c r="G1731" s="19"/>
      <c r="H1731" s="19"/>
      <c r="I1731" s="19"/>
      <c r="J1731" s="19"/>
      <c r="K1731" s="1"/>
      <c r="L1731" s="19"/>
      <c r="M1731" s="1">
        <v>2012</v>
      </c>
      <c r="N1731" s="1">
        <v>116.5</v>
      </c>
      <c r="O1731" s="1">
        <v>91.3</v>
      </c>
      <c r="P1731" s="1">
        <v>72.5</v>
      </c>
      <c r="Q1731" s="1">
        <v>39.9</v>
      </c>
      <c r="R1731" s="1">
        <v>72.599999999999994</v>
      </c>
      <c r="S1731" s="1">
        <v>70.8</v>
      </c>
      <c r="T1731" s="1">
        <v>70.5</v>
      </c>
      <c r="U1731" s="1">
        <v>78.400000000000006</v>
      </c>
      <c r="V1731" s="1">
        <v>176.2</v>
      </c>
      <c r="W1731" s="1">
        <v>235</v>
      </c>
      <c r="X1731" s="1">
        <v>224.9</v>
      </c>
      <c r="Z1731" s="3">
        <f xml:space="preserve"> IFERROR(AVEDEV(Table1[[#This Row],[GP 2012]:[GP 2021]]) / Table1[[#This Row],[Avg GP]], "x")</f>
        <v>0.43096610335059105</v>
      </c>
      <c r="AA1731" s="2">
        <f xml:space="preserve"> IFERROR(AVERAGE(Table1[[#This Row],[GP 2012]:[GP 2021]]), "x")</f>
        <v>102.36999999999998</v>
      </c>
      <c r="AB1731" s="11">
        <f>Table1[Equity]/Table1[Market Capital]</f>
        <v>6.2507794342724337</v>
      </c>
      <c r="AC1731" s="1">
        <v>869.6</v>
      </c>
      <c r="AD1731" s="15">
        <v>1000.8</v>
      </c>
      <c r="AE1731" s="15">
        <v>1049.9000000000001</v>
      </c>
      <c r="AF1731" s="1">
        <v>802.3</v>
      </c>
      <c r="AG1731" s="1">
        <v>819</v>
      </c>
      <c r="AH1731" s="1">
        <v>867.3</v>
      </c>
      <c r="AI1731" s="1">
        <v>948</v>
      </c>
      <c r="AJ1731" s="1">
        <v>787.7</v>
      </c>
      <c r="AK1731" s="15">
        <v>1340.4</v>
      </c>
      <c r="AL1731" s="15">
        <v>1605.1</v>
      </c>
      <c r="AM1731" s="15">
        <v>1665.7</v>
      </c>
      <c r="AN1731" s="15">
        <v>1102.7</v>
      </c>
      <c r="AO1731" s="3">
        <f xml:space="preserve"> IFERROR(Table1[[#This Row],[GP 2012]]/Table1[[#This Row],[Total Assets 2012]], "x")</f>
        <v>0.13396964121435143</v>
      </c>
      <c r="AP1731" s="3">
        <f xml:space="preserve"> IFERROR(Table1[[#This Row],[GP 2013]]/Table1[[#This Row],[Total Assets 2013]], "x")</f>
        <v>9.1227018385291764E-2</v>
      </c>
      <c r="AQ1731" s="3">
        <f xml:space="preserve"> IFERROR(Table1[[#This Row],[GP 2014]]/Table1[[#This Row],[Total Assets 2014]], "x")</f>
        <v>6.9054195637679769E-2</v>
      </c>
      <c r="AR1731" s="3">
        <f xml:space="preserve"> IFERROR(Table1[[#This Row],[GP 2015]]/Table1[[#This Row],[Total Assets 2015]], "x")</f>
        <v>4.9732020441231463E-2</v>
      </c>
      <c r="AS1731" s="3">
        <f xml:space="preserve"> IFERROR(Table1[[#This Row],[GP 2016]]/Table1[[#This Row],[Total Assets 2016]], "x")</f>
        <v>8.8644688644688635E-2</v>
      </c>
      <c r="AT1731" s="3">
        <f xml:space="preserve"> IFERROR(Table1[[#This Row],[GP 2017]]/Table1[[#This Row],[Total Assets 2017]], "x")</f>
        <v>8.1632653061224497E-2</v>
      </c>
      <c r="AU1731" s="3">
        <f xml:space="preserve"> IFERROR(Table1[[#This Row],[GP 2018]]/Table1[[#This Row],[Total Assets 2018]], "x")</f>
        <v>7.4367088607594931E-2</v>
      </c>
      <c r="AV1731" s="3">
        <f xml:space="preserve"> IFERROR(Table1[[#This Row],[GP 2019]]/Table1[[#This Row],[Total Assets 2019]], "x")</f>
        <v>9.9530278024628674E-2</v>
      </c>
      <c r="AW1731" s="3">
        <f xml:space="preserve"> IFERROR(Table1[[#This Row],[GP 2020]]/Table1[[#This Row],[Total Assets 2020]], "x")</f>
        <v>0.1314532975231274</v>
      </c>
      <c r="AX1731" s="3">
        <f xml:space="preserve"> IFERROR(Table1[[#This Row],[GP 2021]]/Table1[[#This Row],[Total Assets 2021]], "x")</f>
        <v>0.14640832346894275</v>
      </c>
      <c r="AY1731" s="3">
        <f xml:space="preserve"> IFERROR(Table1[[#This Row],[GP TTM]]/Table1[[#This Row],[Total Assets TTM]], "x")</f>
        <v>0.1350183106201597</v>
      </c>
      <c r="BA1731" s="3">
        <f xml:space="preserve"> IFERROR(ABS(Table1[[#This Row],[ROA 2013]]-Table1[[#This Row],[ROA 2012]]), "x")</f>
        <v>4.2742622829059662E-2</v>
      </c>
      <c r="BB1731" s="3">
        <f xml:space="preserve"> IFERROR(ABS(Table1[[#This Row],[ROA 2014]]-Table1[[#This Row],[ROA 2013]]), "x")</f>
        <v>2.2172822747611995E-2</v>
      </c>
      <c r="BC1731" s="3">
        <f xml:space="preserve"> IFERROR(ABS(Table1[[#This Row],[ROA 2015]]-Table1[[#This Row],[ROA 2014]]), "x")</f>
        <v>1.9322175196448306E-2</v>
      </c>
      <c r="BD1731" s="3">
        <f xml:space="preserve"> IFERROR(ABS(Table1[[#This Row],[ROA 2016]]-Table1[[#This Row],[ROA 2015]]), "x")</f>
        <v>3.8912668203457172E-2</v>
      </c>
      <c r="BE1731" s="3">
        <f xml:space="preserve"> IFERROR(ABS(Table1[[#This Row],[ROA 2017]]-Table1[[#This Row],[ROA 2016]]), "x")</f>
        <v>7.0120355834641379E-3</v>
      </c>
      <c r="BF1731" s="3">
        <f xml:space="preserve"> IFERROR(ABS(Table1[[#This Row],[ROA 2018]]-Table1[[#This Row],[ROA 2017]]), "x")</f>
        <v>7.2655644536295666E-3</v>
      </c>
      <c r="BG1731" s="3">
        <f xml:space="preserve"> IFERROR(ABS(Table1[[#This Row],[ROA 2019]]-Table1[[#This Row],[ROA 2018]]), "x")</f>
        <v>2.5163189417033743E-2</v>
      </c>
      <c r="BH1731" s="3">
        <f xml:space="preserve"> IFERROR(ABS(Table1[[#This Row],[ROA 2020]]-Table1[[#This Row],[ROA 2019]]), "x")</f>
        <v>3.1923019498498725E-2</v>
      </c>
      <c r="BI1731" s="3">
        <f xml:space="preserve"> IFERROR(ABS(Table1[[#This Row],[ROA 2021]]-Table1[[#This Row],[ROA 2020]]), "x")</f>
        <v>1.4955025945815353E-2</v>
      </c>
      <c r="BJ1731" s="3">
        <f xml:space="preserve"> IFERROR(AVERAGE(Table1[[#This Row],[ROA 2013-2012]:[ROA 2021-2020]]), "x")</f>
        <v>2.3274347097224299E-2</v>
      </c>
      <c r="BK1731" s="3">
        <f>IFERROR(AVERAGE(Table1[[#This Row],[ROA 2012]:[ROA 2021]]), "x")</f>
        <v>9.6601920500876126E-2</v>
      </c>
      <c r="BN1731" s="1">
        <f>SUM(Table1[[#This Row],[B/M Rank]:[ROA Rank]])</f>
        <v>0</v>
      </c>
    </row>
    <row r="1732" spans="1:66" x14ac:dyDescent="0.25">
      <c r="A1732" s="1" t="s">
        <v>2770</v>
      </c>
      <c r="B1732" s="1" t="s">
        <v>4418</v>
      </c>
      <c r="C1732" s="1" t="s">
        <v>4417</v>
      </c>
      <c r="D1732" s="1" t="s">
        <v>268</v>
      </c>
      <c r="E1732" s="1" t="s">
        <v>108</v>
      </c>
      <c r="F1732" s="1">
        <v>176.85</v>
      </c>
      <c r="G1732" s="19"/>
      <c r="H1732" s="19"/>
      <c r="I1732" s="19"/>
      <c r="J1732" s="19"/>
      <c r="K1732" s="1"/>
      <c r="L1732" s="19"/>
      <c r="M1732" s="1">
        <v>2012</v>
      </c>
      <c r="N1732" s="1" t="s">
        <v>4368</v>
      </c>
      <c r="O1732" s="1" t="s">
        <v>4368</v>
      </c>
      <c r="P1732" s="1" t="s">
        <v>4368</v>
      </c>
      <c r="Q1732" s="1" t="s">
        <v>4368</v>
      </c>
      <c r="R1732" s="1" t="s">
        <v>4368</v>
      </c>
      <c r="S1732" s="1" t="s">
        <v>4368</v>
      </c>
      <c r="T1732" s="1" t="s">
        <v>4368</v>
      </c>
      <c r="U1732" s="1" t="s">
        <v>4368</v>
      </c>
      <c r="V1732" s="1" t="s">
        <v>4368</v>
      </c>
      <c r="W1732" s="1" t="s">
        <v>4368</v>
      </c>
      <c r="X1732" s="1" t="s">
        <v>4368</v>
      </c>
      <c r="Z1732" s="3" t="str">
        <f xml:space="preserve"> IFERROR(AVEDEV(Table1[[#This Row],[GP 2012]:[GP 2021]]) / Table1[[#This Row],[Avg GP]], "x")</f>
        <v>x</v>
      </c>
      <c r="AA1732" s="2" t="str">
        <f xml:space="preserve"> IFERROR(AVERAGE(Table1[[#This Row],[GP 2012]:[GP 2021]]), "x")</f>
        <v>x</v>
      </c>
      <c r="AB1732" s="11">
        <f>Table1[Equity]/Table1[Market Capital]</f>
        <v>0.37093582131750069</v>
      </c>
      <c r="AC1732" s="1">
        <v>243.7</v>
      </c>
      <c r="AD1732" s="1">
        <v>390</v>
      </c>
      <c r="AE1732" s="1">
        <v>550.20000000000005</v>
      </c>
      <c r="AF1732" s="1">
        <v>660.7</v>
      </c>
      <c r="AG1732" s="1">
        <v>681.8</v>
      </c>
      <c r="AH1732" s="1">
        <v>125.5</v>
      </c>
      <c r="AI1732" s="1">
        <v>54.6</v>
      </c>
      <c r="AJ1732" s="1">
        <v>58.1</v>
      </c>
      <c r="AK1732" s="1">
        <v>48.8</v>
      </c>
      <c r="AL1732" s="1">
        <v>64.599999999999994</v>
      </c>
      <c r="AM1732" s="1">
        <v>68.3</v>
      </c>
      <c r="AN1732" s="1">
        <v>65.599999999999994</v>
      </c>
      <c r="AO1732" s="3" t="str">
        <f xml:space="preserve"> IFERROR(Table1[[#This Row],[GP 2012]]/Table1[[#This Row],[Total Assets 2012]], "x")</f>
        <v>x</v>
      </c>
      <c r="AP1732" s="3" t="str">
        <f xml:space="preserve"> IFERROR(Table1[[#This Row],[GP 2013]]/Table1[[#This Row],[Total Assets 2013]], "x")</f>
        <v>x</v>
      </c>
      <c r="AQ1732" s="3" t="str">
        <f xml:space="preserve"> IFERROR(Table1[[#This Row],[GP 2014]]/Table1[[#This Row],[Total Assets 2014]], "x")</f>
        <v>x</v>
      </c>
      <c r="AR1732" s="3" t="str">
        <f xml:space="preserve"> IFERROR(Table1[[#This Row],[GP 2015]]/Table1[[#This Row],[Total Assets 2015]], "x")</f>
        <v>x</v>
      </c>
      <c r="AS1732" s="3" t="str">
        <f xml:space="preserve"> IFERROR(Table1[[#This Row],[GP 2016]]/Table1[[#This Row],[Total Assets 2016]], "x")</f>
        <v>x</v>
      </c>
      <c r="AT1732" s="3" t="str">
        <f xml:space="preserve"> IFERROR(Table1[[#This Row],[GP 2017]]/Table1[[#This Row],[Total Assets 2017]], "x")</f>
        <v>x</v>
      </c>
      <c r="AU1732" s="3" t="str">
        <f xml:space="preserve"> IFERROR(Table1[[#This Row],[GP 2018]]/Table1[[#This Row],[Total Assets 2018]], "x")</f>
        <v>x</v>
      </c>
      <c r="AV1732" s="3" t="str">
        <f xml:space="preserve"> IFERROR(Table1[[#This Row],[GP 2019]]/Table1[[#This Row],[Total Assets 2019]], "x")</f>
        <v>x</v>
      </c>
      <c r="AW1732" s="3" t="str">
        <f xml:space="preserve"> IFERROR(Table1[[#This Row],[GP 2020]]/Table1[[#This Row],[Total Assets 2020]], "x")</f>
        <v>x</v>
      </c>
      <c r="AX1732" s="3" t="str">
        <f xml:space="preserve"> IFERROR(Table1[[#This Row],[GP 2021]]/Table1[[#This Row],[Total Assets 2021]], "x")</f>
        <v>x</v>
      </c>
      <c r="AY1732" s="3" t="str">
        <f xml:space="preserve"> IFERROR(Table1[[#This Row],[GP TTM]]/Table1[[#This Row],[Total Assets TTM]], "x")</f>
        <v>x</v>
      </c>
      <c r="BA1732" s="3" t="str">
        <f xml:space="preserve"> IFERROR(ABS(Table1[[#This Row],[ROA 2013]]-Table1[[#This Row],[ROA 2012]]), "x")</f>
        <v>x</v>
      </c>
      <c r="BB1732" s="3" t="str">
        <f xml:space="preserve"> IFERROR(ABS(Table1[[#This Row],[ROA 2014]]-Table1[[#This Row],[ROA 2013]]), "x")</f>
        <v>x</v>
      </c>
      <c r="BC1732" s="3" t="str">
        <f xml:space="preserve"> IFERROR(ABS(Table1[[#This Row],[ROA 2015]]-Table1[[#This Row],[ROA 2014]]), "x")</f>
        <v>x</v>
      </c>
      <c r="BD1732" s="3" t="str">
        <f xml:space="preserve"> IFERROR(ABS(Table1[[#This Row],[ROA 2016]]-Table1[[#This Row],[ROA 2015]]), "x")</f>
        <v>x</v>
      </c>
      <c r="BE1732" s="3" t="str">
        <f xml:space="preserve"> IFERROR(ABS(Table1[[#This Row],[ROA 2017]]-Table1[[#This Row],[ROA 2016]]), "x")</f>
        <v>x</v>
      </c>
      <c r="BF1732" s="3" t="str">
        <f xml:space="preserve"> IFERROR(ABS(Table1[[#This Row],[ROA 2018]]-Table1[[#This Row],[ROA 2017]]), "x")</f>
        <v>x</v>
      </c>
      <c r="BG1732" s="3" t="str">
        <f xml:space="preserve"> IFERROR(ABS(Table1[[#This Row],[ROA 2019]]-Table1[[#This Row],[ROA 2018]]), "x")</f>
        <v>x</v>
      </c>
      <c r="BH1732" s="3" t="str">
        <f xml:space="preserve"> IFERROR(ABS(Table1[[#This Row],[ROA 2020]]-Table1[[#This Row],[ROA 2019]]), "x")</f>
        <v>x</v>
      </c>
      <c r="BI1732" s="3" t="str">
        <f xml:space="preserve"> IFERROR(ABS(Table1[[#This Row],[ROA 2021]]-Table1[[#This Row],[ROA 2020]]), "x")</f>
        <v>x</v>
      </c>
      <c r="BJ1732" s="3" t="str">
        <f xml:space="preserve"> IFERROR(AVERAGE(Table1[[#This Row],[ROA 2013-2012]:[ROA 2021-2020]]), "x")</f>
        <v>x</v>
      </c>
      <c r="BK1732" s="3" t="str">
        <f>IFERROR(AVERAGE(Table1[[#This Row],[ROA 2012]:[ROA 2021]]), "x")</f>
        <v>x</v>
      </c>
      <c r="BN1732" s="1">
        <f>SUM(Table1[[#This Row],[B/M Rank]:[ROA Rank]])</f>
        <v>0</v>
      </c>
    </row>
    <row r="1733" spans="1:66" x14ac:dyDescent="0.25">
      <c r="A1733" s="1" t="s">
        <v>2937</v>
      </c>
      <c r="B1733" s="1" t="s">
        <v>926</v>
      </c>
      <c r="C1733" s="1" t="s">
        <v>4417</v>
      </c>
      <c r="D1733" s="1" t="s">
        <v>268</v>
      </c>
      <c r="E1733" s="1" t="s">
        <v>108</v>
      </c>
      <c r="F1733" s="1">
        <v>178.2</v>
      </c>
      <c r="G1733" s="19"/>
      <c r="H1733" s="19"/>
      <c r="I1733" s="19"/>
      <c r="J1733" s="19"/>
      <c r="K1733" s="1"/>
      <c r="L1733" s="19"/>
      <c r="M1733" s="1">
        <v>2020</v>
      </c>
      <c r="V1733" s="1" t="s">
        <v>4368</v>
      </c>
      <c r="W1733" s="1" t="s">
        <v>4368</v>
      </c>
      <c r="X1733" s="1" t="s">
        <v>4368</v>
      </c>
      <c r="Z1733" s="3" t="str">
        <f xml:space="preserve"> IFERROR(AVEDEV(Table1[[#This Row],[GP 2012]:[GP 2021]]) / Table1[[#This Row],[Avg GP]], "x")</f>
        <v>x</v>
      </c>
      <c r="AA1733" s="2" t="str">
        <f xml:space="preserve"> IFERROR(AVERAGE(Table1[[#This Row],[GP 2012]:[GP 2021]]), "x")</f>
        <v>x</v>
      </c>
      <c r="AB1733" s="11">
        <f>Table1[Equity]/Table1[Market Capital]</f>
        <v>0.61616161616161613</v>
      </c>
      <c r="AK1733" s="1">
        <v>33.1</v>
      </c>
      <c r="AL1733" s="1">
        <v>55.3</v>
      </c>
      <c r="AM1733" s="1">
        <v>124.1</v>
      </c>
      <c r="AN1733" s="1">
        <v>109.8</v>
      </c>
      <c r="AO1733" s="3" t="str">
        <f xml:space="preserve"> IFERROR(Table1[[#This Row],[GP 2012]]/Table1[[#This Row],[Total Assets 2012]], "x")</f>
        <v>x</v>
      </c>
      <c r="AP1733" s="3" t="str">
        <f xml:space="preserve"> IFERROR(Table1[[#This Row],[GP 2013]]/Table1[[#This Row],[Total Assets 2013]], "x")</f>
        <v>x</v>
      </c>
      <c r="AQ1733" s="3" t="str">
        <f xml:space="preserve"> IFERROR(Table1[[#This Row],[GP 2014]]/Table1[[#This Row],[Total Assets 2014]], "x")</f>
        <v>x</v>
      </c>
      <c r="AR1733" s="3" t="str">
        <f xml:space="preserve"> IFERROR(Table1[[#This Row],[GP 2015]]/Table1[[#This Row],[Total Assets 2015]], "x")</f>
        <v>x</v>
      </c>
      <c r="AS1733" s="3" t="str">
        <f xml:space="preserve"> IFERROR(Table1[[#This Row],[GP 2016]]/Table1[[#This Row],[Total Assets 2016]], "x")</f>
        <v>x</v>
      </c>
      <c r="AT1733" s="3" t="str">
        <f xml:space="preserve"> IFERROR(Table1[[#This Row],[GP 2017]]/Table1[[#This Row],[Total Assets 2017]], "x")</f>
        <v>x</v>
      </c>
      <c r="AU1733" s="3" t="str">
        <f xml:space="preserve"> IFERROR(Table1[[#This Row],[GP 2018]]/Table1[[#This Row],[Total Assets 2018]], "x")</f>
        <v>x</v>
      </c>
      <c r="AV1733" s="3" t="str">
        <f xml:space="preserve"> IFERROR(Table1[[#This Row],[GP 2019]]/Table1[[#This Row],[Total Assets 2019]], "x")</f>
        <v>x</v>
      </c>
      <c r="AW1733" s="3" t="str">
        <f xml:space="preserve"> IFERROR(Table1[[#This Row],[GP 2020]]/Table1[[#This Row],[Total Assets 2020]], "x")</f>
        <v>x</v>
      </c>
      <c r="AX1733" s="3" t="str">
        <f xml:space="preserve"> IFERROR(Table1[[#This Row],[GP 2021]]/Table1[[#This Row],[Total Assets 2021]], "x")</f>
        <v>x</v>
      </c>
      <c r="AY1733" s="3" t="str">
        <f xml:space="preserve"> IFERROR(Table1[[#This Row],[GP TTM]]/Table1[[#This Row],[Total Assets TTM]], "x")</f>
        <v>x</v>
      </c>
      <c r="BA1733" s="3" t="str">
        <f xml:space="preserve"> IFERROR(ABS(Table1[[#This Row],[ROA 2013]]-Table1[[#This Row],[ROA 2012]]), "x")</f>
        <v>x</v>
      </c>
      <c r="BB1733" s="3" t="str">
        <f xml:space="preserve"> IFERROR(ABS(Table1[[#This Row],[ROA 2014]]-Table1[[#This Row],[ROA 2013]]), "x")</f>
        <v>x</v>
      </c>
      <c r="BC1733" s="3" t="str">
        <f xml:space="preserve"> IFERROR(ABS(Table1[[#This Row],[ROA 2015]]-Table1[[#This Row],[ROA 2014]]), "x")</f>
        <v>x</v>
      </c>
      <c r="BD1733" s="3" t="str">
        <f xml:space="preserve"> IFERROR(ABS(Table1[[#This Row],[ROA 2016]]-Table1[[#This Row],[ROA 2015]]), "x")</f>
        <v>x</v>
      </c>
      <c r="BE1733" s="3" t="str">
        <f xml:space="preserve"> IFERROR(ABS(Table1[[#This Row],[ROA 2017]]-Table1[[#This Row],[ROA 2016]]), "x")</f>
        <v>x</v>
      </c>
      <c r="BF1733" s="3" t="str">
        <f xml:space="preserve"> IFERROR(ABS(Table1[[#This Row],[ROA 2018]]-Table1[[#This Row],[ROA 2017]]), "x")</f>
        <v>x</v>
      </c>
      <c r="BG1733" s="3" t="str">
        <f xml:space="preserve"> IFERROR(ABS(Table1[[#This Row],[ROA 2019]]-Table1[[#This Row],[ROA 2018]]), "x")</f>
        <v>x</v>
      </c>
      <c r="BH1733" s="3" t="str">
        <f xml:space="preserve"> IFERROR(ABS(Table1[[#This Row],[ROA 2020]]-Table1[[#This Row],[ROA 2019]]), "x")</f>
        <v>x</v>
      </c>
      <c r="BI1733" s="3" t="str">
        <f xml:space="preserve"> IFERROR(ABS(Table1[[#This Row],[ROA 2021]]-Table1[[#This Row],[ROA 2020]]), "x")</f>
        <v>x</v>
      </c>
      <c r="BJ1733" s="3" t="str">
        <f xml:space="preserve"> IFERROR(AVERAGE(Table1[[#This Row],[ROA 2013-2012]:[ROA 2021-2020]]), "x")</f>
        <v>x</v>
      </c>
      <c r="BK1733" s="3" t="str">
        <f>IFERROR(AVERAGE(Table1[[#This Row],[ROA 2012]:[ROA 2021]]), "x")</f>
        <v>x</v>
      </c>
      <c r="BN1733" s="1">
        <f>SUM(Table1[[#This Row],[B/M Rank]:[ROA Rank]])</f>
        <v>0</v>
      </c>
    </row>
    <row r="1734" spans="1:66" x14ac:dyDescent="0.25">
      <c r="A1734" s="1" t="s">
        <v>3409</v>
      </c>
      <c r="B1734" s="1" t="s">
        <v>1234</v>
      </c>
      <c r="C1734" s="1" t="s">
        <v>4417</v>
      </c>
      <c r="D1734" s="1" t="s">
        <v>268</v>
      </c>
      <c r="E1734" s="1" t="s">
        <v>108</v>
      </c>
      <c r="F1734" s="1">
        <v>178.52</v>
      </c>
      <c r="G1734" s="19"/>
      <c r="H1734" s="19"/>
      <c r="I1734" s="19"/>
      <c r="J1734" s="19"/>
      <c r="K1734" s="1"/>
      <c r="L1734" s="19"/>
      <c r="M1734" s="1">
        <v>2020</v>
      </c>
      <c r="U1734" s="1" t="s">
        <v>4368</v>
      </c>
      <c r="V1734" s="1" t="s">
        <v>4368</v>
      </c>
      <c r="W1734" s="1" t="s">
        <v>4368</v>
      </c>
      <c r="X1734" s="1" t="s">
        <v>4368</v>
      </c>
      <c r="Z1734" s="3" t="str">
        <f xml:space="preserve"> IFERROR(AVEDEV(Table1[[#This Row],[GP 2012]:[GP 2021]]) / Table1[[#This Row],[Avg GP]], "x")</f>
        <v>x</v>
      </c>
      <c r="AA1734" s="2" t="str">
        <f xml:space="preserve"> IFERROR(AVERAGE(Table1[[#This Row],[GP 2012]:[GP 2021]]), "x")</f>
        <v>x</v>
      </c>
      <c r="AB1734" s="11">
        <f>Table1[Equity]/Table1[Market Capital]</f>
        <v>1.7925162446784673E-2</v>
      </c>
      <c r="AJ1734" s="1">
        <v>2.1</v>
      </c>
      <c r="AK1734" s="1">
        <v>4.5</v>
      </c>
      <c r="AL1734" s="1">
        <v>3.4</v>
      </c>
      <c r="AM1734" s="1">
        <v>3.3</v>
      </c>
      <c r="AN1734" s="1">
        <v>3.2</v>
      </c>
      <c r="AO1734" s="3" t="str">
        <f xml:space="preserve"> IFERROR(Table1[[#This Row],[GP 2012]]/Table1[[#This Row],[Total Assets 2012]], "x")</f>
        <v>x</v>
      </c>
      <c r="AP1734" s="3" t="str">
        <f xml:space="preserve"> IFERROR(Table1[[#This Row],[GP 2013]]/Table1[[#This Row],[Total Assets 2013]], "x")</f>
        <v>x</v>
      </c>
      <c r="AQ1734" s="3" t="str">
        <f xml:space="preserve"> IFERROR(Table1[[#This Row],[GP 2014]]/Table1[[#This Row],[Total Assets 2014]], "x")</f>
        <v>x</v>
      </c>
      <c r="AR1734" s="3" t="str">
        <f xml:space="preserve"> IFERROR(Table1[[#This Row],[GP 2015]]/Table1[[#This Row],[Total Assets 2015]], "x")</f>
        <v>x</v>
      </c>
      <c r="AS1734" s="3" t="str">
        <f xml:space="preserve"> IFERROR(Table1[[#This Row],[GP 2016]]/Table1[[#This Row],[Total Assets 2016]], "x")</f>
        <v>x</v>
      </c>
      <c r="AT1734" s="3" t="str">
        <f xml:space="preserve"> IFERROR(Table1[[#This Row],[GP 2017]]/Table1[[#This Row],[Total Assets 2017]], "x")</f>
        <v>x</v>
      </c>
      <c r="AU1734" s="3" t="str">
        <f xml:space="preserve"> IFERROR(Table1[[#This Row],[GP 2018]]/Table1[[#This Row],[Total Assets 2018]], "x")</f>
        <v>x</v>
      </c>
      <c r="AV1734" s="3" t="str">
        <f xml:space="preserve"> IFERROR(Table1[[#This Row],[GP 2019]]/Table1[[#This Row],[Total Assets 2019]], "x")</f>
        <v>x</v>
      </c>
      <c r="AW1734" s="3" t="str">
        <f xml:space="preserve"> IFERROR(Table1[[#This Row],[GP 2020]]/Table1[[#This Row],[Total Assets 2020]], "x")</f>
        <v>x</v>
      </c>
      <c r="AX1734" s="3" t="str">
        <f xml:space="preserve"> IFERROR(Table1[[#This Row],[GP 2021]]/Table1[[#This Row],[Total Assets 2021]], "x")</f>
        <v>x</v>
      </c>
      <c r="AY1734" s="3" t="str">
        <f xml:space="preserve"> IFERROR(Table1[[#This Row],[GP TTM]]/Table1[[#This Row],[Total Assets TTM]], "x")</f>
        <v>x</v>
      </c>
      <c r="BA1734" s="3" t="str">
        <f xml:space="preserve"> IFERROR(ABS(Table1[[#This Row],[ROA 2013]]-Table1[[#This Row],[ROA 2012]]), "x")</f>
        <v>x</v>
      </c>
      <c r="BB1734" s="3" t="str">
        <f xml:space="preserve"> IFERROR(ABS(Table1[[#This Row],[ROA 2014]]-Table1[[#This Row],[ROA 2013]]), "x")</f>
        <v>x</v>
      </c>
      <c r="BC1734" s="3" t="str">
        <f xml:space="preserve"> IFERROR(ABS(Table1[[#This Row],[ROA 2015]]-Table1[[#This Row],[ROA 2014]]), "x")</f>
        <v>x</v>
      </c>
      <c r="BD1734" s="3" t="str">
        <f xml:space="preserve"> IFERROR(ABS(Table1[[#This Row],[ROA 2016]]-Table1[[#This Row],[ROA 2015]]), "x")</f>
        <v>x</v>
      </c>
      <c r="BE1734" s="3" t="str">
        <f xml:space="preserve"> IFERROR(ABS(Table1[[#This Row],[ROA 2017]]-Table1[[#This Row],[ROA 2016]]), "x")</f>
        <v>x</v>
      </c>
      <c r="BF1734" s="3" t="str">
        <f xml:space="preserve"> IFERROR(ABS(Table1[[#This Row],[ROA 2018]]-Table1[[#This Row],[ROA 2017]]), "x")</f>
        <v>x</v>
      </c>
      <c r="BG1734" s="3" t="str">
        <f xml:space="preserve"> IFERROR(ABS(Table1[[#This Row],[ROA 2019]]-Table1[[#This Row],[ROA 2018]]), "x")</f>
        <v>x</v>
      </c>
      <c r="BH1734" s="3" t="str">
        <f xml:space="preserve"> IFERROR(ABS(Table1[[#This Row],[ROA 2020]]-Table1[[#This Row],[ROA 2019]]), "x")</f>
        <v>x</v>
      </c>
      <c r="BI1734" s="3" t="str">
        <f xml:space="preserve"> IFERROR(ABS(Table1[[#This Row],[ROA 2021]]-Table1[[#This Row],[ROA 2020]]), "x")</f>
        <v>x</v>
      </c>
      <c r="BJ1734" s="3" t="str">
        <f xml:space="preserve"> IFERROR(AVERAGE(Table1[[#This Row],[ROA 2013-2012]:[ROA 2021-2020]]), "x")</f>
        <v>x</v>
      </c>
      <c r="BK1734" s="3" t="str">
        <f>IFERROR(AVERAGE(Table1[[#This Row],[ROA 2012]:[ROA 2021]]), "x")</f>
        <v>x</v>
      </c>
      <c r="BN1734" s="1">
        <f>SUM(Table1[[#This Row],[B/M Rank]:[ROA Rank]])</f>
        <v>0</v>
      </c>
    </row>
    <row r="1735" spans="1:66" x14ac:dyDescent="0.25">
      <c r="A1735" s="1" t="s">
        <v>2796</v>
      </c>
      <c r="B1735" s="1" t="s">
        <v>4434</v>
      </c>
      <c r="C1735" s="1" t="s">
        <v>4417</v>
      </c>
      <c r="D1735" s="1" t="s">
        <v>268</v>
      </c>
      <c r="E1735" s="1" t="s">
        <v>108</v>
      </c>
      <c r="F1735" s="1">
        <v>180.89</v>
      </c>
      <c r="G1735" s="19"/>
      <c r="H1735" s="19"/>
      <c r="I1735" s="19"/>
      <c r="J1735" s="19"/>
      <c r="K1735" s="1"/>
      <c r="L1735" s="19"/>
      <c r="M1735" s="1">
        <v>2012</v>
      </c>
      <c r="N1735" s="1">
        <v>0</v>
      </c>
      <c r="O1735" s="1" t="s">
        <v>4368</v>
      </c>
      <c r="P1735" s="1">
        <v>1</v>
      </c>
      <c r="Q1735" s="1">
        <v>3</v>
      </c>
      <c r="R1735" s="1">
        <v>-0.5</v>
      </c>
      <c r="S1735" s="1">
        <v>-0.1</v>
      </c>
      <c r="T1735" s="1" t="s">
        <v>4368</v>
      </c>
      <c r="U1735" s="1" t="s">
        <v>4368</v>
      </c>
      <c r="V1735" s="1" t="s">
        <v>4368</v>
      </c>
      <c r="W1735" s="1" t="s">
        <v>4368</v>
      </c>
      <c r="X1735" s="1" t="s">
        <v>4368</v>
      </c>
      <c r="Z1735" s="3">
        <f xml:space="preserve"> IFERROR(AVEDEV(Table1[[#This Row],[GP 2012]:[GP 2021]]) / Table1[[#This Row],[Avg GP]], "x")</f>
        <v>1.5529411764705885</v>
      </c>
      <c r="AA1735" s="2">
        <f xml:space="preserve"> IFERROR(AVERAGE(Table1[[#This Row],[GP 2012]:[GP 2021]]), "x")</f>
        <v>0.67999999999999994</v>
      </c>
      <c r="AB1735" s="11">
        <f>Table1[Equity]/Table1[Market Capital]</f>
        <v>1.8696445353529769</v>
      </c>
      <c r="AC1735" s="1">
        <v>48.7</v>
      </c>
      <c r="AD1735" s="1">
        <v>31.8</v>
      </c>
      <c r="AE1735" s="1">
        <v>38.200000000000003</v>
      </c>
      <c r="AF1735" s="1">
        <v>23.2</v>
      </c>
      <c r="AG1735" s="1">
        <v>24</v>
      </c>
      <c r="AH1735" s="1">
        <v>29.1</v>
      </c>
      <c r="AI1735" s="1">
        <v>54.7</v>
      </c>
      <c r="AJ1735" s="1">
        <v>115.7</v>
      </c>
      <c r="AK1735" s="1">
        <v>332.8</v>
      </c>
      <c r="AL1735" s="1">
        <v>350.1</v>
      </c>
      <c r="AM1735" s="1">
        <v>373.5</v>
      </c>
      <c r="AN1735" s="1">
        <v>338.2</v>
      </c>
      <c r="AO1735" s="3">
        <f xml:space="preserve"> IFERROR(Table1[[#This Row],[GP 2012]]/Table1[[#This Row],[Total Assets 2012]], "x")</f>
        <v>0</v>
      </c>
      <c r="AP1735" s="3" t="str">
        <f xml:space="preserve"> IFERROR(Table1[[#This Row],[GP 2013]]/Table1[[#This Row],[Total Assets 2013]], "x")</f>
        <v>x</v>
      </c>
      <c r="AQ1735" s="3">
        <f xml:space="preserve"> IFERROR(Table1[[#This Row],[GP 2014]]/Table1[[#This Row],[Total Assets 2014]], "x")</f>
        <v>2.6178010471204185E-2</v>
      </c>
      <c r="AR1735" s="3">
        <f xml:space="preserve"> IFERROR(Table1[[#This Row],[GP 2015]]/Table1[[#This Row],[Total Assets 2015]], "x")</f>
        <v>0.12931034482758622</v>
      </c>
      <c r="AS1735" s="3">
        <f xml:space="preserve"> IFERROR(Table1[[#This Row],[GP 2016]]/Table1[[#This Row],[Total Assets 2016]], "x")</f>
        <v>-2.0833333333333332E-2</v>
      </c>
      <c r="AT1735" s="3">
        <f xml:space="preserve"> IFERROR(Table1[[#This Row],[GP 2017]]/Table1[[#This Row],[Total Assets 2017]], "x")</f>
        <v>-3.4364261168384879E-3</v>
      </c>
      <c r="AU1735" s="3" t="str">
        <f xml:space="preserve"> IFERROR(Table1[[#This Row],[GP 2018]]/Table1[[#This Row],[Total Assets 2018]], "x")</f>
        <v>x</v>
      </c>
      <c r="AV1735" s="3" t="str">
        <f xml:space="preserve"> IFERROR(Table1[[#This Row],[GP 2019]]/Table1[[#This Row],[Total Assets 2019]], "x")</f>
        <v>x</v>
      </c>
      <c r="AW1735" s="3" t="str">
        <f xml:space="preserve"> IFERROR(Table1[[#This Row],[GP 2020]]/Table1[[#This Row],[Total Assets 2020]], "x")</f>
        <v>x</v>
      </c>
      <c r="AX1735" s="3" t="str">
        <f xml:space="preserve"> IFERROR(Table1[[#This Row],[GP 2021]]/Table1[[#This Row],[Total Assets 2021]], "x")</f>
        <v>x</v>
      </c>
      <c r="AY1735" s="3" t="str">
        <f xml:space="preserve"> IFERROR(Table1[[#This Row],[GP TTM]]/Table1[[#This Row],[Total Assets TTM]], "x")</f>
        <v>x</v>
      </c>
      <c r="BA1735" s="3" t="str">
        <f xml:space="preserve"> IFERROR(ABS(Table1[[#This Row],[ROA 2013]]-Table1[[#This Row],[ROA 2012]]), "x")</f>
        <v>x</v>
      </c>
      <c r="BB1735" s="3" t="str">
        <f xml:space="preserve"> IFERROR(ABS(Table1[[#This Row],[ROA 2014]]-Table1[[#This Row],[ROA 2013]]), "x")</f>
        <v>x</v>
      </c>
      <c r="BC1735" s="3">
        <f xml:space="preserve"> IFERROR(ABS(Table1[[#This Row],[ROA 2015]]-Table1[[#This Row],[ROA 2014]]), "x")</f>
        <v>0.10313233435638203</v>
      </c>
      <c r="BD1735" s="3">
        <f xml:space="preserve"> IFERROR(ABS(Table1[[#This Row],[ROA 2016]]-Table1[[#This Row],[ROA 2015]]), "x")</f>
        <v>0.15014367816091956</v>
      </c>
      <c r="BE1735" s="3">
        <f xml:space="preserve"> IFERROR(ABS(Table1[[#This Row],[ROA 2017]]-Table1[[#This Row],[ROA 2016]]), "x")</f>
        <v>1.7396907216494846E-2</v>
      </c>
      <c r="BF1735" s="3" t="str">
        <f xml:space="preserve"> IFERROR(ABS(Table1[[#This Row],[ROA 2018]]-Table1[[#This Row],[ROA 2017]]), "x")</f>
        <v>x</v>
      </c>
      <c r="BG1735" s="3" t="str">
        <f xml:space="preserve"> IFERROR(ABS(Table1[[#This Row],[ROA 2019]]-Table1[[#This Row],[ROA 2018]]), "x")</f>
        <v>x</v>
      </c>
      <c r="BH1735" s="3" t="str">
        <f xml:space="preserve"> IFERROR(ABS(Table1[[#This Row],[ROA 2020]]-Table1[[#This Row],[ROA 2019]]), "x")</f>
        <v>x</v>
      </c>
      <c r="BI1735" s="3" t="str">
        <f xml:space="preserve"> IFERROR(ABS(Table1[[#This Row],[ROA 2021]]-Table1[[#This Row],[ROA 2020]]), "x")</f>
        <v>x</v>
      </c>
      <c r="BJ1735" s="3">
        <f xml:space="preserve"> IFERROR(AVERAGE(Table1[[#This Row],[ROA 2013-2012]:[ROA 2021-2020]]), "x")</f>
        <v>9.0224306577932137E-2</v>
      </c>
      <c r="BK1735" s="3">
        <f>IFERROR(AVERAGE(Table1[[#This Row],[ROA 2012]:[ROA 2021]]), "x")</f>
        <v>2.6243719169723716E-2</v>
      </c>
      <c r="BN1735" s="1">
        <f>SUM(Table1[[#This Row],[B/M Rank]:[ROA Rank]])</f>
        <v>0</v>
      </c>
    </row>
    <row r="1736" spans="1:66" x14ac:dyDescent="0.25">
      <c r="A1736" s="1" t="s">
        <v>2737</v>
      </c>
      <c r="B1736" s="1" t="s">
        <v>788</v>
      </c>
      <c r="C1736" s="1" t="s">
        <v>769</v>
      </c>
      <c r="D1736" s="1" t="s">
        <v>107</v>
      </c>
      <c r="E1736" s="1" t="s">
        <v>108</v>
      </c>
      <c r="F1736" s="1">
        <v>182.72</v>
      </c>
      <c r="G1736" s="19"/>
      <c r="H1736" s="19"/>
      <c r="I1736" s="19"/>
      <c r="J1736" s="19"/>
      <c r="K1736" s="1"/>
      <c r="L1736" s="19"/>
      <c r="M1736" s="1">
        <v>2012</v>
      </c>
      <c r="N1736" s="1">
        <v>8.3000000000000007</v>
      </c>
      <c r="O1736" s="1">
        <v>9.3000000000000007</v>
      </c>
      <c r="P1736" s="1">
        <v>9.3000000000000007</v>
      </c>
      <c r="Q1736" s="1">
        <v>13.6</v>
      </c>
      <c r="R1736" s="1">
        <v>15.5</v>
      </c>
      <c r="S1736" s="1">
        <v>19.2</v>
      </c>
      <c r="T1736" s="1">
        <v>22.1</v>
      </c>
      <c r="U1736" s="1">
        <v>27.1</v>
      </c>
      <c r="V1736" s="1">
        <v>35.9</v>
      </c>
      <c r="W1736" s="1">
        <v>39.9</v>
      </c>
      <c r="X1736" s="1">
        <v>46.1</v>
      </c>
      <c r="Z1736" s="3">
        <f xml:space="preserve"> IFERROR(AVEDEV(Table1[[#This Row],[GP 2012]:[GP 2021]]) / Table1[[#This Row],[Avg GP]], "x")</f>
        <v>0.44875124875124867</v>
      </c>
      <c r="AA1736" s="2">
        <f xml:space="preserve"> IFERROR(AVERAGE(Table1[[#This Row],[GP 2012]:[GP 2021]]), "x")</f>
        <v>20.020000000000003</v>
      </c>
      <c r="AB1736" s="11">
        <f>Table1[Equity]/Table1[Market Capital]</f>
        <v>0.4925569176882662</v>
      </c>
      <c r="AC1736" s="1">
        <v>28.5</v>
      </c>
      <c r="AD1736" s="1">
        <v>26.9</v>
      </c>
      <c r="AE1736" s="1">
        <v>33.4</v>
      </c>
      <c r="AF1736" s="1">
        <v>37.799999999999997</v>
      </c>
      <c r="AG1736" s="1">
        <v>45</v>
      </c>
      <c r="AH1736" s="1">
        <v>74.2</v>
      </c>
      <c r="AI1736" s="1">
        <v>76.400000000000006</v>
      </c>
      <c r="AJ1736" s="1">
        <v>85</v>
      </c>
      <c r="AK1736" s="1">
        <v>121.4</v>
      </c>
      <c r="AL1736" s="1">
        <v>137.1</v>
      </c>
      <c r="AM1736" s="1">
        <v>172.8</v>
      </c>
      <c r="AN1736" s="1">
        <v>90</v>
      </c>
      <c r="AO1736" s="3">
        <f xml:space="preserve"> IFERROR(Table1[[#This Row],[GP 2012]]/Table1[[#This Row],[Total Assets 2012]], "x")</f>
        <v>0.29122807017543861</v>
      </c>
      <c r="AP1736" s="3">
        <f xml:space="preserve"> IFERROR(Table1[[#This Row],[GP 2013]]/Table1[[#This Row],[Total Assets 2013]], "x")</f>
        <v>0.34572490706319708</v>
      </c>
      <c r="AQ1736" s="3">
        <f xml:space="preserve"> IFERROR(Table1[[#This Row],[GP 2014]]/Table1[[#This Row],[Total Assets 2014]], "x")</f>
        <v>0.27844311377245512</v>
      </c>
      <c r="AR1736" s="3">
        <f xml:space="preserve"> IFERROR(Table1[[#This Row],[GP 2015]]/Table1[[#This Row],[Total Assets 2015]], "x")</f>
        <v>0.35978835978835982</v>
      </c>
      <c r="AS1736" s="3">
        <f xml:space="preserve"> IFERROR(Table1[[#This Row],[GP 2016]]/Table1[[#This Row],[Total Assets 2016]], "x")</f>
        <v>0.34444444444444444</v>
      </c>
      <c r="AT1736" s="3">
        <f xml:space="preserve"> IFERROR(Table1[[#This Row],[GP 2017]]/Table1[[#This Row],[Total Assets 2017]], "x")</f>
        <v>0.25876010781671155</v>
      </c>
      <c r="AU1736" s="3">
        <f xml:space="preserve"> IFERROR(Table1[[#This Row],[GP 2018]]/Table1[[#This Row],[Total Assets 2018]], "x")</f>
        <v>0.2892670157068063</v>
      </c>
      <c r="AV1736" s="3">
        <f xml:space="preserve"> IFERROR(Table1[[#This Row],[GP 2019]]/Table1[[#This Row],[Total Assets 2019]], "x")</f>
        <v>0.31882352941176473</v>
      </c>
      <c r="AW1736" s="3">
        <f xml:space="preserve"> IFERROR(Table1[[#This Row],[GP 2020]]/Table1[[#This Row],[Total Assets 2020]], "x")</f>
        <v>0.2957166392092257</v>
      </c>
      <c r="AX1736" s="3">
        <f xml:space="preserve"> IFERROR(Table1[[#This Row],[GP 2021]]/Table1[[#This Row],[Total Assets 2021]], "x")</f>
        <v>0.29102844638949671</v>
      </c>
      <c r="AY1736" s="3">
        <f xml:space="preserve"> IFERROR(Table1[[#This Row],[GP TTM]]/Table1[[#This Row],[Total Assets TTM]], "x")</f>
        <v>0.26678240740740738</v>
      </c>
      <c r="BA1736" s="3">
        <f xml:space="preserve"> IFERROR(ABS(Table1[[#This Row],[ROA 2013]]-Table1[[#This Row],[ROA 2012]]), "x")</f>
        <v>5.4496836887758471E-2</v>
      </c>
      <c r="BB1736" s="3">
        <f xml:space="preserve"> IFERROR(ABS(Table1[[#This Row],[ROA 2014]]-Table1[[#This Row],[ROA 2013]]), "x")</f>
        <v>6.7281793290741965E-2</v>
      </c>
      <c r="BC1736" s="3">
        <f xml:space="preserve"> IFERROR(ABS(Table1[[#This Row],[ROA 2015]]-Table1[[#This Row],[ROA 2014]]), "x")</f>
        <v>8.1345246015904704E-2</v>
      </c>
      <c r="BD1736" s="3">
        <f xml:space="preserve"> IFERROR(ABS(Table1[[#This Row],[ROA 2016]]-Table1[[#This Row],[ROA 2015]]), "x")</f>
        <v>1.5343915343915382E-2</v>
      </c>
      <c r="BE1736" s="3">
        <f xml:space="preserve"> IFERROR(ABS(Table1[[#This Row],[ROA 2017]]-Table1[[#This Row],[ROA 2016]]), "x")</f>
        <v>8.5684336627732893E-2</v>
      </c>
      <c r="BF1736" s="3">
        <f xml:space="preserve"> IFERROR(ABS(Table1[[#This Row],[ROA 2018]]-Table1[[#This Row],[ROA 2017]]), "x")</f>
        <v>3.0506907890094748E-2</v>
      </c>
      <c r="BG1736" s="3">
        <f xml:space="preserve"> IFERROR(ABS(Table1[[#This Row],[ROA 2019]]-Table1[[#This Row],[ROA 2018]]), "x")</f>
        <v>2.9556513704958431E-2</v>
      </c>
      <c r="BH1736" s="3">
        <f xml:space="preserve"> IFERROR(ABS(Table1[[#This Row],[ROA 2020]]-Table1[[#This Row],[ROA 2019]]), "x")</f>
        <v>2.3106890202539032E-2</v>
      </c>
      <c r="BI1736" s="3">
        <f xml:space="preserve"> IFERROR(ABS(Table1[[#This Row],[ROA 2021]]-Table1[[#This Row],[ROA 2020]]), "x")</f>
        <v>4.6881928197289868E-3</v>
      </c>
      <c r="BJ1736" s="3">
        <f xml:space="preserve"> IFERROR(AVERAGE(Table1[[#This Row],[ROA 2013-2012]:[ROA 2021-2020]]), "x")</f>
        <v>4.3556736975930516E-2</v>
      </c>
      <c r="BK1736" s="3">
        <f>IFERROR(AVERAGE(Table1[[#This Row],[ROA 2012]:[ROA 2021]]), "x")</f>
        <v>0.30732246337779001</v>
      </c>
      <c r="BN1736" s="1">
        <f>SUM(Table1[[#This Row],[B/M Rank]:[ROA Rank]])</f>
        <v>0</v>
      </c>
    </row>
    <row r="1737" spans="1:66" x14ac:dyDescent="0.25">
      <c r="A1737" s="1" t="s">
        <v>2565</v>
      </c>
      <c r="B1737" s="1" t="s">
        <v>612</v>
      </c>
      <c r="C1737" s="1" t="s">
        <v>587</v>
      </c>
      <c r="D1737" s="1" t="s">
        <v>11</v>
      </c>
      <c r="E1737" s="1" t="s">
        <v>108</v>
      </c>
      <c r="F1737" s="1">
        <v>182.86</v>
      </c>
      <c r="G1737" s="19"/>
      <c r="H1737" s="19"/>
      <c r="I1737" s="19"/>
      <c r="J1737" s="19"/>
      <c r="K1737" s="1"/>
      <c r="L1737" s="19"/>
      <c r="M1737" s="1">
        <v>2018</v>
      </c>
      <c r="T1737" s="1">
        <v>1</v>
      </c>
      <c r="U1737" s="1">
        <v>5.5</v>
      </c>
      <c r="V1737" s="1">
        <v>14.4</v>
      </c>
      <c r="W1737" s="1">
        <v>28.8</v>
      </c>
      <c r="X1737" s="1">
        <v>31.2</v>
      </c>
      <c r="Z1737" s="3">
        <f xml:space="preserve"> IFERROR(AVEDEV(Table1[[#This Row],[GP 2012]:[GP 2021]]) / Table1[[#This Row],[Avg GP]], "x")</f>
        <v>0.7384305835010061</v>
      </c>
      <c r="AA1737" s="2">
        <f xml:space="preserve"> IFERROR(AVERAGE(Table1[[#This Row],[GP 2012]:[GP 2021]]), "x")</f>
        <v>12.425000000000001</v>
      </c>
      <c r="AB1737" s="11">
        <f>Table1[Equity]/Table1[Market Capital]</f>
        <v>0.6223340260308432</v>
      </c>
      <c r="AI1737" s="1">
        <v>7.6</v>
      </c>
      <c r="AJ1737" s="1">
        <v>33.9</v>
      </c>
      <c r="AK1737" s="1">
        <v>66.400000000000006</v>
      </c>
      <c r="AL1737" s="1">
        <v>135.30000000000001</v>
      </c>
      <c r="AM1737" s="1">
        <v>129.30000000000001</v>
      </c>
      <c r="AN1737" s="1">
        <v>113.8</v>
      </c>
      <c r="AO1737" s="3" t="str">
        <f xml:space="preserve"> IFERROR(Table1[[#This Row],[GP 2012]]/Table1[[#This Row],[Total Assets 2012]], "x")</f>
        <v>x</v>
      </c>
      <c r="AP1737" s="3" t="str">
        <f xml:space="preserve"> IFERROR(Table1[[#This Row],[GP 2013]]/Table1[[#This Row],[Total Assets 2013]], "x")</f>
        <v>x</v>
      </c>
      <c r="AQ1737" s="3" t="str">
        <f xml:space="preserve"> IFERROR(Table1[[#This Row],[GP 2014]]/Table1[[#This Row],[Total Assets 2014]], "x")</f>
        <v>x</v>
      </c>
      <c r="AR1737" s="3" t="str">
        <f xml:space="preserve"> IFERROR(Table1[[#This Row],[GP 2015]]/Table1[[#This Row],[Total Assets 2015]], "x")</f>
        <v>x</v>
      </c>
      <c r="AS1737" s="3" t="str">
        <f xml:space="preserve"> IFERROR(Table1[[#This Row],[GP 2016]]/Table1[[#This Row],[Total Assets 2016]], "x")</f>
        <v>x</v>
      </c>
      <c r="AT1737" s="3" t="str">
        <f xml:space="preserve"> IFERROR(Table1[[#This Row],[GP 2017]]/Table1[[#This Row],[Total Assets 2017]], "x")</f>
        <v>x</v>
      </c>
      <c r="AU1737" s="3">
        <f xml:space="preserve"> IFERROR(Table1[[#This Row],[GP 2018]]/Table1[[#This Row],[Total Assets 2018]], "x")</f>
        <v>0.13157894736842105</v>
      </c>
      <c r="AV1737" s="3">
        <f xml:space="preserve"> IFERROR(Table1[[#This Row],[GP 2019]]/Table1[[#This Row],[Total Assets 2019]], "x")</f>
        <v>0.16224188790560473</v>
      </c>
      <c r="AW1737" s="3">
        <f xml:space="preserve"> IFERROR(Table1[[#This Row],[GP 2020]]/Table1[[#This Row],[Total Assets 2020]], "x")</f>
        <v>0.21686746987951805</v>
      </c>
      <c r="AX1737" s="3">
        <f xml:space="preserve"> IFERROR(Table1[[#This Row],[GP 2021]]/Table1[[#This Row],[Total Assets 2021]], "x")</f>
        <v>0.21286031042128603</v>
      </c>
      <c r="AY1737" s="3">
        <f xml:space="preserve"> IFERROR(Table1[[#This Row],[GP TTM]]/Table1[[#This Row],[Total Assets TTM]], "x")</f>
        <v>0.24129930394431551</v>
      </c>
      <c r="BA1737" s="3" t="str">
        <f xml:space="preserve"> IFERROR(ABS(Table1[[#This Row],[ROA 2013]]-Table1[[#This Row],[ROA 2012]]), "x")</f>
        <v>x</v>
      </c>
      <c r="BB1737" s="3" t="str">
        <f xml:space="preserve"> IFERROR(ABS(Table1[[#This Row],[ROA 2014]]-Table1[[#This Row],[ROA 2013]]), "x")</f>
        <v>x</v>
      </c>
      <c r="BC1737" s="3" t="str">
        <f xml:space="preserve"> IFERROR(ABS(Table1[[#This Row],[ROA 2015]]-Table1[[#This Row],[ROA 2014]]), "x")</f>
        <v>x</v>
      </c>
      <c r="BD1737" s="3" t="str">
        <f xml:space="preserve"> IFERROR(ABS(Table1[[#This Row],[ROA 2016]]-Table1[[#This Row],[ROA 2015]]), "x")</f>
        <v>x</v>
      </c>
      <c r="BE1737" s="3" t="str">
        <f xml:space="preserve"> IFERROR(ABS(Table1[[#This Row],[ROA 2017]]-Table1[[#This Row],[ROA 2016]]), "x")</f>
        <v>x</v>
      </c>
      <c r="BF1737" s="3" t="str">
        <f xml:space="preserve"> IFERROR(ABS(Table1[[#This Row],[ROA 2018]]-Table1[[#This Row],[ROA 2017]]), "x")</f>
        <v>x</v>
      </c>
      <c r="BG1737" s="3">
        <f xml:space="preserve"> IFERROR(ABS(Table1[[#This Row],[ROA 2019]]-Table1[[#This Row],[ROA 2018]]), "x")</f>
        <v>3.0662940537183686E-2</v>
      </c>
      <c r="BH1737" s="3">
        <f xml:space="preserve"> IFERROR(ABS(Table1[[#This Row],[ROA 2020]]-Table1[[#This Row],[ROA 2019]]), "x")</f>
        <v>5.4625581973913317E-2</v>
      </c>
      <c r="BI1737" s="3">
        <f xml:space="preserve"> IFERROR(ABS(Table1[[#This Row],[ROA 2021]]-Table1[[#This Row],[ROA 2020]]), "x")</f>
        <v>4.007159458232018E-3</v>
      </c>
      <c r="BJ1737" s="3">
        <f xml:space="preserve"> IFERROR(AVERAGE(Table1[[#This Row],[ROA 2013-2012]:[ROA 2021-2020]]), "x")</f>
        <v>2.9765227323109673E-2</v>
      </c>
      <c r="BK1737" s="3">
        <f>IFERROR(AVERAGE(Table1[[#This Row],[ROA 2012]:[ROA 2021]]), "x")</f>
        <v>0.18088715389370746</v>
      </c>
      <c r="BN1737" s="1">
        <f>SUM(Table1[[#This Row],[B/M Rank]:[ROA Rank]])</f>
        <v>0</v>
      </c>
    </row>
    <row r="1738" spans="1:66" x14ac:dyDescent="0.25">
      <c r="A1738" s="1" t="s">
        <v>2610</v>
      </c>
      <c r="B1738" s="1" t="s">
        <v>657</v>
      </c>
      <c r="C1738" s="1" t="s">
        <v>658</v>
      </c>
      <c r="D1738" s="1" t="s">
        <v>133</v>
      </c>
      <c r="E1738" s="1" t="s">
        <v>108</v>
      </c>
      <c r="F1738" s="1">
        <v>183.14</v>
      </c>
      <c r="G1738" s="19"/>
      <c r="H1738" s="19"/>
      <c r="I1738" s="19"/>
      <c r="J1738" s="19"/>
      <c r="K1738" s="1"/>
      <c r="L1738" s="19"/>
      <c r="M1738" s="1">
        <v>2012</v>
      </c>
      <c r="N1738" s="1">
        <v>580.5</v>
      </c>
      <c r="O1738" s="1">
        <v>600.20000000000005</v>
      </c>
      <c r="P1738" s="1">
        <v>711</v>
      </c>
      <c r="Q1738" s="1">
        <v>813</v>
      </c>
      <c r="R1738" s="1">
        <v>825.6</v>
      </c>
      <c r="S1738" s="1">
        <v>769.9</v>
      </c>
      <c r="T1738" s="1">
        <v>774.6</v>
      </c>
      <c r="U1738" s="1">
        <v>701.5</v>
      </c>
      <c r="V1738" s="1">
        <v>435.4</v>
      </c>
      <c r="W1738" s="1">
        <v>393.2</v>
      </c>
      <c r="X1738" s="1">
        <v>368.9</v>
      </c>
      <c r="Z1738" s="3">
        <f xml:space="preserve"> IFERROR(AVEDEV(Table1[[#This Row],[GP 2012]:[GP 2021]]) / Table1[[#This Row],[Avg GP]], "x")</f>
        <v>0.19157292313282562</v>
      </c>
      <c r="AA1738" s="2">
        <f xml:space="preserve"> IFERROR(AVERAGE(Table1[[#This Row],[GP 2012]:[GP 2021]]), "x")</f>
        <v>660.49</v>
      </c>
      <c r="AB1738" s="11">
        <f>Table1[Equity]/Table1[Market Capital]</f>
        <v>2.5849077208692806</v>
      </c>
      <c r="AC1738" s="15">
        <v>2193.4</v>
      </c>
      <c r="AD1738" s="15">
        <v>2597.6</v>
      </c>
      <c r="AE1738" s="15">
        <v>2935.9</v>
      </c>
      <c r="AF1738" s="15">
        <v>3201.8</v>
      </c>
      <c r="AG1738" s="15">
        <v>2917.5</v>
      </c>
      <c r="AH1738" s="15">
        <v>2803.2</v>
      </c>
      <c r="AI1738" s="15">
        <v>2368</v>
      </c>
      <c r="AJ1738" s="15">
        <v>2430.6</v>
      </c>
      <c r="AK1738" s="15">
        <v>2194.3000000000002</v>
      </c>
      <c r="AL1738" s="15">
        <v>2359.6</v>
      </c>
      <c r="AM1738" s="15">
        <v>1402.9</v>
      </c>
      <c r="AN1738" s="1">
        <v>473.4</v>
      </c>
      <c r="AO1738" s="3">
        <f xml:space="preserve"> IFERROR(Table1[[#This Row],[GP 2012]]/Table1[[#This Row],[Total Assets 2012]], "x")</f>
        <v>0.26465760919121001</v>
      </c>
      <c r="AP1738" s="3">
        <f xml:space="preserve"> IFERROR(Table1[[#This Row],[GP 2013]]/Table1[[#This Row],[Total Assets 2013]], "x")</f>
        <v>0.23105943948259935</v>
      </c>
      <c r="AQ1738" s="3">
        <f xml:space="preserve"> IFERROR(Table1[[#This Row],[GP 2014]]/Table1[[#This Row],[Total Assets 2014]], "x")</f>
        <v>0.24217446098300349</v>
      </c>
      <c r="AR1738" s="3">
        <f xml:space="preserve"> IFERROR(Table1[[#This Row],[GP 2015]]/Table1[[#This Row],[Total Assets 2015]], "x")</f>
        <v>0.25391967018552064</v>
      </c>
      <c r="AS1738" s="3">
        <f xml:space="preserve"> IFERROR(Table1[[#This Row],[GP 2016]]/Table1[[#This Row],[Total Assets 2016]], "x")</f>
        <v>0.28298200514138816</v>
      </c>
      <c r="AT1738" s="3">
        <f xml:space="preserve"> IFERROR(Table1[[#This Row],[GP 2017]]/Table1[[#This Row],[Total Assets 2017]], "x")</f>
        <v>0.274650399543379</v>
      </c>
      <c r="AU1738" s="3">
        <f xml:space="preserve"> IFERROR(Table1[[#This Row],[GP 2018]]/Table1[[#This Row],[Total Assets 2018]], "x")</f>
        <v>0.32711148648648647</v>
      </c>
      <c r="AV1738" s="3">
        <f xml:space="preserve"> IFERROR(Table1[[#This Row],[GP 2019]]/Table1[[#This Row],[Total Assets 2019]], "x")</f>
        <v>0.28861186538303302</v>
      </c>
      <c r="AW1738" s="3">
        <f xml:space="preserve"> IFERROR(Table1[[#This Row],[GP 2020]]/Table1[[#This Row],[Total Assets 2020]], "x")</f>
        <v>0.19842318734904066</v>
      </c>
      <c r="AX1738" s="3">
        <f xml:space="preserve"> IFERROR(Table1[[#This Row],[GP 2021]]/Table1[[#This Row],[Total Assets 2021]], "x")</f>
        <v>0.1666384132903882</v>
      </c>
      <c r="AY1738" s="3">
        <f xml:space="preserve"> IFERROR(Table1[[#This Row],[GP TTM]]/Table1[[#This Row],[Total Assets TTM]], "x")</f>
        <v>0.26295530686435237</v>
      </c>
      <c r="BA1738" s="3">
        <f xml:space="preserve"> IFERROR(ABS(Table1[[#This Row],[ROA 2013]]-Table1[[#This Row],[ROA 2012]]), "x")</f>
        <v>3.3598169708610653E-2</v>
      </c>
      <c r="BB1738" s="3">
        <f xml:space="preserve"> IFERROR(ABS(Table1[[#This Row],[ROA 2014]]-Table1[[#This Row],[ROA 2013]]), "x")</f>
        <v>1.1115021500404137E-2</v>
      </c>
      <c r="BC1738" s="3">
        <f xml:space="preserve"> IFERROR(ABS(Table1[[#This Row],[ROA 2015]]-Table1[[#This Row],[ROA 2014]]), "x")</f>
        <v>1.1745209202517148E-2</v>
      </c>
      <c r="BD1738" s="3">
        <f xml:space="preserve"> IFERROR(ABS(Table1[[#This Row],[ROA 2016]]-Table1[[#This Row],[ROA 2015]]), "x")</f>
        <v>2.9062334955867519E-2</v>
      </c>
      <c r="BE1738" s="3">
        <f xml:space="preserve"> IFERROR(ABS(Table1[[#This Row],[ROA 2017]]-Table1[[#This Row],[ROA 2016]]), "x")</f>
        <v>8.3316055980091619E-3</v>
      </c>
      <c r="BF1738" s="3">
        <f xml:space="preserve"> IFERROR(ABS(Table1[[#This Row],[ROA 2018]]-Table1[[#This Row],[ROA 2017]]), "x")</f>
        <v>5.2461086943107471E-2</v>
      </c>
      <c r="BG1738" s="3">
        <f xml:space="preserve"> IFERROR(ABS(Table1[[#This Row],[ROA 2019]]-Table1[[#This Row],[ROA 2018]]), "x")</f>
        <v>3.8499621103453452E-2</v>
      </c>
      <c r="BH1738" s="3">
        <f xml:space="preserve"> IFERROR(ABS(Table1[[#This Row],[ROA 2020]]-Table1[[#This Row],[ROA 2019]]), "x")</f>
        <v>9.0188678033992359E-2</v>
      </c>
      <c r="BI1738" s="3">
        <f xml:space="preserve"> IFERROR(ABS(Table1[[#This Row],[ROA 2021]]-Table1[[#This Row],[ROA 2020]]), "x")</f>
        <v>3.178477405865246E-2</v>
      </c>
      <c r="BJ1738" s="3">
        <f xml:space="preserve"> IFERROR(AVERAGE(Table1[[#This Row],[ROA 2013-2012]:[ROA 2021-2020]]), "x")</f>
        <v>3.4087389011623816E-2</v>
      </c>
      <c r="BK1738" s="3">
        <f>IFERROR(AVERAGE(Table1[[#This Row],[ROA 2012]:[ROA 2021]]), "x")</f>
        <v>0.25302285370360494</v>
      </c>
      <c r="BN1738" s="1">
        <f>SUM(Table1[[#This Row],[B/M Rank]:[ROA Rank]])</f>
        <v>0</v>
      </c>
    </row>
    <row r="1739" spans="1:66" x14ac:dyDescent="0.25">
      <c r="A1739" s="1" t="s">
        <v>3649</v>
      </c>
      <c r="B1739" s="1" t="s">
        <v>1401</v>
      </c>
      <c r="C1739" s="1" t="s">
        <v>4417</v>
      </c>
      <c r="D1739" s="1" t="s">
        <v>268</v>
      </c>
      <c r="E1739" s="1" t="s">
        <v>108</v>
      </c>
      <c r="F1739" s="1">
        <v>183.38</v>
      </c>
      <c r="G1739" s="19"/>
      <c r="H1739" s="19"/>
      <c r="I1739" s="19"/>
      <c r="J1739" s="19"/>
      <c r="K1739" s="1"/>
      <c r="L1739" s="19"/>
      <c r="M1739" s="1">
        <v>2012</v>
      </c>
      <c r="N1739" s="1">
        <v>0</v>
      </c>
      <c r="O1739" s="1">
        <v>0</v>
      </c>
      <c r="P1739" s="1">
        <v>0</v>
      </c>
      <c r="Q1739" s="1" t="s">
        <v>4368</v>
      </c>
      <c r="R1739" s="1">
        <v>-0.1</v>
      </c>
      <c r="S1739" s="1">
        <v>35.1</v>
      </c>
      <c r="T1739" s="1">
        <v>48.1</v>
      </c>
      <c r="U1739" s="1">
        <v>65.7</v>
      </c>
      <c r="V1739" s="1">
        <v>86.4</v>
      </c>
      <c r="W1739" s="1">
        <v>66.099999999999994</v>
      </c>
      <c r="X1739" s="1">
        <v>72.099999999999994</v>
      </c>
      <c r="Z1739" s="3">
        <f xml:space="preserve"> IFERROR(AVEDEV(Table1[[#This Row],[GP 2012]:[GP 2021]]) / Table1[[#This Row],[Avg GP]], "x")</f>
        <v>0.88955267913117209</v>
      </c>
      <c r="AA1739" s="2">
        <f xml:space="preserve"> IFERROR(AVERAGE(Table1[[#This Row],[GP 2012]:[GP 2021]]), "x")</f>
        <v>33.477777777777781</v>
      </c>
      <c r="AB1739" s="11">
        <f>Table1[Equity]/Table1[Market Capital]</f>
        <v>0.58785036536154434</v>
      </c>
      <c r="AC1739" s="1">
        <v>29.3</v>
      </c>
      <c r="AD1739" s="1">
        <v>53.8</v>
      </c>
      <c r="AE1739" s="1">
        <v>64.7</v>
      </c>
      <c r="AF1739" s="1">
        <v>88.4</v>
      </c>
      <c r="AG1739" s="1">
        <v>88.1</v>
      </c>
      <c r="AH1739" s="1">
        <v>99.6</v>
      </c>
      <c r="AI1739" s="1">
        <v>109.7</v>
      </c>
      <c r="AJ1739" s="1">
        <v>97.7</v>
      </c>
      <c r="AK1739" s="1">
        <v>116.8</v>
      </c>
      <c r="AL1739" s="1">
        <v>142.69999999999999</v>
      </c>
      <c r="AM1739" s="1">
        <v>137.1</v>
      </c>
      <c r="AN1739" s="1">
        <v>107.8</v>
      </c>
      <c r="AO1739" s="3">
        <f xml:space="preserve"> IFERROR(Table1[[#This Row],[GP 2012]]/Table1[[#This Row],[Total Assets 2012]], "x")</f>
        <v>0</v>
      </c>
      <c r="AP1739" s="3">
        <f xml:space="preserve"> IFERROR(Table1[[#This Row],[GP 2013]]/Table1[[#This Row],[Total Assets 2013]], "x")</f>
        <v>0</v>
      </c>
      <c r="AQ1739" s="3">
        <f xml:space="preserve"> IFERROR(Table1[[#This Row],[GP 2014]]/Table1[[#This Row],[Total Assets 2014]], "x")</f>
        <v>0</v>
      </c>
      <c r="AR1739" s="3" t="str">
        <f xml:space="preserve"> IFERROR(Table1[[#This Row],[GP 2015]]/Table1[[#This Row],[Total Assets 2015]], "x")</f>
        <v>x</v>
      </c>
      <c r="AS1739" s="3">
        <f xml:space="preserve"> IFERROR(Table1[[#This Row],[GP 2016]]/Table1[[#This Row],[Total Assets 2016]], "x")</f>
        <v>-1.1350737797956869E-3</v>
      </c>
      <c r="AT1739" s="3">
        <f xml:space="preserve"> IFERROR(Table1[[#This Row],[GP 2017]]/Table1[[#This Row],[Total Assets 2017]], "x")</f>
        <v>0.35240963855421692</v>
      </c>
      <c r="AU1739" s="3">
        <f xml:space="preserve"> IFERROR(Table1[[#This Row],[GP 2018]]/Table1[[#This Row],[Total Assets 2018]], "x")</f>
        <v>0.4384685505925251</v>
      </c>
      <c r="AV1739" s="3">
        <f xml:space="preserve"> IFERROR(Table1[[#This Row],[GP 2019]]/Table1[[#This Row],[Total Assets 2019]], "x")</f>
        <v>0.67246673490276354</v>
      </c>
      <c r="AW1739" s="3">
        <f xml:space="preserve"> IFERROR(Table1[[#This Row],[GP 2020]]/Table1[[#This Row],[Total Assets 2020]], "x")</f>
        <v>0.73972602739726034</v>
      </c>
      <c r="AX1739" s="3">
        <f xml:space="preserve"> IFERROR(Table1[[#This Row],[GP 2021]]/Table1[[#This Row],[Total Assets 2021]], "x")</f>
        <v>0.46320953048353186</v>
      </c>
      <c r="AY1739" s="3">
        <f xml:space="preserve"> IFERROR(Table1[[#This Row],[GP TTM]]/Table1[[#This Row],[Total Assets TTM]], "x")</f>
        <v>0.52589350838803794</v>
      </c>
      <c r="BA1739" s="3">
        <f xml:space="preserve"> IFERROR(ABS(Table1[[#This Row],[ROA 2013]]-Table1[[#This Row],[ROA 2012]]), "x")</f>
        <v>0</v>
      </c>
      <c r="BB1739" s="3">
        <f xml:space="preserve"> IFERROR(ABS(Table1[[#This Row],[ROA 2014]]-Table1[[#This Row],[ROA 2013]]), "x")</f>
        <v>0</v>
      </c>
      <c r="BC1739" s="3" t="str">
        <f xml:space="preserve"> IFERROR(ABS(Table1[[#This Row],[ROA 2015]]-Table1[[#This Row],[ROA 2014]]), "x")</f>
        <v>x</v>
      </c>
      <c r="BD1739" s="3" t="str">
        <f xml:space="preserve"> IFERROR(ABS(Table1[[#This Row],[ROA 2016]]-Table1[[#This Row],[ROA 2015]]), "x")</f>
        <v>x</v>
      </c>
      <c r="BE1739" s="3">
        <f xml:space="preserve"> IFERROR(ABS(Table1[[#This Row],[ROA 2017]]-Table1[[#This Row],[ROA 2016]]), "x")</f>
        <v>0.35354471233401263</v>
      </c>
      <c r="BF1739" s="3">
        <f xml:space="preserve"> IFERROR(ABS(Table1[[#This Row],[ROA 2018]]-Table1[[#This Row],[ROA 2017]]), "x")</f>
        <v>8.6058912038308177E-2</v>
      </c>
      <c r="BG1739" s="3">
        <f xml:space="preserve"> IFERROR(ABS(Table1[[#This Row],[ROA 2019]]-Table1[[#This Row],[ROA 2018]]), "x")</f>
        <v>0.23399818431023844</v>
      </c>
      <c r="BH1739" s="3">
        <f xml:space="preserve"> IFERROR(ABS(Table1[[#This Row],[ROA 2020]]-Table1[[#This Row],[ROA 2019]]), "x")</f>
        <v>6.7259292494496803E-2</v>
      </c>
      <c r="BI1739" s="3">
        <f xml:space="preserve"> IFERROR(ABS(Table1[[#This Row],[ROA 2021]]-Table1[[#This Row],[ROA 2020]]), "x")</f>
        <v>0.27651649691372848</v>
      </c>
      <c r="BJ1739" s="3">
        <f xml:space="preserve"> IFERROR(AVERAGE(Table1[[#This Row],[ROA 2013-2012]:[ROA 2021-2020]]), "x")</f>
        <v>0.1453396568701121</v>
      </c>
      <c r="BK1739" s="3">
        <f>IFERROR(AVERAGE(Table1[[#This Row],[ROA 2012]:[ROA 2021]]), "x")</f>
        <v>0.29612726757227797</v>
      </c>
      <c r="BN1739" s="1">
        <f>SUM(Table1[[#This Row],[B/M Rank]:[ROA Rank]])</f>
        <v>0</v>
      </c>
    </row>
    <row r="1740" spans="1:66" x14ac:dyDescent="0.25">
      <c r="A1740" s="1" t="s">
        <v>3673</v>
      </c>
      <c r="B1740" s="1" t="s">
        <v>1417</v>
      </c>
      <c r="C1740" s="1" t="s">
        <v>4417</v>
      </c>
      <c r="D1740" s="1" t="s">
        <v>268</v>
      </c>
      <c r="E1740" s="1" t="s">
        <v>108</v>
      </c>
      <c r="F1740" s="1">
        <v>183.58</v>
      </c>
      <c r="G1740" s="19"/>
      <c r="H1740" s="19"/>
      <c r="I1740" s="19"/>
      <c r="J1740" s="19"/>
      <c r="K1740" s="1"/>
      <c r="L1740" s="19"/>
      <c r="M1740" s="1">
        <v>2012</v>
      </c>
      <c r="N1740" s="1">
        <v>10.5</v>
      </c>
      <c r="O1740" s="1">
        <v>6.9</v>
      </c>
      <c r="P1740" s="1">
        <v>19.3</v>
      </c>
      <c r="Q1740" s="1">
        <v>-1.6</v>
      </c>
      <c r="R1740" s="1">
        <v>4.3</v>
      </c>
      <c r="S1740" s="1">
        <v>6.7</v>
      </c>
      <c r="T1740" s="1">
        <v>28.5</v>
      </c>
      <c r="U1740" s="1">
        <v>19.2</v>
      </c>
      <c r="V1740" s="1">
        <v>8.9</v>
      </c>
      <c r="W1740" s="1">
        <v>0.7</v>
      </c>
      <c r="X1740" s="1">
        <v>0.4</v>
      </c>
      <c r="Z1740" s="3">
        <f xml:space="preserve"> IFERROR(AVEDEV(Table1[[#This Row],[GP 2012]:[GP 2021]]) / Table1[[#This Row],[Avg GP]], "x")</f>
        <v>0.69903288201160541</v>
      </c>
      <c r="AA1740" s="2">
        <f xml:space="preserve"> IFERROR(AVERAGE(Table1[[#This Row],[GP 2012]:[GP 2021]]), "x")</f>
        <v>10.34</v>
      </c>
      <c r="AB1740" s="11">
        <f>Table1[Equity]/Table1[Market Capital]</f>
        <v>0.20427061771434796</v>
      </c>
      <c r="AC1740" s="1">
        <v>28</v>
      </c>
      <c r="AD1740" s="1">
        <v>42.1</v>
      </c>
      <c r="AE1740" s="1">
        <v>86.5</v>
      </c>
      <c r="AF1740" s="1">
        <v>117.5</v>
      </c>
      <c r="AG1740" s="1">
        <v>167.8</v>
      </c>
      <c r="AH1740" s="1">
        <v>160.19999999999999</v>
      </c>
      <c r="AI1740" s="1">
        <v>147.30000000000001</v>
      </c>
      <c r="AJ1740" s="1">
        <v>152.19999999999999</v>
      </c>
      <c r="AK1740" s="1">
        <v>133.6</v>
      </c>
      <c r="AL1740" s="1">
        <v>151.1</v>
      </c>
      <c r="AM1740" s="1">
        <v>165.9</v>
      </c>
      <c r="AN1740" s="1">
        <v>37.5</v>
      </c>
      <c r="AO1740" s="3">
        <f xml:space="preserve"> IFERROR(Table1[[#This Row],[GP 2012]]/Table1[[#This Row],[Total Assets 2012]], "x")</f>
        <v>0.375</v>
      </c>
      <c r="AP1740" s="3">
        <f xml:space="preserve"> IFERROR(Table1[[#This Row],[GP 2013]]/Table1[[#This Row],[Total Assets 2013]], "x")</f>
        <v>0.16389548693586697</v>
      </c>
      <c r="AQ1740" s="3">
        <f xml:space="preserve"> IFERROR(Table1[[#This Row],[GP 2014]]/Table1[[#This Row],[Total Assets 2014]], "x")</f>
        <v>0.22312138728323699</v>
      </c>
      <c r="AR1740" s="3">
        <f xml:space="preserve"> IFERROR(Table1[[#This Row],[GP 2015]]/Table1[[#This Row],[Total Assets 2015]], "x")</f>
        <v>-1.3617021276595746E-2</v>
      </c>
      <c r="AS1740" s="3">
        <f xml:space="preserve"> IFERROR(Table1[[#This Row],[GP 2016]]/Table1[[#This Row],[Total Assets 2016]], "x")</f>
        <v>2.5625744934445766E-2</v>
      </c>
      <c r="AT1740" s="3">
        <f xml:space="preserve"> IFERROR(Table1[[#This Row],[GP 2017]]/Table1[[#This Row],[Total Assets 2017]], "x")</f>
        <v>4.1822721598002502E-2</v>
      </c>
      <c r="AU1740" s="3">
        <f xml:space="preserve"> IFERROR(Table1[[#This Row],[GP 2018]]/Table1[[#This Row],[Total Assets 2018]], "x")</f>
        <v>0.19348268839103869</v>
      </c>
      <c r="AV1740" s="3">
        <f xml:space="preserve"> IFERROR(Table1[[#This Row],[GP 2019]]/Table1[[#This Row],[Total Assets 2019]], "x")</f>
        <v>0.126149802890933</v>
      </c>
      <c r="AW1740" s="3">
        <f xml:space="preserve"> IFERROR(Table1[[#This Row],[GP 2020]]/Table1[[#This Row],[Total Assets 2020]], "x")</f>
        <v>6.661676646706588E-2</v>
      </c>
      <c r="AX1740" s="3">
        <f xml:space="preserve"> IFERROR(Table1[[#This Row],[GP 2021]]/Table1[[#This Row],[Total Assets 2021]], "x")</f>
        <v>4.6326935804103242E-3</v>
      </c>
      <c r="AY1740" s="3">
        <f xml:space="preserve"> IFERROR(Table1[[#This Row],[GP TTM]]/Table1[[#This Row],[Total Assets TTM]], "x")</f>
        <v>2.4110910186859553E-3</v>
      </c>
      <c r="BA1740" s="3">
        <f xml:space="preserve"> IFERROR(ABS(Table1[[#This Row],[ROA 2013]]-Table1[[#This Row],[ROA 2012]]), "x")</f>
        <v>0.21110451306413303</v>
      </c>
      <c r="BB1740" s="3">
        <f xml:space="preserve"> IFERROR(ABS(Table1[[#This Row],[ROA 2014]]-Table1[[#This Row],[ROA 2013]]), "x")</f>
        <v>5.922590034737002E-2</v>
      </c>
      <c r="BC1740" s="3">
        <f xml:space="preserve"> IFERROR(ABS(Table1[[#This Row],[ROA 2015]]-Table1[[#This Row],[ROA 2014]]), "x")</f>
        <v>0.23673840855983275</v>
      </c>
      <c r="BD1740" s="3">
        <f xml:space="preserve"> IFERROR(ABS(Table1[[#This Row],[ROA 2016]]-Table1[[#This Row],[ROA 2015]]), "x")</f>
        <v>3.9242766211041516E-2</v>
      </c>
      <c r="BE1740" s="3">
        <f xml:space="preserve"> IFERROR(ABS(Table1[[#This Row],[ROA 2017]]-Table1[[#This Row],[ROA 2016]]), "x")</f>
        <v>1.6196976663556736E-2</v>
      </c>
      <c r="BF1740" s="3">
        <f xml:space="preserve"> IFERROR(ABS(Table1[[#This Row],[ROA 2018]]-Table1[[#This Row],[ROA 2017]]), "x")</f>
        <v>0.15165996679303617</v>
      </c>
      <c r="BG1740" s="3">
        <f xml:space="preserve"> IFERROR(ABS(Table1[[#This Row],[ROA 2019]]-Table1[[#This Row],[ROA 2018]]), "x")</f>
        <v>6.7332885500105688E-2</v>
      </c>
      <c r="BH1740" s="3">
        <f xml:space="preserve"> IFERROR(ABS(Table1[[#This Row],[ROA 2020]]-Table1[[#This Row],[ROA 2019]]), "x")</f>
        <v>5.9533036423867119E-2</v>
      </c>
      <c r="BI1740" s="3">
        <f xml:space="preserve"> IFERROR(ABS(Table1[[#This Row],[ROA 2021]]-Table1[[#This Row],[ROA 2020]]), "x")</f>
        <v>6.1984072886655556E-2</v>
      </c>
      <c r="BJ1740" s="3">
        <f xml:space="preserve"> IFERROR(AVERAGE(Table1[[#This Row],[ROA 2013-2012]:[ROA 2021-2020]]), "x")</f>
        <v>0.10033539182773316</v>
      </c>
      <c r="BK1740" s="3">
        <f>IFERROR(AVERAGE(Table1[[#This Row],[ROA 2012]:[ROA 2021]]), "x")</f>
        <v>0.12067302708044045</v>
      </c>
      <c r="BN1740" s="1">
        <f>SUM(Table1[[#This Row],[B/M Rank]:[ROA Rank]])</f>
        <v>0</v>
      </c>
    </row>
    <row r="1741" spans="1:66" x14ac:dyDescent="0.25">
      <c r="A1741" s="1" t="s">
        <v>2515</v>
      </c>
      <c r="B1741" s="1" t="s">
        <v>4397</v>
      </c>
      <c r="C1741" s="1" t="s">
        <v>567</v>
      </c>
      <c r="D1741" s="1" t="s">
        <v>11</v>
      </c>
      <c r="E1741" s="1" t="s">
        <v>108</v>
      </c>
      <c r="F1741" s="1">
        <v>184.73</v>
      </c>
      <c r="G1741" s="19"/>
      <c r="H1741" s="19"/>
      <c r="I1741" s="19"/>
      <c r="J1741" s="19"/>
      <c r="K1741" s="1"/>
      <c r="L1741" s="19"/>
      <c r="M1741" s="1">
        <v>2012</v>
      </c>
      <c r="N1741" s="1" t="s">
        <v>4368</v>
      </c>
      <c r="O1741" s="1" t="s">
        <v>4368</v>
      </c>
      <c r="P1741" s="1" t="s">
        <v>4368</v>
      </c>
      <c r="Q1741" s="1" t="s">
        <v>4368</v>
      </c>
      <c r="R1741" s="1" t="s">
        <v>4368</v>
      </c>
      <c r="S1741" s="1">
        <v>1.9</v>
      </c>
      <c r="T1741" s="1">
        <v>0.8</v>
      </c>
      <c r="U1741" s="1">
        <v>3.1</v>
      </c>
      <c r="V1741" s="1">
        <v>4.4000000000000004</v>
      </c>
      <c r="W1741" s="1">
        <v>3.7</v>
      </c>
      <c r="X1741" s="1">
        <v>3.9</v>
      </c>
      <c r="Z1741" s="3">
        <f xml:space="preserve"> IFERROR(AVEDEV(Table1[[#This Row],[GP 2012]:[GP 2021]]) / Table1[[#This Row],[Avg GP]], "x")</f>
        <v>0.41151079136690649</v>
      </c>
      <c r="AA1741" s="2">
        <f xml:space="preserve"> IFERROR(AVERAGE(Table1[[#This Row],[GP 2012]:[GP 2021]]), "x")</f>
        <v>2.7800000000000002</v>
      </c>
      <c r="AB1741" s="11">
        <f>Table1[Equity]/Table1[Market Capital]</f>
        <v>0.50397877984084882</v>
      </c>
      <c r="AC1741" s="1">
        <v>2.2000000000000002</v>
      </c>
      <c r="AD1741" s="1">
        <v>2.6</v>
      </c>
      <c r="AE1741" s="1">
        <v>2.6</v>
      </c>
      <c r="AF1741" s="1">
        <v>21.2</v>
      </c>
      <c r="AG1741" s="1">
        <v>23.7</v>
      </c>
      <c r="AH1741" s="1">
        <v>27.9</v>
      </c>
      <c r="AI1741" s="1">
        <v>46.5</v>
      </c>
      <c r="AJ1741" s="1">
        <v>39</v>
      </c>
      <c r="AK1741" s="1">
        <v>133.1</v>
      </c>
      <c r="AL1741" s="1">
        <v>109.7</v>
      </c>
      <c r="AM1741" s="1">
        <v>100.4</v>
      </c>
      <c r="AN1741" s="1">
        <v>93.1</v>
      </c>
      <c r="AO1741" s="3" t="str">
        <f xml:space="preserve"> IFERROR(Table1[[#This Row],[GP 2012]]/Table1[[#This Row],[Total Assets 2012]], "x")</f>
        <v>x</v>
      </c>
      <c r="AP1741" s="3" t="str">
        <f xml:space="preserve"> IFERROR(Table1[[#This Row],[GP 2013]]/Table1[[#This Row],[Total Assets 2013]], "x")</f>
        <v>x</v>
      </c>
      <c r="AQ1741" s="3" t="str">
        <f xml:space="preserve"> IFERROR(Table1[[#This Row],[GP 2014]]/Table1[[#This Row],[Total Assets 2014]], "x")</f>
        <v>x</v>
      </c>
      <c r="AR1741" s="3" t="str">
        <f xml:space="preserve"> IFERROR(Table1[[#This Row],[GP 2015]]/Table1[[#This Row],[Total Assets 2015]], "x")</f>
        <v>x</v>
      </c>
      <c r="AS1741" s="3" t="str">
        <f xml:space="preserve"> IFERROR(Table1[[#This Row],[GP 2016]]/Table1[[#This Row],[Total Assets 2016]], "x")</f>
        <v>x</v>
      </c>
      <c r="AT1741" s="3">
        <f xml:space="preserve"> IFERROR(Table1[[#This Row],[GP 2017]]/Table1[[#This Row],[Total Assets 2017]], "x")</f>
        <v>6.8100358422939072E-2</v>
      </c>
      <c r="AU1741" s="3">
        <f xml:space="preserve"> IFERROR(Table1[[#This Row],[GP 2018]]/Table1[[#This Row],[Total Assets 2018]], "x")</f>
        <v>1.7204301075268817E-2</v>
      </c>
      <c r="AV1741" s="3">
        <f xml:space="preserve"> IFERROR(Table1[[#This Row],[GP 2019]]/Table1[[#This Row],[Total Assets 2019]], "x")</f>
        <v>7.9487179487179496E-2</v>
      </c>
      <c r="AW1741" s="3">
        <f xml:space="preserve"> IFERROR(Table1[[#This Row],[GP 2020]]/Table1[[#This Row],[Total Assets 2020]], "x")</f>
        <v>3.3057851239669422E-2</v>
      </c>
      <c r="AX1741" s="3">
        <f xml:space="preserve"> IFERROR(Table1[[#This Row],[GP 2021]]/Table1[[#This Row],[Total Assets 2021]], "x")</f>
        <v>3.372835004557885E-2</v>
      </c>
      <c r="AY1741" s="3">
        <f xml:space="preserve"> IFERROR(Table1[[#This Row],[GP TTM]]/Table1[[#This Row],[Total Assets TTM]], "x")</f>
        <v>3.8844621513944223E-2</v>
      </c>
      <c r="BA1741" s="3" t="str">
        <f xml:space="preserve"> IFERROR(ABS(Table1[[#This Row],[ROA 2013]]-Table1[[#This Row],[ROA 2012]]), "x")</f>
        <v>x</v>
      </c>
      <c r="BB1741" s="3" t="str">
        <f xml:space="preserve"> IFERROR(ABS(Table1[[#This Row],[ROA 2014]]-Table1[[#This Row],[ROA 2013]]), "x")</f>
        <v>x</v>
      </c>
      <c r="BC1741" s="3" t="str">
        <f xml:space="preserve"> IFERROR(ABS(Table1[[#This Row],[ROA 2015]]-Table1[[#This Row],[ROA 2014]]), "x")</f>
        <v>x</v>
      </c>
      <c r="BD1741" s="3" t="str">
        <f xml:space="preserve"> IFERROR(ABS(Table1[[#This Row],[ROA 2016]]-Table1[[#This Row],[ROA 2015]]), "x")</f>
        <v>x</v>
      </c>
      <c r="BE1741" s="3" t="str">
        <f xml:space="preserve"> IFERROR(ABS(Table1[[#This Row],[ROA 2017]]-Table1[[#This Row],[ROA 2016]]), "x")</f>
        <v>x</v>
      </c>
      <c r="BF1741" s="3">
        <f xml:space="preserve"> IFERROR(ABS(Table1[[#This Row],[ROA 2018]]-Table1[[#This Row],[ROA 2017]]), "x")</f>
        <v>5.0896057347670255E-2</v>
      </c>
      <c r="BG1741" s="3">
        <f xml:space="preserve"> IFERROR(ABS(Table1[[#This Row],[ROA 2019]]-Table1[[#This Row],[ROA 2018]]), "x")</f>
        <v>6.2282878411910679E-2</v>
      </c>
      <c r="BH1741" s="3">
        <f xml:space="preserve"> IFERROR(ABS(Table1[[#This Row],[ROA 2020]]-Table1[[#This Row],[ROA 2019]]), "x")</f>
        <v>4.6429328247510074E-2</v>
      </c>
      <c r="BI1741" s="3">
        <f xml:space="preserve"> IFERROR(ABS(Table1[[#This Row],[ROA 2021]]-Table1[[#This Row],[ROA 2020]]), "x")</f>
        <v>6.7049880590942801E-4</v>
      </c>
      <c r="BJ1741" s="3">
        <f xml:space="preserve"> IFERROR(AVERAGE(Table1[[#This Row],[ROA 2013-2012]:[ROA 2021-2020]]), "x")</f>
        <v>4.0069690703250102E-2</v>
      </c>
      <c r="BK1741" s="3">
        <f>IFERROR(AVERAGE(Table1[[#This Row],[ROA 2012]:[ROA 2021]]), "x")</f>
        <v>4.6315608054127134E-2</v>
      </c>
      <c r="BN1741" s="1">
        <f>SUM(Table1[[#This Row],[B/M Rank]:[ROA Rank]])</f>
        <v>0</v>
      </c>
    </row>
    <row r="1742" spans="1:66" x14ac:dyDescent="0.25">
      <c r="A1742" s="1" t="s">
        <v>2426</v>
      </c>
      <c r="B1742" s="1" t="s">
        <v>478</v>
      </c>
      <c r="C1742" s="1" t="s">
        <v>471</v>
      </c>
      <c r="D1742" s="1" t="s">
        <v>392</v>
      </c>
      <c r="E1742" s="1" t="s">
        <v>108</v>
      </c>
      <c r="F1742" s="1">
        <v>185.2</v>
      </c>
      <c r="G1742" s="19"/>
      <c r="H1742" s="19"/>
      <c r="I1742" s="19"/>
      <c r="J1742" s="19"/>
      <c r="K1742" s="1"/>
      <c r="L1742" s="19"/>
      <c r="M1742" s="1">
        <v>2017</v>
      </c>
      <c r="S1742" s="1">
        <v>18</v>
      </c>
      <c r="T1742" s="1">
        <v>27.3</v>
      </c>
      <c r="U1742" s="1">
        <v>24.6</v>
      </c>
      <c r="V1742" s="1">
        <v>29.9</v>
      </c>
      <c r="W1742" s="1">
        <v>34.9</v>
      </c>
      <c r="X1742" s="1">
        <v>38.200000000000003</v>
      </c>
      <c r="Z1742" s="3">
        <f xml:space="preserve"> IFERROR(AVEDEV(Table1[[#This Row],[GP 2012]:[GP 2021]]) / Table1[[#This Row],[Avg GP]], "x")</f>
        <v>0.16748329621380839</v>
      </c>
      <c r="AA1742" s="2">
        <f xml:space="preserve"> IFERROR(AVERAGE(Table1[[#This Row],[GP 2012]:[GP 2021]]), "x")</f>
        <v>26.940000000000005</v>
      </c>
      <c r="AB1742" s="11">
        <f>Table1[Equity]/Table1[Market Capital]</f>
        <v>0.38714902807775381</v>
      </c>
      <c r="AH1742" s="1">
        <v>150.30000000000001</v>
      </c>
      <c r="AI1742" s="1">
        <v>112.7</v>
      </c>
      <c r="AJ1742" s="1">
        <v>133.9</v>
      </c>
      <c r="AK1742" s="1">
        <v>155.19999999999999</v>
      </c>
      <c r="AL1742" s="1">
        <v>160.1</v>
      </c>
      <c r="AM1742" s="1">
        <v>202.4</v>
      </c>
      <c r="AN1742" s="1">
        <v>71.7</v>
      </c>
      <c r="AO1742" s="3" t="str">
        <f xml:space="preserve"> IFERROR(Table1[[#This Row],[GP 2012]]/Table1[[#This Row],[Total Assets 2012]], "x")</f>
        <v>x</v>
      </c>
      <c r="AP1742" s="3" t="str">
        <f xml:space="preserve"> IFERROR(Table1[[#This Row],[GP 2013]]/Table1[[#This Row],[Total Assets 2013]], "x")</f>
        <v>x</v>
      </c>
      <c r="AQ1742" s="3" t="str">
        <f xml:space="preserve"> IFERROR(Table1[[#This Row],[GP 2014]]/Table1[[#This Row],[Total Assets 2014]], "x")</f>
        <v>x</v>
      </c>
      <c r="AR1742" s="3" t="str">
        <f xml:space="preserve"> IFERROR(Table1[[#This Row],[GP 2015]]/Table1[[#This Row],[Total Assets 2015]], "x")</f>
        <v>x</v>
      </c>
      <c r="AS1742" s="3" t="str">
        <f xml:space="preserve"> IFERROR(Table1[[#This Row],[GP 2016]]/Table1[[#This Row],[Total Assets 2016]], "x")</f>
        <v>x</v>
      </c>
      <c r="AT1742" s="3">
        <f xml:space="preserve"> IFERROR(Table1[[#This Row],[GP 2017]]/Table1[[#This Row],[Total Assets 2017]], "x")</f>
        <v>0.11976047904191615</v>
      </c>
      <c r="AU1742" s="3">
        <f xml:space="preserve"> IFERROR(Table1[[#This Row],[GP 2018]]/Table1[[#This Row],[Total Assets 2018]], "x")</f>
        <v>0.24223602484472051</v>
      </c>
      <c r="AV1742" s="3">
        <f xml:space="preserve"> IFERROR(Table1[[#This Row],[GP 2019]]/Table1[[#This Row],[Total Assets 2019]], "x")</f>
        <v>0.1837191934279313</v>
      </c>
      <c r="AW1742" s="3">
        <f xml:space="preserve"> IFERROR(Table1[[#This Row],[GP 2020]]/Table1[[#This Row],[Total Assets 2020]], "x")</f>
        <v>0.19265463917525774</v>
      </c>
      <c r="AX1742" s="3">
        <f xml:space="preserve"> IFERROR(Table1[[#This Row],[GP 2021]]/Table1[[#This Row],[Total Assets 2021]], "x")</f>
        <v>0.21798875702685822</v>
      </c>
      <c r="AY1742" s="3">
        <f xml:space="preserve"> IFERROR(Table1[[#This Row],[GP TTM]]/Table1[[#This Row],[Total Assets TTM]], "x")</f>
        <v>0.18873517786561267</v>
      </c>
      <c r="BA1742" s="3" t="str">
        <f xml:space="preserve"> IFERROR(ABS(Table1[[#This Row],[ROA 2013]]-Table1[[#This Row],[ROA 2012]]), "x")</f>
        <v>x</v>
      </c>
      <c r="BB1742" s="3" t="str">
        <f xml:space="preserve"> IFERROR(ABS(Table1[[#This Row],[ROA 2014]]-Table1[[#This Row],[ROA 2013]]), "x")</f>
        <v>x</v>
      </c>
      <c r="BC1742" s="3" t="str">
        <f xml:space="preserve"> IFERROR(ABS(Table1[[#This Row],[ROA 2015]]-Table1[[#This Row],[ROA 2014]]), "x")</f>
        <v>x</v>
      </c>
      <c r="BD1742" s="3" t="str">
        <f xml:space="preserve"> IFERROR(ABS(Table1[[#This Row],[ROA 2016]]-Table1[[#This Row],[ROA 2015]]), "x")</f>
        <v>x</v>
      </c>
      <c r="BE1742" s="3" t="str">
        <f xml:space="preserve"> IFERROR(ABS(Table1[[#This Row],[ROA 2017]]-Table1[[#This Row],[ROA 2016]]), "x")</f>
        <v>x</v>
      </c>
      <c r="BF1742" s="3">
        <f xml:space="preserve"> IFERROR(ABS(Table1[[#This Row],[ROA 2018]]-Table1[[#This Row],[ROA 2017]]), "x")</f>
        <v>0.12247554580280436</v>
      </c>
      <c r="BG1742" s="3">
        <f xml:space="preserve"> IFERROR(ABS(Table1[[#This Row],[ROA 2019]]-Table1[[#This Row],[ROA 2018]]), "x")</f>
        <v>5.8516831416789206E-2</v>
      </c>
      <c r="BH1742" s="3">
        <f xml:space="preserve"> IFERROR(ABS(Table1[[#This Row],[ROA 2020]]-Table1[[#This Row],[ROA 2019]]), "x")</f>
        <v>8.935445747326437E-3</v>
      </c>
      <c r="BI1742" s="3">
        <f xml:space="preserve"> IFERROR(ABS(Table1[[#This Row],[ROA 2021]]-Table1[[#This Row],[ROA 2020]]), "x")</f>
        <v>2.5334117851600474E-2</v>
      </c>
      <c r="BJ1742" s="3">
        <f xml:space="preserve"> IFERROR(AVERAGE(Table1[[#This Row],[ROA 2013-2012]:[ROA 2021-2020]]), "x")</f>
        <v>5.3815485204630115E-2</v>
      </c>
      <c r="BK1742" s="3">
        <f>IFERROR(AVERAGE(Table1[[#This Row],[ROA 2012]:[ROA 2021]]), "x")</f>
        <v>0.19127181870333679</v>
      </c>
      <c r="BN1742" s="1">
        <f>SUM(Table1[[#This Row],[B/M Rank]:[ROA Rank]])</f>
        <v>0</v>
      </c>
    </row>
    <row r="1743" spans="1:66" x14ac:dyDescent="0.25">
      <c r="A1743" s="1" t="s">
        <v>2388</v>
      </c>
      <c r="B1743" s="1" t="s">
        <v>441</v>
      </c>
      <c r="C1743" s="1" t="s">
        <v>439</v>
      </c>
      <c r="D1743" s="1" t="s">
        <v>440</v>
      </c>
      <c r="E1743" s="1" t="s">
        <v>108</v>
      </c>
      <c r="F1743" s="1">
        <v>186.08</v>
      </c>
      <c r="G1743" s="19"/>
      <c r="H1743" s="19"/>
      <c r="I1743" s="19"/>
      <c r="J1743" s="19"/>
      <c r="K1743" s="1"/>
      <c r="L1743" s="19"/>
      <c r="M1743" s="1">
        <v>2012</v>
      </c>
      <c r="N1743" s="1">
        <v>260.39999999999998</v>
      </c>
      <c r="O1743" s="1">
        <v>174.3</v>
      </c>
      <c r="P1743" s="1">
        <v>349.2</v>
      </c>
      <c r="Q1743" s="1">
        <v>-63</v>
      </c>
      <c r="R1743" s="1">
        <v>-122.7</v>
      </c>
      <c r="S1743" s="1">
        <v>120.7</v>
      </c>
      <c r="T1743" s="1">
        <v>206.1</v>
      </c>
      <c r="U1743" s="1">
        <v>-32.799999999999997</v>
      </c>
      <c r="V1743" s="1">
        <v>-141.5</v>
      </c>
      <c r="W1743" s="1">
        <v>-26.8</v>
      </c>
      <c r="X1743" s="1">
        <v>-12</v>
      </c>
      <c r="Z1743" s="3">
        <f xml:space="preserve"> IFERROR(AVEDEV(Table1[[#This Row],[GP 2012]:[GP 2021]]) / Table1[[#This Row],[Avg GP]], "x")</f>
        <v>2.0686558916977478</v>
      </c>
      <c r="AA1743" s="2">
        <f xml:space="preserve"> IFERROR(AVERAGE(Table1[[#This Row],[GP 2012]:[GP 2021]]), "x")</f>
        <v>72.390000000000015</v>
      </c>
      <c r="AB1743" s="11">
        <f>Table1[Equity]/Table1[Market Capital]</f>
        <v>1.6240326741186584</v>
      </c>
      <c r="AC1743" s="15">
        <v>1524.8</v>
      </c>
      <c r="AD1743" s="15">
        <v>1869.9</v>
      </c>
      <c r="AE1743" s="15">
        <v>2157.4</v>
      </c>
      <c r="AF1743" s="15">
        <v>1815.8</v>
      </c>
      <c r="AG1743" s="15">
        <v>1613</v>
      </c>
      <c r="AH1743" s="15">
        <v>1778</v>
      </c>
      <c r="AI1743" s="15">
        <v>1782.7</v>
      </c>
      <c r="AJ1743" s="15">
        <v>1525.9</v>
      </c>
      <c r="AK1743" s="1">
        <v>912.5</v>
      </c>
      <c r="AL1743" s="1">
        <v>893</v>
      </c>
      <c r="AM1743" s="1">
        <v>921.3</v>
      </c>
      <c r="AN1743" s="1">
        <v>302.2</v>
      </c>
      <c r="AO1743" s="3">
        <f xml:space="preserve"> IFERROR(Table1[[#This Row],[GP 2012]]/Table1[[#This Row],[Total Assets 2012]], "x")</f>
        <v>0.17077649527806923</v>
      </c>
      <c r="AP1743" s="3">
        <f xml:space="preserve"> IFERROR(Table1[[#This Row],[GP 2013]]/Table1[[#This Row],[Total Assets 2013]], "x")</f>
        <v>9.3213540831060482E-2</v>
      </c>
      <c r="AQ1743" s="3">
        <f xml:space="preserve"> IFERROR(Table1[[#This Row],[GP 2014]]/Table1[[#This Row],[Total Assets 2014]], "x")</f>
        <v>0.1618614999536479</v>
      </c>
      <c r="AR1743" s="3">
        <f xml:space="preserve"> IFERROR(Table1[[#This Row],[GP 2015]]/Table1[[#This Row],[Total Assets 2015]], "x")</f>
        <v>-3.469545104086353E-2</v>
      </c>
      <c r="AS1743" s="3">
        <f xml:space="preserve"> IFERROR(Table1[[#This Row],[GP 2016]]/Table1[[#This Row],[Total Assets 2016]], "x")</f>
        <v>-7.6069435833849966E-2</v>
      </c>
      <c r="AT1743" s="3">
        <f xml:space="preserve"> IFERROR(Table1[[#This Row],[GP 2017]]/Table1[[#This Row],[Total Assets 2017]], "x")</f>
        <v>6.7885264341957255E-2</v>
      </c>
      <c r="AU1743" s="3">
        <f xml:space="preserve"> IFERROR(Table1[[#This Row],[GP 2018]]/Table1[[#This Row],[Total Assets 2018]], "x")</f>
        <v>0.11561115162394121</v>
      </c>
      <c r="AV1743" s="3">
        <f xml:space="preserve"> IFERROR(Table1[[#This Row],[GP 2019]]/Table1[[#This Row],[Total Assets 2019]], "x")</f>
        <v>-2.1495510846058059E-2</v>
      </c>
      <c r="AW1743" s="3">
        <f xml:space="preserve"> IFERROR(Table1[[#This Row],[GP 2020]]/Table1[[#This Row],[Total Assets 2020]], "x")</f>
        <v>-0.15506849315068494</v>
      </c>
      <c r="AX1743" s="3">
        <f xml:space="preserve"> IFERROR(Table1[[#This Row],[GP 2021]]/Table1[[#This Row],[Total Assets 2021]], "x")</f>
        <v>-3.0011198208286675E-2</v>
      </c>
      <c r="AY1743" s="3">
        <f xml:space="preserve"> IFERROR(Table1[[#This Row],[GP TTM]]/Table1[[#This Row],[Total Assets TTM]], "x")</f>
        <v>-1.3025073266037123E-2</v>
      </c>
      <c r="BA1743" s="3">
        <f xml:space="preserve"> IFERROR(ABS(Table1[[#This Row],[ROA 2013]]-Table1[[#This Row],[ROA 2012]]), "x")</f>
        <v>7.7562954447008753E-2</v>
      </c>
      <c r="BB1743" s="3">
        <f xml:space="preserve"> IFERROR(ABS(Table1[[#This Row],[ROA 2014]]-Table1[[#This Row],[ROA 2013]]), "x")</f>
        <v>6.8647959122587421E-2</v>
      </c>
      <c r="BC1743" s="3">
        <f xml:space="preserve"> IFERROR(ABS(Table1[[#This Row],[ROA 2015]]-Table1[[#This Row],[ROA 2014]]), "x")</f>
        <v>0.19655695099451143</v>
      </c>
      <c r="BD1743" s="3">
        <f xml:space="preserve"> IFERROR(ABS(Table1[[#This Row],[ROA 2016]]-Table1[[#This Row],[ROA 2015]]), "x")</f>
        <v>4.1373984792986436E-2</v>
      </c>
      <c r="BE1743" s="3">
        <f xml:space="preserve"> IFERROR(ABS(Table1[[#This Row],[ROA 2017]]-Table1[[#This Row],[ROA 2016]]), "x")</f>
        <v>0.14395470017580722</v>
      </c>
      <c r="BF1743" s="3">
        <f xml:space="preserve"> IFERROR(ABS(Table1[[#This Row],[ROA 2018]]-Table1[[#This Row],[ROA 2017]]), "x")</f>
        <v>4.7725887281983959E-2</v>
      </c>
      <c r="BG1743" s="3">
        <f xml:space="preserve"> IFERROR(ABS(Table1[[#This Row],[ROA 2019]]-Table1[[#This Row],[ROA 2018]]), "x")</f>
        <v>0.13710666246999928</v>
      </c>
      <c r="BH1743" s="3">
        <f xml:space="preserve"> IFERROR(ABS(Table1[[#This Row],[ROA 2020]]-Table1[[#This Row],[ROA 2019]]), "x")</f>
        <v>0.13357298230462689</v>
      </c>
      <c r="BI1743" s="3">
        <f xml:space="preserve"> IFERROR(ABS(Table1[[#This Row],[ROA 2021]]-Table1[[#This Row],[ROA 2020]]), "x")</f>
        <v>0.12505729494239826</v>
      </c>
      <c r="BJ1743" s="3">
        <f xml:space="preserve"> IFERROR(AVERAGE(Table1[[#This Row],[ROA 2013-2012]:[ROA 2021-2020]]), "x")</f>
        <v>0.10795104183687884</v>
      </c>
      <c r="BK1743" s="3">
        <f>IFERROR(AVERAGE(Table1[[#This Row],[ROA 2012]:[ROA 2021]]), "x")</f>
        <v>2.9200786294893293E-2</v>
      </c>
      <c r="BN1743" s="1">
        <f>SUM(Table1[[#This Row],[B/M Rank]:[ROA Rank]])</f>
        <v>0</v>
      </c>
    </row>
    <row r="1744" spans="1:66" x14ac:dyDescent="0.25">
      <c r="A1744" s="1" t="s">
        <v>3173</v>
      </c>
      <c r="B1744" s="1" t="s">
        <v>1086</v>
      </c>
      <c r="C1744" s="1" t="s">
        <v>4417</v>
      </c>
      <c r="D1744" s="1" t="s">
        <v>268</v>
      </c>
      <c r="E1744" s="1" t="s">
        <v>108</v>
      </c>
      <c r="F1744" s="1">
        <v>186.84</v>
      </c>
      <c r="G1744" s="19"/>
      <c r="H1744" s="19"/>
      <c r="I1744" s="19"/>
      <c r="J1744" s="19"/>
      <c r="K1744" s="1"/>
      <c r="L1744" s="19"/>
      <c r="M1744" s="1">
        <v>2018</v>
      </c>
      <c r="T1744" s="1" t="s">
        <v>4368</v>
      </c>
      <c r="U1744" s="1" t="s">
        <v>4368</v>
      </c>
      <c r="V1744" s="1" t="s">
        <v>4368</v>
      </c>
      <c r="W1744" s="1" t="s">
        <v>4368</v>
      </c>
      <c r="X1744" s="1" t="s">
        <v>4368</v>
      </c>
      <c r="Z1744" s="3" t="str">
        <f xml:space="preserve"> IFERROR(AVEDEV(Table1[[#This Row],[GP 2012]:[GP 2021]]) / Table1[[#This Row],[Avg GP]], "x")</f>
        <v>x</v>
      </c>
      <c r="AA1744" s="2" t="str">
        <f xml:space="preserve"> IFERROR(AVERAGE(Table1[[#This Row],[GP 2012]:[GP 2021]]), "x")</f>
        <v>x</v>
      </c>
      <c r="AB1744" s="11">
        <f>Table1[Equity]/Table1[Market Capital]</f>
        <v>0.7712481267394562</v>
      </c>
      <c r="AI1744" s="1">
        <v>0.3</v>
      </c>
      <c r="AJ1744" s="1">
        <v>1.6</v>
      </c>
      <c r="AK1744" s="1">
        <v>9.6</v>
      </c>
      <c r="AL1744" s="1">
        <v>39.5</v>
      </c>
      <c r="AM1744" s="1">
        <v>151.6</v>
      </c>
      <c r="AN1744" s="1">
        <v>144.1</v>
      </c>
      <c r="AO1744" s="3" t="str">
        <f xml:space="preserve"> IFERROR(Table1[[#This Row],[GP 2012]]/Table1[[#This Row],[Total Assets 2012]], "x")</f>
        <v>x</v>
      </c>
      <c r="AP1744" s="3" t="str">
        <f xml:space="preserve"> IFERROR(Table1[[#This Row],[GP 2013]]/Table1[[#This Row],[Total Assets 2013]], "x")</f>
        <v>x</v>
      </c>
      <c r="AQ1744" s="3" t="str">
        <f xml:space="preserve"> IFERROR(Table1[[#This Row],[GP 2014]]/Table1[[#This Row],[Total Assets 2014]], "x")</f>
        <v>x</v>
      </c>
      <c r="AR1744" s="3" t="str">
        <f xml:space="preserve"> IFERROR(Table1[[#This Row],[GP 2015]]/Table1[[#This Row],[Total Assets 2015]], "x")</f>
        <v>x</v>
      </c>
      <c r="AS1744" s="3" t="str">
        <f xml:space="preserve"> IFERROR(Table1[[#This Row],[GP 2016]]/Table1[[#This Row],[Total Assets 2016]], "x")</f>
        <v>x</v>
      </c>
      <c r="AT1744" s="3" t="str">
        <f xml:space="preserve"> IFERROR(Table1[[#This Row],[GP 2017]]/Table1[[#This Row],[Total Assets 2017]], "x")</f>
        <v>x</v>
      </c>
      <c r="AU1744" s="3" t="str">
        <f xml:space="preserve"> IFERROR(Table1[[#This Row],[GP 2018]]/Table1[[#This Row],[Total Assets 2018]], "x")</f>
        <v>x</v>
      </c>
      <c r="AV1744" s="3" t="str">
        <f xml:space="preserve"> IFERROR(Table1[[#This Row],[GP 2019]]/Table1[[#This Row],[Total Assets 2019]], "x")</f>
        <v>x</v>
      </c>
      <c r="AW1744" s="3" t="str">
        <f xml:space="preserve"> IFERROR(Table1[[#This Row],[GP 2020]]/Table1[[#This Row],[Total Assets 2020]], "x")</f>
        <v>x</v>
      </c>
      <c r="AX1744" s="3" t="str">
        <f xml:space="preserve"> IFERROR(Table1[[#This Row],[GP 2021]]/Table1[[#This Row],[Total Assets 2021]], "x")</f>
        <v>x</v>
      </c>
      <c r="AY1744" s="3" t="str">
        <f xml:space="preserve"> IFERROR(Table1[[#This Row],[GP TTM]]/Table1[[#This Row],[Total Assets TTM]], "x")</f>
        <v>x</v>
      </c>
      <c r="BA1744" s="3" t="str">
        <f xml:space="preserve"> IFERROR(ABS(Table1[[#This Row],[ROA 2013]]-Table1[[#This Row],[ROA 2012]]), "x")</f>
        <v>x</v>
      </c>
      <c r="BB1744" s="3" t="str">
        <f xml:space="preserve"> IFERROR(ABS(Table1[[#This Row],[ROA 2014]]-Table1[[#This Row],[ROA 2013]]), "x")</f>
        <v>x</v>
      </c>
      <c r="BC1744" s="3" t="str">
        <f xml:space="preserve"> IFERROR(ABS(Table1[[#This Row],[ROA 2015]]-Table1[[#This Row],[ROA 2014]]), "x")</f>
        <v>x</v>
      </c>
      <c r="BD1744" s="3" t="str">
        <f xml:space="preserve"> IFERROR(ABS(Table1[[#This Row],[ROA 2016]]-Table1[[#This Row],[ROA 2015]]), "x")</f>
        <v>x</v>
      </c>
      <c r="BE1744" s="3" t="str">
        <f xml:space="preserve"> IFERROR(ABS(Table1[[#This Row],[ROA 2017]]-Table1[[#This Row],[ROA 2016]]), "x")</f>
        <v>x</v>
      </c>
      <c r="BF1744" s="3" t="str">
        <f xml:space="preserve"> IFERROR(ABS(Table1[[#This Row],[ROA 2018]]-Table1[[#This Row],[ROA 2017]]), "x")</f>
        <v>x</v>
      </c>
      <c r="BG1744" s="3" t="str">
        <f xml:space="preserve"> IFERROR(ABS(Table1[[#This Row],[ROA 2019]]-Table1[[#This Row],[ROA 2018]]), "x")</f>
        <v>x</v>
      </c>
      <c r="BH1744" s="3" t="str">
        <f xml:space="preserve"> IFERROR(ABS(Table1[[#This Row],[ROA 2020]]-Table1[[#This Row],[ROA 2019]]), "x")</f>
        <v>x</v>
      </c>
      <c r="BI1744" s="3" t="str">
        <f xml:space="preserve"> IFERROR(ABS(Table1[[#This Row],[ROA 2021]]-Table1[[#This Row],[ROA 2020]]), "x")</f>
        <v>x</v>
      </c>
      <c r="BJ1744" s="3" t="str">
        <f xml:space="preserve"> IFERROR(AVERAGE(Table1[[#This Row],[ROA 2013-2012]:[ROA 2021-2020]]), "x")</f>
        <v>x</v>
      </c>
      <c r="BK1744" s="3" t="str">
        <f>IFERROR(AVERAGE(Table1[[#This Row],[ROA 2012]:[ROA 2021]]), "x")</f>
        <v>x</v>
      </c>
      <c r="BN1744" s="1">
        <f>SUM(Table1[[#This Row],[B/M Rank]:[ROA Rank]])</f>
        <v>0</v>
      </c>
    </row>
    <row r="1745" spans="1:66" x14ac:dyDescent="0.25">
      <c r="A1745" s="1" t="s">
        <v>3925</v>
      </c>
      <c r="B1745" s="1" t="s">
        <v>1636</v>
      </c>
      <c r="C1745" s="1" t="s">
        <v>1499</v>
      </c>
      <c r="D1745" s="1" t="s">
        <v>440</v>
      </c>
      <c r="E1745" s="1" t="s">
        <v>108</v>
      </c>
      <c r="F1745" s="1">
        <v>188.59</v>
      </c>
      <c r="G1745" s="19"/>
      <c r="H1745" s="19"/>
      <c r="I1745" s="19"/>
      <c r="J1745" s="19"/>
      <c r="K1745" s="1"/>
      <c r="L1745" s="19"/>
      <c r="M1745" s="1">
        <v>2012</v>
      </c>
      <c r="N1745" s="1" t="s">
        <v>4368</v>
      </c>
      <c r="O1745" s="1" t="s">
        <v>4368</v>
      </c>
      <c r="P1745" s="1">
        <v>14.9</v>
      </c>
      <c r="Q1745" s="1">
        <v>8.6</v>
      </c>
      <c r="R1745" s="1">
        <v>7.2</v>
      </c>
      <c r="S1745" s="1">
        <v>11.3</v>
      </c>
      <c r="T1745" s="1">
        <v>22.8</v>
      </c>
      <c r="U1745" s="1">
        <v>23.3</v>
      </c>
      <c r="V1745" s="1">
        <v>9.8000000000000007</v>
      </c>
      <c r="W1745" s="1">
        <v>17</v>
      </c>
      <c r="X1745" s="1">
        <v>19.5</v>
      </c>
      <c r="Z1745" s="3">
        <f xml:space="preserve"> IFERROR(AVEDEV(Table1[[#This Row],[GP 2012]:[GP 2021]]) / Table1[[#This Row],[Avg GP]], "x")</f>
        <v>0.35770234986945176</v>
      </c>
      <c r="AA1745" s="2">
        <f xml:space="preserve"> IFERROR(AVERAGE(Table1[[#This Row],[GP 2012]:[GP 2021]]), "x")</f>
        <v>14.362499999999999</v>
      </c>
      <c r="AB1745" s="11">
        <f>Table1[Equity]/Table1[Market Capital]</f>
        <v>0.45124343814624313</v>
      </c>
      <c r="AC1745" s="1">
        <v>165.8</v>
      </c>
      <c r="AD1745" s="1">
        <v>96.8</v>
      </c>
      <c r="AE1745" s="1">
        <v>140.30000000000001</v>
      </c>
      <c r="AF1745" s="1">
        <v>100.6</v>
      </c>
      <c r="AG1745" s="1">
        <v>89.3</v>
      </c>
      <c r="AH1745" s="1">
        <v>91.3</v>
      </c>
      <c r="AI1745" s="1">
        <v>116.2</v>
      </c>
      <c r="AJ1745" s="1">
        <v>110.4</v>
      </c>
      <c r="AK1745" s="1">
        <v>133</v>
      </c>
      <c r="AL1745" s="1">
        <v>180.9</v>
      </c>
      <c r="AM1745" s="1">
        <v>175.8</v>
      </c>
      <c r="AN1745" s="1">
        <v>85.1</v>
      </c>
      <c r="AO1745" s="3" t="str">
        <f xml:space="preserve"> IFERROR(Table1[[#This Row],[GP 2012]]/Table1[[#This Row],[Total Assets 2012]], "x")</f>
        <v>x</v>
      </c>
      <c r="AP1745" s="3" t="str">
        <f xml:space="preserve"> IFERROR(Table1[[#This Row],[GP 2013]]/Table1[[#This Row],[Total Assets 2013]], "x")</f>
        <v>x</v>
      </c>
      <c r="AQ1745" s="3">
        <f xml:space="preserve"> IFERROR(Table1[[#This Row],[GP 2014]]/Table1[[#This Row],[Total Assets 2014]], "x")</f>
        <v>0.10620099786172486</v>
      </c>
      <c r="AR1745" s="3">
        <f xml:space="preserve"> IFERROR(Table1[[#This Row],[GP 2015]]/Table1[[#This Row],[Total Assets 2015]], "x")</f>
        <v>8.5487077534791248E-2</v>
      </c>
      <c r="AS1745" s="3">
        <f xml:space="preserve"> IFERROR(Table1[[#This Row],[GP 2016]]/Table1[[#This Row],[Total Assets 2016]], "x")</f>
        <v>8.062709966405375E-2</v>
      </c>
      <c r="AT1745" s="3">
        <f xml:space="preserve"> IFERROR(Table1[[#This Row],[GP 2017]]/Table1[[#This Row],[Total Assets 2017]], "x")</f>
        <v>0.12376779846659366</v>
      </c>
      <c r="AU1745" s="3">
        <f xml:space="preserve"> IFERROR(Table1[[#This Row],[GP 2018]]/Table1[[#This Row],[Total Assets 2018]], "x")</f>
        <v>0.19621342512908779</v>
      </c>
      <c r="AV1745" s="3">
        <f xml:space="preserve"> IFERROR(Table1[[#This Row],[GP 2019]]/Table1[[#This Row],[Total Assets 2019]], "x")</f>
        <v>0.21105072463768115</v>
      </c>
      <c r="AW1745" s="3">
        <f xml:space="preserve"> IFERROR(Table1[[#This Row],[GP 2020]]/Table1[[#This Row],[Total Assets 2020]], "x")</f>
        <v>7.3684210526315796E-2</v>
      </c>
      <c r="AX1745" s="3">
        <f xml:space="preserve"> IFERROR(Table1[[#This Row],[GP 2021]]/Table1[[#This Row],[Total Assets 2021]], "x")</f>
        <v>9.3974571586511887E-2</v>
      </c>
      <c r="AY1745" s="3">
        <f xml:space="preserve"> IFERROR(Table1[[#This Row],[GP TTM]]/Table1[[#This Row],[Total Assets TTM]], "x")</f>
        <v>0.11092150170648464</v>
      </c>
      <c r="BA1745" s="3" t="str">
        <f xml:space="preserve"> IFERROR(ABS(Table1[[#This Row],[ROA 2013]]-Table1[[#This Row],[ROA 2012]]), "x")</f>
        <v>x</v>
      </c>
      <c r="BB1745" s="3" t="str">
        <f xml:space="preserve"> IFERROR(ABS(Table1[[#This Row],[ROA 2014]]-Table1[[#This Row],[ROA 2013]]), "x")</f>
        <v>x</v>
      </c>
      <c r="BC1745" s="3">
        <f xml:space="preserve"> IFERROR(ABS(Table1[[#This Row],[ROA 2015]]-Table1[[#This Row],[ROA 2014]]), "x")</f>
        <v>2.0713920326933616E-2</v>
      </c>
      <c r="BD1745" s="3">
        <f xml:space="preserve"> IFERROR(ABS(Table1[[#This Row],[ROA 2016]]-Table1[[#This Row],[ROA 2015]]), "x")</f>
        <v>4.8599778707374974E-3</v>
      </c>
      <c r="BE1745" s="3">
        <f xml:space="preserve"> IFERROR(ABS(Table1[[#This Row],[ROA 2017]]-Table1[[#This Row],[ROA 2016]]), "x")</f>
        <v>4.3140698802539915E-2</v>
      </c>
      <c r="BF1745" s="3">
        <f xml:space="preserve"> IFERROR(ABS(Table1[[#This Row],[ROA 2018]]-Table1[[#This Row],[ROA 2017]]), "x")</f>
        <v>7.2445626662494128E-2</v>
      </c>
      <c r="BG1745" s="3">
        <f xml:space="preserve"> IFERROR(ABS(Table1[[#This Row],[ROA 2019]]-Table1[[#This Row],[ROA 2018]]), "x")</f>
        <v>1.483729950859336E-2</v>
      </c>
      <c r="BH1745" s="3">
        <f xml:space="preserve"> IFERROR(ABS(Table1[[#This Row],[ROA 2020]]-Table1[[#This Row],[ROA 2019]]), "x")</f>
        <v>0.13736651411136536</v>
      </c>
      <c r="BI1745" s="3">
        <f xml:space="preserve"> IFERROR(ABS(Table1[[#This Row],[ROA 2021]]-Table1[[#This Row],[ROA 2020]]), "x")</f>
        <v>2.0290361060196091E-2</v>
      </c>
      <c r="BJ1745" s="3">
        <f xml:space="preserve"> IFERROR(AVERAGE(Table1[[#This Row],[ROA 2013-2012]:[ROA 2021-2020]]), "x")</f>
        <v>4.480777119183714E-2</v>
      </c>
      <c r="BK1745" s="3">
        <f>IFERROR(AVERAGE(Table1[[#This Row],[ROA 2012]:[ROA 2021]]), "x")</f>
        <v>0.12137573817584502</v>
      </c>
      <c r="BN1745" s="1">
        <f>SUM(Table1[[#This Row],[B/M Rank]:[ROA Rank]])</f>
        <v>0</v>
      </c>
    </row>
    <row r="1746" spans="1:66" x14ac:dyDescent="0.25">
      <c r="A1746" s="1" t="s">
        <v>3792</v>
      </c>
      <c r="B1746" s="1" t="s">
        <v>1513</v>
      </c>
      <c r="C1746" s="1" t="s">
        <v>1499</v>
      </c>
      <c r="D1746" s="1" t="s">
        <v>440</v>
      </c>
      <c r="E1746" s="1" t="s">
        <v>108</v>
      </c>
      <c r="F1746" s="1">
        <v>189.23</v>
      </c>
      <c r="G1746" s="19"/>
      <c r="H1746" s="19"/>
      <c r="I1746" s="19"/>
      <c r="J1746" s="19"/>
      <c r="K1746" s="1"/>
      <c r="L1746" s="19"/>
      <c r="M1746" s="1">
        <v>2012</v>
      </c>
      <c r="N1746" s="1">
        <v>0</v>
      </c>
      <c r="O1746" s="1">
        <v>-0.1</v>
      </c>
      <c r="P1746" s="1">
        <v>-0.1</v>
      </c>
      <c r="Q1746" s="1">
        <v>-0.1</v>
      </c>
      <c r="R1746" s="1">
        <v>0</v>
      </c>
      <c r="S1746" s="1">
        <v>0</v>
      </c>
      <c r="T1746" s="1">
        <v>0</v>
      </c>
      <c r="U1746" s="1">
        <v>-0.1</v>
      </c>
      <c r="V1746" s="1">
        <v>0</v>
      </c>
      <c r="W1746" s="1">
        <v>0</v>
      </c>
      <c r="X1746" s="1">
        <v>0</v>
      </c>
      <c r="Z1746" s="3">
        <f xml:space="preserve"> IFERROR(AVEDEV(Table1[[#This Row],[GP 2012]:[GP 2021]]) / Table1[[#This Row],[Avg GP]], "x")</f>
        <v>-1.1999999999999997</v>
      </c>
      <c r="AA1746" s="2">
        <f xml:space="preserve"> IFERROR(AVERAGE(Table1[[#This Row],[GP 2012]:[GP 2021]]), "x")</f>
        <v>-0.04</v>
      </c>
      <c r="AB1746" s="11">
        <f>Table1[Equity]/Table1[Market Capital]</f>
        <v>0.1849601014638271</v>
      </c>
      <c r="AC1746" s="1">
        <v>172.5</v>
      </c>
      <c r="AD1746" s="1">
        <v>173.9</v>
      </c>
      <c r="AE1746" s="1">
        <v>164.9</v>
      </c>
      <c r="AF1746" s="1">
        <v>11.1</v>
      </c>
      <c r="AG1746" s="1">
        <v>14</v>
      </c>
      <c r="AH1746" s="1">
        <v>15.9</v>
      </c>
      <c r="AI1746" s="1">
        <v>21.9</v>
      </c>
      <c r="AJ1746" s="1">
        <v>15.3</v>
      </c>
      <c r="AK1746" s="1">
        <v>19.100000000000001</v>
      </c>
      <c r="AL1746" s="1">
        <v>39.299999999999997</v>
      </c>
      <c r="AM1746" s="1">
        <v>36.6</v>
      </c>
      <c r="AN1746" s="1">
        <v>35</v>
      </c>
      <c r="AO1746" s="3">
        <f xml:space="preserve"> IFERROR(Table1[[#This Row],[GP 2012]]/Table1[[#This Row],[Total Assets 2012]], "x")</f>
        <v>0</v>
      </c>
      <c r="AP1746" s="3">
        <f xml:space="preserve"> IFERROR(Table1[[#This Row],[GP 2013]]/Table1[[#This Row],[Total Assets 2013]], "x")</f>
        <v>-5.750431282346176E-4</v>
      </c>
      <c r="AQ1746" s="3">
        <f xml:space="preserve"> IFERROR(Table1[[#This Row],[GP 2014]]/Table1[[#This Row],[Total Assets 2014]], "x")</f>
        <v>-6.0642813826561554E-4</v>
      </c>
      <c r="AR1746" s="3">
        <f xml:space="preserve"> IFERROR(Table1[[#This Row],[GP 2015]]/Table1[[#This Row],[Total Assets 2015]], "x")</f>
        <v>-9.0090090090090089E-3</v>
      </c>
      <c r="AS1746" s="3">
        <f xml:space="preserve"> IFERROR(Table1[[#This Row],[GP 2016]]/Table1[[#This Row],[Total Assets 2016]], "x")</f>
        <v>0</v>
      </c>
      <c r="AT1746" s="3">
        <f xml:space="preserve"> IFERROR(Table1[[#This Row],[GP 2017]]/Table1[[#This Row],[Total Assets 2017]], "x")</f>
        <v>0</v>
      </c>
      <c r="AU1746" s="3">
        <f xml:space="preserve"> IFERROR(Table1[[#This Row],[GP 2018]]/Table1[[#This Row],[Total Assets 2018]], "x")</f>
        <v>0</v>
      </c>
      <c r="AV1746" s="3">
        <f xml:space="preserve"> IFERROR(Table1[[#This Row],[GP 2019]]/Table1[[#This Row],[Total Assets 2019]], "x")</f>
        <v>-6.5359477124183009E-3</v>
      </c>
      <c r="AW1746" s="3">
        <f xml:space="preserve"> IFERROR(Table1[[#This Row],[GP 2020]]/Table1[[#This Row],[Total Assets 2020]], "x")</f>
        <v>0</v>
      </c>
      <c r="AX1746" s="3">
        <f xml:space="preserve"> IFERROR(Table1[[#This Row],[GP 2021]]/Table1[[#This Row],[Total Assets 2021]], "x")</f>
        <v>0</v>
      </c>
      <c r="AY1746" s="3">
        <f xml:space="preserve"> IFERROR(Table1[[#This Row],[GP TTM]]/Table1[[#This Row],[Total Assets TTM]], "x")</f>
        <v>0</v>
      </c>
      <c r="BA1746" s="3">
        <f xml:space="preserve"> IFERROR(ABS(Table1[[#This Row],[ROA 2013]]-Table1[[#This Row],[ROA 2012]]), "x")</f>
        <v>5.750431282346176E-4</v>
      </c>
      <c r="BB1746" s="3">
        <f xml:space="preserve"> IFERROR(ABS(Table1[[#This Row],[ROA 2014]]-Table1[[#This Row],[ROA 2013]]), "x")</f>
        <v>3.1385010030997936E-5</v>
      </c>
      <c r="BC1746" s="3">
        <f xml:space="preserve"> IFERROR(ABS(Table1[[#This Row],[ROA 2015]]-Table1[[#This Row],[ROA 2014]]), "x")</f>
        <v>8.4025808707433938E-3</v>
      </c>
      <c r="BD1746" s="3">
        <f xml:space="preserve"> IFERROR(ABS(Table1[[#This Row],[ROA 2016]]-Table1[[#This Row],[ROA 2015]]), "x")</f>
        <v>9.0090090090090089E-3</v>
      </c>
      <c r="BE1746" s="3">
        <f xml:space="preserve"> IFERROR(ABS(Table1[[#This Row],[ROA 2017]]-Table1[[#This Row],[ROA 2016]]), "x")</f>
        <v>0</v>
      </c>
      <c r="BF1746" s="3">
        <f xml:space="preserve"> IFERROR(ABS(Table1[[#This Row],[ROA 2018]]-Table1[[#This Row],[ROA 2017]]), "x")</f>
        <v>0</v>
      </c>
      <c r="BG1746" s="3">
        <f xml:space="preserve"> IFERROR(ABS(Table1[[#This Row],[ROA 2019]]-Table1[[#This Row],[ROA 2018]]), "x")</f>
        <v>6.5359477124183009E-3</v>
      </c>
      <c r="BH1746" s="3">
        <f xml:space="preserve"> IFERROR(ABS(Table1[[#This Row],[ROA 2020]]-Table1[[#This Row],[ROA 2019]]), "x")</f>
        <v>6.5359477124183009E-3</v>
      </c>
      <c r="BI1746" s="3">
        <f xml:space="preserve"> IFERROR(ABS(Table1[[#This Row],[ROA 2021]]-Table1[[#This Row],[ROA 2020]]), "x")</f>
        <v>0</v>
      </c>
      <c r="BJ1746" s="3">
        <f xml:space="preserve"> IFERROR(AVERAGE(Table1[[#This Row],[ROA 2013-2012]:[ROA 2021-2020]]), "x")</f>
        <v>3.454434826983847E-3</v>
      </c>
      <c r="BK1746" s="3">
        <f>IFERROR(AVERAGE(Table1[[#This Row],[ROA 2012]:[ROA 2021]]), "x")</f>
        <v>-1.6726427987927544E-3</v>
      </c>
      <c r="BN1746" s="1">
        <f>SUM(Table1[[#This Row],[B/M Rank]:[ROA Rank]])</f>
        <v>0</v>
      </c>
    </row>
    <row r="1747" spans="1:66" x14ac:dyDescent="0.25">
      <c r="A1747" s="1" t="s">
        <v>2707</v>
      </c>
      <c r="B1747" s="1" t="s">
        <v>758</v>
      </c>
      <c r="C1747" s="1" t="s">
        <v>730</v>
      </c>
      <c r="D1747" s="1" t="s">
        <v>330</v>
      </c>
      <c r="E1747" s="1" t="s">
        <v>108</v>
      </c>
      <c r="F1747" s="1">
        <v>189.42</v>
      </c>
      <c r="G1747" s="19"/>
      <c r="H1747" s="19"/>
      <c r="I1747" s="19"/>
      <c r="J1747" s="19"/>
      <c r="K1747" s="1"/>
      <c r="L1747" s="19"/>
      <c r="M1747" s="1">
        <v>2016</v>
      </c>
      <c r="R1747" s="1">
        <v>0</v>
      </c>
      <c r="S1747" s="1">
        <v>0.1</v>
      </c>
      <c r="T1747" s="1">
        <v>-3.4</v>
      </c>
      <c r="U1747" s="1">
        <v>-6.1</v>
      </c>
      <c r="V1747" s="1">
        <v>-5</v>
      </c>
      <c r="W1747" s="1">
        <v>-7</v>
      </c>
      <c r="X1747" s="1">
        <v>-3.6</v>
      </c>
      <c r="Z1747" s="3">
        <f xml:space="preserve"> IFERROR(AVEDEV(Table1[[#This Row],[GP 2012]:[GP 2021]]) / Table1[[#This Row],[Avg GP]], "x")</f>
        <v>-0.69158878504672894</v>
      </c>
      <c r="AA1747" s="2">
        <f xml:space="preserve"> IFERROR(AVERAGE(Table1[[#This Row],[GP 2012]:[GP 2021]]), "x")</f>
        <v>-3.5666666666666664</v>
      </c>
      <c r="AB1747" s="11">
        <f>Table1[Equity]/Table1[Market Capital]</f>
        <v>0.24918171259634678</v>
      </c>
      <c r="AG1747" s="1">
        <v>0.8</v>
      </c>
      <c r="AH1747" s="1">
        <v>9.8000000000000007</v>
      </c>
      <c r="AI1747" s="1">
        <v>11.6</v>
      </c>
      <c r="AJ1747" s="1">
        <v>36</v>
      </c>
      <c r="AK1747" s="1">
        <v>31.7</v>
      </c>
      <c r="AL1747" s="1">
        <v>224.3</v>
      </c>
      <c r="AM1747" s="1">
        <v>242.1</v>
      </c>
      <c r="AN1747" s="1">
        <v>47.2</v>
      </c>
      <c r="AO1747" s="3" t="str">
        <f xml:space="preserve"> IFERROR(Table1[[#This Row],[GP 2012]]/Table1[[#This Row],[Total Assets 2012]], "x")</f>
        <v>x</v>
      </c>
      <c r="AP1747" s="3" t="str">
        <f xml:space="preserve"> IFERROR(Table1[[#This Row],[GP 2013]]/Table1[[#This Row],[Total Assets 2013]], "x")</f>
        <v>x</v>
      </c>
      <c r="AQ1747" s="3" t="str">
        <f xml:space="preserve"> IFERROR(Table1[[#This Row],[GP 2014]]/Table1[[#This Row],[Total Assets 2014]], "x")</f>
        <v>x</v>
      </c>
      <c r="AR1747" s="3" t="str">
        <f xml:space="preserve"> IFERROR(Table1[[#This Row],[GP 2015]]/Table1[[#This Row],[Total Assets 2015]], "x")</f>
        <v>x</v>
      </c>
      <c r="AS1747" s="3">
        <f xml:space="preserve"> IFERROR(Table1[[#This Row],[GP 2016]]/Table1[[#This Row],[Total Assets 2016]], "x")</f>
        <v>0</v>
      </c>
      <c r="AT1747" s="3">
        <f xml:space="preserve"> IFERROR(Table1[[#This Row],[GP 2017]]/Table1[[#This Row],[Total Assets 2017]], "x")</f>
        <v>1.020408163265306E-2</v>
      </c>
      <c r="AU1747" s="3">
        <f xml:space="preserve"> IFERROR(Table1[[#This Row],[GP 2018]]/Table1[[#This Row],[Total Assets 2018]], "x")</f>
        <v>-0.29310344827586204</v>
      </c>
      <c r="AV1747" s="3">
        <f xml:space="preserve"> IFERROR(Table1[[#This Row],[GP 2019]]/Table1[[#This Row],[Total Assets 2019]], "x")</f>
        <v>-0.16944444444444443</v>
      </c>
      <c r="AW1747" s="3">
        <f xml:space="preserve"> IFERROR(Table1[[#This Row],[GP 2020]]/Table1[[#This Row],[Total Assets 2020]], "x")</f>
        <v>-0.15772870662460567</v>
      </c>
      <c r="AX1747" s="3">
        <f xml:space="preserve"> IFERROR(Table1[[#This Row],[GP 2021]]/Table1[[#This Row],[Total Assets 2021]], "x")</f>
        <v>-3.1208203299152918E-2</v>
      </c>
      <c r="AY1747" s="3">
        <f xml:space="preserve"> IFERROR(Table1[[#This Row],[GP TTM]]/Table1[[#This Row],[Total Assets TTM]], "x")</f>
        <v>-1.4869888475836432E-2</v>
      </c>
      <c r="BA1747" s="3" t="str">
        <f xml:space="preserve"> IFERROR(ABS(Table1[[#This Row],[ROA 2013]]-Table1[[#This Row],[ROA 2012]]), "x")</f>
        <v>x</v>
      </c>
      <c r="BB1747" s="3" t="str">
        <f xml:space="preserve"> IFERROR(ABS(Table1[[#This Row],[ROA 2014]]-Table1[[#This Row],[ROA 2013]]), "x")</f>
        <v>x</v>
      </c>
      <c r="BC1747" s="3" t="str">
        <f xml:space="preserve"> IFERROR(ABS(Table1[[#This Row],[ROA 2015]]-Table1[[#This Row],[ROA 2014]]), "x")</f>
        <v>x</v>
      </c>
      <c r="BD1747" s="3" t="str">
        <f xml:space="preserve"> IFERROR(ABS(Table1[[#This Row],[ROA 2016]]-Table1[[#This Row],[ROA 2015]]), "x")</f>
        <v>x</v>
      </c>
      <c r="BE1747" s="3">
        <f xml:space="preserve"> IFERROR(ABS(Table1[[#This Row],[ROA 2017]]-Table1[[#This Row],[ROA 2016]]), "x")</f>
        <v>1.020408163265306E-2</v>
      </c>
      <c r="BF1747" s="3">
        <f xml:space="preserve"> IFERROR(ABS(Table1[[#This Row],[ROA 2018]]-Table1[[#This Row],[ROA 2017]]), "x")</f>
        <v>0.30330752990851512</v>
      </c>
      <c r="BG1747" s="3">
        <f xml:space="preserve"> IFERROR(ABS(Table1[[#This Row],[ROA 2019]]-Table1[[#This Row],[ROA 2018]]), "x")</f>
        <v>0.12365900383141762</v>
      </c>
      <c r="BH1747" s="3">
        <f xml:space="preserve"> IFERROR(ABS(Table1[[#This Row],[ROA 2020]]-Table1[[#This Row],[ROA 2019]]), "x")</f>
        <v>1.1715737819838756E-2</v>
      </c>
      <c r="BI1747" s="3">
        <f xml:space="preserve"> IFERROR(ABS(Table1[[#This Row],[ROA 2021]]-Table1[[#This Row],[ROA 2020]]), "x")</f>
        <v>0.12652050332545275</v>
      </c>
      <c r="BJ1747" s="3">
        <f xml:space="preserve"> IFERROR(AVERAGE(Table1[[#This Row],[ROA 2013-2012]:[ROA 2021-2020]]), "x")</f>
        <v>0.11508137130357547</v>
      </c>
      <c r="BK1747" s="3">
        <f>IFERROR(AVERAGE(Table1[[#This Row],[ROA 2012]:[ROA 2021]]), "x")</f>
        <v>-0.10688012016856868</v>
      </c>
      <c r="BN1747" s="1">
        <f>SUM(Table1[[#This Row],[B/M Rank]:[ROA Rank]])</f>
        <v>0</v>
      </c>
    </row>
    <row r="1748" spans="1:66" x14ac:dyDescent="0.25">
      <c r="A1748" s="1" t="s">
        <v>3212</v>
      </c>
      <c r="B1748" s="1" t="s">
        <v>1106</v>
      </c>
      <c r="C1748" s="1" t="s">
        <v>4417</v>
      </c>
      <c r="D1748" s="1" t="s">
        <v>268</v>
      </c>
      <c r="E1748" s="1" t="s">
        <v>108</v>
      </c>
      <c r="F1748" s="1">
        <v>190.95</v>
      </c>
      <c r="G1748" s="19"/>
      <c r="H1748" s="19"/>
      <c r="I1748" s="19"/>
      <c r="J1748" s="19"/>
      <c r="K1748" s="1"/>
      <c r="L1748" s="19"/>
      <c r="M1748" s="1">
        <v>2012</v>
      </c>
      <c r="N1748" s="1">
        <v>0</v>
      </c>
      <c r="O1748" s="1">
        <v>-0.2</v>
      </c>
      <c r="P1748" s="1">
        <v>-0.6</v>
      </c>
      <c r="Q1748" s="1">
        <v>-1.4</v>
      </c>
      <c r="R1748" s="1">
        <v>-0.5</v>
      </c>
      <c r="S1748" s="1">
        <v>-0.5</v>
      </c>
      <c r="T1748" s="1">
        <v>-2.8</v>
      </c>
      <c r="U1748" s="1">
        <v>0</v>
      </c>
      <c r="V1748" s="1">
        <v>-0.3</v>
      </c>
      <c r="W1748" s="1">
        <v>-1.8</v>
      </c>
      <c r="X1748" s="1">
        <v>-4</v>
      </c>
      <c r="Z1748" s="3">
        <f xml:space="preserve"> IFERROR(AVEDEV(Table1[[#This Row],[GP 2012]:[GP 2021]]) / Table1[[#This Row],[Avg GP]], "x")</f>
        <v>-0.88148148148148153</v>
      </c>
      <c r="AA1748" s="2">
        <f xml:space="preserve"> IFERROR(AVERAGE(Table1[[#This Row],[GP 2012]:[GP 2021]]), "x")</f>
        <v>-0.80999999999999994</v>
      </c>
      <c r="AB1748" s="11">
        <f>Table1[Equity]/Table1[Market Capital]</f>
        <v>0.14558785022257137</v>
      </c>
      <c r="AC1748" s="1">
        <v>0.2</v>
      </c>
      <c r="AD1748" s="1">
        <v>2.6</v>
      </c>
      <c r="AE1748" s="1">
        <v>2.2000000000000002</v>
      </c>
      <c r="AF1748" s="1">
        <v>1.2</v>
      </c>
      <c r="AG1748" s="1">
        <v>1.6</v>
      </c>
      <c r="AH1748" s="1">
        <v>1.2</v>
      </c>
      <c r="AI1748" s="1">
        <v>0.3</v>
      </c>
      <c r="AJ1748" s="1">
        <v>0.3</v>
      </c>
      <c r="AK1748" s="1">
        <v>1.1000000000000001</v>
      </c>
      <c r="AL1748" s="1">
        <v>27.4</v>
      </c>
      <c r="AM1748" s="1">
        <v>28.5</v>
      </c>
      <c r="AN1748" s="1">
        <v>27.8</v>
      </c>
      <c r="AO1748" s="3">
        <f xml:space="preserve"> IFERROR(Table1[[#This Row],[GP 2012]]/Table1[[#This Row],[Total Assets 2012]], "x")</f>
        <v>0</v>
      </c>
      <c r="AP1748" s="3">
        <f xml:space="preserve"> IFERROR(Table1[[#This Row],[GP 2013]]/Table1[[#This Row],[Total Assets 2013]], "x")</f>
        <v>-7.6923076923076927E-2</v>
      </c>
      <c r="AQ1748" s="3">
        <f xml:space="preserve"> IFERROR(Table1[[#This Row],[GP 2014]]/Table1[[#This Row],[Total Assets 2014]], "x")</f>
        <v>-0.27272727272727271</v>
      </c>
      <c r="AR1748" s="3">
        <f xml:space="preserve"> IFERROR(Table1[[#This Row],[GP 2015]]/Table1[[#This Row],[Total Assets 2015]], "x")</f>
        <v>-1.1666666666666667</v>
      </c>
      <c r="AS1748" s="3">
        <f xml:space="preserve"> IFERROR(Table1[[#This Row],[GP 2016]]/Table1[[#This Row],[Total Assets 2016]], "x")</f>
        <v>-0.3125</v>
      </c>
      <c r="AT1748" s="3">
        <f xml:space="preserve"> IFERROR(Table1[[#This Row],[GP 2017]]/Table1[[#This Row],[Total Assets 2017]], "x")</f>
        <v>-0.41666666666666669</v>
      </c>
      <c r="AU1748" s="3">
        <f xml:space="preserve"> IFERROR(Table1[[#This Row],[GP 2018]]/Table1[[#This Row],[Total Assets 2018]], "x")</f>
        <v>-9.3333333333333339</v>
      </c>
      <c r="AV1748" s="3">
        <f xml:space="preserve"> IFERROR(Table1[[#This Row],[GP 2019]]/Table1[[#This Row],[Total Assets 2019]], "x")</f>
        <v>0</v>
      </c>
      <c r="AW1748" s="3">
        <f xml:space="preserve"> IFERROR(Table1[[#This Row],[GP 2020]]/Table1[[#This Row],[Total Assets 2020]], "x")</f>
        <v>-0.27272727272727271</v>
      </c>
      <c r="AX1748" s="3">
        <f xml:space="preserve"> IFERROR(Table1[[#This Row],[GP 2021]]/Table1[[#This Row],[Total Assets 2021]], "x")</f>
        <v>-6.569343065693431E-2</v>
      </c>
      <c r="AY1748" s="3">
        <f xml:space="preserve"> IFERROR(Table1[[#This Row],[GP TTM]]/Table1[[#This Row],[Total Assets TTM]], "x")</f>
        <v>-0.14035087719298245</v>
      </c>
      <c r="BA1748" s="3">
        <f xml:space="preserve"> IFERROR(ABS(Table1[[#This Row],[ROA 2013]]-Table1[[#This Row],[ROA 2012]]), "x")</f>
        <v>7.6923076923076927E-2</v>
      </c>
      <c r="BB1748" s="3">
        <f xml:space="preserve"> IFERROR(ABS(Table1[[#This Row],[ROA 2014]]-Table1[[#This Row],[ROA 2013]]), "x")</f>
        <v>0.19580419580419578</v>
      </c>
      <c r="BC1748" s="3">
        <f xml:space="preserve"> IFERROR(ABS(Table1[[#This Row],[ROA 2015]]-Table1[[#This Row],[ROA 2014]]), "x")</f>
        <v>0.89393939393939403</v>
      </c>
      <c r="BD1748" s="3">
        <f xml:space="preserve"> IFERROR(ABS(Table1[[#This Row],[ROA 2016]]-Table1[[#This Row],[ROA 2015]]), "x")</f>
        <v>0.85416666666666674</v>
      </c>
      <c r="BE1748" s="3">
        <f xml:space="preserve"> IFERROR(ABS(Table1[[#This Row],[ROA 2017]]-Table1[[#This Row],[ROA 2016]]), "x")</f>
        <v>0.10416666666666669</v>
      </c>
      <c r="BF1748" s="3">
        <f xml:space="preserve"> IFERROR(ABS(Table1[[#This Row],[ROA 2018]]-Table1[[#This Row],[ROA 2017]]), "x")</f>
        <v>8.9166666666666679</v>
      </c>
      <c r="BG1748" s="3">
        <f xml:space="preserve"> IFERROR(ABS(Table1[[#This Row],[ROA 2019]]-Table1[[#This Row],[ROA 2018]]), "x")</f>
        <v>9.3333333333333339</v>
      </c>
      <c r="BH1748" s="3">
        <f xml:space="preserve"> IFERROR(ABS(Table1[[#This Row],[ROA 2020]]-Table1[[#This Row],[ROA 2019]]), "x")</f>
        <v>0.27272727272727271</v>
      </c>
      <c r="BI1748" s="3">
        <f xml:space="preserve"> IFERROR(ABS(Table1[[#This Row],[ROA 2021]]-Table1[[#This Row],[ROA 2020]]), "x")</f>
        <v>0.2070338420703384</v>
      </c>
      <c r="BJ1748" s="3">
        <f xml:space="preserve"> IFERROR(AVERAGE(Table1[[#This Row],[ROA 2013-2012]:[ROA 2021-2020]]), "x")</f>
        <v>2.3171956794219568</v>
      </c>
      <c r="BK1748" s="3">
        <f>IFERROR(AVERAGE(Table1[[#This Row],[ROA 2012]:[ROA 2021]]), "x")</f>
        <v>-1.1917237719701226</v>
      </c>
      <c r="BN1748" s="1">
        <f>SUM(Table1[[#This Row],[B/M Rank]:[ROA Rank]])</f>
        <v>0</v>
      </c>
    </row>
    <row r="1749" spans="1:66" x14ac:dyDescent="0.25">
      <c r="A1749" s="1" t="s">
        <v>2589</v>
      </c>
      <c r="B1749" s="1" t="s">
        <v>638</v>
      </c>
      <c r="C1749" s="1" t="s">
        <v>632</v>
      </c>
      <c r="D1749" s="1" t="s">
        <v>133</v>
      </c>
      <c r="E1749" s="1" t="s">
        <v>108</v>
      </c>
      <c r="F1749" s="1">
        <v>191</v>
      </c>
      <c r="G1749" s="19"/>
      <c r="H1749" s="19"/>
      <c r="I1749" s="19"/>
      <c r="J1749" s="19"/>
      <c r="K1749" s="1"/>
      <c r="L1749" s="19"/>
      <c r="M1749" s="1">
        <v>2012</v>
      </c>
      <c r="N1749" s="1">
        <v>40.9</v>
      </c>
      <c r="O1749" s="1">
        <v>41.3</v>
      </c>
      <c r="P1749" s="1">
        <v>44.7</v>
      </c>
      <c r="Q1749" s="1">
        <v>39.5</v>
      </c>
      <c r="R1749" s="1">
        <v>33.200000000000003</v>
      </c>
      <c r="S1749" s="1">
        <v>34.200000000000003</v>
      </c>
      <c r="T1749" s="1">
        <v>34.9</v>
      </c>
      <c r="U1749" s="1">
        <v>32.700000000000003</v>
      </c>
      <c r="V1749" s="1">
        <v>13.8</v>
      </c>
      <c r="W1749" s="1">
        <v>13.1</v>
      </c>
      <c r="X1749" s="1">
        <v>20.100000000000001</v>
      </c>
      <c r="Z1749" s="3">
        <f xml:space="preserve"> IFERROR(AVEDEV(Table1[[#This Row],[GP 2012]:[GP 2021]]) / Table1[[#This Row],[Avg GP]], "x")</f>
        <v>0.23691745354858365</v>
      </c>
      <c r="AA1749" s="2">
        <f xml:space="preserve"> IFERROR(AVERAGE(Table1[[#This Row],[GP 2012]:[GP 2021]]), "x")</f>
        <v>32.83</v>
      </c>
      <c r="AB1749" s="11">
        <f>Table1[Equity]/Table1[Market Capital]</f>
        <v>0.60261780104712037</v>
      </c>
      <c r="AC1749" s="1">
        <v>181.7</v>
      </c>
      <c r="AD1749" s="1">
        <v>175.9</v>
      </c>
      <c r="AE1749" s="1">
        <v>173.6</v>
      </c>
      <c r="AF1749" s="1">
        <v>170.1</v>
      </c>
      <c r="AG1749" s="1">
        <v>166.7</v>
      </c>
      <c r="AH1749" s="1">
        <v>164.1</v>
      </c>
      <c r="AI1749" s="1">
        <v>174.3</v>
      </c>
      <c r="AJ1749" s="1">
        <v>176.2</v>
      </c>
      <c r="AK1749" s="1">
        <v>175</v>
      </c>
      <c r="AL1749" s="1">
        <v>188.4</v>
      </c>
      <c r="AM1749" s="1">
        <v>184.8</v>
      </c>
      <c r="AN1749" s="1">
        <v>115.1</v>
      </c>
      <c r="AO1749" s="3">
        <f xml:space="preserve"> IFERROR(Table1[[#This Row],[GP 2012]]/Table1[[#This Row],[Total Assets 2012]], "x")</f>
        <v>0.22509631260319207</v>
      </c>
      <c r="AP1749" s="3">
        <f xml:space="preserve"> IFERROR(Table1[[#This Row],[GP 2013]]/Table1[[#This Row],[Total Assets 2013]], "x")</f>
        <v>0.23479249573621375</v>
      </c>
      <c r="AQ1749" s="3">
        <f xml:space="preserve"> IFERROR(Table1[[#This Row],[GP 2014]]/Table1[[#This Row],[Total Assets 2014]], "x")</f>
        <v>0.25748847926267282</v>
      </c>
      <c r="AR1749" s="3">
        <f xml:space="preserve"> IFERROR(Table1[[#This Row],[GP 2015]]/Table1[[#This Row],[Total Assets 2015]], "x")</f>
        <v>0.23221634332745444</v>
      </c>
      <c r="AS1749" s="3">
        <f xml:space="preserve"> IFERROR(Table1[[#This Row],[GP 2016]]/Table1[[#This Row],[Total Assets 2016]], "x")</f>
        <v>0.19916016796640676</v>
      </c>
      <c r="AT1749" s="3">
        <f xml:space="preserve"> IFERROR(Table1[[#This Row],[GP 2017]]/Table1[[#This Row],[Total Assets 2017]], "x")</f>
        <v>0.2084095063985375</v>
      </c>
      <c r="AU1749" s="3">
        <f xml:space="preserve"> IFERROR(Table1[[#This Row],[GP 2018]]/Table1[[#This Row],[Total Assets 2018]], "x")</f>
        <v>0.20022948938611587</v>
      </c>
      <c r="AV1749" s="3">
        <f xml:space="preserve"> IFERROR(Table1[[#This Row],[GP 2019]]/Table1[[#This Row],[Total Assets 2019]], "x")</f>
        <v>0.18558456299659482</v>
      </c>
      <c r="AW1749" s="3">
        <f xml:space="preserve"> IFERROR(Table1[[#This Row],[GP 2020]]/Table1[[#This Row],[Total Assets 2020]], "x")</f>
        <v>7.8857142857142862E-2</v>
      </c>
      <c r="AX1749" s="3">
        <f xml:space="preserve"> IFERROR(Table1[[#This Row],[GP 2021]]/Table1[[#This Row],[Total Assets 2021]], "x")</f>
        <v>6.9532908704883226E-2</v>
      </c>
      <c r="AY1749" s="3">
        <f xml:space="preserve"> IFERROR(Table1[[#This Row],[GP TTM]]/Table1[[#This Row],[Total Assets TTM]], "x")</f>
        <v>0.10876623376623376</v>
      </c>
      <c r="BA1749" s="3">
        <f xml:space="preserve"> IFERROR(ABS(Table1[[#This Row],[ROA 2013]]-Table1[[#This Row],[ROA 2012]]), "x")</f>
        <v>9.6961831330216741E-3</v>
      </c>
      <c r="BB1749" s="3">
        <f xml:space="preserve"> IFERROR(ABS(Table1[[#This Row],[ROA 2014]]-Table1[[#This Row],[ROA 2013]]), "x")</f>
        <v>2.2695983526459074E-2</v>
      </c>
      <c r="BC1749" s="3">
        <f xml:space="preserve"> IFERROR(ABS(Table1[[#This Row],[ROA 2015]]-Table1[[#This Row],[ROA 2014]]), "x")</f>
        <v>2.5272135935218376E-2</v>
      </c>
      <c r="BD1749" s="3">
        <f xml:space="preserve"> IFERROR(ABS(Table1[[#This Row],[ROA 2016]]-Table1[[#This Row],[ROA 2015]]), "x")</f>
        <v>3.3056175361047685E-2</v>
      </c>
      <c r="BE1749" s="3">
        <f xml:space="preserve"> IFERROR(ABS(Table1[[#This Row],[ROA 2017]]-Table1[[#This Row],[ROA 2016]]), "x")</f>
        <v>9.2493384321307437E-3</v>
      </c>
      <c r="BF1749" s="3">
        <f xml:space="preserve"> IFERROR(ABS(Table1[[#This Row],[ROA 2018]]-Table1[[#This Row],[ROA 2017]]), "x")</f>
        <v>8.1800170124216309E-3</v>
      </c>
      <c r="BG1749" s="3">
        <f xml:space="preserve"> IFERROR(ABS(Table1[[#This Row],[ROA 2019]]-Table1[[#This Row],[ROA 2018]]), "x")</f>
        <v>1.4644926389521057E-2</v>
      </c>
      <c r="BH1749" s="3">
        <f xml:space="preserve"> IFERROR(ABS(Table1[[#This Row],[ROA 2020]]-Table1[[#This Row],[ROA 2019]]), "x")</f>
        <v>0.10672742013945195</v>
      </c>
      <c r="BI1749" s="3">
        <f xml:space="preserve"> IFERROR(ABS(Table1[[#This Row],[ROA 2021]]-Table1[[#This Row],[ROA 2020]]), "x")</f>
        <v>9.3242341522596361E-3</v>
      </c>
      <c r="BJ1749" s="3">
        <f xml:space="preserve"> IFERROR(AVERAGE(Table1[[#This Row],[ROA 2013-2012]:[ROA 2021-2020]]), "x")</f>
        <v>2.6538490453503538E-2</v>
      </c>
      <c r="BK1749" s="3">
        <f>IFERROR(AVERAGE(Table1[[#This Row],[ROA 2012]:[ROA 2021]]), "x")</f>
        <v>0.18913674092392141</v>
      </c>
      <c r="BN1749" s="1">
        <f>SUM(Table1[[#This Row],[B/M Rank]:[ROA Rank]])</f>
        <v>0</v>
      </c>
    </row>
    <row r="1750" spans="1:66" x14ac:dyDescent="0.25">
      <c r="A1750" s="1" t="s">
        <v>3372</v>
      </c>
      <c r="B1750" s="1" t="s">
        <v>4624</v>
      </c>
      <c r="C1750" s="1" t="s">
        <v>4417</v>
      </c>
      <c r="D1750" s="1" t="s">
        <v>268</v>
      </c>
      <c r="E1750" s="1" t="s">
        <v>108</v>
      </c>
      <c r="F1750" s="1">
        <v>192.29</v>
      </c>
      <c r="G1750" s="19"/>
      <c r="H1750" s="19"/>
      <c r="I1750" s="19"/>
      <c r="J1750" s="19"/>
      <c r="K1750" s="1"/>
      <c r="L1750" s="19"/>
      <c r="M1750" s="1">
        <v>2012</v>
      </c>
      <c r="N1750" s="1" t="s">
        <v>4368</v>
      </c>
      <c r="O1750" s="1" t="s">
        <v>4368</v>
      </c>
      <c r="P1750" s="1" t="s">
        <v>4368</v>
      </c>
      <c r="Q1750" s="1" t="s">
        <v>4368</v>
      </c>
      <c r="R1750" s="1" t="s">
        <v>4368</v>
      </c>
      <c r="S1750" s="1" t="s">
        <v>4368</v>
      </c>
      <c r="T1750" s="1" t="s">
        <v>4368</v>
      </c>
      <c r="U1750" s="1" t="s">
        <v>4368</v>
      </c>
      <c r="V1750" s="1" t="s">
        <v>4368</v>
      </c>
      <c r="W1750" s="1" t="s">
        <v>4368</v>
      </c>
      <c r="X1750" s="1" t="s">
        <v>4368</v>
      </c>
      <c r="Z1750" s="3" t="str">
        <f xml:space="preserve"> IFERROR(AVEDEV(Table1[[#This Row],[GP 2012]:[GP 2021]]) / Table1[[#This Row],[Avg GP]], "x")</f>
        <v>x</v>
      </c>
      <c r="AA1750" s="2" t="str">
        <f xml:space="preserve"> IFERROR(AVERAGE(Table1[[#This Row],[GP 2012]:[GP 2021]]), "x")</f>
        <v>x</v>
      </c>
      <c r="AB1750" s="11">
        <f>Table1[Equity]/Table1[Market Capital]</f>
        <v>0.20645899422746894</v>
      </c>
      <c r="AC1750" s="1">
        <v>0</v>
      </c>
      <c r="AD1750" s="1">
        <v>0</v>
      </c>
      <c r="AE1750" s="1">
        <v>0.1</v>
      </c>
      <c r="AF1750" s="1">
        <v>18.5</v>
      </c>
      <c r="AG1750" s="1">
        <v>30.8</v>
      </c>
      <c r="AH1750" s="1">
        <v>32.4</v>
      </c>
      <c r="AI1750" s="1">
        <v>32.5</v>
      </c>
      <c r="AJ1750" s="1">
        <v>41.7</v>
      </c>
      <c r="AK1750" s="1">
        <v>37.5</v>
      </c>
      <c r="AL1750" s="1">
        <v>34.9</v>
      </c>
      <c r="AM1750" s="1">
        <v>48.3</v>
      </c>
      <c r="AN1750" s="1">
        <v>39.700000000000003</v>
      </c>
      <c r="AO1750" s="3" t="str">
        <f xml:space="preserve"> IFERROR(Table1[[#This Row],[GP 2012]]/Table1[[#This Row],[Total Assets 2012]], "x")</f>
        <v>x</v>
      </c>
      <c r="AP1750" s="3" t="str">
        <f xml:space="preserve"> IFERROR(Table1[[#This Row],[GP 2013]]/Table1[[#This Row],[Total Assets 2013]], "x")</f>
        <v>x</v>
      </c>
      <c r="AQ1750" s="3" t="str">
        <f xml:space="preserve"> IFERROR(Table1[[#This Row],[GP 2014]]/Table1[[#This Row],[Total Assets 2014]], "x")</f>
        <v>x</v>
      </c>
      <c r="AR1750" s="3" t="str">
        <f xml:space="preserve"> IFERROR(Table1[[#This Row],[GP 2015]]/Table1[[#This Row],[Total Assets 2015]], "x")</f>
        <v>x</v>
      </c>
      <c r="AS1750" s="3" t="str">
        <f xml:space="preserve"> IFERROR(Table1[[#This Row],[GP 2016]]/Table1[[#This Row],[Total Assets 2016]], "x")</f>
        <v>x</v>
      </c>
      <c r="AT1750" s="3" t="str">
        <f xml:space="preserve"> IFERROR(Table1[[#This Row],[GP 2017]]/Table1[[#This Row],[Total Assets 2017]], "x")</f>
        <v>x</v>
      </c>
      <c r="AU1750" s="3" t="str">
        <f xml:space="preserve"> IFERROR(Table1[[#This Row],[GP 2018]]/Table1[[#This Row],[Total Assets 2018]], "x")</f>
        <v>x</v>
      </c>
      <c r="AV1750" s="3" t="str">
        <f xml:space="preserve"> IFERROR(Table1[[#This Row],[GP 2019]]/Table1[[#This Row],[Total Assets 2019]], "x")</f>
        <v>x</v>
      </c>
      <c r="AW1750" s="3" t="str">
        <f xml:space="preserve"> IFERROR(Table1[[#This Row],[GP 2020]]/Table1[[#This Row],[Total Assets 2020]], "x")</f>
        <v>x</v>
      </c>
      <c r="AX1750" s="3" t="str">
        <f xml:space="preserve"> IFERROR(Table1[[#This Row],[GP 2021]]/Table1[[#This Row],[Total Assets 2021]], "x")</f>
        <v>x</v>
      </c>
      <c r="AY1750" s="3" t="str">
        <f xml:space="preserve"> IFERROR(Table1[[#This Row],[GP TTM]]/Table1[[#This Row],[Total Assets TTM]], "x")</f>
        <v>x</v>
      </c>
      <c r="BA1750" s="3" t="str">
        <f xml:space="preserve"> IFERROR(ABS(Table1[[#This Row],[ROA 2013]]-Table1[[#This Row],[ROA 2012]]), "x")</f>
        <v>x</v>
      </c>
      <c r="BB1750" s="3" t="str">
        <f xml:space="preserve"> IFERROR(ABS(Table1[[#This Row],[ROA 2014]]-Table1[[#This Row],[ROA 2013]]), "x")</f>
        <v>x</v>
      </c>
      <c r="BC1750" s="3" t="str">
        <f xml:space="preserve"> IFERROR(ABS(Table1[[#This Row],[ROA 2015]]-Table1[[#This Row],[ROA 2014]]), "x")</f>
        <v>x</v>
      </c>
      <c r="BD1750" s="3" t="str">
        <f xml:space="preserve"> IFERROR(ABS(Table1[[#This Row],[ROA 2016]]-Table1[[#This Row],[ROA 2015]]), "x")</f>
        <v>x</v>
      </c>
      <c r="BE1750" s="3" t="str">
        <f xml:space="preserve"> IFERROR(ABS(Table1[[#This Row],[ROA 2017]]-Table1[[#This Row],[ROA 2016]]), "x")</f>
        <v>x</v>
      </c>
      <c r="BF1750" s="3" t="str">
        <f xml:space="preserve"> IFERROR(ABS(Table1[[#This Row],[ROA 2018]]-Table1[[#This Row],[ROA 2017]]), "x")</f>
        <v>x</v>
      </c>
      <c r="BG1750" s="3" t="str">
        <f xml:space="preserve"> IFERROR(ABS(Table1[[#This Row],[ROA 2019]]-Table1[[#This Row],[ROA 2018]]), "x")</f>
        <v>x</v>
      </c>
      <c r="BH1750" s="3" t="str">
        <f xml:space="preserve"> IFERROR(ABS(Table1[[#This Row],[ROA 2020]]-Table1[[#This Row],[ROA 2019]]), "x")</f>
        <v>x</v>
      </c>
      <c r="BI1750" s="3" t="str">
        <f xml:space="preserve"> IFERROR(ABS(Table1[[#This Row],[ROA 2021]]-Table1[[#This Row],[ROA 2020]]), "x")</f>
        <v>x</v>
      </c>
      <c r="BJ1750" s="3" t="str">
        <f xml:space="preserve"> IFERROR(AVERAGE(Table1[[#This Row],[ROA 2013-2012]:[ROA 2021-2020]]), "x")</f>
        <v>x</v>
      </c>
      <c r="BK1750" s="3" t="str">
        <f>IFERROR(AVERAGE(Table1[[#This Row],[ROA 2012]:[ROA 2021]]), "x")</f>
        <v>x</v>
      </c>
      <c r="BN1750" s="1">
        <f>SUM(Table1[[#This Row],[B/M Rank]:[ROA Rank]])</f>
        <v>0</v>
      </c>
    </row>
    <row r="1751" spans="1:66" x14ac:dyDescent="0.25">
      <c r="A1751" s="1" t="s">
        <v>3910</v>
      </c>
      <c r="B1751" s="1" t="s">
        <v>1622</v>
      </c>
      <c r="C1751" s="1" t="s">
        <v>1499</v>
      </c>
      <c r="D1751" s="1" t="s">
        <v>440</v>
      </c>
      <c r="E1751" s="1" t="s">
        <v>108</v>
      </c>
      <c r="F1751" s="1">
        <v>195.7</v>
      </c>
      <c r="G1751" s="19"/>
      <c r="H1751" s="19"/>
      <c r="I1751" s="19"/>
      <c r="J1751" s="19"/>
      <c r="K1751" s="1"/>
      <c r="L1751" s="19"/>
      <c r="M1751" s="1">
        <v>2012</v>
      </c>
      <c r="N1751" s="1">
        <v>1.8</v>
      </c>
      <c r="O1751" s="1">
        <v>-0.1</v>
      </c>
      <c r="P1751" s="1" t="s">
        <v>4368</v>
      </c>
      <c r="Q1751" s="1" t="s">
        <v>4368</v>
      </c>
      <c r="R1751" s="1">
        <v>0.2</v>
      </c>
      <c r="S1751" s="1">
        <v>14.2</v>
      </c>
      <c r="T1751" s="1">
        <v>76</v>
      </c>
      <c r="U1751" s="1">
        <v>59.4</v>
      </c>
      <c r="V1751" s="1">
        <v>38</v>
      </c>
      <c r="W1751" s="1">
        <v>95.9</v>
      </c>
      <c r="X1751" s="1">
        <v>117</v>
      </c>
      <c r="Z1751" s="3">
        <f xml:space="preserve"> IFERROR(AVEDEV(Table1[[#This Row],[GP 2012]:[GP 2021]]) / Table1[[#This Row],[Avg GP]], "x")</f>
        <v>0.88717589348283132</v>
      </c>
      <c r="AA1751" s="2">
        <f xml:space="preserve"> IFERROR(AVERAGE(Table1[[#This Row],[GP 2012]:[GP 2021]]), "x")</f>
        <v>35.674999999999997</v>
      </c>
      <c r="AB1751" s="11">
        <f>Table1[Equity]/Table1[Market Capital]</f>
        <v>0.22023505365355137</v>
      </c>
      <c r="AC1751" s="1">
        <v>344.4</v>
      </c>
      <c r="AD1751" s="1">
        <v>518.4</v>
      </c>
      <c r="AE1751" s="1">
        <v>565.4</v>
      </c>
      <c r="AF1751" s="1">
        <v>413.2</v>
      </c>
      <c r="AG1751" s="1">
        <v>431.9</v>
      </c>
      <c r="AH1751" s="1">
        <v>448.2</v>
      </c>
      <c r="AI1751" s="1">
        <v>573</v>
      </c>
      <c r="AJ1751" s="1">
        <v>479.2</v>
      </c>
      <c r="AK1751" s="1">
        <v>309.7</v>
      </c>
      <c r="AL1751" s="1">
        <v>465.9</v>
      </c>
      <c r="AM1751" s="1">
        <v>470.4</v>
      </c>
      <c r="AN1751" s="1">
        <v>43.1</v>
      </c>
      <c r="AO1751" s="3">
        <f xml:space="preserve"> IFERROR(Table1[[#This Row],[GP 2012]]/Table1[[#This Row],[Total Assets 2012]], "x")</f>
        <v>5.2264808362369342E-3</v>
      </c>
      <c r="AP1751" s="3">
        <f xml:space="preserve"> IFERROR(Table1[[#This Row],[GP 2013]]/Table1[[#This Row],[Total Assets 2013]], "x")</f>
        <v>-1.9290123456790125E-4</v>
      </c>
      <c r="AQ1751" s="3" t="str">
        <f xml:space="preserve"> IFERROR(Table1[[#This Row],[GP 2014]]/Table1[[#This Row],[Total Assets 2014]], "x")</f>
        <v>x</v>
      </c>
      <c r="AR1751" s="3" t="str">
        <f xml:space="preserve"> IFERROR(Table1[[#This Row],[GP 2015]]/Table1[[#This Row],[Total Assets 2015]], "x")</f>
        <v>x</v>
      </c>
      <c r="AS1751" s="3">
        <f xml:space="preserve"> IFERROR(Table1[[#This Row],[GP 2016]]/Table1[[#This Row],[Total Assets 2016]], "x")</f>
        <v>4.63070155128502E-4</v>
      </c>
      <c r="AT1751" s="3">
        <f xml:space="preserve"> IFERROR(Table1[[#This Row],[GP 2017]]/Table1[[#This Row],[Total Assets 2017]], "x")</f>
        <v>3.1682284694332888E-2</v>
      </c>
      <c r="AU1751" s="3">
        <f xml:space="preserve"> IFERROR(Table1[[#This Row],[GP 2018]]/Table1[[#This Row],[Total Assets 2018]], "x")</f>
        <v>0.13263525305410123</v>
      </c>
      <c r="AV1751" s="3">
        <f xml:space="preserve"> IFERROR(Table1[[#This Row],[GP 2019]]/Table1[[#This Row],[Total Assets 2019]], "x")</f>
        <v>0.12395659432387313</v>
      </c>
      <c r="AW1751" s="3">
        <f xml:space="preserve"> IFERROR(Table1[[#This Row],[GP 2020]]/Table1[[#This Row],[Total Assets 2020]], "x")</f>
        <v>0.12269938650306748</v>
      </c>
      <c r="AX1751" s="3">
        <f xml:space="preserve"> IFERROR(Table1[[#This Row],[GP 2021]]/Table1[[#This Row],[Total Assets 2021]], "x")</f>
        <v>0.2058381626958575</v>
      </c>
      <c r="AY1751" s="3">
        <f xml:space="preserve"> IFERROR(Table1[[#This Row],[GP TTM]]/Table1[[#This Row],[Total Assets TTM]], "x")</f>
        <v>0.24872448979591838</v>
      </c>
      <c r="BA1751" s="3">
        <f xml:space="preserve"> IFERROR(ABS(Table1[[#This Row],[ROA 2013]]-Table1[[#This Row],[ROA 2012]]), "x")</f>
        <v>5.4193820708048355E-3</v>
      </c>
      <c r="BB1751" s="3" t="str">
        <f xml:space="preserve"> IFERROR(ABS(Table1[[#This Row],[ROA 2014]]-Table1[[#This Row],[ROA 2013]]), "x")</f>
        <v>x</v>
      </c>
      <c r="BC1751" s="3" t="str">
        <f xml:space="preserve"> IFERROR(ABS(Table1[[#This Row],[ROA 2015]]-Table1[[#This Row],[ROA 2014]]), "x")</f>
        <v>x</v>
      </c>
      <c r="BD1751" s="3" t="str">
        <f xml:space="preserve"> IFERROR(ABS(Table1[[#This Row],[ROA 2016]]-Table1[[#This Row],[ROA 2015]]), "x")</f>
        <v>x</v>
      </c>
      <c r="BE1751" s="3">
        <f xml:space="preserve"> IFERROR(ABS(Table1[[#This Row],[ROA 2017]]-Table1[[#This Row],[ROA 2016]]), "x")</f>
        <v>3.1219214539204385E-2</v>
      </c>
      <c r="BF1751" s="3">
        <f xml:space="preserve"> IFERROR(ABS(Table1[[#This Row],[ROA 2018]]-Table1[[#This Row],[ROA 2017]]), "x")</f>
        <v>0.10095296835976834</v>
      </c>
      <c r="BG1751" s="3">
        <f xml:space="preserve"> IFERROR(ABS(Table1[[#This Row],[ROA 2019]]-Table1[[#This Row],[ROA 2018]]), "x")</f>
        <v>8.678658730228106E-3</v>
      </c>
      <c r="BH1751" s="3">
        <f xml:space="preserve"> IFERROR(ABS(Table1[[#This Row],[ROA 2020]]-Table1[[#This Row],[ROA 2019]]), "x")</f>
        <v>1.257207820805642E-3</v>
      </c>
      <c r="BI1751" s="3">
        <f xml:space="preserve"> IFERROR(ABS(Table1[[#This Row],[ROA 2021]]-Table1[[#This Row],[ROA 2020]]), "x")</f>
        <v>8.3138776192790018E-2</v>
      </c>
      <c r="BJ1751" s="3">
        <f xml:space="preserve"> IFERROR(AVERAGE(Table1[[#This Row],[ROA 2013-2012]:[ROA 2021-2020]]), "x")</f>
        <v>3.844436795226689E-2</v>
      </c>
      <c r="BK1751" s="3">
        <f>IFERROR(AVERAGE(Table1[[#This Row],[ROA 2012]:[ROA 2021]]), "x")</f>
        <v>7.7788541378503717E-2</v>
      </c>
      <c r="BN1751" s="1">
        <f>SUM(Table1[[#This Row],[B/M Rank]:[ROA Rank]])</f>
        <v>0</v>
      </c>
    </row>
    <row r="1752" spans="1:66" x14ac:dyDescent="0.25">
      <c r="A1752" s="1" t="s">
        <v>2833</v>
      </c>
      <c r="B1752" s="1" t="s">
        <v>849</v>
      </c>
      <c r="C1752" s="1" t="s">
        <v>4417</v>
      </c>
      <c r="D1752" s="1" t="s">
        <v>268</v>
      </c>
      <c r="E1752" s="1" t="s">
        <v>108</v>
      </c>
      <c r="F1752" s="1">
        <v>196.66</v>
      </c>
      <c r="G1752" s="19"/>
      <c r="H1752" s="19"/>
      <c r="I1752" s="19"/>
      <c r="J1752" s="19"/>
      <c r="K1752" s="1"/>
      <c r="L1752" s="19"/>
      <c r="M1752" s="1">
        <v>2012</v>
      </c>
      <c r="N1752" s="1">
        <v>-0.3</v>
      </c>
      <c r="O1752" s="1">
        <v>-0.1</v>
      </c>
      <c r="P1752" s="1">
        <v>-0.2</v>
      </c>
      <c r="Q1752" s="1">
        <v>0</v>
      </c>
      <c r="R1752" s="1">
        <v>0</v>
      </c>
      <c r="S1752" s="1" t="s">
        <v>4368</v>
      </c>
      <c r="T1752" s="1" t="s">
        <v>4368</v>
      </c>
      <c r="U1752" s="1" t="s">
        <v>4368</v>
      </c>
      <c r="V1752" s="1" t="s">
        <v>4368</v>
      </c>
      <c r="W1752" s="1" t="s">
        <v>4368</v>
      </c>
      <c r="X1752" s="1" t="s">
        <v>4368</v>
      </c>
      <c r="Z1752" s="3">
        <f xml:space="preserve"> IFERROR(AVEDEV(Table1[[#This Row],[GP 2012]:[GP 2021]]) / Table1[[#This Row],[Avg GP]], "x")</f>
        <v>-0.86666666666666659</v>
      </c>
      <c r="AA1752" s="2">
        <f xml:space="preserve"> IFERROR(AVERAGE(Table1[[#This Row],[GP 2012]:[GP 2021]]), "x")</f>
        <v>-0.12000000000000002</v>
      </c>
      <c r="AB1752" s="11">
        <f>Table1[Equity]/Table1[Market Capital]</f>
        <v>0.77290755618834539</v>
      </c>
      <c r="AC1752" s="1">
        <v>17.3</v>
      </c>
      <c r="AD1752" s="1">
        <v>26</v>
      </c>
      <c r="AE1752" s="1">
        <v>26</v>
      </c>
      <c r="AF1752" s="1">
        <v>22.7</v>
      </c>
      <c r="AG1752" s="1">
        <v>57.9</v>
      </c>
      <c r="AH1752" s="1">
        <v>79.099999999999994</v>
      </c>
      <c r="AI1752" s="1">
        <v>73</v>
      </c>
      <c r="AJ1752" s="1">
        <v>68.3</v>
      </c>
      <c r="AK1752" s="1">
        <v>69.400000000000006</v>
      </c>
      <c r="AL1752" s="1">
        <v>200.2</v>
      </c>
      <c r="AM1752" s="1">
        <v>172.7</v>
      </c>
      <c r="AN1752" s="1">
        <v>152</v>
      </c>
      <c r="AO1752" s="3">
        <f xml:space="preserve"> IFERROR(Table1[[#This Row],[GP 2012]]/Table1[[#This Row],[Total Assets 2012]], "x")</f>
        <v>-1.7341040462427744E-2</v>
      </c>
      <c r="AP1752" s="3">
        <f xml:space="preserve"> IFERROR(Table1[[#This Row],[GP 2013]]/Table1[[#This Row],[Total Assets 2013]], "x")</f>
        <v>-3.8461538461538464E-3</v>
      </c>
      <c r="AQ1752" s="3">
        <f xml:space="preserve"> IFERROR(Table1[[#This Row],[GP 2014]]/Table1[[#This Row],[Total Assets 2014]], "x")</f>
        <v>-7.6923076923076927E-3</v>
      </c>
      <c r="AR1752" s="3">
        <f xml:space="preserve"> IFERROR(Table1[[#This Row],[GP 2015]]/Table1[[#This Row],[Total Assets 2015]], "x")</f>
        <v>0</v>
      </c>
      <c r="AS1752" s="3">
        <f xml:space="preserve"> IFERROR(Table1[[#This Row],[GP 2016]]/Table1[[#This Row],[Total Assets 2016]], "x")</f>
        <v>0</v>
      </c>
      <c r="AT1752" s="3" t="str">
        <f xml:space="preserve"> IFERROR(Table1[[#This Row],[GP 2017]]/Table1[[#This Row],[Total Assets 2017]], "x")</f>
        <v>x</v>
      </c>
      <c r="AU1752" s="3" t="str">
        <f xml:space="preserve"> IFERROR(Table1[[#This Row],[GP 2018]]/Table1[[#This Row],[Total Assets 2018]], "x")</f>
        <v>x</v>
      </c>
      <c r="AV1752" s="3" t="str">
        <f xml:space="preserve"> IFERROR(Table1[[#This Row],[GP 2019]]/Table1[[#This Row],[Total Assets 2019]], "x")</f>
        <v>x</v>
      </c>
      <c r="AW1752" s="3" t="str">
        <f xml:space="preserve"> IFERROR(Table1[[#This Row],[GP 2020]]/Table1[[#This Row],[Total Assets 2020]], "x")</f>
        <v>x</v>
      </c>
      <c r="AX1752" s="3" t="str">
        <f xml:space="preserve"> IFERROR(Table1[[#This Row],[GP 2021]]/Table1[[#This Row],[Total Assets 2021]], "x")</f>
        <v>x</v>
      </c>
      <c r="AY1752" s="3" t="str">
        <f xml:space="preserve"> IFERROR(Table1[[#This Row],[GP TTM]]/Table1[[#This Row],[Total Assets TTM]], "x")</f>
        <v>x</v>
      </c>
      <c r="BA1752" s="3">
        <f xml:space="preserve"> IFERROR(ABS(Table1[[#This Row],[ROA 2013]]-Table1[[#This Row],[ROA 2012]]), "x")</f>
        <v>1.3494886616273898E-2</v>
      </c>
      <c r="BB1752" s="3">
        <f xml:space="preserve"> IFERROR(ABS(Table1[[#This Row],[ROA 2014]]-Table1[[#This Row],[ROA 2013]]), "x")</f>
        <v>3.8461538461538464E-3</v>
      </c>
      <c r="BC1752" s="3">
        <f xml:space="preserve"> IFERROR(ABS(Table1[[#This Row],[ROA 2015]]-Table1[[#This Row],[ROA 2014]]), "x")</f>
        <v>7.6923076923076927E-3</v>
      </c>
      <c r="BD1752" s="3">
        <f xml:space="preserve"> IFERROR(ABS(Table1[[#This Row],[ROA 2016]]-Table1[[#This Row],[ROA 2015]]), "x")</f>
        <v>0</v>
      </c>
      <c r="BE1752" s="3" t="str">
        <f xml:space="preserve"> IFERROR(ABS(Table1[[#This Row],[ROA 2017]]-Table1[[#This Row],[ROA 2016]]), "x")</f>
        <v>x</v>
      </c>
      <c r="BF1752" s="3" t="str">
        <f xml:space="preserve"> IFERROR(ABS(Table1[[#This Row],[ROA 2018]]-Table1[[#This Row],[ROA 2017]]), "x")</f>
        <v>x</v>
      </c>
      <c r="BG1752" s="3" t="str">
        <f xml:space="preserve"> IFERROR(ABS(Table1[[#This Row],[ROA 2019]]-Table1[[#This Row],[ROA 2018]]), "x")</f>
        <v>x</v>
      </c>
      <c r="BH1752" s="3" t="str">
        <f xml:space="preserve"> IFERROR(ABS(Table1[[#This Row],[ROA 2020]]-Table1[[#This Row],[ROA 2019]]), "x")</f>
        <v>x</v>
      </c>
      <c r="BI1752" s="3" t="str">
        <f xml:space="preserve"> IFERROR(ABS(Table1[[#This Row],[ROA 2021]]-Table1[[#This Row],[ROA 2020]]), "x")</f>
        <v>x</v>
      </c>
      <c r="BJ1752" s="3">
        <f xml:space="preserve"> IFERROR(AVERAGE(Table1[[#This Row],[ROA 2013-2012]:[ROA 2021-2020]]), "x")</f>
        <v>6.2583370386838592E-3</v>
      </c>
      <c r="BK1752" s="3">
        <f>IFERROR(AVERAGE(Table1[[#This Row],[ROA 2012]:[ROA 2021]]), "x")</f>
        <v>-5.7759004001778566E-3</v>
      </c>
      <c r="BN1752" s="1">
        <f>SUM(Table1[[#This Row],[B/M Rank]:[ROA Rank]])</f>
        <v>0</v>
      </c>
    </row>
    <row r="1753" spans="1:66" x14ac:dyDescent="0.25">
      <c r="A1753" s="1" t="s">
        <v>4255</v>
      </c>
      <c r="B1753" s="1" t="s">
        <v>1958</v>
      </c>
      <c r="C1753" s="1" t="s">
        <v>1889</v>
      </c>
      <c r="D1753" s="1" t="s">
        <v>330</v>
      </c>
      <c r="E1753" s="1" t="s">
        <v>108</v>
      </c>
      <c r="F1753" s="1">
        <v>196.67</v>
      </c>
      <c r="G1753" s="19"/>
      <c r="H1753" s="19"/>
      <c r="I1753" s="19"/>
      <c r="J1753" s="19"/>
      <c r="K1753" s="1"/>
      <c r="L1753" s="19"/>
      <c r="M1753" s="1">
        <v>2018</v>
      </c>
      <c r="T1753" s="1">
        <v>6.4</v>
      </c>
      <c r="U1753" s="1">
        <v>10.3</v>
      </c>
      <c r="V1753" s="1">
        <v>25.7</v>
      </c>
      <c r="W1753" s="1">
        <v>46.2</v>
      </c>
      <c r="X1753" s="1">
        <v>62.7</v>
      </c>
      <c r="Z1753" s="3">
        <f xml:space="preserve"> IFERROR(AVEDEV(Table1[[#This Row],[GP 2012]:[GP 2021]]) / Table1[[#This Row],[Avg GP]], "x")</f>
        <v>0.62302483069977421</v>
      </c>
      <c r="AA1753" s="2">
        <f xml:space="preserve"> IFERROR(AVERAGE(Table1[[#This Row],[GP 2012]:[GP 2021]]), "x")</f>
        <v>22.150000000000002</v>
      </c>
      <c r="AB1753" s="11">
        <f>Table1[Equity]/Table1[Market Capital]</f>
        <v>1.2681140997610212</v>
      </c>
      <c r="AI1753" s="1">
        <v>18.100000000000001</v>
      </c>
      <c r="AJ1753" s="1">
        <v>51</v>
      </c>
      <c r="AK1753" s="1">
        <v>81.5</v>
      </c>
      <c r="AL1753" s="1">
        <v>432.3</v>
      </c>
      <c r="AM1753" s="1">
        <v>423.5</v>
      </c>
      <c r="AN1753" s="1">
        <v>249.4</v>
      </c>
      <c r="AO1753" s="3" t="str">
        <f xml:space="preserve"> IFERROR(Table1[[#This Row],[GP 2012]]/Table1[[#This Row],[Total Assets 2012]], "x")</f>
        <v>x</v>
      </c>
      <c r="AP1753" s="3" t="str">
        <f xml:space="preserve"> IFERROR(Table1[[#This Row],[GP 2013]]/Table1[[#This Row],[Total Assets 2013]], "x")</f>
        <v>x</v>
      </c>
      <c r="AQ1753" s="3" t="str">
        <f xml:space="preserve"> IFERROR(Table1[[#This Row],[GP 2014]]/Table1[[#This Row],[Total Assets 2014]], "x")</f>
        <v>x</v>
      </c>
      <c r="AR1753" s="3" t="str">
        <f xml:space="preserve"> IFERROR(Table1[[#This Row],[GP 2015]]/Table1[[#This Row],[Total Assets 2015]], "x")</f>
        <v>x</v>
      </c>
      <c r="AS1753" s="3" t="str">
        <f xml:space="preserve"> IFERROR(Table1[[#This Row],[GP 2016]]/Table1[[#This Row],[Total Assets 2016]], "x")</f>
        <v>x</v>
      </c>
      <c r="AT1753" s="3" t="str">
        <f xml:space="preserve"> IFERROR(Table1[[#This Row],[GP 2017]]/Table1[[#This Row],[Total Assets 2017]], "x")</f>
        <v>x</v>
      </c>
      <c r="AU1753" s="3">
        <f xml:space="preserve"> IFERROR(Table1[[#This Row],[GP 2018]]/Table1[[#This Row],[Total Assets 2018]], "x")</f>
        <v>0.35359116022099446</v>
      </c>
      <c r="AV1753" s="3">
        <f xml:space="preserve"> IFERROR(Table1[[#This Row],[GP 2019]]/Table1[[#This Row],[Total Assets 2019]], "x")</f>
        <v>0.20196078431372549</v>
      </c>
      <c r="AW1753" s="3">
        <f xml:space="preserve"> IFERROR(Table1[[#This Row],[GP 2020]]/Table1[[#This Row],[Total Assets 2020]], "x")</f>
        <v>0.31533742331288345</v>
      </c>
      <c r="AX1753" s="3">
        <f xml:space="preserve"> IFERROR(Table1[[#This Row],[GP 2021]]/Table1[[#This Row],[Total Assets 2021]], "x")</f>
        <v>0.10687022900763359</v>
      </c>
      <c r="AY1753" s="3">
        <f xml:space="preserve"> IFERROR(Table1[[#This Row],[GP TTM]]/Table1[[#This Row],[Total Assets TTM]], "x")</f>
        <v>0.14805194805194805</v>
      </c>
      <c r="BA1753" s="3" t="str">
        <f xml:space="preserve"> IFERROR(ABS(Table1[[#This Row],[ROA 2013]]-Table1[[#This Row],[ROA 2012]]), "x")</f>
        <v>x</v>
      </c>
      <c r="BB1753" s="3" t="str">
        <f xml:space="preserve"> IFERROR(ABS(Table1[[#This Row],[ROA 2014]]-Table1[[#This Row],[ROA 2013]]), "x")</f>
        <v>x</v>
      </c>
      <c r="BC1753" s="3" t="str">
        <f xml:space="preserve"> IFERROR(ABS(Table1[[#This Row],[ROA 2015]]-Table1[[#This Row],[ROA 2014]]), "x")</f>
        <v>x</v>
      </c>
      <c r="BD1753" s="3" t="str">
        <f xml:space="preserve"> IFERROR(ABS(Table1[[#This Row],[ROA 2016]]-Table1[[#This Row],[ROA 2015]]), "x")</f>
        <v>x</v>
      </c>
      <c r="BE1753" s="3" t="str">
        <f xml:space="preserve"> IFERROR(ABS(Table1[[#This Row],[ROA 2017]]-Table1[[#This Row],[ROA 2016]]), "x")</f>
        <v>x</v>
      </c>
      <c r="BF1753" s="3" t="str">
        <f xml:space="preserve"> IFERROR(ABS(Table1[[#This Row],[ROA 2018]]-Table1[[#This Row],[ROA 2017]]), "x")</f>
        <v>x</v>
      </c>
      <c r="BG1753" s="3">
        <f xml:space="preserve"> IFERROR(ABS(Table1[[#This Row],[ROA 2019]]-Table1[[#This Row],[ROA 2018]]), "x")</f>
        <v>0.15163037590726897</v>
      </c>
      <c r="BH1753" s="3">
        <f xml:space="preserve"> IFERROR(ABS(Table1[[#This Row],[ROA 2020]]-Table1[[#This Row],[ROA 2019]]), "x")</f>
        <v>0.11337663899915795</v>
      </c>
      <c r="BI1753" s="3">
        <f xml:space="preserve"> IFERROR(ABS(Table1[[#This Row],[ROA 2021]]-Table1[[#This Row],[ROA 2020]]), "x")</f>
        <v>0.20846719430524985</v>
      </c>
      <c r="BJ1753" s="3">
        <f xml:space="preserve"> IFERROR(AVERAGE(Table1[[#This Row],[ROA 2013-2012]:[ROA 2021-2020]]), "x")</f>
        <v>0.15782473640389225</v>
      </c>
      <c r="BK1753" s="3">
        <f>IFERROR(AVERAGE(Table1[[#This Row],[ROA 2012]:[ROA 2021]]), "x")</f>
        <v>0.24443989921380921</v>
      </c>
      <c r="BN1753" s="1">
        <f>SUM(Table1[[#This Row],[B/M Rank]:[ROA Rank]])</f>
        <v>0</v>
      </c>
    </row>
    <row r="1754" spans="1:66" x14ac:dyDescent="0.25">
      <c r="A1754" s="1" t="s">
        <v>2467</v>
      </c>
      <c r="B1754" s="1" t="s">
        <v>518</v>
      </c>
      <c r="C1754" s="1" t="s">
        <v>510</v>
      </c>
      <c r="D1754" s="1" t="s">
        <v>152</v>
      </c>
      <c r="E1754" s="1" t="s">
        <v>108</v>
      </c>
      <c r="F1754" s="1">
        <v>198.41</v>
      </c>
      <c r="G1754" s="19"/>
      <c r="H1754" s="19"/>
      <c r="I1754" s="19"/>
      <c r="J1754" s="19"/>
      <c r="K1754" s="1"/>
      <c r="L1754" s="19"/>
      <c r="M1754" s="1">
        <v>2012</v>
      </c>
      <c r="N1754" s="1">
        <v>215.6</v>
      </c>
      <c r="O1754" s="1">
        <v>110.2</v>
      </c>
      <c r="P1754" s="1">
        <v>48.4</v>
      </c>
      <c r="Q1754" s="1">
        <v>61.1</v>
      </c>
      <c r="R1754" s="1">
        <v>62.9</v>
      </c>
      <c r="S1754" s="1">
        <v>40.700000000000003</v>
      </c>
      <c r="T1754" s="1">
        <v>34.5</v>
      </c>
      <c r="U1754" s="1">
        <v>39.4</v>
      </c>
      <c r="V1754" s="1">
        <v>47.1</v>
      </c>
      <c r="W1754" s="1">
        <v>75.3</v>
      </c>
      <c r="X1754" s="1">
        <v>89.8</v>
      </c>
      <c r="Z1754" s="3">
        <f xml:space="preserve"> IFERROR(AVEDEV(Table1[[#This Row],[GP 2012]:[GP 2021]]) / Table1[[#This Row],[Avg GP]], "x")</f>
        <v>0.49113166485310128</v>
      </c>
      <c r="AA1754" s="2">
        <f xml:space="preserve"> IFERROR(AVERAGE(Table1[[#This Row],[GP 2012]:[GP 2021]]), "x")</f>
        <v>73.52</v>
      </c>
      <c r="AB1754" s="11">
        <f>Table1[Equity]/Table1[Market Capital]</f>
        <v>0.41227760697545485</v>
      </c>
      <c r="AC1754" s="1">
        <v>486.8</v>
      </c>
      <c r="AD1754" s="1">
        <v>391.3</v>
      </c>
      <c r="AE1754" s="1">
        <v>313.2</v>
      </c>
      <c r="AF1754" s="1">
        <v>377.6</v>
      </c>
      <c r="AG1754" s="1">
        <v>155.1</v>
      </c>
      <c r="AH1754" s="1">
        <v>144.5</v>
      </c>
      <c r="AI1754" s="1">
        <v>123.7</v>
      </c>
      <c r="AJ1754" s="1">
        <v>87.1</v>
      </c>
      <c r="AK1754" s="1">
        <v>156.1</v>
      </c>
      <c r="AL1754" s="1">
        <v>282.8</v>
      </c>
      <c r="AM1754" s="1">
        <v>285</v>
      </c>
      <c r="AN1754" s="1">
        <v>81.8</v>
      </c>
      <c r="AO1754" s="3">
        <f xml:space="preserve"> IFERROR(Table1[[#This Row],[GP 2012]]/Table1[[#This Row],[Total Assets 2012]], "x")</f>
        <v>0.44289235825801149</v>
      </c>
      <c r="AP1754" s="3">
        <f xml:space="preserve"> IFERROR(Table1[[#This Row],[GP 2013]]/Table1[[#This Row],[Total Assets 2013]], "x")</f>
        <v>0.28162535139279327</v>
      </c>
      <c r="AQ1754" s="3">
        <f xml:space="preserve"> IFERROR(Table1[[#This Row],[GP 2014]]/Table1[[#This Row],[Total Assets 2014]], "x")</f>
        <v>0.15453384418901661</v>
      </c>
      <c r="AR1754" s="3">
        <f xml:space="preserve"> IFERROR(Table1[[#This Row],[GP 2015]]/Table1[[#This Row],[Total Assets 2015]], "x")</f>
        <v>0.1618114406779661</v>
      </c>
      <c r="AS1754" s="3">
        <f xml:space="preserve"> IFERROR(Table1[[#This Row],[GP 2016]]/Table1[[#This Row],[Total Assets 2016]], "x")</f>
        <v>0.40554480980012897</v>
      </c>
      <c r="AT1754" s="3">
        <f xml:space="preserve"> IFERROR(Table1[[#This Row],[GP 2017]]/Table1[[#This Row],[Total Assets 2017]], "x")</f>
        <v>0.28166089965397928</v>
      </c>
      <c r="AU1754" s="3">
        <f xml:space="preserve"> IFERROR(Table1[[#This Row],[GP 2018]]/Table1[[#This Row],[Total Assets 2018]], "x")</f>
        <v>0.27890056588520612</v>
      </c>
      <c r="AV1754" s="3">
        <f xml:space="preserve"> IFERROR(Table1[[#This Row],[GP 2019]]/Table1[[#This Row],[Total Assets 2019]], "x")</f>
        <v>0.45235361653272105</v>
      </c>
      <c r="AW1754" s="3">
        <f xml:space="preserve"> IFERROR(Table1[[#This Row],[GP 2020]]/Table1[[#This Row],[Total Assets 2020]], "x")</f>
        <v>0.30172966047405514</v>
      </c>
      <c r="AX1754" s="3">
        <f xml:space="preserve"> IFERROR(Table1[[#This Row],[GP 2021]]/Table1[[#This Row],[Total Assets 2021]], "x")</f>
        <v>0.26626591230551627</v>
      </c>
      <c r="AY1754" s="3">
        <f xml:space="preserve"> IFERROR(Table1[[#This Row],[GP TTM]]/Table1[[#This Row],[Total Assets TTM]], "x")</f>
        <v>0.31508771929824558</v>
      </c>
      <c r="BA1754" s="3">
        <f xml:space="preserve"> IFERROR(ABS(Table1[[#This Row],[ROA 2013]]-Table1[[#This Row],[ROA 2012]]), "x")</f>
        <v>0.16126700686521822</v>
      </c>
      <c r="BB1754" s="3">
        <f xml:space="preserve"> IFERROR(ABS(Table1[[#This Row],[ROA 2014]]-Table1[[#This Row],[ROA 2013]]), "x")</f>
        <v>0.12709150720377665</v>
      </c>
      <c r="BC1754" s="3">
        <f xml:space="preserve"> IFERROR(ABS(Table1[[#This Row],[ROA 2015]]-Table1[[#This Row],[ROA 2014]]), "x")</f>
        <v>7.2775964889494893E-3</v>
      </c>
      <c r="BD1754" s="3">
        <f xml:space="preserve"> IFERROR(ABS(Table1[[#This Row],[ROA 2016]]-Table1[[#This Row],[ROA 2015]]), "x")</f>
        <v>0.24373336912216287</v>
      </c>
      <c r="BE1754" s="3">
        <f xml:space="preserve"> IFERROR(ABS(Table1[[#This Row],[ROA 2017]]-Table1[[#This Row],[ROA 2016]]), "x")</f>
        <v>0.12388391014614969</v>
      </c>
      <c r="BF1754" s="3">
        <f xml:space="preserve"> IFERROR(ABS(Table1[[#This Row],[ROA 2018]]-Table1[[#This Row],[ROA 2017]]), "x")</f>
        <v>2.7603337687731599E-3</v>
      </c>
      <c r="BG1754" s="3">
        <f xml:space="preserve"> IFERROR(ABS(Table1[[#This Row],[ROA 2019]]-Table1[[#This Row],[ROA 2018]]), "x")</f>
        <v>0.17345305064751493</v>
      </c>
      <c r="BH1754" s="3">
        <f xml:space="preserve"> IFERROR(ABS(Table1[[#This Row],[ROA 2020]]-Table1[[#This Row],[ROA 2019]]), "x")</f>
        <v>0.15062395605866591</v>
      </c>
      <c r="BI1754" s="3">
        <f xml:space="preserve"> IFERROR(ABS(Table1[[#This Row],[ROA 2021]]-Table1[[#This Row],[ROA 2020]]), "x")</f>
        <v>3.5463748168538867E-2</v>
      </c>
      <c r="BJ1754" s="3">
        <f xml:space="preserve"> IFERROR(AVERAGE(Table1[[#This Row],[ROA 2013-2012]:[ROA 2021-2020]]), "x")</f>
        <v>0.11395049760774999</v>
      </c>
      <c r="BK1754" s="3">
        <f>IFERROR(AVERAGE(Table1[[#This Row],[ROA 2012]:[ROA 2021]]), "x")</f>
        <v>0.30273184591693941</v>
      </c>
      <c r="BN1754" s="1">
        <f>SUM(Table1[[#This Row],[B/M Rank]:[ROA Rank]])</f>
        <v>0</v>
      </c>
    </row>
    <row r="1755" spans="1:66" x14ac:dyDescent="0.25">
      <c r="A1755" s="1" t="s">
        <v>2667</v>
      </c>
      <c r="B1755" s="1" t="s">
        <v>718</v>
      </c>
      <c r="C1755" s="1" t="s">
        <v>4406</v>
      </c>
      <c r="D1755" s="1" t="s">
        <v>392</v>
      </c>
      <c r="E1755" s="1" t="s">
        <v>108</v>
      </c>
      <c r="F1755" s="1">
        <v>199.22</v>
      </c>
      <c r="G1755" s="19"/>
      <c r="H1755" s="19"/>
      <c r="I1755" s="19"/>
      <c r="J1755" s="19"/>
      <c r="K1755" s="1"/>
      <c r="L1755" s="19"/>
      <c r="M1755" s="1">
        <v>2018</v>
      </c>
      <c r="T1755" s="1">
        <v>58.7</v>
      </c>
      <c r="U1755" s="1">
        <v>46.1</v>
      </c>
      <c r="V1755" s="1">
        <v>45.1</v>
      </c>
      <c r="W1755" s="1">
        <v>49.1</v>
      </c>
      <c r="X1755" s="1">
        <v>49.7</v>
      </c>
      <c r="Z1755" s="3">
        <f xml:space="preserve"> IFERROR(AVEDEV(Table1[[#This Row],[GP 2012]:[GP 2021]]) / Table1[[#This Row],[Avg GP]], "x")</f>
        <v>8.9949748743718583E-2</v>
      </c>
      <c r="AA1755" s="2">
        <f xml:space="preserve"> IFERROR(AVERAGE(Table1[[#This Row],[GP 2012]:[GP 2021]]), "x")</f>
        <v>49.75</v>
      </c>
      <c r="AB1755" s="11">
        <f>Table1[Equity]/Table1[Market Capital]</f>
        <v>0.54663186427065558</v>
      </c>
      <c r="AI1755" s="1" t="s">
        <v>4368</v>
      </c>
      <c r="AJ1755" s="1">
        <v>132.4</v>
      </c>
      <c r="AK1755" s="1">
        <v>111.6</v>
      </c>
      <c r="AL1755" s="1">
        <v>274.39999999999998</v>
      </c>
      <c r="AM1755" s="1">
        <v>262.60000000000002</v>
      </c>
      <c r="AN1755" s="1">
        <v>108.9</v>
      </c>
      <c r="AO1755" s="3" t="str">
        <f xml:space="preserve"> IFERROR(Table1[[#This Row],[GP 2012]]/Table1[[#This Row],[Total Assets 2012]], "x")</f>
        <v>x</v>
      </c>
      <c r="AP1755" s="3" t="str">
        <f xml:space="preserve"> IFERROR(Table1[[#This Row],[GP 2013]]/Table1[[#This Row],[Total Assets 2013]], "x")</f>
        <v>x</v>
      </c>
      <c r="AQ1755" s="3" t="str">
        <f xml:space="preserve"> IFERROR(Table1[[#This Row],[GP 2014]]/Table1[[#This Row],[Total Assets 2014]], "x")</f>
        <v>x</v>
      </c>
      <c r="AR1755" s="3" t="str">
        <f xml:space="preserve"> IFERROR(Table1[[#This Row],[GP 2015]]/Table1[[#This Row],[Total Assets 2015]], "x")</f>
        <v>x</v>
      </c>
      <c r="AS1755" s="3" t="str">
        <f xml:space="preserve"> IFERROR(Table1[[#This Row],[GP 2016]]/Table1[[#This Row],[Total Assets 2016]], "x")</f>
        <v>x</v>
      </c>
      <c r="AT1755" s="3" t="str">
        <f xml:space="preserve"> IFERROR(Table1[[#This Row],[GP 2017]]/Table1[[#This Row],[Total Assets 2017]], "x")</f>
        <v>x</v>
      </c>
      <c r="AU1755" s="3" t="str">
        <f xml:space="preserve"> IFERROR(Table1[[#This Row],[GP 2018]]/Table1[[#This Row],[Total Assets 2018]], "x")</f>
        <v>x</v>
      </c>
      <c r="AV1755" s="3">
        <f xml:space="preserve"> IFERROR(Table1[[#This Row],[GP 2019]]/Table1[[#This Row],[Total Assets 2019]], "x")</f>
        <v>0.34818731117824775</v>
      </c>
      <c r="AW1755" s="3">
        <f xml:space="preserve"> IFERROR(Table1[[#This Row],[GP 2020]]/Table1[[#This Row],[Total Assets 2020]], "x")</f>
        <v>0.40412186379928317</v>
      </c>
      <c r="AX1755" s="3">
        <f xml:space="preserve"> IFERROR(Table1[[#This Row],[GP 2021]]/Table1[[#This Row],[Total Assets 2021]], "x")</f>
        <v>0.17893586005830905</v>
      </c>
      <c r="AY1755" s="3">
        <f xml:space="preserve"> IFERROR(Table1[[#This Row],[GP TTM]]/Table1[[#This Row],[Total Assets TTM]], "x")</f>
        <v>0.18926123381568927</v>
      </c>
      <c r="BA1755" s="3" t="str">
        <f xml:space="preserve"> IFERROR(ABS(Table1[[#This Row],[ROA 2013]]-Table1[[#This Row],[ROA 2012]]), "x")</f>
        <v>x</v>
      </c>
      <c r="BB1755" s="3" t="str">
        <f xml:space="preserve"> IFERROR(ABS(Table1[[#This Row],[ROA 2014]]-Table1[[#This Row],[ROA 2013]]), "x")</f>
        <v>x</v>
      </c>
      <c r="BC1755" s="3" t="str">
        <f xml:space="preserve"> IFERROR(ABS(Table1[[#This Row],[ROA 2015]]-Table1[[#This Row],[ROA 2014]]), "x")</f>
        <v>x</v>
      </c>
      <c r="BD1755" s="3" t="str">
        <f xml:space="preserve"> IFERROR(ABS(Table1[[#This Row],[ROA 2016]]-Table1[[#This Row],[ROA 2015]]), "x")</f>
        <v>x</v>
      </c>
      <c r="BE1755" s="3" t="str">
        <f xml:space="preserve"> IFERROR(ABS(Table1[[#This Row],[ROA 2017]]-Table1[[#This Row],[ROA 2016]]), "x")</f>
        <v>x</v>
      </c>
      <c r="BF1755" s="3" t="str">
        <f xml:space="preserve"> IFERROR(ABS(Table1[[#This Row],[ROA 2018]]-Table1[[#This Row],[ROA 2017]]), "x")</f>
        <v>x</v>
      </c>
      <c r="BG1755" s="3" t="str">
        <f xml:space="preserve"> IFERROR(ABS(Table1[[#This Row],[ROA 2019]]-Table1[[#This Row],[ROA 2018]]), "x")</f>
        <v>x</v>
      </c>
      <c r="BH1755" s="3">
        <f xml:space="preserve"> IFERROR(ABS(Table1[[#This Row],[ROA 2020]]-Table1[[#This Row],[ROA 2019]]), "x")</f>
        <v>5.5934552621035416E-2</v>
      </c>
      <c r="BI1755" s="3">
        <f xml:space="preserve"> IFERROR(ABS(Table1[[#This Row],[ROA 2021]]-Table1[[#This Row],[ROA 2020]]), "x")</f>
        <v>0.22518600374097411</v>
      </c>
      <c r="BJ1755" s="3">
        <f xml:space="preserve"> IFERROR(AVERAGE(Table1[[#This Row],[ROA 2013-2012]:[ROA 2021-2020]]), "x")</f>
        <v>0.14056027818100475</v>
      </c>
      <c r="BK1755" s="3">
        <f>IFERROR(AVERAGE(Table1[[#This Row],[ROA 2012]:[ROA 2021]]), "x")</f>
        <v>0.31041501167861335</v>
      </c>
      <c r="BN1755" s="1">
        <f>SUM(Table1[[#This Row],[B/M Rank]:[ROA Rank]])</f>
        <v>0</v>
      </c>
    </row>
    <row r="1756" spans="1:66" x14ac:dyDescent="0.25">
      <c r="A1756" s="1" t="s">
        <v>3691</v>
      </c>
      <c r="B1756" s="1" t="s">
        <v>1429</v>
      </c>
      <c r="C1756" s="1" t="s">
        <v>4417</v>
      </c>
      <c r="D1756" s="1" t="s">
        <v>268</v>
      </c>
      <c r="E1756" s="1" t="s">
        <v>108</v>
      </c>
      <c r="F1756" s="1">
        <v>200.9</v>
      </c>
      <c r="G1756" s="19"/>
      <c r="H1756" s="19"/>
      <c r="I1756" s="19"/>
      <c r="J1756" s="19"/>
      <c r="K1756" s="1"/>
      <c r="L1756" s="19"/>
      <c r="M1756" s="1">
        <v>2012</v>
      </c>
      <c r="N1756" s="1">
        <v>67.7</v>
      </c>
      <c r="O1756" s="1">
        <v>2.1</v>
      </c>
      <c r="P1756" s="1">
        <v>8.1999999999999993</v>
      </c>
      <c r="Q1756" s="1">
        <v>16.100000000000001</v>
      </c>
      <c r="R1756" s="1">
        <v>6.1</v>
      </c>
      <c r="S1756" s="1">
        <v>17.8</v>
      </c>
      <c r="T1756" s="1">
        <v>29.9</v>
      </c>
      <c r="U1756" s="1">
        <v>41.7</v>
      </c>
      <c r="V1756" s="1">
        <v>48.6</v>
      </c>
      <c r="W1756" s="1">
        <v>59.2</v>
      </c>
      <c r="X1756" s="1">
        <v>62.9</v>
      </c>
      <c r="Z1756" s="3">
        <f xml:space="preserve"> IFERROR(AVEDEV(Table1[[#This Row],[GP 2012]:[GP 2021]]) / Table1[[#This Row],[Avg GP]], "x")</f>
        <v>0.66173503698722269</v>
      </c>
      <c r="AA1756" s="2">
        <f xml:space="preserve"> IFERROR(AVERAGE(Table1[[#This Row],[GP 2012]:[GP 2021]]), "x")</f>
        <v>29.74</v>
      </c>
      <c r="AB1756" s="11">
        <f>Table1[Equity]/Table1[Market Capital]</f>
        <v>0.42857142857142855</v>
      </c>
      <c r="AC1756" s="1">
        <v>463</v>
      </c>
      <c r="AD1756" s="1">
        <v>400.6</v>
      </c>
      <c r="AE1756" s="1">
        <v>345.6</v>
      </c>
      <c r="AF1756" s="1">
        <v>324.5</v>
      </c>
      <c r="AG1756" s="1">
        <v>309</v>
      </c>
      <c r="AH1756" s="1">
        <v>306.8</v>
      </c>
      <c r="AI1756" s="1">
        <v>309.89999999999998</v>
      </c>
      <c r="AJ1756" s="1">
        <v>299.10000000000002</v>
      </c>
      <c r="AK1756" s="1">
        <v>289.8</v>
      </c>
      <c r="AL1756" s="1">
        <v>289.3</v>
      </c>
      <c r="AM1756" s="1">
        <v>312.39999999999998</v>
      </c>
      <c r="AN1756" s="1">
        <v>86.1</v>
      </c>
      <c r="AO1756" s="3">
        <f xml:space="preserve"> IFERROR(Table1[[#This Row],[GP 2012]]/Table1[[#This Row],[Total Assets 2012]], "x")</f>
        <v>0.14622030237580994</v>
      </c>
      <c r="AP1756" s="3">
        <f xml:space="preserve"> IFERROR(Table1[[#This Row],[GP 2013]]/Table1[[#This Row],[Total Assets 2013]], "x")</f>
        <v>5.2421367948077878E-3</v>
      </c>
      <c r="AQ1756" s="3">
        <f xml:space="preserve"> IFERROR(Table1[[#This Row],[GP 2014]]/Table1[[#This Row],[Total Assets 2014]], "x")</f>
        <v>2.372685185185185E-2</v>
      </c>
      <c r="AR1756" s="3">
        <f xml:space="preserve"> IFERROR(Table1[[#This Row],[GP 2015]]/Table1[[#This Row],[Total Assets 2015]], "x")</f>
        <v>4.9614791987673351E-2</v>
      </c>
      <c r="AS1756" s="3">
        <f xml:space="preserve"> IFERROR(Table1[[#This Row],[GP 2016]]/Table1[[#This Row],[Total Assets 2016]], "x")</f>
        <v>1.9741100323624593E-2</v>
      </c>
      <c r="AT1756" s="3">
        <f xml:space="preserve"> IFERROR(Table1[[#This Row],[GP 2017]]/Table1[[#This Row],[Total Assets 2017]], "x")</f>
        <v>5.8018252933507174E-2</v>
      </c>
      <c r="AU1756" s="3">
        <f xml:space="preserve"> IFERROR(Table1[[#This Row],[GP 2018]]/Table1[[#This Row],[Total Assets 2018]], "x")</f>
        <v>9.6482736366569857E-2</v>
      </c>
      <c r="AV1756" s="3">
        <f xml:space="preserve"> IFERROR(Table1[[#This Row],[GP 2019]]/Table1[[#This Row],[Total Assets 2019]], "x")</f>
        <v>0.13941825476429287</v>
      </c>
      <c r="AW1756" s="3">
        <f xml:space="preserve"> IFERROR(Table1[[#This Row],[GP 2020]]/Table1[[#This Row],[Total Assets 2020]], "x")</f>
        <v>0.16770186335403728</v>
      </c>
      <c r="AX1756" s="3">
        <f xml:space="preserve"> IFERROR(Table1[[#This Row],[GP 2021]]/Table1[[#This Row],[Total Assets 2021]], "x")</f>
        <v>0.20463187003110958</v>
      </c>
      <c r="AY1756" s="3">
        <f xml:space="preserve"> IFERROR(Table1[[#This Row],[GP TTM]]/Table1[[#This Row],[Total Assets TTM]], "x")</f>
        <v>0.20134443021766965</v>
      </c>
      <c r="BA1756" s="3">
        <f xml:space="preserve"> IFERROR(ABS(Table1[[#This Row],[ROA 2013]]-Table1[[#This Row],[ROA 2012]]), "x")</f>
        <v>0.14097816558100215</v>
      </c>
      <c r="BB1756" s="3">
        <f xml:space="preserve"> IFERROR(ABS(Table1[[#This Row],[ROA 2014]]-Table1[[#This Row],[ROA 2013]]), "x")</f>
        <v>1.8484715057044063E-2</v>
      </c>
      <c r="BC1756" s="3">
        <f xml:space="preserve"> IFERROR(ABS(Table1[[#This Row],[ROA 2015]]-Table1[[#This Row],[ROA 2014]]), "x")</f>
        <v>2.5887940135821502E-2</v>
      </c>
      <c r="BD1756" s="3">
        <f xml:space="preserve"> IFERROR(ABS(Table1[[#This Row],[ROA 2016]]-Table1[[#This Row],[ROA 2015]]), "x")</f>
        <v>2.9873691664048758E-2</v>
      </c>
      <c r="BE1756" s="3">
        <f xml:space="preserve"> IFERROR(ABS(Table1[[#This Row],[ROA 2017]]-Table1[[#This Row],[ROA 2016]]), "x")</f>
        <v>3.8277152609882584E-2</v>
      </c>
      <c r="BF1756" s="3">
        <f xml:space="preserve"> IFERROR(ABS(Table1[[#This Row],[ROA 2018]]-Table1[[#This Row],[ROA 2017]]), "x")</f>
        <v>3.8464483433062684E-2</v>
      </c>
      <c r="BG1756" s="3">
        <f xml:space="preserve"> IFERROR(ABS(Table1[[#This Row],[ROA 2019]]-Table1[[#This Row],[ROA 2018]]), "x")</f>
        <v>4.2935518397723013E-2</v>
      </c>
      <c r="BH1756" s="3">
        <f xml:space="preserve"> IFERROR(ABS(Table1[[#This Row],[ROA 2020]]-Table1[[#This Row],[ROA 2019]]), "x")</f>
        <v>2.8283608589744408E-2</v>
      </c>
      <c r="BI1756" s="3">
        <f xml:space="preserve"> IFERROR(ABS(Table1[[#This Row],[ROA 2021]]-Table1[[#This Row],[ROA 2020]]), "x")</f>
        <v>3.6930006677072302E-2</v>
      </c>
      <c r="BJ1756" s="3">
        <f xml:space="preserve"> IFERROR(AVERAGE(Table1[[#This Row],[ROA 2013-2012]:[ROA 2021-2020]]), "x")</f>
        <v>4.4457253571711271E-2</v>
      </c>
      <c r="BK1756" s="3">
        <f>IFERROR(AVERAGE(Table1[[#This Row],[ROA 2012]:[ROA 2021]]), "x")</f>
        <v>9.1079816078328421E-2</v>
      </c>
      <c r="BN1756" s="1">
        <f>SUM(Table1[[#This Row],[B/M Rank]:[ROA Rank]])</f>
        <v>0</v>
      </c>
    </row>
    <row r="1757" spans="1:66" x14ac:dyDescent="0.25">
      <c r="A1757" s="1" t="s">
        <v>3665</v>
      </c>
      <c r="B1757" s="1" t="s">
        <v>4717</v>
      </c>
      <c r="C1757" s="1" t="s">
        <v>4417</v>
      </c>
      <c r="D1757" s="1" t="s">
        <v>268</v>
      </c>
      <c r="E1757" s="1" t="s">
        <v>108</v>
      </c>
      <c r="F1757" s="1">
        <v>203.65</v>
      </c>
      <c r="G1757" s="19"/>
      <c r="H1757" s="19"/>
      <c r="I1757" s="19"/>
      <c r="J1757" s="19"/>
      <c r="K1757" s="1"/>
      <c r="L1757" s="19"/>
      <c r="M1757" s="1">
        <v>2012</v>
      </c>
      <c r="N1757" s="1">
        <v>44.9</v>
      </c>
      <c r="O1757" s="1">
        <v>44.9</v>
      </c>
      <c r="P1757" s="1">
        <v>-7.8</v>
      </c>
      <c r="Q1757" s="1">
        <v>53</v>
      </c>
      <c r="R1757" s="1">
        <v>65</v>
      </c>
      <c r="S1757" s="1">
        <v>43.8</v>
      </c>
      <c r="T1757" s="1">
        <v>52.1</v>
      </c>
      <c r="U1757" s="1">
        <v>47.3</v>
      </c>
      <c r="V1757" s="1">
        <v>127.3</v>
      </c>
      <c r="W1757" s="1">
        <v>101.3</v>
      </c>
      <c r="X1757" s="1">
        <v>92.9</v>
      </c>
      <c r="Z1757" s="3">
        <f xml:space="preserve"> IFERROR(AVEDEV(Table1[[#This Row],[GP 2012]:[GP 2021]]) / Table1[[#This Row],[Avg GP]], "x")</f>
        <v>0.42693249387897875</v>
      </c>
      <c r="AA1757" s="2">
        <f xml:space="preserve"> IFERROR(AVERAGE(Table1[[#This Row],[GP 2012]:[GP 2021]]), "x")</f>
        <v>57.180000000000007</v>
      </c>
      <c r="AB1757" s="11">
        <f>Table1[Equity]/Table1[Market Capital]</f>
        <v>1.2496931009084213</v>
      </c>
      <c r="AC1757" s="1">
        <v>502.2</v>
      </c>
      <c r="AD1757" s="1">
        <v>313.2</v>
      </c>
      <c r="AE1757" s="1">
        <v>226.1</v>
      </c>
      <c r="AF1757" s="1">
        <v>254.5</v>
      </c>
      <c r="AG1757" s="1">
        <v>258.89999999999998</v>
      </c>
      <c r="AH1757" s="1">
        <v>230.9</v>
      </c>
      <c r="AI1757" s="1">
        <v>243.9</v>
      </c>
      <c r="AJ1757" s="1">
        <v>260.89999999999998</v>
      </c>
      <c r="AK1757" s="1">
        <v>317.8</v>
      </c>
      <c r="AL1757" s="1">
        <v>341.4</v>
      </c>
      <c r="AM1757" s="1">
        <v>339.4</v>
      </c>
      <c r="AN1757" s="1">
        <v>254.5</v>
      </c>
      <c r="AO1757" s="3">
        <f xml:space="preserve"> IFERROR(Table1[[#This Row],[GP 2012]]/Table1[[#This Row],[Total Assets 2012]], "x")</f>
        <v>8.9406610911987261E-2</v>
      </c>
      <c r="AP1757" s="3">
        <f xml:space="preserve"> IFERROR(Table1[[#This Row],[GP 2013]]/Table1[[#This Row],[Total Assets 2013]], "x")</f>
        <v>0.14335887611749681</v>
      </c>
      <c r="AQ1757" s="3">
        <f xml:space="preserve"> IFERROR(Table1[[#This Row],[GP 2014]]/Table1[[#This Row],[Total Assets 2014]], "x")</f>
        <v>-3.4498009730207869E-2</v>
      </c>
      <c r="AR1757" s="3">
        <f xml:space="preserve"> IFERROR(Table1[[#This Row],[GP 2015]]/Table1[[#This Row],[Total Assets 2015]], "x")</f>
        <v>0.20825147347740669</v>
      </c>
      <c r="AS1757" s="3">
        <f xml:space="preserve"> IFERROR(Table1[[#This Row],[GP 2016]]/Table1[[#This Row],[Total Assets 2016]], "x")</f>
        <v>0.25106218617226733</v>
      </c>
      <c r="AT1757" s="3">
        <f xml:space="preserve"> IFERROR(Table1[[#This Row],[GP 2017]]/Table1[[#This Row],[Total Assets 2017]], "x")</f>
        <v>0.18969250757903852</v>
      </c>
      <c r="AU1757" s="3">
        <f xml:space="preserve"> IFERROR(Table1[[#This Row],[GP 2018]]/Table1[[#This Row],[Total Assets 2018]], "x")</f>
        <v>0.21361213612136121</v>
      </c>
      <c r="AV1757" s="3">
        <f xml:space="preserve"> IFERROR(Table1[[#This Row],[GP 2019]]/Table1[[#This Row],[Total Assets 2019]], "x")</f>
        <v>0.18129551552318895</v>
      </c>
      <c r="AW1757" s="3">
        <f xml:space="preserve"> IFERROR(Table1[[#This Row],[GP 2020]]/Table1[[#This Row],[Total Assets 2020]], "x")</f>
        <v>0.40056639395846444</v>
      </c>
      <c r="AX1757" s="3">
        <f xml:space="preserve"> IFERROR(Table1[[#This Row],[GP 2021]]/Table1[[#This Row],[Total Assets 2021]], "x")</f>
        <v>0.29671939074399534</v>
      </c>
      <c r="AY1757" s="3">
        <f xml:space="preserve"> IFERROR(Table1[[#This Row],[GP TTM]]/Table1[[#This Row],[Total Assets TTM]], "x")</f>
        <v>0.27371832645845612</v>
      </c>
      <c r="BA1757" s="3">
        <f xml:space="preserve"> IFERROR(ABS(Table1[[#This Row],[ROA 2013]]-Table1[[#This Row],[ROA 2012]]), "x")</f>
        <v>5.3952265205509553E-2</v>
      </c>
      <c r="BB1757" s="3">
        <f xml:space="preserve"> IFERROR(ABS(Table1[[#This Row],[ROA 2014]]-Table1[[#This Row],[ROA 2013]]), "x")</f>
        <v>0.17785688584770468</v>
      </c>
      <c r="BC1757" s="3">
        <f xml:space="preserve"> IFERROR(ABS(Table1[[#This Row],[ROA 2015]]-Table1[[#This Row],[ROA 2014]]), "x")</f>
        <v>0.24274948320761455</v>
      </c>
      <c r="BD1757" s="3">
        <f xml:space="preserve"> IFERROR(ABS(Table1[[#This Row],[ROA 2016]]-Table1[[#This Row],[ROA 2015]]), "x")</f>
        <v>4.2810712694860642E-2</v>
      </c>
      <c r="BE1757" s="3">
        <f xml:space="preserve"> IFERROR(ABS(Table1[[#This Row],[ROA 2017]]-Table1[[#This Row],[ROA 2016]]), "x")</f>
        <v>6.136967859322881E-2</v>
      </c>
      <c r="BF1757" s="3">
        <f xml:space="preserve"> IFERROR(ABS(Table1[[#This Row],[ROA 2018]]-Table1[[#This Row],[ROA 2017]]), "x")</f>
        <v>2.3919628542322685E-2</v>
      </c>
      <c r="BG1757" s="3">
        <f xml:space="preserve"> IFERROR(ABS(Table1[[#This Row],[ROA 2019]]-Table1[[#This Row],[ROA 2018]]), "x")</f>
        <v>3.2316620598172252E-2</v>
      </c>
      <c r="BH1757" s="3">
        <f xml:space="preserve"> IFERROR(ABS(Table1[[#This Row],[ROA 2020]]-Table1[[#This Row],[ROA 2019]]), "x")</f>
        <v>0.21927087843527548</v>
      </c>
      <c r="BI1757" s="3">
        <f xml:space="preserve"> IFERROR(ABS(Table1[[#This Row],[ROA 2021]]-Table1[[#This Row],[ROA 2020]]), "x")</f>
        <v>0.1038470032144691</v>
      </c>
      <c r="BJ1757" s="3">
        <f xml:space="preserve"> IFERROR(AVERAGE(Table1[[#This Row],[ROA 2013-2012]:[ROA 2021-2020]]), "x")</f>
        <v>0.10645479514879533</v>
      </c>
      <c r="BK1757" s="3">
        <f>IFERROR(AVERAGE(Table1[[#This Row],[ROA 2012]:[ROA 2021]]), "x")</f>
        <v>0.19394670808749986</v>
      </c>
      <c r="BN1757" s="1">
        <f>SUM(Table1[[#This Row],[B/M Rank]:[ROA Rank]])</f>
        <v>0</v>
      </c>
    </row>
    <row r="1758" spans="1:66" x14ac:dyDescent="0.25">
      <c r="A1758" s="1" t="s">
        <v>2279</v>
      </c>
      <c r="B1758" s="1" t="s">
        <v>320</v>
      </c>
      <c r="C1758" s="1" t="s">
        <v>299</v>
      </c>
      <c r="D1758" s="1" t="s">
        <v>107</v>
      </c>
      <c r="E1758" s="1" t="s">
        <v>108</v>
      </c>
      <c r="F1758" s="1">
        <v>204</v>
      </c>
      <c r="G1758" s="19"/>
      <c r="H1758" s="19"/>
      <c r="I1758" s="19"/>
      <c r="J1758" s="19"/>
      <c r="K1758" s="1"/>
      <c r="L1758" s="19"/>
      <c r="M1758" s="1">
        <v>2012</v>
      </c>
      <c r="N1758" s="1">
        <v>145.9</v>
      </c>
      <c r="O1758" s="1">
        <v>191.7</v>
      </c>
      <c r="P1758" s="1">
        <v>190.3</v>
      </c>
      <c r="Q1758" s="1">
        <v>134.69999999999999</v>
      </c>
      <c r="R1758" s="1">
        <v>81.099999999999994</v>
      </c>
      <c r="S1758" s="1">
        <v>66.900000000000006</v>
      </c>
      <c r="T1758" s="1">
        <v>67.900000000000006</v>
      </c>
      <c r="U1758" s="1">
        <v>70.3</v>
      </c>
      <c r="V1758" s="1">
        <v>71</v>
      </c>
      <c r="W1758" s="1">
        <v>111.4</v>
      </c>
      <c r="X1758" s="1">
        <v>118.3</v>
      </c>
      <c r="Z1758" s="3">
        <f xml:space="preserve"> IFERROR(AVEDEV(Table1[[#This Row],[GP 2012]:[GP 2021]]) / Table1[[#This Row],[Avg GP]], "x")</f>
        <v>0.37149929278642152</v>
      </c>
      <c r="AA1758" s="2">
        <f xml:space="preserve"> IFERROR(AVERAGE(Table1[[#This Row],[GP 2012]:[GP 2021]]), "x")</f>
        <v>113.12</v>
      </c>
      <c r="AB1758" s="11">
        <f>Table1[Equity]/Table1[Market Capital]</f>
        <v>1.2142156862745097</v>
      </c>
      <c r="AC1758" s="1">
        <v>557.20000000000005</v>
      </c>
      <c r="AD1758" s="1">
        <v>674.9</v>
      </c>
      <c r="AE1758" s="1">
        <v>702.5</v>
      </c>
      <c r="AF1758" s="1">
        <v>647.5</v>
      </c>
      <c r="AG1758" s="1">
        <v>531.70000000000005</v>
      </c>
      <c r="AH1758" s="1">
        <v>430.9</v>
      </c>
      <c r="AI1758" s="1">
        <v>403.3</v>
      </c>
      <c r="AJ1758" s="1">
        <v>422.6</v>
      </c>
      <c r="AK1758" s="1">
        <v>511.9</v>
      </c>
      <c r="AL1758" s="1">
        <v>530.29999999999995</v>
      </c>
      <c r="AM1758" s="1">
        <v>528.1</v>
      </c>
      <c r="AN1758" s="1">
        <v>247.7</v>
      </c>
      <c r="AO1758" s="3">
        <f xml:space="preserve"> IFERROR(Table1[[#This Row],[GP 2012]]/Table1[[#This Row],[Total Assets 2012]], "x")</f>
        <v>0.26184493898061734</v>
      </c>
      <c r="AP1758" s="3">
        <f xml:space="preserve"> IFERROR(Table1[[#This Row],[GP 2013]]/Table1[[#This Row],[Total Assets 2013]], "x")</f>
        <v>0.28404208030819378</v>
      </c>
      <c r="AQ1758" s="3">
        <f xml:space="preserve"> IFERROR(Table1[[#This Row],[GP 2014]]/Table1[[#This Row],[Total Assets 2014]], "x")</f>
        <v>0.27088967971530253</v>
      </c>
      <c r="AR1758" s="3">
        <f xml:space="preserve"> IFERROR(Table1[[#This Row],[GP 2015]]/Table1[[#This Row],[Total Assets 2015]], "x")</f>
        <v>0.20803088803088801</v>
      </c>
      <c r="AS1758" s="3">
        <f xml:space="preserve"> IFERROR(Table1[[#This Row],[GP 2016]]/Table1[[#This Row],[Total Assets 2016]], "x")</f>
        <v>0.15252962196727476</v>
      </c>
      <c r="AT1758" s="3">
        <f xml:space="preserve"> IFERROR(Table1[[#This Row],[GP 2017]]/Table1[[#This Row],[Total Assets 2017]], "x")</f>
        <v>0.15525644000928293</v>
      </c>
      <c r="AU1758" s="3">
        <f xml:space="preserve"> IFERROR(Table1[[#This Row],[GP 2018]]/Table1[[#This Row],[Total Assets 2018]], "x")</f>
        <v>0.16836102157203076</v>
      </c>
      <c r="AV1758" s="3">
        <f xml:space="preserve"> IFERROR(Table1[[#This Row],[GP 2019]]/Table1[[#This Row],[Total Assets 2019]], "x")</f>
        <v>0.16635115948887835</v>
      </c>
      <c r="AW1758" s="3">
        <f xml:space="preserve"> IFERROR(Table1[[#This Row],[GP 2020]]/Table1[[#This Row],[Total Assets 2020]], "x")</f>
        <v>0.13869896464153156</v>
      </c>
      <c r="AX1758" s="3">
        <f xml:space="preserve"> IFERROR(Table1[[#This Row],[GP 2021]]/Table1[[#This Row],[Total Assets 2021]], "x")</f>
        <v>0.2100697718272676</v>
      </c>
      <c r="AY1758" s="3">
        <f xml:space="preserve"> IFERROR(Table1[[#This Row],[GP TTM]]/Table1[[#This Row],[Total Assets TTM]], "x")</f>
        <v>0.22401060405226281</v>
      </c>
      <c r="BA1758" s="3">
        <f xml:space="preserve"> IFERROR(ABS(Table1[[#This Row],[ROA 2013]]-Table1[[#This Row],[ROA 2012]]), "x")</f>
        <v>2.2197141327576442E-2</v>
      </c>
      <c r="BB1758" s="3">
        <f xml:space="preserve"> IFERROR(ABS(Table1[[#This Row],[ROA 2014]]-Table1[[#This Row],[ROA 2013]]), "x")</f>
        <v>1.3152400592891245E-2</v>
      </c>
      <c r="BC1758" s="3">
        <f xml:space="preserve"> IFERROR(ABS(Table1[[#This Row],[ROA 2015]]-Table1[[#This Row],[ROA 2014]]), "x")</f>
        <v>6.2858791684414522E-2</v>
      </c>
      <c r="BD1758" s="3">
        <f xml:space="preserve"> IFERROR(ABS(Table1[[#This Row],[ROA 2016]]-Table1[[#This Row],[ROA 2015]]), "x")</f>
        <v>5.5501266063613247E-2</v>
      </c>
      <c r="BE1758" s="3">
        <f xml:space="preserve"> IFERROR(ABS(Table1[[#This Row],[ROA 2017]]-Table1[[#This Row],[ROA 2016]]), "x")</f>
        <v>2.7268180420081667E-3</v>
      </c>
      <c r="BF1758" s="3">
        <f xml:space="preserve"> IFERROR(ABS(Table1[[#This Row],[ROA 2018]]-Table1[[#This Row],[ROA 2017]]), "x")</f>
        <v>1.3104581562747825E-2</v>
      </c>
      <c r="BG1758" s="3">
        <f xml:space="preserve"> IFERROR(ABS(Table1[[#This Row],[ROA 2019]]-Table1[[#This Row],[ROA 2018]]), "x")</f>
        <v>2.0098620831524028E-3</v>
      </c>
      <c r="BH1758" s="3">
        <f xml:space="preserve"> IFERROR(ABS(Table1[[#This Row],[ROA 2020]]-Table1[[#This Row],[ROA 2019]]), "x")</f>
        <v>2.7652194847346795E-2</v>
      </c>
      <c r="BI1758" s="3">
        <f xml:space="preserve"> IFERROR(ABS(Table1[[#This Row],[ROA 2021]]-Table1[[#This Row],[ROA 2020]]), "x")</f>
        <v>7.1370807185736046E-2</v>
      </c>
      <c r="BJ1758" s="3">
        <f xml:space="preserve"> IFERROR(AVERAGE(Table1[[#This Row],[ROA 2013-2012]:[ROA 2021-2020]]), "x")</f>
        <v>3.0063762598831853E-2</v>
      </c>
      <c r="BK1758" s="3">
        <f>IFERROR(AVERAGE(Table1[[#This Row],[ROA 2012]:[ROA 2021]]), "x")</f>
        <v>0.20160745665412674</v>
      </c>
      <c r="BN1758" s="1">
        <f>SUM(Table1[[#This Row],[B/M Rank]:[ROA Rank]])</f>
        <v>0</v>
      </c>
    </row>
    <row r="1759" spans="1:66" x14ac:dyDescent="0.25">
      <c r="A1759" s="1" t="s">
        <v>4121</v>
      </c>
      <c r="B1759" s="1" t="s">
        <v>1827</v>
      </c>
      <c r="C1759" s="1" t="s">
        <v>12</v>
      </c>
      <c r="D1759" s="1" t="s">
        <v>11</v>
      </c>
      <c r="E1759" s="1" t="s">
        <v>108</v>
      </c>
      <c r="F1759" s="1">
        <v>204.98</v>
      </c>
      <c r="G1759" s="19"/>
      <c r="H1759" s="19"/>
      <c r="I1759" s="19"/>
      <c r="J1759" s="19"/>
      <c r="K1759" s="1"/>
      <c r="L1759" s="19"/>
      <c r="M1759" s="1">
        <v>2016</v>
      </c>
      <c r="R1759" s="1">
        <v>13.4</v>
      </c>
      <c r="S1759" s="1">
        <v>8</v>
      </c>
      <c r="T1759" s="1">
        <v>22.9</v>
      </c>
      <c r="U1759" s="1">
        <v>9.5</v>
      </c>
      <c r="V1759" s="1">
        <v>21.8</v>
      </c>
      <c r="W1759" s="1">
        <v>25</v>
      </c>
      <c r="X1759" s="1">
        <v>20.8</v>
      </c>
      <c r="Z1759" s="3">
        <f xml:space="preserve"> IFERROR(AVEDEV(Table1[[#This Row],[GP 2012]:[GP 2021]]) / Table1[[#This Row],[Avg GP]], "x")</f>
        <v>0.38568588469184889</v>
      </c>
      <c r="AA1759" s="2">
        <f xml:space="preserve"> IFERROR(AVERAGE(Table1[[#This Row],[GP 2012]:[GP 2021]]), "x")</f>
        <v>16.766666666666666</v>
      </c>
      <c r="AB1759" s="11">
        <f>Table1[Equity]/Table1[Market Capital]</f>
        <v>0.17757830032198263</v>
      </c>
      <c r="AG1759" s="1">
        <v>38.5</v>
      </c>
      <c r="AH1759" s="1">
        <v>46</v>
      </c>
      <c r="AI1759" s="1">
        <v>94.5</v>
      </c>
      <c r="AJ1759" s="1">
        <v>110.9</v>
      </c>
      <c r="AK1759" s="1">
        <v>130.6</v>
      </c>
      <c r="AL1759" s="1">
        <v>211.1</v>
      </c>
      <c r="AM1759" s="1">
        <v>200.9</v>
      </c>
      <c r="AN1759" s="1">
        <v>36.4</v>
      </c>
      <c r="AO1759" s="3" t="str">
        <f xml:space="preserve"> IFERROR(Table1[[#This Row],[GP 2012]]/Table1[[#This Row],[Total Assets 2012]], "x")</f>
        <v>x</v>
      </c>
      <c r="AP1759" s="3" t="str">
        <f xml:space="preserve"> IFERROR(Table1[[#This Row],[GP 2013]]/Table1[[#This Row],[Total Assets 2013]], "x")</f>
        <v>x</v>
      </c>
      <c r="AQ1759" s="3" t="str">
        <f xml:space="preserve"> IFERROR(Table1[[#This Row],[GP 2014]]/Table1[[#This Row],[Total Assets 2014]], "x")</f>
        <v>x</v>
      </c>
      <c r="AR1759" s="3" t="str">
        <f xml:space="preserve"> IFERROR(Table1[[#This Row],[GP 2015]]/Table1[[#This Row],[Total Assets 2015]], "x")</f>
        <v>x</v>
      </c>
      <c r="AS1759" s="3">
        <f xml:space="preserve"> IFERROR(Table1[[#This Row],[GP 2016]]/Table1[[#This Row],[Total Assets 2016]], "x")</f>
        <v>0.34805194805194806</v>
      </c>
      <c r="AT1759" s="3">
        <f xml:space="preserve"> IFERROR(Table1[[#This Row],[GP 2017]]/Table1[[#This Row],[Total Assets 2017]], "x")</f>
        <v>0.17391304347826086</v>
      </c>
      <c r="AU1759" s="3">
        <f xml:space="preserve"> IFERROR(Table1[[#This Row],[GP 2018]]/Table1[[#This Row],[Total Assets 2018]], "x")</f>
        <v>0.24232804232804231</v>
      </c>
      <c r="AV1759" s="3">
        <f xml:space="preserve"> IFERROR(Table1[[#This Row],[GP 2019]]/Table1[[#This Row],[Total Assets 2019]], "x")</f>
        <v>8.5662759242560865E-2</v>
      </c>
      <c r="AW1759" s="3">
        <f xml:space="preserve"> IFERROR(Table1[[#This Row],[GP 2020]]/Table1[[#This Row],[Total Assets 2020]], "x")</f>
        <v>0.1669218989280245</v>
      </c>
      <c r="AX1759" s="3">
        <f xml:space="preserve"> IFERROR(Table1[[#This Row],[GP 2021]]/Table1[[#This Row],[Total Assets 2021]], "x")</f>
        <v>0.11842728564661298</v>
      </c>
      <c r="AY1759" s="3">
        <f xml:space="preserve"> IFERROR(Table1[[#This Row],[GP TTM]]/Table1[[#This Row],[Total Assets TTM]], "x")</f>
        <v>0.10353409656545545</v>
      </c>
      <c r="BA1759" s="3" t="str">
        <f xml:space="preserve"> IFERROR(ABS(Table1[[#This Row],[ROA 2013]]-Table1[[#This Row],[ROA 2012]]), "x")</f>
        <v>x</v>
      </c>
      <c r="BB1759" s="3" t="str">
        <f xml:space="preserve"> IFERROR(ABS(Table1[[#This Row],[ROA 2014]]-Table1[[#This Row],[ROA 2013]]), "x")</f>
        <v>x</v>
      </c>
      <c r="BC1759" s="3" t="str">
        <f xml:space="preserve"> IFERROR(ABS(Table1[[#This Row],[ROA 2015]]-Table1[[#This Row],[ROA 2014]]), "x")</f>
        <v>x</v>
      </c>
      <c r="BD1759" s="3" t="str">
        <f xml:space="preserve"> IFERROR(ABS(Table1[[#This Row],[ROA 2016]]-Table1[[#This Row],[ROA 2015]]), "x")</f>
        <v>x</v>
      </c>
      <c r="BE1759" s="3">
        <f xml:space="preserve"> IFERROR(ABS(Table1[[#This Row],[ROA 2017]]-Table1[[#This Row],[ROA 2016]]), "x")</f>
        <v>0.17413890457368719</v>
      </c>
      <c r="BF1759" s="3">
        <f xml:space="preserve"> IFERROR(ABS(Table1[[#This Row],[ROA 2018]]-Table1[[#This Row],[ROA 2017]]), "x")</f>
        <v>6.8414998849781444E-2</v>
      </c>
      <c r="BG1759" s="3">
        <f xml:space="preserve"> IFERROR(ABS(Table1[[#This Row],[ROA 2019]]-Table1[[#This Row],[ROA 2018]]), "x")</f>
        <v>0.15666528308548144</v>
      </c>
      <c r="BH1759" s="3">
        <f xml:space="preserve"> IFERROR(ABS(Table1[[#This Row],[ROA 2020]]-Table1[[#This Row],[ROA 2019]]), "x")</f>
        <v>8.1259139685463638E-2</v>
      </c>
      <c r="BI1759" s="3">
        <f xml:space="preserve"> IFERROR(ABS(Table1[[#This Row],[ROA 2021]]-Table1[[#This Row],[ROA 2020]]), "x")</f>
        <v>4.8494613281411525E-2</v>
      </c>
      <c r="BJ1759" s="3">
        <f xml:space="preserve"> IFERROR(AVERAGE(Table1[[#This Row],[ROA 2013-2012]:[ROA 2021-2020]]), "x")</f>
        <v>0.10579458789516502</v>
      </c>
      <c r="BK1759" s="3">
        <f>IFERROR(AVERAGE(Table1[[#This Row],[ROA 2012]:[ROA 2021]]), "x")</f>
        <v>0.18921749627924159</v>
      </c>
      <c r="BN1759" s="1">
        <f>SUM(Table1[[#This Row],[B/M Rank]:[ROA Rank]])</f>
        <v>0</v>
      </c>
    </row>
    <row r="1760" spans="1:66" x14ac:dyDescent="0.25">
      <c r="A1760" s="1" t="s">
        <v>3701</v>
      </c>
      <c r="B1760" s="1" t="s">
        <v>1436</v>
      </c>
      <c r="C1760" s="1" t="s">
        <v>4417</v>
      </c>
      <c r="D1760" s="1" t="s">
        <v>268</v>
      </c>
      <c r="E1760" s="1" t="s">
        <v>108</v>
      </c>
      <c r="F1760" s="1">
        <v>205.05</v>
      </c>
      <c r="G1760" s="19"/>
      <c r="H1760" s="19"/>
      <c r="I1760" s="19"/>
      <c r="J1760" s="19"/>
      <c r="K1760" s="1"/>
      <c r="L1760" s="19"/>
      <c r="M1760" s="1">
        <v>2012</v>
      </c>
      <c r="N1760" s="1" t="s">
        <v>4368</v>
      </c>
      <c r="O1760" s="1" t="s">
        <v>4368</v>
      </c>
      <c r="P1760" s="1" t="s">
        <v>4368</v>
      </c>
      <c r="Q1760" s="1" t="s">
        <v>4368</v>
      </c>
      <c r="R1760" s="1" t="s">
        <v>4368</v>
      </c>
      <c r="S1760" s="1" t="s">
        <v>4368</v>
      </c>
      <c r="T1760" s="1" t="s">
        <v>4368</v>
      </c>
      <c r="U1760" s="1" t="s">
        <v>4368</v>
      </c>
      <c r="V1760" s="1" t="s">
        <v>4368</v>
      </c>
      <c r="W1760" s="1" t="s">
        <v>4368</v>
      </c>
      <c r="X1760" s="1">
        <v>2.9</v>
      </c>
      <c r="Z1760" s="3" t="str">
        <f xml:space="preserve"> IFERROR(AVEDEV(Table1[[#This Row],[GP 2012]:[GP 2021]]) / Table1[[#This Row],[Avg GP]], "x")</f>
        <v>x</v>
      </c>
      <c r="AA1760" s="2" t="str">
        <f xml:space="preserve"> IFERROR(AVERAGE(Table1[[#This Row],[GP 2012]:[GP 2021]]), "x")</f>
        <v>x</v>
      </c>
      <c r="AB1760" s="11">
        <f>Table1[Equity]/Table1[Market Capital]</f>
        <v>0.16630090221897098</v>
      </c>
      <c r="AC1760" s="1">
        <v>0.1</v>
      </c>
      <c r="AD1760" s="1">
        <v>0.8</v>
      </c>
      <c r="AE1760" s="1">
        <v>0.1</v>
      </c>
      <c r="AF1760" s="1">
        <v>1</v>
      </c>
      <c r="AG1760" s="1">
        <v>1.7</v>
      </c>
      <c r="AH1760" s="1">
        <v>4.9000000000000004</v>
      </c>
      <c r="AI1760" s="1">
        <v>3.4</v>
      </c>
      <c r="AJ1760" s="1">
        <v>7.3</v>
      </c>
      <c r="AK1760" s="1">
        <v>33.4</v>
      </c>
      <c r="AL1760" s="1">
        <v>36.4</v>
      </c>
      <c r="AM1760" s="1">
        <v>38.6</v>
      </c>
      <c r="AN1760" s="1">
        <v>34.1</v>
      </c>
      <c r="AO1760" s="3" t="str">
        <f xml:space="preserve"> IFERROR(Table1[[#This Row],[GP 2012]]/Table1[[#This Row],[Total Assets 2012]], "x")</f>
        <v>x</v>
      </c>
      <c r="AP1760" s="3" t="str">
        <f xml:space="preserve"> IFERROR(Table1[[#This Row],[GP 2013]]/Table1[[#This Row],[Total Assets 2013]], "x")</f>
        <v>x</v>
      </c>
      <c r="AQ1760" s="3" t="str">
        <f xml:space="preserve"> IFERROR(Table1[[#This Row],[GP 2014]]/Table1[[#This Row],[Total Assets 2014]], "x")</f>
        <v>x</v>
      </c>
      <c r="AR1760" s="3" t="str">
        <f xml:space="preserve"> IFERROR(Table1[[#This Row],[GP 2015]]/Table1[[#This Row],[Total Assets 2015]], "x")</f>
        <v>x</v>
      </c>
      <c r="AS1760" s="3" t="str">
        <f xml:space="preserve"> IFERROR(Table1[[#This Row],[GP 2016]]/Table1[[#This Row],[Total Assets 2016]], "x")</f>
        <v>x</v>
      </c>
      <c r="AT1760" s="3" t="str">
        <f xml:space="preserve"> IFERROR(Table1[[#This Row],[GP 2017]]/Table1[[#This Row],[Total Assets 2017]], "x")</f>
        <v>x</v>
      </c>
      <c r="AU1760" s="3" t="str">
        <f xml:space="preserve"> IFERROR(Table1[[#This Row],[GP 2018]]/Table1[[#This Row],[Total Assets 2018]], "x")</f>
        <v>x</v>
      </c>
      <c r="AV1760" s="3" t="str">
        <f xml:space="preserve"> IFERROR(Table1[[#This Row],[GP 2019]]/Table1[[#This Row],[Total Assets 2019]], "x")</f>
        <v>x</v>
      </c>
      <c r="AW1760" s="3" t="str">
        <f xml:space="preserve"> IFERROR(Table1[[#This Row],[GP 2020]]/Table1[[#This Row],[Total Assets 2020]], "x")</f>
        <v>x</v>
      </c>
      <c r="AX1760" s="3" t="str">
        <f xml:space="preserve"> IFERROR(Table1[[#This Row],[GP 2021]]/Table1[[#This Row],[Total Assets 2021]], "x")</f>
        <v>x</v>
      </c>
      <c r="AY1760" s="3">
        <f xml:space="preserve"> IFERROR(Table1[[#This Row],[GP TTM]]/Table1[[#This Row],[Total Assets TTM]], "x")</f>
        <v>7.5129533678756466E-2</v>
      </c>
      <c r="BA1760" s="3" t="str">
        <f xml:space="preserve"> IFERROR(ABS(Table1[[#This Row],[ROA 2013]]-Table1[[#This Row],[ROA 2012]]), "x")</f>
        <v>x</v>
      </c>
      <c r="BB1760" s="3" t="str">
        <f xml:space="preserve"> IFERROR(ABS(Table1[[#This Row],[ROA 2014]]-Table1[[#This Row],[ROA 2013]]), "x")</f>
        <v>x</v>
      </c>
      <c r="BC1760" s="3" t="str">
        <f xml:space="preserve"> IFERROR(ABS(Table1[[#This Row],[ROA 2015]]-Table1[[#This Row],[ROA 2014]]), "x")</f>
        <v>x</v>
      </c>
      <c r="BD1760" s="3" t="str">
        <f xml:space="preserve"> IFERROR(ABS(Table1[[#This Row],[ROA 2016]]-Table1[[#This Row],[ROA 2015]]), "x")</f>
        <v>x</v>
      </c>
      <c r="BE1760" s="3" t="str">
        <f xml:space="preserve"> IFERROR(ABS(Table1[[#This Row],[ROA 2017]]-Table1[[#This Row],[ROA 2016]]), "x")</f>
        <v>x</v>
      </c>
      <c r="BF1760" s="3" t="str">
        <f xml:space="preserve"> IFERROR(ABS(Table1[[#This Row],[ROA 2018]]-Table1[[#This Row],[ROA 2017]]), "x")</f>
        <v>x</v>
      </c>
      <c r="BG1760" s="3" t="str">
        <f xml:space="preserve"> IFERROR(ABS(Table1[[#This Row],[ROA 2019]]-Table1[[#This Row],[ROA 2018]]), "x")</f>
        <v>x</v>
      </c>
      <c r="BH1760" s="3" t="str">
        <f xml:space="preserve"> IFERROR(ABS(Table1[[#This Row],[ROA 2020]]-Table1[[#This Row],[ROA 2019]]), "x")</f>
        <v>x</v>
      </c>
      <c r="BI1760" s="3" t="str">
        <f xml:space="preserve"> IFERROR(ABS(Table1[[#This Row],[ROA 2021]]-Table1[[#This Row],[ROA 2020]]), "x")</f>
        <v>x</v>
      </c>
      <c r="BJ1760" s="3" t="str">
        <f xml:space="preserve"> IFERROR(AVERAGE(Table1[[#This Row],[ROA 2013-2012]:[ROA 2021-2020]]), "x")</f>
        <v>x</v>
      </c>
      <c r="BK1760" s="3" t="str">
        <f>IFERROR(AVERAGE(Table1[[#This Row],[ROA 2012]:[ROA 2021]]), "x")</f>
        <v>x</v>
      </c>
      <c r="BN1760" s="1">
        <f>SUM(Table1[[#This Row],[B/M Rank]:[ROA Rank]])</f>
        <v>0</v>
      </c>
    </row>
    <row r="1761" spans="1:66" x14ac:dyDescent="0.25">
      <c r="A1761" s="1" t="s">
        <v>2207</v>
      </c>
      <c r="B1761" s="1" t="s">
        <v>250</v>
      </c>
      <c r="C1761" s="1" t="s">
        <v>4374</v>
      </c>
      <c r="D1761" s="1" t="s">
        <v>142</v>
      </c>
      <c r="E1761" s="1" t="s">
        <v>108</v>
      </c>
      <c r="F1761" s="1">
        <v>205.7</v>
      </c>
      <c r="G1761" s="19"/>
      <c r="H1761" s="19"/>
      <c r="I1761" s="19"/>
      <c r="J1761" s="19"/>
      <c r="K1761" s="1"/>
      <c r="L1761" s="19"/>
      <c r="M1761" s="1">
        <v>2012</v>
      </c>
      <c r="N1761" s="1">
        <v>199.1</v>
      </c>
      <c r="O1761" s="1">
        <v>148.80000000000001</v>
      </c>
      <c r="P1761" s="1">
        <v>195.4</v>
      </c>
      <c r="Q1761" s="1">
        <v>147.19999999999999</v>
      </c>
      <c r="R1761" s="1">
        <v>129.1</v>
      </c>
      <c r="S1761" s="1">
        <v>101.8</v>
      </c>
      <c r="T1761" s="1">
        <v>3.9</v>
      </c>
      <c r="U1761" s="1">
        <v>4.8</v>
      </c>
      <c r="V1761" s="1">
        <v>21.3</v>
      </c>
      <c r="W1761" s="1">
        <v>96.8</v>
      </c>
      <c r="X1761" s="1">
        <v>96</v>
      </c>
      <c r="Z1761" s="3">
        <f xml:space="preserve"> IFERROR(AVEDEV(Table1[[#This Row],[GP 2012]:[GP 2021]]) / Table1[[#This Row],[Avg GP]], "x")</f>
        <v>0.56382369776760177</v>
      </c>
      <c r="AA1761" s="2">
        <f xml:space="preserve"> IFERROR(AVERAGE(Table1[[#This Row],[GP 2012]:[GP 2021]]), "x")</f>
        <v>104.81999999999998</v>
      </c>
      <c r="AB1761" s="11">
        <f>Table1[Equity]/Table1[Market Capital]</f>
        <v>0</v>
      </c>
      <c r="AO1761" s="3" t="str">
        <f xml:space="preserve"> IFERROR(Table1[[#This Row],[GP 2012]]/Table1[[#This Row],[Total Assets 2012]], "x")</f>
        <v>x</v>
      </c>
      <c r="AP1761" s="3" t="str">
        <f xml:space="preserve"> IFERROR(Table1[[#This Row],[GP 2013]]/Table1[[#This Row],[Total Assets 2013]], "x")</f>
        <v>x</v>
      </c>
      <c r="AQ1761" s="3" t="str">
        <f xml:space="preserve"> IFERROR(Table1[[#This Row],[GP 2014]]/Table1[[#This Row],[Total Assets 2014]], "x")</f>
        <v>x</v>
      </c>
      <c r="AR1761" s="3" t="str">
        <f xml:space="preserve"> IFERROR(Table1[[#This Row],[GP 2015]]/Table1[[#This Row],[Total Assets 2015]], "x")</f>
        <v>x</v>
      </c>
      <c r="AS1761" s="3" t="str">
        <f xml:space="preserve"> IFERROR(Table1[[#This Row],[GP 2016]]/Table1[[#This Row],[Total Assets 2016]], "x")</f>
        <v>x</v>
      </c>
      <c r="AT1761" s="3" t="str">
        <f xml:space="preserve"> IFERROR(Table1[[#This Row],[GP 2017]]/Table1[[#This Row],[Total Assets 2017]], "x")</f>
        <v>x</v>
      </c>
      <c r="AU1761" s="3" t="str">
        <f xml:space="preserve"> IFERROR(Table1[[#This Row],[GP 2018]]/Table1[[#This Row],[Total Assets 2018]], "x")</f>
        <v>x</v>
      </c>
      <c r="AV1761" s="3" t="str">
        <f xml:space="preserve"> IFERROR(Table1[[#This Row],[GP 2019]]/Table1[[#This Row],[Total Assets 2019]], "x")</f>
        <v>x</v>
      </c>
      <c r="AW1761" s="3" t="str">
        <f xml:space="preserve"> IFERROR(Table1[[#This Row],[GP 2020]]/Table1[[#This Row],[Total Assets 2020]], "x")</f>
        <v>x</v>
      </c>
      <c r="AX1761" s="3" t="str">
        <f xml:space="preserve"> IFERROR(Table1[[#This Row],[GP 2021]]/Table1[[#This Row],[Total Assets 2021]], "x")</f>
        <v>x</v>
      </c>
      <c r="AY1761" s="3" t="str">
        <f xml:space="preserve"> IFERROR(Table1[[#This Row],[GP TTM]]/Table1[[#This Row],[Total Assets TTM]], "x")</f>
        <v>x</v>
      </c>
      <c r="BA1761" s="3" t="str">
        <f xml:space="preserve"> IFERROR(ABS(Table1[[#This Row],[ROA 2013]]-Table1[[#This Row],[ROA 2012]]), "x")</f>
        <v>x</v>
      </c>
      <c r="BB1761" s="3" t="str">
        <f xml:space="preserve"> IFERROR(ABS(Table1[[#This Row],[ROA 2014]]-Table1[[#This Row],[ROA 2013]]), "x")</f>
        <v>x</v>
      </c>
      <c r="BC1761" s="3" t="str">
        <f xml:space="preserve"> IFERROR(ABS(Table1[[#This Row],[ROA 2015]]-Table1[[#This Row],[ROA 2014]]), "x")</f>
        <v>x</v>
      </c>
      <c r="BD1761" s="3" t="str">
        <f xml:space="preserve"> IFERROR(ABS(Table1[[#This Row],[ROA 2016]]-Table1[[#This Row],[ROA 2015]]), "x")</f>
        <v>x</v>
      </c>
      <c r="BE1761" s="3" t="str">
        <f xml:space="preserve"> IFERROR(ABS(Table1[[#This Row],[ROA 2017]]-Table1[[#This Row],[ROA 2016]]), "x")</f>
        <v>x</v>
      </c>
      <c r="BF1761" s="3" t="str">
        <f xml:space="preserve"> IFERROR(ABS(Table1[[#This Row],[ROA 2018]]-Table1[[#This Row],[ROA 2017]]), "x")</f>
        <v>x</v>
      </c>
      <c r="BG1761" s="3" t="str">
        <f xml:space="preserve"> IFERROR(ABS(Table1[[#This Row],[ROA 2019]]-Table1[[#This Row],[ROA 2018]]), "x")</f>
        <v>x</v>
      </c>
      <c r="BH1761" s="3" t="str">
        <f xml:space="preserve"> IFERROR(ABS(Table1[[#This Row],[ROA 2020]]-Table1[[#This Row],[ROA 2019]]), "x")</f>
        <v>x</v>
      </c>
      <c r="BI1761" s="3" t="str">
        <f xml:space="preserve"> IFERROR(ABS(Table1[[#This Row],[ROA 2021]]-Table1[[#This Row],[ROA 2020]]), "x")</f>
        <v>x</v>
      </c>
      <c r="BJ1761" s="3" t="str">
        <f xml:space="preserve"> IFERROR(AVERAGE(Table1[[#This Row],[ROA 2013-2012]:[ROA 2021-2020]]), "x")</f>
        <v>x</v>
      </c>
      <c r="BK1761" s="3" t="str">
        <f>IFERROR(AVERAGE(Table1[[#This Row],[ROA 2012]:[ROA 2021]]), "x")</f>
        <v>x</v>
      </c>
      <c r="BN1761" s="1">
        <f>SUM(Table1[[#This Row],[B/M Rank]:[ROA Rank]])</f>
        <v>0</v>
      </c>
    </row>
    <row r="1762" spans="1:66" x14ac:dyDescent="0.25">
      <c r="A1762" s="1" t="s">
        <v>2866</v>
      </c>
      <c r="B1762" s="1" t="s">
        <v>4458</v>
      </c>
      <c r="C1762" s="1" t="s">
        <v>4417</v>
      </c>
      <c r="D1762" s="1" t="s">
        <v>268</v>
      </c>
      <c r="E1762" s="1" t="s">
        <v>108</v>
      </c>
      <c r="F1762" s="1">
        <v>207.12</v>
      </c>
      <c r="G1762" s="19"/>
      <c r="H1762" s="19"/>
      <c r="I1762" s="19"/>
      <c r="J1762" s="19"/>
      <c r="K1762" s="1"/>
      <c r="L1762" s="19"/>
      <c r="M1762" s="1">
        <v>2012</v>
      </c>
      <c r="N1762" s="1" t="s">
        <v>4368</v>
      </c>
      <c r="O1762" s="1" t="s">
        <v>4368</v>
      </c>
      <c r="P1762" s="1" t="s">
        <v>4368</v>
      </c>
      <c r="Q1762" s="1" t="s">
        <v>4368</v>
      </c>
      <c r="R1762" s="1" t="s">
        <v>4368</v>
      </c>
      <c r="S1762" s="1" t="s">
        <v>4368</v>
      </c>
      <c r="T1762" s="1" t="s">
        <v>4368</v>
      </c>
      <c r="U1762" s="1" t="s">
        <v>4368</v>
      </c>
      <c r="V1762" s="1" t="s">
        <v>4368</v>
      </c>
      <c r="W1762" s="1" t="s">
        <v>4368</v>
      </c>
      <c r="X1762" s="1" t="s">
        <v>4368</v>
      </c>
      <c r="Z1762" s="3" t="str">
        <f xml:space="preserve"> IFERROR(AVEDEV(Table1[[#This Row],[GP 2012]:[GP 2021]]) / Table1[[#This Row],[Avg GP]], "x")</f>
        <v>x</v>
      </c>
      <c r="AA1762" s="2" t="str">
        <f xml:space="preserve"> IFERROR(AVERAGE(Table1[[#This Row],[GP 2012]:[GP 2021]]), "x")</f>
        <v>x</v>
      </c>
      <c r="AB1762" s="11">
        <f>Table1[Equity]/Table1[Market Capital]</f>
        <v>-0.21629972962533794</v>
      </c>
      <c r="AC1762" s="1">
        <v>4.3</v>
      </c>
      <c r="AD1762" s="1">
        <v>1.3</v>
      </c>
      <c r="AE1762" s="1">
        <v>2.1</v>
      </c>
      <c r="AF1762" s="1">
        <v>1.3</v>
      </c>
      <c r="AG1762" s="1">
        <v>0.8</v>
      </c>
      <c r="AH1762" s="1">
        <v>2.7</v>
      </c>
      <c r="AI1762" s="1">
        <v>0.5</v>
      </c>
      <c r="AJ1762" s="1">
        <v>0.8</v>
      </c>
      <c r="AK1762" s="1">
        <v>0.4</v>
      </c>
      <c r="AL1762" s="1">
        <v>33.4</v>
      </c>
      <c r="AM1762" s="1">
        <v>33.9</v>
      </c>
      <c r="AN1762" s="1">
        <v>-44.8</v>
      </c>
      <c r="AO1762" s="3" t="str">
        <f xml:space="preserve"> IFERROR(Table1[[#This Row],[GP 2012]]/Table1[[#This Row],[Total Assets 2012]], "x")</f>
        <v>x</v>
      </c>
      <c r="AP1762" s="3" t="str">
        <f xml:space="preserve"> IFERROR(Table1[[#This Row],[GP 2013]]/Table1[[#This Row],[Total Assets 2013]], "x")</f>
        <v>x</v>
      </c>
      <c r="AQ1762" s="3" t="str">
        <f xml:space="preserve"> IFERROR(Table1[[#This Row],[GP 2014]]/Table1[[#This Row],[Total Assets 2014]], "x")</f>
        <v>x</v>
      </c>
      <c r="AR1762" s="3" t="str">
        <f xml:space="preserve"> IFERROR(Table1[[#This Row],[GP 2015]]/Table1[[#This Row],[Total Assets 2015]], "x")</f>
        <v>x</v>
      </c>
      <c r="AS1762" s="3" t="str">
        <f xml:space="preserve"> IFERROR(Table1[[#This Row],[GP 2016]]/Table1[[#This Row],[Total Assets 2016]], "x")</f>
        <v>x</v>
      </c>
      <c r="AT1762" s="3" t="str">
        <f xml:space="preserve"> IFERROR(Table1[[#This Row],[GP 2017]]/Table1[[#This Row],[Total Assets 2017]], "x")</f>
        <v>x</v>
      </c>
      <c r="AU1762" s="3" t="str">
        <f xml:space="preserve"> IFERROR(Table1[[#This Row],[GP 2018]]/Table1[[#This Row],[Total Assets 2018]], "x")</f>
        <v>x</v>
      </c>
      <c r="AV1762" s="3" t="str">
        <f xml:space="preserve"> IFERROR(Table1[[#This Row],[GP 2019]]/Table1[[#This Row],[Total Assets 2019]], "x")</f>
        <v>x</v>
      </c>
      <c r="AW1762" s="3" t="str">
        <f xml:space="preserve"> IFERROR(Table1[[#This Row],[GP 2020]]/Table1[[#This Row],[Total Assets 2020]], "x")</f>
        <v>x</v>
      </c>
      <c r="AX1762" s="3" t="str">
        <f xml:space="preserve"> IFERROR(Table1[[#This Row],[GP 2021]]/Table1[[#This Row],[Total Assets 2021]], "x")</f>
        <v>x</v>
      </c>
      <c r="AY1762" s="3" t="str">
        <f xml:space="preserve"> IFERROR(Table1[[#This Row],[GP TTM]]/Table1[[#This Row],[Total Assets TTM]], "x")</f>
        <v>x</v>
      </c>
      <c r="BA1762" s="3" t="str">
        <f xml:space="preserve"> IFERROR(ABS(Table1[[#This Row],[ROA 2013]]-Table1[[#This Row],[ROA 2012]]), "x")</f>
        <v>x</v>
      </c>
      <c r="BB1762" s="3" t="str">
        <f xml:space="preserve"> IFERROR(ABS(Table1[[#This Row],[ROA 2014]]-Table1[[#This Row],[ROA 2013]]), "x")</f>
        <v>x</v>
      </c>
      <c r="BC1762" s="3" t="str">
        <f xml:space="preserve"> IFERROR(ABS(Table1[[#This Row],[ROA 2015]]-Table1[[#This Row],[ROA 2014]]), "x")</f>
        <v>x</v>
      </c>
      <c r="BD1762" s="3" t="str">
        <f xml:space="preserve"> IFERROR(ABS(Table1[[#This Row],[ROA 2016]]-Table1[[#This Row],[ROA 2015]]), "x")</f>
        <v>x</v>
      </c>
      <c r="BE1762" s="3" t="str">
        <f xml:space="preserve"> IFERROR(ABS(Table1[[#This Row],[ROA 2017]]-Table1[[#This Row],[ROA 2016]]), "x")</f>
        <v>x</v>
      </c>
      <c r="BF1762" s="3" t="str">
        <f xml:space="preserve"> IFERROR(ABS(Table1[[#This Row],[ROA 2018]]-Table1[[#This Row],[ROA 2017]]), "x")</f>
        <v>x</v>
      </c>
      <c r="BG1762" s="3" t="str">
        <f xml:space="preserve"> IFERROR(ABS(Table1[[#This Row],[ROA 2019]]-Table1[[#This Row],[ROA 2018]]), "x")</f>
        <v>x</v>
      </c>
      <c r="BH1762" s="3" t="str">
        <f xml:space="preserve"> IFERROR(ABS(Table1[[#This Row],[ROA 2020]]-Table1[[#This Row],[ROA 2019]]), "x")</f>
        <v>x</v>
      </c>
      <c r="BI1762" s="3" t="str">
        <f xml:space="preserve"> IFERROR(ABS(Table1[[#This Row],[ROA 2021]]-Table1[[#This Row],[ROA 2020]]), "x")</f>
        <v>x</v>
      </c>
      <c r="BJ1762" s="3" t="str">
        <f xml:space="preserve"> IFERROR(AVERAGE(Table1[[#This Row],[ROA 2013-2012]:[ROA 2021-2020]]), "x")</f>
        <v>x</v>
      </c>
      <c r="BK1762" s="3" t="str">
        <f>IFERROR(AVERAGE(Table1[[#This Row],[ROA 2012]:[ROA 2021]]), "x")</f>
        <v>x</v>
      </c>
      <c r="BN1762" s="1">
        <f>SUM(Table1[[#This Row],[B/M Rank]:[ROA Rank]])</f>
        <v>0</v>
      </c>
    </row>
    <row r="1763" spans="1:66" x14ac:dyDescent="0.25">
      <c r="A1763" s="1" t="s">
        <v>2765</v>
      </c>
      <c r="B1763" s="1" t="s">
        <v>812</v>
      </c>
      <c r="C1763" s="1" t="s">
        <v>801</v>
      </c>
      <c r="D1763" s="1" t="s">
        <v>392</v>
      </c>
      <c r="E1763" s="1" t="s">
        <v>108</v>
      </c>
      <c r="F1763" s="1">
        <v>208.1</v>
      </c>
      <c r="G1763" s="19"/>
      <c r="H1763" s="19"/>
      <c r="I1763" s="19"/>
      <c r="J1763" s="19"/>
      <c r="K1763" s="1"/>
      <c r="L1763" s="19"/>
      <c r="M1763" s="1">
        <v>2012</v>
      </c>
      <c r="N1763" s="1">
        <v>394.9</v>
      </c>
      <c r="O1763" s="1">
        <v>353.7</v>
      </c>
      <c r="P1763" s="1">
        <v>319.10000000000002</v>
      </c>
      <c r="Q1763" s="1">
        <v>338.2</v>
      </c>
      <c r="R1763" s="1">
        <v>374.2</v>
      </c>
      <c r="S1763" s="1">
        <v>325.39999999999998</v>
      </c>
      <c r="T1763" s="1">
        <v>308.3</v>
      </c>
      <c r="U1763" s="1">
        <v>279</v>
      </c>
      <c r="V1763" s="1">
        <v>268.10000000000002</v>
      </c>
      <c r="W1763" s="1">
        <v>207.8</v>
      </c>
      <c r="X1763" s="1">
        <v>208.5</v>
      </c>
      <c r="Z1763" s="3">
        <f xml:space="preserve"> IFERROR(AVEDEV(Table1[[#This Row],[GP 2012]:[GP 2021]]) / Table1[[#This Row],[Avg GP]], "x")</f>
        <v>0.12893615678353895</v>
      </c>
      <c r="AA1763" s="2">
        <f xml:space="preserve"> IFERROR(AVERAGE(Table1[[#This Row],[GP 2012]:[GP 2021]]), "x")</f>
        <v>316.87</v>
      </c>
      <c r="AB1763" s="11">
        <f>Table1[Equity]/Table1[Market Capital]</f>
        <v>-0.80682364247957716</v>
      </c>
      <c r="AC1763" s="15">
        <v>1044.8</v>
      </c>
      <c r="AD1763" s="1">
        <v>862.8</v>
      </c>
      <c r="AE1763" s="1">
        <v>740.6</v>
      </c>
      <c r="AF1763" s="1">
        <v>874.1</v>
      </c>
      <c r="AG1763" s="1">
        <v>507.1</v>
      </c>
      <c r="AH1763" s="1">
        <v>461.7</v>
      </c>
      <c r="AI1763" s="1">
        <v>353.3</v>
      </c>
      <c r="AJ1763" s="1">
        <v>299.10000000000002</v>
      </c>
      <c r="AK1763" s="1">
        <v>336.9</v>
      </c>
      <c r="AL1763" s="1">
        <v>276.2</v>
      </c>
      <c r="AM1763" s="1">
        <v>227.8</v>
      </c>
      <c r="AN1763" s="1">
        <v>-167.9</v>
      </c>
      <c r="AO1763" s="3">
        <f xml:space="preserve"> IFERROR(Table1[[#This Row],[GP 2012]]/Table1[[#This Row],[Total Assets 2012]], "x")</f>
        <v>0.37796707503828486</v>
      </c>
      <c r="AP1763" s="3">
        <f xml:space="preserve"> IFERROR(Table1[[#This Row],[GP 2013]]/Table1[[#This Row],[Total Assets 2013]], "x")</f>
        <v>0.40994436717663424</v>
      </c>
      <c r="AQ1763" s="3">
        <f xml:space="preserve"> IFERROR(Table1[[#This Row],[GP 2014]]/Table1[[#This Row],[Total Assets 2014]], "x")</f>
        <v>0.43086686470429381</v>
      </c>
      <c r="AR1763" s="3">
        <f xml:space="preserve"> IFERROR(Table1[[#This Row],[GP 2015]]/Table1[[#This Row],[Total Assets 2015]], "x")</f>
        <v>0.38691225260267703</v>
      </c>
      <c r="AS1763" s="3">
        <f xml:space="preserve"> IFERROR(Table1[[#This Row],[GP 2016]]/Table1[[#This Row],[Total Assets 2016]], "x")</f>
        <v>0.73792151449418253</v>
      </c>
      <c r="AT1763" s="3">
        <f xml:space="preserve"> IFERROR(Table1[[#This Row],[GP 2017]]/Table1[[#This Row],[Total Assets 2017]], "x")</f>
        <v>0.7047866580030322</v>
      </c>
      <c r="AU1763" s="3">
        <f xml:space="preserve"> IFERROR(Table1[[#This Row],[GP 2018]]/Table1[[#This Row],[Total Assets 2018]], "x")</f>
        <v>0.8726294933484291</v>
      </c>
      <c r="AV1763" s="3">
        <f xml:space="preserve"> IFERROR(Table1[[#This Row],[GP 2019]]/Table1[[#This Row],[Total Assets 2019]], "x")</f>
        <v>0.93279839518555663</v>
      </c>
      <c r="AW1763" s="3">
        <f xml:space="preserve"> IFERROR(Table1[[#This Row],[GP 2020]]/Table1[[#This Row],[Total Assets 2020]], "x")</f>
        <v>0.79578509943603459</v>
      </c>
      <c r="AX1763" s="3">
        <f xml:space="preserve"> IFERROR(Table1[[#This Row],[GP 2021]]/Table1[[#This Row],[Total Assets 2021]], "x")</f>
        <v>0.75235336712527157</v>
      </c>
      <c r="AY1763" s="3">
        <f xml:space="preserve"> IFERROR(Table1[[#This Row],[GP TTM]]/Table1[[#This Row],[Total Assets TTM]], "x")</f>
        <v>0.9152765583845478</v>
      </c>
      <c r="BA1763" s="3">
        <f xml:space="preserve"> IFERROR(ABS(Table1[[#This Row],[ROA 2013]]-Table1[[#This Row],[ROA 2012]]), "x")</f>
        <v>3.1977292138349378E-2</v>
      </c>
      <c r="BB1763" s="3">
        <f xml:space="preserve"> IFERROR(ABS(Table1[[#This Row],[ROA 2014]]-Table1[[#This Row],[ROA 2013]]), "x")</f>
        <v>2.0922497527659567E-2</v>
      </c>
      <c r="BC1763" s="3">
        <f xml:space="preserve"> IFERROR(ABS(Table1[[#This Row],[ROA 2015]]-Table1[[#This Row],[ROA 2014]]), "x")</f>
        <v>4.3954612101616775E-2</v>
      </c>
      <c r="BD1763" s="3">
        <f xml:space="preserve"> IFERROR(ABS(Table1[[#This Row],[ROA 2016]]-Table1[[#This Row],[ROA 2015]]), "x")</f>
        <v>0.3510092618915055</v>
      </c>
      <c r="BE1763" s="3">
        <f xml:space="preserve"> IFERROR(ABS(Table1[[#This Row],[ROA 2017]]-Table1[[#This Row],[ROA 2016]]), "x")</f>
        <v>3.3134856491150333E-2</v>
      </c>
      <c r="BF1763" s="3">
        <f xml:space="preserve"> IFERROR(ABS(Table1[[#This Row],[ROA 2018]]-Table1[[#This Row],[ROA 2017]]), "x")</f>
        <v>0.1678428353453969</v>
      </c>
      <c r="BG1763" s="3">
        <f xml:space="preserve"> IFERROR(ABS(Table1[[#This Row],[ROA 2019]]-Table1[[#This Row],[ROA 2018]]), "x")</f>
        <v>6.0168901837127531E-2</v>
      </c>
      <c r="BH1763" s="3">
        <f xml:space="preserve"> IFERROR(ABS(Table1[[#This Row],[ROA 2020]]-Table1[[#This Row],[ROA 2019]]), "x")</f>
        <v>0.13701329574952203</v>
      </c>
      <c r="BI1763" s="3">
        <f xml:space="preserve"> IFERROR(ABS(Table1[[#This Row],[ROA 2021]]-Table1[[#This Row],[ROA 2020]]), "x")</f>
        <v>4.3431732310763027E-2</v>
      </c>
      <c r="BJ1763" s="3">
        <f xml:space="preserve"> IFERROR(AVERAGE(Table1[[#This Row],[ROA 2013-2012]:[ROA 2021-2020]]), "x")</f>
        <v>9.8828365043676786E-2</v>
      </c>
      <c r="BK1763" s="3">
        <f>IFERROR(AVERAGE(Table1[[#This Row],[ROA 2012]:[ROA 2021]]), "x")</f>
        <v>0.64019650871143974</v>
      </c>
      <c r="BN1763" s="1">
        <f>SUM(Table1[[#This Row],[B/M Rank]:[ROA Rank]])</f>
        <v>0</v>
      </c>
    </row>
    <row r="1764" spans="1:66" x14ac:dyDescent="0.25">
      <c r="A1764" s="1" t="s">
        <v>2576</v>
      </c>
      <c r="B1764" s="1" t="s">
        <v>624</v>
      </c>
      <c r="C1764" s="1" t="s">
        <v>616</v>
      </c>
      <c r="D1764" s="1" t="s">
        <v>11</v>
      </c>
      <c r="E1764" s="1" t="s">
        <v>108</v>
      </c>
      <c r="F1764" s="1">
        <v>208.26</v>
      </c>
      <c r="G1764" s="19"/>
      <c r="H1764" s="19"/>
      <c r="I1764" s="19"/>
      <c r="J1764" s="19"/>
      <c r="K1764" s="1"/>
      <c r="L1764" s="19"/>
      <c r="M1764" s="1">
        <v>2013</v>
      </c>
      <c r="O1764" s="1">
        <v>-1.7</v>
      </c>
      <c r="P1764" s="1">
        <v>0</v>
      </c>
      <c r="Q1764" s="1">
        <v>1</v>
      </c>
      <c r="R1764" s="1">
        <v>0.8</v>
      </c>
      <c r="S1764" s="1">
        <v>-0.1</v>
      </c>
      <c r="T1764" s="1">
        <v>0.3</v>
      </c>
      <c r="U1764" s="1">
        <v>1.8</v>
      </c>
      <c r="V1764" s="1">
        <v>2.9</v>
      </c>
      <c r="W1764" s="1">
        <v>9.3000000000000007</v>
      </c>
      <c r="X1764" s="1">
        <v>11.5</v>
      </c>
      <c r="Z1764" s="3">
        <f xml:space="preserve"> IFERROR(AVEDEV(Table1[[#This Row],[GP 2012]:[GP 2021]]) / Table1[[#This Row],[Avg GP]], "x")</f>
        <v>1.2913752913752916</v>
      </c>
      <c r="AA1764" s="2">
        <f xml:space="preserve"> IFERROR(AVERAGE(Table1[[#This Row],[GP 2012]:[GP 2021]]), "x")</f>
        <v>1.588888888888889</v>
      </c>
      <c r="AB1764" s="11">
        <f>Table1[Equity]/Table1[Market Capital]</f>
        <v>0.15509459329684047</v>
      </c>
      <c r="AD1764" s="1">
        <v>2</v>
      </c>
      <c r="AE1764" s="1">
        <v>2.2000000000000002</v>
      </c>
      <c r="AF1764" s="1">
        <v>4.3</v>
      </c>
      <c r="AG1764" s="1">
        <v>9.6</v>
      </c>
      <c r="AH1764" s="1">
        <v>8.8000000000000007</v>
      </c>
      <c r="AI1764" s="1">
        <v>10.1</v>
      </c>
      <c r="AJ1764" s="1">
        <v>14.6</v>
      </c>
      <c r="AK1764" s="1">
        <v>33.799999999999997</v>
      </c>
      <c r="AL1764" s="1">
        <v>51.3</v>
      </c>
      <c r="AM1764" s="1">
        <v>52.7</v>
      </c>
      <c r="AN1764" s="1">
        <v>32.299999999999997</v>
      </c>
      <c r="AO1764" s="3" t="str">
        <f xml:space="preserve"> IFERROR(Table1[[#This Row],[GP 2012]]/Table1[[#This Row],[Total Assets 2012]], "x")</f>
        <v>x</v>
      </c>
      <c r="AP1764" s="3">
        <f xml:space="preserve"> IFERROR(Table1[[#This Row],[GP 2013]]/Table1[[#This Row],[Total Assets 2013]], "x")</f>
        <v>-0.85</v>
      </c>
      <c r="AQ1764" s="3">
        <f xml:space="preserve"> IFERROR(Table1[[#This Row],[GP 2014]]/Table1[[#This Row],[Total Assets 2014]], "x")</f>
        <v>0</v>
      </c>
      <c r="AR1764" s="3">
        <f xml:space="preserve"> IFERROR(Table1[[#This Row],[GP 2015]]/Table1[[#This Row],[Total Assets 2015]], "x")</f>
        <v>0.23255813953488372</v>
      </c>
      <c r="AS1764" s="3">
        <f xml:space="preserve"> IFERROR(Table1[[#This Row],[GP 2016]]/Table1[[#This Row],[Total Assets 2016]], "x")</f>
        <v>8.3333333333333343E-2</v>
      </c>
      <c r="AT1764" s="3">
        <f xml:space="preserve"> IFERROR(Table1[[#This Row],[GP 2017]]/Table1[[#This Row],[Total Assets 2017]], "x")</f>
        <v>-1.1363636363636364E-2</v>
      </c>
      <c r="AU1764" s="3">
        <f xml:space="preserve"> IFERROR(Table1[[#This Row],[GP 2018]]/Table1[[#This Row],[Total Assets 2018]], "x")</f>
        <v>2.9702970297029702E-2</v>
      </c>
      <c r="AV1764" s="3">
        <f xml:space="preserve"> IFERROR(Table1[[#This Row],[GP 2019]]/Table1[[#This Row],[Total Assets 2019]], "x")</f>
        <v>0.12328767123287672</v>
      </c>
      <c r="AW1764" s="3">
        <f xml:space="preserve"> IFERROR(Table1[[#This Row],[GP 2020]]/Table1[[#This Row],[Total Assets 2020]], "x")</f>
        <v>8.5798816568047345E-2</v>
      </c>
      <c r="AX1764" s="3">
        <f xml:space="preserve"> IFERROR(Table1[[#This Row],[GP 2021]]/Table1[[#This Row],[Total Assets 2021]], "x")</f>
        <v>0.18128654970760236</v>
      </c>
      <c r="AY1764" s="3">
        <f xml:space="preserve"> IFERROR(Table1[[#This Row],[GP TTM]]/Table1[[#This Row],[Total Assets TTM]], "x")</f>
        <v>0.21821631878557873</v>
      </c>
      <c r="BA1764" s="3" t="str">
        <f xml:space="preserve"> IFERROR(ABS(Table1[[#This Row],[ROA 2013]]-Table1[[#This Row],[ROA 2012]]), "x")</f>
        <v>x</v>
      </c>
      <c r="BB1764" s="3">
        <f xml:space="preserve"> IFERROR(ABS(Table1[[#This Row],[ROA 2014]]-Table1[[#This Row],[ROA 2013]]), "x")</f>
        <v>0.85</v>
      </c>
      <c r="BC1764" s="3">
        <f xml:space="preserve"> IFERROR(ABS(Table1[[#This Row],[ROA 2015]]-Table1[[#This Row],[ROA 2014]]), "x")</f>
        <v>0.23255813953488372</v>
      </c>
      <c r="BD1764" s="3">
        <f xml:space="preserve"> IFERROR(ABS(Table1[[#This Row],[ROA 2016]]-Table1[[#This Row],[ROA 2015]]), "x")</f>
        <v>0.14922480620155038</v>
      </c>
      <c r="BE1764" s="3">
        <f xml:space="preserve"> IFERROR(ABS(Table1[[#This Row],[ROA 2017]]-Table1[[#This Row],[ROA 2016]]), "x")</f>
        <v>9.469696969696971E-2</v>
      </c>
      <c r="BF1764" s="3">
        <f xml:space="preserve"> IFERROR(ABS(Table1[[#This Row],[ROA 2018]]-Table1[[#This Row],[ROA 2017]]), "x")</f>
        <v>4.1066606660666069E-2</v>
      </c>
      <c r="BG1764" s="3">
        <f xml:space="preserve"> IFERROR(ABS(Table1[[#This Row],[ROA 2019]]-Table1[[#This Row],[ROA 2018]]), "x")</f>
        <v>9.3584700935847018E-2</v>
      </c>
      <c r="BH1764" s="3">
        <f xml:space="preserve"> IFERROR(ABS(Table1[[#This Row],[ROA 2020]]-Table1[[#This Row],[ROA 2019]]), "x")</f>
        <v>3.7488854664829374E-2</v>
      </c>
      <c r="BI1764" s="3">
        <f xml:space="preserve"> IFERROR(ABS(Table1[[#This Row],[ROA 2021]]-Table1[[#This Row],[ROA 2020]]), "x")</f>
        <v>9.5487733139555012E-2</v>
      </c>
      <c r="BJ1764" s="3">
        <f xml:space="preserve"> IFERROR(AVERAGE(Table1[[#This Row],[ROA 2013-2012]:[ROA 2021-2020]]), "x")</f>
        <v>0.19926347635428765</v>
      </c>
      <c r="BK1764" s="3">
        <f>IFERROR(AVERAGE(Table1[[#This Row],[ROA 2012]:[ROA 2021]]), "x")</f>
        <v>-1.3932906187762571E-2</v>
      </c>
      <c r="BN1764" s="1">
        <f>SUM(Table1[[#This Row],[B/M Rank]:[ROA Rank]])</f>
        <v>0</v>
      </c>
    </row>
    <row r="1765" spans="1:66" x14ac:dyDescent="0.25">
      <c r="A1765" s="1" t="s">
        <v>2608</v>
      </c>
      <c r="B1765" s="1" t="s">
        <v>657</v>
      </c>
      <c r="C1765" s="1" t="s">
        <v>658</v>
      </c>
      <c r="D1765" s="1" t="s">
        <v>133</v>
      </c>
      <c r="E1765" s="1" t="s">
        <v>108</v>
      </c>
      <c r="F1765" s="1">
        <v>208.4</v>
      </c>
      <c r="G1765" s="19"/>
      <c r="H1765" s="19"/>
      <c r="I1765" s="19"/>
      <c r="J1765" s="19"/>
      <c r="K1765" s="1"/>
      <c r="L1765" s="19"/>
      <c r="M1765" s="1">
        <v>2012</v>
      </c>
      <c r="N1765" s="1">
        <v>580.5</v>
      </c>
      <c r="O1765" s="1">
        <v>600.20000000000005</v>
      </c>
      <c r="P1765" s="1">
        <v>711</v>
      </c>
      <c r="Q1765" s="1">
        <v>813</v>
      </c>
      <c r="R1765" s="1">
        <v>825.6</v>
      </c>
      <c r="S1765" s="1">
        <v>769.9</v>
      </c>
      <c r="T1765" s="1">
        <v>774.6</v>
      </c>
      <c r="U1765" s="1">
        <v>701.5</v>
      </c>
      <c r="V1765" s="1">
        <v>435.4</v>
      </c>
      <c r="W1765" s="1">
        <v>393.2</v>
      </c>
      <c r="X1765" s="1">
        <v>368.9</v>
      </c>
      <c r="Z1765" s="3">
        <f xml:space="preserve"> IFERROR(AVEDEV(Table1[[#This Row],[GP 2012]:[GP 2021]]) / Table1[[#This Row],[Avg GP]], "x")</f>
        <v>0.19157292313282562</v>
      </c>
      <c r="AA1765" s="2">
        <f xml:space="preserve"> IFERROR(AVERAGE(Table1[[#This Row],[GP 2012]:[GP 2021]]), "x")</f>
        <v>660.49</v>
      </c>
      <c r="AB1765" s="11">
        <f>Table1[Equity]/Table1[Market Capital]</f>
        <v>2.2715930902111321</v>
      </c>
      <c r="AC1765" s="15">
        <v>2193.4</v>
      </c>
      <c r="AD1765" s="15">
        <v>2597.6</v>
      </c>
      <c r="AE1765" s="15">
        <v>2935.9</v>
      </c>
      <c r="AF1765" s="15">
        <v>3201.8</v>
      </c>
      <c r="AG1765" s="15">
        <v>2917.5</v>
      </c>
      <c r="AH1765" s="15">
        <v>2803.2</v>
      </c>
      <c r="AI1765" s="15">
        <v>2368</v>
      </c>
      <c r="AJ1765" s="15">
        <v>2430.6</v>
      </c>
      <c r="AK1765" s="15">
        <v>2194.3000000000002</v>
      </c>
      <c r="AL1765" s="15">
        <v>2359.6</v>
      </c>
      <c r="AM1765" s="15">
        <v>1402.9</v>
      </c>
      <c r="AN1765" s="1">
        <v>473.4</v>
      </c>
      <c r="AO1765" s="3">
        <f xml:space="preserve"> IFERROR(Table1[[#This Row],[GP 2012]]/Table1[[#This Row],[Total Assets 2012]], "x")</f>
        <v>0.26465760919121001</v>
      </c>
      <c r="AP1765" s="3">
        <f xml:space="preserve"> IFERROR(Table1[[#This Row],[GP 2013]]/Table1[[#This Row],[Total Assets 2013]], "x")</f>
        <v>0.23105943948259935</v>
      </c>
      <c r="AQ1765" s="3">
        <f xml:space="preserve"> IFERROR(Table1[[#This Row],[GP 2014]]/Table1[[#This Row],[Total Assets 2014]], "x")</f>
        <v>0.24217446098300349</v>
      </c>
      <c r="AR1765" s="3">
        <f xml:space="preserve"> IFERROR(Table1[[#This Row],[GP 2015]]/Table1[[#This Row],[Total Assets 2015]], "x")</f>
        <v>0.25391967018552064</v>
      </c>
      <c r="AS1765" s="3">
        <f xml:space="preserve"> IFERROR(Table1[[#This Row],[GP 2016]]/Table1[[#This Row],[Total Assets 2016]], "x")</f>
        <v>0.28298200514138816</v>
      </c>
      <c r="AT1765" s="3">
        <f xml:space="preserve"> IFERROR(Table1[[#This Row],[GP 2017]]/Table1[[#This Row],[Total Assets 2017]], "x")</f>
        <v>0.274650399543379</v>
      </c>
      <c r="AU1765" s="3">
        <f xml:space="preserve"> IFERROR(Table1[[#This Row],[GP 2018]]/Table1[[#This Row],[Total Assets 2018]], "x")</f>
        <v>0.32711148648648647</v>
      </c>
      <c r="AV1765" s="3">
        <f xml:space="preserve"> IFERROR(Table1[[#This Row],[GP 2019]]/Table1[[#This Row],[Total Assets 2019]], "x")</f>
        <v>0.28861186538303302</v>
      </c>
      <c r="AW1765" s="3">
        <f xml:space="preserve"> IFERROR(Table1[[#This Row],[GP 2020]]/Table1[[#This Row],[Total Assets 2020]], "x")</f>
        <v>0.19842318734904066</v>
      </c>
      <c r="AX1765" s="3">
        <f xml:space="preserve"> IFERROR(Table1[[#This Row],[GP 2021]]/Table1[[#This Row],[Total Assets 2021]], "x")</f>
        <v>0.1666384132903882</v>
      </c>
      <c r="AY1765" s="3">
        <f xml:space="preserve"> IFERROR(Table1[[#This Row],[GP TTM]]/Table1[[#This Row],[Total Assets TTM]], "x")</f>
        <v>0.26295530686435237</v>
      </c>
      <c r="BA1765" s="3">
        <f xml:space="preserve"> IFERROR(ABS(Table1[[#This Row],[ROA 2013]]-Table1[[#This Row],[ROA 2012]]), "x")</f>
        <v>3.3598169708610653E-2</v>
      </c>
      <c r="BB1765" s="3">
        <f xml:space="preserve"> IFERROR(ABS(Table1[[#This Row],[ROA 2014]]-Table1[[#This Row],[ROA 2013]]), "x")</f>
        <v>1.1115021500404137E-2</v>
      </c>
      <c r="BC1765" s="3">
        <f xml:space="preserve"> IFERROR(ABS(Table1[[#This Row],[ROA 2015]]-Table1[[#This Row],[ROA 2014]]), "x")</f>
        <v>1.1745209202517148E-2</v>
      </c>
      <c r="BD1765" s="3">
        <f xml:space="preserve"> IFERROR(ABS(Table1[[#This Row],[ROA 2016]]-Table1[[#This Row],[ROA 2015]]), "x")</f>
        <v>2.9062334955867519E-2</v>
      </c>
      <c r="BE1765" s="3">
        <f xml:space="preserve"> IFERROR(ABS(Table1[[#This Row],[ROA 2017]]-Table1[[#This Row],[ROA 2016]]), "x")</f>
        <v>8.3316055980091619E-3</v>
      </c>
      <c r="BF1765" s="3">
        <f xml:space="preserve"> IFERROR(ABS(Table1[[#This Row],[ROA 2018]]-Table1[[#This Row],[ROA 2017]]), "x")</f>
        <v>5.2461086943107471E-2</v>
      </c>
      <c r="BG1765" s="3">
        <f xml:space="preserve"> IFERROR(ABS(Table1[[#This Row],[ROA 2019]]-Table1[[#This Row],[ROA 2018]]), "x")</f>
        <v>3.8499621103453452E-2</v>
      </c>
      <c r="BH1765" s="3">
        <f xml:space="preserve"> IFERROR(ABS(Table1[[#This Row],[ROA 2020]]-Table1[[#This Row],[ROA 2019]]), "x")</f>
        <v>9.0188678033992359E-2</v>
      </c>
      <c r="BI1765" s="3">
        <f xml:space="preserve"> IFERROR(ABS(Table1[[#This Row],[ROA 2021]]-Table1[[#This Row],[ROA 2020]]), "x")</f>
        <v>3.178477405865246E-2</v>
      </c>
      <c r="BJ1765" s="3">
        <f xml:space="preserve"> IFERROR(AVERAGE(Table1[[#This Row],[ROA 2013-2012]:[ROA 2021-2020]]), "x")</f>
        <v>3.4087389011623816E-2</v>
      </c>
      <c r="BK1765" s="3">
        <f>IFERROR(AVERAGE(Table1[[#This Row],[ROA 2012]:[ROA 2021]]), "x")</f>
        <v>0.25302285370360494</v>
      </c>
      <c r="BN1765" s="1">
        <f>SUM(Table1[[#This Row],[B/M Rank]:[ROA Rank]])</f>
        <v>0</v>
      </c>
    </row>
    <row r="1766" spans="1:66" x14ac:dyDescent="0.25">
      <c r="A1766" s="1" t="s">
        <v>3911</v>
      </c>
      <c r="B1766" s="1" t="s">
        <v>1623</v>
      </c>
      <c r="C1766" s="1" t="s">
        <v>1499</v>
      </c>
      <c r="D1766" s="1" t="s">
        <v>440</v>
      </c>
      <c r="E1766" s="1" t="s">
        <v>108</v>
      </c>
      <c r="F1766" s="1">
        <v>214.7</v>
      </c>
      <c r="G1766" s="19"/>
      <c r="H1766" s="19"/>
      <c r="I1766" s="19"/>
      <c r="J1766" s="19"/>
      <c r="K1766" s="1"/>
      <c r="L1766" s="19"/>
      <c r="M1766" s="1">
        <v>2012</v>
      </c>
      <c r="N1766" s="1">
        <v>16.899999999999999</v>
      </c>
      <c r="O1766" s="1">
        <v>27.9</v>
      </c>
      <c r="P1766" s="1">
        <v>43.1</v>
      </c>
      <c r="Q1766" s="1">
        <v>16.100000000000001</v>
      </c>
      <c r="R1766" s="1">
        <v>19.100000000000001</v>
      </c>
      <c r="S1766" s="1">
        <v>55.2</v>
      </c>
      <c r="T1766" s="1">
        <v>97</v>
      </c>
      <c r="U1766" s="1">
        <v>101.8</v>
      </c>
      <c r="V1766" s="1">
        <v>58.6</v>
      </c>
      <c r="W1766" s="1">
        <v>109.7</v>
      </c>
      <c r="X1766" s="1">
        <v>130.5</v>
      </c>
      <c r="Z1766" s="3">
        <f xml:space="preserve"> IFERROR(AVEDEV(Table1[[#This Row],[GP 2012]:[GP 2021]]) / Table1[[#This Row],[Avg GP]], "x")</f>
        <v>0.54858819215254861</v>
      </c>
      <c r="AA1766" s="2">
        <f xml:space="preserve"> IFERROR(AVERAGE(Table1[[#This Row],[GP 2012]:[GP 2021]]), "x")</f>
        <v>54.540000000000006</v>
      </c>
      <c r="AB1766" s="11">
        <f>Table1[Equity]/Table1[Market Capital]</f>
        <v>1.8071727992547741</v>
      </c>
      <c r="AC1766" s="1">
        <v>138.9</v>
      </c>
      <c r="AD1766" s="1">
        <v>169.8</v>
      </c>
      <c r="AE1766" s="1">
        <v>250.5</v>
      </c>
      <c r="AF1766" s="1">
        <v>266.5</v>
      </c>
      <c r="AG1766" s="1">
        <v>299</v>
      </c>
      <c r="AH1766" s="1">
        <v>378.2</v>
      </c>
      <c r="AI1766" s="1">
        <v>502</v>
      </c>
      <c r="AJ1766" s="1">
        <v>592.20000000000005</v>
      </c>
      <c r="AK1766" s="1">
        <v>610</v>
      </c>
      <c r="AL1766" s="1">
        <v>683.5</v>
      </c>
      <c r="AM1766" s="1">
        <v>700.3</v>
      </c>
      <c r="AN1766" s="1">
        <v>388</v>
      </c>
      <c r="AO1766" s="3">
        <f xml:space="preserve"> IFERROR(Table1[[#This Row],[GP 2012]]/Table1[[#This Row],[Total Assets 2012]], "x")</f>
        <v>0.12167026637868969</v>
      </c>
      <c r="AP1766" s="3">
        <f xml:space="preserve"> IFERROR(Table1[[#This Row],[GP 2013]]/Table1[[#This Row],[Total Assets 2013]], "x")</f>
        <v>0.16431095406360421</v>
      </c>
      <c r="AQ1766" s="3">
        <f xml:space="preserve"> IFERROR(Table1[[#This Row],[GP 2014]]/Table1[[#This Row],[Total Assets 2014]], "x")</f>
        <v>0.17205588822355289</v>
      </c>
      <c r="AR1766" s="3">
        <f xml:space="preserve"> IFERROR(Table1[[#This Row],[GP 2015]]/Table1[[#This Row],[Total Assets 2015]], "x")</f>
        <v>6.0412757973733591E-2</v>
      </c>
      <c r="AS1766" s="3">
        <f xml:space="preserve"> IFERROR(Table1[[#This Row],[GP 2016]]/Table1[[#This Row],[Total Assets 2016]], "x")</f>
        <v>6.3879598662207368E-2</v>
      </c>
      <c r="AT1766" s="3">
        <f xml:space="preserve"> IFERROR(Table1[[#This Row],[GP 2017]]/Table1[[#This Row],[Total Assets 2017]], "x")</f>
        <v>0.14595452141723958</v>
      </c>
      <c r="AU1766" s="3">
        <f xml:space="preserve"> IFERROR(Table1[[#This Row],[GP 2018]]/Table1[[#This Row],[Total Assets 2018]], "x")</f>
        <v>0.19322709163346613</v>
      </c>
      <c r="AV1766" s="3">
        <f xml:space="preserve"> IFERROR(Table1[[#This Row],[GP 2019]]/Table1[[#This Row],[Total Assets 2019]], "x")</f>
        <v>0.17190138466734209</v>
      </c>
      <c r="AW1766" s="3">
        <f xml:space="preserve"> IFERROR(Table1[[#This Row],[GP 2020]]/Table1[[#This Row],[Total Assets 2020]], "x")</f>
        <v>9.6065573770491811E-2</v>
      </c>
      <c r="AX1766" s="3">
        <f xml:space="preserve"> IFERROR(Table1[[#This Row],[GP 2021]]/Table1[[#This Row],[Total Assets 2021]], "x")</f>
        <v>0.16049743964886615</v>
      </c>
      <c r="AY1766" s="3">
        <f xml:space="preserve"> IFERROR(Table1[[#This Row],[GP TTM]]/Table1[[#This Row],[Total Assets TTM]], "x")</f>
        <v>0.18634870769670142</v>
      </c>
      <c r="BA1766" s="3">
        <f xml:space="preserve"> IFERROR(ABS(Table1[[#This Row],[ROA 2013]]-Table1[[#This Row],[ROA 2012]]), "x")</f>
        <v>4.2640687684914524E-2</v>
      </c>
      <c r="BB1766" s="3">
        <f xml:space="preserve"> IFERROR(ABS(Table1[[#This Row],[ROA 2014]]-Table1[[#This Row],[ROA 2013]]), "x")</f>
        <v>7.7449341599486743E-3</v>
      </c>
      <c r="BC1766" s="3">
        <f xml:space="preserve"> IFERROR(ABS(Table1[[#This Row],[ROA 2015]]-Table1[[#This Row],[ROA 2014]]), "x")</f>
        <v>0.1116431302498193</v>
      </c>
      <c r="BD1766" s="3">
        <f xml:space="preserve"> IFERROR(ABS(Table1[[#This Row],[ROA 2016]]-Table1[[#This Row],[ROA 2015]]), "x")</f>
        <v>3.4668406884737768E-3</v>
      </c>
      <c r="BE1766" s="3">
        <f xml:space="preserve"> IFERROR(ABS(Table1[[#This Row],[ROA 2017]]-Table1[[#This Row],[ROA 2016]]), "x")</f>
        <v>8.2074922755032212E-2</v>
      </c>
      <c r="BF1766" s="3">
        <f xml:space="preserve"> IFERROR(ABS(Table1[[#This Row],[ROA 2018]]-Table1[[#This Row],[ROA 2017]]), "x")</f>
        <v>4.727257021622655E-2</v>
      </c>
      <c r="BG1766" s="3">
        <f xml:space="preserve"> IFERROR(ABS(Table1[[#This Row],[ROA 2019]]-Table1[[#This Row],[ROA 2018]]), "x")</f>
        <v>2.1325706966124042E-2</v>
      </c>
      <c r="BH1766" s="3">
        <f xml:space="preserve"> IFERROR(ABS(Table1[[#This Row],[ROA 2020]]-Table1[[#This Row],[ROA 2019]]), "x")</f>
        <v>7.5835810896850278E-2</v>
      </c>
      <c r="BI1766" s="3">
        <f xml:space="preserve"> IFERROR(ABS(Table1[[#This Row],[ROA 2021]]-Table1[[#This Row],[ROA 2020]]), "x")</f>
        <v>6.4431865878374336E-2</v>
      </c>
      <c r="BJ1766" s="3">
        <f xml:space="preserve"> IFERROR(AVERAGE(Table1[[#This Row],[ROA 2013-2012]:[ROA 2021-2020]]), "x")</f>
        <v>5.0715163277307081E-2</v>
      </c>
      <c r="BK1766" s="3">
        <f>IFERROR(AVERAGE(Table1[[#This Row],[ROA 2012]:[ROA 2021]]), "x")</f>
        <v>0.13499754764391936</v>
      </c>
      <c r="BN1766" s="1">
        <f>SUM(Table1[[#This Row],[B/M Rank]:[ROA Rank]])</f>
        <v>0</v>
      </c>
    </row>
    <row r="1767" spans="1:66" x14ac:dyDescent="0.25">
      <c r="A1767" s="1" t="s">
        <v>3763</v>
      </c>
      <c r="B1767" s="1" t="s">
        <v>1482</v>
      </c>
      <c r="C1767" s="1" t="s">
        <v>4417</v>
      </c>
      <c r="D1767" s="1" t="s">
        <v>268</v>
      </c>
      <c r="E1767" s="1" t="s">
        <v>108</v>
      </c>
      <c r="F1767" s="1">
        <v>215.15</v>
      </c>
      <c r="G1767" s="19"/>
      <c r="H1767" s="19"/>
      <c r="I1767" s="19"/>
      <c r="J1767" s="19"/>
      <c r="K1767" s="1"/>
      <c r="L1767" s="19"/>
      <c r="M1767" s="1" t="s">
        <v>4362</v>
      </c>
      <c r="N1767" s="1" t="s">
        <v>4368</v>
      </c>
      <c r="O1767" s="1" t="s">
        <v>4368</v>
      </c>
      <c r="P1767" s="1" t="s">
        <v>4368</v>
      </c>
      <c r="Q1767" s="1" t="s">
        <v>4368</v>
      </c>
      <c r="R1767" s="1" t="s">
        <v>4368</v>
      </c>
      <c r="S1767" s="1" t="s">
        <v>4368</v>
      </c>
      <c r="T1767" s="1" t="s">
        <v>4368</v>
      </c>
      <c r="U1767" s="1" t="s">
        <v>4368</v>
      </c>
      <c r="V1767" s="1" t="s">
        <v>4368</v>
      </c>
      <c r="W1767" s="1" t="s">
        <v>4368</v>
      </c>
      <c r="X1767" s="1" t="s">
        <v>4368</v>
      </c>
      <c r="Z1767" s="3" t="str">
        <f xml:space="preserve"> IFERROR(AVEDEV(Table1[[#This Row],[GP 2012]:[GP 2021]]) / Table1[[#This Row],[Avg GP]], "x")</f>
        <v>x</v>
      </c>
      <c r="AA1767" s="2" t="str">
        <f xml:space="preserve"> IFERROR(AVERAGE(Table1[[#This Row],[GP 2012]:[GP 2021]]), "x")</f>
        <v>x</v>
      </c>
      <c r="AB1767" s="11">
        <f>Table1[Equity]/Table1[Market Capital]</f>
        <v>0.16732512200790145</v>
      </c>
      <c r="AC1767" s="1">
        <v>11.8</v>
      </c>
      <c r="AD1767" s="1">
        <v>12.1</v>
      </c>
      <c r="AE1767" s="1">
        <v>0.6</v>
      </c>
      <c r="AF1767" s="1">
        <v>0.5</v>
      </c>
      <c r="AG1767" s="1">
        <v>0.6</v>
      </c>
      <c r="AH1767" s="1">
        <v>4.5999999999999996</v>
      </c>
      <c r="AI1767" s="1">
        <v>5.2</v>
      </c>
      <c r="AJ1767" s="1">
        <v>5.3</v>
      </c>
      <c r="AK1767" s="1">
        <v>5.3</v>
      </c>
      <c r="AL1767" s="1">
        <v>37.799999999999997</v>
      </c>
      <c r="AM1767" s="1">
        <v>36.700000000000003</v>
      </c>
      <c r="AN1767" s="1">
        <v>36</v>
      </c>
      <c r="AO1767" s="3" t="str">
        <f xml:space="preserve"> IFERROR(Table1[[#This Row],[GP 2012]]/Table1[[#This Row],[Total Assets 2012]], "x")</f>
        <v>x</v>
      </c>
      <c r="AP1767" s="3" t="str">
        <f xml:space="preserve"> IFERROR(Table1[[#This Row],[GP 2013]]/Table1[[#This Row],[Total Assets 2013]], "x")</f>
        <v>x</v>
      </c>
      <c r="AQ1767" s="3" t="str">
        <f xml:space="preserve"> IFERROR(Table1[[#This Row],[GP 2014]]/Table1[[#This Row],[Total Assets 2014]], "x")</f>
        <v>x</v>
      </c>
      <c r="AR1767" s="3" t="str">
        <f xml:space="preserve"> IFERROR(Table1[[#This Row],[GP 2015]]/Table1[[#This Row],[Total Assets 2015]], "x")</f>
        <v>x</v>
      </c>
      <c r="AS1767" s="3" t="str">
        <f xml:space="preserve"> IFERROR(Table1[[#This Row],[GP 2016]]/Table1[[#This Row],[Total Assets 2016]], "x")</f>
        <v>x</v>
      </c>
      <c r="AT1767" s="3" t="str">
        <f xml:space="preserve"> IFERROR(Table1[[#This Row],[GP 2017]]/Table1[[#This Row],[Total Assets 2017]], "x")</f>
        <v>x</v>
      </c>
      <c r="AU1767" s="3" t="str">
        <f xml:space="preserve"> IFERROR(Table1[[#This Row],[GP 2018]]/Table1[[#This Row],[Total Assets 2018]], "x")</f>
        <v>x</v>
      </c>
      <c r="AV1767" s="3" t="str">
        <f xml:space="preserve"> IFERROR(Table1[[#This Row],[GP 2019]]/Table1[[#This Row],[Total Assets 2019]], "x")</f>
        <v>x</v>
      </c>
      <c r="AW1767" s="3" t="str">
        <f xml:space="preserve"> IFERROR(Table1[[#This Row],[GP 2020]]/Table1[[#This Row],[Total Assets 2020]], "x")</f>
        <v>x</v>
      </c>
      <c r="AX1767" s="3" t="str">
        <f xml:space="preserve"> IFERROR(Table1[[#This Row],[GP 2021]]/Table1[[#This Row],[Total Assets 2021]], "x")</f>
        <v>x</v>
      </c>
      <c r="AY1767" s="3" t="str">
        <f xml:space="preserve"> IFERROR(Table1[[#This Row],[GP TTM]]/Table1[[#This Row],[Total Assets TTM]], "x")</f>
        <v>x</v>
      </c>
      <c r="BA1767" s="3" t="str">
        <f xml:space="preserve"> IFERROR(ABS(Table1[[#This Row],[ROA 2013]]-Table1[[#This Row],[ROA 2012]]), "x")</f>
        <v>x</v>
      </c>
      <c r="BB1767" s="3" t="str">
        <f xml:space="preserve"> IFERROR(ABS(Table1[[#This Row],[ROA 2014]]-Table1[[#This Row],[ROA 2013]]), "x")</f>
        <v>x</v>
      </c>
      <c r="BC1767" s="3" t="str">
        <f xml:space="preserve"> IFERROR(ABS(Table1[[#This Row],[ROA 2015]]-Table1[[#This Row],[ROA 2014]]), "x")</f>
        <v>x</v>
      </c>
      <c r="BD1767" s="3" t="str">
        <f xml:space="preserve"> IFERROR(ABS(Table1[[#This Row],[ROA 2016]]-Table1[[#This Row],[ROA 2015]]), "x")</f>
        <v>x</v>
      </c>
      <c r="BE1767" s="3" t="str">
        <f xml:space="preserve"> IFERROR(ABS(Table1[[#This Row],[ROA 2017]]-Table1[[#This Row],[ROA 2016]]), "x")</f>
        <v>x</v>
      </c>
      <c r="BF1767" s="3" t="str">
        <f xml:space="preserve"> IFERROR(ABS(Table1[[#This Row],[ROA 2018]]-Table1[[#This Row],[ROA 2017]]), "x")</f>
        <v>x</v>
      </c>
      <c r="BG1767" s="3" t="str">
        <f xml:space="preserve"> IFERROR(ABS(Table1[[#This Row],[ROA 2019]]-Table1[[#This Row],[ROA 2018]]), "x")</f>
        <v>x</v>
      </c>
      <c r="BH1767" s="3" t="str">
        <f xml:space="preserve"> IFERROR(ABS(Table1[[#This Row],[ROA 2020]]-Table1[[#This Row],[ROA 2019]]), "x")</f>
        <v>x</v>
      </c>
      <c r="BI1767" s="3" t="str">
        <f xml:space="preserve"> IFERROR(ABS(Table1[[#This Row],[ROA 2021]]-Table1[[#This Row],[ROA 2020]]), "x")</f>
        <v>x</v>
      </c>
      <c r="BJ1767" s="3" t="str">
        <f xml:space="preserve"> IFERROR(AVERAGE(Table1[[#This Row],[ROA 2013-2012]:[ROA 2021-2020]]), "x")</f>
        <v>x</v>
      </c>
      <c r="BK1767" s="3" t="str">
        <f>IFERROR(AVERAGE(Table1[[#This Row],[ROA 2012]:[ROA 2021]]), "x")</f>
        <v>x</v>
      </c>
      <c r="BN1767" s="1">
        <f>SUM(Table1[[#This Row],[B/M Rank]:[ROA Rank]])</f>
        <v>0</v>
      </c>
    </row>
    <row r="1768" spans="1:66" x14ac:dyDescent="0.25">
      <c r="A1768" s="1" t="s">
        <v>2237</v>
      </c>
      <c r="B1768" s="1" t="s">
        <v>4382</v>
      </c>
      <c r="C1768" s="1" t="s">
        <v>267</v>
      </c>
      <c r="D1768" s="1" t="s">
        <v>268</v>
      </c>
      <c r="E1768" s="1" t="s">
        <v>108</v>
      </c>
      <c r="F1768" s="1">
        <v>216.42</v>
      </c>
      <c r="G1768" s="19"/>
      <c r="H1768" s="19"/>
      <c r="I1768" s="19"/>
      <c r="J1768" s="19"/>
      <c r="K1768" s="1"/>
      <c r="L1768" s="19"/>
      <c r="M1768" s="1">
        <v>2012</v>
      </c>
      <c r="N1768" s="1" t="s">
        <v>4368</v>
      </c>
      <c r="O1768" s="1" t="s">
        <v>4368</v>
      </c>
      <c r="P1768" s="1" t="s">
        <v>4368</v>
      </c>
      <c r="Q1768" s="1" t="s">
        <v>4368</v>
      </c>
      <c r="R1768" s="1" t="s">
        <v>4368</v>
      </c>
      <c r="S1768" s="1" t="s">
        <v>4368</v>
      </c>
      <c r="T1768" s="1" t="s">
        <v>4368</v>
      </c>
      <c r="U1768" s="1" t="s">
        <v>4368</v>
      </c>
      <c r="V1768" s="1" t="s">
        <v>4368</v>
      </c>
      <c r="W1768" s="1" t="s">
        <v>4368</v>
      </c>
      <c r="X1768" s="1" t="s">
        <v>4368</v>
      </c>
      <c r="Z1768" s="3" t="str">
        <f xml:space="preserve"> IFERROR(AVEDEV(Table1[[#This Row],[GP 2012]:[GP 2021]]) / Table1[[#This Row],[Avg GP]], "x")</f>
        <v>x</v>
      </c>
      <c r="AA1768" s="2" t="str">
        <f xml:space="preserve"> IFERROR(AVERAGE(Table1[[#This Row],[GP 2012]:[GP 2021]]), "x")</f>
        <v>x</v>
      </c>
      <c r="AB1768" s="11">
        <f>Table1[Equity]/Table1[Market Capital]</f>
        <v>0.24859070326217539</v>
      </c>
      <c r="AC1768" s="1">
        <v>1</v>
      </c>
      <c r="AD1768" s="1">
        <v>0.7</v>
      </c>
      <c r="AE1768" s="1">
        <v>0.7</v>
      </c>
      <c r="AF1768" s="1">
        <v>0.4</v>
      </c>
      <c r="AG1768" s="1">
        <v>1.6</v>
      </c>
      <c r="AH1768" s="1">
        <v>4.0999999999999996</v>
      </c>
      <c r="AI1768" s="1">
        <v>6.3</v>
      </c>
      <c r="AJ1768" s="1">
        <v>4.3</v>
      </c>
      <c r="AK1768" s="1">
        <v>2.9</v>
      </c>
      <c r="AL1768" s="1">
        <v>31</v>
      </c>
      <c r="AM1768" s="1">
        <v>55.4</v>
      </c>
      <c r="AN1768" s="1">
        <v>53.8</v>
      </c>
      <c r="AO1768" s="3" t="str">
        <f xml:space="preserve"> IFERROR(Table1[[#This Row],[GP 2012]]/Table1[[#This Row],[Total Assets 2012]], "x")</f>
        <v>x</v>
      </c>
      <c r="AP1768" s="3" t="str">
        <f xml:space="preserve"> IFERROR(Table1[[#This Row],[GP 2013]]/Table1[[#This Row],[Total Assets 2013]], "x")</f>
        <v>x</v>
      </c>
      <c r="AQ1768" s="3" t="str">
        <f xml:space="preserve"> IFERROR(Table1[[#This Row],[GP 2014]]/Table1[[#This Row],[Total Assets 2014]], "x")</f>
        <v>x</v>
      </c>
      <c r="AR1768" s="3" t="str">
        <f xml:space="preserve"> IFERROR(Table1[[#This Row],[GP 2015]]/Table1[[#This Row],[Total Assets 2015]], "x")</f>
        <v>x</v>
      </c>
      <c r="AS1768" s="3" t="str">
        <f xml:space="preserve"> IFERROR(Table1[[#This Row],[GP 2016]]/Table1[[#This Row],[Total Assets 2016]], "x")</f>
        <v>x</v>
      </c>
      <c r="AT1768" s="3" t="str">
        <f xml:space="preserve"> IFERROR(Table1[[#This Row],[GP 2017]]/Table1[[#This Row],[Total Assets 2017]], "x")</f>
        <v>x</v>
      </c>
      <c r="AU1768" s="3" t="str">
        <f xml:space="preserve"> IFERROR(Table1[[#This Row],[GP 2018]]/Table1[[#This Row],[Total Assets 2018]], "x")</f>
        <v>x</v>
      </c>
      <c r="AV1768" s="3" t="str">
        <f xml:space="preserve"> IFERROR(Table1[[#This Row],[GP 2019]]/Table1[[#This Row],[Total Assets 2019]], "x")</f>
        <v>x</v>
      </c>
      <c r="AW1768" s="3" t="str">
        <f xml:space="preserve"> IFERROR(Table1[[#This Row],[GP 2020]]/Table1[[#This Row],[Total Assets 2020]], "x")</f>
        <v>x</v>
      </c>
      <c r="AX1768" s="3" t="str">
        <f xml:space="preserve"> IFERROR(Table1[[#This Row],[GP 2021]]/Table1[[#This Row],[Total Assets 2021]], "x")</f>
        <v>x</v>
      </c>
      <c r="AY1768" s="3" t="str">
        <f xml:space="preserve"> IFERROR(Table1[[#This Row],[GP TTM]]/Table1[[#This Row],[Total Assets TTM]], "x")</f>
        <v>x</v>
      </c>
      <c r="BA1768" s="3" t="str">
        <f xml:space="preserve"> IFERROR(ABS(Table1[[#This Row],[ROA 2013]]-Table1[[#This Row],[ROA 2012]]), "x")</f>
        <v>x</v>
      </c>
      <c r="BB1768" s="3" t="str">
        <f xml:space="preserve"> IFERROR(ABS(Table1[[#This Row],[ROA 2014]]-Table1[[#This Row],[ROA 2013]]), "x")</f>
        <v>x</v>
      </c>
      <c r="BC1768" s="3" t="str">
        <f xml:space="preserve"> IFERROR(ABS(Table1[[#This Row],[ROA 2015]]-Table1[[#This Row],[ROA 2014]]), "x")</f>
        <v>x</v>
      </c>
      <c r="BD1768" s="3" t="str">
        <f xml:space="preserve"> IFERROR(ABS(Table1[[#This Row],[ROA 2016]]-Table1[[#This Row],[ROA 2015]]), "x")</f>
        <v>x</v>
      </c>
      <c r="BE1768" s="3" t="str">
        <f xml:space="preserve"> IFERROR(ABS(Table1[[#This Row],[ROA 2017]]-Table1[[#This Row],[ROA 2016]]), "x")</f>
        <v>x</v>
      </c>
      <c r="BF1768" s="3" t="str">
        <f xml:space="preserve"> IFERROR(ABS(Table1[[#This Row],[ROA 2018]]-Table1[[#This Row],[ROA 2017]]), "x")</f>
        <v>x</v>
      </c>
      <c r="BG1768" s="3" t="str">
        <f xml:space="preserve"> IFERROR(ABS(Table1[[#This Row],[ROA 2019]]-Table1[[#This Row],[ROA 2018]]), "x")</f>
        <v>x</v>
      </c>
      <c r="BH1768" s="3" t="str">
        <f xml:space="preserve"> IFERROR(ABS(Table1[[#This Row],[ROA 2020]]-Table1[[#This Row],[ROA 2019]]), "x")</f>
        <v>x</v>
      </c>
      <c r="BI1768" s="3" t="str">
        <f xml:space="preserve"> IFERROR(ABS(Table1[[#This Row],[ROA 2021]]-Table1[[#This Row],[ROA 2020]]), "x")</f>
        <v>x</v>
      </c>
      <c r="BJ1768" s="3" t="str">
        <f xml:space="preserve"> IFERROR(AVERAGE(Table1[[#This Row],[ROA 2013-2012]:[ROA 2021-2020]]), "x")</f>
        <v>x</v>
      </c>
      <c r="BK1768" s="3" t="str">
        <f>IFERROR(AVERAGE(Table1[[#This Row],[ROA 2012]:[ROA 2021]]), "x")</f>
        <v>x</v>
      </c>
      <c r="BN1768" s="1">
        <f>SUM(Table1[[#This Row],[B/M Rank]:[ROA Rank]])</f>
        <v>0</v>
      </c>
    </row>
    <row r="1769" spans="1:66" x14ac:dyDescent="0.25">
      <c r="A1769" s="1" t="s">
        <v>2411</v>
      </c>
      <c r="B1769" s="1" t="s">
        <v>463</v>
      </c>
      <c r="C1769" s="1" t="s">
        <v>439</v>
      </c>
      <c r="D1769" s="1" t="s">
        <v>440</v>
      </c>
      <c r="E1769" s="1" t="s">
        <v>108</v>
      </c>
      <c r="F1769" s="1">
        <v>216.43</v>
      </c>
      <c r="G1769" s="19"/>
      <c r="H1769" s="19"/>
      <c r="I1769" s="19"/>
      <c r="J1769" s="19"/>
      <c r="K1769" s="1"/>
      <c r="L1769" s="19"/>
      <c r="M1769" s="1">
        <v>2012</v>
      </c>
      <c r="N1769" s="1">
        <v>63.6</v>
      </c>
      <c r="O1769" s="1">
        <v>73</v>
      </c>
      <c r="P1769" s="1">
        <v>106.9</v>
      </c>
      <c r="Q1769" s="1">
        <v>19.899999999999999</v>
      </c>
      <c r="R1769" s="1">
        <v>-24.1</v>
      </c>
      <c r="S1769" s="1">
        <v>5.3</v>
      </c>
      <c r="T1769" s="1">
        <v>40.9</v>
      </c>
      <c r="U1769" s="1">
        <v>52.9</v>
      </c>
      <c r="V1769" s="1">
        <v>30.3</v>
      </c>
      <c r="W1769" s="1">
        <v>65.2</v>
      </c>
      <c r="X1769" s="1">
        <v>68.900000000000006</v>
      </c>
      <c r="Z1769" s="3">
        <f xml:space="preserve"> IFERROR(AVEDEV(Table1[[#This Row],[GP 2012]:[GP 2021]]) / Table1[[#This Row],[Avg GP]], "x")</f>
        <v>0.66674348928324501</v>
      </c>
      <c r="AA1769" s="2">
        <f xml:space="preserve"> IFERROR(AVERAGE(Table1[[#This Row],[GP 2012]:[GP 2021]]), "x")</f>
        <v>43.39</v>
      </c>
      <c r="AB1769" s="11">
        <f>Table1[Equity]/Table1[Market Capital]</f>
        <v>0.62699256110520718</v>
      </c>
      <c r="AC1769" s="1">
        <v>264.5</v>
      </c>
      <c r="AD1769" s="1">
        <v>350.4</v>
      </c>
      <c r="AE1769" s="1">
        <v>394.9</v>
      </c>
      <c r="AF1769" s="1">
        <v>293.39999999999998</v>
      </c>
      <c r="AG1769" s="1">
        <v>248.5</v>
      </c>
      <c r="AH1769" s="1">
        <v>246.6</v>
      </c>
      <c r="AI1769" s="1">
        <v>263.60000000000002</v>
      </c>
      <c r="AJ1769" s="1">
        <v>277.3</v>
      </c>
      <c r="AK1769" s="1">
        <v>216.5</v>
      </c>
      <c r="AL1769" s="1">
        <v>262.5</v>
      </c>
      <c r="AM1769" s="1">
        <v>274.89999999999998</v>
      </c>
      <c r="AN1769" s="1">
        <v>135.69999999999999</v>
      </c>
      <c r="AO1769" s="3">
        <f xml:space="preserve"> IFERROR(Table1[[#This Row],[GP 2012]]/Table1[[#This Row],[Total Assets 2012]], "x")</f>
        <v>0.24045368620037808</v>
      </c>
      <c r="AP1769" s="3">
        <f xml:space="preserve"> IFERROR(Table1[[#This Row],[GP 2013]]/Table1[[#This Row],[Total Assets 2013]], "x")</f>
        <v>0.20833333333333334</v>
      </c>
      <c r="AQ1769" s="3">
        <f xml:space="preserve"> IFERROR(Table1[[#This Row],[GP 2014]]/Table1[[#This Row],[Total Assets 2014]], "x")</f>
        <v>0.2707014434033933</v>
      </c>
      <c r="AR1769" s="3">
        <f xml:space="preserve"> IFERROR(Table1[[#This Row],[GP 2015]]/Table1[[#This Row],[Total Assets 2015]], "x")</f>
        <v>6.7825494205862299E-2</v>
      </c>
      <c r="AS1769" s="3">
        <f xml:space="preserve"> IFERROR(Table1[[#This Row],[GP 2016]]/Table1[[#This Row],[Total Assets 2016]], "x")</f>
        <v>-9.6981891348088531E-2</v>
      </c>
      <c r="AT1769" s="3">
        <f xml:space="preserve"> IFERROR(Table1[[#This Row],[GP 2017]]/Table1[[#This Row],[Total Assets 2017]], "x")</f>
        <v>2.1492295214922953E-2</v>
      </c>
      <c r="AU1769" s="3">
        <f xml:space="preserve"> IFERROR(Table1[[#This Row],[GP 2018]]/Table1[[#This Row],[Total Assets 2018]], "x")</f>
        <v>0.15515933232169954</v>
      </c>
      <c r="AV1769" s="3">
        <f xml:space="preserve"> IFERROR(Table1[[#This Row],[GP 2019]]/Table1[[#This Row],[Total Assets 2019]], "x")</f>
        <v>0.19076812116840966</v>
      </c>
      <c r="AW1769" s="3">
        <f xml:space="preserve"> IFERROR(Table1[[#This Row],[GP 2020]]/Table1[[#This Row],[Total Assets 2020]], "x")</f>
        <v>0.13995381062355658</v>
      </c>
      <c r="AX1769" s="3">
        <f xml:space="preserve"> IFERROR(Table1[[#This Row],[GP 2021]]/Table1[[#This Row],[Total Assets 2021]], "x")</f>
        <v>0.2483809523809524</v>
      </c>
      <c r="AY1769" s="3">
        <f xml:space="preserve"> IFERROR(Table1[[#This Row],[GP TTM]]/Table1[[#This Row],[Total Assets TTM]], "x")</f>
        <v>0.25063659512550024</v>
      </c>
      <c r="BA1769" s="3">
        <f xml:space="preserve"> IFERROR(ABS(Table1[[#This Row],[ROA 2013]]-Table1[[#This Row],[ROA 2012]]), "x")</f>
        <v>3.2120352867044732E-2</v>
      </c>
      <c r="BB1769" s="3">
        <f xml:space="preserve"> IFERROR(ABS(Table1[[#This Row],[ROA 2014]]-Table1[[#This Row],[ROA 2013]]), "x")</f>
        <v>6.2368110070059962E-2</v>
      </c>
      <c r="BC1769" s="3">
        <f xml:space="preserve"> IFERROR(ABS(Table1[[#This Row],[ROA 2015]]-Table1[[#This Row],[ROA 2014]]), "x")</f>
        <v>0.20287594919753099</v>
      </c>
      <c r="BD1769" s="3">
        <f xml:space="preserve"> IFERROR(ABS(Table1[[#This Row],[ROA 2016]]-Table1[[#This Row],[ROA 2015]]), "x")</f>
        <v>0.16480738555395083</v>
      </c>
      <c r="BE1769" s="3">
        <f xml:space="preserve"> IFERROR(ABS(Table1[[#This Row],[ROA 2017]]-Table1[[#This Row],[ROA 2016]]), "x")</f>
        <v>0.11847418656301148</v>
      </c>
      <c r="BF1769" s="3">
        <f xml:space="preserve"> IFERROR(ABS(Table1[[#This Row],[ROA 2018]]-Table1[[#This Row],[ROA 2017]]), "x")</f>
        <v>0.13366703710677658</v>
      </c>
      <c r="BG1769" s="3">
        <f xml:space="preserve"> IFERROR(ABS(Table1[[#This Row],[ROA 2019]]-Table1[[#This Row],[ROA 2018]]), "x")</f>
        <v>3.5608788846710121E-2</v>
      </c>
      <c r="BH1769" s="3">
        <f xml:space="preserve"> IFERROR(ABS(Table1[[#This Row],[ROA 2020]]-Table1[[#This Row],[ROA 2019]]), "x")</f>
        <v>5.0814310544853081E-2</v>
      </c>
      <c r="BI1769" s="3">
        <f xml:space="preserve"> IFERROR(ABS(Table1[[#This Row],[ROA 2021]]-Table1[[#This Row],[ROA 2020]]), "x")</f>
        <v>0.10842714175739582</v>
      </c>
      <c r="BJ1769" s="3">
        <f xml:space="preserve"> IFERROR(AVERAGE(Table1[[#This Row],[ROA 2013-2012]:[ROA 2021-2020]]), "x")</f>
        <v>0.10101814027859263</v>
      </c>
      <c r="BK1769" s="3">
        <f>IFERROR(AVERAGE(Table1[[#This Row],[ROA 2012]:[ROA 2021]]), "x")</f>
        <v>0.14460865775044193</v>
      </c>
      <c r="BN1769" s="1">
        <f>SUM(Table1[[#This Row],[B/M Rank]:[ROA Rank]])</f>
        <v>0</v>
      </c>
    </row>
    <row r="1770" spans="1:66" x14ac:dyDescent="0.25">
      <c r="A1770" s="1" t="s">
        <v>2538</v>
      </c>
      <c r="B1770" s="1" t="s">
        <v>585</v>
      </c>
      <c r="C1770" s="1" t="s">
        <v>567</v>
      </c>
      <c r="D1770" s="1" t="s">
        <v>11</v>
      </c>
      <c r="E1770" s="1" t="s">
        <v>108</v>
      </c>
      <c r="F1770" s="1">
        <v>216.45</v>
      </c>
      <c r="G1770" s="19"/>
      <c r="H1770" s="19"/>
      <c r="I1770" s="19"/>
      <c r="J1770" s="19"/>
      <c r="K1770" s="1"/>
      <c r="L1770" s="19"/>
      <c r="M1770" s="1">
        <v>2012</v>
      </c>
      <c r="N1770" s="1">
        <v>3.7</v>
      </c>
      <c r="O1770" s="1">
        <v>4.9000000000000004</v>
      </c>
      <c r="P1770" s="1">
        <v>6.4</v>
      </c>
      <c r="Q1770" s="1">
        <v>8</v>
      </c>
      <c r="R1770" s="1">
        <v>9.1999999999999993</v>
      </c>
      <c r="S1770" s="1">
        <v>16.600000000000001</v>
      </c>
      <c r="T1770" s="1">
        <v>22.5</v>
      </c>
      <c r="U1770" s="1">
        <v>24.7</v>
      </c>
      <c r="V1770" s="1">
        <v>25.9</v>
      </c>
      <c r="W1770" s="1">
        <v>33.1</v>
      </c>
      <c r="X1770" s="1">
        <v>34</v>
      </c>
      <c r="Z1770" s="3">
        <f xml:space="preserve"> IFERROR(AVEDEV(Table1[[#This Row],[GP 2012]:[GP 2021]]) / Table1[[#This Row],[Avg GP]], "x")</f>
        <v>0.58451612903225802</v>
      </c>
      <c r="AA1770" s="2">
        <f xml:space="preserve"> IFERROR(AVERAGE(Table1[[#This Row],[GP 2012]:[GP 2021]]), "x")</f>
        <v>15.5</v>
      </c>
      <c r="AB1770" s="11">
        <f>Table1[Equity]/Table1[Market Capital]</f>
        <v>0.31878031878031882</v>
      </c>
      <c r="AC1770" s="1">
        <v>2</v>
      </c>
      <c r="AD1770" s="1">
        <v>2.2000000000000002</v>
      </c>
      <c r="AE1770" s="1">
        <v>4.2</v>
      </c>
      <c r="AF1770" s="1">
        <v>9.9</v>
      </c>
      <c r="AG1770" s="1">
        <v>16.399999999999999</v>
      </c>
      <c r="AH1770" s="1">
        <v>47.5</v>
      </c>
      <c r="AI1770" s="1">
        <v>64.900000000000006</v>
      </c>
      <c r="AJ1770" s="1">
        <v>75.3</v>
      </c>
      <c r="AK1770" s="1">
        <v>88.8</v>
      </c>
      <c r="AL1770" s="1">
        <v>94.9</v>
      </c>
      <c r="AM1770" s="1">
        <v>91.9</v>
      </c>
      <c r="AN1770" s="1">
        <v>69</v>
      </c>
      <c r="AO1770" s="3">
        <f xml:space="preserve"> IFERROR(Table1[[#This Row],[GP 2012]]/Table1[[#This Row],[Total Assets 2012]], "x")</f>
        <v>1.85</v>
      </c>
      <c r="AP1770" s="3">
        <f xml:space="preserve"> IFERROR(Table1[[#This Row],[GP 2013]]/Table1[[#This Row],[Total Assets 2013]], "x")</f>
        <v>2.2272727272727271</v>
      </c>
      <c r="AQ1770" s="3">
        <f xml:space="preserve"> IFERROR(Table1[[#This Row],[GP 2014]]/Table1[[#This Row],[Total Assets 2014]], "x")</f>
        <v>1.5238095238095237</v>
      </c>
      <c r="AR1770" s="3">
        <f xml:space="preserve"> IFERROR(Table1[[#This Row],[GP 2015]]/Table1[[#This Row],[Total Assets 2015]], "x")</f>
        <v>0.80808080808080807</v>
      </c>
      <c r="AS1770" s="3">
        <f xml:space="preserve"> IFERROR(Table1[[#This Row],[GP 2016]]/Table1[[#This Row],[Total Assets 2016]], "x")</f>
        <v>0.56097560975609762</v>
      </c>
      <c r="AT1770" s="3">
        <f xml:space="preserve"> IFERROR(Table1[[#This Row],[GP 2017]]/Table1[[#This Row],[Total Assets 2017]], "x")</f>
        <v>0.34947368421052633</v>
      </c>
      <c r="AU1770" s="3">
        <f xml:space="preserve"> IFERROR(Table1[[#This Row],[GP 2018]]/Table1[[#This Row],[Total Assets 2018]], "x")</f>
        <v>0.3466872110939907</v>
      </c>
      <c r="AV1770" s="3">
        <f xml:space="preserve"> IFERROR(Table1[[#This Row],[GP 2019]]/Table1[[#This Row],[Total Assets 2019]], "x")</f>
        <v>0.32802124833997343</v>
      </c>
      <c r="AW1770" s="3">
        <f xml:space="preserve"> IFERROR(Table1[[#This Row],[GP 2020]]/Table1[[#This Row],[Total Assets 2020]], "x")</f>
        <v>0.29166666666666669</v>
      </c>
      <c r="AX1770" s="3">
        <f xml:space="preserve"> IFERROR(Table1[[#This Row],[GP 2021]]/Table1[[#This Row],[Total Assets 2021]], "x")</f>
        <v>0.34878819810326661</v>
      </c>
      <c r="AY1770" s="3">
        <f xml:space="preserve"> IFERROR(Table1[[#This Row],[GP TTM]]/Table1[[#This Row],[Total Assets TTM]], "x")</f>
        <v>0.36996735582154511</v>
      </c>
      <c r="BA1770" s="3">
        <f xml:space="preserve"> IFERROR(ABS(Table1[[#This Row],[ROA 2013]]-Table1[[#This Row],[ROA 2012]]), "x")</f>
        <v>0.37727272727272698</v>
      </c>
      <c r="BB1770" s="3">
        <f xml:space="preserve"> IFERROR(ABS(Table1[[#This Row],[ROA 2014]]-Table1[[#This Row],[ROA 2013]]), "x")</f>
        <v>0.70346320346320335</v>
      </c>
      <c r="BC1770" s="3">
        <f xml:space="preserve"> IFERROR(ABS(Table1[[#This Row],[ROA 2015]]-Table1[[#This Row],[ROA 2014]]), "x")</f>
        <v>0.71572871572871566</v>
      </c>
      <c r="BD1770" s="3">
        <f xml:space="preserve"> IFERROR(ABS(Table1[[#This Row],[ROA 2016]]-Table1[[#This Row],[ROA 2015]]), "x")</f>
        <v>0.24710519832471045</v>
      </c>
      <c r="BE1770" s="3">
        <f xml:space="preserve"> IFERROR(ABS(Table1[[#This Row],[ROA 2017]]-Table1[[#This Row],[ROA 2016]]), "x")</f>
        <v>0.21150192554557129</v>
      </c>
      <c r="BF1770" s="3">
        <f xml:space="preserve"> IFERROR(ABS(Table1[[#This Row],[ROA 2018]]-Table1[[#This Row],[ROA 2017]]), "x")</f>
        <v>2.786473116535626E-3</v>
      </c>
      <c r="BG1770" s="3">
        <f xml:space="preserve"> IFERROR(ABS(Table1[[#This Row],[ROA 2019]]-Table1[[#This Row],[ROA 2018]]), "x")</f>
        <v>1.8665962754017273E-2</v>
      </c>
      <c r="BH1770" s="3">
        <f xml:space="preserve"> IFERROR(ABS(Table1[[#This Row],[ROA 2020]]-Table1[[#This Row],[ROA 2019]]), "x")</f>
        <v>3.6354581673306741E-2</v>
      </c>
      <c r="BI1770" s="3">
        <f xml:space="preserve"> IFERROR(ABS(Table1[[#This Row],[ROA 2021]]-Table1[[#This Row],[ROA 2020]]), "x")</f>
        <v>5.7121531436599926E-2</v>
      </c>
      <c r="BJ1770" s="3">
        <f xml:space="preserve"> IFERROR(AVERAGE(Table1[[#This Row],[ROA 2013-2012]:[ROA 2021-2020]]), "x")</f>
        <v>0.26333336881282082</v>
      </c>
      <c r="BK1770" s="3">
        <f>IFERROR(AVERAGE(Table1[[#This Row],[ROA 2012]:[ROA 2021]]), "x")</f>
        <v>0.86347756773335793</v>
      </c>
      <c r="BN1770" s="1">
        <f>SUM(Table1[[#This Row],[B/M Rank]:[ROA Rank]])</f>
        <v>0</v>
      </c>
    </row>
    <row r="1771" spans="1:66" x14ac:dyDescent="0.25">
      <c r="A1771" s="1" t="s">
        <v>2288</v>
      </c>
      <c r="B1771" s="1" t="s">
        <v>331</v>
      </c>
      <c r="C1771" s="1" t="s">
        <v>329</v>
      </c>
      <c r="D1771" s="1" t="s">
        <v>330</v>
      </c>
      <c r="E1771" s="1" t="s">
        <v>108</v>
      </c>
      <c r="F1771" s="1">
        <v>217.57</v>
      </c>
      <c r="G1771" s="19"/>
      <c r="H1771" s="19"/>
      <c r="I1771" s="19"/>
      <c r="J1771" s="19"/>
      <c r="K1771" s="1"/>
      <c r="L1771" s="19"/>
      <c r="M1771" s="1">
        <v>2012</v>
      </c>
      <c r="N1771" s="1">
        <v>57.4</v>
      </c>
      <c r="O1771" s="1">
        <v>47.3</v>
      </c>
      <c r="P1771" s="1">
        <v>52.1</v>
      </c>
      <c r="Q1771" s="1">
        <v>63.3</v>
      </c>
      <c r="R1771" s="1">
        <v>84.6</v>
      </c>
      <c r="S1771" s="1">
        <v>108.2</v>
      </c>
      <c r="T1771" s="1">
        <v>40</v>
      </c>
      <c r="U1771" s="1">
        <v>76.900000000000006</v>
      </c>
      <c r="V1771" s="1">
        <v>58.9</v>
      </c>
      <c r="W1771" s="1">
        <v>37.4</v>
      </c>
      <c r="X1771" s="1">
        <v>123.5</v>
      </c>
      <c r="Z1771" s="3">
        <f xml:space="preserve"> IFERROR(AVEDEV(Table1[[#This Row],[GP 2012]:[GP 2021]]) / Table1[[#This Row],[Avg GP]], "x")</f>
        <v>0.26372783900335411</v>
      </c>
      <c r="AA1771" s="2">
        <f xml:space="preserve"> IFERROR(AVERAGE(Table1[[#This Row],[GP 2012]:[GP 2021]]), "x")</f>
        <v>62.609999999999992</v>
      </c>
      <c r="AB1771" s="11">
        <f>Table1[Equity]/Table1[Market Capital]</f>
        <v>1.3489911292917223</v>
      </c>
      <c r="AC1771" s="1">
        <v>329.7</v>
      </c>
      <c r="AD1771" s="1">
        <v>358.2</v>
      </c>
      <c r="AE1771" s="1">
        <v>362.7</v>
      </c>
      <c r="AF1771" s="1">
        <v>406.8</v>
      </c>
      <c r="AG1771" s="1">
        <v>380</v>
      </c>
      <c r="AH1771" s="1">
        <v>381.1</v>
      </c>
      <c r="AI1771" s="1">
        <v>324.10000000000002</v>
      </c>
      <c r="AJ1771" s="1">
        <v>324</v>
      </c>
      <c r="AK1771" s="1">
        <v>310</v>
      </c>
      <c r="AL1771" s="1">
        <v>427.2</v>
      </c>
      <c r="AM1771" s="1">
        <v>511</v>
      </c>
      <c r="AN1771" s="1">
        <v>293.5</v>
      </c>
      <c r="AO1771" s="3">
        <f xml:space="preserve"> IFERROR(Table1[[#This Row],[GP 2012]]/Table1[[#This Row],[Total Assets 2012]], "x")</f>
        <v>0.17409766454352441</v>
      </c>
      <c r="AP1771" s="3">
        <f xml:space="preserve"> IFERROR(Table1[[#This Row],[GP 2013]]/Table1[[#This Row],[Total Assets 2013]], "x")</f>
        <v>0.13204913456169737</v>
      </c>
      <c r="AQ1771" s="3">
        <f xml:space="preserve"> IFERROR(Table1[[#This Row],[GP 2014]]/Table1[[#This Row],[Total Assets 2014]], "x")</f>
        <v>0.14364488558036945</v>
      </c>
      <c r="AR1771" s="3">
        <f xml:space="preserve"> IFERROR(Table1[[#This Row],[GP 2015]]/Table1[[#This Row],[Total Assets 2015]], "x")</f>
        <v>0.1556047197640118</v>
      </c>
      <c r="AS1771" s="3">
        <f xml:space="preserve"> IFERROR(Table1[[#This Row],[GP 2016]]/Table1[[#This Row],[Total Assets 2016]], "x")</f>
        <v>0.2226315789473684</v>
      </c>
      <c r="AT1771" s="3">
        <f xml:space="preserve"> IFERROR(Table1[[#This Row],[GP 2017]]/Table1[[#This Row],[Total Assets 2017]], "x")</f>
        <v>0.28391498294410916</v>
      </c>
      <c r="AU1771" s="3">
        <f xml:space="preserve"> IFERROR(Table1[[#This Row],[GP 2018]]/Table1[[#This Row],[Total Assets 2018]], "x")</f>
        <v>0.1234186979327368</v>
      </c>
      <c r="AV1771" s="3">
        <f xml:space="preserve"> IFERROR(Table1[[#This Row],[GP 2019]]/Table1[[#This Row],[Total Assets 2019]], "x")</f>
        <v>0.23734567901234568</v>
      </c>
      <c r="AW1771" s="3">
        <f xml:space="preserve"> IFERROR(Table1[[#This Row],[GP 2020]]/Table1[[#This Row],[Total Assets 2020]], "x")</f>
        <v>0.19</v>
      </c>
      <c r="AX1771" s="3">
        <f xml:space="preserve"> IFERROR(Table1[[#This Row],[GP 2021]]/Table1[[#This Row],[Total Assets 2021]], "x")</f>
        <v>8.7546816479400755E-2</v>
      </c>
      <c r="AY1771" s="3">
        <f xml:space="preserve"> IFERROR(Table1[[#This Row],[GP TTM]]/Table1[[#This Row],[Total Assets TTM]], "x")</f>
        <v>0.24168297455968688</v>
      </c>
      <c r="BA1771" s="3">
        <f xml:space="preserve"> IFERROR(ABS(Table1[[#This Row],[ROA 2013]]-Table1[[#This Row],[ROA 2012]]), "x")</f>
        <v>4.2048529981827037E-2</v>
      </c>
      <c r="BB1771" s="3">
        <f xml:space="preserve"> IFERROR(ABS(Table1[[#This Row],[ROA 2014]]-Table1[[#This Row],[ROA 2013]]), "x")</f>
        <v>1.1595751018672079E-2</v>
      </c>
      <c r="BC1771" s="3">
        <f xml:space="preserve"> IFERROR(ABS(Table1[[#This Row],[ROA 2015]]-Table1[[#This Row],[ROA 2014]]), "x")</f>
        <v>1.1959834183642354E-2</v>
      </c>
      <c r="BD1771" s="3">
        <f xml:space="preserve"> IFERROR(ABS(Table1[[#This Row],[ROA 2016]]-Table1[[#This Row],[ROA 2015]]), "x")</f>
        <v>6.7026859183356602E-2</v>
      </c>
      <c r="BE1771" s="3">
        <f xml:space="preserve"> IFERROR(ABS(Table1[[#This Row],[ROA 2017]]-Table1[[#This Row],[ROA 2016]]), "x")</f>
        <v>6.128340399674076E-2</v>
      </c>
      <c r="BF1771" s="3">
        <f xml:space="preserve"> IFERROR(ABS(Table1[[#This Row],[ROA 2018]]-Table1[[#This Row],[ROA 2017]]), "x")</f>
        <v>0.16049628501137236</v>
      </c>
      <c r="BG1771" s="3">
        <f xml:space="preserve"> IFERROR(ABS(Table1[[#This Row],[ROA 2019]]-Table1[[#This Row],[ROA 2018]]), "x")</f>
        <v>0.11392698107960889</v>
      </c>
      <c r="BH1771" s="3">
        <f xml:space="preserve"> IFERROR(ABS(Table1[[#This Row],[ROA 2020]]-Table1[[#This Row],[ROA 2019]]), "x")</f>
        <v>4.7345679012345682E-2</v>
      </c>
      <c r="BI1771" s="3">
        <f xml:space="preserve"> IFERROR(ABS(Table1[[#This Row],[ROA 2021]]-Table1[[#This Row],[ROA 2020]]), "x")</f>
        <v>0.10245318352059925</v>
      </c>
      <c r="BJ1771" s="3">
        <f xml:space="preserve"> IFERROR(AVERAGE(Table1[[#This Row],[ROA 2013-2012]:[ROA 2021-2020]]), "x")</f>
        <v>6.8681834109796114E-2</v>
      </c>
      <c r="BK1771" s="3">
        <f>IFERROR(AVERAGE(Table1[[#This Row],[ROA 2012]:[ROA 2021]]), "x")</f>
        <v>0.17502541597655635</v>
      </c>
      <c r="BN1771" s="1">
        <f>SUM(Table1[[#This Row],[B/M Rank]:[ROA Rank]])</f>
        <v>0</v>
      </c>
    </row>
    <row r="1772" spans="1:66" x14ac:dyDescent="0.25">
      <c r="A1772" s="1" t="s">
        <v>2316</v>
      </c>
      <c r="B1772" s="1" t="s">
        <v>360</v>
      </c>
      <c r="C1772" s="1" t="s">
        <v>356</v>
      </c>
      <c r="D1772" s="1" t="s">
        <v>142</v>
      </c>
      <c r="E1772" s="1" t="s">
        <v>108</v>
      </c>
      <c r="F1772" s="1">
        <v>218.99</v>
      </c>
      <c r="G1772" s="19"/>
      <c r="H1772" s="19"/>
      <c r="I1772" s="19"/>
      <c r="J1772" s="19"/>
      <c r="K1772" s="1"/>
      <c r="L1772" s="19"/>
      <c r="M1772" s="1">
        <v>2018</v>
      </c>
      <c r="T1772" s="1">
        <v>41.6</v>
      </c>
      <c r="U1772" s="1">
        <v>50.8</v>
      </c>
      <c r="V1772" s="1">
        <v>93.5</v>
      </c>
      <c r="W1772" s="1">
        <v>163.9</v>
      </c>
      <c r="X1772" s="1">
        <v>191.1</v>
      </c>
      <c r="Z1772" s="3">
        <f xml:space="preserve"> IFERROR(AVEDEV(Table1[[#This Row],[GP 2012]:[GP 2021]]) / Table1[[#This Row],[Avg GP]], "x")</f>
        <v>0.47169811320754718</v>
      </c>
      <c r="AA1772" s="2">
        <f xml:space="preserve"> IFERROR(AVERAGE(Table1[[#This Row],[GP 2012]:[GP 2021]]), "x")</f>
        <v>87.45</v>
      </c>
      <c r="AB1772" s="11">
        <f>Table1[Equity]/Table1[Market Capital]</f>
        <v>0.4388328234165943</v>
      </c>
      <c r="AI1772" s="1">
        <v>45.3</v>
      </c>
      <c r="AJ1772" s="1">
        <v>66.400000000000006</v>
      </c>
      <c r="AK1772" s="1">
        <v>100.6</v>
      </c>
      <c r="AL1772" s="1">
        <v>189</v>
      </c>
      <c r="AM1772" s="1">
        <v>211.4</v>
      </c>
      <c r="AN1772" s="1">
        <v>96.1</v>
      </c>
      <c r="AO1772" s="3" t="str">
        <f xml:space="preserve"> IFERROR(Table1[[#This Row],[GP 2012]]/Table1[[#This Row],[Total Assets 2012]], "x")</f>
        <v>x</v>
      </c>
      <c r="AP1772" s="3" t="str">
        <f xml:space="preserve"> IFERROR(Table1[[#This Row],[GP 2013]]/Table1[[#This Row],[Total Assets 2013]], "x")</f>
        <v>x</v>
      </c>
      <c r="AQ1772" s="3" t="str">
        <f xml:space="preserve"> IFERROR(Table1[[#This Row],[GP 2014]]/Table1[[#This Row],[Total Assets 2014]], "x")</f>
        <v>x</v>
      </c>
      <c r="AR1772" s="3" t="str">
        <f xml:space="preserve"> IFERROR(Table1[[#This Row],[GP 2015]]/Table1[[#This Row],[Total Assets 2015]], "x")</f>
        <v>x</v>
      </c>
      <c r="AS1772" s="3" t="str">
        <f xml:space="preserve"> IFERROR(Table1[[#This Row],[GP 2016]]/Table1[[#This Row],[Total Assets 2016]], "x")</f>
        <v>x</v>
      </c>
      <c r="AT1772" s="3" t="str">
        <f xml:space="preserve"> IFERROR(Table1[[#This Row],[GP 2017]]/Table1[[#This Row],[Total Assets 2017]], "x")</f>
        <v>x</v>
      </c>
      <c r="AU1772" s="3">
        <f xml:space="preserve"> IFERROR(Table1[[#This Row],[GP 2018]]/Table1[[#This Row],[Total Assets 2018]], "x")</f>
        <v>0.91832229580573965</v>
      </c>
      <c r="AV1772" s="3">
        <f xml:space="preserve"> IFERROR(Table1[[#This Row],[GP 2019]]/Table1[[#This Row],[Total Assets 2019]], "x")</f>
        <v>0.76506024096385528</v>
      </c>
      <c r="AW1772" s="3">
        <f xml:space="preserve"> IFERROR(Table1[[#This Row],[GP 2020]]/Table1[[#This Row],[Total Assets 2020]], "x")</f>
        <v>0.92942345924453285</v>
      </c>
      <c r="AX1772" s="3">
        <f xml:space="preserve"> IFERROR(Table1[[#This Row],[GP 2021]]/Table1[[#This Row],[Total Assets 2021]], "x")</f>
        <v>0.86719576719576719</v>
      </c>
      <c r="AY1772" s="3">
        <f xml:space="preserve"> IFERROR(Table1[[#This Row],[GP TTM]]/Table1[[#This Row],[Total Assets TTM]], "x")</f>
        <v>0.90397350993377479</v>
      </c>
      <c r="BA1772" s="3" t="str">
        <f xml:space="preserve"> IFERROR(ABS(Table1[[#This Row],[ROA 2013]]-Table1[[#This Row],[ROA 2012]]), "x")</f>
        <v>x</v>
      </c>
      <c r="BB1772" s="3" t="str">
        <f xml:space="preserve"> IFERROR(ABS(Table1[[#This Row],[ROA 2014]]-Table1[[#This Row],[ROA 2013]]), "x")</f>
        <v>x</v>
      </c>
      <c r="BC1772" s="3" t="str">
        <f xml:space="preserve"> IFERROR(ABS(Table1[[#This Row],[ROA 2015]]-Table1[[#This Row],[ROA 2014]]), "x")</f>
        <v>x</v>
      </c>
      <c r="BD1772" s="3" t="str">
        <f xml:space="preserve"> IFERROR(ABS(Table1[[#This Row],[ROA 2016]]-Table1[[#This Row],[ROA 2015]]), "x")</f>
        <v>x</v>
      </c>
      <c r="BE1772" s="3" t="str">
        <f xml:space="preserve"> IFERROR(ABS(Table1[[#This Row],[ROA 2017]]-Table1[[#This Row],[ROA 2016]]), "x")</f>
        <v>x</v>
      </c>
      <c r="BF1772" s="3" t="str">
        <f xml:space="preserve"> IFERROR(ABS(Table1[[#This Row],[ROA 2018]]-Table1[[#This Row],[ROA 2017]]), "x")</f>
        <v>x</v>
      </c>
      <c r="BG1772" s="3">
        <f xml:space="preserve"> IFERROR(ABS(Table1[[#This Row],[ROA 2019]]-Table1[[#This Row],[ROA 2018]]), "x")</f>
        <v>0.15326205484188438</v>
      </c>
      <c r="BH1772" s="3">
        <f xml:space="preserve"> IFERROR(ABS(Table1[[#This Row],[ROA 2020]]-Table1[[#This Row],[ROA 2019]]), "x")</f>
        <v>0.16436321828067757</v>
      </c>
      <c r="BI1772" s="3">
        <f xml:space="preserve"> IFERROR(ABS(Table1[[#This Row],[ROA 2021]]-Table1[[#This Row],[ROA 2020]]), "x")</f>
        <v>6.2227692048765659E-2</v>
      </c>
      <c r="BJ1772" s="3">
        <f xml:space="preserve"> IFERROR(AVERAGE(Table1[[#This Row],[ROA 2013-2012]:[ROA 2021-2020]]), "x")</f>
        <v>0.1266176550571092</v>
      </c>
      <c r="BK1772" s="3">
        <f>IFERROR(AVERAGE(Table1[[#This Row],[ROA 2012]:[ROA 2021]]), "x")</f>
        <v>0.87000044080247374</v>
      </c>
      <c r="BN1772" s="1">
        <f>SUM(Table1[[#This Row],[B/M Rank]:[ROA Rank]])</f>
        <v>0</v>
      </c>
    </row>
    <row r="1773" spans="1:66" x14ac:dyDescent="0.25">
      <c r="A1773" s="1" t="s">
        <v>3708</v>
      </c>
      <c r="B1773" s="1" t="s">
        <v>1441</v>
      </c>
      <c r="C1773" s="1" t="s">
        <v>4417</v>
      </c>
      <c r="D1773" s="1" t="s">
        <v>268</v>
      </c>
      <c r="E1773" s="1" t="s">
        <v>108</v>
      </c>
      <c r="F1773" s="1">
        <v>220.53</v>
      </c>
      <c r="G1773" s="19"/>
      <c r="H1773" s="19"/>
      <c r="I1773" s="19"/>
      <c r="J1773" s="19"/>
      <c r="K1773" s="1"/>
      <c r="L1773" s="19"/>
      <c r="M1773" s="1">
        <v>2018</v>
      </c>
      <c r="T1773" s="1">
        <v>1.7</v>
      </c>
      <c r="U1773" s="1">
        <v>7.5</v>
      </c>
      <c r="V1773" s="1">
        <v>11.7</v>
      </c>
      <c r="W1773" s="1">
        <v>9</v>
      </c>
      <c r="X1773" s="1">
        <v>11.5</v>
      </c>
      <c r="Z1773" s="3">
        <f xml:space="preserve"> IFERROR(AVEDEV(Table1[[#This Row],[GP 2012]:[GP 2021]]) / Table1[[#This Row],[Avg GP]], "x")</f>
        <v>0.38628762541806017</v>
      </c>
      <c r="AA1773" s="2">
        <f xml:space="preserve"> IFERROR(AVERAGE(Table1[[#This Row],[GP 2012]:[GP 2021]]), "x")</f>
        <v>7.4749999999999996</v>
      </c>
      <c r="AB1773" s="11">
        <f>Table1[Equity]/Table1[Market Capital]</f>
        <v>0.76588219289892534</v>
      </c>
      <c r="AI1773" s="1">
        <v>64.7</v>
      </c>
      <c r="AJ1773" s="1">
        <v>59.6</v>
      </c>
      <c r="AK1773" s="1">
        <v>369.7</v>
      </c>
      <c r="AL1773" s="1">
        <v>371.3</v>
      </c>
      <c r="AM1773" s="1">
        <v>376.8</v>
      </c>
      <c r="AN1773" s="1">
        <v>168.9</v>
      </c>
      <c r="AO1773" s="3" t="str">
        <f xml:space="preserve"> IFERROR(Table1[[#This Row],[GP 2012]]/Table1[[#This Row],[Total Assets 2012]], "x")</f>
        <v>x</v>
      </c>
      <c r="AP1773" s="3" t="str">
        <f xml:space="preserve"> IFERROR(Table1[[#This Row],[GP 2013]]/Table1[[#This Row],[Total Assets 2013]], "x")</f>
        <v>x</v>
      </c>
      <c r="AQ1773" s="3" t="str">
        <f xml:space="preserve"> IFERROR(Table1[[#This Row],[GP 2014]]/Table1[[#This Row],[Total Assets 2014]], "x")</f>
        <v>x</v>
      </c>
      <c r="AR1773" s="3" t="str">
        <f xml:space="preserve"> IFERROR(Table1[[#This Row],[GP 2015]]/Table1[[#This Row],[Total Assets 2015]], "x")</f>
        <v>x</v>
      </c>
      <c r="AS1773" s="3" t="str">
        <f xml:space="preserve"> IFERROR(Table1[[#This Row],[GP 2016]]/Table1[[#This Row],[Total Assets 2016]], "x")</f>
        <v>x</v>
      </c>
      <c r="AT1773" s="3" t="str">
        <f xml:space="preserve"> IFERROR(Table1[[#This Row],[GP 2017]]/Table1[[#This Row],[Total Assets 2017]], "x")</f>
        <v>x</v>
      </c>
      <c r="AU1773" s="3">
        <f xml:space="preserve"> IFERROR(Table1[[#This Row],[GP 2018]]/Table1[[#This Row],[Total Assets 2018]], "x")</f>
        <v>2.6275115919629055E-2</v>
      </c>
      <c r="AV1773" s="3">
        <f xml:space="preserve"> IFERROR(Table1[[#This Row],[GP 2019]]/Table1[[#This Row],[Total Assets 2019]], "x")</f>
        <v>0.12583892617449663</v>
      </c>
      <c r="AW1773" s="3">
        <f xml:space="preserve"> IFERROR(Table1[[#This Row],[GP 2020]]/Table1[[#This Row],[Total Assets 2020]], "x")</f>
        <v>3.1647281579659181E-2</v>
      </c>
      <c r="AX1773" s="3">
        <f xml:space="preserve"> IFERROR(Table1[[#This Row],[GP 2021]]/Table1[[#This Row],[Total Assets 2021]], "x")</f>
        <v>2.4239159709130084E-2</v>
      </c>
      <c r="AY1773" s="3">
        <f xml:space="preserve"> IFERROR(Table1[[#This Row],[GP TTM]]/Table1[[#This Row],[Total Assets TTM]], "x")</f>
        <v>3.0520169851380043E-2</v>
      </c>
      <c r="BA1773" s="3" t="str">
        <f xml:space="preserve"> IFERROR(ABS(Table1[[#This Row],[ROA 2013]]-Table1[[#This Row],[ROA 2012]]), "x")</f>
        <v>x</v>
      </c>
      <c r="BB1773" s="3" t="str">
        <f xml:space="preserve"> IFERROR(ABS(Table1[[#This Row],[ROA 2014]]-Table1[[#This Row],[ROA 2013]]), "x")</f>
        <v>x</v>
      </c>
      <c r="BC1773" s="3" t="str">
        <f xml:space="preserve"> IFERROR(ABS(Table1[[#This Row],[ROA 2015]]-Table1[[#This Row],[ROA 2014]]), "x")</f>
        <v>x</v>
      </c>
      <c r="BD1773" s="3" t="str">
        <f xml:space="preserve"> IFERROR(ABS(Table1[[#This Row],[ROA 2016]]-Table1[[#This Row],[ROA 2015]]), "x")</f>
        <v>x</v>
      </c>
      <c r="BE1773" s="3" t="str">
        <f xml:space="preserve"> IFERROR(ABS(Table1[[#This Row],[ROA 2017]]-Table1[[#This Row],[ROA 2016]]), "x")</f>
        <v>x</v>
      </c>
      <c r="BF1773" s="3" t="str">
        <f xml:space="preserve"> IFERROR(ABS(Table1[[#This Row],[ROA 2018]]-Table1[[#This Row],[ROA 2017]]), "x")</f>
        <v>x</v>
      </c>
      <c r="BG1773" s="3">
        <f xml:space="preserve"> IFERROR(ABS(Table1[[#This Row],[ROA 2019]]-Table1[[#This Row],[ROA 2018]]), "x")</f>
        <v>9.9563810254867574E-2</v>
      </c>
      <c r="BH1773" s="3">
        <f xml:space="preserve"> IFERROR(ABS(Table1[[#This Row],[ROA 2020]]-Table1[[#This Row],[ROA 2019]]), "x")</f>
        <v>9.4191644594837448E-2</v>
      </c>
      <c r="BI1773" s="3">
        <f xml:space="preserve"> IFERROR(ABS(Table1[[#This Row],[ROA 2021]]-Table1[[#This Row],[ROA 2020]]), "x")</f>
        <v>7.4081218705290969E-3</v>
      </c>
      <c r="BJ1773" s="3">
        <f xml:space="preserve"> IFERROR(AVERAGE(Table1[[#This Row],[ROA 2013-2012]:[ROA 2021-2020]]), "x")</f>
        <v>6.7054525573411364E-2</v>
      </c>
      <c r="BK1773" s="3">
        <f>IFERROR(AVERAGE(Table1[[#This Row],[ROA 2012]:[ROA 2021]]), "x")</f>
        <v>5.2000120845728734E-2</v>
      </c>
      <c r="BN1773" s="1">
        <f>SUM(Table1[[#This Row],[B/M Rank]:[ROA Rank]])</f>
        <v>0</v>
      </c>
    </row>
    <row r="1774" spans="1:66" x14ac:dyDescent="0.25">
      <c r="A1774" s="1" t="s">
        <v>3253</v>
      </c>
      <c r="B1774" s="1" t="s">
        <v>4585</v>
      </c>
      <c r="C1774" s="1" t="s">
        <v>4417</v>
      </c>
      <c r="D1774" s="1" t="s">
        <v>268</v>
      </c>
      <c r="E1774" s="1" t="s">
        <v>108</v>
      </c>
      <c r="F1774" s="1">
        <v>220.55</v>
      </c>
      <c r="G1774" s="19"/>
      <c r="H1774" s="19"/>
      <c r="I1774" s="19"/>
      <c r="J1774" s="19"/>
      <c r="K1774" s="1"/>
      <c r="L1774" s="19"/>
      <c r="M1774" s="1">
        <v>2012</v>
      </c>
      <c r="N1774" s="1">
        <v>-0.1</v>
      </c>
      <c r="O1774" s="1">
        <v>-0.1</v>
      </c>
      <c r="P1774" s="1">
        <v>-0.1</v>
      </c>
      <c r="Q1774" s="1">
        <v>-0.1</v>
      </c>
      <c r="R1774" s="1">
        <v>0</v>
      </c>
      <c r="S1774" s="1">
        <v>0</v>
      </c>
      <c r="T1774" s="1">
        <v>0</v>
      </c>
      <c r="U1774" s="1">
        <v>-0.1</v>
      </c>
      <c r="V1774" s="1">
        <v>-0.1</v>
      </c>
      <c r="W1774" s="1">
        <v>-0.1</v>
      </c>
      <c r="X1774" s="1">
        <v>-0.1</v>
      </c>
      <c r="Z1774" s="3">
        <f xml:space="preserve"> IFERROR(AVEDEV(Table1[[#This Row],[GP 2012]:[GP 2021]]) / Table1[[#This Row],[Avg GP]], "x")</f>
        <v>-0.60000000000000031</v>
      </c>
      <c r="AA1774" s="2">
        <f xml:space="preserve"> IFERROR(AVERAGE(Table1[[#This Row],[GP 2012]:[GP 2021]]), "x")</f>
        <v>-6.9999999999999993E-2</v>
      </c>
      <c r="AB1774" s="11">
        <f>Table1[Equity]/Table1[Market Capital]</f>
        <v>0.59941056449784624</v>
      </c>
      <c r="AC1774" s="1">
        <v>42.1</v>
      </c>
      <c r="AD1774" s="1">
        <v>46.5</v>
      </c>
      <c r="AE1774" s="1">
        <v>42.3</v>
      </c>
      <c r="AF1774" s="1">
        <v>41.1</v>
      </c>
      <c r="AG1774" s="1">
        <v>41.2</v>
      </c>
      <c r="AH1774" s="1">
        <v>76.2</v>
      </c>
      <c r="AI1774" s="1">
        <v>74</v>
      </c>
      <c r="AJ1774" s="1">
        <v>71.900000000000006</v>
      </c>
      <c r="AK1774" s="1">
        <v>83</v>
      </c>
      <c r="AL1774" s="1">
        <v>134.30000000000001</v>
      </c>
      <c r="AM1774" s="1">
        <v>133</v>
      </c>
      <c r="AN1774" s="1">
        <v>132.19999999999999</v>
      </c>
      <c r="AO1774" s="3">
        <f xml:space="preserve"> IFERROR(Table1[[#This Row],[GP 2012]]/Table1[[#This Row],[Total Assets 2012]], "x")</f>
        <v>-2.3752969121140144E-3</v>
      </c>
      <c r="AP1774" s="3">
        <f xml:space="preserve"> IFERROR(Table1[[#This Row],[GP 2013]]/Table1[[#This Row],[Total Assets 2013]], "x")</f>
        <v>-2.1505376344086021E-3</v>
      </c>
      <c r="AQ1774" s="3">
        <f xml:space="preserve"> IFERROR(Table1[[#This Row],[GP 2014]]/Table1[[#This Row],[Total Assets 2014]], "x")</f>
        <v>-2.3640661938534283E-3</v>
      </c>
      <c r="AR1774" s="3">
        <f xml:space="preserve"> IFERROR(Table1[[#This Row],[GP 2015]]/Table1[[#This Row],[Total Assets 2015]], "x")</f>
        <v>-2.4330900243309003E-3</v>
      </c>
      <c r="AS1774" s="3">
        <f xml:space="preserve"> IFERROR(Table1[[#This Row],[GP 2016]]/Table1[[#This Row],[Total Assets 2016]], "x")</f>
        <v>0</v>
      </c>
      <c r="AT1774" s="3">
        <f xml:space="preserve"> IFERROR(Table1[[#This Row],[GP 2017]]/Table1[[#This Row],[Total Assets 2017]], "x")</f>
        <v>0</v>
      </c>
      <c r="AU1774" s="3">
        <f xml:space="preserve"> IFERROR(Table1[[#This Row],[GP 2018]]/Table1[[#This Row],[Total Assets 2018]], "x")</f>
        <v>0</v>
      </c>
      <c r="AV1774" s="3">
        <f xml:space="preserve"> IFERROR(Table1[[#This Row],[GP 2019]]/Table1[[#This Row],[Total Assets 2019]], "x")</f>
        <v>-1.3908205841446453E-3</v>
      </c>
      <c r="AW1774" s="3">
        <f xml:space="preserve"> IFERROR(Table1[[#This Row],[GP 2020]]/Table1[[#This Row],[Total Assets 2020]], "x")</f>
        <v>-1.2048192771084338E-3</v>
      </c>
      <c r="AX1774" s="3">
        <f xml:space="preserve"> IFERROR(Table1[[#This Row],[GP 2021]]/Table1[[#This Row],[Total Assets 2021]], "x")</f>
        <v>-7.4460163812360388E-4</v>
      </c>
      <c r="AY1774" s="3">
        <f xml:space="preserve"> IFERROR(Table1[[#This Row],[GP TTM]]/Table1[[#This Row],[Total Assets TTM]], "x")</f>
        <v>-7.5187969924812035E-4</v>
      </c>
      <c r="BA1774" s="3">
        <f xml:space="preserve"> IFERROR(ABS(Table1[[#This Row],[ROA 2013]]-Table1[[#This Row],[ROA 2012]]), "x")</f>
        <v>2.2475927770541221E-4</v>
      </c>
      <c r="BB1774" s="3">
        <f xml:space="preserve"> IFERROR(ABS(Table1[[#This Row],[ROA 2014]]-Table1[[#This Row],[ROA 2013]]), "x")</f>
        <v>2.1352855944482612E-4</v>
      </c>
      <c r="BC1774" s="3">
        <f xml:space="preserve"> IFERROR(ABS(Table1[[#This Row],[ROA 2015]]-Table1[[#This Row],[ROA 2014]]), "x")</f>
        <v>6.9023830477472035E-5</v>
      </c>
      <c r="BD1774" s="3">
        <f xml:space="preserve"> IFERROR(ABS(Table1[[#This Row],[ROA 2016]]-Table1[[#This Row],[ROA 2015]]), "x")</f>
        <v>2.4330900243309003E-3</v>
      </c>
      <c r="BE1774" s="3">
        <f xml:space="preserve"> IFERROR(ABS(Table1[[#This Row],[ROA 2017]]-Table1[[#This Row],[ROA 2016]]), "x")</f>
        <v>0</v>
      </c>
      <c r="BF1774" s="3">
        <f xml:space="preserve"> IFERROR(ABS(Table1[[#This Row],[ROA 2018]]-Table1[[#This Row],[ROA 2017]]), "x")</f>
        <v>0</v>
      </c>
      <c r="BG1774" s="3">
        <f xml:space="preserve"> IFERROR(ABS(Table1[[#This Row],[ROA 2019]]-Table1[[#This Row],[ROA 2018]]), "x")</f>
        <v>1.3908205841446453E-3</v>
      </c>
      <c r="BH1774" s="3">
        <f xml:space="preserve"> IFERROR(ABS(Table1[[#This Row],[ROA 2020]]-Table1[[#This Row],[ROA 2019]]), "x")</f>
        <v>1.8600130703621143E-4</v>
      </c>
      <c r="BI1774" s="3">
        <f xml:space="preserve"> IFERROR(ABS(Table1[[#This Row],[ROA 2021]]-Table1[[#This Row],[ROA 2020]]), "x")</f>
        <v>4.6021763898482996E-4</v>
      </c>
      <c r="BJ1774" s="3">
        <f xml:space="preserve"> IFERROR(AVERAGE(Table1[[#This Row],[ROA 2013-2012]:[ROA 2021-2020]]), "x")</f>
        <v>5.5304902468047751E-4</v>
      </c>
      <c r="BK1774" s="3">
        <f>IFERROR(AVERAGE(Table1[[#This Row],[ROA 2012]:[ROA 2021]]), "x")</f>
        <v>-1.2663232264083627E-3</v>
      </c>
      <c r="BN1774" s="1">
        <f>SUM(Table1[[#This Row],[B/M Rank]:[ROA Rank]])</f>
        <v>0</v>
      </c>
    </row>
    <row r="1775" spans="1:66" x14ac:dyDescent="0.25">
      <c r="A1775" s="1" t="s">
        <v>2856</v>
      </c>
      <c r="B1775" s="1" t="s">
        <v>864</v>
      </c>
      <c r="C1775" s="1" t="s">
        <v>4417</v>
      </c>
      <c r="D1775" s="1" t="s">
        <v>268</v>
      </c>
      <c r="E1775" s="1" t="s">
        <v>108</v>
      </c>
      <c r="F1775" s="1">
        <v>220.8</v>
      </c>
      <c r="G1775" s="19"/>
      <c r="H1775" s="19"/>
      <c r="I1775" s="19"/>
      <c r="J1775" s="19"/>
      <c r="K1775" s="1"/>
      <c r="L1775" s="19"/>
      <c r="M1775" s="1">
        <v>2012</v>
      </c>
      <c r="N1775" s="1">
        <v>-1.1000000000000001</v>
      </c>
      <c r="O1775" s="1">
        <v>6.4</v>
      </c>
      <c r="P1775" s="1">
        <v>7.6</v>
      </c>
      <c r="Q1775" s="1">
        <v>-8.8000000000000007</v>
      </c>
      <c r="R1775" s="1">
        <v>-0.8</v>
      </c>
      <c r="S1775" s="1">
        <v>32.700000000000003</v>
      </c>
      <c r="T1775" s="1">
        <v>34.1</v>
      </c>
      <c r="U1775" s="1">
        <v>0.5</v>
      </c>
      <c r="V1775" s="1">
        <v>19.600000000000001</v>
      </c>
      <c r="W1775" s="1">
        <v>91.2</v>
      </c>
      <c r="X1775" s="1">
        <v>93.3</v>
      </c>
      <c r="Z1775" s="3">
        <f xml:space="preserve"> IFERROR(AVEDEV(Table1[[#This Row],[GP 2012]:[GP 2021]]) / Table1[[#This Row],[Avg GP]], "x")</f>
        <v>1.1581036383682473</v>
      </c>
      <c r="AA1775" s="2">
        <f xml:space="preserve"> IFERROR(AVERAGE(Table1[[#This Row],[GP 2012]:[GP 2021]]), "x")</f>
        <v>18.139999999999997</v>
      </c>
      <c r="AB1775" s="11">
        <f>Table1[Equity]/Table1[Market Capital]</f>
        <v>0.8315217391304347</v>
      </c>
      <c r="AC1775" s="1">
        <v>203.8</v>
      </c>
      <c r="AD1775" s="1">
        <v>197.7</v>
      </c>
      <c r="AE1775" s="1">
        <v>208.6</v>
      </c>
      <c r="AF1775" s="1">
        <v>305.5</v>
      </c>
      <c r="AG1775" s="1">
        <v>297.7</v>
      </c>
      <c r="AH1775" s="1">
        <v>289.8</v>
      </c>
      <c r="AI1775" s="1">
        <v>351.6</v>
      </c>
      <c r="AJ1775" s="1">
        <v>303.39999999999998</v>
      </c>
      <c r="AK1775" s="1">
        <v>302.3</v>
      </c>
      <c r="AL1775" s="1">
        <v>340.6</v>
      </c>
      <c r="AM1775" s="1">
        <v>352.4</v>
      </c>
      <c r="AN1775" s="1">
        <v>183.6</v>
      </c>
      <c r="AO1775" s="3">
        <f xml:space="preserve"> IFERROR(Table1[[#This Row],[GP 2012]]/Table1[[#This Row],[Total Assets 2012]], "x")</f>
        <v>-5.3974484789008834E-3</v>
      </c>
      <c r="AP1775" s="3">
        <f xml:space="preserve"> IFERROR(Table1[[#This Row],[GP 2013]]/Table1[[#This Row],[Total Assets 2013]], "x")</f>
        <v>3.2372281234193223E-2</v>
      </c>
      <c r="AQ1775" s="3">
        <f xml:space="preserve"> IFERROR(Table1[[#This Row],[GP 2014]]/Table1[[#This Row],[Total Assets 2014]], "x")</f>
        <v>3.6433365292425697E-2</v>
      </c>
      <c r="AR1775" s="3">
        <f xml:space="preserve"> IFERROR(Table1[[#This Row],[GP 2015]]/Table1[[#This Row],[Total Assets 2015]], "x")</f>
        <v>-2.8805237315875615E-2</v>
      </c>
      <c r="AS1775" s="3">
        <f xml:space="preserve"> IFERROR(Table1[[#This Row],[GP 2016]]/Table1[[#This Row],[Total Assets 2016]], "x")</f>
        <v>-2.6872690628149147E-3</v>
      </c>
      <c r="AT1775" s="3">
        <f xml:space="preserve"> IFERROR(Table1[[#This Row],[GP 2017]]/Table1[[#This Row],[Total Assets 2017]], "x")</f>
        <v>0.11283643892339545</v>
      </c>
      <c r="AU1775" s="3">
        <f xml:space="preserve"> IFERROR(Table1[[#This Row],[GP 2018]]/Table1[[#This Row],[Total Assets 2018]], "x")</f>
        <v>9.698521046643914E-2</v>
      </c>
      <c r="AV1775" s="3">
        <f xml:space="preserve"> IFERROR(Table1[[#This Row],[GP 2019]]/Table1[[#This Row],[Total Assets 2019]], "x")</f>
        <v>1.6479894528675018E-3</v>
      </c>
      <c r="AW1775" s="3">
        <f xml:space="preserve"> IFERROR(Table1[[#This Row],[GP 2020]]/Table1[[#This Row],[Total Assets 2020]], "x")</f>
        <v>6.4836255375454843E-2</v>
      </c>
      <c r="AX1775" s="3">
        <f xml:space="preserve"> IFERROR(Table1[[#This Row],[GP 2021]]/Table1[[#This Row],[Total Assets 2021]], "x")</f>
        <v>0.26776277157956546</v>
      </c>
      <c r="AY1775" s="3">
        <f xml:space="preserve"> IFERROR(Table1[[#This Row],[GP TTM]]/Table1[[#This Row],[Total Assets TTM]], "x")</f>
        <v>0.26475595913734395</v>
      </c>
      <c r="BA1775" s="3">
        <f xml:space="preserve"> IFERROR(ABS(Table1[[#This Row],[ROA 2013]]-Table1[[#This Row],[ROA 2012]]), "x")</f>
        <v>3.7769729713094106E-2</v>
      </c>
      <c r="BB1775" s="3">
        <f xml:space="preserve"> IFERROR(ABS(Table1[[#This Row],[ROA 2014]]-Table1[[#This Row],[ROA 2013]]), "x")</f>
        <v>4.0610840582324739E-3</v>
      </c>
      <c r="BC1775" s="3">
        <f xml:space="preserve"> IFERROR(ABS(Table1[[#This Row],[ROA 2015]]-Table1[[#This Row],[ROA 2014]]), "x")</f>
        <v>6.5238602608301305E-2</v>
      </c>
      <c r="BD1775" s="3">
        <f xml:space="preserve"> IFERROR(ABS(Table1[[#This Row],[ROA 2016]]-Table1[[#This Row],[ROA 2015]]), "x")</f>
        <v>2.6117968253060699E-2</v>
      </c>
      <c r="BE1775" s="3">
        <f xml:space="preserve"> IFERROR(ABS(Table1[[#This Row],[ROA 2017]]-Table1[[#This Row],[ROA 2016]]), "x")</f>
        <v>0.11552370798621037</v>
      </c>
      <c r="BF1775" s="3">
        <f xml:space="preserve"> IFERROR(ABS(Table1[[#This Row],[ROA 2018]]-Table1[[#This Row],[ROA 2017]]), "x")</f>
        <v>1.5851228456956315E-2</v>
      </c>
      <c r="BG1775" s="3">
        <f xml:space="preserve"> IFERROR(ABS(Table1[[#This Row],[ROA 2019]]-Table1[[#This Row],[ROA 2018]]), "x")</f>
        <v>9.5337221013571644E-2</v>
      </c>
      <c r="BH1775" s="3">
        <f xml:space="preserve"> IFERROR(ABS(Table1[[#This Row],[ROA 2020]]-Table1[[#This Row],[ROA 2019]]), "x")</f>
        <v>6.3188265922587347E-2</v>
      </c>
      <c r="BI1775" s="3">
        <f xml:space="preserve"> IFERROR(ABS(Table1[[#This Row],[ROA 2021]]-Table1[[#This Row],[ROA 2020]]), "x")</f>
        <v>0.20292651620411062</v>
      </c>
      <c r="BJ1775" s="3">
        <f xml:space="preserve"> IFERROR(AVERAGE(Table1[[#This Row],[ROA 2013-2012]:[ROA 2021-2020]]), "x")</f>
        <v>6.9557147135124994E-2</v>
      </c>
      <c r="BK1775" s="3">
        <f>IFERROR(AVERAGE(Table1[[#This Row],[ROA 2012]:[ROA 2021]]), "x")</f>
        <v>5.7598435746675003E-2</v>
      </c>
      <c r="BN1775" s="1">
        <f>SUM(Table1[[#This Row],[B/M Rank]:[ROA Rank]])</f>
        <v>0</v>
      </c>
    </row>
    <row r="1776" spans="1:66" x14ac:dyDescent="0.25">
      <c r="A1776" s="1" t="s">
        <v>2715</v>
      </c>
      <c r="B1776" s="1" t="s">
        <v>766</v>
      </c>
      <c r="C1776" s="1" t="s">
        <v>765</v>
      </c>
      <c r="D1776" s="1" t="s">
        <v>11</v>
      </c>
      <c r="E1776" s="1" t="s">
        <v>108</v>
      </c>
      <c r="F1776" s="1">
        <v>221.76</v>
      </c>
      <c r="G1776" s="19"/>
      <c r="H1776" s="19"/>
      <c r="I1776" s="19"/>
      <c r="J1776" s="19"/>
      <c r="K1776" s="1"/>
      <c r="L1776" s="19"/>
      <c r="M1776" s="1">
        <v>2012</v>
      </c>
      <c r="N1776" s="1">
        <v>-0.1</v>
      </c>
      <c r="O1776" s="1">
        <v>0</v>
      </c>
      <c r="P1776" s="1">
        <v>-0.2</v>
      </c>
      <c r="Q1776" s="1">
        <v>-0.3</v>
      </c>
      <c r="R1776" s="1">
        <v>-0.4</v>
      </c>
      <c r="S1776" s="1">
        <v>-0.6</v>
      </c>
      <c r="T1776" s="1">
        <v>-1.5</v>
      </c>
      <c r="U1776" s="1">
        <v>-1.4</v>
      </c>
      <c r="V1776" s="1">
        <v>-2.1</v>
      </c>
      <c r="W1776" s="1">
        <v>-0.1</v>
      </c>
      <c r="X1776" s="1">
        <v>1.8</v>
      </c>
      <c r="Z1776" s="3">
        <f xml:space="preserve"> IFERROR(AVEDEV(Table1[[#This Row],[GP 2012]:[GP 2021]]) / Table1[[#This Row],[Avg GP]], "x")</f>
        <v>-0.89253731343283604</v>
      </c>
      <c r="AA1776" s="2">
        <f xml:space="preserve"> IFERROR(AVERAGE(Table1[[#This Row],[GP 2012]:[GP 2021]]), "x")</f>
        <v>-0.66999999999999993</v>
      </c>
      <c r="AB1776" s="11">
        <f>Table1[Equity]/Table1[Market Capital]</f>
        <v>-1.7586580086580088E-2</v>
      </c>
      <c r="AC1776" s="1">
        <v>0.1</v>
      </c>
      <c r="AD1776" s="1">
        <v>0</v>
      </c>
      <c r="AE1776" s="1">
        <v>0.4</v>
      </c>
      <c r="AF1776" s="1">
        <v>0.6</v>
      </c>
      <c r="AG1776" s="1">
        <v>0.2</v>
      </c>
      <c r="AH1776" s="1">
        <v>0.1</v>
      </c>
      <c r="AI1776" s="1">
        <v>0.9</v>
      </c>
      <c r="AJ1776" s="1">
        <v>0.8</v>
      </c>
      <c r="AK1776" s="1">
        <v>0.7</v>
      </c>
      <c r="AL1776" s="1">
        <v>2.7</v>
      </c>
      <c r="AM1776" s="1">
        <v>2</v>
      </c>
      <c r="AN1776" s="1">
        <v>-3.9</v>
      </c>
      <c r="AO1776" s="3">
        <f xml:space="preserve"> IFERROR(Table1[[#This Row],[GP 2012]]/Table1[[#This Row],[Total Assets 2012]], "x")</f>
        <v>-1</v>
      </c>
      <c r="AP1776" s="3" t="str">
        <f xml:space="preserve"> IFERROR(Table1[[#This Row],[GP 2013]]/Table1[[#This Row],[Total Assets 2013]], "x")</f>
        <v>x</v>
      </c>
      <c r="AQ1776" s="3">
        <f xml:space="preserve"> IFERROR(Table1[[#This Row],[GP 2014]]/Table1[[#This Row],[Total Assets 2014]], "x")</f>
        <v>-0.5</v>
      </c>
      <c r="AR1776" s="3">
        <f xml:space="preserve"> IFERROR(Table1[[#This Row],[GP 2015]]/Table1[[#This Row],[Total Assets 2015]], "x")</f>
        <v>-0.5</v>
      </c>
      <c r="AS1776" s="3">
        <f xml:space="preserve"> IFERROR(Table1[[#This Row],[GP 2016]]/Table1[[#This Row],[Total Assets 2016]], "x")</f>
        <v>-2</v>
      </c>
      <c r="AT1776" s="3">
        <f xml:space="preserve"> IFERROR(Table1[[#This Row],[GP 2017]]/Table1[[#This Row],[Total Assets 2017]], "x")</f>
        <v>-5.9999999999999991</v>
      </c>
      <c r="AU1776" s="3">
        <f xml:space="preserve"> IFERROR(Table1[[#This Row],[GP 2018]]/Table1[[#This Row],[Total Assets 2018]], "x")</f>
        <v>-1.6666666666666665</v>
      </c>
      <c r="AV1776" s="3">
        <f xml:space="preserve"> IFERROR(Table1[[#This Row],[GP 2019]]/Table1[[#This Row],[Total Assets 2019]], "x")</f>
        <v>-1.7499999999999998</v>
      </c>
      <c r="AW1776" s="3">
        <f xml:space="preserve"> IFERROR(Table1[[#This Row],[GP 2020]]/Table1[[#This Row],[Total Assets 2020]], "x")</f>
        <v>-3.0000000000000004</v>
      </c>
      <c r="AX1776" s="3">
        <f xml:space="preserve"> IFERROR(Table1[[#This Row],[GP 2021]]/Table1[[#This Row],[Total Assets 2021]], "x")</f>
        <v>-3.7037037037037035E-2</v>
      </c>
      <c r="AY1776" s="3">
        <f xml:space="preserve"> IFERROR(Table1[[#This Row],[GP TTM]]/Table1[[#This Row],[Total Assets TTM]], "x")</f>
        <v>0.9</v>
      </c>
      <c r="BA1776" s="3" t="str">
        <f xml:space="preserve"> IFERROR(ABS(Table1[[#This Row],[ROA 2013]]-Table1[[#This Row],[ROA 2012]]), "x")</f>
        <v>x</v>
      </c>
      <c r="BB1776" s="3" t="str">
        <f xml:space="preserve"> IFERROR(ABS(Table1[[#This Row],[ROA 2014]]-Table1[[#This Row],[ROA 2013]]), "x")</f>
        <v>x</v>
      </c>
      <c r="BC1776" s="3">
        <f xml:space="preserve"> IFERROR(ABS(Table1[[#This Row],[ROA 2015]]-Table1[[#This Row],[ROA 2014]]), "x")</f>
        <v>0</v>
      </c>
      <c r="BD1776" s="3">
        <f xml:space="preserve"> IFERROR(ABS(Table1[[#This Row],[ROA 2016]]-Table1[[#This Row],[ROA 2015]]), "x")</f>
        <v>1.5</v>
      </c>
      <c r="BE1776" s="3">
        <f xml:space="preserve"> IFERROR(ABS(Table1[[#This Row],[ROA 2017]]-Table1[[#This Row],[ROA 2016]]), "x")</f>
        <v>3.9999999999999991</v>
      </c>
      <c r="BF1776" s="3">
        <f xml:space="preserve"> IFERROR(ABS(Table1[[#This Row],[ROA 2018]]-Table1[[#This Row],[ROA 2017]]), "x")</f>
        <v>4.3333333333333321</v>
      </c>
      <c r="BG1776" s="3">
        <f xml:space="preserve"> IFERROR(ABS(Table1[[#This Row],[ROA 2019]]-Table1[[#This Row],[ROA 2018]]), "x")</f>
        <v>8.3333333333333259E-2</v>
      </c>
      <c r="BH1776" s="3">
        <f xml:space="preserve"> IFERROR(ABS(Table1[[#This Row],[ROA 2020]]-Table1[[#This Row],[ROA 2019]]), "x")</f>
        <v>1.2500000000000007</v>
      </c>
      <c r="BI1776" s="3">
        <f xml:space="preserve"> IFERROR(ABS(Table1[[#This Row],[ROA 2021]]-Table1[[#This Row],[ROA 2020]]), "x")</f>
        <v>2.9629629629629632</v>
      </c>
      <c r="BJ1776" s="3">
        <f xml:space="preserve"> IFERROR(AVERAGE(Table1[[#This Row],[ROA 2013-2012]:[ROA 2021-2020]]), "x")</f>
        <v>2.0185185185185186</v>
      </c>
      <c r="BK1776" s="3">
        <f>IFERROR(AVERAGE(Table1[[#This Row],[ROA 2012]:[ROA 2021]]), "x")</f>
        <v>-1.8281893004115228</v>
      </c>
      <c r="BN1776" s="1">
        <f>SUM(Table1[[#This Row],[B/M Rank]:[ROA Rank]])</f>
        <v>0</v>
      </c>
    </row>
    <row r="1777" spans="1:66" x14ac:dyDescent="0.25">
      <c r="A1777" s="1" t="s">
        <v>2296</v>
      </c>
      <c r="B1777" s="1" t="s">
        <v>339</v>
      </c>
      <c r="C1777" s="1" t="s">
        <v>329</v>
      </c>
      <c r="D1777" s="1" t="s">
        <v>330</v>
      </c>
      <c r="E1777" s="1" t="s">
        <v>108</v>
      </c>
      <c r="F1777" s="1">
        <v>222.97</v>
      </c>
      <c r="G1777" s="19"/>
      <c r="H1777" s="19"/>
      <c r="I1777" s="19"/>
      <c r="J1777" s="19"/>
      <c r="K1777" s="1"/>
      <c r="L1777" s="19"/>
      <c r="M1777" s="1">
        <v>2012</v>
      </c>
      <c r="N1777" s="1">
        <v>9.5</v>
      </c>
      <c r="O1777" s="1">
        <v>8.5</v>
      </c>
      <c r="P1777" s="1">
        <v>9.3000000000000007</v>
      </c>
      <c r="Q1777" s="1">
        <v>11</v>
      </c>
      <c r="R1777" s="1">
        <v>14.4</v>
      </c>
      <c r="S1777" s="1">
        <v>17.5</v>
      </c>
      <c r="T1777" s="1">
        <v>30.9</v>
      </c>
      <c r="U1777" s="1">
        <v>66.8</v>
      </c>
      <c r="V1777" s="1">
        <v>84.9</v>
      </c>
      <c r="W1777" s="1">
        <v>114</v>
      </c>
      <c r="X1777" s="1">
        <v>192.4</v>
      </c>
      <c r="Z1777" s="3">
        <f xml:space="preserve"> IFERROR(AVEDEV(Table1[[#This Row],[GP 2012]:[GP 2021]]) / Table1[[#This Row],[Avg GP]], "x")</f>
        <v>0.84874591057797166</v>
      </c>
      <c r="AA1777" s="2">
        <f xml:space="preserve"> IFERROR(AVERAGE(Table1[[#This Row],[GP 2012]:[GP 2021]]), "x")</f>
        <v>36.679999999999993</v>
      </c>
      <c r="AB1777" s="11">
        <f>Table1[Equity]/Table1[Market Capital]</f>
        <v>2.1976050589765439</v>
      </c>
      <c r="AC1777" s="1">
        <v>22.4</v>
      </c>
      <c r="AD1777" s="1">
        <v>17.399999999999999</v>
      </c>
      <c r="AE1777" s="1">
        <v>18.5</v>
      </c>
      <c r="AF1777" s="1">
        <v>23.9</v>
      </c>
      <c r="AG1777" s="1">
        <v>22.8</v>
      </c>
      <c r="AH1777" s="1">
        <v>27.3</v>
      </c>
      <c r="AI1777" s="1">
        <v>51.6</v>
      </c>
      <c r="AJ1777" s="1">
        <v>96.4</v>
      </c>
      <c r="AK1777" s="1">
        <v>175.7</v>
      </c>
      <c r="AL1777" s="1">
        <v>669.7</v>
      </c>
      <c r="AM1777" s="1">
        <v>751.8</v>
      </c>
      <c r="AN1777" s="1">
        <v>490</v>
      </c>
      <c r="AO1777" s="3">
        <f xml:space="preserve"> IFERROR(Table1[[#This Row],[GP 2012]]/Table1[[#This Row],[Total Assets 2012]], "x")</f>
        <v>0.4241071428571429</v>
      </c>
      <c r="AP1777" s="3">
        <f xml:space="preserve"> IFERROR(Table1[[#This Row],[GP 2013]]/Table1[[#This Row],[Total Assets 2013]], "x")</f>
        <v>0.4885057471264368</v>
      </c>
      <c r="AQ1777" s="3">
        <f xml:space="preserve"> IFERROR(Table1[[#This Row],[GP 2014]]/Table1[[#This Row],[Total Assets 2014]], "x")</f>
        <v>0.50270270270270279</v>
      </c>
      <c r="AR1777" s="3">
        <f xml:space="preserve"> IFERROR(Table1[[#This Row],[GP 2015]]/Table1[[#This Row],[Total Assets 2015]], "x")</f>
        <v>0.46025104602510464</v>
      </c>
      <c r="AS1777" s="3">
        <f xml:space="preserve"> IFERROR(Table1[[#This Row],[GP 2016]]/Table1[[#This Row],[Total Assets 2016]], "x")</f>
        <v>0.63157894736842102</v>
      </c>
      <c r="AT1777" s="3">
        <f xml:space="preserve"> IFERROR(Table1[[#This Row],[GP 2017]]/Table1[[#This Row],[Total Assets 2017]], "x")</f>
        <v>0.64102564102564097</v>
      </c>
      <c r="AU1777" s="3">
        <f xml:space="preserve"> IFERROR(Table1[[#This Row],[GP 2018]]/Table1[[#This Row],[Total Assets 2018]], "x")</f>
        <v>0.59883720930232553</v>
      </c>
      <c r="AV1777" s="3">
        <f xml:space="preserve"> IFERROR(Table1[[#This Row],[GP 2019]]/Table1[[#This Row],[Total Assets 2019]], "x")</f>
        <v>0.69294605809128629</v>
      </c>
      <c r="AW1777" s="3">
        <f xml:space="preserve"> IFERROR(Table1[[#This Row],[GP 2020]]/Table1[[#This Row],[Total Assets 2020]], "x")</f>
        <v>0.48321001707455896</v>
      </c>
      <c r="AX1777" s="3">
        <f xml:space="preserve"> IFERROR(Table1[[#This Row],[GP 2021]]/Table1[[#This Row],[Total Assets 2021]], "x")</f>
        <v>0.17022547409287739</v>
      </c>
      <c r="AY1777" s="3">
        <f xml:space="preserve"> IFERROR(Table1[[#This Row],[GP TTM]]/Table1[[#This Row],[Total Assets TTM]], "x")</f>
        <v>0.25591912742750733</v>
      </c>
      <c r="BA1777" s="3">
        <f xml:space="preserve"> IFERROR(ABS(Table1[[#This Row],[ROA 2013]]-Table1[[#This Row],[ROA 2012]]), "x")</f>
        <v>6.4398604269293891E-2</v>
      </c>
      <c r="BB1777" s="3">
        <f xml:space="preserve"> IFERROR(ABS(Table1[[#This Row],[ROA 2014]]-Table1[[#This Row],[ROA 2013]]), "x")</f>
        <v>1.419695557626599E-2</v>
      </c>
      <c r="BC1777" s="3">
        <f xml:space="preserve"> IFERROR(ABS(Table1[[#This Row],[ROA 2015]]-Table1[[#This Row],[ROA 2014]]), "x")</f>
        <v>4.2451656677598149E-2</v>
      </c>
      <c r="BD1777" s="3">
        <f xml:space="preserve"> IFERROR(ABS(Table1[[#This Row],[ROA 2016]]-Table1[[#This Row],[ROA 2015]]), "x")</f>
        <v>0.17132790134331638</v>
      </c>
      <c r="BE1777" s="3">
        <f xml:space="preserve"> IFERROR(ABS(Table1[[#This Row],[ROA 2017]]-Table1[[#This Row],[ROA 2016]]), "x")</f>
        <v>9.4466936572199511E-3</v>
      </c>
      <c r="BF1777" s="3">
        <f xml:space="preserve"> IFERROR(ABS(Table1[[#This Row],[ROA 2018]]-Table1[[#This Row],[ROA 2017]]), "x")</f>
        <v>4.2188431723315434E-2</v>
      </c>
      <c r="BG1777" s="3">
        <f xml:space="preserve"> IFERROR(ABS(Table1[[#This Row],[ROA 2019]]-Table1[[#This Row],[ROA 2018]]), "x")</f>
        <v>9.4108848788960753E-2</v>
      </c>
      <c r="BH1777" s="3">
        <f xml:space="preserve"> IFERROR(ABS(Table1[[#This Row],[ROA 2020]]-Table1[[#This Row],[ROA 2019]]), "x")</f>
        <v>0.20973604101672733</v>
      </c>
      <c r="BI1777" s="3">
        <f xml:space="preserve"> IFERROR(ABS(Table1[[#This Row],[ROA 2021]]-Table1[[#This Row],[ROA 2020]]), "x")</f>
        <v>0.31298454298168155</v>
      </c>
      <c r="BJ1777" s="3">
        <f xml:space="preserve"> IFERROR(AVERAGE(Table1[[#This Row],[ROA 2013-2012]:[ROA 2021-2020]]), "x")</f>
        <v>0.10675996400381993</v>
      </c>
      <c r="BK1777" s="3">
        <f>IFERROR(AVERAGE(Table1[[#This Row],[ROA 2012]:[ROA 2021]]), "x")</f>
        <v>0.50933899856664977</v>
      </c>
      <c r="BN1777" s="1">
        <f>SUM(Table1[[#This Row],[B/M Rank]:[ROA Rank]])</f>
        <v>0</v>
      </c>
    </row>
    <row r="1778" spans="1:66" x14ac:dyDescent="0.25">
      <c r="A1778" s="1" t="s">
        <v>2875</v>
      </c>
      <c r="B1778" s="1" t="s">
        <v>4461</v>
      </c>
      <c r="C1778" s="1" t="s">
        <v>4417</v>
      </c>
      <c r="D1778" s="1" t="s">
        <v>268</v>
      </c>
      <c r="E1778" s="1" t="s">
        <v>108</v>
      </c>
      <c r="F1778" s="1">
        <v>223.73</v>
      </c>
      <c r="G1778" s="19"/>
      <c r="H1778" s="19"/>
      <c r="I1778" s="19"/>
      <c r="J1778" s="19"/>
      <c r="K1778" s="1"/>
      <c r="L1778" s="19"/>
      <c r="M1778" s="1">
        <v>2012</v>
      </c>
      <c r="O1778" s="1">
        <v>0</v>
      </c>
      <c r="P1778" s="1" t="s">
        <v>4368</v>
      </c>
      <c r="Q1778" s="1">
        <v>0</v>
      </c>
      <c r="R1778" s="1" t="s">
        <v>4368</v>
      </c>
      <c r="S1778" s="1" t="s">
        <v>4368</v>
      </c>
      <c r="T1778" s="1" t="s">
        <v>4368</v>
      </c>
      <c r="U1778" s="1" t="s">
        <v>4368</v>
      </c>
      <c r="V1778" s="1" t="s">
        <v>4368</v>
      </c>
      <c r="W1778" s="1" t="s">
        <v>4368</v>
      </c>
      <c r="X1778" s="1" t="s">
        <v>4368</v>
      </c>
      <c r="Z1778" s="3" t="str">
        <f xml:space="preserve"> IFERROR(AVEDEV(Table1[[#This Row],[GP 2012]:[GP 2021]]) / Table1[[#This Row],[Avg GP]], "x")</f>
        <v>x</v>
      </c>
      <c r="AA1778" s="2">
        <f xml:space="preserve"> IFERROR(AVERAGE(Table1[[#This Row],[GP 2012]:[GP 2021]]), "x")</f>
        <v>0</v>
      </c>
      <c r="AB1778" s="11">
        <f>Table1[Equity]/Table1[Market Capital]</f>
        <v>0.10682519107853215</v>
      </c>
      <c r="AD1778" s="1">
        <v>0.1</v>
      </c>
      <c r="AE1778" s="1">
        <v>0.1</v>
      </c>
      <c r="AF1778" s="1">
        <v>0.2</v>
      </c>
      <c r="AG1778" s="1">
        <v>0.2</v>
      </c>
      <c r="AH1778" s="1">
        <v>2.1</v>
      </c>
      <c r="AI1778" s="1">
        <v>3.3</v>
      </c>
      <c r="AJ1778" s="1">
        <v>3.1</v>
      </c>
      <c r="AK1778" s="1">
        <v>2.9</v>
      </c>
      <c r="AL1778" s="1">
        <v>4.4000000000000004</v>
      </c>
      <c r="AM1778" s="1">
        <v>26.6</v>
      </c>
      <c r="AN1778" s="1">
        <v>23.9</v>
      </c>
      <c r="AO1778" s="3" t="str">
        <f xml:space="preserve"> IFERROR(Table1[[#This Row],[GP 2012]]/Table1[[#This Row],[Total Assets 2012]], "x")</f>
        <v>x</v>
      </c>
      <c r="AP1778" s="3">
        <f xml:space="preserve"> IFERROR(Table1[[#This Row],[GP 2013]]/Table1[[#This Row],[Total Assets 2013]], "x")</f>
        <v>0</v>
      </c>
      <c r="AQ1778" s="3" t="str">
        <f xml:space="preserve"> IFERROR(Table1[[#This Row],[GP 2014]]/Table1[[#This Row],[Total Assets 2014]], "x")</f>
        <v>x</v>
      </c>
      <c r="AR1778" s="3">
        <f xml:space="preserve"> IFERROR(Table1[[#This Row],[GP 2015]]/Table1[[#This Row],[Total Assets 2015]], "x")</f>
        <v>0</v>
      </c>
      <c r="AS1778" s="3" t="str">
        <f xml:space="preserve"> IFERROR(Table1[[#This Row],[GP 2016]]/Table1[[#This Row],[Total Assets 2016]], "x")</f>
        <v>x</v>
      </c>
      <c r="AT1778" s="3" t="str">
        <f xml:space="preserve"> IFERROR(Table1[[#This Row],[GP 2017]]/Table1[[#This Row],[Total Assets 2017]], "x")</f>
        <v>x</v>
      </c>
      <c r="AU1778" s="3" t="str">
        <f xml:space="preserve"> IFERROR(Table1[[#This Row],[GP 2018]]/Table1[[#This Row],[Total Assets 2018]], "x")</f>
        <v>x</v>
      </c>
      <c r="AV1778" s="3" t="str">
        <f xml:space="preserve"> IFERROR(Table1[[#This Row],[GP 2019]]/Table1[[#This Row],[Total Assets 2019]], "x")</f>
        <v>x</v>
      </c>
      <c r="AW1778" s="3" t="str">
        <f xml:space="preserve"> IFERROR(Table1[[#This Row],[GP 2020]]/Table1[[#This Row],[Total Assets 2020]], "x")</f>
        <v>x</v>
      </c>
      <c r="AX1778" s="3" t="str">
        <f xml:space="preserve"> IFERROR(Table1[[#This Row],[GP 2021]]/Table1[[#This Row],[Total Assets 2021]], "x")</f>
        <v>x</v>
      </c>
      <c r="AY1778" s="3" t="str">
        <f xml:space="preserve"> IFERROR(Table1[[#This Row],[GP TTM]]/Table1[[#This Row],[Total Assets TTM]], "x")</f>
        <v>x</v>
      </c>
      <c r="BA1778" s="3" t="str">
        <f xml:space="preserve"> IFERROR(ABS(Table1[[#This Row],[ROA 2013]]-Table1[[#This Row],[ROA 2012]]), "x")</f>
        <v>x</v>
      </c>
      <c r="BB1778" s="3" t="str">
        <f xml:space="preserve"> IFERROR(ABS(Table1[[#This Row],[ROA 2014]]-Table1[[#This Row],[ROA 2013]]), "x")</f>
        <v>x</v>
      </c>
      <c r="BC1778" s="3" t="str">
        <f xml:space="preserve"> IFERROR(ABS(Table1[[#This Row],[ROA 2015]]-Table1[[#This Row],[ROA 2014]]), "x")</f>
        <v>x</v>
      </c>
      <c r="BD1778" s="3" t="str">
        <f xml:space="preserve"> IFERROR(ABS(Table1[[#This Row],[ROA 2016]]-Table1[[#This Row],[ROA 2015]]), "x")</f>
        <v>x</v>
      </c>
      <c r="BE1778" s="3" t="str">
        <f xml:space="preserve"> IFERROR(ABS(Table1[[#This Row],[ROA 2017]]-Table1[[#This Row],[ROA 2016]]), "x")</f>
        <v>x</v>
      </c>
      <c r="BF1778" s="3" t="str">
        <f xml:space="preserve"> IFERROR(ABS(Table1[[#This Row],[ROA 2018]]-Table1[[#This Row],[ROA 2017]]), "x")</f>
        <v>x</v>
      </c>
      <c r="BG1778" s="3" t="str">
        <f xml:space="preserve"> IFERROR(ABS(Table1[[#This Row],[ROA 2019]]-Table1[[#This Row],[ROA 2018]]), "x")</f>
        <v>x</v>
      </c>
      <c r="BH1778" s="3" t="str">
        <f xml:space="preserve"> IFERROR(ABS(Table1[[#This Row],[ROA 2020]]-Table1[[#This Row],[ROA 2019]]), "x")</f>
        <v>x</v>
      </c>
      <c r="BI1778" s="3" t="str">
        <f xml:space="preserve"> IFERROR(ABS(Table1[[#This Row],[ROA 2021]]-Table1[[#This Row],[ROA 2020]]), "x")</f>
        <v>x</v>
      </c>
      <c r="BJ1778" s="3" t="str">
        <f xml:space="preserve"> IFERROR(AVERAGE(Table1[[#This Row],[ROA 2013-2012]:[ROA 2021-2020]]), "x")</f>
        <v>x</v>
      </c>
      <c r="BK1778" s="3">
        <f>IFERROR(AVERAGE(Table1[[#This Row],[ROA 2012]:[ROA 2021]]), "x")</f>
        <v>0</v>
      </c>
      <c r="BN1778" s="1">
        <f>SUM(Table1[[#This Row],[B/M Rank]:[ROA Rank]])</f>
        <v>0</v>
      </c>
    </row>
    <row r="1779" spans="1:66" x14ac:dyDescent="0.25">
      <c r="A1779" s="1" t="s">
        <v>2556</v>
      </c>
      <c r="B1779" s="1" t="s">
        <v>4403</v>
      </c>
      <c r="C1779" s="1" t="s">
        <v>587</v>
      </c>
      <c r="D1779" s="1" t="s">
        <v>11</v>
      </c>
      <c r="E1779" s="1" t="s">
        <v>108</v>
      </c>
      <c r="F1779" s="1">
        <v>224.78</v>
      </c>
      <c r="G1779" s="19"/>
      <c r="H1779" s="19"/>
      <c r="I1779" s="19"/>
      <c r="J1779" s="19"/>
      <c r="K1779" s="1"/>
      <c r="L1779" s="19"/>
      <c r="M1779" s="1">
        <v>2012</v>
      </c>
      <c r="N1779" s="1">
        <v>2.6</v>
      </c>
      <c r="O1779" s="1">
        <v>2.6</v>
      </c>
      <c r="P1779" s="1">
        <v>13.6</v>
      </c>
      <c r="Q1779" s="1">
        <v>47.7</v>
      </c>
      <c r="R1779" s="1">
        <v>64.599999999999994</v>
      </c>
      <c r="S1779" s="1">
        <v>54.1</v>
      </c>
      <c r="T1779" s="1">
        <v>48.8</v>
      </c>
      <c r="U1779" s="1">
        <v>58.4</v>
      </c>
      <c r="V1779" s="1">
        <v>70.2</v>
      </c>
      <c r="W1779" s="1">
        <v>94</v>
      </c>
      <c r="X1779" s="1">
        <v>109.3</v>
      </c>
      <c r="Z1779" s="3">
        <f xml:space="preserve"> IFERROR(AVEDEV(Table1[[#This Row],[GP 2012]:[GP 2021]]) / Table1[[#This Row],[Avg GP]], "x")</f>
        <v>0.51765221200175215</v>
      </c>
      <c r="AA1779" s="2">
        <f xml:space="preserve"> IFERROR(AVERAGE(Table1[[#This Row],[GP 2012]:[GP 2021]]), "x")</f>
        <v>45.66</v>
      </c>
      <c r="AB1779" s="11">
        <f>Table1[Equity]/Table1[Market Capital]</f>
        <v>0.36569089776670521</v>
      </c>
      <c r="AC1779" s="1">
        <v>2.5</v>
      </c>
      <c r="AD1779" s="1">
        <v>8.8000000000000007</v>
      </c>
      <c r="AE1779" s="1">
        <v>41</v>
      </c>
      <c r="AF1779" s="1">
        <v>214.4</v>
      </c>
      <c r="AG1779" s="1">
        <v>146.6</v>
      </c>
      <c r="AH1779" s="1">
        <v>127.2</v>
      </c>
      <c r="AI1779" s="1">
        <v>49.1</v>
      </c>
      <c r="AJ1779" s="1">
        <v>55.2</v>
      </c>
      <c r="AK1779" s="1">
        <v>96</v>
      </c>
      <c r="AL1779" s="1">
        <v>137.5</v>
      </c>
      <c r="AM1779" s="1">
        <v>138.19999999999999</v>
      </c>
      <c r="AN1779" s="1">
        <v>82.2</v>
      </c>
      <c r="AO1779" s="3">
        <f xml:space="preserve"> IFERROR(Table1[[#This Row],[GP 2012]]/Table1[[#This Row],[Total Assets 2012]], "x")</f>
        <v>1.04</v>
      </c>
      <c r="AP1779" s="3">
        <f xml:space="preserve"> IFERROR(Table1[[#This Row],[GP 2013]]/Table1[[#This Row],[Total Assets 2013]], "x")</f>
        <v>0.29545454545454541</v>
      </c>
      <c r="AQ1779" s="3">
        <f xml:space="preserve"> IFERROR(Table1[[#This Row],[GP 2014]]/Table1[[#This Row],[Total Assets 2014]], "x")</f>
        <v>0.33170731707317075</v>
      </c>
      <c r="AR1779" s="3">
        <f xml:space="preserve"> IFERROR(Table1[[#This Row],[GP 2015]]/Table1[[#This Row],[Total Assets 2015]], "x")</f>
        <v>0.2224813432835821</v>
      </c>
      <c r="AS1779" s="3">
        <f xml:space="preserve"> IFERROR(Table1[[#This Row],[GP 2016]]/Table1[[#This Row],[Total Assets 2016]], "x")</f>
        <v>0.44065484311050473</v>
      </c>
      <c r="AT1779" s="3">
        <f xml:space="preserve"> IFERROR(Table1[[#This Row],[GP 2017]]/Table1[[#This Row],[Total Assets 2017]], "x")</f>
        <v>0.42531446540880502</v>
      </c>
      <c r="AU1779" s="3">
        <f xml:space="preserve"> IFERROR(Table1[[#This Row],[GP 2018]]/Table1[[#This Row],[Total Assets 2018]], "x")</f>
        <v>0.99389002036659868</v>
      </c>
      <c r="AV1779" s="3">
        <f xml:space="preserve"> IFERROR(Table1[[#This Row],[GP 2019]]/Table1[[#This Row],[Total Assets 2019]], "x")</f>
        <v>1.0579710144927534</v>
      </c>
      <c r="AW1779" s="3">
        <f xml:space="preserve"> IFERROR(Table1[[#This Row],[GP 2020]]/Table1[[#This Row],[Total Assets 2020]], "x")</f>
        <v>0.73125000000000007</v>
      </c>
      <c r="AX1779" s="3">
        <f xml:space="preserve"> IFERROR(Table1[[#This Row],[GP 2021]]/Table1[[#This Row],[Total Assets 2021]], "x")</f>
        <v>0.6836363636363636</v>
      </c>
      <c r="AY1779" s="3">
        <f xml:space="preserve"> IFERROR(Table1[[#This Row],[GP TTM]]/Table1[[#This Row],[Total Assets TTM]], "x")</f>
        <v>0.79088277858176559</v>
      </c>
      <c r="BA1779" s="3">
        <f xml:space="preserve"> IFERROR(ABS(Table1[[#This Row],[ROA 2013]]-Table1[[#This Row],[ROA 2012]]), "x")</f>
        <v>0.74454545454545462</v>
      </c>
      <c r="BB1779" s="3">
        <f xml:space="preserve"> IFERROR(ABS(Table1[[#This Row],[ROA 2014]]-Table1[[#This Row],[ROA 2013]]), "x")</f>
        <v>3.6252771618625335E-2</v>
      </c>
      <c r="BC1779" s="3">
        <f xml:space="preserve"> IFERROR(ABS(Table1[[#This Row],[ROA 2015]]-Table1[[#This Row],[ROA 2014]]), "x")</f>
        <v>0.10922597378958865</v>
      </c>
      <c r="BD1779" s="3">
        <f xml:space="preserve"> IFERROR(ABS(Table1[[#This Row],[ROA 2016]]-Table1[[#This Row],[ROA 2015]]), "x")</f>
        <v>0.21817349982692263</v>
      </c>
      <c r="BE1779" s="3">
        <f xml:space="preserve"> IFERROR(ABS(Table1[[#This Row],[ROA 2017]]-Table1[[#This Row],[ROA 2016]]), "x")</f>
        <v>1.5340377701699714E-2</v>
      </c>
      <c r="BF1779" s="3">
        <f xml:space="preserve"> IFERROR(ABS(Table1[[#This Row],[ROA 2018]]-Table1[[#This Row],[ROA 2017]]), "x")</f>
        <v>0.56857555495779366</v>
      </c>
      <c r="BG1779" s="3">
        <f xml:space="preserve"> IFERROR(ABS(Table1[[#This Row],[ROA 2019]]-Table1[[#This Row],[ROA 2018]]), "x")</f>
        <v>6.4080994126154756E-2</v>
      </c>
      <c r="BH1779" s="3">
        <f xml:space="preserve"> IFERROR(ABS(Table1[[#This Row],[ROA 2020]]-Table1[[#This Row],[ROA 2019]]), "x")</f>
        <v>0.32672101449275337</v>
      </c>
      <c r="BI1779" s="3">
        <f xml:space="preserve"> IFERROR(ABS(Table1[[#This Row],[ROA 2021]]-Table1[[#This Row],[ROA 2020]]), "x")</f>
        <v>4.7613636363636469E-2</v>
      </c>
      <c r="BJ1779" s="3">
        <f xml:space="preserve"> IFERROR(AVERAGE(Table1[[#This Row],[ROA 2013-2012]:[ROA 2021-2020]]), "x")</f>
        <v>0.23672547526918106</v>
      </c>
      <c r="BK1779" s="3">
        <f>IFERROR(AVERAGE(Table1[[#This Row],[ROA 2012]:[ROA 2021]]), "x")</f>
        <v>0.62223599128263241</v>
      </c>
      <c r="BN1779" s="1">
        <f>SUM(Table1[[#This Row],[B/M Rank]:[ROA Rank]])</f>
        <v>0</v>
      </c>
    </row>
    <row r="1780" spans="1:66" x14ac:dyDescent="0.25">
      <c r="A1780" s="1" t="s">
        <v>4181</v>
      </c>
      <c r="B1780" s="1" t="s">
        <v>1887</v>
      </c>
      <c r="C1780" s="1" t="s">
        <v>1885</v>
      </c>
      <c r="D1780" s="1" t="s">
        <v>330</v>
      </c>
      <c r="E1780" s="1" t="s">
        <v>108</v>
      </c>
      <c r="F1780" s="1">
        <v>225.66</v>
      </c>
      <c r="G1780" s="19"/>
      <c r="H1780" s="19"/>
      <c r="I1780" s="19"/>
      <c r="J1780" s="19"/>
      <c r="K1780" s="1"/>
      <c r="L1780" s="19"/>
      <c r="M1780" s="1">
        <v>2012</v>
      </c>
      <c r="N1780" s="1" t="s">
        <v>4368</v>
      </c>
      <c r="O1780" s="1" t="s">
        <v>4368</v>
      </c>
      <c r="P1780" s="1" t="s">
        <v>4368</v>
      </c>
      <c r="Q1780" s="1" t="s">
        <v>4368</v>
      </c>
      <c r="R1780" s="1">
        <v>1.2</v>
      </c>
      <c r="S1780" s="1" t="s">
        <v>4368</v>
      </c>
      <c r="T1780" s="1" t="s">
        <v>4368</v>
      </c>
      <c r="U1780" s="1" t="s">
        <v>4368</v>
      </c>
      <c r="V1780" s="1" t="s">
        <v>4368</v>
      </c>
      <c r="W1780" s="1">
        <v>0.3</v>
      </c>
      <c r="X1780" s="1">
        <v>0.3</v>
      </c>
      <c r="Z1780" s="3">
        <f xml:space="preserve"> IFERROR(AVEDEV(Table1[[#This Row],[GP 2012]:[GP 2021]]) / Table1[[#This Row],[Avg GP]], "x")</f>
        <v>0.6</v>
      </c>
      <c r="AA1780" s="2">
        <f xml:space="preserve"> IFERROR(AVERAGE(Table1[[#This Row],[GP 2012]:[GP 2021]]), "x")</f>
        <v>0.75</v>
      </c>
      <c r="AB1780" s="11">
        <f>Table1[Equity]/Table1[Market Capital]</f>
        <v>0.11654701763715325</v>
      </c>
      <c r="AC1780" s="1">
        <v>2.4</v>
      </c>
      <c r="AD1780" s="1">
        <v>4.8</v>
      </c>
      <c r="AE1780" s="1">
        <v>14.9</v>
      </c>
      <c r="AF1780" s="1">
        <v>22.1</v>
      </c>
      <c r="AG1780" s="1">
        <v>47.7</v>
      </c>
      <c r="AH1780" s="1">
        <v>31.7</v>
      </c>
      <c r="AI1780" s="1">
        <v>34.299999999999997</v>
      </c>
      <c r="AJ1780" s="1">
        <v>31.3</v>
      </c>
      <c r="AK1780" s="1">
        <v>14.8</v>
      </c>
      <c r="AL1780" s="1">
        <v>34.299999999999997</v>
      </c>
      <c r="AM1780" s="1">
        <v>28.7</v>
      </c>
      <c r="AN1780" s="1">
        <v>26.3</v>
      </c>
      <c r="AO1780" s="3" t="str">
        <f xml:space="preserve"> IFERROR(Table1[[#This Row],[GP 2012]]/Table1[[#This Row],[Total Assets 2012]], "x")</f>
        <v>x</v>
      </c>
      <c r="AP1780" s="3" t="str">
        <f xml:space="preserve"> IFERROR(Table1[[#This Row],[GP 2013]]/Table1[[#This Row],[Total Assets 2013]], "x")</f>
        <v>x</v>
      </c>
      <c r="AQ1780" s="3" t="str">
        <f xml:space="preserve"> IFERROR(Table1[[#This Row],[GP 2014]]/Table1[[#This Row],[Total Assets 2014]], "x")</f>
        <v>x</v>
      </c>
      <c r="AR1780" s="3" t="str">
        <f xml:space="preserve"> IFERROR(Table1[[#This Row],[GP 2015]]/Table1[[#This Row],[Total Assets 2015]], "x")</f>
        <v>x</v>
      </c>
      <c r="AS1780" s="3">
        <f xml:space="preserve"> IFERROR(Table1[[#This Row],[GP 2016]]/Table1[[#This Row],[Total Assets 2016]], "x")</f>
        <v>2.5157232704402514E-2</v>
      </c>
      <c r="AT1780" s="3" t="str">
        <f xml:space="preserve"> IFERROR(Table1[[#This Row],[GP 2017]]/Table1[[#This Row],[Total Assets 2017]], "x")</f>
        <v>x</v>
      </c>
      <c r="AU1780" s="3" t="str">
        <f xml:space="preserve"> IFERROR(Table1[[#This Row],[GP 2018]]/Table1[[#This Row],[Total Assets 2018]], "x")</f>
        <v>x</v>
      </c>
      <c r="AV1780" s="3" t="str">
        <f xml:space="preserve"> IFERROR(Table1[[#This Row],[GP 2019]]/Table1[[#This Row],[Total Assets 2019]], "x")</f>
        <v>x</v>
      </c>
      <c r="AW1780" s="3" t="str">
        <f xml:space="preserve"> IFERROR(Table1[[#This Row],[GP 2020]]/Table1[[#This Row],[Total Assets 2020]], "x")</f>
        <v>x</v>
      </c>
      <c r="AX1780" s="3">
        <f xml:space="preserve"> IFERROR(Table1[[#This Row],[GP 2021]]/Table1[[#This Row],[Total Assets 2021]], "x")</f>
        <v>8.7463556851311956E-3</v>
      </c>
      <c r="AY1780" s="3">
        <f xml:space="preserve"> IFERROR(Table1[[#This Row],[GP TTM]]/Table1[[#This Row],[Total Assets TTM]], "x")</f>
        <v>1.0452961672473867E-2</v>
      </c>
      <c r="BA1780" s="3" t="str">
        <f xml:space="preserve"> IFERROR(ABS(Table1[[#This Row],[ROA 2013]]-Table1[[#This Row],[ROA 2012]]), "x")</f>
        <v>x</v>
      </c>
      <c r="BB1780" s="3" t="str">
        <f xml:space="preserve"> IFERROR(ABS(Table1[[#This Row],[ROA 2014]]-Table1[[#This Row],[ROA 2013]]), "x")</f>
        <v>x</v>
      </c>
      <c r="BC1780" s="3" t="str">
        <f xml:space="preserve"> IFERROR(ABS(Table1[[#This Row],[ROA 2015]]-Table1[[#This Row],[ROA 2014]]), "x")</f>
        <v>x</v>
      </c>
      <c r="BD1780" s="3" t="str">
        <f xml:space="preserve"> IFERROR(ABS(Table1[[#This Row],[ROA 2016]]-Table1[[#This Row],[ROA 2015]]), "x")</f>
        <v>x</v>
      </c>
      <c r="BE1780" s="3" t="str">
        <f xml:space="preserve"> IFERROR(ABS(Table1[[#This Row],[ROA 2017]]-Table1[[#This Row],[ROA 2016]]), "x")</f>
        <v>x</v>
      </c>
      <c r="BF1780" s="3" t="str">
        <f xml:space="preserve"> IFERROR(ABS(Table1[[#This Row],[ROA 2018]]-Table1[[#This Row],[ROA 2017]]), "x")</f>
        <v>x</v>
      </c>
      <c r="BG1780" s="3" t="str">
        <f xml:space="preserve"> IFERROR(ABS(Table1[[#This Row],[ROA 2019]]-Table1[[#This Row],[ROA 2018]]), "x")</f>
        <v>x</v>
      </c>
      <c r="BH1780" s="3" t="str">
        <f xml:space="preserve"> IFERROR(ABS(Table1[[#This Row],[ROA 2020]]-Table1[[#This Row],[ROA 2019]]), "x")</f>
        <v>x</v>
      </c>
      <c r="BI1780" s="3" t="str">
        <f xml:space="preserve"> IFERROR(ABS(Table1[[#This Row],[ROA 2021]]-Table1[[#This Row],[ROA 2020]]), "x")</f>
        <v>x</v>
      </c>
      <c r="BJ1780" s="3" t="str">
        <f xml:space="preserve"> IFERROR(AVERAGE(Table1[[#This Row],[ROA 2013-2012]:[ROA 2021-2020]]), "x")</f>
        <v>x</v>
      </c>
      <c r="BK1780" s="3">
        <f>IFERROR(AVERAGE(Table1[[#This Row],[ROA 2012]:[ROA 2021]]), "x")</f>
        <v>1.6951794194766855E-2</v>
      </c>
      <c r="BN1780" s="1">
        <f>SUM(Table1[[#This Row],[B/M Rank]:[ROA Rank]])</f>
        <v>0</v>
      </c>
    </row>
    <row r="1781" spans="1:66" x14ac:dyDescent="0.25">
      <c r="A1781" s="1" t="s">
        <v>2282</v>
      </c>
      <c r="B1781" s="1" t="s">
        <v>323</v>
      </c>
      <c r="C1781" s="1" t="s">
        <v>299</v>
      </c>
      <c r="D1781" s="1" t="s">
        <v>107</v>
      </c>
      <c r="E1781" s="1" t="s">
        <v>108</v>
      </c>
      <c r="F1781" s="1">
        <v>227.61</v>
      </c>
      <c r="G1781" s="19"/>
      <c r="H1781" s="19"/>
      <c r="I1781" s="19"/>
      <c r="J1781" s="19"/>
      <c r="K1781" s="1"/>
      <c r="L1781" s="19"/>
      <c r="M1781" s="1">
        <v>2012</v>
      </c>
      <c r="N1781" s="1">
        <v>3.7</v>
      </c>
      <c r="O1781" s="1">
        <v>2</v>
      </c>
      <c r="P1781" s="1">
        <v>3.6</v>
      </c>
      <c r="Q1781" s="1">
        <v>3</v>
      </c>
      <c r="R1781" s="1">
        <v>2.4</v>
      </c>
      <c r="S1781" s="1">
        <v>1.6</v>
      </c>
      <c r="T1781" s="1">
        <v>6.6</v>
      </c>
      <c r="U1781" s="1">
        <v>0.8</v>
      </c>
      <c r="V1781" s="1">
        <v>-4.7</v>
      </c>
      <c r="W1781" s="1">
        <v>-0.4</v>
      </c>
      <c r="X1781" s="1">
        <v>3</v>
      </c>
      <c r="Z1781" s="3">
        <f xml:space="preserve"> IFERROR(AVEDEV(Table1[[#This Row],[GP 2012]:[GP 2021]]) / Table1[[#This Row],[Avg GP]], "x")</f>
        <v>1.0903225806451613</v>
      </c>
      <c r="AA1781" s="2">
        <f xml:space="preserve"> IFERROR(AVERAGE(Table1[[#This Row],[GP 2012]:[GP 2021]]), "x")</f>
        <v>1.86</v>
      </c>
      <c r="AB1781" s="11">
        <f>Table1[Equity]/Table1[Market Capital]</f>
        <v>0.6954878959623918</v>
      </c>
      <c r="AC1781" s="1">
        <v>17.5</v>
      </c>
      <c r="AD1781" s="1">
        <v>18</v>
      </c>
      <c r="AE1781" s="1">
        <v>24.1</v>
      </c>
      <c r="AF1781" s="1">
        <v>17</v>
      </c>
      <c r="AG1781" s="1">
        <v>17</v>
      </c>
      <c r="AH1781" s="1">
        <v>17.399999999999999</v>
      </c>
      <c r="AI1781" s="1">
        <v>22.9</v>
      </c>
      <c r="AJ1781" s="1">
        <v>20.7</v>
      </c>
      <c r="AK1781" s="1">
        <v>15.7</v>
      </c>
      <c r="AL1781" s="1">
        <v>60.3</v>
      </c>
      <c r="AM1781" s="1">
        <v>177.6</v>
      </c>
      <c r="AN1781" s="1">
        <v>158.30000000000001</v>
      </c>
      <c r="AO1781" s="3">
        <f xml:space="preserve"> IFERROR(Table1[[#This Row],[GP 2012]]/Table1[[#This Row],[Total Assets 2012]], "x")</f>
        <v>0.21142857142857144</v>
      </c>
      <c r="AP1781" s="3">
        <f xml:space="preserve"> IFERROR(Table1[[#This Row],[GP 2013]]/Table1[[#This Row],[Total Assets 2013]], "x")</f>
        <v>0.1111111111111111</v>
      </c>
      <c r="AQ1781" s="3">
        <f xml:space="preserve"> IFERROR(Table1[[#This Row],[GP 2014]]/Table1[[#This Row],[Total Assets 2014]], "x")</f>
        <v>0.14937759336099585</v>
      </c>
      <c r="AR1781" s="3">
        <f xml:space="preserve"> IFERROR(Table1[[#This Row],[GP 2015]]/Table1[[#This Row],[Total Assets 2015]], "x")</f>
        <v>0.17647058823529413</v>
      </c>
      <c r="AS1781" s="3">
        <f xml:space="preserve"> IFERROR(Table1[[#This Row],[GP 2016]]/Table1[[#This Row],[Total Assets 2016]], "x")</f>
        <v>0.14117647058823529</v>
      </c>
      <c r="AT1781" s="3">
        <f xml:space="preserve"> IFERROR(Table1[[#This Row],[GP 2017]]/Table1[[#This Row],[Total Assets 2017]], "x")</f>
        <v>9.195402298850576E-2</v>
      </c>
      <c r="AU1781" s="3">
        <f xml:space="preserve"> IFERROR(Table1[[#This Row],[GP 2018]]/Table1[[#This Row],[Total Assets 2018]], "x")</f>
        <v>0.28820960698689957</v>
      </c>
      <c r="AV1781" s="3">
        <f xml:space="preserve"> IFERROR(Table1[[#This Row],[GP 2019]]/Table1[[#This Row],[Total Assets 2019]], "x")</f>
        <v>3.8647342995169087E-2</v>
      </c>
      <c r="AW1781" s="3">
        <f xml:space="preserve"> IFERROR(Table1[[#This Row],[GP 2020]]/Table1[[#This Row],[Total Assets 2020]], "x")</f>
        <v>-0.29936305732484081</v>
      </c>
      <c r="AX1781" s="3">
        <f xml:space="preserve"> IFERROR(Table1[[#This Row],[GP 2021]]/Table1[[#This Row],[Total Assets 2021]], "x")</f>
        <v>-6.6334991708126047E-3</v>
      </c>
      <c r="AY1781" s="3">
        <f xml:space="preserve"> IFERROR(Table1[[#This Row],[GP TTM]]/Table1[[#This Row],[Total Assets TTM]], "x")</f>
        <v>1.6891891891891893E-2</v>
      </c>
      <c r="BA1781" s="3">
        <f xml:space="preserve"> IFERROR(ABS(Table1[[#This Row],[ROA 2013]]-Table1[[#This Row],[ROA 2012]]), "x")</f>
        <v>0.10031746031746033</v>
      </c>
      <c r="BB1781" s="3">
        <f xml:space="preserve"> IFERROR(ABS(Table1[[#This Row],[ROA 2014]]-Table1[[#This Row],[ROA 2013]]), "x")</f>
        <v>3.8266482249884742E-2</v>
      </c>
      <c r="BC1781" s="3">
        <f xml:space="preserve"> IFERROR(ABS(Table1[[#This Row],[ROA 2015]]-Table1[[#This Row],[ROA 2014]]), "x")</f>
        <v>2.7092994874298282E-2</v>
      </c>
      <c r="BD1781" s="3">
        <f xml:space="preserve"> IFERROR(ABS(Table1[[#This Row],[ROA 2016]]-Table1[[#This Row],[ROA 2015]]), "x")</f>
        <v>3.5294117647058837E-2</v>
      </c>
      <c r="BE1781" s="3">
        <f xml:space="preserve"> IFERROR(ABS(Table1[[#This Row],[ROA 2017]]-Table1[[#This Row],[ROA 2016]]), "x")</f>
        <v>4.9222447599729532E-2</v>
      </c>
      <c r="BF1781" s="3">
        <f xml:space="preserve"> IFERROR(ABS(Table1[[#This Row],[ROA 2018]]-Table1[[#This Row],[ROA 2017]]), "x")</f>
        <v>0.19625558399839382</v>
      </c>
      <c r="BG1781" s="3">
        <f xml:space="preserve"> IFERROR(ABS(Table1[[#This Row],[ROA 2019]]-Table1[[#This Row],[ROA 2018]]), "x")</f>
        <v>0.24956226399173048</v>
      </c>
      <c r="BH1781" s="3">
        <f xml:space="preserve"> IFERROR(ABS(Table1[[#This Row],[ROA 2020]]-Table1[[#This Row],[ROA 2019]]), "x")</f>
        <v>0.3380104003200099</v>
      </c>
      <c r="BI1781" s="3">
        <f xml:space="preserve"> IFERROR(ABS(Table1[[#This Row],[ROA 2021]]-Table1[[#This Row],[ROA 2020]]), "x")</f>
        <v>0.29272955815402818</v>
      </c>
      <c r="BJ1781" s="3">
        <f xml:space="preserve"> IFERROR(AVERAGE(Table1[[#This Row],[ROA 2013-2012]:[ROA 2021-2020]]), "x")</f>
        <v>0.14741681212806601</v>
      </c>
      <c r="BK1781" s="3">
        <f>IFERROR(AVERAGE(Table1[[#This Row],[ROA 2012]:[ROA 2021]]), "x")</f>
        <v>9.0237875119912866E-2</v>
      </c>
      <c r="BN1781" s="1">
        <f>SUM(Table1[[#This Row],[B/M Rank]:[ROA Rank]])</f>
        <v>0</v>
      </c>
    </row>
    <row r="1782" spans="1:66" x14ac:dyDescent="0.25">
      <c r="A1782" s="1" t="s">
        <v>3094</v>
      </c>
      <c r="B1782" s="1" t="s">
        <v>4521</v>
      </c>
      <c r="C1782" s="1" t="s">
        <v>4417</v>
      </c>
      <c r="D1782" s="1" t="s">
        <v>268</v>
      </c>
      <c r="E1782" s="1" t="s">
        <v>108</v>
      </c>
      <c r="F1782" s="1">
        <v>228.38</v>
      </c>
      <c r="G1782" s="19"/>
      <c r="H1782" s="19"/>
      <c r="I1782" s="19"/>
      <c r="J1782" s="19"/>
      <c r="K1782" s="1"/>
      <c r="L1782" s="19"/>
      <c r="M1782" s="1">
        <v>2016</v>
      </c>
      <c r="R1782" s="1" t="s">
        <v>4368</v>
      </c>
      <c r="S1782" s="1" t="s">
        <v>4368</v>
      </c>
      <c r="T1782" s="1" t="s">
        <v>4368</v>
      </c>
      <c r="U1782" s="1" t="s">
        <v>4368</v>
      </c>
      <c r="V1782" s="1" t="s">
        <v>4368</v>
      </c>
      <c r="W1782" s="1" t="s">
        <v>4368</v>
      </c>
      <c r="X1782" s="1" t="s">
        <v>4368</v>
      </c>
      <c r="Z1782" s="3" t="str">
        <f xml:space="preserve"> IFERROR(AVEDEV(Table1[[#This Row],[GP 2012]:[GP 2021]]) / Table1[[#This Row],[Avg GP]], "x")</f>
        <v>x</v>
      </c>
      <c r="AA1782" s="2" t="str">
        <f xml:space="preserve"> IFERROR(AVERAGE(Table1[[#This Row],[GP 2012]:[GP 2021]]), "x")</f>
        <v>x</v>
      </c>
      <c r="AB1782" s="11">
        <f>Table1[Equity]/Table1[Market Capital]</f>
        <v>6.7431473859357216E-2</v>
      </c>
      <c r="AG1782" s="1" t="s">
        <v>4368</v>
      </c>
      <c r="AH1782" s="1">
        <v>4.5</v>
      </c>
      <c r="AI1782" s="1">
        <v>5</v>
      </c>
      <c r="AJ1782" s="1">
        <v>10.8</v>
      </c>
      <c r="AK1782" s="1">
        <v>5.4</v>
      </c>
      <c r="AL1782" s="1">
        <v>25.7</v>
      </c>
      <c r="AM1782" s="1">
        <v>21.1</v>
      </c>
      <c r="AN1782" s="1">
        <v>15.4</v>
      </c>
      <c r="AO1782" s="3" t="str">
        <f xml:space="preserve"> IFERROR(Table1[[#This Row],[GP 2012]]/Table1[[#This Row],[Total Assets 2012]], "x")</f>
        <v>x</v>
      </c>
      <c r="AP1782" s="3" t="str">
        <f xml:space="preserve"> IFERROR(Table1[[#This Row],[GP 2013]]/Table1[[#This Row],[Total Assets 2013]], "x")</f>
        <v>x</v>
      </c>
      <c r="AQ1782" s="3" t="str">
        <f xml:space="preserve"> IFERROR(Table1[[#This Row],[GP 2014]]/Table1[[#This Row],[Total Assets 2014]], "x")</f>
        <v>x</v>
      </c>
      <c r="AR1782" s="3" t="str">
        <f xml:space="preserve"> IFERROR(Table1[[#This Row],[GP 2015]]/Table1[[#This Row],[Total Assets 2015]], "x")</f>
        <v>x</v>
      </c>
      <c r="AS1782" s="3" t="str">
        <f xml:space="preserve"> IFERROR(Table1[[#This Row],[GP 2016]]/Table1[[#This Row],[Total Assets 2016]], "x")</f>
        <v>x</v>
      </c>
      <c r="AT1782" s="3" t="str">
        <f xml:space="preserve"> IFERROR(Table1[[#This Row],[GP 2017]]/Table1[[#This Row],[Total Assets 2017]], "x")</f>
        <v>x</v>
      </c>
      <c r="AU1782" s="3" t="str">
        <f xml:space="preserve"> IFERROR(Table1[[#This Row],[GP 2018]]/Table1[[#This Row],[Total Assets 2018]], "x")</f>
        <v>x</v>
      </c>
      <c r="AV1782" s="3" t="str">
        <f xml:space="preserve"> IFERROR(Table1[[#This Row],[GP 2019]]/Table1[[#This Row],[Total Assets 2019]], "x")</f>
        <v>x</v>
      </c>
      <c r="AW1782" s="3" t="str">
        <f xml:space="preserve"> IFERROR(Table1[[#This Row],[GP 2020]]/Table1[[#This Row],[Total Assets 2020]], "x")</f>
        <v>x</v>
      </c>
      <c r="AX1782" s="3" t="str">
        <f xml:space="preserve"> IFERROR(Table1[[#This Row],[GP 2021]]/Table1[[#This Row],[Total Assets 2021]], "x")</f>
        <v>x</v>
      </c>
      <c r="AY1782" s="3" t="str">
        <f xml:space="preserve"> IFERROR(Table1[[#This Row],[GP TTM]]/Table1[[#This Row],[Total Assets TTM]], "x")</f>
        <v>x</v>
      </c>
      <c r="BA1782" s="3" t="str">
        <f xml:space="preserve"> IFERROR(ABS(Table1[[#This Row],[ROA 2013]]-Table1[[#This Row],[ROA 2012]]), "x")</f>
        <v>x</v>
      </c>
      <c r="BB1782" s="3" t="str">
        <f xml:space="preserve"> IFERROR(ABS(Table1[[#This Row],[ROA 2014]]-Table1[[#This Row],[ROA 2013]]), "x")</f>
        <v>x</v>
      </c>
      <c r="BC1782" s="3" t="str">
        <f xml:space="preserve"> IFERROR(ABS(Table1[[#This Row],[ROA 2015]]-Table1[[#This Row],[ROA 2014]]), "x")</f>
        <v>x</v>
      </c>
      <c r="BD1782" s="3" t="str">
        <f xml:space="preserve"> IFERROR(ABS(Table1[[#This Row],[ROA 2016]]-Table1[[#This Row],[ROA 2015]]), "x")</f>
        <v>x</v>
      </c>
      <c r="BE1782" s="3" t="str">
        <f xml:space="preserve"> IFERROR(ABS(Table1[[#This Row],[ROA 2017]]-Table1[[#This Row],[ROA 2016]]), "x")</f>
        <v>x</v>
      </c>
      <c r="BF1782" s="3" t="str">
        <f xml:space="preserve"> IFERROR(ABS(Table1[[#This Row],[ROA 2018]]-Table1[[#This Row],[ROA 2017]]), "x")</f>
        <v>x</v>
      </c>
      <c r="BG1782" s="3" t="str">
        <f xml:space="preserve"> IFERROR(ABS(Table1[[#This Row],[ROA 2019]]-Table1[[#This Row],[ROA 2018]]), "x")</f>
        <v>x</v>
      </c>
      <c r="BH1782" s="3" t="str">
        <f xml:space="preserve"> IFERROR(ABS(Table1[[#This Row],[ROA 2020]]-Table1[[#This Row],[ROA 2019]]), "x")</f>
        <v>x</v>
      </c>
      <c r="BI1782" s="3" t="str">
        <f xml:space="preserve"> IFERROR(ABS(Table1[[#This Row],[ROA 2021]]-Table1[[#This Row],[ROA 2020]]), "x")</f>
        <v>x</v>
      </c>
      <c r="BJ1782" s="3" t="str">
        <f xml:space="preserve"> IFERROR(AVERAGE(Table1[[#This Row],[ROA 2013-2012]:[ROA 2021-2020]]), "x")</f>
        <v>x</v>
      </c>
      <c r="BK1782" s="3" t="str">
        <f>IFERROR(AVERAGE(Table1[[#This Row],[ROA 2012]:[ROA 2021]]), "x")</f>
        <v>x</v>
      </c>
      <c r="BN1782" s="1">
        <f>SUM(Table1[[#This Row],[B/M Rank]:[ROA Rank]])</f>
        <v>0</v>
      </c>
    </row>
    <row r="1783" spans="1:66" x14ac:dyDescent="0.25">
      <c r="A1783" s="1" t="s">
        <v>3946</v>
      </c>
      <c r="B1783" s="1" t="s">
        <v>1656</v>
      </c>
      <c r="C1783" s="1" t="s">
        <v>1499</v>
      </c>
      <c r="D1783" s="1" t="s">
        <v>440</v>
      </c>
      <c r="E1783" s="1" t="s">
        <v>108</v>
      </c>
      <c r="F1783" s="1">
        <v>229.49</v>
      </c>
      <c r="G1783" s="19"/>
      <c r="H1783" s="19"/>
      <c r="I1783" s="19"/>
      <c r="J1783" s="19"/>
      <c r="K1783" s="1"/>
      <c r="L1783" s="19"/>
      <c r="M1783" s="1" t="s">
        <v>1494</v>
      </c>
      <c r="N1783" s="1" t="s">
        <v>1494</v>
      </c>
      <c r="O1783" s="1" t="s">
        <v>1494</v>
      </c>
      <c r="P1783" s="1" t="s">
        <v>1494</v>
      </c>
      <c r="Q1783" s="1" t="s">
        <v>1494</v>
      </c>
      <c r="R1783" s="1" t="s">
        <v>1494</v>
      </c>
      <c r="S1783" s="1" t="s">
        <v>1494</v>
      </c>
      <c r="T1783" s="1" t="s">
        <v>1494</v>
      </c>
      <c r="U1783" s="1" t="s">
        <v>1494</v>
      </c>
      <c r="V1783" s="1" t="s">
        <v>1494</v>
      </c>
      <c r="W1783" s="1" t="s">
        <v>1494</v>
      </c>
      <c r="X1783" s="1" t="s">
        <v>1494</v>
      </c>
      <c r="Z1783" s="3" t="str">
        <f xml:space="preserve"> IFERROR(AVEDEV(Table1[[#This Row],[GP 2012]:[GP 2021]]) / Table1[[#This Row],[Avg GP]], "x")</f>
        <v>x</v>
      </c>
      <c r="AA1783" s="2" t="str">
        <f xml:space="preserve"> IFERROR(AVERAGE(Table1[[#This Row],[GP 2012]:[GP 2021]]), "x")</f>
        <v>x</v>
      </c>
      <c r="AB1783" s="11" t="e">
        <f>Table1[Equity]/Table1[Market Capital]</f>
        <v>#VALUE!</v>
      </c>
      <c r="AC1783" s="1" t="s">
        <v>1494</v>
      </c>
      <c r="AD1783" s="1" t="s">
        <v>1494</v>
      </c>
      <c r="AE1783" s="1" t="s">
        <v>1494</v>
      </c>
      <c r="AF1783" s="1" t="s">
        <v>1494</v>
      </c>
      <c r="AG1783" s="1" t="s">
        <v>1494</v>
      </c>
      <c r="AH1783" s="1" t="s">
        <v>1494</v>
      </c>
      <c r="AI1783" s="1" t="s">
        <v>1494</v>
      </c>
      <c r="AJ1783" s="1" t="s">
        <v>1494</v>
      </c>
      <c r="AK1783" s="1" t="s">
        <v>1494</v>
      </c>
      <c r="AL1783" s="1" t="s">
        <v>1494</v>
      </c>
      <c r="AM1783" s="1" t="s">
        <v>1494</v>
      </c>
      <c r="AN1783" s="1" t="s">
        <v>1494</v>
      </c>
      <c r="AO1783" s="3" t="str">
        <f xml:space="preserve"> IFERROR(Table1[[#This Row],[GP 2012]]/Table1[[#This Row],[Total Assets 2012]], "x")</f>
        <v>x</v>
      </c>
      <c r="AP1783" s="3" t="str">
        <f xml:space="preserve"> IFERROR(Table1[[#This Row],[GP 2013]]/Table1[[#This Row],[Total Assets 2013]], "x")</f>
        <v>x</v>
      </c>
      <c r="AQ1783" s="3" t="str">
        <f xml:space="preserve"> IFERROR(Table1[[#This Row],[GP 2014]]/Table1[[#This Row],[Total Assets 2014]], "x")</f>
        <v>x</v>
      </c>
      <c r="AR1783" s="3" t="str">
        <f xml:space="preserve"> IFERROR(Table1[[#This Row],[GP 2015]]/Table1[[#This Row],[Total Assets 2015]], "x")</f>
        <v>x</v>
      </c>
      <c r="AS1783" s="3" t="str">
        <f xml:space="preserve"> IFERROR(Table1[[#This Row],[GP 2016]]/Table1[[#This Row],[Total Assets 2016]], "x")</f>
        <v>x</v>
      </c>
      <c r="AT1783" s="3" t="str">
        <f xml:space="preserve"> IFERROR(Table1[[#This Row],[GP 2017]]/Table1[[#This Row],[Total Assets 2017]], "x")</f>
        <v>x</v>
      </c>
      <c r="AU1783" s="3" t="str">
        <f xml:space="preserve"> IFERROR(Table1[[#This Row],[GP 2018]]/Table1[[#This Row],[Total Assets 2018]], "x")</f>
        <v>x</v>
      </c>
      <c r="AV1783" s="3" t="str">
        <f xml:space="preserve"> IFERROR(Table1[[#This Row],[GP 2019]]/Table1[[#This Row],[Total Assets 2019]], "x")</f>
        <v>x</v>
      </c>
      <c r="AW1783" s="3" t="str">
        <f xml:space="preserve"> IFERROR(Table1[[#This Row],[GP 2020]]/Table1[[#This Row],[Total Assets 2020]], "x")</f>
        <v>x</v>
      </c>
      <c r="AX1783" s="3" t="str">
        <f xml:space="preserve"> IFERROR(Table1[[#This Row],[GP 2021]]/Table1[[#This Row],[Total Assets 2021]], "x")</f>
        <v>x</v>
      </c>
      <c r="AY1783" s="3" t="str">
        <f xml:space="preserve"> IFERROR(Table1[[#This Row],[GP TTM]]/Table1[[#This Row],[Total Assets TTM]], "x")</f>
        <v>x</v>
      </c>
      <c r="BA1783" s="3" t="str">
        <f xml:space="preserve"> IFERROR(ABS(Table1[[#This Row],[ROA 2013]]-Table1[[#This Row],[ROA 2012]]), "x")</f>
        <v>x</v>
      </c>
      <c r="BB1783" s="3" t="str">
        <f xml:space="preserve"> IFERROR(ABS(Table1[[#This Row],[ROA 2014]]-Table1[[#This Row],[ROA 2013]]), "x")</f>
        <v>x</v>
      </c>
      <c r="BC1783" s="3" t="str">
        <f xml:space="preserve"> IFERROR(ABS(Table1[[#This Row],[ROA 2015]]-Table1[[#This Row],[ROA 2014]]), "x")</f>
        <v>x</v>
      </c>
      <c r="BD1783" s="3" t="str">
        <f xml:space="preserve"> IFERROR(ABS(Table1[[#This Row],[ROA 2016]]-Table1[[#This Row],[ROA 2015]]), "x")</f>
        <v>x</v>
      </c>
      <c r="BE1783" s="3" t="str">
        <f xml:space="preserve"> IFERROR(ABS(Table1[[#This Row],[ROA 2017]]-Table1[[#This Row],[ROA 2016]]), "x")</f>
        <v>x</v>
      </c>
      <c r="BF1783" s="3" t="str">
        <f xml:space="preserve"> IFERROR(ABS(Table1[[#This Row],[ROA 2018]]-Table1[[#This Row],[ROA 2017]]), "x")</f>
        <v>x</v>
      </c>
      <c r="BG1783" s="3" t="str">
        <f xml:space="preserve"> IFERROR(ABS(Table1[[#This Row],[ROA 2019]]-Table1[[#This Row],[ROA 2018]]), "x")</f>
        <v>x</v>
      </c>
      <c r="BH1783" s="3" t="str">
        <f xml:space="preserve"> IFERROR(ABS(Table1[[#This Row],[ROA 2020]]-Table1[[#This Row],[ROA 2019]]), "x")</f>
        <v>x</v>
      </c>
      <c r="BI1783" s="3" t="str">
        <f xml:space="preserve"> IFERROR(ABS(Table1[[#This Row],[ROA 2021]]-Table1[[#This Row],[ROA 2020]]), "x")</f>
        <v>x</v>
      </c>
      <c r="BJ1783" s="3" t="str">
        <f xml:space="preserve"> IFERROR(AVERAGE(Table1[[#This Row],[ROA 2013-2012]:[ROA 2021-2020]]), "x")</f>
        <v>x</v>
      </c>
      <c r="BK1783" s="3" t="str">
        <f>IFERROR(AVERAGE(Table1[[#This Row],[ROA 2012]:[ROA 2021]]), "x")</f>
        <v>x</v>
      </c>
      <c r="BN1783" s="1">
        <f>SUM(Table1[[#This Row],[B/M Rank]:[ROA Rank]])</f>
        <v>0</v>
      </c>
    </row>
    <row r="1784" spans="1:66" x14ac:dyDescent="0.25">
      <c r="A1784" s="1" t="s">
        <v>2990</v>
      </c>
      <c r="B1784" s="1" t="s">
        <v>964</v>
      </c>
      <c r="C1784" s="1" t="s">
        <v>4417</v>
      </c>
      <c r="D1784" s="1" t="s">
        <v>268</v>
      </c>
      <c r="E1784" s="1" t="s">
        <v>108</v>
      </c>
      <c r="F1784" s="1">
        <v>229.59</v>
      </c>
      <c r="G1784" s="19"/>
      <c r="H1784" s="19"/>
      <c r="I1784" s="19"/>
      <c r="J1784" s="19"/>
      <c r="K1784" s="1"/>
      <c r="L1784" s="19"/>
      <c r="M1784" s="1">
        <v>2012</v>
      </c>
      <c r="N1784" s="1" t="s">
        <v>4368</v>
      </c>
      <c r="O1784" s="1" t="s">
        <v>4368</v>
      </c>
      <c r="P1784" s="1" t="s">
        <v>4368</v>
      </c>
      <c r="Q1784" s="1" t="s">
        <v>4368</v>
      </c>
      <c r="R1784" s="1" t="s">
        <v>4368</v>
      </c>
      <c r="S1784" s="1" t="s">
        <v>4368</v>
      </c>
      <c r="T1784" s="1" t="s">
        <v>4368</v>
      </c>
      <c r="U1784" s="1" t="s">
        <v>4368</v>
      </c>
      <c r="V1784" s="1" t="s">
        <v>4368</v>
      </c>
      <c r="W1784" s="1" t="s">
        <v>4368</v>
      </c>
      <c r="X1784" s="1" t="s">
        <v>4368</v>
      </c>
      <c r="Z1784" s="3" t="str">
        <f xml:space="preserve"> IFERROR(AVEDEV(Table1[[#This Row],[GP 2012]:[GP 2021]]) / Table1[[#This Row],[Avg GP]], "x")</f>
        <v>x</v>
      </c>
      <c r="AA1784" s="2" t="str">
        <f xml:space="preserve"> IFERROR(AVERAGE(Table1[[#This Row],[GP 2012]:[GP 2021]]), "x")</f>
        <v>x</v>
      </c>
      <c r="AB1784" s="11">
        <f>Table1[Equity]/Table1[Market Capital]</f>
        <v>-3.4844723202230063E-3</v>
      </c>
      <c r="AC1784" s="1">
        <v>602.70000000000005</v>
      </c>
      <c r="AD1784" s="1">
        <v>658.3</v>
      </c>
      <c r="AE1784" s="1">
        <v>648.1</v>
      </c>
      <c r="AF1784" s="1">
        <v>44.4</v>
      </c>
      <c r="AG1784" s="1">
        <v>75.5</v>
      </c>
      <c r="AH1784" s="1">
        <v>47.3</v>
      </c>
      <c r="AI1784" s="1">
        <v>26.9</v>
      </c>
      <c r="AJ1784" s="1">
        <v>31.2</v>
      </c>
      <c r="AK1784" s="1">
        <v>10.9</v>
      </c>
      <c r="AL1784" s="1">
        <v>6.8</v>
      </c>
      <c r="AM1784" s="1">
        <v>6.3</v>
      </c>
      <c r="AN1784" s="1">
        <v>-0.8</v>
      </c>
      <c r="AO1784" s="3" t="str">
        <f xml:space="preserve"> IFERROR(Table1[[#This Row],[GP 2012]]/Table1[[#This Row],[Total Assets 2012]], "x")</f>
        <v>x</v>
      </c>
      <c r="AP1784" s="3" t="str">
        <f xml:space="preserve"> IFERROR(Table1[[#This Row],[GP 2013]]/Table1[[#This Row],[Total Assets 2013]], "x")</f>
        <v>x</v>
      </c>
      <c r="AQ1784" s="3" t="str">
        <f xml:space="preserve"> IFERROR(Table1[[#This Row],[GP 2014]]/Table1[[#This Row],[Total Assets 2014]], "x")</f>
        <v>x</v>
      </c>
      <c r="AR1784" s="3" t="str">
        <f xml:space="preserve"> IFERROR(Table1[[#This Row],[GP 2015]]/Table1[[#This Row],[Total Assets 2015]], "x")</f>
        <v>x</v>
      </c>
      <c r="AS1784" s="3" t="str">
        <f xml:space="preserve"> IFERROR(Table1[[#This Row],[GP 2016]]/Table1[[#This Row],[Total Assets 2016]], "x")</f>
        <v>x</v>
      </c>
      <c r="AT1784" s="3" t="str">
        <f xml:space="preserve"> IFERROR(Table1[[#This Row],[GP 2017]]/Table1[[#This Row],[Total Assets 2017]], "x")</f>
        <v>x</v>
      </c>
      <c r="AU1784" s="3" t="str">
        <f xml:space="preserve"> IFERROR(Table1[[#This Row],[GP 2018]]/Table1[[#This Row],[Total Assets 2018]], "x")</f>
        <v>x</v>
      </c>
      <c r="AV1784" s="3" t="str">
        <f xml:space="preserve"> IFERROR(Table1[[#This Row],[GP 2019]]/Table1[[#This Row],[Total Assets 2019]], "x")</f>
        <v>x</v>
      </c>
      <c r="AW1784" s="3" t="str">
        <f xml:space="preserve"> IFERROR(Table1[[#This Row],[GP 2020]]/Table1[[#This Row],[Total Assets 2020]], "x")</f>
        <v>x</v>
      </c>
      <c r="AX1784" s="3" t="str">
        <f xml:space="preserve"> IFERROR(Table1[[#This Row],[GP 2021]]/Table1[[#This Row],[Total Assets 2021]], "x")</f>
        <v>x</v>
      </c>
      <c r="AY1784" s="3" t="str">
        <f xml:space="preserve"> IFERROR(Table1[[#This Row],[GP TTM]]/Table1[[#This Row],[Total Assets TTM]], "x")</f>
        <v>x</v>
      </c>
      <c r="BA1784" s="3" t="str">
        <f xml:space="preserve"> IFERROR(ABS(Table1[[#This Row],[ROA 2013]]-Table1[[#This Row],[ROA 2012]]), "x")</f>
        <v>x</v>
      </c>
      <c r="BB1784" s="3" t="str">
        <f xml:space="preserve"> IFERROR(ABS(Table1[[#This Row],[ROA 2014]]-Table1[[#This Row],[ROA 2013]]), "x")</f>
        <v>x</v>
      </c>
      <c r="BC1784" s="3" t="str">
        <f xml:space="preserve"> IFERROR(ABS(Table1[[#This Row],[ROA 2015]]-Table1[[#This Row],[ROA 2014]]), "x")</f>
        <v>x</v>
      </c>
      <c r="BD1784" s="3" t="str">
        <f xml:space="preserve"> IFERROR(ABS(Table1[[#This Row],[ROA 2016]]-Table1[[#This Row],[ROA 2015]]), "x")</f>
        <v>x</v>
      </c>
      <c r="BE1784" s="3" t="str">
        <f xml:space="preserve"> IFERROR(ABS(Table1[[#This Row],[ROA 2017]]-Table1[[#This Row],[ROA 2016]]), "x")</f>
        <v>x</v>
      </c>
      <c r="BF1784" s="3" t="str">
        <f xml:space="preserve"> IFERROR(ABS(Table1[[#This Row],[ROA 2018]]-Table1[[#This Row],[ROA 2017]]), "x")</f>
        <v>x</v>
      </c>
      <c r="BG1784" s="3" t="str">
        <f xml:space="preserve"> IFERROR(ABS(Table1[[#This Row],[ROA 2019]]-Table1[[#This Row],[ROA 2018]]), "x")</f>
        <v>x</v>
      </c>
      <c r="BH1784" s="3" t="str">
        <f xml:space="preserve"> IFERROR(ABS(Table1[[#This Row],[ROA 2020]]-Table1[[#This Row],[ROA 2019]]), "x")</f>
        <v>x</v>
      </c>
      <c r="BI1784" s="3" t="str">
        <f xml:space="preserve"> IFERROR(ABS(Table1[[#This Row],[ROA 2021]]-Table1[[#This Row],[ROA 2020]]), "x")</f>
        <v>x</v>
      </c>
      <c r="BJ1784" s="3" t="str">
        <f xml:space="preserve"> IFERROR(AVERAGE(Table1[[#This Row],[ROA 2013-2012]:[ROA 2021-2020]]), "x")</f>
        <v>x</v>
      </c>
      <c r="BK1784" s="3" t="str">
        <f>IFERROR(AVERAGE(Table1[[#This Row],[ROA 2012]:[ROA 2021]]), "x")</f>
        <v>x</v>
      </c>
      <c r="BN1784" s="1">
        <f>SUM(Table1[[#This Row],[B/M Rank]:[ROA Rank]])</f>
        <v>0</v>
      </c>
    </row>
    <row r="1785" spans="1:66" x14ac:dyDescent="0.25">
      <c r="A1785" s="1" t="s">
        <v>2724</v>
      </c>
      <c r="B1785" s="1" t="s">
        <v>775</v>
      </c>
      <c r="C1785" s="1" t="s">
        <v>769</v>
      </c>
      <c r="D1785" s="1" t="s">
        <v>107</v>
      </c>
      <c r="E1785" s="1" t="s">
        <v>108</v>
      </c>
      <c r="F1785" s="1">
        <v>231.1</v>
      </c>
      <c r="G1785" s="19"/>
      <c r="H1785" s="19"/>
      <c r="I1785" s="19"/>
      <c r="J1785" s="19"/>
      <c r="K1785" s="1"/>
      <c r="L1785" s="19"/>
      <c r="M1785" s="1">
        <v>2012</v>
      </c>
      <c r="N1785" s="1">
        <v>53</v>
      </c>
      <c r="O1785" s="1">
        <v>16.3</v>
      </c>
      <c r="P1785" s="1">
        <v>29.4</v>
      </c>
      <c r="Q1785" s="1">
        <v>25.1</v>
      </c>
      <c r="R1785" s="1">
        <v>45.8</v>
      </c>
      <c r="S1785" s="1">
        <v>75.8</v>
      </c>
      <c r="T1785" s="1">
        <v>87.7</v>
      </c>
      <c r="U1785" s="1">
        <v>88.6</v>
      </c>
      <c r="V1785" s="1">
        <v>50.3</v>
      </c>
      <c r="W1785" s="1">
        <v>60.9</v>
      </c>
      <c r="X1785" s="1">
        <v>56.3</v>
      </c>
      <c r="Z1785" s="3">
        <f xml:space="preserve"> IFERROR(AVEDEV(Table1[[#This Row],[GP 2012]:[GP 2021]]) / Table1[[#This Row],[Avg GP]], "x")</f>
        <v>0.37470444736348285</v>
      </c>
      <c r="AA1785" s="2">
        <f xml:space="preserve"> IFERROR(AVERAGE(Table1[[#This Row],[GP 2012]:[GP 2021]]), "x")</f>
        <v>53.29</v>
      </c>
      <c r="AB1785" s="11">
        <f>Table1[Equity]/Table1[Market Capital]</f>
        <v>1.3215058416270011</v>
      </c>
      <c r="AC1785" s="1">
        <v>488.5</v>
      </c>
      <c r="AD1785" s="1">
        <v>522.29999999999995</v>
      </c>
      <c r="AE1785" s="1">
        <v>388.9</v>
      </c>
      <c r="AF1785" s="1">
        <v>296.5</v>
      </c>
      <c r="AG1785" s="1">
        <v>445.1</v>
      </c>
      <c r="AH1785" s="1">
        <v>394.3</v>
      </c>
      <c r="AI1785" s="1">
        <v>368.4</v>
      </c>
      <c r="AJ1785" s="1">
        <v>363.5</v>
      </c>
      <c r="AK1785" s="1">
        <v>440.6</v>
      </c>
      <c r="AL1785" s="1">
        <v>596</v>
      </c>
      <c r="AM1785" s="1">
        <v>576.29999999999995</v>
      </c>
      <c r="AN1785" s="1">
        <v>305.39999999999998</v>
      </c>
      <c r="AO1785" s="3">
        <f xml:space="preserve"> IFERROR(Table1[[#This Row],[GP 2012]]/Table1[[#This Row],[Total Assets 2012]], "x")</f>
        <v>0.10849539406345957</v>
      </c>
      <c r="AP1785" s="3">
        <f xml:space="preserve"> IFERROR(Table1[[#This Row],[GP 2013]]/Table1[[#This Row],[Total Assets 2013]], "x")</f>
        <v>3.1208117939881298E-2</v>
      </c>
      <c r="AQ1785" s="3">
        <f xml:space="preserve"> IFERROR(Table1[[#This Row],[GP 2014]]/Table1[[#This Row],[Total Assets 2014]], "x")</f>
        <v>7.5597840061712523E-2</v>
      </c>
      <c r="AR1785" s="3">
        <f xml:space="preserve"> IFERROR(Table1[[#This Row],[GP 2015]]/Table1[[#This Row],[Total Assets 2015]], "x")</f>
        <v>8.4654300168634067E-2</v>
      </c>
      <c r="AS1785" s="3">
        <f xml:space="preserve"> IFERROR(Table1[[#This Row],[GP 2016]]/Table1[[#This Row],[Total Assets 2016]], "x")</f>
        <v>0.10289822511795101</v>
      </c>
      <c r="AT1785" s="3">
        <f xml:space="preserve"> IFERROR(Table1[[#This Row],[GP 2017]]/Table1[[#This Row],[Total Assets 2017]], "x")</f>
        <v>0.19223941161552116</v>
      </c>
      <c r="AU1785" s="3">
        <f xml:space="preserve"> IFERROR(Table1[[#This Row],[GP 2018]]/Table1[[#This Row],[Total Assets 2018]], "x")</f>
        <v>0.23805646036916397</v>
      </c>
      <c r="AV1785" s="3">
        <f xml:space="preserve"> IFERROR(Table1[[#This Row],[GP 2019]]/Table1[[#This Row],[Total Assets 2019]], "x")</f>
        <v>0.24374140302613478</v>
      </c>
      <c r="AW1785" s="3">
        <f xml:space="preserve"> IFERROR(Table1[[#This Row],[GP 2020]]/Table1[[#This Row],[Total Assets 2020]], "x")</f>
        <v>0.11416250567408079</v>
      </c>
      <c r="AX1785" s="3">
        <f xml:space="preserve"> IFERROR(Table1[[#This Row],[GP 2021]]/Table1[[#This Row],[Total Assets 2021]], "x")</f>
        <v>0.10218120805369127</v>
      </c>
      <c r="AY1785" s="3">
        <f xml:space="preserve"> IFERROR(Table1[[#This Row],[GP TTM]]/Table1[[#This Row],[Total Assets TTM]], "x")</f>
        <v>9.7692174214818669E-2</v>
      </c>
      <c r="BA1785" s="3">
        <f xml:space="preserve"> IFERROR(ABS(Table1[[#This Row],[ROA 2013]]-Table1[[#This Row],[ROA 2012]]), "x")</f>
        <v>7.7287276123578275E-2</v>
      </c>
      <c r="BB1785" s="3">
        <f xml:space="preserve"> IFERROR(ABS(Table1[[#This Row],[ROA 2014]]-Table1[[#This Row],[ROA 2013]]), "x")</f>
        <v>4.4389722121831225E-2</v>
      </c>
      <c r="BC1785" s="3">
        <f xml:space="preserve"> IFERROR(ABS(Table1[[#This Row],[ROA 2015]]-Table1[[#This Row],[ROA 2014]]), "x")</f>
        <v>9.0564601069215434E-3</v>
      </c>
      <c r="BD1785" s="3">
        <f xml:space="preserve"> IFERROR(ABS(Table1[[#This Row],[ROA 2016]]-Table1[[#This Row],[ROA 2015]]), "x")</f>
        <v>1.8243924949316939E-2</v>
      </c>
      <c r="BE1785" s="3">
        <f xml:space="preserve"> IFERROR(ABS(Table1[[#This Row],[ROA 2017]]-Table1[[#This Row],[ROA 2016]]), "x")</f>
        <v>8.9341186497570155E-2</v>
      </c>
      <c r="BF1785" s="3">
        <f xml:space="preserve"> IFERROR(ABS(Table1[[#This Row],[ROA 2018]]-Table1[[#This Row],[ROA 2017]]), "x")</f>
        <v>4.5817048753642814E-2</v>
      </c>
      <c r="BG1785" s="3">
        <f xml:space="preserve"> IFERROR(ABS(Table1[[#This Row],[ROA 2019]]-Table1[[#This Row],[ROA 2018]]), "x")</f>
        <v>5.6849426569708095E-3</v>
      </c>
      <c r="BH1785" s="3">
        <f xml:space="preserve"> IFERROR(ABS(Table1[[#This Row],[ROA 2020]]-Table1[[#This Row],[ROA 2019]]), "x")</f>
        <v>0.129578897352054</v>
      </c>
      <c r="BI1785" s="3">
        <f xml:space="preserve"> IFERROR(ABS(Table1[[#This Row],[ROA 2021]]-Table1[[#This Row],[ROA 2020]]), "x")</f>
        <v>1.1981297620389519E-2</v>
      </c>
      <c r="BJ1785" s="3">
        <f xml:space="preserve"> IFERROR(AVERAGE(Table1[[#This Row],[ROA 2013-2012]:[ROA 2021-2020]]), "x")</f>
        <v>4.7931195131363923E-2</v>
      </c>
      <c r="BK1785" s="3">
        <f>IFERROR(AVERAGE(Table1[[#This Row],[ROA 2012]:[ROA 2021]]), "x")</f>
        <v>0.12932348660902304</v>
      </c>
      <c r="BN1785" s="1">
        <f>SUM(Table1[[#This Row],[B/M Rank]:[ROA Rank]])</f>
        <v>0</v>
      </c>
    </row>
    <row r="1786" spans="1:66" x14ac:dyDescent="0.25">
      <c r="A1786" s="1" t="s">
        <v>2338</v>
      </c>
      <c r="B1786" s="1" t="s">
        <v>385</v>
      </c>
      <c r="C1786" s="1" t="s">
        <v>381</v>
      </c>
      <c r="D1786" s="1" t="s">
        <v>142</v>
      </c>
      <c r="E1786" s="1" t="s">
        <v>108</v>
      </c>
      <c r="F1786" s="1">
        <v>233.89</v>
      </c>
      <c r="G1786" s="19"/>
      <c r="H1786" s="19"/>
      <c r="I1786" s="19"/>
      <c r="J1786" s="19"/>
      <c r="K1786" s="1"/>
      <c r="L1786" s="19"/>
      <c r="M1786" s="1">
        <v>2012</v>
      </c>
      <c r="N1786" s="1">
        <v>33.200000000000003</v>
      </c>
      <c r="O1786" s="1">
        <v>39.1</v>
      </c>
      <c r="P1786" s="1">
        <v>32.5</v>
      </c>
      <c r="Q1786" s="1">
        <v>47.7</v>
      </c>
      <c r="R1786" s="1">
        <v>54.7</v>
      </c>
      <c r="S1786" s="1">
        <v>58.7</v>
      </c>
      <c r="T1786" s="1">
        <v>64.5</v>
      </c>
      <c r="U1786" s="1">
        <v>60.1</v>
      </c>
      <c r="V1786" s="1">
        <v>62.8</v>
      </c>
      <c r="W1786" s="1">
        <v>106.6</v>
      </c>
      <c r="X1786" s="1">
        <v>115</v>
      </c>
      <c r="Z1786" s="3">
        <f xml:space="preserve"> IFERROR(AVEDEV(Table1[[#This Row],[GP 2012]:[GP 2021]]) / Table1[[#This Row],[Avg GP]], "x")</f>
        <v>0.2598678335417039</v>
      </c>
      <c r="AA1786" s="2">
        <f xml:space="preserve"> IFERROR(AVERAGE(Table1[[#This Row],[GP 2012]:[GP 2021]]), "x")</f>
        <v>55.989999999999995</v>
      </c>
      <c r="AB1786" s="11">
        <f>Table1[Equity]/Table1[Market Capital]</f>
        <v>0.81961605883107447</v>
      </c>
      <c r="AC1786" s="1">
        <v>161.4</v>
      </c>
      <c r="AD1786" s="1">
        <v>216.5</v>
      </c>
      <c r="AE1786" s="1">
        <v>255.4</v>
      </c>
      <c r="AF1786" s="1">
        <v>565.5</v>
      </c>
      <c r="AG1786" s="1">
        <v>527.9</v>
      </c>
      <c r="AH1786" s="1">
        <v>643.6</v>
      </c>
      <c r="AI1786" s="1">
        <v>817.8</v>
      </c>
      <c r="AJ1786" s="1">
        <v>926.9</v>
      </c>
      <c r="AK1786" s="1">
        <v>827.4</v>
      </c>
      <c r="AL1786" s="15">
        <v>1604.9</v>
      </c>
      <c r="AM1786" s="15">
        <v>2048.1999999999998</v>
      </c>
      <c r="AN1786" s="1">
        <v>191.7</v>
      </c>
      <c r="AO1786" s="3">
        <f xml:space="preserve"> IFERROR(Table1[[#This Row],[GP 2012]]/Table1[[#This Row],[Total Assets 2012]], "x")</f>
        <v>0.2057001239157373</v>
      </c>
      <c r="AP1786" s="3">
        <f xml:space="preserve"> IFERROR(Table1[[#This Row],[GP 2013]]/Table1[[#This Row],[Total Assets 2013]], "x")</f>
        <v>0.18060046189376444</v>
      </c>
      <c r="AQ1786" s="3">
        <f xml:space="preserve"> IFERROR(Table1[[#This Row],[GP 2014]]/Table1[[#This Row],[Total Assets 2014]], "x")</f>
        <v>0.12725137039937354</v>
      </c>
      <c r="AR1786" s="3">
        <f xml:space="preserve"> IFERROR(Table1[[#This Row],[GP 2015]]/Table1[[#This Row],[Total Assets 2015]], "x")</f>
        <v>8.4350132625994695E-2</v>
      </c>
      <c r="AS1786" s="3">
        <f xml:space="preserve"> IFERROR(Table1[[#This Row],[GP 2016]]/Table1[[#This Row],[Total Assets 2016]], "x")</f>
        <v>0.1036181094904338</v>
      </c>
      <c r="AT1786" s="3">
        <f xml:space="preserve"> IFERROR(Table1[[#This Row],[GP 2017]]/Table1[[#This Row],[Total Assets 2017]], "x")</f>
        <v>9.1205717837165939E-2</v>
      </c>
      <c r="AU1786" s="3">
        <f xml:space="preserve"> IFERROR(Table1[[#This Row],[GP 2018]]/Table1[[#This Row],[Total Assets 2018]], "x")</f>
        <v>7.8870139398385913E-2</v>
      </c>
      <c r="AV1786" s="3">
        <f xml:space="preserve"> IFERROR(Table1[[#This Row],[GP 2019]]/Table1[[#This Row],[Total Assets 2019]], "x")</f>
        <v>6.4839788542453342E-2</v>
      </c>
      <c r="AW1786" s="3">
        <f xml:space="preserve"> IFERROR(Table1[[#This Row],[GP 2020]]/Table1[[#This Row],[Total Assets 2020]], "x")</f>
        <v>7.5900410925791639E-2</v>
      </c>
      <c r="AX1786" s="3">
        <f xml:space="preserve"> IFERROR(Table1[[#This Row],[GP 2021]]/Table1[[#This Row],[Total Assets 2021]], "x")</f>
        <v>6.6421583899308356E-2</v>
      </c>
      <c r="AY1786" s="3">
        <f xml:space="preserve"> IFERROR(Table1[[#This Row],[GP TTM]]/Table1[[#This Row],[Total Assets TTM]], "x")</f>
        <v>5.6146860658138856E-2</v>
      </c>
      <c r="BA1786" s="3">
        <f xml:space="preserve"> IFERROR(ABS(Table1[[#This Row],[ROA 2013]]-Table1[[#This Row],[ROA 2012]]), "x")</f>
        <v>2.5099662021972863E-2</v>
      </c>
      <c r="BB1786" s="3">
        <f xml:space="preserve"> IFERROR(ABS(Table1[[#This Row],[ROA 2014]]-Table1[[#This Row],[ROA 2013]]), "x")</f>
        <v>5.3349091494390904E-2</v>
      </c>
      <c r="BC1786" s="3">
        <f xml:space="preserve"> IFERROR(ABS(Table1[[#This Row],[ROA 2015]]-Table1[[#This Row],[ROA 2014]]), "x")</f>
        <v>4.2901237773378842E-2</v>
      </c>
      <c r="BD1786" s="3">
        <f xml:space="preserve"> IFERROR(ABS(Table1[[#This Row],[ROA 2016]]-Table1[[#This Row],[ROA 2015]]), "x")</f>
        <v>1.926797686443911E-2</v>
      </c>
      <c r="BE1786" s="3">
        <f xml:space="preserve"> IFERROR(ABS(Table1[[#This Row],[ROA 2017]]-Table1[[#This Row],[ROA 2016]]), "x")</f>
        <v>1.2412391653267865E-2</v>
      </c>
      <c r="BF1786" s="3">
        <f xml:space="preserve"> IFERROR(ABS(Table1[[#This Row],[ROA 2018]]-Table1[[#This Row],[ROA 2017]]), "x")</f>
        <v>1.2335578438780026E-2</v>
      </c>
      <c r="BG1786" s="3">
        <f xml:space="preserve"> IFERROR(ABS(Table1[[#This Row],[ROA 2019]]-Table1[[#This Row],[ROA 2018]]), "x")</f>
        <v>1.4030350855932572E-2</v>
      </c>
      <c r="BH1786" s="3">
        <f xml:space="preserve"> IFERROR(ABS(Table1[[#This Row],[ROA 2020]]-Table1[[#This Row],[ROA 2019]]), "x")</f>
        <v>1.1060622383338298E-2</v>
      </c>
      <c r="BI1786" s="3">
        <f xml:space="preserve"> IFERROR(ABS(Table1[[#This Row],[ROA 2021]]-Table1[[#This Row],[ROA 2020]]), "x")</f>
        <v>9.478827026483283E-3</v>
      </c>
      <c r="BJ1786" s="3">
        <f xml:space="preserve"> IFERROR(AVERAGE(Table1[[#This Row],[ROA 2013-2012]:[ROA 2021-2020]]), "x")</f>
        <v>2.2215082056887082E-2</v>
      </c>
      <c r="BK1786" s="3">
        <f>IFERROR(AVERAGE(Table1[[#This Row],[ROA 2012]:[ROA 2021]]), "x")</f>
        <v>0.10787578389284089</v>
      </c>
      <c r="BN1786" s="1">
        <f>SUM(Table1[[#This Row],[B/M Rank]:[ROA Rank]])</f>
        <v>0</v>
      </c>
    </row>
    <row r="1787" spans="1:66" x14ac:dyDescent="0.25">
      <c r="A1787" s="1" t="s">
        <v>2919</v>
      </c>
      <c r="B1787" s="1" t="s">
        <v>911</v>
      </c>
      <c r="C1787" s="1" t="s">
        <v>4417</v>
      </c>
      <c r="D1787" s="1" t="s">
        <v>268</v>
      </c>
      <c r="E1787" s="1" t="s">
        <v>108</v>
      </c>
      <c r="F1787" s="1">
        <v>235.56</v>
      </c>
      <c r="G1787" s="19"/>
      <c r="H1787" s="19"/>
      <c r="I1787" s="19"/>
      <c r="J1787" s="19"/>
      <c r="K1787" s="1"/>
      <c r="L1787" s="19"/>
      <c r="M1787" s="1">
        <v>2012</v>
      </c>
      <c r="N1787" s="1" t="s">
        <v>4368</v>
      </c>
      <c r="O1787" s="1" t="s">
        <v>4368</v>
      </c>
      <c r="P1787" s="1" t="s">
        <v>4368</v>
      </c>
      <c r="Q1787" s="1" t="s">
        <v>4368</v>
      </c>
      <c r="R1787" s="1" t="s">
        <v>4368</v>
      </c>
      <c r="S1787" s="1">
        <v>-0.7</v>
      </c>
      <c r="T1787" s="1">
        <v>-2.9</v>
      </c>
      <c r="U1787" s="1">
        <v>-5.2</v>
      </c>
      <c r="V1787" s="1">
        <v>-0.5</v>
      </c>
      <c r="W1787" s="1" t="s">
        <v>4368</v>
      </c>
      <c r="X1787" s="1" t="s">
        <v>4368</v>
      </c>
      <c r="Z1787" s="3">
        <f xml:space="preserve"> IFERROR(AVEDEV(Table1[[#This Row],[GP 2012]:[GP 2021]]) / Table1[[#This Row],[Avg GP]], "x")</f>
        <v>-0.74193548387096775</v>
      </c>
      <c r="AA1787" s="2">
        <f xml:space="preserve"> IFERROR(AVERAGE(Table1[[#This Row],[GP 2012]:[GP 2021]]), "x")</f>
        <v>-2.3250000000000002</v>
      </c>
      <c r="AB1787" s="11">
        <f>Table1[Equity]/Table1[Market Capital]</f>
        <v>0.44022754287654953</v>
      </c>
      <c r="AC1787" s="1">
        <v>32.5</v>
      </c>
      <c r="AD1787" s="1">
        <v>17.899999999999999</v>
      </c>
      <c r="AE1787" s="1">
        <v>5.6</v>
      </c>
      <c r="AF1787" s="1">
        <v>24.2</v>
      </c>
      <c r="AG1787" s="1">
        <v>38.799999999999997</v>
      </c>
      <c r="AH1787" s="1">
        <v>53.8</v>
      </c>
      <c r="AI1787" s="1">
        <v>86.9</v>
      </c>
      <c r="AJ1787" s="1">
        <v>75.400000000000006</v>
      </c>
      <c r="AK1787" s="1">
        <v>89</v>
      </c>
      <c r="AL1787" s="1">
        <v>117.3</v>
      </c>
      <c r="AM1787" s="1">
        <v>105.6</v>
      </c>
      <c r="AN1787" s="1">
        <v>103.7</v>
      </c>
      <c r="AO1787" s="3" t="str">
        <f xml:space="preserve"> IFERROR(Table1[[#This Row],[GP 2012]]/Table1[[#This Row],[Total Assets 2012]], "x")</f>
        <v>x</v>
      </c>
      <c r="AP1787" s="3" t="str">
        <f xml:space="preserve"> IFERROR(Table1[[#This Row],[GP 2013]]/Table1[[#This Row],[Total Assets 2013]], "x")</f>
        <v>x</v>
      </c>
      <c r="AQ1787" s="3" t="str">
        <f xml:space="preserve"> IFERROR(Table1[[#This Row],[GP 2014]]/Table1[[#This Row],[Total Assets 2014]], "x")</f>
        <v>x</v>
      </c>
      <c r="AR1787" s="3" t="str">
        <f xml:space="preserve"> IFERROR(Table1[[#This Row],[GP 2015]]/Table1[[#This Row],[Total Assets 2015]], "x")</f>
        <v>x</v>
      </c>
      <c r="AS1787" s="3" t="str">
        <f xml:space="preserve"> IFERROR(Table1[[#This Row],[GP 2016]]/Table1[[#This Row],[Total Assets 2016]], "x")</f>
        <v>x</v>
      </c>
      <c r="AT1787" s="3">
        <f xml:space="preserve"> IFERROR(Table1[[#This Row],[GP 2017]]/Table1[[#This Row],[Total Assets 2017]], "x")</f>
        <v>-1.3011152416356878E-2</v>
      </c>
      <c r="AU1787" s="3">
        <f xml:space="preserve"> IFERROR(Table1[[#This Row],[GP 2018]]/Table1[[#This Row],[Total Assets 2018]], "x")</f>
        <v>-3.3371691599539698E-2</v>
      </c>
      <c r="AV1787" s="3">
        <f xml:space="preserve"> IFERROR(Table1[[#This Row],[GP 2019]]/Table1[[#This Row],[Total Assets 2019]], "x")</f>
        <v>-6.8965517241379309E-2</v>
      </c>
      <c r="AW1787" s="3">
        <f xml:space="preserve"> IFERROR(Table1[[#This Row],[GP 2020]]/Table1[[#This Row],[Total Assets 2020]], "x")</f>
        <v>-5.6179775280898875E-3</v>
      </c>
      <c r="AX1787" s="3" t="str">
        <f xml:space="preserve"> IFERROR(Table1[[#This Row],[GP 2021]]/Table1[[#This Row],[Total Assets 2021]], "x")</f>
        <v>x</v>
      </c>
      <c r="AY1787" s="3" t="str">
        <f xml:space="preserve"> IFERROR(Table1[[#This Row],[GP TTM]]/Table1[[#This Row],[Total Assets TTM]], "x")</f>
        <v>x</v>
      </c>
      <c r="BA1787" s="3" t="str">
        <f xml:space="preserve"> IFERROR(ABS(Table1[[#This Row],[ROA 2013]]-Table1[[#This Row],[ROA 2012]]), "x")</f>
        <v>x</v>
      </c>
      <c r="BB1787" s="3" t="str">
        <f xml:space="preserve"> IFERROR(ABS(Table1[[#This Row],[ROA 2014]]-Table1[[#This Row],[ROA 2013]]), "x")</f>
        <v>x</v>
      </c>
      <c r="BC1787" s="3" t="str">
        <f xml:space="preserve"> IFERROR(ABS(Table1[[#This Row],[ROA 2015]]-Table1[[#This Row],[ROA 2014]]), "x")</f>
        <v>x</v>
      </c>
      <c r="BD1787" s="3" t="str">
        <f xml:space="preserve"> IFERROR(ABS(Table1[[#This Row],[ROA 2016]]-Table1[[#This Row],[ROA 2015]]), "x")</f>
        <v>x</v>
      </c>
      <c r="BE1787" s="3" t="str">
        <f xml:space="preserve"> IFERROR(ABS(Table1[[#This Row],[ROA 2017]]-Table1[[#This Row],[ROA 2016]]), "x")</f>
        <v>x</v>
      </c>
      <c r="BF1787" s="3">
        <f xml:space="preserve"> IFERROR(ABS(Table1[[#This Row],[ROA 2018]]-Table1[[#This Row],[ROA 2017]]), "x")</f>
        <v>2.036053918318282E-2</v>
      </c>
      <c r="BG1787" s="3">
        <f xml:space="preserve"> IFERROR(ABS(Table1[[#This Row],[ROA 2019]]-Table1[[#This Row],[ROA 2018]]), "x")</f>
        <v>3.5593825641839612E-2</v>
      </c>
      <c r="BH1787" s="3">
        <f xml:space="preserve"> IFERROR(ABS(Table1[[#This Row],[ROA 2020]]-Table1[[#This Row],[ROA 2019]]), "x")</f>
        <v>6.3347539713289422E-2</v>
      </c>
      <c r="BI1787" s="3" t="str">
        <f xml:space="preserve"> IFERROR(ABS(Table1[[#This Row],[ROA 2021]]-Table1[[#This Row],[ROA 2020]]), "x")</f>
        <v>x</v>
      </c>
      <c r="BJ1787" s="3">
        <f xml:space="preserve"> IFERROR(AVERAGE(Table1[[#This Row],[ROA 2013-2012]:[ROA 2021-2020]]), "x")</f>
        <v>3.9767301512770616E-2</v>
      </c>
      <c r="BK1787" s="3">
        <f>IFERROR(AVERAGE(Table1[[#This Row],[ROA 2012]:[ROA 2021]]), "x")</f>
        <v>-3.0241584696341441E-2</v>
      </c>
      <c r="BN1787" s="1">
        <f>SUM(Table1[[#This Row],[B/M Rank]:[ROA Rank]])</f>
        <v>0</v>
      </c>
    </row>
    <row r="1788" spans="1:66" x14ac:dyDescent="0.25">
      <c r="A1788" s="1" t="s">
        <v>2625</v>
      </c>
      <c r="B1788" s="1" t="s">
        <v>675</v>
      </c>
      <c r="C1788" s="1" t="s">
        <v>665</v>
      </c>
      <c r="D1788" s="1" t="s">
        <v>399</v>
      </c>
      <c r="E1788" s="1" t="s">
        <v>108</v>
      </c>
      <c r="F1788" s="1">
        <v>239.95</v>
      </c>
      <c r="G1788" s="19"/>
      <c r="H1788" s="19"/>
      <c r="I1788" s="19"/>
      <c r="J1788" s="19"/>
      <c r="K1788" s="1"/>
      <c r="L1788" s="19"/>
      <c r="M1788" s="1">
        <v>2019</v>
      </c>
      <c r="U1788" s="1">
        <v>0.3</v>
      </c>
      <c r="V1788" s="1">
        <v>0.2</v>
      </c>
      <c r="W1788" s="1" t="s">
        <v>4368</v>
      </c>
      <c r="X1788" s="1" t="s">
        <v>4368</v>
      </c>
      <c r="Z1788" s="3">
        <f xml:space="preserve"> IFERROR(AVEDEV(Table1[[#This Row],[GP 2012]:[GP 2021]]) / Table1[[#This Row],[Avg GP]], "x")</f>
        <v>0.19999999999999996</v>
      </c>
      <c r="AA1788" s="2">
        <f xml:space="preserve"> IFERROR(AVERAGE(Table1[[#This Row],[GP 2012]:[GP 2021]]), "x")</f>
        <v>0.25</v>
      </c>
      <c r="AB1788" s="11">
        <f>Table1[Equity]/Table1[Market Capital]</f>
        <v>0.83017295269847879</v>
      </c>
      <c r="AJ1788" s="1">
        <v>19.5</v>
      </c>
      <c r="AK1788" s="1">
        <v>91</v>
      </c>
      <c r="AL1788" s="1">
        <v>209.4</v>
      </c>
      <c r="AM1788" s="1">
        <v>208.1</v>
      </c>
      <c r="AN1788" s="1">
        <v>199.2</v>
      </c>
      <c r="AO1788" s="3" t="str">
        <f xml:space="preserve"> IFERROR(Table1[[#This Row],[GP 2012]]/Table1[[#This Row],[Total Assets 2012]], "x")</f>
        <v>x</v>
      </c>
      <c r="AP1788" s="3" t="str">
        <f xml:space="preserve"> IFERROR(Table1[[#This Row],[GP 2013]]/Table1[[#This Row],[Total Assets 2013]], "x")</f>
        <v>x</v>
      </c>
      <c r="AQ1788" s="3" t="str">
        <f xml:space="preserve"> IFERROR(Table1[[#This Row],[GP 2014]]/Table1[[#This Row],[Total Assets 2014]], "x")</f>
        <v>x</v>
      </c>
      <c r="AR1788" s="3" t="str">
        <f xml:space="preserve"> IFERROR(Table1[[#This Row],[GP 2015]]/Table1[[#This Row],[Total Assets 2015]], "x")</f>
        <v>x</v>
      </c>
      <c r="AS1788" s="3" t="str">
        <f xml:space="preserve"> IFERROR(Table1[[#This Row],[GP 2016]]/Table1[[#This Row],[Total Assets 2016]], "x")</f>
        <v>x</v>
      </c>
      <c r="AT1788" s="3" t="str">
        <f xml:space="preserve"> IFERROR(Table1[[#This Row],[GP 2017]]/Table1[[#This Row],[Total Assets 2017]], "x")</f>
        <v>x</v>
      </c>
      <c r="AU1788" s="3" t="str">
        <f xml:space="preserve"> IFERROR(Table1[[#This Row],[GP 2018]]/Table1[[#This Row],[Total Assets 2018]], "x")</f>
        <v>x</v>
      </c>
      <c r="AV1788" s="3">
        <f xml:space="preserve"> IFERROR(Table1[[#This Row],[GP 2019]]/Table1[[#This Row],[Total Assets 2019]], "x")</f>
        <v>1.5384615384615384E-2</v>
      </c>
      <c r="AW1788" s="3">
        <f xml:space="preserve"> IFERROR(Table1[[#This Row],[GP 2020]]/Table1[[#This Row],[Total Assets 2020]], "x")</f>
        <v>2.1978021978021978E-3</v>
      </c>
      <c r="AX1788" s="3" t="str">
        <f xml:space="preserve"> IFERROR(Table1[[#This Row],[GP 2021]]/Table1[[#This Row],[Total Assets 2021]], "x")</f>
        <v>x</v>
      </c>
      <c r="AY1788" s="3" t="str">
        <f xml:space="preserve"> IFERROR(Table1[[#This Row],[GP TTM]]/Table1[[#This Row],[Total Assets TTM]], "x")</f>
        <v>x</v>
      </c>
      <c r="BA1788" s="3" t="str">
        <f xml:space="preserve"> IFERROR(ABS(Table1[[#This Row],[ROA 2013]]-Table1[[#This Row],[ROA 2012]]), "x")</f>
        <v>x</v>
      </c>
      <c r="BB1788" s="3" t="str">
        <f xml:space="preserve"> IFERROR(ABS(Table1[[#This Row],[ROA 2014]]-Table1[[#This Row],[ROA 2013]]), "x")</f>
        <v>x</v>
      </c>
      <c r="BC1788" s="3" t="str">
        <f xml:space="preserve"> IFERROR(ABS(Table1[[#This Row],[ROA 2015]]-Table1[[#This Row],[ROA 2014]]), "x")</f>
        <v>x</v>
      </c>
      <c r="BD1788" s="3" t="str">
        <f xml:space="preserve"> IFERROR(ABS(Table1[[#This Row],[ROA 2016]]-Table1[[#This Row],[ROA 2015]]), "x")</f>
        <v>x</v>
      </c>
      <c r="BE1788" s="3" t="str">
        <f xml:space="preserve"> IFERROR(ABS(Table1[[#This Row],[ROA 2017]]-Table1[[#This Row],[ROA 2016]]), "x")</f>
        <v>x</v>
      </c>
      <c r="BF1788" s="3" t="str">
        <f xml:space="preserve"> IFERROR(ABS(Table1[[#This Row],[ROA 2018]]-Table1[[#This Row],[ROA 2017]]), "x")</f>
        <v>x</v>
      </c>
      <c r="BG1788" s="3" t="str">
        <f xml:space="preserve"> IFERROR(ABS(Table1[[#This Row],[ROA 2019]]-Table1[[#This Row],[ROA 2018]]), "x")</f>
        <v>x</v>
      </c>
      <c r="BH1788" s="3">
        <f xml:space="preserve"> IFERROR(ABS(Table1[[#This Row],[ROA 2020]]-Table1[[#This Row],[ROA 2019]]), "x")</f>
        <v>1.3186813186813185E-2</v>
      </c>
      <c r="BI1788" s="3" t="str">
        <f xml:space="preserve"> IFERROR(ABS(Table1[[#This Row],[ROA 2021]]-Table1[[#This Row],[ROA 2020]]), "x")</f>
        <v>x</v>
      </c>
      <c r="BJ1788" s="3">
        <f xml:space="preserve"> IFERROR(AVERAGE(Table1[[#This Row],[ROA 2013-2012]:[ROA 2021-2020]]), "x")</f>
        <v>1.3186813186813185E-2</v>
      </c>
      <c r="BK1788" s="3">
        <f>IFERROR(AVERAGE(Table1[[#This Row],[ROA 2012]:[ROA 2021]]), "x")</f>
        <v>8.7912087912087912E-3</v>
      </c>
      <c r="BN1788" s="1">
        <f>SUM(Table1[[#This Row],[B/M Rank]:[ROA Rank]])</f>
        <v>0</v>
      </c>
    </row>
    <row r="1789" spans="1:66" x14ac:dyDescent="0.25">
      <c r="A1789" s="1" t="s">
        <v>3144</v>
      </c>
      <c r="B1789" s="1" t="s">
        <v>1068</v>
      </c>
      <c r="C1789" s="1" t="s">
        <v>4417</v>
      </c>
      <c r="D1789" s="1" t="s">
        <v>268</v>
      </c>
      <c r="E1789" s="1" t="s">
        <v>108</v>
      </c>
      <c r="F1789" s="1">
        <v>242.66</v>
      </c>
      <c r="G1789" s="19"/>
      <c r="H1789" s="19"/>
      <c r="I1789" s="19"/>
      <c r="J1789" s="19"/>
      <c r="K1789" s="1"/>
      <c r="L1789" s="19"/>
      <c r="M1789" s="1">
        <v>2012</v>
      </c>
      <c r="N1789" s="1" t="s">
        <v>4368</v>
      </c>
      <c r="O1789" s="1" t="s">
        <v>4368</v>
      </c>
      <c r="P1789" s="1" t="s">
        <v>4368</v>
      </c>
      <c r="Q1789" s="1">
        <v>-0.1</v>
      </c>
      <c r="R1789" s="1">
        <v>-0.1</v>
      </c>
      <c r="S1789" s="1" t="s">
        <v>4368</v>
      </c>
      <c r="T1789" s="1" t="s">
        <v>4368</v>
      </c>
      <c r="U1789" s="1" t="s">
        <v>4368</v>
      </c>
      <c r="V1789" s="1" t="s">
        <v>4368</v>
      </c>
      <c r="W1789" s="1" t="s">
        <v>4368</v>
      </c>
      <c r="X1789" s="1" t="s">
        <v>4368</v>
      </c>
      <c r="Z1789" s="3">
        <f xml:space="preserve"> IFERROR(AVEDEV(Table1[[#This Row],[GP 2012]:[GP 2021]]) / Table1[[#This Row],[Avg GP]], "x")</f>
        <v>0</v>
      </c>
      <c r="AA1789" s="2">
        <f xml:space="preserve"> IFERROR(AVERAGE(Table1[[#This Row],[GP 2012]:[GP 2021]]), "x")</f>
        <v>-0.1</v>
      </c>
      <c r="AB1789" s="11">
        <f>Table1[Equity]/Table1[Market Capital]</f>
        <v>5.9342289623341302E-2</v>
      </c>
      <c r="AC1789" s="1">
        <v>28.1</v>
      </c>
      <c r="AD1789" s="1">
        <v>8.1999999999999993</v>
      </c>
      <c r="AE1789" s="1">
        <v>4.2</v>
      </c>
      <c r="AF1789" s="1">
        <v>1.2</v>
      </c>
      <c r="AG1789" s="1">
        <v>1</v>
      </c>
      <c r="AH1789" s="1">
        <v>5.4</v>
      </c>
      <c r="AI1789" s="1">
        <v>18.899999999999999</v>
      </c>
      <c r="AJ1789" s="1">
        <v>15.6</v>
      </c>
      <c r="AK1789" s="1">
        <v>7.8</v>
      </c>
      <c r="AL1789" s="1">
        <v>6.6</v>
      </c>
      <c r="AM1789" s="1">
        <v>16.8</v>
      </c>
      <c r="AN1789" s="1">
        <v>14.4</v>
      </c>
      <c r="AO1789" s="3" t="str">
        <f xml:space="preserve"> IFERROR(Table1[[#This Row],[GP 2012]]/Table1[[#This Row],[Total Assets 2012]], "x")</f>
        <v>x</v>
      </c>
      <c r="AP1789" s="3" t="str">
        <f xml:space="preserve"> IFERROR(Table1[[#This Row],[GP 2013]]/Table1[[#This Row],[Total Assets 2013]], "x")</f>
        <v>x</v>
      </c>
      <c r="AQ1789" s="3" t="str">
        <f xml:space="preserve"> IFERROR(Table1[[#This Row],[GP 2014]]/Table1[[#This Row],[Total Assets 2014]], "x")</f>
        <v>x</v>
      </c>
      <c r="AR1789" s="3">
        <f xml:space="preserve"> IFERROR(Table1[[#This Row],[GP 2015]]/Table1[[#This Row],[Total Assets 2015]], "x")</f>
        <v>-8.3333333333333343E-2</v>
      </c>
      <c r="AS1789" s="3">
        <f xml:space="preserve"> IFERROR(Table1[[#This Row],[GP 2016]]/Table1[[#This Row],[Total Assets 2016]], "x")</f>
        <v>-0.1</v>
      </c>
      <c r="AT1789" s="3" t="str">
        <f xml:space="preserve"> IFERROR(Table1[[#This Row],[GP 2017]]/Table1[[#This Row],[Total Assets 2017]], "x")</f>
        <v>x</v>
      </c>
      <c r="AU1789" s="3" t="str">
        <f xml:space="preserve"> IFERROR(Table1[[#This Row],[GP 2018]]/Table1[[#This Row],[Total Assets 2018]], "x")</f>
        <v>x</v>
      </c>
      <c r="AV1789" s="3" t="str">
        <f xml:space="preserve"> IFERROR(Table1[[#This Row],[GP 2019]]/Table1[[#This Row],[Total Assets 2019]], "x")</f>
        <v>x</v>
      </c>
      <c r="AW1789" s="3" t="str">
        <f xml:space="preserve"> IFERROR(Table1[[#This Row],[GP 2020]]/Table1[[#This Row],[Total Assets 2020]], "x")</f>
        <v>x</v>
      </c>
      <c r="AX1789" s="3" t="str">
        <f xml:space="preserve"> IFERROR(Table1[[#This Row],[GP 2021]]/Table1[[#This Row],[Total Assets 2021]], "x")</f>
        <v>x</v>
      </c>
      <c r="AY1789" s="3" t="str">
        <f xml:space="preserve"> IFERROR(Table1[[#This Row],[GP TTM]]/Table1[[#This Row],[Total Assets TTM]], "x")</f>
        <v>x</v>
      </c>
      <c r="BA1789" s="3" t="str">
        <f xml:space="preserve"> IFERROR(ABS(Table1[[#This Row],[ROA 2013]]-Table1[[#This Row],[ROA 2012]]), "x")</f>
        <v>x</v>
      </c>
      <c r="BB1789" s="3" t="str">
        <f xml:space="preserve"> IFERROR(ABS(Table1[[#This Row],[ROA 2014]]-Table1[[#This Row],[ROA 2013]]), "x")</f>
        <v>x</v>
      </c>
      <c r="BC1789" s="3" t="str">
        <f xml:space="preserve"> IFERROR(ABS(Table1[[#This Row],[ROA 2015]]-Table1[[#This Row],[ROA 2014]]), "x")</f>
        <v>x</v>
      </c>
      <c r="BD1789" s="3">
        <f xml:space="preserve"> IFERROR(ABS(Table1[[#This Row],[ROA 2016]]-Table1[[#This Row],[ROA 2015]]), "x")</f>
        <v>1.6666666666666663E-2</v>
      </c>
      <c r="BE1789" s="3" t="str">
        <f xml:space="preserve"> IFERROR(ABS(Table1[[#This Row],[ROA 2017]]-Table1[[#This Row],[ROA 2016]]), "x")</f>
        <v>x</v>
      </c>
      <c r="BF1789" s="3" t="str">
        <f xml:space="preserve"> IFERROR(ABS(Table1[[#This Row],[ROA 2018]]-Table1[[#This Row],[ROA 2017]]), "x")</f>
        <v>x</v>
      </c>
      <c r="BG1789" s="3" t="str">
        <f xml:space="preserve"> IFERROR(ABS(Table1[[#This Row],[ROA 2019]]-Table1[[#This Row],[ROA 2018]]), "x")</f>
        <v>x</v>
      </c>
      <c r="BH1789" s="3" t="str">
        <f xml:space="preserve"> IFERROR(ABS(Table1[[#This Row],[ROA 2020]]-Table1[[#This Row],[ROA 2019]]), "x")</f>
        <v>x</v>
      </c>
      <c r="BI1789" s="3" t="str">
        <f xml:space="preserve"> IFERROR(ABS(Table1[[#This Row],[ROA 2021]]-Table1[[#This Row],[ROA 2020]]), "x")</f>
        <v>x</v>
      </c>
      <c r="BJ1789" s="3">
        <f xml:space="preserve"> IFERROR(AVERAGE(Table1[[#This Row],[ROA 2013-2012]:[ROA 2021-2020]]), "x")</f>
        <v>1.6666666666666663E-2</v>
      </c>
      <c r="BK1789" s="3">
        <f>IFERROR(AVERAGE(Table1[[#This Row],[ROA 2012]:[ROA 2021]]), "x")</f>
        <v>-9.1666666666666674E-2</v>
      </c>
      <c r="BN1789" s="1">
        <f>SUM(Table1[[#This Row],[B/M Rank]:[ROA Rank]])</f>
        <v>0</v>
      </c>
    </row>
    <row r="1790" spans="1:66" x14ac:dyDescent="0.25">
      <c r="A1790" s="1" t="s">
        <v>3324</v>
      </c>
      <c r="B1790" s="1" t="s">
        <v>1175</v>
      </c>
      <c r="C1790" s="1" t="s">
        <v>4417</v>
      </c>
      <c r="D1790" s="1" t="s">
        <v>268</v>
      </c>
      <c r="E1790" s="1" t="s">
        <v>108</v>
      </c>
      <c r="F1790" s="1">
        <v>242.68</v>
      </c>
      <c r="G1790" s="19"/>
      <c r="H1790" s="19"/>
      <c r="I1790" s="19"/>
      <c r="J1790" s="19"/>
      <c r="K1790" s="1"/>
      <c r="L1790" s="19"/>
      <c r="M1790" s="1">
        <v>2012</v>
      </c>
      <c r="N1790" s="1" t="s">
        <v>4368</v>
      </c>
      <c r="O1790" s="1" t="s">
        <v>4368</v>
      </c>
      <c r="P1790" s="1" t="s">
        <v>4368</v>
      </c>
      <c r="Q1790" s="1" t="s">
        <v>4368</v>
      </c>
      <c r="R1790" s="1" t="s">
        <v>4368</v>
      </c>
      <c r="S1790" s="1" t="s">
        <v>4368</v>
      </c>
      <c r="T1790" s="1" t="s">
        <v>4368</v>
      </c>
      <c r="U1790" s="1" t="s">
        <v>4368</v>
      </c>
      <c r="V1790" s="1" t="s">
        <v>4368</v>
      </c>
      <c r="W1790" s="1" t="s">
        <v>4368</v>
      </c>
      <c r="X1790" s="1" t="s">
        <v>4368</v>
      </c>
      <c r="Z1790" s="3" t="str">
        <f xml:space="preserve"> IFERROR(AVEDEV(Table1[[#This Row],[GP 2012]:[GP 2021]]) / Table1[[#This Row],[Avg GP]], "x")</f>
        <v>x</v>
      </c>
      <c r="AA1790" s="2" t="str">
        <f xml:space="preserve"> IFERROR(AVERAGE(Table1[[#This Row],[GP 2012]:[GP 2021]]), "x")</f>
        <v>x</v>
      </c>
      <c r="AB1790" s="11">
        <f>Table1[Equity]/Table1[Market Capital]</f>
        <v>4.6151310367562218E-2</v>
      </c>
      <c r="AC1790" s="1">
        <v>1.7</v>
      </c>
      <c r="AD1790" s="1">
        <v>1.7</v>
      </c>
      <c r="AE1790" s="1">
        <v>2.1</v>
      </c>
      <c r="AF1790" s="1">
        <v>2.2000000000000002</v>
      </c>
      <c r="AG1790" s="1">
        <v>2</v>
      </c>
      <c r="AH1790" s="1">
        <v>2.1</v>
      </c>
      <c r="AI1790" s="1">
        <v>2.1</v>
      </c>
      <c r="AJ1790" s="1">
        <v>2.2000000000000002</v>
      </c>
      <c r="AK1790" s="1">
        <v>2.1</v>
      </c>
      <c r="AL1790" s="1">
        <v>11.3</v>
      </c>
      <c r="AM1790" s="1">
        <v>11.7</v>
      </c>
      <c r="AN1790" s="1">
        <v>11.2</v>
      </c>
      <c r="AO1790" s="3" t="str">
        <f xml:space="preserve"> IFERROR(Table1[[#This Row],[GP 2012]]/Table1[[#This Row],[Total Assets 2012]], "x")</f>
        <v>x</v>
      </c>
      <c r="AP1790" s="3" t="str">
        <f xml:space="preserve"> IFERROR(Table1[[#This Row],[GP 2013]]/Table1[[#This Row],[Total Assets 2013]], "x")</f>
        <v>x</v>
      </c>
      <c r="AQ1790" s="3" t="str">
        <f xml:space="preserve"> IFERROR(Table1[[#This Row],[GP 2014]]/Table1[[#This Row],[Total Assets 2014]], "x")</f>
        <v>x</v>
      </c>
      <c r="AR1790" s="3" t="str">
        <f xml:space="preserve"> IFERROR(Table1[[#This Row],[GP 2015]]/Table1[[#This Row],[Total Assets 2015]], "x")</f>
        <v>x</v>
      </c>
      <c r="AS1790" s="3" t="str">
        <f xml:space="preserve"> IFERROR(Table1[[#This Row],[GP 2016]]/Table1[[#This Row],[Total Assets 2016]], "x")</f>
        <v>x</v>
      </c>
      <c r="AT1790" s="3" t="str">
        <f xml:space="preserve"> IFERROR(Table1[[#This Row],[GP 2017]]/Table1[[#This Row],[Total Assets 2017]], "x")</f>
        <v>x</v>
      </c>
      <c r="AU1790" s="3" t="str">
        <f xml:space="preserve"> IFERROR(Table1[[#This Row],[GP 2018]]/Table1[[#This Row],[Total Assets 2018]], "x")</f>
        <v>x</v>
      </c>
      <c r="AV1790" s="3" t="str">
        <f xml:space="preserve"> IFERROR(Table1[[#This Row],[GP 2019]]/Table1[[#This Row],[Total Assets 2019]], "x")</f>
        <v>x</v>
      </c>
      <c r="AW1790" s="3" t="str">
        <f xml:space="preserve"> IFERROR(Table1[[#This Row],[GP 2020]]/Table1[[#This Row],[Total Assets 2020]], "x")</f>
        <v>x</v>
      </c>
      <c r="AX1790" s="3" t="str">
        <f xml:space="preserve"> IFERROR(Table1[[#This Row],[GP 2021]]/Table1[[#This Row],[Total Assets 2021]], "x")</f>
        <v>x</v>
      </c>
      <c r="AY1790" s="3" t="str">
        <f xml:space="preserve"> IFERROR(Table1[[#This Row],[GP TTM]]/Table1[[#This Row],[Total Assets TTM]], "x")</f>
        <v>x</v>
      </c>
      <c r="BA1790" s="3" t="str">
        <f xml:space="preserve"> IFERROR(ABS(Table1[[#This Row],[ROA 2013]]-Table1[[#This Row],[ROA 2012]]), "x")</f>
        <v>x</v>
      </c>
      <c r="BB1790" s="3" t="str">
        <f xml:space="preserve"> IFERROR(ABS(Table1[[#This Row],[ROA 2014]]-Table1[[#This Row],[ROA 2013]]), "x")</f>
        <v>x</v>
      </c>
      <c r="BC1790" s="3" t="str">
        <f xml:space="preserve"> IFERROR(ABS(Table1[[#This Row],[ROA 2015]]-Table1[[#This Row],[ROA 2014]]), "x")</f>
        <v>x</v>
      </c>
      <c r="BD1790" s="3" t="str">
        <f xml:space="preserve"> IFERROR(ABS(Table1[[#This Row],[ROA 2016]]-Table1[[#This Row],[ROA 2015]]), "x")</f>
        <v>x</v>
      </c>
      <c r="BE1790" s="3" t="str">
        <f xml:space="preserve"> IFERROR(ABS(Table1[[#This Row],[ROA 2017]]-Table1[[#This Row],[ROA 2016]]), "x")</f>
        <v>x</v>
      </c>
      <c r="BF1790" s="3" t="str">
        <f xml:space="preserve"> IFERROR(ABS(Table1[[#This Row],[ROA 2018]]-Table1[[#This Row],[ROA 2017]]), "x")</f>
        <v>x</v>
      </c>
      <c r="BG1790" s="3" t="str">
        <f xml:space="preserve"> IFERROR(ABS(Table1[[#This Row],[ROA 2019]]-Table1[[#This Row],[ROA 2018]]), "x")</f>
        <v>x</v>
      </c>
      <c r="BH1790" s="3" t="str">
        <f xml:space="preserve"> IFERROR(ABS(Table1[[#This Row],[ROA 2020]]-Table1[[#This Row],[ROA 2019]]), "x")</f>
        <v>x</v>
      </c>
      <c r="BI1790" s="3" t="str">
        <f xml:space="preserve"> IFERROR(ABS(Table1[[#This Row],[ROA 2021]]-Table1[[#This Row],[ROA 2020]]), "x")</f>
        <v>x</v>
      </c>
      <c r="BJ1790" s="3" t="str">
        <f xml:space="preserve"> IFERROR(AVERAGE(Table1[[#This Row],[ROA 2013-2012]:[ROA 2021-2020]]), "x")</f>
        <v>x</v>
      </c>
      <c r="BK1790" s="3" t="str">
        <f>IFERROR(AVERAGE(Table1[[#This Row],[ROA 2012]:[ROA 2021]]), "x")</f>
        <v>x</v>
      </c>
      <c r="BN1790" s="1">
        <f>SUM(Table1[[#This Row],[B/M Rank]:[ROA Rank]])</f>
        <v>0</v>
      </c>
    </row>
    <row r="1791" spans="1:66" x14ac:dyDescent="0.25">
      <c r="A1791" s="1" t="s">
        <v>3936</v>
      </c>
      <c r="B1791" s="1" t="s">
        <v>1647</v>
      </c>
      <c r="C1791" s="1" t="s">
        <v>1499</v>
      </c>
      <c r="D1791" s="1" t="s">
        <v>440</v>
      </c>
      <c r="E1791" s="1" t="s">
        <v>108</v>
      </c>
      <c r="F1791" s="1">
        <v>244.42</v>
      </c>
      <c r="G1791" s="19"/>
      <c r="H1791" s="19"/>
      <c r="I1791" s="19"/>
      <c r="J1791" s="19"/>
      <c r="K1791" s="1"/>
      <c r="L1791" s="19"/>
      <c r="M1791" s="1">
        <v>2012</v>
      </c>
      <c r="N1791" s="1">
        <v>0.3</v>
      </c>
      <c r="O1791" s="1">
        <v>-0.1</v>
      </c>
      <c r="P1791" s="1">
        <v>-0.4</v>
      </c>
      <c r="Q1791" s="1">
        <v>-0.4</v>
      </c>
      <c r="R1791" s="1">
        <v>-0.4</v>
      </c>
      <c r="S1791" s="1">
        <v>-0.4</v>
      </c>
      <c r="T1791" s="1">
        <v>-0.3</v>
      </c>
      <c r="U1791" s="1">
        <v>0.2</v>
      </c>
      <c r="V1791" s="1">
        <v>11.8</v>
      </c>
      <c r="W1791" s="1">
        <v>36.4</v>
      </c>
      <c r="X1791" s="1">
        <v>44.2</v>
      </c>
      <c r="Z1791" s="3">
        <f xml:space="preserve"> IFERROR(AVEDEV(Table1[[#This Row],[GP 2012]:[GP 2021]]) / Table1[[#This Row],[Avg GP]], "x")</f>
        <v>1.6642398286937903</v>
      </c>
      <c r="AA1791" s="2">
        <f xml:space="preserve"> IFERROR(AVERAGE(Table1[[#This Row],[GP 2012]:[GP 2021]]), "x")</f>
        <v>4.67</v>
      </c>
      <c r="AB1791" s="11">
        <f>Table1[Equity]/Table1[Market Capital]</f>
        <v>0.36412732182309143</v>
      </c>
      <c r="AC1791" s="1">
        <v>50.1</v>
      </c>
      <c r="AD1791" s="1">
        <v>165.2</v>
      </c>
      <c r="AE1791" s="1">
        <v>144.19999999999999</v>
      </c>
      <c r="AF1791" s="1">
        <v>116.9</v>
      </c>
      <c r="AG1791" s="1">
        <v>103.5</v>
      </c>
      <c r="AH1791" s="1">
        <v>86.4</v>
      </c>
      <c r="AI1791" s="1">
        <v>89.2</v>
      </c>
      <c r="AJ1791" s="1">
        <v>92.7</v>
      </c>
      <c r="AK1791" s="1">
        <v>102.3</v>
      </c>
      <c r="AL1791" s="1" t="s">
        <v>4368</v>
      </c>
      <c r="AM1791" s="1">
        <v>117.3</v>
      </c>
      <c r="AN1791" s="1">
        <v>89</v>
      </c>
      <c r="AO1791" s="3">
        <f xml:space="preserve"> IFERROR(Table1[[#This Row],[GP 2012]]/Table1[[#This Row],[Total Assets 2012]], "x")</f>
        <v>5.9880239520958079E-3</v>
      </c>
      <c r="AP1791" s="3">
        <f xml:space="preserve"> IFERROR(Table1[[#This Row],[GP 2013]]/Table1[[#This Row],[Total Assets 2013]], "x")</f>
        <v>-6.0532687651331722E-4</v>
      </c>
      <c r="AQ1791" s="3">
        <f xml:space="preserve"> IFERROR(Table1[[#This Row],[GP 2014]]/Table1[[#This Row],[Total Assets 2014]], "x")</f>
        <v>-2.7739251040221919E-3</v>
      </c>
      <c r="AR1791" s="3">
        <f xml:space="preserve"> IFERROR(Table1[[#This Row],[GP 2015]]/Table1[[#This Row],[Total Assets 2015]], "x")</f>
        <v>-3.4217279726261761E-3</v>
      </c>
      <c r="AS1791" s="3">
        <f xml:space="preserve"> IFERROR(Table1[[#This Row],[GP 2016]]/Table1[[#This Row],[Total Assets 2016]], "x")</f>
        <v>-3.8647342995169085E-3</v>
      </c>
      <c r="AT1791" s="3">
        <f xml:space="preserve"> IFERROR(Table1[[#This Row],[GP 2017]]/Table1[[#This Row],[Total Assets 2017]], "x")</f>
        <v>-4.6296296296296294E-3</v>
      </c>
      <c r="AU1791" s="3">
        <f xml:space="preserve"> IFERROR(Table1[[#This Row],[GP 2018]]/Table1[[#This Row],[Total Assets 2018]], "x")</f>
        <v>-3.3632286995515692E-3</v>
      </c>
      <c r="AV1791" s="3">
        <f xml:space="preserve"> IFERROR(Table1[[#This Row],[GP 2019]]/Table1[[#This Row],[Total Assets 2019]], "x")</f>
        <v>2.1574973031283713E-3</v>
      </c>
      <c r="AW1791" s="3">
        <f xml:space="preserve"> IFERROR(Table1[[#This Row],[GP 2020]]/Table1[[#This Row],[Total Assets 2020]], "x")</f>
        <v>0.11534701857282503</v>
      </c>
      <c r="AX1791" s="3" t="str">
        <f xml:space="preserve"> IFERROR(Table1[[#This Row],[GP 2021]]/Table1[[#This Row],[Total Assets 2021]], "x")</f>
        <v>x</v>
      </c>
      <c r="AY1791" s="3">
        <f xml:space="preserve"> IFERROR(Table1[[#This Row],[GP TTM]]/Table1[[#This Row],[Total Assets TTM]], "x")</f>
        <v>0.37681159420289856</v>
      </c>
      <c r="BA1791" s="3">
        <f xml:space="preserve"> IFERROR(ABS(Table1[[#This Row],[ROA 2013]]-Table1[[#This Row],[ROA 2012]]), "x")</f>
        <v>6.5933508286091253E-3</v>
      </c>
      <c r="BB1791" s="3">
        <f xml:space="preserve"> IFERROR(ABS(Table1[[#This Row],[ROA 2014]]-Table1[[#This Row],[ROA 2013]]), "x")</f>
        <v>2.1685982275088745E-3</v>
      </c>
      <c r="BC1791" s="3">
        <f xml:space="preserve"> IFERROR(ABS(Table1[[#This Row],[ROA 2015]]-Table1[[#This Row],[ROA 2014]]), "x")</f>
        <v>6.4780286860398415E-4</v>
      </c>
      <c r="BD1791" s="3">
        <f xml:space="preserve"> IFERROR(ABS(Table1[[#This Row],[ROA 2016]]-Table1[[#This Row],[ROA 2015]]), "x")</f>
        <v>4.4300632689073249E-4</v>
      </c>
      <c r="BE1791" s="3">
        <f xml:space="preserve"> IFERROR(ABS(Table1[[#This Row],[ROA 2017]]-Table1[[#This Row],[ROA 2016]]), "x")</f>
        <v>7.6489533011272082E-4</v>
      </c>
      <c r="BF1791" s="3">
        <f xml:space="preserve"> IFERROR(ABS(Table1[[#This Row],[ROA 2018]]-Table1[[#This Row],[ROA 2017]]), "x")</f>
        <v>1.2664009300780601E-3</v>
      </c>
      <c r="BG1791" s="3">
        <f xml:space="preserve"> IFERROR(ABS(Table1[[#This Row],[ROA 2019]]-Table1[[#This Row],[ROA 2018]]), "x")</f>
        <v>5.5207260026799406E-3</v>
      </c>
      <c r="BH1791" s="3">
        <f xml:space="preserve"> IFERROR(ABS(Table1[[#This Row],[ROA 2020]]-Table1[[#This Row],[ROA 2019]]), "x")</f>
        <v>0.11318952126969666</v>
      </c>
      <c r="BI1791" s="3" t="str">
        <f xml:space="preserve"> IFERROR(ABS(Table1[[#This Row],[ROA 2021]]-Table1[[#This Row],[ROA 2020]]), "x")</f>
        <v>x</v>
      </c>
      <c r="BJ1791" s="3">
        <f xml:space="preserve"> IFERROR(AVERAGE(Table1[[#This Row],[ROA 2013-2012]:[ROA 2021-2020]]), "x")</f>
        <v>1.632428772302251E-2</v>
      </c>
      <c r="BK1791" s="3">
        <f>IFERROR(AVERAGE(Table1[[#This Row],[ROA 2012]:[ROA 2021]]), "x")</f>
        <v>1.1648218582909936E-2</v>
      </c>
      <c r="BN1791" s="1">
        <f>SUM(Table1[[#This Row],[B/M Rank]:[ROA Rank]])</f>
        <v>0</v>
      </c>
    </row>
    <row r="1792" spans="1:66" x14ac:dyDescent="0.25">
      <c r="A1792" s="1" t="s">
        <v>2517</v>
      </c>
      <c r="B1792" s="1" t="s">
        <v>568</v>
      </c>
      <c r="C1792" s="1" t="s">
        <v>567</v>
      </c>
      <c r="D1792" s="1" t="s">
        <v>11</v>
      </c>
      <c r="E1792" s="1" t="s">
        <v>108</v>
      </c>
      <c r="F1792" s="1">
        <v>247.44</v>
      </c>
      <c r="G1792" s="19"/>
      <c r="H1792" s="19"/>
      <c r="I1792" s="19"/>
      <c r="J1792" s="19"/>
      <c r="K1792" s="1"/>
      <c r="L1792" s="19"/>
      <c r="M1792" s="1">
        <v>2012</v>
      </c>
      <c r="N1792" s="1">
        <v>2.7</v>
      </c>
      <c r="O1792" s="1">
        <v>2.7</v>
      </c>
      <c r="P1792" s="1">
        <v>2.4</v>
      </c>
      <c r="Q1792" s="1">
        <v>1.3</v>
      </c>
      <c r="R1792" s="1">
        <v>1.6</v>
      </c>
      <c r="S1792" s="1">
        <v>7.5</v>
      </c>
      <c r="T1792" s="1">
        <v>12.7</v>
      </c>
      <c r="U1792" s="1">
        <v>18.7</v>
      </c>
      <c r="V1792" s="1">
        <v>15.6</v>
      </c>
      <c r="W1792" s="1">
        <v>18.7</v>
      </c>
      <c r="X1792" s="1">
        <v>17.7</v>
      </c>
      <c r="Z1792" s="3">
        <f xml:space="preserve"> IFERROR(AVEDEV(Table1[[#This Row],[GP 2012]:[GP 2021]]) / Table1[[#This Row],[Avg GP]], "x")</f>
        <v>0.76615017878426694</v>
      </c>
      <c r="AA1792" s="2">
        <f xml:space="preserve"> IFERROR(AVERAGE(Table1[[#This Row],[GP 2012]:[GP 2021]]), "x")</f>
        <v>8.39</v>
      </c>
      <c r="AB1792" s="11">
        <f>Table1[Equity]/Table1[Market Capital]</f>
        <v>0.16165535079211121</v>
      </c>
      <c r="AC1792" s="1">
        <v>7.7</v>
      </c>
      <c r="AD1792" s="1">
        <v>10.5</v>
      </c>
      <c r="AE1792" s="1">
        <v>16.8</v>
      </c>
      <c r="AF1792" s="1">
        <v>12.8</v>
      </c>
      <c r="AG1792" s="1">
        <v>16.899999999999999</v>
      </c>
      <c r="AH1792" s="1">
        <v>27.6</v>
      </c>
      <c r="AI1792" s="1">
        <v>23.6</v>
      </c>
      <c r="AJ1792" s="1">
        <v>30.1</v>
      </c>
      <c r="AK1792" s="1">
        <v>31.9</v>
      </c>
      <c r="AL1792" s="1">
        <v>58.5</v>
      </c>
      <c r="AM1792" s="1">
        <v>50.5</v>
      </c>
      <c r="AN1792" s="1">
        <v>40</v>
      </c>
      <c r="AO1792" s="3">
        <f xml:space="preserve"> IFERROR(Table1[[#This Row],[GP 2012]]/Table1[[#This Row],[Total Assets 2012]], "x")</f>
        <v>0.35064935064935066</v>
      </c>
      <c r="AP1792" s="3">
        <f xml:space="preserve"> IFERROR(Table1[[#This Row],[GP 2013]]/Table1[[#This Row],[Total Assets 2013]], "x")</f>
        <v>0.25714285714285717</v>
      </c>
      <c r="AQ1792" s="3">
        <f xml:space="preserve"> IFERROR(Table1[[#This Row],[GP 2014]]/Table1[[#This Row],[Total Assets 2014]], "x")</f>
        <v>0.14285714285714285</v>
      </c>
      <c r="AR1792" s="3">
        <f xml:space="preserve"> IFERROR(Table1[[#This Row],[GP 2015]]/Table1[[#This Row],[Total Assets 2015]], "x")</f>
        <v>0.1015625</v>
      </c>
      <c r="AS1792" s="3">
        <f xml:space="preserve"> IFERROR(Table1[[#This Row],[GP 2016]]/Table1[[#This Row],[Total Assets 2016]], "x")</f>
        <v>9.4674556213017763E-2</v>
      </c>
      <c r="AT1792" s="3">
        <f xml:space="preserve"> IFERROR(Table1[[#This Row],[GP 2017]]/Table1[[#This Row],[Total Assets 2017]], "x")</f>
        <v>0.27173913043478259</v>
      </c>
      <c r="AU1792" s="3">
        <f xml:space="preserve"> IFERROR(Table1[[#This Row],[GP 2018]]/Table1[[#This Row],[Total Assets 2018]], "x")</f>
        <v>0.53813559322033888</v>
      </c>
      <c r="AV1792" s="3">
        <f xml:space="preserve"> IFERROR(Table1[[#This Row],[GP 2019]]/Table1[[#This Row],[Total Assets 2019]], "x")</f>
        <v>0.62126245847176076</v>
      </c>
      <c r="AW1792" s="3">
        <f xml:space="preserve"> IFERROR(Table1[[#This Row],[GP 2020]]/Table1[[#This Row],[Total Assets 2020]], "x")</f>
        <v>0.4890282131661442</v>
      </c>
      <c r="AX1792" s="3">
        <f xml:space="preserve"> IFERROR(Table1[[#This Row],[GP 2021]]/Table1[[#This Row],[Total Assets 2021]], "x")</f>
        <v>0.31965811965811963</v>
      </c>
      <c r="AY1792" s="3">
        <f xml:space="preserve"> IFERROR(Table1[[#This Row],[GP TTM]]/Table1[[#This Row],[Total Assets TTM]], "x")</f>
        <v>0.35049504950495047</v>
      </c>
      <c r="BA1792" s="3">
        <f xml:space="preserve"> IFERROR(ABS(Table1[[#This Row],[ROA 2013]]-Table1[[#This Row],[ROA 2012]]), "x")</f>
        <v>9.3506493506493482E-2</v>
      </c>
      <c r="BB1792" s="3">
        <f xml:space="preserve"> IFERROR(ABS(Table1[[#This Row],[ROA 2014]]-Table1[[#This Row],[ROA 2013]]), "x")</f>
        <v>0.11428571428571432</v>
      </c>
      <c r="BC1792" s="3">
        <f xml:space="preserve"> IFERROR(ABS(Table1[[#This Row],[ROA 2015]]-Table1[[#This Row],[ROA 2014]]), "x")</f>
        <v>4.1294642857142849E-2</v>
      </c>
      <c r="BD1792" s="3">
        <f xml:space="preserve"> IFERROR(ABS(Table1[[#This Row],[ROA 2016]]-Table1[[#This Row],[ROA 2015]]), "x")</f>
        <v>6.8879437869822369E-3</v>
      </c>
      <c r="BE1792" s="3">
        <f xml:space="preserve"> IFERROR(ABS(Table1[[#This Row],[ROA 2017]]-Table1[[#This Row],[ROA 2016]]), "x")</f>
        <v>0.17706457422176483</v>
      </c>
      <c r="BF1792" s="3">
        <f xml:space="preserve"> IFERROR(ABS(Table1[[#This Row],[ROA 2018]]-Table1[[#This Row],[ROA 2017]]), "x")</f>
        <v>0.26639646278555629</v>
      </c>
      <c r="BG1792" s="3">
        <f xml:space="preserve"> IFERROR(ABS(Table1[[#This Row],[ROA 2019]]-Table1[[#This Row],[ROA 2018]]), "x")</f>
        <v>8.3126865251421878E-2</v>
      </c>
      <c r="BH1792" s="3">
        <f xml:space="preserve"> IFERROR(ABS(Table1[[#This Row],[ROA 2020]]-Table1[[#This Row],[ROA 2019]]), "x")</f>
        <v>0.13223424530561656</v>
      </c>
      <c r="BI1792" s="3">
        <f xml:space="preserve"> IFERROR(ABS(Table1[[#This Row],[ROA 2021]]-Table1[[#This Row],[ROA 2020]]), "x")</f>
        <v>0.16937009350802457</v>
      </c>
      <c r="BJ1792" s="3">
        <f xml:space="preserve"> IFERROR(AVERAGE(Table1[[#This Row],[ROA 2013-2012]:[ROA 2021-2020]]), "x")</f>
        <v>0.120463003945413</v>
      </c>
      <c r="BK1792" s="3">
        <f>IFERROR(AVERAGE(Table1[[#This Row],[ROA 2012]:[ROA 2021]]), "x")</f>
        <v>0.31867099218135148</v>
      </c>
      <c r="BN1792" s="1">
        <f>SUM(Table1[[#This Row],[B/M Rank]:[ROA Rank]])</f>
        <v>0</v>
      </c>
    </row>
    <row r="1793" spans="1:66" x14ac:dyDescent="0.25">
      <c r="A1793" s="1" t="s">
        <v>3385</v>
      </c>
      <c r="B1793" s="1" t="s">
        <v>1221</v>
      </c>
      <c r="C1793" s="1" t="s">
        <v>4417</v>
      </c>
      <c r="D1793" s="1" t="s">
        <v>268</v>
      </c>
      <c r="E1793" s="1" t="s">
        <v>108</v>
      </c>
      <c r="F1793" s="1">
        <v>247.96</v>
      </c>
      <c r="G1793" s="19"/>
      <c r="H1793" s="19"/>
      <c r="I1793" s="19"/>
      <c r="J1793" s="19"/>
      <c r="K1793" s="1"/>
      <c r="L1793" s="19"/>
      <c r="M1793" s="1">
        <v>2012</v>
      </c>
      <c r="N1793" s="1" t="s">
        <v>4368</v>
      </c>
      <c r="O1793" s="1">
        <v>0.1</v>
      </c>
      <c r="P1793" s="1">
        <v>0</v>
      </c>
      <c r="Q1793" s="1" t="s">
        <v>4368</v>
      </c>
      <c r="R1793" s="1" t="s">
        <v>4368</v>
      </c>
      <c r="S1793" s="1" t="s">
        <v>4368</v>
      </c>
      <c r="T1793" s="1" t="s">
        <v>4368</v>
      </c>
      <c r="U1793" s="1" t="s">
        <v>4368</v>
      </c>
      <c r="V1793" s="1" t="s">
        <v>4368</v>
      </c>
      <c r="W1793" s="1" t="s">
        <v>4368</v>
      </c>
      <c r="X1793" s="1" t="s">
        <v>4368</v>
      </c>
      <c r="Z1793" s="3">
        <f xml:space="preserve"> IFERROR(AVEDEV(Table1[[#This Row],[GP 2012]:[GP 2021]]) / Table1[[#This Row],[Avg GP]], "x")</f>
        <v>1</v>
      </c>
      <c r="AA1793" s="2">
        <f xml:space="preserve"> IFERROR(AVERAGE(Table1[[#This Row],[GP 2012]:[GP 2021]]), "x")</f>
        <v>0.05</v>
      </c>
      <c r="AB1793" s="11">
        <f>Table1[Equity]/Table1[Market Capital]</f>
        <v>7.904500725923537E-2</v>
      </c>
      <c r="AC1793" s="1">
        <v>14.6</v>
      </c>
      <c r="AD1793" s="1">
        <v>12.5</v>
      </c>
      <c r="AE1793" s="1">
        <v>17.7</v>
      </c>
      <c r="AF1793" s="1">
        <v>14.4</v>
      </c>
      <c r="AG1793" s="1">
        <v>19.8</v>
      </c>
      <c r="AH1793" s="1">
        <v>14.7</v>
      </c>
      <c r="AI1793" s="1">
        <v>14.8</v>
      </c>
      <c r="AJ1793" s="1">
        <v>14.5</v>
      </c>
      <c r="AK1793" s="1">
        <v>14.9</v>
      </c>
      <c r="AL1793" s="1">
        <v>30.3</v>
      </c>
      <c r="AM1793" s="1">
        <v>26.4</v>
      </c>
      <c r="AN1793" s="1">
        <v>19.600000000000001</v>
      </c>
      <c r="AO1793" s="3" t="str">
        <f xml:space="preserve"> IFERROR(Table1[[#This Row],[GP 2012]]/Table1[[#This Row],[Total Assets 2012]], "x")</f>
        <v>x</v>
      </c>
      <c r="AP1793" s="3">
        <f xml:space="preserve"> IFERROR(Table1[[#This Row],[GP 2013]]/Table1[[#This Row],[Total Assets 2013]], "x")</f>
        <v>8.0000000000000002E-3</v>
      </c>
      <c r="AQ1793" s="3">
        <f xml:space="preserve"> IFERROR(Table1[[#This Row],[GP 2014]]/Table1[[#This Row],[Total Assets 2014]], "x")</f>
        <v>0</v>
      </c>
      <c r="AR1793" s="3" t="str">
        <f xml:space="preserve"> IFERROR(Table1[[#This Row],[GP 2015]]/Table1[[#This Row],[Total Assets 2015]], "x")</f>
        <v>x</v>
      </c>
      <c r="AS1793" s="3" t="str">
        <f xml:space="preserve"> IFERROR(Table1[[#This Row],[GP 2016]]/Table1[[#This Row],[Total Assets 2016]], "x")</f>
        <v>x</v>
      </c>
      <c r="AT1793" s="3" t="str">
        <f xml:space="preserve"> IFERROR(Table1[[#This Row],[GP 2017]]/Table1[[#This Row],[Total Assets 2017]], "x")</f>
        <v>x</v>
      </c>
      <c r="AU1793" s="3" t="str">
        <f xml:space="preserve"> IFERROR(Table1[[#This Row],[GP 2018]]/Table1[[#This Row],[Total Assets 2018]], "x")</f>
        <v>x</v>
      </c>
      <c r="AV1793" s="3" t="str">
        <f xml:space="preserve"> IFERROR(Table1[[#This Row],[GP 2019]]/Table1[[#This Row],[Total Assets 2019]], "x")</f>
        <v>x</v>
      </c>
      <c r="AW1793" s="3" t="str">
        <f xml:space="preserve"> IFERROR(Table1[[#This Row],[GP 2020]]/Table1[[#This Row],[Total Assets 2020]], "x")</f>
        <v>x</v>
      </c>
      <c r="AX1793" s="3" t="str">
        <f xml:space="preserve"> IFERROR(Table1[[#This Row],[GP 2021]]/Table1[[#This Row],[Total Assets 2021]], "x")</f>
        <v>x</v>
      </c>
      <c r="AY1793" s="3" t="str">
        <f xml:space="preserve"> IFERROR(Table1[[#This Row],[GP TTM]]/Table1[[#This Row],[Total Assets TTM]], "x")</f>
        <v>x</v>
      </c>
      <c r="BA1793" s="3" t="str">
        <f xml:space="preserve"> IFERROR(ABS(Table1[[#This Row],[ROA 2013]]-Table1[[#This Row],[ROA 2012]]), "x")</f>
        <v>x</v>
      </c>
      <c r="BB1793" s="3">
        <f xml:space="preserve"> IFERROR(ABS(Table1[[#This Row],[ROA 2014]]-Table1[[#This Row],[ROA 2013]]), "x")</f>
        <v>8.0000000000000002E-3</v>
      </c>
      <c r="BC1793" s="3" t="str">
        <f xml:space="preserve"> IFERROR(ABS(Table1[[#This Row],[ROA 2015]]-Table1[[#This Row],[ROA 2014]]), "x")</f>
        <v>x</v>
      </c>
      <c r="BD1793" s="3" t="str">
        <f xml:space="preserve"> IFERROR(ABS(Table1[[#This Row],[ROA 2016]]-Table1[[#This Row],[ROA 2015]]), "x")</f>
        <v>x</v>
      </c>
      <c r="BE1793" s="3" t="str">
        <f xml:space="preserve"> IFERROR(ABS(Table1[[#This Row],[ROA 2017]]-Table1[[#This Row],[ROA 2016]]), "x")</f>
        <v>x</v>
      </c>
      <c r="BF1793" s="3" t="str">
        <f xml:space="preserve"> IFERROR(ABS(Table1[[#This Row],[ROA 2018]]-Table1[[#This Row],[ROA 2017]]), "x")</f>
        <v>x</v>
      </c>
      <c r="BG1793" s="3" t="str">
        <f xml:space="preserve"> IFERROR(ABS(Table1[[#This Row],[ROA 2019]]-Table1[[#This Row],[ROA 2018]]), "x")</f>
        <v>x</v>
      </c>
      <c r="BH1793" s="3" t="str">
        <f xml:space="preserve"> IFERROR(ABS(Table1[[#This Row],[ROA 2020]]-Table1[[#This Row],[ROA 2019]]), "x")</f>
        <v>x</v>
      </c>
      <c r="BI1793" s="3" t="str">
        <f xml:space="preserve"> IFERROR(ABS(Table1[[#This Row],[ROA 2021]]-Table1[[#This Row],[ROA 2020]]), "x")</f>
        <v>x</v>
      </c>
      <c r="BJ1793" s="3">
        <f xml:space="preserve"> IFERROR(AVERAGE(Table1[[#This Row],[ROA 2013-2012]:[ROA 2021-2020]]), "x")</f>
        <v>8.0000000000000002E-3</v>
      </c>
      <c r="BK1793" s="3">
        <f>IFERROR(AVERAGE(Table1[[#This Row],[ROA 2012]:[ROA 2021]]), "x")</f>
        <v>4.0000000000000001E-3</v>
      </c>
      <c r="BN1793" s="1">
        <f>SUM(Table1[[#This Row],[B/M Rank]:[ROA Rank]])</f>
        <v>0</v>
      </c>
    </row>
    <row r="1794" spans="1:66" x14ac:dyDescent="0.25">
      <c r="A1794" s="1" t="s">
        <v>3232</v>
      </c>
      <c r="B1794" s="1" t="s">
        <v>1118</v>
      </c>
      <c r="C1794" s="1" t="s">
        <v>4417</v>
      </c>
      <c r="D1794" s="1" t="s">
        <v>268</v>
      </c>
      <c r="E1794" s="1" t="s">
        <v>108</v>
      </c>
      <c r="F1794" s="1">
        <v>248.12</v>
      </c>
      <c r="G1794" s="19"/>
      <c r="H1794" s="19"/>
      <c r="I1794" s="19"/>
      <c r="J1794" s="19"/>
      <c r="K1794" s="1"/>
      <c r="L1794" s="19"/>
      <c r="M1794" s="1">
        <v>2016</v>
      </c>
      <c r="R1794" s="1" t="s">
        <v>4368</v>
      </c>
      <c r="S1794" s="1" t="s">
        <v>4368</v>
      </c>
      <c r="T1794" s="1" t="s">
        <v>4368</v>
      </c>
      <c r="U1794" s="1" t="s">
        <v>4368</v>
      </c>
      <c r="V1794" s="1" t="s">
        <v>4368</v>
      </c>
      <c r="W1794" s="1" t="s">
        <v>4368</v>
      </c>
      <c r="X1794" s="1" t="s">
        <v>4368</v>
      </c>
      <c r="Z1794" s="3" t="str">
        <f xml:space="preserve"> IFERROR(AVEDEV(Table1[[#This Row],[GP 2012]:[GP 2021]]) / Table1[[#This Row],[Avg GP]], "x")</f>
        <v>x</v>
      </c>
      <c r="AA1794" s="2" t="str">
        <f xml:space="preserve"> IFERROR(AVERAGE(Table1[[#This Row],[GP 2012]:[GP 2021]]), "x")</f>
        <v>x</v>
      </c>
      <c r="AB1794" s="11">
        <f>Table1[Equity]/Table1[Market Capital]</f>
        <v>0.37683379010156376</v>
      </c>
      <c r="AG1794" s="1">
        <v>0</v>
      </c>
      <c r="AH1794" s="1">
        <v>12.4</v>
      </c>
      <c r="AI1794" s="1">
        <v>17.399999999999999</v>
      </c>
      <c r="AJ1794" s="1">
        <v>20.8</v>
      </c>
      <c r="AK1794" s="1">
        <v>32.799999999999997</v>
      </c>
      <c r="AL1794" s="1">
        <v>58.8</v>
      </c>
      <c r="AM1794" s="1">
        <v>99.3</v>
      </c>
      <c r="AN1794" s="1">
        <v>93.5</v>
      </c>
      <c r="AO1794" s="3" t="str">
        <f xml:space="preserve"> IFERROR(Table1[[#This Row],[GP 2012]]/Table1[[#This Row],[Total Assets 2012]], "x")</f>
        <v>x</v>
      </c>
      <c r="AP1794" s="3" t="str">
        <f xml:space="preserve"> IFERROR(Table1[[#This Row],[GP 2013]]/Table1[[#This Row],[Total Assets 2013]], "x")</f>
        <v>x</v>
      </c>
      <c r="AQ1794" s="3" t="str">
        <f xml:space="preserve"> IFERROR(Table1[[#This Row],[GP 2014]]/Table1[[#This Row],[Total Assets 2014]], "x")</f>
        <v>x</v>
      </c>
      <c r="AR1794" s="3" t="str">
        <f xml:space="preserve"> IFERROR(Table1[[#This Row],[GP 2015]]/Table1[[#This Row],[Total Assets 2015]], "x")</f>
        <v>x</v>
      </c>
      <c r="AS1794" s="3" t="str">
        <f xml:space="preserve"> IFERROR(Table1[[#This Row],[GP 2016]]/Table1[[#This Row],[Total Assets 2016]], "x")</f>
        <v>x</v>
      </c>
      <c r="AT1794" s="3" t="str">
        <f xml:space="preserve"> IFERROR(Table1[[#This Row],[GP 2017]]/Table1[[#This Row],[Total Assets 2017]], "x")</f>
        <v>x</v>
      </c>
      <c r="AU1794" s="3" t="str">
        <f xml:space="preserve"> IFERROR(Table1[[#This Row],[GP 2018]]/Table1[[#This Row],[Total Assets 2018]], "x")</f>
        <v>x</v>
      </c>
      <c r="AV1794" s="3" t="str">
        <f xml:space="preserve"> IFERROR(Table1[[#This Row],[GP 2019]]/Table1[[#This Row],[Total Assets 2019]], "x")</f>
        <v>x</v>
      </c>
      <c r="AW1794" s="3" t="str">
        <f xml:space="preserve"> IFERROR(Table1[[#This Row],[GP 2020]]/Table1[[#This Row],[Total Assets 2020]], "x")</f>
        <v>x</v>
      </c>
      <c r="AX1794" s="3" t="str">
        <f xml:space="preserve"> IFERROR(Table1[[#This Row],[GP 2021]]/Table1[[#This Row],[Total Assets 2021]], "x")</f>
        <v>x</v>
      </c>
      <c r="AY1794" s="3" t="str">
        <f xml:space="preserve"> IFERROR(Table1[[#This Row],[GP TTM]]/Table1[[#This Row],[Total Assets TTM]], "x")</f>
        <v>x</v>
      </c>
      <c r="BA1794" s="3" t="str">
        <f xml:space="preserve"> IFERROR(ABS(Table1[[#This Row],[ROA 2013]]-Table1[[#This Row],[ROA 2012]]), "x")</f>
        <v>x</v>
      </c>
      <c r="BB1794" s="3" t="str">
        <f xml:space="preserve"> IFERROR(ABS(Table1[[#This Row],[ROA 2014]]-Table1[[#This Row],[ROA 2013]]), "x")</f>
        <v>x</v>
      </c>
      <c r="BC1794" s="3" t="str">
        <f xml:space="preserve"> IFERROR(ABS(Table1[[#This Row],[ROA 2015]]-Table1[[#This Row],[ROA 2014]]), "x")</f>
        <v>x</v>
      </c>
      <c r="BD1794" s="3" t="str">
        <f xml:space="preserve"> IFERROR(ABS(Table1[[#This Row],[ROA 2016]]-Table1[[#This Row],[ROA 2015]]), "x")</f>
        <v>x</v>
      </c>
      <c r="BE1794" s="3" t="str">
        <f xml:space="preserve"> IFERROR(ABS(Table1[[#This Row],[ROA 2017]]-Table1[[#This Row],[ROA 2016]]), "x")</f>
        <v>x</v>
      </c>
      <c r="BF1794" s="3" t="str">
        <f xml:space="preserve"> IFERROR(ABS(Table1[[#This Row],[ROA 2018]]-Table1[[#This Row],[ROA 2017]]), "x")</f>
        <v>x</v>
      </c>
      <c r="BG1794" s="3" t="str">
        <f xml:space="preserve"> IFERROR(ABS(Table1[[#This Row],[ROA 2019]]-Table1[[#This Row],[ROA 2018]]), "x")</f>
        <v>x</v>
      </c>
      <c r="BH1794" s="3" t="str">
        <f xml:space="preserve"> IFERROR(ABS(Table1[[#This Row],[ROA 2020]]-Table1[[#This Row],[ROA 2019]]), "x")</f>
        <v>x</v>
      </c>
      <c r="BI1794" s="3" t="str">
        <f xml:space="preserve"> IFERROR(ABS(Table1[[#This Row],[ROA 2021]]-Table1[[#This Row],[ROA 2020]]), "x")</f>
        <v>x</v>
      </c>
      <c r="BJ1794" s="3" t="str">
        <f xml:space="preserve"> IFERROR(AVERAGE(Table1[[#This Row],[ROA 2013-2012]:[ROA 2021-2020]]), "x")</f>
        <v>x</v>
      </c>
      <c r="BK1794" s="3" t="str">
        <f>IFERROR(AVERAGE(Table1[[#This Row],[ROA 2012]:[ROA 2021]]), "x")</f>
        <v>x</v>
      </c>
      <c r="BN1794" s="1">
        <f>SUM(Table1[[#This Row],[B/M Rank]:[ROA Rank]])</f>
        <v>0</v>
      </c>
    </row>
    <row r="1795" spans="1:66" x14ac:dyDescent="0.25">
      <c r="A1795" s="1" t="s">
        <v>2246</v>
      </c>
      <c r="B1795" s="1" t="s">
        <v>287</v>
      </c>
      <c r="C1795" s="1" t="s">
        <v>267</v>
      </c>
      <c r="D1795" s="1" t="s">
        <v>268</v>
      </c>
      <c r="E1795" s="1" t="s">
        <v>108</v>
      </c>
      <c r="F1795" s="1">
        <v>249.04</v>
      </c>
      <c r="G1795" s="19"/>
      <c r="H1795" s="19"/>
      <c r="I1795" s="19"/>
      <c r="J1795" s="19"/>
      <c r="K1795" s="1"/>
      <c r="L1795" s="19"/>
      <c r="M1795" s="1">
        <v>2012</v>
      </c>
      <c r="N1795" s="1">
        <v>3.8</v>
      </c>
      <c r="O1795" s="1">
        <v>3.8</v>
      </c>
      <c r="P1795" s="1">
        <v>3.7</v>
      </c>
      <c r="Q1795" s="1">
        <v>2.9</v>
      </c>
      <c r="R1795" s="1">
        <v>3</v>
      </c>
      <c r="S1795" s="1">
        <v>4.5999999999999996</v>
      </c>
      <c r="T1795" s="1">
        <v>6.1</v>
      </c>
      <c r="U1795" s="1">
        <v>5.2</v>
      </c>
      <c r="V1795" s="1">
        <v>3.5</v>
      </c>
      <c r="W1795" s="1">
        <v>5</v>
      </c>
      <c r="X1795" s="1">
        <v>5.4</v>
      </c>
      <c r="Z1795" s="3">
        <f xml:space="preserve"> IFERROR(AVEDEV(Table1[[#This Row],[GP 2012]:[GP 2021]]) / Table1[[#This Row],[Avg GP]], "x")</f>
        <v>0.20480769230769233</v>
      </c>
      <c r="AA1795" s="2">
        <f xml:space="preserve"> IFERROR(AVERAGE(Table1[[#This Row],[GP 2012]:[GP 2021]]), "x")</f>
        <v>4.160000000000001</v>
      </c>
      <c r="AB1795" s="11">
        <f>Table1[Equity]/Table1[Market Capital]</f>
        <v>0.23490202377128172</v>
      </c>
      <c r="AC1795" s="1">
        <v>117.7</v>
      </c>
      <c r="AD1795" s="1">
        <v>110.6</v>
      </c>
      <c r="AE1795" s="1">
        <v>100.9</v>
      </c>
      <c r="AF1795" s="1">
        <v>103.6</v>
      </c>
      <c r="AG1795" s="1">
        <v>90.3</v>
      </c>
      <c r="AH1795" s="1">
        <v>77.2</v>
      </c>
      <c r="AI1795" s="1">
        <v>76.900000000000006</v>
      </c>
      <c r="AJ1795" s="1">
        <v>71</v>
      </c>
      <c r="AK1795" s="1">
        <v>65.8</v>
      </c>
      <c r="AL1795" s="1">
        <v>64.5</v>
      </c>
      <c r="AM1795" s="1">
        <v>61.6</v>
      </c>
      <c r="AN1795" s="1">
        <v>58.5</v>
      </c>
      <c r="AO1795" s="3">
        <f xml:space="preserve"> IFERROR(Table1[[#This Row],[GP 2012]]/Table1[[#This Row],[Total Assets 2012]], "x")</f>
        <v>3.2285471537807982E-2</v>
      </c>
      <c r="AP1795" s="3">
        <f xml:space="preserve"> IFERROR(Table1[[#This Row],[GP 2013]]/Table1[[#This Row],[Total Assets 2013]], "x")</f>
        <v>3.4358047016274866E-2</v>
      </c>
      <c r="AQ1795" s="3">
        <f xml:space="preserve"> IFERROR(Table1[[#This Row],[GP 2014]]/Table1[[#This Row],[Total Assets 2014]], "x")</f>
        <v>3.6669970267591674E-2</v>
      </c>
      <c r="AR1795" s="3">
        <f xml:space="preserve"> IFERROR(Table1[[#This Row],[GP 2015]]/Table1[[#This Row],[Total Assets 2015]], "x")</f>
        <v>2.7992277992277992E-2</v>
      </c>
      <c r="AS1795" s="3">
        <f xml:space="preserve"> IFERROR(Table1[[#This Row],[GP 2016]]/Table1[[#This Row],[Total Assets 2016]], "x")</f>
        <v>3.3222591362126248E-2</v>
      </c>
      <c r="AT1795" s="3">
        <f xml:space="preserve"> IFERROR(Table1[[#This Row],[GP 2017]]/Table1[[#This Row],[Total Assets 2017]], "x")</f>
        <v>5.9585492227979271E-2</v>
      </c>
      <c r="AU1795" s="3">
        <f xml:space="preserve"> IFERROR(Table1[[#This Row],[GP 2018]]/Table1[[#This Row],[Total Assets 2018]], "x")</f>
        <v>7.9323797139141727E-2</v>
      </c>
      <c r="AV1795" s="3">
        <f xml:space="preserve"> IFERROR(Table1[[#This Row],[GP 2019]]/Table1[[#This Row],[Total Assets 2019]], "x")</f>
        <v>7.3239436619718309E-2</v>
      </c>
      <c r="AW1795" s="3">
        <f xml:space="preserve"> IFERROR(Table1[[#This Row],[GP 2020]]/Table1[[#This Row],[Total Assets 2020]], "x")</f>
        <v>5.3191489361702128E-2</v>
      </c>
      <c r="AX1795" s="3">
        <f xml:space="preserve"> IFERROR(Table1[[#This Row],[GP 2021]]/Table1[[#This Row],[Total Assets 2021]], "x")</f>
        <v>7.7519379844961239E-2</v>
      </c>
      <c r="AY1795" s="3">
        <f xml:space="preserve"> IFERROR(Table1[[#This Row],[GP TTM]]/Table1[[#This Row],[Total Assets TTM]], "x")</f>
        <v>8.7662337662337664E-2</v>
      </c>
      <c r="BA1795" s="3">
        <f xml:space="preserve"> IFERROR(ABS(Table1[[#This Row],[ROA 2013]]-Table1[[#This Row],[ROA 2012]]), "x")</f>
        <v>2.0725754784668843E-3</v>
      </c>
      <c r="BB1795" s="3">
        <f xml:space="preserve"> IFERROR(ABS(Table1[[#This Row],[ROA 2014]]-Table1[[#This Row],[ROA 2013]]), "x")</f>
        <v>2.3119232513168081E-3</v>
      </c>
      <c r="BC1795" s="3">
        <f xml:space="preserve"> IFERROR(ABS(Table1[[#This Row],[ROA 2015]]-Table1[[#This Row],[ROA 2014]]), "x")</f>
        <v>8.6776922753136823E-3</v>
      </c>
      <c r="BD1795" s="3">
        <f xml:space="preserve"> IFERROR(ABS(Table1[[#This Row],[ROA 2016]]-Table1[[#This Row],[ROA 2015]]), "x")</f>
        <v>5.2303133698482565E-3</v>
      </c>
      <c r="BE1795" s="3">
        <f xml:space="preserve"> IFERROR(ABS(Table1[[#This Row],[ROA 2017]]-Table1[[#This Row],[ROA 2016]]), "x")</f>
        <v>2.6362900865853023E-2</v>
      </c>
      <c r="BF1795" s="3">
        <f xml:space="preserve"> IFERROR(ABS(Table1[[#This Row],[ROA 2018]]-Table1[[#This Row],[ROA 2017]]), "x")</f>
        <v>1.9738304911162456E-2</v>
      </c>
      <c r="BG1795" s="3">
        <f xml:space="preserve"> IFERROR(ABS(Table1[[#This Row],[ROA 2019]]-Table1[[#This Row],[ROA 2018]]), "x")</f>
        <v>6.0843605194234179E-3</v>
      </c>
      <c r="BH1795" s="3">
        <f xml:space="preserve"> IFERROR(ABS(Table1[[#This Row],[ROA 2020]]-Table1[[#This Row],[ROA 2019]]), "x")</f>
        <v>2.0047947258016181E-2</v>
      </c>
      <c r="BI1795" s="3">
        <f xml:space="preserve"> IFERROR(ABS(Table1[[#This Row],[ROA 2021]]-Table1[[#This Row],[ROA 2020]]), "x")</f>
        <v>2.4327890483259111E-2</v>
      </c>
      <c r="BJ1795" s="3">
        <f xml:space="preserve"> IFERROR(AVERAGE(Table1[[#This Row],[ROA 2013-2012]:[ROA 2021-2020]]), "x")</f>
        <v>1.2761545379184426E-2</v>
      </c>
      <c r="BK1795" s="3">
        <f>IFERROR(AVERAGE(Table1[[#This Row],[ROA 2012]:[ROA 2021]]), "x")</f>
        <v>5.0738795336958145E-2</v>
      </c>
      <c r="BN1795" s="1">
        <f>SUM(Table1[[#This Row],[B/M Rank]:[ROA Rank]])</f>
        <v>0</v>
      </c>
    </row>
    <row r="1796" spans="1:66" x14ac:dyDescent="0.25">
      <c r="A1796" s="1" t="s">
        <v>2599</v>
      </c>
      <c r="B1796" s="1" t="s">
        <v>648</v>
      </c>
      <c r="C1796" s="1" t="s">
        <v>632</v>
      </c>
      <c r="D1796" s="1" t="s">
        <v>133</v>
      </c>
      <c r="E1796" s="1" t="s">
        <v>108</v>
      </c>
      <c r="F1796" s="1">
        <v>251.85</v>
      </c>
      <c r="G1796" s="19"/>
      <c r="H1796" s="19"/>
      <c r="I1796" s="19"/>
      <c r="J1796" s="19"/>
      <c r="K1796" s="1"/>
      <c r="L1796" s="19"/>
      <c r="M1796" s="1">
        <v>2012</v>
      </c>
      <c r="N1796" s="1">
        <v>23.7</v>
      </c>
      <c r="O1796" s="1">
        <v>23.8</v>
      </c>
      <c r="P1796" s="1">
        <v>25.2</v>
      </c>
      <c r="Q1796" s="1">
        <v>27.5</v>
      </c>
      <c r="R1796" s="1">
        <v>27.4</v>
      </c>
      <c r="S1796" s="1">
        <v>28.6</v>
      </c>
      <c r="T1796" s="1">
        <v>29.7</v>
      </c>
      <c r="U1796" s="1">
        <v>29.7</v>
      </c>
      <c r="V1796" s="1">
        <v>18.2</v>
      </c>
      <c r="W1796" s="1">
        <v>21.4</v>
      </c>
      <c r="X1796" s="1">
        <v>24.4</v>
      </c>
      <c r="Z1796" s="3">
        <f xml:space="preserve"> IFERROR(AVEDEV(Table1[[#This Row],[GP 2012]:[GP 2021]]) / Table1[[#This Row],[Avg GP]], "x")</f>
        <v>0.11990595611285268</v>
      </c>
      <c r="AA1796" s="2">
        <f xml:space="preserve"> IFERROR(AVERAGE(Table1[[#This Row],[GP 2012]:[GP 2021]]), "x")</f>
        <v>25.519999999999996</v>
      </c>
      <c r="AB1796" s="11">
        <f>Table1[Equity]/Table1[Market Capital]</f>
        <v>0.36807623585467542</v>
      </c>
      <c r="AC1796" s="1">
        <v>216.8</v>
      </c>
      <c r="AD1796" s="1">
        <v>216.9</v>
      </c>
      <c r="AE1796" s="1">
        <v>222.5</v>
      </c>
      <c r="AF1796" s="1">
        <v>227.1</v>
      </c>
      <c r="AG1796" s="1">
        <v>226.5</v>
      </c>
      <c r="AH1796" s="1">
        <v>230.7</v>
      </c>
      <c r="AI1796" s="1">
        <v>239.8</v>
      </c>
      <c r="AJ1796" s="1">
        <v>245</v>
      </c>
      <c r="AK1796" s="1">
        <v>251.3</v>
      </c>
      <c r="AL1796" s="1">
        <v>254.3</v>
      </c>
      <c r="AM1796" s="1">
        <v>256.89999999999998</v>
      </c>
      <c r="AN1796" s="1">
        <v>92.7</v>
      </c>
      <c r="AO1796" s="3">
        <f xml:space="preserve"> IFERROR(Table1[[#This Row],[GP 2012]]/Table1[[#This Row],[Total Assets 2012]], "x")</f>
        <v>0.10931734317343172</v>
      </c>
      <c r="AP1796" s="3">
        <f xml:space="preserve"> IFERROR(Table1[[#This Row],[GP 2013]]/Table1[[#This Row],[Total Assets 2013]], "x")</f>
        <v>0.10972798524665744</v>
      </c>
      <c r="AQ1796" s="3">
        <f xml:space="preserve"> IFERROR(Table1[[#This Row],[GP 2014]]/Table1[[#This Row],[Total Assets 2014]], "x")</f>
        <v>0.11325842696629213</v>
      </c>
      <c r="AR1796" s="3">
        <f xml:space="preserve"> IFERROR(Table1[[#This Row],[GP 2015]]/Table1[[#This Row],[Total Assets 2015]], "x")</f>
        <v>0.1210920299427565</v>
      </c>
      <c r="AS1796" s="3">
        <f xml:space="preserve"> IFERROR(Table1[[#This Row],[GP 2016]]/Table1[[#This Row],[Total Assets 2016]], "x")</f>
        <v>0.12097130242825606</v>
      </c>
      <c r="AT1796" s="3">
        <f xml:space="preserve"> IFERROR(Table1[[#This Row],[GP 2017]]/Table1[[#This Row],[Total Assets 2017]], "x")</f>
        <v>0.12397052449068055</v>
      </c>
      <c r="AU1796" s="3">
        <f xml:space="preserve"> IFERROR(Table1[[#This Row],[GP 2018]]/Table1[[#This Row],[Total Assets 2018]], "x")</f>
        <v>0.1238532110091743</v>
      </c>
      <c r="AV1796" s="3">
        <f xml:space="preserve"> IFERROR(Table1[[#This Row],[GP 2019]]/Table1[[#This Row],[Total Assets 2019]], "x")</f>
        <v>0.12122448979591836</v>
      </c>
      <c r="AW1796" s="3">
        <f xml:space="preserve"> IFERROR(Table1[[#This Row],[GP 2020]]/Table1[[#This Row],[Total Assets 2020]], "x")</f>
        <v>7.2423398328690797E-2</v>
      </c>
      <c r="AX1796" s="3">
        <f xml:space="preserve"> IFERROR(Table1[[#This Row],[GP 2021]]/Table1[[#This Row],[Total Assets 2021]], "x")</f>
        <v>8.4152575697994489E-2</v>
      </c>
      <c r="AY1796" s="3">
        <f xml:space="preserve"> IFERROR(Table1[[#This Row],[GP TTM]]/Table1[[#This Row],[Total Assets TTM]], "x")</f>
        <v>9.497859089139743E-2</v>
      </c>
      <c r="BA1796" s="3">
        <f xml:space="preserve"> IFERROR(ABS(Table1[[#This Row],[ROA 2013]]-Table1[[#This Row],[ROA 2012]]), "x")</f>
        <v>4.1064207322571988E-4</v>
      </c>
      <c r="BB1796" s="3">
        <f xml:space="preserve"> IFERROR(ABS(Table1[[#This Row],[ROA 2014]]-Table1[[#This Row],[ROA 2013]]), "x")</f>
        <v>3.5304417196346805E-3</v>
      </c>
      <c r="BC1796" s="3">
        <f xml:space="preserve"> IFERROR(ABS(Table1[[#This Row],[ROA 2015]]-Table1[[#This Row],[ROA 2014]]), "x")</f>
        <v>7.8336029764643766E-3</v>
      </c>
      <c r="BD1796" s="3">
        <f xml:space="preserve"> IFERROR(ABS(Table1[[#This Row],[ROA 2016]]-Table1[[#This Row],[ROA 2015]]), "x")</f>
        <v>1.2072751450044328E-4</v>
      </c>
      <c r="BE1796" s="3">
        <f xml:space="preserve"> IFERROR(ABS(Table1[[#This Row],[ROA 2017]]-Table1[[#This Row],[ROA 2016]]), "x")</f>
        <v>2.999222062424492E-3</v>
      </c>
      <c r="BF1796" s="3">
        <f xml:space="preserve"> IFERROR(ABS(Table1[[#This Row],[ROA 2018]]-Table1[[#This Row],[ROA 2017]]), "x")</f>
        <v>1.1731348150624543E-4</v>
      </c>
      <c r="BG1796" s="3">
        <f xml:space="preserve"> IFERROR(ABS(Table1[[#This Row],[ROA 2019]]-Table1[[#This Row],[ROA 2018]]), "x")</f>
        <v>2.6287212132559412E-3</v>
      </c>
      <c r="BH1796" s="3">
        <f xml:space="preserve"> IFERROR(ABS(Table1[[#This Row],[ROA 2020]]-Table1[[#This Row],[ROA 2019]]), "x")</f>
        <v>4.8801091467227567E-2</v>
      </c>
      <c r="BI1796" s="3">
        <f xml:space="preserve"> IFERROR(ABS(Table1[[#This Row],[ROA 2021]]-Table1[[#This Row],[ROA 2020]]), "x")</f>
        <v>1.1729177369303692E-2</v>
      </c>
      <c r="BJ1796" s="3">
        <f xml:space="preserve"> IFERROR(AVERAGE(Table1[[#This Row],[ROA 2013-2012]:[ROA 2021-2020]]), "x")</f>
        <v>8.6856599863936838E-3</v>
      </c>
      <c r="BK1796" s="3">
        <f>IFERROR(AVERAGE(Table1[[#This Row],[ROA 2012]:[ROA 2021]]), "x")</f>
        <v>0.10999912870798523</v>
      </c>
      <c r="BN1796" s="1">
        <f>SUM(Table1[[#This Row],[B/M Rank]:[ROA Rank]])</f>
        <v>0</v>
      </c>
    </row>
    <row r="1797" spans="1:66" x14ac:dyDescent="0.25">
      <c r="A1797" s="1" t="s">
        <v>2101</v>
      </c>
      <c r="B1797" s="1" t="s">
        <v>149</v>
      </c>
      <c r="C1797" s="1" t="s">
        <v>141</v>
      </c>
      <c r="D1797" s="1" t="s">
        <v>142</v>
      </c>
      <c r="E1797" s="1" t="s">
        <v>108</v>
      </c>
      <c r="F1797" s="1">
        <v>253.28</v>
      </c>
      <c r="G1797" s="19"/>
      <c r="H1797" s="19"/>
      <c r="I1797" s="19"/>
      <c r="J1797" s="19"/>
      <c r="K1797" s="1"/>
      <c r="L1797" s="19"/>
      <c r="M1797" s="1">
        <v>2012</v>
      </c>
      <c r="N1797" s="1">
        <v>32.4</v>
      </c>
      <c r="O1797" s="1">
        <v>27.5</v>
      </c>
      <c r="P1797" s="1">
        <v>29.6</v>
      </c>
      <c r="Q1797" s="1">
        <v>33.799999999999997</v>
      </c>
      <c r="R1797" s="1">
        <v>38.799999999999997</v>
      </c>
      <c r="S1797" s="1">
        <v>44</v>
      </c>
      <c r="T1797" s="1">
        <v>51.4</v>
      </c>
      <c r="U1797" s="1">
        <v>54.2</v>
      </c>
      <c r="V1797" s="1">
        <v>54.5</v>
      </c>
      <c r="W1797" s="1">
        <v>60.6</v>
      </c>
      <c r="X1797" s="1">
        <v>65.8</v>
      </c>
      <c r="Z1797" s="3">
        <f xml:space="preserve"> IFERROR(AVEDEV(Table1[[#This Row],[GP 2012]:[GP 2021]]) / Table1[[#This Row],[Avg GP]], "x")</f>
        <v>0.24039362699156516</v>
      </c>
      <c r="AA1797" s="2">
        <f xml:space="preserve"> IFERROR(AVERAGE(Table1[[#This Row],[GP 2012]:[GP 2021]]), "x")</f>
        <v>42.68</v>
      </c>
      <c r="AB1797" s="11">
        <f>Table1[Equity]/Table1[Market Capital]</f>
        <v>1.3479153506001262</v>
      </c>
      <c r="AC1797" s="15">
        <v>1534.2</v>
      </c>
      <c r="AD1797" s="15">
        <v>1404.6</v>
      </c>
      <c r="AE1797" s="15">
        <v>1445.9</v>
      </c>
      <c r="AF1797" s="15">
        <v>1625.8</v>
      </c>
      <c r="AG1797" s="15">
        <v>1704.4</v>
      </c>
      <c r="AH1797" s="15">
        <v>1725</v>
      </c>
      <c r="AI1797" s="15">
        <v>1809.1</v>
      </c>
      <c r="AJ1797" s="15">
        <v>1785.4</v>
      </c>
      <c r="AK1797" s="15">
        <v>1943.9</v>
      </c>
      <c r="AL1797" s="15">
        <v>2415.1</v>
      </c>
      <c r="AM1797" s="15">
        <v>2692.1</v>
      </c>
      <c r="AN1797" s="1">
        <v>341.4</v>
      </c>
      <c r="AO1797" s="3">
        <f xml:space="preserve"> IFERROR(Table1[[#This Row],[GP 2012]]/Table1[[#This Row],[Total Assets 2012]], "x")</f>
        <v>2.1118498240125145E-2</v>
      </c>
      <c r="AP1797" s="3">
        <f xml:space="preserve"> IFERROR(Table1[[#This Row],[GP 2013]]/Table1[[#This Row],[Total Assets 2013]], "x")</f>
        <v>1.9578527694717358E-2</v>
      </c>
      <c r="AQ1797" s="3">
        <f xml:space="preserve"> IFERROR(Table1[[#This Row],[GP 2014]]/Table1[[#This Row],[Total Assets 2014]], "x")</f>
        <v>2.0471678539318073E-2</v>
      </c>
      <c r="AR1797" s="3">
        <f xml:space="preserve"> IFERROR(Table1[[#This Row],[GP 2015]]/Table1[[#This Row],[Total Assets 2015]], "x")</f>
        <v>2.0789765038750154E-2</v>
      </c>
      <c r="AS1797" s="3">
        <f xml:space="preserve"> IFERROR(Table1[[#This Row],[GP 2016]]/Table1[[#This Row],[Total Assets 2016]], "x")</f>
        <v>2.2764609246655711E-2</v>
      </c>
      <c r="AT1797" s="3">
        <f xml:space="preserve"> IFERROR(Table1[[#This Row],[GP 2017]]/Table1[[#This Row],[Total Assets 2017]], "x")</f>
        <v>2.5507246376811593E-2</v>
      </c>
      <c r="AU1797" s="3">
        <f xml:space="preserve"> IFERROR(Table1[[#This Row],[GP 2018]]/Table1[[#This Row],[Total Assets 2018]], "x")</f>
        <v>2.8411917528052624E-2</v>
      </c>
      <c r="AV1797" s="3">
        <f xml:space="preserve"> IFERROR(Table1[[#This Row],[GP 2019]]/Table1[[#This Row],[Total Assets 2019]], "x")</f>
        <v>3.0357342892349055E-2</v>
      </c>
      <c r="AW1797" s="3">
        <f xml:space="preserve"> IFERROR(Table1[[#This Row],[GP 2020]]/Table1[[#This Row],[Total Assets 2020]], "x")</f>
        <v>2.8036421626626881E-2</v>
      </c>
      <c r="AX1797" s="3">
        <f xml:space="preserve"> IFERROR(Table1[[#This Row],[GP 2021]]/Table1[[#This Row],[Total Assets 2021]], "x")</f>
        <v>2.5092128690323384E-2</v>
      </c>
      <c r="AY1797" s="3">
        <f xml:space="preserve"> IFERROR(Table1[[#This Row],[GP TTM]]/Table1[[#This Row],[Total Assets TTM]], "x")</f>
        <v>2.4441885516882731E-2</v>
      </c>
      <c r="BA1797" s="3">
        <f xml:space="preserve"> IFERROR(ABS(Table1[[#This Row],[ROA 2013]]-Table1[[#This Row],[ROA 2012]]), "x")</f>
        <v>1.5399705454077865E-3</v>
      </c>
      <c r="BB1797" s="3">
        <f xml:space="preserve"> IFERROR(ABS(Table1[[#This Row],[ROA 2014]]-Table1[[#This Row],[ROA 2013]]), "x")</f>
        <v>8.9315084460071456E-4</v>
      </c>
      <c r="BC1797" s="3">
        <f xml:space="preserve"> IFERROR(ABS(Table1[[#This Row],[ROA 2015]]-Table1[[#This Row],[ROA 2014]]), "x")</f>
        <v>3.1808649943208117E-4</v>
      </c>
      <c r="BD1797" s="3">
        <f xml:space="preserve"> IFERROR(ABS(Table1[[#This Row],[ROA 2016]]-Table1[[#This Row],[ROA 2015]]), "x")</f>
        <v>1.9748442079055573E-3</v>
      </c>
      <c r="BE1797" s="3">
        <f xml:space="preserve"> IFERROR(ABS(Table1[[#This Row],[ROA 2017]]-Table1[[#This Row],[ROA 2016]]), "x")</f>
        <v>2.7426371301558818E-3</v>
      </c>
      <c r="BF1797" s="3">
        <f xml:space="preserve"> IFERROR(ABS(Table1[[#This Row],[ROA 2018]]-Table1[[#This Row],[ROA 2017]]), "x")</f>
        <v>2.9046711512410311E-3</v>
      </c>
      <c r="BG1797" s="3">
        <f xml:space="preserve"> IFERROR(ABS(Table1[[#This Row],[ROA 2019]]-Table1[[#This Row],[ROA 2018]]), "x")</f>
        <v>1.9454253642964305E-3</v>
      </c>
      <c r="BH1797" s="3">
        <f xml:space="preserve"> IFERROR(ABS(Table1[[#This Row],[ROA 2020]]-Table1[[#This Row],[ROA 2019]]), "x")</f>
        <v>2.3209212657221735E-3</v>
      </c>
      <c r="BI1797" s="3">
        <f xml:space="preserve"> IFERROR(ABS(Table1[[#This Row],[ROA 2021]]-Table1[[#This Row],[ROA 2020]]), "x")</f>
        <v>2.9442929363034977E-3</v>
      </c>
      <c r="BJ1797" s="3">
        <f xml:space="preserve"> IFERROR(AVERAGE(Table1[[#This Row],[ROA 2013-2012]:[ROA 2021-2020]]), "x")</f>
        <v>1.9537777716739061E-3</v>
      </c>
      <c r="BK1797" s="3">
        <f>IFERROR(AVERAGE(Table1[[#This Row],[ROA 2012]:[ROA 2021]]), "x")</f>
        <v>2.4212813587372997E-2</v>
      </c>
      <c r="BN1797" s="1">
        <f>SUM(Table1[[#This Row],[B/M Rank]:[ROA Rank]])</f>
        <v>0</v>
      </c>
    </row>
    <row r="1798" spans="1:66" x14ac:dyDescent="0.25">
      <c r="A1798" s="1" t="s">
        <v>3013</v>
      </c>
      <c r="B1798" s="1" t="s">
        <v>4496</v>
      </c>
      <c r="C1798" s="1" t="s">
        <v>4417</v>
      </c>
      <c r="D1798" s="1" t="s">
        <v>268</v>
      </c>
      <c r="E1798" s="1" t="s">
        <v>108</v>
      </c>
      <c r="F1798" s="1">
        <v>254.05</v>
      </c>
      <c r="G1798" s="19"/>
      <c r="H1798" s="19"/>
      <c r="I1798" s="19"/>
      <c r="J1798" s="19"/>
      <c r="K1798" s="1"/>
      <c r="L1798" s="19"/>
      <c r="M1798" s="1">
        <v>2012</v>
      </c>
      <c r="N1798" s="1" t="s">
        <v>4368</v>
      </c>
      <c r="O1798" s="1" t="s">
        <v>4368</v>
      </c>
      <c r="P1798" s="1" t="s">
        <v>4368</v>
      </c>
      <c r="Q1798" s="1" t="s">
        <v>4368</v>
      </c>
      <c r="R1798" s="1" t="s">
        <v>4368</v>
      </c>
      <c r="S1798" s="1" t="s">
        <v>4368</v>
      </c>
      <c r="T1798" s="1" t="s">
        <v>4368</v>
      </c>
      <c r="U1798" s="1" t="s">
        <v>4368</v>
      </c>
      <c r="V1798" s="1" t="s">
        <v>4368</v>
      </c>
      <c r="W1798" s="1" t="s">
        <v>4368</v>
      </c>
      <c r="X1798" s="1" t="s">
        <v>4368</v>
      </c>
      <c r="Z1798" s="3" t="str">
        <f xml:space="preserve"> IFERROR(AVEDEV(Table1[[#This Row],[GP 2012]:[GP 2021]]) / Table1[[#This Row],[Avg GP]], "x")</f>
        <v>x</v>
      </c>
      <c r="AA1798" s="2" t="str">
        <f xml:space="preserve"> IFERROR(AVERAGE(Table1[[#This Row],[GP 2012]:[GP 2021]]), "x")</f>
        <v>x</v>
      </c>
      <c r="AB1798" s="11">
        <f>Table1[Equity]/Table1[Market Capital]</f>
        <v>3.8575083644951783E-2</v>
      </c>
      <c r="AC1798" s="1">
        <v>5</v>
      </c>
      <c r="AD1798" s="1">
        <v>4.5</v>
      </c>
      <c r="AE1798" s="1">
        <v>3.5</v>
      </c>
      <c r="AF1798" s="1">
        <v>0.1</v>
      </c>
      <c r="AG1798" s="1">
        <v>0</v>
      </c>
      <c r="AH1798" s="1">
        <v>0</v>
      </c>
      <c r="AI1798" s="1">
        <v>0.3</v>
      </c>
      <c r="AJ1798" s="1">
        <v>2.1</v>
      </c>
      <c r="AK1798" s="1">
        <v>2.9</v>
      </c>
      <c r="AL1798" s="1">
        <v>9.9</v>
      </c>
      <c r="AM1798" s="1">
        <v>10.199999999999999</v>
      </c>
      <c r="AN1798" s="1">
        <v>9.8000000000000007</v>
      </c>
      <c r="AO1798" s="3" t="str">
        <f xml:space="preserve"> IFERROR(Table1[[#This Row],[GP 2012]]/Table1[[#This Row],[Total Assets 2012]], "x")</f>
        <v>x</v>
      </c>
      <c r="AP1798" s="3" t="str">
        <f xml:space="preserve"> IFERROR(Table1[[#This Row],[GP 2013]]/Table1[[#This Row],[Total Assets 2013]], "x")</f>
        <v>x</v>
      </c>
      <c r="AQ1798" s="3" t="str">
        <f xml:space="preserve"> IFERROR(Table1[[#This Row],[GP 2014]]/Table1[[#This Row],[Total Assets 2014]], "x")</f>
        <v>x</v>
      </c>
      <c r="AR1798" s="3" t="str">
        <f xml:space="preserve"> IFERROR(Table1[[#This Row],[GP 2015]]/Table1[[#This Row],[Total Assets 2015]], "x")</f>
        <v>x</v>
      </c>
      <c r="AS1798" s="3" t="str">
        <f xml:space="preserve"> IFERROR(Table1[[#This Row],[GP 2016]]/Table1[[#This Row],[Total Assets 2016]], "x")</f>
        <v>x</v>
      </c>
      <c r="AT1798" s="3" t="str">
        <f xml:space="preserve"> IFERROR(Table1[[#This Row],[GP 2017]]/Table1[[#This Row],[Total Assets 2017]], "x")</f>
        <v>x</v>
      </c>
      <c r="AU1798" s="3" t="str">
        <f xml:space="preserve"> IFERROR(Table1[[#This Row],[GP 2018]]/Table1[[#This Row],[Total Assets 2018]], "x")</f>
        <v>x</v>
      </c>
      <c r="AV1798" s="3" t="str">
        <f xml:space="preserve"> IFERROR(Table1[[#This Row],[GP 2019]]/Table1[[#This Row],[Total Assets 2019]], "x")</f>
        <v>x</v>
      </c>
      <c r="AW1798" s="3" t="str">
        <f xml:space="preserve"> IFERROR(Table1[[#This Row],[GP 2020]]/Table1[[#This Row],[Total Assets 2020]], "x")</f>
        <v>x</v>
      </c>
      <c r="AX1798" s="3" t="str">
        <f xml:space="preserve"> IFERROR(Table1[[#This Row],[GP 2021]]/Table1[[#This Row],[Total Assets 2021]], "x")</f>
        <v>x</v>
      </c>
      <c r="AY1798" s="3" t="str">
        <f xml:space="preserve"> IFERROR(Table1[[#This Row],[GP TTM]]/Table1[[#This Row],[Total Assets TTM]], "x")</f>
        <v>x</v>
      </c>
      <c r="BA1798" s="3" t="str">
        <f xml:space="preserve"> IFERROR(ABS(Table1[[#This Row],[ROA 2013]]-Table1[[#This Row],[ROA 2012]]), "x")</f>
        <v>x</v>
      </c>
      <c r="BB1798" s="3" t="str">
        <f xml:space="preserve"> IFERROR(ABS(Table1[[#This Row],[ROA 2014]]-Table1[[#This Row],[ROA 2013]]), "x")</f>
        <v>x</v>
      </c>
      <c r="BC1798" s="3" t="str">
        <f xml:space="preserve"> IFERROR(ABS(Table1[[#This Row],[ROA 2015]]-Table1[[#This Row],[ROA 2014]]), "x")</f>
        <v>x</v>
      </c>
      <c r="BD1798" s="3" t="str">
        <f xml:space="preserve"> IFERROR(ABS(Table1[[#This Row],[ROA 2016]]-Table1[[#This Row],[ROA 2015]]), "x")</f>
        <v>x</v>
      </c>
      <c r="BE1798" s="3" t="str">
        <f xml:space="preserve"> IFERROR(ABS(Table1[[#This Row],[ROA 2017]]-Table1[[#This Row],[ROA 2016]]), "x")</f>
        <v>x</v>
      </c>
      <c r="BF1798" s="3" t="str">
        <f xml:space="preserve"> IFERROR(ABS(Table1[[#This Row],[ROA 2018]]-Table1[[#This Row],[ROA 2017]]), "x")</f>
        <v>x</v>
      </c>
      <c r="BG1798" s="3" t="str">
        <f xml:space="preserve"> IFERROR(ABS(Table1[[#This Row],[ROA 2019]]-Table1[[#This Row],[ROA 2018]]), "x")</f>
        <v>x</v>
      </c>
      <c r="BH1798" s="3" t="str">
        <f xml:space="preserve"> IFERROR(ABS(Table1[[#This Row],[ROA 2020]]-Table1[[#This Row],[ROA 2019]]), "x")</f>
        <v>x</v>
      </c>
      <c r="BI1798" s="3" t="str">
        <f xml:space="preserve"> IFERROR(ABS(Table1[[#This Row],[ROA 2021]]-Table1[[#This Row],[ROA 2020]]), "x")</f>
        <v>x</v>
      </c>
      <c r="BJ1798" s="3" t="str">
        <f xml:space="preserve"> IFERROR(AVERAGE(Table1[[#This Row],[ROA 2013-2012]:[ROA 2021-2020]]), "x")</f>
        <v>x</v>
      </c>
      <c r="BK1798" s="3" t="str">
        <f>IFERROR(AVERAGE(Table1[[#This Row],[ROA 2012]:[ROA 2021]]), "x")</f>
        <v>x</v>
      </c>
      <c r="BN1798" s="1">
        <f>SUM(Table1[[#This Row],[B/M Rank]:[ROA Rank]])</f>
        <v>0</v>
      </c>
    </row>
    <row r="1799" spans="1:66" x14ac:dyDescent="0.25">
      <c r="A1799" s="1" t="s">
        <v>2840</v>
      </c>
      <c r="B1799" s="1" t="s">
        <v>851</v>
      </c>
      <c r="C1799" s="1" t="s">
        <v>4417</v>
      </c>
      <c r="D1799" s="1" t="s">
        <v>268</v>
      </c>
      <c r="E1799" s="1" t="s">
        <v>108</v>
      </c>
      <c r="F1799" s="1">
        <v>254.56</v>
      </c>
      <c r="G1799" s="19"/>
      <c r="H1799" s="19"/>
      <c r="I1799" s="19"/>
      <c r="J1799" s="19"/>
      <c r="K1799" s="1"/>
      <c r="L1799" s="19"/>
      <c r="M1799" s="1">
        <v>2012</v>
      </c>
      <c r="N1799" s="1">
        <v>87</v>
      </c>
      <c r="O1799" s="1">
        <v>80.3</v>
      </c>
      <c r="P1799" s="1">
        <v>87.4</v>
      </c>
      <c r="Q1799" s="1">
        <v>107.4</v>
      </c>
      <c r="R1799" s="1">
        <v>80.599999999999994</v>
      </c>
      <c r="S1799" s="1">
        <v>70.3</v>
      </c>
      <c r="T1799" s="1">
        <v>26.2</v>
      </c>
      <c r="U1799" s="1">
        <v>31.4</v>
      </c>
      <c r="V1799" s="1">
        <v>127.5</v>
      </c>
      <c r="W1799" s="1">
        <v>152.4</v>
      </c>
      <c r="X1799" s="1">
        <v>157.30000000000001</v>
      </c>
      <c r="Z1799" s="3">
        <f xml:space="preserve"> IFERROR(AVEDEV(Table1[[#This Row],[GP 2012]:[GP 2021]]) / Table1[[#This Row],[Avg GP]], "x")</f>
        <v>0.32087007642563203</v>
      </c>
      <c r="AA1799" s="2">
        <f xml:space="preserve"> IFERROR(AVERAGE(Table1[[#This Row],[GP 2012]:[GP 2021]]), "x")</f>
        <v>85.05</v>
      </c>
      <c r="AB1799" s="11">
        <f>Table1[Equity]/Table1[Market Capital]</f>
        <v>0.91255499685732244</v>
      </c>
      <c r="AC1799" s="1">
        <v>184.7</v>
      </c>
      <c r="AD1799" s="1">
        <v>209</v>
      </c>
      <c r="AE1799" s="1">
        <v>420.2</v>
      </c>
      <c r="AF1799" s="1">
        <v>480.9</v>
      </c>
      <c r="AG1799" s="1">
        <v>470.3</v>
      </c>
      <c r="AH1799" s="1">
        <v>383.5</v>
      </c>
      <c r="AI1799" s="1">
        <v>324.5</v>
      </c>
      <c r="AJ1799" s="1">
        <v>335.8</v>
      </c>
      <c r="AK1799" s="1">
        <v>383.4</v>
      </c>
      <c r="AL1799" s="1">
        <v>401.9</v>
      </c>
      <c r="AM1799" s="1">
        <v>405.8</v>
      </c>
      <c r="AN1799" s="1">
        <v>232.3</v>
      </c>
      <c r="AO1799" s="3">
        <f xml:space="preserve"> IFERROR(Table1[[#This Row],[GP 2012]]/Table1[[#This Row],[Total Assets 2012]], "x")</f>
        <v>0.47103410936654039</v>
      </c>
      <c r="AP1799" s="3">
        <f xml:space="preserve"> IFERROR(Table1[[#This Row],[GP 2013]]/Table1[[#This Row],[Total Assets 2013]], "x")</f>
        <v>0.38421052631578945</v>
      </c>
      <c r="AQ1799" s="3">
        <f xml:space="preserve"> IFERROR(Table1[[#This Row],[GP 2014]]/Table1[[#This Row],[Total Assets 2014]], "x")</f>
        <v>0.20799619228938604</v>
      </c>
      <c r="AR1799" s="3">
        <f xml:space="preserve"> IFERROR(Table1[[#This Row],[GP 2015]]/Table1[[#This Row],[Total Assets 2015]], "x")</f>
        <v>0.22333125389893951</v>
      </c>
      <c r="AS1799" s="3">
        <f xml:space="preserve"> IFERROR(Table1[[#This Row],[GP 2016]]/Table1[[#This Row],[Total Assets 2016]], "x")</f>
        <v>0.17137997023176693</v>
      </c>
      <c r="AT1799" s="3">
        <f xml:space="preserve"> IFERROR(Table1[[#This Row],[GP 2017]]/Table1[[#This Row],[Total Assets 2017]], "x")</f>
        <v>0.18331160365058669</v>
      </c>
      <c r="AU1799" s="3">
        <f xml:space="preserve"> IFERROR(Table1[[#This Row],[GP 2018]]/Table1[[#This Row],[Total Assets 2018]], "x")</f>
        <v>8.0739599383667177E-2</v>
      </c>
      <c r="AV1799" s="3">
        <f xml:space="preserve"> IFERROR(Table1[[#This Row],[GP 2019]]/Table1[[#This Row],[Total Assets 2019]], "x")</f>
        <v>9.350804050029779E-2</v>
      </c>
      <c r="AW1799" s="3">
        <f xml:space="preserve"> IFERROR(Table1[[#This Row],[GP 2020]]/Table1[[#This Row],[Total Assets 2020]], "x")</f>
        <v>0.33255086071987483</v>
      </c>
      <c r="AX1799" s="3">
        <f xml:space="preserve"> IFERROR(Table1[[#This Row],[GP 2021]]/Table1[[#This Row],[Total Assets 2021]], "x")</f>
        <v>0.37919880567305303</v>
      </c>
      <c r="AY1799" s="3">
        <f xml:space="preserve"> IFERROR(Table1[[#This Row],[GP TTM]]/Table1[[#This Row],[Total Assets TTM]], "x")</f>
        <v>0.38762937407589948</v>
      </c>
      <c r="BA1799" s="3">
        <f xml:space="preserve"> IFERROR(ABS(Table1[[#This Row],[ROA 2013]]-Table1[[#This Row],[ROA 2012]]), "x")</f>
        <v>8.6823583050750941E-2</v>
      </c>
      <c r="BB1799" s="3">
        <f xml:space="preserve"> IFERROR(ABS(Table1[[#This Row],[ROA 2014]]-Table1[[#This Row],[ROA 2013]]), "x")</f>
        <v>0.17621433402640341</v>
      </c>
      <c r="BC1799" s="3">
        <f xml:space="preserve"> IFERROR(ABS(Table1[[#This Row],[ROA 2015]]-Table1[[#This Row],[ROA 2014]]), "x")</f>
        <v>1.5335061609553474E-2</v>
      </c>
      <c r="BD1799" s="3">
        <f xml:space="preserve"> IFERROR(ABS(Table1[[#This Row],[ROA 2016]]-Table1[[#This Row],[ROA 2015]]), "x")</f>
        <v>5.1951283667172582E-2</v>
      </c>
      <c r="BE1799" s="3">
        <f xml:space="preserve"> IFERROR(ABS(Table1[[#This Row],[ROA 2017]]-Table1[[#This Row],[ROA 2016]]), "x")</f>
        <v>1.1931633418819754E-2</v>
      </c>
      <c r="BF1799" s="3">
        <f xml:space="preserve"> IFERROR(ABS(Table1[[#This Row],[ROA 2018]]-Table1[[#This Row],[ROA 2017]]), "x")</f>
        <v>0.10257200426691951</v>
      </c>
      <c r="BG1799" s="3">
        <f xml:space="preserve"> IFERROR(ABS(Table1[[#This Row],[ROA 2019]]-Table1[[#This Row],[ROA 2018]]), "x")</f>
        <v>1.2768441116630613E-2</v>
      </c>
      <c r="BH1799" s="3">
        <f xml:space="preserve"> IFERROR(ABS(Table1[[#This Row],[ROA 2020]]-Table1[[#This Row],[ROA 2019]]), "x")</f>
        <v>0.23904282021957704</v>
      </c>
      <c r="BI1799" s="3">
        <f xml:space="preserve"> IFERROR(ABS(Table1[[#This Row],[ROA 2021]]-Table1[[#This Row],[ROA 2020]]), "x")</f>
        <v>4.66479449531782E-2</v>
      </c>
      <c r="BJ1799" s="3">
        <f xml:space="preserve"> IFERROR(AVERAGE(Table1[[#This Row],[ROA 2013-2012]:[ROA 2021-2020]]), "x")</f>
        <v>8.2587456258778405E-2</v>
      </c>
      <c r="BK1799" s="3">
        <f>IFERROR(AVERAGE(Table1[[#This Row],[ROA 2012]:[ROA 2021]]), "x")</f>
        <v>0.25272609620299014</v>
      </c>
      <c r="BN1799" s="1">
        <f>SUM(Table1[[#This Row],[B/M Rank]:[ROA Rank]])</f>
        <v>0</v>
      </c>
    </row>
    <row r="1800" spans="1:66" x14ac:dyDescent="0.25">
      <c r="A1800" s="1" t="s">
        <v>4344</v>
      </c>
      <c r="B1800" s="1" t="s">
        <v>2046</v>
      </c>
      <c r="C1800" s="1" t="s">
        <v>2040</v>
      </c>
      <c r="D1800" s="1" t="s">
        <v>107</v>
      </c>
      <c r="E1800" s="1" t="s">
        <v>108</v>
      </c>
      <c r="F1800" s="1">
        <v>256.45999999999998</v>
      </c>
      <c r="G1800" s="19"/>
      <c r="H1800" s="19"/>
      <c r="I1800" s="19"/>
      <c r="J1800" s="19"/>
      <c r="K1800" s="1"/>
      <c r="L1800" s="19"/>
      <c r="M1800" s="1">
        <v>2012</v>
      </c>
      <c r="N1800" s="1">
        <v>95.8</v>
      </c>
      <c r="O1800" s="1">
        <v>102.8</v>
      </c>
      <c r="P1800" s="1">
        <v>96.8</v>
      </c>
      <c r="Q1800" s="1">
        <v>115</v>
      </c>
      <c r="R1800" s="1">
        <v>117</v>
      </c>
      <c r="S1800" s="1">
        <v>107.3</v>
      </c>
      <c r="T1800" s="1">
        <v>123</v>
      </c>
      <c r="U1800" s="1">
        <v>122</v>
      </c>
      <c r="V1800" s="1">
        <v>129.5</v>
      </c>
      <c r="W1800" s="1">
        <v>225.2</v>
      </c>
      <c r="X1800" s="1">
        <v>300.2</v>
      </c>
      <c r="Z1800" s="3">
        <f xml:space="preserve"> IFERROR(AVEDEV(Table1[[#This Row],[GP 2012]:[GP 2021]]) / Table1[[#This Row],[Avg GP]], "x")</f>
        <v>0.17469215813350608</v>
      </c>
      <c r="AA1800" s="2">
        <f xml:space="preserve"> IFERROR(AVERAGE(Table1[[#This Row],[GP 2012]:[GP 2021]]), "x")</f>
        <v>123.43999999999998</v>
      </c>
      <c r="AB1800" s="11">
        <f>Table1[Equity]/Table1[Market Capital]</f>
        <v>1.0414879513374407</v>
      </c>
      <c r="AC1800" s="1">
        <v>298.60000000000002</v>
      </c>
      <c r="AD1800" s="1">
        <v>346.4</v>
      </c>
      <c r="AE1800" s="1">
        <v>315.8</v>
      </c>
      <c r="AF1800" s="1">
        <v>347.4</v>
      </c>
      <c r="AG1800" s="1">
        <v>305.60000000000002</v>
      </c>
      <c r="AH1800" s="1">
        <v>324.10000000000002</v>
      </c>
      <c r="AI1800" s="1">
        <v>270.8</v>
      </c>
      <c r="AJ1800" s="1">
        <v>326</v>
      </c>
      <c r="AK1800" s="1">
        <v>395</v>
      </c>
      <c r="AL1800" s="1">
        <v>474.2</v>
      </c>
      <c r="AM1800" s="1">
        <v>583</v>
      </c>
      <c r="AN1800" s="1">
        <v>267.10000000000002</v>
      </c>
      <c r="AO1800" s="3">
        <f xml:space="preserve"> IFERROR(Table1[[#This Row],[GP 2012]]/Table1[[#This Row],[Total Assets 2012]], "x")</f>
        <v>0.32083054253181509</v>
      </c>
      <c r="AP1800" s="3">
        <f xml:space="preserve"> IFERROR(Table1[[#This Row],[GP 2013]]/Table1[[#This Row],[Total Assets 2013]], "x")</f>
        <v>0.29676674364896077</v>
      </c>
      <c r="AQ1800" s="3">
        <f xml:space="preserve"> IFERROR(Table1[[#This Row],[GP 2014]]/Table1[[#This Row],[Total Assets 2014]], "x")</f>
        <v>0.30652311589613679</v>
      </c>
      <c r="AR1800" s="3">
        <f xml:space="preserve"> IFERROR(Table1[[#This Row],[GP 2015]]/Table1[[#This Row],[Total Assets 2015]], "x")</f>
        <v>0.33103051237766268</v>
      </c>
      <c r="AS1800" s="3">
        <f xml:space="preserve"> IFERROR(Table1[[#This Row],[GP 2016]]/Table1[[#This Row],[Total Assets 2016]], "x")</f>
        <v>0.38285340314136124</v>
      </c>
      <c r="AT1800" s="3">
        <f xml:space="preserve"> IFERROR(Table1[[#This Row],[GP 2017]]/Table1[[#This Row],[Total Assets 2017]], "x")</f>
        <v>0.33107065720456647</v>
      </c>
      <c r="AU1800" s="3">
        <f xml:space="preserve"> IFERROR(Table1[[#This Row],[GP 2018]]/Table1[[#This Row],[Total Assets 2018]], "x")</f>
        <v>0.45420974889217131</v>
      </c>
      <c r="AV1800" s="3">
        <f xml:space="preserve"> IFERROR(Table1[[#This Row],[GP 2019]]/Table1[[#This Row],[Total Assets 2019]], "x")</f>
        <v>0.37423312883435583</v>
      </c>
      <c r="AW1800" s="3">
        <f xml:space="preserve"> IFERROR(Table1[[#This Row],[GP 2020]]/Table1[[#This Row],[Total Assets 2020]], "x")</f>
        <v>0.32784810126582281</v>
      </c>
      <c r="AX1800" s="3">
        <f xml:space="preserve"> IFERROR(Table1[[#This Row],[GP 2021]]/Table1[[#This Row],[Total Assets 2021]], "x")</f>
        <v>0.47490510333192743</v>
      </c>
      <c r="AY1800" s="3">
        <f xml:space="preserve"> IFERROR(Table1[[#This Row],[GP TTM]]/Table1[[#This Row],[Total Assets TTM]], "x")</f>
        <v>0.51492281303602061</v>
      </c>
      <c r="BA1800" s="3">
        <f xml:space="preserve"> IFERROR(ABS(Table1[[#This Row],[ROA 2013]]-Table1[[#This Row],[ROA 2012]]), "x")</f>
        <v>2.4063798882854315E-2</v>
      </c>
      <c r="BB1800" s="3">
        <f xml:space="preserve"> IFERROR(ABS(Table1[[#This Row],[ROA 2014]]-Table1[[#This Row],[ROA 2013]]), "x")</f>
        <v>9.756372247176015E-3</v>
      </c>
      <c r="BC1800" s="3">
        <f xml:space="preserve"> IFERROR(ABS(Table1[[#This Row],[ROA 2015]]-Table1[[#This Row],[ROA 2014]]), "x")</f>
        <v>2.4507396481525889E-2</v>
      </c>
      <c r="BD1800" s="3">
        <f xml:space="preserve"> IFERROR(ABS(Table1[[#This Row],[ROA 2016]]-Table1[[#This Row],[ROA 2015]]), "x")</f>
        <v>5.1822890763698559E-2</v>
      </c>
      <c r="BE1800" s="3">
        <f xml:space="preserve"> IFERROR(ABS(Table1[[#This Row],[ROA 2017]]-Table1[[#This Row],[ROA 2016]]), "x")</f>
        <v>5.1782745936794772E-2</v>
      </c>
      <c r="BF1800" s="3">
        <f xml:space="preserve"> IFERROR(ABS(Table1[[#This Row],[ROA 2018]]-Table1[[#This Row],[ROA 2017]]), "x")</f>
        <v>0.12313909168760484</v>
      </c>
      <c r="BG1800" s="3">
        <f xml:space="preserve"> IFERROR(ABS(Table1[[#This Row],[ROA 2019]]-Table1[[#This Row],[ROA 2018]]), "x")</f>
        <v>7.9976620057815473E-2</v>
      </c>
      <c r="BH1800" s="3">
        <f xml:space="preserve"> IFERROR(ABS(Table1[[#This Row],[ROA 2020]]-Table1[[#This Row],[ROA 2019]]), "x")</f>
        <v>4.6385027568533022E-2</v>
      </c>
      <c r="BI1800" s="3">
        <f xml:space="preserve"> IFERROR(ABS(Table1[[#This Row],[ROA 2021]]-Table1[[#This Row],[ROA 2020]]), "x")</f>
        <v>0.14705700206610461</v>
      </c>
      <c r="BJ1800" s="3">
        <f xml:space="preserve"> IFERROR(AVERAGE(Table1[[#This Row],[ROA 2013-2012]:[ROA 2021-2020]]), "x")</f>
        <v>6.2054549521345273E-2</v>
      </c>
      <c r="BK1800" s="3">
        <f>IFERROR(AVERAGE(Table1[[#This Row],[ROA 2012]:[ROA 2021]]), "x")</f>
        <v>0.36002710571247809</v>
      </c>
      <c r="BN1800" s="1">
        <f>SUM(Table1[[#This Row],[B/M Rank]:[ROA Rank]])</f>
        <v>0</v>
      </c>
    </row>
    <row r="1801" spans="1:66" x14ac:dyDescent="0.25">
      <c r="A1801" s="1" t="s">
        <v>3687</v>
      </c>
      <c r="B1801" s="1" t="s">
        <v>1426</v>
      </c>
      <c r="C1801" s="1" t="s">
        <v>4417</v>
      </c>
      <c r="D1801" s="1" t="s">
        <v>268</v>
      </c>
      <c r="E1801" s="1" t="s">
        <v>108</v>
      </c>
      <c r="F1801" s="1">
        <v>256.48</v>
      </c>
      <c r="G1801" s="19"/>
      <c r="H1801" s="19"/>
      <c r="I1801" s="19"/>
      <c r="J1801" s="19"/>
      <c r="K1801" s="1"/>
      <c r="L1801" s="19"/>
      <c r="M1801" s="1">
        <v>2012</v>
      </c>
      <c r="N1801" s="1" t="s">
        <v>4368</v>
      </c>
      <c r="O1801" s="1" t="s">
        <v>4368</v>
      </c>
      <c r="P1801" s="1" t="s">
        <v>4368</v>
      </c>
      <c r="Q1801" s="1" t="s">
        <v>4368</v>
      </c>
      <c r="R1801" s="1" t="s">
        <v>4368</v>
      </c>
      <c r="S1801" s="1" t="s">
        <v>4368</v>
      </c>
      <c r="T1801" s="1">
        <v>4.4000000000000004</v>
      </c>
      <c r="U1801" s="1">
        <v>4.9000000000000004</v>
      </c>
      <c r="V1801" s="1">
        <v>2.4</v>
      </c>
      <c r="W1801" s="1">
        <v>2.9</v>
      </c>
      <c r="X1801" s="1">
        <v>3.8</v>
      </c>
      <c r="Z1801" s="3">
        <f xml:space="preserve"> IFERROR(AVEDEV(Table1[[#This Row],[GP 2012]:[GP 2021]]) / Table1[[#This Row],[Avg GP]], "x")</f>
        <v>0.27397260273972607</v>
      </c>
      <c r="AA1801" s="2">
        <f xml:space="preserve"> IFERROR(AVERAGE(Table1[[#This Row],[GP 2012]:[GP 2021]]), "x")</f>
        <v>3.6500000000000004</v>
      </c>
      <c r="AB1801" s="11">
        <f>Table1[Equity]/Table1[Market Capital]</f>
        <v>0.49594510293200245</v>
      </c>
      <c r="AC1801" s="1">
        <v>4.9000000000000004</v>
      </c>
      <c r="AD1801" s="1">
        <v>7</v>
      </c>
      <c r="AE1801" s="1">
        <v>5.0999999999999996</v>
      </c>
      <c r="AF1801" s="1">
        <v>0.1</v>
      </c>
      <c r="AG1801" s="1">
        <v>0</v>
      </c>
      <c r="AH1801" s="1">
        <v>7.8</v>
      </c>
      <c r="AI1801" s="1">
        <v>24.6</v>
      </c>
      <c r="AJ1801" s="1">
        <v>63.7</v>
      </c>
      <c r="AK1801" s="1">
        <v>73.7</v>
      </c>
      <c r="AL1801" s="1">
        <v>101.5</v>
      </c>
      <c r="AM1801" s="1">
        <v>142.4</v>
      </c>
      <c r="AN1801" s="1">
        <v>127.2</v>
      </c>
      <c r="AO1801" s="3" t="str">
        <f xml:space="preserve"> IFERROR(Table1[[#This Row],[GP 2012]]/Table1[[#This Row],[Total Assets 2012]], "x")</f>
        <v>x</v>
      </c>
      <c r="AP1801" s="3" t="str">
        <f xml:space="preserve"> IFERROR(Table1[[#This Row],[GP 2013]]/Table1[[#This Row],[Total Assets 2013]], "x")</f>
        <v>x</v>
      </c>
      <c r="AQ1801" s="3" t="str">
        <f xml:space="preserve"> IFERROR(Table1[[#This Row],[GP 2014]]/Table1[[#This Row],[Total Assets 2014]], "x")</f>
        <v>x</v>
      </c>
      <c r="AR1801" s="3" t="str">
        <f xml:space="preserve"> IFERROR(Table1[[#This Row],[GP 2015]]/Table1[[#This Row],[Total Assets 2015]], "x")</f>
        <v>x</v>
      </c>
      <c r="AS1801" s="3" t="str">
        <f xml:space="preserve"> IFERROR(Table1[[#This Row],[GP 2016]]/Table1[[#This Row],[Total Assets 2016]], "x")</f>
        <v>x</v>
      </c>
      <c r="AT1801" s="3" t="str">
        <f xml:space="preserve"> IFERROR(Table1[[#This Row],[GP 2017]]/Table1[[#This Row],[Total Assets 2017]], "x")</f>
        <v>x</v>
      </c>
      <c r="AU1801" s="3">
        <f xml:space="preserve"> IFERROR(Table1[[#This Row],[GP 2018]]/Table1[[#This Row],[Total Assets 2018]], "x")</f>
        <v>0.17886178861788618</v>
      </c>
      <c r="AV1801" s="3">
        <f xml:space="preserve"> IFERROR(Table1[[#This Row],[GP 2019]]/Table1[[#This Row],[Total Assets 2019]], "x")</f>
        <v>7.6923076923076927E-2</v>
      </c>
      <c r="AW1801" s="3">
        <f xml:space="preserve"> IFERROR(Table1[[#This Row],[GP 2020]]/Table1[[#This Row],[Total Assets 2020]], "x")</f>
        <v>3.2564450474898234E-2</v>
      </c>
      <c r="AX1801" s="3">
        <f xml:space="preserve"> IFERROR(Table1[[#This Row],[GP 2021]]/Table1[[#This Row],[Total Assets 2021]], "x")</f>
        <v>2.8571428571428571E-2</v>
      </c>
      <c r="AY1801" s="3">
        <f xml:space="preserve"> IFERROR(Table1[[#This Row],[GP TTM]]/Table1[[#This Row],[Total Assets TTM]], "x")</f>
        <v>2.6685393258426966E-2</v>
      </c>
      <c r="BA1801" s="3" t="str">
        <f xml:space="preserve"> IFERROR(ABS(Table1[[#This Row],[ROA 2013]]-Table1[[#This Row],[ROA 2012]]), "x")</f>
        <v>x</v>
      </c>
      <c r="BB1801" s="3" t="str">
        <f xml:space="preserve"> IFERROR(ABS(Table1[[#This Row],[ROA 2014]]-Table1[[#This Row],[ROA 2013]]), "x")</f>
        <v>x</v>
      </c>
      <c r="BC1801" s="3" t="str">
        <f xml:space="preserve"> IFERROR(ABS(Table1[[#This Row],[ROA 2015]]-Table1[[#This Row],[ROA 2014]]), "x")</f>
        <v>x</v>
      </c>
      <c r="BD1801" s="3" t="str">
        <f xml:space="preserve"> IFERROR(ABS(Table1[[#This Row],[ROA 2016]]-Table1[[#This Row],[ROA 2015]]), "x")</f>
        <v>x</v>
      </c>
      <c r="BE1801" s="3" t="str">
        <f xml:space="preserve"> IFERROR(ABS(Table1[[#This Row],[ROA 2017]]-Table1[[#This Row],[ROA 2016]]), "x")</f>
        <v>x</v>
      </c>
      <c r="BF1801" s="3" t="str">
        <f xml:space="preserve"> IFERROR(ABS(Table1[[#This Row],[ROA 2018]]-Table1[[#This Row],[ROA 2017]]), "x")</f>
        <v>x</v>
      </c>
      <c r="BG1801" s="3">
        <f xml:space="preserve"> IFERROR(ABS(Table1[[#This Row],[ROA 2019]]-Table1[[#This Row],[ROA 2018]]), "x")</f>
        <v>0.10193871169480925</v>
      </c>
      <c r="BH1801" s="3">
        <f xml:space="preserve"> IFERROR(ABS(Table1[[#This Row],[ROA 2020]]-Table1[[#This Row],[ROA 2019]]), "x")</f>
        <v>4.4358626448178694E-2</v>
      </c>
      <c r="BI1801" s="3">
        <f xml:space="preserve"> IFERROR(ABS(Table1[[#This Row],[ROA 2021]]-Table1[[#This Row],[ROA 2020]]), "x")</f>
        <v>3.993021903469663E-3</v>
      </c>
      <c r="BJ1801" s="3">
        <f xml:space="preserve"> IFERROR(AVERAGE(Table1[[#This Row],[ROA 2013-2012]:[ROA 2021-2020]]), "x")</f>
        <v>5.009678668215254E-2</v>
      </c>
      <c r="BK1801" s="3">
        <f>IFERROR(AVERAGE(Table1[[#This Row],[ROA 2012]:[ROA 2021]]), "x")</f>
        <v>7.9230186146822493E-2</v>
      </c>
      <c r="BN1801" s="1">
        <f>SUM(Table1[[#This Row],[B/M Rank]:[ROA Rank]])</f>
        <v>0</v>
      </c>
    </row>
    <row r="1802" spans="1:66" x14ac:dyDescent="0.25">
      <c r="A1802" s="1" t="s">
        <v>4248</v>
      </c>
      <c r="B1802" s="1" t="s">
        <v>1951</v>
      </c>
      <c r="C1802" s="1" t="s">
        <v>1889</v>
      </c>
      <c r="D1802" s="1" t="s">
        <v>330</v>
      </c>
      <c r="E1802" s="1" t="s">
        <v>108</v>
      </c>
      <c r="F1802" s="1">
        <v>257.61</v>
      </c>
      <c r="G1802" s="19"/>
      <c r="H1802" s="19"/>
      <c r="I1802" s="19"/>
      <c r="J1802" s="19"/>
      <c r="K1802" s="1"/>
      <c r="L1802" s="19"/>
      <c r="M1802" s="1">
        <v>2012</v>
      </c>
      <c r="N1802" s="1">
        <v>2.1</v>
      </c>
      <c r="O1802" s="1">
        <v>2.2999999999999998</v>
      </c>
      <c r="P1802" s="1">
        <v>3</v>
      </c>
      <c r="Q1802" s="1">
        <v>4.0999999999999996</v>
      </c>
      <c r="R1802" s="1">
        <v>5.2</v>
      </c>
      <c r="S1802" s="1">
        <v>6.4</v>
      </c>
      <c r="T1802" s="1">
        <v>6.2</v>
      </c>
      <c r="U1802" s="1">
        <v>8.1999999999999993</v>
      </c>
      <c r="V1802" s="1">
        <v>9.3000000000000007</v>
      </c>
      <c r="W1802" s="1">
        <v>37.299999999999997</v>
      </c>
      <c r="X1802" s="1">
        <v>44</v>
      </c>
      <c r="Z1802" s="3">
        <f xml:space="preserve"> IFERROR(AVEDEV(Table1[[#This Row],[GP 2012]:[GP 2021]]) / Table1[[#This Row],[Avg GP]], "x")</f>
        <v>0.70820451843043997</v>
      </c>
      <c r="AA1802" s="2">
        <f xml:space="preserve"> IFERROR(AVERAGE(Table1[[#This Row],[GP 2012]:[GP 2021]]), "x")</f>
        <v>8.41</v>
      </c>
      <c r="AB1802" s="11">
        <f>Table1[Equity]/Table1[Market Capital]</f>
        <v>0.74647723302666824</v>
      </c>
      <c r="AC1802" s="1">
        <v>2.1</v>
      </c>
      <c r="AD1802" s="1">
        <v>2.1</v>
      </c>
      <c r="AE1802" s="1">
        <v>3.8</v>
      </c>
      <c r="AF1802" s="1">
        <v>5.8</v>
      </c>
      <c r="AG1802" s="1">
        <v>5.3</v>
      </c>
      <c r="AH1802" s="1">
        <v>10.5</v>
      </c>
      <c r="AI1802" s="1">
        <v>11.1</v>
      </c>
      <c r="AJ1802" s="1">
        <v>29.7</v>
      </c>
      <c r="AK1802" s="1">
        <v>39.200000000000003</v>
      </c>
      <c r="AL1802" s="1">
        <v>279.89999999999998</v>
      </c>
      <c r="AM1802" s="1">
        <v>265.3</v>
      </c>
      <c r="AN1802" s="1">
        <v>192.3</v>
      </c>
      <c r="AO1802" s="3">
        <f xml:space="preserve"> IFERROR(Table1[[#This Row],[GP 2012]]/Table1[[#This Row],[Total Assets 2012]], "x")</f>
        <v>1</v>
      </c>
      <c r="AP1802" s="3">
        <f xml:space="preserve"> IFERROR(Table1[[#This Row],[GP 2013]]/Table1[[#This Row],[Total Assets 2013]], "x")</f>
        <v>1.0952380952380951</v>
      </c>
      <c r="AQ1802" s="3">
        <f xml:space="preserve"> IFERROR(Table1[[#This Row],[GP 2014]]/Table1[[#This Row],[Total Assets 2014]], "x")</f>
        <v>0.78947368421052633</v>
      </c>
      <c r="AR1802" s="3">
        <f xml:space="preserve"> IFERROR(Table1[[#This Row],[GP 2015]]/Table1[[#This Row],[Total Assets 2015]], "x")</f>
        <v>0.7068965517241379</v>
      </c>
      <c r="AS1802" s="3">
        <f xml:space="preserve"> IFERROR(Table1[[#This Row],[GP 2016]]/Table1[[#This Row],[Total Assets 2016]], "x")</f>
        <v>0.98113207547169823</v>
      </c>
      <c r="AT1802" s="3">
        <f xml:space="preserve"> IFERROR(Table1[[#This Row],[GP 2017]]/Table1[[#This Row],[Total Assets 2017]], "x")</f>
        <v>0.60952380952380958</v>
      </c>
      <c r="AU1802" s="3">
        <f xml:space="preserve"> IFERROR(Table1[[#This Row],[GP 2018]]/Table1[[#This Row],[Total Assets 2018]], "x")</f>
        <v>0.55855855855855863</v>
      </c>
      <c r="AV1802" s="3">
        <f xml:space="preserve"> IFERROR(Table1[[#This Row],[GP 2019]]/Table1[[#This Row],[Total Assets 2019]], "x")</f>
        <v>0.27609427609427606</v>
      </c>
      <c r="AW1802" s="3">
        <f xml:space="preserve"> IFERROR(Table1[[#This Row],[GP 2020]]/Table1[[#This Row],[Total Assets 2020]], "x")</f>
        <v>0.23724489795918369</v>
      </c>
      <c r="AX1802" s="3">
        <f xml:space="preserve"> IFERROR(Table1[[#This Row],[GP 2021]]/Table1[[#This Row],[Total Assets 2021]], "x")</f>
        <v>0.13326187924258664</v>
      </c>
      <c r="AY1802" s="3">
        <f xml:space="preserve"> IFERROR(Table1[[#This Row],[GP TTM]]/Table1[[#This Row],[Total Assets TTM]], "x")</f>
        <v>0.16584998115341124</v>
      </c>
      <c r="BA1802" s="3">
        <f xml:space="preserve"> IFERROR(ABS(Table1[[#This Row],[ROA 2013]]-Table1[[#This Row],[ROA 2012]]), "x")</f>
        <v>9.5238095238095122E-2</v>
      </c>
      <c r="BB1802" s="3">
        <f xml:space="preserve"> IFERROR(ABS(Table1[[#This Row],[ROA 2014]]-Table1[[#This Row],[ROA 2013]]), "x")</f>
        <v>0.30576441102756879</v>
      </c>
      <c r="BC1802" s="3">
        <f xml:space="preserve"> IFERROR(ABS(Table1[[#This Row],[ROA 2015]]-Table1[[#This Row],[ROA 2014]]), "x")</f>
        <v>8.2577132486388427E-2</v>
      </c>
      <c r="BD1802" s="3">
        <f xml:space="preserve"> IFERROR(ABS(Table1[[#This Row],[ROA 2016]]-Table1[[#This Row],[ROA 2015]]), "x")</f>
        <v>0.27423552374756033</v>
      </c>
      <c r="BE1802" s="3">
        <f xml:space="preserve"> IFERROR(ABS(Table1[[#This Row],[ROA 2017]]-Table1[[#This Row],[ROA 2016]]), "x")</f>
        <v>0.37160826594788865</v>
      </c>
      <c r="BF1802" s="3">
        <f xml:space="preserve"> IFERROR(ABS(Table1[[#This Row],[ROA 2018]]-Table1[[#This Row],[ROA 2017]]), "x")</f>
        <v>5.0965250965250952E-2</v>
      </c>
      <c r="BG1802" s="3">
        <f xml:space="preserve"> IFERROR(ABS(Table1[[#This Row],[ROA 2019]]-Table1[[#This Row],[ROA 2018]]), "x")</f>
        <v>0.28246428246428257</v>
      </c>
      <c r="BH1802" s="3">
        <f xml:space="preserve"> IFERROR(ABS(Table1[[#This Row],[ROA 2020]]-Table1[[#This Row],[ROA 2019]]), "x")</f>
        <v>3.8849378135092372E-2</v>
      </c>
      <c r="BI1802" s="3">
        <f xml:space="preserve"> IFERROR(ABS(Table1[[#This Row],[ROA 2021]]-Table1[[#This Row],[ROA 2020]]), "x")</f>
        <v>0.10398301871659704</v>
      </c>
      <c r="BJ1802" s="3">
        <f xml:space="preserve"> IFERROR(AVERAGE(Table1[[#This Row],[ROA 2013-2012]:[ROA 2021-2020]]), "x")</f>
        <v>0.17840948430319159</v>
      </c>
      <c r="BK1802" s="3">
        <f>IFERROR(AVERAGE(Table1[[#This Row],[ROA 2012]:[ROA 2021]]), "x")</f>
        <v>0.63874238280228723</v>
      </c>
      <c r="BN1802" s="1">
        <f>SUM(Table1[[#This Row],[B/M Rank]:[ROA Rank]])</f>
        <v>0</v>
      </c>
    </row>
    <row r="1803" spans="1:66" x14ac:dyDescent="0.25">
      <c r="A1803" s="1" t="s">
        <v>2545</v>
      </c>
      <c r="B1803" s="1" t="s">
        <v>593</v>
      </c>
      <c r="C1803" s="1" t="s">
        <v>587</v>
      </c>
      <c r="D1803" s="1" t="s">
        <v>11</v>
      </c>
      <c r="E1803" s="1" t="s">
        <v>108</v>
      </c>
      <c r="F1803" s="1">
        <v>261.51</v>
      </c>
      <c r="G1803" s="19"/>
      <c r="H1803" s="19"/>
      <c r="I1803" s="19"/>
      <c r="J1803" s="19"/>
      <c r="K1803" s="1"/>
      <c r="L1803" s="19"/>
      <c r="M1803" s="1">
        <v>2012</v>
      </c>
      <c r="N1803" s="1">
        <v>118.4</v>
      </c>
      <c r="O1803" s="1">
        <v>151.69999999999999</v>
      </c>
      <c r="P1803" s="1">
        <v>156.9</v>
      </c>
      <c r="Q1803" s="1">
        <v>199.4</v>
      </c>
      <c r="R1803" s="1">
        <v>193.5</v>
      </c>
      <c r="S1803" s="1">
        <v>203.6</v>
      </c>
      <c r="T1803" s="1">
        <v>219.4</v>
      </c>
      <c r="U1803" s="1">
        <v>203.5</v>
      </c>
      <c r="V1803" s="1">
        <v>163.4</v>
      </c>
      <c r="W1803" s="1">
        <v>188</v>
      </c>
      <c r="X1803" s="1">
        <v>188.8</v>
      </c>
      <c r="Z1803" s="3">
        <f xml:space="preserve"> IFERROR(AVEDEV(Table1[[#This Row],[GP 2012]:[GP 2021]]) / Table1[[#This Row],[Avg GP]], "x")</f>
        <v>0.14319724107242179</v>
      </c>
      <c r="AA1803" s="2">
        <f xml:space="preserve"> IFERROR(AVERAGE(Table1[[#This Row],[GP 2012]:[GP 2021]]), "x")</f>
        <v>179.78000000000003</v>
      </c>
      <c r="AB1803" s="11">
        <f>Table1[Equity]/Table1[Market Capital]</f>
        <v>0.79423349011510069</v>
      </c>
      <c r="AC1803" s="1">
        <v>438.4</v>
      </c>
      <c r="AD1803" s="1">
        <v>466.6</v>
      </c>
      <c r="AE1803" s="1">
        <v>474.5</v>
      </c>
      <c r="AF1803" s="1">
        <v>531.29999999999995</v>
      </c>
      <c r="AG1803" s="1">
        <v>661.3</v>
      </c>
      <c r="AH1803" s="1">
        <v>577.79999999999995</v>
      </c>
      <c r="AI1803" s="1">
        <v>657.6</v>
      </c>
      <c r="AJ1803" s="1">
        <v>611</v>
      </c>
      <c r="AK1803" s="1">
        <v>581.5</v>
      </c>
      <c r="AL1803" s="1">
        <v>565.20000000000005</v>
      </c>
      <c r="AM1803" s="1">
        <v>529.9</v>
      </c>
      <c r="AN1803" s="1">
        <v>207.7</v>
      </c>
      <c r="AO1803" s="3">
        <f xml:space="preserve"> IFERROR(Table1[[#This Row],[GP 2012]]/Table1[[#This Row],[Total Assets 2012]], "x")</f>
        <v>0.27007299270072993</v>
      </c>
      <c r="AP1803" s="3">
        <f xml:space="preserve"> IFERROR(Table1[[#This Row],[GP 2013]]/Table1[[#This Row],[Total Assets 2013]], "x")</f>
        <v>0.32511787398199737</v>
      </c>
      <c r="AQ1803" s="3">
        <f xml:space="preserve"> IFERROR(Table1[[#This Row],[GP 2014]]/Table1[[#This Row],[Total Assets 2014]], "x")</f>
        <v>0.33066385669125398</v>
      </c>
      <c r="AR1803" s="3">
        <f xml:space="preserve"> IFERROR(Table1[[#This Row],[GP 2015]]/Table1[[#This Row],[Total Assets 2015]], "x")</f>
        <v>0.37530585356672319</v>
      </c>
      <c r="AS1803" s="3">
        <f xml:space="preserve"> IFERROR(Table1[[#This Row],[GP 2016]]/Table1[[#This Row],[Total Assets 2016]], "x")</f>
        <v>0.29260547406623322</v>
      </c>
      <c r="AT1803" s="3">
        <f xml:space="preserve"> IFERROR(Table1[[#This Row],[GP 2017]]/Table1[[#This Row],[Total Assets 2017]], "x")</f>
        <v>0.35237106265143653</v>
      </c>
      <c r="AU1803" s="3">
        <f xml:space="preserve"> IFERROR(Table1[[#This Row],[GP 2018]]/Table1[[#This Row],[Total Assets 2018]], "x")</f>
        <v>0.33363746958637469</v>
      </c>
      <c r="AV1803" s="3">
        <f xml:space="preserve"> IFERROR(Table1[[#This Row],[GP 2019]]/Table1[[#This Row],[Total Assets 2019]], "x")</f>
        <v>0.33306055646481181</v>
      </c>
      <c r="AW1803" s="3">
        <f xml:space="preserve"> IFERROR(Table1[[#This Row],[GP 2020]]/Table1[[#This Row],[Total Assets 2020]], "x")</f>
        <v>0.28099742046431642</v>
      </c>
      <c r="AX1803" s="3">
        <f xml:space="preserve"> IFERROR(Table1[[#This Row],[GP 2021]]/Table1[[#This Row],[Total Assets 2021]], "x")</f>
        <v>0.33262561924982303</v>
      </c>
      <c r="AY1803" s="3">
        <f xml:space="preserve"> IFERROR(Table1[[#This Row],[GP TTM]]/Table1[[#This Row],[Total Assets TTM]], "x")</f>
        <v>0.3562936403094924</v>
      </c>
      <c r="BA1803" s="3">
        <f xml:space="preserve"> IFERROR(ABS(Table1[[#This Row],[ROA 2013]]-Table1[[#This Row],[ROA 2012]]), "x")</f>
        <v>5.5044881281267444E-2</v>
      </c>
      <c r="BB1803" s="3">
        <f xml:space="preserve"> IFERROR(ABS(Table1[[#This Row],[ROA 2014]]-Table1[[#This Row],[ROA 2013]]), "x")</f>
        <v>5.5459827092566027E-3</v>
      </c>
      <c r="BC1803" s="3">
        <f xml:space="preserve"> IFERROR(ABS(Table1[[#This Row],[ROA 2015]]-Table1[[#This Row],[ROA 2014]]), "x")</f>
        <v>4.4641996875469214E-2</v>
      </c>
      <c r="BD1803" s="3">
        <f xml:space="preserve"> IFERROR(ABS(Table1[[#This Row],[ROA 2016]]-Table1[[#This Row],[ROA 2015]]), "x")</f>
        <v>8.2700379500489973E-2</v>
      </c>
      <c r="BE1803" s="3">
        <f xml:space="preserve"> IFERROR(ABS(Table1[[#This Row],[ROA 2017]]-Table1[[#This Row],[ROA 2016]]), "x")</f>
        <v>5.9765588585203311E-2</v>
      </c>
      <c r="BF1803" s="3">
        <f xml:space="preserve"> IFERROR(ABS(Table1[[#This Row],[ROA 2018]]-Table1[[#This Row],[ROA 2017]]), "x")</f>
        <v>1.8733593065061838E-2</v>
      </c>
      <c r="BG1803" s="3">
        <f xml:space="preserve"> IFERROR(ABS(Table1[[#This Row],[ROA 2019]]-Table1[[#This Row],[ROA 2018]]), "x")</f>
        <v>5.769131215628831E-4</v>
      </c>
      <c r="BH1803" s="3">
        <f xml:space="preserve"> IFERROR(ABS(Table1[[#This Row],[ROA 2020]]-Table1[[#This Row],[ROA 2019]]), "x")</f>
        <v>5.2063136000495391E-2</v>
      </c>
      <c r="BI1803" s="3">
        <f xml:space="preserve"> IFERROR(ABS(Table1[[#This Row],[ROA 2021]]-Table1[[#This Row],[ROA 2020]]), "x")</f>
        <v>5.1628198785506618E-2</v>
      </c>
      <c r="BJ1803" s="3">
        <f xml:space="preserve"> IFERROR(AVERAGE(Table1[[#This Row],[ROA 2013-2012]:[ROA 2021-2020]]), "x")</f>
        <v>4.1188963324923694E-2</v>
      </c>
      <c r="BK1803" s="3">
        <f>IFERROR(AVERAGE(Table1[[#This Row],[ROA 2012]:[ROA 2021]]), "x")</f>
        <v>0.32264581794237002</v>
      </c>
      <c r="BN1803" s="1">
        <f>SUM(Table1[[#This Row],[B/M Rank]:[ROA Rank]])</f>
        <v>0</v>
      </c>
    </row>
    <row r="1804" spans="1:66" x14ac:dyDescent="0.25">
      <c r="A1804" s="1" t="s">
        <v>2111</v>
      </c>
      <c r="B1804" s="1" t="s">
        <v>161</v>
      </c>
      <c r="C1804" s="1" t="s">
        <v>151</v>
      </c>
      <c r="D1804" s="1" t="s">
        <v>152</v>
      </c>
      <c r="E1804" s="1" t="s">
        <v>108</v>
      </c>
      <c r="F1804" s="1">
        <v>264.58999999999997</v>
      </c>
      <c r="G1804" s="19"/>
      <c r="H1804" s="19"/>
      <c r="I1804" s="19"/>
      <c r="J1804" s="19"/>
      <c r="K1804" s="1"/>
      <c r="L1804" s="19"/>
      <c r="M1804" s="1">
        <v>2012</v>
      </c>
      <c r="O1804" s="1">
        <v>109.4</v>
      </c>
      <c r="P1804" s="1">
        <v>108</v>
      </c>
      <c r="Q1804" s="1">
        <v>114.9</v>
      </c>
      <c r="R1804" s="1">
        <v>124.7</v>
      </c>
      <c r="S1804" s="1">
        <v>131.19999999999999</v>
      </c>
      <c r="T1804" s="1">
        <v>153.30000000000001</v>
      </c>
      <c r="U1804" s="1">
        <v>164.5</v>
      </c>
      <c r="V1804" s="1">
        <v>168</v>
      </c>
      <c r="W1804" s="1">
        <v>156.80000000000001</v>
      </c>
      <c r="X1804" s="1">
        <v>139</v>
      </c>
      <c r="Z1804" s="3">
        <f xml:space="preserve"> IFERROR(AVEDEV(Table1[[#This Row],[GP 2012]:[GP 2021]]) / Table1[[#This Row],[Avg GP]], "x")</f>
        <v>0.15531000613873544</v>
      </c>
      <c r="AA1804" s="2">
        <f xml:space="preserve"> IFERROR(AVERAGE(Table1[[#This Row],[GP 2012]:[GP 2021]]), "x")</f>
        <v>136.75555555555556</v>
      </c>
      <c r="AB1804" s="11">
        <f>Table1[Equity]/Table1[Market Capital]</f>
        <v>1.0030613401867039</v>
      </c>
      <c r="AD1804" s="1">
        <v>296.5</v>
      </c>
      <c r="AE1804" s="1">
        <v>301</v>
      </c>
      <c r="AF1804" s="1">
        <v>301.5</v>
      </c>
      <c r="AG1804" s="1">
        <v>308.3</v>
      </c>
      <c r="AH1804" s="1">
        <v>327.5</v>
      </c>
      <c r="AI1804" s="1">
        <v>457.8</v>
      </c>
      <c r="AJ1804" s="1">
        <v>467</v>
      </c>
      <c r="AK1804" s="1">
        <v>513.9</v>
      </c>
      <c r="AL1804" s="1">
        <v>542.5</v>
      </c>
      <c r="AM1804" s="1">
        <v>558.1</v>
      </c>
      <c r="AN1804" s="1">
        <v>265.39999999999998</v>
      </c>
      <c r="AO1804" s="3" t="str">
        <f xml:space="preserve"> IFERROR(Table1[[#This Row],[GP 2012]]/Table1[[#This Row],[Total Assets 2012]], "x")</f>
        <v>x</v>
      </c>
      <c r="AP1804" s="3">
        <f xml:space="preserve"> IFERROR(Table1[[#This Row],[GP 2013]]/Table1[[#This Row],[Total Assets 2013]], "x")</f>
        <v>0.36897133220910627</v>
      </c>
      <c r="AQ1804" s="3">
        <f xml:space="preserve"> IFERROR(Table1[[#This Row],[GP 2014]]/Table1[[#This Row],[Total Assets 2014]], "x")</f>
        <v>0.35880398671096347</v>
      </c>
      <c r="AR1804" s="3">
        <f xml:space="preserve"> IFERROR(Table1[[#This Row],[GP 2015]]/Table1[[#This Row],[Total Assets 2015]], "x")</f>
        <v>0.38109452736318411</v>
      </c>
      <c r="AS1804" s="3">
        <f xml:space="preserve"> IFERROR(Table1[[#This Row],[GP 2016]]/Table1[[#This Row],[Total Assets 2016]], "x")</f>
        <v>0.40447615958481997</v>
      </c>
      <c r="AT1804" s="3">
        <f xml:space="preserve"> IFERROR(Table1[[#This Row],[GP 2017]]/Table1[[#This Row],[Total Assets 2017]], "x")</f>
        <v>0.4006106870229007</v>
      </c>
      <c r="AU1804" s="3">
        <f xml:space="preserve"> IFERROR(Table1[[#This Row],[GP 2018]]/Table1[[#This Row],[Total Assets 2018]], "x")</f>
        <v>0.33486238532110091</v>
      </c>
      <c r="AV1804" s="3">
        <f xml:space="preserve"> IFERROR(Table1[[#This Row],[GP 2019]]/Table1[[#This Row],[Total Assets 2019]], "x")</f>
        <v>0.35224839400428265</v>
      </c>
      <c r="AW1804" s="3">
        <f xml:space="preserve"> IFERROR(Table1[[#This Row],[GP 2020]]/Table1[[#This Row],[Total Assets 2020]], "x")</f>
        <v>0.32691185055458261</v>
      </c>
      <c r="AX1804" s="3">
        <f xml:space="preserve"> IFERROR(Table1[[#This Row],[GP 2021]]/Table1[[#This Row],[Total Assets 2021]], "x")</f>
        <v>0.28903225806451616</v>
      </c>
      <c r="AY1804" s="3">
        <f xml:space="preserve"> IFERROR(Table1[[#This Row],[GP TTM]]/Table1[[#This Row],[Total Assets TTM]], "x")</f>
        <v>0.24905930836767604</v>
      </c>
      <c r="BA1804" s="3" t="str">
        <f xml:space="preserve"> IFERROR(ABS(Table1[[#This Row],[ROA 2013]]-Table1[[#This Row],[ROA 2012]]), "x")</f>
        <v>x</v>
      </c>
      <c r="BB1804" s="3">
        <f xml:space="preserve"> IFERROR(ABS(Table1[[#This Row],[ROA 2014]]-Table1[[#This Row],[ROA 2013]]), "x")</f>
        <v>1.0167345498142799E-2</v>
      </c>
      <c r="BC1804" s="3">
        <f xml:space="preserve"> IFERROR(ABS(Table1[[#This Row],[ROA 2015]]-Table1[[#This Row],[ROA 2014]]), "x")</f>
        <v>2.2290540652220636E-2</v>
      </c>
      <c r="BD1804" s="3">
        <f xml:space="preserve"> IFERROR(ABS(Table1[[#This Row],[ROA 2016]]-Table1[[#This Row],[ROA 2015]]), "x")</f>
        <v>2.3381632221635862E-2</v>
      </c>
      <c r="BE1804" s="3">
        <f xml:space="preserve"> IFERROR(ABS(Table1[[#This Row],[ROA 2017]]-Table1[[#This Row],[ROA 2016]]), "x")</f>
        <v>3.8654725619192698E-3</v>
      </c>
      <c r="BF1804" s="3">
        <f xml:space="preserve"> IFERROR(ABS(Table1[[#This Row],[ROA 2018]]-Table1[[#This Row],[ROA 2017]]), "x")</f>
        <v>6.5748301701799794E-2</v>
      </c>
      <c r="BG1804" s="3">
        <f xml:space="preserve"> IFERROR(ABS(Table1[[#This Row],[ROA 2019]]-Table1[[#This Row],[ROA 2018]]), "x")</f>
        <v>1.7386008683181742E-2</v>
      </c>
      <c r="BH1804" s="3">
        <f xml:space="preserve"> IFERROR(ABS(Table1[[#This Row],[ROA 2020]]-Table1[[#This Row],[ROA 2019]]), "x")</f>
        <v>2.5336543449700044E-2</v>
      </c>
      <c r="BI1804" s="3">
        <f xml:space="preserve"> IFERROR(ABS(Table1[[#This Row],[ROA 2021]]-Table1[[#This Row],[ROA 2020]]), "x")</f>
        <v>3.7879592490066449E-2</v>
      </c>
      <c r="BJ1804" s="3">
        <f xml:space="preserve"> IFERROR(AVERAGE(Table1[[#This Row],[ROA 2013-2012]:[ROA 2021-2020]]), "x")</f>
        <v>2.5756929657333325E-2</v>
      </c>
      <c r="BK1804" s="3">
        <f>IFERROR(AVERAGE(Table1[[#This Row],[ROA 2012]:[ROA 2021]]), "x")</f>
        <v>0.35744573120393963</v>
      </c>
      <c r="BN1804" s="1">
        <f>SUM(Table1[[#This Row],[B/M Rank]:[ROA Rank]])</f>
        <v>0</v>
      </c>
    </row>
    <row r="1805" spans="1:66" x14ac:dyDescent="0.25">
      <c r="A1805" s="1" t="s">
        <v>3643</v>
      </c>
      <c r="B1805" s="1" t="s">
        <v>1398</v>
      </c>
      <c r="C1805" s="1" t="s">
        <v>4417</v>
      </c>
      <c r="D1805" s="1" t="s">
        <v>268</v>
      </c>
      <c r="E1805" s="1" t="s">
        <v>108</v>
      </c>
      <c r="F1805" s="1">
        <v>264.70999999999998</v>
      </c>
      <c r="G1805" s="19"/>
      <c r="H1805" s="19"/>
      <c r="I1805" s="19"/>
      <c r="J1805" s="19"/>
      <c r="K1805" s="1"/>
      <c r="L1805" s="19"/>
      <c r="M1805" s="1">
        <v>2012</v>
      </c>
      <c r="N1805" s="1">
        <v>1.8</v>
      </c>
      <c r="O1805" s="1">
        <v>3.1</v>
      </c>
      <c r="P1805" s="1">
        <v>2.2000000000000002</v>
      </c>
      <c r="Q1805" s="1">
        <v>1.6</v>
      </c>
      <c r="R1805" s="1">
        <v>2.2000000000000002</v>
      </c>
      <c r="S1805" s="1">
        <v>2.9</v>
      </c>
      <c r="T1805" s="1">
        <v>-2.6</v>
      </c>
      <c r="U1805" s="1">
        <v>-3.4</v>
      </c>
      <c r="V1805" s="1">
        <v>-1.2</v>
      </c>
      <c r="W1805" s="1">
        <v>-0.1</v>
      </c>
      <c r="X1805" s="1">
        <v>-0.6</v>
      </c>
      <c r="Z1805" s="3">
        <f xml:space="preserve"> IFERROR(AVEDEV(Table1[[#This Row],[GP 2012]:[GP 2021]]) / Table1[[#This Row],[Avg GP]], "x")</f>
        <v>3.0461538461538451</v>
      </c>
      <c r="AA1805" s="2">
        <f xml:space="preserve"> IFERROR(AVERAGE(Table1[[#This Row],[GP 2012]:[GP 2021]]), "x")</f>
        <v>0.65000000000000024</v>
      </c>
      <c r="AB1805" s="11">
        <f>Table1[Equity]/Table1[Market Capital]</f>
        <v>0.61614597106267244</v>
      </c>
      <c r="AC1805" s="1">
        <v>82.5</v>
      </c>
      <c r="AD1805" s="1">
        <v>70.099999999999994</v>
      </c>
      <c r="AE1805" s="1">
        <v>54.3</v>
      </c>
      <c r="AF1805" s="1">
        <v>50.6</v>
      </c>
      <c r="AG1805" s="1">
        <v>47.8</v>
      </c>
      <c r="AH1805" s="1">
        <v>45.8</v>
      </c>
      <c r="AI1805" s="1">
        <v>114.9</v>
      </c>
      <c r="AJ1805" s="1">
        <v>102.2</v>
      </c>
      <c r="AK1805" s="1">
        <v>102.9</v>
      </c>
      <c r="AL1805" s="1">
        <v>209.8</v>
      </c>
      <c r="AM1805" s="1">
        <v>231.5</v>
      </c>
      <c r="AN1805" s="1">
        <v>163.1</v>
      </c>
      <c r="AO1805" s="3">
        <f xml:space="preserve"> IFERROR(Table1[[#This Row],[GP 2012]]/Table1[[#This Row],[Total Assets 2012]], "x")</f>
        <v>2.181818181818182E-2</v>
      </c>
      <c r="AP1805" s="3">
        <f xml:space="preserve"> IFERROR(Table1[[#This Row],[GP 2013]]/Table1[[#This Row],[Total Assets 2013]], "x")</f>
        <v>4.4222539229671905E-2</v>
      </c>
      <c r="AQ1805" s="3">
        <f xml:space="preserve"> IFERROR(Table1[[#This Row],[GP 2014]]/Table1[[#This Row],[Total Assets 2014]], "x")</f>
        <v>4.0515653775322291E-2</v>
      </c>
      <c r="AR1805" s="3">
        <f xml:space="preserve"> IFERROR(Table1[[#This Row],[GP 2015]]/Table1[[#This Row],[Total Assets 2015]], "x")</f>
        <v>3.1620553359683792E-2</v>
      </c>
      <c r="AS1805" s="3">
        <f xml:space="preserve"> IFERROR(Table1[[#This Row],[GP 2016]]/Table1[[#This Row],[Total Assets 2016]], "x")</f>
        <v>4.6025104602510469E-2</v>
      </c>
      <c r="AT1805" s="3">
        <f xml:space="preserve"> IFERROR(Table1[[#This Row],[GP 2017]]/Table1[[#This Row],[Total Assets 2017]], "x")</f>
        <v>6.3318777292576428E-2</v>
      </c>
      <c r="AU1805" s="3">
        <f xml:space="preserve"> IFERROR(Table1[[#This Row],[GP 2018]]/Table1[[#This Row],[Total Assets 2018]], "x")</f>
        <v>-2.2628372497824196E-2</v>
      </c>
      <c r="AV1805" s="3">
        <f xml:space="preserve"> IFERROR(Table1[[#This Row],[GP 2019]]/Table1[[#This Row],[Total Assets 2019]], "x")</f>
        <v>-3.3268101761252444E-2</v>
      </c>
      <c r="AW1805" s="3">
        <f xml:space="preserve"> IFERROR(Table1[[#This Row],[GP 2020]]/Table1[[#This Row],[Total Assets 2020]], "x")</f>
        <v>-1.1661807580174925E-2</v>
      </c>
      <c r="AX1805" s="3">
        <f xml:space="preserve"> IFERROR(Table1[[#This Row],[GP 2021]]/Table1[[#This Row],[Total Assets 2021]], "x")</f>
        <v>-4.7664442326024784E-4</v>
      </c>
      <c r="AY1805" s="3">
        <f xml:space="preserve"> IFERROR(Table1[[#This Row],[GP TTM]]/Table1[[#This Row],[Total Assets TTM]], "x")</f>
        <v>-2.5917926565874731E-3</v>
      </c>
      <c r="BA1805" s="3">
        <f xml:space="preserve"> IFERROR(ABS(Table1[[#This Row],[ROA 2013]]-Table1[[#This Row],[ROA 2012]]), "x")</f>
        <v>2.2404357411490085E-2</v>
      </c>
      <c r="BB1805" s="3">
        <f xml:space="preserve"> IFERROR(ABS(Table1[[#This Row],[ROA 2014]]-Table1[[#This Row],[ROA 2013]]), "x")</f>
        <v>3.7068854543496135E-3</v>
      </c>
      <c r="BC1805" s="3">
        <f xml:space="preserve"> IFERROR(ABS(Table1[[#This Row],[ROA 2015]]-Table1[[#This Row],[ROA 2014]]), "x")</f>
        <v>8.8951004156384988E-3</v>
      </c>
      <c r="BD1805" s="3">
        <f xml:space="preserve"> IFERROR(ABS(Table1[[#This Row],[ROA 2016]]-Table1[[#This Row],[ROA 2015]]), "x")</f>
        <v>1.4404551242826677E-2</v>
      </c>
      <c r="BE1805" s="3">
        <f xml:space="preserve"> IFERROR(ABS(Table1[[#This Row],[ROA 2017]]-Table1[[#This Row],[ROA 2016]]), "x")</f>
        <v>1.7293672690065959E-2</v>
      </c>
      <c r="BF1805" s="3">
        <f xml:space="preserve"> IFERROR(ABS(Table1[[#This Row],[ROA 2018]]-Table1[[#This Row],[ROA 2017]]), "x")</f>
        <v>8.594714979040062E-2</v>
      </c>
      <c r="BG1805" s="3">
        <f xml:space="preserve"> IFERROR(ABS(Table1[[#This Row],[ROA 2019]]-Table1[[#This Row],[ROA 2018]]), "x")</f>
        <v>1.0639729263428249E-2</v>
      </c>
      <c r="BH1805" s="3">
        <f xml:space="preserve"> IFERROR(ABS(Table1[[#This Row],[ROA 2020]]-Table1[[#This Row],[ROA 2019]]), "x")</f>
        <v>2.1606294181077519E-2</v>
      </c>
      <c r="BI1805" s="3">
        <f xml:space="preserve"> IFERROR(ABS(Table1[[#This Row],[ROA 2021]]-Table1[[#This Row],[ROA 2020]]), "x")</f>
        <v>1.1185163156914677E-2</v>
      </c>
      <c r="BJ1805" s="3">
        <f xml:space="preserve"> IFERROR(AVERAGE(Table1[[#This Row],[ROA 2013-2012]:[ROA 2021-2020]]), "x")</f>
        <v>2.1786989289576876E-2</v>
      </c>
      <c r="BK1805" s="3">
        <f>IFERROR(AVERAGE(Table1[[#This Row],[ROA 2012]:[ROA 2021]]), "x")</f>
        <v>1.7948588381543486E-2</v>
      </c>
      <c r="BN1805" s="1">
        <f>SUM(Table1[[#This Row],[B/M Rank]:[ROA Rank]])</f>
        <v>0</v>
      </c>
    </row>
    <row r="1806" spans="1:66" x14ac:dyDescent="0.25">
      <c r="A1806" s="1" t="s">
        <v>3089</v>
      </c>
      <c r="B1806" s="1" t="s">
        <v>1034</v>
      </c>
      <c r="C1806" s="1" t="s">
        <v>4417</v>
      </c>
      <c r="D1806" s="1" t="s">
        <v>268</v>
      </c>
      <c r="E1806" s="1" t="s">
        <v>108</v>
      </c>
      <c r="F1806" s="1">
        <v>267.89</v>
      </c>
      <c r="G1806" s="19"/>
      <c r="H1806" s="19"/>
      <c r="I1806" s="19"/>
      <c r="J1806" s="19"/>
      <c r="K1806" s="1"/>
      <c r="L1806" s="19"/>
      <c r="M1806" s="1">
        <v>2019</v>
      </c>
      <c r="U1806" s="1" t="s">
        <v>4368</v>
      </c>
      <c r="V1806" s="1" t="s">
        <v>4368</v>
      </c>
      <c r="W1806" s="1" t="s">
        <v>4368</v>
      </c>
      <c r="X1806" s="1" t="s">
        <v>4368</v>
      </c>
      <c r="Z1806" s="3" t="str">
        <f xml:space="preserve"> IFERROR(AVEDEV(Table1[[#This Row],[GP 2012]:[GP 2021]]) / Table1[[#This Row],[Avg GP]], "x")</f>
        <v>x</v>
      </c>
      <c r="AA1806" s="2" t="str">
        <f xml:space="preserve"> IFERROR(AVERAGE(Table1[[#This Row],[GP 2012]:[GP 2021]]), "x")</f>
        <v>x</v>
      </c>
      <c r="AB1806" s="11">
        <f>Table1[Equity]/Table1[Market Capital]</f>
        <v>8.4736272350591668E-2</v>
      </c>
      <c r="AJ1806" s="1">
        <v>2.5</v>
      </c>
      <c r="AK1806" s="1">
        <v>4.2</v>
      </c>
      <c r="AL1806" s="1">
        <v>25.3</v>
      </c>
      <c r="AM1806" s="1">
        <v>25</v>
      </c>
      <c r="AN1806" s="1">
        <v>22.7</v>
      </c>
      <c r="AO1806" s="3" t="str">
        <f xml:space="preserve"> IFERROR(Table1[[#This Row],[GP 2012]]/Table1[[#This Row],[Total Assets 2012]], "x")</f>
        <v>x</v>
      </c>
      <c r="AP1806" s="3" t="str">
        <f xml:space="preserve"> IFERROR(Table1[[#This Row],[GP 2013]]/Table1[[#This Row],[Total Assets 2013]], "x")</f>
        <v>x</v>
      </c>
      <c r="AQ1806" s="3" t="str">
        <f xml:space="preserve"> IFERROR(Table1[[#This Row],[GP 2014]]/Table1[[#This Row],[Total Assets 2014]], "x")</f>
        <v>x</v>
      </c>
      <c r="AR1806" s="3" t="str">
        <f xml:space="preserve"> IFERROR(Table1[[#This Row],[GP 2015]]/Table1[[#This Row],[Total Assets 2015]], "x")</f>
        <v>x</v>
      </c>
      <c r="AS1806" s="3" t="str">
        <f xml:space="preserve"> IFERROR(Table1[[#This Row],[GP 2016]]/Table1[[#This Row],[Total Assets 2016]], "x")</f>
        <v>x</v>
      </c>
      <c r="AT1806" s="3" t="str">
        <f xml:space="preserve"> IFERROR(Table1[[#This Row],[GP 2017]]/Table1[[#This Row],[Total Assets 2017]], "x")</f>
        <v>x</v>
      </c>
      <c r="AU1806" s="3" t="str">
        <f xml:space="preserve"> IFERROR(Table1[[#This Row],[GP 2018]]/Table1[[#This Row],[Total Assets 2018]], "x")</f>
        <v>x</v>
      </c>
      <c r="AV1806" s="3" t="str">
        <f xml:space="preserve"> IFERROR(Table1[[#This Row],[GP 2019]]/Table1[[#This Row],[Total Assets 2019]], "x")</f>
        <v>x</v>
      </c>
      <c r="AW1806" s="3" t="str">
        <f xml:space="preserve"> IFERROR(Table1[[#This Row],[GP 2020]]/Table1[[#This Row],[Total Assets 2020]], "x")</f>
        <v>x</v>
      </c>
      <c r="AX1806" s="3" t="str">
        <f xml:space="preserve"> IFERROR(Table1[[#This Row],[GP 2021]]/Table1[[#This Row],[Total Assets 2021]], "x")</f>
        <v>x</v>
      </c>
      <c r="AY1806" s="3" t="str">
        <f xml:space="preserve"> IFERROR(Table1[[#This Row],[GP TTM]]/Table1[[#This Row],[Total Assets TTM]], "x")</f>
        <v>x</v>
      </c>
      <c r="BA1806" s="3" t="str">
        <f xml:space="preserve"> IFERROR(ABS(Table1[[#This Row],[ROA 2013]]-Table1[[#This Row],[ROA 2012]]), "x")</f>
        <v>x</v>
      </c>
      <c r="BB1806" s="3" t="str">
        <f xml:space="preserve"> IFERROR(ABS(Table1[[#This Row],[ROA 2014]]-Table1[[#This Row],[ROA 2013]]), "x")</f>
        <v>x</v>
      </c>
      <c r="BC1806" s="3" t="str">
        <f xml:space="preserve"> IFERROR(ABS(Table1[[#This Row],[ROA 2015]]-Table1[[#This Row],[ROA 2014]]), "x")</f>
        <v>x</v>
      </c>
      <c r="BD1806" s="3" t="str">
        <f xml:space="preserve"> IFERROR(ABS(Table1[[#This Row],[ROA 2016]]-Table1[[#This Row],[ROA 2015]]), "x")</f>
        <v>x</v>
      </c>
      <c r="BE1806" s="3" t="str">
        <f xml:space="preserve"> IFERROR(ABS(Table1[[#This Row],[ROA 2017]]-Table1[[#This Row],[ROA 2016]]), "x")</f>
        <v>x</v>
      </c>
      <c r="BF1806" s="3" t="str">
        <f xml:space="preserve"> IFERROR(ABS(Table1[[#This Row],[ROA 2018]]-Table1[[#This Row],[ROA 2017]]), "x")</f>
        <v>x</v>
      </c>
      <c r="BG1806" s="3" t="str">
        <f xml:space="preserve"> IFERROR(ABS(Table1[[#This Row],[ROA 2019]]-Table1[[#This Row],[ROA 2018]]), "x")</f>
        <v>x</v>
      </c>
      <c r="BH1806" s="3" t="str">
        <f xml:space="preserve"> IFERROR(ABS(Table1[[#This Row],[ROA 2020]]-Table1[[#This Row],[ROA 2019]]), "x")</f>
        <v>x</v>
      </c>
      <c r="BI1806" s="3" t="str">
        <f xml:space="preserve"> IFERROR(ABS(Table1[[#This Row],[ROA 2021]]-Table1[[#This Row],[ROA 2020]]), "x")</f>
        <v>x</v>
      </c>
      <c r="BJ1806" s="3" t="str">
        <f xml:space="preserve"> IFERROR(AVERAGE(Table1[[#This Row],[ROA 2013-2012]:[ROA 2021-2020]]), "x")</f>
        <v>x</v>
      </c>
      <c r="BK1806" s="3" t="str">
        <f>IFERROR(AVERAGE(Table1[[#This Row],[ROA 2012]:[ROA 2021]]), "x")</f>
        <v>x</v>
      </c>
      <c r="BN1806" s="1">
        <f>SUM(Table1[[#This Row],[B/M Rank]:[ROA Rank]])</f>
        <v>0</v>
      </c>
    </row>
    <row r="1807" spans="1:66" x14ac:dyDescent="0.25">
      <c r="A1807" s="1" t="s">
        <v>3813</v>
      </c>
      <c r="B1807" s="1" t="s">
        <v>1533</v>
      </c>
      <c r="C1807" s="1" t="s">
        <v>1499</v>
      </c>
      <c r="D1807" s="1" t="s">
        <v>440</v>
      </c>
      <c r="E1807" s="1" t="s">
        <v>108</v>
      </c>
      <c r="F1807" s="1">
        <v>268.41000000000003</v>
      </c>
      <c r="G1807" s="19"/>
      <c r="H1807" s="19"/>
      <c r="I1807" s="19"/>
      <c r="J1807" s="19"/>
      <c r="K1807" s="1"/>
      <c r="L1807" s="19"/>
      <c r="M1807" s="1">
        <v>2012</v>
      </c>
      <c r="N1807" s="1">
        <v>14.2</v>
      </c>
      <c r="O1807" s="1">
        <v>35</v>
      </c>
      <c r="P1807" s="1">
        <v>71.2</v>
      </c>
      <c r="Q1807" s="1">
        <v>49</v>
      </c>
      <c r="R1807" s="1">
        <v>31.9</v>
      </c>
      <c r="S1807" s="1">
        <v>53.5</v>
      </c>
      <c r="T1807" s="1">
        <v>50.1</v>
      </c>
      <c r="U1807" s="1">
        <v>47.7</v>
      </c>
      <c r="V1807" s="1">
        <v>30.9</v>
      </c>
      <c r="W1807" s="1">
        <v>55.5</v>
      </c>
      <c r="X1807" s="1">
        <v>67.7</v>
      </c>
      <c r="Z1807" s="3">
        <f xml:space="preserve"> IFERROR(AVEDEV(Table1[[#This Row],[GP 2012]:[GP 2021]]) / Table1[[#This Row],[Avg GP]], "x")</f>
        <v>0.28974943052391799</v>
      </c>
      <c r="AA1807" s="2">
        <f xml:space="preserve"> IFERROR(AVERAGE(Table1[[#This Row],[GP 2012]:[GP 2021]]), "x")</f>
        <v>43.9</v>
      </c>
      <c r="AB1807" s="11">
        <f>Table1[Equity]/Table1[Market Capital]</f>
        <v>0.72426511679892702</v>
      </c>
      <c r="AC1807" s="1">
        <v>182</v>
      </c>
      <c r="AD1807" s="1">
        <v>212</v>
      </c>
      <c r="AE1807" s="1">
        <v>647.29999999999995</v>
      </c>
      <c r="AF1807" s="1">
        <v>555.1</v>
      </c>
      <c r="AG1807" s="1">
        <v>440</v>
      </c>
      <c r="AH1807" s="1">
        <v>353.4</v>
      </c>
      <c r="AI1807" s="1">
        <v>341.8</v>
      </c>
      <c r="AJ1807" s="1">
        <v>289.2</v>
      </c>
      <c r="AK1807" s="1">
        <v>177.9</v>
      </c>
      <c r="AL1807" s="1">
        <v>290.5</v>
      </c>
      <c r="AM1807" s="1">
        <v>308.7</v>
      </c>
      <c r="AN1807" s="1">
        <v>194.4</v>
      </c>
      <c r="AO1807" s="3">
        <f xml:space="preserve"> IFERROR(Table1[[#This Row],[GP 2012]]/Table1[[#This Row],[Total Assets 2012]], "x")</f>
        <v>7.8021978021978022E-2</v>
      </c>
      <c r="AP1807" s="3">
        <f xml:space="preserve"> IFERROR(Table1[[#This Row],[GP 2013]]/Table1[[#This Row],[Total Assets 2013]], "x")</f>
        <v>0.1650943396226415</v>
      </c>
      <c r="AQ1807" s="3">
        <f xml:space="preserve"> IFERROR(Table1[[#This Row],[GP 2014]]/Table1[[#This Row],[Total Assets 2014]], "x")</f>
        <v>0.10999536536381896</v>
      </c>
      <c r="AR1807" s="3">
        <f xml:space="preserve"> IFERROR(Table1[[#This Row],[GP 2015]]/Table1[[#This Row],[Total Assets 2015]], "x")</f>
        <v>8.8272383354350559E-2</v>
      </c>
      <c r="AS1807" s="3">
        <f xml:space="preserve"> IFERROR(Table1[[#This Row],[GP 2016]]/Table1[[#This Row],[Total Assets 2016]], "x")</f>
        <v>7.2499999999999995E-2</v>
      </c>
      <c r="AT1807" s="3">
        <f xml:space="preserve"> IFERROR(Table1[[#This Row],[GP 2017]]/Table1[[#This Row],[Total Assets 2017]], "x")</f>
        <v>0.15138653084323714</v>
      </c>
      <c r="AU1807" s="3">
        <f xml:space="preserve"> IFERROR(Table1[[#This Row],[GP 2018]]/Table1[[#This Row],[Total Assets 2018]], "x")</f>
        <v>0.14657694558221182</v>
      </c>
      <c r="AV1807" s="3">
        <f xml:space="preserve"> IFERROR(Table1[[#This Row],[GP 2019]]/Table1[[#This Row],[Total Assets 2019]], "x")</f>
        <v>0.16493775933609961</v>
      </c>
      <c r="AW1807" s="3">
        <f xml:space="preserve"> IFERROR(Table1[[#This Row],[GP 2020]]/Table1[[#This Row],[Total Assets 2020]], "x")</f>
        <v>0.17369308600337266</v>
      </c>
      <c r="AX1807" s="3">
        <f xml:space="preserve"> IFERROR(Table1[[#This Row],[GP 2021]]/Table1[[#This Row],[Total Assets 2021]], "x")</f>
        <v>0.19104991394148021</v>
      </c>
      <c r="AY1807" s="3">
        <f xml:space="preserve"> IFERROR(Table1[[#This Row],[GP TTM]]/Table1[[#This Row],[Total Assets TTM]], "x")</f>
        <v>0.21930677032717852</v>
      </c>
      <c r="BA1807" s="3">
        <f xml:space="preserve"> IFERROR(ABS(Table1[[#This Row],[ROA 2013]]-Table1[[#This Row],[ROA 2012]]), "x")</f>
        <v>8.7072361600663478E-2</v>
      </c>
      <c r="BB1807" s="3">
        <f xml:space="preserve"> IFERROR(ABS(Table1[[#This Row],[ROA 2014]]-Table1[[#This Row],[ROA 2013]]), "x")</f>
        <v>5.5098974258822542E-2</v>
      </c>
      <c r="BC1807" s="3">
        <f xml:space="preserve"> IFERROR(ABS(Table1[[#This Row],[ROA 2015]]-Table1[[#This Row],[ROA 2014]]), "x")</f>
        <v>2.17229820094684E-2</v>
      </c>
      <c r="BD1807" s="3">
        <f xml:space="preserve"> IFERROR(ABS(Table1[[#This Row],[ROA 2016]]-Table1[[#This Row],[ROA 2015]]), "x")</f>
        <v>1.5772383354350564E-2</v>
      </c>
      <c r="BE1807" s="3">
        <f xml:space="preserve"> IFERROR(ABS(Table1[[#This Row],[ROA 2017]]-Table1[[#This Row],[ROA 2016]]), "x")</f>
        <v>7.8886530843237143E-2</v>
      </c>
      <c r="BF1807" s="3">
        <f xml:space="preserve"> IFERROR(ABS(Table1[[#This Row],[ROA 2018]]-Table1[[#This Row],[ROA 2017]]), "x")</f>
        <v>4.8095852610253176E-3</v>
      </c>
      <c r="BG1807" s="3">
        <f xml:space="preserve"> IFERROR(ABS(Table1[[#This Row],[ROA 2019]]-Table1[[#This Row],[ROA 2018]]), "x")</f>
        <v>1.8360813753887789E-2</v>
      </c>
      <c r="BH1807" s="3">
        <f xml:space="preserve"> IFERROR(ABS(Table1[[#This Row],[ROA 2020]]-Table1[[#This Row],[ROA 2019]]), "x")</f>
        <v>8.7553266672730501E-3</v>
      </c>
      <c r="BI1807" s="3">
        <f xml:space="preserve"> IFERROR(ABS(Table1[[#This Row],[ROA 2021]]-Table1[[#This Row],[ROA 2020]]), "x")</f>
        <v>1.7356827938107555E-2</v>
      </c>
      <c r="BJ1807" s="3">
        <f xml:space="preserve"> IFERROR(AVERAGE(Table1[[#This Row],[ROA 2013-2012]:[ROA 2021-2020]]), "x")</f>
        <v>3.420397618742621E-2</v>
      </c>
      <c r="BK1807" s="3">
        <f>IFERROR(AVERAGE(Table1[[#This Row],[ROA 2012]:[ROA 2021]]), "x")</f>
        <v>0.13415283020691907</v>
      </c>
      <c r="BN1807" s="1">
        <f>SUM(Table1[[#This Row],[B/M Rank]:[ROA Rank]])</f>
        <v>0</v>
      </c>
    </row>
    <row r="1808" spans="1:66" x14ac:dyDescent="0.25">
      <c r="A1808" s="1" t="s">
        <v>2110</v>
      </c>
      <c r="B1808" s="1" t="s">
        <v>160</v>
      </c>
      <c r="C1808" s="1" t="s">
        <v>151</v>
      </c>
      <c r="D1808" s="1" t="s">
        <v>152</v>
      </c>
      <c r="E1808" s="1" t="s">
        <v>108</v>
      </c>
      <c r="F1808" s="1">
        <v>268.42</v>
      </c>
      <c r="G1808" s="19"/>
      <c r="H1808" s="19"/>
      <c r="I1808" s="19"/>
      <c r="J1808" s="19"/>
      <c r="K1808" s="1"/>
      <c r="L1808" s="19"/>
      <c r="M1808" s="1">
        <v>2017</v>
      </c>
      <c r="S1808" s="1">
        <v>6.9</v>
      </c>
      <c r="T1808" s="1">
        <v>7.9</v>
      </c>
      <c r="U1808" s="1">
        <v>11.5</v>
      </c>
      <c r="V1808" s="1">
        <v>14</v>
      </c>
      <c r="W1808" s="1">
        <v>17.899999999999999</v>
      </c>
      <c r="X1808" s="1">
        <v>17.3</v>
      </c>
      <c r="Z1808" s="3">
        <f xml:space="preserve"> IFERROR(AVEDEV(Table1[[#This Row],[GP 2012]:[GP 2021]]) / Table1[[#This Row],[Avg GP]], "x")</f>
        <v>0.29621993127147761</v>
      </c>
      <c r="AA1808" s="2">
        <f xml:space="preserve"> IFERROR(AVERAGE(Table1[[#This Row],[GP 2012]:[GP 2021]]), "x")</f>
        <v>11.639999999999999</v>
      </c>
      <c r="AB1808" s="11">
        <f>Table1[Equity]/Table1[Market Capital]</f>
        <v>0.2447656657477088</v>
      </c>
      <c r="AH1808" s="1">
        <v>5.3</v>
      </c>
      <c r="AI1808" s="1">
        <v>5.6</v>
      </c>
      <c r="AJ1808" s="1">
        <v>7.7</v>
      </c>
      <c r="AK1808" s="1">
        <v>41.8</v>
      </c>
      <c r="AL1808" s="1">
        <v>85</v>
      </c>
      <c r="AM1808" s="1">
        <v>74.7</v>
      </c>
      <c r="AN1808" s="1">
        <v>65.7</v>
      </c>
      <c r="AO1808" s="3" t="str">
        <f xml:space="preserve"> IFERROR(Table1[[#This Row],[GP 2012]]/Table1[[#This Row],[Total Assets 2012]], "x")</f>
        <v>x</v>
      </c>
      <c r="AP1808" s="3" t="str">
        <f xml:space="preserve"> IFERROR(Table1[[#This Row],[GP 2013]]/Table1[[#This Row],[Total Assets 2013]], "x")</f>
        <v>x</v>
      </c>
      <c r="AQ1808" s="3" t="str">
        <f xml:space="preserve"> IFERROR(Table1[[#This Row],[GP 2014]]/Table1[[#This Row],[Total Assets 2014]], "x")</f>
        <v>x</v>
      </c>
      <c r="AR1808" s="3" t="str">
        <f xml:space="preserve"> IFERROR(Table1[[#This Row],[GP 2015]]/Table1[[#This Row],[Total Assets 2015]], "x")</f>
        <v>x</v>
      </c>
      <c r="AS1808" s="3" t="str">
        <f xml:space="preserve"> IFERROR(Table1[[#This Row],[GP 2016]]/Table1[[#This Row],[Total Assets 2016]], "x")</f>
        <v>x</v>
      </c>
      <c r="AT1808" s="3">
        <f xml:space="preserve"> IFERROR(Table1[[#This Row],[GP 2017]]/Table1[[#This Row],[Total Assets 2017]], "x")</f>
        <v>1.3018867924528303</v>
      </c>
      <c r="AU1808" s="3">
        <f xml:space="preserve"> IFERROR(Table1[[#This Row],[GP 2018]]/Table1[[#This Row],[Total Assets 2018]], "x")</f>
        <v>1.4107142857142858</v>
      </c>
      <c r="AV1808" s="3">
        <f xml:space="preserve"> IFERROR(Table1[[#This Row],[GP 2019]]/Table1[[#This Row],[Total Assets 2019]], "x")</f>
        <v>1.4935064935064934</v>
      </c>
      <c r="AW1808" s="3">
        <f xml:space="preserve"> IFERROR(Table1[[#This Row],[GP 2020]]/Table1[[#This Row],[Total Assets 2020]], "x")</f>
        <v>0.3349282296650718</v>
      </c>
      <c r="AX1808" s="3">
        <f xml:space="preserve"> IFERROR(Table1[[#This Row],[GP 2021]]/Table1[[#This Row],[Total Assets 2021]], "x")</f>
        <v>0.21058823529411763</v>
      </c>
      <c r="AY1808" s="3">
        <f xml:space="preserve"> IFERROR(Table1[[#This Row],[GP TTM]]/Table1[[#This Row],[Total Assets TTM]], "x")</f>
        <v>0.23159303882195448</v>
      </c>
      <c r="BA1808" s="3" t="str">
        <f xml:space="preserve"> IFERROR(ABS(Table1[[#This Row],[ROA 2013]]-Table1[[#This Row],[ROA 2012]]), "x")</f>
        <v>x</v>
      </c>
      <c r="BB1808" s="3" t="str">
        <f xml:space="preserve"> IFERROR(ABS(Table1[[#This Row],[ROA 2014]]-Table1[[#This Row],[ROA 2013]]), "x")</f>
        <v>x</v>
      </c>
      <c r="BC1808" s="3" t="str">
        <f xml:space="preserve"> IFERROR(ABS(Table1[[#This Row],[ROA 2015]]-Table1[[#This Row],[ROA 2014]]), "x")</f>
        <v>x</v>
      </c>
      <c r="BD1808" s="3" t="str">
        <f xml:space="preserve"> IFERROR(ABS(Table1[[#This Row],[ROA 2016]]-Table1[[#This Row],[ROA 2015]]), "x")</f>
        <v>x</v>
      </c>
      <c r="BE1808" s="3" t="str">
        <f xml:space="preserve"> IFERROR(ABS(Table1[[#This Row],[ROA 2017]]-Table1[[#This Row],[ROA 2016]]), "x")</f>
        <v>x</v>
      </c>
      <c r="BF1808" s="3">
        <f xml:space="preserve"> IFERROR(ABS(Table1[[#This Row],[ROA 2018]]-Table1[[#This Row],[ROA 2017]]), "x")</f>
        <v>0.10882749326145547</v>
      </c>
      <c r="BG1808" s="3">
        <f xml:space="preserve"> IFERROR(ABS(Table1[[#This Row],[ROA 2019]]-Table1[[#This Row],[ROA 2018]]), "x")</f>
        <v>8.2792207792207639E-2</v>
      </c>
      <c r="BH1808" s="3">
        <f xml:space="preserve"> IFERROR(ABS(Table1[[#This Row],[ROA 2020]]-Table1[[#This Row],[ROA 2019]]), "x")</f>
        <v>1.1585782638414217</v>
      </c>
      <c r="BI1808" s="3">
        <f xml:space="preserve"> IFERROR(ABS(Table1[[#This Row],[ROA 2021]]-Table1[[#This Row],[ROA 2020]]), "x")</f>
        <v>0.12433999437095417</v>
      </c>
      <c r="BJ1808" s="3">
        <f xml:space="preserve"> IFERROR(AVERAGE(Table1[[#This Row],[ROA 2013-2012]:[ROA 2021-2020]]), "x")</f>
        <v>0.36863448981650976</v>
      </c>
      <c r="BK1808" s="3">
        <f>IFERROR(AVERAGE(Table1[[#This Row],[ROA 2012]:[ROA 2021]]), "x")</f>
        <v>0.95032480732655977</v>
      </c>
      <c r="BN1808" s="1">
        <f>SUM(Table1[[#This Row],[B/M Rank]:[ROA Rank]])</f>
        <v>0</v>
      </c>
    </row>
    <row r="1809" spans="1:66" x14ac:dyDescent="0.25">
      <c r="A1809" s="1" t="s">
        <v>2849</v>
      </c>
      <c r="B1809" s="1" t="s">
        <v>858</v>
      </c>
      <c r="C1809" s="1" t="s">
        <v>4417</v>
      </c>
      <c r="D1809" s="1" t="s">
        <v>268</v>
      </c>
      <c r="E1809" s="1" t="s">
        <v>108</v>
      </c>
      <c r="F1809" s="1">
        <v>270.85000000000002</v>
      </c>
      <c r="G1809" s="19"/>
      <c r="H1809" s="19"/>
      <c r="I1809" s="19"/>
      <c r="J1809" s="19"/>
      <c r="K1809" s="1"/>
      <c r="L1809" s="19"/>
      <c r="M1809" s="1">
        <v>2012</v>
      </c>
      <c r="N1809" s="1" t="s">
        <v>4368</v>
      </c>
      <c r="O1809" s="1" t="s">
        <v>4368</v>
      </c>
      <c r="P1809" s="1" t="s">
        <v>4368</v>
      </c>
      <c r="Q1809" s="1" t="s">
        <v>4368</v>
      </c>
      <c r="R1809" s="1" t="s">
        <v>4368</v>
      </c>
      <c r="S1809" s="1" t="s">
        <v>4368</v>
      </c>
      <c r="T1809" s="1" t="s">
        <v>4368</v>
      </c>
      <c r="U1809" s="1" t="s">
        <v>4368</v>
      </c>
      <c r="V1809" s="1" t="s">
        <v>4368</v>
      </c>
      <c r="W1809" s="1" t="s">
        <v>4368</v>
      </c>
      <c r="X1809" s="1" t="s">
        <v>4368</v>
      </c>
      <c r="Z1809" s="3" t="str">
        <f xml:space="preserve"> IFERROR(AVEDEV(Table1[[#This Row],[GP 2012]:[GP 2021]]) / Table1[[#This Row],[Avg GP]], "x")</f>
        <v>x</v>
      </c>
      <c r="AA1809" s="2" t="str">
        <f xml:space="preserve"> IFERROR(AVERAGE(Table1[[#This Row],[GP 2012]:[GP 2021]]), "x")</f>
        <v>x</v>
      </c>
      <c r="AB1809" s="11">
        <f>Table1[Equity]/Table1[Market Capital]</f>
        <v>0.4895698726232231</v>
      </c>
      <c r="AC1809" s="1">
        <v>195.2</v>
      </c>
      <c r="AD1809" s="1">
        <v>214</v>
      </c>
      <c r="AE1809" s="1">
        <v>242.3</v>
      </c>
      <c r="AF1809" s="1">
        <v>106.3</v>
      </c>
      <c r="AG1809" s="1">
        <v>146.4</v>
      </c>
      <c r="AH1809" s="1">
        <v>114</v>
      </c>
      <c r="AI1809" s="1">
        <v>139.19999999999999</v>
      </c>
      <c r="AJ1809" s="1">
        <v>117.5</v>
      </c>
      <c r="AK1809" s="1">
        <v>124.9</v>
      </c>
      <c r="AL1809" s="1">
        <v>157.4</v>
      </c>
      <c r="AM1809" s="1">
        <v>147.1</v>
      </c>
      <c r="AN1809" s="1">
        <v>132.6</v>
      </c>
      <c r="AO1809" s="3" t="str">
        <f xml:space="preserve"> IFERROR(Table1[[#This Row],[GP 2012]]/Table1[[#This Row],[Total Assets 2012]], "x")</f>
        <v>x</v>
      </c>
      <c r="AP1809" s="3" t="str">
        <f xml:space="preserve"> IFERROR(Table1[[#This Row],[GP 2013]]/Table1[[#This Row],[Total Assets 2013]], "x")</f>
        <v>x</v>
      </c>
      <c r="AQ1809" s="3" t="str">
        <f xml:space="preserve"> IFERROR(Table1[[#This Row],[GP 2014]]/Table1[[#This Row],[Total Assets 2014]], "x")</f>
        <v>x</v>
      </c>
      <c r="AR1809" s="3" t="str">
        <f xml:space="preserve"> IFERROR(Table1[[#This Row],[GP 2015]]/Table1[[#This Row],[Total Assets 2015]], "x")</f>
        <v>x</v>
      </c>
      <c r="AS1809" s="3" t="str">
        <f xml:space="preserve"> IFERROR(Table1[[#This Row],[GP 2016]]/Table1[[#This Row],[Total Assets 2016]], "x")</f>
        <v>x</v>
      </c>
      <c r="AT1809" s="3" t="str">
        <f xml:space="preserve"> IFERROR(Table1[[#This Row],[GP 2017]]/Table1[[#This Row],[Total Assets 2017]], "x")</f>
        <v>x</v>
      </c>
      <c r="AU1809" s="3" t="str">
        <f xml:space="preserve"> IFERROR(Table1[[#This Row],[GP 2018]]/Table1[[#This Row],[Total Assets 2018]], "x")</f>
        <v>x</v>
      </c>
      <c r="AV1809" s="3" t="str">
        <f xml:space="preserve"> IFERROR(Table1[[#This Row],[GP 2019]]/Table1[[#This Row],[Total Assets 2019]], "x")</f>
        <v>x</v>
      </c>
      <c r="AW1809" s="3" t="str">
        <f xml:space="preserve"> IFERROR(Table1[[#This Row],[GP 2020]]/Table1[[#This Row],[Total Assets 2020]], "x")</f>
        <v>x</v>
      </c>
      <c r="AX1809" s="3" t="str">
        <f xml:space="preserve"> IFERROR(Table1[[#This Row],[GP 2021]]/Table1[[#This Row],[Total Assets 2021]], "x")</f>
        <v>x</v>
      </c>
      <c r="AY1809" s="3" t="str">
        <f xml:space="preserve"> IFERROR(Table1[[#This Row],[GP TTM]]/Table1[[#This Row],[Total Assets TTM]], "x")</f>
        <v>x</v>
      </c>
      <c r="BA1809" s="3" t="str">
        <f xml:space="preserve"> IFERROR(ABS(Table1[[#This Row],[ROA 2013]]-Table1[[#This Row],[ROA 2012]]), "x")</f>
        <v>x</v>
      </c>
      <c r="BB1809" s="3" t="str">
        <f xml:space="preserve"> IFERROR(ABS(Table1[[#This Row],[ROA 2014]]-Table1[[#This Row],[ROA 2013]]), "x")</f>
        <v>x</v>
      </c>
      <c r="BC1809" s="3" t="str">
        <f xml:space="preserve"> IFERROR(ABS(Table1[[#This Row],[ROA 2015]]-Table1[[#This Row],[ROA 2014]]), "x")</f>
        <v>x</v>
      </c>
      <c r="BD1809" s="3" t="str">
        <f xml:space="preserve"> IFERROR(ABS(Table1[[#This Row],[ROA 2016]]-Table1[[#This Row],[ROA 2015]]), "x")</f>
        <v>x</v>
      </c>
      <c r="BE1809" s="3" t="str">
        <f xml:space="preserve"> IFERROR(ABS(Table1[[#This Row],[ROA 2017]]-Table1[[#This Row],[ROA 2016]]), "x")</f>
        <v>x</v>
      </c>
      <c r="BF1809" s="3" t="str">
        <f xml:space="preserve"> IFERROR(ABS(Table1[[#This Row],[ROA 2018]]-Table1[[#This Row],[ROA 2017]]), "x")</f>
        <v>x</v>
      </c>
      <c r="BG1809" s="3" t="str">
        <f xml:space="preserve"> IFERROR(ABS(Table1[[#This Row],[ROA 2019]]-Table1[[#This Row],[ROA 2018]]), "x")</f>
        <v>x</v>
      </c>
      <c r="BH1809" s="3" t="str">
        <f xml:space="preserve"> IFERROR(ABS(Table1[[#This Row],[ROA 2020]]-Table1[[#This Row],[ROA 2019]]), "x")</f>
        <v>x</v>
      </c>
      <c r="BI1809" s="3" t="str">
        <f xml:space="preserve"> IFERROR(ABS(Table1[[#This Row],[ROA 2021]]-Table1[[#This Row],[ROA 2020]]), "x")</f>
        <v>x</v>
      </c>
      <c r="BJ1809" s="3" t="str">
        <f xml:space="preserve"> IFERROR(AVERAGE(Table1[[#This Row],[ROA 2013-2012]:[ROA 2021-2020]]), "x")</f>
        <v>x</v>
      </c>
      <c r="BK1809" s="3" t="str">
        <f>IFERROR(AVERAGE(Table1[[#This Row],[ROA 2012]:[ROA 2021]]), "x")</f>
        <v>x</v>
      </c>
      <c r="BN1809" s="1">
        <f>SUM(Table1[[#This Row],[B/M Rank]:[ROA Rank]])</f>
        <v>0</v>
      </c>
    </row>
    <row r="1810" spans="1:66" x14ac:dyDescent="0.25">
      <c r="A1810" s="1" t="s">
        <v>2826</v>
      </c>
      <c r="B1810" s="1" t="s">
        <v>845</v>
      </c>
      <c r="C1810" s="1" t="s">
        <v>4417</v>
      </c>
      <c r="D1810" s="1" t="s">
        <v>268</v>
      </c>
      <c r="E1810" s="1" t="s">
        <v>108</v>
      </c>
      <c r="F1810" s="1">
        <v>272.14</v>
      </c>
      <c r="G1810" s="19"/>
      <c r="H1810" s="19"/>
      <c r="I1810" s="19"/>
      <c r="J1810" s="19"/>
      <c r="K1810" s="1"/>
      <c r="L1810" s="19"/>
      <c r="M1810" s="1">
        <v>2012</v>
      </c>
      <c r="N1810" s="1">
        <v>23.6</v>
      </c>
      <c r="O1810" s="1">
        <v>126</v>
      </c>
      <c r="P1810" s="1">
        <v>217.9</v>
      </c>
      <c r="Q1810" s="1">
        <v>209.1</v>
      </c>
      <c r="R1810" s="1">
        <v>281.8</v>
      </c>
      <c r="S1810" s="1">
        <v>172</v>
      </c>
      <c r="T1810" s="1">
        <v>113.1</v>
      </c>
      <c r="U1810" s="1">
        <v>124.2</v>
      </c>
      <c r="V1810" s="1">
        <v>49.8</v>
      </c>
      <c r="W1810" s="1">
        <v>157.9</v>
      </c>
      <c r="X1810" s="1">
        <v>174.6</v>
      </c>
      <c r="Z1810" s="3">
        <f xml:space="preserve"> IFERROR(AVEDEV(Table1[[#This Row],[GP 2012]:[GP 2021]]) / Table1[[#This Row],[Avg GP]], "x")</f>
        <v>0.40802494238850479</v>
      </c>
      <c r="AA1810" s="2">
        <f xml:space="preserve"> IFERROR(AVERAGE(Table1[[#This Row],[GP 2012]:[GP 2021]]), "x")</f>
        <v>147.54000000000002</v>
      </c>
      <c r="AB1810" s="11">
        <f>Table1[Equity]/Table1[Market Capital]</f>
        <v>1.265157639450283</v>
      </c>
      <c r="AC1810" s="1">
        <v>234.6</v>
      </c>
      <c r="AD1810" s="1">
        <v>262.60000000000002</v>
      </c>
      <c r="AE1810" s="1">
        <v>367.1</v>
      </c>
      <c r="AF1810" s="1">
        <v>477.5</v>
      </c>
      <c r="AG1810" s="1">
        <v>405.5</v>
      </c>
      <c r="AH1810" s="1">
        <v>459.9</v>
      </c>
      <c r="AI1810" s="1">
        <v>506.3</v>
      </c>
      <c r="AJ1810" s="1">
        <v>449.3</v>
      </c>
      <c r="AK1810" s="1">
        <v>424.8</v>
      </c>
      <c r="AL1810" s="1">
        <v>520.9</v>
      </c>
      <c r="AM1810" s="1">
        <v>593.1</v>
      </c>
      <c r="AN1810" s="1">
        <v>344.3</v>
      </c>
      <c r="AO1810" s="3">
        <f xml:space="preserve"> IFERROR(Table1[[#This Row],[GP 2012]]/Table1[[#This Row],[Total Assets 2012]], "x")</f>
        <v>0.10059676044330777</v>
      </c>
      <c r="AP1810" s="3">
        <f xml:space="preserve"> IFERROR(Table1[[#This Row],[GP 2013]]/Table1[[#This Row],[Total Assets 2013]], "x")</f>
        <v>0.47981721249047976</v>
      </c>
      <c r="AQ1810" s="3">
        <f xml:space="preserve"> IFERROR(Table1[[#This Row],[GP 2014]]/Table1[[#This Row],[Total Assets 2014]], "x")</f>
        <v>0.59357123399618628</v>
      </c>
      <c r="AR1810" s="3">
        <f xml:space="preserve"> IFERROR(Table1[[#This Row],[GP 2015]]/Table1[[#This Row],[Total Assets 2015]], "x")</f>
        <v>0.43790575916230368</v>
      </c>
      <c r="AS1810" s="3">
        <f xml:space="preserve"> IFERROR(Table1[[#This Row],[GP 2016]]/Table1[[#This Row],[Total Assets 2016]], "x")</f>
        <v>0.69494451294697912</v>
      </c>
      <c r="AT1810" s="3">
        <f xml:space="preserve"> IFERROR(Table1[[#This Row],[GP 2017]]/Table1[[#This Row],[Total Assets 2017]], "x")</f>
        <v>0.37399434659708636</v>
      </c>
      <c r="AU1810" s="3">
        <f xml:space="preserve"> IFERROR(Table1[[#This Row],[GP 2018]]/Table1[[#This Row],[Total Assets 2018]], "x")</f>
        <v>0.22338534465731777</v>
      </c>
      <c r="AV1810" s="3">
        <f xml:space="preserve"> IFERROR(Table1[[#This Row],[GP 2019]]/Table1[[#This Row],[Total Assets 2019]], "x")</f>
        <v>0.27643000222568442</v>
      </c>
      <c r="AW1810" s="3">
        <f xml:space="preserve"> IFERROR(Table1[[#This Row],[GP 2020]]/Table1[[#This Row],[Total Assets 2020]], "x")</f>
        <v>0.11723163841807908</v>
      </c>
      <c r="AX1810" s="3">
        <f xml:space="preserve"> IFERROR(Table1[[#This Row],[GP 2021]]/Table1[[#This Row],[Total Assets 2021]], "x")</f>
        <v>0.3031291994624688</v>
      </c>
      <c r="AY1810" s="3">
        <f xml:space="preserve"> IFERROR(Table1[[#This Row],[GP TTM]]/Table1[[#This Row],[Total Assets TTM]], "x")</f>
        <v>0.29438543247344462</v>
      </c>
      <c r="BA1810" s="3">
        <f xml:space="preserve"> IFERROR(ABS(Table1[[#This Row],[ROA 2013]]-Table1[[#This Row],[ROA 2012]]), "x")</f>
        <v>0.37922045204717197</v>
      </c>
      <c r="BB1810" s="3">
        <f xml:space="preserve"> IFERROR(ABS(Table1[[#This Row],[ROA 2014]]-Table1[[#This Row],[ROA 2013]]), "x")</f>
        <v>0.11375402150570652</v>
      </c>
      <c r="BC1810" s="3">
        <f xml:space="preserve"> IFERROR(ABS(Table1[[#This Row],[ROA 2015]]-Table1[[#This Row],[ROA 2014]]), "x")</f>
        <v>0.1556654748338826</v>
      </c>
      <c r="BD1810" s="3">
        <f xml:space="preserve"> IFERROR(ABS(Table1[[#This Row],[ROA 2016]]-Table1[[#This Row],[ROA 2015]]), "x")</f>
        <v>0.25703875378467544</v>
      </c>
      <c r="BE1810" s="3">
        <f xml:space="preserve"> IFERROR(ABS(Table1[[#This Row],[ROA 2017]]-Table1[[#This Row],[ROA 2016]]), "x")</f>
        <v>0.32095016634989276</v>
      </c>
      <c r="BF1810" s="3">
        <f xml:space="preserve"> IFERROR(ABS(Table1[[#This Row],[ROA 2018]]-Table1[[#This Row],[ROA 2017]]), "x")</f>
        <v>0.15060900193976859</v>
      </c>
      <c r="BG1810" s="3">
        <f xml:space="preserve"> IFERROR(ABS(Table1[[#This Row],[ROA 2019]]-Table1[[#This Row],[ROA 2018]]), "x")</f>
        <v>5.3044657568366654E-2</v>
      </c>
      <c r="BH1810" s="3">
        <f xml:space="preserve"> IFERROR(ABS(Table1[[#This Row],[ROA 2020]]-Table1[[#This Row],[ROA 2019]]), "x")</f>
        <v>0.15919836380760533</v>
      </c>
      <c r="BI1810" s="3">
        <f xml:space="preserve"> IFERROR(ABS(Table1[[#This Row],[ROA 2021]]-Table1[[#This Row],[ROA 2020]]), "x")</f>
        <v>0.1858975610443897</v>
      </c>
      <c r="BJ1810" s="3">
        <f xml:space="preserve"> IFERROR(AVERAGE(Table1[[#This Row],[ROA 2013-2012]:[ROA 2021-2020]]), "x")</f>
        <v>0.19726427254238443</v>
      </c>
      <c r="BK1810" s="3">
        <f>IFERROR(AVERAGE(Table1[[#This Row],[ROA 2012]:[ROA 2021]]), "x")</f>
        <v>0.36010060103998931</v>
      </c>
      <c r="BN1810" s="1">
        <f>SUM(Table1[[#This Row],[B/M Rank]:[ROA Rank]])</f>
        <v>0</v>
      </c>
    </row>
    <row r="1811" spans="1:66" x14ac:dyDescent="0.25">
      <c r="A1811" s="1" t="s">
        <v>2541</v>
      </c>
      <c r="B1811" s="1" t="s">
        <v>589</v>
      </c>
      <c r="C1811" s="1" t="s">
        <v>587</v>
      </c>
      <c r="D1811" s="1" t="s">
        <v>11</v>
      </c>
      <c r="E1811" s="1" t="s">
        <v>108</v>
      </c>
      <c r="F1811" s="1">
        <v>275.14999999999998</v>
      </c>
      <c r="G1811" s="19"/>
      <c r="H1811" s="19"/>
      <c r="I1811" s="19"/>
      <c r="J1811" s="19"/>
      <c r="K1811" s="1"/>
      <c r="L1811" s="19"/>
      <c r="M1811" s="1" t="s">
        <v>4364</v>
      </c>
      <c r="N1811" s="1" t="s">
        <v>1494</v>
      </c>
      <c r="O1811" s="1" t="s">
        <v>1494</v>
      </c>
      <c r="P1811" s="1">
        <v>22.5</v>
      </c>
      <c r="Q1811" s="1">
        <v>41.8</v>
      </c>
      <c r="R1811" s="1">
        <v>25.3</v>
      </c>
      <c r="S1811" s="1">
        <v>43.5</v>
      </c>
      <c r="T1811" s="1">
        <v>65.2</v>
      </c>
      <c r="U1811" s="1">
        <v>72.7</v>
      </c>
      <c r="V1811" s="1">
        <v>101.9</v>
      </c>
      <c r="W1811" s="1">
        <v>92.8</v>
      </c>
      <c r="X1811" s="1">
        <v>94.3</v>
      </c>
      <c r="Z1811" s="3">
        <f xml:space="preserve"> IFERROR(AVEDEV(Table1[[#This Row],[GP 2012]:[GP 2021]]) / Table1[[#This Row],[Avg GP]], "x")</f>
        <v>0.42838737384582354</v>
      </c>
      <c r="AA1811" s="2">
        <f xml:space="preserve"> IFERROR(AVERAGE(Table1[[#This Row],[GP 2012]:[GP 2021]]), "x")</f>
        <v>58.212499999999999</v>
      </c>
      <c r="AB1811" s="11">
        <f>Table1[Equity]/Table1[Market Capital]</f>
        <v>0.43648918771579143</v>
      </c>
      <c r="AC1811" s="1" t="s">
        <v>1494</v>
      </c>
      <c r="AD1811" s="1" t="s">
        <v>1494</v>
      </c>
      <c r="AE1811" s="1">
        <v>11.8</v>
      </c>
      <c r="AF1811" s="1">
        <v>31.1</v>
      </c>
      <c r="AG1811" s="1">
        <v>33.1</v>
      </c>
      <c r="AH1811" s="1">
        <v>47.4</v>
      </c>
      <c r="AI1811" s="1">
        <v>73.2</v>
      </c>
      <c r="AJ1811" s="1">
        <v>107.3</v>
      </c>
      <c r="AK1811" s="1">
        <v>143.19999999999999</v>
      </c>
      <c r="AL1811" s="1">
        <v>149.19999999999999</v>
      </c>
      <c r="AM1811" s="1">
        <v>148.80000000000001</v>
      </c>
      <c r="AN1811" s="1">
        <v>120.1</v>
      </c>
      <c r="AO1811" s="3" t="str">
        <f xml:space="preserve"> IFERROR(Table1[[#This Row],[GP 2012]]/Table1[[#This Row],[Total Assets 2012]], "x")</f>
        <v>x</v>
      </c>
      <c r="AP1811" s="3" t="str">
        <f xml:space="preserve"> IFERROR(Table1[[#This Row],[GP 2013]]/Table1[[#This Row],[Total Assets 2013]], "x")</f>
        <v>x</v>
      </c>
      <c r="AQ1811" s="3">
        <f xml:space="preserve"> IFERROR(Table1[[#This Row],[GP 2014]]/Table1[[#This Row],[Total Assets 2014]], "x")</f>
        <v>1.906779661016949</v>
      </c>
      <c r="AR1811" s="3">
        <f xml:space="preserve"> IFERROR(Table1[[#This Row],[GP 2015]]/Table1[[#This Row],[Total Assets 2015]], "x")</f>
        <v>1.3440514469453375</v>
      </c>
      <c r="AS1811" s="3">
        <f xml:space="preserve"> IFERROR(Table1[[#This Row],[GP 2016]]/Table1[[#This Row],[Total Assets 2016]], "x")</f>
        <v>0.7643504531722054</v>
      </c>
      <c r="AT1811" s="3">
        <f xml:space="preserve"> IFERROR(Table1[[#This Row],[GP 2017]]/Table1[[#This Row],[Total Assets 2017]], "x")</f>
        <v>0.91772151898734178</v>
      </c>
      <c r="AU1811" s="3">
        <f xml:space="preserve"> IFERROR(Table1[[#This Row],[GP 2018]]/Table1[[#This Row],[Total Assets 2018]], "x")</f>
        <v>0.89071038251366119</v>
      </c>
      <c r="AV1811" s="3">
        <f xml:space="preserve"> IFERROR(Table1[[#This Row],[GP 2019]]/Table1[[#This Row],[Total Assets 2019]], "x")</f>
        <v>0.67753960857409135</v>
      </c>
      <c r="AW1811" s="3">
        <f xml:space="preserve"> IFERROR(Table1[[#This Row],[GP 2020]]/Table1[[#This Row],[Total Assets 2020]], "x")</f>
        <v>0.71159217877094982</v>
      </c>
      <c r="AX1811" s="3">
        <f xml:space="preserve"> IFERROR(Table1[[#This Row],[GP 2021]]/Table1[[#This Row],[Total Assets 2021]], "x")</f>
        <v>0.62198391420911536</v>
      </c>
      <c r="AY1811" s="3">
        <f xml:space="preserve"> IFERROR(Table1[[#This Row],[GP TTM]]/Table1[[#This Row],[Total Assets TTM]], "x")</f>
        <v>0.63373655913978488</v>
      </c>
      <c r="BA1811" s="3" t="str">
        <f xml:space="preserve"> IFERROR(ABS(Table1[[#This Row],[ROA 2013]]-Table1[[#This Row],[ROA 2012]]), "x")</f>
        <v>x</v>
      </c>
      <c r="BB1811" s="3" t="str">
        <f xml:space="preserve"> IFERROR(ABS(Table1[[#This Row],[ROA 2014]]-Table1[[#This Row],[ROA 2013]]), "x")</f>
        <v>x</v>
      </c>
      <c r="BC1811" s="3">
        <f xml:space="preserve"> IFERROR(ABS(Table1[[#This Row],[ROA 2015]]-Table1[[#This Row],[ROA 2014]]), "x")</f>
        <v>0.56272821407161144</v>
      </c>
      <c r="BD1811" s="3">
        <f xml:space="preserve"> IFERROR(ABS(Table1[[#This Row],[ROA 2016]]-Table1[[#This Row],[ROA 2015]]), "x")</f>
        <v>0.57970099377313211</v>
      </c>
      <c r="BE1811" s="3">
        <f xml:space="preserve"> IFERROR(ABS(Table1[[#This Row],[ROA 2017]]-Table1[[#This Row],[ROA 2016]]), "x")</f>
        <v>0.15337106581513638</v>
      </c>
      <c r="BF1811" s="3">
        <f xml:space="preserve"> IFERROR(ABS(Table1[[#This Row],[ROA 2018]]-Table1[[#This Row],[ROA 2017]]), "x")</f>
        <v>2.7011136473680586E-2</v>
      </c>
      <c r="BG1811" s="3">
        <f xml:space="preserve"> IFERROR(ABS(Table1[[#This Row],[ROA 2019]]-Table1[[#This Row],[ROA 2018]]), "x")</f>
        <v>0.21317077393956985</v>
      </c>
      <c r="BH1811" s="3">
        <f xml:space="preserve"> IFERROR(ABS(Table1[[#This Row],[ROA 2020]]-Table1[[#This Row],[ROA 2019]]), "x")</f>
        <v>3.4052570196858478E-2</v>
      </c>
      <c r="BI1811" s="3">
        <f xml:space="preserve"> IFERROR(ABS(Table1[[#This Row],[ROA 2021]]-Table1[[#This Row],[ROA 2020]]), "x")</f>
        <v>8.9608264561834461E-2</v>
      </c>
      <c r="BJ1811" s="3">
        <f xml:space="preserve"> IFERROR(AVERAGE(Table1[[#This Row],[ROA 2013-2012]:[ROA 2021-2020]]), "x")</f>
        <v>0.23709185983311759</v>
      </c>
      <c r="BK1811" s="3">
        <f>IFERROR(AVERAGE(Table1[[#This Row],[ROA 2012]:[ROA 2021]]), "x")</f>
        <v>0.97934114552370644</v>
      </c>
      <c r="BN1811" s="1">
        <f>SUM(Table1[[#This Row],[B/M Rank]:[ROA Rank]])</f>
        <v>0</v>
      </c>
    </row>
    <row r="1812" spans="1:66" x14ac:dyDescent="0.25">
      <c r="A1812" s="1" t="s">
        <v>3117</v>
      </c>
      <c r="B1812" s="1" t="s">
        <v>1052</v>
      </c>
      <c r="C1812" s="1" t="s">
        <v>4417</v>
      </c>
      <c r="D1812" s="1" t="s">
        <v>268</v>
      </c>
      <c r="E1812" s="1" t="s">
        <v>108</v>
      </c>
      <c r="F1812" s="1">
        <v>276.01</v>
      </c>
      <c r="G1812" s="19"/>
      <c r="H1812" s="19"/>
      <c r="I1812" s="19"/>
      <c r="J1812" s="19"/>
      <c r="K1812" s="1"/>
      <c r="L1812" s="19"/>
      <c r="M1812" s="1">
        <v>2012</v>
      </c>
      <c r="N1812" s="1" t="s">
        <v>4368</v>
      </c>
      <c r="O1812" s="1" t="s">
        <v>4368</v>
      </c>
      <c r="P1812" s="1" t="s">
        <v>4368</v>
      </c>
      <c r="Q1812" s="1" t="s">
        <v>4368</v>
      </c>
      <c r="R1812" s="1" t="s">
        <v>4368</v>
      </c>
      <c r="S1812" s="1" t="s">
        <v>4368</v>
      </c>
      <c r="T1812" s="1" t="s">
        <v>4368</v>
      </c>
      <c r="U1812" s="1" t="s">
        <v>4368</v>
      </c>
      <c r="V1812" s="1" t="s">
        <v>4368</v>
      </c>
      <c r="W1812" s="1" t="s">
        <v>4368</v>
      </c>
      <c r="X1812" s="1" t="s">
        <v>4368</v>
      </c>
      <c r="Z1812" s="3" t="str">
        <f xml:space="preserve"> IFERROR(AVEDEV(Table1[[#This Row],[GP 2012]:[GP 2021]]) / Table1[[#This Row],[Avg GP]], "x")</f>
        <v>x</v>
      </c>
      <c r="AA1812" s="2" t="str">
        <f xml:space="preserve"> IFERROR(AVERAGE(Table1[[#This Row],[GP 2012]:[GP 2021]]), "x")</f>
        <v>x</v>
      </c>
      <c r="AB1812" s="11">
        <f>Table1[Equity]/Table1[Market Capital]</f>
        <v>0.22136879098583387</v>
      </c>
      <c r="AC1812" s="1">
        <v>16.399999999999999</v>
      </c>
      <c r="AD1812" s="1">
        <v>14.9</v>
      </c>
      <c r="AE1812" s="1">
        <v>13.3</v>
      </c>
      <c r="AF1812" s="1">
        <v>13.4</v>
      </c>
      <c r="AG1812" s="1">
        <v>18.8</v>
      </c>
      <c r="AH1812" s="1">
        <v>23.3</v>
      </c>
      <c r="AI1812" s="1">
        <v>28.9</v>
      </c>
      <c r="AJ1812" s="1">
        <v>28</v>
      </c>
      <c r="AK1812" s="1">
        <v>30.6</v>
      </c>
      <c r="AL1812" s="1">
        <v>38.700000000000003</v>
      </c>
      <c r="AM1812" s="1">
        <v>65.5</v>
      </c>
      <c r="AN1812" s="1">
        <v>61.1</v>
      </c>
      <c r="AO1812" s="3" t="str">
        <f xml:space="preserve"> IFERROR(Table1[[#This Row],[GP 2012]]/Table1[[#This Row],[Total Assets 2012]], "x")</f>
        <v>x</v>
      </c>
      <c r="AP1812" s="3" t="str">
        <f xml:space="preserve"> IFERROR(Table1[[#This Row],[GP 2013]]/Table1[[#This Row],[Total Assets 2013]], "x")</f>
        <v>x</v>
      </c>
      <c r="AQ1812" s="3" t="str">
        <f xml:space="preserve"> IFERROR(Table1[[#This Row],[GP 2014]]/Table1[[#This Row],[Total Assets 2014]], "x")</f>
        <v>x</v>
      </c>
      <c r="AR1812" s="3" t="str">
        <f xml:space="preserve"> IFERROR(Table1[[#This Row],[GP 2015]]/Table1[[#This Row],[Total Assets 2015]], "x")</f>
        <v>x</v>
      </c>
      <c r="AS1812" s="3" t="str">
        <f xml:space="preserve"> IFERROR(Table1[[#This Row],[GP 2016]]/Table1[[#This Row],[Total Assets 2016]], "x")</f>
        <v>x</v>
      </c>
      <c r="AT1812" s="3" t="str">
        <f xml:space="preserve"> IFERROR(Table1[[#This Row],[GP 2017]]/Table1[[#This Row],[Total Assets 2017]], "x")</f>
        <v>x</v>
      </c>
      <c r="AU1812" s="3" t="str">
        <f xml:space="preserve"> IFERROR(Table1[[#This Row],[GP 2018]]/Table1[[#This Row],[Total Assets 2018]], "x")</f>
        <v>x</v>
      </c>
      <c r="AV1812" s="3" t="str">
        <f xml:space="preserve"> IFERROR(Table1[[#This Row],[GP 2019]]/Table1[[#This Row],[Total Assets 2019]], "x")</f>
        <v>x</v>
      </c>
      <c r="AW1812" s="3" t="str">
        <f xml:space="preserve"> IFERROR(Table1[[#This Row],[GP 2020]]/Table1[[#This Row],[Total Assets 2020]], "x")</f>
        <v>x</v>
      </c>
      <c r="AX1812" s="3" t="str">
        <f xml:space="preserve"> IFERROR(Table1[[#This Row],[GP 2021]]/Table1[[#This Row],[Total Assets 2021]], "x")</f>
        <v>x</v>
      </c>
      <c r="AY1812" s="3" t="str">
        <f xml:space="preserve"> IFERROR(Table1[[#This Row],[GP TTM]]/Table1[[#This Row],[Total Assets TTM]], "x")</f>
        <v>x</v>
      </c>
      <c r="BA1812" s="3" t="str">
        <f xml:space="preserve"> IFERROR(ABS(Table1[[#This Row],[ROA 2013]]-Table1[[#This Row],[ROA 2012]]), "x")</f>
        <v>x</v>
      </c>
      <c r="BB1812" s="3" t="str">
        <f xml:space="preserve"> IFERROR(ABS(Table1[[#This Row],[ROA 2014]]-Table1[[#This Row],[ROA 2013]]), "x")</f>
        <v>x</v>
      </c>
      <c r="BC1812" s="3" t="str">
        <f xml:space="preserve"> IFERROR(ABS(Table1[[#This Row],[ROA 2015]]-Table1[[#This Row],[ROA 2014]]), "x")</f>
        <v>x</v>
      </c>
      <c r="BD1812" s="3" t="str">
        <f xml:space="preserve"> IFERROR(ABS(Table1[[#This Row],[ROA 2016]]-Table1[[#This Row],[ROA 2015]]), "x")</f>
        <v>x</v>
      </c>
      <c r="BE1812" s="3" t="str">
        <f xml:space="preserve"> IFERROR(ABS(Table1[[#This Row],[ROA 2017]]-Table1[[#This Row],[ROA 2016]]), "x")</f>
        <v>x</v>
      </c>
      <c r="BF1812" s="3" t="str">
        <f xml:space="preserve"> IFERROR(ABS(Table1[[#This Row],[ROA 2018]]-Table1[[#This Row],[ROA 2017]]), "x")</f>
        <v>x</v>
      </c>
      <c r="BG1812" s="3" t="str">
        <f xml:space="preserve"> IFERROR(ABS(Table1[[#This Row],[ROA 2019]]-Table1[[#This Row],[ROA 2018]]), "x")</f>
        <v>x</v>
      </c>
      <c r="BH1812" s="3" t="str">
        <f xml:space="preserve"> IFERROR(ABS(Table1[[#This Row],[ROA 2020]]-Table1[[#This Row],[ROA 2019]]), "x")</f>
        <v>x</v>
      </c>
      <c r="BI1812" s="3" t="str">
        <f xml:space="preserve"> IFERROR(ABS(Table1[[#This Row],[ROA 2021]]-Table1[[#This Row],[ROA 2020]]), "x")</f>
        <v>x</v>
      </c>
      <c r="BJ1812" s="3" t="str">
        <f xml:space="preserve"> IFERROR(AVERAGE(Table1[[#This Row],[ROA 2013-2012]:[ROA 2021-2020]]), "x")</f>
        <v>x</v>
      </c>
      <c r="BK1812" s="3" t="str">
        <f>IFERROR(AVERAGE(Table1[[#This Row],[ROA 2012]:[ROA 2021]]), "x")</f>
        <v>x</v>
      </c>
      <c r="BN1812" s="1">
        <f>SUM(Table1[[#This Row],[B/M Rank]:[ROA Rank]])</f>
        <v>0</v>
      </c>
    </row>
    <row r="1813" spans="1:66" x14ac:dyDescent="0.25">
      <c r="A1813" s="1" t="s">
        <v>3909</v>
      </c>
      <c r="B1813" s="1" t="s">
        <v>1621</v>
      </c>
      <c r="C1813" s="1" t="s">
        <v>1499</v>
      </c>
      <c r="D1813" s="1" t="s">
        <v>440</v>
      </c>
      <c r="E1813" s="1" t="s">
        <v>108</v>
      </c>
      <c r="F1813" s="1">
        <v>276.24</v>
      </c>
      <c r="G1813" s="19"/>
      <c r="H1813" s="19"/>
      <c r="I1813" s="19"/>
      <c r="J1813" s="19"/>
      <c r="K1813" s="1"/>
      <c r="L1813" s="19"/>
      <c r="M1813" s="1">
        <v>2012</v>
      </c>
      <c r="N1813" s="1">
        <v>38</v>
      </c>
      <c r="O1813" s="1">
        <v>48.2</v>
      </c>
      <c r="P1813" s="1">
        <v>83</v>
      </c>
      <c r="Q1813" s="1">
        <v>28.3</v>
      </c>
      <c r="R1813" s="1">
        <v>29.2</v>
      </c>
      <c r="S1813" s="1">
        <v>52.5</v>
      </c>
      <c r="T1813" s="1">
        <v>54.4</v>
      </c>
      <c r="U1813" s="1">
        <v>77.400000000000006</v>
      </c>
      <c r="V1813" s="1">
        <v>25.3</v>
      </c>
      <c r="W1813" s="1">
        <v>79.400000000000006</v>
      </c>
      <c r="X1813" s="1">
        <v>96.4</v>
      </c>
      <c r="Z1813" s="3">
        <f xml:space="preserve"> IFERROR(AVEDEV(Table1[[#This Row],[GP 2012]:[GP 2021]]) / Table1[[#This Row],[Avg GP]], "x")</f>
        <v>0.34458018227651732</v>
      </c>
      <c r="AA1813" s="2">
        <f xml:space="preserve"> IFERROR(AVERAGE(Table1[[#This Row],[GP 2012]:[GP 2021]]), "x")</f>
        <v>51.570000000000007</v>
      </c>
      <c r="AB1813" s="11">
        <f>Table1[Equity]/Table1[Market Capital]</f>
        <v>0.74391833188531709</v>
      </c>
      <c r="AC1813" s="1">
        <v>209.2</v>
      </c>
      <c r="AD1813" s="1">
        <v>246.6</v>
      </c>
      <c r="AE1813" s="1">
        <v>374.7</v>
      </c>
      <c r="AF1813" s="1">
        <v>225.7</v>
      </c>
      <c r="AG1813" s="1">
        <v>281.39999999999998</v>
      </c>
      <c r="AH1813" s="1">
        <v>306.89999999999998</v>
      </c>
      <c r="AI1813" s="1">
        <v>379.8</v>
      </c>
      <c r="AJ1813" s="1">
        <v>361.4</v>
      </c>
      <c r="AK1813" s="1">
        <v>262.3</v>
      </c>
      <c r="AL1813" s="1">
        <v>318.8</v>
      </c>
      <c r="AM1813" s="1">
        <v>326.8</v>
      </c>
      <c r="AN1813" s="1">
        <v>205.5</v>
      </c>
      <c r="AO1813" s="3">
        <f xml:space="preserve"> IFERROR(Table1[[#This Row],[GP 2012]]/Table1[[#This Row],[Total Assets 2012]], "x")</f>
        <v>0.18164435946462715</v>
      </c>
      <c r="AP1813" s="3">
        <f xml:space="preserve"> IFERROR(Table1[[#This Row],[GP 2013]]/Table1[[#This Row],[Total Assets 2013]], "x")</f>
        <v>0.19545823195458234</v>
      </c>
      <c r="AQ1813" s="3">
        <f xml:space="preserve"> IFERROR(Table1[[#This Row],[GP 2014]]/Table1[[#This Row],[Total Assets 2014]], "x")</f>
        <v>0.22151054176674673</v>
      </c>
      <c r="AR1813" s="3">
        <f xml:space="preserve"> IFERROR(Table1[[#This Row],[GP 2015]]/Table1[[#This Row],[Total Assets 2015]], "x")</f>
        <v>0.12538768276473194</v>
      </c>
      <c r="AS1813" s="3">
        <f xml:space="preserve"> IFERROR(Table1[[#This Row],[GP 2016]]/Table1[[#This Row],[Total Assets 2016]], "x")</f>
        <v>0.10376687988628287</v>
      </c>
      <c r="AT1813" s="3">
        <f xml:space="preserve"> IFERROR(Table1[[#This Row],[GP 2017]]/Table1[[#This Row],[Total Assets 2017]], "x")</f>
        <v>0.17106549364613882</v>
      </c>
      <c r="AU1813" s="3">
        <f xml:space="preserve"> IFERROR(Table1[[#This Row],[GP 2018]]/Table1[[#This Row],[Total Assets 2018]], "x")</f>
        <v>0.14323328067403895</v>
      </c>
      <c r="AV1813" s="3">
        <f xml:space="preserve"> IFERROR(Table1[[#This Row],[GP 2019]]/Table1[[#This Row],[Total Assets 2019]], "x")</f>
        <v>0.2141671278361926</v>
      </c>
      <c r="AW1813" s="3">
        <f xml:space="preserve"> IFERROR(Table1[[#This Row],[GP 2020]]/Table1[[#This Row],[Total Assets 2020]], "x")</f>
        <v>9.6454441479222261E-2</v>
      </c>
      <c r="AX1813" s="3">
        <f xml:space="preserve"> IFERROR(Table1[[#This Row],[GP 2021]]/Table1[[#This Row],[Total Assets 2021]], "x")</f>
        <v>0.24905897114178169</v>
      </c>
      <c r="AY1813" s="3">
        <f xml:space="preserve"> IFERROR(Table1[[#This Row],[GP TTM]]/Table1[[#This Row],[Total Assets TTM]], "x")</f>
        <v>0.29498164014687883</v>
      </c>
      <c r="BA1813" s="3">
        <f xml:space="preserve"> IFERROR(ABS(Table1[[#This Row],[ROA 2013]]-Table1[[#This Row],[ROA 2012]]), "x")</f>
        <v>1.3813872489955192E-2</v>
      </c>
      <c r="BB1813" s="3">
        <f xml:space="preserve"> IFERROR(ABS(Table1[[#This Row],[ROA 2014]]-Table1[[#This Row],[ROA 2013]]), "x")</f>
        <v>2.6052309812164387E-2</v>
      </c>
      <c r="BC1813" s="3">
        <f xml:space="preserve"> IFERROR(ABS(Table1[[#This Row],[ROA 2015]]-Table1[[#This Row],[ROA 2014]]), "x")</f>
        <v>9.6122859002014782E-2</v>
      </c>
      <c r="BD1813" s="3">
        <f xml:space="preserve"> IFERROR(ABS(Table1[[#This Row],[ROA 2016]]-Table1[[#This Row],[ROA 2015]]), "x")</f>
        <v>2.1620802878449072E-2</v>
      </c>
      <c r="BE1813" s="3">
        <f xml:space="preserve"> IFERROR(ABS(Table1[[#This Row],[ROA 2017]]-Table1[[#This Row],[ROA 2016]]), "x")</f>
        <v>6.7298613759855949E-2</v>
      </c>
      <c r="BF1813" s="3">
        <f xml:space="preserve"> IFERROR(ABS(Table1[[#This Row],[ROA 2018]]-Table1[[#This Row],[ROA 2017]]), "x")</f>
        <v>2.7832212972099868E-2</v>
      </c>
      <c r="BG1813" s="3">
        <f xml:space="preserve"> IFERROR(ABS(Table1[[#This Row],[ROA 2019]]-Table1[[#This Row],[ROA 2018]]), "x")</f>
        <v>7.0933847162153646E-2</v>
      </c>
      <c r="BH1813" s="3">
        <f xml:space="preserve"> IFERROR(ABS(Table1[[#This Row],[ROA 2020]]-Table1[[#This Row],[ROA 2019]]), "x")</f>
        <v>0.11771268635697034</v>
      </c>
      <c r="BI1813" s="3">
        <f xml:space="preserve"> IFERROR(ABS(Table1[[#This Row],[ROA 2021]]-Table1[[#This Row],[ROA 2020]]), "x")</f>
        <v>0.15260452966255944</v>
      </c>
      <c r="BJ1813" s="3">
        <f xml:space="preserve"> IFERROR(AVERAGE(Table1[[#This Row],[ROA 2013-2012]:[ROA 2021-2020]]), "x")</f>
        <v>6.5999081566246953E-2</v>
      </c>
      <c r="BK1813" s="3">
        <f>IFERROR(AVERAGE(Table1[[#This Row],[ROA 2012]:[ROA 2021]]), "x")</f>
        <v>0.17017470106143451</v>
      </c>
      <c r="BN1813" s="1">
        <f>SUM(Table1[[#This Row],[B/M Rank]:[ROA Rank]])</f>
        <v>0</v>
      </c>
    </row>
    <row r="1814" spans="1:66" x14ac:dyDescent="0.25">
      <c r="A1814" s="1" t="s">
        <v>2375</v>
      </c>
      <c r="B1814" s="1" t="s">
        <v>4389</v>
      </c>
      <c r="C1814" s="1" t="s">
        <v>415</v>
      </c>
      <c r="D1814" s="1" t="s">
        <v>330</v>
      </c>
      <c r="E1814" s="1" t="s">
        <v>108</v>
      </c>
      <c r="F1814" s="1">
        <v>276.76</v>
      </c>
      <c r="G1814" s="19"/>
      <c r="H1814" s="19"/>
      <c r="I1814" s="19"/>
      <c r="J1814" s="19"/>
      <c r="K1814" s="1"/>
      <c r="L1814" s="19"/>
      <c r="M1814" s="1">
        <v>2020</v>
      </c>
      <c r="V1814" s="1">
        <v>1.1000000000000001</v>
      </c>
      <c r="W1814" s="1">
        <v>0.9</v>
      </c>
      <c r="X1814" s="1">
        <v>0.9</v>
      </c>
      <c r="Z1814" s="3">
        <f xml:space="preserve"> IFERROR(AVEDEV(Table1[[#This Row],[GP 2012]:[GP 2021]]) / Table1[[#This Row],[Avg GP]], "x")</f>
        <v>0.10000000000000003</v>
      </c>
      <c r="AA1814" s="2">
        <f xml:space="preserve"> IFERROR(AVERAGE(Table1[[#This Row],[GP 2012]:[GP 2021]]), "x")</f>
        <v>1</v>
      </c>
      <c r="AB1814" s="11">
        <f>Table1[Equity]/Table1[Market Capital]</f>
        <v>6.8651539239774533E-3</v>
      </c>
      <c r="AK1814" s="1">
        <v>1.8</v>
      </c>
      <c r="AL1814" s="1">
        <v>4.5999999999999996</v>
      </c>
      <c r="AM1814" s="1">
        <v>4.5999999999999996</v>
      </c>
      <c r="AN1814" s="1">
        <v>1.9</v>
      </c>
      <c r="AO1814" s="3" t="str">
        <f xml:space="preserve"> IFERROR(Table1[[#This Row],[GP 2012]]/Table1[[#This Row],[Total Assets 2012]], "x")</f>
        <v>x</v>
      </c>
      <c r="AP1814" s="3" t="str">
        <f xml:space="preserve"> IFERROR(Table1[[#This Row],[GP 2013]]/Table1[[#This Row],[Total Assets 2013]], "x")</f>
        <v>x</v>
      </c>
      <c r="AQ1814" s="3" t="str">
        <f xml:space="preserve"> IFERROR(Table1[[#This Row],[GP 2014]]/Table1[[#This Row],[Total Assets 2014]], "x")</f>
        <v>x</v>
      </c>
      <c r="AR1814" s="3" t="str">
        <f xml:space="preserve"> IFERROR(Table1[[#This Row],[GP 2015]]/Table1[[#This Row],[Total Assets 2015]], "x")</f>
        <v>x</v>
      </c>
      <c r="AS1814" s="3" t="str">
        <f xml:space="preserve"> IFERROR(Table1[[#This Row],[GP 2016]]/Table1[[#This Row],[Total Assets 2016]], "x")</f>
        <v>x</v>
      </c>
      <c r="AT1814" s="3" t="str">
        <f xml:space="preserve"> IFERROR(Table1[[#This Row],[GP 2017]]/Table1[[#This Row],[Total Assets 2017]], "x")</f>
        <v>x</v>
      </c>
      <c r="AU1814" s="3" t="str">
        <f xml:space="preserve"> IFERROR(Table1[[#This Row],[GP 2018]]/Table1[[#This Row],[Total Assets 2018]], "x")</f>
        <v>x</v>
      </c>
      <c r="AV1814" s="3" t="str">
        <f xml:space="preserve"> IFERROR(Table1[[#This Row],[GP 2019]]/Table1[[#This Row],[Total Assets 2019]], "x")</f>
        <v>x</v>
      </c>
      <c r="AW1814" s="3">
        <f xml:space="preserve"> IFERROR(Table1[[#This Row],[GP 2020]]/Table1[[#This Row],[Total Assets 2020]], "x")</f>
        <v>0.61111111111111116</v>
      </c>
      <c r="AX1814" s="3">
        <f xml:space="preserve"> IFERROR(Table1[[#This Row],[GP 2021]]/Table1[[#This Row],[Total Assets 2021]], "x")</f>
        <v>0.19565217391304349</v>
      </c>
      <c r="AY1814" s="3">
        <f xml:space="preserve"> IFERROR(Table1[[#This Row],[GP TTM]]/Table1[[#This Row],[Total Assets TTM]], "x")</f>
        <v>0.19565217391304349</v>
      </c>
      <c r="BA1814" s="3" t="str">
        <f xml:space="preserve"> IFERROR(ABS(Table1[[#This Row],[ROA 2013]]-Table1[[#This Row],[ROA 2012]]), "x")</f>
        <v>x</v>
      </c>
      <c r="BB1814" s="3" t="str">
        <f xml:space="preserve"> IFERROR(ABS(Table1[[#This Row],[ROA 2014]]-Table1[[#This Row],[ROA 2013]]), "x")</f>
        <v>x</v>
      </c>
      <c r="BC1814" s="3" t="str">
        <f xml:space="preserve"> IFERROR(ABS(Table1[[#This Row],[ROA 2015]]-Table1[[#This Row],[ROA 2014]]), "x")</f>
        <v>x</v>
      </c>
      <c r="BD1814" s="3" t="str">
        <f xml:space="preserve"> IFERROR(ABS(Table1[[#This Row],[ROA 2016]]-Table1[[#This Row],[ROA 2015]]), "x")</f>
        <v>x</v>
      </c>
      <c r="BE1814" s="3" t="str">
        <f xml:space="preserve"> IFERROR(ABS(Table1[[#This Row],[ROA 2017]]-Table1[[#This Row],[ROA 2016]]), "x")</f>
        <v>x</v>
      </c>
      <c r="BF1814" s="3" t="str">
        <f xml:space="preserve"> IFERROR(ABS(Table1[[#This Row],[ROA 2018]]-Table1[[#This Row],[ROA 2017]]), "x")</f>
        <v>x</v>
      </c>
      <c r="BG1814" s="3" t="str">
        <f xml:space="preserve"> IFERROR(ABS(Table1[[#This Row],[ROA 2019]]-Table1[[#This Row],[ROA 2018]]), "x")</f>
        <v>x</v>
      </c>
      <c r="BH1814" s="3" t="str">
        <f xml:space="preserve"> IFERROR(ABS(Table1[[#This Row],[ROA 2020]]-Table1[[#This Row],[ROA 2019]]), "x")</f>
        <v>x</v>
      </c>
      <c r="BI1814" s="3">
        <f xml:space="preserve"> IFERROR(ABS(Table1[[#This Row],[ROA 2021]]-Table1[[#This Row],[ROA 2020]]), "x")</f>
        <v>0.4154589371980677</v>
      </c>
      <c r="BJ1814" s="3">
        <f xml:space="preserve"> IFERROR(AVERAGE(Table1[[#This Row],[ROA 2013-2012]:[ROA 2021-2020]]), "x")</f>
        <v>0.4154589371980677</v>
      </c>
      <c r="BK1814" s="3">
        <f>IFERROR(AVERAGE(Table1[[#This Row],[ROA 2012]:[ROA 2021]]), "x")</f>
        <v>0.40338164251207731</v>
      </c>
      <c r="BN1814" s="1">
        <f>SUM(Table1[[#This Row],[B/M Rank]:[ROA Rank]])</f>
        <v>0</v>
      </c>
    </row>
    <row r="1815" spans="1:66" x14ac:dyDescent="0.25">
      <c r="A1815" s="1" t="s">
        <v>3858</v>
      </c>
      <c r="B1815" s="1" t="s">
        <v>1574</v>
      </c>
      <c r="C1815" s="1" t="s">
        <v>1499</v>
      </c>
      <c r="D1815" s="1" t="s">
        <v>440</v>
      </c>
      <c r="E1815" s="1" t="s">
        <v>108</v>
      </c>
      <c r="F1815" s="1">
        <v>276.98</v>
      </c>
      <c r="G1815" s="19"/>
      <c r="H1815" s="19"/>
      <c r="I1815" s="19"/>
      <c r="J1815" s="19"/>
      <c r="K1815" s="1"/>
      <c r="L1815" s="19"/>
      <c r="M1815" s="1">
        <v>2018</v>
      </c>
      <c r="T1815" s="1" t="s">
        <v>4368</v>
      </c>
      <c r="U1815" s="1">
        <v>-0.1</v>
      </c>
      <c r="V1815" s="1">
        <v>-0.1</v>
      </c>
      <c r="W1815" s="1" t="s">
        <v>4368</v>
      </c>
      <c r="X1815" s="1" t="s">
        <v>4368</v>
      </c>
      <c r="Z1815" s="3">
        <f xml:space="preserve"> IFERROR(AVEDEV(Table1[[#This Row],[GP 2012]:[GP 2021]]) / Table1[[#This Row],[Avg GP]], "x")</f>
        <v>0</v>
      </c>
      <c r="AA1815" s="2">
        <f xml:space="preserve"> IFERROR(AVERAGE(Table1[[#This Row],[GP 2012]:[GP 2021]]), "x")</f>
        <v>-0.1</v>
      </c>
      <c r="AB1815" s="11">
        <f>Table1[Equity]/Table1[Market Capital]</f>
        <v>0.52025416997617147</v>
      </c>
      <c r="AI1815" s="1">
        <v>2.2000000000000002</v>
      </c>
      <c r="AJ1815" s="1">
        <v>44.6</v>
      </c>
      <c r="AK1815" s="1">
        <v>70.7</v>
      </c>
      <c r="AL1815" s="1">
        <v>76.2</v>
      </c>
      <c r="AM1815" s="1">
        <v>157.4</v>
      </c>
      <c r="AN1815" s="1">
        <v>144.1</v>
      </c>
      <c r="AO1815" s="3" t="str">
        <f xml:space="preserve"> IFERROR(Table1[[#This Row],[GP 2012]]/Table1[[#This Row],[Total Assets 2012]], "x")</f>
        <v>x</v>
      </c>
      <c r="AP1815" s="3" t="str">
        <f xml:space="preserve"> IFERROR(Table1[[#This Row],[GP 2013]]/Table1[[#This Row],[Total Assets 2013]], "x")</f>
        <v>x</v>
      </c>
      <c r="AQ1815" s="3" t="str">
        <f xml:space="preserve"> IFERROR(Table1[[#This Row],[GP 2014]]/Table1[[#This Row],[Total Assets 2014]], "x")</f>
        <v>x</v>
      </c>
      <c r="AR1815" s="3" t="str">
        <f xml:space="preserve"> IFERROR(Table1[[#This Row],[GP 2015]]/Table1[[#This Row],[Total Assets 2015]], "x")</f>
        <v>x</v>
      </c>
      <c r="AS1815" s="3" t="str">
        <f xml:space="preserve"> IFERROR(Table1[[#This Row],[GP 2016]]/Table1[[#This Row],[Total Assets 2016]], "x")</f>
        <v>x</v>
      </c>
      <c r="AT1815" s="3" t="str">
        <f xml:space="preserve"> IFERROR(Table1[[#This Row],[GP 2017]]/Table1[[#This Row],[Total Assets 2017]], "x")</f>
        <v>x</v>
      </c>
      <c r="AU1815" s="3" t="str">
        <f xml:space="preserve"> IFERROR(Table1[[#This Row],[GP 2018]]/Table1[[#This Row],[Total Assets 2018]], "x")</f>
        <v>x</v>
      </c>
      <c r="AV1815" s="3">
        <f xml:space="preserve"> IFERROR(Table1[[#This Row],[GP 2019]]/Table1[[#This Row],[Total Assets 2019]], "x")</f>
        <v>-2.242152466367713E-3</v>
      </c>
      <c r="AW1815" s="3">
        <f xml:space="preserve"> IFERROR(Table1[[#This Row],[GP 2020]]/Table1[[#This Row],[Total Assets 2020]], "x")</f>
        <v>-1.4144271570014145E-3</v>
      </c>
      <c r="AX1815" s="3" t="str">
        <f xml:space="preserve"> IFERROR(Table1[[#This Row],[GP 2021]]/Table1[[#This Row],[Total Assets 2021]], "x")</f>
        <v>x</v>
      </c>
      <c r="AY1815" s="3" t="str">
        <f xml:space="preserve"> IFERROR(Table1[[#This Row],[GP TTM]]/Table1[[#This Row],[Total Assets TTM]], "x")</f>
        <v>x</v>
      </c>
      <c r="BA1815" s="3" t="str">
        <f xml:space="preserve"> IFERROR(ABS(Table1[[#This Row],[ROA 2013]]-Table1[[#This Row],[ROA 2012]]), "x")</f>
        <v>x</v>
      </c>
      <c r="BB1815" s="3" t="str">
        <f xml:space="preserve"> IFERROR(ABS(Table1[[#This Row],[ROA 2014]]-Table1[[#This Row],[ROA 2013]]), "x")</f>
        <v>x</v>
      </c>
      <c r="BC1815" s="3" t="str">
        <f xml:space="preserve"> IFERROR(ABS(Table1[[#This Row],[ROA 2015]]-Table1[[#This Row],[ROA 2014]]), "x")</f>
        <v>x</v>
      </c>
      <c r="BD1815" s="3" t="str">
        <f xml:space="preserve"> IFERROR(ABS(Table1[[#This Row],[ROA 2016]]-Table1[[#This Row],[ROA 2015]]), "x")</f>
        <v>x</v>
      </c>
      <c r="BE1815" s="3" t="str">
        <f xml:space="preserve"> IFERROR(ABS(Table1[[#This Row],[ROA 2017]]-Table1[[#This Row],[ROA 2016]]), "x")</f>
        <v>x</v>
      </c>
      <c r="BF1815" s="3" t="str">
        <f xml:space="preserve"> IFERROR(ABS(Table1[[#This Row],[ROA 2018]]-Table1[[#This Row],[ROA 2017]]), "x")</f>
        <v>x</v>
      </c>
      <c r="BG1815" s="3" t="str">
        <f xml:space="preserve"> IFERROR(ABS(Table1[[#This Row],[ROA 2019]]-Table1[[#This Row],[ROA 2018]]), "x")</f>
        <v>x</v>
      </c>
      <c r="BH1815" s="3">
        <f xml:space="preserve"> IFERROR(ABS(Table1[[#This Row],[ROA 2020]]-Table1[[#This Row],[ROA 2019]]), "x")</f>
        <v>8.277253093662985E-4</v>
      </c>
      <c r="BI1815" s="3" t="str">
        <f xml:space="preserve"> IFERROR(ABS(Table1[[#This Row],[ROA 2021]]-Table1[[#This Row],[ROA 2020]]), "x")</f>
        <v>x</v>
      </c>
      <c r="BJ1815" s="3">
        <f xml:space="preserve"> IFERROR(AVERAGE(Table1[[#This Row],[ROA 2013-2012]:[ROA 2021-2020]]), "x")</f>
        <v>8.277253093662985E-4</v>
      </c>
      <c r="BK1815" s="3">
        <f>IFERROR(AVERAGE(Table1[[#This Row],[ROA 2012]:[ROA 2021]]), "x")</f>
        <v>-1.8282898116845636E-3</v>
      </c>
      <c r="BN1815" s="1">
        <f>SUM(Table1[[#This Row],[B/M Rank]:[ROA Rank]])</f>
        <v>0</v>
      </c>
    </row>
    <row r="1816" spans="1:66" x14ac:dyDescent="0.25">
      <c r="A1816" s="1" t="s">
        <v>3965</v>
      </c>
      <c r="B1816" s="1" t="s">
        <v>1676</v>
      </c>
      <c r="C1816" s="1" t="s">
        <v>1663</v>
      </c>
      <c r="D1816" s="1" t="s">
        <v>268</v>
      </c>
      <c r="E1816" s="1" t="s">
        <v>108</v>
      </c>
      <c r="F1816" s="1">
        <v>277.14</v>
      </c>
      <c r="G1816" s="19"/>
      <c r="H1816" s="19"/>
      <c r="I1816" s="19"/>
      <c r="J1816" s="19"/>
      <c r="K1816" s="1"/>
      <c r="L1816" s="19"/>
      <c r="M1816" s="1">
        <v>2012</v>
      </c>
      <c r="N1816" s="1">
        <v>22.3</v>
      </c>
      <c r="O1816" s="1">
        <v>24.3</v>
      </c>
      <c r="P1816" s="1">
        <v>27.9</v>
      </c>
      <c r="Q1816" s="1">
        <v>32.5</v>
      </c>
      <c r="R1816" s="1">
        <v>28.5</v>
      </c>
      <c r="S1816" s="1">
        <v>30.2</v>
      </c>
      <c r="T1816" s="1">
        <v>31.1</v>
      </c>
      <c r="U1816" s="1">
        <v>32</v>
      </c>
      <c r="V1816" s="1">
        <v>29.1</v>
      </c>
      <c r="W1816" s="1">
        <v>29.6</v>
      </c>
      <c r="X1816" s="1">
        <v>30.2</v>
      </c>
      <c r="Z1816" s="3">
        <f xml:space="preserve"> IFERROR(AVEDEV(Table1[[#This Row],[GP 2012]:[GP 2021]]) / Table1[[#This Row],[Avg GP]], "x")</f>
        <v>8.3478260869565224E-2</v>
      </c>
      <c r="AA1816" s="2">
        <f xml:space="preserve"> IFERROR(AVERAGE(Table1[[#This Row],[GP 2012]:[GP 2021]]), "x")</f>
        <v>28.75</v>
      </c>
      <c r="AB1816" s="11">
        <f>Table1[Equity]/Table1[Market Capital]</f>
        <v>1.0474850256188208</v>
      </c>
      <c r="AC1816" s="1">
        <v>285.2</v>
      </c>
      <c r="AD1816" s="1">
        <v>296.2</v>
      </c>
      <c r="AE1816" s="1">
        <v>406.4</v>
      </c>
      <c r="AF1816" s="1">
        <v>449.8</v>
      </c>
      <c r="AG1816" s="1">
        <v>454.6</v>
      </c>
      <c r="AH1816" s="1">
        <v>462.2</v>
      </c>
      <c r="AI1816" s="1">
        <v>492.4</v>
      </c>
      <c r="AJ1816" s="1">
        <v>498.7</v>
      </c>
      <c r="AK1816" s="1">
        <v>513.4</v>
      </c>
      <c r="AL1816" s="1">
        <v>516.6</v>
      </c>
      <c r="AM1816" s="1">
        <v>515.29999999999995</v>
      </c>
      <c r="AN1816" s="1">
        <v>290.3</v>
      </c>
      <c r="AO1816" s="3">
        <f xml:space="preserve"> IFERROR(Table1[[#This Row],[GP 2012]]/Table1[[#This Row],[Total Assets 2012]], "x")</f>
        <v>7.819074333800842E-2</v>
      </c>
      <c r="AP1816" s="3">
        <f xml:space="preserve"> IFERROR(Table1[[#This Row],[GP 2013]]/Table1[[#This Row],[Total Assets 2013]], "x")</f>
        <v>8.2039162727886569E-2</v>
      </c>
      <c r="AQ1816" s="3">
        <f xml:space="preserve"> IFERROR(Table1[[#This Row],[GP 2014]]/Table1[[#This Row],[Total Assets 2014]], "x")</f>
        <v>6.8651574803149609E-2</v>
      </c>
      <c r="AR1816" s="3">
        <f xml:space="preserve"> IFERROR(Table1[[#This Row],[GP 2015]]/Table1[[#This Row],[Total Assets 2015]], "x")</f>
        <v>7.2254335260115599E-2</v>
      </c>
      <c r="AS1816" s="3">
        <f xml:space="preserve"> IFERROR(Table1[[#This Row],[GP 2016]]/Table1[[#This Row],[Total Assets 2016]], "x")</f>
        <v>6.269247690277166E-2</v>
      </c>
      <c r="AT1816" s="3">
        <f xml:space="preserve"> IFERROR(Table1[[#This Row],[GP 2017]]/Table1[[#This Row],[Total Assets 2017]], "x")</f>
        <v>6.5339679792297711E-2</v>
      </c>
      <c r="AU1816" s="3">
        <f xml:space="preserve"> IFERROR(Table1[[#This Row],[GP 2018]]/Table1[[#This Row],[Total Assets 2018]], "x")</f>
        <v>6.3160032493907392E-2</v>
      </c>
      <c r="AV1816" s="3">
        <f xml:space="preserve"> IFERROR(Table1[[#This Row],[GP 2019]]/Table1[[#This Row],[Total Assets 2019]], "x")</f>
        <v>6.4166833767796277E-2</v>
      </c>
      <c r="AW1816" s="3">
        <f xml:space="preserve"> IFERROR(Table1[[#This Row],[GP 2020]]/Table1[[#This Row],[Total Assets 2020]], "x")</f>
        <v>5.6680950525905729E-2</v>
      </c>
      <c r="AX1816" s="3">
        <f xml:space="preserve"> IFERROR(Table1[[#This Row],[GP 2021]]/Table1[[#This Row],[Total Assets 2021]], "x")</f>
        <v>5.7297715834301204E-2</v>
      </c>
      <c r="AY1816" s="3">
        <f xml:space="preserve"> IFERROR(Table1[[#This Row],[GP TTM]]/Table1[[#This Row],[Total Assets TTM]], "x")</f>
        <v>5.8606636910537552E-2</v>
      </c>
      <c r="BA1816" s="3">
        <f xml:space="preserve"> IFERROR(ABS(Table1[[#This Row],[ROA 2013]]-Table1[[#This Row],[ROA 2012]]), "x")</f>
        <v>3.8484193898781494E-3</v>
      </c>
      <c r="BB1816" s="3">
        <f xml:space="preserve"> IFERROR(ABS(Table1[[#This Row],[ROA 2014]]-Table1[[#This Row],[ROA 2013]]), "x")</f>
        <v>1.338758792473696E-2</v>
      </c>
      <c r="BC1816" s="3">
        <f xml:space="preserve"> IFERROR(ABS(Table1[[#This Row],[ROA 2015]]-Table1[[#This Row],[ROA 2014]]), "x")</f>
        <v>3.6027604569659893E-3</v>
      </c>
      <c r="BD1816" s="3">
        <f xml:space="preserve"> IFERROR(ABS(Table1[[#This Row],[ROA 2016]]-Table1[[#This Row],[ROA 2015]]), "x")</f>
        <v>9.5618583573439386E-3</v>
      </c>
      <c r="BE1816" s="3">
        <f xml:space="preserve"> IFERROR(ABS(Table1[[#This Row],[ROA 2017]]-Table1[[#This Row],[ROA 2016]]), "x")</f>
        <v>2.6472028895260513E-3</v>
      </c>
      <c r="BF1816" s="3">
        <f xml:space="preserve"> IFERROR(ABS(Table1[[#This Row],[ROA 2018]]-Table1[[#This Row],[ROA 2017]]), "x")</f>
        <v>2.1796472983903192E-3</v>
      </c>
      <c r="BG1816" s="3">
        <f xml:space="preserve"> IFERROR(ABS(Table1[[#This Row],[ROA 2019]]-Table1[[#This Row],[ROA 2018]]), "x")</f>
        <v>1.0068012738888854E-3</v>
      </c>
      <c r="BH1816" s="3">
        <f xml:space="preserve"> IFERROR(ABS(Table1[[#This Row],[ROA 2020]]-Table1[[#This Row],[ROA 2019]]), "x")</f>
        <v>7.485883241890548E-3</v>
      </c>
      <c r="BI1816" s="3">
        <f xml:space="preserve"> IFERROR(ABS(Table1[[#This Row],[ROA 2021]]-Table1[[#This Row],[ROA 2020]]), "x")</f>
        <v>6.1676530839547411E-4</v>
      </c>
      <c r="BJ1816" s="3">
        <f xml:space="preserve"> IFERROR(AVERAGE(Table1[[#This Row],[ROA 2013-2012]:[ROA 2021-2020]]), "x")</f>
        <v>4.9263251267795908E-3</v>
      </c>
      <c r="BK1816" s="3">
        <f>IFERROR(AVERAGE(Table1[[#This Row],[ROA 2012]:[ROA 2021]]), "x")</f>
        <v>6.7047350544614012E-2</v>
      </c>
      <c r="BN1816" s="1">
        <f>SUM(Table1[[#This Row],[B/M Rank]:[ROA Rank]])</f>
        <v>0</v>
      </c>
    </row>
    <row r="1817" spans="1:66" x14ac:dyDescent="0.25">
      <c r="A1817" s="1" t="s">
        <v>2860</v>
      </c>
      <c r="B1817" s="1" t="s">
        <v>868</v>
      </c>
      <c r="C1817" s="1" t="s">
        <v>4417</v>
      </c>
      <c r="D1817" s="1" t="s">
        <v>268</v>
      </c>
      <c r="E1817" s="1" t="s">
        <v>108</v>
      </c>
      <c r="F1817" s="1">
        <v>277.27999999999997</v>
      </c>
      <c r="G1817" s="19"/>
      <c r="H1817" s="19"/>
      <c r="I1817" s="19"/>
      <c r="J1817" s="19"/>
      <c r="K1817" s="1"/>
      <c r="L1817" s="19"/>
      <c r="M1817" s="1">
        <v>2012</v>
      </c>
      <c r="N1817" s="1" t="s">
        <v>4368</v>
      </c>
      <c r="O1817" s="1" t="s">
        <v>4368</v>
      </c>
      <c r="P1817" s="1" t="s">
        <v>4368</v>
      </c>
      <c r="Q1817" s="1" t="s">
        <v>4368</v>
      </c>
      <c r="R1817" s="1" t="s">
        <v>4368</v>
      </c>
      <c r="S1817" s="1" t="s">
        <v>4368</v>
      </c>
      <c r="T1817" s="1" t="s">
        <v>4368</v>
      </c>
      <c r="U1817" s="1" t="s">
        <v>4368</v>
      </c>
      <c r="V1817" s="1" t="s">
        <v>4368</v>
      </c>
      <c r="W1817" s="1" t="s">
        <v>4368</v>
      </c>
      <c r="X1817" s="1" t="s">
        <v>4368</v>
      </c>
      <c r="Z1817" s="3" t="str">
        <f xml:space="preserve"> IFERROR(AVEDEV(Table1[[#This Row],[GP 2012]:[GP 2021]]) / Table1[[#This Row],[Avg GP]], "x")</f>
        <v>x</v>
      </c>
      <c r="AA1817" s="2" t="str">
        <f xml:space="preserve"> IFERROR(AVERAGE(Table1[[#This Row],[GP 2012]:[GP 2021]]), "x")</f>
        <v>x</v>
      </c>
      <c r="AB1817" s="11">
        <f>Table1[Equity]/Table1[Market Capital]</f>
        <v>0.40139930755914605</v>
      </c>
      <c r="AC1817" s="1">
        <v>51.6</v>
      </c>
      <c r="AD1817" s="1">
        <v>50.9</v>
      </c>
      <c r="AE1817" s="1">
        <v>49.5</v>
      </c>
      <c r="AF1817" s="1">
        <v>47.1</v>
      </c>
      <c r="AG1817" s="1">
        <v>46.1</v>
      </c>
      <c r="AH1817" s="1">
        <v>45.2</v>
      </c>
      <c r="AI1817" s="1">
        <v>46.9</v>
      </c>
      <c r="AJ1817" s="1">
        <v>50.5</v>
      </c>
      <c r="AK1817" s="1">
        <v>83.8</v>
      </c>
      <c r="AL1817" s="1">
        <v>115.5</v>
      </c>
      <c r="AM1817" s="1">
        <v>114</v>
      </c>
      <c r="AN1817" s="1">
        <v>111.3</v>
      </c>
      <c r="AO1817" s="3" t="str">
        <f xml:space="preserve"> IFERROR(Table1[[#This Row],[GP 2012]]/Table1[[#This Row],[Total Assets 2012]], "x")</f>
        <v>x</v>
      </c>
      <c r="AP1817" s="3" t="str">
        <f xml:space="preserve"> IFERROR(Table1[[#This Row],[GP 2013]]/Table1[[#This Row],[Total Assets 2013]], "x")</f>
        <v>x</v>
      </c>
      <c r="AQ1817" s="3" t="str">
        <f xml:space="preserve"> IFERROR(Table1[[#This Row],[GP 2014]]/Table1[[#This Row],[Total Assets 2014]], "x")</f>
        <v>x</v>
      </c>
      <c r="AR1817" s="3" t="str">
        <f xml:space="preserve"> IFERROR(Table1[[#This Row],[GP 2015]]/Table1[[#This Row],[Total Assets 2015]], "x")</f>
        <v>x</v>
      </c>
      <c r="AS1817" s="3" t="str">
        <f xml:space="preserve"> IFERROR(Table1[[#This Row],[GP 2016]]/Table1[[#This Row],[Total Assets 2016]], "x")</f>
        <v>x</v>
      </c>
      <c r="AT1817" s="3" t="str">
        <f xml:space="preserve"> IFERROR(Table1[[#This Row],[GP 2017]]/Table1[[#This Row],[Total Assets 2017]], "x")</f>
        <v>x</v>
      </c>
      <c r="AU1817" s="3" t="str">
        <f xml:space="preserve"> IFERROR(Table1[[#This Row],[GP 2018]]/Table1[[#This Row],[Total Assets 2018]], "x")</f>
        <v>x</v>
      </c>
      <c r="AV1817" s="3" t="str">
        <f xml:space="preserve"> IFERROR(Table1[[#This Row],[GP 2019]]/Table1[[#This Row],[Total Assets 2019]], "x")</f>
        <v>x</v>
      </c>
      <c r="AW1817" s="3" t="str">
        <f xml:space="preserve"> IFERROR(Table1[[#This Row],[GP 2020]]/Table1[[#This Row],[Total Assets 2020]], "x")</f>
        <v>x</v>
      </c>
      <c r="AX1817" s="3" t="str">
        <f xml:space="preserve"> IFERROR(Table1[[#This Row],[GP 2021]]/Table1[[#This Row],[Total Assets 2021]], "x")</f>
        <v>x</v>
      </c>
      <c r="AY1817" s="3" t="str">
        <f xml:space="preserve"> IFERROR(Table1[[#This Row],[GP TTM]]/Table1[[#This Row],[Total Assets TTM]], "x")</f>
        <v>x</v>
      </c>
      <c r="BA1817" s="3" t="str">
        <f xml:space="preserve"> IFERROR(ABS(Table1[[#This Row],[ROA 2013]]-Table1[[#This Row],[ROA 2012]]), "x")</f>
        <v>x</v>
      </c>
      <c r="BB1817" s="3" t="str">
        <f xml:space="preserve"> IFERROR(ABS(Table1[[#This Row],[ROA 2014]]-Table1[[#This Row],[ROA 2013]]), "x")</f>
        <v>x</v>
      </c>
      <c r="BC1817" s="3" t="str">
        <f xml:space="preserve"> IFERROR(ABS(Table1[[#This Row],[ROA 2015]]-Table1[[#This Row],[ROA 2014]]), "x")</f>
        <v>x</v>
      </c>
      <c r="BD1817" s="3" t="str">
        <f xml:space="preserve"> IFERROR(ABS(Table1[[#This Row],[ROA 2016]]-Table1[[#This Row],[ROA 2015]]), "x")</f>
        <v>x</v>
      </c>
      <c r="BE1817" s="3" t="str">
        <f xml:space="preserve"> IFERROR(ABS(Table1[[#This Row],[ROA 2017]]-Table1[[#This Row],[ROA 2016]]), "x")</f>
        <v>x</v>
      </c>
      <c r="BF1817" s="3" t="str">
        <f xml:space="preserve"> IFERROR(ABS(Table1[[#This Row],[ROA 2018]]-Table1[[#This Row],[ROA 2017]]), "x")</f>
        <v>x</v>
      </c>
      <c r="BG1817" s="3" t="str">
        <f xml:space="preserve"> IFERROR(ABS(Table1[[#This Row],[ROA 2019]]-Table1[[#This Row],[ROA 2018]]), "x")</f>
        <v>x</v>
      </c>
      <c r="BH1817" s="3" t="str">
        <f xml:space="preserve"> IFERROR(ABS(Table1[[#This Row],[ROA 2020]]-Table1[[#This Row],[ROA 2019]]), "x")</f>
        <v>x</v>
      </c>
      <c r="BI1817" s="3" t="str">
        <f xml:space="preserve"> IFERROR(ABS(Table1[[#This Row],[ROA 2021]]-Table1[[#This Row],[ROA 2020]]), "x")</f>
        <v>x</v>
      </c>
      <c r="BJ1817" s="3" t="str">
        <f xml:space="preserve"> IFERROR(AVERAGE(Table1[[#This Row],[ROA 2013-2012]:[ROA 2021-2020]]), "x")</f>
        <v>x</v>
      </c>
      <c r="BK1817" s="3" t="str">
        <f>IFERROR(AVERAGE(Table1[[#This Row],[ROA 2012]:[ROA 2021]]), "x")</f>
        <v>x</v>
      </c>
      <c r="BN1817" s="1">
        <f>SUM(Table1[[#This Row],[B/M Rank]:[ROA Rank]])</f>
        <v>0</v>
      </c>
    </row>
    <row r="1818" spans="1:66" x14ac:dyDescent="0.25">
      <c r="A1818" s="1" t="s">
        <v>3825</v>
      </c>
      <c r="B1818" s="1" t="s">
        <v>1544</v>
      </c>
      <c r="C1818" s="1" t="s">
        <v>1499</v>
      </c>
      <c r="D1818" s="1" t="s">
        <v>440</v>
      </c>
      <c r="E1818" s="1" t="s">
        <v>108</v>
      </c>
      <c r="F1818" s="1">
        <v>279.02</v>
      </c>
      <c r="G1818" s="19"/>
      <c r="H1818" s="19"/>
      <c r="I1818" s="19"/>
      <c r="J1818" s="19"/>
      <c r="K1818" s="1"/>
      <c r="L1818" s="19"/>
      <c r="M1818" s="1">
        <v>2012</v>
      </c>
      <c r="N1818" s="1">
        <v>36.299999999999997</v>
      </c>
      <c r="O1818" s="1">
        <v>58.6</v>
      </c>
      <c r="P1818" s="1">
        <v>115.6</v>
      </c>
      <c r="Q1818" s="1">
        <v>50.1</v>
      </c>
      <c r="R1818" s="1">
        <v>38.9</v>
      </c>
      <c r="S1818" s="1">
        <v>45.7</v>
      </c>
      <c r="T1818" s="1">
        <v>48.2</v>
      </c>
      <c r="U1818" s="1">
        <v>44.9</v>
      </c>
      <c r="V1818" s="1">
        <v>21.3</v>
      </c>
      <c r="W1818" s="1">
        <v>61.1</v>
      </c>
      <c r="X1818" s="1">
        <v>73.5</v>
      </c>
      <c r="Z1818" s="3">
        <f xml:space="preserve"> IFERROR(AVEDEV(Table1[[#This Row],[GP 2012]:[GP 2021]]) / Table1[[#This Row],[Avg GP]], "x")</f>
        <v>0.30378336854234678</v>
      </c>
      <c r="AA1818" s="2">
        <f xml:space="preserve"> IFERROR(AVERAGE(Table1[[#This Row],[GP 2012]:[GP 2021]]), "x")</f>
        <v>52.069999999999993</v>
      </c>
      <c r="AB1818" s="11">
        <f>Table1[Equity]/Table1[Market Capital]</f>
        <v>0.39065299978496165</v>
      </c>
      <c r="AC1818" s="1">
        <v>308.3</v>
      </c>
      <c r="AD1818" s="1">
        <v>370.9</v>
      </c>
      <c r="AE1818" s="1">
        <v>563.6</v>
      </c>
      <c r="AF1818" s="1">
        <v>452.1</v>
      </c>
      <c r="AG1818" s="1">
        <v>484</v>
      </c>
      <c r="AH1818" s="1">
        <v>417</v>
      </c>
      <c r="AI1818" s="1">
        <v>380.7</v>
      </c>
      <c r="AJ1818" s="1">
        <v>345</v>
      </c>
      <c r="AK1818" s="1">
        <v>287.7</v>
      </c>
      <c r="AL1818" s="1">
        <v>357.2</v>
      </c>
      <c r="AM1818" s="1">
        <v>361.7</v>
      </c>
      <c r="AN1818" s="1">
        <v>109</v>
      </c>
      <c r="AO1818" s="3">
        <f xml:space="preserve"> IFERROR(Table1[[#This Row],[GP 2012]]/Table1[[#This Row],[Total Assets 2012]], "x")</f>
        <v>0.11774245864417773</v>
      </c>
      <c r="AP1818" s="3">
        <f xml:space="preserve"> IFERROR(Table1[[#This Row],[GP 2013]]/Table1[[#This Row],[Total Assets 2013]], "x")</f>
        <v>0.15799406848207065</v>
      </c>
      <c r="AQ1818" s="3">
        <f xml:space="preserve"> IFERROR(Table1[[#This Row],[GP 2014]]/Table1[[#This Row],[Total Assets 2014]], "x")</f>
        <v>0.20511000709723207</v>
      </c>
      <c r="AR1818" s="3">
        <f xml:space="preserve"> IFERROR(Table1[[#This Row],[GP 2015]]/Table1[[#This Row],[Total Assets 2015]], "x")</f>
        <v>0.1108161911081619</v>
      </c>
      <c r="AS1818" s="3">
        <f xml:space="preserve"> IFERROR(Table1[[#This Row],[GP 2016]]/Table1[[#This Row],[Total Assets 2016]], "x")</f>
        <v>8.0371900826446283E-2</v>
      </c>
      <c r="AT1818" s="3">
        <f xml:space="preserve"> IFERROR(Table1[[#This Row],[GP 2017]]/Table1[[#This Row],[Total Assets 2017]], "x")</f>
        <v>0.10959232613908873</v>
      </c>
      <c r="AU1818" s="3">
        <f xml:space="preserve"> IFERROR(Table1[[#This Row],[GP 2018]]/Table1[[#This Row],[Total Assets 2018]], "x")</f>
        <v>0.12660887838192803</v>
      </c>
      <c r="AV1818" s="3">
        <f xml:space="preserve"> IFERROR(Table1[[#This Row],[GP 2019]]/Table1[[#This Row],[Total Assets 2019]], "x")</f>
        <v>0.13014492753623189</v>
      </c>
      <c r="AW1818" s="3">
        <f xml:space="preserve"> IFERROR(Table1[[#This Row],[GP 2020]]/Table1[[#This Row],[Total Assets 2020]], "x")</f>
        <v>7.40354535974974E-2</v>
      </c>
      <c r="AX1818" s="3">
        <f xml:space="preserve"> IFERROR(Table1[[#This Row],[GP 2021]]/Table1[[#This Row],[Total Assets 2021]], "x")</f>
        <v>0.17105263157894737</v>
      </c>
      <c r="AY1818" s="3">
        <f xml:space="preserve"> IFERROR(Table1[[#This Row],[GP TTM]]/Table1[[#This Row],[Total Assets TTM]], "x")</f>
        <v>0.20320707768869228</v>
      </c>
      <c r="BA1818" s="3">
        <f xml:space="preserve"> IFERROR(ABS(Table1[[#This Row],[ROA 2013]]-Table1[[#This Row],[ROA 2012]]), "x")</f>
        <v>4.0251609837892915E-2</v>
      </c>
      <c r="BB1818" s="3">
        <f xml:space="preserve"> IFERROR(ABS(Table1[[#This Row],[ROA 2014]]-Table1[[#This Row],[ROA 2013]]), "x")</f>
        <v>4.7115938615161418E-2</v>
      </c>
      <c r="BC1818" s="3">
        <f xml:space="preserve"> IFERROR(ABS(Table1[[#This Row],[ROA 2015]]-Table1[[#This Row],[ROA 2014]]), "x")</f>
        <v>9.4293815989070162E-2</v>
      </c>
      <c r="BD1818" s="3">
        <f xml:space="preserve"> IFERROR(ABS(Table1[[#This Row],[ROA 2016]]-Table1[[#This Row],[ROA 2015]]), "x")</f>
        <v>3.0444290281715622E-2</v>
      </c>
      <c r="BE1818" s="3">
        <f xml:space="preserve"> IFERROR(ABS(Table1[[#This Row],[ROA 2017]]-Table1[[#This Row],[ROA 2016]]), "x")</f>
        <v>2.9220425312642448E-2</v>
      </c>
      <c r="BF1818" s="3">
        <f xml:space="preserve"> IFERROR(ABS(Table1[[#This Row],[ROA 2018]]-Table1[[#This Row],[ROA 2017]]), "x")</f>
        <v>1.7016552242839295E-2</v>
      </c>
      <c r="BG1818" s="3">
        <f xml:space="preserve"> IFERROR(ABS(Table1[[#This Row],[ROA 2019]]-Table1[[#This Row],[ROA 2018]]), "x")</f>
        <v>3.5360491543038608E-3</v>
      </c>
      <c r="BH1818" s="3">
        <f xml:space="preserve"> IFERROR(ABS(Table1[[#This Row],[ROA 2020]]-Table1[[#This Row],[ROA 2019]]), "x")</f>
        <v>5.6109473938734486E-2</v>
      </c>
      <c r="BI1818" s="3">
        <f xml:space="preserve"> IFERROR(ABS(Table1[[#This Row],[ROA 2021]]-Table1[[#This Row],[ROA 2020]]), "x")</f>
        <v>9.7017177981449973E-2</v>
      </c>
      <c r="BJ1818" s="3">
        <f xml:space="preserve"> IFERROR(AVERAGE(Table1[[#This Row],[ROA 2013-2012]:[ROA 2021-2020]]), "x")</f>
        <v>4.6111703705978911E-2</v>
      </c>
      <c r="BK1818" s="3">
        <f>IFERROR(AVERAGE(Table1[[#This Row],[ROA 2012]:[ROA 2021]]), "x")</f>
        <v>0.12834688433917821</v>
      </c>
      <c r="BN1818" s="1">
        <f>SUM(Table1[[#This Row],[B/M Rank]:[ROA Rank]])</f>
        <v>0</v>
      </c>
    </row>
    <row r="1819" spans="1:66" x14ac:dyDescent="0.25">
      <c r="A1819" s="1" t="s">
        <v>3780</v>
      </c>
      <c r="B1819" s="1" t="s">
        <v>1501</v>
      </c>
      <c r="C1819" s="1" t="s">
        <v>1499</v>
      </c>
      <c r="D1819" s="1" t="s">
        <v>440</v>
      </c>
      <c r="E1819" s="1" t="s">
        <v>108</v>
      </c>
      <c r="F1819" s="1">
        <v>279.68</v>
      </c>
      <c r="G1819" s="19"/>
      <c r="H1819" s="19"/>
      <c r="I1819" s="19"/>
      <c r="J1819" s="19"/>
      <c r="K1819" s="1"/>
      <c r="L1819" s="19"/>
      <c r="M1819" s="1">
        <v>2013</v>
      </c>
      <c r="O1819" s="1">
        <v>0</v>
      </c>
      <c r="P1819" s="1">
        <v>8.9</v>
      </c>
      <c r="Q1819" s="1">
        <v>18</v>
      </c>
      <c r="R1819" s="1">
        <v>12.5</v>
      </c>
      <c r="S1819" s="1">
        <v>31.7</v>
      </c>
      <c r="T1819" s="1">
        <v>39.799999999999997</v>
      </c>
      <c r="U1819" s="1">
        <v>41.5</v>
      </c>
      <c r="V1819" s="1">
        <v>16.7</v>
      </c>
      <c r="W1819" s="1">
        <v>72.900000000000006</v>
      </c>
      <c r="X1819" s="1">
        <v>95.1</v>
      </c>
      <c r="Z1819" s="3">
        <f xml:space="preserve"> IFERROR(AVEDEV(Table1[[#This Row],[GP 2012]:[GP 2021]]) / Table1[[#This Row],[Avg GP]], "x")</f>
        <v>0.64747474747474754</v>
      </c>
      <c r="AA1819" s="2">
        <f xml:space="preserve"> IFERROR(AVERAGE(Table1[[#This Row],[GP 2012]:[GP 2021]]), "x")</f>
        <v>26.888888888888886</v>
      </c>
      <c r="AB1819" s="11">
        <f>Table1[Equity]/Table1[Market Capital]</f>
        <v>0.74656750572082387</v>
      </c>
      <c r="AD1819" s="1">
        <v>2.1</v>
      </c>
      <c r="AE1819" s="1">
        <v>161.19999999999999</v>
      </c>
      <c r="AF1819" s="1">
        <v>143.30000000000001</v>
      </c>
      <c r="AG1819" s="1">
        <v>303.5</v>
      </c>
      <c r="AH1819" s="1">
        <v>323.8</v>
      </c>
      <c r="AI1819" s="1">
        <v>314</v>
      </c>
      <c r="AJ1819" s="1">
        <v>298</v>
      </c>
      <c r="AK1819" s="1">
        <v>211</v>
      </c>
      <c r="AL1819" s="1">
        <v>406.5</v>
      </c>
      <c r="AM1819" s="1">
        <v>423.7</v>
      </c>
      <c r="AN1819" s="1">
        <v>208.8</v>
      </c>
      <c r="AO1819" s="3" t="str">
        <f xml:space="preserve"> IFERROR(Table1[[#This Row],[GP 2012]]/Table1[[#This Row],[Total Assets 2012]], "x")</f>
        <v>x</v>
      </c>
      <c r="AP1819" s="3">
        <f xml:space="preserve"> IFERROR(Table1[[#This Row],[GP 2013]]/Table1[[#This Row],[Total Assets 2013]], "x")</f>
        <v>0</v>
      </c>
      <c r="AQ1819" s="3">
        <f xml:space="preserve"> IFERROR(Table1[[#This Row],[GP 2014]]/Table1[[#This Row],[Total Assets 2014]], "x")</f>
        <v>5.5210918114143928E-2</v>
      </c>
      <c r="AR1819" s="3">
        <f xml:space="preserve"> IFERROR(Table1[[#This Row],[GP 2015]]/Table1[[#This Row],[Total Assets 2015]], "x")</f>
        <v>0.1256106071179344</v>
      </c>
      <c r="AS1819" s="3">
        <f xml:space="preserve"> IFERROR(Table1[[#This Row],[GP 2016]]/Table1[[#This Row],[Total Assets 2016]], "x")</f>
        <v>4.118616144975288E-2</v>
      </c>
      <c r="AT1819" s="3">
        <f xml:space="preserve"> IFERROR(Table1[[#This Row],[GP 2017]]/Table1[[#This Row],[Total Assets 2017]], "x")</f>
        <v>9.7899938233477451E-2</v>
      </c>
      <c r="AU1819" s="3">
        <f xml:space="preserve"> IFERROR(Table1[[#This Row],[GP 2018]]/Table1[[#This Row],[Total Assets 2018]], "x")</f>
        <v>0.1267515923566879</v>
      </c>
      <c r="AV1819" s="3">
        <f xml:space="preserve"> IFERROR(Table1[[#This Row],[GP 2019]]/Table1[[#This Row],[Total Assets 2019]], "x")</f>
        <v>0.13926174496644295</v>
      </c>
      <c r="AW1819" s="3">
        <f xml:space="preserve"> IFERROR(Table1[[#This Row],[GP 2020]]/Table1[[#This Row],[Total Assets 2020]], "x")</f>
        <v>7.9146919431279619E-2</v>
      </c>
      <c r="AX1819" s="3">
        <f xml:space="preserve"> IFERROR(Table1[[#This Row],[GP 2021]]/Table1[[#This Row],[Total Assets 2021]], "x")</f>
        <v>0.17933579335793359</v>
      </c>
      <c r="AY1819" s="3">
        <f xml:space="preserve"> IFERROR(Table1[[#This Row],[GP TTM]]/Table1[[#This Row],[Total Assets TTM]], "x")</f>
        <v>0.22445126268586263</v>
      </c>
      <c r="BA1819" s="3" t="str">
        <f xml:space="preserve"> IFERROR(ABS(Table1[[#This Row],[ROA 2013]]-Table1[[#This Row],[ROA 2012]]), "x")</f>
        <v>x</v>
      </c>
      <c r="BB1819" s="3">
        <f xml:space="preserve"> IFERROR(ABS(Table1[[#This Row],[ROA 2014]]-Table1[[#This Row],[ROA 2013]]), "x")</f>
        <v>5.5210918114143928E-2</v>
      </c>
      <c r="BC1819" s="3">
        <f xml:space="preserve"> IFERROR(ABS(Table1[[#This Row],[ROA 2015]]-Table1[[#This Row],[ROA 2014]]), "x")</f>
        <v>7.0399689003790469E-2</v>
      </c>
      <c r="BD1819" s="3">
        <f xml:space="preserve"> IFERROR(ABS(Table1[[#This Row],[ROA 2016]]-Table1[[#This Row],[ROA 2015]]), "x")</f>
        <v>8.4424445668181525E-2</v>
      </c>
      <c r="BE1819" s="3">
        <f xml:space="preserve"> IFERROR(ABS(Table1[[#This Row],[ROA 2017]]-Table1[[#This Row],[ROA 2016]]), "x")</f>
        <v>5.6713776783724572E-2</v>
      </c>
      <c r="BF1819" s="3">
        <f xml:space="preserve"> IFERROR(ABS(Table1[[#This Row],[ROA 2018]]-Table1[[#This Row],[ROA 2017]]), "x")</f>
        <v>2.8851654123210446E-2</v>
      </c>
      <c r="BG1819" s="3">
        <f xml:space="preserve"> IFERROR(ABS(Table1[[#This Row],[ROA 2019]]-Table1[[#This Row],[ROA 2018]]), "x")</f>
        <v>1.2510152609755049E-2</v>
      </c>
      <c r="BH1819" s="3">
        <f xml:space="preserve"> IFERROR(ABS(Table1[[#This Row],[ROA 2020]]-Table1[[#This Row],[ROA 2019]]), "x")</f>
        <v>6.0114825535163327E-2</v>
      </c>
      <c r="BI1819" s="3">
        <f xml:space="preserve"> IFERROR(ABS(Table1[[#This Row],[ROA 2021]]-Table1[[#This Row],[ROA 2020]]), "x")</f>
        <v>0.10018887392665397</v>
      </c>
      <c r="BJ1819" s="3">
        <f xml:space="preserve"> IFERROR(AVERAGE(Table1[[#This Row],[ROA 2013-2012]:[ROA 2021-2020]]), "x")</f>
        <v>5.8551791970577916E-2</v>
      </c>
      <c r="BK1819" s="3">
        <f>IFERROR(AVERAGE(Table1[[#This Row],[ROA 2012]:[ROA 2021]]), "x")</f>
        <v>9.3822630558628078E-2</v>
      </c>
      <c r="BN1819" s="1">
        <f>SUM(Table1[[#This Row],[B/M Rank]:[ROA Rank]])</f>
        <v>0</v>
      </c>
    </row>
    <row r="1820" spans="1:66" x14ac:dyDescent="0.25">
      <c r="A1820" s="1" t="s">
        <v>3849</v>
      </c>
      <c r="B1820" s="1" t="s">
        <v>1567</v>
      </c>
      <c r="C1820" s="1" t="s">
        <v>1499</v>
      </c>
      <c r="D1820" s="1" t="s">
        <v>440</v>
      </c>
      <c r="E1820" s="1" t="s">
        <v>108</v>
      </c>
      <c r="F1820" s="1">
        <v>280.99</v>
      </c>
      <c r="G1820" s="19"/>
      <c r="H1820" s="19"/>
      <c r="I1820" s="19"/>
      <c r="J1820" s="19"/>
      <c r="K1820" s="1"/>
      <c r="L1820" s="19"/>
      <c r="M1820" s="1">
        <v>2012</v>
      </c>
      <c r="N1820" s="1" t="s">
        <v>4368</v>
      </c>
      <c r="O1820" s="1" t="s">
        <v>4368</v>
      </c>
      <c r="P1820" s="1" t="s">
        <v>4368</v>
      </c>
      <c r="Q1820" s="1" t="s">
        <v>4368</v>
      </c>
      <c r="R1820" s="1" t="s">
        <v>4368</v>
      </c>
      <c r="S1820" s="1" t="s">
        <v>4368</v>
      </c>
      <c r="T1820" s="1" t="s">
        <v>4368</v>
      </c>
      <c r="U1820" s="1" t="s">
        <v>4368</v>
      </c>
      <c r="V1820" s="1" t="s">
        <v>4368</v>
      </c>
      <c r="W1820" s="1" t="s">
        <v>4368</v>
      </c>
      <c r="X1820" s="1" t="s">
        <v>4368</v>
      </c>
      <c r="Z1820" s="3" t="str">
        <f xml:space="preserve"> IFERROR(AVEDEV(Table1[[#This Row],[GP 2012]:[GP 2021]]) / Table1[[#This Row],[Avg GP]], "x")</f>
        <v>x</v>
      </c>
      <c r="AA1820" s="2" t="str">
        <f xml:space="preserve"> IFERROR(AVERAGE(Table1[[#This Row],[GP 2012]:[GP 2021]]), "x")</f>
        <v>x</v>
      </c>
      <c r="AB1820" s="11">
        <f>Table1[Equity]/Table1[Market Capital]</f>
        <v>0.31602548133385527</v>
      </c>
      <c r="AC1820" s="1">
        <v>46.4</v>
      </c>
      <c r="AD1820" s="1">
        <v>58.6</v>
      </c>
      <c r="AE1820" s="1">
        <v>37</v>
      </c>
      <c r="AF1820" s="1">
        <v>42</v>
      </c>
      <c r="AG1820" s="1">
        <v>41.6</v>
      </c>
      <c r="AH1820" s="1">
        <v>41.5</v>
      </c>
      <c r="AI1820" s="1">
        <v>52.5</v>
      </c>
      <c r="AJ1820" s="1">
        <v>51.9</v>
      </c>
      <c r="AK1820" s="1">
        <v>49.8</v>
      </c>
      <c r="AL1820" s="1">
        <v>169.5</v>
      </c>
      <c r="AM1820" s="1">
        <v>187.3</v>
      </c>
      <c r="AN1820" s="1">
        <v>88.8</v>
      </c>
      <c r="AO1820" s="3" t="str">
        <f xml:space="preserve"> IFERROR(Table1[[#This Row],[GP 2012]]/Table1[[#This Row],[Total Assets 2012]], "x")</f>
        <v>x</v>
      </c>
      <c r="AP1820" s="3" t="str">
        <f xml:space="preserve"> IFERROR(Table1[[#This Row],[GP 2013]]/Table1[[#This Row],[Total Assets 2013]], "x")</f>
        <v>x</v>
      </c>
      <c r="AQ1820" s="3" t="str">
        <f xml:space="preserve"> IFERROR(Table1[[#This Row],[GP 2014]]/Table1[[#This Row],[Total Assets 2014]], "x")</f>
        <v>x</v>
      </c>
      <c r="AR1820" s="3" t="str">
        <f xml:space="preserve"> IFERROR(Table1[[#This Row],[GP 2015]]/Table1[[#This Row],[Total Assets 2015]], "x")</f>
        <v>x</v>
      </c>
      <c r="AS1820" s="3" t="str">
        <f xml:space="preserve"> IFERROR(Table1[[#This Row],[GP 2016]]/Table1[[#This Row],[Total Assets 2016]], "x")</f>
        <v>x</v>
      </c>
      <c r="AT1820" s="3" t="str">
        <f xml:space="preserve"> IFERROR(Table1[[#This Row],[GP 2017]]/Table1[[#This Row],[Total Assets 2017]], "x")</f>
        <v>x</v>
      </c>
      <c r="AU1820" s="3" t="str">
        <f xml:space="preserve"> IFERROR(Table1[[#This Row],[GP 2018]]/Table1[[#This Row],[Total Assets 2018]], "x")</f>
        <v>x</v>
      </c>
      <c r="AV1820" s="3" t="str">
        <f xml:space="preserve"> IFERROR(Table1[[#This Row],[GP 2019]]/Table1[[#This Row],[Total Assets 2019]], "x")</f>
        <v>x</v>
      </c>
      <c r="AW1820" s="3" t="str">
        <f xml:space="preserve"> IFERROR(Table1[[#This Row],[GP 2020]]/Table1[[#This Row],[Total Assets 2020]], "x")</f>
        <v>x</v>
      </c>
      <c r="AX1820" s="3" t="str">
        <f xml:space="preserve"> IFERROR(Table1[[#This Row],[GP 2021]]/Table1[[#This Row],[Total Assets 2021]], "x")</f>
        <v>x</v>
      </c>
      <c r="AY1820" s="3" t="str">
        <f xml:space="preserve"> IFERROR(Table1[[#This Row],[GP TTM]]/Table1[[#This Row],[Total Assets TTM]], "x")</f>
        <v>x</v>
      </c>
      <c r="BA1820" s="3" t="str">
        <f xml:space="preserve"> IFERROR(ABS(Table1[[#This Row],[ROA 2013]]-Table1[[#This Row],[ROA 2012]]), "x")</f>
        <v>x</v>
      </c>
      <c r="BB1820" s="3" t="str">
        <f xml:space="preserve"> IFERROR(ABS(Table1[[#This Row],[ROA 2014]]-Table1[[#This Row],[ROA 2013]]), "x")</f>
        <v>x</v>
      </c>
      <c r="BC1820" s="3" t="str">
        <f xml:space="preserve"> IFERROR(ABS(Table1[[#This Row],[ROA 2015]]-Table1[[#This Row],[ROA 2014]]), "x")</f>
        <v>x</v>
      </c>
      <c r="BD1820" s="3" t="str">
        <f xml:space="preserve"> IFERROR(ABS(Table1[[#This Row],[ROA 2016]]-Table1[[#This Row],[ROA 2015]]), "x")</f>
        <v>x</v>
      </c>
      <c r="BE1820" s="3" t="str">
        <f xml:space="preserve"> IFERROR(ABS(Table1[[#This Row],[ROA 2017]]-Table1[[#This Row],[ROA 2016]]), "x")</f>
        <v>x</v>
      </c>
      <c r="BF1820" s="3" t="str">
        <f xml:space="preserve"> IFERROR(ABS(Table1[[#This Row],[ROA 2018]]-Table1[[#This Row],[ROA 2017]]), "x")</f>
        <v>x</v>
      </c>
      <c r="BG1820" s="3" t="str">
        <f xml:space="preserve"> IFERROR(ABS(Table1[[#This Row],[ROA 2019]]-Table1[[#This Row],[ROA 2018]]), "x")</f>
        <v>x</v>
      </c>
      <c r="BH1820" s="3" t="str">
        <f xml:space="preserve"> IFERROR(ABS(Table1[[#This Row],[ROA 2020]]-Table1[[#This Row],[ROA 2019]]), "x")</f>
        <v>x</v>
      </c>
      <c r="BI1820" s="3" t="str">
        <f xml:space="preserve"> IFERROR(ABS(Table1[[#This Row],[ROA 2021]]-Table1[[#This Row],[ROA 2020]]), "x")</f>
        <v>x</v>
      </c>
      <c r="BJ1820" s="3" t="str">
        <f xml:space="preserve"> IFERROR(AVERAGE(Table1[[#This Row],[ROA 2013-2012]:[ROA 2021-2020]]), "x")</f>
        <v>x</v>
      </c>
      <c r="BK1820" s="3" t="str">
        <f>IFERROR(AVERAGE(Table1[[#This Row],[ROA 2012]:[ROA 2021]]), "x")</f>
        <v>x</v>
      </c>
      <c r="BN1820" s="1">
        <f>SUM(Table1[[#This Row],[B/M Rank]:[ROA Rank]])</f>
        <v>0</v>
      </c>
    </row>
    <row r="1821" spans="1:66" x14ac:dyDescent="0.25">
      <c r="A1821" s="1" t="s">
        <v>3399</v>
      </c>
      <c r="B1821" s="1" t="s">
        <v>1228</v>
      </c>
      <c r="C1821" s="1" t="s">
        <v>4417</v>
      </c>
      <c r="D1821" s="1" t="s">
        <v>268</v>
      </c>
      <c r="E1821" s="1" t="s">
        <v>108</v>
      </c>
      <c r="F1821" s="1">
        <v>281.75</v>
      </c>
      <c r="G1821" s="19"/>
      <c r="H1821" s="19"/>
      <c r="I1821" s="19"/>
      <c r="J1821" s="19"/>
      <c r="K1821" s="1"/>
      <c r="L1821" s="19"/>
      <c r="M1821" s="1">
        <v>2012</v>
      </c>
      <c r="O1821" s="1" t="s">
        <v>4368</v>
      </c>
      <c r="P1821" s="1" t="s">
        <v>4368</v>
      </c>
      <c r="Q1821" s="1" t="s">
        <v>4368</v>
      </c>
      <c r="R1821" s="1" t="s">
        <v>4368</v>
      </c>
      <c r="S1821" s="1" t="s">
        <v>4368</v>
      </c>
      <c r="T1821" s="1" t="s">
        <v>4368</v>
      </c>
      <c r="U1821" s="1" t="s">
        <v>4368</v>
      </c>
      <c r="V1821" s="1" t="s">
        <v>4368</v>
      </c>
      <c r="W1821" s="1" t="s">
        <v>4368</v>
      </c>
      <c r="X1821" s="1" t="s">
        <v>4368</v>
      </c>
      <c r="Z1821" s="3" t="str">
        <f xml:space="preserve"> IFERROR(AVEDEV(Table1[[#This Row],[GP 2012]:[GP 2021]]) / Table1[[#This Row],[Avg GP]], "x")</f>
        <v>x</v>
      </c>
      <c r="AA1821" s="2" t="str">
        <f xml:space="preserve"> IFERROR(AVERAGE(Table1[[#This Row],[GP 2012]:[GP 2021]]), "x")</f>
        <v>x</v>
      </c>
      <c r="AB1821" s="11">
        <f>Table1[Equity]/Table1[Market Capital]</f>
        <v>8.2697426796805681E-2</v>
      </c>
      <c r="AD1821" s="1">
        <v>2.4</v>
      </c>
      <c r="AE1821" s="1">
        <v>2.4</v>
      </c>
      <c r="AF1821" s="1">
        <v>3.4</v>
      </c>
      <c r="AG1821" s="1">
        <v>5.6</v>
      </c>
      <c r="AH1821" s="1">
        <v>6.7</v>
      </c>
      <c r="AI1821" s="1">
        <v>9.1</v>
      </c>
      <c r="AJ1821" s="1">
        <v>11.9</v>
      </c>
      <c r="AK1821" s="1">
        <v>13.6</v>
      </c>
      <c r="AL1821" s="1">
        <v>11.6</v>
      </c>
      <c r="AM1821" s="1">
        <v>24.6</v>
      </c>
      <c r="AN1821" s="1">
        <v>23.3</v>
      </c>
      <c r="AO1821" s="3" t="str">
        <f xml:space="preserve"> IFERROR(Table1[[#This Row],[GP 2012]]/Table1[[#This Row],[Total Assets 2012]], "x")</f>
        <v>x</v>
      </c>
      <c r="AP1821" s="3" t="str">
        <f xml:space="preserve"> IFERROR(Table1[[#This Row],[GP 2013]]/Table1[[#This Row],[Total Assets 2013]], "x")</f>
        <v>x</v>
      </c>
      <c r="AQ1821" s="3" t="str">
        <f xml:space="preserve"> IFERROR(Table1[[#This Row],[GP 2014]]/Table1[[#This Row],[Total Assets 2014]], "x")</f>
        <v>x</v>
      </c>
      <c r="AR1821" s="3" t="str">
        <f xml:space="preserve"> IFERROR(Table1[[#This Row],[GP 2015]]/Table1[[#This Row],[Total Assets 2015]], "x")</f>
        <v>x</v>
      </c>
      <c r="AS1821" s="3" t="str">
        <f xml:space="preserve"> IFERROR(Table1[[#This Row],[GP 2016]]/Table1[[#This Row],[Total Assets 2016]], "x")</f>
        <v>x</v>
      </c>
      <c r="AT1821" s="3" t="str">
        <f xml:space="preserve"> IFERROR(Table1[[#This Row],[GP 2017]]/Table1[[#This Row],[Total Assets 2017]], "x")</f>
        <v>x</v>
      </c>
      <c r="AU1821" s="3" t="str">
        <f xml:space="preserve"> IFERROR(Table1[[#This Row],[GP 2018]]/Table1[[#This Row],[Total Assets 2018]], "x")</f>
        <v>x</v>
      </c>
      <c r="AV1821" s="3" t="str">
        <f xml:space="preserve"> IFERROR(Table1[[#This Row],[GP 2019]]/Table1[[#This Row],[Total Assets 2019]], "x")</f>
        <v>x</v>
      </c>
      <c r="AW1821" s="3" t="str">
        <f xml:space="preserve"> IFERROR(Table1[[#This Row],[GP 2020]]/Table1[[#This Row],[Total Assets 2020]], "x")</f>
        <v>x</v>
      </c>
      <c r="AX1821" s="3" t="str">
        <f xml:space="preserve"> IFERROR(Table1[[#This Row],[GP 2021]]/Table1[[#This Row],[Total Assets 2021]], "x")</f>
        <v>x</v>
      </c>
      <c r="AY1821" s="3" t="str">
        <f xml:space="preserve"> IFERROR(Table1[[#This Row],[GP TTM]]/Table1[[#This Row],[Total Assets TTM]], "x")</f>
        <v>x</v>
      </c>
      <c r="BA1821" s="3" t="str">
        <f xml:space="preserve"> IFERROR(ABS(Table1[[#This Row],[ROA 2013]]-Table1[[#This Row],[ROA 2012]]), "x")</f>
        <v>x</v>
      </c>
      <c r="BB1821" s="3" t="str">
        <f xml:space="preserve"> IFERROR(ABS(Table1[[#This Row],[ROA 2014]]-Table1[[#This Row],[ROA 2013]]), "x")</f>
        <v>x</v>
      </c>
      <c r="BC1821" s="3" t="str">
        <f xml:space="preserve"> IFERROR(ABS(Table1[[#This Row],[ROA 2015]]-Table1[[#This Row],[ROA 2014]]), "x")</f>
        <v>x</v>
      </c>
      <c r="BD1821" s="3" t="str">
        <f xml:space="preserve"> IFERROR(ABS(Table1[[#This Row],[ROA 2016]]-Table1[[#This Row],[ROA 2015]]), "x")</f>
        <v>x</v>
      </c>
      <c r="BE1821" s="3" t="str">
        <f xml:space="preserve"> IFERROR(ABS(Table1[[#This Row],[ROA 2017]]-Table1[[#This Row],[ROA 2016]]), "x")</f>
        <v>x</v>
      </c>
      <c r="BF1821" s="3" t="str">
        <f xml:space="preserve"> IFERROR(ABS(Table1[[#This Row],[ROA 2018]]-Table1[[#This Row],[ROA 2017]]), "x")</f>
        <v>x</v>
      </c>
      <c r="BG1821" s="3" t="str">
        <f xml:space="preserve"> IFERROR(ABS(Table1[[#This Row],[ROA 2019]]-Table1[[#This Row],[ROA 2018]]), "x")</f>
        <v>x</v>
      </c>
      <c r="BH1821" s="3" t="str">
        <f xml:space="preserve"> IFERROR(ABS(Table1[[#This Row],[ROA 2020]]-Table1[[#This Row],[ROA 2019]]), "x")</f>
        <v>x</v>
      </c>
      <c r="BI1821" s="3" t="str">
        <f xml:space="preserve"> IFERROR(ABS(Table1[[#This Row],[ROA 2021]]-Table1[[#This Row],[ROA 2020]]), "x")</f>
        <v>x</v>
      </c>
      <c r="BJ1821" s="3" t="str">
        <f xml:space="preserve"> IFERROR(AVERAGE(Table1[[#This Row],[ROA 2013-2012]:[ROA 2021-2020]]), "x")</f>
        <v>x</v>
      </c>
      <c r="BK1821" s="3" t="str">
        <f>IFERROR(AVERAGE(Table1[[#This Row],[ROA 2012]:[ROA 2021]]), "x")</f>
        <v>x</v>
      </c>
      <c r="BN1821" s="1">
        <f>SUM(Table1[[#This Row],[B/M Rank]:[ROA Rank]])</f>
        <v>0</v>
      </c>
    </row>
    <row r="1822" spans="1:66" x14ac:dyDescent="0.25">
      <c r="A1822" s="1" t="s">
        <v>2681</v>
      </c>
      <c r="B1822" s="1" t="s">
        <v>733</v>
      </c>
      <c r="C1822" s="1" t="s">
        <v>730</v>
      </c>
      <c r="D1822" s="1" t="s">
        <v>330</v>
      </c>
      <c r="E1822" s="1" t="s">
        <v>108</v>
      </c>
      <c r="F1822" s="1">
        <v>282.36</v>
      </c>
      <c r="G1822" s="19"/>
      <c r="H1822" s="19"/>
      <c r="I1822" s="19"/>
      <c r="J1822" s="19"/>
      <c r="K1822" s="1"/>
      <c r="L1822" s="19"/>
      <c r="M1822" s="1">
        <v>2016</v>
      </c>
      <c r="Q1822" s="1">
        <v>60.2</v>
      </c>
      <c r="R1822" s="1">
        <v>22.9</v>
      </c>
      <c r="S1822" s="1">
        <v>34.700000000000003</v>
      </c>
      <c r="T1822" s="1">
        <v>54.3</v>
      </c>
      <c r="U1822" s="1">
        <v>83</v>
      </c>
      <c r="V1822" s="1">
        <v>76.099999999999994</v>
      </c>
      <c r="W1822" s="1">
        <v>105.3</v>
      </c>
      <c r="X1822" s="1">
        <v>105.3</v>
      </c>
      <c r="Z1822" s="3">
        <f xml:space="preserve"> IFERROR(AVEDEV(Table1[[#This Row],[GP 2012]:[GP 2021]]) / Table1[[#This Row],[Avg GP]], "x")</f>
        <v>0.35431189657993778</v>
      </c>
      <c r="AA1822" s="2">
        <f xml:space="preserve"> IFERROR(AVERAGE(Table1[[#This Row],[GP 2012]:[GP 2021]]), "x")</f>
        <v>62.357142857142854</v>
      </c>
      <c r="AB1822" s="11">
        <f>Table1[Equity]/Table1[Market Capital]</f>
        <v>0.70760730981725461</v>
      </c>
      <c r="AF1822" s="1">
        <v>66</v>
      </c>
      <c r="AG1822" s="1">
        <v>86.3</v>
      </c>
      <c r="AH1822" s="1">
        <v>115.9</v>
      </c>
      <c r="AI1822" s="1">
        <v>236.9</v>
      </c>
      <c r="AJ1822" s="1">
        <v>257.8</v>
      </c>
      <c r="AK1822" s="1">
        <v>243.3</v>
      </c>
      <c r="AL1822" s="1">
        <v>447.7</v>
      </c>
      <c r="AM1822" s="1">
        <v>447.7</v>
      </c>
      <c r="AN1822" s="1">
        <v>199.8</v>
      </c>
      <c r="AO1822" s="3" t="str">
        <f xml:space="preserve"> IFERROR(Table1[[#This Row],[GP 2012]]/Table1[[#This Row],[Total Assets 2012]], "x")</f>
        <v>x</v>
      </c>
      <c r="AP1822" s="3" t="str">
        <f xml:space="preserve"> IFERROR(Table1[[#This Row],[GP 2013]]/Table1[[#This Row],[Total Assets 2013]], "x")</f>
        <v>x</v>
      </c>
      <c r="AQ1822" s="3" t="str">
        <f xml:space="preserve"> IFERROR(Table1[[#This Row],[GP 2014]]/Table1[[#This Row],[Total Assets 2014]], "x")</f>
        <v>x</v>
      </c>
      <c r="AR1822" s="3">
        <f xml:space="preserve"> IFERROR(Table1[[#This Row],[GP 2015]]/Table1[[#This Row],[Total Assets 2015]], "x")</f>
        <v>0.91212121212121211</v>
      </c>
      <c r="AS1822" s="3">
        <f xml:space="preserve"> IFERROR(Table1[[#This Row],[GP 2016]]/Table1[[#This Row],[Total Assets 2016]], "x")</f>
        <v>0.26535341830822712</v>
      </c>
      <c r="AT1822" s="3">
        <f xml:space="preserve"> IFERROR(Table1[[#This Row],[GP 2017]]/Table1[[#This Row],[Total Assets 2017]], "x")</f>
        <v>0.29939603106125973</v>
      </c>
      <c r="AU1822" s="3">
        <f xml:space="preserve"> IFERROR(Table1[[#This Row],[GP 2018]]/Table1[[#This Row],[Total Assets 2018]], "x")</f>
        <v>0.2292106373997467</v>
      </c>
      <c r="AV1822" s="3">
        <f xml:space="preserve"> IFERROR(Table1[[#This Row],[GP 2019]]/Table1[[#This Row],[Total Assets 2019]], "x")</f>
        <v>0.32195500387897591</v>
      </c>
      <c r="AW1822" s="3">
        <f xml:space="preserve"> IFERROR(Table1[[#This Row],[GP 2020]]/Table1[[#This Row],[Total Assets 2020]], "x")</f>
        <v>0.31278257295519929</v>
      </c>
      <c r="AX1822" s="3">
        <f xml:space="preserve"> IFERROR(Table1[[#This Row],[GP 2021]]/Table1[[#This Row],[Total Assets 2021]], "x")</f>
        <v>0.23520214429305339</v>
      </c>
      <c r="AY1822" s="3">
        <f xml:space="preserve"> IFERROR(Table1[[#This Row],[GP TTM]]/Table1[[#This Row],[Total Assets TTM]], "x")</f>
        <v>0.23520214429305339</v>
      </c>
      <c r="BA1822" s="3" t="str">
        <f xml:space="preserve"> IFERROR(ABS(Table1[[#This Row],[ROA 2013]]-Table1[[#This Row],[ROA 2012]]), "x")</f>
        <v>x</v>
      </c>
      <c r="BB1822" s="3" t="str">
        <f xml:space="preserve"> IFERROR(ABS(Table1[[#This Row],[ROA 2014]]-Table1[[#This Row],[ROA 2013]]), "x")</f>
        <v>x</v>
      </c>
      <c r="BC1822" s="3" t="str">
        <f xml:space="preserve"> IFERROR(ABS(Table1[[#This Row],[ROA 2015]]-Table1[[#This Row],[ROA 2014]]), "x")</f>
        <v>x</v>
      </c>
      <c r="BD1822" s="3">
        <f xml:space="preserve"> IFERROR(ABS(Table1[[#This Row],[ROA 2016]]-Table1[[#This Row],[ROA 2015]]), "x")</f>
        <v>0.64676779381298499</v>
      </c>
      <c r="BE1822" s="3">
        <f xml:space="preserve"> IFERROR(ABS(Table1[[#This Row],[ROA 2017]]-Table1[[#This Row],[ROA 2016]]), "x")</f>
        <v>3.4042612753032608E-2</v>
      </c>
      <c r="BF1822" s="3">
        <f xml:space="preserve"> IFERROR(ABS(Table1[[#This Row],[ROA 2018]]-Table1[[#This Row],[ROA 2017]]), "x")</f>
        <v>7.0185393661513024E-2</v>
      </c>
      <c r="BG1822" s="3">
        <f xml:space="preserve"> IFERROR(ABS(Table1[[#This Row],[ROA 2019]]-Table1[[#This Row],[ROA 2018]]), "x")</f>
        <v>9.2744366479229207E-2</v>
      </c>
      <c r="BH1822" s="3">
        <f xml:space="preserve"> IFERROR(ABS(Table1[[#This Row],[ROA 2020]]-Table1[[#This Row],[ROA 2019]]), "x")</f>
        <v>9.1724309237766199E-3</v>
      </c>
      <c r="BI1822" s="3">
        <f xml:space="preserve"> IFERROR(ABS(Table1[[#This Row],[ROA 2021]]-Table1[[#This Row],[ROA 2020]]), "x")</f>
        <v>7.75804286621459E-2</v>
      </c>
      <c r="BJ1822" s="3">
        <f xml:space="preserve"> IFERROR(AVERAGE(Table1[[#This Row],[ROA 2013-2012]:[ROA 2021-2020]]), "x")</f>
        <v>0.15508217104878039</v>
      </c>
      <c r="BK1822" s="3">
        <f>IFERROR(AVERAGE(Table1[[#This Row],[ROA 2012]:[ROA 2021]]), "x")</f>
        <v>0.36800300285966775</v>
      </c>
      <c r="BN1822" s="1">
        <f>SUM(Table1[[#This Row],[B/M Rank]:[ROA Rank]])</f>
        <v>0</v>
      </c>
    </row>
    <row r="1823" spans="1:66" x14ac:dyDescent="0.25">
      <c r="A1823" s="1" t="s">
        <v>3063</v>
      </c>
      <c r="B1823" s="1" t="s">
        <v>4511</v>
      </c>
      <c r="C1823" s="1" t="s">
        <v>4417</v>
      </c>
      <c r="D1823" s="1" t="s">
        <v>268</v>
      </c>
      <c r="E1823" s="1" t="s">
        <v>108</v>
      </c>
      <c r="F1823" s="1">
        <v>283.79000000000002</v>
      </c>
      <c r="G1823" s="19"/>
      <c r="H1823" s="19"/>
      <c r="I1823" s="19"/>
      <c r="J1823" s="19"/>
      <c r="K1823" s="1"/>
      <c r="L1823" s="19"/>
      <c r="M1823" s="1">
        <v>2012</v>
      </c>
      <c r="N1823" s="1" t="s">
        <v>4368</v>
      </c>
      <c r="O1823" s="1" t="s">
        <v>4368</v>
      </c>
      <c r="P1823" s="1" t="s">
        <v>4368</v>
      </c>
      <c r="Q1823" s="1" t="s">
        <v>4368</v>
      </c>
      <c r="R1823" s="1">
        <v>0</v>
      </c>
      <c r="S1823" s="1">
        <v>-0.1</v>
      </c>
      <c r="T1823" s="1" t="s">
        <v>4368</v>
      </c>
      <c r="U1823" s="1" t="s">
        <v>4368</v>
      </c>
      <c r="V1823" s="1">
        <v>-3.1</v>
      </c>
      <c r="W1823" s="1">
        <v>-6.2</v>
      </c>
      <c r="X1823" s="1">
        <v>-11.6</v>
      </c>
      <c r="Z1823" s="3">
        <f xml:space="preserve"> IFERROR(AVEDEV(Table1[[#This Row],[GP 2012]:[GP 2021]]) / Table1[[#This Row],[Avg GP]], "x")</f>
        <v>-0.97872340425531901</v>
      </c>
      <c r="AA1823" s="2">
        <f xml:space="preserve"> IFERROR(AVERAGE(Table1[[#This Row],[GP 2012]:[GP 2021]]), "x")</f>
        <v>-2.35</v>
      </c>
      <c r="AB1823" s="11">
        <f>Table1[Equity]/Table1[Market Capital]</f>
        <v>0.32805948060185341</v>
      </c>
      <c r="AC1823" s="1">
        <v>2.2999999999999998</v>
      </c>
      <c r="AD1823" s="1">
        <v>2</v>
      </c>
      <c r="AE1823" s="1">
        <v>2</v>
      </c>
      <c r="AF1823" s="1">
        <v>4.3</v>
      </c>
      <c r="AG1823" s="1">
        <v>8.9</v>
      </c>
      <c r="AH1823" s="1">
        <v>22.1</v>
      </c>
      <c r="AI1823" s="1">
        <v>37.700000000000003</v>
      </c>
      <c r="AJ1823" s="1">
        <v>17.399999999999999</v>
      </c>
      <c r="AK1823" s="1">
        <v>21.2</v>
      </c>
      <c r="AL1823" s="1">
        <v>126.3</v>
      </c>
      <c r="AM1823" s="1">
        <v>110.9</v>
      </c>
      <c r="AN1823" s="1">
        <v>93.1</v>
      </c>
      <c r="AO1823" s="3" t="str">
        <f xml:space="preserve"> IFERROR(Table1[[#This Row],[GP 2012]]/Table1[[#This Row],[Total Assets 2012]], "x")</f>
        <v>x</v>
      </c>
      <c r="AP1823" s="3" t="str">
        <f xml:space="preserve"> IFERROR(Table1[[#This Row],[GP 2013]]/Table1[[#This Row],[Total Assets 2013]], "x")</f>
        <v>x</v>
      </c>
      <c r="AQ1823" s="3" t="str">
        <f xml:space="preserve"> IFERROR(Table1[[#This Row],[GP 2014]]/Table1[[#This Row],[Total Assets 2014]], "x")</f>
        <v>x</v>
      </c>
      <c r="AR1823" s="3" t="str">
        <f xml:space="preserve"> IFERROR(Table1[[#This Row],[GP 2015]]/Table1[[#This Row],[Total Assets 2015]], "x")</f>
        <v>x</v>
      </c>
      <c r="AS1823" s="3">
        <f xml:space="preserve"> IFERROR(Table1[[#This Row],[GP 2016]]/Table1[[#This Row],[Total Assets 2016]], "x")</f>
        <v>0</v>
      </c>
      <c r="AT1823" s="3">
        <f xml:space="preserve"> IFERROR(Table1[[#This Row],[GP 2017]]/Table1[[#This Row],[Total Assets 2017]], "x")</f>
        <v>-4.5248868778280538E-3</v>
      </c>
      <c r="AU1823" s="3" t="str">
        <f xml:space="preserve"> IFERROR(Table1[[#This Row],[GP 2018]]/Table1[[#This Row],[Total Assets 2018]], "x")</f>
        <v>x</v>
      </c>
      <c r="AV1823" s="3" t="str">
        <f xml:space="preserve"> IFERROR(Table1[[#This Row],[GP 2019]]/Table1[[#This Row],[Total Assets 2019]], "x")</f>
        <v>x</v>
      </c>
      <c r="AW1823" s="3">
        <f xml:space="preserve"> IFERROR(Table1[[#This Row],[GP 2020]]/Table1[[#This Row],[Total Assets 2020]], "x")</f>
        <v>-0.14622641509433962</v>
      </c>
      <c r="AX1823" s="3">
        <f xml:space="preserve"> IFERROR(Table1[[#This Row],[GP 2021]]/Table1[[#This Row],[Total Assets 2021]], "x")</f>
        <v>-4.9089469517022963E-2</v>
      </c>
      <c r="AY1823" s="3">
        <f xml:space="preserve"> IFERROR(Table1[[#This Row],[GP TTM]]/Table1[[#This Row],[Total Assets TTM]], "x")</f>
        <v>-0.10459873760144273</v>
      </c>
      <c r="BA1823" s="3" t="str">
        <f xml:space="preserve"> IFERROR(ABS(Table1[[#This Row],[ROA 2013]]-Table1[[#This Row],[ROA 2012]]), "x")</f>
        <v>x</v>
      </c>
      <c r="BB1823" s="3" t="str">
        <f xml:space="preserve"> IFERROR(ABS(Table1[[#This Row],[ROA 2014]]-Table1[[#This Row],[ROA 2013]]), "x")</f>
        <v>x</v>
      </c>
      <c r="BC1823" s="3" t="str">
        <f xml:space="preserve"> IFERROR(ABS(Table1[[#This Row],[ROA 2015]]-Table1[[#This Row],[ROA 2014]]), "x")</f>
        <v>x</v>
      </c>
      <c r="BD1823" s="3" t="str">
        <f xml:space="preserve"> IFERROR(ABS(Table1[[#This Row],[ROA 2016]]-Table1[[#This Row],[ROA 2015]]), "x")</f>
        <v>x</v>
      </c>
      <c r="BE1823" s="3">
        <f xml:space="preserve"> IFERROR(ABS(Table1[[#This Row],[ROA 2017]]-Table1[[#This Row],[ROA 2016]]), "x")</f>
        <v>4.5248868778280538E-3</v>
      </c>
      <c r="BF1823" s="3" t="str">
        <f xml:space="preserve"> IFERROR(ABS(Table1[[#This Row],[ROA 2018]]-Table1[[#This Row],[ROA 2017]]), "x")</f>
        <v>x</v>
      </c>
      <c r="BG1823" s="3" t="str">
        <f xml:space="preserve"> IFERROR(ABS(Table1[[#This Row],[ROA 2019]]-Table1[[#This Row],[ROA 2018]]), "x")</f>
        <v>x</v>
      </c>
      <c r="BH1823" s="3" t="str">
        <f xml:space="preserve"> IFERROR(ABS(Table1[[#This Row],[ROA 2020]]-Table1[[#This Row],[ROA 2019]]), "x")</f>
        <v>x</v>
      </c>
      <c r="BI1823" s="3">
        <f xml:space="preserve"> IFERROR(ABS(Table1[[#This Row],[ROA 2021]]-Table1[[#This Row],[ROA 2020]]), "x")</f>
        <v>9.7136945577316655E-2</v>
      </c>
      <c r="BJ1823" s="3">
        <f xml:space="preserve"> IFERROR(AVERAGE(Table1[[#This Row],[ROA 2013-2012]:[ROA 2021-2020]]), "x")</f>
        <v>5.0830916227572354E-2</v>
      </c>
      <c r="BK1823" s="3">
        <f>IFERROR(AVERAGE(Table1[[#This Row],[ROA 2012]:[ROA 2021]]), "x")</f>
        <v>-4.9960192872297665E-2</v>
      </c>
      <c r="BN1823" s="1">
        <f>SUM(Table1[[#This Row],[B/M Rank]:[ROA Rank]])</f>
        <v>0</v>
      </c>
    </row>
    <row r="1824" spans="1:66" x14ac:dyDescent="0.25">
      <c r="A1824" s="1" t="s">
        <v>2120</v>
      </c>
      <c r="B1824" s="1" t="s">
        <v>170</v>
      </c>
      <c r="C1824" s="1" t="s">
        <v>166</v>
      </c>
      <c r="D1824" s="1" t="s">
        <v>11</v>
      </c>
      <c r="E1824" s="1" t="s">
        <v>108</v>
      </c>
      <c r="F1824" s="1">
        <v>292.97000000000003</v>
      </c>
      <c r="G1824" s="19"/>
      <c r="H1824" s="19"/>
      <c r="I1824" s="19"/>
      <c r="J1824" s="19"/>
      <c r="K1824" s="1"/>
      <c r="L1824" s="19"/>
      <c r="M1824" s="1">
        <v>2012</v>
      </c>
      <c r="N1824" s="1">
        <v>2.2000000000000002</v>
      </c>
      <c r="O1824" s="1">
        <v>-3.5</v>
      </c>
      <c r="P1824" s="1">
        <v>-1.3</v>
      </c>
      <c r="Q1824" s="1">
        <v>21.1</v>
      </c>
      <c r="R1824" s="1">
        <v>23.5</v>
      </c>
      <c r="S1824" s="1">
        <v>20.7</v>
      </c>
      <c r="T1824" s="1">
        <v>35.1</v>
      </c>
      <c r="U1824" s="1">
        <v>55.8</v>
      </c>
      <c r="V1824" s="1">
        <v>57.2</v>
      </c>
      <c r="W1824" s="1">
        <v>65.7</v>
      </c>
      <c r="X1824" s="1">
        <v>68.3</v>
      </c>
      <c r="Z1824" s="3">
        <f xml:space="preserve"> IFERROR(AVEDEV(Table1[[#This Row],[GP 2012]:[GP 2021]]) / Table1[[#This Row],[Avg GP]], "x")</f>
        <v>0.74647377938517201</v>
      </c>
      <c r="AA1824" s="2">
        <f xml:space="preserve"> IFERROR(AVERAGE(Table1[[#This Row],[GP 2012]:[GP 2021]]), "x")</f>
        <v>27.65</v>
      </c>
      <c r="AB1824" s="11">
        <f>Table1[Equity]/Table1[Market Capital]</f>
        <v>4.4031812130934905E-2</v>
      </c>
      <c r="AC1824" s="1">
        <v>36.299999999999997</v>
      </c>
      <c r="AD1824" s="1">
        <v>24.8</v>
      </c>
      <c r="AE1824" s="1">
        <v>32.700000000000003</v>
      </c>
      <c r="AF1824" s="1">
        <v>50.1</v>
      </c>
      <c r="AG1824" s="1">
        <v>53</v>
      </c>
      <c r="AH1824" s="1">
        <v>76.3</v>
      </c>
      <c r="AI1824" s="1">
        <v>147.6</v>
      </c>
      <c r="AJ1824" s="1">
        <v>156.1</v>
      </c>
      <c r="AK1824" s="1">
        <v>130.1</v>
      </c>
      <c r="AL1824" s="1">
        <v>152.30000000000001</v>
      </c>
      <c r="AM1824" s="1">
        <v>137.80000000000001</v>
      </c>
      <c r="AN1824" s="1">
        <v>12.9</v>
      </c>
      <c r="AO1824" s="3">
        <f xml:space="preserve"> IFERROR(Table1[[#This Row],[GP 2012]]/Table1[[#This Row],[Total Assets 2012]], "x")</f>
        <v>6.0606060606060615E-2</v>
      </c>
      <c r="AP1824" s="3">
        <f xml:space="preserve"> IFERROR(Table1[[#This Row],[GP 2013]]/Table1[[#This Row],[Total Assets 2013]], "x")</f>
        <v>-0.1411290322580645</v>
      </c>
      <c r="AQ1824" s="3">
        <f xml:space="preserve"> IFERROR(Table1[[#This Row],[GP 2014]]/Table1[[#This Row],[Total Assets 2014]], "x")</f>
        <v>-3.9755351681957186E-2</v>
      </c>
      <c r="AR1824" s="3">
        <f xml:space="preserve"> IFERROR(Table1[[#This Row],[GP 2015]]/Table1[[#This Row],[Total Assets 2015]], "x")</f>
        <v>0.42115768463073855</v>
      </c>
      <c r="AS1824" s="3">
        <f xml:space="preserve"> IFERROR(Table1[[#This Row],[GP 2016]]/Table1[[#This Row],[Total Assets 2016]], "x")</f>
        <v>0.44339622641509435</v>
      </c>
      <c r="AT1824" s="3">
        <f xml:space="preserve"> IFERROR(Table1[[#This Row],[GP 2017]]/Table1[[#This Row],[Total Assets 2017]], "x")</f>
        <v>0.27129750982961992</v>
      </c>
      <c r="AU1824" s="3">
        <f xml:space="preserve"> IFERROR(Table1[[#This Row],[GP 2018]]/Table1[[#This Row],[Total Assets 2018]], "x")</f>
        <v>0.2378048780487805</v>
      </c>
      <c r="AV1824" s="3">
        <f xml:space="preserve"> IFERROR(Table1[[#This Row],[GP 2019]]/Table1[[#This Row],[Total Assets 2019]], "x")</f>
        <v>0.3574631646380525</v>
      </c>
      <c r="AW1824" s="3">
        <f xml:space="preserve"> IFERROR(Table1[[#This Row],[GP 2020]]/Table1[[#This Row],[Total Assets 2020]], "x")</f>
        <v>0.43966179861644894</v>
      </c>
      <c r="AX1824" s="3">
        <f xml:space="preserve"> IFERROR(Table1[[#This Row],[GP 2021]]/Table1[[#This Row],[Total Assets 2021]], "x")</f>
        <v>0.43138542350623765</v>
      </c>
      <c r="AY1824" s="3">
        <f xml:space="preserve"> IFERROR(Table1[[#This Row],[GP TTM]]/Table1[[#This Row],[Total Assets TTM]], "x")</f>
        <v>0.49564586357039181</v>
      </c>
      <c r="BA1824" s="3">
        <f xml:space="preserve"> IFERROR(ABS(Table1[[#This Row],[ROA 2013]]-Table1[[#This Row],[ROA 2012]]), "x")</f>
        <v>0.20173509286412511</v>
      </c>
      <c r="BB1824" s="3">
        <f xml:space="preserve"> IFERROR(ABS(Table1[[#This Row],[ROA 2014]]-Table1[[#This Row],[ROA 2013]]), "x")</f>
        <v>0.10137368057610732</v>
      </c>
      <c r="BC1824" s="3">
        <f xml:space="preserve"> IFERROR(ABS(Table1[[#This Row],[ROA 2015]]-Table1[[#This Row],[ROA 2014]]), "x")</f>
        <v>0.46091303631269576</v>
      </c>
      <c r="BD1824" s="3">
        <f xml:space="preserve"> IFERROR(ABS(Table1[[#This Row],[ROA 2016]]-Table1[[#This Row],[ROA 2015]]), "x")</f>
        <v>2.2238541784355803E-2</v>
      </c>
      <c r="BE1824" s="3">
        <f xml:space="preserve"> IFERROR(ABS(Table1[[#This Row],[ROA 2017]]-Table1[[#This Row],[ROA 2016]]), "x")</f>
        <v>0.17209871658547443</v>
      </c>
      <c r="BF1824" s="3">
        <f xml:space="preserve"> IFERROR(ABS(Table1[[#This Row],[ROA 2018]]-Table1[[#This Row],[ROA 2017]]), "x")</f>
        <v>3.3492631780839416E-2</v>
      </c>
      <c r="BG1824" s="3">
        <f xml:space="preserve"> IFERROR(ABS(Table1[[#This Row],[ROA 2019]]-Table1[[#This Row],[ROA 2018]]), "x")</f>
        <v>0.11965828658927199</v>
      </c>
      <c r="BH1824" s="3">
        <f xml:space="preserve"> IFERROR(ABS(Table1[[#This Row],[ROA 2020]]-Table1[[#This Row],[ROA 2019]]), "x")</f>
        <v>8.219863397839644E-2</v>
      </c>
      <c r="BI1824" s="3">
        <f xml:space="preserve"> IFERROR(ABS(Table1[[#This Row],[ROA 2021]]-Table1[[#This Row],[ROA 2020]]), "x")</f>
        <v>8.276375110211287E-3</v>
      </c>
      <c r="BJ1824" s="3">
        <f xml:space="preserve"> IFERROR(AVERAGE(Table1[[#This Row],[ROA 2013-2012]:[ROA 2021-2020]]), "x")</f>
        <v>0.13355388839794197</v>
      </c>
      <c r="BK1824" s="3">
        <f>IFERROR(AVERAGE(Table1[[#This Row],[ROA 2012]:[ROA 2021]]), "x")</f>
        <v>0.24818883623510116</v>
      </c>
      <c r="BN1824" s="1">
        <f>SUM(Table1[[#This Row],[B/M Rank]:[ROA Rank]])</f>
        <v>0</v>
      </c>
    </row>
    <row r="1825" spans="1:66" x14ac:dyDescent="0.25">
      <c r="A1825" s="1" t="s">
        <v>3886</v>
      </c>
      <c r="B1825" s="1" t="s">
        <v>1601</v>
      </c>
      <c r="C1825" s="1" t="s">
        <v>1499</v>
      </c>
      <c r="D1825" s="1" t="s">
        <v>440</v>
      </c>
      <c r="E1825" s="1" t="s">
        <v>108</v>
      </c>
      <c r="F1825" s="1">
        <v>295.45999999999998</v>
      </c>
      <c r="G1825" s="19"/>
      <c r="H1825" s="19"/>
      <c r="I1825" s="19"/>
      <c r="J1825" s="19"/>
      <c r="K1825" s="1"/>
      <c r="L1825" s="19"/>
      <c r="M1825" s="1">
        <v>2012</v>
      </c>
      <c r="N1825" s="1">
        <v>-8.9</v>
      </c>
      <c r="O1825" s="1">
        <v>-14.8</v>
      </c>
      <c r="P1825" s="1">
        <v>4.4000000000000004</v>
      </c>
      <c r="Q1825" s="1">
        <v>10</v>
      </c>
      <c r="R1825" s="1">
        <v>11.5</v>
      </c>
      <c r="S1825" s="1">
        <v>12.1</v>
      </c>
      <c r="T1825" s="1">
        <v>13.2</v>
      </c>
      <c r="U1825" s="1">
        <v>0.7</v>
      </c>
      <c r="V1825" s="1">
        <v>-7.3</v>
      </c>
      <c r="W1825" s="1">
        <v>-11.3</v>
      </c>
      <c r="X1825" s="1">
        <v>-11.8</v>
      </c>
      <c r="Z1825" s="3">
        <f xml:space="preserve"> IFERROR(AVEDEV(Table1[[#This Row],[GP 2012]:[GP 2021]]) / Table1[[#This Row],[Avg GP]], "x")</f>
        <v>9.666666666666675</v>
      </c>
      <c r="AA1825" s="2">
        <f xml:space="preserve"> IFERROR(AVERAGE(Table1[[#This Row],[GP 2012]:[GP 2021]]), "x")</f>
        <v>0.95999999999999908</v>
      </c>
      <c r="AB1825" s="11">
        <f>Table1[Equity]/Table1[Market Capital]</f>
        <v>0.27584106139578962</v>
      </c>
      <c r="AC1825" s="1">
        <v>69.3</v>
      </c>
      <c r="AD1825" s="1">
        <v>111.9</v>
      </c>
      <c r="AE1825" s="1">
        <v>119.9</v>
      </c>
      <c r="AF1825" s="1">
        <v>132.9</v>
      </c>
      <c r="AG1825" s="1">
        <v>120.8</v>
      </c>
      <c r="AH1825" s="1">
        <v>111.1</v>
      </c>
      <c r="AI1825" s="1">
        <v>137</v>
      </c>
      <c r="AJ1825" s="1">
        <v>117.4</v>
      </c>
      <c r="AK1825" s="1">
        <v>104.1</v>
      </c>
      <c r="AL1825" s="1">
        <v>152.80000000000001</v>
      </c>
      <c r="AM1825" s="1">
        <v>150.6</v>
      </c>
      <c r="AN1825" s="1">
        <v>81.5</v>
      </c>
      <c r="AO1825" s="3">
        <f xml:space="preserve"> IFERROR(Table1[[#This Row],[GP 2012]]/Table1[[#This Row],[Total Assets 2012]], "x")</f>
        <v>-0.12842712842712845</v>
      </c>
      <c r="AP1825" s="3">
        <f xml:space="preserve"> IFERROR(Table1[[#This Row],[GP 2013]]/Table1[[#This Row],[Total Assets 2013]], "x")</f>
        <v>-0.13226094727435209</v>
      </c>
      <c r="AQ1825" s="3">
        <f xml:space="preserve"> IFERROR(Table1[[#This Row],[GP 2014]]/Table1[[#This Row],[Total Assets 2014]], "x")</f>
        <v>3.669724770642202E-2</v>
      </c>
      <c r="AR1825" s="3">
        <f xml:space="preserve"> IFERROR(Table1[[#This Row],[GP 2015]]/Table1[[#This Row],[Total Assets 2015]], "x")</f>
        <v>7.5244544770504129E-2</v>
      </c>
      <c r="AS1825" s="3">
        <f xml:space="preserve"> IFERROR(Table1[[#This Row],[GP 2016]]/Table1[[#This Row],[Total Assets 2016]], "x")</f>
        <v>9.5198675496688742E-2</v>
      </c>
      <c r="AT1825" s="3">
        <f xml:space="preserve"> IFERROR(Table1[[#This Row],[GP 2017]]/Table1[[#This Row],[Total Assets 2017]], "x")</f>
        <v>0.10891089108910891</v>
      </c>
      <c r="AU1825" s="3">
        <f xml:space="preserve"> IFERROR(Table1[[#This Row],[GP 2018]]/Table1[[#This Row],[Total Assets 2018]], "x")</f>
        <v>9.6350364963503646E-2</v>
      </c>
      <c r="AV1825" s="3">
        <f xml:space="preserve"> IFERROR(Table1[[#This Row],[GP 2019]]/Table1[[#This Row],[Total Assets 2019]], "x")</f>
        <v>5.9625212947189091E-3</v>
      </c>
      <c r="AW1825" s="3">
        <f xml:space="preserve"> IFERROR(Table1[[#This Row],[GP 2020]]/Table1[[#This Row],[Total Assets 2020]], "x")</f>
        <v>-7.0124879923150821E-2</v>
      </c>
      <c r="AX1825" s="3">
        <f xml:space="preserve"> IFERROR(Table1[[#This Row],[GP 2021]]/Table1[[#This Row],[Total Assets 2021]], "x")</f>
        <v>-7.3952879581151834E-2</v>
      </c>
      <c r="AY1825" s="3">
        <f xml:space="preserve"> IFERROR(Table1[[#This Row],[GP TTM]]/Table1[[#This Row],[Total Assets TTM]], "x")</f>
        <v>-7.8353253652058447E-2</v>
      </c>
      <c r="BA1825" s="3">
        <f xml:space="preserve"> IFERROR(ABS(Table1[[#This Row],[ROA 2013]]-Table1[[#This Row],[ROA 2012]]), "x")</f>
        <v>3.8338188472236412E-3</v>
      </c>
      <c r="BB1825" s="3">
        <f xml:space="preserve"> IFERROR(ABS(Table1[[#This Row],[ROA 2014]]-Table1[[#This Row],[ROA 2013]]), "x")</f>
        <v>0.16895819498077411</v>
      </c>
      <c r="BC1825" s="3">
        <f xml:space="preserve"> IFERROR(ABS(Table1[[#This Row],[ROA 2015]]-Table1[[#This Row],[ROA 2014]]), "x")</f>
        <v>3.8547297064082109E-2</v>
      </c>
      <c r="BD1825" s="3">
        <f xml:space="preserve"> IFERROR(ABS(Table1[[#This Row],[ROA 2016]]-Table1[[#This Row],[ROA 2015]]), "x")</f>
        <v>1.9954130726184613E-2</v>
      </c>
      <c r="BE1825" s="3">
        <f xml:space="preserve"> IFERROR(ABS(Table1[[#This Row],[ROA 2017]]-Table1[[#This Row],[ROA 2016]]), "x")</f>
        <v>1.3712215592420168E-2</v>
      </c>
      <c r="BF1825" s="3">
        <f xml:space="preserve"> IFERROR(ABS(Table1[[#This Row],[ROA 2018]]-Table1[[#This Row],[ROA 2017]]), "x")</f>
        <v>1.2560526125605265E-2</v>
      </c>
      <c r="BG1825" s="3">
        <f xml:space="preserve"> IFERROR(ABS(Table1[[#This Row],[ROA 2019]]-Table1[[#This Row],[ROA 2018]]), "x")</f>
        <v>9.0387843668784731E-2</v>
      </c>
      <c r="BH1825" s="3">
        <f xml:space="preserve"> IFERROR(ABS(Table1[[#This Row],[ROA 2020]]-Table1[[#This Row],[ROA 2019]]), "x")</f>
        <v>7.6087401217869735E-2</v>
      </c>
      <c r="BI1825" s="3">
        <f xml:space="preserve"> IFERROR(ABS(Table1[[#This Row],[ROA 2021]]-Table1[[#This Row],[ROA 2020]]), "x")</f>
        <v>3.8279996580010134E-3</v>
      </c>
      <c r="BJ1825" s="3">
        <f xml:space="preserve"> IFERROR(AVERAGE(Table1[[#This Row],[ROA 2013-2012]:[ROA 2021-2020]]), "x")</f>
        <v>4.7541047542327262E-2</v>
      </c>
      <c r="BK1825" s="3">
        <f>IFERROR(AVERAGE(Table1[[#This Row],[ROA 2012]:[ROA 2021]]), "x")</f>
        <v>1.3598410115163134E-3</v>
      </c>
      <c r="BN1825" s="1">
        <f>SUM(Table1[[#This Row],[B/M Rank]:[ROA Rank]])</f>
        <v>0</v>
      </c>
    </row>
    <row r="1826" spans="1:66" x14ac:dyDescent="0.25">
      <c r="A1826" s="1" t="s">
        <v>3079</v>
      </c>
      <c r="B1826" s="1" t="s">
        <v>4516</v>
      </c>
      <c r="C1826" s="1" t="s">
        <v>4417</v>
      </c>
      <c r="D1826" s="1" t="s">
        <v>268</v>
      </c>
      <c r="E1826" s="1" t="s">
        <v>108</v>
      </c>
      <c r="F1826" s="1">
        <v>297.08</v>
      </c>
      <c r="G1826" s="19"/>
      <c r="H1826" s="19"/>
      <c r="I1826" s="19"/>
      <c r="J1826" s="19"/>
      <c r="K1826" s="1"/>
      <c r="L1826" s="19"/>
      <c r="M1826" s="1">
        <v>2012</v>
      </c>
      <c r="N1826" s="1" t="s">
        <v>4368</v>
      </c>
      <c r="O1826" s="1" t="s">
        <v>4368</v>
      </c>
      <c r="P1826" s="1" t="s">
        <v>4368</v>
      </c>
      <c r="Q1826" s="1" t="s">
        <v>4368</v>
      </c>
      <c r="R1826" s="1" t="s">
        <v>4368</v>
      </c>
      <c r="S1826" s="1" t="s">
        <v>4368</v>
      </c>
      <c r="T1826" s="1" t="s">
        <v>4368</v>
      </c>
      <c r="U1826" s="1" t="s">
        <v>4368</v>
      </c>
      <c r="V1826" s="1" t="s">
        <v>4368</v>
      </c>
      <c r="W1826" s="1" t="s">
        <v>4368</v>
      </c>
      <c r="X1826" s="1" t="s">
        <v>4368</v>
      </c>
      <c r="Z1826" s="3" t="str">
        <f xml:space="preserve"> IFERROR(AVEDEV(Table1[[#This Row],[GP 2012]:[GP 2021]]) / Table1[[#This Row],[Avg GP]], "x")</f>
        <v>x</v>
      </c>
      <c r="AA1826" s="2" t="str">
        <f xml:space="preserve"> IFERROR(AVERAGE(Table1[[#This Row],[GP 2012]:[GP 2021]]), "x")</f>
        <v>x</v>
      </c>
      <c r="AB1826" s="11">
        <f>Table1[Equity]/Table1[Market Capital]</f>
        <v>0</v>
      </c>
      <c r="AO1826" s="3" t="str">
        <f xml:space="preserve"> IFERROR(Table1[[#This Row],[GP 2012]]/Table1[[#This Row],[Total Assets 2012]], "x")</f>
        <v>x</v>
      </c>
      <c r="AP1826" s="3" t="str">
        <f xml:space="preserve"> IFERROR(Table1[[#This Row],[GP 2013]]/Table1[[#This Row],[Total Assets 2013]], "x")</f>
        <v>x</v>
      </c>
      <c r="AQ1826" s="3" t="str">
        <f xml:space="preserve"> IFERROR(Table1[[#This Row],[GP 2014]]/Table1[[#This Row],[Total Assets 2014]], "x")</f>
        <v>x</v>
      </c>
      <c r="AR1826" s="3" t="str">
        <f xml:space="preserve"> IFERROR(Table1[[#This Row],[GP 2015]]/Table1[[#This Row],[Total Assets 2015]], "x")</f>
        <v>x</v>
      </c>
      <c r="AS1826" s="3" t="str">
        <f xml:space="preserve"> IFERROR(Table1[[#This Row],[GP 2016]]/Table1[[#This Row],[Total Assets 2016]], "x")</f>
        <v>x</v>
      </c>
      <c r="AT1826" s="3" t="str">
        <f xml:space="preserve"> IFERROR(Table1[[#This Row],[GP 2017]]/Table1[[#This Row],[Total Assets 2017]], "x")</f>
        <v>x</v>
      </c>
      <c r="AU1826" s="3" t="str">
        <f xml:space="preserve"> IFERROR(Table1[[#This Row],[GP 2018]]/Table1[[#This Row],[Total Assets 2018]], "x")</f>
        <v>x</v>
      </c>
      <c r="AV1826" s="3" t="str">
        <f xml:space="preserve"> IFERROR(Table1[[#This Row],[GP 2019]]/Table1[[#This Row],[Total Assets 2019]], "x")</f>
        <v>x</v>
      </c>
      <c r="AW1826" s="3" t="str">
        <f xml:space="preserve"> IFERROR(Table1[[#This Row],[GP 2020]]/Table1[[#This Row],[Total Assets 2020]], "x")</f>
        <v>x</v>
      </c>
      <c r="AX1826" s="3" t="str">
        <f xml:space="preserve"> IFERROR(Table1[[#This Row],[GP 2021]]/Table1[[#This Row],[Total Assets 2021]], "x")</f>
        <v>x</v>
      </c>
      <c r="AY1826" s="3" t="str">
        <f xml:space="preserve"> IFERROR(Table1[[#This Row],[GP TTM]]/Table1[[#This Row],[Total Assets TTM]], "x")</f>
        <v>x</v>
      </c>
      <c r="BA1826" s="3" t="str">
        <f xml:space="preserve"> IFERROR(ABS(Table1[[#This Row],[ROA 2013]]-Table1[[#This Row],[ROA 2012]]), "x")</f>
        <v>x</v>
      </c>
      <c r="BB1826" s="3" t="str">
        <f xml:space="preserve"> IFERROR(ABS(Table1[[#This Row],[ROA 2014]]-Table1[[#This Row],[ROA 2013]]), "x")</f>
        <v>x</v>
      </c>
      <c r="BC1826" s="3" t="str">
        <f xml:space="preserve"> IFERROR(ABS(Table1[[#This Row],[ROA 2015]]-Table1[[#This Row],[ROA 2014]]), "x")</f>
        <v>x</v>
      </c>
      <c r="BD1826" s="3" t="str">
        <f xml:space="preserve"> IFERROR(ABS(Table1[[#This Row],[ROA 2016]]-Table1[[#This Row],[ROA 2015]]), "x")</f>
        <v>x</v>
      </c>
      <c r="BE1826" s="3" t="str">
        <f xml:space="preserve"> IFERROR(ABS(Table1[[#This Row],[ROA 2017]]-Table1[[#This Row],[ROA 2016]]), "x")</f>
        <v>x</v>
      </c>
      <c r="BF1826" s="3" t="str">
        <f xml:space="preserve"> IFERROR(ABS(Table1[[#This Row],[ROA 2018]]-Table1[[#This Row],[ROA 2017]]), "x")</f>
        <v>x</v>
      </c>
      <c r="BG1826" s="3" t="str">
        <f xml:space="preserve"> IFERROR(ABS(Table1[[#This Row],[ROA 2019]]-Table1[[#This Row],[ROA 2018]]), "x")</f>
        <v>x</v>
      </c>
      <c r="BH1826" s="3" t="str">
        <f xml:space="preserve"> IFERROR(ABS(Table1[[#This Row],[ROA 2020]]-Table1[[#This Row],[ROA 2019]]), "x")</f>
        <v>x</v>
      </c>
      <c r="BI1826" s="3" t="str">
        <f xml:space="preserve"> IFERROR(ABS(Table1[[#This Row],[ROA 2021]]-Table1[[#This Row],[ROA 2020]]), "x")</f>
        <v>x</v>
      </c>
      <c r="BJ1826" s="3" t="str">
        <f xml:space="preserve"> IFERROR(AVERAGE(Table1[[#This Row],[ROA 2013-2012]:[ROA 2021-2020]]), "x")</f>
        <v>x</v>
      </c>
      <c r="BK1826" s="3" t="str">
        <f>IFERROR(AVERAGE(Table1[[#This Row],[ROA 2012]:[ROA 2021]]), "x")</f>
        <v>x</v>
      </c>
      <c r="BN1826" s="1">
        <f>SUM(Table1[[#This Row],[B/M Rank]:[ROA Rank]])</f>
        <v>0</v>
      </c>
    </row>
    <row r="1827" spans="1:66" x14ac:dyDescent="0.25">
      <c r="A1827" s="1" t="s">
        <v>4167</v>
      </c>
      <c r="B1827" s="1" t="s">
        <v>1871</v>
      </c>
      <c r="C1827" s="1" t="s">
        <v>4766</v>
      </c>
      <c r="D1827" s="1" t="s">
        <v>487</v>
      </c>
      <c r="E1827" s="1" t="s">
        <v>108</v>
      </c>
      <c r="F1827" s="1">
        <v>298.16000000000003</v>
      </c>
      <c r="G1827" s="19"/>
      <c r="H1827" s="19"/>
      <c r="I1827" s="19"/>
      <c r="J1827" s="19"/>
      <c r="K1827" s="1"/>
      <c r="L1827" s="19"/>
      <c r="M1827" s="1">
        <v>2013</v>
      </c>
      <c r="O1827" s="1">
        <v>62.2</v>
      </c>
      <c r="P1827" s="1">
        <v>32.9</v>
      </c>
      <c r="Q1827" s="1">
        <v>65.7</v>
      </c>
      <c r="R1827" s="1">
        <v>55.7</v>
      </c>
      <c r="S1827" s="1">
        <v>38.799999999999997</v>
      </c>
      <c r="T1827" s="1">
        <v>30.7</v>
      </c>
      <c r="U1827" s="1">
        <v>38.700000000000003</v>
      </c>
      <c r="V1827" s="1">
        <v>20.8</v>
      </c>
      <c r="W1827" s="1">
        <v>17.399999999999999</v>
      </c>
      <c r="X1827" s="1">
        <v>24.3</v>
      </c>
      <c r="Z1827" s="3">
        <f xml:space="preserve"> IFERROR(AVEDEV(Table1[[#This Row],[GP 2012]:[GP 2021]]) / Table1[[#This Row],[Avg GP]], "x")</f>
        <v>0.34518232754661526</v>
      </c>
      <c r="AA1827" s="2">
        <f xml:space="preserve"> IFERROR(AVERAGE(Table1[[#This Row],[GP 2012]:[GP 2021]]), "x")</f>
        <v>40.322222222222223</v>
      </c>
      <c r="AB1827" s="11">
        <f>Table1[Equity]/Table1[Market Capital]</f>
        <v>1.783606117520794</v>
      </c>
      <c r="AD1827" s="1" t="s">
        <v>4368</v>
      </c>
      <c r="AE1827" s="1">
        <v>997.3</v>
      </c>
      <c r="AF1827" s="1">
        <v>997.6</v>
      </c>
      <c r="AG1827" s="1">
        <v>991.6</v>
      </c>
      <c r="AH1827" s="1">
        <v>852.4</v>
      </c>
      <c r="AI1827" s="1">
        <v>813.3</v>
      </c>
      <c r="AJ1827" s="1">
        <v>696.1</v>
      </c>
      <c r="AK1827" s="1">
        <v>648.5</v>
      </c>
      <c r="AL1827" s="1">
        <v>701.7</v>
      </c>
      <c r="AM1827" s="1">
        <v>704.1</v>
      </c>
      <c r="AN1827" s="1">
        <v>531.79999999999995</v>
      </c>
      <c r="AO1827" s="3" t="str">
        <f xml:space="preserve"> IFERROR(Table1[[#This Row],[GP 2012]]/Table1[[#This Row],[Total Assets 2012]], "x")</f>
        <v>x</v>
      </c>
      <c r="AP1827" s="3" t="str">
        <f xml:space="preserve"> IFERROR(Table1[[#This Row],[GP 2013]]/Table1[[#This Row],[Total Assets 2013]], "x")</f>
        <v>x</v>
      </c>
      <c r="AQ1827" s="3">
        <f xml:space="preserve"> IFERROR(Table1[[#This Row],[GP 2014]]/Table1[[#This Row],[Total Assets 2014]], "x")</f>
        <v>3.2989070490323874E-2</v>
      </c>
      <c r="AR1827" s="3">
        <f xml:space="preserve"> IFERROR(Table1[[#This Row],[GP 2015]]/Table1[[#This Row],[Total Assets 2015]], "x")</f>
        <v>6.585805934242181E-2</v>
      </c>
      <c r="AS1827" s="3">
        <f xml:space="preserve"> IFERROR(Table1[[#This Row],[GP 2016]]/Table1[[#This Row],[Total Assets 2016]], "x")</f>
        <v>5.6171843485276325E-2</v>
      </c>
      <c r="AT1827" s="3">
        <f xml:space="preserve"> IFERROR(Table1[[#This Row],[GP 2017]]/Table1[[#This Row],[Total Assets 2017]], "x")</f>
        <v>4.5518535898639134E-2</v>
      </c>
      <c r="AU1827" s="3">
        <f xml:space="preserve"> IFERROR(Table1[[#This Row],[GP 2018]]/Table1[[#This Row],[Total Assets 2018]], "x")</f>
        <v>3.7747448665928933E-2</v>
      </c>
      <c r="AV1827" s="3">
        <f xml:space="preserve"> IFERROR(Table1[[#This Row],[GP 2019]]/Table1[[#This Row],[Total Assets 2019]], "x")</f>
        <v>5.559546042235311E-2</v>
      </c>
      <c r="AW1827" s="3">
        <f xml:space="preserve"> IFERROR(Table1[[#This Row],[GP 2020]]/Table1[[#This Row],[Total Assets 2020]], "x")</f>
        <v>3.2074016962220508E-2</v>
      </c>
      <c r="AX1827" s="3">
        <f xml:space="preserve"> IFERROR(Table1[[#This Row],[GP 2021]]/Table1[[#This Row],[Total Assets 2021]], "x")</f>
        <v>2.4796921761436507E-2</v>
      </c>
      <c r="AY1827" s="3">
        <f xml:space="preserve"> IFERROR(Table1[[#This Row],[GP TTM]]/Table1[[#This Row],[Total Assets TTM]], "x")</f>
        <v>3.4512143161482746E-2</v>
      </c>
      <c r="BA1827" s="3" t="str">
        <f xml:space="preserve"> IFERROR(ABS(Table1[[#This Row],[ROA 2013]]-Table1[[#This Row],[ROA 2012]]), "x")</f>
        <v>x</v>
      </c>
      <c r="BB1827" s="3" t="str">
        <f xml:space="preserve"> IFERROR(ABS(Table1[[#This Row],[ROA 2014]]-Table1[[#This Row],[ROA 2013]]), "x")</f>
        <v>x</v>
      </c>
      <c r="BC1827" s="3">
        <f xml:space="preserve"> IFERROR(ABS(Table1[[#This Row],[ROA 2015]]-Table1[[#This Row],[ROA 2014]]), "x")</f>
        <v>3.2868988852097936E-2</v>
      </c>
      <c r="BD1827" s="3">
        <f xml:space="preserve"> IFERROR(ABS(Table1[[#This Row],[ROA 2016]]-Table1[[#This Row],[ROA 2015]]), "x")</f>
        <v>9.6862158571454846E-3</v>
      </c>
      <c r="BE1827" s="3">
        <f xml:space="preserve"> IFERROR(ABS(Table1[[#This Row],[ROA 2017]]-Table1[[#This Row],[ROA 2016]]), "x")</f>
        <v>1.0653307586637191E-2</v>
      </c>
      <c r="BF1827" s="3">
        <f xml:space="preserve"> IFERROR(ABS(Table1[[#This Row],[ROA 2018]]-Table1[[#This Row],[ROA 2017]]), "x")</f>
        <v>7.7710872327102012E-3</v>
      </c>
      <c r="BG1827" s="3">
        <f xml:space="preserve"> IFERROR(ABS(Table1[[#This Row],[ROA 2019]]-Table1[[#This Row],[ROA 2018]]), "x")</f>
        <v>1.7848011756424177E-2</v>
      </c>
      <c r="BH1827" s="3">
        <f xml:space="preserve"> IFERROR(ABS(Table1[[#This Row],[ROA 2020]]-Table1[[#This Row],[ROA 2019]]), "x")</f>
        <v>2.3521443460132602E-2</v>
      </c>
      <c r="BI1827" s="3">
        <f xml:space="preserve"> IFERROR(ABS(Table1[[#This Row],[ROA 2021]]-Table1[[#This Row],[ROA 2020]]), "x")</f>
        <v>7.2770952007840013E-3</v>
      </c>
      <c r="BJ1827" s="3">
        <f xml:space="preserve"> IFERROR(AVERAGE(Table1[[#This Row],[ROA 2013-2012]:[ROA 2021-2020]]), "x")</f>
        <v>1.5660878563704513E-2</v>
      </c>
      <c r="BK1827" s="3">
        <f>IFERROR(AVERAGE(Table1[[#This Row],[ROA 2012]:[ROA 2021]]), "x")</f>
        <v>4.384391962857502E-2</v>
      </c>
      <c r="BN1827" s="1">
        <f>SUM(Table1[[#This Row],[B/M Rank]:[ROA Rank]])</f>
        <v>0</v>
      </c>
    </row>
    <row r="1828" spans="1:66" x14ac:dyDescent="0.25">
      <c r="A1828" s="1" t="s">
        <v>2272</v>
      </c>
      <c r="B1828" s="1" t="s">
        <v>314</v>
      </c>
      <c r="C1828" s="1" t="s">
        <v>299</v>
      </c>
      <c r="D1828" s="1" t="s">
        <v>107</v>
      </c>
      <c r="E1828" s="1" t="s">
        <v>108</v>
      </c>
      <c r="F1828" s="1">
        <v>299.5</v>
      </c>
      <c r="G1828" s="19"/>
      <c r="H1828" s="19"/>
      <c r="I1828" s="19"/>
      <c r="J1828" s="19"/>
      <c r="K1828" s="1"/>
      <c r="L1828" s="19"/>
      <c r="M1828" s="1">
        <v>2018</v>
      </c>
      <c r="T1828" s="1">
        <v>6</v>
      </c>
      <c r="U1828" s="1">
        <v>9.8000000000000007</v>
      </c>
      <c r="V1828" s="1">
        <v>17.600000000000001</v>
      </c>
      <c r="W1828" s="1">
        <v>47.1</v>
      </c>
      <c r="X1828" s="1">
        <v>49.6</v>
      </c>
      <c r="Z1828" s="3">
        <f xml:space="preserve"> IFERROR(AVEDEV(Table1[[#This Row],[GP 2012]:[GP 2021]]) / Table1[[#This Row],[Avg GP]], "x")</f>
        <v>0.67018633540372674</v>
      </c>
      <c r="AA1828" s="2">
        <f xml:space="preserve"> IFERROR(AVERAGE(Table1[[#This Row],[GP 2012]:[GP 2021]]), "x")</f>
        <v>20.125</v>
      </c>
      <c r="AB1828" s="11">
        <f>Table1[Equity]/Table1[Market Capital]</f>
        <v>0.57762938230383976</v>
      </c>
      <c r="AI1828" s="1" t="s">
        <v>4368</v>
      </c>
      <c r="AJ1828" s="1">
        <v>30.6</v>
      </c>
      <c r="AK1828" s="1">
        <v>65.7</v>
      </c>
      <c r="AL1828" s="1">
        <v>293.5</v>
      </c>
      <c r="AM1828" s="1">
        <v>319.89999999999998</v>
      </c>
      <c r="AN1828" s="1">
        <v>173</v>
      </c>
      <c r="AO1828" s="3" t="str">
        <f xml:space="preserve"> IFERROR(Table1[[#This Row],[GP 2012]]/Table1[[#This Row],[Total Assets 2012]], "x")</f>
        <v>x</v>
      </c>
      <c r="AP1828" s="3" t="str">
        <f xml:space="preserve"> IFERROR(Table1[[#This Row],[GP 2013]]/Table1[[#This Row],[Total Assets 2013]], "x")</f>
        <v>x</v>
      </c>
      <c r="AQ1828" s="3" t="str">
        <f xml:space="preserve"> IFERROR(Table1[[#This Row],[GP 2014]]/Table1[[#This Row],[Total Assets 2014]], "x")</f>
        <v>x</v>
      </c>
      <c r="AR1828" s="3" t="str">
        <f xml:space="preserve"> IFERROR(Table1[[#This Row],[GP 2015]]/Table1[[#This Row],[Total Assets 2015]], "x")</f>
        <v>x</v>
      </c>
      <c r="AS1828" s="3" t="str">
        <f xml:space="preserve"> IFERROR(Table1[[#This Row],[GP 2016]]/Table1[[#This Row],[Total Assets 2016]], "x")</f>
        <v>x</v>
      </c>
      <c r="AT1828" s="3" t="str">
        <f xml:space="preserve"> IFERROR(Table1[[#This Row],[GP 2017]]/Table1[[#This Row],[Total Assets 2017]], "x")</f>
        <v>x</v>
      </c>
      <c r="AU1828" s="3" t="str">
        <f xml:space="preserve"> IFERROR(Table1[[#This Row],[GP 2018]]/Table1[[#This Row],[Total Assets 2018]], "x")</f>
        <v>x</v>
      </c>
      <c r="AV1828" s="3">
        <f xml:space="preserve"> IFERROR(Table1[[#This Row],[GP 2019]]/Table1[[#This Row],[Total Assets 2019]], "x")</f>
        <v>0.32026143790849676</v>
      </c>
      <c r="AW1828" s="3">
        <f xml:space="preserve"> IFERROR(Table1[[#This Row],[GP 2020]]/Table1[[#This Row],[Total Assets 2020]], "x")</f>
        <v>0.26788432267884321</v>
      </c>
      <c r="AX1828" s="3">
        <f xml:space="preserve"> IFERROR(Table1[[#This Row],[GP 2021]]/Table1[[#This Row],[Total Assets 2021]], "x")</f>
        <v>0.16047700170357751</v>
      </c>
      <c r="AY1828" s="3">
        <f xml:space="preserve"> IFERROR(Table1[[#This Row],[GP TTM]]/Table1[[#This Row],[Total Assets TTM]], "x")</f>
        <v>0.15504845264145048</v>
      </c>
      <c r="BA1828" s="3" t="str">
        <f xml:space="preserve"> IFERROR(ABS(Table1[[#This Row],[ROA 2013]]-Table1[[#This Row],[ROA 2012]]), "x")</f>
        <v>x</v>
      </c>
      <c r="BB1828" s="3" t="str">
        <f xml:space="preserve"> IFERROR(ABS(Table1[[#This Row],[ROA 2014]]-Table1[[#This Row],[ROA 2013]]), "x")</f>
        <v>x</v>
      </c>
      <c r="BC1828" s="3" t="str">
        <f xml:space="preserve"> IFERROR(ABS(Table1[[#This Row],[ROA 2015]]-Table1[[#This Row],[ROA 2014]]), "x")</f>
        <v>x</v>
      </c>
      <c r="BD1828" s="3" t="str">
        <f xml:space="preserve"> IFERROR(ABS(Table1[[#This Row],[ROA 2016]]-Table1[[#This Row],[ROA 2015]]), "x")</f>
        <v>x</v>
      </c>
      <c r="BE1828" s="3" t="str">
        <f xml:space="preserve"> IFERROR(ABS(Table1[[#This Row],[ROA 2017]]-Table1[[#This Row],[ROA 2016]]), "x")</f>
        <v>x</v>
      </c>
      <c r="BF1828" s="3" t="str">
        <f xml:space="preserve"> IFERROR(ABS(Table1[[#This Row],[ROA 2018]]-Table1[[#This Row],[ROA 2017]]), "x")</f>
        <v>x</v>
      </c>
      <c r="BG1828" s="3" t="str">
        <f xml:space="preserve"> IFERROR(ABS(Table1[[#This Row],[ROA 2019]]-Table1[[#This Row],[ROA 2018]]), "x")</f>
        <v>x</v>
      </c>
      <c r="BH1828" s="3">
        <f xml:space="preserve"> IFERROR(ABS(Table1[[#This Row],[ROA 2020]]-Table1[[#This Row],[ROA 2019]]), "x")</f>
        <v>5.2377115229653548E-2</v>
      </c>
      <c r="BI1828" s="3">
        <f xml:space="preserve"> IFERROR(ABS(Table1[[#This Row],[ROA 2021]]-Table1[[#This Row],[ROA 2020]]), "x")</f>
        <v>0.1074073209752657</v>
      </c>
      <c r="BJ1828" s="3">
        <f xml:space="preserve"> IFERROR(AVERAGE(Table1[[#This Row],[ROA 2013-2012]:[ROA 2021-2020]]), "x")</f>
        <v>7.9892218102459625E-2</v>
      </c>
      <c r="BK1828" s="3">
        <f>IFERROR(AVERAGE(Table1[[#This Row],[ROA 2012]:[ROA 2021]]), "x")</f>
        <v>0.24954092076363912</v>
      </c>
      <c r="BN1828" s="1">
        <f>SUM(Table1[[#This Row],[B/M Rank]:[ROA Rank]])</f>
        <v>0</v>
      </c>
    </row>
    <row r="1829" spans="1:66" x14ac:dyDescent="0.25">
      <c r="A1829" s="1" t="s">
        <v>2528</v>
      </c>
      <c r="B1829" s="1" t="s">
        <v>575</v>
      </c>
      <c r="C1829" s="1" t="s">
        <v>567</v>
      </c>
      <c r="D1829" s="1" t="s">
        <v>11</v>
      </c>
      <c r="E1829" s="1" t="s">
        <v>108</v>
      </c>
      <c r="F1829" s="1">
        <v>303.06</v>
      </c>
      <c r="G1829" s="19"/>
      <c r="H1829" s="19"/>
      <c r="I1829" s="19"/>
      <c r="J1829" s="19"/>
      <c r="K1829" s="1"/>
      <c r="L1829" s="19"/>
      <c r="M1829" s="1">
        <v>2012</v>
      </c>
      <c r="O1829" s="1" t="s">
        <v>4368</v>
      </c>
      <c r="P1829" s="1" t="s">
        <v>4368</v>
      </c>
      <c r="Q1829" s="1" t="s">
        <v>4368</v>
      </c>
      <c r="R1829" s="1" t="s">
        <v>4368</v>
      </c>
      <c r="S1829" s="1" t="s">
        <v>4368</v>
      </c>
      <c r="T1829" s="1" t="s">
        <v>4368</v>
      </c>
      <c r="U1829" s="1" t="s">
        <v>4368</v>
      </c>
      <c r="V1829" s="1" t="s">
        <v>4368</v>
      </c>
      <c r="W1829" s="1">
        <v>-0.2</v>
      </c>
      <c r="X1829" s="1">
        <v>0</v>
      </c>
      <c r="Z1829" s="3">
        <f xml:space="preserve"> IFERROR(AVEDEV(Table1[[#This Row],[GP 2012]:[GP 2021]]) / Table1[[#This Row],[Avg GP]], "x")</f>
        <v>0</v>
      </c>
      <c r="AA1829" s="2">
        <f xml:space="preserve"> IFERROR(AVERAGE(Table1[[#This Row],[GP 2012]:[GP 2021]]), "x")</f>
        <v>-0.2</v>
      </c>
      <c r="AB1829" s="11">
        <f>Table1[Equity]/Table1[Market Capital]</f>
        <v>0.11383884379330826</v>
      </c>
      <c r="AD1829" s="1">
        <v>16.899999999999999</v>
      </c>
      <c r="AE1829" s="1">
        <v>21.3</v>
      </c>
      <c r="AF1829" s="1">
        <v>20.6</v>
      </c>
      <c r="AG1829" s="1">
        <v>21.5</v>
      </c>
      <c r="AH1829" s="1">
        <v>22.8</v>
      </c>
      <c r="AI1829" s="1">
        <v>22.2</v>
      </c>
      <c r="AJ1829" s="1">
        <v>25.5</v>
      </c>
      <c r="AK1829" s="1">
        <v>26.2</v>
      </c>
      <c r="AL1829" s="1">
        <v>30.3</v>
      </c>
      <c r="AM1829" s="1">
        <v>38</v>
      </c>
      <c r="AN1829" s="1">
        <v>34.5</v>
      </c>
      <c r="AO1829" s="3" t="str">
        <f xml:space="preserve"> IFERROR(Table1[[#This Row],[GP 2012]]/Table1[[#This Row],[Total Assets 2012]], "x")</f>
        <v>x</v>
      </c>
      <c r="AP1829" s="3" t="str">
        <f xml:space="preserve"> IFERROR(Table1[[#This Row],[GP 2013]]/Table1[[#This Row],[Total Assets 2013]], "x")</f>
        <v>x</v>
      </c>
      <c r="AQ1829" s="3" t="str">
        <f xml:space="preserve"> IFERROR(Table1[[#This Row],[GP 2014]]/Table1[[#This Row],[Total Assets 2014]], "x")</f>
        <v>x</v>
      </c>
      <c r="AR1829" s="3" t="str">
        <f xml:space="preserve"> IFERROR(Table1[[#This Row],[GP 2015]]/Table1[[#This Row],[Total Assets 2015]], "x")</f>
        <v>x</v>
      </c>
      <c r="AS1829" s="3" t="str">
        <f xml:space="preserve"> IFERROR(Table1[[#This Row],[GP 2016]]/Table1[[#This Row],[Total Assets 2016]], "x")</f>
        <v>x</v>
      </c>
      <c r="AT1829" s="3" t="str">
        <f xml:space="preserve"> IFERROR(Table1[[#This Row],[GP 2017]]/Table1[[#This Row],[Total Assets 2017]], "x")</f>
        <v>x</v>
      </c>
      <c r="AU1829" s="3" t="str">
        <f xml:space="preserve"> IFERROR(Table1[[#This Row],[GP 2018]]/Table1[[#This Row],[Total Assets 2018]], "x")</f>
        <v>x</v>
      </c>
      <c r="AV1829" s="3" t="str">
        <f xml:space="preserve"> IFERROR(Table1[[#This Row],[GP 2019]]/Table1[[#This Row],[Total Assets 2019]], "x")</f>
        <v>x</v>
      </c>
      <c r="AW1829" s="3" t="str">
        <f xml:space="preserve"> IFERROR(Table1[[#This Row],[GP 2020]]/Table1[[#This Row],[Total Assets 2020]], "x")</f>
        <v>x</v>
      </c>
      <c r="AX1829" s="3">
        <f xml:space="preserve"> IFERROR(Table1[[#This Row],[GP 2021]]/Table1[[#This Row],[Total Assets 2021]], "x")</f>
        <v>-6.6006600660066007E-3</v>
      </c>
      <c r="AY1829" s="3">
        <f xml:space="preserve"> IFERROR(Table1[[#This Row],[GP TTM]]/Table1[[#This Row],[Total Assets TTM]], "x")</f>
        <v>0</v>
      </c>
      <c r="BA1829" s="3" t="str">
        <f xml:space="preserve"> IFERROR(ABS(Table1[[#This Row],[ROA 2013]]-Table1[[#This Row],[ROA 2012]]), "x")</f>
        <v>x</v>
      </c>
      <c r="BB1829" s="3" t="str">
        <f xml:space="preserve"> IFERROR(ABS(Table1[[#This Row],[ROA 2014]]-Table1[[#This Row],[ROA 2013]]), "x")</f>
        <v>x</v>
      </c>
      <c r="BC1829" s="3" t="str">
        <f xml:space="preserve"> IFERROR(ABS(Table1[[#This Row],[ROA 2015]]-Table1[[#This Row],[ROA 2014]]), "x")</f>
        <v>x</v>
      </c>
      <c r="BD1829" s="3" t="str">
        <f xml:space="preserve"> IFERROR(ABS(Table1[[#This Row],[ROA 2016]]-Table1[[#This Row],[ROA 2015]]), "x")</f>
        <v>x</v>
      </c>
      <c r="BE1829" s="3" t="str">
        <f xml:space="preserve"> IFERROR(ABS(Table1[[#This Row],[ROA 2017]]-Table1[[#This Row],[ROA 2016]]), "x")</f>
        <v>x</v>
      </c>
      <c r="BF1829" s="3" t="str">
        <f xml:space="preserve"> IFERROR(ABS(Table1[[#This Row],[ROA 2018]]-Table1[[#This Row],[ROA 2017]]), "x")</f>
        <v>x</v>
      </c>
      <c r="BG1829" s="3" t="str">
        <f xml:space="preserve"> IFERROR(ABS(Table1[[#This Row],[ROA 2019]]-Table1[[#This Row],[ROA 2018]]), "x")</f>
        <v>x</v>
      </c>
      <c r="BH1829" s="3" t="str">
        <f xml:space="preserve"> IFERROR(ABS(Table1[[#This Row],[ROA 2020]]-Table1[[#This Row],[ROA 2019]]), "x")</f>
        <v>x</v>
      </c>
      <c r="BI1829" s="3" t="str">
        <f xml:space="preserve"> IFERROR(ABS(Table1[[#This Row],[ROA 2021]]-Table1[[#This Row],[ROA 2020]]), "x")</f>
        <v>x</v>
      </c>
      <c r="BJ1829" s="3" t="str">
        <f xml:space="preserve"> IFERROR(AVERAGE(Table1[[#This Row],[ROA 2013-2012]:[ROA 2021-2020]]), "x")</f>
        <v>x</v>
      </c>
      <c r="BK1829" s="3">
        <f>IFERROR(AVERAGE(Table1[[#This Row],[ROA 2012]:[ROA 2021]]), "x")</f>
        <v>-6.6006600660066007E-3</v>
      </c>
      <c r="BN1829" s="1">
        <f>SUM(Table1[[#This Row],[B/M Rank]:[ROA Rank]])</f>
        <v>0</v>
      </c>
    </row>
    <row r="1830" spans="1:66" x14ac:dyDescent="0.25">
      <c r="A1830" s="1" t="s">
        <v>4261</v>
      </c>
      <c r="B1830" s="1" t="s">
        <v>1964</v>
      </c>
      <c r="C1830" s="1" t="s">
        <v>1889</v>
      </c>
      <c r="D1830" s="1" t="s">
        <v>330</v>
      </c>
      <c r="E1830" s="1" t="s">
        <v>108</v>
      </c>
      <c r="F1830" s="1">
        <v>306.16000000000003</v>
      </c>
      <c r="G1830" s="19"/>
      <c r="H1830" s="19"/>
      <c r="I1830" s="19"/>
      <c r="J1830" s="19"/>
      <c r="K1830" s="1"/>
      <c r="L1830" s="19"/>
      <c r="M1830" s="1">
        <v>2017</v>
      </c>
      <c r="S1830" s="1">
        <v>55.2</v>
      </c>
      <c r="T1830" s="1">
        <v>14.8</v>
      </c>
      <c r="U1830" s="1">
        <v>14.9</v>
      </c>
      <c r="V1830" s="1">
        <v>3.7</v>
      </c>
      <c r="W1830" s="1">
        <v>140.5</v>
      </c>
      <c r="X1830" s="1">
        <v>136.1</v>
      </c>
      <c r="Z1830" s="3">
        <f xml:space="preserve"> IFERROR(AVEDEV(Table1[[#This Row],[GP 2012]:[GP 2021]]) / Table1[[#This Row],[Avg GP]], "x")</f>
        <v>0.90842426887821903</v>
      </c>
      <c r="AA1830" s="2">
        <f xml:space="preserve"> IFERROR(AVERAGE(Table1[[#This Row],[GP 2012]:[GP 2021]]), "x")</f>
        <v>45.820000000000007</v>
      </c>
      <c r="AB1830" s="11">
        <f>Table1[Equity]/Table1[Market Capital]</f>
        <v>1.8774496995035272</v>
      </c>
      <c r="AH1830" s="1">
        <v>43.4</v>
      </c>
      <c r="AI1830" s="1">
        <v>35.799999999999997</v>
      </c>
      <c r="AJ1830" s="1">
        <v>68.599999999999994</v>
      </c>
      <c r="AK1830" s="1">
        <v>65.8</v>
      </c>
      <c r="AL1830" s="1">
        <v>686.1</v>
      </c>
      <c r="AM1830" s="1">
        <v>799</v>
      </c>
      <c r="AN1830" s="1">
        <v>574.79999999999995</v>
      </c>
      <c r="AO1830" s="3" t="str">
        <f xml:space="preserve"> IFERROR(Table1[[#This Row],[GP 2012]]/Table1[[#This Row],[Total Assets 2012]], "x")</f>
        <v>x</v>
      </c>
      <c r="AP1830" s="3" t="str">
        <f xml:space="preserve"> IFERROR(Table1[[#This Row],[GP 2013]]/Table1[[#This Row],[Total Assets 2013]], "x")</f>
        <v>x</v>
      </c>
      <c r="AQ1830" s="3" t="str">
        <f xml:space="preserve"> IFERROR(Table1[[#This Row],[GP 2014]]/Table1[[#This Row],[Total Assets 2014]], "x")</f>
        <v>x</v>
      </c>
      <c r="AR1830" s="3" t="str">
        <f xml:space="preserve"> IFERROR(Table1[[#This Row],[GP 2015]]/Table1[[#This Row],[Total Assets 2015]], "x")</f>
        <v>x</v>
      </c>
      <c r="AS1830" s="3" t="str">
        <f xml:space="preserve"> IFERROR(Table1[[#This Row],[GP 2016]]/Table1[[#This Row],[Total Assets 2016]], "x")</f>
        <v>x</v>
      </c>
      <c r="AT1830" s="3">
        <f xml:space="preserve"> IFERROR(Table1[[#This Row],[GP 2017]]/Table1[[#This Row],[Total Assets 2017]], "x")</f>
        <v>1.271889400921659</v>
      </c>
      <c r="AU1830" s="3">
        <f xml:space="preserve"> IFERROR(Table1[[#This Row],[GP 2018]]/Table1[[#This Row],[Total Assets 2018]], "x")</f>
        <v>0.41340782122905034</v>
      </c>
      <c r="AV1830" s="3">
        <f xml:space="preserve"> IFERROR(Table1[[#This Row],[GP 2019]]/Table1[[#This Row],[Total Assets 2019]], "x")</f>
        <v>0.21720116618075805</v>
      </c>
      <c r="AW1830" s="3">
        <f xml:space="preserve"> IFERROR(Table1[[#This Row],[GP 2020]]/Table1[[#This Row],[Total Assets 2020]], "x")</f>
        <v>5.6231003039513686E-2</v>
      </c>
      <c r="AX1830" s="3">
        <f xml:space="preserve"> IFERROR(Table1[[#This Row],[GP 2021]]/Table1[[#This Row],[Total Assets 2021]], "x")</f>
        <v>0.20478064422095904</v>
      </c>
      <c r="AY1830" s="3">
        <f xml:space="preserve"> IFERROR(Table1[[#This Row],[GP TTM]]/Table1[[#This Row],[Total Assets TTM]], "x")</f>
        <v>0.17033792240300374</v>
      </c>
      <c r="BA1830" s="3" t="str">
        <f xml:space="preserve"> IFERROR(ABS(Table1[[#This Row],[ROA 2013]]-Table1[[#This Row],[ROA 2012]]), "x")</f>
        <v>x</v>
      </c>
      <c r="BB1830" s="3" t="str">
        <f xml:space="preserve"> IFERROR(ABS(Table1[[#This Row],[ROA 2014]]-Table1[[#This Row],[ROA 2013]]), "x")</f>
        <v>x</v>
      </c>
      <c r="BC1830" s="3" t="str">
        <f xml:space="preserve"> IFERROR(ABS(Table1[[#This Row],[ROA 2015]]-Table1[[#This Row],[ROA 2014]]), "x")</f>
        <v>x</v>
      </c>
      <c r="BD1830" s="3" t="str">
        <f xml:space="preserve"> IFERROR(ABS(Table1[[#This Row],[ROA 2016]]-Table1[[#This Row],[ROA 2015]]), "x")</f>
        <v>x</v>
      </c>
      <c r="BE1830" s="3" t="str">
        <f xml:space="preserve"> IFERROR(ABS(Table1[[#This Row],[ROA 2017]]-Table1[[#This Row],[ROA 2016]]), "x")</f>
        <v>x</v>
      </c>
      <c r="BF1830" s="3">
        <f xml:space="preserve"> IFERROR(ABS(Table1[[#This Row],[ROA 2018]]-Table1[[#This Row],[ROA 2017]]), "x")</f>
        <v>0.85848157969260863</v>
      </c>
      <c r="BG1830" s="3">
        <f xml:space="preserve"> IFERROR(ABS(Table1[[#This Row],[ROA 2019]]-Table1[[#This Row],[ROA 2018]]), "x")</f>
        <v>0.19620665504829229</v>
      </c>
      <c r="BH1830" s="3">
        <f xml:space="preserve"> IFERROR(ABS(Table1[[#This Row],[ROA 2020]]-Table1[[#This Row],[ROA 2019]]), "x")</f>
        <v>0.16097016314124435</v>
      </c>
      <c r="BI1830" s="3">
        <f xml:space="preserve"> IFERROR(ABS(Table1[[#This Row],[ROA 2021]]-Table1[[#This Row],[ROA 2020]]), "x")</f>
        <v>0.14854964118144537</v>
      </c>
      <c r="BJ1830" s="3">
        <f xml:space="preserve"> IFERROR(AVERAGE(Table1[[#This Row],[ROA 2013-2012]:[ROA 2021-2020]]), "x")</f>
        <v>0.34105200976589767</v>
      </c>
      <c r="BK1830" s="3">
        <f>IFERROR(AVERAGE(Table1[[#This Row],[ROA 2012]:[ROA 2021]]), "x")</f>
        <v>0.43270200711838802</v>
      </c>
      <c r="BN1830" s="1">
        <f>SUM(Table1[[#This Row],[B/M Rank]:[ROA Rank]])</f>
        <v>0</v>
      </c>
    </row>
    <row r="1831" spans="1:66" x14ac:dyDescent="0.25">
      <c r="A1831" s="1" t="s">
        <v>3703</v>
      </c>
      <c r="B1831" s="1" t="s">
        <v>4730</v>
      </c>
      <c r="C1831" s="1" t="s">
        <v>4417</v>
      </c>
      <c r="D1831" s="1" t="s">
        <v>268</v>
      </c>
      <c r="E1831" s="1" t="s">
        <v>108</v>
      </c>
      <c r="F1831" s="1">
        <v>310</v>
      </c>
      <c r="G1831" s="19"/>
      <c r="H1831" s="19"/>
      <c r="I1831" s="19"/>
      <c r="J1831" s="19"/>
      <c r="K1831" s="1"/>
      <c r="L1831" s="19"/>
      <c r="M1831" s="1">
        <v>2012</v>
      </c>
      <c r="N1831" s="1">
        <v>55.6</v>
      </c>
      <c r="O1831" s="1">
        <v>31</v>
      </c>
      <c r="P1831" s="1">
        <v>31.3</v>
      </c>
      <c r="Q1831" s="1">
        <v>0.9</v>
      </c>
      <c r="R1831" s="1">
        <v>19.3</v>
      </c>
      <c r="S1831" s="1">
        <v>59.1</v>
      </c>
      <c r="T1831" s="1">
        <v>25.3</v>
      </c>
      <c r="U1831" s="1">
        <v>25.1</v>
      </c>
      <c r="V1831" s="1">
        <v>98.7</v>
      </c>
      <c r="W1831" s="1">
        <v>320.89999999999998</v>
      </c>
      <c r="X1831" s="1">
        <v>243.2</v>
      </c>
      <c r="Z1831" s="3">
        <f xml:space="preserve"> IFERROR(AVEDEV(Table1[[#This Row],[GP 2012]:[GP 2021]]) / Table1[[#This Row],[Avg GP]], "x")</f>
        <v>0.85779376498800974</v>
      </c>
      <c r="AA1831" s="2">
        <f xml:space="preserve"> IFERROR(AVERAGE(Table1[[#This Row],[GP 2012]:[GP 2021]]), "x")</f>
        <v>66.72</v>
      </c>
      <c r="AB1831" s="11">
        <f>Table1[Equity]/Table1[Market Capital]</f>
        <v>1.5387096774193549</v>
      </c>
      <c r="AC1831" s="1">
        <v>631.79999999999995</v>
      </c>
      <c r="AD1831" s="1">
        <v>663.1</v>
      </c>
      <c r="AE1831" s="1">
        <v>692.7</v>
      </c>
      <c r="AF1831" s="1">
        <v>647.29999999999995</v>
      </c>
      <c r="AG1831" s="1">
        <v>647.79999999999995</v>
      </c>
      <c r="AH1831" s="1">
        <v>667.9</v>
      </c>
      <c r="AI1831" s="1">
        <v>701.7</v>
      </c>
      <c r="AJ1831" s="1">
        <v>693.8</v>
      </c>
      <c r="AK1831" s="1">
        <v>776.1</v>
      </c>
      <c r="AL1831" s="15">
        <v>1023.9</v>
      </c>
      <c r="AM1831" s="15">
        <v>1046.7</v>
      </c>
      <c r="AN1831" s="1">
        <v>477</v>
      </c>
      <c r="AO1831" s="3">
        <f xml:space="preserve"> IFERROR(Table1[[#This Row],[GP 2012]]/Table1[[#This Row],[Total Assets 2012]], "x")</f>
        <v>8.8002532446976894E-2</v>
      </c>
      <c r="AP1831" s="3">
        <f xml:space="preserve"> IFERROR(Table1[[#This Row],[GP 2013]]/Table1[[#This Row],[Total Assets 2013]], "x")</f>
        <v>4.6750113105112352E-2</v>
      </c>
      <c r="AQ1831" s="3">
        <f xml:space="preserve"> IFERROR(Table1[[#This Row],[GP 2014]]/Table1[[#This Row],[Total Assets 2014]], "x")</f>
        <v>4.5185505991049514E-2</v>
      </c>
      <c r="AR1831" s="3">
        <f xml:space="preserve"> IFERROR(Table1[[#This Row],[GP 2015]]/Table1[[#This Row],[Total Assets 2015]], "x")</f>
        <v>1.3903908543179361E-3</v>
      </c>
      <c r="AS1831" s="3">
        <f xml:space="preserve"> IFERROR(Table1[[#This Row],[GP 2016]]/Table1[[#This Row],[Total Assets 2016]], "x")</f>
        <v>2.9793146032726155E-2</v>
      </c>
      <c r="AT1831" s="3">
        <f xml:space="preserve"> IFERROR(Table1[[#This Row],[GP 2017]]/Table1[[#This Row],[Total Assets 2017]], "x")</f>
        <v>8.8486300344362931E-2</v>
      </c>
      <c r="AU1831" s="3">
        <f xml:space="preserve"> IFERROR(Table1[[#This Row],[GP 2018]]/Table1[[#This Row],[Total Assets 2018]], "x")</f>
        <v>3.6055294285307113E-2</v>
      </c>
      <c r="AV1831" s="3">
        <f xml:space="preserve"> IFERROR(Table1[[#This Row],[GP 2019]]/Table1[[#This Row],[Total Assets 2019]], "x")</f>
        <v>3.6177572787546845E-2</v>
      </c>
      <c r="AW1831" s="3">
        <f xml:space="preserve"> IFERROR(Table1[[#This Row],[GP 2020]]/Table1[[#This Row],[Total Assets 2020]], "x")</f>
        <v>0.12717433320448396</v>
      </c>
      <c r="AX1831" s="3">
        <f xml:space="preserve"> IFERROR(Table1[[#This Row],[GP 2021]]/Table1[[#This Row],[Total Assets 2021]], "x")</f>
        <v>0.31340951264771949</v>
      </c>
      <c r="AY1831" s="3">
        <f xml:space="preserve"> IFERROR(Table1[[#This Row],[GP TTM]]/Table1[[#This Row],[Total Assets TTM]], "x")</f>
        <v>0.23234928823922804</v>
      </c>
      <c r="BA1831" s="3">
        <f xml:space="preserve"> IFERROR(ABS(Table1[[#This Row],[ROA 2013]]-Table1[[#This Row],[ROA 2012]]), "x")</f>
        <v>4.1252419341864542E-2</v>
      </c>
      <c r="BB1831" s="3">
        <f xml:space="preserve"> IFERROR(ABS(Table1[[#This Row],[ROA 2014]]-Table1[[#This Row],[ROA 2013]]), "x")</f>
        <v>1.5646071140628381E-3</v>
      </c>
      <c r="BC1831" s="3">
        <f xml:space="preserve"> IFERROR(ABS(Table1[[#This Row],[ROA 2015]]-Table1[[#This Row],[ROA 2014]]), "x")</f>
        <v>4.379511513673158E-2</v>
      </c>
      <c r="BD1831" s="3">
        <f xml:space="preserve"> IFERROR(ABS(Table1[[#This Row],[ROA 2016]]-Table1[[#This Row],[ROA 2015]]), "x")</f>
        <v>2.8402755178408217E-2</v>
      </c>
      <c r="BE1831" s="3">
        <f xml:space="preserve"> IFERROR(ABS(Table1[[#This Row],[ROA 2017]]-Table1[[#This Row],[ROA 2016]]), "x")</f>
        <v>5.8693154311636776E-2</v>
      </c>
      <c r="BF1831" s="3">
        <f xml:space="preserve"> IFERROR(ABS(Table1[[#This Row],[ROA 2018]]-Table1[[#This Row],[ROA 2017]]), "x")</f>
        <v>5.2431006059055818E-2</v>
      </c>
      <c r="BG1831" s="3">
        <f xml:space="preserve"> IFERROR(ABS(Table1[[#This Row],[ROA 2019]]-Table1[[#This Row],[ROA 2018]]), "x")</f>
        <v>1.2227850223973241E-4</v>
      </c>
      <c r="BH1831" s="3">
        <f xml:space="preserve"> IFERROR(ABS(Table1[[#This Row],[ROA 2020]]-Table1[[#This Row],[ROA 2019]]), "x")</f>
        <v>9.0996760416937106E-2</v>
      </c>
      <c r="BI1831" s="3">
        <f xml:space="preserve"> IFERROR(ABS(Table1[[#This Row],[ROA 2021]]-Table1[[#This Row],[ROA 2020]]), "x")</f>
        <v>0.18623517944323553</v>
      </c>
      <c r="BJ1831" s="3">
        <f xml:space="preserve"> IFERROR(AVERAGE(Table1[[#This Row],[ROA 2013-2012]:[ROA 2021-2020]]), "x")</f>
        <v>5.5943697278241347E-2</v>
      </c>
      <c r="BK1831" s="3">
        <f>IFERROR(AVERAGE(Table1[[#This Row],[ROA 2012]:[ROA 2021]]), "x")</f>
        <v>8.1242470169960307E-2</v>
      </c>
      <c r="BN1831" s="1">
        <f>SUM(Table1[[#This Row],[B/M Rank]:[ROA Rank]])</f>
        <v>0</v>
      </c>
    </row>
    <row r="1832" spans="1:66" x14ac:dyDescent="0.25">
      <c r="A1832" s="1" t="s">
        <v>4091</v>
      </c>
      <c r="B1832" s="1" t="s">
        <v>1798</v>
      </c>
      <c r="C1832" s="1" t="s">
        <v>12</v>
      </c>
      <c r="D1832" s="1" t="s">
        <v>11</v>
      </c>
      <c r="E1832" s="1" t="s">
        <v>108</v>
      </c>
      <c r="F1832" s="1">
        <v>310.64</v>
      </c>
      <c r="G1832" s="19"/>
      <c r="H1832" s="19"/>
      <c r="I1832" s="19"/>
      <c r="J1832" s="19"/>
      <c r="K1832" s="1"/>
      <c r="L1832" s="19"/>
      <c r="M1832" s="1">
        <v>2020</v>
      </c>
      <c r="V1832" s="1" t="s">
        <v>4368</v>
      </c>
      <c r="W1832" s="1">
        <v>103.4</v>
      </c>
      <c r="X1832" s="1">
        <v>114.6</v>
      </c>
      <c r="Z1832" s="3">
        <f xml:space="preserve"> IFERROR(AVEDEV(Table1[[#This Row],[GP 2012]:[GP 2021]]) / Table1[[#This Row],[Avg GP]], "x")</f>
        <v>0</v>
      </c>
      <c r="AA1832" s="2">
        <f xml:space="preserve"> IFERROR(AVERAGE(Table1[[#This Row],[GP 2012]:[GP 2021]]), "x")</f>
        <v>103.4</v>
      </c>
      <c r="AB1832" s="11">
        <f>Table1[Equity]/Table1[Market Capital]</f>
        <v>1.5271697141385527</v>
      </c>
      <c r="AK1832" s="1">
        <v>0</v>
      </c>
      <c r="AL1832" s="1">
        <v>552.20000000000005</v>
      </c>
      <c r="AM1832" s="1">
        <v>567.29999999999995</v>
      </c>
      <c r="AN1832" s="1">
        <v>474.4</v>
      </c>
      <c r="AO1832" s="3" t="str">
        <f xml:space="preserve"> IFERROR(Table1[[#This Row],[GP 2012]]/Table1[[#This Row],[Total Assets 2012]], "x")</f>
        <v>x</v>
      </c>
      <c r="AP1832" s="3" t="str">
        <f xml:space="preserve"> IFERROR(Table1[[#This Row],[GP 2013]]/Table1[[#This Row],[Total Assets 2013]], "x")</f>
        <v>x</v>
      </c>
      <c r="AQ1832" s="3" t="str">
        <f xml:space="preserve"> IFERROR(Table1[[#This Row],[GP 2014]]/Table1[[#This Row],[Total Assets 2014]], "x")</f>
        <v>x</v>
      </c>
      <c r="AR1832" s="3" t="str">
        <f xml:space="preserve"> IFERROR(Table1[[#This Row],[GP 2015]]/Table1[[#This Row],[Total Assets 2015]], "x")</f>
        <v>x</v>
      </c>
      <c r="AS1832" s="3" t="str">
        <f xml:space="preserve"> IFERROR(Table1[[#This Row],[GP 2016]]/Table1[[#This Row],[Total Assets 2016]], "x")</f>
        <v>x</v>
      </c>
      <c r="AT1832" s="3" t="str">
        <f xml:space="preserve"> IFERROR(Table1[[#This Row],[GP 2017]]/Table1[[#This Row],[Total Assets 2017]], "x")</f>
        <v>x</v>
      </c>
      <c r="AU1832" s="3" t="str">
        <f xml:space="preserve"> IFERROR(Table1[[#This Row],[GP 2018]]/Table1[[#This Row],[Total Assets 2018]], "x")</f>
        <v>x</v>
      </c>
      <c r="AV1832" s="3" t="str">
        <f xml:space="preserve"> IFERROR(Table1[[#This Row],[GP 2019]]/Table1[[#This Row],[Total Assets 2019]], "x")</f>
        <v>x</v>
      </c>
      <c r="AW1832" s="3" t="str">
        <f xml:space="preserve"> IFERROR(Table1[[#This Row],[GP 2020]]/Table1[[#This Row],[Total Assets 2020]], "x")</f>
        <v>x</v>
      </c>
      <c r="AX1832" s="3">
        <f xml:space="preserve"> IFERROR(Table1[[#This Row],[GP 2021]]/Table1[[#This Row],[Total Assets 2021]], "x")</f>
        <v>0.18725099601593626</v>
      </c>
      <c r="AY1832" s="3">
        <f xml:space="preserve"> IFERROR(Table1[[#This Row],[GP TTM]]/Table1[[#This Row],[Total Assets TTM]], "x")</f>
        <v>0.20200951877313592</v>
      </c>
      <c r="BA1832" s="3" t="str">
        <f xml:space="preserve"> IFERROR(ABS(Table1[[#This Row],[ROA 2013]]-Table1[[#This Row],[ROA 2012]]), "x")</f>
        <v>x</v>
      </c>
      <c r="BB1832" s="3" t="str">
        <f xml:space="preserve"> IFERROR(ABS(Table1[[#This Row],[ROA 2014]]-Table1[[#This Row],[ROA 2013]]), "x")</f>
        <v>x</v>
      </c>
      <c r="BC1832" s="3" t="str">
        <f xml:space="preserve"> IFERROR(ABS(Table1[[#This Row],[ROA 2015]]-Table1[[#This Row],[ROA 2014]]), "x")</f>
        <v>x</v>
      </c>
      <c r="BD1832" s="3" t="str">
        <f xml:space="preserve"> IFERROR(ABS(Table1[[#This Row],[ROA 2016]]-Table1[[#This Row],[ROA 2015]]), "x")</f>
        <v>x</v>
      </c>
      <c r="BE1832" s="3" t="str">
        <f xml:space="preserve"> IFERROR(ABS(Table1[[#This Row],[ROA 2017]]-Table1[[#This Row],[ROA 2016]]), "x")</f>
        <v>x</v>
      </c>
      <c r="BF1832" s="3" t="str">
        <f xml:space="preserve"> IFERROR(ABS(Table1[[#This Row],[ROA 2018]]-Table1[[#This Row],[ROA 2017]]), "x")</f>
        <v>x</v>
      </c>
      <c r="BG1832" s="3" t="str">
        <f xml:space="preserve"> IFERROR(ABS(Table1[[#This Row],[ROA 2019]]-Table1[[#This Row],[ROA 2018]]), "x")</f>
        <v>x</v>
      </c>
      <c r="BH1832" s="3" t="str">
        <f xml:space="preserve"> IFERROR(ABS(Table1[[#This Row],[ROA 2020]]-Table1[[#This Row],[ROA 2019]]), "x")</f>
        <v>x</v>
      </c>
      <c r="BI1832" s="3" t="str">
        <f xml:space="preserve"> IFERROR(ABS(Table1[[#This Row],[ROA 2021]]-Table1[[#This Row],[ROA 2020]]), "x")</f>
        <v>x</v>
      </c>
      <c r="BJ1832" s="3" t="str">
        <f xml:space="preserve"> IFERROR(AVERAGE(Table1[[#This Row],[ROA 2013-2012]:[ROA 2021-2020]]), "x")</f>
        <v>x</v>
      </c>
      <c r="BK1832" s="3">
        <f>IFERROR(AVERAGE(Table1[[#This Row],[ROA 2012]:[ROA 2021]]), "x")</f>
        <v>0.18725099601593626</v>
      </c>
      <c r="BN1832" s="1">
        <f>SUM(Table1[[#This Row],[B/M Rank]:[ROA Rank]])</f>
        <v>0</v>
      </c>
    </row>
    <row r="1833" spans="1:66" x14ac:dyDescent="0.25">
      <c r="A1833" s="1" t="s">
        <v>3201</v>
      </c>
      <c r="B1833" s="1" t="s">
        <v>4567</v>
      </c>
      <c r="C1833" s="1" t="s">
        <v>4417</v>
      </c>
      <c r="D1833" s="1" t="s">
        <v>268</v>
      </c>
      <c r="E1833" s="1" t="s">
        <v>108</v>
      </c>
      <c r="F1833" s="1">
        <v>310.82</v>
      </c>
      <c r="G1833" s="19"/>
      <c r="H1833" s="19"/>
      <c r="I1833" s="19"/>
      <c r="J1833" s="19"/>
      <c r="K1833" s="1"/>
      <c r="L1833" s="19"/>
      <c r="M1833" s="1">
        <v>2012</v>
      </c>
      <c r="N1833" s="1">
        <v>-2.4</v>
      </c>
      <c r="O1833" s="1">
        <v>-2.9</v>
      </c>
      <c r="P1833" s="1">
        <v>-1</v>
      </c>
      <c r="Q1833" s="1" t="s">
        <v>4368</v>
      </c>
      <c r="R1833" s="1" t="s">
        <v>4368</v>
      </c>
      <c r="S1833" s="1" t="s">
        <v>4368</v>
      </c>
      <c r="T1833" s="1" t="s">
        <v>4368</v>
      </c>
      <c r="U1833" s="1" t="s">
        <v>4368</v>
      </c>
      <c r="V1833" s="1" t="s">
        <v>4368</v>
      </c>
      <c r="W1833" s="1" t="s">
        <v>4368</v>
      </c>
      <c r="X1833" s="1" t="s">
        <v>4368</v>
      </c>
      <c r="Z1833" s="3">
        <f xml:space="preserve"> IFERROR(AVEDEV(Table1[[#This Row],[GP 2012]:[GP 2021]]) / Table1[[#This Row],[Avg GP]], "x")</f>
        <v>-0.34920634920634919</v>
      </c>
      <c r="AA1833" s="2">
        <f xml:space="preserve"> IFERROR(AVERAGE(Table1[[#This Row],[GP 2012]:[GP 2021]]), "x")</f>
        <v>-2.1</v>
      </c>
      <c r="AB1833" s="11">
        <f>Table1[Equity]/Table1[Market Capital]</f>
        <v>0.49675053085387044</v>
      </c>
      <c r="AC1833" s="1">
        <v>42.8</v>
      </c>
      <c r="AD1833" s="1">
        <v>36.799999999999997</v>
      </c>
      <c r="AE1833" s="1">
        <v>23.7</v>
      </c>
      <c r="AF1833" s="1">
        <v>39.9</v>
      </c>
      <c r="AG1833" s="1">
        <v>37.9</v>
      </c>
      <c r="AH1833" s="1">
        <v>39.6</v>
      </c>
      <c r="AI1833" s="1">
        <v>40.299999999999997</v>
      </c>
      <c r="AJ1833" s="1">
        <v>59.2</v>
      </c>
      <c r="AK1833" s="1">
        <v>76.3</v>
      </c>
      <c r="AL1833" s="1">
        <v>125.6</v>
      </c>
      <c r="AM1833" s="1">
        <v>157.9</v>
      </c>
      <c r="AN1833" s="1">
        <v>154.4</v>
      </c>
      <c r="AO1833" s="3">
        <f xml:space="preserve"> IFERROR(Table1[[#This Row],[GP 2012]]/Table1[[#This Row],[Total Assets 2012]], "x")</f>
        <v>-5.6074766355140186E-2</v>
      </c>
      <c r="AP1833" s="3">
        <f xml:space="preserve"> IFERROR(Table1[[#This Row],[GP 2013]]/Table1[[#This Row],[Total Assets 2013]], "x")</f>
        <v>-7.880434782608696E-2</v>
      </c>
      <c r="AQ1833" s="3">
        <f xml:space="preserve"> IFERROR(Table1[[#This Row],[GP 2014]]/Table1[[#This Row],[Total Assets 2014]], "x")</f>
        <v>-4.2194092827004218E-2</v>
      </c>
      <c r="AR1833" s="3" t="str">
        <f xml:space="preserve"> IFERROR(Table1[[#This Row],[GP 2015]]/Table1[[#This Row],[Total Assets 2015]], "x")</f>
        <v>x</v>
      </c>
      <c r="AS1833" s="3" t="str">
        <f xml:space="preserve"> IFERROR(Table1[[#This Row],[GP 2016]]/Table1[[#This Row],[Total Assets 2016]], "x")</f>
        <v>x</v>
      </c>
      <c r="AT1833" s="3" t="str">
        <f xml:space="preserve"> IFERROR(Table1[[#This Row],[GP 2017]]/Table1[[#This Row],[Total Assets 2017]], "x")</f>
        <v>x</v>
      </c>
      <c r="AU1833" s="3" t="str">
        <f xml:space="preserve"> IFERROR(Table1[[#This Row],[GP 2018]]/Table1[[#This Row],[Total Assets 2018]], "x")</f>
        <v>x</v>
      </c>
      <c r="AV1833" s="3" t="str">
        <f xml:space="preserve"> IFERROR(Table1[[#This Row],[GP 2019]]/Table1[[#This Row],[Total Assets 2019]], "x")</f>
        <v>x</v>
      </c>
      <c r="AW1833" s="3" t="str">
        <f xml:space="preserve"> IFERROR(Table1[[#This Row],[GP 2020]]/Table1[[#This Row],[Total Assets 2020]], "x")</f>
        <v>x</v>
      </c>
      <c r="AX1833" s="3" t="str">
        <f xml:space="preserve"> IFERROR(Table1[[#This Row],[GP 2021]]/Table1[[#This Row],[Total Assets 2021]], "x")</f>
        <v>x</v>
      </c>
      <c r="AY1833" s="3" t="str">
        <f xml:space="preserve"> IFERROR(Table1[[#This Row],[GP TTM]]/Table1[[#This Row],[Total Assets TTM]], "x")</f>
        <v>x</v>
      </c>
      <c r="BA1833" s="3">
        <f xml:space="preserve"> IFERROR(ABS(Table1[[#This Row],[ROA 2013]]-Table1[[#This Row],[ROA 2012]]), "x")</f>
        <v>2.2729581470946773E-2</v>
      </c>
      <c r="BB1833" s="3">
        <f xml:space="preserve"> IFERROR(ABS(Table1[[#This Row],[ROA 2014]]-Table1[[#This Row],[ROA 2013]]), "x")</f>
        <v>3.6610254999082742E-2</v>
      </c>
      <c r="BC1833" s="3" t="str">
        <f xml:space="preserve"> IFERROR(ABS(Table1[[#This Row],[ROA 2015]]-Table1[[#This Row],[ROA 2014]]), "x")</f>
        <v>x</v>
      </c>
      <c r="BD1833" s="3" t="str">
        <f xml:space="preserve"> IFERROR(ABS(Table1[[#This Row],[ROA 2016]]-Table1[[#This Row],[ROA 2015]]), "x")</f>
        <v>x</v>
      </c>
      <c r="BE1833" s="3" t="str">
        <f xml:space="preserve"> IFERROR(ABS(Table1[[#This Row],[ROA 2017]]-Table1[[#This Row],[ROA 2016]]), "x")</f>
        <v>x</v>
      </c>
      <c r="BF1833" s="3" t="str">
        <f xml:space="preserve"> IFERROR(ABS(Table1[[#This Row],[ROA 2018]]-Table1[[#This Row],[ROA 2017]]), "x")</f>
        <v>x</v>
      </c>
      <c r="BG1833" s="3" t="str">
        <f xml:space="preserve"> IFERROR(ABS(Table1[[#This Row],[ROA 2019]]-Table1[[#This Row],[ROA 2018]]), "x")</f>
        <v>x</v>
      </c>
      <c r="BH1833" s="3" t="str">
        <f xml:space="preserve"> IFERROR(ABS(Table1[[#This Row],[ROA 2020]]-Table1[[#This Row],[ROA 2019]]), "x")</f>
        <v>x</v>
      </c>
      <c r="BI1833" s="3" t="str">
        <f xml:space="preserve"> IFERROR(ABS(Table1[[#This Row],[ROA 2021]]-Table1[[#This Row],[ROA 2020]]), "x")</f>
        <v>x</v>
      </c>
      <c r="BJ1833" s="3">
        <f xml:space="preserve"> IFERROR(AVERAGE(Table1[[#This Row],[ROA 2013-2012]:[ROA 2021-2020]]), "x")</f>
        <v>2.9669918235014758E-2</v>
      </c>
      <c r="BK1833" s="3">
        <f>IFERROR(AVERAGE(Table1[[#This Row],[ROA 2012]:[ROA 2021]]), "x")</f>
        <v>-5.9024402336077121E-2</v>
      </c>
      <c r="BN1833" s="1">
        <f>SUM(Table1[[#This Row],[B/M Rank]:[ROA Rank]])</f>
        <v>0</v>
      </c>
    </row>
    <row r="1834" spans="1:66" x14ac:dyDescent="0.25">
      <c r="A1834" s="1" t="s">
        <v>2250</v>
      </c>
      <c r="B1834" s="1" t="s">
        <v>291</v>
      </c>
      <c r="C1834" s="1" t="s">
        <v>267</v>
      </c>
      <c r="D1834" s="1" t="s">
        <v>268</v>
      </c>
      <c r="E1834" s="1" t="s">
        <v>108</v>
      </c>
      <c r="F1834" s="1">
        <v>311.47000000000003</v>
      </c>
      <c r="G1834" s="19"/>
      <c r="H1834" s="19"/>
      <c r="I1834" s="19"/>
      <c r="J1834" s="19"/>
      <c r="K1834" s="1"/>
      <c r="L1834" s="19"/>
      <c r="M1834" s="1">
        <v>2012</v>
      </c>
      <c r="N1834" s="1">
        <v>0.5</v>
      </c>
      <c r="O1834" s="1" t="s">
        <v>4368</v>
      </c>
      <c r="P1834" s="1" t="s">
        <v>4368</v>
      </c>
      <c r="Q1834" s="1">
        <v>-30.4</v>
      </c>
      <c r="R1834" s="1">
        <v>-27.7</v>
      </c>
      <c r="S1834" s="1" t="s">
        <v>4368</v>
      </c>
      <c r="T1834" s="1">
        <v>35</v>
      </c>
      <c r="U1834" s="1">
        <v>-29.6</v>
      </c>
      <c r="V1834" s="1">
        <v>-9.9</v>
      </c>
      <c r="W1834" s="1">
        <v>173.1</v>
      </c>
      <c r="X1834" s="1">
        <v>221.1</v>
      </c>
      <c r="Z1834" s="3">
        <f xml:space="preserve"> IFERROR(AVEDEV(Table1[[#This Row],[GP 2012]:[GP 2021]]) / Table1[[#This Row],[Avg GP]], "x")</f>
        <v>3.1781209781209783</v>
      </c>
      <c r="AA1834" s="2">
        <f xml:space="preserve"> IFERROR(AVERAGE(Table1[[#This Row],[GP 2012]:[GP 2021]]), "x")</f>
        <v>15.857142857142858</v>
      </c>
      <c r="AB1834" s="11">
        <f>Table1[Equity]/Table1[Market Capital]</f>
        <v>0.68770668122130529</v>
      </c>
      <c r="AC1834" s="1">
        <v>382.7</v>
      </c>
      <c r="AD1834" s="1">
        <v>543.1</v>
      </c>
      <c r="AE1834" s="1">
        <v>560.20000000000005</v>
      </c>
      <c r="AF1834" s="1">
        <v>427.9</v>
      </c>
      <c r="AG1834" s="1">
        <v>409.2</v>
      </c>
      <c r="AH1834" s="1">
        <v>529.6</v>
      </c>
      <c r="AI1834" s="1">
        <v>786.8</v>
      </c>
      <c r="AJ1834" s="1">
        <v>663.2</v>
      </c>
      <c r="AK1834" s="1">
        <v>607.29999999999995</v>
      </c>
      <c r="AL1834" s="1">
        <v>801.5</v>
      </c>
      <c r="AM1834" s="1">
        <v>816.7</v>
      </c>
      <c r="AN1834" s="1">
        <v>214.2</v>
      </c>
      <c r="AO1834" s="3">
        <f xml:space="preserve"> IFERROR(Table1[[#This Row],[GP 2012]]/Table1[[#This Row],[Total Assets 2012]], "x")</f>
        <v>1.3065064018813694E-3</v>
      </c>
      <c r="AP1834" s="3" t="str">
        <f xml:space="preserve"> IFERROR(Table1[[#This Row],[GP 2013]]/Table1[[#This Row],[Total Assets 2013]], "x")</f>
        <v>x</v>
      </c>
      <c r="AQ1834" s="3" t="str">
        <f xml:space="preserve"> IFERROR(Table1[[#This Row],[GP 2014]]/Table1[[#This Row],[Total Assets 2014]], "x")</f>
        <v>x</v>
      </c>
      <c r="AR1834" s="3">
        <f xml:space="preserve"> IFERROR(Table1[[#This Row],[GP 2015]]/Table1[[#This Row],[Total Assets 2015]], "x")</f>
        <v>-7.1044636597335828E-2</v>
      </c>
      <c r="AS1834" s="3">
        <f xml:space="preserve"> IFERROR(Table1[[#This Row],[GP 2016]]/Table1[[#This Row],[Total Assets 2016]], "x")</f>
        <v>-6.7693059628543495E-2</v>
      </c>
      <c r="AT1834" s="3" t="str">
        <f xml:space="preserve"> IFERROR(Table1[[#This Row],[GP 2017]]/Table1[[#This Row],[Total Assets 2017]], "x")</f>
        <v>x</v>
      </c>
      <c r="AU1834" s="3">
        <f xml:space="preserve"> IFERROR(Table1[[#This Row],[GP 2018]]/Table1[[#This Row],[Total Assets 2018]], "x")</f>
        <v>4.4483985765124558E-2</v>
      </c>
      <c r="AV1834" s="3">
        <f xml:space="preserve"> IFERROR(Table1[[#This Row],[GP 2019]]/Table1[[#This Row],[Total Assets 2019]], "x")</f>
        <v>-4.4632086851628471E-2</v>
      </c>
      <c r="AW1834" s="3">
        <f xml:space="preserve"> IFERROR(Table1[[#This Row],[GP 2020]]/Table1[[#This Row],[Total Assets 2020]], "x")</f>
        <v>-1.6301663098962624E-2</v>
      </c>
      <c r="AX1834" s="3">
        <f xml:space="preserve"> IFERROR(Table1[[#This Row],[GP 2021]]/Table1[[#This Row],[Total Assets 2021]], "x")</f>
        <v>0.21597005614472864</v>
      </c>
      <c r="AY1834" s="3">
        <f xml:space="preserve"> IFERROR(Table1[[#This Row],[GP TTM]]/Table1[[#This Row],[Total Assets TTM]], "x")</f>
        <v>0.27072364393290066</v>
      </c>
      <c r="BA1834" s="3" t="str">
        <f xml:space="preserve"> IFERROR(ABS(Table1[[#This Row],[ROA 2013]]-Table1[[#This Row],[ROA 2012]]), "x")</f>
        <v>x</v>
      </c>
      <c r="BB1834" s="3" t="str">
        <f xml:space="preserve"> IFERROR(ABS(Table1[[#This Row],[ROA 2014]]-Table1[[#This Row],[ROA 2013]]), "x")</f>
        <v>x</v>
      </c>
      <c r="BC1834" s="3" t="str">
        <f xml:space="preserve"> IFERROR(ABS(Table1[[#This Row],[ROA 2015]]-Table1[[#This Row],[ROA 2014]]), "x")</f>
        <v>x</v>
      </c>
      <c r="BD1834" s="3">
        <f xml:space="preserve"> IFERROR(ABS(Table1[[#This Row],[ROA 2016]]-Table1[[#This Row],[ROA 2015]]), "x")</f>
        <v>3.351576968792333E-3</v>
      </c>
      <c r="BE1834" s="3" t="str">
        <f xml:space="preserve"> IFERROR(ABS(Table1[[#This Row],[ROA 2017]]-Table1[[#This Row],[ROA 2016]]), "x")</f>
        <v>x</v>
      </c>
      <c r="BF1834" s="3" t="str">
        <f xml:space="preserve"> IFERROR(ABS(Table1[[#This Row],[ROA 2018]]-Table1[[#This Row],[ROA 2017]]), "x")</f>
        <v>x</v>
      </c>
      <c r="BG1834" s="3">
        <f xml:space="preserve"> IFERROR(ABS(Table1[[#This Row],[ROA 2019]]-Table1[[#This Row],[ROA 2018]]), "x")</f>
        <v>8.9116072616753028E-2</v>
      </c>
      <c r="BH1834" s="3">
        <f xml:space="preserve"> IFERROR(ABS(Table1[[#This Row],[ROA 2020]]-Table1[[#This Row],[ROA 2019]]), "x")</f>
        <v>2.8330423752665847E-2</v>
      </c>
      <c r="BI1834" s="3">
        <f xml:space="preserve"> IFERROR(ABS(Table1[[#This Row],[ROA 2021]]-Table1[[#This Row],[ROA 2020]]), "x")</f>
        <v>0.23227171924369128</v>
      </c>
      <c r="BJ1834" s="3">
        <f xml:space="preserve"> IFERROR(AVERAGE(Table1[[#This Row],[ROA 2013-2012]:[ROA 2021-2020]]), "x")</f>
        <v>8.826744814547563E-2</v>
      </c>
      <c r="BK1834" s="3">
        <f>IFERROR(AVERAGE(Table1[[#This Row],[ROA 2012]:[ROA 2021]]), "x")</f>
        <v>8.8698717336091627E-3</v>
      </c>
      <c r="BN1834" s="1">
        <f>SUM(Table1[[#This Row],[B/M Rank]:[ROA Rank]])</f>
        <v>0</v>
      </c>
    </row>
    <row r="1835" spans="1:66" x14ac:dyDescent="0.25">
      <c r="A1835" s="1" t="s">
        <v>2166</v>
      </c>
      <c r="B1835" s="1" t="s">
        <v>214</v>
      </c>
      <c r="C1835" s="1" t="s">
        <v>4374</v>
      </c>
      <c r="D1835" s="1" t="s">
        <v>142</v>
      </c>
      <c r="E1835" s="1" t="s">
        <v>108</v>
      </c>
      <c r="F1835" s="1">
        <v>314.64</v>
      </c>
      <c r="G1835" s="19"/>
      <c r="H1835" s="19"/>
      <c r="I1835" s="19"/>
      <c r="J1835" s="19"/>
      <c r="K1835" s="1"/>
      <c r="L1835" s="19"/>
      <c r="M1835" s="1">
        <v>2021</v>
      </c>
      <c r="W1835" s="1" t="s">
        <v>4368</v>
      </c>
      <c r="X1835" s="1" t="s">
        <v>4368</v>
      </c>
      <c r="Z1835" s="3" t="str">
        <f xml:space="preserve"> IFERROR(AVEDEV(Table1[[#This Row],[GP 2012]:[GP 2021]]) / Table1[[#This Row],[Avg GP]], "x")</f>
        <v>x</v>
      </c>
      <c r="AA1835" s="2" t="str">
        <f xml:space="preserve"> IFERROR(AVERAGE(Table1[[#This Row],[GP 2012]:[GP 2021]]), "x")</f>
        <v>x</v>
      </c>
      <c r="AB1835" s="11">
        <f>Table1[Equity]/Table1[Market Capital]</f>
        <v>3.9727943046020849E-2</v>
      </c>
      <c r="AL1835" s="1">
        <v>260.3</v>
      </c>
      <c r="AM1835" s="1">
        <v>260.3</v>
      </c>
      <c r="AN1835" s="1">
        <v>12.5</v>
      </c>
      <c r="AO1835" s="3" t="str">
        <f xml:space="preserve"> IFERROR(Table1[[#This Row],[GP 2012]]/Table1[[#This Row],[Total Assets 2012]], "x")</f>
        <v>x</v>
      </c>
      <c r="AP1835" s="3" t="str">
        <f xml:space="preserve"> IFERROR(Table1[[#This Row],[GP 2013]]/Table1[[#This Row],[Total Assets 2013]], "x")</f>
        <v>x</v>
      </c>
      <c r="AQ1835" s="3" t="str">
        <f xml:space="preserve"> IFERROR(Table1[[#This Row],[GP 2014]]/Table1[[#This Row],[Total Assets 2014]], "x")</f>
        <v>x</v>
      </c>
      <c r="AR1835" s="3" t="str">
        <f xml:space="preserve"> IFERROR(Table1[[#This Row],[GP 2015]]/Table1[[#This Row],[Total Assets 2015]], "x")</f>
        <v>x</v>
      </c>
      <c r="AS1835" s="3" t="str">
        <f xml:space="preserve"> IFERROR(Table1[[#This Row],[GP 2016]]/Table1[[#This Row],[Total Assets 2016]], "x")</f>
        <v>x</v>
      </c>
      <c r="AT1835" s="3" t="str">
        <f xml:space="preserve"> IFERROR(Table1[[#This Row],[GP 2017]]/Table1[[#This Row],[Total Assets 2017]], "x")</f>
        <v>x</v>
      </c>
      <c r="AU1835" s="3" t="str">
        <f xml:space="preserve"> IFERROR(Table1[[#This Row],[GP 2018]]/Table1[[#This Row],[Total Assets 2018]], "x")</f>
        <v>x</v>
      </c>
      <c r="AV1835" s="3" t="str">
        <f xml:space="preserve"> IFERROR(Table1[[#This Row],[GP 2019]]/Table1[[#This Row],[Total Assets 2019]], "x")</f>
        <v>x</v>
      </c>
      <c r="AW1835" s="3" t="str">
        <f xml:space="preserve"> IFERROR(Table1[[#This Row],[GP 2020]]/Table1[[#This Row],[Total Assets 2020]], "x")</f>
        <v>x</v>
      </c>
      <c r="AX1835" s="3" t="str">
        <f xml:space="preserve"> IFERROR(Table1[[#This Row],[GP 2021]]/Table1[[#This Row],[Total Assets 2021]], "x")</f>
        <v>x</v>
      </c>
      <c r="AY1835" s="3" t="str">
        <f xml:space="preserve"> IFERROR(Table1[[#This Row],[GP TTM]]/Table1[[#This Row],[Total Assets TTM]], "x")</f>
        <v>x</v>
      </c>
      <c r="BA1835" s="3" t="str">
        <f xml:space="preserve"> IFERROR(ABS(Table1[[#This Row],[ROA 2013]]-Table1[[#This Row],[ROA 2012]]), "x")</f>
        <v>x</v>
      </c>
      <c r="BB1835" s="3" t="str">
        <f xml:space="preserve"> IFERROR(ABS(Table1[[#This Row],[ROA 2014]]-Table1[[#This Row],[ROA 2013]]), "x")</f>
        <v>x</v>
      </c>
      <c r="BC1835" s="3" t="str">
        <f xml:space="preserve"> IFERROR(ABS(Table1[[#This Row],[ROA 2015]]-Table1[[#This Row],[ROA 2014]]), "x")</f>
        <v>x</v>
      </c>
      <c r="BD1835" s="3" t="str">
        <f xml:space="preserve"> IFERROR(ABS(Table1[[#This Row],[ROA 2016]]-Table1[[#This Row],[ROA 2015]]), "x")</f>
        <v>x</v>
      </c>
      <c r="BE1835" s="3" t="str">
        <f xml:space="preserve"> IFERROR(ABS(Table1[[#This Row],[ROA 2017]]-Table1[[#This Row],[ROA 2016]]), "x")</f>
        <v>x</v>
      </c>
      <c r="BF1835" s="3" t="str">
        <f xml:space="preserve"> IFERROR(ABS(Table1[[#This Row],[ROA 2018]]-Table1[[#This Row],[ROA 2017]]), "x")</f>
        <v>x</v>
      </c>
      <c r="BG1835" s="3" t="str">
        <f xml:space="preserve"> IFERROR(ABS(Table1[[#This Row],[ROA 2019]]-Table1[[#This Row],[ROA 2018]]), "x")</f>
        <v>x</v>
      </c>
      <c r="BH1835" s="3" t="str">
        <f xml:space="preserve"> IFERROR(ABS(Table1[[#This Row],[ROA 2020]]-Table1[[#This Row],[ROA 2019]]), "x")</f>
        <v>x</v>
      </c>
      <c r="BI1835" s="3" t="str">
        <f xml:space="preserve"> IFERROR(ABS(Table1[[#This Row],[ROA 2021]]-Table1[[#This Row],[ROA 2020]]), "x")</f>
        <v>x</v>
      </c>
      <c r="BJ1835" s="3" t="str">
        <f xml:space="preserve"> IFERROR(AVERAGE(Table1[[#This Row],[ROA 2013-2012]:[ROA 2021-2020]]), "x")</f>
        <v>x</v>
      </c>
      <c r="BK1835" s="3" t="str">
        <f>IFERROR(AVERAGE(Table1[[#This Row],[ROA 2012]:[ROA 2021]]), "x")</f>
        <v>x</v>
      </c>
      <c r="BN1835" s="1">
        <f>SUM(Table1[[#This Row],[B/M Rank]:[ROA Rank]])</f>
        <v>0</v>
      </c>
    </row>
    <row r="1836" spans="1:66" x14ac:dyDescent="0.25">
      <c r="A1836" s="1" t="s">
        <v>3558</v>
      </c>
      <c r="B1836" s="1" t="s">
        <v>1334</v>
      </c>
      <c r="C1836" s="1" t="s">
        <v>4417</v>
      </c>
      <c r="D1836" s="1" t="s">
        <v>268</v>
      </c>
      <c r="E1836" s="1" t="s">
        <v>108</v>
      </c>
      <c r="F1836" s="1">
        <v>315.73</v>
      </c>
      <c r="G1836" s="19"/>
      <c r="H1836" s="19"/>
      <c r="I1836" s="19"/>
      <c r="J1836" s="19"/>
      <c r="K1836" s="1"/>
      <c r="L1836" s="19"/>
      <c r="M1836" s="1">
        <v>2012</v>
      </c>
      <c r="N1836" s="1">
        <v>-0.2</v>
      </c>
      <c r="O1836" s="1" t="s">
        <v>4368</v>
      </c>
      <c r="P1836" s="1" t="s">
        <v>4368</v>
      </c>
      <c r="Q1836" s="1" t="s">
        <v>4368</v>
      </c>
      <c r="R1836" s="1" t="s">
        <v>4368</v>
      </c>
      <c r="S1836" s="1">
        <v>-0.3</v>
      </c>
      <c r="T1836" s="1">
        <v>-0.3</v>
      </c>
      <c r="U1836" s="1">
        <v>0</v>
      </c>
      <c r="V1836" s="1">
        <v>0</v>
      </c>
      <c r="W1836" s="1" t="s">
        <v>4368</v>
      </c>
      <c r="X1836" s="1" t="s">
        <v>4368</v>
      </c>
      <c r="Z1836" s="3">
        <f xml:space="preserve"> IFERROR(AVEDEV(Table1[[#This Row],[GP 2012]:[GP 2021]]) / Table1[[#This Row],[Avg GP]], "x")</f>
        <v>-0.8</v>
      </c>
      <c r="AA1836" s="2">
        <f xml:space="preserve"> IFERROR(AVERAGE(Table1[[#This Row],[GP 2012]:[GP 2021]]), "x")</f>
        <v>-0.16</v>
      </c>
      <c r="AB1836" s="11">
        <f>Table1[Equity]/Table1[Market Capital]</f>
        <v>0.17039875843283817</v>
      </c>
      <c r="AC1836" s="1">
        <v>8.1</v>
      </c>
      <c r="AD1836" s="1">
        <v>3.5</v>
      </c>
      <c r="AE1836" s="1">
        <v>2.2000000000000002</v>
      </c>
      <c r="AF1836" s="1">
        <v>1.8</v>
      </c>
      <c r="AG1836" s="1">
        <v>5.2</v>
      </c>
      <c r="AH1836" s="1">
        <v>5.9</v>
      </c>
      <c r="AI1836" s="1">
        <v>4.8</v>
      </c>
      <c r="AJ1836" s="1">
        <v>5.6</v>
      </c>
      <c r="AK1836" s="1">
        <v>13.4</v>
      </c>
      <c r="AL1836" s="1">
        <v>72</v>
      </c>
      <c r="AM1836" s="1">
        <v>61</v>
      </c>
      <c r="AN1836" s="1">
        <v>53.8</v>
      </c>
      <c r="AO1836" s="3">
        <f xml:space="preserve"> IFERROR(Table1[[#This Row],[GP 2012]]/Table1[[#This Row],[Total Assets 2012]], "x")</f>
        <v>-2.469135802469136E-2</v>
      </c>
      <c r="AP1836" s="3" t="str">
        <f xml:space="preserve"> IFERROR(Table1[[#This Row],[GP 2013]]/Table1[[#This Row],[Total Assets 2013]], "x")</f>
        <v>x</v>
      </c>
      <c r="AQ1836" s="3" t="str">
        <f xml:space="preserve"> IFERROR(Table1[[#This Row],[GP 2014]]/Table1[[#This Row],[Total Assets 2014]], "x")</f>
        <v>x</v>
      </c>
      <c r="AR1836" s="3" t="str">
        <f xml:space="preserve"> IFERROR(Table1[[#This Row],[GP 2015]]/Table1[[#This Row],[Total Assets 2015]], "x")</f>
        <v>x</v>
      </c>
      <c r="AS1836" s="3" t="str">
        <f xml:space="preserve"> IFERROR(Table1[[#This Row],[GP 2016]]/Table1[[#This Row],[Total Assets 2016]], "x")</f>
        <v>x</v>
      </c>
      <c r="AT1836" s="3">
        <f xml:space="preserve"> IFERROR(Table1[[#This Row],[GP 2017]]/Table1[[#This Row],[Total Assets 2017]], "x")</f>
        <v>-5.084745762711864E-2</v>
      </c>
      <c r="AU1836" s="3">
        <f xml:space="preserve"> IFERROR(Table1[[#This Row],[GP 2018]]/Table1[[#This Row],[Total Assets 2018]], "x")</f>
        <v>-6.25E-2</v>
      </c>
      <c r="AV1836" s="3">
        <f xml:space="preserve"> IFERROR(Table1[[#This Row],[GP 2019]]/Table1[[#This Row],[Total Assets 2019]], "x")</f>
        <v>0</v>
      </c>
      <c r="AW1836" s="3">
        <f xml:space="preserve"> IFERROR(Table1[[#This Row],[GP 2020]]/Table1[[#This Row],[Total Assets 2020]], "x")</f>
        <v>0</v>
      </c>
      <c r="AX1836" s="3" t="str">
        <f xml:space="preserve"> IFERROR(Table1[[#This Row],[GP 2021]]/Table1[[#This Row],[Total Assets 2021]], "x")</f>
        <v>x</v>
      </c>
      <c r="AY1836" s="3" t="str">
        <f xml:space="preserve"> IFERROR(Table1[[#This Row],[GP TTM]]/Table1[[#This Row],[Total Assets TTM]], "x")</f>
        <v>x</v>
      </c>
      <c r="BA1836" s="3" t="str">
        <f xml:space="preserve"> IFERROR(ABS(Table1[[#This Row],[ROA 2013]]-Table1[[#This Row],[ROA 2012]]), "x")</f>
        <v>x</v>
      </c>
      <c r="BB1836" s="3" t="str">
        <f xml:space="preserve"> IFERROR(ABS(Table1[[#This Row],[ROA 2014]]-Table1[[#This Row],[ROA 2013]]), "x")</f>
        <v>x</v>
      </c>
      <c r="BC1836" s="3" t="str">
        <f xml:space="preserve"> IFERROR(ABS(Table1[[#This Row],[ROA 2015]]-Table1[[#This Row],[ROA 2014]]), "x")</f>
        <v>x</v>
      </c>
      <c r="BD1836" s="3" t="str">
        <f xml:space="preserve"> IFERROR(ABS(Table1[[#This Row],[ROA 2016]]-Table1[[#This Row],[ROA 2015]]), "x")</f>
        <v>x</v>
      </c>
      <c r="BE1836" s="3" t="str">
        <f xml:space="preserve"> IFERROR(ABS(Table1[[#This Row],[ROA 2017]]-Table1[[#This Row],[ROA 2016]]), "x")</f>
        <v>x</v>
      </c>
      <c r="BF1836" s="3">
        <f xml:space="preserve"> IFERROR(ABS(Table1[[#This Row],[ROA 2018]]-Table1[[#This Row],[ROA 2017]]), "x")</f>
        <v>1.165254237288136E-2</v>
      </c>
      <c r="BG1836" s="3">
        <f xml:space="preserve"> IFERROR(ABS(Table1[[#This Row],[ROA 2019]]-Table1[[#This Row],[ROA 2018]]), "x")</f>
        <v>6.25E-2</v>
      </c>
      <c r="BH1836" s="3">
        <f xml:space="preserve"> IFERROR(ABS(Table1[[#This Row],[ROA 2020]]-Table1[[#This Row],[ROA 2019]]), "x")</f>
        <v>0</v>
      </c>
      <c r="BI1836" s="3" t="str">
        <f xml:space="preserve"> IFERROR(ABS(Table1[[#This Row],[ROA 2021]]-Table1[[#This Row],[ROA 2020]]), "x")</f>
        <v>x</v>
      </c>
      <c r="BJ1836" s="3">
        <f xml:space="preserve"> IFERROR(AVERAGE(Table1[[#This Row],[ROA 2013-2012]:[ROA 2021-2020]]), "x")</f>
        <v>2.4717514124293783E-2</v>
      </c>
      <c r="BK1836" s="3">
        <f>IFERROR(AVERAGE(Table1[[#This Row],[ROA 2012]:[ROA 2021]]), "x")</f>
        <v>-2.7607763130361999E-2</v>
      </c>
      <c r="BN1836" s="1">
        <f>SUM(Table1[[#This Row],[B/M Rank]:[ROA Rank]])</f>
        <v>0</v>
      </c>
    </row>
    <row r="1837" spans="1:66" x14ac:dyDescent="0.25">
      <c r="A1837" s="1" t="s">
        <v>2134</v>
      </c>
      <c r="B1837" s="1" t="s">
        <v>183</v>
      </c>
      <c r="C1837" s="1" t="s">
        <v>166</v>
      </c>
      <c r="D1837" s="1" t="s">
        <v>11</v>
      </c>
      <c r="E1837" s="1" t="s">
        <v>108</v>
      </c>
      <c r="F1837" s="1">
        <v>315.89999999999998</v>
      </c>
      <c r="G1837" s="19"/>
      <c r="H1837" s="19"/>
      <c r="I1837" s="19"/>
      <c r="J1837" s="19"/>
      <c r="K1837" s="1"/>
      <c r="L1837" s="19"/>
      <c r="M1837" s="1">
        <v>2012</v>
      </c>
      <c r="N1837" s="1" t="s">
        <v>4368</v>
      </c>
      <c r="O1837" s="1" t="s">
        <v>4368</v>
      </c>
      <c r="P1837" s="1" t="s">
        <v>4368</v>
      </c>
      <c r="Q1837" s="1" t="s">
        <v>4368</v>
      </c>
      <c r="R1837" s="1" t="s">
        <v>4368</v>
      </c>
      <c r="S1837" s="1" t="s">
        <v>4368</v>
      </c>
      <c r="T1837" s="1" t="s">
        <v>4368</v>
      </c>
      <c r="U1837" s="1" t="s">
        <v>4368</v>
      </c>
      <c r="V1837" s="1" t="s">
        <v>4368</v>
      </c>
      <c r="W1837" s="1" t="s">
        <v>4368</v>
      </c>
      <c r="X1837" s="1" t="s">
        <v>4368</v>
      </c>
      <c r="Z1837" s="3" t="str">
        <f xml:space="preserve"> IFERROR(AVEDEV(Table1[[#This Row],[GP 2012]:[GP 2021]]) / Table1[[#This Row],[Avg GP]], "x")</f>
        <v>x</v>
      </c>
      <c r="AA1837" s="2" t="str">
        <f xml:space="preserve"> IFERROR(AVERAGE(Table1[[#This Row],[GP 2012]:[GP 2021]]), "x")</f>
        <v>x</v>
      </c>
      <c r="AB1837" s="11">
        <f>Table1[Equity]/Table1[Market Capital]</f>
        <v>7.5340297562519795E-2</v>
      </c>
      <c r="AC1837" s="1">
        <v>6.2</v>
      </c>
      <c r="AD1837" s="1">
        <v>6.2</v>
      </c>
      <c r="AE1837" s="1">
        <v>4</v>
      </c>
      <c r="AF1837" s="1">
        <v>3.2</v>
      </c>
      <c r="AG1837" s="1">
        <v>6.2</v>
      </c>
      <c r="AH1837" s="1">
        <v>4.5999999999999996</v>
      </c>
      <c r="AI1837" s="1">
        <v>3.6</v>
      </c>
      <c r="AJ1837" s="1">
        <v>5.6</v>
      </c>
      <c r="AK1837" s="1">
        <v>5.7</v>
      </c>
      <c r="AL1837" s="1">
        <v>29.8</v>
      </c>
      <c r="AM1837" s="1">
        <v>26.7</v>
      </c>
      <c r="AN1837" s="1">
        <v>23.8</v>
      </c>
      <c r="AO1837" s="3" t="str">
        <f xml:space="preserve"> IFERROR(Table1[[#This Row],[GP 2012]]/Table1[[#This Row],[Total Assets 2012]], "x")</f>
        <v>x</v>
      </c>
      <c r="AP1837" s="3" t="str">
        <f xml:space="preserve"> IFERROR(Table1[[#This Row],[GP 2013]]/Table1[[#This Row],[Total Assets 2013]], "x")</f>
        <v>x</v>
      </c>
      <c r="AQ1837" s="3" t="str">
        <f xml:space="preserve"> IFERROR(Table1[[#This Row],[GP 2014]]/Table1[[#This Row],[Total Assets 2014]], "x")</f>
        <v>x</v>
      </c>
      <c r="AR1837" s="3" t="str">
        <f xml:space="preserve"> IFERROR(Table1[[#This Row],[GP 2015]]/Table1[[#This Row],[Total Assets 2015]], "x")</f>
        <v>x</v>
      </c>
      <c r="AS1837" s="3" t="str">
        <f xml:space="preserve"> IFERROR(Table1[[#This Row],[GP 2016]]/Table1[[#This Row],[Total Assets 2016]], "x")</f>
        <v>x</v>
      </c>
      <c r="AT1837" s="3" t="str">
        <f xml:space="preserve"> IFERROR(Table1[[#This Row],[GP 2017]]/Table1[[#This Row],[Total Assets 2017]], "x")</f>
        <v>x</v>
      </c>
      <c r="AU1837" s="3" t="str">
        <f xml:space="preserve"> IFERROR(Table1[[#This Row],[GP 2018]]/Table1[[#This Row],[Total Assets 2018]], "x")</f>
        <v>x</v>
      </c>
      <c r="AV1837" s="3" t="str">
        <f xml:space="preserve"> IFERROR(Table1[[#This Row],[GP 2019]]/Table1[[#This Row],[Total Assets 2019]], "x")</f>
        <v>x</v>
      </c>
      <c r="AW1837" s="3" t="str">
        <f xml:space="preserve"> IFERROR(Table1[[#This Row],[GP 2020]]/Table1[[#This Row],[Total Assets 2020]], "x")</f>
        <v>x</v>
      </c>
      <c r="AX1837" s="3" t="str">
        <f xml:space="preserve"> IFERROR(Table1[[#This Row],[GP 2021]]/Table1[[#This Row],[Total Assets 2021]], "x")</f>
        <v>x</v>
      </c>
      <c r="AY1837" s="3" t="str">
        <f xml:space="preserve"> IFERROR(Table1[[#This Row],[GP TTM]]/Table1[[#This Row],[Total Assets TTM]], "x")</f>
        <v>x</v>
      </c>
      <c r="BA1837" s="3" t="str">
        <f xml:space="preserve"> IFERROR(ABS(Table1[[#This Row],[ROA 2013]]-Table1[[#This Row],[ROA 2012]]), "x")</f>
        <v>x</v>
      </c>
      <c r="BB1837" s="3" t="str">
        <f xml:space="preserve"> IFERROR(ABS(Table1[[#This Row],[ROA 2014]]-Table1[[#This Row],[ROA 2013]]), "x")</f>
        <v>x</v>
      </c>
      <c r="BC1837" s="3" t="str">
        <f xml:space="preserve"> IFERROR(ABS(Table1[[#This Row],[ROA 2015]]-Table1[[#This Row],[ROA 2014]]), "x")</f>
        <v>x</v>
      </c>
      <c r="BD1837" s="3" t="str">
        <f xml:space="preserve"> IFERROR(ABS(Table1[[#This Row],[ROA 2016]]-Table1[[#This Row],[ROA 2015]]), "x")</f>
        <v>x</v>
      </c>
      <c r="BE1837" s="3" t="str">
        <f xml:space="preserve"> IFERROR(ABS(Table1[[#This Row],[ROA 2017]]-Table1[[#This Row],[ROA 2016]]), "x")</f>
        <v>x</v>
      </c>
      <c r="BF1837" s="3" t="str">
        <f xml:space="preserve"> IFERROR(ABS(Table1[[#This Row],[ROA 2018]]-Table1[[#This Row],[ROA 2017]]), "x")</f>
        <v>x</v>
      </c>
      <c r="BG1837" s="3" t="str">
        <f xml:space="preserve"> IFERROR(ABS(Table1[[#This Row],[ROA 2019]]-Table1[[#This Row],[ROA 2018]]), "x")</f>
        <v>x</v>
      </c>
      <c r="BH1837" s="3" t="str">
        <f xml:space="preserve"> IFERROR(ABS(Table1[[#This Row],[ROA 2020]]-Table1[[#This Row],[ROA 2019]]), "x")</f>
        <v>x</v>
      </c>
      <c r="BI1837" s="3" t="str">
        <f xml:space="preserve"> IFERROR(ABS(Table1[[#This Row],[ROA 2021]]-Table1[[#This Row],[ROA 2020]]), "x")</f>
        <v>x</v>
      </c>
      <c r="BJ1837" s="3" t="str">
        <f xml:space="preserve"> IFERROR(AVERAGE(Table1[[#This Row],[ROA 2013-2012]:[ROA 2021-2020]]), "x")</f>
        <v>x</v>
      </c>
      <c r="BK1837" s="3" t="str">
        <f>IFERROR(AVERAGE(Table1[[#This Row],[ROA 2012]:[ROA 2021]]), "x")</f>
        <v>x</v>
      </c>
      <c r="BN1837" s="1">
        <f>SUM(Table1[[#This Row],[B/M Rank]:[ROA Rank]])</f>
        <v>0</v>
      </c>
    </row>
    <row r="1838" spans="1:66" x14ac:dyDescent="0.25">
      <c r="A1838" s="1" t="s">
        <v>2587</v>
      </c>
      <c r="B1838" s="1" t="s">
        <v>636</v>
      </c>
      <c r="C1838" s="1" t="s">
        <v>632</v>
      </c>
      <c r="D1838" s="1" t="s">
        <v>133</v>
      </c>
      <c r="E1838" s="1" t="s">
        <v>108</v>
      </c>
      <c r="F1838" s="1">
        <v>317.01</v>
      </c>
      <c r="G1838" s="19"/>
      <c r="H1838" s="19"/>
      <c r="I1838" s="19"/>
      <c r="J1838" s="19"/>
      <c r="K1838" s="1"/>
      <c r="L1838" s="19"/>
      <c r="M1838" s="1">
        <v>2012</v>
      </c>
      <c r="N1838" s="1">
        <v>29.3</v>
      </c>
      <c r="O1838" s="1">
        <v>30.2</v>
      </c>
      <c r="P1838" s="1">
        <v>31.3</v>
      </c>
      <c r="Q1838" s="1">
        <v>40.700000000000003</v>
      </c>
      <c r="R1838" s="1">
        <v>43.8</v>
      </c>
      <c r="S1838" s="1">
        <v>44.7</v>
      </c>
      <c r="T1838" s="1">
        <v>45.6</v>
      </c>
      <c r="U1838" s="1">
        <v>45.4</v>
      </c>
      <c r="V1838" s="1">
        <v>32.6</v>
      </c>
      <c r="W1838" s="1">
        <v>35.200000000000003</v>
      </c>
      <c r="X1838" s="1">
        <v>37.799999999999997</v>
      </c>
      <c r="Z1838" s="3">
        <f xml:space="preserve"> IFERROR(AVEDEV(Table1[[#This Row],[GP 2012]:[GP 2021]]) / Table1[[#This Row],[Avg GP]], "x")</f>
        <v>0.16261879619852165</v>
      </c>
      <c r="AA1838" s="2">
        <f xml:space="preserve"> IFERROR(AVERAGE(Table1[[#This Row],[GP 2012]:[GP 2021]]), "x")</f>
        <v>37.880000000000003</v>
      </c>
      <c r="AB1838" s="11">
        <f>Table1[Equity]/Table1[Market Capital]</f>
        <v>0.89902526734172428</v>
      </c>
      <c r="AC1838" s="1">
        <v>264.60000000000002</v>
      </c>
      <c r="AD1838" s="1">
        <v>268.89999999999998</v>
      </c>
      <c r="AE1838" s="1">
        <v>278.8</v>
      </c>
      <c r="AF1838" s="1">
        <v>413.2</v>
      </c>
      <c r="AG1838" s="1">
        <v>444.3</v>
      </c>
      <c r="AH1838" s="1">
        <v>434.9</v>
      </c>
      <c r="AI1838" s="1">
        <v>403.7</v>
      </c>
      <c r="AJ1838" s="1">
        <v>396.4</v>
      </c>
      <c r="AK1838" s="1">
        <v>390.8</v>
      </c>
      <c r="AL1838" s="1">
        <v>411.3</v>
      </c>
      <c r="AM1838" s="1">
        <v>424</v>
      </c>
      <c r="AN1838" s="1">
        <v>285</v>
      </c>
      <c r="AO1838" s="3">
        <f xml:space="preserve"> IFERROR(Table1[[#This Row],[GP 2012]]/Table1[[#This Row],[Total Assets 2012]], "x")</f>
        <v>0.11073318216175358</v>
      </c>
      <c r="AP1838" s="3">
        <f xml:space="preserve"> IFERROR(Table1[[#This Row],[GP 2013]]/Table1[[#This Row],[Total Assets 2013]], "x")</f>
        <v>0.11230940870211975</v>
      </c>
      <c r="AQ1838" s="3">
        <f xml:space="preserve"> IFERROR(Table1[[#This Row],[GP 2014]]/Table1[[#This Row],[Total Assets 2014]], "x")</f>
        <v>0.11226685796269727</v>
      </c>
      <c r="AR1838" s="3">
        <f xml:space="preserve"> IFERROR(Table1[[#This Row],[GP 2015]]/Table1[[#This Row],[Total Assets 2015]], "x")</f>
        <v>9.8499515972894497E-2</v>
      </c>
      <c r="AS1838" s="3">
        <f xml:space="preserve"> IFERROR(Table1[[#This Row],[GP 2016]]/Table1[[#This Row],[Total Assets 2016]], "x")</f>
        <v>9.8582039162727883E-2</v>
      </c>
      <c r="AT1838" s="3">
        <f xml:space="preserve"> IFERROR(Table1[[#This Row],[GP 2017]]/Table1[[#This Row],[Total Assets 2017]], "x")</f>
        <v>0.10278224879282595</v>
      </c>
      <c r="AU1838" s="3">
        <f xml:space="preserve"> IFERROR(Table1[[#This Row],[GP 2018]]/Table1[[#This Row],[Total Assets 2018]], "x")</f>
        <v>0.11295516472628189</v>
      </c>
      <c r="AV1838" s="3">
        <f xml:space="preserve"> IFERROR(Table1[[#This Row],[GP 2019]]/Table1[[#This Row],[Total Assets 2019]], "x")</f>
        <v>0.11453077699293643</v>
      </c>
      <c r="AW1838" s="3">
        <f xml:space="preserve"> IFERROR(Table1[[#This Row],[GP 2020]]/Table1[[#This Row],[Total Assets 2020]], "x")</f>
        <v>8.3418628454452401E-2</v>
      </c>
      <c r="AX1838" s="3">
        <f xml:space="preserve"> IFERROR(Table1[[#This Row],[GP 2021]]/Table1[[#This Row],[Total Assets 2021]], "x")</f>
        <v>8.5582300024313163E-2</v>
      </c>
      <c r="AY1838" s="3">
        <f xml:space="preserve"> IFERROR(Table1[[#This Row],[GP TTM]]/Table1[[#This Row],[Total Assets TTM]], "x")</f>
        <v>8.9150943396226409E-2</v>
      </c>
      <c r="BA1838" s="3">
        <f xml:space="preserve"> IFERROR(ABS(Table1[[#This Row],[ROA 2013]]-Table1[[#This Row],[ROA 2012]]), "x")</f>
        <v>1.5762265403661685E-3</v>
      </c>
      <c r="BB1838" s="3">
        <f xml:space="preserve"> IFERROR(ABS(Table1[[#This Row],[ROA 2014]]-Table1[[#This Row],[ROA 2013]]), "x")</f>
        <v>4.2550739422483885E-5</v>
      </c>
      <c r="BC1838" s="3">
        <f xml:space="preserve"> IFERROR(ABS(Table1[[#This Row],[ROA 2015]]-Table1[[#This Row],[ROA 2014]]), "x")</f>
        <v>1.376734198980277E-2</v>
      </c>
      <c r="BD1838" s="3">
        <f xml:space="preserve"> IFERROR(ABS(Table1[[#This Row],[ROA 2016]]-Table1[[#This Row],[ROA 2015]]), "x")</f>
        <v>8.2523189833386135E-5</v>
      </c>
      <c r="BE1838" s="3">
        <f xml:space="preserve"> IFERROR(ABS(Table1[[#This Row],[ROA 2017]]-Table1[[#This Row],[ROA 2016]]), "x")</f>
        <v>4.2002096300980674E-3</v>
      </c>
      <c r="BF1838" s="3">
        <f xml:space="preserve"> IFERROR(ABS(Table1[[#This Row],[ROA 2018]]-Table1[[#This Row],[ROA 2017]]), "x")</f>
        <v>1.0172915933455942E-2</v>
      </c>
      <c r="BG1838" s="3">
        <f xml:space="preserve"> IFERROR(ABS(Table1[[#This Row],[ROA 2019]]-Table1[[#This Row],[ROA 2018]]), "x")</f>
        <v>1.5756122666545358E-3</v>
      </c>
      <c r="BH1838" s="3">
        <f xml:space="preserve"> IFERROR(ABS(Table1[[#This Row],[ROA 2020]]-Table1[[#This Row],[ROA 2019]]), "x")</f>
        <v>3.1112148538484027E-2</v>
      </c>
      <c r="BI1838" s="3">
        <f xml:space="preserve"> IFERROR(ABS(Table1[[#This Row],[ROA 2021]]-Table1[[#This Row],[ROA 2020]]), "x")</f>
        <v>2.1636715698607617E-3</v>
      </c>
      <c r="BJ1838" s="3">
        <f xml:space="preserve"> IFERROR(AVERAGE(Table1[[#This Row],[ROA 2013-2012]:[ROA 2021-2020]]), "x")</f>
        <v>7.188133377553127E-3</v>
      </c>
      <c r="BK1838" s="3">
        <f>IFERROR(AVERAGE(Table1[[#This Row],[ROA 2012]:[ROA 2021]]), "x")</f>
        <v>0.10316601229530027</v>
      </c>
      <c r="BN1838" s="1">
        <f>SUM(Table1[[#This Row],[B/M Rank]:[ROA Rank]])</f>
        <v>0</v>
      </c>
    </row>
    <row r="1839" spans="1:66" x14ac:dyDescent="0.25">
      <c r="A1839" s="1" t="s">
        <v>3474</v>
      </c>
      <c r="B1839" s="1" t="s">
        <v>1279</v>
      </c>
      <c r="C1839" s="1" t="s">
        <v>4417</v>
      </c>
      <c r="D1839" s="1" t="s">
        <v>268</v>
      </c>
      <c r="E1839" s="1" t="s">
        <v>108</v>
      </c>
      <c r="F1839" s="1">
        <v>317.60000000000002</v>
      </c>
      <c r="G1839" s="19"/>
      <c r="H1839" s="19"/>
      <c r="I1839" s="19"/>
      <c r="J1839" s="19"/>
      <c r="K1839" s="1"/>
      <c r="L1839" s="19"/>
      <c r="M1839" s="1">
        <v>2012</v>
      </c>
      <c r="N1839" s="1" t="s">
        <v>4368</v>
      </c>
      <c r="O1839" s="1" t="s">
        <v>4368</v>
      </c>
      <c r="P1839" s="1" t="s">
        <v>4368</v>
      </c>
      <c r="Q1839" s="1" t="s">
        <v>4368</v>
      </c>
      <c r="R1839" s="1" t="s">
        <v>4368</v>
      </c>
      <c r="S1839" s="1" t="s">
        <v>4368</v>
      </c>
      <c r="T1839" s="1" t="s">
        <v>4368</v>
      </c>
      <c r="U1839" s="1" t="s">
        <v>4368</v>
      </c>
      <c r="V1839" s="1" t="s">
        <v>4368</v>
      </c>
      <c r="W1839" s="1" t="s">
        <v>4368</v>
      </c>
      <c r="X1839" s="1" t="s">
        <v>4368</v>
      </c>
      <c r="Z1839" s="3" t="str">
        <f xml:space="preserve"> IFERROR(AVEDEV(Table1[[#This Row],[GP 2012]:[GP 2021]]) / Table1[[#This Row],[Avg GP]], "x")</f>
        <v>x</v>
      </c>
      <c r="AA1839" s="2" t="str">
        <f xml:space="preserve"> IFERROR(AVERAGE(Table1[[#This Row],[GP 2012]:[GP 2021]]), "x")</f>
        <v>x</v>
      </c>
      <c r="AB1839" s="11">
        <f>Table1[Equity]/Table1[Market Capital]</f>
        <v>0.71473551637279586</v>
      </c>
      <c r="AC1839" s="1">
        <v>44.6</v>
      </c>
      <c r="AD1839" s="1">
        <v>48.7</v>
      </c>
      <c r="AE1839" s="1">
        <v>46.6</v>
      </c>
      <c r="AF1839" s="1">
        <v>46.9</v>
      </c>
      <c r="AG1839" s="1">
        <v>57.7</v>
      </c>
      <c r="AH1839" s="1">
        <v>81.5</v>
      </c>
      <c r="AI1839" s="1">
        <v>89.8</v>
      </c>
      <c r="AJ1839" s="1">
        <v>113.8</v>
      </c>
      <c r="AK1839" s="1">
        <v>158.6</v>
      </c>
      <c r="AL1839" s="1">
        <v>240.8</v>
      </c>
      <c r="AM1839" s="1">
        <v>249.1</v>
      </c>
      <c r="AN1839" s="1">
        <v>227</v>
      </c>
      <c r="AO1839" s="3" t="str">
        <f xml:space="preserve"> IFERROR(Table1[[#This Row],[GP 2012]]/Table1[[#This Row],[Total Assets 2012]], "x")</f>
        <v>x</v>
      </c>
      <c r="AP1839" s="3" t="str">
        <f xml:space="preserve"> IFERROR(Table1[[#This Row],[GP 2013]]/Table1[[#This Row],[Total Assets 2013]], "x")</f>
        <v>x</v>
      </c>
      <c r="AQ1839" s="3" t="str">
        <f xml:space="preserve"> IFERROR(Table1[[#This Row],[GP 2014]]/Table1[[#This Row],[Total Assets 2014]], "x")</f>
        <v>x</v>
      </c>
      <c r="AR1839" s="3" t="str">
        <f xml:space="preserve"> IFERROR(Table1[[#This Row],[GP 2015]]/Table1[[#This Row],[Total Assets 2015]], "x")</f>
        <v>x</v>
      </c>
      <c r="AS1839" s="3" t="str">
        <f xml:space="preserve"> IFERROR(Table1[[#This Row],[GP 2016]]/Table1[[#This Row],[Total Assets 2016]], "x")</f>
        <v>x</v>
      </c>
      <c r="AT1839" s="3" t="str">
        <f xml:space="preserve"> IFERROR(Table1[[#This Row],[GP 2017]]/Table1[[#This Row],[Total Assets 2017]], "x")</f>
        <v>x</v>
      </c>
      <c r="AU1839" s="3" t="str">
        <f xml:space="preserve"> IFERROR(Table1[[#This Row],[GP 2018]]/Table1[[#This Row],[Total Assets 2018]], "x")</f>
        <v>x</v>
      </c>
      <c r="AV1839" s="3" t="str">
        <f xml:space="preserve"> IFERROR(Table1[[#This Row],[GP 2019]]/Table1[[#This Row],[Total Assets 2019]], "x")</f>
        <v>x</v>
      </c>
      <c r="AW1839" s="3" t="str">
        <f xml:space="preserve"> IFERROR(Table1[[#This Row],[GP 2020]]/Table1[[#This Row],[Total Assets 2020]], "x")</f>
        <v>x</v>
      </c>
      <c r="AX1839" s="3" t="str">
        <f xml:space="preserve"> IFERROR(Table1[[#This Row],[GP 2021]]/Table1[[#This Row],[Total Assets 2021]], "x")</f>
        <v>x</v>
      </c>
      <c r="AY1839" s="3" t="str">
        <f xml:space="preserve"> IFERROR(Table1[[#This Row],[GP TTM]]/Table1[[#This Row],[Total Assets TTM]], "x")</f>
        <v>x</v>
      </c>
      <c r="BA1839" s="3" t="str">
        <f xml:space="preserve"> IFERROR(ABS(Table1[[#This Row],[ROA 2013]]-Table1[[#This Row],[ROA 2012]]), "x")</f>
        <v>x</v>
      </c>
      <c r="BB1839" s="3" t="str">
        <f xml:space="preserve"> IFERROR(ABS(Table1[[#This Row],[ROA 2014]]-Table1[[#This Row],[ROA 2013]]), "x")</f>
        <v>x</v>
      </c>
      <c r="BC1839" s="3" t="str">
        <f xml:space="preserve"> IFERROR(ABS(Table1[[#This Row],[ROA 2015]]-Table1[[#This Row],[ROA 2014]]), "x")</f>
        <v>x</v>
      </c>
      <c r="BD1839" s="3" t="str">
        <f xml:space="preserve"> IFERROR(ABS(Table1[[#This Row],[ROA 2016]]-Table1[[#This Row],[ROA 2015]]), "x")</f>
        <v>x</v>
      </c>
      <c r="BE1839" s="3" t="str">
        <f xml:space="preserve"> IFERROR(ABS(Table1[[#This Row],[ROA 2017]]-Table1[[#This Row],[ROA 2016]]), "x")</f>
        <v>x</v>
      </c>
      <c r="BF1839" s="3" t="str">
        <f xml:space="preserve"> IFERROR(ABS(Table1[[#This Row],[ROA 2018]]-Table1[[#This Row],[ROA 2017]]), "x")</f>
        <v>x</v>
      </c>
      <c r="BG1839" s="3" t="str">
        <f xml:space="preserve"> IFERROR(ABS(Table1[[#This Row],[ROA 2019]]-Table1[[#This Row],[ROA 2018]]), "x")</f>
        <v>x</v>
      </c>
      <c r="BH1839" s="3" t="str">
        <f xml:space="preserve"> IFERROR(ABS(Table1[[#This Row],[ROA 2020]]-Table1[[#This Row],[ROA 2019]]), "x")</f>
        <v>x</v>
      </c>
      <c r="BI1839" s="3" t="str">
        <f xml:space="preserve"> IFERROR(ABS(Table1[[#This Row],[ROA 2021]]-Table1[[#This Row],[ROA 2020]]), "x")</f>
        <v>x</v>
      </c>
      <c r="BJ1839" s="3" t="str">
        <f xml:space="preserve"> IFERROR(AVERAGE(Table1[[#This Row],[ROA 2013-2012]:[ROA 2021-2020]]), "x")</f>
        <v>x</v>
      </c>
      <c r="BK1839" s="3" t="str">
        <f>IFERROR(AVERAGE(Table1[[#This Row],[ROA 2012]:[ROA 2021]]), "x")</f>
        <v>x</v>
      </c>
      <c r="BN1839" s="1">
        <f>SUM(Table1[[#This Row],[B/M Rank]:[ROA Rank]])</f>
        <v>0</v>
      </c>
    </row>
    <row r="1840" spans="1:66" x14ac:dyDescent="0.25">
      <c r="A1840" s="1" t="s">
        <v>2885</v>
      </c>
      <c r="B1840" s="1" t="s">
        <v>4463</v>
      </c>
      <c r="C1840" s="1" t="s">
        <v>4417</v>
      </c>
      <c r="D1840" s="1" t="s">
        <v>268</v>
      </c>
      <c r="E1840" s="1" t="s">
        <v>108</v>
      </c>
      <c r="F1840" s="1">
        <v>318.45999999999998</v>
      </c>
      <c r="G1840" s="19"/>
      <c r="H1840" s="19"/>
      <c r="I1840" s="19"/>
      <c r="J1840" s="19"/>
      <c r="K1840" s="1"/>
      <c r="L1840" s="19"/>
      <c r="M1840" s="1">
        <v>2012</v>
      </c>
      <c r="O1840" s="1" t="s">
        <v>4368</v>
      </c>
      <c r="P1840" s="1" t="s">
        <v>4368</v>
      </c>
      <c r="Q1840" s="1">
        <v>0</v>
      </c>
      <c r="R1840" s="1">
        <v>0</v>
      </c>
      <c r="S1840" s="1" t="s">
        <v>4368</v>
      </c>
      <c r="T1840" s="1" t="s">
        <v>4368</v>
      </c>
      <c r="U1840" s="1" t="s">
        <v>4368</v>
      </c>
      <c r="V1840" s="1" t="s">
        <v>4368</v>
      </c>
      <c r="W1840" s="1" t="s">
        <v>4368</v>
      </c>
      <c r="X1840" s="1" t="s">
        <v>4368</v>
      </c>
      <c r="Z1840" s="3" t="str">
        <f xml:space="preserve"> IFERROR(AVEDEV(Table1[[#This Row],[GP 2012]:[GP 2021]]) / Table1[[#This Row],[Avg GP]], "x")</f>
        <v>x</v>
      </c>
      <c r="AA1840" s="2">
        <f xml:space="preserve"> IFERROR(AVERAGE(Table1[[#This Row],[GP 2012]:[GP 2021]]), "x")</f>
        <v>0</v>
      </c>
      <c r="AB1840" s="11">
        <f>Table1[Equity]/Table1[Market Capital]</f>
        <v>1.7270614833888087E-2</v>
      </c>
      <c r="AD1840" s="1">
        <v>0.2</v>
      </c>
      <c r="AE1840" s="1">
        <v>0.2</v>
      </c>
      <c r="AF1840" s="1">
        <v>0.2</v>
      </c>
      <c r="AG1840" s="1">
        <v>0.2</v>
      </c>
      <c r="AH1840" s="1">
        <v>0.3</v>
      </c>
      <c r="AI1840" s="1">
        <v>0.3</v>
      </c>
      <c r="AJ1840" s="1">
        <v>0.2</v>
      </c>
      <c r="AK1840" s="1">
        <v>0.3</v>
      </c>
      <c r="AL1840" s="1">
        <v>15.6</v>
      </c>
      <c r="AM1840" s="1">
        <v>8.5</v>
      </c>
      <c r="AN1840" s="1">
        <v>5.5</v>
      </c>
      <c r="AO1840" s="3" t="str">
        <f xml:space="preserve"> IFERROR(Table1[[#This Row],[GP 2012]]/Table1[[#This Row],[Total Assets 2012]], "x")</f>
        <v>x</v>
      </c>
      <c r="AP1840" s="3" t="str">
        <f xml:space="preserve"> IFERROR(Table1[[#This Row],[GP 2013]]/Table1[[#This Row],[Total Assets 2013]], "x")</f>
        <v>x</v>
      </c>
      <c r="AQ1840" s="3" t="str">
        <f xml:space="preserve"> IFERROR(Table1[[#This Row],[GP 2014]]/Table1[[#This Row],[Total Assets 2014]], "x")</f>
        <v>x</v>
      </c>
      <c r="AR1840" s="3">
        <f xml:space="preserve"> IFERROR(Table1[[#This Row],[GP 2015]]/Table1[[#This Row],[Total Assets 2015]], "x")</f>
        <v>0</v>
      </c>
      <c r="AS1840" s="3">
        <f xml:space="preserve"> IFERROR(Table1[[#This Row],[GP 2016]]/Table1[[#This Row],[Total Assets 2016]], "x")</f>
        <v>0</v>
      </c>
      <c r="AT1840" s="3" t="str">
        <f xml:space="preserve"> IFERROR(Table1[[#This Row],[GP 2017]]/Table1[[#This Row],[Total Assets 2017]], "x")</f>
        <v>x</v>
      </c>
      <c r="AU1840" s="3" t="str">
        <f xml:space="preserve"> IFERROR(Table1[[#This Row],[GP 2018]]/Table1[[#This Row],[Total Assets 2018]], "x")</f>
        <v>x</v>
      </c>
      <c r="AV1840" s="3" t="str">
        <f xml:space="preserve"> IFERROR(Table1[[#This Row],[GP 2019]]/Table1[[#This Row],[Total Assets 2019]], "x")</f>
        <v>x</v>
      </c>
      <c r="AW1840" s="3" t="str">
        <f xml:space="preserve"> IFERROR(Table1[[#This Row],[GP 2020]]/Table1[[#This Row],[Total Assets 2020]], "x")</f>
        <v>x</v>
      </c>
      <c r="AX1840" s="3" t="str">
        <f xml:space="preserve"> IFERROR(Table1[[#This Row],[GP 2021]]/Table1[[#This Row],[Total Assets 2021]], "x")</f>
        <v>x</v>
      </c>
      <c r="AY1840" s="3" t="str">
        <f xml:space="preserve"> IFERROR(Table1[[#This Row],[GP TTM]]/Table1[[#This Row],[Total Assets TTM]], "x")</f>
        <v>x</v>
      </c>
      <c r="BA1840" s="3" t="str">
        <f xml:space="preserve"> IFERROR(ABS(Table1[[#This Row],[ROA 2013]]-Table1[[#This Row],[ROA 2012]]), "x")</f>
        <v>x</v>
      </c>
      <c r="BB1840" s="3" t="str">
        <f xml:space="preserve"> IFERROR(ABS(Table1[[#This Row],[ROA 2014]]-Table1[[#This Row],[ROA 2013]]), "x")</f>
        <v>x</v>
      </c>
      <c r="BC1840" s="3" t="str">
        <f xml:space="preserve"> IFERROR(ABS(Table1[[#This Row],[ROA 2015]]-Table1[[#This Row],[ROA 2014]]), "x")</f>
        <v>x</v>
      </c>
      <c r="BD1840" s="3">
        <f xml:space="preserve"> IFERROR(ABS(Table1[[#This Row],[ROA 2016]]-Table1[[#This Row],[ROA 2015]]), "x")</f>
        <v>0</v>
      </c>
      <c r="BE1840" s="3" t="str">
        <f xml:space="preserve"> IFERROR(ABS(Table1[[#This Row],[ROA 2017]]-Table1[[#This Row],[ROA 2016]]), "x")</f>
        <v>x</v>
      </c>
      <c r="BF1840" s="3" t="str">
        <f xml:space="preserve"> IFERROR(ABS(Table1[[#This Row],[ROA 2018]]-Table1[[#This Row],[ROA 2017]]), "x")</f>
        <v>x</v>
      </c>
      <c r="BG1840" s="3" t="str">
        <f xml:space="preserve"> IFERROR(ABS(Table1[[#This Row],[ROA 2019]]-Table1[[#This Row],[ROA 2018]]), "x")</f>
        <v>x</v>
      </c>
      <c r="BH1840" s="3" t="str">
        <f xml:space="preserve"> IFERROR(ABS(Table1[[#This Row],[ROA 2020]]-Table1[[#This Row],[ROA 2019]]), "x")</f>
        <v>x</v>
      </c>
      <c r="BI1840" s="3" t="str">
        <f xml:space="preserve"> IFERROR(ABS(Table1[[#This Row],[ROA 2021]]-Table1[[#This Row],[ROA 2020]]), "x")</f>
        <v>x</v>
      </c>
      <c r="BJ1840" s="3">
        <f xml:space="preserve"> IFERROR(AVERAGE(Table1[[#This Row],[ROA 2013-2012]:[ROA 2021-2020]]), "x")</f>
        <v>0</v>
      </c>
      <c r="BK1840" s="3">
        <f>IFERROR(AVERAGE(Table1[[#This Row],[ROA 2012]:[ROA 2021]]), "x")</f>
        <v>0</v>
      </c>
      <c r="BN1840" s="1">
        <f>SUM(Table1[[#This Row],[B/M Rank]:[ROA Rank]])</f>
        <v>0</v>
      </c>
    </row>
    <row r="1841" spans="1:66" x14ac:dyDescent="0.25">
      <c r="A1841" s="1" t="s">
        <v>2398</v>
      </c>
      <c r="B1841" s="1" t="s">
        <v>450</v>
      </c>
      <c r="C1841" s="1" t="s">
        <v>439</v>
      </c>
      <c r="D1841" s="1" t="s">
        <v>440</v>
      </c>
      <c r="E1841" s="1" t="s">
        <v>108</v>
      </c>
      <c r="F1841" s="1">
        <v>321.63</v>
      </c>
      <c r="G1841" s="19"/>
      <c r="H1841" s="19"/>
      <c r="I1841" s="19"/>
      <c r="J1841" s="19"/>
      <c r="K1841" s="1"/>
      <c r="L1841" s="19"/>
      <c r="M1841" s="1">
        <v>2012</v>
      </c>
      <c r="N1841" s="1">
        <v>120.4</v>
      </c>
      <c r="O1841" s="1">
        <v>114.6</v>
      </c>
      <c r="P1841" s="1">
        <v>133.69999999999999</v>
      </c>
      <c r="Q1841" s="1">
        <v>76.599999999999994</v>
      </c>
      <c r="R1841" s="1">
        <v>37.299999999999997</v>
      </c>
      <c r="S1841" s="1">
        <v>120.3</v>
      </c>
      <c r="T1841" s="1">
        <v>165.1</v>
      </c>
      <c r="U1841" s="1">
        <v>160.1</v>
      </c>
      <c r="V1841" s="1">
        <v>81</v>
      </c>
      <c r="W1841" s="1">
        <v>100.5</v>
      </c>
      <c r="X1841" s="1">
        <v>115.3</v>
      </c>
      <c r="Z1841" s="3">
        <f xml:space="preserve"> IFERROR(AVEDEV(Table1[[#This Row],[GP 2012]:[GP 2021]]) / Table1[[#This Row],[Avg GP]], "x")</f>
        <v>0.26755587599134822</v>
      </c>
      <c r="AA1841" s="2">
        <f xml:space="preserve"> IFERROR(AVERAGE(Table1[[#This Row],[GP 2012]:[GP 2021]]), "x")</f>
        <v>110.96</v>
      </c>
      <c r="AB1841" s="11">
        <f>Table1[Equity]/Table1[Market Capital]</f>
        <v>1.5318844635139757</v>
      </c>
      <c r="AC1841" s="1">
        <v>476.6</v>
      </c>
      <c r="AD1841" s="1">
        <v>518.79999999999995</v>
      </c>
      <c r="AE1841" s="1">
        <v>595.9</v>
      </c>
      <c r="AF1841" s="1">
        <v>532.4</v>
      </c>
      <c r="AG1841" s="1">
        <v>522.6</v>
      </c>
      <c r="AH1841" s="15">
        <v>1066.8</v>
      </c>
      <c r="AI1841" s="15">
        <v>1078.0999999999999</v>
      </c>
      <c r="AJ1841" s="1">
        <v>997.2</v>
      </c>
      <c r="AK1841" s="1">
        <v>849.6</v>
      </c>
      <c r="AL1841" s="1">
        <v>813.5</v>
      </c>
      <c r="AM1841" s="1">
        <v>847</v>
      </c>
      <c r="AN1841" s="1">
        <v>492.7</v>
      </c>
      <c r="AO1841" s="3">
        <f xml:space="preserve"> IFERROR(Table1[[#This Row],[GP 2012]]/Table1[[#This Row],[Total Assets 2012]], "x")</f>
        <v>0.25262274443978178</v>
      </c>
      <c r="AP1841" s="3">
        <f xml:space="preserve"> IFERROR(Table1[[#This Row],[GP 2013]]/Table1[[#This Row],[Total Assets 2013]], "x")</f>
        <v>0.22089437162683115</v>
      </c>
      <c r="AQ1841" s="3">
        <f xml:space="preserve"> IFERROR(Table1[[#This Row],[GP 2014]]/Table1[[#This Row],[Total Assets 2014]], "x")</f>
        <v>0.22436650444705486</v>
      </c>
      <c r="AR1841" s="3">
        <f xml:space="preserve"> IFERROR(Table1[[#This Row],[GP 2015]]/Table1[[#This Row],[Total Assets 2015]], "x")</f>
        <v>0.14387678437265214</v>
      </c>
      <c r="AS1841" s="3">
        <f xml:space="preserve"> IFERROR(Table1[[#This Row],[GP 2016]]/Table1[[#This Row],[Total Assets 2016]], "x")</f>
        <v>7.1373899732108684E-2</v>
      </c>
      <c r="AT1841" s="3">
        <f xml:space="preserve"> IFERROR(Table1[[#This Row],[GP 2017]]/Table1[[#This Row],[Total Assets 2017]], "x")</f>
        <v>0.11276715410573679</v>
      </c>
      <c r="AU1841" s="3">
        <f xml:space="preserve"> IFERROR(Table1[[#This Row],[GP 2018]]/Table1[[#This Row],[Total Assets 2018]], "x")</f>
        <v>0.15313978295148875</v>
      </c>
      <c r="AV1841" s="3">
        <f xml:space="preserve"> IFERROR(Table1[[#This Row],[GP 2019]]/Table1[[#This Row],[Total Assets 2019]], "x")</f>
        <v>0.16054953870838345</v>
      </c>
      <c r="AW1841" s="3">
        <f xml:space="preserve"> IFERROR(Table1[[#This Row],[GP 2020]]/Table1[[#This Row],[Total Assets 2020]], "x")</f>
        <v>9.5338983050847453E-2</v>
      </c>
      <c r="AX1841" s="3">
        <f xml:space="preserve"> IFERROR(Table1[[#This Row],[GP 2021]]/Table1[[#This Row],[Total Assets 2021]], "x")</f>
        <v>0.12354025814382298</v>
      </c>
      <c r="AY1841" s="3">
        <f xml:space="preserve"> IFERROR(Table1[[#This Row],[GP TTM]]/Table1[[#This Row],[Total Assets TTM]], "x")</f>
        <v>0.13612750885478159</v>
      </c>
      <c r="BA1841" s="3">
        <f xml:space="preserve"> IFERROR(ABS(Table1[[#This Row],[ROA 2013]]-Table1[[#This Row],[ROA 2012]]), "x")</f>
        <v>3.1728372812950628E-2</v>
      </c>
      <c r="BB1841" s="3">
        <f xml:space="preserve"> IFERROR(ABS(Table1[[#This Row],[ROA 2014]]-Table1[[#This Row],[ROA 2013]]), "x")</f>
        <v>3.4721328202237112E-3</v>
      </c>
      <c r="BC1841" s="3">
        <f xml:space="preserve"> IFERROR(ABS(Table1[[#This Row],[ROA 2015]]-Table1[[#This Row],[ROA 2014]]), "x")</f>
        <v>8.0489720074402721E-2</v>
      </c>
      <c r="BD1841" s="3">
        <f xml:space="preserve"> IFERROR(ABS(Table1[[#This Row],[ROA 2016]]-Table1[[#This Row],[ROA 2015]]), "x")</f>
        <v>7.2502884640543455E-2</v>
      </c>
      <c r="BE1841" s="3">
        <f xml:space="preserve"> IFERROR(ABS(Table1[[#This Row],[ROA 2017]]-Table1[[#This Row],[ROA 2016]]), "x")</f>
        <v>4.1393254373628105E-2</v>
      </c>
      <c r="BF1841" s="3">
        <f xml:space="preserve"> IFERROR(ABS(Table1[[#This Row],[ROA 2018]]-Table1[[#This Row],[ROA 2017]]), "x")</f>
        <v>4.0372628845751962E-2</v>
      </c>
      <c r="BG1841" s="3">
        <f xml:space="preserve"> IFERROR(ABS(Table1[[#This Row],[ROA 2019]]-Table1[[#This Row],[ROA 2018]]), "x")</f>
        <v>7.4097557568947037E-3</v>
      </c>
      <c r="BH1841" s="3">
        <f xml:space="preserve"> IFERROR(ABS(Table1[[#This Row],[ROA 2020]]-Table1[[#This Row],[ROA 2019]]), "x")</f>
        <v>6.5210555657536001E-2</v>
      </c>
      <c r="BI1841" s="3">
        <f xml:space="preserve"> IFERROR(ABS(Table1[[#This Row],[ROA 2021]]-Table1[[#This Row],[ROA 2020]]), "x")</f>
        <v>2.8201275092975528E-2</v>
      </c>
      <c r="BJ1841" s="3">
        <f xml:space="preserve"> IFERROR(AVERAGE(Table1[[#This Row],[ROA 2013-2012]:[ROA 2021-2020]]), "x")</f>
        <v>4.1197842230545206E-2</v>
      </c>
      <c r="BK1841" s="3">
        <f>IFERROR(AVERAGE(Table1[[#This Row],[ROA 2012]:[ROA 2021]]), "x")</f>
        <v>0.15584700215787081</v>
      </c>
      <c r="BN1841" s="1">
        <f>SUM(Table1[[#This Row],[B/M Rank]:[ROA Rank]])</f>
        <v>0</v>
      </c>
    </row>
    <row r="1842" spans="1:66" x14ac:dyDescent="0.25">
      <c r="A1842" s="1" t="s">
        <v>3959</v>
      </c>
      <c r="B1842" s="1" t="s">
        <v>1670</v>
      </c>
      <c r="C1842" s="1" t="s">
        <v>1663</v>
      </c>
      <c r="D1842" s="1" t="s">
        <v>268</v>
      </c>
      <c r="E1842" s="1" t="s">
        <v>108</v>
      </c>
      <c r="F1842" s="1">
        <v>323.56</v>
      </c>
      <c r="G1842" s="19"/>
      <c r="H1842" s="19"/>
      <c r="I1842" s="19"/>
      <c r="J1842" s="19"/>
      <c r="K1842" s="1"/>
      <c r="L1842" s="19"/>
      <c r="M1842" s="1">
        <v>2012</v>
      </c>
      <c r="N1842" s="1">
        <v>238.6</v>
      </c>
      <c r="O1842" s="1">
        <v>291.7</v>
      </c>
      <c r="P1842" s="1">
        <v>345</v>
      </c>
      <c r="Q1842" s="1">
        <v>405.4</v>
      </c>
      <c r="R1842" s="1">
        <v>355.1</v>
      </c>
      <c r="S1842" s="1">
        <v>411.2</v>
      </c>
      <c r="T1842" s="1">
        <v>503.4</v>
      </c>
      <c r="U1842" s="1">
        <v>229.5</v>
      </c>
      <c r="V1842" s="1">
        <v>186</v>
      </c>
      <c r="W1842" s="1">
        <v>282.8</v>
      </c>
      <c r="X1842" s="1">
        <v>247.1</v>
      </c>
      <c r="Z1842" s="3">
        <f xml:space="preserve"> IFERROR(AVEDEV(Table1[[#This Row],[GP 2012]:[GP 2021]]) / Table1[[#This Row],[Avg GP]], "x")</f>
        <v>0.24363591590482347</v>
      </c>
      <c r="AA1842" s="2">
        <f xml:space="preserve"> IFERROR(AVERAGE(Table1[[#This Row],[GP 2012]:[GP 2021]]), "x")</f>
        <v>324.87</v>
      </c>
      <c r="AB1842" s="11">
        <f>Table1[Equity]/Table1[Market Capital]</f>
        <v>1.4902954629744096</v>
      </c>
      <c r="AC1842" s="1">
        <v>758</v>
      </c>
      <c r="AD1842" s="1">
        <v>768.6</v>
      </c>
      <c r="AE1842" s="1">
        <v>827.4</v>
      </c>
      <c r="AF1842" s="1">
        <v>841.3</v>
      </c>
      <c r="AG1842" s="1">
        <v>837.1</v>
      </c>
      <c r="AH1842" s="1">
        <v>892.2</v>
      </c>
      <c r="AI1842" s="1">
        <v>932</v>
      </c>
      <c r="AJ1842" s="1">
        <v>920.8</v>
      </c>
      <c r="AK1842" s="1">
        <v>920.8</v>
      </c>
      <c r="AL1842" s="1">
        <v>841.7</v>
      </c>
      <c r="AM1842" s="1">
        <v>830</v>
      </c>
      <c r="AN1842" s="1">
        <v>482.2</v>
      </c>
      <c r="AO1842" s="3">
        <f xml:space="preserve"> IFERROR(Table1[[#This Row],[GP 2012]]/Table1[[#This Row],[Total Assets 2012]], "x")</f>
        <v>0.31477572559366757</v>
      </c>
      <c r="AP1842" s="3">
        <f xml:space="preserve"> IFERROR(Table1[[#This Row],[GP 2013]]/Table1[[#This Row],[Total Assets 2013]], "x")</f>
        <v>0.37952120739005984</v>
      </c>
      <c r="AQ1842" s="3">
        <f xml:space="preserve"> IFERROR(Table1[[#This Row],[GP 2014]]/Table1[[#This Row],[Total Assets 2014]], "x")</f>
        <v>0.41696881798404645</v>
      </c>
      <c r="AR1842" s="3">
        <f xml:space="preserve"> IFERROR(Table1[[#This Row],[GP 2015]]/Table1[[#This Row],[Total Assets 2015]], "x")</f>
        <v>0.48187329133483892</v>
      </c>
      <c r="AS1842" s="3">
        <f xml:space="preserve"> IFERROR(Table1[[#This Row],[GP 2016]]/Table1[[#This Row],[Total Assets 2016]], "x")</f>
        <v>0.42420260422888545</v>
      </c>
      <c r="AT1842" s="3">
        <f xml:space="preserve"> IFERROR(Table1[[#This Row],[GP 2017]]/Table1[[#This Row],[Total Assets 2017]], "x")</f>
        <v>0.46088321004259131</v>
      </c>
      <c r="AU1842" s="3">
        <f xml:space="preserve"> IFERROR(Table1[[#This Row],[GP 2018]]/Table1[[#This Row],[Total Assets 2018]], "x")</f>
        <v>0.54012875536480687</v>
      </c>
      <c r="AV1842" s="3">
        <f xml:space="preserve"> IFERROR(Table1[[#This Row],[GP 2019]]/Table1[[#This Row],[Total Assets 2019]], "x")</f>
        <v>0.24923979148566466</v>
      </c>
      <c r="AW1842" s="3">
        <f xml:space="preserve"> IFERROR(Table1[[#This Row],[GP 2020]]/Table1[[#This Row],[Total Assets 2020]], "x")</f>
        <v>0.20199826238053867</v>
      </c>
      <c r="AX1842" s="3">
        <f xml:space="preserve"> IFERROR(Table1[[#This Row],[GP 2021]]/Table1[[#This Row],[Total Assets 2021]], "x")</f>
        <v>0.33598669359629318</v>
      </c>
      <c r="AY1842" s="3">
        <f xml:space="preserve"> IFERROR(Table1[[#This Row],[GP TTM]]/Table1[[#This Row],[Total Assets TTM]], "x")</f>
        <v>0.29771084337349396</v>
      </c>
      <c r="BA1842" s="3">
        <f xml:space="preserve"> IFERROR(ABS(Table1[[#This Row],[ROA 2013]]-Table1[[#This Row],[ROA 2012]]), "x")</f>
        <v>6.4745481796392279E-2</v>
      </c>
      <c r="BB1842" s="3">
        <f xml:space="preserve"> IFERROR(ABS(Table1[[#This Row],[ROA 2014]]-Table1[[#This Row],[ROA 2013]]), "x")</f>
        <v>3.7447610593986602E-2</v>
      </c>
      <c r="BC1842" s="3">
        <f xml:space="preserve"> IFERROR(ABS(Table1[[#This Row],[ROA 2015]]-Table1[[#This Row],[ROA 2014]]), "x")</f>
        <v>6.4904473350792469E-2</v>
      </c>
      <c r="BD1842" s="3">
        <f xml:space="preserve"> IFERROR(ABS(Table1[[#This Row],[ROA 2016]]-Table1[[#This Row],[ROA 2015]]), "x")</f>
        <v>5.7670687105953466E-2</v>
      </c>
      <c r="BE1842" s="3">
        <f xml:space="preserve"> IFERROR(ABS(Table1[[#This Row],[ROA 2017]]-Table1[[#This Row],[ROA 2016]]), "x")</f>
        <v>3.6680605813705858E-2</v>
      </c>
      <c r="BF1842" s="3">
        <f xml:space="preserve"> IFERROR(ABS(Table1[[#This Row],[ROA 2018]]-Table1[[#This Row],[ROA 2017]]), "x")</f>
        <v>7.924554532221556E-2</v>
      </c>
      <c r="BG1842" s="3">
        <f xml:space="preserve"> IFERROR(ABS(Table1[[#This Row],[ROA 2019]]-Table1[[#This Row],[ROA 2018]]), "x")</f>
        <v>0.2908889638791422</v>
      </c>
      <c r="BH1842" s="3">
        <f xml:space="preserve"> IFERROR(ABS(Table1[[#This Row],[ROA 2020]]-Table1[[#This Row],[ROA 2019]]), "x")</f>
        <v>4.7241529105125996E-2</v>
      </c>
      <c r="BI1842" s="3">
        <f xml:space="preserve"> IFERROR(ABS(Table1[[#This Row],[ROA 2021]]-Table1[[#This Row],[ROA 2020]]), "x")</f>
        <v>0.13398843121575452</v>
      </c>
      <c r="BJ1842" s="3">
        <f xml:space="preserve"> IFERROR(AVERAGE(Table1[[#This Row],[ROA 2013-2012]:[ROA 2021-2020]]), "x")</f>
        <v>9.0312592020341004E-2</v>
      </c>
      <c r="BK1842" s="3">
        <f>IFERROR(AVERAGE(Table1[[#This Row],[ROA 2012]:[ROA 2021]]), "x")</f>
        <v>0.38055783594013926</v>
      </c>
      <c r="BN1842" s="1">
        <f>SUM(Table1[[#This Row],[B/M Rank]:[ROA Rank]])</f>
        <v>0</v>
      </c>
    </row>
    <row r="1843" spans="1:66" x14ac:dyDescent="0.25">
      <c r="A1843" s="1" t="s">
        <v>3853</v>
      </c>
      <c r="B1843" s="1" t="s">
        <v>1570</v>
      </c>
      <c r="C1843" s="1" t="s">
        <v>1499</v>
      </c>
      <c r="D1843" s="1" t="s">
        <v>440</v>
      </c>
      <c r="E1843" s="1" t="s">
        <v>108</v>
      </c>
      <c r="F1843" s="1">
        <v>323.62</v>
      </c>
      <c r="G1843" s="19"/>
      <c r="H1843" s="19"/>
      <c r="I1843" s="19"/>
      <c r="J1843" s="19"/>
      <c r="K1843" s="1"/>
      <c r="L1843" s="19"/>
      <c r="M1843" s="1">
        <v>2016</v>
      </c>
      <c r="R1843" s="1" t="s">
        <v>4368</v>
      </c>
      <c r="S1843" s="1" t="s">
        <v>4368</v>
      </c>
      <c r="T1843" s="1" t="s">
        <v>4368</v>
      </c>
      <c r="U1843" s="1" t="s">
        <v>4368</v>
      </c>
      <c r="V1843" s="1" t="s">
        <v>4368</v>
      </c>
      <c r="W1843" s="1" t="s">
        <v>4368</v>
      </c>
      <c r="X1843" s="1" t="s">
        <v>4368</v>
      </c>
      <c r="Z1843" s="3" t="str">
        <f xml:space="preserve"> IFERROR(AVEDEV(Table1[[#This Row],[GP 2012]:[GP 2021]]) / Table1[[#This Row],[Avg GP]], "x")</f>
        <v>x</v>
      </c>
      <c r="AA1843" s="2" t="str">
        <f xml:space="preserve"> IFERROR(AVERAGE(Table1[[#This Row],[GP 2012]:[GP 2021]]), "x")</f>
        <v>x</v>
      </c>
      <c r="AB1843" s="11">
        <f>Table1[Equity]/Table1[Market Capital]</f>
        <v>0.14863111056176997</v>
      </c>
      <c r="AG1843" s="1">
        <v>39.799999999999997</v>
      </c>
      <c r="AH1843" s="1">
        <v>42.5</v>
      </c>
      <c r="AI1843" s="1">
        <v>50.1</v>
      </c>
      <c r="AJ1843" s="1">
        <v>55</v>
      </c>
      <c r="AK1843" s="1">
        <v>68.2</v>
      </c>
      <c r="AL1843" s="1">
        <v>84.2</v>
      </c>
      <c r="AM1843" s="1">
        <v>84.4</v>
      </c>
      <c r="AN1843" s="1">
        <v>48.1</v>
      </c>
      <c r="AO1843" s="3" t="str">
        <f xml:space="preserve"> IFERROR(Table1[[#This Row],[GP 2012]]/Table1[[#This Row],[Total Assets 2012]], "x")</f>
        <v>x</v>
      </c>
      <c r="AP1843" s="3" t="str">
        <f xml:space="preserve"> IFERROR(Table1[[#This Row],[GP 2013]]/Table1[[#This Row],[Total Assets 2013]], "x")</f>
        <v>x</v>
      </c>
      <c r="AQ1843" s="3" t="str">
        <f xml:space="preserve"> IFERROR(Table1[[#This Row],[GP 2014]]/Table1[[#This Row],[Total Assets 2014]], "x")</f>
        <v>x</v>
      </c>
      <c r="AR1843" s="3" t="str">
        <f xml:space="preserve"> IFERROR(Table1[[#This Row],[GP 2015]]/Table1[[#This Row],[Total Assets 2015]], "x")</f>
        <v>x</v>
      </c>
      <c r="AS1843" s="3" t="str">
        <f xml:space="preserve"> IFERROR(Table1[[#This Row],[GP 2016]]/Table1[[#This Row],[Total Assets 2016]], "x")</f>
        <v>x</v>
      </c>
      <c r="AT1843" s="3" t="str">
        <f xml:space="preserve"> IFERROR(Table1[[#This Row],[GP 2017]]/Table1[[#This Row],[Total Assets 2017]], "x")</f>
        <v>x</v>
      </c>
      <c r="AU1843" s="3" t="str">
        <f xml:space="preserve"> IFERROR(Table1[[#This Row],[GP 2018]]/Table1[[#This Row],[Total Assets 2018]], "x")</f>
        <v>x</v>
      </c>
      <c r="AV1843" s="3" t="str">
        <f xml:space="preserve"> IFERROR(Table1[[#This Row],[GP 2019]]/Table1[[#This Row],[Total Assets 2019]], "x")</f>
        <v>x</v>
      </c>
      <c r="AW1843" s="3" t="str">
        <f xml:space="preserve"> IFERROR(Table1[[#This Row],[GP 2020]]/Table1[[#This Row],[Total Assets 2020]], "x")</f>
        <v>x</v>
      </c>
      <c r="AX1843" s="3" t="str">
        <f xml:space="preserve"> IFERROR(Table1[[#This Row],[GP 2021]]/Table1[[#This Row],[Total Assets 2021]], "x")</f>
        <v>x</v>
      </c>
      <c r="AY1843" s="3" t="str">
        <f xml:space="preserve"> IFERROR(Table1[[#This Row],[GP TTM]]/Table1[[#This Row],[Total Assets TTM]], "x")</f>
        <v>x</v>
      </c>
      <c r="BA1843" s="3" t="str">
        <f xml:space="preserve"> IFERROR(ABS(Table1[[#This Row],[ROA 2013]]-Table1[[#This Row],[ROA 2012]]), "x")</f>
        <v>x</v>
      </c>
      <c r="BB1843" s="3" t="str">
        <f xml:space="preserve"> IFERROR(ABS(Table1[[#This Row],[ROA 2014]]-Table1[[#This Row],[ROA 2013]]), "x")</f>
        <v>x</v>
      </c>
      <c r="BC1843" s="3" t="str">
        <f xml:space="preserve"> IFERROR(ABS(Table1[[#This Row],[ROA 2015]]-Table1[[#This Row],[ROA 2014]]), "x")</f>
        <v>x</v>
      </c>
      <c r="BD1843" s="3" t="str">
        <f xml:space="preserve"> IFERROR(ABS(Table1[[#This Row],[ROA 2016]]-Table1[[#This Row],[ROA 2015]]), "x")</f>
        <v>x</v>
      </c>
      <c r="BE1843" s="3" t="str">
        <f xml:space="preserve"> IFERROR(ABS(Table1[[#This Row],[ROA 2017]]-Table1[[#This Row],[ROA 2016]]), "x")</f>
        <v>x</v>
      </c>
      <c r="BF1843" s="3" t="str">
        <f xml:space="preserve"> IFERROR(ABS(Table1[[#This Row],[ROA 2018]]-Table1[[#This Row],[ROA 2017]]), "x")</f>
        <v>x</v>
      </c>
      <c r="BG1843" s="3" t="str">
        <f xml:space="preserve"> IFERROR(ABS(Table1[[#This Row],[ROA 2019]]-Table1[[#This Row],[ROA 2018]]), "x")</f>
        <v>x</v>
      </c>
      <c r="BH1843" s="3" t="str">
        <f xml:space="preserve"> IFERROR(ABS(Table1[[#This Row],[ROA 2020]]-Table1[[#This Row],[ROA 2019]]), "x")</f>
        <v>x</v>
      </c>
      <c r="BI1843" s="3" t="str">
        <f xml:space="preserve"> IFERROR(ABS(Table1[[#This Row],[ROA 2021]]-Table1[[#This Row],[ROA 2020]]), "x")</f>
        <v>x</v>
      </c>
      <c r="BJ1843" s="3" t="str">
        <f xml:space="preserve"> IFERROR(AVERAGE(Table1[[#This Row],[ROA 2013-2012]:[ROA 2021-2020]]), "x")</f>
        <v>x</v>
      </c>
      <c r="BK1843" s="3" t="str">
        <f>IFERROR(AVERAGE(Table1[[#This Row],[ROA 2012]:[ROA 2021]]), "x")</f>
        <v>x</v>
      </c>
      <c r="BN1843" s="1">
        <f>SUM(Table1[[#This Row],[B/M Rank]:[ROA Rank]])</f>
        <v>0</v>
      </c>
    </row>
    <row r="1844" spans="1:66" x14ac:dyDescent="0.25">
      <c r="A1844" s="1" t="s">
        <v>3658</v>
      </c>
      <c r="B1844" s="1" t="s">
        <v>1408</v>
      </c>
      <c r="C1844" s="1" t="s">
        <v>4417</v>
      </c>
      <c r="D1844" s="1" t="s">
        <v>268</v>
      </c>
      <c r="E1844" s="1" t="s">
        <v>108</v>
      </c>
      <c r="F1844" s="1">
        <v>323.86</v>
      </c>
      <c r="G1844" s="19"/>
      <c r="H1844" s="19"/>
      <c r="I1844" s="19"/>
      <c r="J1844" s="19"/>
      <c r="K1844" s="1"/>
      <c r="L1844" s="19"/>
      <c r="M1844" s="1">
        <v>2018</v>
      </c>
      <c r="T1844" s="1" t="s">
        <v>4368</v>
      </c>
      <c r="U1844" s="1" t="s">
        <v>4368</v>
      </c>
      <c r="V1844" s="1" t="s">
        <v>4368</v>
      </c>
      <c r="W1844" s="1">
        <v>-21.2</v>
      </c>
      <c r="X1844" s="1">
        <v>-21.2</v>
      </c>
      <c r="Z1844" s="3">
        <f xml:space="preserve"> IFERROR(AVEDEV(Table1[[#This Row],[GP 2012]:[GP 2021]]) / Table1[[#This Row],[Avg GP]], "x")</f>
        <v>0</v>
      </c>
      <c r="AA1844" s="2">
        <f xml:space="preserve"> IFERROR(AVERAGE(Table1[[#This Row],[GP 2012]:[GP 2021]]), "x")</f>
        <v>-21.2</v>
      </c>
      <c r="AB1844" s="11">
        <f>Table1[Equity]/Table1[Market Capital]</f>
        <v>1.8659297227196934</v>
      </c>
      <c r="AI1844" s="1">
        <v>248.4</v>
      </c>
      <c r="AJ1844" s="1">
        <v>397.3</v>
      </c>
      <c r="AK1844" s="1">
        <v>802.1</v>
      </c>
      <c r="AL1844" s="1">
        <v>703.1</v>
      </c>
      <c r="AM1844" s="1">
        <v>937</v>
      </c>
      <c r="AN1844" s="1">
        <v>604.29999999999995</v>
      </c>
      <c r="AO1844" s="3" t="str">
        <f xml:space="preserve"> IFERROR(Table1[[#This Row],[GP 2012]]/Table1[[#This Row],[Total Assets 2012]], "x")</f>
        <v>x</v>
      </c>
      <c r="AP1844" s="3" t="str">
        <f xml:space="preserve"> IFERROR(Table1[[#This Row],[GP 2013]]/Table1[[#This Row],[Total Assets 2013]], "x")</f>
        <v>x</v>
      </c>
      <c r="AQ1844" s="3" t="str">
        <f xml:space="preserve"> IFERROR(Table1[[#This Row],[GP 2014]]/Table1[[#This Row],[Total Assets 2014]], "x")</f>
        <v>x</v>
      </c>
      <c r="AR1844" s="3" t="str">
        <f xml:space="preserve"> IFERROR(Table1[[#This Row],[GP 2015]]/Table1[[#This Row],[Total Assets 2015]], "x")</f>
        <v>x</v>
      </c>
      <c r="AS1844" s="3" t="str">
        <f xml:space="preserve"> IFERROR(Table1[[#This Row],[GP 2016]]/Table1[[#This Row],[Total Assets 2016]], "x")</f>
        <v>x</v>
      </c>
      <c r="AT1844" s="3" t="str">
        <f xml:space="preserve"> IFERROR(Table1[[#This Row],[GP 2017]]/Table1[[#This Row],[Total Assets 2017]], "x")</f>
        <v>x</v>
      </c>
      <c r="AU1844" s="3" t="str">
        <f xml:space="preserve"> IFERROR(Table1[[#This Row],[GP 2018]]/Table1[[#This Row],[Total Assets 2018]], "x")</f>
        <v>x</v>
      </c>
      <c r="AV1844" s="3" t="str">
        <f xml:space="preserve"> IFERROR(Table1[[#This Row],[GP 2019]]/Table1[[#This Row],[Total Assets 2019]], "x")</f>
        <v>x</v>
      </c>
      <c r="AW1844" s="3" t="str">
        <f xml:space="preserve"> IFERROR(Table1[[#This Row],[GP 2020]]/Table1[[#This Row],[Total Assets 2020]], "x")</f>
        <v>x</v>
      </c>
      <c r="AX1844" s="3">
        <f xml:space="preserve"> IFERROR(Table1[[#This Row],[GP 2021]]/Table1[[#This Row],[Total Assets 2021]], "x")</f>
        <v>-3.0152183188735599E-2</v>
      </c>
      <c r="AY1844" s="3">
        <f xml:space="preserve"> IFERROR(Table1[[#This Row],[GP TTM]]/Table1[[#This Row],[Total Assets TTM]], "x")</f>
        <v>-2.262540021344717E-2</v>
      </c>
      <c r="BA1844" s="3" t="str">
        <f xml:space="preserve"> IFERROR(ABS(Table1[[#This Row],[ROA 2013]]-Table1[[#This Row],[ROA 2012]]), "x")</f>
        <v>x</v>
      </c>
      <c r="BB1844" s="3" t="str">
        <f xml:space="preserve"> IFERROR(ABS(Table1[[#This Row],[ROA 2014]]-Table1[[#This Row],[ROA 2013]]), "x")</f>
        <v>x</v>
      </c>
      <c r="BC1844" s="3" t="str">
        <f xml:space="preserve"> IFERROR(ABS(Table1[[#This Row],[ROA 2015]]-Table1[[#This Row],[ROA 2014]]), "x")</f>
        <v>x</v>
      </c>
      <c r="BD1844" s="3" t="str">
        <f xml:space="preserve"> IFERROR(ABS(Table1[[#This Row],[ROA 2016]]-Table1[[#This Row],[ROA 2015]]), "x")</f>
        <v>x</v>
      </c>
      <c r="BE1844" s="3" t="str">
        <f xml:space="preserve"> IFERROR(ABS(Table1[[#This Row],[ROA 2017]]-Table1[[#This Row],[ROA 2016]]), "x")</f>
        <v>x</v>
      </c>
      <c r="BF1844" s="3" t="str">
        <f xml:space="preserve"> IFERROR(ABS(Table1[[#This Row],[ROA 2018]]-Table1[[#This Row],[ROA 2017]]), "x")</f>
        <v>x</v>
      </c>
      <c r="BG1844" s="3" t="str">
        <f xml:space="preserve"> IFERROR(ABS(Table1[[#This Row],[ROA 2019]]-Table1[[#This Row],[ROA 2018]]), "x")</f>
        <v>x</v>
      </c>
      <c r="BH1844" s="3" t="str">
        <f xml:space="preserve"> IFERROR(ABS(Table1[[#This Row],[ROA 2020]]-Table1[[#This Row],[ROA 2019]]), "x")</f>
        <v>x</v>
      </c>
      <c r="BI1844" s="3" t="str">
        <f xml:space="preserve"> IFERROR(ABS(Table1[[#This Row],[ROA 2021]]-Table1[[#This Row],[ROA 2020]]), "x")</f>
        <v>x</v>
      </c>
      <c r="BJ1844" s="3" t="str">
        <f xml:space="preserve"> IFERROR(AVERAGE(Table1[[#This Row],[ROA 2013-2012]:[ROA 2021-2020]]), "x")</f>
        <v>x</v>
      </c>
      <c r="BK1844" s="3">
        <f>IFERROR(AVERAGE(Table1[[#This Row],[ROA 2012]:[ROA 2021]]), "x")</f>
        <v>-3.0152183188735599E-2</v>
      </c>
      <c r="BN1844" s="1">
        <f>SUM(Table1[[#This Row],[B/M Rank]:[ROA Rank]])</f>
        <v>0</v>
      </c>
    </row>
    <row r="1845" spans="1:66" x14ac:dyDescent="0.25">
      <c r="A1845" s="1" t="s">
        <v>2088</v>
      </c>
      <c r="B1845" s="1" t="s">
        <v>134</v>
      </c>
      <c r="C1845" s="1" t="s">
        <v>132</v>
      </c>
      <c r="D1845" s="1" t="s">
        <v>133</v>
      </c>
      <c r="E1845" s="1" t="s">
        <v>108</v>
      </c>
      <c r="F1845" s="1">
        <v>325.31</v>
      </c>
      <c r="G1845" s="19"/>
      <c r="H1845" s="19"/>
      <c r="I1845" s="19"/>
      <c r="J1845" s="19"/>
      <c r="K1845" s="1"/>
      <c r="L1845" s="19"/>
      <c r="M1845" s="1">
        <v>2012</v>
      </c>
      <c r="N1845" s="1">
        <v>69.900000000000006</v>
      </c>
      <c r="O1845" s="1">
        <v>71.099999999999994</v>
      </c>
      <c r="P1845" s="1">
        <v>89.3</v>
      </c>
      <c r="Q1845" s="1">
        <v>118.8</v>
      </c>
      <c r="R1845" s="1">
        <v>128.9</v>
      </c>
      <c r="S1845" s="1">
        <v>130</v>
      </c>
      <c r="T1845" s="1">
        <v>121.6</v>
      </c>
      <c r="U1845" s="1">
        <v>106.9</v>
      </c>
      <c r="V1845" s="1">
        <v>88.5</v>
      </c>
      <c r="W1845" s="1">
        <v>109.2</v>
      </c>
      <c r="X1845" s="1">
        <v>92.3</v>
      </c>
      <c r="Z1845" s="3">
        <f xml:space="preserve"> IFERROR(AVEDEV(Table1[[#This Row],[GP 2012]:[GP 2021]]) / Table1[[#This Row],[Avg GP]], "x")</f>
        <v>0.1834848191839103</v>
      </c>
      <c r="AA1845" s="2">
        <f xml:space="preserve"> IFERROR(AVERAGE(Table1[[#This Row],[GP 2012]:[GP 2021]]), "x")</f>
        <v>103.42</v>
      </c>
      <c r="AB1845" s="11">
        <f>Table1[Equity]/Table1[Market Capital]</f>
        <v>1.032553564292521</v>
      </c>
      <c r="AC1845" s="1">
        <v>177.6</v>
      </c>
      <c r="AD1845" s="1">
        <v>195.1</v>
      </c>
      <c r="AE1845" s="1">
        <v>290.60000000000002</v>
      </c>
      <c r="AF1845" s="1">
        <v>342.8</v>
      </c>
      <c r="AG1845" s="1">
        <v>452.9</v>
      </c>
      <c r="AH1845" s="1">
        <v>431.2</v>
      </c>
      <c r="AI1845" s="1">
        <v>447.9</v>
      </c>
      <c r="AJ1845" s="1">
        <v>422.7</v>
      </c>
      <c r="AK1845" s="1">
        <v>409.8</v>
      </c>
      <c r="AL1845" s="1">
        <v>430.1</v>
      </c>
      <c r="AM1845" s="1">
        <v>440.4</v>
      </c>
      <c r="AN1845" s="1">
        <v>335.9</v>
      </c>
      <c r="AO1845" s="3">
        <f xml:space="preserve"> IFERROR(Table1[[#This Row],[GP 2012]]/Table1[[#This Row],[Total Assets 2012]], "x")</f>
        <v>0.39358108108108114</v>
      </c>
      <c r="AP1845" s="3">
        <f xml:space="preserve"> IFERROR(Table1[[#This Row],[GP 2013]]/Table1[[#This Row],[Total Assets 2013]], "x")</f>
        <v>0.36442849820604817</v>
      </c>
      <c r="AQ1845" s="3">
        <f xml:space="preserve"> IFERROR(Table1[[#This Row],[GP 2014]]/Table1[[#This Row],[Total Assets 2014]], "x")</f>
        <v>0.30729525120440465</v>
      </c>
      <c r="AR1845" s="3">
        <f xml:space="preserve"> IFERROR(Table1[[#This Row],[GP 2015]]/Table1[[#This Row],[Total Assets 2015]], "x")</f>
        <v>0.3465577596266044</v>
      </c>
      <c r="AS1845" s="3">
        <f xml:space="preserve"> IFERROR(Table1[[#This Row],[GP 2016]]/Table1[[#This Row],[Total Assets 2016]], "x")</f>
        <v>0.28461028924707443</v>
      </c>
      <c r="AT1845" s="3">
        <f xml:space="preserve"> IFERROR(Table1[[#This Row],[GP 2017]]/Table1[[#This Row],[Total Assets 2017]], "x")</f>
        <v>0.30148423005565861</v>
      </c>
      <c r="AU1845" s="3">
        <f xml:space="preserve"> IFERROR(Table1[[#This Row],[GP 2018]]/Table1[[#This Row],[Total Assets 2018]], "x")</f>
        <v>0.27148917169010939</v>
      </c>
      <c r="AV1845" s="3">
        <f xml:space="preserve"> IFERROR(Table1[[#This Row],[GP 2019]]/Table1[[#This Row],[Total Assets 2019]], "x")</f>
        <v>0.25289803643245801</v>
      </c>
      <c r="AW1845" s="3">
        <f xml:space="preserve"> IFERROR(Table1[[#This Row],[GP 2020]]/Table1[[#This Row],[Total Assets 2020]], "x")</f>
        <v>0.21595900439238652</v>
      </c>
      <c r="AX1845" s="3">
        <f xml:space="preserve"> IFERROR(Table1[[#This Row],[GP 2021]]/Table1[[#This Row],[Total Assets 2021]], "x")</f>
        <v>0.25389444315275517</v>
      </c>
      <c r="AY1845" s="3">
        <f xml:space="preserve"> IFERROR(Table1[[#This Row],[GP TTM]]/Table1[[#This Row],[Total Assets TTM]], "x")</f>
        <v>0.20958219800181654</v>
      </c>
      <c r="BA1845" s="3">
        <f xml:space="preserve"> IFERROR(ABS(Table1[[#This Row],[ROA 2013]]-Table1[[#This Row],[ROA 2012]]), "x")</f>
        <v>2.9152582875032973E-2</v>
      </c>
      <c r="BB1845" s="3">
        <f xml:space="preserve"> IFERROR(ABS(Table1[[#This Row],[ROA 2014]]-Table1[[#This Row],[ROA 2013]]), "x")</f>
        <v>5.7133247001643517E-2</v>
      </c>
      <c r="BC1845" s="3">
        <f xml:space="preserve"> IFERROR(ABS(Table1[[#This Row],[ROA 2015]]-Table1[[#This Row],[ROA 2014]]), "x")</f>
        <v>3.9262508422199749E-2</v>
      </c>
      <c r="BD1845" s="3">
        <f xml:space="preserve"> IFERROR(ABS(Table1[[#This Row],[ROA 2016]]-Table1[[#This Row],[ROA 2015]]), "x")</f>
        <v>6.1947470379529967E-2</v>
      </c>
      <c r="BE1845" s="3">
        <f xml:space="preserve"> IFERROR(ABS(Table1[[#This Row],[ROA 2017]]-Table1[[#This Row],[ROA 2016]]), "x")</f>
        <v>1.6873940808584176E-2</v>
      </c>
      <c r="BF1845" s="3">
        <f xml:space="preserve"> IFERROR(ABS(Table1[[#This Row],[ROA 2018]]-Table1[[#This Row],[ROA 2017]]), "x")</f>
        <v>2.9995058365549221E-2</v>
      </c>
      <c r="BG1845" s="3">
        <f xml:space="preserve"> IFERROR(ABS(Table1[[#This Row],[ROA 2019]]-Table1[[#This Row],[ROA 2018]]), "x")</f>
        <v>1.8591135257651381E-2</v>
      </c>
      <c r="BH1845" s="3">
        <f xml:space="preserve"> IFERROR(ABS(Table1[[#This Row],[ROA 2020]]-Table1[[#This Row],[ROA 2019]]), "x")</f>
        <v>3.6939032040071484E-2</v>
      </c>
      <c r="BI1845" s="3">
        <f xml:space="preserve"> IFERROR(ABS(Table1[[#This Row],[ROA 2021]]-Table1[[#This Row],[ROA 2020]]), "x")</f>
        <v>3.7935438760368645E-2</v>
      </c>
      <c r="BJ1845" s="3">
        <f xml:space="preserve"> IFERROR(AVERAGE(Table1[[#This Row],[ROA 2013-2012]:[ROA 2021-2020]]), "x")</f>
        <v>3.6425601545625678E-2</v>
      </c>
      <c r="BK1845" s="3">
        <f>IFERROR(AVERAGE(Table1[[#This Row],[ROA 2012]:[ROA 2021]]), "x")</f>
        <v>0.29921977650885812</v>
      </c>
      <c r="BN1845" s="1">
        <f>SUM(Table1[[#This Row],[B/M Rank]:[ROA Rank]])</f>
        <v>0</v>
      </c>
    </row>
    <row r="1846" spans="1:66" x14ac:dyDescent="0.25">
      <c r="A1846" s="1" t="s">
        <v>4313</v>
      </c>
      <c r="B1846" s="1" t="s">
        <v>2015</v>
      </c>
      <c r="C1846" s="1" t="s">
        <v>2004</v>
      </c>
      <c r="D1846" s="1" t="s">
        <v>133</v>
      </c>
      <c r="E1846" s="1" t="s">
        <v>108</v>
      </c>
      <c r="F1846" s="1">
        <v>325.72000000000003</v>
      </c>
      <c r="G1846" s="19"/>
      <c r="H1846" s="19"/>
      <c r="I1846" s="19"/>
      <c r="J1846" s="19"/>
      <c r="K1846" s="1"/>
      <c r="L1846" s="19"/>
      <c r="M1846" s="1">
        <v>2012</v>
      </c>
      <c r="N1846" s="1">
        <v>14.9</v>
      </c>
      <c r="O1846" s="1">
        <v>-1.7</v>
      </c>
      <c r="P1846" s="1">
        <v>2.4</v>
      </c>
      <c r="Q1846" s="1">
        <v>17.8</v>
      </c>
      <c r="R1846" s="1">
        <v>26.9</v>
      </c>
      <c r="S1846" s="1">
        <v>19.3</v>
      </c>
      <c r="T1846" s="1">
        <v>25.1</v>
      </c>
      <c r="U1846" s="1">
        <v>28.7</v>
      </c>
      <c r="V1846" s="1">
        <v>29</v>
      </c>
      <c r="W1846" s="1">
        <v>35.299999999999997</v>
      </c>
      <c r="X1846" s="1">
        <v>37.200000000000003</v>
      </c>
      <c r="Z1846" s="3">
        <f xml:space="preserve"> IFERROR(AVEDEV(Table1[[#This Row],[GP 2012]:[GP 2021]]) / Table1[[#This Row],[Avg GP]], "x")</f>
        <v>0.46686899342438043</v>
      </c>
      <c r="AA1846" s="2">
        <f xml:space="preserve"> IFERROR(AVERAGE(Table1[[#This Row],[GP 2012]:[GP 2021]]), "x")</f>
        <v>19.77</v>
      </c>
      <c r="AB1846" s="11">
        <f>Table1[Equity]/Table1[Market Capital]</f>
        <v>0.59591059805968305</v>
      </c>
      <c r="AC1846" s="1">
        <v>74</v>
      </c>
      <c r="AD1846" s="1">
        <v>69.5</v>
      </c>
      <c r="AE1846" s="1">
        <v>155.19999999999999</v>
      </c>
      <c r="AF1846" s="1">
        <v>304.5</v>
      </c>
      <c r="AG1846" s="1">
        <v>250.2</v>
      </c>
      <c r="AH1846" s="1">
        <v>315.7</v>
      </c>
      <c r="AI1846" s="1">
        <v>318.2</v>
      </c>
      <c r="AJ1846" s="1">
        <v>345.3</v>
      </c>
      <c r="AK1846" s="1">
        <v>358.4</v>
      </c>
      <c r="AL1846" s="1">
        <v>380.8</v>
      </c>
      <c r="AM1846" s="1">
        <v>431.8</v>
      </c>
      <c r="AN1846" s="1">
        <v>194.1</v>
      </c>
      <c r="AO1846" s="3">
        <f xml:space="preserve"> IFERROR(Table1[[#This Row],[GP 2012]]/Table1[[#This Row],[Total Assets 2012]], "x")</f>
        <v>0.20135135135135135</v>
      </c>
      <c r="AP1846" s="3">
        <f xml:space="preserve"> IFERROR(Table1[[#This Row],[GP 2013]]/Table1[[#This Row],[Total Assets 2013]], "x")</f>
        <v>-2.4460431654676259E-2</v>
      </c>
      <c r="AQ1846" s="3">
        <f xml:space="preserve"> IFERROR(Table1[[#This Row],[GP 2014]]/Table1[[#This Row],[Total Assets 2014]], "x")</f>
        <v>1.5463917525773196E-2</v>
      </c>
      <c r="AR1846" s="3">
        <f xml:space="preserve"> IFERROR(Table1[[#This Row],[GP 2015]]/Table1[[#This Row],[Total Assets 2015]], "x")</f>
        <v>5.8456486042692941E-2</v>
      </c>
      <c r="AS1846" s="3">
        <f xml:space="preserve"> IFERROR(Table1[[#This Row],[GP 2016]]/Table1[[#This Row],[Total Assets 2016]], "x")</f>
        <v>0.10751398880895284</v>
      </c>
      <c r="AT1846" s="3">
        <f xml:space="preserve"> IFERROR(Table1[[#This Row],[GP 2017]]/Table1[[#This Row],[Total Assets 2017]], "x")</f>
        <v>6.113398796325626E-2</v>
      </c>
      <c r="AU1846" s="3">
        <f xml:space="preserve"> IFERROR(Table1[[#This Row],[GP 2018]]/Table1[[#This Row],[Total Assets 2018]], "x")</f>
        <v>7.8881206788183542E-2</v>
      </c>
      <c r="AV1846" s="3">
        <f xml:space="preserve"> IFERROR(Table1[[#This Row],[GP 2019]]/Table1[[#This Row],[Total Assets 2019]], "x")</f>
        <v>8.311613090066608E-2</v>
      </c>
      <c r="AW1846" s="3">
        <f xml:space="preserve"> IFERROR(Table1[[#This Row],[GP 2020]]/Table1[[#This Row],[Total Assets 2020]], "x")</f>
        <v>8.0915178571428575E-2</v>
      </c>
      <c r="AX1846" s="3">
        <f xml:space="preserve"> IFERROR(Table1[[#This Row],[GP 2021]]/Table1[[#This Row],[Total Assets 2021]], "x")</f>
        <v>9.2699579831932763E-2</v>
      </c>
      <c r="AY1846" s="3">
        <f xml:space="preserve"> IFERROR(Table1[[#This Row],[GP TTM]]/Table1[[#This Row],[Total Assets TTM]], "x")</f>
        <v>8.6150995831403426E-2</v>
      </c>
      <c r="BA1846" s="3">
        <f xml:space="preserve"> IFERROR(ABS(Table1[[#This Row],[ROA 2013]]-Table1[[#This Row],[ROA 2012]]), "x")</f>
        <v>0.22581178300602761</v>
      </c>
      <c r="BB1846" s="3">
        <f xml:space="preserve"> IFERROR(ABS(Table1[[#This Row],[ROA 2014]]-Table1[[#This Row],[ROA 2013]]), "x")</f>
        <v>3.9924349180449459E-2</v>
      </c>
      <c r="BC1846" s="3">
        <f xml:space="preserve"> IFERROR(ABS(Table1[[#This Row],[ROA 2015]]-Table1[[#This Row],[ROA 2014]]), "x")</f>
        <v>4.2992568516919745E-2</v>
      </c>
      <c r="BD1846" s="3">
        <f xml:space="preserve"> IFERROR(ABS(Table1[[#This Row],[ROA 2016]]-Table1[[#This Row],[ROA 2015]]), "x")</f>
        <v>4.9057502766259899E-2</v>
      </c>
      <c r="BE1846" s="3">
        <f xml:space="preserve"> IFERROR(ABS(Table1[[#This Row],[ROA 2017]]-Table1[[#This Row],[ROA 2016]]), "x")</f>
        <v>4.638000084569658E-2</v>
      </c>
      <c r="BF1846" s="3">
        <f xml:space="preserve"> IFERROR(ABS(Table1[[#This Row],[ROA 2018]]-Table1[[#This Row],[ROA 2017]]), "x")</f>
        <v>1.7747218824927281E-2</v>
      </c>
      <c r="BG1846" s="3">
        <f xml:space="preserve"> IFERROR(ABS(Table1[[#This Row],[ROA 2019]]-Table1[[#This Row],[ROA 2018]]), "x")</f>
        <v>4.2349241124825382E-3</v>
      </c>
      <c r="BH1846" s="3">
        <f xml:space="preserve"> IFERROR(ABS(Table1[[#This Row],[ROA 2020]]-Table1[[#This Row],[ROA 2019]]), "x")</f>
        <v>2.2009523292375044E-3</v>
      </c>
      <c r="BI1846" s="3">
        <f xml:space="preserve"> IFERROR(ABS(Table1[[#This Row],[ROA 2021]]-Table1[[#This Row],[ROA 2020]]), "x")</f>
        <v>1.1784401260504188E-2</v>
      </c>
      <c r="BJ1846" s="3">
        <f xml:space="preserve"> IFERROR(AVERAGE(Table1[[#This Row],[ROA 2013-2012]:[ROA 2021-2020]]), "x")</f>
        <v>4.8903744538056099E-2</v>
      </c>
      <c r="BK1846" s="3">
        <f>IFERROR(AVERAGE(Table1[[#This Row],[ROA 2012]:[ROA 2021]]), "x")</f>
        <v>7.5507139612956131E-2</v>
      </c>
      <c r="BN1846" s="1">
        <f>SUM(Table1[[#This Row],[B/M Rank]:[ROA Rank]])</f>
        <v>0</v>
      </c>
    </row>
    <row r="1847" spans="1:66" x14ac:dyDescent="0.25">
      <c r="A1847" s="1" t="s">
        <v>4198</v>
      </c>
      <c r="B1847" s="1" t="s">
        <v>4771</v>
      </c>
      <c r="C1847" s="1" t="s">
        <v>1889</v>
      </c>
      <c r="D1847" s="1" t="s">
        <v>330</v>
      </c>
      <c r="E1847" s="1" t="s">
        <v>108</v>
      </c>
      <c r="F1847" s="1">
        <v>329.88</v>
      </c>
      <c r="G1847" s="19"/>
      <c r="H1847" s="19"/>
      <c r="I1847" s="19"/>
      <c r="J1847" s="19"/>
      <c r="K1847" s="1"/>
      <c r="L1847" s="19"/>
      <c r="M1847" s="1">
        <v>2016</v>
      </c>
      <c r="Q1847" s="1" t="s">
        <v>4368</v>
      </c>
      <c r="R1847" s="1" t="s">
        <v>4368</v>
      </c>
      <c r="S1847" s="1">
        <v>6</v>
      </c>
      <c r="T1847" s="1">
        <v>24.6</v>
      </c>
      <c r="U1847" s="1">
        <v>36.5</v>
      </c>
      <c r="V1847" s="1">
        <v>-18.5</v>
      </c>
      <c r="W1847" s="1">
        <v>88.8</v>
      </c>
      <c r="X1847" s="1">
        <v>93</v>
      </c>
      <c r="Z1847" s="3">
        <f xml:space="preserve"> IFERROR(AVEDEV(Table1[[#This Row],[GP 2012]:[GP 2021]]) / Table1[[#This Row],[Avg GP]], "x")</f>
        <v>1.0238719068413391</v>
      </c>
      <c r="AA1847" s="2">
        <f xml:space="preserve"> IFERROR(AVERAGE(Table1[[#This Row],[GP 2012]:[GP 2021]]), "x")</f>
        <v>27.479999999999997</v>
      </c>
      <c r="AB1847" s="11">
        <f>Table1[Equity]/Table1[Market Capital]</f>
        <v>1.9722323269067541</v>
      </c>
      <c r="AF1847" s="1">
        <v>0.3</v>
      </c>
      <c r="AG1847" s="1">
        <v>0.3</v>
      </c>
      <c r="AH1847" s="1">
        <v>45.6</v>
      </c>
      <c r="AI1847" s="1">
        <v>82.9</v>
      </c>
      <c r="AJ1847" s="1">
        <v>71.2</v>
      </c>
      <c r="AK1847" s="1">
        <v>145.19999999999999</v>
      </c>
      <c r="AL1847" s="1">
        <v>720.7</v>
      </c>
      <c r="AM1847" s="1">
        <v>753.4</v>
      </c>
      <c r="AN1847" s="1">
        <v>650.6</v>
      </c>
      <c r="AO1847" s="3" t="str">
        <f xml:space="preserve"> IFERROR(Table1[[#This Row],[GP 2012]]/Table1[[#This Row],[Total Assets 2012]], "x")</f>
        <v>x</v>
      </c>
      <c r="AP1847" s="3" t="str">
        <f xml:space="preserve"> IFERROR(Table1[[#This Row],[GP 2013]]/Table1[[#This Row],[Total Assets 2013]], "x")</f>
        <v>x</v>
      </c>
      <c r="AQ1847" s="3" t="str">
        <f xml:space="preserve"> IFERROR(Table1[[#This Row],[GP 2014]]/Table1[[#This Row],[Total Assets 2014]], "x")</f>
        <v>x</v>
      </c>
      <c r="AR1847" s="3" t="str">
        <f xml:space="preserve"> IFERROR(Table1[[#This Row],[GP 2015]]/Table1[[#This Row],[Total Assets 2015]], "x")</f>
        <v>x</v>
      </c>
      <c r="AS1847" s="3" t="str">
        <f xml:space="preserve"> IFERROR(Table1[[#This Row],[GP 2016]]/Table1[[#This Row],[Total Assets 2016]], "x")</f>
        <v>x</v>
      </c>
      <c r="AT1847" s="3">
        <f xml:space="preserve"> IFERROR(Table1[[#This Row],[GP 2017]]/Table1[[#This Row],[Total Assets 2017]], "x")</f>
        <v>0.13157894736842105</v>
      </c>
      <c r="AU1847" s="3">
        <f xml:space="preserve"> IFERROR(Table1[[#This Row],[GP 2018]]/Table1[[#This Row],[Total Assets 2018]], "x")</f>
        <v>0.2967430639324487</v>
      </c>
      <c r="AV1847" s="3">
        <f xml:space="preserve"> IFERROR(Table1[[#This Row],[GP 2019]]/Table1[[#This Row],[Total Assets 2019]], "x")</f>
        <v>0.51264044943820219</v>
      </c>
      <c r="AW1847" s="3">
        <f xml:space="preserve"> IFERROR(Table1[[#This Row],[GP 2020]]/Table1[[#This Row],[Total Assets 2020]], "x")</f>
        <v>-0.12741046831955924</v>
      </c>
      <c r="AX1847" s="3">
        <f xml:space="preserve"> IFERROR(Table1[[#This Row],[GP 2021]]/Table1[[#This Row],[Total Assets 2021]], "x")</f>
        <v>0.12321354238934368</v>
      </c>
      <c r="AY1847" s="3">
        <f xml:space="preserve"> IFERROR(Table1[[#This Row],[GP TTM]]/Table1[[#This Row],[Total Assets TTM]], "x")</f>
        <v>0.12344040350411468</v>
      </c>
      <c r="BA1847" s="3" t="str">
        <f xml:space="preserve"> IFERROR(ABS(Table1[[#This Row],[ROA 2013]]-Table1[[#This Row],[ROA 2012]]), "x")</f>
        <v>x</v>
      </c>
      <c r="BB1847" s="3" t="str">
        <f xml:space="preserve"> IFERROR(ABS(Table1[[#This Row],[ROA 2014]]-Table1[[#This Row],[ROA 2013]]), "x")</f>
        <v>x</v>
      </c>
      <c r="BC1847" s="3" t="str">
        <f xml:space="preserve"> IFERROR(ABS(Table1[[#This Row],[ROA 2015]]-Table1[[#This Row],[ROA 2014]]), "x")</f>
        <v>x</v>
      </c>
      <c r="BD1847" s="3" t="str">
        <f xml:space="preserve"> IFERROR(ABS(Table1[[#This Row],[ROA 2016]]-Table1[[#This Row],[ROA 2015]]), "x")</f>
        <v>x</v>
      </c>
      <c r="BE1847" s="3" t="str">
        <f xml:space="preserve"> IFERROR(ABS(Table1[[#This Row],[ROA 2017]]-Table1[[#This Row],[ROA 2016]]), "x")</f>
        <v>x</v>
      </c>
      <c r="BF1847" s="3">
        <f xml:space="preserve"> IFERROR(ABS(Table1[[#This Row],[ROA 2018]]-Table1[[#This Row],[ROA 2017]]), "x")</f>
        <v>0.16516411656402766</v>
      </c>
      <c r="BG1847" s="3">
        <f xml:space="preserve"> IFERROR(ABS(Table1[[#This Row],[ROA 2019]]-Table1[[#This Row],[ROA 2018]]), "x")</f>
        <v>0.21589738550575349</v>
      </c>
      <c r="BH1847" s="3">
        <f xml:space="preserve"> IFERROR(ABS(Table1[[#This Row],[ROA 2020]]-Table1[[#This Row],[ROA 2019]]), "x")</f>
        <v>0.64005091775776146</v>
      </c>
      <c r="BI1847" s="3">
        <f xml:space="preserve"> IFERROR(ABS(Table1[[#This Row],[ROA 2021]]-Table1[[#This Row],[ROA 2020]]), "x")</f>
        <v>0.25062401070890294</v>
      </c>
      <c r="BJ1847" s="3">
        <f xml:space="preserve"> IFERROR(AVERAGE(Table1[[#This Row],[ROA 2013-2012]:[ROA 2021-2020]]), "x")</f>
        <v>0.31793410763411134</v>
      </c>
      <c r="BK1847" s="3">
        <f>IFERROR(AVERAGE(Table1[[#This Row],[ROA 2012]:[ROA 2021]]), "x")</f>
        <v>0.18735310696177127</v>
      </c>
      <c r="BN1847" s="1">
        <f>SUM(Table1[[#This Row],[B/M Rank]:[ROA Rank]])</f>
        <v>0</v>
      </c>
    </row>
    <row r="1848" spans="1:66" x14ac:dyDescent="0.25">
      <c r="A1848" s="1" t="s">
        <v>2452</v>
      </c>
      <c r="B1848" s="1" t="s">
        <v>502</v>
      </c>
      <c r="C1848" s="1" t="s">
        <v>486</v>
      </c>
      <c r="D1848" s="1" t="s">
        <v>487</v>
      </c>
      <c r="E1848" s="1" t="s">
        <v>108</v>
      </c>
      <c r="F1848" s="1">
        <v>332.42</v>
      </c>
      <c r="G1848" s="19"/>
      <c r="H1848" s="19"/>
      <c r="I1848" s="19"/>
      <c r="J1848" s="19"/>
      <c r="K1848" s="1"/>
      <c r="L1848" s="19"/>
      <c r="M1848" s="1">
        <v>2012</v>
      </c>
      <c r="N1848" s="1">
        <v>140.80000000000001</v>
      </c>
      <c r="O1848" s="1">
        <v>165</v>
      </c>
      <c r="P1848" s="1">
        <v>173.6</v>
      </c>
      <c r="Q1848" s="1">
        <v>169.2</v>
      </c>
      <c r="R1848" s="1">
        <v>163.6</v>
      </c>
      <c r="S1848" s="1">
        <v>160.19999999999999</v>
      </c>
      <c r="T1848" s="1">
        <v>155.30000000000001</v>
      </c>
      <c r="U1848" s="1">
        <v>153.19999999999999</v>
      </c>
      <c r="V1848" s="1">
        <v>127</v>
      </c>
      <c r="W1848" s="1">
        <v>124.2</v>
      </c>
      <c r="X1848" s="1">
        <v>121.7</v>
      </c>
      <c r="Z1848" s="3">
        <f xml:space="preserve"> IFERROR(AVEDEV(Table1[[#This Row],[GP 2012]:[GP 2021]]) / Table1[[#This Row],[Avg GP]], "x")</f>
        <v>8.8297108543828759E-2</v>
      </c>
      <c r="AA1848" s="2">
        <f xml:space="preserve"> IFERROR(AVERAGE(Table1[[#This Row],[GP 2012]:[GP 2021]]), "x")</f>
        <v>153.20999999999998</v>
      </c>
      <c r="AB1848" s="11">
        <f>Table1[Equity]/Table1[Market Capital]</f>
        <v>3.574093014860718</v>
      </c>
      <c r="AC1848" s="15">
        <v>2663.3</v>
      </c>
      <c r="AD1848" s="15">
        <v>2942.8</v>
      </c>
      <c r="AE1848" s="15">
        <v>3016.5</v>
      </c>
      <c r="AF1848" s="15">
        <v>2920.2</v>
      </c>
      <c r="AG1848" s="15">
        <v>3034.2</v>
      </c>
      <c r="AH1848" s="15">
        <v>2921.1</v>
      </c>
      <c r="AI1848" s="15">
        <v>2978.6</v>
      </c>
      <c r="AJ1848" s="15">
        <v>2937.3</v>
      </c>
      <c r="AK1848" s="15">
        <v>2557.6999999999998</v>
      </c>
      <c r="AL1848" s="15">
        <v>2493.9</v>
      </c>
      <c r="AM1848" s="15">
        <v>2530.3000000000002</v>
      </c>
      <c r="AN1848" s="15">
        <v>1188.0999999999999</v>
      </c>
      <c r="AO1848" s="3">
        <f xml:space="preserve"> IFERROR(Table1[[#This Row],[GP 2012]]/Table1[[#This Row],[Total Assets 2012]], "x")</f>
        <v>5.28667442646341E-2</v>
      </c>
      <c r="AP1848" s="3">
        <f xml:space="preserve"> IFERROR(Table1[[#This Row],[GP 2013]]/Table1[[#This Row],[Total Assets 2013]], "x")</f>
        <v>5.6069049884463776E-2</v>
      </c>
      <c r="AQ1848" s="3">
        <f xml:space="preserve"> IFERROR(Table1[[#This Row],[GP 2014]]/Table1[[#This Row],[Total Assets 2014]], "x")</f>
        <v>5.7550140891761976E-2</v>
      </c>
      <c r="AR1848" s="3">
        <f xml:space="preserve"> IFERROR(Table1[[#This Row],[GP 2015]]/Table1[[#This Row],[Total Assets 2015]], "x")</f>
        <v>5.794123690158208E-2</v>
      </c>
      <c r="AS1848" s="3">
        <f xml:space="preserve"> IFERROR(Table1[[#This Row],[GP 2016]]/Table1[[#This Row],[Total Assets 2016]], "x")</f>
        <v>5.3918660602465231E-2</v>
      </c>
      <c r="AT1848" s="3">
        <f xml:space="preserve"> IFERROR(Table1[[#This Row],[GP 2017]]/Table1[[#This Row],[Total Assets 2017]], "x")</f>
        <v>5.4842353907774463E-2</v>
      </c>
      <c r="AU1848" s="3">
        <f xml:space="preserve"> IFERROR(Table1[[#This Row],[GP 2018]]/Table1[[#This Row],[Total Assets 2018]], "x")</f>
        <v>5.2138588598670522E-2</v>
      </c>
      <c r="AV1848" s="3">
        <f xml:space="preserve"> IFERROR(Table1[[#This Row],[GP 2019]]/Table1[[#This Row],[Total Assets 2019]], "x")</f>
        <v>5.2156742586729303E-2</v>
      </c>
      <c r="AW1848" s="3">
        <f xml:space="preserve"> IFERROR(Table1[[#This Row],[GP 2020]]/Table1[[#This Row],[Total Assets 2020]], "x")</f>
        <v>4.965398600304962E-2</v>
      </c>
      <c r="AX1848" s="3">
        <f xml:space="preserve"> IFERROR(Table1[[#This Row],[GP 2021]]/Table1[[#This Row],[Total Assets 2021]], "x")</f>
        <v>4.9801515698303864E-2</v>
      </c>
      <c r="AY1848" s="3">
        <f xml:space="preserve"> IFERROR(Table1[[#This Row],[GP TTM]]/Table1[[#This Row],[Total Assets TTM]], "x")</f>
        <v>4.809706358929771E-2</v>
      </c>
      <c r="BA1848" s="3">
        <f xml:space="preserve"> IFERROR(ABS(Table1[[#This Row],[ROA 2013]]-Table1[[#This Row],[ROA 2012]]), "x")</f>
        <v>3.2023056198296762E-3</v>
      </c>
      <c r="BB1848" s="3">
        <f xml:space="preserve"> IFERROR(ABS(Table1[[#This Row],[ROA 2014]]-Table1[[#This Row],[ROA 2013]]), "x")</f>
        <v>1.4810910072982006E-3</v>
      </c>
      <c r="BC1848" s="3">
        <f xml:space="preserve"> IFERROR(ABS(Table1[[#This Row],[ROA 2015]]-Table1[[#This Row],[ROA 2014]]), "x")</f>
        <v>3.9109600982010356E-4</v>
      </c>
      <c r="BD1848" s="3">
        <f xml:space="preserve"> IFERROR(ABS(Table1[[#This Row],[ROA 2016]]-Table1[[#This Row],[ROA 2015]]), "x")</f>
        <v>4.0225762991168493E-3</v>
      </c>
      <c r="BE1848" s="3">
        <f xml:space="preserve"> IFERROR(ABS(Table1[[#This Row],[ROA 2017]]-Table1[[#This Row],[ROA 2016]]), "x")</f>
        <v>9.2369330530923249E-4</v>
      </c>
      <c r="BF1848" s="3">
        <f xml:space="preserve"> IFERROR(ABS(Table1[[#This Row],[ROA 2018]]-Table1[[#This Row],[ROA 2017]]), "x")</f>
        <v>2.7037653091039407E-3</v>
      </c>
      <c r="BG1848" s="3">
        <f xml:space="preserve"> IFERROR(ABS(Table1[[#This Row],[ROA 2019]]-Table1[[#This Row],[ROA 2018]]), "x")</f>
        <v>1.8153988058780546E-5</v>
      </c>
      <c r="BH1848" s="3">
        <f xml:space="preserve"> IFERROR(ABS(Table1[[#This Row],[ROA 2020]]-Table1[[#This Row],[ROA 2019]]), "x")</f>
        <v>2.5027565836796828E-3</v>
      </c>
      <c r="BI1848" s="3">
        <f xml:space="preserve"> IFERROR(ABS(Table1[[#This Row],[ROA 2021]]-Table1[[#This Row],[ROA 2020]]), "x")</f>
        <v>1.4752969525424348E-4</v>
      </c>
      <c r="BJ1848" s="3">
        <f xml:space="preserve"> IFERROR(AVERAGE(Table1[[#This Row],[ROA 2013-2012]:[ROA 2021-2020]]), "x")</f>
        <v>1.7103297574967455E-3</v>
      </c>
      <c r="BK1848" s="3">
        <f>IFERROR(AVERAGE(Table1[[#This Row],[ROA 2012]:[ROA 2021]]), "x")</f>
        <v>5.3693901933943501E-2</v>
      </c>
      <c r="BN1848" s="1">
        <f>SUM(Table1[[#This Row],[B/M Rank]:[ROA Rank]])</f>
        <v>0</v>
      </c>
    </row>
    <row r="1849" spans="1:66" x14ac:dyDescent="0.25">
      <c r="A1849" s="1" t="s">
        <v>3108</v>
      </c>
      <c r="B1849" s="1" t="s">
        <v>1047</v>
      </c>
      <c r="C1849" s="1" t="s">
        <v>4417</v>
      </c>
      <c r="D1849" s="1" t="s">
        <v>268</v>
      </c>
      <c r="E1849" s="1" t="s">
        <v>108</v>
      </c>
      <c r="F1849" s="1">
        <v>334.52</v>
      </c>
      <c r="G1849" s="19"/>
      <c r="H1849" s="19"/>
      <c r="I1849" s="19"/>
      <c r="J1849" s="19"/>
      <c r="K1849" s="1"/>
      <c r="L1849" s="19"/>
      <c r="M1849" s="1">
        <v>2012</v>
      </c>
      <c r="O1849" s="1" t="s">
        <v>4368</v>
      </c>
      <c r="P1849" s="1" t="s">
        <v>4368</v>
      </c>
      <c r="Q1849" s="1" t="s">
        <v>4368</v>
      </c>
      <c r="R1849" s="1" t="s">
        <v>4368</v>
      </c>
      <c r="S1849" s="1" t="s">
        <v>4368</v>
      </c>
      <c r="T1849" s="1" t="s">
        <v>4368</v>
      </c>
      <c r="U1849" s="1" t="s">
        <v>4368</v>
      </c>
      <c r="V1849" s="1">
        <v>0</v>
      </c>
      <c r="W1849" s="1" t="s">
        <v>4368</v>
      </c>
      <c r="X1849" s="1" t="s">
        <v>4368</v>
      </c>
      <c r="Z1849" s="3" t="str">
        <f xml:space="preserve"> IFERROR(AVEDEV(Table1[[#This Row],[GP 2012]:[GP 2021]]) / Table1[[#This Row],[Avg GP]], "x")</f>
        <v>x</v>
      </c>
      <c r="AA1849" s="2">
        <f xml:space="preserve"> IFERROR(AVERAGE(Table1[[#This Row],[GP 2012]:[GP 2021]]), "x")</f>
        <v>0</v>
      </c>
      <c r="AB1849" s="11">
        <f>Table1[Equity]/Table1[Market Capital]</f>
        <v>0.5703694846347005</v>
      </c>
      <c r="AD1849" s="1">
        <v>0</v>
      </c>
      <c r="AE1849" s="1">
        <v>0</v>
      </c>
      <c r="AF1849" s="1">
        <v>0</v>
      </c>
      <c r="AG1849" s="1">
        <v>0.2</v>
      </c>
      <c r="AH1849" s="1">
        <v>19</v>
      </c>
      <c r="AI1849" s="1">
        <v>17.399999999999999</v>
      </c>
      <c r="AJ1849" s="1">
        <v>11</v>
      </c>
      <c r="AK1849" s="1">
        <v>1.7</v>
      </c>
      <c r="AL1849" s="1">
        <v>17.2</v>
      </c>
      <c r="AM1849" s="1">
        <v>193.5</v>
      </c>
      <c r="AN1849" s="1">
        <v>190.8</v>
      </c>
      <c r="AO1849" s="3" t="str">
        <f xml:space="preserve"> IFERROR(Table1[[#This Row],[GP 2012]]/Table1[[#This Row],[Total Assets 2012]], "x")</f>
        <v>x</v>
      </c>
      <c r="AP1849" s="3" t="str">
        <f xml:space="preserve"> IFERROR(Table1[[#This Row],[GP 2013]]/Table1[[#This Row],[Total Assets 2013]], "x")</f>
        <v>x</v>
      </c>
      <c r="AQ1849" s="3" t="str">
        <f xml:space="preserve"> IFERROR(Table1[[#This Row],[GP 2014]]/Table1[[#This Row],[Total Assets 2014]], "x")</f>
        <v>x</v>
      </c>
      <c r="AR1849" s="3" t="str">
        <f xml:space="preserve"> IFERROR(Table1[[#This Row],[GP 2015]]/Table1[[#This Row],[Total Assets 2015]], "x")</f>
        <v>x</v>
      </c>
      <c r="AS1849" s="3" t="str">
        <f xml:space="preserve"> IFERROR(Table1[[#This Row],[GP 2016]]/Table1[[#This Row],[Total Assets 2016]], "x")</f>
        <v>x</v>
      </c>
      <c r="AT1849" s="3" t="str">
        <f xml:space="preserve"> IFERROR(Table1[[#This Row],[GP 2017]]/Table1[[#This Row],[Total Assets 2017]], "x")</f>
        <v>x</v>
      </c>
      <c r="AU1849" s="3" t="str">
        <f xml:space="preserve"> IFERROR(Table1[[#This Row],[GP 2018]]/Table1[[#This Row],[Total Assets 2018]], "x")</f>
        <v>x</v>
      </c>
      <c r="AV1849" s="3" t="str">
        <f xml:space="preserve"> IFERROR(Table1[[#This Row],[GP 2019]]/Table1[[#This Row],[Total Assets 2019]], "x")</f>
        <v>x</v>
      </c>
      <c r="AW1849" s="3">
        <f xml:space="preserve"> IFERROR(Table1[[#This Row],[GP 2020]]/Table1[[#This Row],[Total Assets 2020]], "x")</f>
        <v>0</v>
      </c>
      <c r="AX1849" s="3" t="str">
        <f xml:space="preserve"> IFERROR(Table1[[#This Row],[GP 2021]]/Table1[[#This Row],[Total Assets 2021]], "x")</f>
        <v>x</v>
      </c>
      <c r="AY1849" s="3" t="str">
        <f xml:space="preserve"> IFERROR(Table1[[#This Row],[GP TTM]]/Table1[[#This Row],[Total Assets TTM]], "x")</f>
        <v>x</v>
      </c>
      <c r="BA1849" s="3" t="str">
        <f xml:space="preserve"> IFERROR(ABS(Table1[[#This Row],[ROA 2013]]-Table1[[#This Row],[ROA 2012]]), "x")</f>
        <v>x</v>
      </c>
      <c r="BB1849" s="3" t="str">
        <f xml:space="preserve"> IFERROR(ABS(Table1[[#This Row],[ROA 2014]]-Table1[[#This Row],[ROA 2013]]), "x")</f>
        <v>x</v>
      </c>
      <c r="BC1849" s="3" t="str">
        <f xml:space="preserve"> IFERROR(ABS(Table1[[#This Row],[ROA 2015]]-Table1[[#This Row],[ROA 2014]]), "x")</f>
        <v>x</v>
      </c>
      <c r="BD1849" s="3" t="str">
        <f xml:space="preserve"> IFERROR(ABS(Table1[[#This Row],[ROA 2016]]-Table1[[#This Row],[ROA 2015]]), "x")</f>
        <v>x</v>
      </c>
      <c r="BE1849" s="3" t="str">
        <f xml:space="preserve"> IFERROR(ABS(Table1[[#This Row],[ROA 2017]]-Table1[[#This Row],[ROA 2016]]), "x")</f>
        <v>x</v>
      </c>
      <c r="BF1849" s="3" t="str">
        <f xml:space="preserve"> IFERROR(ABS(Table1[[#This Row],[ROA 2018]]-Table1[[#This Row],[ROA 2017]]), "x")</f>
        <v>x</v>
      </c>
      <c r="BG1849" s="3" t="str">
        <f xml:space="preserve"> IFERROR(ABS(Table1[[#This Row],[ROA 2019]]-Table1[[#This Row],[ROA 2018]]), "x")</f>
        <v>x</v>
      </c>
      <c r="BH1849" s="3" t="str">
        <f xml:space="preserve"> IFERROR(ABS(Table1[[#This Row],[ROA 2020]]-Table1[[#This Row],[ROA 2019]]), "x")</f>
        <v>x</v>
      </c>
      <c r="BI1849" s="3" t="str">
        <f xml:space="preserve"> IFERROR(ABS(Table1[[#This Row],[ROA 2021]]-Table1[[#This Row],[ROA 2020]]), "x")</f>
        <v>x</v>
      </c>
      <c r="BJ1849" s="3" t="str">
        <f xml:space="preserve"> IFERROR(AVERAGE(Table1[[#This Row],[ROA 2013-2012]:[ROA 2021-2020]]), "x")</f>
        <v>x</v>
      </c>
      <c r="BK1849" s="3">
        <f>IFERROR(AVERAGE(Table1[[#This Row],[ROA 2012]:[ROA 2021]]), "x")</f>
        <v>0</v>
      </c>
      <c r="BN1849" s="1">
        <f>SUM(Table1[[#This Row],[B/M Rank]:[ROA Rank]])</f>
        <v>0</v>
      </c>
    </row>
    <row r="1850" spans="1:66" x14ac:dyDescent="0.25">
      <c r="A1850" s="1" t="s">
        <v>2392</v>
      </c>
      <c r="B1850" s="1" t="s">
        <v>445</v>
      </c>
      <c r="C1850" s="1" t="s">
        <v>439</v>
      </c>
      <c r="D1850" s="1" t="s">
        <v>440</v>
      </c>
      <c r="E1850" s="1" t="s">
        <v>108</v>
      </c>
      <c r="F1850" s="1">
        <v>334.93</v>
      </c>
      <c r="G1850" s="19"/>
      <c r="H1850" s="19"/>
      <c r="I1850" s="19"/>
      <c r="J1850" s="19"/>
      <c r="K1850" s="1"/>
      <c r="L1850" s="19"/>
      <c r="M1850" s="1">
        <v>2013</v>
      </c>
      <c r="O1850" s="1">
        <v>17.899999999999999</v>
      </c>
      <c r="P1850" s="1">
        <v>29.1</v>
      </c>
      <c r="Q1850" s="1">
        <v>6.4</v>
      </c>
      <c r="R1850" s="1">
        <v>-9.1999999999999993</v>
      </c>
      <c r="S1850" s="1">
        <v>104.7</v>
      </c>
      <c r="T1850" s="1">
        <v>64.5</v>
      </c>
      <c r="U1850" s="1">
        <v>6.7</v>
      </c>
      <c r="V1850" s="1">
        <v>-43.3</v>
      </c>
      <c r="W1850" s="1">
        <v>11.4</v>
      </c>
      <c r="X1850" s="1">
        <v>41.9</v>
      </c>
      <c r="Z1850" s="3">
        <f xml:space="preserve"> IFERROR(AVEDEV(Table1[[#This Row],[GP 2012]:[GP 2021]]) / Table1[[#This Row],[Avg GP]], "x")</f>
        <v>1.4406659582004959</v>
      </c>
      <c r="AA1850" s="2">
        <f xml:space="preserve"> IFERROR(AVERAGE(Table1[[#This Row],[GP 2012]:[GP 2021]]), "x")</f>
        <v>20.911111111111111</v>
      </c>
      <c r="AB1850" s="11">
        <f>Table1[Equity]/Table1[Market Capital]</f>
        <v>0.55265279312095061</v>
      </c>
      <c r="AD1850" s="1" t="s">
        <v>4368</v>
      </c>
      <c r="AE1850" s="1">
        <v>143.6</v>
      </c>
      <c r="AF1850" s="1">
        <v>231</v>
      </c>
      <c r="AG1850" s="1">
        <v>335.1</v>
      </c>
      <c r="AH1850" s="1">
        <v>533.79999999999995</v>
      </c>
      <c r="AI1850" s="1">
        <v>887.9</v>
      </c>
      <c r="AJ1850" s="1">
        <v>686</v>
      </c>
      <c r="AK1850" s="1">
        <v>479.9</v>
      </c>
      <c r="AL1850" s="1">
        <v>483.8</v>
      </c>
      <c r="AM1850" s="1">
        <v>546.70000000000005</v>
      </c>
      <c r="AN1850" s="1">
        <v>185.1</v>
      </c>
      <c r="AO1850" s="3" t="str">
        <f xml:space="preserve"> IFERROR(Table1[[#This Row],[GP 2012]]/Table1[[#This Row],[Total Assets 2012]], "x")</f>
        <v>x</v>
      </c>
      <c r="AP1850" s="3" t="str">
        <f xml:space="preserve"> IFERROR(Table1[[#This Row],[GP 2013]]/Table1[[#This Row],[Total Assets 2013]], "x")</f>
        <v>x</v>
      </c>
      <c r="AQ1850" s="3">
        <f xml:space="preserve"> IFERROR(Table1[[#This Row],[GP 2014]]/Table1[[#This Row],[Total Assets 2014]], "x")</f>
        <v>0.20264623955431757</v>
      </c>
      <c r="AR1850" s="3">
        <f xml:space="preserve"> IFERROR(Table1[[#This Row],[GP 2015]]/Table1[[#This Row],[Total Assets 2015]], "x")</f>
        <v>2.7705627705627706E-2</v>
      </c>
      <c r="AS1850" s="3">
        <f xml:space="preserve"> IFERROR(Table1[[#This Row],[GP 2016]]/Table1[[#This Row],[Total Assets 2016]], "x")</f>
        <v>-2.7454491196657708E-2</v>
      </c>
      <c r="AT1850" s="3">
        <f xml:space="preserve"> IFERROR(Table1[[#This Row],[GP 2017]]/Table1[[#This Row],[Total Assets 2017]], "x")</f>
        <v>0.19614087673285877</v>
      </c>
      <c r="AU1850" s="3">
        <f xml:space="preserve"> IFERROR(Table1[[#This Row],[GP 2018]]/Table1[[#This Row],[Total Assets 2018]], "x")</f>
        <v>7.2643315688703691E-2</v>
      </c>
      <c r="AV1850" s="3">
        <f xml:space="preserve"> IFERROR(Table1[[#This Row],[GP 2019]]/Table1[[#This Row],[Total Assets 2019]], "x")</f>
        <v>9.7667638483965018E-3</v>
      </c>
      <c r="AW1850" s="3">
        <f xml:space="preserve"> IFERROR(Table1[[#This Row],[GP 2020]]/Table1[[#This Row],[Total Assets 2020]], "x")</f>
        <v>-9.0227130652219212E-2</v>
      </c>
      <c r="AX1850" s="3">
        <f xml:space="preserve"> IFERROR(Table1[[#This Row],[GP 2021]]/Table1[[#This Row],[Total Assets 2021]], "x")</f>
        <v>2.3563455973542785E-2</v>
      </c>
      <c r="AY1850" s="3">
        <f xml:space="preserve"> IFERROR(Table1[[#This Row],[GP TTM]]/Table1[[#This Row],[Total Assets TTM]], "x")</f>
        <v>7.6641668190963963E-2</v>
      </c>
      <c r="BA1850" s="3" t="str">
        <f xml:space="preserve"> IFERROR(ABS(Table1[[#This Row],[ROA 2013]]-Table1[[#This Row],[ROA 2012]]), "x")</f>
        <v>x</v>
      </c>
      <c r="BB1850" s="3" t="str">
        <f xml:space="preserve"> IFERROR(ABS(Table1[[#This Row],[ROA 2014]]-Table1[[#This Row],[ROA 2013]]), "x")</f>
        <v>x</v>
      </c>
      <c r="BC1850" s="3">
        <f xml:space="preserve"> IFERROR(ABS(Table1[[#This Row],[ROA 2015]]-Table1[[#This Row],[ROA 2014]]), "x")</f>
        <v>0.17494061184868986</v>
      </c>
      <c r="BD1850" s="3">
        <f xml:space="preserve"> IFERROR(ABS(Table1[[#This Row],[ROA 2016]]-Table1[[#This Row],[ROA 2015]]), "x")</f>
        <v>5.5160118902285414E-2</v>
      </c>
      <c r="BE1850" s="3">
        <f xml:space="preserve"> IFERROR(ABS(Table1[[#This Row],[ROA 2017]]-Table1[[#This Row],[ROA 2016]]), "x")</f>
        <v>0.22359536792951648</v>
      </c>
      <c r="BF1850" s="3">
        <f xml:space="preserve"> IFERROR(ABS(Table1[[#This Row],[ROA 2018]]-Table1[[#This Row],[ROA 2017]]), "x")</f>
        <v>0.12349756104415507</v>
      </c>
      <c r="BG1850" s="3">
        <f xml:space="preserve"> IFERROR(ABS(Table1[[#This Row],[ROA 2019]]-Table1[[#This Row],[ROA 2018]]), "x")</f>
        <v>6.2876551840307188E-2</v>
      </c>
      <c r="BH1850" s="3">
        <f xml:space="preserve"> IFERROR(ABS(Table1[[#This Row],[ROA 2020]]-Table1[[#This Row],[ROA 2019]]), "x")</f>
        <v>9.9993894500615715E-2</v>
      </c>
      <c r="BI1850" s="3">
        <f xml:space="preserve"> IFERROR(ABS(Table1[[#This Row],[ROA 2021]]-Table1[[#This Row],[ROA 2020]]), "x")</f>
        <v>0.113790586625762</v>
      </c>
      <c r="BJ1850" s="3">
        <f xml:space="preserve"> IFERROR(AVERAGE(Table1[[#This Row],[ROA 2013-2012]:[ROA 2021-2020]]), "x")</f>
        <v>0.1219792418130474</v>
      </c>
      <c r="BK1850" s="3">
        <f>IFERROR(AVERAGE(Table1[[#This Row],[ROA 2012]:[ROA 2021]]), "x")</f>
        <v>5.1848082206821258E-2</v>
      </c>
      <c r="BN1850" s="1">
        <f>SUM(Table1[[#This Row],[B/M Rank]:[ROA Rank]])</f>
        <v>0</v>
      </c>
    </row>
    <row r="1851" spans="1:66" x14ac:dyDescent="0.25">
      <c r="A1851" s="1" t="s">
        <v>3814</v>
      </c>
      <c r="B1851" s="1" t="s">
        <v>1534</v>
      </c>
      <c r="C1851" s="1" t="s">
        <v>1499</v>
      </c>
      <c r="D1851" s="1" t="s">
        <v>440</v>
      </c>
      <c r="E1851" s="1" t="s">
        <v>108</v>
      </c>
      <c r="F1851" s="1">
        <v>339.19</v>
      </c>
      <c r="G1851" s="19"/>
      <c r="H1851" s="19"/>
      <c r="I1851" s="19"/>
      <c r="J1851" s="19"/>
      <c r="K1851" s="1"/>
      <c r="L1851" s="19"/>
      <c r="M1851" s="1">
        <v>2012</v>
      </c>
      <c r="N1851" s="1">
        <v>264.39999999999998</v>
      </c>
      <c r="O1851" s="1">
        <v>265.10000000000002</v>
      </c>
      <c r="P1851" s="1">
        <v>229.4</v>
      </c>
      <c r="Q1851" s="1">
        <v>54.8</v>
      </c>
      <c r="R1851" s="1">
        <v>30.6</v>
      </c>
      <c r="S1851" s="1">
        <v>122.5</v>
      </c>
      <c r="T1851" s="1">
        <v>167.8</v>
      </c>
      <c r="U1851" s="1">
        <v>116.2</v>
      </c>
      <c r="V1851" s="1">
        <v>63.9</v>
      </c>
      <c r="W1851" s="1">
        <v>117.4</v>
      </c>
      <c r="X1851" s="1">
        <v>154.9</v>
      </c>
      <c r="Z1851" s="3">
        <f xml:space="preserve"> IFERROR(AVEDEV(Table1[[#This Row],[GP 2012]:[GP 2021]]) / Table1[[#This Row],[Avg GP]], "x")</f>
        <v>0.49418336708330424</v>
      </c>
      <c r="AA1851" s="2">
        <f xml:space="preserve"> IFERROR(AVERAGE(Table1[[#This Row],[GP 2012]:[GP 2021]]), "x")</f>
        <v>143.21</v>
      </c>
      <c r="AB1851" s="11">
        <f>Table1[Equity]/Table1[Market Capital]</f>
        <v>0.81163949408885883</v>
      </c>
      <c r="AC1851" s="1">
        <v>651.29999999999995</v>
      </c>
      <c r="AD1851" s="1">
        <v>717.9</v>
      </c>
      <c r="AE1851" s="1">
        <v>757.4</v>
      </c>
      <c r="AF1851" s="1">
        <v>632</v>
      </c>
      <c r="AG1851" s="1">
        <v>545.4</v>
      </c>
      <c r="AH1851" s="1">
        <v>412</v>
      </c>
      <c r="AI1851" s="1">
        <v>434.5</v>
      </c>
      <c r="AJ1851" s="1">
        <v>400.4</v>
      </c>
      <c r="AK1851" s="1">
        <v>255.9</v>
      </c>
      <c r="AL1851" s="1">
        <v>302.3</v>
      </c>
      <c r="AM1851" s="1">
        <v>404.6</v>
      </c>
      <c r="AN1851" s="1">
        <v>275.3</v>
      </c>
      <c r="AO1851" s="3">
        <f xml:space="preserve"> IFERROR(Table1[[#This Row],[GP 2012]]/Table1[[#This Row],[Total Assets 2012]], "x")</f>
        <v>0.40595731613695685</v>
      </c>
      <c r="AP1851" s="3">
        <f xml:space="preserve"> IFERROR(Table1[[#This Row],[GP 2013]]/Table1[[#This Row],[Total Assets 2013]], "x")</f>
        <v>0.36927148627942613</v>
      </c>
      <c r="AQ1851" s="3">
        <f xml:space="preserve"> IFERROR(Table1[[#This Row],[GP 2014]]/Table1[[#This Row],[Total Assets 2014]], "x")</f>
        <v>0.30287826775811988</v>
      </c>
      <c r="AR1851" s="3">
        <f xml:space="preserve"> IFERROR(Table1[[#This Row],[GP 2015]]/Table1[[#This Row],[Total Assets 2015]], "x")</f>
        <v>8.6708860759493661E-2</v>
      </c>
      <c r="AS1851" s="3">
        <f xml:space="preserve"> IFERROR(Table1[[#This Row],[GP 2016]]/Table1[[#This Row],[Total Assets 2016]], "x")</f>
        <v>5.6105610561056111E-2</v>
      </c>
      <c r="AT1851" s="3">
        <f xml:space="preserve"> IFERROR(Table1[[#This Row],[GP 2017]]/Table1[[#This Row],[Total Assets 2017]], "x")</f>
        <v>0.29733009708737862</v>
      </c>
      <c r="AU1851" s="3">
        <f xml:space="preserve"> IFERROR(Table1[[#This Row],[GP 2018]]/Table1[[#This Row],[Total Assets 2018]], "x")</f>
        <v>0.38619102416570772</v>
      </c>
      <c r="AV1851" s="3">
        <f xml:space="preserve"> IFERROR(Table1[[#This Row],[GP 2019]]/Table1[[#This Row],[Total Assets 2019]], "x")</f>
        <v>0.29020979020979021</v>
      </c>
      <c r="AW1851" s="3">
        <f xml:space="preserve"> IFERROR(Table1[[#This Row],[GP 2020]]/Table1[[#This Row],[Total Assets 2020]], "x")</f>
        <v>0.24970691676436108</v>
      </c>
      <c r="AX1851" s="3">
        <f xml:space="preserve"> IFERROR(Table1[[#This Row],[GP 2021]]/Table1[[#This Row],[Total Assets 2021]], "x")</f>
        <v>0.3883559378101224</v>
      </c>
      <c r="AY1851" s="3">
        <f xml:space="preserve"> IFERROR(Table1[[#This Row],[GP TTM]]/Table1[[#This Row],[Total Assets TTM]], "x")</f>
        <v>0.38284725654967866</v>
      </c>
      <c r="BA1851" s="3">
        <f xml:space="preserve"> IFERROR(ABS(Table1[[#This Row],[ROA 2013]]-Table1[[#This Row],[ROA 2012]]), "x")</f>
        <v>3.6685829857530716E-2</v>
      </c>
      <c r="BB1851" s="3">
        <f xml:space="preserve"> IFERROR(ABS(Table1[[#This Row],[ROA 2014]]-Table1[[#This Row],[ROA 2013]]), "x")</f>
        <v>6.6393218521306252E-2</v>
      </c>
      <c r="BC1851" s="3">
        <f xml:space="preserve"> IFERROR(ABS(Table1[[#This Row],[ROA 2015]]-Table1[[#This Row],[ROA 2014]]), "x")</f>
        <v>0.21616940699862622</v>
      </c>
      <c r="BD1851" s="3">
        <f xml:space="preserve"> IFERROR(ABS(Table1[[#This Row],[ROA 2016]]-Table1[[#This Row],[ROA 2015]]), "x")</f>
        <v>3.060325019843755E-2</v>
      </c>
      <c r="BE1851" s="3">
        <f xml:space="preserve"> IFERROR(ABS(Table1[[#This Row],[ROA 2017]]-Table1[[#This Row],[ROA 2016]]), "x")</f>
        <v>0.2412244865263225</v>
      </c>
      <c r="BF1851" s="3">
        <f xml:space="preserve"> IFERROR(ABS(Table1[[#This Row],[ROA 2018]]-Table1[[#This Row],[ROA 2017]]), "x")</f>
        <v>8.8860927078329099E-2</v>
      </c>
      <c r="BG1851" s="3">
        <f xml:space="preserve"> IFERROR(ABS(Table1[[#This Row],[ROA 2019]]-Table1[[#This Row],[ROA 2018]]), "x")</f>
        <v>9.5981233955917511E-2</v>
      </c>
      <c r="BH1851" s="3">
        <f xml:space="preserve"> IFERROR(ABS(Table1[[#This Row],[ROA 2020]]-Table1[[#This Row],[ROA 2019]]), "x")</f>
        <v>4.0502873445429133E-2</v>
      </c>
      <c r="BI1851" s="3">
        <f xml:space="preserve"> IFERROR(ABS(Table1[[#This Row],[ROA 2021]]-Table1[[#This Row],[ROA 2020]]), "x")</f>
        <v>0.13864902104576132</v>
      </c>
      <c r="BJ1851" s="3">
        <f xml:space="preserve"> IFERROR(AVERAGE(Table1[[#This Row],[ROA 2013-2012]:[ROA 2021-2020]]), "x")</f>
        <v>0.10611891640307336</v>
      </c>
      <c r="BK1851" s="3">
        <f>IFERROR(AVERAGE(Table1[[#This Row],[ROA 2012]:[ROA 2021]]), "x")</f>
        <v>0.2832715307532413</v>
      </c>
      <c r="BN1851" s="1">
        <f>SUM(Table1[[#This Row],[B/M Rank]:[ROA Rank]])</f>
        <v>0</v>
      </c>
    </row>
    <row r="1852" spans="1:66" x14ac:dyDescent="0.25">
      <c r="A1852" s="1" t="s">
        <v>2208</v>
      </c>
      <c r="B1852" s="1" t="s">
        <v>251</v>
      </c>
      <c r="C1852" s="1" t="s">
        <v>4374</v>
      </c>
      <c r="D1852" s="1" t="s">
        <v>142</v>
      </c>
      <c r="E1852" s="1" t="s">
        <v>108</v>
      </c>
      <c r="F1852" s="1">
        <v>340.05</v>
      </c>
      <c r="G1852" s="19"/>
      <c r="H1852" s="19"/>
      <c r="I1852" s="19"/>
      <c r="J1852" s="19"/>
      <c r="K1852" s="1"/>
      <c r="L1852" s="19"/>
      <c r="M1852" s="1">
        <v>2012</v>
      </c>
      <c r="N1852" s="1">
        <v>0.3</v>
      </c>
      <c r="O1852" s="1">
        <v>0.4</v>
      </c>
      <c r="P1852" s="1">
        <v>22</v>
      </c>
      <c r="Q1852" s="1">
        <v>-3.4</v>
      </c>
      <c r="R1852" s="1">
        <v>-1.7</v>
      </c>
      <c r="S1852" s="1">
        <v>29.6</v>
      </c>
      <c r="T1852" s="1">
        <v>28.8</v>
      </c>
      <c r="U1852" s="1">
        <v>25</v>
      </c>
      <c r="V1852" s="1">
        <v>-33.1</v>
      </c>
      <c r="W1852" s="1">
        <v>42.6</v>
      </c>
      <c r="X1852" s="1">
        <v>35</v>
      </c>
      <c r="Z1852" s="3">
        <f xml:space="preserve"> IFERROR(AVEDEV(Table1[[#This Row],[GP 2012]:[GP 2021]]) / Table1[[#This Row],[Avg GP]], "x")</f>
        <v>1.6787330316742082</v>
      </c>
      <c r="AA1852" s="2">
        <f xml:space="preserve"> IFERROR(AVERAGE(Table1[[#This Row],[GP 2012]:[GP 2021]]), "x")</f>
        <v>11.05</v>
      </c>
      <c r="AB1852" s="11">
        <f>Table1[Equity]/Table1[Market Capital]</f>
        <v>1.2912806940155859</v>
      </c>
      <c r="AC1852" s="1">
        <v>39.4</v>
      </c>
      <c r="AD1852" s="1">
        <v>35.6</v>
      </c>
      <c r="AE1852" s="1">
        <v>201.9</v>
      </c>
      <c r="AF1852" s="1">
        <v>465.5</v>
      </c>
      <c r="AG1852" s="1">
        <v>442</v>
      </c>
      <c r="AH1852" s="1">
        <v>485.5</v>
      </c>
      <c r="AI1852" s="1">
        <v>542.4</v>
      </c>
      <c r="AJ1852" s="1">
        <v>533.4</v>
      </c>
      <c r="AK1852" s="1">
        <v>480.2</v>
      </c>
      <c r="AL1852" s="1">
        <v>507.9</v>
      </c>
      <c r="AM1852" s="1">
        <v>507.7</v>
      </c>
      <c r="AN1852" s="1">
        <v>439.1</v>
      </c>
      <c r="AO1852" s="3">
        <f xml:space="preserve"> IFERROR(Table1[[#This Row],[GP 2012]]/Table1[[#This Row],[Total Assets 2012]], "x")</f>
        <v>7.6142131979695434E-3</v>
      </c>
      <c r="AP1852" s="3">
        <f xml:space="preserve"> IFERROR(Table1[[#This Row],[GP 2013]]/Table1[[#This Row],[Total Assets 2013]], "x")</f>
        <v>1.1235955056179775E-2</v>
      </c>
      <c r="AQ1852" s="3">
        <f xml:space="preserve"> IFERROR(Table1[[#This Row],[GP 2014]]/Table1[[#This Row],[Total Assets 2014]], "x")</f>
        <v>0.10896483407627539</v>
      </c>
      <c r="AR1852" s="3">
        <f xml:space="preserve"> IFERROR(Table1[[#This Row],[GP 2015]]/Table1[[#This Row],[Total Assets 2015]], "x")</f>
        <v>-7.3039742212674544E-3</v>
      </c>
      <c r="AS1852" s="3">
        <f xml:space="preserve"> IFERROR(Table1[[#This Row],[GP 2016]]/Table1[[#This Row],[Total Assets 2016]], "x")</f>
        <v>-3.8461538461538459E-3</v>
      </c>
      <c r="AT1852" s="3">
        <f xml:space="preserve"> IFERROR(Table1[[#This Row],[GP 2017]]/Table1[[#This Row],[Total Assets 2017]], "x")</f>
        <v>6.0968074150360457E-2</v>
      </c>
      <c r="AU1852" s="3">
        <f xml:space="preserve"> IFERROR(Table1[[#This Row],[GP 2018]]/Table1[[#This Row],[Total Assets 2018]], "x")</f>
        <v>5.3097345132743369E-2</v>
      </c>
      <c r="AV1852" s="3">
        <f xml:space="preserve"> IFERROR(Table1[[#This Row],[GP 2019]]/Table1[[#This Row],[Total Assets 2019]], "x")</f>
        <v>4.6869141357330335E-2</v>
      </c>
      <c r="AW1852" s="3">
        <f xml:space="preserve"> IFERROR(Table1[[#This Row],[GP 2020]]/Table1[[#This Row],[Total Assets 2020]], "x")</f>
        <v>-6.8929612661391096E-2</v>
      </c>
      <c r="AX1852" s="3">
        <f xml:space="preserve"> IFERROR(Table1[[#This Row],[GP 2021]]/Table1[[#This Row],[Total Assets 2021]], "x")</f>
        <v>8.3874778499704677E-2</v>
      </c>
      <c r="AY1852" s="3">
        <f xml:space="preserve"> IFERROR(Table1[[#This Row],[GP TTM]]/Table1[[#This Row],[Total Assets TTM]], "x")</f>
        <v>6.8938349418948205E-2</v>
      </c>
      <c r="BA1852" s="3">
        <f xml:space="preserve"> IFERROR(ABS(Table1[[#This Row],[ROA 2013]]-Table1[[#This Row],[ROA 2012]]), "x")</f>
        <v>3.6217418582102315E-3</v>
      </c>
      <c r="BB1852" s="3">
        <f xml:space="preserve"> IFERROR(ABS(Table1[[#This Row],[ROA 2014]]-Table1[[#This Row],[ROA 2013]]), "x")</f>
        <v>9.772887902009561E-2</v>
      </c>
      <c r="BC1852" s="3">
        <f xml:space="preserve"> IFERROR(ABS(Table1[[#This Row],[ROA 2015]]-Table1[[#This Row],[ROA 2014]]), "x")</f>
        <v>0.11626880829754284</v>
      </c>
      <c r="BD1852" s="3">
        <f xml:space="preserve"> IFERROR(ABS(Table1[[#This Row],[ROA 2016]]-Table1[[#This Row],[ROA 2015]]), "x")</f>
        <v>3.4578203751136085E-3</v>
      </c>
      <c r="BE1852" s="3">
        <f xml:space="preserve"> IFERROR(ABS(Table1[[#This Row],[ROA 2017]]-Table1[[#This Row],[ROA 2016]]), "x")</f>
        <v>6.4814227996514304E-2</v>
      </c>
      <c r="BF1852" s="3">
        <f xml:space="preserve"> IFERROR(ABS(Table1[[#This Row],[ROA 2018]]-Table1[[#This Row],[ROA 2017]]), "x")</f>
        <v>7.8707290176170883E-3</v>
      </c>
      <c r="BG1852" s="3">
        <f xml:space="preserve"> IFERROR(ABS(Table1[[#This Row],[ROA 2019]]-Table1[[#This Row],[ROA 2018]]), "x")</f>
        <v>6.228203775413034E-3</v>
      </c>
      <c r="BH1852" s="3">
        <f xml:space="preserve"> IFERROR(ABS(Table1[[#This Row],[ROA 2020]]-Table1[[#This Row],[ROA 2019]]), "x")</f>
        <v>0.11579875401872143</v>
      </c>
      <c r="BI1852" s="3">
        <f xml:space="preserve"> IFERROR(ABS(Table1[[#This Row],[ROA 2021]]-Table1[[#This Row],[ROA 2020]]), "x")</f>
        <v>0.15280439116109579</v>
      </c>
      <c r="BJ1852" s="3">
        <f xml:space="preserve"> IFERROR(AVERAGE(Table1[[#This Row],[ROA 2013-2012]:[ROA 2021-2020]]), "x")</f>
        <v>6.3177061724480441E-2</v>
      </c>
      <c r="BK1852" s="3">
        <f>IFERROR(AVERAGE(Table1[[#This Row],[ROA 2012]:[ROA 2021]]), "x")</f>
        <v>2.9254460074175113E-2</v>
      </c>
      <c r="BN1852" s="1">
        <f>SUM(Table1[[#This Row],[B/M Rank]:[ROA Rank]])</f>
        <v>0</v>
      </c>
    </row>
    <row r="1853" spans="1:66" x14ac:dyDescent="0.25">
      <c r="A1853" s="1" t="s">
        <v>3782</v>
      </c>
      <c r="B1853" s="1" t="s">
        <v>1503</v>
      </c>
      <c r="C1853" s="1" t="s">
        <v>1499</v>
      </c>
      <c r="D1853" s="1" t="s">
        <v>440</v>
      </c>
      <c r="E1853" s="1" t="s">
        <v>108</v>
      </c>
      <c r="F1853" s="1">
        <v>341.29</v>
      </c>
      <c r="G1853" s="19"/>
      <c r="H1853" s="19"/>
      <c r="I1853" s="19"/>
      <c r="J1853" s="19"/>
      <c r="K1853" s="1"/>
      <c r="L1853" s="19"/>
      <c r="M1853" s="1">
        <v>2012</v>
      </c>
      <c r="N1853" s="1">
        <v>87.9</v>
      </c>
      <c r="O1853" s="1">
        <v>201.1</v>
      </c>
      <c r="P1853" s="1">
        <v>235</v>
      </c>
      <c r="Q1853" s="1">
        <v>128.69999999999999</v>
      </c>
      <c r="R1853" s="1">
        <v>105.8</v>
      </c>
      <c r="S1853" s="1">
        <v>126.6</v>
      </c>
      <c r="T1853" s="1">
        <v>129.9</v>
      </c>
      <c r="U1853" s="1">
        <v>118.9</v>
      </c>
      <c r="V1853" s="1">
        <v>55.5</v>
      </c>
      <c r="W1853" s="1">
        <v>155.69999999999999</v>
      </c>
      <c r="X1853" s="1">
        <v>187.7</v>
      </c>
      <c r="Z1853" s="3">
        <f xml:space="preserve"> IFERROR(AVEDEV(Table1[[#This Row],[GP 2012]:[GP 2021]]) / Table1[[#This Row],[Avg GP]], "x")</f>
        <v>0.27993457735484356</v>
      </c>
      <c r="AA1853" s="2">
        <f xml:space="preserve"> IFERROR(AVERAGE(Table1[[#This Row],[GP 2012]:[GP 2021]]), "x")</f>
        <v>134.51000000000002</v>
      </c>
      <c r="AB1853" s="11">
        <f>Table1[Equity]/Table1[Market Capital]</f>
        <v>1.1869670954320373</v>
      </c>
      <c r="AC1853" s="1">
        <v>419.9</v>
      </c>
      <c r="AD1853" s="15">
        <v>1000.5</v>
      </c>
      <c r="AE1853" s="15">
        <v>1042.9000000000001</v>
      </c>
      <c r="AF1853" s="15">
        <v>1183.5999999999999</v>
      </c>
      <c r="AG1853" s="15">
        <v>1147.8</v>
      </c>
      <c r="AH1853" s="15">
        <v>1125.5999999999999</v>
      </c>
      <c r="AI1853" s="15">
        <v>1103.8</v>
      </c>
      <c r="AJ1853" s="15">
        <v>1087.8</v>
      </c>
      <c r="AK1853" s="1">
        <v>731.9</v>
      </c>
      <c r="AL1853" s="1">
        <v>945.7</v>
      </c>
      <c r="AM1853" s="1">
        <v>966</v>
      </c>
      <c r="AN1853" s="1">
        <v>405.1</v>
      </c>
      <c r="AO1853" s="3">
        <f xml:space="preserve"> IFERROR(Table1[[#This Row],[GP 2012]]/Table1[[#This Row],[Total Assets 2012]], "x")</f>
        <v>0.2093355560847821</v>
      </c>
      <c r="AP1853" s="3">
        <f xml:space="preserve"> IFERROR(Table1[[#This Row],[GP 2013]]/Table1[[#This Row],[Total Assets 2013]], "x")</f>
        <v>0.20099950024987506</v>
      </c>
      <c r="AQ1853" s="3">
        <f xml:space="preserve"> IFERROR(Table1[[#This Row],[GP 2014]]/Table1[[#This Row],[Total Assets 2014]], "x")</f>
        <v>0.22533320548470609</v>
      </c>
      <c r="AR1853" s="3">
        <f xml:space="preserve"> IFERROR(Table1[[#This Row],[GP 2015]]/Table1[[#This Row],[Total Assets 2015]], "x")</f>
        <v>0.10873605947955391</v>
      </c>
      <c r="AS1853" s="3">
        <f xml:space="preserve"> IFERROR(Table1[[#This Row],[GP 2016]]/Table1[[#This Row],[Total Assets 2016]], "x")</f>
        <v>9.217633734100017E-2</v>
      </c>
      <c r="AT1853" s="3">
        <f xml:space="preserve"> IFERROR(Table1[[#This Row],[GP 2017]]/Table1[[#This Row],[Total Assets 2017]], "x")</f>
        <v>0.11247334754797442</v>
      </c>
      <c r="AU1853" s="3">
        <f xml:space="preserve"> IFERROR(Table1[[#This Row],[GP 2018]]/Table1[[#This Row],[Total Assets 2018]], "x")</f>
        <v>0.11768436310925894</v>
      </c>
      <c r="AV1853" s="3">
        <f xml:space="preserve"> IFERROR(Table1[[#This Row],[GP 2019]]/Table1[[#This Row],[Total Assets 2019]], "x")</f>
        <v>0.10930318073175217</v>
      </c>
      <c r="AW1853" s="3">
        <f xml:space="preserve"> IFERROR(Table1[[#This Row],[GP 2020]]/Table1[[#This Row],[Total Assets 2020]], "x")</f>
        <v>7.5830031425058064E-2</v>
      </c>
      <c r="AX1853" s="3">
        <f xml:space="preserve"> IFERROR(Table1[[#This Row],[GP 2021]]/Table1[[#This Row],[Total Assets 2021]], "x")</f>
        <v>0.16463994924394626</v>
      </c>
      <c r="AY1853" s="3">
        <f xml:space="preserve"> IFERROR(Table1[[#This Row],[GP TTM]]/Table1[[#This Row],[Total Assets TTM]], "x")</f>
        <v>0.19430641821946168</v>
      </c>
      <c r="BA1853" s="3">
        <f xml:space="preserve"> IFERROR(ABS(Table1[[#This Row],[ROA 2013]]-Table1[[#This Row],[ROA 2012]]), "x")</f>
        <v>8.3360558349070413E-3</v>
      </c>
      <c r="BB1853" s="3">
        <f xml:space="preserve"> IFERROR(ABS(Table1[[#This Row],[ROA 2014]]-Table1[[#This Row],[ROA 2013]]), "x")</f>
        <v>2.4333705234831027E-2</v>
      </c>
      <c r="BC1853" s="3">
        <f xml:space="preserve"> IFERROR(ABS(Table1[[#This Row],[ROA 2015]]-Table1[[#This Row],[ROA 2014]]), "x")</f>
        <v>0.11659714600515218</v>
      </c>
      <c r="BD1853" s="3">
        <f xml:space="preserve"> IFERROR(ABS(Table1[[#This Row],[ROA 2016]]-Table1[[#This Row],[ROA 2015]]), "x")</f>
        <v>1.6559722138553737E-2</v>
      </c>
      <c r="BE1853" s="3">
        <f xml:space="preserve"> IFERROR(ABS(Table1[[#This Row],[ROA 2017]]-Table1[[#This Row],[ROA 2016]]), "x")</f>
        <v>2.0297010206974248E-2</v>
      </c>
      <c r="BF1853" s="3">
        <f xml:space="preserve"> IFERROR(ABS(Table1[[#This Row],[ROA 2018]]-Table1[[#This Row],[ROA 2017]]), "x")</f>
        <v>5.2110155612845183E-3</v>
      </c>
      <c r="BG1853" s="3">
        <f xml:space="preserve"> IFERROR(ABS(Table1[[#This Row],[ROA 2019]]-Table1[[#This Row],[ROA 2018]]), "x")</f>
        <v>8.3811823775067629E-3</v>
      </c>
      <c r="BH1853" s="3">
        <f xml:space="preserve"> IFERROR(ABS(Table1[[#This Row],[ROA 2020]]-Table1[[#This Row],[ROA 2019]]), "x")</f>
        <v>3.3473149306694108E-2</v>
      </c>
      <c r="BI1853" s="3">
        <f xml:space="preserve"> IFERROR(ABS(Table1[[#This Row],[ROA 2021]]-Table1[[#This Row],[ROA 2020]]), "x")</f>
        <v>8.8809917818888195E-2</v>
      </c>
      <c r="BJ1853" s="3">
        <f xml:space="preserve"> IFERROR(AVERAGE(Table1[[#This Row],[ROA 2013-2012]:[ROA 2021-2020]]), "x")</f>
        <v>3.5777656053865764E-2</v>
      </c>
      <c r="BK1853" s="3">
        <f>IFERROR(AVERAGE(Table1[[#This Row],[ROA 2012]:[ROA 2021]]), "x")</f>
        <v>0.14165115306979073</v>
      </c>
      <c r="BN1853" s="1">
        <f>SUM(Table1[[#This Row],[B/M Rank]:[ROA Rank]])</f>
        <v>0</v>
      </c>
    </row>
    <row r="1854" spans="1:66" x14ac:dyDescent="0.25">
      <c r="A1854" s="1" t="s">
        <v>2666</v>
      </c>
      <c r="B1854" s="1" t="s">
        <v>717</v>
      </c>
      <c r="C1854" s="1" t="s">
        <v>4406</v>
      </c>
      <c r="D1854" s="1" t="s">
        <v>392</v>
      </c>
      <c r="E1854" s="1" t="s">
        <v>108</v>
      </c>
      <c r="F1854" s="1">
        <v>341.64</v>
      </c>
      <c r="G1854" s="19"/>
      <c r="H1854" s="19"/>
      <c r="I1854" s="19"/>
      <c r="J1854" s="19"/>
      <c r="K1854" s="1"/>
      <c r="L1854" s="19"/>
      <c r="M1854" s="1">
        <v>2012</v>
      </c>
      <c r="N1854" s="1">
        <v>589.20000000000005</v>
      </c>
      <c r="O1854" s="1">
        <v>435.9</v>
      </c>
      <c r="P1854" s="1">
        <v>335.7</v>
      </c>
      <c r="Q1854" s="1">
        <v>281.10000000000002</v>
      </c>
      <c r="R1854" s="1">
        <v>257.7</v>
      </c>
      <c r="S1854" s="1">
        <v>183.1</v>
      </c>
      <c r="T1854" s="1">
        <v>192.6</v>
      </c>
      <c r="U1854" s="1">
        <v>161.30000000000001</v>
      </c>
      <c r="V1854" s="1">
        <v>129.4</v>
      </c>
      <c r="W1854" s="1">
        <v>102</v>
      </c>
      <c r="X1854" s="1">
        <v>100.8</v>
      </c>
      <c r="Z1854" s="3">
        <f xml:space="preserve"> IFERROR(AVEDEV(Table1[[#This Row],[GP 2012]:[GP 2021]]) / Table1[[#This Row],[Avg GP]], "x")</f>
        <v>0.43080959520239875</v>
      </c>
      <c r="AA1854" s="2">
        <f xml:space="preserve"> IFERROR(AVERAGE(Table1[[#This Row],[GP 2012]:[GP 2021]]), "x")</f>
        <v>266.80000000000007</v>
      </c>
      <c r="AB1854" s="11">
        <f>Table1[Equity]/Table1[Market Capital]</f>
        <v>0.37729774031143898</v>
      </c>
      <c r="AC1854" s="15">
        <v>1756.5</v>
      </c>
      <c r="AD1854" s="15">
        <v>1794</v>
      </c>
      <c r="AE1854" s="15">
        <v>1749.6</v>
      </c>
      <c r="AF1854" s="15">
        <v>1710.6</v>
      </c>
      <c r="AG1854" s="15">
        <v>1099.9000000000001</v>
      </c>
      <c r="AH1854" s="1">
        <v>601.5</v>
      </c>
      <c r="AI1854" s="1">
        <v>442.4</v>
      </c>
      <c r="AJ1854" s="1">
        <v>326.89999999999998</v>
      </c>
      <c r="AK1854" s="1">
        <v>366.4</v>
      </c>
      <c r="AL1854" s="1">
        <v>305.2</v>
      </c>
      <c r="AM1854" s="1">
        <v>281.8</v>
      </c>
      <c r="AN1854" s="1">
        <v>128.9</v>
      </c>
      <c r="AO1854" s="3">
        <f xml:space="preserve"> IFERROR(Table1[[#This Row],[GP 2012]]/Table1[[#This Row],[Total Assets 2012]], "x")</f>
        <v>0.33543979504696841</v>
      </c>
      <c r="AP1854" s="3">
        <f xml:space="preserve"> IFERROR(Table1[[#This Row],[GP 2013]]/Table1[[#This Row],[Total Assets 2013]], "x")</f>
        <v>0.24297658862876254</v>
      </c>
      <c r="AQ1854" s="3">
        <f xml:space="preserve"> IFERROR(Table1[[#This Row],[GP 2014]]/Table1[[#This Row],[Total Assets 2014]], "x")</f>
        <v>0.1918724279835391</v>
      </c>
      <c r="AR1854" s="3">
        <f xml:space="preserve"> IFERROR(Table1[[#This Row],[GP 2015]]/Table1[[#This Row],[Total Assets 2015]], "x")</f>
        <v>0.16432830585759384</v>
      </c>
      <c r="AS1854" s="3">
        <f xml:space="preserve"> IFERROR(Table1[[#This Row],[GP 2016]]/Table1[[#This Row],[Total Assets 2016]], "x")</f>
        <v>0.23429402672970268</v>
      </c>
      <c r="AT1854" s="3">
        <f xml:space="preserve"> IFERROR(Table1[[#This Row],[GP 2017]]/Table1[[#This Row],[Total Assets 2017]], "x")</f>
        <v>0.30440565253532836</v>
      </c>
      <c r="AU1854" s="3">
        <f xml:space="preserve"> IFERROR(Table1[[#This Row],[GP 2018]]/Table1[[#This Row],[Total Assets 2018]], "x")</f>
        <v>0.43535262206148284</v>
      </c>
      <c r="AV1854" s="3">
        <f xml:space="preserve"> IFERROR(Table1[[#This Row],[GP 2019]]/Table1[[#This Row],[Total Assets 2019]], "x")</f>
        <v>0.49342306515754059</v>
      </c>
      <c r="AW1854" s="3">
        <f xml:space="preserve"> IFERROR(Table1[[#This Row],[GP 2020]]/Table1[[#This Row],[Total Assets 2020]], "x")</f>
        <v>0.35316593886462888</v>
      </c>
      <c r="AX1854" s="3">
        <f xml:space="preserve"> IFERROR(Table1[[#This Row],[GP 2021]]/Table1[[#This Row],[Total Assets 2021]], "x")</f>
        <v>0.33420707732634342</v>
      </c>
      <c r="AY1854" s="3">
        <f xml:space="preserve"> IFERROR(Table1[[#This Row],[GP TTM]]/Table1[[#This Row],[Total Assets TTM]], "x")</f>
        <v>0.35770049680624555</v>
      </c>
      <c r="BA1854" s="3">
        <f xml:space="preserve"> IFERROR(ABS(Table1[[#This Row],[ROA 2013]]-Table1[[#This Row],[ROA 2012]]), "x")</f>
        <v>9.2463206418205879E-2</v>
      </c>
      <c r="BB1854" s="3">
        <f xml:space="preserve"> IFERROR(ABS(Table1[[#This Row],[ROA 2014]]-Table1[[#This Row],[ROA 2013]]), "x")</f>
        <v>5.110416064522344E-2</v>
      </c>
      <c r="BC1854" s="3">
        <f xml:space="preserve"> IFERROR(ABS(Table1[[#This Row],[ROA 2015]]-Table1[[#This Row],[ROA 2014]]), "x")</f>
        <v>2.7544122125945258E-2</v>
      </c>
      <c r="BD1854" s="3">
        <f xml:space="preserve"> IFERROR(ABS(Table1[[#This Row],[ROA 2016]]-Table1[[#This Row],[ROA 2015]]), "x")</f>
        <v>6.9965720872108839E-2</v>
      </c>
      <c r="BE1854" s="3">
        <f xml:space="preserve"> IFERROR(ABS(Table1[[#This Row],[ROA 2017]]-Table1[[#This Row],[ROA 2016]]), "x")</f>
        <v>7.0111625805625688E-2</v>
      </c>
      <c r="BF1854" s="3">
        <f xml:space="preserve"> IFERROR(ABS(Table1[[#This Row],[ROA 2018]]-Table1[[#This Row],[ROA 2017]]), "x")</f>
        <v>0.13094696952615448</v>
      </c>
      <c r="BG1854" s="3">
        <f xml:space="preserve"> IFERROR(ABS(Table1[[#This Row],[ROA 2019]]-Table1[[#This Row],[ROA 2018]]), "x")</f>
        <v>5.8070443096057744E-2</v>
      </c>
      <c r="BH1854" s="3">
        <f xml:space="preserve"> IFERROR(ABS(Table1[[#This Row],[ROA 2020]]-Table1[[#This Row],[ROA 2019]]), "x")</f>
        <v>0.1402571262929117</v>
      </c>
      <c r="BI1854" s="3">
        <f xml:space="preserve"> IFERROR(ABS(Table1[[#This Row],[ROA 2021]]-Table1[[#This Row],[ROA 2020]]), "x")</f>
        <v>1.8958861538285465E-2</v>
      </c>
      <c r="BJ1854" s="3">
        <f xml:space="preserve"> IFERROR(AVERAGE(Table1[[#This Row],[ROA 2013-2012]:[ROA 2021-2020]]), "x")</f>
        <v>7.3269137368946496E-2</v>
      </c>
      <c r="BK1854" s="3">
        <f>IFERROR(AVERAGE(Table1[[#This Row],[ROA 2012]:[ROA 2021]]), "x")</f>
        <v>0.30894655001918908</v>
      </c>
      <c r="BN1854" s="1">
        <f>SUM(Table1[[#This Row],[B/M Rank]:[ROA Rank]])</f>
        <v>0</v>
      </c>
    </row>
    <row r="1855" spans="1:66" x14ac:dyDescent="0.25">
      <c r="A1855" s="1" t="s">
        <v>2261</v>
      </c>
      <c r="B1855" s="1" t="s">
        <v>303</v>
      </c>
      <c r="C1855" s="1" t="s">
        <v>299</v>
      </c>
      <c r="D1855" s="1" t="s">
        <v>107</v>
      </c>
      <c r="E1855" s="1" t="s">
        <v>108</v>
      </c>
      <c r="F1855" s="1">
        <v>341.68</v>
      </c>
      <c r="G1855" s="19"/>
      <c r="H1855" s="19"/>
      <c r="I1855" s="19"/>
      <c r="J1855" s="19"/>
      <c r="K1855" s="1"/>
      <c r="L1855" s="19"/>
      <c r="M1855" s="1">
        <v>2012</v>
      </c>
      <c r="N1855" s="1">
        <v>39.200000000000003</v>
      </c>
      <c r="O1855" s="1">
        <v>39.4</v>
      </c>
      <c r="P1855" s="1">
        <v>44.1</v>
      </c>
      <c r="Q1855" s="1">
        <v>46.7</v>
      </c>
      <c r="R1855" s="1">
        <v>57</v>
      </c>
      <c r="S1855" s="1">
        <v>59.7</v>
      </c>
      <c r="T1855" s="1">
        <v>81.2</v>
      </c>
      <c r="U1855" s="1">
        <v>91.9</v>
      </c>
      <c r="V1855" s="1">
        <v>69</v>
      </c>
      <c r="W1855" s="1">
        <v>78.3</v>
      </c>
      <c r="X1855" s="1">
        <v>80.900000000000006</v>
      </c>
      <c r="Z1855" s="3">
        <f xml:space="preserve"> IFERROR(AVEDEV(Table1[[#This Row],[GP 2012]:[GP 2021]]) / Table1[[#This Row],[Avg GP]], "x")</f>
        <v>0.25655399835119541</v>
      </c>
      <c r="AA1855" s="2">
        <f xml:space="preserve"> IFERROR(AVERAGE(Table1[[#This Row],[GP 2012]:[GP 2021]]), "x")</f>
        <v>60.649999999999991</v>
      </c>
      <c r="AB1855" s="11">
        <f>Table1[Equity]/Table1[Market Capital]</f>
        <v>0.52973542495902592</v>
      </c>
      <c r="AC1855" s="1">
        <v>94.8</v>
      </c>
      <c r="AD1855" s="1">
        <v>112.3</v>
      </c>
      <c r="AE1855" s="1">
        <v>132.6</v>
      </c>
      <c r="AF1855" s="1">
        <v>143</v>
      </c>
      <c r="AG1855" s="1">
        <v>168.3</v>
      </c>
      <c r="AH1855" s="1">
        <v>295.2</v>
      </c>
      <c r="AI1855" s="1">
        <v>322.2</v>
      </c>
      <c r="AJ1855" s="1">
        <v>352.1</v>
      </c>
      <c r="AK1855" s="1">
        <v>323.8</v>
      </c>
      <c r="AL1855" s="1">
        <v>332.5</v>
      </c>
      <c r="AM1855" s="1">
        <v>325</v>
      </c>
      <c r="AN1855" s="1">
        <v>181</v>
      </c>
      <c r="AO1855" s="3">
        <f xml:space="preserve"> IFERROR(Table1[[#This Row],[GP 2012]]/Table1[[#This Row],[Total Assets 2012]], "x")</f>
        <v>0.41350210970464141</v>
      </c>
      <c r="AP1855" s="3">
        <f xml:space="preserve"> IFERROR(Table1[[#This Row],[GP 2013]]/Table1[[#This Row],[Total Assets 2013]], "x")</f>
        <v>0.35084594835262689</v>
      </c>
      <c r="AQ1855" s="3">
        <f xml:space="preserve"> IFERROR(Table1[[#This Row],[GP 2014]]/Table1[[#This Row],[Total Assets 2014]], "x")</f>
        <v>0.33257918552036203</v>
      </c>
      <c r="AR1855" s="3">
        <f xml:space="preserve"> IFERROR(Table1[[#This Row],[GP 2015]]/Table1[[#This Row],[Total Assets 2015]], "x")</f>
        <v>0.32657342657342658</v>
      </c>
      <c r="AS1855" s="3">
        <f xml:space="preserve"> IFERROR(Table1[[#This Row],[GP 2016]]/Table1[[#This Row],[Total Assets 2016]], "x")</f>
        <v>0.33868092691622104</v>
      </c>
      <c r="AT1855" s="3">
        <f xml:space="preserve"> IFERROR(Table1[[#This Row],[GP 2017]]/Table1[[#This Row],[Total Assets 2017]], "x")</f>
        <v>0.20223577235772358</v>
      </c>
      <c r="AU1855" s="3">
        <f xml:space="preserve"> IFERROR(Table1[[#This Row],[GP 2018]]/Table1[[#This Row],[Total Assets 2018]], "x")</f>
        <v>0.25201738050900063</v>
      </c>
      <c r="AV1855" s="3">
        <f xml:space="preserve"> IFERROR(Table1[[#This Row],[GP 2019]]/Table1[[#This Row],[Total Assets 2019]], "x")</f>
        <v>0.261005396194263</v>
      </c>
      <c r="AW1855" s="3">
        <f xml:space="preserve"> IFERROR(Table1[[#This Row],[GP 2020]]/Table1[[#This Row],[Total Assets 2020]], "x")</f>
        <v>0.21309450277949352</v>
      </c>
      <c r="AX1855" s="3">
        <f xml:space="preserve"> IFERROR(Table1[[#This Row],[GP 2021]]/Table1[[#This Row],[Total Assets 2021]], "x")</f>
        <v>0.23548872180451128</v>
      </c>
      <c r="AY1855" s="3">
        <f xml:space="preserve"> IFERROR(Table1[[#This Row],[GP TTM]]/Table1[[#This Row],[Total Assets TTM]], "x")</f>
        <v>0.24892307692307694</v>
      </c>
      <c r="BA1855" s="3">
        <f xml:space="preserve"> IFERROR(ABS(Table1[[#This Row],[ROA 2013]]-Table1[[#This Row],[ROA 2012]]), "x")</f>
        <v>6.2656161352014517E-2</v>
      </c>
      <c r="BB1855" s="3">
        <f xml:space="preserve"> IFERROR(ABS(Table1[[#This Row],[ROA 2014]]-Table1[[#This Row],[ROA 2013]]), "x")</f>
        <v>1.826676283226486E-2</v>
      </c>
      <c r="BC1855" s="3">
        <f xml:space="preserve"> IFERROR(ABS(Table1[[#This Row],[ROA 2015]]-Table1[[#This Row],[ROA 2014]]), "x")</f>
        <v>6.0057589469354467E-3</v>
      </c>
      <c r="BD1855" s="3">
        <f xml:space="preserve"> IFERROR(ABS(Table1[[#This Row],[ROA 2016]]-Table1[[#This Row],[ROA 2015]]), "x")</f>
        <v>1.2107500342794453E-2</v>
      </c>
      <c r="BE1855" s="3">
        <f xml:space="preserve"> IFERROR(ABS(Table1[[#This Row],[ROA 2017]]-Table1[[#This Row],[ROA 2016]]), "x")</f>
        <v>0.13644515455849746</v>
      </c>
      <c r="BF1855" s="3">
        <f xml:space="preserve"> IFERROR(ABS(Table1[[#This Row],[ROA 2018]]-Table1[[#This Row],[ROA 2017]]), "x")</f>
        <v>4.9781608151277051E-2</v>
      </c>
      <c r="BG1855" s="3">
        <f xml:space="preserve"> IFERROR(ABS(Table1[[#This Row],[ROA 2019]]-Table1[[#This Row],[ROA 2018]]), "x")</f>
        <v>8.9880156852623627E-3</v>
      </c>
      <c r="BH1855" s="3">
        <f xml:space="preserve"> IFERROR(ABS(Table1[[#This Row],[ROA 2020]]-Table1[[#This Row],[ROA 2019]]), "x")</f>
        <v>4.7910893414769479E-2</v>
      </c>
      <c r="BI1855" s="3">
        <f xml:space="preserve"> IFERROR(ABS(Table1[[#This Row],[ROA 2021]]-Table1[[#This Row],[ROA 2020]]), "x")</f>
        <v>2.2394219025017759E-2</v>
      </c>
      <c r="BJ1855" s="3">
        <f xml:space="preserve"> IFERROR(AVERAGE(Table1[[#This Row],[ROA 2013-2012]:[ROA 2021-2020]]), "x")</f>
        <v>4.0506230478759259E-2</v>
      </c>
      <c r="BK1855" s="3">
        <f>IFERROR(AVERAGE(Table1[[#This Row],[ROA 2012]:[ROA 2021]]), "x")</f>
        <v>0.29260233707122701</v>
      </c>
      <c r="BN1855" s="1">
        <f>SUM(Table1[[#This Row],[B/M Rank]:[ROA Rank]])</f>
        <v>0</v>
      </c>
    </row>
    <row r="1856" spans="1:66" x14ac:dyDescent="0.25">
      <c r="A1856" s="1" t="s">
        <v>4160</v>
      </c>
      <c r="B1856" s="1" t="s">
        <v>1865</v>
      </c>
      <c r="C1856" s="1" t="s">
        <v>4766</v>
      </c>
      <c r="D1856" s="1" t="s">
        <v>487</v>
      </c>
      <c r="E1856" s="1" t="s">
        <v>108</v>
      </c>
      <c r="F1856" s="1">
        <v>343.91</v>
      </c>
      <c r="G1856" s="19"/>
      <c r="H1856" s="19"/>
      <c r="I1856" s="19"/>
      <c r="J1856" s="19"/>
      <c r="K1856" s="1"/>
      <c r="L1856" s="19"/>
      <c r="M1856" s="1">
        <v>2012</v>
      </c>
      <c r="N1856" s="1">
        <v>72.599999999999994</v>
      </c>
      <c r="O1856" s="1">
        <v>76.900000000000006</v>
      </c>
      <c r="P1856" s="1">
        <v>77.2</v>
      </c>
      <c r="Q1856" s="1">
        <v>74.8</v>
      </c>
      <c r="R1856" s="1">
        <v>81.599999999999994</v>
      </c>
      <c r="S1856" s="1">
        <v>89.5</v>
      </c>
      <c r="T1856" s="1">
        <v>94</v>
      </c>
      <c r="U1856" s="1">
        <v>101.8</v>
      </c>
      <c r="V1856" s="1">
        <v>105.5</v>
      </c>
      <c r="W1856" s="1">
        <v>129</v>
      </c>
      <c r="X1856" s="1">
        <v>130.30000000000001</v>
      </c>
      <c r="Z1856" s="3">
        <f xml:space="preserve"> IFERROR(AVEDEV(Table1[[#This Row],[GP 2012]:[GP 2021]]) / Table1[[#This Row],[Avg GP]], "x")</f>
        <v>0.15315095802414441</v>
      </c>
      <c r="AA1856" s="2">
        <f xml:space="preserve"> IFERROR(AVERAGE(Table1[[#This Row],[GP 2012]:[GP 2021]]), "x")</f>
        <v>90.289999999999992</v>
      </c>
      <c r="AB1856" s="11">
        <f>Table1[Equity]/Table1[Market Capital]</f>
        <v>0.40882789101799882</v>
      </c>
      <c r="AC1856" s="1">
        <v>48.6</v>
      </c>
      <c r="AD1856" s="1">
        <v>108.1</v>
      </c>
      <c r="AE1856" s="1">
        <v>109.5</v>
      </c>
      <c r="AF1856" s="1">
        <v>136.30000000000001</v>
      </c>
      <c r="AG1856" s="1">
        <v>131.30000000000001</v>
      </c>
      <c r="AH1856" s="1">
        <v>171.8</v>
      </c>
      <c r="AI1856" s="1">
        <v>173.7</v>
      </c>
      <c r="AJ1856" s="1">
        <v>171.6</v>
      </c>
      <c r="AK1856" s="1">
        <v>241.4</v>
      </c>
      <c r="AL1856" s="1">
        <v>232.5</v>
      </c>
      <c r="AM1856" s="1">
        <v>229.8</v>
      </c>
      <c r="AN1856" s="1">
        <v>140.6</v>
      </c>
      <c r="AO1856" s="3">
        <f xml:space="preserve"> IFERROR(Table1[[#This Row],[GP 2012]]/Table1[[#This Row],[Total Assets 2012]], "x")</f>
        <v>1.4938271604938269</v>
      </c>
      <c r="AP1856" s="3">
        <f xml:space="preserve"> IFERROR(Table1[[#This Row],[GP 2013]]/Table1[[#This Row],[Total Assets 2013]], "x")</f>
        <v>0.71137835337650335</v>
      </c>
      <c r="AQ1856" s="3">
        <f xml:space="preserve"> IFERROR(Table1[[#This Row],[GP 2014]]/Table1[[#This Row],[Total Assets 2014]], "x")</f>
        <v>0.70502283105022834</v>
      </c>
      <c r="AR1856" s="3">
        <f xml:space="preserve"> IFERROR(Table1[[#This Row],[GP 2015]]/Table1[[#This Row],[Total Assets 2015]], "x")</f>
        <v>0.54878943506969913</v>
      </c>
      <c r="AS1856" s="3">
        <f xml:space="preserve"> IFERROR(Table1[[#This Row],[GP 2016]]/Table1[[#This Row],[Total Assets 2016]], "x")</f>
        <v>0.62147753236862135</v>
      </c>
      <c r="AT1856" s="3">
        <f xml:space="preserve"> IFERROR(Table1[[#This Row],[GP 2017]]/Table1[[#This Row],[Total Assets 2017]], "x")</f>
        <v>0.52095459837019786</v>
      </c>
      <c r="AU1856" s="3">
        <f xml:space="preserve"> IFERROR(Table1[[#This Row],[GP 2018]]/Table1[[#This Row],[Total Assets 2018]], "x")</f>
        <v>0.54116292458261372</v>
      </c>
      <c r="AV1856" s="3">
        <f xml:space="preserve"> IFERROR(Table1[[#This Row],[GP 2019]]/Table1[[#This Row],[Total Assets 2019]], "x")</f>
        <v>0.59324009324009319</v>
      </c>
      <c r="AW1856" s="3">
        <f xml:space="preserve"> IFERROR(Table1[[#This Row],[GP 2020]]/Table1[[#This Row],[Total Assets 2020]], "x")</f>
        <v>0.43703396851698423</v>
      </c>
      <c r="AX1856" s="3">
        <f xml:space="preserve"> IFERROR(Table1[[#This Row],[GP 2021]]/Table1[[#This Row],[Total Assets 2021]], "x")</f>
        <v>0.55483870967741933</v>
      </c>
      <c r="AY1856" s="3">
        <f xml:space="preserve"> IFERROR(Table1[[#This Row],[GP TTM]]/Table1[[#This Row],[Total Assets TTM]], "x")</f>
        <v>0.56701479547432554</v>
      </c>
      <c r="BA1856" s="3">
        <f xml:space="preserve"> IFERROR(ABS(Table1[[#This Row],[ROA 2013]]-Table1[[#This Row],[ROA 2012]]), "x")</f>
        <v>0.78244880711732356</v>
      </c>
      <c r="BB1856" s="3">
        <f xml:space="preserve"> IFERROR(ABS(Table1[[#This Row],[ROA 2014]]-Table1[[#This Row],[ROA 2013]]), "x")</f>
        <v>6.3555223262750093E-3</v>
      </c>
      <c r="BC1856" s="3">
        <f xml:space="preserve"> IFERROR(ABS(Table1[[#This Row],[ROA 2015]]-Table1[[#This Row],[ROA 2014]]), "x")</f>
        <v>0.15623339598052921</v>
      </c>
      <c r="BD1856" s="3">
        <f xml:space="preserve"> IFERROR(ABS(Table1[[#This Row],[ROA 2016]]-Table1[[#This Row],[ROA 2015]]), "x")</f>
        <v>7.2688097298922227E-2</v>
      </c>
      <c r="BE1856" s="3">
        <f xml:space="preserve"> IFERROR(ABS(Table1[[#This Row],[ROA 2017]]-Table1[[#This Row],[ROA 2016]]), "x")</f>
        <v>0.10052293399842349</v>
      </c>
      <c r="BF1856" s="3">
        <f xml:space="preserve"> IFERROR(ABS(Table1[[#This Row],[ROA 2018]]-Table1[[#This Row],[ROA 2017]]), "x")</f>
        <v>2.0208326212415861E-2</v>
      </c>
      <c r="BG1856" s="3">
        <f xml:space="preserve"> IFERROR(ABS(Table1[[#This Row],[ROA 2019]]-Table1[[#This Row],[ROA 2018]]), "x")</f>
        <v>5.2077168657479467E-2</v>
      </c>
      <c r="BH1856" s="3">
        <f xml:space="preserve"> IFERROR(ABS(Table1[[#This Row],[ROA 2020]]-Table1[[#This Row],[ROA 2019]]), "x")</f>
        <v>0.15620612472310896</v>
      </c>
      <c r="BI1856" s="3">
        <f xml:space="preserve"> IFERROR(ABS(Table1[[#This Row],[ROA 2021]]-Table1[[#This Row],[ROA 2020]]), "x")</f>
        <v>0.1178047411604351</v>
      </c>
      <c r="BJ1856" s="3">
        <f xml:space="preserve"> IFERROR(AVERAGE(Table1[[#This Row],[ROA 2013-2012]:[ROA 2021-2020]]), "x")</f>
        <v>0.16272723527499033</v>
      </c>
      <c r="BK1856" s="3">
        <f>IFERROR(AVERAGE(Table1[[#This Row],[ROA 2012]:[ROA 2021]]), "x")</f>
        <v>0.67277256067461877</v>
      </c>
      <c r="BN1856" s="1">
        <f>SUM(Table1[[#This Row],[B/M Rank]:[ROA Rank]])</f>
        <v>0</v>
      </c>
    </row>
    <row r="1857" spans="1:66" x14ac:dyDescent="0.25">
      <c r="A1857" s="1" t="s">
        <v>2962</v>
      </c>
      <c r="B1857" s="1" t="s">
        <v>944</v>
      </c>
      <c r="C1857" s="1" t="s">
        <v>4417</v>
      </c>
      <c r="D1857" s="1" t="s">
        <v>268</v>
      </c>
      <c r="E1857" s="1" t="s">
        <v>108</v>
      </c>
      <c r="F1857" s="1">
        <v>344.14</v>
      </c>
      <c r="G1857" s="19"/>
      <c r="H1857" s="19"/>
      <c r="I1857" s="19"/>
      <c r="J1857" s="19"/>
      <c r="K1857" s="1"/>
      <c r="L1857" s="19"/>
      <c r="M1857" s="1">
        <v>2012</v>
      </c>
      <c r="N1857" s="1" t="s">
        <v>4368</v>
      </c>
      <c r="O1857" s="1" t="s">
        <v>4368</v>
      </c>
      <c r="P1857" s="1" t="s">
        <v>4368</v>
      </c>
      <c r="Q1857" s="1" t="s">
        <v>4368</v>
      </c>
      <c r="R1857" s="1" t="s">
        <v>4368</v>
      </c>
      <c r="S1857" s="1" t="s">
        <v>4368</v>
      </c>
      <c r="T1857" s="1" t="s">
        <v>4368</v>
      </c>
      <c r="U1857" s="1" t="s">
        <v>4368</v>
      </c>
      <c r="V1857" s="1">
        <v>0</v>
      </c>
      <c r="W1857" s="1" t="s">
        <v>4368</v>
      </c>
      <c r="X1857" s="1" t="s">
        <v>4368</v>
      </c>
      <c r="Z1857" s="3" t="str">
        <f xml:space="preserve"> IFERROR(AVEDEV(Table1[[#This Row],[GP 2012]:[GP 2021]]) / Table1[[#This Row],[Avg GP]], "x")</f>
        <v>x</v>
      </c>
      <c r="AA1857" s="2">
        <f xml:space="preserve"> IFERROR(AVERAGE(Table1[[#This Row],[GP 2012]:[GP 2021]]), "x")</f>
        <v>0</v>
      </c>
      <c r="AB1857" s="11">
        <f>Table1[Equity]/Table1[Market Capital]</f>
        <v>0.61660951938164699</v>
      </c>
      <c r="AC1857" s="1">
        <v>7</v>
      </c>
      <c r="AD1857" s="1">
        <v>13.7</v>
      </c>
      <c r="AE1857" s="1">
        <v>3.3</v>
      </c>
      <c r="AF1857" s="1">
        <v>4.3</v>
      </c>
      <c r="AG1857" s="1">
        <v>4.0999999999999996</v>
      </c>
      <c r="AH1857" s="1">
        <v>5.7</v>
      </c>
      <c r="AI1857" s="1">
        <v>6.4</v>
      </c>
      <c r="AJ1857" s="1">
        <v>8.3000000000000007</v>
      </c>
      <c r="AK1857" s="1">
        <v>23.4</v>
      </c>
      <c r="AL1857" s="1">
        <v>202.1</v>
      </c>
      <c r="AM1857" s="1">
        <v>220.2</v>
      </c>
      <c r="AN1857" s="1">
        <v>212.2</v>
      </c>
      <c r="AO1857" s="3" t="str">
        <f xml:space="preserve"> IFERROR(Table1[[#This Row],[GP 2012]]/Table1[[#This Row],[Total Assets 2012]], "x")</f>
        <v>x</v>
      </c>
      <c r="AP1857" s="3" t="str">
        <f xml:space="preserve"> IFERROR(Table1[[#This Row],[GP 2013]]/Table1[[#This Row],[Total Assets 2013]], "x")</f>
        <v>x</v>
      </c>
      <c r="AQ1857" s="3" t="str">
        <f xml:space="preserve"> IFERROR(Table1[[#This Row],[GP 2014]]/Table1[[#This Row],[Total Assets 2014]], "x")</f>
        <v>x</v>
      </c>
      <c r="AR1857" s="3" t="str">
        <f xml:space="preserve"> IFERROR(Table1[[#This Row],[GP 2015]]/Table1[[#This Row],[Total Assets 2015]], "x")</f>
        <v>x</v>
      </c>
      <c r="AS1857" s="3" t="str">
        <f xml:space="preserve"> IFERROR(Table1[[#This Row],[GP 2016]]/Table1[[#This Row],[Total Assets 2016]], "x")</f>
        <v>x</v>
      </c>
      <c r="AT1857" s="3" t="str">
        <f xml:space="preserve"> IFERROR(Table1[[#This Row],[GP 2017]]/Table1[[#This Row],[Total Assets 2017]], "x")</f>
        <v>x</v>
      </c>
      <c r="AU1857" s="3" t="str">
        <f xml:space="preserve"> IFERROR(Table1[[#This Row],[GP 2018]]/Table1[[#This Row],[Total Assets 2018]], "x")</f>
        <v>x</v>
      </c>
      <c r="AV1857" s="3" t="str">
        <f xml:space="preserve"> IFERROR(Table1[[#This Row],[GP 2019]]/Table1[[#This Row],[Total Assets 2019]], "x")</f>
        <v>x</v>
      </c>
      <c r="AW1857" s="3">
        <f xml:space="preserve"> IFERROR(Table1[[#This Row],[GP 2020]]/Table1[[#This Row],[Total Assets 2020]], "x")</f>
        <v>0</v>
      </c>
      <c r="AX1857" s="3" t="str">
        <f xml:space="preserve"> IFERROR(Table1[[#This Row],[GP 2021]]/Table1[[#This Row],[Total Assets 2021]], "x")</f>
        <v>x</v>
      </c>
      <c r="AY1857" s="3" t="str">
        <f xml:space="preserve"> IFERROR(Table1[[#This Row],[GP TTM]]/Table1[[#This Row],[Total Assets TTM]], "x")</f>
        <v>x</v>
      </c>
      <c r="BA1857" s="3" t="str">
        <f xml:space="preserve"> IFERROR(ABS(Table1[[#This Row],[ROA 2013]]-Table1[[#This Row],[ROA 2012]]), "x")</f>
        <v>x</v>
      </c>
      <c r="BB1857" s="3" t="str">
        <f xml:space="preserve"> IFERROR(ABS(Table1[[#This Row],[ROA 2014]]-Table1[[#This Row],[ROA 2013]]), "x")</f>
        <v>x</v>
      </c>
      <c r="BC1857" s="3" t="str">
        <f xml:space="preserve"> IFERROR(ABS(Table1[[#This Row],[ROA 2015]]-Table1[[#This Row],[ROA 2014]]), "x")</f>
        <v>x</v>
      </c>
      <c r="BD1857" s="3" t="str">
        <f xml:space="preserve"> IFERROR(ABS(Table1[[#This Row],[ROA 2016]]-Table1[[#This Row],[ROA 2015]]), "x")</f>
        <v>x</v>
      </c>
      <c r="BE1857" s="3" t="str">
        <f xml:space="preserve"> IFERROR(ABS(Table1[[#This Row],[ROA 2017]]-Table1[[#This Row],[ROA 2016]]), "x")</f>
        <v>x</v>
      </c>
      <c r="BF1857" s="3" t="str">
        <f xml:space="preserve"> IFERROR(ABS(Table1[[#This Row],[ROA 2018]]-Table1[[#This Row],[ROA 2017]]), "x")</f>
        <v>x</v>
      </c>
      <c r="BG1857" s="3" t="str">
        <f xml:space="preserve"> IFERROR(ABS(Table1[[#This Row],[ROA 2019]]-Table1[[#This Row],[ROA 2018]]), "x")</f>
        <v>x</v>
      </c>
      <c r="BH1857" s="3" t="str">
        <f xml:space="preserve"> IFERROR(ABS(Table1[[#This Row],[ROA 2020]]-Table1[[#This Row],[ROA 2019]]), "x")</f>
        <v>x</v>
      </c>
      <c r="BI1857" s="3" t="str">
        <f xml:space="preserve"> IFERROR(ABS(Table1[[#This Row],[ROA 2021]]-Table1[[#This Row],[ROA 2020]]), "x")</f>
        <v>x</v>
      </c>
      <c r="BJ1857" s="3" t="str">
        <f xml:space="preserve"> IFERROR(AVERAGE(Table1[[#This Row],[ROA 2013-2012]:[ROA 2021-2020]]), "x")</f>
        <v>x</v>
      </c>
      <c r="BK1857" s="3">
        <f>IFERROR(AVERAGE(Table1[[#This Row],[ROA 2012]:[ROA 2021]]), "x")</f>
        <v>0</v>
      </c>
      <c r="BN1857" s="1">
        <f>SUM(Table1[[#This Row],[B/M Rank]:[ROA Rank]])</f>
        <v>0</v>
      </c>
    </row>
    <row r="1858" spans="1:66" x14ac:dyDescent="0.25">
      <c r="A1858" s="1" t="s">
        <v>2847</v>
      </c>
      <c r="B1858" s="1" t="s">
        <v>4455</v>
      </c>
      <c r="C1858" s="1" t="s">
        <v>4417</v>
      </c>
      <c r="D1858" s="1" t="s">
        <v>268</v>
      </c>
      <c r="E1858" s="1" t="s">
        <v>108</v>
      </c>
      <c r="F1858" s="1">
        <v>344.52</v>
      </c>
      <c r="G1858" s="19"/>
      <c r="H1858" s="19"/>
      <c r="I1858" s="19"/>
      <c r="J1858" s="19"/>
      <c r="K1858" s="1"/>
      <c r="L1858" s="19"/>
      <c r="M1858" s="1">
        <v>2012</v>
      </c>
      <c r="N1858" s="1">
        <v>18.100000000000001</v>
      </c>
      <c r="O1858" s="1">
        <v>1.3</v>
      </c>
      <c r="P1858" s="1">
        <v>5.4</v>
      </c>
      <c r="Q1858" s="1">
        <v>49.6</v>
      </c>
      <c r="R1858" s="1">
        <v>86.5</v>
      </c>
      <c r="S1858" s="1">
        <v>86.5</v>
      </c>
      <c r="T1858" s="1">
        <v>121.3</v>
      </c>
      <c r="U1858" s="1">
        <v>177.8</v>
      </c>
      <c r="V1858" s="1">
        <v>244.6</v>
      </c>
      <c r="W1858" s="1">
        <v>215</v>
      </c>
      <c r="X1858" s="1">
        <v>216.1</v>
      </c>
      <c r="Z1858" s="3">
        <f xml:space="preserve"> IFERROR(AVEDEV(Table1[[#This Row],[GP 2012]:[GP 2021]]) / Table1[[#This Row],[Avg GP]], "x")</f>
        <v>0.70819998012126029</v>
      </c>
      <c r="AA1858" s="2">
        <f xml:space="preserve"> IFERROR(AVERAGE(Table1[[#This Row],[GP 2012]:[GP 2021]]), "x")</f>
        <v>100.61</v>
      </c>
      <c r="AB1858" s="11">
        <f>Table1[Equity]/Table1[Market Capital]</f>
        <v>1.7926390340183445</v>
      </c>
      <c r="AC1858" s="1">
        <v>763.3</v>
      </c>
      <c r="AD1858" s="1">
        <v>572.29999999999995</v>
      </c>
      <c r="AE1858" s="1">
        <v>536.4</v>
      </c>
      <c r="AF1858" s="1">
        <v>524.9</v>
      </c>
      <c r="AG1858" s="1">
        <v>511.8</v>
      </c>
      <c r="AH1858" s="1">
        <v>565.70000000000005</v>
      </c>
      <c r="AI1858" s="1">
        <v>614</v>
      </c>
      <c r="AJ1858" s="1">
        <v>466.7</v>
      </c>
      <c r="AK1858" s="1">
        <v>827.8</v>
      </c>
      <c r="AL1858" s="15">
        <v>1262.5</v>
      </c>
      <c r="AM1858" s="15">
        <v>1270.8</v>
      </c>
      <c r="AN1858" s="1">
        <v>617.6</v>
      </c>
      <c r="AO1858" s="3">
        <f xml:space="preserve"> IFERROR(Table1[[#This Row],[GP 2012]]/Table1[[#This Row],[Total Assets 2012]], "x")</f>
        <v>2.3712825887593349E-2</v>
      </c>
      <c r="AP1858" s="3">
        <f xml:space="preserve"> IFERROR(Table1[[#This Row],[GP 2013]]/Table1[[#This Row],[Total Assets 2013]], "x")</f>
        <v>2.2715359077406959E-3</v>
      </c>
      <c r="AQ1858" s="3">
        <f xml:space="preserve"> IFERROR(Table1[[#This Row],[GP 2014]]/Table1[[#This Row],[Total Assets 2014]], "x")</f>
        <v>1.0067114093959733E-2</v>
      </c>
      <c r="AR1858" s="3">
        <f xml:space="preserve"> IFERROR(Table1[[#This Row],[GP 2015]]/Table1[[#This Row],[Total Assets 2015]], "x")</f>
        <v>9.4494189369403708E-2</v>
      </c>
      <c r="AS1858" s="3">
        <f xml:space="preserve"> IFERROR(Table1[[#This Row],[GP 2016]]/Table1[[#This Row],[Total Assets 2016]], "x")</f>
        <v>0.16901133255177803</v>
      </c>
      <c r="AT1858" s="3">
        <f xml:space="preserve"> IFERROR(Table1[[#This Row],[GP 2017]]/Table1[[#This Row],[Total Assets 2017]], "x")</f>
        <v>0.15290790171468976</v>
      </c>
      <c r="AU1858" s="3">
        <f xml:space="preserve"> IFERROR(Table1[[#This Row],[GP 2018]]/Table1[[#This Row],[Total Assets 2018]], "x")</f>
        <v>0.19755700325732897</v>
      </c>
      <c r="AV1858" s="3">
        <f xml:space="preserve"> IFERROR(Table1[[#This Row],[GP 2019]]/Table1[[#This Row],[Total Assets 2019]], "x")</f>
        <v>0.38097278765802445</v>
      </c>
      <c r="AW1858" s="3">
        <f xml:space="preserve"> IFERROR(Table1[[#This Row],[GP 2020]]/Table1[[#This Row],[Total Assets 2020]], "x")</f>
        <v>0.2954820004832085</v>
      </c>
      <c r="AX1858" s="3">
        <f xml:space="preserve"> IFERROR(Table1[[#This Row],[GP 2021]]/Table1[[#This Row],[Total Assets 2021]], "x")</f>
        <v>0.17029702970297031</v>
      </c>
      <c r="AY1858" s="3">
        <f xml:space="preserve"> IFERROR(Table1[[#This Row],[GP TTM]]/Table1[[#This Row],[Total Assets TTM]], "x")</f>
        <v>0.17005036197670759</v>
      </c>
      <c r="BA1858" s="3">
        <f xml:space="preserve"> IFERROR(ABS(Table1[[#This Row],[ROA 2013]]-Table1[[#This Row],[ROA 2012]]), "x")</f>
        <v>2.1441289979852653E-2</v>
      </c>
      <c r="BB1858" s="3">
        <f xml:space="preserve"> IFERROR(ABS(Table1[[#This Row],[ROA 2014]]-Table1[[#This Row],[ROA 2013]]), "x")</f>
        <v>7.7955781862190368E-3</v>
      </c>
      <c r="BC1858" s="3">
        <f xml:space="preserve"> IFERROR(ABS(Table1[[#This Row],[ROA 2015]]-Table1[[#This Row],[ROA 2014]]), "x")</f>
        <v>8.4427075275443977E-2</v>
      </c>
      <c r="BD1858" s="3">
        <f xml:space="preserve"> IFERROR(ABS(Table1[[#This Row],[ROA 2016]]-Table1[[#This Row],[ROA 2015]]), "x")</f>
        <v>7.4517143182374318E-2</v>
      </c>
      <c r="BE1858" s="3">
        <f xml:space="preserve"> IFERROR(ABS(Table1[[#This Row],[ROA 2017]]-Table1[[#This Row],[ROA 2016]]), "x")</f>
        <v>1.6103430837088262E-2</v>
      </c>
      <c r="BF1858" s="3">
        <f xml:space="preserve"> IFERROR(ABS(Table1[[#This Row],[ROA 2018]]-Table1[[#This Row],[ROA 2017]]), "x")</f>
        <v>4.4649101542639208E-2</v>
      </c>
      <c r="BG1858" s="3">
        <f xml:space="preserve"> IFERROR(ABS(Table1[[#This Row],[ROA 2019]]-Table1[[#This Row],[ROA 2018]]), "x")</f>
        <v>0.18341578440069548</v>
      </c>
      <c r="BH1858" s="3">
        <f xml:space="preserve"> IFERROR(ABS(Table1[[#This Row],[ROA 2020]]-Table1[[#This Row],[ROA 2019]]), "x")</f>
        <v>8.5490787174815952E-2</v>
      </c>
      <c r="BI1858" s="3">
        <f xml:space="preserve"> IFERROR(ABS(Table1[[#This Row],[ROA 2021]]-Table1[[#This Row],[ROA 2020]]), "x")</f>
        <v>0.12518497078023819</v>
      </c>
      <c r="BJ1858" s="3">
        <f xml:space="preserve"> IFERROR(AVERAGE(Table1[[#This Row],[ROA 2013-2012]:[ROA 2021-2020]]), "x")</f>
        <v>7.1447240151040786E-2</v>
      </c>
      <c r="BK1858" s="3">
        <f>IFERROR(AVERAGE(Table1[[#This Row],[ROA 2012]:[ROA 2021]]), "x")</f>
        <v>0.14967737206266973</v>
      </c>
      <c r="BN1858" s="1">
        <f>SUM(Table1[[#This Row],[B/M Rank]:[ROA Rank]])</f>
        <v>0</v>
      </c>
    </row>
    <row r="1859" spans="1:66" x14ac:dyDescent="0.25">
      <c r="A1859" s="1" t="s">
        <v>4164</v>
      </c>
      <c r="B1859" s="1" t="s">
        <v>1868</v>
      </c>
      <c r="C1859" s="1" t="s">
        <v>4766</v>
      </c>
      <c r="D1859" s="1" t="s">
        <v>487</v>
      </c>
      <c r="E1859" s="1" t="s">
        <v>108</v>
      </c>
      <c r="F1859" s="1">
        <v>347.7</v>
      </c>
      <c r="G1859" s="19"/>
      <c r="H1859" s="19"/>
      <c r="I1859" s="19"/>
      <c r="J1859" s="19"/>
      <c r="K1859" s="1"/>
      <c r="L1859" s="19"/>
      <c r="M1859" s="1">
        <v>2018</v>
      </c>
      <c r="T1859" s="1">
        <v>1.8</v>
      </c>
      <c r="U1859" s="1">
        <v>2.6</v>
      </c>
      <c r="V1859" s="1">
        <v>2.7</v>
      </c>
      <c r="W1859" s="1">
        <v>14</v>
      </c>
      <c r="X1859" s="1">
        <v>19.7</v>
      </c>
      <c r="Z1859" s="3">
        <f xml:space="preserve"> IFERROR(AVEDEV(Table1[[#This Row],[GP 2012]:[GP 2021]]) / Table1[[#This Row],[Avg GP]], "x")</f>
        <v>0.82701421800947872</v>
      </c>
      <c r="AA1859" s="2">
        <f xml:space="preserve"> IFERROR(AVERAGE(Table1[[#This Row],[GP 2012]:[GP 2021]]), "x")</f>
        <v>5.2750000000000004</v>
      </c>
      <c r="AB1859" s="11">
        <f>Table1[Equity]/Table1[Market Capital]</f>
        <v>8.599367270635605E-2</v>
      </c>
      <c r="AI1859" s="1">
        <v>1.9</v>
      </c>
      <c r="AJ1859" s="1">
        <v>0.5</v>
      </c>
      <c r="AK1859" s="1">
        <v>27.9</v>
      </c>
      <c r="AL1859" s="1">
        <v>50.6</v>
      </c>
      <c r="AM1859" s="1">
        <v>66.2</v>
      </c>
      <c r="AN1859" s="1">
        <v>29.9</v>
      </c>
      <c r="AO1859" s="3" t="str">
        <f xml:space="preserve"> IFERROR(Table1[[#This Row],[GP 2012]]/Table1[[#This Row],[Total Assets 2012]], "x")</f>
        <v>x</v>
      </c>
      <c r="AP1859" s="3" t="str">
        <f xml:space="preserve"> IFERROR(Table1[[#This Row],[GP 2013]]/Table1[[#This Row],[Total Assets 2013]], "x")</f>
        <v>x</v>
      </c>
      <c r="AQ1859" s="3" t="str">
        <f xml:space="preserve"> IFERROR(Table1[[#This Row],[GP 2014]]/Table1[[#This Row],[Total Assets 2014]], "x")</f>
        <v>x</v>
      </c>
      <c r="AR1859" s="3" t="str">
        <f xml:space="preserve"> IFERROR(Table1[[#This Row],[GP 2015]]/Table1[[#This Row],[Total Assets 2015]], "x")</f>
        <v>x</v>
      </c>
      <c r="AS1859" s="3" t="str">
        <f xml:space="preserve"> IFERROR(Table1[[#This Row],[GP 2016]]/Table1[[#This Row],[Total Assets 2016]], "x")</f>
        <v>x</v>
      </c>
      <c r="AT1859" s="3" t="str">
        <f xml:space="preserve"> IFERROR(Table1[[#This Row],[GP 2017]]/Table1[[#This Row],[Total Assets 2017]], "x")</f>
        <v>x</v>
      </c>
      <c r="AU1859" s="3">
        <f xml:space="preserve"> IFERROR(Table1[[#This Row],[GP 2018]]/Table1[[#This Row],[Total Assets 2018]], "x")</f>
        <v>0.94736842105263164</v>
      </c>
      <c r="AV1859" s="3">
        <f xml:space="preserve"> IFERROR(Table1[[#This Row],[GP 2019]]/Table1[[#This Row],[Total Assets 2019]], "x")</f>
        <v>5.2</v>
      </c>
      <c r="AW1859" s="3">
        <f xml:space="preserve"> IFERROR(Table1[[#This Row],[GP 2020]]/Table1[[#This Row],[Total Assets 2020]], "x")</f>
        <v>9.6774193548387108E-2</v>
      </c>
      <c r="AX1859" s="3">
        <f xml:space="preserve"> IFERROR(Table1[[#This Row],[GP 2021]]/Table1[[#This Row],[Total Assets 2021]], "x")</f>
        <v>0.27667984189723321</v>
      </c>
      <c r="AY1859" s="3">
        <f xml:space="preserve"> IFERROR(Table1[[#This Row],[GP TTM]]/Table1[[#This Row],[Total Assets TTM]], "x")</f>
        <v>0.29758308157099694</v>
      </c>
      <c r="BA1859" s="3" t="str">
        <f xml:space="preserve"> IFERROR(ABS(Table1[[#This Row],[ROA 2013]]-Table1[[#This Row],[ROA 2012]]), "x")</f>
        <v>x</v>
      </c>
      <c r="BB1859" s="3" t="str">
        <f xml:space="preserve"> IFERROR(ABS(Table1[[#This Row],[ROA 2014]]-Table1[[#This Row],[ROA 2013]]), "x")</f>
        <v>x</v>
      </c>
      <c r="BC1859" s="3" t="str">
        <f xml:space="preserve"> IFERROR(ABS(Table1[[#This Row],[ROA 2015]]-Table1[[#This Row],[ROA 2014]]), "x")</f>
        <v>x</v>
      </c>
      <c r="BD1859" s="3" t="str">
        <f xml:space="preserve"> IFERROR(ABS(Table1[[#This Row],[ROA 2016]]-Table1[[#This Row],[ROA 2015]]), "x")</f>
        <v>x</v>
      </c>
      <c r="BE1859" s="3" t="str">
        <f xml:space="preserve"> IFERROR(ABS(Table1[[#This Row],[ROA 2017]]-Table1[[#This Row],[ROA 2016]]), "x")</f>
        <v>x</v>
      </c>
      <c r="BF1859" s="3" t="str">
        <f xml:space="preserve"> IFERROR(ABS(Table1[[#This Row],[ROA 2018]]-Table1[[#This Row],[ROA 2017]]), "x")</f>
        <v>x</v>
      </c>
      <c r="BG1859" s="3">
        <f xml:space="preserve"> IFERROR(ABS(Table1[[#This Row],[ROA 2019]]-Table1[[#This Row],[ROA 2018]]), "x")</f>
        <v>4.2526315789473683</v>
      </c>
      <c r="BH1859" s="3">
        <f xml:space="preserve"> IFERROR(ABS(Table1[[#This Row],[ROA 2020]]-Table1[[#This Row],[ROA 2019]]), "x")</f>
        <v>5.1032258064516132</v>
      </c>
      <c r="BI1859" s="3">
        <f xml:space="preserve"> IFERROR(ABS(Table1[[#This Row],[ROA 2021]]-Table1[[#This Row],[ROA 2020]]), "x")</f>
        <v>0.17990564834884609</v>
      </c>
      <c r="BJ1859" s="3">
        <f xml:space="preserve"> IFERROR(AVERAGE(Table1[[#This Row],[ROA 2013-2012]:[ROA 2021-2020]]), "x")</f>
        <v>3.1785876779159423</v>
      </c>
      <c r="BK1859" s="3">
        <f>IFERROR(AVERAGE(Table1[[#This Row],[ROA 2012]:[ROA 2021]]), "x")</f>
        <v>1.6302056141245631</v>
      </c>
      <c r="BN1859" s="1">
        <f>SUM(Table1[[#This Row],[B/M Rank]:[ROA Rank]])</f>
        <v>0</v>
      </c>
    </row>
    <row r="1860" spans="1:66" x14ac:dyDescent="0.25">
      <c r="A1860" s="1" t="s">
        <v>3757</v>
      </c>
      <c r="B1860" s="1" t="s">
        <v>1476</v>
      </c>
      <c r="C1860" s="1" t="s">
        <v>4417</v>
      </c>
      <c r="D1860" s="1" t="s">
        <v>268</v>
      </c>
      <c r="E1860" s="1" t="s">
        <v>108</v>
      </c>
      <c r="F1860" s="1">
        <v>348.02</v>
      </c>
      <c r="G1860" s="19"/>
      <c r="H1860" s="19"/>
      <c r="I1860" s="19"/>
      <c r="J1860" s="19"/>
      <c r="K1860" s="1"/>
      <c r="L1860" s="19"/>
      <c r="M1860" s="1" t="s">
        <v>4362</v>
      </c>
      <c r="N1860" s="1" t="s">
        <v>4368</v>
      </c>
      <c r="O1860" s="1" t="s">
        <v>4368</v>
      </c>
      <c r="P1860" s="1" t="s">
        <v>4368</v>
      </c>
      <c r="Q1860" s="1" t="s">
        <v>4368</v>
      </c>
      <c r="R1860" s="1" t="s">
        <v>4368</v>
      </c>
      <c r="S1860" s="1" t="s">
        <v>4368</v>
      </c>
      <c r="T1860" s="1" t="s">
        <v>4368</v>
      </c>
      <c r="U1860" s="1" t="s">
        <v>4368</v>
      </c>
      <c r="V1860" s="1" t="s">
        <v>4368</v>
      </c>
      <c r="W1860" s="1" t="s">
        <v>4368</v>
      </c>
      <c r="X1860" s="1" t="s">
        <v>4368</v>
      </c>
      <c r="Z1860" s="3" t="str">
        <f xml:space="preserve"> IFERROR(AVEDEV(Table1[[#This Row],[GP 2012]:[GP 2021]]) / Table1[[#This Row],[Avg GP]], "x")</f>
        <v>x</v>
      </c>
      <c r="AA1860" s="2" t="str">
        <f xml:space="preserve"> IFERROR(AVERAGE(Table1[[#This Row],[GP 2012]:[GP 2021]]), "x")</f>
        <v>x</v>
      </c>
      <c r="AB1860" s="11">
        <f>Table1[Equity]/Table1[Market Capital]</f>
        <v>0.30486753634848573</v>
      </c>
      <c r="AC1860" s="1">
        <v>0</v>
      </c>
      <c r="AD1860" s="1">
        <v>0</v>
      </c>
      <c r="AE1860" s="1">
        <v>0</v>
      </c>
      <c r="AF1860" s="1">
        <v>0</v>
      </c>
      <c r="AG1860" s="1">
        <v>1.1000000000000001</v>
      </c>
      <c r="AH1860" s="1">
        <v>15.9</v>
      </c>
      <c r="AI1860" s="1">
        <v>13.7</v>
      </c>
      <c r="AJ1860" s="1">
        <v>7.2</v>
      </c>
      <c r="AK1860" s="1">
        <v>53.5</v>
      </c>
      <c r="AL1860" s="1">
        <v>111.6</v>
      </c>
      <c r="AM1860" s="1">
        <v>107.8</v>
      </c>
      <c r="AN1860" s="1">
        <v>106.1</v>
      </c>
      <c r="AO1860" s="3" t="str">
        <f xml:space="preserve"> IFERROR(Table1[[#This Row],[GP 2012]]/Table1[[#This Row],[Total Assets 2012]], "x")</f>
        <v>x</v>
      </c>
      <c r="AP1860" s="3" t="str">
        <f xml:space="preserve"> IFERROR(Table1[[#This Row],[GP 2013]]/Table1[[#This Row],[Total Assets 2013]], "x")</f>
        <v>x</v>
      </c>
      <c r="AQ1860" s="3" t="str">
        <f xml:space="preserve"> IFERROR(Table1[[#This Row],[GP 2014]]/Table1[[#This Row],[Total Assets 2014]], "x")</f>
        <v>x</v>
      </c>
      <c r="AR1860" s="3" t="str">
        <f xml:space="preserve"> IFERROR(Table1[[#This Row],[GP 2015]]/Table1[[#This Row],[Total Assets 2015]], "x")</f>
        <v>x</v>
      </c>
      <c r="AS1860" s="3" t="str">
        <f xml:space="preserve"> IFERROR(Table1[[#This Row],[GP 2016]]/Table1[[#This Row],[Total Assets 2016]], "x")</f>
        <v>x</v>
      </c>
      <c r="AT1860" s="3" t="str">
        <f xml:space="preserve"> IFERROR(Table1[[#This Row],[GP 2017]]/Table1[[#This Row],[Total Assets 2017]], "x")</f>
        <v>x</v>
      </c>
      <c r="AU1860" s="3" t="str">
        <f xml:space="preserve"> IFERROR(Table1[[#This Row],[GP 2018]]/Table1[[#This Row],[Total Assets 2018]], "x")</f>
        <v>x</v>
      </c>
      <c r="AV1860" s="3" t="str">
        <f xml:space="preserve"> IFERROR(Table1[[#This Row],[GP 2019]]/Table1[[#This Row],[Total Assets 2019]], "x")</f>
        <v>x</v>
      </c>
      <c r="AW1860" s="3" t="str">
        <f xml:space="preserve"> IFERROR(Table1[[#This Row],[GP 2020]]/Table1[[#This Row],[Total Assets 2020]], "x")</f>
        <v>x</v>
      </c>
      <c r="AX1860" s="3" t="str">
        <f xml:space="preserve"> IFERROR(Table1[[#This Row],[GP 2021]]/Table1[[#This Row],[Total Assets 2021]], "x")</f>
        <v>x</v>
      </c>
      <c r="AY1860" s="3" t="str">
        <f xml:space="preserve"> IFERROR(Table1[[#This Row],[GP TTM]]/Table1[[#This Row],[Total Assets TTM]], "x")</f>
        <v>x</v>
      </c>
      <c r="BA1860" s="3" t="str">
        <f xml:space="preserve"> IFERROR(ABS(Table1[[#This Row],[ROA 2013]]-Table1[[#This Row],[ROA 2012]]), "x")</f>
        <v>x</v>
      </c>
      <c r="BB1860" s="3" t="str">
        <f xml:space="preserve"> IFERROR(ABS(Table1[[#This Row],[ROA 2014]]-Table1[[#This Row],[ROA 2013]]), "x")</f>
        <v>x</v>
      </c>
      <c r="BC1860" s="3" t="str">
        <f xml:space="preserve"> IFERROR(ABS(Table1[[#This Row],[ROA 2015]]-Table1[[#This Row],[ROA 2014]]), "x")</f>
        <v>x</v>
      </c>
      <c r="BD1860" s="3" t="str">
        <f xml:space="preserve"> IFERROR(ABS(Table1[[#This Row],[ROA 2016]]-Table1[[#This Row],[ROA 2015]]), "x")</f>
        <v>x</v>
      </c>
      <c r="BE1860" s="3" t="str">
        <f xml:space="preserve"> IFERROR(ABS(Table1[[#This Row],[ROA 2017]]-Table1[[#This Row],[ROA 2016]]), "x")</f>
        <v>x</v>
      </c>
      <c r="BF1860" s="3" t="str">
        <f xml:space="preserve"> IFERROR(ABS(Table1[[#This Row],[ROA 2018]]-Table1[[#This Row],[ROA 2017]]), "x")</f>
        <v>x</v>
      </c>
      <c r="BG1860" s="3" t="str">
        <f xml:space="preserve"> IFERROR(ABS(Table1[[#This Row],[ROA 2019]]-Table1[[#This Row],[ROA 2018]]), "x")</f>
        <v>x</v>
      </c>
      <c r="BH1860" s="3" t="str">
        <f xml:space="preserve"> IFERROR(ABS(Table1[[#This Row],[ROA 2020]]-Table1[[#This Row],[ROA 2019]]), "x")</f>
        <v>x</v>
      </c>
      <c r="BI1860" s="3" t="str">
        <f xml:space="preserve"> IFERROR(ABS(Table1[[#This Row],[ROA 2021]]-Table1[[#This Row],[ROA 2020]]), "x")</f>
        <v>x</v>
      </c>
      <c r="BJ1860" s="3" t="str">
        <f xml:space="preserve"> IFERROR(AVERAGE(Table1[[#This Row],[ROA 2013-2012]:[ROA 2021-2020]]), "x")</f>
        <v>x</v>
      </c>
      <c r="BK1860" s="3" t="str">
        <f>IFERROR(AVERAGE(Table1[[#This Row],[ROA 2012]:[ROA 2021]]), "x")</f>
        <v>x</v>
      </c>
      <c r="BN1860" s="1">
        <f>SUM(Table1[[#This Row],[B/M Rank]:[ROA Rank]])</f>
        <v>0</v>
      </c>
    </row>
    <row r="1861" spans="1:66" x14ac:dyDescent="0.25">
      <c r="A1861" s="1" t="s">
        <v>2248</v>
      </c>
      <c r="B1861" s="1" t="s">
        <v>289</v>
      </c>
      <c r="C1861" s="1" t="s">
        <v>267</v>
      </c>
      <c r="D1861" s="1" t="s">
        <v>268</v>
      </c>
      <c r="E1861" s="1" t="s">
        <v>108</v>
      </c>
      <c r="F1861" s="1">
        <v>349.97</v>
      </c>
      <c r="G1861" s="19"/>
      <c r="H1861" s="19"/>
      <c r="I1861" s="19"/>
      <c r="J1861" s="19"/>
      <c r="K1861" s="1"/>
      <c r="L1861" s="19"/>
      <c r="M1861" s="1">
        <v>2012</v>
      </c>
      <c r="N1861" s="1" t="s">
        <v>4368</v>
      </c>
      <c r="O1861" s="1" t="s">
        <v>4368</v>
      </c>
      <c r="P1861" s="1" t="s">
        <v>4368</v>
      </c>
      <c r="Q1861" s="1" t="s">
        <v>4368</v>
      </c>
      <c r="R1861" s="1" t="s">
        <v>4368</v>
      </c>
      <c r="S1861" s="1" t="s">
        <v>4368</v>
      </c>
      <c r="T1861" s="1">
        <v>0.3</v>
      </c>
      <c r="U1861" s="1">
        <v>2.9</v>
      </c>
      <c r="V1861" s="1">
        <v>5.7</v>
      </c>
      <c r="W1861" s="1">
        <v>20.6</v>
      </c>
      <c r="X1861" s="1">
        <v>28.9</v>
      </c>
      <c r="Z1861" s="3">
        <f xml:space="preserve"> IFERROR(AVEDEV(Table1[[#This Row],[GP 2012]:[GP 2021]]) / Table1[[#This Row],[Avg GP]], "x")</f>
        <v>0.8966101694915255</v>
      </c>
      <c r="AA1861" s="2">
        <f xml:space="preserve"> IFERROR(AVERAGE(Table1[[#This Row],[GP 2012]:[GP 2021]]), "x")</f>
        <v>7.375</v>
      </c>
      <c r="AB1861" s="11">
        <f>Table1[Equity]/Table1[Market Capital]</f>
        <v>9.457953538874761E-2</v>
      </c>
      <c r="AC1861" s="1">
        <v>37.200000000000003</v>
      </c>
      <c r="AD1861" s="1">
        <v>32.799999999999997</v>
      </c>
      <c r="AE1861" s="1">
        <v>30.4</v>
      </c>
      <c r="AF1861" s="1">
        <v>25.4</v>
      </c>
      <c r="AG1861" s="1">
        <v>27.2</v>
      </c>
      <c r="AH1861" s="1">
        <v>26</v>
      </c>
      <c r="AI1861" s="1">
        <v>31.6</v>
      </c>
      <c r="AJ1861" s="1">
        <v>29.2</v>
      </c>
      <c r="AK1861" s="1">
        <v>28.7</v>
      </c>
      <c r="AL1861" s="1">
        <v>41.4</v>
      </c>
      <c r="AM1861" s="1">
        <v>55.2</v>
      </c>
      <c r="AN1861" s="1">
        <v>33.1</v>
      </c>
      <c r="AO1861" s="3" t="str">
        <f xml:space="preserve"> IFERROR(Table1[[#This Row],[GP 2012]]/Table1[[#This Row],[Total Assets 2012]], "x")</f>
        <v>x</v>
      </c>
      <c r="AP1861" s="3" t="str">
        <f xml:space="preserve"> IFERROR(Table1[[#This Row],[GP 2013]]/Table1[[#This Row],[Total Assets 2013]], "x")</f>
        <v>x</v>
      </c>
      <c r="AQ1861" s="3" t="str">
        <f xml:space="preserve"> IFERROR(Table1[[#This Row],[GP 2014]]/Table1[[#This Row],[Total Assets 2014]], "x")</f>
        <v>x</v>
      </c>
      <c r="AR1861" s="3" t="str">
        <f xml:space="preserve"> IFERROR(Table1[[#This Row],[GP 2015]]/Table1[[#This Row],[Total Assets 2015]], "x")</f>
        <v>x</v>
      </c>
      <c r="AS1861" s="3" t="str">
        <f xml:space="preserve"> IFERROR(Table1[[#This Row],[GP 2016]]/Table1[[#This Row],[Total Assets 2016]], "x")</f>
        <v>x</v>
      </c>
      <c r="AT1861" s="3" t="str">
        <f xml:space="preserve"> IFERROR(Table1[[#This Row],[GP 2017]]/Table1[[#This Row],[Total Assets 2017]], "x")</f>
        <v>x</v>
      </c>
      <c r="AU1861" s="3">
        <f xml:space="preserve"> IFERROR(Table1[[#This Row],[GP 2018]]/Table1[[#This Row],[Total Assets 2018]], "x")</f>
        <v>9.4936708860759479E-3</v>
      </c>
      <c r="AV1861" s="3">
        <f xml:space="preserve"> IFERROR(Table1[[#This Row],[GP 2019]]/Table1[[#This Row],[Total Assets 2019]], "x")</f>
        <v>9.9315068493150679E-2</v>
      </c>
      <c r="AW1861" s="3">
        <f xml:space="preserve"> IFERROR(Table1[[#This Row],[GP 2020]]/Table1[[#This Row],[Total Assets 2020]], "x")</f>
        <v>0.19860627177700349</v>
      </c>
      <c r="AX1861" s="3">
        <f xml:space="preserve"> IFERROR(Table1[[#This Row],[GP 2021]]/Table1[[#This Row],[Total Assets 2021]], "x")</f>
        <v>0.49758454106280198</v>
      </c>
      <c r="AY1861" s="3">
        <f xml:space="preserve"> IFERROR(Table1[[#This Row],[GP TTM]]/Table1[[#This Row],[Total Assets TTM]], "x")</f>
        <v>0.52355072463768115</v>
      </c>
      <c r="BA1861" s="3" t="str">
        <f xml:space="preserve"> IFERROR(ABS(Table1[[#This Row],[ROA 2013]]-Table1[[#This Row],[ROA 2012]]), "x")</f>
        <v>x</v>
      </c>
      <c r="BB1861" s="3" t="str">
        <f xml:space="preserve"> IFERROR(ABS(Table1[[#This Row],[ROA 2014]]-Table1[[#This Row],[ROA 2013]]), "x")</f>
        <v>x</v>
      </c>
      <c r="BC1861" s="3" t="str">
        <f xml:space="preserve"> IFERROR(ABS(Table1[[#This Row],[ROA 2015]]-Table1[[#This Row],[ROA 2014]]), "x")</f>
        <v>x</v>
      </c>
      <c r="BD1861" s="3" t="str">
        <f xml:space="preserve"> IFERROR(ABS(Table1[[#This Row],[ROA 2016]]-Table1[[#This Row],[ROA 2015]]), "x")</f>
        <v>x</v>
      </c>
      <c r="BE1861" s="3" t="str">
        <f xml:space="preserve"> IFERROR(ABS(Table1[[#This Row],[ROA 2017]]-Table1[[#This Row],[ROA 2016]]), "x")</f>
        <v>x</v>
      </c>
      <c r="BF1861" s="3" t="str">
        <f xml:space="preserve"> IFERROR(ABS(Table1[[#This Row],[ROA 2018]]-Table1[[#This Row],[ROA 2017]]), "x")</f>
        <v>x</v>
      </c>
      <c r="BG1861" s="3">
        <f xml:space="preserve"> IFERROR(ABS(Table1[[#This Row],[ROA 2019]]-Table1[[#This Row],[ROA 2018]]), "x")</f>
        <v>8.9821397607074735E-2</v>
      </c>
      <c r="BH1861" s="3">
        <f xml:space="preserve"> IFERROR(ABS(Table1[[#This Row],[ROA 2020]]-Table1[[#This Row],[ROA 2019]]), "x")</f>
        <v>9.9291203283852811E-2</v>
      </c>
      <c r="BI1861" s="3">
        <f xml:space="preserve"> IFERROR(ABS(Table1[[#This Row],[ROA 2021]]-Table1[[#This Row],[ROA 2020]]), "x")</f>
        <v>0.29897826928579851</v>
      </c>
      <c r="BJ1861" s="3">
        <f xml:space="preserve"> IFERROR(AVERAGE(Table1[[#This Row],[ROA 2013-2012]:[ROA 2021-2020]]), "x")</f>
        <v>0.16269695672557535</v>
      </c>
      <c r="BK1861" s="3">
        <f>IFERROR(AVERAGE(Table1[[#This Row],[ROA 2012]:[ROA 2021]]), "x")</f>
        <v>0.20124988805475802</v>
      </c>
      <c r="BN1861" s="1">
        <f>SUM(Table1[[#This Row],[B/M Rank]:[ROA Rank]])</f>
        <v>0</v>
      </c>
    </row>
    <row r="1862" spans="1:66" x14ac:dyDescent="0.25">
      <c r="A1862" s="1" t="s">
        <v>4023</v>
      </c>
      <c r="B1862" s="1" t="s">
        <v>1734</v>
      </c>
      <c r="C1862" s="1" t="s">
        <v>12</v>
      </c>
      <c r="D1862" s="1" t="s">
        <v>11</v>
      </c>
      <c r="E1862" s="1" t="s">
        <v>108</v>
      </c>
      <c r="F1862" s="1">
        <v>350.03</v>
      </c>
      <c r="G1862" s="19"/>
      <c r="H1862" s="19"/>
      <c r="I1862" s="19"/>
      <c r="J1862" s="19"/>
      <c r="K1862" s="1"/>
      <c r="L1862" s="19"/>
      <c r="M1862" s="1">
        <v>2016</v>
      </c>
      <c r="R1862" s="1">
        <v>1.2</v>
      </c>
      <c r="S1862" s="1">
        <v>5.8</v>
      </c>
      <c r="T1862" s="1">
        <v>14.8</v>
      </c>
      <c r="U1862" s="1">
        <v>47.4</v>
      </c>
      <c r="V1862" s="1">
        <v>44.7</v>
      </c>
      <c r="W1862" s="1">
        <v>83.5</v>
      </c>
      <c r="X1862" s="1">
        <v>82.4</v>
      </c>
      <c r="Z1862" s="3">
        <f xml:space="preserve"> IFERROR(AVEDEV(Table1[[#This Row],[GP 2012]:[GP 2021]]) / Table1[[#This Row],[Avg GP]], "x")</f>
        <v>0.77912867274569397</v>
      </c>
      <c r="AA1862" s="2">
        <f xml:space="preserve"> IFERROR(AVERAGE(Table1[[#This Row],[GP 2012]:[GP 2021]]), "x")</f>
        <v>32.9</v>
      </c>
      <c r="AB1862" s="11">
        <f>Table1[Equity]/Table1[Market Capital]</f>
        <v>0.83164300202839769</v>
      </c>
      <c r="AG1862" s="1">
        <v>8.1999999999999993</v>
      </c>
      <c r="AH1862" s="1">
        <v>9.6</v>
      </c>
      <c r="AI1862" s="1">
        <v>61.3</v>
      </c>
      <c r="AJ1862" s="1">
        <v>81.7</v>
      </c>
      <c r="AK1862" s="1">
        <v>190.6</v>
      </c>
      <c r="AL1862" s="1">
        <v>274.2</v>
      </c>
      <c r="AM1862" s="1">
        <v>342.6</v>
      </c>
      <c r="AN1862" s="1">
        <v>291.10000000000002</v>
      </c>
      <c r="AO1862" s="3" t="str">
        <f xml:space="preserve"> IFERROR(Table1[[#This Row],[GP 2012]]/Table1[[#This Row],[Total Assets 2012]], "x")</f>
        <v>x</v>
      </c>
      <c r="AP1862" s="3" t="str">
        <f xml:space="preserve"> IFERROR(Table1[[#This Row],[GP 2013]]/Table1[[#This Row],[Total Assets 2013]], "x")</f>
        <v>x</v>
      </c>
      <c r="AQ1862" s="3" t="str">
        <f xml:space="preserve"> IFERROR(Table1[[#This Row],[GP 2014]]/Table1[[#This Row],[Total Assets 2014]], "x")</f>
        <v>x</v>
      </c>
      <c r="AR1862" s="3" t="str">
        <f xml:space="preserve"> IFERROR(Table1[[#This Row],[GP 2015]]/Table1[[#This Row],[Total Assets 2015]], "x")</f>
        <v>x</v>
      </c>
      <c r="AS1862" s="3">
        <f xml:space="preserve"> IFERROR(Table1[[#This Row],[GP 2016]]/Table1[[#This Row],[Total Assets 2016]], "x")</f>
        <v>0.14634146341463417</v>
      </c>
      <c r="AT1862" s="3">
        <f xml:space="preserve"> IFERROR(Table1[[#This Row],[GP 2017]]/Table1[[#This Row],[Total Assets 2017]], "x")</f>
        <v>0.60416666666666663</v>
      </c>
      <c r="AU1862" s="3">
        <f xml:space="preserve"> IFERROR(Table1[[#This Row],[GP 2018]]/Table1[[#This Row],[Total Assets 2018]], "x")</f>
        <v>0.24143556280587278</v>
      </c>
      <c r="AV1862" s="3">
        <f xml:space="preserve"> IFERROR(Table1[[#This Row],[GP 2019]]/Table1[[#This Row],[Total Assets 2019]], "x")</f>
        <v>0.58017135862913094</v>
      </c>
      <c r="AW1862" s="3">
        <f xml:space="preserve"> IFERROR(Table1[[#This Row],[GP 2020]]/Table1[[#This Row],[Total Assets 2020]], "x")</f>
        <v>0.23452256033578175</v>
      </c>
      <c r="AX1862" s="3">
        <f xml:space="preserve"> IFERROR(Table1[[#This Row],[GP 2021]]/Table1[[#This Row],[Total Assets 2021]], "x")</f>
        <v>0.30452224653537563</v>
      </c>
      <c r="AY1862" s="3">
        <f xml:space="preserve"> IFERROR(Table1[[#This Row],[GP TTM]]/Table1[[#This Row],[Total Assets TTM]], "x")</f>
        <v>0.24051371862230006</v>
      </c>
      <c r="BA1862" s="3" t="str">
        <f xml:space="preserve"> IFERROR(ABS(Table1[[#This Row],[ROA 2013]]-Table1[[#This Row],[ROA 2012]]), "x")</f>
        <v>x</v>
      </c>
      <c r="BB1862" s="3" t="str">
        <f xml:space="preserve"> IFERROR(ABS(Table1[[#This Row],[ROA 2014]]-Table1[[#This Row],[ROA 2013]]), "x")</f>
        <v>x</v>
      </c>
      <c r="BC1862" s="3" t="str">
        <f xml:space="preserve"> IFERROR(ABS(Table1[[#This Row],[ROA 2015]]-Table1[[#This Row],[ROA 2014]]), "x")</f>
        <v>x</v>
      </c>
      <c r="BD1862" s="3" t="str">
        <f xml:space="preserve"> IFERROR(ABS(Table1[[#This Row],[ROA 2016]]-Table1[[#This Row],[ROA 2015]]), "x")</f>
        <v>x</v>
      </c>
      <c r="BE1862" s="3">
        <f xml:space="preserve"> IFERROR(ABS(Table1[[#This Row],[ROA 2017]]-Table1[[#This Row],[ROA 2016]]), "x")</f>
        <v>0.45782520325203246</v>
      </c>
      <c r="BF1862" s="3">
        <f xml:space="preserve"> IFERROR(ABS(Table1[[#This Row],[ROA 2018]]-Table1[[#This Row],[ROA 2017]]), "x")</f>
        <v>0.36273110386079388</v>
      </c>
      <c r="BG1862" s="3">
        <f xml:space="preserve"> IFERROR(ABS(Table1[[#This Row],[ROA 2019]]-Table1[[#This Row],[ROA 2018]]), "x")</f>
        <v>0.33873579582325819</v>
      </c>
      <c r="BH1862" s="3">
        <f xml:space="preserve"> IFERROR(ABS(Table1[[#This Row],[ROA 2020]]-Table1[[#This Row],[ROA 2019]]), "x")</f>
        <v>0.34564879829334916</v>
      </c>
      <c r="BI1862" s="3">
        <f xml:space="preserve"> IFERROR(ABS(Table1[[#This Row],[ROA 2021]]-Table1[[#This Row],[ROA 2020]]), "x")</f>
        <v>6.9999686199593875E-2</v>
      </c>
      <c r="BJ1862" s="3">
        <f xml:space="preserve"> IFERROR(AVERAGE(Table1[[#This Row],[ROA 2013-2012]:[ROA 2021-2020]]), "x")</f>
        <v>0.31498811748580552</v>
      </c>
      <c r="BK1862" s="3">
        <f>IFERROR(AVERAGE(Table1[[#This Row],[ROA 2012]:[ROA 2021]]), "x")</f>
        <v>0.35185997639791028</v>
      </c>
      <c r="BN1862" s="1">
        <f>SUM(Table1[[#This Row],[B/M Rank]:[ROA Rank]])</f>
        <v>0</v>
      </c>
    </row>
    <row r="1863" spans="1:66" x14ac:dyDescent="0.25">
      <c r="A1863" s="1" t="s">
        <v>4158</v>
      </c>
      <c r="B1863" s="1" t="s">
        <v>1863</v>
      </c>
      <c r="C1863" s="1" t="s">
        <v>4766</v>
      </c>
      <c r="D1863" s="1" t="s">
        <v>487</v>
      </c>
      <c r="E1863" s="1" t="s">
        <v>108</v>
      </c>
      <c r="F1863" s="1">
        <v>356.99</v>
      </c>
      <c r="G1863" s="19"/>
      <c r="H1863" s="19"/>
      <c r="I1863" s="19"/>
      <c r="J1863" s="19"/>
      <c r="K1863" s="1"/>
      <c r="L1863" s="19"/>
      <c r="M1863" s="1">
        <v>2013</v>
      </c>
      <c r="N1863" s="1">
        <v>23</v>
      </c>
      <c r="O1863" s="1">
        <v>68.5</v>
      </c>
      <c r="P1863" s="1">
        <v>21.6</v>
      </c>
      <c r="Q1863" s="1">
        <v>34.1</v>
      </c>
      <c r="R1863" s="1">
        <v>54.3</v>
      </c>
      <c r="S1863" s="1">
        <v>49.8</v>
      </c>
      <c r="T1863" s="1">
        <v>121</v>
      </c>
      <c r="U1863" s="1">
        <v>206.8</v>
      </c>
      <c r="V1863" s="1">
        <v>35.9</v>
      </c>
      <c r="W1863" s="1">
        <v>52.2</v>
      </c>
      <c r="X1863" s="1">
        <v>43.2</v>
      </c>
      <c r="Z1863" s="3">
        <f xml:space="preserve"> IFERROR(AVEDEV(Table1[[#This Row],[GP 2012]:[GP 2021]]) / Table1[[#This Row],[Avg GP]], "x")</f>
        <v>0.58794964028776986</v>
      </c>
      <c r="AA1863" s="2">
        <f xml:space="preserve"> IFERROR(AVERAGE(Table1[[#This Row],[GP 2012]:[GP 2021]]), "x")</f>
        <v>66.72</v>
      </c>
      <c r="AB1863" s="11">
        <f>Table1[Equity]/Table1[Market Capital]</f>
        <v>0.74567915067648949</v>
      </c>
      <c r="AC1863" s="1">
        <v>530.29999999999995</v>
      </c>
      <c r="AD1863" s="1">
        <v>496.5</v>
      </c>
      <c r="AE1863" s="1">
        <v>683.4</v>
      </c>
      <c r="AF1863" s="1">
        <v>900.3</v>
      </c>
      <c r="AG1863" s="15">
        <v>1022.8</v>
      </c>
      <c r="AH1863" s="15">
        <v>1316</v>
      </c>
      <c r="AI1863" s="15">
        <v>1244.8</v>
      </c>
      <c r="AJ1863" s="15">
        <v>1051.7</v>
      </c>
      <c r="AK1863" s="1">
        <v>973.5</v>
      </c>
      <c r="AL1863" s="1">
        <v>874.1</v>
      </c>
      <c r="AM1863" s="1">
        <v>829.9</v>
      </c>
      <c r="AN1863" s="1">
        <v>266.2</v>
      </c>
      <c r="AO1863" s="3">
        <f xml:space="preserve"> IFERROR(Table1[[#This Row],[GP 2012]]/Table1[[#This Row],[Total Assets 2012]], "x")</f>
        <v>4.3371676409579486E-2</v>
      </c>
      <c r="AP1863" s="3">
        <f xml:space="preserve"> IFERROR(Table1[[#This Row],[GP 2013]]/Table1[[#This Row],[Total Assets 2013]], "x")</f>
        <v>0.1379657603222558</v>
      </c>
      <c r="AQ1863" s="3">
        <f xml:space="preserve"> IFERROR(Table1[[#This Row],[GP 2014]]/Table1[[#This Row],[Total Assets 2014]], "x")</f>
        <v>3.1606672519754173E-2</v>
      </c>
      <c r="AR1863" s="3">
        <f xml:space="preserve"> IFERROR(Table1[[#This Row],[GP 2015]]/Table1[[#This Row],[Total Assets 2015]], "x")</f>
        <v>3.7876263467732985E-2</v>
      </c>
      <c r="AS1863" s="3">
        <f xml:space="preserve"> IFERROR(Table1[[#This Row],[GP 2016]]/Table1[[#This Row],[Total Assets 2016]], "x")</f>
        <v>5.3089558075870159E-2</v>
      </c>
      <c r="AT1863" s="3">
        <f xml:space="preserve"> IFERROR(Table1[[#This Row],[GP 2017]]/Table1[[#This Row],[Total Assets 2017]], "x")</f>
        <v>3.78419452887538E-2</v>
      </c>
      <c r="AU1863" s="3">
        <f xml:space="preserve"> IFERROR(Table1[[#This Row],[GP 2018]]/Table1[[#This Row],[Total Assets 2018]], "x")</f>
        <v>9.7204370179948596E-2</v>
      </c>
      <c r="AV1863" s="3">
        <f xml:space="preserve"> IFERROR(Table1[[#This Row],[GP 2019]]/Table1[[#This Row],[Total Assets 2019]], "x")</f>
        <v>0.1966340211086812</v>
      </c>
      <c r="AW1863" s="3">
        <f xml:space="preserve"> IFERROR(Table1[[#This Row],[GP 2020]]/Table1[[#This Row],[Total Assets 2020]], "x")</f>
        <v>3.6877247046738573E-2</v>
      </c>
      <c r="AX1863" s="3">
        <f xml:space="preserve"> IFERROR(Table1[[#This Row],[GP 2021]]/Table1[[#This Row],[Total Assets 2021]], "x")</f>
        <v>5.9718567669603019E-2</v>
      </c>
      <c r="AY1863" s="3">
        <f xml:space="preserve"> IFERROR(Table1[[#This Row],[GP TTM]]/Table1[[#This Row],[Total Assets TTM]], "x")</f>
        <v>5.2054464393300401E-2</v>
      </c>
      <c r="BA1863" s="3">
        <f xml:space="preserve"> IFERROR(ABS(Table1[[#This Row],[ROA 2013]]-Table1[[#This Row],[ROA 2012]]), "x")</f>
        <v>9.4594083912676319E-2</v>
      </c>
      <c r="BB1863" s="3">
        <f xml:space="preserve"> IFERROR(ABS(Table1[[#This Row],[ROA 2014]]-Table1[[#This Row],[ROA 2013]]), "x")</f>
        <v>0.10635908780250163</v>
      </c>
      <c r="BC1863" s="3">
        <f xml:space="preserve"> IFERROR(ABS(Table1[[#This Row],[ROA 2015]]-Table1[[#This Row],[ROA 2014]]), "x")</f>
        <v>6.269590947978812E-3</v>
      </c>
      <c r="BD1863" s="3">
        <f xml:space="preserve"> IFERROR(ABS(Table1[[#This Row],[ROA 2016]]-Table1[[#This Row],[ROA 2015]]), "x")</f>
        <v>1.5213294608137175E-2</v>
      </c>
      <c r="BE1863" s="3">
        <f xml:space="preserve"> IFERROR(ABS(Table1[[#This Row],[ROA 2017]]-Table1[[#This Row],[ROA 2016]]), "x")</f>
        <v>1.5247612787116359E-2</v>
      </c>
      <c r="BF1863" s="3">
        <f xml:space="preserve"> IFERROR(ABS(Table1[[#This Row],[ROA 2018]]-Table1[[#This Row],[ROA 2017]]), "x")</f>
        <v>5.9362424891194795E-2</v>
      </c>
      <c r="BG1863" s="3">
        <f xml:space="preserve"> IFERROR(ABS(Table1[[#This Row],[ROA 2019]]-Table1[[#This Row],[ROA 2018]]), "x")</f>
        <v>9.9429650928732599E-2</v>
      </c>
      <c r="BH1863" s="3">
        <f xml:space="preserve"> IFERROR(ABS(Table1[[#This Row],[ROA 2020]]-Table1[[#This Row],[ROA 2019]]), "x")</f>
        <v>0.15975677406194261</v>
      </c>
      <c r="BI1863" s="3">
        <f xml:space="preserve"> IFERROR(ABS(Table1[[#This Row],[ROA 2021]]-Table1[[#This Row],[ROA 2020]]), "x")</f>
        <v>2.2841320622864446E-2</v>
      </c>
      <c r="BJ1863" s="3">
        <f xml:space="preserve"> IFERROR(AVERAGE(Table1[[#This Row],[ROA 2013-2012]:[ROA 2021-2020]]), "x")</f>
        <v>6.4341537840349405E-2</v>
      </c>
      <c r="BK1863" s="3">
        <f>IFERROR(AVERAGE(Table1[[#This Row],[ROA 2012]:[ROA 2021]]), "x")</f>
        <v>7.3218608208891783E-2</v>
      </c>
      <c r="BN1863" s="1">
        <f>SUM(Table1[[#This Row],[B/M Rank]:[ROA Rank]])</f>
        <v>0</v>
      </c>
    </row>
    <row r="1864" spans="1:66" x14ac:dyDescent="0.25">
      <c r="A1864" s="1" t="s">
        <v>2330</v>
      </c>
      <c r="B1864" s="1" t="s">
        <v>377</v>
      </c>
      <c r="C1864" s="1" t="s">
        <v>375</v>
      </c>
      <c r="D1864" s="1" t="s">
        <v>133</v>
      </c>
      <c r="E1864" s="1" t="s">
        <v>108</v>
      </c>
      <c r="F1864" s="1">
        <v>357.74</v>
      </c>
      <c r="G1864" s="19"/>
      <c r="H1864" s="19"/>
      <c r="I1864" s="19"/>
      <c r="J1864" s="19"/>
      <c r="K1864" s="1"/>
      <c r="L1864" s="19"/>
      <c r="M1864" s="1">
        <v>2019</v>
      </c>
      <c r="T1864" s="1">
        <v>87</v>
      </c>
      <c r="U1864" s="1">
        <v>91.7</v>
      </c>
      <c r="V1864" s="1">
        <v>98.6</v>
      </c>
      <c r="W1864" s="1">
        <v>111.8</v>
      </c>
      <c r="X1864" s="1">
        <v>120</v>
      </c>
      <c r="Z1864" s="3">
        <f xml:space="preserve"> IFERROR(AVEDEV(Table1[[#This Row],[GP 2012]:[GP 2021]]) / Table1[[#This Row],[Avg GP]], "x")</f>
        <v>8.147005911076842E-2</v>
      </c>
      <c r="AA1864" s="2">
        <f xml:space="preserve"> IFERROR(AVERAGE(Table1[[#This Row],[GP 2012]:[GP 2021]]), "x")</f>
        <v>97.274999999999991</v>
      </c>
      <c r="AB1864" s="11">
        <f>Table1[Equity]/Table1[Market Capital]</f>
        <v>0.22865768435176384</v>
      </c>
      <c r="AI1864" s="1" t="s">
        <v>4368</v>
      </c>
      <c r="AJ1864" s="1">
        <v>85.1</v>
      </c>
      <c r="AK1864" s="1">
        <v>109.6</v>
      </c>
      <c r="AL1864" s="1">
        <v>227.8</v>
      </c>
      <c r="AM1864" s="1">
        <v>219.9</v>
      </c>
      <c r="AN1864" s="1">
        <v>81.8</v>
      </c>
      <c r="AO1864" s="3" t="str">
        <f xml:space="preserve"> IFERROR(Table1[[#This Row],[GP 2012]]/Table1[[#This Row],[Total Assets 2012]], "x")</f>
        <v>x</v>
      </c>
      <c r="AP1864" s="3" t="str">
        <f xml:space="preserve"> IFERROR(Table1[[#This Row],[GP 2013]]/Table1[[#This Row],[Total Assets 2013]], "x")</f>
        <v>x</v>
      </c>
      <c r="AQ1864" s="3" t="str">
        <f xml:space="preserve"> IFERROR(Table1[[#This Row],[GP 2014]]/Table1[[#This Row],[Total Assets 2014]], "x")</f>
        <v>x</v>
      </c>
      <c r="AR1864" s="3" t="str">
        <f xml:space="preserve"> IFERROR(Table1[[#This Row],[GP 2015]]/Table1[[#This Row],[Total Assets 2015]], "x")</f>
        <v>x</v>
      </c>
      <c r="AS1864" s="3" t="str">
        <f xml:space="preserve"> IFERROR(Table1[[#This Row],[GP 2016]]/Table1[[#This Row],[Total Assets 2016]], "x")</f>
        <v>x</v>
      </c>
      <c r="AT1864" s="3" t="str">
        <f xml:space="preserve"> IFERROR(Table1[[#This Row],[GP 2017]]/Table1[[#This Row],[Total Assets 2017]], "x")</f>
        <v>x</v>
      </c>
      <c r="AU1864" s="3" t="str">
        <f xml:space="preserve"> IFERROR(Table1[[#This Row],[GP 2018]]/Table1[[#This Row],[Total Assets 2018]], "x")</f>
        <v>x</v>
      </c>
      <c r="AV1864" s="3">
        <f xml:space="preserve"> IFERROR(Table1[[#This Row],[GP 2019]]/Table1[[#This Row],[Total Assets 2019]], "x")</f>
        <v>1.0775558166862516</v>
      </c>
      <c r="AW1864" s="3">
        <f xml:space="preserve"> IFERROR(Table1[[#This Row],[GP 2020]]/Table1[[#This Row],[Total Assets 2020]], "x")</f>
        <v>0.89963503649635035</v>
      </c>
      <c r="AX1864" s="3">
        <f xml:space="preserve"> IFERROR(Table1[[#This Row],[GP 2021]]/Table1[[#This Row],[Total Assets 2021]], "x")</f>
        <v>0.4907813871817383</v>
      </c>
      <c r="AY1864" s="3">
        <f xml:space="preserve"> IFERROR(Table1[[#This Row],[GP TTM]]/Table1[[#This Row],[Total Assets TTM]], "x")</f>
        <v>0.54570259208731242</v>
      </c>
      <c r="BA1864" s="3" t="str">
        <f xml:space="preserve"> IFERROR(ABS(Table1[[#This Row],[ROA 2013]]-Table1[[#This Row],[ROA 2012]]), "x")</f>
        <v>x</v>
      </c>
      <c r="BB1864" s="3" t="str">
        <f xml:space="preserve"> IFERROR(ABS(Table1[[#This Row],[ROA 2014]]-Table1[[#This Row],[ROA 2013]]), "x")</f>
        <v>x</v>
      </c>
      <c r="BC1864" s="3" t="str">
        <f xml:space="preserve"> IFERROR(ABS(Table1[[#This Row],[ROA 2015]]-Table1[[#This Row],[ROA 2014]]), "x")</f>
        <v>x</v>
      </c>
      <c r="BD1864" s="3" t="str">
        <f xml:space="preserve"> IFERROR(ABS(Table1[[#This Row],[ROA 2016]]-Table1[[#This Row],[ROA 2015]]), "x")</f>
        <v>x</v>
      </c>
      <c r="BE1864" s="3" t="str">
        <f xml:space="preserve"> IFERROR(ABS(Table1[[#This Row],[ROA 2017]]-Table1[[#This Row],[ROA 2016]]), "x")</f>
        <v>x</v>
      </c>
      <c r="BF1864" s="3" t="str">
        <f xml:space="preserve"> IFERROR(ABS(Table1[[#This Row],[ROA 2018]]-Table1[[#This Row],[ROA 2017]]), "x")</f>
        <v>x</v>
      </c>
      <c r="BG1864" s="3" t="str">
        <f xml:space="preserve"> IFERROR(ABS(Table1[[#This Row],[ROA 2019]]-Table1[[#This Row],[ROA 2018]]), "x")</f>
        <v>x</v>
      </c>
      <c r="BH1864" s="3">
        <f xml:space="preserve"> IFERROR(ABS(Table1[[#This Row],[ROA 2020]]-Table1[[#This Row],[ROA 2019]]), "x")</f>
        <v>0.17792078018990121</v>
      </c>
      <c r="BI1864" s="3">
        <f xml:space="preserve"> IFERROR(ABS(Table1[[#This Row],[ROA 2021]]-Table1[[#This Row],[ROA 2020]]), "x")</f>
        <v>0.40885364931461204</v>
      </c>
      <c r="BJ1864" s="3">
        <f xml:space="preserve"> IFERROR(AVERAGE(Table1[[#This Row],[ROA 2013-2012]:[ROA 2021-2020]]), "x")</f>
        <v>0.2933872147522566</v>
      </c>
      <c r="BK1864" s="3">
        <f>IFERROR(AVERAGE(Table1[[#This Row],[ROA 2012]:[ROA 2021]]), "x")</f>
        <v>0.82265741345478005</v>
      </c>
      <c r="BN1864" s="1">
        <f>SUM(Table1[[#This Row],[B/M Rank]:[ROA Rank]])</f>
        <v>0</v>
      </c>
    </row>
    <row r="1865" spans="1:66" x14ac:dyDescent="0.25">
      <c r="A1865" s="1" t="s">
        <v>3929</v>
      </c>
      <c r="B1865" s="1" t="s">
        <v>1640</v>
      </c>
      <c r="C1865" s="1" t="s">
        <v>1499</v>
      </c>
      <c r="D1865" s="1" t="s">
        <v>440</v>
      </c>
      <c r="E1865" s="1" t="s">
        <v>108</v>
      </c>
      <c r="F1865" s="1">
        <v>362.74</v>
      </c>
      <c r="G1865" s="19"/>
      <c r="H1865" s="19"/>
      <c r="I1865" s="19"/>
      <c r="J1865" s="19"/>
      <c r="K1865" s="1"/>
      <c r="L1865" s="19"/>
      <c r="M1865" s="1">
        <v>2021</v>
      </c>
      <c r="W1865" s="1">
        <v>23.5</v>
      </c>
      <c r="X1865" s="1">
        <v>23.5</v>
      </c>
      <c r="Z1865" s="3">
        <f xml:space="preserve"> IFERROR(AVEDEV(Table1[[#This Row],[GP 2012]:[GP 2021]]) / Table1[[#This Row],[Avg GP]], "x")</f>
        <v>0</v>
      </c>
      <c r="AA1865" s="2">
        <f xml:space="preserve"> IFERROR(AVERAGE(Table1[[#This Row],[GP 2012]:[GP 2021]]), "x")</f>
        <v>23.5</v>
      </c>
      <c r="AB1865" s="11">
        <f>Table1[Equity]/Table1[Market Capital]</f>
        <v>1.4214037602690632</v>
      </c>
      <c r="AL1865" s="1">
        <v>731</v>
      </c>
      <c r="AM1865" s="1">
        <v>731</v>
      </c>
      <c r="AN1865" s="1">
        <v>515.6</v>
      </c>
      <c r="AO1865" s="3" t="str">
        <f xml:space="preserve"> IFERROR(Table1[[#This Row],[GP 2012]]/Table1[[#This Row],[Total Assets 2012]], "x")</f>
        <v>x</v>
      </c>
      <c r="AP1865" s="3" t="str">
        <f xml:space="preserve"> IFERROR(Table1[[#This Row],[GP 2013]]/Table1[[#This Row],[Total Assets 2013]], "x")</f>
        <v>x</v>
      </c>
      <c r="AQ1865" s="3" t="str">
        <f xml:space="preserve"> IFERROR(Table1[[#This Row],[GP 2014]]/Table1[[#This Row],[Total Assets 2014]], "x")</f>
        <v>x</v>
      </c>
      <c r="AR1865" s="3" t="str">
        <f xml:space="preserve"> IFERROR(Table1[[#This Row],[GP 2015]]/Table1[[#This Row],[Total Assets 2015]], "x")</f>
        <v>x</v>
      </c>
      <c r="AS1865" s="3" t="str">
        <f xml:space="preserve"> IFERROR(Table1[[#This Row],[GP 2016]]/Table1[[#This Row],[Total Assets 2016]], "x")</f>
        <v>x</v>
      </c>
      <c r="AT1865" s="3" t="str">
        <f xml:space="preserve"> IFERROR(Table1[[#This Row],[GP 2017]]/Table1[[#This Row],[Total Assets 2017]], "x")</f>
        <v>x</v>
      </c>
      <c r="AU1865" s="3" t="str">
        <f xml:space="preserve"> IFERROR(Table1[[#This Row],[GP 2018]]/Table1[[#This Row],[Total Assets 2018]], "x")</f>
        <v>x</v>
      </c>
      <c r="AV1865" s="3" t="str">
        <f xml:space="preserve"> IFERROR(Table1[[#This Row],[GP 2019]]/Table1[[#This Row],[Total Assets 2019]], "x")</f>
        <v>x</v>
      </c>
      <c r="AW1865" s="3" t="str">
        <f xml:space="preserve"> IFERROR(Table1[[#This Row],[GP 2020]]/Table1[[#This Row],[Total Assets 2020]], "x")</f>
        <v>x</v>
      </c>
      <c r="AX1865" s="3">
        <f xml:space="preserve"> IFERROR(Table1[[#This Row],[GP 2021]]/Table1[[#This Row],[Total Assets 2021]], "x")</f>
        <v>3.2147742818057455E-2</v>
      </c>
      <c r="AY1865" s="3">
        <f xml:space="preserve"> IFERROR(Table1[[#This Row],[GP TTM]]/Table1[[#This Row],[Total Assets TTM]], "x")</f>
        <v>3.2147742818057455E-2</v>
      </c>
      <c r="BA1865" s="3" t="str">
        <f xml:space="preserve"> IFERROR(ABS(Table1[[#This Row],[ROA 2013]]-Table1[[#This Row],[ROA 2012]]), "x")</f>
        <v>x</v>
      </c>
      <c r="BB1865" s="3" t="str">
        <f xml:space="preserve"> IFERROR(ABS(Table1[[#This Row],[ROA 2014]]-Table1[[#This Row],[ROA 2013]]), "x")</f>
        <v>x</v>
      </c>
      <c r="BC1865" s="3" t="str">
        <f xml:space="preserve"> IFERROR(ABS(Table1[[#This Row],[ROA 2015]]-Table1[[#This Row],[ROA 2014]]), "x")</f>
        <v>x</v>
      </c>
      <c r="BD1865" s="3" t="str">
        <f xml:space="preserve"> IFERROR(ABS(Table1[[#This Row],[ROA 2016]]-Table1[[#This Row],[ROA 2015]]), "x")</f>
        <v>x</v>
      </c>
      <c r="BE1865" s="3" t="str">
        <f xml:space="preserve"> IFERROR(ABS(Table1[[#This Row],[ROA 2017]]-Table1[[#This Row],[ROA 2016]]), "x")</f>
        <v>x</v>
      </c>
      <c r="BF1865" s="3" t="str">
        <f xml:space="preserve"> IFERROR(ABS(Table1[[#This Row],[ROA 2018]]-Table1[[#This Row],[ROA 2017]]), "x")</f>
        <v>x</v>
      </c>
      <c r="BG1865" s="3" t="str">
        <f xml:space="preserve"> IFERROR(ABS(Table1[[#This Row],[ROA 2019]]-Table1[[#This Row],[ROA 2018]]), "x")</f>
        <v>x</v>
      </c>
      <c r="BH1865" s="3" t="str">
        <f xml:space="preserve"> IFERROR(ABS(Table1[[#This Row],[ROA 2020]]-Table1[[#This Row],[ROA 2019]]), "x")</f>
        <v>x</v>
      </c>
      <c r="BI1865" s="3" t="str">
        <f xml:space="preserve"> IFERROR(ABS(Table1[[#This Row],[ROA 2021]]-Table1[[#This Row],[ROA 2020]]), "x")</f>
        <v>x</v>
      </c>
      <c r="BJ1865" s="3" t="str">
        <f xml:space="preserve"> IFERROR(AVERAGE(Table1[[#This Row],[ROA 2013-2012]:[ROA 2021-2020]]), "x")</f>
        <v>x</v>
      </c>
      <c r="BK1865" s="3">
        <f>IFERROR(AVERAGE(Table1[[#This Row],[ROA 2012]:[ROA 2021]]), "x")</f>
        <v>3.2147742818057455E-2</v>
      </c>
      <c r="BN1865" s="1">
        <f>SUM(Table1[[#This Row],[B/M Rank]:[ROA Rank]])</f>
        <v>0</v>
      </c>
    </row>
    <row r="1866" spans="1:66" x14ac:dyDescent="0.25">
      <c r="A1866" s="1" t="s">
        <v>2772</v>
      </c>
      <c r="B1866" s="1" t="s">
        <v>4419</v>
      </c>
      <c r="C1866" s="1" t="s">
        <v>4417</v>
      </c>
      <c r="D1866" s="1" t="s">
        <v>268</v>
      </c>
      <c r="E1866" s="1" t="s">
        <v>108</v>
      </c>
      <c r="F1866" s="1">
        <v>364.28</v>
      </c>
      <c r="G1866" s="19"/>
      <c r="H1866" s="19"/>
      <c r="I1866" s="19"/>
      <c r="J1866" s="19"/>
      <c r="K1866" s="1"/>
      <c r="L1866" s="19"/>
      <c r="M1866" s="1">
        <v>2013</v>
      </c>
      <c r="N1866" s="1" t="s">
        <v>4368</v>
      </c>
      <c r="O1866" s="1" t="s">
        <v>4368</v>
      </c>
      <c r="P1866" s="1" t="s">
        <v>4368</v>
      </c>
      <c r="Q1866" s="1" t="s">
        <v>4368</v>
      </c>
      <c r="R1866" s="1" t="s">
        <v>4368</v>
      </c>
      <c r="S1866" s="1" t="s">
        <v>4368</v>
      </c>
      <c r="T1866" s="1" t="s">
        <v>4368</v>
      </c>
      <c r="U1866" s="1" t="s">
        <v>4368</v>
      </c>
      <c r="V1866" s="1">
        <v>-13.8</v>
      </c>
      <c r="W1866" s="1">
        <v>-3.8</v>
      </c>
      <c r="X1866" s="1">
        <v>-3</v>
      </c>
      <c r="Z1866" s="3">
        <f xml:space="preserve"> IFERROR(AVEDEV(Table1[[#This Row],[GP 2012]:[GP 2021]]) / Table1[[#This Row],[Avg GP]], "x")</f>
        <v>-0.56818181818181812</v>
      </c>
      <c r="AA1866" s="2">
        <f xml:space="preserve"> IFERROR(AVERAGE(Table1[[#This Row],[GP 2012]:[GP 2021]]), "x")</f>
        <v>-8.8000000000000007</v>
      </c>
      <c r="AB1866" s="11">
        <f>Table1[Equity]/Table1[Market Capital]</f>
        <v>1.2086856264411991</v>
      </c>
      <c r="AC1866" s="1">
        <v>236.1</v>
      </c>
      <c r="AD1866" s="1">
        <v>320.10000000000002</v>
      </c>
      <c r="AE1866" s="1">
        <v>397.5</v>
      </c>
      <c r="AF1866" s="1">
        <v>475.4</v>
      </c>
      <c r="AG1866" s="1">
        <v>506.2</v>
      </c>
      <c r="AH1866" s="1">
        <v>514.20000000000005</v>
      </c>
      <c r="AI1866" s="1">
        <v>662.9</v>
      </c>
      <c r="AJ1866" s="1">
        <v>593.79999999999995</v>
      </c>
      <c r="AK1866" s="1">
        <v>586.20000000000005</v>
      </c>
      <c r="AL1866" s="1">
        <v>592</v>
      </c>
      <c r="AM1866" s="1">
        <v>591.79999999999995</v>
      </c>
      <c r="AN1866" s="1">
        <v>440.3</v>
      </c>
      <c r="AO1866" s="3" t="str">
        <f xml:space="preserve"> IFERROR(Table1[[#This Row],[GP 2012]]/Table1[[#This Row],[Total Assets 2012]], "x")</f>
        <v>x</v>
      </c>
      <c r="AP1866" s="3" t="str">
        <f xml:space="preserve"> IFERROR(Table1[[#This Row],[GP 2013]]/Table1[[#This Row],[Total Assets 2013]], "x")</f>
        <v>x</v>
      </c>
      <c r="AQ1866" s="3" t="str">
        <f xml:space="preserve"> IFERROR(Table1[[#This Row],[GP 2014]]/Table1[[#This Row],[Total Assets 2014]], "x")</f>
        <v>x</v>
      </c>
      <c r="AR1866" s="3" t="str">
        <f xml:space="preserve"> IFERROR(Table1[[#This Row],[GP 2015]]/Table1[[#This Row],[Total Assets 2015]], "x")</f>
        <v>x</v>
      </c>
      <c r="AS1866" s="3" t="str">
        <f xml:space="preserve"> IFERROR(Table1[[#This Row],[GP 2016]]/Table1[[#This Row],[Total Assets 2016]], "x")</f>
        <v>x</v>
      </c>
      <c r="AT1866" s="3" t="str">
        <f xml:space="preserve"> IFERROR(Table1[[#This Row],[GP 2017]]/Table1[[#This Row],[Total Assets 2017]], "x")</f>
        <v>x</v>
      </c>
      <c r="AU1866" s="3" t="str">
        <f xml:space="preserve"> IFERROR(Table1[[#This Row],[GP 2018]]/Table1[[#This Row],[Total Assets 2018]], "x")</f>
        <v>x</v>
      </c>
      <c r="AV1866" s="3" t="str">
        <f xml:space="preserve"> IFERROR(Table1[[#This Row],[GP 2019]]/Table1[[#This Row],[Total Assets 2019]], "x")</f>
        <v>x</v>
      </c>
      <c r="AW1866" s="3">
        <f xml:space="preserve"> IFERROR(Table1[[#This Row],[GP 2020]]/Table1[[#This Row],[Total Assets 2020]], "x")</f>
        <v>-2.3541453428863868E-2</v>
      </c>
      <c r="AX1866" s="3">
        <f xml:space="preserve"> IFERROR(Table1[[#This Row],[GP 2021]]/Table1[[#This Row],[Total Assets 2021]], "x")</f>
        <v>-6.4189189189189184E-3</v>
      </c>
      <c r="AY1866" s="3">
        <f xml:space="preserve"> IFERROR(Table1[[#This Row],[GP TTM]]/Table1[[#This Row],[Total Assets TTM]], "x")</f>
        <v>-5.0692801622169653E-3</v>
      </c>
      <c r="BA1866" s="3" t="str">
        <f xml:space="preserve"> IFERROR(ABS(Table1[[#This Row],[ROA 2013]]-Table1[[#This Row],[ROA 2012]]), "x")</f>
        <v>x</v>
      </c>
      <c r="BB1866" s="3" t="str">
        <f xml:space="preserve"> IFERROR(ABS(Table1[[#This Row],[ROA 2014]]-Table1[[#This Row],[ROA 2013]]), "x")</f>
        <v>x</v>
      </c>
      <c r="BC1866" s="3" t="str">
        <f xml:space="preserve"> IFERROR(ABS(Table1[[#This Row],[ROA 2015]]-Table1[[#This Row],[ROA 2014]]), "x")</f>
        <v>x</v>
      </c>
      <c r="BD1866" s="3" t="str">
        <f xml:space="preserve"> IFERROR(ABS(Table1[[#This Row],[ROA 2016]]-Table1[[#This Row],[ROA 2015]]), "x")</f>
        <v>x</v>
      </c>
      <c r="BE1866" s="3" t="str">
        <f xml:space="preserve"> IFERROR(ABS(Table1[[#This Row],[ROA 2017]]-Table1[[#This Row],[ROA 2016]]), "x")</f>
        <v>x</v>
      </c>
      <c r="BF1866" s="3" t="str">
        <f xml:space="preserve"> IFERROR(ABS(Table1[[#This Row],[ROA 2018]]-Table1[[#This Row],[ROA 2017]]), "x")</f>
        <v>x</v>
      </c>
      <c r="BG1866" s="3" t="str">
        <f xml:space="preserve"> IFERROR(ABS(Table1[[#This Row],[ROA 2019]]-Table1[[#This Row],[ROA 2018]]), "x")</f>
        <v>x</v>
      </c>
      <c r="BH1866" s="3" t="str">
        <f xml:space="preserve"> IFERROR(ABS(Table1[[#This Row],[ROA 2020]]-Table1[[#This Row],[ROA 2019]]), "x")</f>
        <v>x</v>
      </c>
      <c r="BI1866" s="3">
        <f xml:space="preserve"> IFERROR(ABS(Table1[[#This Row],[ROA 2021]]-Table1[[#This Row],[ROA 2020]]), "x")</f>
        <v>1.7122534509944949E-2</v>
      </c>
      <c r="BJ1866" s="3">
        <f xml:space="preserve"> IFERROR(AVERAGE(Table1[[#This Row],[ROA 2013-2012]:[ROA 2021-2020]]), "x")</f>
        <v>1.7122534509944949E-2</v>
      </c>
      <c r="BK1866" s="3">
        <f>IFERROR(AVERAGE(Table1[[#This Row],[ROA 2012]:[ROA 2021]]), "x")</f>
        <v>-1.4980186173891394E-2</v>
      </c>
      <c r="BN1866" s="1">
        <f>SUM(Table1[[#This Row],[B/M Rank]:[ROA Rank]])</f>
        <v>0</v>
      </c>
    </row>
    <row r="1867" spans="1:66" x14ac:dyDescent="0.25">
      <c r="A1867" s="1" t="s">
        <v>4016</v>
      </c>
      <c r="B1867" s="1" t="s">
        <v>4760</v>
      </c>
      <c r="C1867" s="1" t="s">
        <v>12</v>
      </c>
      <c r="D1867" s="1" t="s">
        <v>11</v>
      </c>
      <c r="E1867" s="1" t="s">
        <v>108</v>
      </c>
      <c r="F1867" s="1">
        <v>370.26</v>
      </c>
      <c r="G1867" s="19"/>
      <c r="H1867" s="19"/>
      <c r="I1867" s="19"/>
      <c r="J1867" s="19"/>
      <c r="K1867" s="1"/>
      <c r="L1867" s="19"/>
      <c r="M1867" s="1">
        <v>2019</v>
      </c>
      <c r="U1867" s="1" t="s">
        <v>4368</v>
      </c>
      <c r="V1867" s="1" t="s">
        <v>4368</v>
      </c>
      <c r="W1867" s="1" t="s">
        <v>4368</v>
      </c>
      <c r="X1867" s="1" t="s">
        <v>4368</v>
      </c>
      <c r="Z1867" s="3" t="str">
        <f xml:space="preserve"> IFERROR(AVEDEV(Table1[[#This Row],[GP 2012]:[GP 2021]]) / Table1[[#This Row],[Avg GP]], "x")</f>
        <v>x</v>
      </c>
      <c r="AA1867" s="2" t="str">
        <f xml:space="preserve"> IFERROR(AVERAGE(Table1[[#This Row],[GP 2012]:[GP 2021]]), "x")</f>
        <v>x</v>
      </c>
      <c r="AB1867" s="11">
        <f>Table1[Equity]/Table1[Market Capital]</f>
        <v>0.46183762761302871</v>
      </c>
      <c r="AJ1867" s="1">
        <v>15.5</v>
      </c>
      <c r="AK1867" s="1">
        <v>103.7</v>
      </c>
      <c r="AL1867" s="1">
        <v>207.4</v>
      </c>
      <c r="AM1867" s="1">
        <v>186.6</v>
      </c>
      <c r="AN1867" s="1">
        <v>171</v>
      </c>
      <c r="AO1867" s="3" t="str">
        <f xml:space="preserve"> IFERROR(Table1[[#This Row],[GP 2012]]/Table1[[#This Row],[Total Assets 2012]], "x")</f>
        <v>x</v>
      </c>
      <c r="AP1867" s="3" t="str">
        <f xml:space="preserve"> IFERROR(Table1[[#This Row],[GP 2013]]/Table1[[#This Row],[Total Assets 2013]], "x")</f>
        <v>x</v>
      </c>
      <c r="AQ1867" s="3" t="str">
        <f xml:space="preserve"> IFERROR(Table1[[#This Row],[GP 2014]]/Table1[[#This Row],[Total Assets 2014]], "x")</f>
        <v>x</v>
      </c>
      <c r="AR1867" s="3" t="str">
        <f xml:space="preserve"> IFERROR(Table1[[#This Row],[GP 2015]]/Table1[[#This Row],[Total Assets 2015]], "x")</f>
        <v>x</v>
      </c>
      <c r="AS1867" s="3" t="str">
        <f xml:space="preserve"> IFERROR(Table1[[#This Row],[GP 2016]]/Table1[[#This Row],[Total Assets 2016]], "x")</f>
        <v>x</v>
      </c>
      <c r="AT1867" s="3" t="str">
        <f xml:space="preserve"> IFERROR(Table1[[#This Row],[GP 2017]]/Table1[[#This Row],[Total Assets 2017]], "x")</f>
        <v>x</v>
      </c>
      <c r="AU1867" s="3" t="str">
        <f xml:space="preserve"> IFERROR(Table1[[#This Row],[GP 2018]]/Table1[[#This Row],[Total Assets 2018]], "x")</f>
        <v>x</v>
      </c>
      <c r="AV1867" s="3" t="str">
        <f xml:space="preserve"> IFERROR(Table1[[#This Row],[GP 2019]]/Table1[[#This Row],[Total Assets 2019]], "x")</f>
        <v>x</v>
      </c>
      <c r="AW1867" s="3" t="str">
        <f xml:space="preserve"> IFERROR(Table1[[#This Row],[GP 2020]]/Table1[[#This Row],[Total Assets 2020]], "x")</f>
        <v>x</v>
      </c>
      <c r="AX1867" s="3" t="str">
        <f xml:space="preserve"> IFERROR(Table1[[#This Row],[GP 2021]]/Table1[[#This Row],[Total Assets 2021]], "x")</f>
        <v>x</v>
      </c>
      <c r="AY1867" s="3" t="str">
        <f xml:space="preserve"> IFERROR(Table1[[#This Row],[GP TTM]]/Table1[[#This Row],[Total Assets TTM]], "x")</f>
        <v>x</v>
      </c>
      <c r="BA1867" s="3" t="str">
        <f xml:space="preserve"> IFERROR(ABS(Table1[[#This Row],[ROA 2013]]-Table1[[#This Row],[ROA 2012]]), "x")</f>
        <v>x</v>
      </c>
      <c r="BB1867" s="3" t="str">
        <f xml:space="preserve"> IFERROR(ABS(Table1[[#This Row],[ROA 2014]]-Table1[[#This Row],[ROA 2013]]), "x")</f>
        <v>x</v>
      </c>
      <c r="BC1867" s="3" t="str">
        <f xml:space="preserve"> IFERROR(ABS(Table1[[#This Row],[ROA 2015]]-Table1[[#This Row],[ROA 2014]]), "x")</f>
        <v>x</v>
      </c>
      <c r="BD1867" s="3" t="str">
        <f xml:space="preserve"> IFERROR(ABS(Table1[[#This Row],[ROA 2016]]-Table1[[#This Row],[ROA 2015]]), "x")</f>
        <v>x</v>
      </c>
      <c r="BE1867" s="3" t="str">
        <f xml:space="preserve"> IFERROR(ABS(Table1[[#This Row],[ROA 2017]]-Table1[[#This Row],[ROA 2016]]), "x")</f>
        <v>x</v>
      </c>
      <c r="BF1867" s="3" t="str">
        <f xml:space="preserve"> IFERROR(ABS(Table1[[#This Row],[ROA 2018]]-Table1[[#This Row],[ROA 2017]]), "x")</f>
        <v>x</v>
      </c>
      <c r="BG1867" s="3" t="str">
        <f xml:space="preserve"> IFERROR(ABS(Table1[[#This Row],[ROA 2019]]-Table1[[#This Row],[ROA 2018]]), "x")</f>
        <v>x</v>
      </c>
      <c r="BH1867" s="3" t="str">
        <f xml:space="preserve"> IFERROR(ABS(Table1[[#This Row],[ROA 2020]]-Table1[[#This Row],[ROA 2019]]), "x")</f>
        <v>x</v>
      </c>
      <c r="BI1867" s="3" t="str">
        <f xml:space="preserve"> IFERROR(ABS(Table1[[#This Row],[ROA 2021]]-Table1[[#This Row],[ROA 2020]]), "x")</f>
        <v>x</v>
      </c>
      <c r="BJ1867" s="3" t="str">
        <f xml:space="preserve"> IFERROR(AVERAGE(Table1[[#This Row],[ROA 2013-2012]:[ROA 2021-2020]]), "x")</f>
        <v>x</v>
      </c>
      <c r="BK1867" s="3" t="str">
        <f>IFERROR(AVERAGE(Table1[[#This Row],[ROA 2012]:[ROA 2021]]), "x")</f>
        <v>x</v>
      </c>
      <c r="BN1867" s="1">
        <f>SUM(Table1[[#This Row],[B/M Rank]:[ROA Rank]])</f>
        <v>0</v>
      </c>
    </row>
    <row r="1868" spans="1:66" x14ac:dyDescent="0.25">
      <c r="A1868" s="1" t="s">
        <v>3857</v>
      </c>
      <c r="B1868" s="1" t="s">
        <v>1573</v>
      </c>
      <c r="C1868" s="1" t="s">
        <v>1499</v>
      </c>
      <c r="D1868" s="1" t="s">
        <v>440</v>
      </c>
      <c r="E1868" s="1" t="s">
        <v>108</v>
      </c>
      <c r="F1868" s="1">
        <v>371.08</v>
      </c>
      <c r="G1868" s="19"/>
      <c r="H1868" s="19"/>
      <c r="I1868" s="19"/>
      <c r="J1868" s="19"/>
      <c r="K1868" s="1"/>
      <c r="L1868" s="19"/>
      <c r="M1868" s="1">
        <v>2012</v>
      </c>
      <c r="N1868" s="1" t="s">
        <v>4368</v>
      </c>
      <c r="O1868" s="1" t="s">
        <v>4368</v>
      </c>
      <c r="P1868" s="1" t="s">
        <v>4368</v>
      </c>
      <c r="Q1868" s="1" t="s">
        <v>4368</v>
      </c>
      <c r="R1868" s="1" t="s">
        <v>4368</v>
      </c>
      <c r="S1868" s="1" t="s">
        <v>4368</v>
      </c>
      <c r="T1868" s="1" t="s">
        <v>4368</v>
      </c>
      <c r="U1868" s="1" t="s">
        <v>4368</v>
      </c>
      <c r="V1868" s="1" t="s">
        <v>4368</v>
      </c>
      <c r="W1868" s="1" t="s">
        <v>4368</v>
      </c>
      <c r="X1868" s="1" t="s">
        <v>4368</v>
      </c>
      <c r="Z1868" s="3" t="str">
        <f xml:space="preserve"> IFERROR(AVEDEV(Table1[[#This Row],[GP 2012]:[GP 2021]]) / Table1[[#This Row],[Avg GP]], "x")</f>
        <v>x</v>
      </c>
      <c r="AA1868" s="2" t="str">
        <f xml:space="preserve"> IFERROR(AVERAGE(Table1[[#This Row],[GP 2012]:[GP 2021]]), "x")</f>
        <v>x</v>
      </c>
      <c r="AB1868" s="11">
        <f>Table1[Equity]/Table1[Market Capital]</f>
        <v>0.89037404333297399</v>
      </c>
      <c r="AC1868" s="1">
        <v>97.2</v>
      </c>
      <c r="AD1868" s="1">
        <v>99.5</v>
      </c>
      <c r="AE1868" s="1">
        <v>2.1</v>
      </c>
      <c r="AF1868" s="1">
        <v>10.199999999999999</v>
      </c>
      <c r="AG1868" s="1">
        <v>23.1</v>
      </c>
      <c r="AH1868" s="1">
        <v>21.9</v>
      </c>
      <c r="AI1868" s="1">
        <v>60.5</v>
      </c>
      <c r="AJ1868" s="1">
        <v>54.4</v>
      </c>
      <c r="AK1868" s="1">
        <v>310.5</v>
      </c>
      <c r="AL1868" s="1">
        <v>337.9</v>
      </c>
      <c r="AM1868" s="1">
        <v>332.7</v>
      </c>
      <c r="AN1868" s="1">
        <v>330.4</v>
      </c>
      <c r="AO1868" s="3" t="str">
        <f xml:space="preserve"> IFERROR(Table1[[#This Row],[GP 2012]]/Table1[[#This Row],[Total Assets 2012]], "x")</f>
        <v>x</v>
      </c>
      <c r="AP1868" s="3" t="str">
        <f xml:space="preserve"> IFERROR(Table1[[#This Row],[GP 2013]]/Table1[[#This Row],[Total Assets 2013]], "x")</f>
        <v>x</v>
      </c>
      <c r="AQ1868" s="3" t="str">
        <f xml:space="preserve"> IFERROR(Table1[[#This Row],[GP 2014]]/Table1[[#This Row],[Total Assets 2014]], "x")</f>
        <v>x</v>
      </c>
      <c r="AR1868" s="3" t="str">
        <f xml:space="preserve"> IFERROR(Table1[[#This Row],[GP 2015]]/Table1[[#This Row],[Total Assets 2015]], "x")</f>
        <v>x</v>
      </c>
      <c r="AS1868" s="3" t="str">
        <f xml:space="preserve"> IFERROR(Table1[[#This Row],[GP 2016]]/Table1[[#This Row],[Total Assets 2016]], "x")</f>
        <v>x</v>
      </c>
      <c r="AT1868" s="3" t="str">
        <f xml:space="preserve"> IFERROR(Table1[[#This Row],[GP 2017]]/Table1[[#This Row],[Total Assets 2017]], "x")</f>
        <v>x</v>
      </c>
      <c r="AU1868" s="3" t="str">
        <f xml:space="preserve"> IFERROR(Table1[[#This Row],[GP 2018]]/Table1[[#This Row],[Total Assets 2018]], "x")</f>
        <v>x</v>
      </c>
      <c r="AV1868" s="3" t="str">
        <f xml:space="preserve"> IFERROR(Table1[[#This Row],[GP 2019]]/Table1[[#This Row],[Total Assets 2019]], "x")</f>
        <v>x</v>
      </c>
      <c r="AW1868" s="3" t="str">
        <f xml:space="preserve"> IFERROR(Table1[[#This Row],[GP 2020]]/Table1[[#This Row],[Total Assets 2020]], "x")</f>
        <v>x</v>
      </c>
      <c r="AX1868" s="3" t="str">
        <f xml:space="preserve"> IFERROR(Table1[[#This Row],[GP 2021]]/Table1[[#This Row],[Total Assets 2021]], "x")</f>
        <v>x</v>
      </c>
      <c r="AY1868" s="3" t="str">
        <f xml:space="preserve"> IFERROR(Table1[[#This Row],[GP TTM]]/Table1[[#This Row],[Total Assets TTM]], "x")</f>
        <v>x</v>
      </c>
      <c r="BA1868" s="3" t="str">
        <f xml:space="preserve"> IFERROR(ABS(Table1[[#This Row],[ROA 2013]]-Table1[[#This Row],[ROA 2012]]), "x")</f>
        <v>x</v>
      </c>
      <c r="BB1868" s="3" t="str">
        <f xml:space="preserve"> IFERROR(ABS(Table1[[#This Row],[ROA 2014]]-Table1[[#This Row],[ROA 2013]]), "x")</f>
        <v>x</v>
      </c>
      <c r="BC1868" s="3" t="str">
        <f xml:space="preserve"> IFERROR(ABS(Table1[[#This Row],[ROA 2015]]-Table1[[#This Row],[ROA 2014]]), "x")</f>
        <v>x</v>
      </c>
      <c r="BD1868" s="3" t="str">
        <f xml:space="preserve"> IFERROR(ABS(Table1[[#This Row],[ROA 2016]]-Table1[[#This Row],[ROA 2015]]), "x")</f>
        <v>x</v>
      </c>
      <c r="BE1868" s="3" t="str">
        <f xml:space="preserve"> IFERROR(ABS(Table1[[#This Row],[ROA 2017]]-Table1[[#This Row],[ROA 2016]]), "x")</f>
        <v>x</v>
      </c>
      <c r="BF1868" s="3" t="str">
        <f xml:space="preserve"> IFERROR(ABS(Table1[[#This Row],[ROA 2018]]-Table1[[#This Row],[ROA 2017]]), "x")</f>
        <v>x</v>
      </c>
      <c r="BG1868" s="3" t="str">
        <f xml:space="preserve"> IFERROR(ABS(Table1[[#This Row],[ROA 2019]]-Table1[[#This Row],[ROA 2018]]), "x")</f>
        <v>x</v>
      </c>
      <c r="BH1868" s="3" t="str">
        <f xml:space="preserve"> IFERROR(ABS(Table1[[#This Row],[ROA 2020]]-Table1[[#This Row],[ROA 2019]]), "x")</f>
        <v>x</v>
      </c>
      <c r="BI1868" s="3" t="str">
        <f xml:space="preserve"> IFERROR(ABS(Table1[[#This Row],[ROA 2021]]-Table1[[#This Row],[ROA 2020]]), "x")</f>
        <v>x</v>
      </c>
      <c r="BJ1868" s="3" t="str">
        <f xml:space="preserve"> IFERROR(AVERAGE(Table1[[#This Row],[ROA 2013-2012]:[ROA 2021-2020]]), "x")</f>
        <v>x</v>
      </c>
      <c r="BK1868" s="3" t="str">
        <f>IFERROR(AVERAGE(Table1[[#This Row],[ROA 2012]:[ROA 2021]]), "x")</f>
        <v>x</v>
      </c>
      <c r="BN1868" s="1">
        <f>SUM(Table1[[#This Row],[B/M Rank]:[ROA Rank]])</f>
        <v>0</v>
      </c>
    </row>
    <row r="1869" spans="1:66" x14ac:dyDescent="0.25">
      <c r="A1869" s="1" t="s">
        <v>4168</v>
      </c>
      <c r="B1869" s="1" t="s">
        <v>1872</v>
      </c>
      <c r="C1869" s="1" t="s">
        <v>4766</v>
      </c>
      <c r="D1869" s="1" t="s">
        <v>487</v>
      </c>
      <c r="E1869" s="1" t="s">
        <v>108</v>
      </c>
      <c r="F1869" s="1">
        <v>375.58</v>
      </c>
      <c r="G1869" s="19"/>
      <c r="H1869" s="19"/>
      <c r="I1869" s="19"/>
      <c r="J1869" s="19"/>
      <c r="K1869" s="1"/>
      <c r="L1869" s="19"/>
      <c r="M1869" s="1">
        <v>2012</v>
      </c>
      <c r="N1869" s="1">
        <v>16.3</v>
      </c>
      <c r="O1869" s="1">
        <v>17.100000000000001</v>
      </c>
      <c r="P1869" s="1">
        <v>22.9</v>
      </c>
      <c r="Q1869" s="1">
        <v>22.8</v>
      </c>
      <c r="R1869" s="1">
        <v>23.6</v>
      </c>
      <c r="S1869" s="1">
        <v>26.6</v>
      </c>
      <c r="T1869" s="1">
        <v>24.4</v>
      </c>
      <c r="U1869" s="1">
        <v>23.8</v>
      </c>
      <c r="V1869" s="1">
        <v>24.3</v>
      </c>
      <c r="W1869" s="1">
        <v>27.1</v>
      </c>
      <c r="X1869" s="1">
        <v>31.7</v>
      </c>
      <c r="Z1869" s="3">
        <f xml:space="preserve"> IFERROR(AVEDEV(Table1[[#This Row],[GP 2012]:[GP 2021]]) / Table1[[#This Row],[Avg GP]], "x")</f>
        <v>0.1089558759283529</v>
      </c>
      <c r="AA1869" s="2">
        <f xml:space="preserve"> IFERROR(AVERAGE(Table1[[#This Row],[GP 2012]:[GP 2021]]), "x")</f>
        <v>22.890000000000004</v>
      </c>
      <c r="AB1869" s="11">
        <f>Table1[Equity]/Table1[Market Capital]</f>
        <v>1.1219979764630705</v>
      </c>
      <c r="AC1869" s="1">
        <v>310.2</v>
      </c>
      <c r="AD1869" s="1">
        <v>332.6</v>
      </c>
      <c r="AE1869" s="1">
        <v>395.1</v>
      </c>
      <c r="AF1869" s="1">
        <v>434.7</v>
      </c>
      <c r="AG1869" s="1">
        <v>480.5</v>
      </c>
      <c r="AH1869" s="1">
        <v>518.1</v>
      </c>
      <c r="AI1869" s="1">
        <v>574.70000000000005</v>
      </c>
      <c r="AJ1869" s="1">
        <v>629.1</v>
      </c>
      <c r="AK1869" s="1">
        <v>697.5</v>
      </c>
      <c r="AL1869" s="1">
        <v>741.3</v>
      </c>
      <c r="AM1869" s="1">
        <v>784.4</v>
      </c>
      <c r="AN1869" s="1">
        <v>421.4</v>
      </c>
      <c r="AO1869" s="3">
        <f xml:space="preserve"> IFERROR(Table1[[#This Row],[GP 2012]]/Table1[[#This Row],[Total Assets 2012]], "x")</f>
        <v>5.2546744036105743E-2</v>
      </c>
      <c r="AP1869" s="3">
        <f xml:space="preserve"> IFERROR(Table1[[#This Row],[GP 2013]]/Table1[[#This Row],[Total Assets 2013]], "x")</f>
        <v>5.1413108839446782E-2</v>
      </c>
      <c r="AQ1869" s="3">
        <f xml:space="preserve"> IFERROR(Table1[[#This Row],[GP 2014]]/Table1[[#This Row],[Total Assets 2014]], "x")</f>
        <v>5.7960010124019232E-2</v>
      </c>
      <c r="AR1869" s="3">
        <f xml:space="preserve"> IFERROR(Table1[[#This Row],[GP 2015]]/Table1[[#This Row],[Total Assets 2015]], "x")</f>
        <v>5.2449965493443759E-2</v>
      </c>
      <c r="AS1869" s="3">
        <f xml:space="preserve"> IFERROR(Table1[[#This Row],[GP 2016]]/Table1[[#This Row],[Total Assets 2016]], "x")</f>
        <v>4.9115504682622269E-2</v>
      </c>
      <c r="AT1869" s="3">
        <f xml:space="preserve"> IFERROR(Table1[[#This Row],[GP 2017]]/Table1[[#This Row],[Total Assets 2017]], "x")</f>
        <v>5.1341439876471724E-2</v>
      </c>
      <c r="AU1869" s="3">
        <f xml:space="preserve"> IFERROR(Table1[[#This Row],[GP 2018]]/Table1[[#This Row],[Total Assets 2018]], "x")</f>
        <v>4.2456934052549147E-2</v>
      </c>
      <c r="AV1869" s="3">
        <f xml:space="preserve"> IFERROR(Table1[[#This Row],[GP 2019]]/Table1[[#This Row],[Total Assets 2019]], "x")</f>
        <v>3.7831823239548562E-2</v>
      </c>
      <c r="AW1869" s="3">
        <f xml:space="preserve"> IFERROR(Table1[[#This Row],[GP 2020]]/Table1[[#This Row],[Total Assets 2020]], "x")</f>
        <v>3.4838709677419359E-2</v>
      </c>
      <c r="AX1869" s="3">
        <f xml:space="preserve"> IFERROR(Table1[[#This Row],[GP 2021]]/Table1[[#This Row],[Total Assets 2021]], "x")</f>
        <v>3.655739916363146E-2</v>
      </c>
      <c r="AY1869" s="3">
        <f xml:space="preserve"> IFERROR(Table1[[#This Row],[GP TTM]]/Table1[[#This Row],[Total Assets TTM]], "x")</f>
        <v>4.0413054563997963E-2</v>
      </c>
      <c r="BA1869" s="3">
        <f xml:space="preserve"> IFERROR(ABS(Table1[[#This Row],[ROA 2013]]-Table1[[#This Row],[ROA 2012]]), "x")</f>
        <v>1.1336351966589608E-3</v>
      </c>
      <c r="BB1869" s="3">
        <f xml:space="preserve"> IFERROR(ABS(Table1[[#This Row],[ROA 2014]]-Table1[[#This Row],[ROA 2013]]), "x")</f>
        <v>6.5469012845724497E-3</v>
      </c>
      <c r="BC1869" s="3">
        <f xml:space="preserve"> IFERROR(ABS(Table1[[#This Row],[ROA 2015]]-Table1[[#This Row],[ROA 2014]]), "x")</f>
        <v>5.5100446305754724E-3</v>
      </c>
      <c r="BD1869" s="3">
        <f xml:space="preserve"> IFERROR(ABS(Table1[[#This Row],[ROA 2016]]-Table1[[#This Row],[ROA 2015]]), "x")</f>
        <v>3.3344608108214907E-3</v>
      </c>
      <c r="BE1869" s="3">
        <f xml:space="preserve"> IFERROR(ABS(Table1[[#This Row],[ROA 2017]]-Table1[[#This Row],[ROA 2016]]), "x")</f>
        <v>2.2259351938494557E-3</v>
      </c>
      <c r="BF1869" s="3">
        <f xml:space="preserve"> IFERROR(ABS(Table1[[#This Row],[ROA 2018]]-Table1[[#This Row],[ROA 2017]]), "x")</f>
        <v>8.8845058239225769E-3</v>
      </c>
      <c r="BG1869" s="3">
        <f xml:space="preserve"> IFERROR(ABS(Table1[[#This Row],[ROA 2019]]-Table1[[#This Row],[ROA 2018]]), "x")</f>
        <v>4.6251108130005852E-3</v>
      </c>
      <c r="BH1869" s="3">
        <f xml:space="preserve"> IFERROR(ABS(Table1[[#This Row],[ROA 2020]]-Table1[[#This Row],[ROA 2019]]), "x")</f>
        <v>2.9931135621292029E-3</v>
      </c>
      <c r="BI1869" s="3">
        <f xml:space="preserve"> IFERROR(ABS(Table1[[#This Row],[ROA 2021]]-Table1[[#This Row],[ROA 2020]]), "x")</f>
        <v>1.7186894862121008E-3</v>
      </c>
      <c r="BJ1869" s="3">
        <f xml:space="preserve"> IFERROR(AVERAGE(Table1[[#This Row],[ROA 2013-2012]:[ROA 2021-2020]]), "x")</f>
        <v>4.1080440890824774E-3</v>
      </c>
      <c r="BK1869" s="3">
        <f>IFERROR(AVERAGE(Table1[[#This Row],[ROA 2012]:[ROA 2021]]), "x")</f>
        <v>4.6651163918525806E-2</v>
      </c>
      <c r="BN1869" s="1">
        <f>SUM(Table1[[#This Row],[B/M Rank]:[ROA Rank]])</f>
        <v>0</v>
      </c>
    </row>
    <row r="1870" spans="1:66" x14ac:dyDescent="0.25">
      <c r="A1870" s="1" t="s">
        <v>3995</v>
      </c>
      <c r="B1870" s="1" t="s">
        <v>1707</v>
      </c>
      <c r="C1870" s="1" t="s">
        <v>12</v>
      </c>
      <c r="D1870" s="1" t="s">
        <v>11</v>
      </c>
      <c r="E1870" s="1" t="s">
        <v>108</v>
      </c>
      <c r="F1870" s="1">
        <v>375.68</v>
      </c>
      <c r="G1870" s="19"/>
      <c r="H1870" s="19"/>
      <c r="I1870" s="19"/>
      <c r="J1870" s="19"/>
      <c r="K1870" s="1"/>
      <c r="L1870" s="19"/>
      <c r="M1870" s="1">
        <v>2018</v>
      </c>
      <c r="T1870" s="1">
        <v>0.8</v>
      </c>
      <c r="U1870" s="1">
        <v>5.2</v>
      </c>
      <c r="V1870" s="1">
        <v>54.8</v>
      </c>
      <c r="W1870" s="1">
        <v>110.5</v>
      </c>
      <c r="X1870" s="1">
        <v>119</v>
      </c>
      <c r="Z1870" s="3">
        <f xml:space="preserve"> IFERROR(AVEDEV(Table1[[#This Row],[GP 2012]:[GP 2021]]) / Table1[[#This Row],[Avg GP]], "x")</f>
        <v>0.92994746059544664</v>
      </c>
      <c r="AA1870" s="2">
        <f xml:space="preserve"> IFERROR(AVERAGE(Table1[[#This Row],[GP 2012]:[GP 2021]]), "x")</f>
        <v>42.825000000000003</v>
      </c>
      <c r="AB1870" s="11">
        <f>Table1[Equity]/Table1[Market Capital]</f>
        <v>0.66732325383304936</v>
      </c>
      <c r="AI1870" s="1">
        <v>68.5</v>
      </c>
      <c r="AJ1870" s="1">
        <v>272.8</v>
      </c>
      <c r="AK1870" s="1">
        <v>457.2</v>
      </c>
      <c r="AL1870" s="1">
        <v>857.2</v>
      </c>
      <c r="AM1870" s="1">
        <v>860.6</v>
      </c>
      <c r="AN1870" s="1">
        <v>250.7</v>
      </c>
      <c r="AO1870" s="3" t="str">
        <f xml:space="preserve"> IFERROR(Table1[[#This Row],[GP 2012]]/Table1[[#This Row],[Total Assets 2012]], "x")</f>
        <v>x</v>
      </c>
      <c r="AP1870" s="3" t="str">
        <f xml:space="preserve"> IFERROR(Table1[[#This Row],[GP 2013]]/Table1[[#This Row],[Total Assets 2013]], "x")</f>
        <v>x</v>
      </c>
      <c r="AQ1870" s="3" t="str">
        <f xml:space="preserve"> IFERROR(Table1[[#This Row],[GP 2014]]/Table1[[#This Row],[Total Assets 2014]], "x")</f>
        <v>x</v>
      </c>
      <c r="AR1870" s="3" t="str">
        <f xml:space="preserve"> IFERROR(Table1[[#This Row],[GP 2015]]/Table1[[#This Row],[Total Assets 2015]], "x")</f>
        <v>x</v>
      </c>
      <c r="AS1870" s="3" t="str">
        <f xml:space="preserve"> IFERROR(Table1[[#This Row],[GP 2016]]/Table1[[#This Row],[Total Assets 2016]], "x")</f>
        <v>x</v>
      </c>
      <c r="AT1870" s="3" t="str">
        <f xml:space="preserve"> IFERROR(Table1[[#This Row],[GP 2017]]/Table1[[#This Row],[Total Assets 2017]], "x")</f>
        <v>x</v>
      </c>
      <c r="AU1870" s="3">
        <f xml:space="preserve"> IFERROR(Table1[[#This Row],[GP 2018]]/Table1[[#This Row],[Total Assets 2018]], "x")</f>
        <v>1.1678832116788322E-2</v>
      </c>
      <c r="AV1870" s="3">
        <f xml:space="preserve"> IFERROR(Table1[[#This Row],[GP 2019]]/Table1[[#This Row],[Total Assets 2019]], "x")</f>
        <v>1.906158357771261E-2</v>
      </c>
      <c r="AW1870" s="3">
        <f xml:space="preserve"> IFERROR(Table1[[#This Row],[GP 2020]]/Table1[[#This Row],[Total Assets 2020]], "x")</f>
        <v>0.11986001749781278</v>
      </c>
      <c r="AX1870" s="3">
        <f xml:space="preserve"> IFERROR(Table1[[#This Row],[GP 2021]]/Table1[[#This Row],[Total Assets 2021]], "x")</f>
        <v>0.12890807279514699</v>
      </c>
      <c r="AY1870" s="3">
        <f xml:space="preserve"> IFERROR(Table1[[#This Row],[GP TTM]]/Table1[[#This Row],[Total Assets TTM]], "x")</f>
        <v>0.13827562165930746</v>
      </c>
      <c r="BA1870" s="3" t="str">
        <f xml:space="preserve"> IFERROR(ABS(Table1[[#This Row],[ROA 2013]]-Table1[[#This Row],[ROA 2012]]), "x")</f>
        <v>x</v>
      </c>
      <c r="BB1870" s="3" t="str">
        <f xml:space="preserve"> IFERROR(ABS(Table1[[#This Row],[ROA 2014]]-Table1[[#This Row],[ROA 2013]]), "x")</f>
        <v>x</v>
      </c>
      <c r="BC1870" s="3" t="str">
        <f xml:space="preserve"> IFERROR(ABS(Table1[[#This Row],[ROA 2015]]-Table1[[#This Row],[ROA 2014]]), "x")</f>
        <v>x</v>
      </c>
      <c r="BD1870" s="3" t="str">
        <f xml:space="preserve"> IFERROR(ABS(Table1[[#This Row],[ROA 2016]]-Table1[[#This Row],[ROA 2015]]), "x")</f>
        <v>x</v>
      </c>
      <c r="BE1870" s="3" t="str">
        <f xml:space="preserve"> IFERROR(ABS(Table1[[#This Row],[ROA 2017]]-Table1[[#This Row],[ROA 2016]]), "x")</f>
        <v>x</v>
      </c>
      <c r="BF1870" s="3" t="str">
        <f xml:space="preserve"> IFERROR(ABS(Table1[[#This Row],[ROA 2018]]-Table1[[#This Row],[ROA 2017]]), "x")</f>
        <v>x</v>
      </c>
      <c r="BG1870" s="3">
        <f xml:space="preserve"> IFERROR(ABS(Table1[[#This Row],[ROA 2019]]-Table1[[#This Row],[ROA 2018]]), "x")</f>
        <v>7.3827514609242882E-3</v>
      </c>
      <c r="BH1870" s="3">
        <f xml:space="preserve"> IFERROR(ABS(Table1[[#This Row],[ROA 2020]]-Table1[[#This Row],[ROA 2019]]), "x")</f>
        <v>0.10079843392010017</v>
      </c>
      <c r="BI1870" s="3">
        <f xml:space="preserve"> IFERROR(ABS(Table1[[#This Row],[ROA 2021]]-Table1[[#This Row],[ROA 2020]]), "x")</f>
        <v>9.0480552973342121E-3</v>
      </c>
      <c r="BJ1870" s="3">
        <f xml:space="preserve"> IFERROR(AVERAGE(Table1[[#This Row],[ROA 2013-2012]:[ROA 2021-2020]]), "x")</f>
        <v>3.9076413559452891E-2</v>
      </c>
      <c r="BK1870" s="3">
        <f>IFERROR(AVERAGE(Table1[[#This Row],[ROA 2012]:[ROA 2021]]), "x")</f>
        <v>6.9877126496865172E-2</v>
      </c>
      <c r="BN1870" s="1">
        <f>SUM(Table1[[#This Row],[B/M Rank]:[ROA Rank]])</f>
        <v>0</v>
      </c>
    </row>
    <row r="1871" spans="1:66" x14ac:dyDescent="0.25">
      <c r="A1871" s="1" t="s">
        <v>2294</v>
      </c>
      <c r="B1871" s="1" t="s">
        <v>337</v>
      </c>
      <c r="C1871" s="1" t="s">
        <v>329</v>
      </c>
      <c r="D1871" s="1" t="s">
        <v>330</v>
      </c>
      <c r="E1871" s="1" t="s">
        <v>108</v>
      </c>
      <c r="F1871" s="1">
        <v>375.85</v>
      </c>
      <c r="G1871" s="19"/>
      <c r="H1871" s="19"/>
      <c r="I1871" s="19"/>
      <c r="J1871" s="19"/>
      <c r="K1871" s="1"/>
      <c r="L1871" s="19"/>
      <c r="M1871" s="1">
        <v>2012</v>
      </c>
      <c r="N1871" s="1">
        <v>35.200000000000003</v>
      </c>
      <c r="O1871" s="1">
        <v>38.9</v>
      </c>
      <c r="P1871" s="1">
        <v>44.9</v>
      </c>
      <c r="Q1871" s="1">
        <v>48.6</v>
      </c>
      <c r="R1871" s="1">
        <v>54.2</v>
      </c>
      <c r="S1871" s="1">
        <v>37</v>
      </c>
      <c r="T1871" s="1">
        <v>41.9</v>
      </c>
      <c r="U1871" s="1">
        <v>44.9</v>
      </c>
      <c r="V1871" s="1">
        <v>51.3</v>
      </c>
      <c r="W1871" s="1">
        <v>56.6</v>
      </c>
      <c r="X1871" s="1">
        <v>76.5</v>
      </c>
      <c r="Z1871" s="3">
        <f xml:space="preserve"> IFERROR(AVEDEV(Table1[[#This Row],[GP 2012]:[GP 2021]]) / Table1[[#This Row],[Avg GP]], "x")</f>
        <v>0.1292171995589857</v>
      </c>
      <c r="AA1871" s="2">
        <f xml:space="preserve"> IFERROR(AVERAGE(Table1[[#This Row],[GP 2012]:[GP 2021]]), "x")</f>
        <v>45.35</v>
      </c>
      <c r="AB1871" s="11">
        <f>Table1[Equity]/Table1[Market Capital]</f>
        <v>0.46960223493414921</v>
      </c>
      <c r="AC1871" s="1">
        <v>162.6</v>
      </c>
      <c r="AD1871" s="1">
        <v>154.80000000000001</v>
      </c>
      <c r="AE1871" s="1">
        <v>157.30000000000001</v>
      </c>
      <c r="AF1871" s="1">
        <v>168.1</v>
      </c>
      <c r="AG1871" s="1">
        <v>186.2</v>
      </c>
      <c r="AH1871" s="1">
        <v>194</v>
      </c>
      <c r="AI1871" s="1">
        <v>210</v>
      </c>
      <c r="AJ1871" s="1">
        <v>200.8</v>
      </c>
      <c r="AK1871" s="1">
        <v>210.3</v>
      </c>
      <c r="AL1871" s="1">
        <v>214.7</v>
      </c>
      <c r="AM1871" s="1">
        <v>251.1</v>
      </c>
      <c r="AN1871" s="1">
        <v>176.5</v>
      </c>
      <c r="AO1871" s="3">
        <f xml:space="preserve"> IFERROR(Table1[[#This Row],[GP 2012]]/Table1[[#This Row],[Total Assets 2012]], "x")</f>
        <v>0.21648216482164825</v>
      </c>
      <c r="AP1871" s="3">
        <f xml:space="preserve"> IFERROR(Table1[[#This Row],[GP 2013]]/Table1[[#This Row],[Total Assets 2013]], "x")</f>
        <v>0.25129198966408267</v>
      </c>
      <c r="AQ1871" s="3">
        <f xml:space="preserve"> IFERROR(Table1[[#This Row],[GP 2014]]/Table1[[#This Row],[Total Assets 2014]], "x")</f>
        <v>0.28544183089637631</v>
      </c>
      <c r="AR1871" s="3">
        <f xml:space="preserve"> IFERROR(Table1[[#This Row],[GP 2015]]/Table1[[#This Row],[Total Assets 2015]], "x")</f>
        <v>0.28911362284354553</v>
      </c>
      <c r="AS1871" s="3">
        <f xml:space="preserve"> IFERROR(Table1[[#This Row],[GP 2016]]/Table1[[#This Row],[Total Assets 2016]], "x")</f>
        <v>0.29108485499462944</v>
      </c>
      <c r="AT1871" s="3">
        <f xml:space="preserve"> IFERROR(Table1[[#This Row],[GP 2017]]/Table1[[#This Row],[Total Assets 2017]], "x")</f>
        <v>0.19072164948453607</v>
      </c>
      <c r="AU1871" s="3">
        <f xml:space="preserve"> IFERROR(Table1[[#This Row],[GP 2018]]/Table1[[#This Row],[Total Assets 2018]], "x")</f>
        <v>0.19952380952380952</v>
      </c>
      <c r="AV1871" s="3">
        <f xml:space="preserve"> IFERROR(Table1[[#This Row],[GP 2019]]/Table1[[#This Row],[Total Assets 2019]], "x")</f>
        <v>0.223605577689243</v>
      </c>
      <c r="AW1871" s="3">
        <f xml:space="preserve"> IFERROR(Table1[[#This Row],[GP 2020]]/Table1[[#This Row],[Total Assets 2020]], "x")</f>
        <v>0.2439372325249643</v>
      </c>
      <c r="AX1871" s="3">
        <f xml:space="preserve"> IFERROR(Table1[[#This Row],[GP 2021]]/Table1[[#This Row],[Total Assets 2021]], "x")</f>
        <v>0.26362366092221706</v>
      </c>
      <c r="AY1871" s="3">
        <f xml:space="preserve"> IFERROR(Table1[[#This Row],[GP TTM]]/Table1[[#This Row],[Total Assets TTM]], "x")</f>
        <v>0.30465949820788529</v>
      </c>
      <c r="BA1871" s="3">
        <f xml:space="preserve"> IFERROR(ABS(Table1[[#This Row],[ROA 2013]]-Table1[[#This Row],[ROA 2012]]), "x")</f>
        <v>3.4809824842434417E-2</v>
      </c>
      <c r="BB1871" s="3">
        <f xml:space="preserve"> IFERROR(ABS(Table1[[#This Row],[ROA 2014]]-Table1[[#This Row],[ROA 2013]]), "x")</f>
        <v>3.4149841232293643E-2</v>
      </c>
      <c r="BC1871" s="3">
        <f xml:space="preserve"> IFERROR(ABS(Table1[[#This Row],[ROA 2015]]-Table1[[#This Row],[ROA 2014]]), "x")</f>
        <v>3.6717919471692118E-3</v>
      </c>
      <c r="BD1871" s="3">
        <f xml:space="preserve"> IFERROR(ABS(Table1[[#This Row],[ROA 2016]]-Table1[[#This Row],[ROA 2015]]), "x")</f>
        <v>1.9712321510839126E-3</v>
      </c>
      <c r="BE1871" s="3">
        <f xml:space="preserve"> IFERROR(ABS(Table1[[#This Row],[ROA 2017]]-Table1[[#This Row],[ROA 2016]]), "x")</f>
        <v>0.10036320551009337</v>
      </c>
      <c r="BF1871" s="3">
        <f xml:space="preserve"> IFERROR(ABS(Table1[[#This Row],[ROA 2018]]-Table1[[#This Row],[ROA 2017]]), "x")</f>
        <v>8.8021600392734489E-3</v>
      </c>
      <c r="BG1871" s="3">
        <f xml:space="preserve"> IFERROR(ABS(Table1[[#This Row],[ROA 2019]]-Table1[[#This Row],[ROA 2018]]), "x")</f>
        <v>2.4081768165433476E-2</v>
      </c>
      <c r="BH1871" s="3">
        <f xml:space="preserve"> IFERROR(ABS(Table1[[#This Row],[ROA 2020]]-Table1[[#This Row],[ROA 2019]]), "x")</f>
        <v>2.0331654835721302E-2</v>
      </c>
      <c r="BI1871" s="3">
        <f xml:space="preserve"> IFERROR(ABS(Table1[[#This Row],[ROA 2021]]-Table1[[#This Row],[ROA 2020]]), "x")</f>
        <v>1.9686428397252764E-2</v>
      </c>
      <c r="BJ1871" s="3">
        <f xml:space="preserve"> IFERROR(AVERAGE(Table1[[#This Row],[ROA 2013-2012]:[ROA 2021-2020]]), "x")</f>
        <v>2.7540878568972839E-2</v>
      </c>
      <c r="BK1871" s="3">
        <f>IFERROR(AVERAGE(Table1[[#This Row],[ROA 2012]:[ROA 2021]]), "x")</f>
        <v>0.24548263933650519</v>
      </c>
      <c r="BN1871" s="1">
        <f>SUM(Table1[[#This Row],[B/M Rank]:[ROA Rank]])</f>
        <v>0</v>
      </c>
    </row>
    <row r="1872" spans="1:66" x14ac:dyDescent="0.25">
      <c r="A1872" s="1" t="s">
        <v>3388</v>
      </c>
      <c r="B1872" s="1" t="s">
        <v>4630</v>
      </c>
      <c r="C1872" s="1" t="s">
        <v>4417</v>
      </c>
      <c r="D1872" s="1" t="s">
        <v>268</v>
      </c>
      <c r="E1872" s="1" t="s">
        <v>108</v>
      </c>
      <c r="F1872" s="1">
        <v>377.48</v>
      </c>
      <c r="G1872" s="19"/>
      <c r="H1872" s="19"/>
      <c r="I1872" s="19"/>
      <c r="J1872" s="19"/>
      <c r="K1872" s="1"/>
      <c r="L1872" s="19"/>
      <c r="M1872" s="1">
        <v>2013</v>
      </c>
      <c r="N1872" s="1" t="s">
        <v>4368</v>
      </c>
      <c r="O1872" s="1" t="s">
        <v>4368</v>
      </c>
      <c r="P1872" s="1" t="s">
        <v>4368</v>
      </c>
      <c r="Q1872" s="1" t="s">
        <v>4368</v>
      </c>
      <c r="R1872" s="1" t="s">
        <v>4368</v>
      </c>
      <c r="S1872" s="1" t="s">
        <v>4368</v>
      </c>
      <c r="T1872" s="1" t="s">
        <v>4368</v>
      </c>
      <c r="U1872" s="1" t="s">
        <v>4368</v>
      </c>
      <c r="V1872" s="1" t="s">
        <v>4368</v>
      </c>
      <c r="W1872" s="1" t="s">
        <v>4368</v>
      </c>
      <c r="X1872" s="1" t="s">
        <v>4368</v>
      </c>
      <c r="Z1872" s="3" t="str">
        <f xml:space="preserve"> IFERROR(AVEDEV(Table1[[#This Row],[GP 2012]:[GP 2021]]) / Table1[[#This Row],[Avg GP]], "x")</f>
        <v>x</v>
      </c>
      <c r="AA1872" s="2" t="str">
        <f xml:space="preserve"> IFERROR(AVERAGE(Table1[[#This Row],[GP 2012]:[GP 2021]]), "x")</f>
        <v>x</v>
      </c>
      <c r="AB1872" s="11">
        <f>Table1[Equity]/Table1[Market Capital]</f>
        <v>6.3314612694712294E-2</v>
      </c>
      <c r="AC1872" s="1">
        <v>0.6</v>
      </c>
      <c r="AD1872" s="1">
        <v>0.4</v>
      </c>
      <c r="AE1872" s="1">
        <v>0.1</v>
      </c>
      <c r="AF1872" s="1">
        <v>0</v>
      </c>
      <c r="AG1872" s="1">
        <v>0.3</v>
      </c>
      <c r="AH1872" s="1">
        <v>1</v>
      </c>
      <c r="AI1872" s="1">
        <v>6.7</v>
      </c>
      <c r="AJ1872" s="1">
        <v>6.2</v>
      </c>
      <c r="AK1872" s="1">
        <v>9.5</v>
      </c>
      <c r="AL1872" s="1">
        <v>32.799999999999997</v>
      </c>
      <c r="AM1872" s="1">
        <v>44.9</v>
      </c>
      <c r="AN1872" s="1">
        <v>23.9</v>
      </c>
      <c r="AO1872" s="3" t="str">
        <f xml:space="preserve"> IFERROR(Table1[[#This Row],[GP 2012]]/Table1[[#This Row],[Total Assets 2012]], "x")</f>
        <v>x</v>
      </c>
      <c r="AP1872" s="3" t="str">
        <f xml:space="preserve"> IFERROR(Table1[[#This Row],[GP 2013]]/Table1[[#This Row],[Total Assets 2013]], "x")</f>
        <v>x</v>
      </c>
      <c r="AQ1872" s="3" t="str">
        <f xml:space="preserve"> IFERROR(Table1[[#This Row],[GP 2014]]/Table1[[#This Row],[Total Assets 2014]], "x")</f>
        <v>x</v>
      </c>
      <c r="AR1872" s="3" t="str">
        <f xml:space="preserve"> IFERROR(Table1[[#This Row],[GP 2015]]/Table1[[#This Row],[Total Assets 2015]], "x")</f>
        <v>x</v>
      </c>
      <c r="AS1872" s="3" t="str">
        <f xml:space="preserve"> IFERROR(Table1[[#This Row],[GP 2016]]/Table1[[#This Row],[Total Assets 2016]], "x")</f>
        <v>x</v>
      </c>
      <c r="AT1872" s="3" t="str">
        <f xml:space="preserve"> IFERROR(Table1[[#This Row],[GP 2017]]/Table1[[#This Row],[Total Assets 2017]], "x")</f>
        <v>x</v>
      </c>
      <c r="AU1872" s="3" t="str">
        <f xml:space="preserve"> IFERROR(Table1[[#This Row],[GP 2018]]/Table1[[#This Row],[Total Assets 2018]], "x")</f>
        <v>x</v>
      </c>
      <c r="AV1872" s="3" t="str">
        <f xml:space="preserve"> IFERROR(Table1[[#This Row],[GP 2019]]/Table1[[#This Row],[Total Assets 2019]], "x")</f>
        <v>x</v>
      </c>
      <c r="AW1872" s="3" t="str">
        <f xml:space="preserve"> IFERROR(Table1[[#This Row],[GP 2020]]/Table1[[#This Row],[Total Assets 2020]], "x")</f>
        <v>x</v>
      </c>
      <c r="AX1872" s="3" t="str">
        <f xml:space="preserve"> IFERROR(Table1[[#This Row],[GP 2021]]/Table1[[#This Row],[Total Assets 2021]], "x")</f>
        <v>x</v>
      </c>
      <c r="AY1872" s="3" t="str">
        <f xml:space="preserve"> IFERROR(Table1[[#This Row],[GP TTM]]/Table1[[#This Row],[Total Assets TTM]], "x")</f>
        <v>x</v>
      </c>
      <c r="BA1872" s="3" t="str">
        <f xml:space="preserve"> IFERROR(ABS(Table1[[#This Row],[ROA 2013]]-Table1[[#This Row],[ROA 2012]]), "x")</f>
        <v>x</v>
      </c>
      <c r="BB1872" s="3" t="str">
        <f xml:space="preserve"> IFERROR(ABS(Table1[[#This Row],[ROA 2014]]-Table1[[#This Row],[ROA 2013]]), "x")</f>
        <v>x</v>
      </c>
      <c r="BC1872" s="3" t="str">
        <f xml:space="preserve"> IFERROR(ABS(Table1[[#This Row],[ROA 2015]]-Table1[[#This Row],[ROA 2014]]), "x")</f>
        <v>x</v>
      </c>
      <c r="BD1872" s="3" t="str">
        <f xml:space="preserve"> IFERROR(ABS(Table1[[#This Row],[ROA 2016]]-Table1[[#This Row],[ROA 2015]]), "x")</f>
        <v>x</v>
      </c>
      <c r="BE1872" s="3" t="str">
        <f xml:space="preserve"> IFERROR(ABS(Table1[[#This Row],[ROA 2017]]-Table1[[#This Row],[ROA 2016]]), "x")</f>
        <v>x</v>
      </c>
      <c r="BF1872" s="3" t="str">
        <f xml:space="preserve"> IFERROR(ABS(Table1[[#This Row],[ROA 2018]]-Table1[[#This Row],[ROA 2017]]), "x")</f>
        <v>x</v>
      </c>
      <c r="BG1872" s="3" t="str">
        <f xml:space="preserve"> IFERROR(ABS(Table1[[#This Row],[ROA 2019]]-Table1[[#This Row],[ROA 2018]]), "x")</f>
        <v>x</v>
      </c>
      <c r="BH1872" s="3" t="str">
        <f xml:space="preserve"> IFERROR(ABS(Table1[[#This Row],[ROA 2020]]-Table1[[#This Row],[ROA 2019]]), "x")</f>
        <v>x</v>
      </c>
      <c r="BI1872" s="3" t="str">
        <f xml:space="preserve"> IFERROR(ABS(Table1[[#This Row],[ROA 2021]]-Table1[[#This Row],[ROA 2020]]), "x")</f>
        <v>x</v>
      </c>
      <c r="BJ1872" s="3" t="str">
        <f xml:space="preserve"> IFERROR(AVERAGE(Table1[[#This Row],[ROA 2013-2012]:[ROA 2021-2020]]), "x")</f>
        <v>x</v>
      </c>
      <c r="BK1872" s="3" t="str">
        <f>IFERROR(AVERAGE(Table1[[#This Row],[ROA 2012]:[ROA 2021]]), "x")</f>
        <v>x</v>
      </c>
      <c r="BN1872" s="1">
        <f>SUM(Table1[[#This Row],[B/M Rank]:[ROA Rank]])</f>
        <v>0</v>
      </c>
    </row>
    <row r="1873" spans="1:66" x14ac:dyDescent="0.25">
      <c r="A1873" s="1" t="s">
        <v>3216</v>
      </c>
      <c r="B1873" s="1" t="s">
        <v>1109</v>
      </c>
      <c r="C1873" s="1" t="s">
        <v>4417</v>
      </c>
      <c r="D1873" s="1" t="s">
        <v>268</v>
      </c>
      <c r="E1873" s="1" t="s">
        <v>108</v>
      </c>
      <c r="F1873" s="1">
        <v>377.77</v>
      </c>
      <c r="G1873" s="19"/>
      <c r="H1873" s="19"/>
      <c r="I1873" s="19"/>
      <c r="J1873" s="19"/>
      <c r="K1873" s="1"/>
      <c r="L1873" s="19"/>
      <c r="M1873" s="1">
        <v>2012</v>
      </c>
      <c r="N1873" s="1" t="s">
        <v>4368</v>
      </c>
      <c r="O1873" s="1" t="s">
        <v>4368</v>
      </c>
      <c r="P1873" s="1" t="s">
        <v>4368</v>
      </c>
      <c r="Q1873" s="1">
        <v>0</v>
      </c>
      <c r="R1873" s="1">
        <v>0</v>
      </c>
      <c r="S1873" s="1">
        <v>0</v>
      </c>
      <c r="T1873" s="1">
        <v>0</v>
      </c>
      <c r="U1873" s="1" t="s">
        <v>4368</v>
      </c>
      <c r="V1873" s="1" t="s">
        <v>4368</v>
      </c>
      <c r="W1873" s="1" t="s">
        <v>4368</v>
      </c>
      <c r="X1873" s="1" t="s">
        <v>4368</v>
      </c>
      <c r="Z1873" s="3" t="str">
        <f xml:space="preserve"> IFERROR(AVEDEV(Table1[[#This Row],[GP 2012]:[GP 2021]]) / Table1[[#This Row],[Avg GP]], "x")</f>
        <v>x</v>
      </c>
      <c r="AA1873" s="2">
        <f xml:space="preserve"> IFERROR(AVERAGE(Table1[[#This Row],[GP 2012]:[GP 2021]]), "x")</f>
        <v>0</v>
      </c>
      <c r="AB1873" s="11">
        <f>Table1[Equity]/Table1[Market Capital]</f>
        <v>4.7118617148000107E-2</v>
      </c>
      <c r="AC1873" s="1">
        <v>20.6</v>
      </c>
      <c r="AD1873" s="1">
        <v>17.899999999999999</v>
      </c>
      <c r="AE1873" s="1">
        <v>12.9</v>
      </c>
      <c r="AF1873" s="1">
        <v>13.5</v>
      </c>
      <c r="AG1873" s="1">
        <v>12.5</v>
      </c>
      <c r="AH1873" s="1">
        <v>17.8</v>
      </c>
      <c r="AI1873" s="1">
        <v>16.600000000000001</v>
      </c>
      <c r="AJ1873" s="1">
        <v>16.3</v>
      </c>
      <c r="AK1873" s="1">
        <v>20.3</v>
      </c>
      <c r="AL1873" s="1">
        <v>18.899999999999999</v>
      </c>
      <c r="AM1873" s="1">
        <v>17.899999999999999</v>
      </c>
      <c r="AN1873" s="1">
        <v>17.8</v>
      </c>
      <c r="AO1873" s="3" t="str">
        <f xml:space="preserve"> IFERROR(Table1[[#This Row],[GP 2012]]/Table1[[#This Row],[Total Assets 2012]], "x")</f>
        <v>x</v>
      </c>
      <c r="AP1873" s="3" t="str">
        <f xml:space="preserve"> IFERROR(Table1[[#This Row],[GP 2013]]/Table1[[#This Row],[Total Assets 2013]], "x")</f>
        <v>x</v>
      </c>
      <c r="AQ1873" s="3" t="str">
        <f xml:space="preserve"> IFERROR(Table1[[#This Row],[GP 2014]]/Table1[[#This Row],[Total Assets 2014]], "x")</f>
        <v>x</v>
      </c>
      <c r="AR1873" s="3">
        <f xml:space="preserve"> IFERROR(Table1[[#This Row],[GP 2015]]/Table1[[#This Row],[Total Assets 2015]], "x")</f>
        <v>0</v>
      </c>
      <c r="AS1873" s="3">
        <f xml:space="preserve"> IFERROR(Table1[[#This Row],[GP 2016]]/Table1[[#This Row],[Total Assets 2016]], "x")</f>
        <v>0</v>
      </c>
      <c r="AT1873" s="3">
        <f xml:space="preserve"> IFERROR(Table1[[#This Row],[GP 2017]]/Table1[[#This Row],[Total Assets 2017]], "x")</f>
        <v>0</v>
      </c>
      <c r="AU1873" s="3">
        <f xml:space="preserve"> IFERROR(Table1[[#This Row],[GP 2018]]/Table1[[#This Row],[Total Assets 2018]], "x")</f>
        <v>0</v>
      </c>
      <c r="AV1873" s="3" t="str">
        <f xml:space="preserve"> IFERROR(Table1[[#This Row],[GP 2019]]/Table1[[#This Row],[Total Assets 2019]], "x")</f>
        <v>x</v>
      </c>
      <c r="AW1873" s="3" t="str">
        <f xml:space="preserve"> IFERROR(Table1[[#This Row],[GP 2020]]/Table1[[#This Row],[Total Assets 2020]], "x")</f>
        <v>x</v>
      </c>
      <c r="AX1873" s="3" t="str">
        <f xml:space="preserve"> IFERROR(Table1[[#This Row],[GP 2021]]/Table1[[#This Row],[Total Assets 2021]], "x")</f>
        <v>x</v>
      </c>
      <c r="AY1873" s="3" t="str">
        <f xml:space="preserve"> IFERROR(Table1[[#This Row],[GP TTM]]/Table1[[#This Row],[Total Assets TTM]], "x")</f>
        <v>x</v>
      </c>
      <c r="BA1873" s="3" t="str">
        <f xml:space="preserve"> IFERROR(ABS(Table1[[#This Row],[ROA 2013]]-Table1[[#This Row],[ROA 2012]]), "x")</f>
        <v>x</v>
      </c>
      <c r="BB1873" s="3" t="str">
        <f xml:space="preserve"> IFERROR(ABS(Table1[[#This Row],[ROA 2014]]-Table1[[#This Row],[ROA 2013]]), "x")</f>
        <v>x</v>
      </c>
      <c r="BC1873" s="3" t="str">
        <f xml:space="preserve"> IFERROR(ABS(Table1[[#This Row],[ROA 2015]]-Table1[[#This Row],[ROA 2014]]), "x")</f>
        <v>x</v>
      </c>
      <c r="BD1873" s="3">
        <f xml:space="preserve"> IFERROR(ABS(Table1[[#This Row],[ROA 2016]]-Table1[[#This Row],[ROA 2015]]), "x")</f>
        <v>0</v>
      </c>
      <c r="BE1873" s="3">
        <f xml:space="preserve"> IFERROR(ABS(Table1[[#This Row],[ROA 2017]]-Table1[[#This Row],[ROA 2016]]), "x")</f>
        <v>0</v>
      </c>
      <c r="BF1873" s="3">
        <f xml:space="preserve"> IFERROR(ABS(Table1[[#This Row],[ROA 2018]]-Table1[[#This Row],[ROA 2017]]), "x")</f>
        <v>0</v>
      </c>
      <c r="BG1873" s="3" t="str">
        <f xml:space="preserve"> IFERROR(ABS(Table1[[#This Row],[ROA 2019]]-Table1[[#This Row],[ROA 2018]]), "x")</f>
        <v>x</v>
      </c>
      <c r="BH1873" s="3" t="str">
        <f xml:space="preserve"> IFERROR(ABS(Table1[[#This Row],[ROA 2020]]-Table1[[#This Row],[ROA 2019]]), "x")</f>
        <v>x</v>
      </c>
      <c r="BI1873" s="3" t="str">
        <f xml:space="preserve"> IFERROR(ABS(Table1[[#This Row],[ROA 2021]]-Table1[[#This Row],[ROA 2020]]), "x")</f>
        <v>x</v>
      </c>
      <c r="BJ1873" s="3">
        <f xml:space="preserve"> IFERROR(AVERAGE(Table1[[#This Row],[ROA 2013-2012]:[ROA 2021-2020]]), "x")</f>
        <v>0</v>
      </c>
      <c r="BK1873" s="3">
        <f>IFERROR(AVERAGE(Table1[[#This Row],[ROA 2012]:[ROA 2021]]), "x")</f>
        <v>0</v>
      </c>
      <c r="BN1873" s="1">
        <f>SUM(Table1[[#This Row],[B/M Rank]:[ROA Rank]])</f>
        <v>0</v>
      </c>
    </row>
    <row r="1874" spans="1:66" x14ac:dyDescent="0.25">
      <c r="A1874" s="1" t="s">
        <v>4264</v>
      </c>
      <c r="B1874" s="1" t="s">
        <v>1967</v>
      </c>
      <c r="C1874" s="1" t="s">
        <v>1889</v>
      </c>
      <c r="D1874" s="1" t="s">
        <v>330</v>
      </c>
      <c r="E1874" s="1" t="s">
        <v>108</v>
      </c>
      <c r="F1874" s="1">
        <v>378.31</v>
      </c>
      <c r="G1874" s="19"/>
      <c r="H1874" s="19"/>
      <c r="I1874" s="19"/>
      <c r="J1874" s="19"/>
      <c r="K1874" s="1"/>
      <c r="L1874" s="19"/>
      <c r="M1874" s="1">
        <v>2012</v>
      </c>
      <c r="N1874" s="1" t="s">
        <v>4368</v>
      </c>
      <c r="O1874" s="1" t="s">
        <v>4368</v>
      </c>
      <c r="P1874" s="1" t="s">
        <v>4368</v>
      </c>
      <c r="Q1874" s="1" t="s">
        <v>4368</v>
      </c>
      <c r="R1874" s="1" t="s">
        <v>4368</v>
      </c>
      <c r="S1874" s="1" t="s">
        <v>4368</v>
      </c>
      <c r="T1874" s="1">
        <v>13.1</v>
      </c>
      <c r="U1874" s="1">
        <v>9.4</v>
      </c>
      <c r="V1874" s="1">
        <v>12</v>
      </c>
      <c r="W1874" s="1">
        <v>63</v>
      </c>
      <c r="X1874" s="1">
        <v>209.1</v>
      </c>
      <c r="Z1874" s="3">
        <f xml:space="preserve"> IFERROR(AVEDEV(Table1[[#This Row],[GP 2012]:[GP 2021]]) / Table1[[#This Row],[Avg GP]], "x")</f>
        <v>0.79230769230769227</v>
      </c>
      <c r="AA1874" s="2">
        <f xml:space="preserve"> IFERROR(AVERAGE(Table1[[#This Row],[GP 2012]:[GP 2021]]), "x")</f>
        <v>24.375</v>
      </c>
      <c r="AB1874" s="11">
        <f>Table1[Equity]/Table1[Market Capital]</f>
        <v>1.4440538182971636</v>
      </c>
      <c r="AC1874" s="1">
        <v>0.1</v>
      </c>
      <c r="AD1874" s="1">
        <v>0.2</v>
      </c>
      <c r="AE1874" s="1">
        <v>0.2</v>
      </c>
      <c r="AF1874" s="1">
        <v>0.2</v>
      </c>
      <c r="AG1874" s="1">
        <v>0.2</v>
      </c>
      <c r="AH1874" s="1">
        <v>0.6</v>
      </c>
      <c r="AI1874" s="1">
        <v>208.1</v>
      </c>
      <c r="AJ1874" s="1">
        <v>37.1</v>
      </c>
      <c r="AK1874" s="1">
        <v>41</v>
      </c>
      <c r="AL1874" s="1">
        <v>224.1</v>
      </c>
      <c r="AM1874" s="1">
        <v>616</v>
      </c>
      <c r="AN1874" s="1">
        <v>546.29999999999995</v>
      </c>
      <c r="AO1874" s="3" t="str">
        <f xml:space="preserve"> IFERROR(Table1[[#This Row],[GP 2012]]/Table1[[#This Row],[Total Assets 2012]], "x")</f>
        <v>x</v>
      </c>
      <c r="AP1874" s="3" t="str">
        <f xml:space="preserve"> IFERROR(Table1[[#This Row],[GP 2013]]/Table1[[#This Row],[Total Assets 2013]], "x")</f>
        <v>x</v>
      </c>
      <c r="AQ1874" s="3" t="str">
        <f xml:space="preserve"> IFERROR(Table1[[#This Row],[GP 2014]]/Table1[[#This Row],[Total Assets 2014]], "x")</f>
        <v>x</v>
      </c>
      <c r="AR1874" s="3" t="str">
        <f xml:space="preserve"> IFERROR(Table1[[#This Row],[GP 2015]]/Table1[[#This Row],[Total Assets 2015]], "x")</f>
        <v>x</v>
      </c>
      <c r="AS1874" s="3" t="str">
        <f xml:space="preserve"> IFERROR(Table1[[#This Row],[GP 2016]]/Table1[[#This Row],[Total Assets 2016]], "x")</f>
        <v>x</v>
      </c>
      <c r="AT1874" s="3" t="str">
        <f xml:space="preserve"> IFERROR(Table1[[#This Row],[GP 2017]]/Table1[[#This Row],[Total Assets 2017]], "x")</f>
        <v>x</v>
      </c>
      <c r="AU1874" s="3">
        <f xml:space="preserve"> IFERROR(Table1[[#This Row],[GP 2018]]/Table1[[#This Row],[Total Assets 2018]], "x")</f>
        <v>6.2950504565112933E-2</v>
      </c>
      <c r="AV1874" s="3">
        <f xml:space="preserve"> IFERROR(Table1[[#This Row],[GP 2019]]/Table1[[#This Row],[Total Assets 2019]], "x")</f>
        <v>0.25336927223719674</v>
      </c>
      <c r="AW1874" s="3">
        <f xml:space="preserve"> IFERROR(Table1[[#This Row],[GP 2020]]/Table1[[#This Row],[Total Assets 2020]], "x")</f>
        <v>0.29268292682926828</v>
      </c>
      <c r="AX1874" s="3">
        <f xml:space="preserve"> IFERROR(Table1[[#This Row],[GP 2021]]/Table1[[#This Row],[Total Assets 2021]], "x")</f>
        <v>0.28112449799196787</v>
      </c>
      <c r="AY1874" s="3">
        <f xml:space="preserve"> IFERROR(Table1[[#This Row],[GP TTM]]/Table1[[#This Row],[Total Assets TTM]], "x")</f>
        <v>0.33944805194805194</v>
      </c>
      <c r="BA1874" s="3" t="str">
        <f xml:space="preserve"> IFERROR(ABS(Table1[[#This Row],[ROA 2013]]-Table1[[#This Row],[ROA 2012]]), "x")</f>
        <v>x</v>
      </c>
      <c r="BB1874" s="3" t="str">
        <f xml:space="preserve"> IFERROR(ABS(Table1[[#This Row],[ROA 2014]]-Table1[[#This Row],[ROA 2013]]), "x")</f>
        <v>x</v>
      </c>
      <c r="BC1874" s="3" t="str">
        <f xml:space="preserve"> IFERROR(ABS(Table1[[#This Row],[ROA 2015]]-Table1[[#This Row],[ROA 2014]]), "x")</f>
        <v>x</v>
      </c>
      <c r="BD1874" s="3" t="str">
        <f xml:space="preserve"> IFERROR(ABS(Table1[[#This Row],[ROA 2016]]-Table1[[#This Row],[ROA 2015]]), "x")</f>
        <v>x</v>
      </c>
      <c r="BE1874" s="3" t="str">
        <f xml:space="preserve"> IFERROR(ABS(Table1[[#This Row],[ROA 2017]]-Table1[[#This Row],[ROA 2016]]), "x")</f>
        <v>x</v>
      </c>
      <c r="BF1874" s="3" t="str">
        <f xml:space="preserve"> IFERROR(ABS(Table1[[#This Row],[ROA 2018]]-Table1[[#This Row],[ROA 2017]]), "x")</f>
        <v>x</v>
      </c>
      <c r="BG1874" s="3">
        <f xml:space="preserve"> IFERROR(ABS(Table1[[#This Row],[ROA 2019]]-Table1[[#This Row],[ROA 2018]]), "x")</f>
        <v>0.19041876767208382</v>
      </c>
      <c r="BH1874" s="3">
        <f xml:space="preserve"> IFERROR(ABS(Table1[[#This Row],[ROA 2020]]-Table1[[#This Row],[ROA 2019]]), "x")</f>
        <v>3.9313654592071534E-2</v>
      </c>
      <c r="BI1874" s="3">
        <f xml:space="preserve"> IFERROR(ABS(Table1[[#This Row],[ROA 2021]]-Table1[[#This Row],[ROA 2020]]), "x")</f>
        <v>1.1558428837300405E-2</v>
      </c>
      <c r="BJ1874" s="3">
        <f xml:space="preserve"> IFERROR(AVERAGE(Table1[[#This Row],[ROA 2013-2012]:[ROA 2021-2020]]), "x")</f>
        <v>8.0430283700485258E-2</v>
      </c>
      <c r="BK1874" s="3">
        <f>IFERROR(AVERAGE(Table1[[#This Row],[ROA 2012]:[ROA 2021]]), "x")</f>
        <v>0.22253180040588644</v>
      </c>
      <c r="BN1874" s="1">
        <f>SUM(Table1[[#This Row],[B/M Rank]:[ROA Rank]])</f>
        <v>0</v>
      </c>
    </row>
    <row r="1875" spans="1:66" x14ac:dyDescent="0.25">
      <c r="A1875" s="1" t="s">
        <v>2285</v>
      </c>
      <c r="B1875" s="1" t="s">
        <v>326</v>
      </c>
      <c r="C1875" s="1" t="s">
        <v>299</v>
      </c>
      <c r="D1875" s="1" t="s">
        <v>107</v>
      </c>
      <c r="E1875" s="1" t="s">
        <v>108</v>
      </c>
      <c r="F1875" s="1">
        <v>381.54</v>
      </c>
      <c r="G1875" s="19"/>
      <c r="H1875" s="19"/>
      <c r="I1875" s="19"/>
      <c r="J1875" s="19"/>
      <c r="K1875" s="1"/>
      <c r="L1875" s="19"/>
      <c r="M1875" s="1">
        <v>2018</v>
      </c>
      <c r="T1875" s="1">
        <v>220.3</v>
      </c>
      <c r="U1875" s="1">
        <v>26</v>
      </c>
      <c r="V1875" s="1">
        <v>60</v>
      </c>
      <c r="W1875" s="1">
        <v>101.6</v>
      </c>
      <c r="X1875" s="1">
        <v>104.6</v>
      </c>
      <c r="Z1875" s="3">
        <f xml:space="preserve"> IFERROR(AVEDEV(Table1[[#This Row],[GP 2012]:[GP 2021]]) / Table1[[#This Row],[Avg GP]], "x")</f>
        <v>0.58016670752635457</v>
      </c>
      <c r="AA1875" s="2">
        <f xml:space="preserve"> IFERROR(AVERAGE(Table1[[#This Row],[GP 2012]:[GP 2021]]), "x")</f>
        <v>101.97499999999999</v>
      </c>
      <c r="AB1875" s="11">
        <f>Table1[Equity]/Table1[Market Capital]</f>
        <v>0.78654924778529123</v>
      </c>
      <c r="AI1875" s="1">
        <v>178.3</v>
      </c>
      <c r="AJ1875" s="1">
        <v>174.8</v>
      </c>
      <c r="AK1875" s="1">
        <v>513.5</v>
      </c>
      <c r="AL1875" s="1">
        <v>531.5</v>
      </c>
      <c r="AM1875" s="1">
        <v>618.70000000000005</v>
      </c>
      <c r="AN1875" s="1">
        <v>300.10000000000002</v>
      </c>
      <c r="AO1875" s="3" t="str">
        <f xml:space="preserve"> IFERROR(Table1[[#This Row],[GP 2012]]/Table1[[#This Row],[Total Assets 2012]], "x")</f>
        <v>x</v>
      </c>
      <c r="AP1875" s="3" t="str">
        <f xml:space="preserve"> IFERROR(Table1[[#This Row],[GP 2013]]/Table1[[#This Row],[Total Assets 2013]], "x")</f>
        <v>x</v>
      </c>
      <c r="AQ1875" s="3" t="str">
        <f xml:space="preserve"> IFERROR(Table1[[#This Row],[GP 2014]]/Table1[[#This Row],[Total Assets 2014]], "x")</f>
        <v>x</v>
      </c>
      <c r="AR1875" s="3" t="str">
        <f xml:space="preserve"> IFERROR(Table1[[#This Row],[GP 2015]]/Table1[[#This Row],[Total Assets 2015]], "x")</f>
        <v>x</v>
      </c>
      <c r="AS1875" s="3" t="str">
        <f xml:space="preserve"> IFERROR(Table1[[#This Row],[GP 2016]]/Table1[[#This Row],[Total Assets 2016]], "x")</f>
        <v>x</v>
      </c>
      <c r="AT1875" s="3" t="str">
        <f xml:space="preserve"> IFERROR(Table1[[#This Row],[GP 2017]]/Table1[[#This Row],[Total Assets 2017]], "x")</f>
        <v>x</v>
      </c>
      <c r="AU1875" s="3">
        <f xml:space="preserve"> IFERROR(Table1[[#This Row],[GP 2018]]/Table1[[#This Row],[Total Assets 2018]], "x")</f>
        <v>1.2355580482333146</v>
      </c>
      <c r="AV1875" s="3">
        <f xml:space="preserve"> IFERROR(Table1[[#This Row],[GP 2019]]/Table1[[#This Row],[Total Assets 2019]], "x")</f>
        <v>0.14874141876430205</v>
      </c>
      <c r="AW1875" s="3">
        <f xml:space="preserve"> IFERROR(Table1[[#This Row],[GP 2020]]/Table1[[#This Row],[Total Assets 2020]], "x")</f>
        <v>0.11684518013631938</v>
      </c>
      <c r="AX1875" s="3">
        <f xml:space="preserve"> IFERROR(Table1[[#This Row],[GP 2021]]/Table1[[#This Row],[Total Assets 2021]], "x")</f>
        <v>0.19115710253998117</v>
      </c>
      <c r="AY1875" s="3">
        <f xml:space="preserve"> IFERROR(Table1[[#This Row],[GP TTM]]/Table1[[#This Row],[Total Assets TTM]], "x")</f>
        <v>0.16906416680135766</v>
      </c>
      <c r="BA1875" s="3" t="str">
        <f xml:space="preserve"> IFERROR(ABS(Table1[[#This Row],[ROA 2013]]-Table1[[#This Row],[ROA 2012]]), "x")</f>
        <v>x</v>
      </c>
      <c r="BB1875" s="3" t="str">
        <f xml:space="preserve"> IFERROR(ABS(Table1[[#This Row],[ROA 2014]]-Table1[[#This Row],[ROA 2013]]), "x")</f>
        <v>x</v>
      </c>
      <c r="BC1875" s="3" t="str">
        <f xml:space="preserve"> IFERROR(ABS(Table1[[#This Row],[ROA 2015]]-Table1[[#This Row],[ROA 2014]]), "x")</f>
        <v>x</v>
      </c>
      <c r="BD1875" s="3" t="str">
        <f xml:space="preserve"> IFERROR(ABS(Table1[[#This Row],[ROA 2016]]-Table1[[#This Row],[ROA 2015]]), "x")</f>
        <v>x</v>
      </c>
      <c r="BE1875" s="3" t="str">
        <f xml:space="preserve"> IFERROR(ABS(Table1[[#This Row],[ROA 2017]]-Table1[[#This Row],[ROA 2016]]), "x")</f>
        <v>x</v>
      </c>
      <c r="BF1875" s="3" t="str">
        <f xml:space="preserve"> IFERROR(ABS(Table1[[#This Row],[ROA 2018]]-Table1[[#This Row],[ROA 2017]]), "x")</f>
        <v>x</v>
      </c>
      <c r="BG1875" s="3">
        <f xml:space="preserve"> IFERROR(ABS(Table1[[#This Row],[ROA 2019]]-Table1[[#This Row],[ROA 2018]]), "x")</f>
        <v>1.0868166294690125</v>
      </c>
      <c r="BH1875" s="3">
        <f xml:space="preserve"> IFERROR(ABS(Table1[[#This Row],[ROA 2020]]-Table1[[#This Row],[ROA 2019]]), "x")</f>
        <v>3.1896238627982673E-2</v>
      </c>
      <c r="BI1875" s="3">
        <f xml:space="preserve"> IFERROR(ABS(Table1[[#This Row],[ROA 2021]]-Table1[[#This Row],[ROA 2020]]), "x")</f>
        <v>7.4311922403661787E-2</v>
      </c>
      <c r="BJ1875" s="3">
        <f xml:space="preserve"> IFERROR(AVERAGE(Table1[[#This Row],[ROA 2013-2012]:[ROA 2021-2020]]), "x")</f>
        <v>0.3976749301668856</v>
      </c>
      <c r="BK1875" s="3">
        <f>IFERROR(AVERAGE(Table1[[#This Row],[ROA 2012]:[ROA 2021]]), "x")</f>
        <v>0.42307543741847931</v>
      </c>
      <c r="BN1875" s="1">
        <f>SUM(Table1[[#This Row],[B/M Rank]:[ROA Rank]])</f>
        <v>0</v>
      </c>
    </row>
    <row r="1876" spans="1:66" x14ac:dyDescent="0.25">
      <c r="A1876" s="1" t="s">
        <v>2227</v>
      </c>
      <c r="B1876" s="1" t="s">
        <v>271</v>
      </c>
      <c r="C1876" s="1" t="s">
        <v>267</v>
      </c>
      <c r="D1876" s="1" t="s">
        <v>268</v>
      </c>
      <c r="E1876" s="1" t="s">
        <v>108</v>
      </c>
      <c r="F1876" s="1">
        <v>384.71</v>
      </c>
      <c r="G1876" s="19"/>
      <c r="H1876" s="19"/>
      <c r="I1876" s="19"/>
      <c r="J1876" s="19"/>
      <c r="K1876" s="1"/>
      <c r="L1876" s="19"/>
      <c r="M1876" s="1">
        <v>2012</v>
      </c>
      <c r="N1876" s="1">
        <v>26</v>
      </c>
      <c r="O1876" s="1">
        <v>30.5</v>
      </c>
      <c r="P1876" s="1">
        <v>52.3</v>
      </c>
      <c r="Q1876" s="1">
        <v>76.8</v>
      </c>
      <c r="R1876" s="1">
        <v>62.6</v>
      </c>
      <c r="S1876" s="1">
        <v>56</v>
      </c>
      <c r="T1876" s="1">
        <v>61.4</v>
      </c>
      <c r="U1876" s="1">
        <v>63.3</v>
      </c>
      <c r="V1876" s="1">
        <v>172.9</v>
      </c>
      <c r="W1876" s="1">
        <v>172.4</v>
      </c>
      <c r="X1876" s="1">
        <v>177.7</v>
      </c>
      <c r="Z1876" s="3">
        <f xml:space="preserve"> IFERROR(AVEDEV(Table1[[#This Row],[GP 2012]:[GP 2021]]) / Table1[[#This Row],[Avg GP]], "x")</f>
        <v>0.49201756652027906</v>
      </c>
      <c r="AA1876" s="2">
        <f xml:space="preserve"> IFERROR(AVERAGE(Table1[[#This Row],[GP 2012]:[GP 2021]]), "x")</f>
        <v>77.419999999999987</v>
      </c>
      <c r="AB1876" s="11">
        <f>Table1[Equity]/Table1[Market Capital]</f>
        <v>0.78838605702997067</v>
      </c>
      <c r="AC1876" s="1">
        <v>118.4</v>
      </c>
      <c r="AD1876" s="1">
        <v>197.4</v>
      </c>
      <c r="AE1876" s="1">
        <v>218.8</v>
      </c>
      <c r="AF1876" s="1">
        <v>302.10000000000002</v>
      </c>
      <c r="AG1876" s="1">
        <v>302.3</v>
      </c>
      <c r="AH1876" s="1">
        <v>284.10000000000002</v>
      </c>
      <c r="AI1876" s="1">
        <v>317.39999999999998</v>
      </c>
      <c r="AJ1876" s="1">
        <v>324.2</v>
      </c>
      <c r="AK1876" s="1">
        <v>467.4</v>
      </c>
      <c r="AL1876" s="1">
        <v>560.5</v>
      </c>
      <c r="AM1876" s="1">
        <v>623.6</v>
      </c>
      <c r="AN1876" s="1">
        <v>303.3</v>
      </c>
      <c r="AO1876" s="3">
        <f xml:space="preserve"> IFERROR(Table1[[#This Row],[GP 2012]]/Table1[[#This Row],[Total Assets 2012]], "x")</f>
        <v>0.21959459459459457</v>
      </c>
      <c r="AP1876" s="3">
        <f xml:space="preserve"> IFERROR(Table1[[#This Row],[GP 2013]]/Table1[[#This Row],[Total Assets 2013]], "x")</f>
        <v>0.15450861195542046</v>
      </c>
      <c r="AQ1876" s="3">
        <f xml:space="preserve"> IFERROR(Table1[[#This Row],[GP 2014]]/Table1[[#This Row],[Total Assets 2014]], "x")</f>
        <v>0.23903107861060327</v>
      </c>
      <c r="AR1876" s="3">
        <f xml:space="preserve"> IFERROR(Table1[[#This Row],[GP 2015]]/Table1[[#This Row],[Total Assets 2015]], "x")</f>
        <v>0.25422045680238331</v>
      </c>
      <c r="AS1876" s="3">
        <f xml:space="preserve"> IFERROR(Table1[[#This Row],[GP 2016]]/Table1[[#This Row],[Total Assets 2016]], "x")</f>
        <v>0.20707906053589151</v>
      </c>
      <c r="AT1876" s="3">
        <f xml:space="preserve"> IFERROR(Table1[[#This Row],[GP 2017]]/Table1[[#This Row],[Total Assets 2017]], "x")</f>
        <v>0.19711369236184439</v>
      </c>
      <c r="AU1876" s="3">
        <f xml:space="preserve"> IFERROR(Table1[[#This Row],[GP 2018]]/Table1[[#This Row],[Total Assets 2018]], "x")</f>
        <v>0.19344675488342786</v>
      </c>
      <c r="AV1876" s="3">
        <f xml:space="preserve"> IFERROR(Table1[[#This Row],[GP 2019]]/Table1[[#This Row],[Total Assets 2019]], "x")</f>
        <v>0.19524984577421345</v>
      </c>
      <c r="AW1876" s="3">
        <f xml:space="preserve"> IFERROR(Table1[[#This Row],[GP 2020]]/Table1[[#This Row],[Total Assets 2020]], "x")</f>
        <v>0.36991869918699188</v>
      </c>
      <c r="AX1876" s="3">
        <f xml:space="preserve"> IFERROR(Table1[[#This Row],[GP 2021]]/Table1[[#This Row],[Total Assets 2021]], "x")</f>
        <v>0.30758251561106154</v>
      </c>
      <c r="AY1876" s="3">
        <f xml:space="preserve"> IFERROR(Table1[[#This Row],[GP TTM]]/Table1[[#This Row],[Total Assets TTM]], "x")</f>
        <v>0.28495830660679922</v>
      </c>
      <c r="BA1876" s="3">
        <f xml:space="preserve"> IFERROR(ABS(Table1[[#This Row],[ROA 2013]]-Table1[[#This Row],[ROA 2012]]), "x")</f>
        <v>6.5085982639174117E-2</v>
      </c>
      <c r="BB1876" s="3">
        <f xml:space="preserve"> IFERROR(ABS(Table1[[#This Row],[ROA 2014]]-Table1[[#This Row],[ROA 2013]]), "x")</f>
        <v>8.4522466655182815E-2</v>
      </c>
      <c r="BC1876" s="3">
        <f xml:space="preserve"> IFERROR(ABS(Table1[[#This Row],[ROA 2015]]-Table1[[#This Row],[ROA 2014]]), "x")</f>
        <v>1.518937819178004E-2</v>
      </c>
      <c r="BD1876" s="3">
        <f xml:space="preserve"> IFERROR(ABS(Table1[[#This Row],[ROA 2016]]-Table1[[#This Row],[ROA 2015]]), "x")</f>
        <v>4.7141396266491803E-2</v>
      </c>
      <c r="BE1876" s="3">
        <f xml:space="preserve"> IFERROR(ABS(Table1[[#This Row],[ROA 2017]]-Table1[[#This Row],[ROA 2016]]), "x")</f>
        <v>9.9653681740471123E-3</v>
      </c>
      <c r="BF1876" s="3">
        <f xml:space="preserve"> IFERROR(ABS(Table1[[#This Row],[ROA 2018]]-Table1[[#This Row],[ROA 2017]]), "x")</f>
        <v>3.6669374784165376E-3</v>
      </c>
      <c r="BG1876" s="3">
        <f xml:space="preserve"> IFERROR(ABS(Table1[[#This Row],[ROA 2019]]-Table1[[#This Row],[ROA 2018]]), "x")</f>
        <v>1.8030908907855914E-3</v>
      </c>
      <c r="BH1876" s="3">
        <f xml:space="preserve"> IFERROR(ABS(Table1[[#This Row],[ROA 2020]]-Table1[[#This Row],[ROA 2019]]), "x")</f>
        <v>0.17466885341277844</v>
      </c>
      <c r="BI1876" s="3">
        <f xml:space="preserve"> IFERROR(ABS(Table1[[#This Row],[ROA 2021]]-Table1[[#This Row],[ROA 2020]]), "x")</f>
        <v>6.2336183575930348E-2</v>
      </c>
      <c r="BJ1876" s="3">
        <f xml:space="preserve"> IFERROR(AVERAGE(Table1[[#This Row],[ROA 2013-2012]:[ROA 2021-2020]]), "x")</f>
        <v>5.1597739698287425E-2</v>
      </c>
      <c r="BK1876" s="3">
        <f>IFERROR(AVERAGE(Table1[[#This Row],[ROA 2012]:[ROA 2021]]), "x")</f>
        <v>0.2337745310316432</v>
      </c>
      <c r="BN1876" s="1">
        <f>SUM(Table1[[#This Row],[B/M Rank]:[ROA Rank]])</f>
        <v>0</v>
      </c>
    </row>
    <row r="1877" spans="1:66" x14ac:dyDescent="0.25">
      <c r="A1877" s="1" t="s">
        <v>2566</v>
      </c>
      <c r="B1877" s="1" t="s">
        <v>613</v>
      </c>
      <c r="C1877" s="1" t="s">
        <v>587</v>
      </c>
      <c r="D1877" s="1" t="s">
        <v>11</v>
      </c>
      <c r="E1877" s="1" t="s">
        <v>108</v>
      </c>
      <c r="F1877" s="1">
        <v>385.08</v>
      </c>
      <c r="G1877" s="19"/>
      <c r="H1877" s="19"/>
      <c r="I1877" s="19"/>
      <c r="J1877" s="19"/>
      <c r="K1877" s="1"/>
      <c r="L1877" s="19"/>
      <c r="M1877" s="1">
        <v>2015</v>
      </c>
      <c r="Q1877" s="1">
        <v>23.9</v>
      </c>
      <c r="R1877" s="1">
        <v>65</v>
      </c>
      <c r="S1877" s="1">
        <v>84.3</v>
      </c>
      <c r="T1877" s="1">
        <v>74.2</v>
      </c>
      <c r="U1877" s="1">
        <v>61</v>
      </c>
      <c r="V1877" s="1">
        <v>59.8</v>
      </c>
      <c r="W1877" s="1">
        <v>63.7</v>
      </c>
      <c r="X1877" s="1">
        <v>63.1</v>
      </c>
      <c r="Z1877" s="3">
        <f xml:space="preserve"> IFERROR(AVEDEV(Table1[[#This Row],[GP 2012]:[GP 2021]]) / Table1[[#This Row],[Avg GP]], "x")</f>
        <v>0.18708034267191484</v>
      </c>
      <c r="AA1877" s="2">
        <f xml:space="preserve"> IFERROR(AVERAGE(Table1[[#This Row],[GP 2012]:[GP 2021]]), "x")</f>
        <v>61.699999999999996</v>
      </c>
      <c r="AB1877" s="11">
        <f>Table1[Equity]/Table1[Market Capital]</f>
        <v>0.51625636231432437</v>
      </c>
      <c r="AF1877" s="1">
        <v>531.79999999999995</v>
      </c>
      <c r="AG1877" s="1">
        <v>516.5</v>
      </c>
      <c r="AH1877" s="1">
        <v>483.6</v>
      </c>
      <c r="AI1877" s="1">
        <v>418.3</v>
      </c>
      <c r="AJ1877" s="1">
        <v>415.1</v>
      </c>
      <c r="AK1877" s="1">
        <v>386.7</v>
      </c>
      <c r="AL1877" s="1">
        <v>348.9</v>
      </c>
      <c r="AM1877" s="1">
        <v>338.2</v>
      </c>
      <c r="AN1877" s="1">
        <v>198.8</v>
      </c>
      <c r="AO1877" s="3" t="str">
        <f xml:space="preserve"> IFERROR(Table1[[#This Row],[GP 2012]]/Table1[[#This Row],[Total Assets 2012]], "x")</f>
        <v>x</v>
      </c>
      <c r="AP1877" s="3" t="str">
        <f xml:space="preserve"> IFERROR(Table1[[#This Row],[GP 2013]]/Table1[[#This Row],[Total Assets 2013]], "x")</f>
        <v>x</v>
      </c>
      <c r="AQ1877" s="3" t="str">
        <f xml:space="preserve"> IFERROR(Table1[[#This Row],[GP 2014]]/Table1[[#This Row],[Total Assets 2014]], "x")</f>
        <v>x</v>
      </c>
      <c r="AR1877" s="3">
        <f xml:space="preserve"> IFERROR(Table1[[#This Row],[GP 2015]]/Table1[[#This Row],[Total Assets 2015]], "x")</f>
        <v>4.4941707408800304E-2</v>
      </c>
      <c r="AS1877" s="3">
        <f xml:space="preserve"> IFERROR(Table1[[#This Row],[GP 2016]]/Table1[[#This Row],[Total Assets 2016]], "x")</f>
        <v>0.12584704743465633</v>
      </c>
      <c r="AT1877" s="3">
        <f xml:space="preserve"> IFERROR(Table1[[#This Row],[GP 2017]]/Table1[[#This Row],[Total Assets 2017]], "x")</f>
        <v>0.17431761786600494</v>
      </c>
      <c r="AU1877" s="3">
        <f xml:space="preserve"> IFERROR(Table1[[#This Row],[GP 2018]]/Table1[[#This Row],[Total Assets 2018]], "x")</f>
        <v>0.17738465216351901</v>
      </c>
      <c r="AV1877" s="3">
        <f xml:space="preserve"> IFERROR(Table1[[#This Row],[GP 2019]]/Table1[[#This Row],[Total Assets 2019]], "x")</f>
        <v>0.14695254155625151</v>
      </c>
      <c r="AW1877" s="3">
        <f xml:space="preserve"> IFERROR(Table1[[#This Row],[GP 2020]]/Table1[[#This Row],[Total Assets 2020]], "x")</f>
        <v>0.15464184122058444</v>
      </c>
      <c r="AX1877" s="3">
        <f xml:space="preserve"> IFERROR(Table1[[#This Row],[GP 2021]]/Table1[[#This Row],[Total Assets 2021]], "x")</f>
        <v>0.18257380338205792</v>
      </c>
      <c r="AY1877" s="3">
        <f xml:space="preserve"> IFERROR(Table1[[#This Row],[GP TTM]]/Table1[[#This Row],[Total Assets TTM]], "x")</f>
        <v>0.18657599053814311</v>
      </c>
      <c r="BA1877" s="3" t="str">
        <f xml:space="preserve"> IFERROR(ABS(Table1[[#This Row],[ROA 2013]]-Table1[[#This Row],[ROA 2012]]), "x")</f>
        <v>x</v>
      </c>
      <c r="BB1877" s="3" t="str">
        <f xml:space="preserve"> IFERROR(ABS(Table1[[#This Row],[ROA 2014]]-Table1[[#This Row],[ROA 2013]]), "x")</f>
        <v>x</v>
      </c>
      <c r="BC1877" s="3" t="str">
        <f xml:space="preserve"> IFERROR(ABS(Table1[[#This Row],[ROA 2015]]-Table1[[#This Row],[ROA 2014]]), "x")</f>
        <v>x</v>
      </c>
      <c r="BD1877" s="3">
        <f xml:space="preserve"> IFERROR(ABS(Table1[[#This Row],[ROA 2016]]-Table1[[#This Row],[ROA 2015]]), "x")</f>
        <v>8.0905340025856032E-2</v>
      </c>
      <c r="BE1877" s="3">
        <f xml:space="preserve"> IFERROR(ABS(Table1[[#This Row],[ROA 2017]]-Table1[[#This Row],[ROA 2016]]), "x")</f>
        <v>4.8470570431348614E-2</v>
      </c>
      <c r="BF1877" s="3">
        <f xml:space="preserve"> IFERROR(ABS(Table1[[#This Row],[ROA 2018]]-Table1[[#This Row],[ROA 2017]]), "x")</f>
        <v>3.0670342975140652E-3</v>
      </c>
      <c r="BG1877" s="3">
        <f xml:space="preserve"> IFERROR(ABS(Table1[[#This Row],[ROA 2019]]-Table1[[#This Row],[ROA 2018]]), "x")</f>
        <v>3.0432110607267499E-2</v>
      </c>
      <c r="BH1877" s="3">
        <f xml:space="preserve"> IFERROR(ABS(Table1[[#This Row],[ROA 2020]]-Table1[[#This Row],[ROA 2019]]), "x")</f>
        <v>7.6892996643329325E-3</v>
      </c>
      <c r="BI1877" s="3">
        <f xml:space="preserve"> IFERROR(ABS(Table1[[#This Row],[ROA 2021]]-Table1[[#This Row],[ROA 2020]]), "x")</f>
        <v>2.7931962161473478E-2</v>
      </c>
      <c r="BJ1877" s="3">
        <f xml:space="preserve"> IFERROR(AVERAGE(Table1[[#This Row],[ROA 2013-2012]:[ROA 2021-2020]]), "x")</f>
        <v>3.3082719531298772E-2</v>
      </c>
      <c r="BK1877" s="3">
        <f>IFERROR(AVERAGE(Table1[[#This Row],[ROA 2012]:[ROA 2021]]), "x")</f>
        <v>0.14380845871883921</v>
      </c>
      <c r="BN1877" s="1">
        <f>SUM(Table1[[#This Row],[B/M Rank]:[ROA Rank]])</f>
        <v>0</v>
      </c>
    </row>
    <row r="1878" spans="1:66" x14ac:dyDescent="0.25">
      <c r="A1878" s="1" t="s">
        <v>2911</v>
      </c>
      <c r="B1878" s="1" t="s">
        <v>903</v>
      </c>
      <c r="C1878" s="1" t="s">
        <v>4417</v>
      </c>
      <c r="D1878" s="1" t="s">
        <v>268</v>
      </c>
      <c r="E1878" s="1" t="s">
        <v>108</v>
      </c>
      <c r="F1878" s="1">
        <v>387.33</v>
      </c>
      <c r="G1878" s="19"/>
      <c r="H1878" s="19"/>
      <c r="I1878" s="19"/>
      <c r="J1878" s="19"/>
      <c r="K1878" s="1"/>
      <c r="L1878" s="19"/>
      <c r="M1878" s="1">
        <v>2012</v>
      </c>
      <c r="N1878" s="1" t="s">
        <v>4368</v>
      </c>
      <c r="O1878" s="1" t="s">
        <v>4368</v>
      </c>
      <c r="P1878" s="1">
        <v>-0.1</v>
      </c>
      <c r="Q1878" s="1">
        <v>-0.1</v>
      </c>
      <c r="R1878" s="1">
        <v>-0.2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Z1878" s="3">
        <f xml:space="preserve"> IFERROR(AVEDEV(Table1[[#This Row],[GP 2012]:[GP 2021]]) / Table1[[#This Row],[Avg GP]], "x")</f>
        <v>-1.2499999999999998</v>
      </c>
      <c r="AA1878" s="2">
        <f xml:space="preserve"> IFERROR(AVERAGE(Table1[[#This Row],[GP 2012]:[GP 2021]]), "x")</f>
        <v>-0.05</v>
      </c>
      <c r="AB1878" s="11">
        <f>Table1[Equity]/Table1[Market Capital]</f>
        <v>0.18201533576020448</v>
      </c>
      <c r="AC1878" s="1">
        <v>71.7</v>
      </c>
      <c r="AD1878" s="1">
        <v>70.099999999999994</v>
      </c>
      <c r="AE1878" s="1">
        <v>77.3</v>
      </c>
      <c r="AF1878" s="1">
        <v>79.900000000000006</v>
      </c>
      <c r="AG1878" s="1">
        <v>81.900000000000006</v>
      </c>
      <c r="AH1878" s="1">
        <v>88.1</v>
      </c>
      <c r="AI1878" s="1">
        <v>95.7</v>
      </c>
      <c r="AJ1878" s="1">
        <v>92.9</v>
      </c>
      <c r="AK1878" s="1">
        <v>89.7</v>
      </c>
      <c r="AL1878" s="1">
        <v>91.1</v>
      </c>
      <c r="AM1878" s="1">
        <v>93.7</v>
      </c>
      <c r="AN1878" s="1">
        <v>70.5</v>
      </c>
      <c r="AO1878" s="3" t="str">
        <f xml:space="preserve"> IFERROR(Table1[[#This Row],[GP 2012]]/Table1[[#This Row],[Total Assets 2012]], "x")</f>
        <v>x</v>
      </c>
      <c r="AP1878" s="3" t="str">
        <f xml:space="preserve"> IFERROR(Table1[[#This Row],[GP 2013]]/Table1[[#This Row],[Total Assets 2013]], "x")</f>
        <v>x</v>
      </c>
      <c r="AQ1878" s="3">
        <f xml:space="preserve"> IFERROR(Table1[[#This Row],[GP 2014]]/Table1[[#This Row],[Total Assets 2014]], "x")</f>
        <v>-1.29366106080207E-3</v>
      </c>
      <c r="AR1878" s="3">
        <f xml:space="preserve"> IFERROR(Table1[[#This Row],[GP 2015]]/Table1[[#This Row],[Total Assets 2015]], "x")</f>
        <v>-1.2515644555694619E-3</v>
      </c>
      <c r="AS1878" s="3">
        <f xml:space="preserve"> IFERROR(Table1[[#This Row],[GP 2016]]/Table1[[#This Row],[Total Assets 2016]], "x")</f>
        <v>-2.442002442002442E-3</v>
      </c>
      <c r="AT1878" s="3">
        <f xml:space="preserve"> IFERROR(Table1[[#This Row],[GP 2017]]/Table1[[#This Row],[Total Assets 2017]], "x")</f>
        <v>0</v>
      </c>
      <c r="AU1878" s="3">
        <f xml:space="preserve"> IFERROR(Table1[[#This Row],[GP 2018]]/Table1[[#This Row],[Total Assets 2018]], "x")</f>
        <v>0</v>
      </c>
      <c r="AV1878" s="3">
        <f xml:space="preserve"> IFERROR(Table1[[#This Row],[GP 2019]]/Table1[[#This Row],[Total Assets 2019]], "x")</f>
        <v>0</v>
      </c>
      <c r="AW1878" s="3">
        <f xml:space="preserve"> IFERROR(Table1[[#This Row],[GP 2020]]/Table1[[#This Row],[Total Assets 2020]], "x")</f>
        <v>0</v>
      </c>
      <c r="AX1878" s="3">
        <f xml:space="preserve"> IFERROR(Table1[[#This Row],[GP 2021]]/Table1[[#This Row],[Total Assets 2021]], "x")</f>
        <v>0</v>
      </c>
      <c r="AY1878" s="3">
        <f xml:space="preserve"> IFERROR(Table1[[#This Row],[GP TTM]]/Table1[[#This Row],[Total Assets TTM]], "x")</f>
        <v>0</v>
      </c>
      <c r="BA1878" s="3" t="str">
        <f xml:space="preserve"> IFERROR(ABS(Table1[[#This Row],[ROA 2013]]-Table1[[#This Row],[ROA 2012]]), "x")</f>
        <v>x</v>
      </c>
      <c r="BB1878" s="3" t="str">
        <f xml:space="preserve"> IFERROR(ABS(Table1[[#This Row],[ROA 2014]]-Table1[[#This Row],[ROA 2013]]), "x")</f>
        <v>x</v>
      </c>
      <c r="BC1878" s="3">
        <f xml:space="preserve"> IFERROR(ABS(Table1[[#This Row],[ROA 2015]]-Table1[[#This Row],[ROA 2014]]), "x")</f>
        <v>4.2096605232608102E-5</v>
      </c>
      <c r="BD1878" s="3">
        <f xml:space="preserve"> IFERROR(ABS(Table1[[#This Row],[ROA 2016]]-Table1[[#This Row],[ROA 2015]]), "x")</f>
        <v>1.1904379864329801E-3</v>
      </c>
      <c r="BE1878" s="3">
        <f xml:space="preserve"> IFERROR(ABS(Table1[[#This Row],[ROA 2017]]-Table1[[#This Row],[ROA 2016]]), "x")</f>
        <v>2.442002442002442E-3</v>
      </c>
      <c r="BF1878" s="3">
        <f xml:space="preserve"> IFERROR(ABS(Table1[[#This Row],[ROA 2018]]-Table1[[#This Row],[ROA 2017]]), "x")</f>
        <v>0</v>
      </c>
      <c r="BG1878" s="3">
        <f xml:space="preserve"> IFERROR(ABS(Table1[[#This Row],[ROA 2019]]-Table1[[#This Row],[ROA 2018]]), "x")</f>
        <v>0</v>
      </c>
      <c r="BH1878" s="3">
        <f xml:space="preserve"> IFERROR(ABS(Table1[[#This Row],[ROA 2020]]-Table1[[#This Row],[ROA 2019]]), "x")</f>
        <v>0</v>
      </c>
      <c r="BI1878" s="3">
        <f xml:space="preserve"> IFERROR(ABS(Table1[[#This Row],[ROA 2021]]-Table1[[#This Row],[ROA 2020]]), "x")</f>
        <v>0</v>
      </c>
      <c r="BJ1878" s="3">
        <f xml:space="preserve"> IFERROR(AVERAGE(Table1[[#This Row],[ROA 2013-2012]:[ROA 2021-2020]]), "x")</f>
        <v>5.2493386195257583E-4</v>
      </c>
      <c r="BK1878" s="3">
        <f>IFERROR(AVERAGE(Table1[[#This Row],[ROA 2012]:[ROA 2021]]), "x")</f>
        <v>-6.2340349479674678E-4</v>
      </c>
      <c r="BN1878" s="1">
        <f>SUM(Table1[[#This Row],[B/M Rank]:[ROA Rank]])</f>
        <v>0</v>
      </c>
    </row>
    <row r="1879" spans="1:66" x14ac:dyDescent="0.25">
      <c r="A1879" s="1" t="s">
        <v>4150</v>
      </c>
      <c r="B1879" s="1" t="s">
        <v>1855</v>
      </c>
      <c r="C1879" s="1" t="s">
        <v>4766</v>
      </c>
      <c r="D1879" s="1" t="s">
        <v>487</v>
      </c>
      <c r="E1879" s="1" t="s">
        <v>108</v>
      </c>
      <c r="F1879" s="1">
        <v>387.58</v>
      </c>
      <c r="G1879" s="19"/>
      <c r="H1879" s="19"/>
      <c r="I1879" s="19"/>
      <c r="J1879" s="19"/>
      <c r="K1879" s="1"/>
      <c r="L1879" s="19"/>
      <c r="M1879" s="1">
        <v>2012</v>
      </c>
      <c r="N1879" s="1">
        <v>112.8</v>
      </c>
      <c r="O1879" s="1">
        <v>134.80000000000001</v>
      </c>
      <c r="P1879" s="1">
        <v>150.19999999999999</v>
      </c>
      <c r="Q1879" s="1">
        <v>120.6</v>
      </c>
      <c r="R1879" s="1">
        <v>108.4</v>
      </c>
      <c r="S1879" s="1">
        <v>116.8</v>
      </c>
      <c r="T1879" s="1">
        <v>125.2</v>
      </c>
      <c r="U1879" s="1">
        <v>96.8</v>
      </c>
      <c r="V1879" s="1">
        <v>98.2</v>
      </c>
      <c r="W1879" s="1">
        <v>140.1</v>
      </c>
      <c r="X1879" s="1">
        <v>142.69999999999999</v>
      </c>
      <c r="Z1879" s="3">
        <f xml:space="preserve"> IFERROR(AVEDEV(Table1[[#This Row],[GP 2012]:[GP 2021]]) / Table1[[#This Row],[Avg GP]], "x")</f>
        <v>0.11454439737519727</v>
      </c>
      <c r="AA1879" s="2">
        <f xml:space="preserve"> IFERROR(AVERAGE(Table1[[#This Row],[GP 2012]:[GP 2021]]), "x")</f>
        <v>120.38999999999999</v>
      </c>
      <c r="AB1879" s="11">
        <f>Table1[Equity]/Table1[Market Capital]</f>
        <v>3.1064554414572476</v>
      </c>
      <c r="AC1879" s="15">
        <v>1447.4</v>
      </c>
      <c r="AD1879" s="15">
        <v>1727.9</v>
      </c>
      <c r="AE1879" s="15">
        <v>1863.3</v>
      </c>
      <c r="AF1879" s="15">
        <v>1892</v>
      </c>
      <c r="AG1879" s="15">
        <v>1892</v>
      </c>
      <c r="AH1879" s="15">
        <v>1991</v>
      </c>
      <c r="AI1879" s="15">
        <v>2023.1</v>
      </c>
      <c r="AJ1879" s="15">
        <v>2096</v>
      </c>
      <c r="AK1879" s="15">
        <v>2001.3</v>
      </c>
      <c r="AL1879" s="15">
        <v>2113.9</v>
      </c>
      <c r="AM1879" s="15">
        <v>2114.9</v>
      </c>
      <c r="AN1879" s="15">
        <v>1204</v>
      </c>
      <c r="AO1879" s="3">
        <f xml:space="preserve"> IFERROR(Table1[[#This Row],[GP 2012]]/Table1[[#This Row],[Total Assets 2012]], "x")</f>
        <v>7.7932845101561413E-2</v>
      </c>
      <c r="AP1879" s="3">
        <f xml:space="preserve"> IFERROR(Table1[[#This Row],[GP 2013]]/Table1[[#This Row],[Total Assets 2013]], "x")</f>
        <v>7.8013773945251469E-2</v>
      </c>
      <c r="AQ1879" s="3">
        <f xml:space="preserve"> IFERROR(Table1[[#This Row],[GP 2014]]/Table1[[#This Row],[Total Assets 2014]], "x")</f>
        <v>8.0609671013792725E-2</v>
      </c>
      <c r="AR1879" s="3">
        <f xml:space="preserve"> IFERROR(Table1[[#This Row],[GP 2015]]/Table1[[#This Row],[Total Assets 2015]], "x")</f>
        <v>6.3742071881606757E-2</v>
      </c>
      <c r="AS1879" s="3">
        <f xml:space="preserve"> IFERROR(Table1[[#This Row],[GP 2016]]/Table1[[#This Row],[Total Assets 2016]], "x")</f>
        <v>5.7293868921775903E-2</v>
      </c>
      <c r="AT1879" s="3">
        <f xml:space="preserve"> IFERROR(Table1[[#This Row],[GP 2017]]/Table1[[#This Row],[Total Assets 2017]], "x")</f>
        <v>5.8663987945755898E-2</v>
      </c>
      <c r="AU1879" s="3">
        <f xml:space="preserve"> IFERROR(Table1[[#This Row],[GP 2018]]/Table1[[#This Row],[Total Assets 2018]], "x")</f>
        <v>6.1885225643813956E-2</v>
      </c>
      <c r="AV1879" s="3">
        <f xml:space="preserve"> IFERROR(Table1[[#This Row],[GP 2019]]/Table1[[#This Row],[Total Assets 2019]], "x")</f>
        <v>4.6183206106870225E-2</v>
      </c>
      <c r="AW1879" s="3">
        <f xml:space="preserve"> IFERROR(Table1[[#This Row],[GP 2020]]/Table1[[#This Row],[Total Assets 2020]], "x")</f>
        <v>4.9068105731274674E-2</v>
      </c>
      <c r="AX1879" s="3">
        <f xml:space="preserve"> IFERROR(Table1[[#This Row],[GP 2021]]/Table1[[#This Row],[Total Assets 2021]], "x")</f>
        <v>6.6275604333222951E-2</v>
      </c>
      <c r="AY1879" s="3">
        <f xml:space="preserve"> IFERROR(Table1[[#This Row],[GP TTM]]/Table1[[#This Row],[Total Assets TTM]], "x")</f>
        <v>6.7473639415575201E-2</v>
      </c>
      <c r="BA1879" s="3">
        <f xml:space="preserve"> IFERROR(ABS(Table1[[#This Row],[ROA 2013]]-Table1[[#This Row],[ROA 2012]]), "x")</f>
        <v>8.0928843690056262E-5</v>
      </c>
      <c r="BB1879" s="3">
        <f xml:space="preserve"> IFERROR(ABS(Table1[[#This Row],[ROA 2014]]-Table1[[#This Row],[ROA 2013]]), "x")</f>
        <v>2.5958970685412558E-3</v>
      </c>
      <c r="BC1879" s="3">
        <f xml:space="preserve"> IFERROR(ABS(Table1[[#This Row],[ROA 2015]]-Table1[[#This Row],[ROA 2014]]), "x")</f>
        <v>1.6867599132185968E-2</v>
      </c>
      <c r="BD1879" s="3">
        <f xml:space="preserve"> IFERROR(ABS(Table1[[#This Row],[ROA 2016]]-Table1[[#This Row],[ROA 2015]]), "x")</f>
        <v>6.4482029598308538E-3</v>
      </c>
      <c r="BE1879" s="3">
        <f xml:space="preserve"> IFERROR(ABS(Table1[[#This Row],[ROA 2017]]-Table1[[#This Row],[ROA 2016]]), "x")</f>
        <v>1.3701190239799946E-3</v>
      </c>
      <c r="BF1879" s="3">
        <f xml:space="preserve"> IFERROR(ABS(Table1[[#This Row],[ROA 2018]]-Table1[[#This Row],[ROA 2017]]), "x")</f>
        <v>3.2212376980580576E-3</v>
      </c>
      <c r="BG1879" s="3">
        <f xml:space="preserve"> IFERROR(ABS(Table1[[#This Row],[ROA 2019]]-Table1[[#This Row],[ROA 2018]]), "x")</f>
        <v>1.570201953694373E-2</v>
      </c>
      <c r="BH1879" s="3">
        <f xml:space="preserve"> IFERROR(ABS(Table1[[#This Row],[ROA 2020]]-Table1[[#This Row],[ROA 2019]]), "x")</f>
        <v>2.8848996244044481E-3</v>
      </c>
      <c r="BI1879" s="3">
        <f xml:space="preserve"> IFERROR(ABS(Table1[[#This Row],[ROA 2021]]-Table1[[#This Row],[ROA 2020]]), "x")</f>
        <v>1.7207498601948278E-2</v>
      </c>
      <c r="BJ1879" s="3">
        <f xml:space="preserve"> IFERROR(AVERAGE(Table1[[#This Row],[ROA 2013-2012]:[ROA 2021-2020]]), "x")</f>
        <v>7.3753780543980713E-3</v>
      </c>
      <c r="BK1879" s="3">
        <f>IFERROR(AVERAGE(Table1[[#This Row],[ROA 2012]:[ROA 2021]]), "x")</f>
        <v>6.3966836062492594E-2</v>
      </c>
      <c r="BN1879" s="1">
        <f>SUM(Table1[[#This Row],[B/M Rank]:[ROA Rank]])</f>
        <v>0</v>
      </c>
    </row>
    <row r="1880" spans="1:66" x14ac:dyDescent="0.25">
      <c r="A1880" s="1" t="s">
        <v>2395</v>
      </c>
      <c r="B1880" s="1" t="s">
        <v>4390</v>
      </c>
      <c r="C1880" s="1" t="s">
        <v>439</v>
      </c>
      <c r="D1880" s="1" t="s">
        <v>440</v>
      </c>
      <c r="E1880" s="1" t="s">
        <v>108</v>
      </c>
      <c r="F1880" s="1">
        <v>389.62</v>
      </c>
      <c r="G1880" s="19"/>
      <c r="H1880" s="19"/>
      <c r="I1880" s="19"/>
      <c r="J1880" s="19"/>
      <c r="K1880" s="1"/>
      <c r="L1880" s="19"/>
      <c r="M1880" s="1">
        <v>2012</v>
      </c>
      <c r="O1880" s="1">
        <v>53.1</v>
      </c>
      <c r="P1880" s="1">
        <v>58.4</v>
      </c>
      <c r="Q1880" s="1">
        <v>65.599999999999994</v>
      </c>
      <c r="R1880" s="1">
        <v>59.3</v>
      </c>
      <c r="S1880" s="1">
        <v>55.7</v>
      </c>
      <c r="T1880" s="1">
        <v>55.1</v>
      </c>
      <c r="U1880" s="1">
        <v>56.2</v>
      </c>
      <c r="V1880" s="1">
        <v>57.7</v>
      </c>
      <c r="W1880" s="1">
        <v>51.7</v>
      </c>
      <c r="X1880" s="1">
        <v>50.2</v>
      </c>
      <c r="Z1880" s="3">
        <f xml:space="preserve"> IFERROR(AVEDEV(Table1[[#This Row],[GP 2012]:[GP 2021]]) / Table1[[#This Row],[Avg GP]], "x")</f>
        <v>5.1048708615011228E-2</v>
      </c>
      <c r="AA1880" s="2">
        <f xml:space="preserve"> IFERROR(AVERAGE(Table1[[#This Row],[GP 2012]:[GP 2021]]), "x")</f>
        <v>56.977777777777774</v>
      </c>
      <c r="AB1880" s="11">
        <f>Table1[Equity]/Table1[Market Capital]</f>
        <v>0.11986037677737284</v>
      </c>
      <c r="AD1880" s="1">
        <v>83.4</v>
      </c>
      <c r="AE1880" s="1">
        <v>100.3</v>
      </c>
      <c r="AF1880" s="1">
        <v>106.5</v>
      </c>
      <c r="AG1880" s="1">
        <v>101.4</v>
      </c>
      <c r="AH1880" s="1">
        <v>106.7</v>
      </c>
      <c r="AI1880" s="1">
        <v>98</v>
      </c>
      <c r="AJ1880" s="1">
        <v>90.3</v>
      </c>
      <c r="AK1880" s="1">
        <v>120.9</v>
      </c>
      <c r="AL1880" s="1">
        <v>122.5</v>
      </c>
      <c r="AM1880" s="1">
        <v>125.1</v>
      </c>
      <c r="AN1880" s="1">
        <v>46.7</v>
      </c>
      <c r="AO1880" s="3" t="str">
        <f xml:space="preserve"> IFERROR(Table1[[#This Row],[GP 2012]]/Table1[[#This Row],[Total Assets 2012]], "x")</f>
        <v>x</v>
      </c>
      <c r="AP1880" s="3">
        <f xml:space="preserve"> IFERROR(Table1[[#This Row],[GP 2013]]/Table1[[#This Row],[Total Assets 2013]], "x")</f>
        <v>0.63669064748201432</v>
      </c>
      <c r="AQ1880" s="3">
        <f xml:space="preserve"> IFERROR(Table1[[#This Row],[GP 2014]]/Table1[[#This Row],[Total Assets 2014]], "x")</f>
        <v>0.58225324027916248</v>
      </c>
      <c r="AR1880" s="3">
        <f xml:space="preserve"> IFERROR(Table1[[#This Row],[GP 2015]]/Table1[[#This Row],[Total Assets 2015]], "x")</f>
        <v>0.61596244131455391</v>
      </c>
      <c r="AS1880" s="3">
        <f xml:space="preserve"> IFERROR(Table1[[#This Row],[GP 2016]]/Table1[[#This Row],[Total Assets 2016]], "x")</f>
        <v>0.58481262327416172</v>
      </c>
      <c r="AT1880" s="3">
        <f xml:space="preserve"> IFERROR(Table1[[#This Row],[GP 2017]]/Table1[[#This Row],[Total Assets 2017]], "x")</f>
        <v>0.52202436738519209</v>
      </c>
      <c r="AU1880" s="3">
        <f xml:space="preserve"> IFERROR(Table1[[#This Row],[GP 2018]]/Table1[[#This Row],[Total Assets 2018]], "x")</f>
        <v>0.56224489795918364</v>
      </c>
      <c r="AV1880" s="3">
        <f xml:space="preserve"> IFERROR(Table1[[#This Row],[GP 2019]]/Table1[[#This Row],[Total Assets 2019]], "x")</f>
        <v>0.62236987818383172</v>
      </c>
      <c r="AW1880" s="3">
        <f xml:space="preserve"> IFERROR(Table1[[#This Row],[GP 2020]]/Table1[[#This Row],[Total Assets 2020]], "x")</f>
        <v>0.4772539288668321</v>
      </c>
      <c r="AX1880" s="3">
        <f xml:space="preserve"> IFERROR(Table1[[#This Row],[GP 2021]]/Table1[[#This Row],[Total Assets 2021]], "x")</f>
        <v>0.42204081632653062</v>
      </c>
      <c r="AY1880" s="3">
        <f xml:space="preserve"> IFERROR(Table1[[#This Row],[GP TTM]]/Table1[[#This Row],[Total Assets TTM]], "x")</f>
        <v>0.40127897681854519</v>
      </c>
      <c r="BA1880" s="3" t="str">
        <f xml:space="preserve"> IFERROR(ABS(Table1[[#This Row],[ROA 2013]]-Table1[[#This Row],[ROA 2012]]), "x")</f>
        <v>x</v>
      </c>
      <c r="BB1880" s="3">
        <f xml:space="preserve"> IFERROR(ABS(Table1[[#This Row],[ROA 2014]]-Table1[[#This Row],[ROA 2013]]), "x")</f>
        <v>5.443740720285184E-2</v>
      </c>
      <c r="BC1880" s="3">
        <f xml:space="preserve"> IFERROR(ABS(Table1[[#This Row],[ROA 2015]]-Table1[[#This Row],[ROA 2014]]), "x")</f>
        <v>3.3709201035391434E-2</v>
      </c>
      <c r="BD1880" s="3">
        <f xml:space="preserve"> IFERROR(ABS(Table1[[#This Row],[ROA 2016]]-Table1[[#This Row],[ROA 2015]]), "x")</f>
        <v>3.1149818040392185E-2</v>
      </c>
      <c r="BE1880" s="3">
        <f xml:space="preserve"> IFERROR(ABS(Table1[[#This Row],[ROA 2017]]-Table1[[#This Row],[ROA 2016]]), "x")</f>
        <v>6.2788255888969635E-2</v>
      </c>
      <c r="BF1880" s="3">
        <f xml:space="preserve"> IFERROR(ABS(Table1[[#This Row],[ROA 2018]]-Table1[[#This Row],[ROA 2017]]), "x")</f>
        <v>4.0220530573991553E-2</v>
      </c>
      <c r="BG1880" s="3">
        <f xml:space="preserve"> IFERROR(ABS(Table1[[#This Row],[ROA 2019]]-Table1[[#This Row],[ROA 2018]]), "x")</f>
        <v>6.0124980224648072E-2</v>
      </c>
      <c r="BH1880" s="3">
        <f xml:space="preserve"> IFERROR(ABS(Table1[[#This Row],[ROA 2020]]-Table1[[#This Row],[ROA 2019]]), "x")</f>
        <v>0.14511594931699962</v>
      </c>
      <c r="BI1880" s="3">
        <f xml:space="preserve"> IFERROR(ABS(Table1[[#This Row],[ROA 2021]]-Table1[[#This Row],[ROA 2020]]), "x")</f>
        <v>5.5213112540301479E-2</v>
      </c>
      <c r="BJ1880" s="3">
        <f xml:space="preserve"> IFERROR(AVERAGE(Table1[[#This Row],[ROA 2013-2012]:[ROA 2021-2020]]), "x")</f>
        <v>6.0344906852943227E-2</v>
      </c>
      <c r="BK1880" s="3">
        <f>IFERROR(AVERAGE(Table1[[#This Row],[ROA 2012]:[ROA 2021]]), "x")</f>
        <v>0.55840587123016261</v>
      </c>
      <c r="BN1880" s="1">
        <f>SUM(Table1[[#This Row],[B/M Rank]:[ROA Rank]])</f>
        <v>0</v>
      </c>
    </row>
    <row r="1881" spans="1:66" x14ac:dyDescent="0.25">
      <c r="A1881" s="1" t="s">
        <v>3913</v>
      </c>
      <c r="B1881" s="1" t="s">
        <v>1625</v>
      </c>
      <c r="C1881" s="1" t="s">
        <v>1499</v>
      </c>
      <c r="D1881" s="1" t="s">
        <v>440</v>
      </c>
      <c r="E1881" s="1" t="s">
        <v>108</v>
      </c>
      <c r="F1881" s="1">
        <v>390.42</v>
      </c>
      <c r="G1881" s="19"/>
      <c r="H1881" s="19"/>
      <c r="I1881" s="19"/>
      <c r="J1881" s="19"/>
      <c r="K1881" s="1"/>
      <c r="L1881" s="19"/>
      <c r="M1881" s="1">
        <v>2012</v>
      </c>
      <c r="N1881" s="1">
        <v>0.3</v>
      </c>
      <c r="O1881" s="1">
        <v>2.1</v>
      </c>
      <c r="P1881" s="1">
        <v>3.2</v>
      </c>
      <c r="Q1881" s="1">
        <v>5.4</v>
      </c>
      <c r="R1881" s="1">
        <v>12.5</v>
      </c>
      <c r="S1881" s="1">
        <v>12</v>
      </c>
      <c r="T1881" s="1">
        <v>24.5</v>
      </c>
      <c r="U1881" s="1">
        <v>76.2</v>
      </c>
      <c r="V1881" s="1">
        <v>96</v>
      </c>
      <c r="W1881" s="1">
        <v>68.900000000000006</v>
      </c>
      <c r="X1881" s="1">
        <v>133.69999999999999</v>
      </c>
      <c r="Z1881" s="3">
        <f xml:space="preserve"> IFERROR(AVEDEV(Table1[[#This Row],[GP 2012]:[GP 2021]]) / Table1[[#This Row],[Avg GP]], "x")</f>
        <v>1.0014613085353705</v>
      </c>
      <c r="AA1881" s="2">
        <f xml:space="preserve"> IFERROR(AVERAGE(Table1[[#This Row],[GP 2012]:[GP 2021]]), "x")</f>
        <v>30.110000000000003</v>
      </c>
      <c r="AB1881" s="11">
        <f>Table1[Equity]/Table1[Market Capital]</f>
        <v>0.76071922544951587</v>
      </c>
      <c r="AC1881" s="1">
        <v>30.4</v>
      </c>
      <c r="AD1881" s="1">
        <v>13.2</v>
      </c>
      <c r="AE1881" s="1">
        <v>12.9</v>
      </c>
      <c r="AF1881" s="1">
        <v>78.400000000000006</v>
      </c>
      <c r="AG1881" s="1">
        <v>128.6</v>
      </c>
      <c r="AH1881" s="1">
        <v>146</v>
      </c>
      <c r="AI1881" s="1">
        <v>213.2</v>
      </c>
      <c r="AJ1881" s="1">
        <v>404</v>
      </c>
      <c r="AK1881" s="1">
        <v>598.79999999999995</v>
      </c>
      <c r="AL1881" s="1">
        <v>502.9</v>
      </c>
      <c r="AM1881" s="1">
        <v>558</v>
      </c>
      <c r="AN1881" s="1">
        <v>297</v>
      </c>
      <c r="AO1881" s="3">
        <f xml:space="preserve"> IFERROR(Table1[[#This Row],[GP 2012]]/Table1[[#This Row],[Total Assets 2012]], "x")</f>
        <v>9.8684210526315784E-3</v>
      </c>
      <c r="AP1881" s="3">
        <f xml:space="preserve"> IFERROR(Table1[[#This Row],[GP 2013]]/Table1[[#This Row],[Total Assets 2013]], "x")</f>
        <v>0.15909090909090912</v>
      </c>
      <c r="AQ1881" s="3">
        <f xml:space="preserve"> IFERROR(Table1[[#This Row],[GP 2014]]/Table1[[#This Row],[Total Assets 2014]], "x")</f>
        <v>0.24806201550387597</v>
      </c>
      <c r="AR1881" s="3">
        <f xml:space="preserve"> IFERROR(Table1[[#This Row],[GP 2015]]/Table1[[#This Row],[Total Assets 2015]], "x")</f>
        <v>6.8877551020408156E-2</v>
      </c>
      <c r="AS1881" s="3">
        <f xml:space="preserve"> IFERROR(Table1[[#This Row],[GP 2016]]/Table1[[#This Row],[Total Assets 2016]], "x")</f>
        <v>9.7200622083981336E-2</v>
      </c>
      <c r="AT1881" s="3">
        <f xml:space="preserve"> IFERROR(Table1[[#This Row],[GP 2017]]/Table1[[#This Row],[Total Assets 2017]], "x")</f>
        <v>8.2191780821917804E-2</v>
      </c>
      <c r="AU1881" s="3">
        <f xml:space="preserve"> IFERROR(Table1[[#This Row],[GP 2018]]/Table1[[#This Row],[Total Assets 2018]], "x")</f>
        <v>0.11491557223264541</v>
      </c>
      <c r="AV1881" s="3">
        <f xml:space="preserve"> IFERROR(Table1[[#This Row],[GP 2019]]/Table1[[#This Row],[Total Assets 2019]], "x")</f>
        <v>0.18861386138613861</v>
      </c>
      <c r="AW1881" s="3">
        <f xml:space="preserve"> IFERROR(Table1[[#This Row],[GP 2020]]/Table1[[#This Row],[Total Assets 2020]], "x")</f>
        <v>0.16032064128256515</v>
      </c>
      <c r="AX1881" s="3">
        <f xml:space="preserve"> IFERROR(Table1[[#This Row],[GP 2021]]/Table1[[#This Row],[Total Assets 2021]], "x")</f>
        <v>0.13700536886060849</v>
      </c>
      <c r="AY1881" s="3">
        <f xml:space="preserve"> IFERROR(Table1[[#This Row],[GP TTM]]/Table1[[#This Row],[Total Assets TTM]], "x")</f>
        <v>0.23960573476702507</v>
      </c>
      <c r="BA1881" s="3">
        <f xml:space="preserve"> IFERROR(ABS(Table1[[#This Row],[ROA 2013]]-Table1[[#This Row],[ROA 2012]]), "x")</f>
        <v>0.14922248803827753</v>
      </c>
      <c r="BB1881" s="3">
        <f xml:space="preserve"> IFERROR(ABS(Table1[[#This Row],[ROA 2014]]-Table1[[#This Row],[ROA 2013]]), "x")</f>
        <v>8.8971106412966849E-2</v>
      </c>
      <c r="BC1881" s="3">
        <f xml:space="preserve"> IFERROR(ABS(Table1[[#This Row],[ROA 2015]]-Table1[[#This Row],[ROA 2014]]), "x")</f>
        <v>0.17918446448346781</v>
      </c>
      <c r="BD1881" s="3">
        <f xml:space="preserve"> IFERROR(ABS(Table1[[#This Row],[ROA 2016]]-Table1[[#This Row],[ROA 2015]]), "x")</f>
        <v>2.832307106357318E-2</v>
      </c>
      <c r="BE1881" s="3">
        <f xml:space="preserve"> IFERROR(ABS(Table1[[#This Row],[ROA 2017]]-Table1[[#This Row],[ROA 2016]]), "x")</f>
        <v>1.5008841262063533E-2</v>
      </c>
      <c r="BF1881" s="3">
        <f xml:space="preserve"> IFERROR(ABS(Table1[[#This Row],[ROA 2018]]-Table1[[#This Row],[ROA 2017]]), "x")</f>
        <v>3.2723791410727607E-2</v>
      </c>
      <c r="BG1881" s="3">
        <f xml:space="preserve"> IFERROR(ABS(Table1[[#This Row],[ROA 2019]]-Table1[[#This Row],[ROA 2018]]), "x")</f>
        <v>7.3698289153493204E-2</v>
      </c>
      <c r="BH1881" s="3">
        <f xml:space="preserve"> IFERROR(ABS(Table1[[#This Row],[ROA 2020]]-Table1[[#This Row],[ROA 2019]]), "x")</f>
        <v>2.8293220103573463E-2</v>
      </c>
      <c r="BI1881" s="3">
        <f xml:space="preserve"> IFERROR(ABS(Table1[[#This Row],[ROA 2021]]-Table1[[#This Row],[ROA 2020]]), "x")</f>
        <v>2.3315272421956662E-2</v>
      </c>
      <c r="BJ1881" s="3">
        <f xml:space="preserve"> IFERROR(AVERAGE(Table1[[#This Row],[ROA 2013-2012]:[ROA 2021-2020]]), "x")</f>
        <v>6.8748949372233317E-2</v>
      </c>
      <c r="BK1881" s="3">
        <f>IFERROR(AVERAGE(Table1[[#This Row],[ROA 2012]:[ROA 2021]]), "x")</f>
        <v>0.12661467433356816</v>
      </c>
      <c r="BN1881" s="1">
        <f>SUM(Table1[[#This Row],[B/M Rank]:[ROA Rank]])</f>
        <v>0</v>
      </c>
    </row>
    <row r="1882" spans="1:66" x14ac:dyDescent="0.25">
      <c r="A1882" s="1" t="s">
        <v>2453</v>
      </c>
      <c r="B1882" s="1" t="s">
        <v>503</v>
      </c>
      <c r="C1882" s="1" t="s">
        <v>486</v>
      </c>
      <c r="D1882" s="1" t="s">
        <v>487</v>
      </c>
      <c r="E1882" s="1" t="s">
        <v>108</v>
      </c>
      <c r="F1882" s="1">
        <v>393.08</v>
      </c>
      <c r="G1882" s="19"/>
      <c r="H1882" s="19"/>
      <c r="I1882" s="19"/>
      <c r="J1882" s="19"/>
      <c r="K1882" s="1"/>
      <c r="L1882" s="19"/>
      <c r="M1882" s="1">
        <v>2012</v>
      </c>
      <c r="N1882" s="1">
        <v>0.5</v>
      </c>
      <c r="O1882" s="1">
        <v>17.600000000000001</v>
      </c>
      <c r="P1882" s="1">
        <v>20.8</v>
      </c>
      <c r="Q1882" s="1">
        <v>45.1</v>
      </c>
      <c r="R1882" s="1">
        <v>56.1</v>
      </c>
      <c r="S1882" s="1">
        <v>70.2</v>
      </c>
      <c r="T1882" s="1">
        <v>103.7</v>
      </c>
      <c r="U1882" s="1">
        <v>88.6</v>
      </c>
      <c r="V1882" s="1">
        <v>85.2</v>
      </c>
      <c r="W1882" s="1">
        <v>77.900000000000006</v>
      </c>
      <c r="X1882" s="1">
        <v>78.5</v>
      </c>
      <c r="Z1882" s="3">
        <f xml:space="preserve"> IFERROR(AVEDEV(Table1[[#This Row],[GP 2012]:[GP 2021]]) / Table1[[#This Row],[Avg GP]], "x")</f>
        <v>0.50468446172883152</v>
      </c>
      <c r="AA1882" s="2">
        <f xml:space="preserve"> IFERROR(AVERAGE(Table1[[#This Row],[GP 2012]:[GP 2021]]), "x")</f>
        <v>56.570000000000007</v>
      </c>
      <c r="AB1882" s="11">
        <f>Table1[Equity]/Table1[Market Capital]</f>
        <v>1.7775007632034194</v>
      </c>
      <c r="AC1882" s="1">
        <v>203.1</v>
      </c>
      <c r="AD1882" s="1">
        <v>271.3</v>
      </c>
      <c r="AE1882" s="1">
        <v>476.7</v>
      </c>
      <c r="AF1882" s="1">
        <v>813</v>
      </c>
      <c r="AG1882" s="15">
        <v>1025.5</v>
      </c>
      <c r="AH1882" s="15">
        <v>1364.8</v>
      </c>
      <c r="AI1882" s="15">
        <v>1866.7</v>
      </c>
      <c r="AJ1882" s="15">
        <v>1710</v>
      </c>
      <c r="AK1882" s="15">
        <v>1679.2</v>
      </c>
      <c r="AL1882" s="15">
        <v>1808.9</v>
      </c>
      <c r="AM1882" s="15">
        <v>1972.6</v>
      </c>
      <c r="AN1882" s="1">
        <v>698.7</v>
      </c>
      <c r="AO1882" s="3">
        <f xml:space="preserve"> IFERROR(Table1[[#This Row],[GP 2012]]/Table1[[#This Row],[Total Assets 2012]], "x")</f>
        <v>2.461841457410143E-3</v>
      </c>
      <c r="AP1882" s="3">
        <f xml:space="preserve"> IFERROR(Table1[[#This Row],[GP 2013]]/Table1[[#This Row],[Total Assets 2013]], "x")</f>
        <v>6.4872834500552895E-2</v>
      </c>
      <c r="AQ1882" s="3">
        <f xml:space="preserve"> IFERROR(Table1[[#This Row],[GP 2014]]/Table1[[#This Row],[Total Assets 2014]], "x")</f>
        <v>4.3633312355779316E-2</v>
      </c>
      <c r="AR1882" s="3">
        <f xml:space="preserve"> IFERROR(Table1[[#This Row],[GP 2015]]/Table1[[#This Row],[Total Assets 2015]], "x")</f>
        <v>5.547355473554736E-2</v>
      </c>
      <c r="AS1882" s="3">
        <f xml:space="preserve"> IFERROR(Table1[[#This Row],[GP 2016]]/Table1[[#This Row],[Total Assets 2016]], "x")</f>
        <v>5.4705021940516824E-2</v>
      </c>
      <c r="AT1882" s="3">
        <f xml:space="preserve"> IFERROR(Table1[[#This Row],[GP 2017]]/Table1[[#This Row],[Total Assets 2017]], "x")</f>
        <v>5.1436107854630722E-2</v>
      </c>
      <c r="AU1882" s="3">
        <f xml:space="preserve"> IFERROR(Table1[[#This Row],[GP 2018]]/Table1[[#This Row],[Total Assets 2018]], "x")</f>
        <v>5.5552579418224675E-2</v>
      </c>
      <c r="AV1882" s="3">
        <f xml:space="preserve"> IFERROR(Table1[[#This Row],[GP 2019]]/Table1[[#This Row],[Total Assets 2019]], "x")</f>
        <v>5.1812865497076019E-2</v>
      </c>
      <c r="AW1882" s="3">
        <f xml:space="preserve"> IFERROR(Table1[[#This Row],[GP 2020]]/Table1[[#This Row],[Total Assets 2020]], "x")</f>
        <v>5.0738446879466416E-2</v>
      </c>
      <c r="AX1882" s="3">
        <f xml:space="preserve"> IFERROR(Table1[[#This Row],[GP 2021]]/Table1[[#This Row],[Total Assets 2021]], "x")</f>
        <v>4.3064846039029242E-2</v>
      </c>
      <c r="AY1882" s="3">
        <f xml:space="preserve"> IFERROR(Table1[[#This Row],[GP TTM]]/Table1[[#This Row],[Total Assets TTM]], "x")</f>
        <v>3.9795194159991894E-2</v>
      </c>
      <c r="BA1882" s="3">
        <f xml:space="preserve"> IFERROR(ABS(Table1[[#This Row],[ROA 2013]]-Table1[[#This Row],[ROA 2012]]), "x")</f>
        <v>6.2410993043142751E-2</v>
      </c>
      <c r="BB1882" s="3">
        <f xml:space="preserve"> IFERROR(ABS(Table1[[#This Row],[ROA 2014]]-Table1[[#This Row],[ROA 2013]]), "x")</f>
        <v>2.1239522144773579E-2</v>
      </c>
      <c r="BC1882" s="3">
        <f xml:space="preserve"> IFERROR(ABS(Table1[[#This Row],[ROA 2015]]-Table1[[#This Row],[ROA 2014]]), "x")</f>
        <v>1.1840242379768044E-2</v>
      </c>
      <c r="BD1882" s="3">
        <f xml:space="preserve"> IFERROR(ABS(Table1[[#This Row],[ROA 2016]]-Table1[[#This Row],[ROA 2015]]), "x")</f>
        <v>7.6853279503053679E-4</v>
      </c>
      <c r="BE1882" s="3">
        <f xml:space="preserve"> IFERROR(ABS(Table1[[#This Row],[ROA 2017]]-Table1[[#This Row],[ROA 2016]]), "x")</f>
        <v>3.2689140858861016E-3</v>
      </c>
      <c r="BF1882" s="3">
        <f xml:space="preserve"> IFERROR(ABS(Table1[[#This Row],[ROA 2018]]-Table1[[#This Row],[ROA 2017]]), "x")</f>
        <v>4.1164715635939528E-3</v>
      </c>
      <c r="BG1882" s="3">
        <f xml:space="preserve"> IFERROR(ABS(Table1[[#This Row],[ROA 2019]]-Table1[[#This Row],[ROA 2018]]), "x")</f>
        <v>3.739713921148656E-3</v>
      </c>
      <c r="BH1882" s="3">
        <f xml:space="preserve"> IFERROR(ABS(Table1[[#This Row],[ROA 2020]]-Table1[[#This Row],[ROA 2019]]), "x")</f>
        <v>1.0744186176096029E-3</v>
      </c>
      <c r="BI1882" s="3">
        <f xml:space="preserve"> IFERROR(ABS(Table1[[#This Row],[ROA 2021]]-Table1[[#This Row],[ROA 2020]]), "x")</f>
        <v>7.6736008404371739E-3</v>
      </c>
      <c r="BJ1882" s="3">
        <f xml:space="preserve"> IFERROR(AVERAGE(Table1[[#This Row],[ROA 2013-2012]:[ROA 2021-2020]]), "x")</f>
        <v>1.290360104348782E-2</v>
      </c>
      <c r="BK1882" s="3">
        <f>IFERROR(AVERAGE(Table1[[#This Row],[ROA 2012]:[ROA 2021]]), "x")</f>
        <v>4.7375141067823368E-2</v>
      </c>
      <c r="BN1882" s="1">
        <f>SUM(Table1[[#This Row],[B/M Rank]:[ROA Rank]])</f>
        <v>0</v>
      </c>
    </row>
    <row r="1883" spans="1:66" x14ac:dyDescent="0.25">
      <c r="A1883" s="1" t="s">
        <v>2390</v>
      </c>
      <c r="B1883" s="1" t="s">
        <v>443</v>
      </c>
      <c r="C1883" s="1" t="s">
        <v>439</v>
      </c>
      <c r="D1883" s="1" t="s">
        <v>440</v>
      </c>
      <c r="E1883" s="1" t="s">
        <v>108</v>
      </c>
      <c r="F1883" s="1">
        <v>394.81</v>
      </c>
      <c r="G1883" s="19"/>
      <c r="H1883" s="19"/>
      <c r="I1883" s="19"/>
      <c r="J1883" s="19"/>
      <c r="K1883" s="1"/>
      <c r="L1883" s="19"/>
      <c r="M1883" s="1">
        <v>2012</v>
      </c>
      <c r="N1883" s="1">
        <v>574.20000000000005</v>
      </c>
      <c r="O1883" s="1">
        <v>788.6</v>
      </c>
      <c r="P1883" s="1">
        <v>722.9</v>
      </c>
      <c r="Q1883" s="1">
        <v>606.29999999999995</v>
      </c>
      <c r="R1883" s="1">
        <v>392.5</v>
      </c>
      <c r="S1883" s="1">
        <v>585.5</v>
      </c>
      <c r="T1883" s="1">
        <v>434.1</v>
      </c>
      <c r="U1883" s="1">
        <v>427</v>
      </c>
      <c r="V1883" s="1">
        <v>310.10000000000002</v>
      </c>
      <c r="W1883" s="1">
        <v>314.89999999999998</v>
      </c>
      <c r="X1883" s="1">
        <v>315</v>
      </c>
      <c r="Z1883" s="3">
        <f xml:space="preserve"> IFERROR(AVEDEV(Table1[[#This Row],[GP 2012]:[GP 2021]]) / Table1[[#This Row],[Avg GP]], "x")</f>
        <v>0.27130971082795136</v>
      </c>
      <c r="AA1883" s="2">
        <f xml:space="preserve"> IFERROR(AVERAGE(Table1[[#This Row],[GP 2012]:[GP 2021]]), "x")</f>
        <v>515.61</v>
      </c>
      <c r="AB1883" s="11">
        <f>Table1[Equity]/Table1[Market Capital]</f>
        <v>1.5855728071730706</v>
      </c>
      <c r="AC1883" s="15">
        <v>1888.9</v>
      </c>
      <c r="AD1883" s="15">
        <v>1651.9</v>
      </c>
      <c r="AE1883" s="15">
        <v>1940</v>
      </c>
      <c r="AF1883" s="15">
        <v>2145.6999999999998</v>
      </c>
      <c r="AG1883" s="15">
        <v>1777.8</v>
      </c>
      <c r="AH1883" s="15">
        <v>1698</v>
      </c>
      <c r="AI1883" s="15">
        <v>1702.1</v>
      </c>
      <c r="AJ1883" s="15">
        <v>1811.1</v>
      </c>
      <c r="AK1883" s="15">
        <v>1525.6</v>
      </c>
      <c r="AL1883" s="15">
        <v>1267.8</v>
      </c>
      <c r="AM1883" s="15">
        <v>1254.2</v>
      </c>
      <c r="AN1883" s="1">
        <v>626</v>
      </c>
      <c r="AO1883" s="3">
        <f xml:space="preserve"> IFERROR(Table1[[#This Row],[GP 2012]]/Table1[[#This Row],[Total Assets 2012]], "x")</f>
        <v>0.30398644713854628</v>
      </c>
      <c r="AP1883" s="3">
        <f xml:space="preserve"> IFERROR(Table1[[#This Row],[GP 2013]]/Table1[[#This Row],[Total Assets 2013]], "x")</f>
        <v>0.47738967249833525</v>
      </c>
      <c r="AQ1883" s="3">
        <f xml:space="preserve"> IFERROR(Table1[[#This Row],[GP 2014]]/Table1[[#This Row],[Total Assets 2014]], "x")</f>
        <v>0.37262886597938144</v>
      </c>
      <c r="AR1883" s="3">
        <f xml:space="preserve"> IFERROR(Table1[[#This Row],[GP 2015]]/Table1[[#This Row],[Total Assets 2015]], "x")</f>
        <v>0.28256513026052105</v>
      </c>
      <c r="AS1883" s="3">
        <f xml:space="preserve"> IFERROR(Table1[[#This Row],[GP 2016]]/Table1[[#This Row],[Total Assets 2016]], "x")</f>
        <v>0.22077849026887164</v>
      </c>
      <c r="AT1883" s="3">
        <f xml:space="preserve"> IFERROR(Table1[[#This Row],[GP 2017]]/Table1[[#This Row],[Total Assets 2017]], "x")</f>
        <v>0.34481743227326267</v>
      </c>
      <c r="AU1883" s="3">
        <f xml:space="preserve"> IFERROR(Table1[[#This Row],[GP 2018]]/Table1[[#This Row],[Total Assets 2018]], "x")</f>
        <v>0.25503789436578345</v>
      </c>
      <c r="AV1883" s="3">
        <f xml:space="preserve"> IFERROR(Table1[[#This Row],[GP 2019]]/Table1[[#This Row],[Total Assets 2019]], "x")</f>
        <v>0.23576831759704048</v>
      </c>
      <c r="AW1883" s="3">
        <f xml:space="preserve"> IFERROR(Table1[[#This Row],[GP 2020]]/Table1[[#This Row],[Total Assets 2020]], "x")</f>
        <v>0.20326428945988467</v>
      </c>
      <c r="AX1883" s="3">
        <f xml:space="preserve"> IFERROR(Table1[[#This Row],[GP 2021]]/Table1[[#This Row],[Total Assets 2021]], "x")</f>
        <v>0.24838302571383497</v>
      </c>
      <c r="AY1883" s="3">
        <f xml:space="preserve"> IFERROR(Table1[[#This Row],[GP TTM]]/Table1[[#This Row],[Total Assets TTM]], "x")</f>
        <v>0.251156115452081</v>
      </c>
      <c r="BA1883" s="3">
        <f xml:space="preserve"> IFERROR(ABS(Table1[[#This Row],[ROA 2013]]-Table1[[#This Row],[ROA 2012]]), "x")</f>
        <v>0.17340322535978897</v>
      </c>
      <c r="BB1883" s="3">
        <f xml:space="preserve"> IFERROR(ABS(Table1[[#This Row],[ROA 2014]]-Table1[[#This Row],[ROA 2013]]), "x")</f>
        <v>0.10476080651895381</v>
      </c>
      <c r="BC1883" s="3">
        <f xml:space="preserve"> IFERROR(ABS(Table1[[#This Row],[ROA 2015]]-Table1[[#This Row],[ROA 2014]]), "x")</f>
        <v>9.0063735718860394E-2</v>
      </c>
      <c r="BD1883" s="3">
        <f xml:space="preserve"> IFERROR(ABS(Table1[[#This Row],[ROA 2016]]-Table1[[#This Row],[ROA 2015]]), "x")</f>
        <v>6.1786639991649406E-2</v>
      </c>
      <c r="BE1883" s="3">
        <f xml:space="preserve"> IFERROR(ABS(Table1[[#This Row],[ROA 2017]]-Table1[[#This Row],[ROA 2016]]), "x")</f>
        <v>0.12403894200439103</v>
      </c>
      <c r="BF1883" s="3">
        <f xml:space="preserve"> IFERROR(ABS(Table1[[#This Row],[ROA 2018]]-Table1[[#This Row],[ROA 2017]]), "x")</f>
        <v>8.9779537907479223E-2</v>
      </c>
      <c r="BG1883" s="3">
        <f xml:space="preserve"> IFERROR(ABS(Table1[[#This Row],[ROA 2019]]-Table1[[#This Row],[ROA 2018]]), "x")</f>
        <v>1.9269576768742969E-2</v>
      </c>
      <c r="BH1883" s="3">
        <f xml:space="preserve"> IFERROR(ABS(Table1[[#This Row],[ROA 2020]]-Table1[[#This Row],[ROA 2019]]), "x")</f>
        <v>3.2504028137155805E-2</v>
      </c>
      <c r="BI1883" s="3">
        <f xml:space="preserve"> IFERROR(ABS(Table1[[#This Row],[ROA 2021]]-Table1[[#This Row],[ROA 2020]]), "x")</f>
        <v>4.5118736253950298E-2</v>
      </c>
      <c r="BJ1883" s="3">
        <f xml:space="preserve"> IFERROR(AVERAGE(Table1[[#This Row],[ROA 2013-2012]:[ROA 2021-2020]]), "x")</f>
        <v>8.2302803184552423E-2</v>
      </c>
      <c r="BK1883" s="3">
        <f>IFERROR(AVERAGE(Table1[[#This Row],[ROA 2012]:[ROA 2021]]), "x")</f>
        <v>0.29446195655554624</v>
      </c>
      <c r="BN1883" s="1">
        <f>SUM(Table1[[#This Row],[B/M Rank]:[ROA Rank]])</f>
        <v>0</v>
      </c>
    </row>
    <row r="1884" spans="1:66" x14ac:dyDescent="0.25">
      <c r="A1884" s="1" t="s">
        <v>2750</v>
      </c>
      <c r="B1884" s="1" t="s">
        <v>800</v>
      </c>
      <c r="C1884" s="1" t="s">
        <v>801</v>
      </c>
      <c r="D1884" s="1" t="s">
        <v>392</v>
      </c>
      <c r="E1884" s="1" t="s">
        <v>108</v>
      </c>
      <c r="F1884" s="1">
        <v>396.75</v>
      </c>
      <c r="G1884" s="19"/>
      <c r="H1884" s="19"/>
      <c r="I1884" s="19"/>
      <c r="J1884" s="19"/>
      <c r="K1884" s="1"/>
      <c r="L1884" s="19"/>
      <c r="M1884" s="1">
        <v>2012</v>
      </c>
      <c r="N1884" s="1">
        <v>952.3</v>
      </c>
      <c r="O1884" s="1">
        <v>231.5</v>
      </c>
      <c r="P1884" s="1">
        <v>862.7</v>
      </c>
      <c r="Q1884" s="1">
        <v>858.7</v>
      </c>
      <c r="R1884" s="1">
        <v>686</v>
      </c>
      <c r="S1884" s="1">
        <v>210.5</v>
      </c>
      <c r="T1884" s="1">
        <v>52</v>
      </c>
      <c r="U1884" s="1">
        <v>109.2</v>
      </c>
      <c r="V1884" s="1">
        <v>3</v>
      </c>
      <c r="W1884" s="1">
        <v>-3.8</v>
      </c>
      <c r="X1884" s="1">
        <v>-16</v>
      </c>
      <c r="Z1884" s="3">
        <f xml:space="preserve"> IFERROR(AVEDEV(Table1[[#This Row],[GP 2012]:[GP 2021]]) / Table1[[#This Row],[Avg GP]], "x")</f>
        <v>0.89591883092299551</v>
      </c>
      <c r="AA1884" s="2">
        <f xml:space="preserve"> IFERROR(AVERAGE(Table1[[#This Row],[GP 2012]:[GP 2021]]), "x")</f>
        <v>396.20999999999992</v>
      </c>
      <c r="AB1884" s="11">
        <f>Table1[Equity]/Table1[Market Capital]</f>
        <v>0.95803402646502844</v>
      </c>
      <c r="AC1884" s="15">
        <v>5246.6</v>
      </c>
      <c r="AD1884" s="15">
        <v>5338.6</v>
      </c>
      <c r="AE1884" s="15">
        <v>5404.8</v>
      </c>
      <c r="AF1884" s="15">
        <v>5224.7</v>
      </c>
      <c r="AG1884" s="15">
        <v>4508</v>
      </c>
      <c r="AH1884" s="15">
        <v>4069.7</v>
      </c>
      <c r="AI1884" s="15">
        <v>3397.3</v>
      </c>
      <c r="AJ1884" s="1">
        <v>571.79999999999995</v>
      </c>
      <c r="AK1884" s="1">
        <v>444.2</v>
      </c>
      <c r="AL1884" s="1">
        <v>431</v>
      </c>
      <c r="AM1884" s="1">
        <v>408.5</v>
      </c>
      <c r="AN1884" s="1">
        <v>380.1</v>
      </c>
      <c r="AO1884" s="3">
        <f xml:space="preserve"> IFERROR(Table1[[#This Row],[GP 2012]]/Table1[[#This Row],[Total Assets 2012]], "x")</f>
        <v>0.18150802424427245</v>
      </c>
      <c r="AP1884" s="3">
        <f xml:space="preserve"> IFERROR(Table1[[#This Row],[GP 2013]]/Table1[[#This Row],[Total Assets 2013]], "x")</f>
        <v>4.3363428614243429E-2</v>
      </c>
      <c r="AQ1884" s="3">
        <f xml:space="preserve"> IFERROR(Table1[[#This Row],[GP 2014]]/Table1[[#This Row],[Total Assets 2014]], "x")</f>
        <v>0.15961737714624039</v>
      </c>
      <c r="AR1884" s="3">
        <f xml:space="preserve"> IFERROR(Table1[[#This Row],[GP 2015]]/Table1[[#This Row],[Total Assets 2015]], "x")</f>
        <v>0.16435393419717881</v>
      </c>
      <c r="AS1884" s="3">
        <f xml:space="preserve"> IFERROR(Table1[[#This Row],[GP 2016]]/Table1[[#This Row],[Total Assets 2016]], "x")</f>
        <v>0.15217391304347827</v>
      </c>
      <c r="AT1884" s="3">
        <f xml:space="preserve"> IFERROR(Table1[[#This Row],[GP 2017]]/Table1[[#This Row],[Total Assets 2017]], "x")</f>
        <v>5.1723714278693766E-2</v>
      </c>
      <c r="AU1884" s="3">
        <f xml:space="preserve"> IFERROR(Table1[[#This Row],[GP 2018]]/Table1[[#This Row],[Total Assets 2018]], "x")</f>
        <v>1.5306272628263621E-2</v>
      </c>
      <c r="AV1884" s="3">
        <f xml:space="preserve"> IFERROR(Table1[[#This Row],[GP 2019]]/Table1[[#This Row],[Total Assets 2019]], "x")</f>
        <v>0.19097586568730326</v>
      </c>
      <c r="AW1884" s="3">
        <f xml:space="preserve"> IFERROR(Table1[[#This Row],[GP 2020]]/Table1[[#This Row],[Total Assets 2020]], "x")</f>
        <v>6.7537145429986496E-3</v>
      </c>
      <c r="AX1884" s="3">
        <f xml:space="preserve"> IFERROR(Table1[[#This Row],[GP 2021]]/Table1[[#This Row],[Total Assets 2021]], "x")</f>
        <v>-8.8167053364269134E-3</v>
      </c>
      <c r="AY1884" s="3">
        <f xml:space="preserve"> IFERROR(Table1[[#This Row],[GP TTM]]/Table1[[#This Row],[Total Assets TTM]], "x")</f>
        <v>-3.9167686658506728E-2</v>
      </c>
      <c r="BA1884" s="3">
        <f xml:space="preserve"> IFERROR(ABS(Table1[[#This Row],[ROA 2013]]-Table1[[#This Row],[ROA 2012]]), "x")</f>
        <v>0.13814459563002901</v>
      </c>
      <c r="BB1884" s="3">
        <f xml:space="preserve"> IFERROR(ABS(Table1[[#This Row],[ROA 2014]]-Table1[[#This Row],[ROA 2013]]), "x")</f>
        <v>0.11625394853199696</v>
      </c>
      <c r="BC1884" s="3">
        <f xml:space="preserve"> IFERROR(ABS(Table1[[#This Row],[ROA 2015]]-Table1[[#This Row],[ROA 2014]]), "x")</f>
        <v>4.7365570509384225E-3</v>
      </c>
      <c r="BD1884" s="3">
        <f xml:space="preserve"> IFERROR(ABS(Table1[[#This Row],[ROA 2016]]-Table1[[#This Row],[ROA 2015]]), "x")</f>
        <v>1.2180021153700538E-2</v>
      </c>
      <c r="BE1884" s="3">
        <f xml:space="preserve"> IFERROR(ABS(Table1[[#This Row],[ROA 2017]]-Table1[[#This Row],[ROA 2016]]), "x")</f>
        <v>0.1004501987647845</v>
      </c>
      <c r="BF1884" s="3">
        <f xml:space="preserve"> IFERROR(ABS(Table1[[#This Row],[ROA 2018]]-Table1[[#This Row],[ROA 2017]]), "x")</f>
        <v>3.6417441650430149E-2</v>
      </c>
      <c r="BG1884" s="3">
        <f xml:space="preserve"> IFERROR(ABS(Table1[[#This Row],[ROA 2019]]-Table1[[#This Row],[ROA 2018]]), "x")</f>
        <v>0.17566959305903965</v>
      </c>
      <c r="BH1884" s="3">
        <f xml:space="preserve"> IFERROR(ABS(Table1[[#This Row],[ROA 2020]]-Table1[[#This Row],[ROA 2019]]), "x")</f>
        <v>0.18422215114430462</v>
      </c>
      <c r="BI1884" s="3">
        <f xml:space="preserve"> IFERROR(ABS(Table1[[#This Row],[ROA 2021]]-Table1[[#This Row],[ROA 2020]]), "x")</f>
        <v>1.5570419879425562E-2</v>
      </c>
      <c r="BJ1884" s="3">
        <f xml:space="preserve"> IFERROR(AVERAGE(Table1[[#This Row],[ROA 2013-2012]:[ROA 2021-2020]]), "x")</f>
        <v>8.70716585405166E-2</v>
      </c>
      <c r="BK1884" s="3">
        <f>IFERROR(AVERAGE(Table1[[#This Row],[ROA 2012]:[ROA 2021]]), "x")</f>
        <v>9.5695953904624584E-2</v>
      </c>
      <c r="BN1884" s="1">
        <f>SUM(Table1[[#This Row],[B/M Rank]:[ROA Rank]])</f>
        <v>0</v>
      </c>
    </row>
    <row r="1885" spans="1:66" x14ac:dyDescent="0.25">
      <c r="A1885" s="1" t="s">
        <v>4146</v>
      </c>
      <c r="B1885" s="1" t="s">
        <v>4767</v>
      </c>
      <c r="C1885" s="1" t="s">
        <v>4766</v>
      </c>
      <c r="D1885" s="1" t="s">
        <v>487</v>
      </c>
      <c r="E1885" s="1" t="s">
        <v>108</v>
      </c>
      <c r="F1885" s="1">
        <v>397.75</v>
      </c>
      <c r="G1885" s="19"/>
      <c r="H1885" s="19"/>
      <c r="I1885" s="19"/>
      <c r="J1885" s="19"/>
      <c r="K1885" s="1"/>
      <c r="L1885" s="19"/>
      <c r="M1885" s="1">
        <v>2014</v>
      </c>
      <c r="P1885" s="1">
        <v>24.7</v>
      </c>
      <c r="Q1885" s="1">
        <v>45.1</v>
      </c>
      <c r="R1885" s="1">
        <v>89.6</v>
      </c>
      <c r="S1885" s="1">
        <v>115.2</v>
      </c>
      <c r="T1885" s="1">
        <v>106.9</v>
      </c>
      <c r="U1885" s="1">
        <v>135.19999999999999</v>
      </c>
      <c r="V1885" s="1">
        <v>215.9</v>
      </c>
      <c r="W1885" s="1">
        <v>208.1</v>
      </c>
      <c r="X1885" s="1">
        <v>158.19999999999999</v>
      </c>
      <c r="Z1885" s="3">
        <f xml:space="preserve"> IFERROR(AVEDEV(Table1[[#This Row],[GP 2012]:[GP 2021]]) / Table1[[#This Row],[Avg GP]], "x")</f>
        <v>0.43890188157754856</v>
      </c>
      <c r="AA1885" s="2">
        <f xml:space="preserve"> IFERROR(AVERAGE(Table1[[#This Row],[GP 2012]:[GP 2021]]), "x")</f>
        <v>117.58750000000001</v>
      </c>
      <c r="AB1885" s="11">
        <f>Table1[Equity]/Table1[Market Capital]</f>
        <v>0.49578881206788183</v>
      </c>
      <c r="AE1885" s="1" t="s">
        <v>4368</v>
      </c>
      <c r="AF1885" s="1">
        <v>105.5</v>
      </c>
      <c r="AG1885" s="1">
        <v>250.4</v>
      </c>
      <c r="AH1885" s="1">
        <v>282.7</v>
      </c>
      <c r="AI1885" s="1">
        <v>256.89999999999998</v>
      </c>
      <c r="AJ1885" s="1">
        <v>269.10000000000002</v>
      </c>
      <c r="AK1885" s="1">
        <v>332.5</v>
      </c>
      <c r="AL1885" s="1">
        <v>246.2</v>
      </c>
      <c r="AM1885" s="1">
        <v>235.5</v>
      </c>
      <c r="AN1885" s="1">
        <v>197.2</v>
      </c>
      <c r="AO1885" s="3" t="str">
        <f xml:space="preserve"> IFERROR(Table1[[#This Row],[GP 2012]]/Table1[[#This Row],[Total Assets 2012]], "x")</f>
        <v>x</v>
      </c>
      <c r="AP1885" s="3" t="str">
        <f xml:space="preserve"> IFERROR(Table1[[#This Row],[GP 2013]]/Table1[[#This Row],[Total Assets 2013]], "x")</f>
        <v>x</v>
      </c>
      <c r="AQ1885" s="3" t="str">
        <f xml:space="preserve"> IFERROR(Table1[[#This Row],[GP 2014]]/Table1[[#This Row],[Total Assets 2014]], "x")</f>
        <v>x</v>
      </c>
      <c r="AR1885" s="3">
        <f xml:space="preserve"> IFERROR(Table1[[#This Row],[GP 2015]]/Table1[[#This Row],[Total Assets 2015]], "x")</f>
        <v>0.4274881516587678</v>
      </c>
      <c r="AS1885" s="3">
        <f xml:space="preserve"> IFERROR(Table1[[#This Row],[GP 2016]]/Table1[[#This Row],[Total Assets 2016]], "x")</f>
        <v>0.35782747603833864</v>
      </c>
      <c r="AT1885" s="3">
        <f xml:space="preserve"> IFERROR(Table1[[#This Row],[GP 2017]]/Table1[[#This Row],[Total Assets 2017]], "x")</f>
        <v>0.40749911567032193</v>
      </c>
      <c r="AU1885" s="3">
        <f xml:space="preserve"> IFERROR(Table1[[#This Row],[GP 2018]]/Table1[[#This Row],[Total Assets 2018]], "x")</f>
        <v>0.41611521992993389</v>
      </c>
      <c r="AV1885" s="3">
        <f xml:space="preserve"> IFERROR(Table1[[#This Row],[GP 2019]]/Table1[[#This Row],[Total Assets 2019]], "x")</f>
        <v>0.50241545893719797</v>
      </c>
      <c r="AW1885" s="3">
        <f xml:space="preserve"> IFERROR(Table1[[#This Row],[GP 2020]]/Table1[[#This Row],[Total Assets 2020]], "x")</f>
        <v>0.64932330827067675</v>
      </c>
      <c r="AX1885" s="3">
        <f xml:space="preserve"> IFERROR(Table1[[#This Row],[GP 2021]]/Table1[[#This Row],[Total Assets 2021]], "x")</f>
        <v>0.84524776604386676</v>
      </c>
      <c r="AY1885" s="3">
        <f xml:space="preserve"> IFERROR(Table1[[#This Row],[GP TTM]]/Table1[[#This Row],[Total Assets TTM]], "x")</f>
        <v>0.67176220806794051</v>
      </c>
      <c r="BA1885" s="3" t="str">
        <f xml:space="preserve"> IFERROR(ABS(Table1[[#This Row],[ROA 2013]]-Table1[[#This Row],[ROA 2012]]), "x")</f>
        <v>x</v>
      </c>
      <c r="BB1885" s="3" t="str">
        <f xml:space="preserve"> IFERROR(ABS(Table1[[#This Row],[ROA 2014]]-Table1[[#This Row],[ROA 2013]]), "x")</f>
        <v>x</v>
      </c>
      <c r="BC1885" s="3" t="str">
        <f xml:space="preserve"> IFERROR(ABS(Table1[[#This Row],[ROA 2015]]-Table1[[#This Row],[ROA 2014]]), "x")</f>
        <v>x</v>
      </c>
      <c r="BD1885" s="3">
        <f xml:space="preserve"> IFERROR(ABS(Table1[[#This Row],[ROA 2016]]-Table1[[#This Row],[ROA 2015]]), "x")</f>
        <v>6.9660675620429158E-2</v>
      </c>
      <c r="BE1885" s="3">
        <f xml:space="preserve"> IFERROR(ABS(Table1[[#This Row],[ROA 2017]]-Table1[[#This Row],[ROA 2016]]), "x")</f>
        <v>4.9671639631983289E-2</v>
      </c>
      <c r="BF1885" s="3">
        <f xml:space="preserve"> IFERROR(ABS(Table1[[#This Row],[ROA 2018]]-Table1[[#This Row],[ROA 2017]]), "x")</f>
        <v>8.6161042596119564E-3</v>
      </c>
      <c r="BG1885" s="3">
        <f xml:space="preserve"> IFERROR(ABS(Table1[[#This Row],[ROA 2019]]-Table1[[#This Row],[ROA 2018]]), "x")</f>
        <v>8.6300239007264079E-2</v>
      </c>
      <c r="BH1885" s="3">
        <f xml:space="preserve"> IFERROR(ABS(Table1[[#This Row],[ROA 2020]]-Table1[[#This Row],[ROA 2019]]), "x")</f>
        <v>0.14690784933347878</v>
      </c>
      <c r="BI1885" s="3">
        <f xml:space="preserve"> IFERROR(ABS(Table1[[#This Row],[ROA 2021]]-Table1[[#This Row],[ROA 2020]]), "x")</f>
        <v>0.19592445777319001</v>
      </c>
      <c r="BJ1885" s="3">
        <f xml:space="preserve"> IFERROR(AVERAGE(Table1[[#This Row],[ROA 2013-2012]:[ROA 2021-2020]]), "x")</f>
        <v>9.2846827604326207E-2</v>
      </c>
      <c r="BK1885" s="3">
        <f>IFERROR(AVERAGE(Table1[[#This Row],[ROA 2012]:[ROA 2021]]), "x")</f>
        <v>0.51513092807844341</v>
      </c>
      <c r="BN1885" s="1">
        <f>SUM(Table1[[#This Row],[B/M Rank]:[ROA Rank]])</f>
        <v>0</v>
      </c>
    </row>
    <row r="1886" spans="1:66" x14ac:dyDescent="0.25">
      <c r="A1886" s="1" t="s">
        <v>2274</v>
      </c>
      <c r="B1886" s="1" t="s">
        <v>316</v>
      </c>
      <c r="C1886" s="1" t="s">
        <v>299</v>
      </c>
      <c r="D1886" s="1" t="s">
        <v>107</v>
      </c>
      <c r="E1886" s="1" t="s">
        <v>108</v>
      </c>
      <c r="F1886" s="1">
        <v>398.65</v>
      </c>
      <c r="G1886" s="19"/>
      <c r="H1886" s="19"/>
      <c r="I1886" s="19"/>
      <c r="J1886" s="19"/>
      <c r="K1886" s="1"/>
      <c r="L1886" s="19"/>
      <c r="M1886" s="1">
        <v>2018</v>
      </c>
      <c r="T1886" s="1">
        <v>16.3</v>
      </c>
      <c r="U1886" s="1">
        <v>21.8</v>
      </c>
      <c r="V1886" s="1">
        <v>28.6</v>
      </c>
      <c r="W1886" s="1">
        <v>31.6</v>
      </c>
      <c r="X1886" s="1">
        <v>31.3</v>
      </c>
      <c r="Z1886" s="3">
        <f xml:space="preserve"> IFERROR(AVEDEV(Table1[[#This Row],[GP 2012]:[GP 2021]]) / Table1[[#This Row],[Avg GP]], "x")</f>
        <v>0.22482197355035605</v>
      </c>
      <c r="AA1886" s="2">
        <f xml:space="preserve"> IFERROR(AVERAGE(Table1[[#This Row],[GP 2012]:[GP 2021]]), "x")</f>
        <v>24.575000000000003</v>
      </c>
      <c r="AB1886" s="11">
        <f>Table1[Equity]/Table1[Market Capital]</f>
        <v>0.78464818763326238</v>
      </c>
      <c r="AI1886" s="1" t="s">
        <v>4368</v>
      </c>
      <c r="AJ1886" s="1">
        <v>323.2</v>
      </c>
      <c r="AK1886" s="1">
        <v>452.2</v>
      </c>
      <c r="AL1886" s="1">
        <v>703.9</v>
      </c>
      <c r="AM1886" s="1">
        <v>708.7</v>
      </c>
      <c r="AN1886" s="1">
        <v>312.8</v>
      </c>
      <c r="AO1886" s="3" t="str">
        <f xml:space="preserve"> IFERROR(Table1[[#This Row],[GP 2012]]/Table1[[#This Row],[Total Assets 2012]], "x")</f>
        <v>x</v>
      </c>
      <c r="AP1886" s="3" t="str">
        <f xml:space="preserve"> IFERROR(Table1[[#This Row],[GP 2013]]/Table1[[#This Row],[Total Assets 2013]], "x")</f>
        <v>x</v>
      </c>
      <c r="AQ1886" s="3" t="str">
        <f xml:space="preserve"> IFERROR(Table1[[#This Row],[GP 2014]]/Table1[[#This Row],[Total Assets 2014]], "x")</f>
        <v>x</v>
      </c>
      <c r="AR1886" s="3" t="str">
        <f xml:space="preserve"> IFERROR(Table1[[#This Row],[GP 2015]]/Table1[[#This Row],[Total Assets 2015]], "x")</f>
        <v>x</v>
      </c>
      <c r="AS1886" s="3" t="str">
        <f xml:space="preserve"> IFERROR(Table1[[#This Row],[GP 2016]]/Table1[[#This Row],[Total Assets 2016]], "x")</f>
        <v>x</v>
      </c>
      <c r="AT1886" s="3" t="str">
        <f xml:space="preserve"> IFERROR(Table1[[#This Row],[GP 2017]]/Table1[[#This Row],[Total Assets 2017]], "x")</f>
        <v>x</v>
      </c>
      <c r="AU1886" s="3" t="str">
        <f xml:space="preserve"> IFERROR(Table1[[#This Row],[GP 2018]]/Table1[[#This Row],[Total Assets 2018]], "x")</f>
        <v>x</v>
      </c>
      <c r="AV1886" s="3">
        <f xml:space="preserve"> IFERROR(Table1[[#This Row],[GP 2019]]/Table1[[#This Row],[Total Assets 2019]], "x")</f>
        <v>6.7450495049504955E-2</v>
      </c>
      <c r="AW1886" s="3">
        <f xml:space="preserve"> IFERROR(Table1[[#This Row],[GP 2020]]/Table1[[#This Row],[Total Assets 2020]], "x")</f>
        <v>6.3246351172047771E-2</v>
      </c>
      <c r="AX1886" s="3">
        <f xml:space="preserve"> IFERROR(Table1[[#This Row],[GP 2021]]/Table1[[#This Row],[Total Assets 2021]], "x")</f>
        <v>4.4892740446086092E-2</v>
      </c>
      <c r="AY1886" s="3">
        <f xml:space="preserve"> IFERROR(Table1[[#This Row],[GP TTM]]/Table1[[#This Row],[Total Assets TTM]], "x")</f>
        <v>4.4165373218569212E-2</v>
      </c>
      <c r="BA1886" s="3" t="str">
        <f xml:space="preserve"> IFERROR(ABS(Table1[[#This Row],[ROA 2013]]-Table1[[#This Row],[ROA 2012]]), "x")</f>
        <v>x</v>
      </c>
      <c r="BB1886" s="3" t="str">
        <f xml:space="preserve"> IFERROR(ABS(Table1[[#This Row],[ROA 2014]]-Table1[[#This Row],[ROA 2013]]), "x")</f>
        <v>x</v>
      </c>
      <c r="BC1886" s="3" t="str">
        <f xml:space="preserve"> IFERROR(ABS(Table1[[#This Row],[ROA 2015]]-Table1[[#This Row],[ROA 2014]]), "x")</f>
        <v>x</v>
      </c>
      <c r="BD1886" s="3" t="str">
        <f xml:space="preserve"> IFERROR(ABS(Table1[[#This Row],[ROA 2016]]-Table1[[#This Row],[ROA 2015]]), "x")</f>
        <v>x</v>
      </c>
      <c r="BE1886" s="3" t="str">
        <f xml:space="preserve"> IFERROR(ABS(Table1[[#This Row],[ROA 2017]]-Table1[[#This Row],[ROA 2016]]), "x")</f>
        <v>x</v>
      </c>
      <c r="BF1886" s="3" t="str">
        <f xml:space="preserve"> IFERROR(ABS(Table1[[#This Row],[ROA 2018]]-Table1[[#This Row],[ROA 2017]]), "x")</f>
        <v>x</v>
      </c>
      <c r="BG1886" s="3" t="str">
        <f xml:space="preserve"> IFERROR(ABS(Table1[[#This Row],[ROA 2019]]-Table1[[#This Row],[ROA 2018]]), "x")</f>
        <v>x</v>
      </c>
      <c r="BH1886" s="3">
        <f xml:space="preserve"> IFERROR(ABS(Table1[[#This Row],[ROA 2020]]-Table1[[#This Row],[ROA 2019]]), "x")</f>
        <v>4.2041438774571838E-3</v>
      </c>
      <c r="BI1886" s="3">
        <f xml:space="preserve"> IFERROR(ABS(Table1[[#This Row],[ROA 2021]]-Table1[[#This Row],[ROA 2020]]), "x")</f>
        <v>1.8353610725961679E-2</v>
      </c>
      <c r="BJ1886" s="3">
        <f xml:space="preserve"> IFERROR(AVERAGE(Table1[[#This Row],[ROA 2013-2012]:[ROA 2021-2020]]), "x")</f>
        <v>1.1278877301709431E-2</v>
      </c>
      <c r="BK1886" s="3">
        <f>IFERROR(AVERAGE(Table1[[#This Row],[ROA 2012]:[ROA 2021]]), "x")</f>
        <v>5.8529862222546275E-2</v>
      </c>
      <c r="BN1886" s="1">
        <f>SUM(Table1[[#This Row],[B/M Rank]:[ROA Rank]])</f>
        <v>0</v>
      </c>
    </row>
    <row r="1887" spans="1:66" x14ac:dyDescent="0.25">
      <c r="A1887" s="1" t="s">
        <v>2585</v>
      </c>
      <c r="B1887" s="1" t="s">
        <v>634</v>
      </c>
      <c r="C1887" s="1" t="s">
        <v>632</v>
      </c>
      <c r="D1887" s="1" t="s">
        <v>133</v>
      </c>
      <c r="E1887" s="1" t="s">
        <v>108</v>
      </c>
      <c r="F1887" s="1">
        <v>400.29</v>
      </c>
      <c r="G1887" s="19"/>
      <c r="H1887" s="19"/>
      <c r="I1887" s="19"/>
      <c r="J1887" s="19"/>
      <c r="K1887" s="1"/>
      <c r="L1887" s="19"/>
      <c r="M1887" s="1">
        <v>2012</v>
      </c>
      <c r="N1887" s="1">
        <v>31.3</v>
      </c>
      <c r="O1887" s="1">
        <v>31.9</v>
      </c>
      <c r="P1887" s="1">
        <v>33</v>
      </c>
      <c r="Q1887" s="1">
        <v>34.799999999999997</v>
      </c>
      <c r="R1887" s="1">
        <v>35.299999999999997</v>
      </c>
      <c r="S1887" s="1">
        <v>35.6</v>
      </c>
      <c r="T1887" s="1">
        <v>35.4</v>
      </c>
      <c r="U1887" s="1">
        <v>35.9</v>
      </c>
      <c r="V1887" s="1">
        <v>31.8</v>
      </c>
      <c r="W1887" s="1">
        <v>31.9</v>
      </c>
      <c r="X1887" s="1">
        <v>32.799999999999997</v>
      </c>
      <c r="Z1887" s="3">
        <f xml:space="preserve"> IFERROR(AVEDEV(Table1[[#This Row],[GP 2012]:[GP 2021]]) / Table1[[#This Row],[Avg GP]], "x")</f>
        <v>5.0756901157613526E-2</v>
      </c>
      <c r="AA1887" s="2">
        <f xml:space="preserve"> IFERROR(AVERAGE(Table1[[#This Row],[GP 2012]:[GP 2021]]), "x")</f>
        <v>33.69</v>
      </c>
      <c r="AB1887" s="11">
        <f>Table1[Equity]/Table1[Market Capital]</f>
        <v>0.72647330685253186</v>
      </c>
      <c r="AC1887" s="1">
        <v>325.7</v>
      </c>
      <c r="AD1887" s="1">
        <v>329.6</v>
      </c>
      <c r="AE1887" s="1">
        <v>335.1</v>
      </c>
      <c r="AF1887" s="1">
        <v>342.4</v>
      </c>
      <c r="AG1887" s="1">
        <v>344.6</v>
      </c>
      <c r="AH1887" s="1">
        <v>349.5</v>
      </c>
      <c r="AI1887" s="1">
        <v>355.8</v>
      </c>
      <c r="AJ1887" s="1">
        <v>359</v>
      </c>
      <c r="AK1887" s="1">
        <v>361.5</v>
      </c>
      <c r="AL1887" s="1">
        <v>363.1</v>
      </c>
      <c r="AM1887" s="1">
        <v>364</v>
      </c>
      <c r="AN1887" s="1">
        <v>290.8</v>
      </c>
      <c r="AO1887" s="3">
        <f xml:space="preserve"> IFERROR(Table1[[#This Row],[GP 2012]]/Table1[[#This Row],[Total Assets 2012]], "x")</f>
        <v>9.6100706171323311E-2</v>
      </c>
      <c r="AP1887" s="3">
        <f xml:space="preserve"> IFERROR(Table1[[#This Row],[GP 2013]]/Table1[[#This Row],[Total Assets 2013]], "x")</f>
        <v>9.6783980582524257E-2</v>
      </c>
      <c r="AQ1887" s="3">
        <f xml:space="preserve"> IFERROR(Table1[[#This Row],[GP 2014]]/Table1[[#This Row],[Total Assets 2014]], "x")</f>
        <v>9.8478066248880919E-2</v>
      </c>
      <c r="AR1887" s="3">
        <f xml:space="preserve"> IFERROR(Table1[[#This Row],[GP 2015]]/Table1[[#This Row],[Total Assets 2015]], "x")</f>
        <v>0.10163551401869159</v>
      </c>
      <c r="AS1887" s="3">
        <f xml:space="preserve"> IFERROR(Table1[[#This Row],[GP 2016]]/Table1[[#This Row],[Total Assets 2016]], "x")</f>
        <v>0.10243760882182239</v>
      </c>
      <c r="AT1887" s="3">
        <f xml:space="preserve"> IFERROR(Table1[[#This Row],[GP 2017]]/Table1[[#This Row],[Total Assets 2017]], "x")</f>
        <v>0.10185979971387697</v>
      </c>
      <c r="AU1887" s="3">
        <f xml:space="preserve"> IFERROR(Table1[[#This Row],[GP 2018]]/Table1[[#This Row],[Total Assets 2018]], "x")</f>
        <v>9.9494097807757156E-2</v>
      </c>
      <c r="AV1887" s="3">
        <f xml:space="preserve"> IFERROR(Table1[[#This Row],[GP 2019]]/Table1[[#This Row],[Total Assets 2019]], "x")</f>
        <v>9.9999999999999992E-2</v>
      </c>
      <c r="AW1887" s="3">
        <f xml:space="preserve"> IFERROR(Table1[[#This Row],[GP 2020]]/Table1[[#This Row],[Total Assets 2020]], "x")</f>
        <v>8.7966804979253119E-2</v>
      </c>
      <c r="AX1887" s="3">
        <f xml:space="preserve"> IFERROR(Table1[[#This Row],[GP 2021]]/Table1[[#This Row],[Total Assets 2021]], "x")</f>
        <v>8.7854585513632594E-2</v>
      </c>
      <c r="AY1887" s="3">
        <f xml:space="preserve"> IFERROR(Table1[[#This Row],[GP TTM]]/Table1[[#This Row],[Total Assets TTM]], "x")</f>
        <v>9.0109890109890109E-2</v>
      </c>
      <c r="BA1887" s="3">
        <f xml:space="preserve"> IFERROR(ABS(Table1[[#This Row],[ROA 2013]]-Table1[[#This Row],[ROA 2012]]), "x")</f>
        <v>6.832744112009459E-4</v>
      </c>
      <c r="BB1887" s="3">
        <f xml:space="preserve"> IFERROR(ABS(Table1[[#This Row],[ROA 2014]]-Table1[[#This Row],[ROA 2013]]), "x")</f>
        <v>1.6940856663566622E-3</v>
      </c>
      <c r="BC1887" s="3">
        <f xml:space="preserve"> IFERROR(ABS(Table1[[#This Row],[ROA 2015]]-Table1[[#This Row],[ROA 2014]]), "x")</f>
        <v>3.1574477698106673E-3</v>
      </c>
      <c r="BD1887" s="3">
        <f xml:space="preserve"> IFERROR(ABS(Table1[[#This Row],[ROA 2016]]-Table1[[#This Row],[ROA 2015]]), "x")</f>
        <v>8.0209480313080117E-4</v>
      </c>
      <c r="BE1887" s="3">
        <f xml:space="preserve"> IFERROR(ABS(Table1[[#This Row],[ROA 2017]]-Table1[[#This Row],[ROA 2016]]), "x")</f>
        <v>5.7780910794541507E-4</v>
      </c>
      <c r="BF1887" s="3">
        <f xml:space="preserve"> IFERROR(ABS(Table1[[#This Row],[ROA 2018]]-Table1[[#This Row],[ROA 2017]]), "x")</f>
        <v>2.3657019061198159E-3</v>
      </c>
      <c r="BG1887" s="3">
        <f xml:space="preserve"> IFERROR(ABS(Table1[[#This Row],[ROA 2019]]-Table1[[#This Row],[ROA 2018]]), "x")</f>
        <v>5.0590219224283528E-4</v>
      </c>
      <c r="BH1887" s="3">
        <f xml:space="preserve"> IFERROR(ABS(Table1[[#This Row],[ROA 2020]]-Table1[[#This Row],[ROA 2019]]), "x")</f>
        <v>1.2033195020746873E-2</v>
      </c>
      <c r="BI1887" s="3">
        <f xml:space="preserve"> IFERROR(ABS(Table1[[#This Row],[ROA 2021]]-Table1[[#This Row],[ROA 2020]]), "x")</f>
        <v>1.1221946562052498E-4</v>
      </c>
      <c r="BJ1887" s="3">
        <f xml:space="preserve"> IFERROR(AVERAGE(Table1[[#This Row],[ROA 2013-2012]:[ROA 2021-2020]]), "x")</f>
        <v>2.4368589270193936E-3</v>
      </c>
      <c r="BK1887" s="3">
        <f>IFERROR(AVERAGE(Table1[[#This Row],[ROA 2012]:[ROA 2021]]), "x")</f>
        <v>9.7261116385776239E-2</v>
      </c>
      <c r="BN1887" s="1">
        <f>SUM(Table1[[#This Row],[B/M Rank]:[ROA Rank]])</f>
        <v>0</v>
      </c>
    </row>
    <row r="1888" spans="1:66" x14ac:dyDescent="0.25">
      <c r="A1888" s="1" t="s">
        <v>4330</v>
      </c>
      <c r="B1888" s="1" t="s">
        <v>4776</v>
      </c>
      <c r="C1888" s="1" t="s">
        <v>4775</v>
      </c>
      <c r="D1888" s="1" t="s">
        <v>142</v>
      </c>
      <c r="E1888" s="1" t="s">
        <v>108</v>
      </c>
      <c r="F1888" s="1">
        <v>403.1</v>
      </c>
      <c r="G1888" s="19"/>
      <c r="H1888" s="19"/>
      <c r="I1888" s="19"/>
      <c r="J1888" s="19"/>
      <c r="K1888" s="1"/>
      <c r="L1888" s="19"/>
      <c r="M1888" s="1">
        <v>2012</v>
      </c>
      <c r="N1888" s="1">
        <v>19.899999999999999</v>
      </c>
      <c r="O1888" s="1">
        <v>20.9</v>
      </c>
      <c r="P1888" s="1">
        <v>22.9</v>
      </c>
      <c r="Q1888" s="1">
        <v>23.8</v>
      </c>
      <c r="R1888" s="1">
        <v>25.2</v>
      </c>
      <c r="S1888" s="1">
        <v>26.3</v>
      </c>
      <c r="T1888" s="1">
        <v>30.7</v>
      </c>
      <c r="U1888" s="1">
        <v>32.9</v>
      </c>
      <c r="V1888" s="1">
        <v>32.200000000000003</v>
      </c>
      <c r="W1888" s="1">
        <v>38</v>
      </c>
      <c r="X1888" s="1">
        <v>38.700000000000003</v>
      </c>
      <c r="Z1888" s="3">
        <f xml:space="preserve"> IFERROR(AVEDEV(Table1[[#This Row],[GP 2012]:[GP 2021]]) / Table1[[#This Row],[Avg GP]], "x")</f>
        <v>0.18093841642228742</v>
      </c>
      <c r="AA1888" s="2">
        <f xml:space="preserve"> IFERROR(AVERAGE(Table1[[#This Row],[GP 2012]:[GP 2021]]), "x")</f>
        <v>27.28</v>
      </c>
      <c r="AB1888" s="11">
        <f>Table1[Equity]/Table1[Market Capital]</f>
        <v>0.98660382039196226</v>
      </c>
      <c r="AC1888" s="1">
        <v>297.10000000000002</v>
      </c>
      <c r="AD1888" s="1">
        <v>339.8</v>
      </c>
      <c r="AE1888" s="1">
        <v>344.9</v>
      </c>
      <c r="AF1888" s="1">
        <v>407.4</v>
      </c>
      <c r="AG1888" s="1">
        <v>453.4</v>
      </c>
      <c r="AH1888" s="1">
        <v>561.20000000000005</v>
      </c>
      <c r="AI1888" s="1">
        <v>520.1</v>
      </c>
      <c r="AJ1888" s="1">
        <v>479.8</v>
      </c>
      <c r="AK1888" s="1">
        <v>557.9</v>
      </c>
      <c r="AL1888" s="1">
        <v>641.70000000000005</v>
      </c>
      <c r="AM1888" s="1">
        <v>619.4</v>
      </c>
      <c r="AN1888" s="1">
        <v>397.7</v>
      </c>
      <c r="AO1888" s="3">
        <f xml:space="preserve"> IFERROR(Table1[[#This Row],[GP 2012]]/Table1[[#This Row],[Total Assets 2012]], "x")</f>
        <v>6.6980814540558722E-2</v>
      </c>
      <c r="AP1888" s="3">
        <f xml:space="preserve"> IFERROR(Table1[[#This Row],[GP 2013]]/Table1[[#This Row],[Total Assets 2013]], "x")</f>
        <v>6.1506768687463208E-2</v>
      </c>
      <c r="AQ1888" s="3">
        <f xml:space="preserve"> IFERROR(Table1[[#This Row],[GP 2014]]/Table1[[#This Row],[Total Assets 2014]], "x")</f>
        <v>6.6396056828066111E-2</v>
      </c>
      <c r="AR1888" s="3">
        <f xml:space="preserve"> IFERROR(Table1[[#This Row],[GP 2015]]/Table1[[#This Row],[Total Assets 2015]], "x")</f>
        <v>5.8419243986254303E-2</v>
      </c>
      <c r="AS1888" s="3">
        <f xml:space="preserve"> IFERROR(Table1[[#This Row],[GP 2016]]/Table1[[#This Row],[Total Assets 2016]], "x")</f>
        <v>5.5580061755624174E-2</v>
      </c>
      <c r="AT1888" s="3">
        <f xml:space="preserve"> IFERROR(Table1[[#This Row],[GP 2017]]/Table1[[#This Row],[Total Assets 2017]], "x")</f>
        <v>4.6863863150392017E-2</v>
      </c>
      <c r="AU1888" s="3">
        <f xml:space="preserve"> IFERROR(Table1[[#This Row],[GP 2018]]/Table1[[#This Row],[Total Assets 2018]], "x")</f>
        <v>5.9027110171120938E-2</v>
      </c>
      <c r="AV1888" s="3">
        <f xml:space="preserve"> IFERROR(Table1[[#This Row],[GP 2019]]/Table1[[#This Row],[Total Assets 2019]], "x")</f>
        <v>6.8570237598999578E-2</v>
      </c>
      <c r="AW1888" s="3">
        <f xml:space="preserve"> IFERROR(Table1[[#This Row],[GP 2020]]/Table1[[#This Row],[Total Assets 2020]], "x")</f>
        <v>5.771643663739022E-2</v>
      </c>
      <c r="AX1888" s="3">
        <f xml:space="preserve"> IFERROR(Table1[[#This Row],[GP 2021]]/Table1[[#This Row],[Total Assets 2021]], "x")</f>
        <v>5.921770297646875E-2</v>
      </c>
      <c r="AY1888" s="3">
        <f xml:space="preserve"> IFERROR(Table1[[#This Row],[GP TTM]]/Table1[[#This Row],[Total Assets TTM]], "x")</f>
        <v>6.2479819179851473E-2</v>
      </c>
      <c r="BA1888" s="3">
        <f xml:space="preserve"> IFERROR(ABS(Table1[[#This Row],[ROA 2013]]-Table1[[#This Row],[ROA 2012]]), "x")</f>
        <v>5.4740458530955147E-3</v>
      </c>
      <c r="BB1888" s="3">
        <f xml:space="preserve"> IFERROR(ABS(Table1[[#This Row],[ROA 2014]]-Table1[[#This Row],[ROA 2013]]), "x")</f>
        <v>4.8892881406029029E-3</v>
      </c>
      <c r="BC1888" s="3">
        <f xml:space="preserve"> IFERROR(ABS(Table1[[#This Row],[ROA 2015]]-Table1[[#This Row],[ROA 2014]]), "x")</f>
        <v>7.9768128418118076E-3</v>
      </c>
      <c r="BD1888" s="3">
        <f xml:space="preserve"> IFERROR(ABS(Table1[[#This Row],[ROA 2016]]-Table1[[#This Row],[ROA 2015]]), "x")</f>
        <v>2.8391822306301287E-3</v>
      </c>
      <c r="BE1888" s="3">
        <f xml:space="preserve"> IFERROR(ABS(Table1[[#This Row],[ROA 2017]]-Table1[[#This Row],[ROA 2016]]), "x")</f>
        <v>8.7161986052321574E-3</v>
      </c>
      <c r="BF1888" s="3">
        <f xml:space="preserve"> IFERROR(ABS(Table1[[#This Row],[ROA 2018]]-Table1[[#This Row],[ROA 2017]]), "x")</f>
        <v>1.2163247020728921E-2</v>
      </c>
      <c r="BG1888" s="3">
        <f xml:space="preserve"> IFERROR(ABS(Table1[[#This Row],[ROA 2019]]-Table1[[#This Row],[ROA 2018]]), "x")</f>
        <v>9.5431274278786407E-3</v>
      </c>
      <c r="BH1888" s="3">
        <f xml:space="preserve"> IFERROR(ABS(Table1[[#This Row],[ROA 2020]]-Table1[[#This Row],[ROA 2019]]), "x")</f>
        <v>1.0853800961609358E-2</v>
      </c>
      <c r="BI1888" s="3">
        <f xml:space="preserve"> IFERROR(ABS(Table1[[#This Row],[ROA 2021]]-Table1[[#This Row],[ROA 2020]]), "x")</f>
        <v>1.5012663390785302E-3</v>
      </c>
      <c r="BJ1888" s="3">
        <f xml:space="preserve"> IFERROR(AVERAGE(Table1[[#This Row],[ROA 2013-2012]:[ROA 2021-2020]]), "x")</f>
        <v>7.1063299356297731E-3</v>
      </c>
      <c r="BK1888" s="3">
        <f>IFERROR(AVERAGE(Table1[[#This Row],[ROA 2012]:[ROA 2021]]), "x")</f>
        <v>6.002782963323381E-2</v>
      </c>
      <c r="BN1888" s="1">
        <f>SUM(Table1[[#This Row],[B/M Rank]:[ROA Rank]])</f>
        <v>0</v>
      </c>
    </row>
    <row r="1889" spans="1:66" x14ac:dyDescent="0.25">
      <c r="A1889" s="1" t="s">
        <v>3121</v>
      </c>
      <c r="B1889" s="1" t="s">
        <v>1053</v>
      </c>
      <c r="C1889" s="1" t="s">
        <v>4417</v>
      </c>
      <c r="D1889" s="1" t="s">
        <v>268</v>
      </c>
      <c r="E1889" s="1" t="s">
        <v>108</v>
      </c>
      <c r="F1889" s="1">
        <v>403.25</v>
      </c>
      <c r="G1889" s="19"/>
      <c r="H1889" s="19"/>
      <c r="I1889" s="19"/>
      <c r="J1889" s="19"/>
      <c r="K1889" s="1"/>
      <c r="L1889" s="19"/>
      <c r="M1889" s="1">
        <v>2013</v>
      </c>
      <c r="N1889" s="1" t="s">
        <v>4368</v>
      </c>
      <c r="O1889" s="1" t="s">
        <v>4368</v>
      </c>
      <c r="P1889" s="1" t="s">
        <v>4368</v>
      </c>
      <c r="Q1889" s="1" t="s">
        <v>4368</v>
      </c>
      <c r="R1889" s="1" t="s">
        <v>4368</v>
      </c>
      <c r="S1889" s="1" t="s">
        <v>4368</v>
      </c>
      <c r="T1889" s="1" t="s">
        <v>4368</v>
      </c>
      <c r="U1889" s="1" t="s">
        <v>4368</v>
      </c>
      <c r="V1889" s="1" t="s">
        <v>4368</v>
      </c>
      <c r="W1889" s="1" t="s">
        <v>4368</v>
      </c>
      <c r="X1889" s="1" t="s">
        <v>4368</v>
      </c>
      <c r="Z1889" s="3" t="str">
        <f xml:space="preserve"> IFERROR(AVEDEV(Table1[[#This Row],[GP 2012]:[GP 2021]]) / Table1[[#This Row],[Avg GP]], "x")</f>
        <v>x</v>
      </c>
      <c r="AA1889" s="2" t="str">
        <f xml:space="preserve"> IFERROR(AVERAGE(Table1[[#This Row],[GP 2012]:[GP 2021]]), "x")</f>
        <v>x</v>
      </c>
      <c r="AB1889" s="11">
        <f>Table1[Equity]/Table1[Market Capital]</f>
        <v>0.46001239925604465</v>
      </c>
      <c r="AC1889" s="1">
        <v>2.4</v>
      </c>
      <c r="AD1889" s="1">
        <v>2.8</v>
      </c>
      <c r="AE1889" s="1">
        <v>3.4</v>
      </c>
      <c r="AF1889" s="1">
        <v>4.2</v>
      </c>
      <c r="AG1889" s="1">
        <v>4.2</v>
      </c>
      <c r="AH1889" s="1">
        <v>4.8</v>
      </c>
      <c r="AI1889" s="1">
        <v>5.3</v>
      </c>
      <c r="AJ1889" s="1">
        <v>5.5</v>
      </c>
      <c r="AK1889" s="1">
        <v>6.3</v>
      </c>
      <c r="AL1889" s="1">
        <v>226.9</v>
      </c>
      <c r="AM1889" s="1">
        <v>319.7</v>
      </c>
      <c r="AN1889" s="1">
        <v>185.5</v>
      </c>
      <c r="AO1889" s="3" t="str">
        <f xml:space="preserve"> IFERROR(Table1[[#This Row],[GP 2012]]/Table1[[#This Row],[Total Assets 2012]], "x")</f>
        <v>x</v>
      </c>
      <c r="AP1889" s="3" t="str">
        <f xml:space="preserve"> IFERROR(Table1[[#This Row],[GP 2013]]/Table1[[#This Row],[Total Assets 2013]], "x")</f>
        <v>x</v>
      </c>
      <c r="AQ1889" s="3" t="str">
        <f xml:space="preserve"> IFERROR(Table1[[#This Row],[GP 2014]]/Table1[[#This Row],[Total Assets 2014]], "x")</f>
        <v>x</v>
      </c>
      <c r="AR1889" s="3" t="str">
        <f xml:space="preserve"> IFERROR(Table1[[#This Row],[GP 2015]]/Table1[[#This Row],[Total Assets 2015]], "x")</f>
        <v>x</v>
      </c>
      <c r="AS1889" s="3" t="str">
        <f xml:space="preserve"> IFERROR(Table1[[#This Row],[GP 2016]]/Table1[[#This Row],[Total Assets 2016]], "x")</f>
        <v>x</v>
      </c>
      <c r="AT1889" s="3" t="str">
        <f xml:space="preserve"> IFERROR(Table1[[#This Row],[GP 2017]]/Table1[[#This Row],[Total Assets 2017]], "x")</f>
        <v>x</v>
      </c>
      <c r="AU1889" s="3" t="str">
        <f xml:space="preserve"> IFERROR(Table1[[#This Row],[GP 2018]]/Table1[[#This Row],[Total Assets 2018]], "x")</f>
        <v>x</v>
      </c>
      <c r="AV1889" s="3" t="str">
        <f xml:space="preserve"> IFERROR(Table1[[#This Row],[GP 2019]]/Table1[[#This Row],[Total Assets 2019]], "x")</f>
        <v>x</v>
      </c>
      <c r="AW1889" s="3" t="str">
        <f xml:space="preserve"> IFERROR(Table1[[#This Row],[GP 2020]]/Table1[[#This Row],[Total Assets 2020]], "x")</f>
        <v>x</v>
      </c>
      <c r="AX1889" s="3" t="str">
        <f xml:space="preserve"> IFERROR(Table1[[#This Row],[GP 2021]]/Table1[[#This Row],[Total Assets 2021]], "x")</f>
        <v>x</v>
      </c>
      <c r="AY1889" s="3" t="str">
        <f xml:space="preserve"> IFERROR(Table1[[#This Row],[GP TTM]]/Table1[[#This Row],[Total Assets TTM]], "x")</f>
        <v>x</v>
      </c>
      <c r="BA1889" s="3" t="str">
        <f xml:space="preserve"> IFERROR(ABS(Table1[[#This Row],[ROA 2013]]-Table1[[#This Row],[ROA 2012]]), "x")</f>
        <v>x</v>
      </c>
      <c r="BB1889" s="3" t="str">
        <f xml:space="preserve"> IFERROR(ABS(Table1[[#This Row],[ROA 2014]]-Table1[[#This Row],[ROA 2013]]), "x")</f>
        <v>x</v>
      </c>
      <c r="BC1889" s="3" t="str">
        <f xml:space="preserve"> IFERROR(ABS(Table1[[#This Row],[ROA 2015]]-Table1[[#This Row],[ROA 2014]]), "x")</f>
        <v>x</v>
      </c>
      <c r="BD1889" s="3" t="str">
        <f xml:space="preserve"> IFERROR(ABS(Table1[[#This Row],[ROA 2016]]-Table1[[#This Row],[ROA 2015]]), "x")</f>
        <v>x</v>
      </c>
      <c r="BE1889" s="3" t="str">
        <f xml:space="preserve"> IFERROR(ABS(Table1[[#This Row],[ROA 2017]]-Table1[[#This Row],[ROA 2016]]), "x")</f>
        <v>x</v>
      </c>
      <c r="BF1889" s="3" t="str">
        <f xml:space="preserve"> IFERROR(ABS(Table1[[#This Row],[ROA 2018]]-Table1[[#This Row],[ROA 2017]]), "x")</f>
        <v>x</v>
      </c>
      <c r="BG1889" s="3" t="str">
        <f xml:space="preserve"> IFERROR(ABS(Table1[[#This Row],[ROA 2019]]-Table1[[#This Row],[ROA 2018]]), "x")</f>
        <v>x</v>
      </c>
      <c r="BH1889" s="3" t="str">
        <f xml:space="preserve"> IFERROR(ABS(Table1[[#This Row],[ROA 2020]]-Table1[[#This Row],[ROA 2019]]), "x")</f>
        <v>x</v>
      </c>
      <c r="BI1889" s="3" t="str">
        <f xml:space="preserve"> IFERROR(ABS(Table1[[#This Row],[ROA 2021]]-Table1[[#This Row],[ROA 2020]]), "x")</f>
        <v>x</v>
      </c>
      <c r="BJ1889" s="3" t="str">
        <f xml:space="preserve"> IFERROR(AVERAGE(Table1[[#This Row],[ROA 2013-2012]:[ROA 2021-2020]]), "x")</f>
        <v>x</v>
      </c>
      <c r="BK1889" s="3" t="str">
        <f>IFERROR(AVERAGE(Table1[[#This Row],[ROA 2012]:[ROA 2021]]), "x")</f>
        <v>x</v>
      </c>
      <c r="BN1889" s="1">
        <f>SUM(Table1[[#This Row],[B/M Rank]:[ROA Rank]])</f>
        <v>0</v>
      </c>
    </row>
    <row r="1890" spans="1:66" x14ac:dyDescent="0.25">
      <c r="A1890" s="1" t="s">
        <v>2598</v>
      </c>
      <c r="B1890" s="1" t="s">
        <v>647</v>
      </c>
      <c r="C1890" s="1" t="s">
        <v>632</v>
      </c>
      <c r="D1890" s="1" t="s">
        <v>133</v>
      </c>
      <c r="E1890" s="1" t="s">
        <v>108</v>
      </c>
      <c r="F1890" s="1">
        <v>405.28</v>
      </c>
      <c r="G1890" s="19"/>
      <c r="H1890" s="19"/>
      <c r="I1890" s="19"/>
      <c r="J1890" s="19"/>
      <c r="K1890" s="1"/>
      <c r="L1890" s="19"/>
      <c r="M1890" s="1">
        <v>2012</v>
      </c>
      <c r="N1890" s="1">
        <v>112.2</v>
      </c>
      <c r="O1890" s="1">
        <v>109.2</v>
      </c>
      <c r="P1890" s="1">
        <v>104.5</v>
      </c>
      <c r="Q1890" s="1">
        <v>114.8</v>
      </c>
      <c r="R1890" s="1">
        <v>116.3</v>
      </c>
      <c r="S1890" s="1">
        <v>74.599999999999994</v>
      </c>
      <c r="T1890" s="1">
        <v>72.2</v>
      </c>
      <c r="U1890" s="1">
        <v>70.3</v>
      </c>
      <c r="V1890" s="1">
        <v>62</v>
      </c>
      <c r="W1890" s="1">
        <v>72.599999999999994</v>
      </c>
      <c r="X1890" s="1">
        <v>80.599999999999994</v>
      </c>
      <c r="Z1890" s="3">
        <f xml:space="preserve"> IFERROR(AVEDEV(Table1[[#This Row],[GP 2012]:[GP 2021]]) / Table1[[#This Row],[Avg GP]], "x")</f>
        <v>0.22592714867392974</v>
      </c>
      <c r="AA1890" s="2">
        <f xml:space="preserve"> IFERROR(AVERAGE(Table1[[#This Row],[GP 2012]:[GP 2021]]), "x")</f>
        <v>90.87</v>
      </c>
      <c r="AB1890" s="11">
        <f>Table1[Equity]/Table1[Market Capital]</f>
        <v>1.2354421634425583</v>
      </c>
      <c r="AC1890" s="1">
        <v>652.6</v>
      </c>
      <c r="AD1890" s="1">
        <v>658.7</v>
      </c>
      <c r="AE1890" s="1">
        <v>673.3</v>
      </c>
      <c r="AF1890" s="1">
        <v>712.1</v>
      </c>
      <c r="AG1890" s="1">
        <v>679.1</v>
      </c>
      <c r="AH1890" s="1">
        <v>630.1</v>
      </c>
      <c r="AI1890" s="1">
        <v>703.1</v>
      </c>
      <c r="AJ1890" s="1">
        <v>675.6</v>
      </c>
      <c r="AK1890" s="1">
        <v>632.4</v>
      </c>
      <c r="AL1890" s="1">
        <v>746.8</v>
      </c>
      <c r="AM1890" s="1">
        <v>772.5</v>
      </c>
      <c r="AN1890" s="1">
        <v>500.7</v>
      </c>
      <c r="AO1890" s="3">
        <f xml:space="preserve"> IFERROR(Table1[[#This Row],[GP 2012]]/Table1[[#This Row],[Total Assets 2012]], "x")</f>
        <v>0.17192767391970579</v>
      </c>
      <c r="AP1890" s="3">
        <f xml:space="preserve"> IFERROR(Table1[[#This Row],[GP 2013]]/Table1[[#This Row],[Total Assets 2013]], "x")</f>
        <v>0.16578108395324123</v>
      </c>
      <c r="AQ1890" s="3">
        <f xml:space="preserve"> IFERROR(Table1[[#This Row],[GP 2014]]/Table1[[#This Row],[Total Assets 2014]], "x")</f>
        <v>0.15520570325263627</v>
      </c>
      <c r="AR1890" s="3">
        <f xml:space="preserve"> IFERROR(Table1[[#This Row],[GP 2015]]/Table1[[#This Row],[Total Assets 2015]], "x")</f>
        <v>0.16121331273697515</v>
      </c>
      <c r="AS1890" s="3">
        <f xml:space="preserve"> IFERROR(Table1[[#This Row],[GP 2016]]/Table1[[#This Row],[Total Assets 2016]], "x")</f>
        <v>0.17125607421587394</v>
      </c>
      <c r="AT1890" s="3">
        <f xml:space="preserve"> IFERROR(Table1[[#This Row],[GP 2017]]/Table1[[#This Row],[Total Assets 2017]], "x")</f>
        <v>0.11839390572924931</v>
      </c>
      <c r="AU1890" s="3">
        <f xml:space="preserve"> IFERROR(Table1[[#This Row],[GP 2018]]/Table1[[#This Row],[Total Assets 2018]], "x")</f>
        <v>0.10268809557673161</v>
      </c>
      <c r="AV1890" s="3">
        <f xml:space="preserve"> IFERROR(Table1[[#This Row],[GP 2019]]/Table1[[#This Row],[Total Assets 2019]], "x")</f>
        <v>0.10405565423327412</v>
      </c>
      <c r="AW1890" s="3">
        <f xml:space="preserve"> IFERROR(Table1[[#This Row],[GP 2020]]/Table1[[#This Row],[Total Assets 2020]], "x")</f>
        <v>9.8039215686274508E-2</v>
      </c>
      <c r="AX1890" s="3">
        <f xml:space="preserve"> IFERROR(Table1[[#This Row],[GP 2021]]/Table1[[#This Row],[Total Assets 2021]], "x")</f>
        <v>9.7214783074450986E-2</v>
      </c>
      <c r="AY1890" s="3">
        <f xml:space="preserve"> IFERROR(Table1[[#This Row],[GP TTM]]/Table1[[#This Row],[Total Assets TTM]], "x")</f>
        <v>0.10433656957928802</v>
      </c>
      <c r="BA1890" s="3">
        <f xml:space="preserve"> IFERROR(ABS(Table1[[#This Row],[ROA 2013]]-Table1[[#This Row],[ROA 2012]]), "x")</f>
        <v>6.1465899664645551E-3</v>
      </c>
      <c r="BB1890" s="3">
        <f xml:space="preserve"> IFERROR(ABS(Table1[[#This Row],[ROA 2014]]-Table1[[#This Row],[ROA 2013]]), "x")</f>
        <v>1.0575380700604958E-2</v>
      </c>
      <c r="BC1890" s="3">
        <f xml:space="preserve"> IFERROR(ABS(Table1[[#This Row],[ROA 2015]]-Table1[[#This Row],[ROA 2014]]), "x")</f>
        <v>6.0076094843388717E-3</v>
      </c>
      <c r="BD1890" s="3">
        <f xml:space="preserve"> IFERROR(ABS(Table1[[#This Row],[ROA 2016]]-Table1[[#This Row],[ROA 2015]]), "x")</f>
        <v>1.0042761478898793E-2</v>
      </c>
      <c r="BE1890" s="3">
        <f xml:space="preserve"> IFERROR(ABS(Table1[[#This Row],[ROA 2017]]-Table1[[#This Row],[ROA 2016]]), "x")</f>
        <v>5.2862168486624631E-2</v>
      </c>
      <c r="BF1890" s="3">
        <f xml:space="preserve"> IFERROR(ABS(Table1[[#This Row],[ROA 2018]]-Table1[[#This Row],[ROA 2017]]), "x")</f>
        <v>1.5705810152517694E-2</v>
      </c>
      <c r="BG1890" s="3">
        <f xml:space="preserve"> IFERROR(ABS(Table1[[#This Row],[ROA 2019]]-Table1[[#This Row],[ROA 2018]]), "x")</f>
        <v>1.3675586565425057E-3</v>
      </c>
      <c r="BH1890" s="3">
        <f xml:space="preserve"> IFERROR(ABS(Table1[[#This Row],[ROA 2020]]-Table1[[#This Row],[ROA 2019]]), "x")</f>
        <v>6.0164385469996112E-3</v>
      </c>
      <c r="BI1890" s="3">
        <f xml:space="preserve"> IFERROR(ABS(Table1[[#This Row],[ROA 2021]]-Table1[[#This Row],[ROA 2020]]), "x")</f>
        <v>8.2443261182352234E-4</v>
      </c>
      <c r="BJ1890" s="3">
        <f xml:space="preserve"> IFERROR(AVERAGE(Table1[[#This Row],[ROA 2013-2012]:[ROA 2021-2020]]), "x")</f>
        <v>1.2172083342757238E-2</v>
      </c>
      <c r="BK1890" s="3">
        <f>IFERROR(AVERAGE(Table1[[#This Row],[ROA 2012]:[ROA 2021]]), "x")</f>
        <v>0.13457755023784129</v>
      </c>
      <c r="BN1890" s="1">
        <f>SUM(Table1[[#This Row],[B/M Rank]:[ROA Rank]])</f>
        <v>0</v>
      </c>
    </row>
    <row r="1891" spans="1:66" x14ac:dyDescent="0.25">
      <c r="A1891" s="1" t="s">
        <v>2304</v>
      </c>
      <c r="B1891" s="1" t="s">
        <v>348</v>
      </c>
      <c r="C1891" s="1" t="s">
        <v>345</v>
      </c>
      <c r="D1891" s="1" t="s">
        <v>107</v>
      </c>
      <c r="E1891" s="1" t="s">
        <v>108</v>
      </c>
      <c r="F1891" s="1">
        <v>407.52</v>
      </c>
      <c r="G1891" s="19"/>
      <c r="H1891" s="19"/>
      <c r="I1891" s="19"/>
      <c r="J1891" s="19"/>
      <c r="K1891" s="1"/>
      <c r="L1891" s="19"/>
      <c r="M1891" s="1">
        <v>2012</v>
      </c>
      <c r="N1891" s="1">
        <v>143</v>
      </c>
      <c r="O1891" s="1">
        <v>71.5</v>
      </c>
      <c r="P1891" s="1">
        <v>111.6</v>
      </c>
      <c r="Q1891" s="1">
        <v>120.6</v>
      </c>
      <c r="R1891" s="1">
        <v>95.5</v>
      </c>
      <c r="S1891" s="1">
        <v>71.3</v>
      </c>
      <c r="T1891" s="1">
        <v>57.6</v>
      </c>
      <c r="U1891" s="1">
        <v>71</v>
      </c>
      <c r="V1891" s="1">
        <v>147.5</v>
      </c>
      <c r="W1891" s="1">
        <v>205.5</v>
      </c>
      <c r="X1891" s="1">
        <v>218.2</v>
      </c>
      <c r="Z1891" s="3">
        <f xml:space="preserve"> IFERROR(AVEDEV(Table1[[#This Row],[GP 2012]:[GP 2021]]) / Table1[[#This Row],[Avg GP]], "x")</f>
        <v>0.3299242078349009</v>
      </c>
      <c r="AA1891" s="2">
        <f xml:space="preserve"> IFERROR(AVERAGE(Table1[[#This Row],[GP 2012]:[GP 2021]]), "x")</f>
        <v>109.50999999999999</v>
      </c>
      <c r="AB1891" s="11">
        <f>Table1[Equity]/Table1[Market Capital]</f>
        <v>0.60119748723989008</v>
      </c>
      <c r="AC1891" s="1">
        <v>718.1</v>
      </c>
      <c r="AD1891" s="1">
        <v>648.1</v>
      </c>
      <c r="AE1891" s="1">
        <v>637.29999999999995</v>
      </c>
      <c r="AF1891" s="1">
        <v>734</v>
      </c>
      <c r="AG1891" s="1">
        <v>817.4</v>
      </c>
      <c r="AH1891" s="1">
        <v>706.7</v>
      </c>
      <c r="AI1891" s="1">
        <v>652</v>
      </c>
      <c r="AJ1891" s="1">
        <v>856.8</v>
      </c>
      <c r="AK1891" s="15">
        <v>1067.5</v>
      </c>
      <c r="AL1891" s="15">
        <v>1137.0999999999999</v>
      </c>
      <c r="AM1891" s="15">
        <v>1077</v>
      </c>
      <c r="AN1891" s="1">
        <v>245</v>
      </c>
      <c r="AO1891" s="3">
        <f xml:space="preserve"> IFERROR(Table1[[#This Row],[GP 2012]]/Table1[[#This Row],[Total Assets 2012]], "x")</f>
        <v>0.19913661049993037</v>
      </c>
      <c r="AP1891" s="3">
        <f xml:space="preserve"> IFERROR(Table1[[#This Row],[GP 2013]]/Table1[[#This Row],[Total Assets 2013]], "x")</f>
        <v>0.1103224810985959</v>
      </c>
      <c r="AQ1891" s="3">
        <f xml:space="preserve"> IFERROR(Table1[[#This Row],[GP 2014]]/Table1[[#This Row],[Total Assets 2014]], "x")</f>
        <v>0.17511376117997804</v>
      </c>
      <c r="AR1891" s="3">
        <f xml:space="preserve"> IFERROR(Table1[[#This Row],[GP 2015]]/Table1[[#This Row],[Total Assets 2015]], "x")</f>
        <v>0.1643051771117166</v>
      </c>
      <c r="AS1891" s="3">
        <f xml:space="preserve"> IFERROR(Table1[[#This Row],[GP 2016]]/Table1[[#This Row],[Total Assets 2016]], "x")</f>
        <v>0.11683386346953756</v>
      </c>
      <c r="AT1891" s="3">
        <f xml:space="preserve"> IFERROR(Table1[[#This Row],[GP 2017]]/Table1[[#This Row],[Total Assets 2017]], "x")</f>
        <v>0.10089146738361397</v>
      </c>
      <c r="AU1891" s="3">
        <f xml:space="preserve"> IFERROR(Table1[[#This Row],[GP 2018]]/Table1[[#This Row],[Total Assets 2018]], "x")</f>
        <v>8.8343558282208592E-2</v>
      </c>
      <c r="AV1891" s="3">
        <f xml:space="preserve"> IFERROR(Table1[[#This Row],[GP 2019]]/Table1[[#This Row],[Total Assets 2019]], "x")</f>
        <v>8.2866479925303466E-2</v>
      </c>
      <c r="AW1891" s="3">
        <f xml:space="preserve"> IFERROR(Table1[[#This Row],[GP 2020]]/Table1[[#This Row],[Total Assets 2020]], "x")</f>
        <v>0.13817330210772832</v>
      </c>
      <c r="AX1891" s="3">
        <f xml:space="preserve"> IFERROR(Table1[[#This Row],[GP 2021]]/Table1[[#This Row],[Total Assets 2021]], "x")</f>
        <v>0.18072289156626509</v>
      </c>
      <c r="AY1891" s="3">
        <f xml:space="preserve"> IFERROR(Table1[[#This Row],[GP TTM]]/Table1[[#This Row],[Total Assets TTM]], "x")</f>
        <v>0.20259981429897864</v>
      </c>
      <c r="BA1891" s="3">
        <f xml:space="preserve"> IFERROR(ABS(Table1[[#This Row],[ROA 2013]]-Table1[[#This Row],[ROA 2012]]), "x")</f>
        <v>8.8814129401334471E-2</v>
      </c>
      <c r="BB1891" s="3">
        <f xml:space="preserve"> IFERROR(ABS(Table1[[#This Row],[ROA 2014]]-Table1[[#This Row],[ROA 2013]]), "x")</f>
        <v>6.4791280081382144E-2</v>
      </c>
      <c r="BC1891" s="3">
        <f xml:space="preserve"> IFERROR(ABS(Table1[[#This Row],[ROA 2015]]-Table1[[#This Row],[ROA 2014]]), "x")</f>
        <v>1.0808584068261434E-2</v>
      </c>
      <c r="BD1891" s="3">
        <f xml:space="preserve"> IFERROR(ABS(Table1[[#This Row],[ROA 2016]]-Table1[[#This Row],[ROA 2015]]), "x")</f>
        <v>4.7471313642179047E-2</v>
      </c>
      <c r="BE1891" s="3">
        <f xml:space="preserve"> IFERROR(ABS(Table1[[#This Row],[ROA 2017]]-Table1[[#This Row],[ROA 2016]]), "x")</f>
        <v>1.5942396085923585E-2</v>
      </c>
      <c r="BF1891" s="3">
        <f xml:space="preserve"> IFERROR(ABS(Table1[[#This Row],[ROA 2018]]-Table1[[#This Row],[ROA 2017]]), "x")</f>
        <v>1.254790910140538E-2</v>
      </c>
      <c r="BG1891" s="3">
        <f xml:space="preserve"> IFERROR(ABS(Table1[[#This Row],[ROA 2019]]-Table1[[#This Row],[ROA 2018]]), "x")</f>
        <v>5.4770783569051268E-3</v>
      </c>
      <c r="BH1891" s="3">
        <f xml:space="preserve"> IFERROR(ABS(Table1[[#This Row],[ROA 2020]]-Table1[[#This Row],[ROA 2019]]), "x")</f>
        <v>5.5306822182424858E-2</v>
      </c>
      <c r="BI1891" s="3">
        <f xml:space="preserve"> IFERROR(ABS(Table1[[#This Row],[ROA 2021]]-Table1[[#This Row],[ROA 2020]]), "x")</f>
        <v>4.2549589458536763E-2</v>
      </c>
      <c r="BJ1891" s="3">
        <f xml:space="preserve"> IFERROR(AVERAGE(Table1[[#This Row],[ROA 2013-2012]:[ROA 2021-2020]]), "x")</f>
        <v>3.8189900264261417E-2</v>
      </c>
      <c r="BK1891" s="3">
        <f>IFERROR(AVERAGE(Table1[[#This Row],[ROA 2012]:[ROA 2021]]), "x")</f>
        <v>0.13567095926248779</v>
      </c>
      <c r="BN1891" s="1">
        <f>SUM(Table1[[#This Row],[B/M Rank]:[ROA Rank]])</f>
        <v>0</v>
      </c>
    </row>
    <row r="1892" spans="1:66" x14ac:dyDescent="0.25">
      <c r="A1892" s="1" t="s">
        <v>4029</v>
      </c>
      <c r="B1892" s="1" t="s">
        <v>1740</v>
      </c>
      <c r="C1892" s="1" t="s">
        <v>12</v>
      </c>
      <c r="D1892" s="1" t="s">
        <v>11</v>
      </c>
      <c r="E1892" s="1" t="s">
        <v>108</v>
      </c>
      <c r="F1892" s="1">
        <v>410.93</v>
      </c>
      <c r="G1892" s="19"/>
      <c r="H1892" s="19"/>
      <c r="I1892" s="19"/>
      <c r="J1892" s="19"/>
      <c r="K1892" s="1"/>
      <c r="L1892" s="19"/>
      <c r="M1892" s="1">
        <v>2014</v>
      </c>
      <c r="O1892" s="1" t="s">
        <v>4368</v>
      </c>
      <c r="P1892" s="1">
        <v>-0.3</v>
      </c>
      <c r="Q1892" s="1">
        <v>1.3</v>
      </c>
      <c r="R1892" s="1">
        <v>5.3</v>
      </c>
      <c r="S1892" s="1">
        <v>-3.3</v>
      </c>
      <c r="T1892" s="1">
        <v>51.6</v>
      </c>
      <c r="U1892" s="1">
        <v>48.5</v>
      </c>
      <c r="V1892" s="1">
        <v>-50.4</v>
      </c>
      <c r="W1892" s="1">
        <v>-28.4</v>
      </c>
      <c r="X1892" s="1">
        <v>15.1</v>
      </c>
      <c r="Z1892" s="3">
        <f xml:space="preserve"> IFERROR(AVEDEV(Table1[[#This Row],[GP 2012]:[GP 2021]]) / Table1[[#This Row],[Avg GP]], "x")</f>
        <v>7.9248971193415638</v>
      </c>
      <c r="AA1892" s="2">
        <f xml:space="preserve"> IFERROR(AVERAGE(Table1[[#This Row],[GP 2012]:[GP 2021]]), "x")</f>
        <v>3.0374999999999996</v>
      </c>
      <c r="AB1892" s="11">
        <f>Table1[Equity]/Table1[Market Capital]</f>
        <v>1.2493612050714233</v>
      </c>
      <c r="AD1892" s="1">
        <v>1.5</v>
      </c>
      <c r="AE1892" s="1">
        <v>8.6999999999999993</v>
      </c>
      <c r="AF1892" s="1">
        <v>14.2</v>
      </c>
      <c r="AG1892" s="1">
        <v>53.9</v>
      </c>
      <c r="AH1892" s="1">
        <v>92.8</v>
      </c>
      <c r="AI1892" s="1">
        <v>302.60000000000002</v>
      </c>
      <c r="AJ1892" s="1">
        <v>428.5</v>
      </c>
      <c r="AK1892" s="1">
        <v>435.1</v>
      </c>
      <c r="AL1892" s="1">
        <v>554</v>
      </c>
      <c r="AM1892" s="1">
        <v>585.1</v>
      </c>
      <c r="AN1892" s="1">
        <v>513.4</v>
      </c>
      <c r="AO1892" s="3" t="str">
        <f xml:space="preserve"> IFERROR(Table1[[#This Row],[GP 2012]]/Table1[[#This Row],[Total Assets 2012]], "x")</f>
        <v>x</v>
      </c>
      <c r="AP1892" s="3" t="str">
        <f xml:space="preserve"> IFERROR(Table1[[#This Row],[GP 2013]]/Table1[[#This Row],[Total Assets 2013]], "x")</f>
        <v>x</v>
      </c>
      <c r="AQ1892" s="3">
        <f xml:space="preserve"> IFERROR(Table1[[#This Row],[GP 2014]]/Table1[[#This Row],[Total Assets 2014]], "x")</f>
        <v>-3.4482758620689655E-2</v>
      </c>
      <c r="AR1892" s="3">
        <f xml:space="preserve"> IFERROR(Table1[[#This Row],[GP 2015]]/Table1[[#This Row],[Total Assets 2015]], "x")</f>
        <v>9.154929577464789E-2</v>
      </c>
      <c r="AS1892" s="3">
        <f xml:space="preserve"> IFERROR(Table1[[#This Row],[GP 2016]]/Table1[[#This Row],[Total Assets 2016]], "x")</f>
        <v>9.8330241187384038E-2</v>
      </c>
      <c r="AT1892" s="3">
        <f xml:space="preserve"> IFERROR(Table1[[#This Row],[GP 2017]]/Table1[[#This Row],[Total Assets 2017]], "x")</f>
        <v>-3.5560344827586209E-2</v>
      </c>
      <c r="AU1892" s="3">
        <f xml:space="preserve"> IFERROR(Table1[[#This Row],[GP 2018]]/Table1[[#This Row],[Total Assets 2018]], "x")</f>
        <v>0.17052214144084599</v>
      </c>
      <c r="AV1892" s="3">
        <f xml:space="preserve"> IFERROR(Table1[[#This Row],[GP 2019]]/Table1[[#This Row],[Total Assets 2019]], "x")</f>
        <v>0.11318553092182031</v>
      </c>
      <c r="AW1892" s="3">
        <f xml:space="preserve"> IFERROR(Table1[[#This Row],[GP 2020]]/Table1[[#This Row],[Total Assets 2020]], "x")</f>
        <v>-0.11583544012870603</v>
      </c>
      <c r="AX1892" s="3">
        <f xml:space="preserve"> IFERROR(Table1[[#This Row],[GP 2021]]/Table1[[#This Row],[Total Assets 2021]], "x")</f>
        <v>-5.1263537906137184E-2</v>
      </c>
      <c r="AY1892" s="3">
        <f xml:space="preserve"> IFERROR(Table1[[#This Row],[GP TTM]]/Table1[[#This Row],[Total Assets TTM]], "x")</f>
        <v>2.5807554264228337E-2</v>
      </c>
      <c r="BA1892" s="3" t="str">
        <f xml:space="preserve"> IFERROR(ABS(Table1[[#This Row],[ROA 2013]]-Table1[[#This Row],[ROA 2012]]), "x")</f>
        <v>x</v>
      </c>
      <c r="BB1892" s="3" t="str">
        <f xml:space="preserve"> IFERROR(ABS(Table1[[#This Row],[ROA 2014]]-Table1[[#This Row],[ROA 2013]]), "x")</f>
        <v>x</v>
      </c>
      <c r="BC1892" s="3">
        <f xml:space="preserve"> IFERROR(ABS(Table1[[#This Row],[ROA 2015]]-Table1[[#This Row],[ROA 2014]]), "x")</f>
        <v>0.12603205439533754</v>
      </c>
      <c r="BD1892" s="3">
        <f xml:space="preserve"> IFERROR(ABS(Table1[[#This Row],[ROA 2016]]-Table1[[#This Row],[ROA 2015]]), "x")</f>
        <v>6.7809454127361474E-3</v>
      </c>
      <c r="BE1892" s="3">
        <f xml:space="preserve"> IFERROR(ABS(Table1[[#This Row],[ROA 2017]]-Table1[[#This Row],[ROA 2016]]), "x")</f>
        <v>0.13389058601497025</v>
      </c>
      <c r="BF1892" s="3">
        <f xml:space="preserve"> IFERROR(ABS(Table1[[#This Row],[ROA 2018]]-Table1[[#This Row],[ROA 2017]]), "x")</f>
        <v>0.2060824862684322</v>
      </c>
      <c r="BG1892" s="3">
        <f xml:space="preserve"> IFERROR(ABS(Table1[[#This Row],[ROA 2019]]-Table1[[#This Row],[ROA 2018]]), "x")</f>
        <v>5.733661051902568E-2</v>
      </c>
      <c r="BH1892" s="3">
        <f xml:space="preserve"> IFERROR(ABS(Table1[[#This Row],[ROA 2020]]-Table1[[#This Row],[ROA 2019]]), "x")</f>
        <v>0.22902097105052632</v>
      </c>
      <c r="BI1892" s="3">
        <f xml:space="preserve"> IFERROR(ABS(Table1[[#This Row],[ROA 2021]]-Table1[[#This Row],[ROA 2020]]), "x")</f>
        <v>6.4571902222568839E-2</v>
      </c>
      <c r="BJ1892" s="3">
        <f xml:space="preserve"> IFERROR(AVERAGE(Table1[[#This Row],[ROA 2013-2012]:[ROA 2021-2020]]), "x")</f>
        <v>0.11767365084051386</v>
      </c>
      <c r="BK1892" s="3">
        <f>IFERROR(AVERAGE(Table1[[#This Row],[ROA 2012]:[ROA 2021]]), "x")</f>
        <v>2.9555640980197397E-2</v>
      </c>
      <c r="BN1892" s="1">
        <f>SUM(Table1[[#This Row],[B/M Rank]:[ROA Rank]])</f>
        <v>0</v>
      </c>
    </row>
    <row r="1893" spans="1:66" x14ac:dyDescent="0.25">
      <c r="A1893" s="1" t="s">
        <v>2633</v>
      </c>
      <c r="B1893" s="1" t="s">
        <v>683</v>
      </c>
      <c r="C1893" s="1" t="s">
        <v>665</v>
      </c>
      <c r="D1893" s="1" t="s">
        <v>399</v>
      </c>
      <c r="E1893" s="1" t="s">
        <v>108</v>
      </c>
      <c r="F1893" s="1">
        <v>411.41</v>
      </c>
      <c r="G1893" s="19"/>
      <c r="H1893" s="19"/>
      <c r="I1893" s="19"/>
      <c r="J1893" s="19"/>
      <c r="K1893" s="1"/>
      <c r="L1893" s="19"/>
      <c r="M1893" s="1">
        <v>2012</v>
      </c>
      <c r="N1893" s="1">
        <v>23.6</v>
      </c>
      <c r="O1893" s="1">
        <v>42.5</v>
      </c>
      <c r="P1893" s="1">
        <v>48.1</v>
      </c>
      <c r="Q1893" s="1">
        <v>60.3</v>
      </c>
      <c r="R1893" s="1">
        <v>65</v>
      </c>
      <c r="S1893" s="1">
        <v>68.7</v>
      </c>
      <c r="T1893" s="1">
        <v>85.9</v>
      </c>
      <c r="U1893" s="1">
        <v>84.6</v>
      </c>
      <c r="V1893" s="1">
        <v>83.9</v>
      </c>
      <c r="W1893" s="1">
        <v>64</v>
      </c>
      <c r="X1893" s="1">
        <v>63.6</v>
      </c>
      <c r="Z1893" s="3">
        <f xml:space="preserve"> IFERROR(AVEDEV(Table1[[#This Row],[GP 2012]:[GP 2021]]) / Table1[[#This Row],[Avg GP]], "x")</f>
        <v>0.24302585381423558</v>
      </c>
      <c r="AA1893" s="2">
        <f xml:space="preserve"> IFERROR(AVERAGE(Table1[[#This Row],[GP 2012]:[GP 2021]]), "x")</f>
        <v>62.660000000000004</v>
      </c>
      <c r="AB1893" s="11">
        <f>Table1[Equity]/Table1[Market Capital]</f>
        <v>0.79166767944386374</v>
      </c>
      <c r="AC1893" s="1">
        <v>505.2</v>
      </c>
      <c r="AD1893" s="1">
        <v>486.5</v>
      </c>
      <c r="AE1893" s="1">
        <v>489.3</v>
      </c>
      <c r="AF1893" s="1">
        <v>577</v>
      </c>
      <c r="AG1893" s="1">
        <v>549.5</v>
      </c>
      <c r="AH1893" s="1">
        <v>512</v>
      </c>
      <c r="AI1893" s="1">
        <v>635.5</v>
      </c>
      <c r="AJ1893" s="1">
        <v>602.20000000000005</v>
      </c>
      <c r="AK1893" s="1">
        <v>623.5</v>
      </c>
      <c r="AL1893" s="1">
        <v>635.70000000000005</v>
      </c>
      <c r="AM1893" s="1">
        <v>615.1</v>
      </c>
      <c r="AN1893" s="1">
        <v>325.7</v>
      </c>
      <c r="AO1893" s="3">
        <f xml:space="preserve"> IFERROR(Table1[[#This Row],[GP 2012]]/Table1[[#This Row],[Total Assets 2012]], "x")</f>
        <v>4.6714172604908948E-2</v>
      </c>
      <c r="AP1893" s="3">
        <f xml:space="preserve"> IFERROR(Table1[[#This Row],[GP 2013]]/Table1[[#This Row],[Total Assets 2013]], "x")</f>
        <v>8.7358684480986645E-2</v>
      </c>
      <c r="AQ1893" s="3">
        <f xml:space="preserve"> IFERROR(Table1[[#This Row],[GP 2014]]/Table1[[#This Row],[Total Assets 2014]], "x")</f>
        <v>9.8303699162068256E-2</v>
      </c>
      <c r="AR1893" s="3">
        <f xml:space="preserve"> IFERROR(Table1[[#This Row],[GP 2015]]/Table1[[#This Row],[Total Assets 2015]], "x")</f>
        <v>0.1045060658578856</v>
      </c>
      <c r="AS1893" s="3">
        <f xml:space="preserve"> IFERROR(Table1[[#This Row],[GP 2016]]/Table1[[#This Row],[Total Assets 2016]], "x")</f>
        <v>0.11828935395814377</v>
      </c>
      <c r="AT1893" s="3">
        <f xml:space="preserve"> IFERROR(Table1[[#This Row],[GP 2017]]/Table1[[#This Row],[Total Assets 2017]], "x")</f>
        <v>0.13417968750000001</v>
      </c>
      <c r="AU1893" s="3">
        <f xml:space="preserve"> IFERROR(Table1[[#This Row],[GP 2018]]/Table1[[#This Row],[Total Assets 2018]], "x")</f>
        <v>0.13516915814319436</v>
      </c>
      <c r="AV1893" s="3">
        <f xml:space="preserve"> IFERROR(Table1[[#This Row],[GP 2019]]/Table1[[#This Row],[Total Assets 2019]], "x")</f>
        <v>0.14048488874128195</v>
      </c>
      <c r="AW1893" s="3">
        <f xml:space="preserve"> IFERROR(Table1[[#This Row],[GP 2020]]/Table1[[#This Row],[Total Assets 2020]], "x")</f>
        <v>0.13456295108259825</v>
      </c>
      <c r="AX1893" s="3">
        <f xml:space="preserve"> IFERROR(Table1[[#This Row],[GP 2021]]/Table1[[#This Row],[Total Assets 2021]], "x")</f>
        <v>0.10067641969482459</v>
      </c>
      <c r="AY1893" s="3">
        <f xml:space="preserve"> IFERROR(Table1[[#This Row],[GP TTM]]/Table1[[#This Row],[Total Assets TTM]], "x")</f>
        <v>0.10339782149244026</v>
      </c>
      <c r="BA1893" s="3">
        <f xml:space="preserve"> IFERROR(ABS(Table1[[#This Row],[ROA 2013]]-Table1[[#This Row],[ROA 2012]]), "x")</f>
        <v>4.0644511876077698E-2</v>
      </c>
      <c r="BB1893" s="3">
        <f xml:space="preserve"> IFERROR(ABS(Table1[[#This Row],[ROA 2014]]-Table1[[#This Row],[ROA 2013]]), "x")</f>
        <v>1.0945014681081611E-2</v>
      </c>
      <c r="BC1893" s="3">
        <f xml:space="preserve"> IFERROR(ABS(Table1[[#This Row],[ROA 2015]]-Table1[[#This Row],[ROA 2014]]), "x")</f>
        <v>6.202366695817349E-3</v>
      </c>
      <c r="BD1893" s="3">
        <f xml:space="preserve"> IFERROR(ABS(Table1[[#This Row],[ROA 2016]]-Table1[[#This Row],[ROA 2015]]), "x")</f>
        <v>1.3783288100258168E-2</v>
      </c>
      <c r="BE1893" s="3">
        <f xml:space="preserve"> IFERROR(ABS(Table1[[#This Row],[ROA 2017]]-Table1[[#This Row],[ROA 2016]]), "x")</f>
        <v>1.5890333541856233E-2</v>
      </c>
      <c r="BF1893" s="3">
        <f xml:space="preserve"> IFERROR(ABS(Table1[[#This Row],[ROA 2018]]-Table1[[#This Row],[ROA 2017]]), "x")</f>
        <v>9.8947064319435118E-4</v>
      </c>
      <c r="BG1893" s="3">
        <f xml:space="preserve"> IFERROR(ABS(Table1[[#This Row],[ROA 2019]]-Table1[[#This Row],[ROA 2018]]), "x")</f>
        <v>5.315730598087598E-3</v>
      </c>
      <c r="BH1893" s="3">
        <f xml:space="preserve"> IFERROR(ABS(Table1[[#This Row],[ROA 2020]]-Table1[[#This Row],[ROA 2019]]), "x")</f>
        <v>5.9219376586837069E-3</v>
      </c>
      <c r="BI1893" s="3">
        <f xml:space="preserve"> IFERROR(ABS(Table1[[#This Row],[ROA 2021]]-Table1[[#This Row],[ROA 2020]]), "x")</f>
        <v>3.3886531387773658E-2</v>
      </c>
      <c r="BJ1893" s="3">
        <f xml:space="preserve"> IFERROR(AVERAGE(Table1[[#This Row],[ROA 2013-2012]:[ROA 2021-2020]]), "x")</f>
        <v>1.4842131686981151E-2</v>
      </c>
      <c r="BK1893" s="3">
        <f>IFERROR(AVERAGE(Table1[[#This Row],[ROA 2012]:[ROA 2021]]), "x")</f>
        <v>0.11002450812258924</v>
      </c>
      <c r="BN1893" s="1">
        <f>SUM(Table1[[#This Row],[B/M Rank]:[ROA Rank]])</f>
        <v>0</v>
      </c>
    </row>
    <row r="1894" spans="1:66" x14ac:dyDescent="0.25">
      <c r="A1894" s="1" t="s">
        <v>2651</v>
      </c>
      <c r="B1894" s="1" t="s">
        <v>703</v>
      </c>
      <c r="C1894" s="1" t="s">
        <v>4406</v>
      </c>
      <c r="D1894" s="1" t="s">
        <v>392</v>
      </c>
      <c r="E1894" s="1" t="s">
        <v>108</v>
      </c>
      <c r="F1894" s="1">
        <v>412.33</v>
      </c>
      <c r="G1894" s="19"/>
      <c r="H1894" s="19"/>
      <c r="I1894" s="19"/>
      <c r="J1894" s="19"/>
      <c r="K1894" s="1"/>
      <c r="L1894" s="19"/>
      <c r="M1894" s="1">
        <v>2018</v>
      </c>
      <c r="T1894" s="1" t="s">
        <v>4368</v>
      </c>
      <c r="U1894" s="1">
        <v>5</v>
      </c>
      <c r="V1894" s="1">
        <v>18.7</v>
      </c>
      <c r="W1894" s="1">
        <v>37.799999999999997</v>
      </c>
      <c r="X1894" s="1">
        <v>45.3</v>
      </c>
      <c r="Z1894" s="3">
        <f xml:space="preserve"> IFERROR(AVEDEV(Table1[[#This Row],[GP 2012]:[GP 2021]]) / Table1[[#This Row],[Avg GP]], "x")</f>
        <v>0.56260162601626007</v>
      </c>
      <c r="AA1894" s="2">
        <f xml:space="preserve"> IFERROR(AVERAGE(Table1[[#This Row],[GP 2012]:[GP 2021]]), "x")</f>
        <v>20.5</v>
      </c>
      <c r="AB1894" s="11">
        <f>Table1[Equity]/Table1[Market Capital]</f>
        <v>0.6131011568403949</v>
      </c>
      <c r="AI1894" s="1">
        <v>5.9</v>
      </c>
      <c r="AJ1894" s="1">
        <v>169.3</v>
      </c>
      <c r="AK1894" s="1">
        <v>222.3</v>
      </c>
      <c r="AL1894" s="1">
        <v>387.8</v>
      </c>
      <c r="AM1894" s="1">
        <v>367.9</v>
      </c>
      <c r="AN1894" s="1">
        <v>252.8</v>
      </c>
      <c r="AO1894" s="3" t="str">
        <f xml:space="preserve"> IFERROR(Table1[[#This Row],[GP 2012]]/Table1[[#This Row],[Total Assets 2012]], "x")</f>
        <v>x</v>
      </c>
      <c r="AP1894" s="3" t="str">
        <f xml:space="preserve"> IFERROR(Table1[[#This Row],[GP 2013]]/Table1[[#This Row],[Total Assets 2013]], "x")</f>
        <v>x</v>
      </c>
      <c r="AQ1894" s="3" t="str">
        <f xml:space="preserve"> IFERROR(Table1[[#This Row],[GP 2014]]/Table1[[#This Row],[Total Assets 2014]], "x")</f>
        <v>x</v>
      </c>
      <c r="AR1894" s="3" t="str">
        <f xml:space="preserve"> IFERROR(Table1[[#This Row],[GP 2015]]/Table1[[#This Row],[Total Assets 2015]], "x")</f>
        <v>x</v>
      </c>
      <c r="AS1894" s="3" t="str">
        <f xml:space="preserve"> IFERROR(Table1[[#This Row],[GP 2016]]/Table1[[#This Row],[Total Assets 2016]], "x")</f>
        <v>x</v>
      </c>
      <c r="AT1894" s="3" t="str">
        <f xml:space="preserve"> IFERROR(Table1[[#This Row],[GP 2017]]/Table1[[#This Row],[Total Assets 2017]], "x")</f>
        <v>x</v>
      </c>
      <c r="AU1894" s="3" t="str">
        <f xml:space="preserve"> IFERROR(Table1[[#This Row],[GP 2018]]/Table1[[#This Row],[Total Assets 2018]], "x")</f>
        <v>x</v>
      </c>
      <c r="AV1894" s="3">
        <f xml:space="preserve"> IFERROR(Table1[[#This Row],[GP 2019]]/Table1[[#This Row],[Total Assets 2019]], "x")</f>
        <v>2.9533372711163613E-2</v>
      </c>
      <c r="AW1894" s="3">
        <f xml:space="preserve"> IFERROR(Table1[[#This Row],[GP 2020]]/Table1[[#This Row],[Total Assets 2020]], "x")</f>
        <v>8.412055780476832E-2</v>
      </c>
      <c r="AX1894" s="3">
        <f xml:space="preserve"> IFERROR(Table1[[#This Row],[GP 2021]]/Table1[[#This Row],[Total Assets 2021]], "x")</f>
        <v>9.7472924187725615E-2</v>
      </c>
      <c r="AY1894" s="3">
        <f xml:space="preserve"> IFERROR(Table1[[#This Row],[GP TTM]]/Table1[[#This Row],[Total Assets TTM]], "x")</f>
        <v>0.12313128567545528</v>
      </c>
      <c r="BA1894" s="3" t="str">
        <f xml:space="preserve"> IFERROR(ABS(Table1[[#This Row],[ROA 2013]]-Table1[[#This Row],[ROA 2012]]), "x")</f>
        <v>x</v>
      </c>
      <c r="BB1894" s="3" t="str">
        <f xml:space="preserve"> IFERROR(ABS(Table1[[#This Row],[ROA 2014]]-Table1[[#This Row],[ROA 2013]]), "x")</f>
        <v>x</v>
      </c>
      <c r="BC1894" s="3" t="str">
        <f xml:space="preserve"> IFERROR(ABS(Table1[[#This Row],[ROA 2015]]-Table1[[#This Row],[ROA 2014]]), "x")</f>
        <v>x</v>
      </c>
      <c r="BD1894" s="3" t="str">
        <f xml:space="preserve"> IFERROR(ABS(Table1[[#This Row],[ROA 2016]]-Table1[[#This Row],[ROA 2015]]), "x")</f>
        <v>x</v>
      </c>
      <c r="BE1894" s="3" t="str">
        <f xml:space="preserve"> IFERROR(ABS(Table1[[#This Row],[ROA 2017]]-Table1[[#This Row],[ROA 2016]]), "x")</f>
        <v>x</v>
      </c>
      <c r="BF1894" s="3" t="str">
        <f xml:space="preserve"> IFERROR(ABS(Table1[[#This Row],[ROA 2018]]-Table1[[#This Row],[ROA 2017]]), "x")</f>
        <v>x</v>
      </c>
      <c r="BG1894" s="3" t="str">
        <f xml:space="preserve"> IFERROR(ABS(Table1[[#This Row],[ROA 2019]]-Table1[[#This Row],[ROA 2018]]), "x")</f>
        <v>x</v>
      </c>
      <c r="BH1894" s="3">
        <f xml:space="preserve"> IFERROR(ABS(Table1[[#This Row],[ROA 2020]]-Table1[[#This Row],[ROA 2019]]), "x")</f>
        <v>5.4587185093604704E-2</v>
      </c>
      <c r="BI1894" s="3">
        <f xml:space="preserve"> IFERROR(ABS(Table1[[#This Row],[ROA 2021]]-Table1[[#This Row],[ROA 2020]]), "x")</f>
        <v>1.3352366382957295E-2</v>
      </c>
      <c r="BJ1894" s="3">
        <f xml:space="preserve"> IFERROR(AVERAGE(Table1[[#This Row],[ROA 2013-2012]:[ROA 2021-2020]]), "x")</f>
        <v>3.3969775738280999E-2</v>
      </c>
      <c r="BK1894" s="3">
        <f>IFERROR(AVERAGE(Table1[[#This Row],[ROA 2012]:[ROA 2021]]), "x")</f>
        <v>7.0375618234552517E-2</v>
      </c>
      <c r="BN1894" s="1">
        <f>SUM(Table1[[#This Row],[B/M Rank]:[ROA Rank]])</f>
        <v>0</v>
      </c>
    </row>
    <row r="1895" spans="1:66" x14ac:dyDescent="0.25">
      <c r="A1895" s="1" t="s">
        <v>2477</v>
      </c>
      <c r="B1895" s="1" t="s">
        <v>529</v>
      </c>
      <c r="C1895" s="1" t="s">
        <v>523</v>
      </c>
      <c r="D1895" s="1" t="s">
        <v>152</v>
      </c>
      <c r="E1895" s="1" t="s">
        <v>108</v>
      </c>
      <c r="F1895" s="1">
        <v>413.41</v>
      </c>
      <c r="G1895" s="19"/>
      <c r="H1895" s="19"/>
      <c r="I1895" s="19"/>
      <c r="J1895" s="19"/>
      <c r="K1895" s="1"/>
      <c r="L1895" s="19"/>
      <c r="M1895" s="1">
        <v>2012</v>
      </c>
      <c r="N1895" s="1">
        <v>208.7</v>
      </c>
      <c r="O1895" s="1">
        <v>230.4</v>
      </c>
      <c r="P1895" s="1">
        <v>258.8</v>
      </c>
      <c r="Q1895" s="1">
        <v>279.7</v>
      </c>
      <c r="R1895" s="1">
        <v>271.10000000000002</v>
      </c>
      <c r="S1895" s="1">
        <v>234.3</v>
      </c>
      <c r="T1895" s="1">
        <v>257.10000000000002</v>
      </c>
      <c r="U1895" s="1">
        <v>243.2</v>
      </c>
      <c r="V1895" s="1">
        <v>226.4</v>
      </c>
      <c r="W1895" s="1">
        <v>251.1</v>
      </c>
      <c r="X1895" s="1">
        <v>253.9</v>
      </c>
      <c r="Z1895" s="3">
        <f xml:space="preserve"> IFERROR(AVEDEV(Table1[[#This Row],[GP 2012]:[GP 2021]]) / Table1[[#This Row],[Avg GP]], "x")</f>
        <v>7.1033810143042928E-2</v>
      </c>
      <c r="AA1895" s="2">
        <f xml:space="preserve"> IFERROR(AVERAGE(Table1[[#This Row],[GP 2012]:[GP 2021]]), "x")</f>
        <v>246.08</v>
      </c>
      <c r="AB1895" s="11">
        <f>Table1[Equity]/Table1[Market Capital]</f>
        <v>1.0609322464381608</v>
      </c>
      <c r="AC1895" s="1">
        <v>628.79999999999995</v>
      </c>
      <c r="AD1895" s="1">
        <v>724.8</v>
      </c>
      <c r="AE1895" s="1">
        <v>827</v>
      </c>
      <c r="AF1895" s="1">
        <v>959</v>
      </c>
      <c r="AG1895" s="1">
        <v>920</v>
      </c>
      <c r="AH1895" s="15">
        <v>1141.5</v>
      </c>
      <c r="AI1895" s="15">
        <v>1143.5999999999999</v>
      </c>
      <c r="AJ1895" s="15">
        <v>1073.5</v>
      </c>
      <c r="AK1895" s="1">
        <v>988.1</v>
      </c>
      <c r="AL1895" s="15">
        <v>1045.0999999999999</v>
      </c>
      <c r="AM1895" s="15">
        <v>1049.3</v>
      </c>
      <c r="AN1895" s="1">
        <v>438.6</v>
      </c>
      <c r="AO1895" s="3">
        <f xml:space="preserve"> IFERROR(Table1[[#This Row],[GP 2012]]/Table1[[#This Row],[Total Assets 2012]], "x")</f>
        <v>0.3319020356234097</v>
      </c>
      <c r="AP1895" s="3">
        <f xml:space="preserve"> IFERROR(Table1[[#This Row],[GP 2013]]/Table1[[#This Row],[Total Assets 2013]], "x")</f>
        <v>0.31788079470198677</v>
      </c>
      <c r="AQ1895" s="3">
        <f xml:space="preserve"> IFERROR(Table1[[#This Row],[GP 2014]]/Table1[[#This Row],[Total Assets 2014]], "x")</f>
        <v>0.31293833131801696</v>
      </c>
      <c r="AR1895" s="3">
        <f xml:space="preserve"> IFERROR(Table1[[#This Row],[GP 2015]]/Table1[[#This Row],[Total Assets 2015]], "x")</f>
        <v>0.29165797705943691</v>
      </c>
      <c r="AS1895" s="3">
        <f xml:space="preserve"> IFERROR(Table1[[#This Row],[GP 2016]]/Table1[[#This Row],[Total Assets 2016]], "x")</f>
        <v>0.29467391304347829</v>
      </c>
      <c r="AT1895" s="3">
        <f xml:space="preserve"> IFERROR(Table1[[#This Row],[GP 2017]]/Table1[[#This Row],[Total Assets 2017]], "x")</f>
        <v>0.20525624178712221</v>
      </c>
      <c r="AU1895" s="3">
        <f xml:space="preserve"> IFERROR(Table1[[#This Row],[GP 2018]]/Table1[[#This Row],[Total Assets 2018]], "x")</f>
        <v>0.22481636935991609</v>
      </c>
      <c r="AV1895" s="3">
        <f xml:space="preserve"> IFERROR(Table1[[#This Row],[GP 2019]]/Table1[[#This Row],[Total Assets 2019]], "x")</f>
        <v>0.22654867256637168</v>
      </c>
      <c r="AW1895" s="3">
        <f xml:space="preserve"> IFERROR(Table1[[#This Row],[GP 2020]]/Table1[[#This Row],[Total Assets 2020]], "x")</f>
        <v>0.22912660661876327</v>
      </c>
      <c r="AX1895" s="3">
        <f xml:space="preserve"> IFERROR(Table1[[#This Row],[GP 2021]]/Table1[[#This Row],[Total Assets 2021]], "x")</f>
        <v>0.24026408956080758</v>
      </c>
      <c r="AY1895" s="3">
        <f xml:space="preserve"> IFERROR(Table1[[#This Row],[GP TTM]]/Table1[[#This Row],[Total Assets TTM]], "x")</f>
        <v>0.24197083770132471</v>
      </c>
      <c r="BA1895" s="3">
        <f xml:space="preserve"> IFERROR(ABS(Table1[[#This Row],[ROA 2013]]-Table1[[#This Row],[ROA 2012]]), "x")</f>
        <v>1.4021240921422928E-2</v>
      </c>
      <c r="BB1895" s="3">
        <f xml:space="preserve"> IFERROR(ABS(Table1[[#This Row],[ROA 2014]]-Table1[[#This Row],[ROA 2013]]), "x")</f>
        <v>4.9424633839698084E-3</v>
      </c>
      <c r="BC1895" s="3">
        <f xml:space="preserve"> IFERROR(ABS(Table1[[#This Row],[ROA 2015]]-Table1[[#This Row],[ROA 2014]]), "x")</f>
        <v>2.1280354258580048E-2</v>
      </c>
      <c r="BD1895" s="3">
        <f xml:space="preserve"> IFERROR(ABS(Table1[[#This Row],[ROA 2016]]-Table1[[#This Row],[ROA 2015]]), "x")</f>
        <v>3.0159359840413735E-3</v>
      </c>
      <c r="BE1895" s="3">
        <f xml:space="preserve"> IFERROR(ABS(Table1[[#This Row],[ROA 2017]]-Table1[[#This Row],[ROA 2016]]), "x")</f>
        <v>8.9417671256356079E-2</v>
      </c>
      <c r="BF1895" s="3">
        <f xml:space="preserve"> IFERROR(ABS(Table1[[#This Row],[ROA 2018]]-Table1[[#This Row],[ROA 2017]]), "x")</f>
        <v>1.9560127572793878E-2</v>
      </c>
      <c r="BG1895" s="3">
        <f xml:space="preserve"> IFERROR(ABS(Table1[[#This Row],[ROA 2019]]-Table1[[#This Row],[ROA 2018]]), "x")</f>
        <v>1.7323032064555932E-3</v>
      </c>
      <c r="BH1895" s="3">
        <f xml:space="preserve"> IFERROR(ABS(Table1[[#This Row],[ROA 2020]]-Table1[[#This Row],[ROA 2019]]), "x")</f>
        <v>2.577934052391595E-3</v>
      </c>
      <c r="BI1895" s="3">
        <f xml:space="preserve"> IFERROR(ABS(Table1[[#This Row],[ROA 2021]]-Table1[[#This Row],[ROA 2020]]), "x")</f>
        <v>1.1137482942044308E-2</v>
      </c>
      <c r="BJ1895" s="3">
        <f xml:space="preserve"> IFERROR(AVERAGE(Table1[[#This Row],[ROA 2013-2012]:[ROA 2021-2020]]), "x")</f>
        <v>1.863172373089507E-2</v>
      </c>
      <c r="BK1895" s="3">
        <f>IFERROR(AVERAGE(Table1[[#This Row],[ROA 2012]:[ROA 2021]]), "x")</f>
        <v>0.26750650316393093</v>
      </c>
      <c r="BN1895" s="1">
        <f>SUM(Table1[[#This Row],[B/M Rank]:[ROA Rank]])</f>
        <v>0</v>
      </c>
    </row>
    <row r="1896" spans="1:66" x14ac:dyDescent="0.25">
      <c r="A1896" s="1" t="s">
        <v>3132</v>
      </c>
      <c r="B1896" s="1" t="s">
        <v>4537</v>
      </c>
      <c r="C1896" s="1" t="s">
        <v>4417</v>
      </c>
      <c r="D1896" s="1" t="s">
        <v>268</v>
      </c>
      <c r="E1896" s="1" t="s">
        <v>108</v>
      </c>
      <c r="F1896" s="1">
        <v>417.47</v>
      </c>
      <c r="G1896" s="19"/>
      <c r="H1896" s="19"/>
      <c r="I1896" s="19"/>
      <c r="J1896" s="19"/>
      <c r="K1896" s="1"/>
      <c r="L1896" s="19"/>
      <c r="M1896" s="1">
        <v>2017</v>
      </c>
      <c r="S1896" s="1" t="s">
        <v>4368</v>
      </c>
      <c r="T1896" s="1" t="s">
        <v>4368</v>
      </c>
      <c r="U1896" s="1" t="s">
        <v>4368</v>
      </c>
      <c r="V1896" s="1" t="s">
        <v>4368</v>
      </c>
      <c r="W1896" s="1" t="s">
        <v>4368</v>
      </c>
      <c r="X1896" s="1" t="s">
        <v>4368</v>
      </c>
      <c r="Z1896" s="3" t="str">
        <f xml:space="preserve"> IFERROR(AVEDEV(Table1[[#This Row],[GP 2012]:[GP 2021]]) / Table1[[#This Row],[Avg GP]], "x")</f>
        <v>x</v>
      </c>
      <c r="AA1896" s="2" t="str">
        <f xml:space="preserve"> IFERROR(AVERAGE(Table1[[#This Row],[GP 2012]:[GP 2021]]), "x")</f>
        <v>x</v>
      </c>
      <c r="AB1896" s="11">
        <f>Table1[Equity]/Table1[Market Capital]</f>
        <v>0.13581814262102665</v>
      </c>
      <c r="AH1896" s="1">
        <v>0.9</v>
      </c>
      <c r="AI1896" s="1">
        <v>0.5</v>
      </c>
      <c r="AJ1896" s="1">
        <v>2.2999999999999998</v>
      </c>
      <c r="AK1896" s="1">
        <v>4.8</v>
      </c>
      <c r="AL1896" s="1">
        <v>57.3</v>
      </c>
      <c r="AM1896" s="1">
        <v>57.8</v>
      </c>
      <c r="AN1896" s="1">
        <v>56.7</v>
      </c>
      <c r="AO1896" s="3" t="str">
        <f xml:space="preserve"> IFERROR(Table1[[#This Row],[GP 2012]]/Table1[[#This Row],[Total Assets 2012]], "x")</f>
        <v>x</v>
      </c>
      <c r="AP1896" s="3" t="str">
        <f xml:space="preserve"> IFERROR(Table1[[#This Row],[GP 2013]]/Table1[[#This Row],[Total Assets 2013]], "x")</f>
        <v>x</v>
      </c>
      <c r="AQ1896" s="3" t="str">
        <f xml:space="preserve"> IFERROR(Table1[[#This Row],[GP 2014]]/Table1[[#This Row],[Total Assets 2014]], "x")</f>
        <v>x</v>
      </c>
      <c r="AR1896" s="3" t="str">
        <f xml:space="preserve"> IFERROR(Table1[[#This Row],[GP 2015]]/Table1[[#This Row],[Total Assets 2015]], "x")</f>
        <v>x</v>
      </c>
      <c r="AS1896" s="3" t="str">
        <f xml:space="preserve"> IFERROR(Table1[[#This Row],[GP 2016]]/Table1[[#This Row],[Total Assets 2016]], "x")</f>
        <v>x</v>
      </c>
      <c r="AT1896" s="3" t="str">
        <f xml:space="preserve"> IFERROR(Table1[[#This Row],[GP 2017]]/Table1[[#This Row],[Total Assets 2017]], "x")</f>
        <v>x</v>
      </c>
      <c r="AU1896" s="3" t="str">
        <f xml:space="preserve"> IFERROR(Table1[[#This Row],[GP 2018]]/Table1[[#This Row],[Total Assets 2018]], "x")</f>
        <v>x</v>
      </c>
      <c r="AV1896" s="3" t="str">
        <f xml:space="preserve"> IFERROR(Table1[[#This Row],[GP 2019]]/Table1[[#This Row],[Total Assets 2019]], "x")</f>
        <v>x</v>
      </c>
      <c r="AW1896" s="3" t="str">
        <f xml:space="preserve"> IFERROR(Table1[[#This Row],[GP 2020]]/Table1[[#This Row],[Total Assets 2020]], "x")</f>
        <v>x</v>
      </c>
      <c r="AX1896" s="3" t="str">
        <f xml:space="preserve"> IFERROR(Table1[[#This Row],[GP 2021]]/Table1[[#This Row],[Total Assets 2021]], "x")</f>
        <v>x</v>
      </c>
      <c r="AY1896" s="3" t="str">
        <f xml:space="preserve"> IFERROR(Table1[[#This Row],[GP TTM]]/Table1[[#This Row],[Total Assets TTM]], "x")</f>
        <v>x</v>
      </c>
      <c r="BA1896" s="3" t="str">
        <f xml:space="preserve"> IFERROR(ABS(Table1[[#This Row],[ROA 2013]]-Table1[[#This Row],[ROA 2012]]), "x")</f>
        <v>x</v>
      </c>
      <c r="BB1896" s="3" t="str">
        <f xml:space="preserve"> IFERROR(ABS(Table1[[#This Row],[ROA 2014]]-Table1[[#This Row],[ROA 2013]]), "x")</f>
        <v>x</v>
      </c>
      <c r="BC1896" s="3" t="str">
        <f xml:space="preserve"> IFERROR(ABS(Table1[[#This Row],[ROA 2015]]-Table1[[#This Row],[ROA 2014]]), "x")</f>
        <v>x</v>
      </c>
      <c r="BD1896" s="3" t="str">
        <f xml:space="preserve"> IFERROR(ABS(Table1[[#This Row],[ROA 2016]]-Table1[[#This Row],[ROA 2015]]), "x")</f>
        <v>x</v>
      </c>
      <c r="BE1896" s="3" t="str">
        <f xml:space="preserve"> IFERROR(ABS(Table1[[#This Row],[ROA 2017]]-Table1[[#This Row],[ROA 2016]]), "x")</f>
        <v>x</v>
      </c>
      <c r="BF1896" s="3" t="str">
        <f xml:space="preserve"> IFERROR(ABS(Table1[[#This Row],[ROA 2018]]-Table1[[#This Row],[ROA 2017]]), "x")</f>
        <v>x</v>
      </c>
      <c r="BG1896" s="3" t="str">
        <f xml:space="preserve"> IFERROR(ABS(Table1[[#This Row],[ROA 2019]]-Table1[[#This Row],[ROA 2018]]), "x")</f>
        <v>x</v>
      </c>
      <c r="BH1896" s="3" t="str">
        <f xml:space="preserve"> IFERROR(ABS(Table1[[#This Row],[ROA 2020]]-Table1[[#This Row],[ROA 2019]]), "x")</f>
        <v>x</v>
      </c>
      <c r="BI1896" s="3" t="str">
        <f xml:space="preserve"> IFERROR(ABS(Table1[[#This Row],[ROA 2021]]-Table1[[#This Row],[ROA 2020]]), "x")</f>
        <v>x</v>
      </c>
      <c r="BJ1896" s="3" t="str">
        <f xml:space="preserve"> IFERROR(AVERAGE(Table1[[#This Row],[ROA 2013-2012]:[ROA 2021-2020]]), "x")</f>
        <v>x</v>
      </c>
      <c r="BK1896" s="3" t="str">
        <f>IFERROR(AVERAGE(Table1[[#This Row],[ROA 2012]:[ROA 2021]]), "x")</f>
        <v>x</v>
      </c>
      <c r="BN1896" s="1">
        <f>SUM(Table1[[#This Row],[B/M Rank]:[ROA Rank]])</f>
        <v>0</v>
      </c>
    </row>
    <row r="1897" spans="1:66" x14ac:dyDescent="0.25">
      <c r="A1897" s="1" t="s">
        <v>2763</v>
      </c>
      <c r="B1897" s="1" t="s">
        <v>811</v>
      </c>
      <c r="C1897" s="1" t="s">
        <v>801</v>
      </c>
      <c r="D1897" s="1" t="s">
        <v>392</v>
      </c>
      <c r="E1897" s="1" t="s">
        <v>108</v>
      </c>
      <c r="F1897" s="1">
        <v>418.6</v>
      </c>
      <c r="G1897" s="19"/>
      <c r="H1897" s="19"/>
      <c r="I1897" s="19"/>
      <c r="J1897" s="19"/>
      <c r="K1897" s="1"/>
      <c r="L1897" s="19"/>
      <c r="M1897" s="1">
        <v>2013</v>
      </c>
      <c r="N1897" s="1">
        <v>33.9</v>
      </c>
      <c r="O1897" s="1">
        <v>40.9</v>
      </c>
      <c r="P1897" s="1">
        <v>47.7</v>
      </c>
      <c r="Q1897" s="1">
        <v>58.5</v>
      </c>
      <c r="R1897" s="1">
        <v>66.2</v>
      </c>
      <c r="S1897" s="1">
        <v>38</v>
      </c>
      <c r="T1897" s="1">
        <v>69.8</v>
      </c>
      <c r="U1897" s="1">
        <v>116.3</v>
      </c>
      <c r="V1897" s="1">
        <v>81.8</v>
      </c>
      <c r="W1897" s="1">
        <v>87.2</v>
      </c>
      <c r="X1897" s="1">
        <v>87.2</v>
      </c>
      <c r="Z1897" s="3">
        <f xml:space="preserve"> IFERROR(AVEDEV(Table1[[#This Row],[GP 2012]:[GP 2021]]) / Table1[[#This Row],[Avg GP]], "x")</f>
        <v>0.31594565047633921</v>
      </c>
      <c r="AA1897" s="2">
        <f xml:space="preserve"> IFERROR(AVERAGE(Table1[[#This Row],[GP 2012]:[GP 2021]]), "x")</f>
        <v>64.03</v>
      </c>
      <c r="AB1897" s="11">
        <f>Table1[Equity]/Table1[Market Capital]</f>
        <v>0.65336837075967502</v>
      </c>
      <c r="AC1897" s="1" t="s">
        <v>4368</v>
      </c>
      <c r="AD1897" s="1">
        <v>98.1</v>
      </c>
      <c r="AE1897" s="1">
        <v>125.2</v>
      </c>
      <c r="AF1897" s="1">
        <v>177.1</v>
      </c>
      <c r="AG1897" s="1">
        <v>195.5</v>
      </c>
      <c r="AH1897" s="1">
        <v>243.7</v>
      </c>
      <c r="AI1897" s="1">
        <v>834.7</v>
      </c>
      <c r="AJ1897" s="1">
        <v>870.9</v>
      </c>
      <c r="AK1897" s="1">
        <v>822.8</v>
      </c>
      <c r="AL1897" s="1">
        <v>883.7</v>
      </c>
      <c r="AM1897" s="1">
        <v>883.7</v>
      </c>
      <c r="AN1897" s="1">
        <v>273.5</v>
      </c>
      <c r="AO1897" s="3" t="str">
        <f xml:space="preserve"> IFERROR(Table1[[#This Row],[GP 2012]]/Table1[[#This Row],[Total Assets 2012]], "x")</f>
        <v>x</v>
      </c>
      <c r="AP1897" s="3">
        <f xml:space="preserve"> IFERROR(Table1[[#This Row],[GP 2013]]/Table1[[#This Row],[Total Assets 2013]], "x")</f>
        <v>0.41692150866462796</v>
      </c>
      <c r="AQ1897" s="3">
        <f xml:space="preserve"> IFERROR(Table1[[#This Row],[GP 2014]]/Table1[[#This Row],[Total Assets 2014]], "x")</f>
        <v>0.38099041533546329</v>
      </c>
      <c r="AR1897" s="3">
        <f xml:space="preserve"> IFERROR(Table1[[#This Row],[GP 2015]]/Table1[[#This Row],[Total Assets 2015]], "x")</f>
        <v>0.33032185206098252</v>
      </c>
      <c r="AS1897" s="3">
        <f xml:space="preserve"> IFERROR(Table1[[#This Row],[GP 2016]]/Table1[[#This Row],[Total Assets 2016]], "x")</f>
        <v>0.33861892583120207</v>
      </c>
      <c r="AT1897" s="3">
        <f xml:space="preserve"> IFERROR(Table1[[#This Row],[GP 2017]]/Table1[[#This Row],[Total Assets 2017]], "x")</f>
        <v>0.15592942141977842</v>
      </c>
      <c r="AU1897" s="3">
        <f xml:space="preserve"> IFERROR(Table1[[#This Row],[GP 2018]]/Table1[[#This Row],[Total Assets 2018]], "x")</f>
        <v>8.3622858512040252E-2</v>
      </c>
      <c r="AV1897" s="3">
        <f xml:space="preserve"> IFERROR(Table1[[#This Row],[GP 2019]]/Table1[[#This Row],[Total Assets 2019]], "x")</f>
        <v>0.13354001607532437</v>
      </c>
      <c r="AW1897" s="3">
        <f xml:space="preserve"> IFERROR(Table1[[#This Row],[GP 2020]]/Table1[[#This Row],[Total Assets 2020]], "x")</f>
        <v>9.9416626154594068E-2</v>
      </c>
      <c r="AX1897" s="3">
        <f xml:space="preserve"> IFERROR(Table1[[#This Row],[GP 2021]]/Table1[[#This Row],[Total Assets 2021]], "x")</f>
        <v>9.8676021274188078E-2</v>
      </c>
      <c r="AY1897" s="3">
        <f xml:space="preserve"> IFERROR(Table1[[#This Row],[GP TTM]]/Table1[[#This Row],[Total Assets TTM]], "x")</f>
        <v>9.8676021274188078E-2</v>
      </c>
      <c r="BA1897" s="3" t="str">
        <f xml:space="preserve"> IFERROR(ABS(Table1[[#This Row],[ROA 2013]]-Table1[[#This Row],[ROA 2012]]), "x")</f>
        <v>x</v>
      </c>
      <c r="BB1897" s="3">
        <f xml:space="preserve"> IFERROR(ABS(Table1[[#This Row],[ROA 2014]]-Table1[[#This Row],[ROA 2013]]), "x")</f>
        <v>3.5931093329164665E-2</v>
      </c>
      <c r="BC1897" s="3">
        <f xml:space="preserve"> IFERROR(ABS(Table1[[#This Row],[ROA 2015]]-Table1[[#This Row],[ROA 2014]]), "x")</f>
        <v>5.0668563274480771E-2</v>
      </c>
      <c r="BD1897" s="3">
        <f xml:space="preserve"> IFERROR(ABS(Table1[[#This Row],[ROA 2016]]-Table1[[#This Row],[ROA 2015]]), "x")</f>
        <v>8.297073770219543E-3</v>
      </c>
      <c r="BE1897" s="3">
        <f xml:space="preserve"> IFERROR(ABS(Table1[[#This Row],[ROA 2017]]-Table1[[#This Row],[ROA 2016]]), "x")</f>
        <v>0.18268950441142365</v>
      </c>
      <c r="BF1897" s="3">
        <f xml:space="preserve"> IFERROR(ABS(Table1[[#This Row],[ROA 2018]]-Table1[[#This Row],[ROA 2017]]), "x")</f>
        <v>7.2306562907738167E-2</v>
      </c>
      <c r="BG1897" s="3">
        <f xml:space="preserve"> IFERROR(ABS(Table1[[#This Row],[ROA 2019]]-Table1[[#This Row],[ROA 2018]]), "x")</f>
        <v>4.9917157563284117E-2</v>
      </c>
      <c r="BH1897" s="3">
        <f xml:space="preserve"> IFERROR(ABS(Table1[[#This Row],[ROA 2020]]-Table1[[#This Row],[ROA 2019]]), "x")</f>
        <v>3.4123389920730302E-2</v>
      </c>
      <c r="BI1897" s="3">
        <f xml:space="preserve"> IFERROR(ABS(Table1[[#This Row],[ROA 2021]]-Table1[[#This Row],[ROA 2020]]), "x")</f>
        <v>7.4060488040599004E-4</v>
      </c>
      <c r="BJ1897" s="3">
        <f xml:space="preserve"> IFERROR(AVERAGE(Table1[[#This Row],[ROA 2013-2012]:[ROA 2021-2020]]), "x")</f>
        <v>5.4334243757180913E-2</v>
      </c>
      <c r="BK1897" s="3">
        <f>IFERROR(AVERAGE(Table1[[#This Row],[ROA 2012]:[ROA 2021]]), "x")</f>
        <v>0.22644862725868903</v>
      </c>
      <c r="BN1897" s="1">
        <f>SUM(Table1[[#This Row],[B/M Rank]:[ROA Rank]])</f>
        <v>0</v>
      </c>
    </row>
    <row r="1898" spans="1:66" x14ac:dyDescent="0.25">
      <c r="A1898" s="1" t="s">
        <v>2400</v>
      </c>
      <c r="B1898" s="1" t="s">
        <v>452</v>
      </c>
      <c r="C1898" s="1" t="s">
        <v>439</v>
      </c>
      <c r="D1898" s="1" t="s">
        <v>440</v>
      </c>
      <c r="E1898" s="1" t="s">
        <v>108</v>
      </c>
      <c r="F1898" s="1">
        <v>418.9</v>
      </c>
      <c r="G1898" s="19"/>
      <c r="H1898" s="19"/>
      <c r="I1898" s="19"/>
      <c r="J1898" s="19"/>
      <c r="K1898" s="1"/>
      <c r="L1898" s="19"/>
      <c r="M1898" s="1">
        <v>2012</v>
      </c>
      <c r="N1898" s="1">
        <v>76.599999999999994</v>
      </c>
      <c r="O1898" s="1">
        <v>69.400000000000006</v>
      </c>
      <c r="P1898" s="1">
        <v>71.599999999999994</v>
      </c>
      <c r="Q1898" s="1">
        <v>82.2</v>
      </c>
      <c r="R1898" s="1">
        <v>94.3</v>
      </c>
      <c r="S1898" s="1">
        <v>71.900000000000006</v>
      </c>
      <c r="T1898" s="1">
        <v>73.099999999999994</v>
      </c>
      <c r="U1898" s="1">
        <v>84.4</v>
      </c>
      <c r="V1898" s="1">
        <v>127.4</v>
      </c>
      <c r="W1898" s="1">
        <v>198</v>
      </c>
      <c r="X1898" s="1">
        <v>155.80000000000001</v>
      </c>
      <c r="Z1898" s="3">
        <f xml:space="preserve"> IFERROR(AVEDEV(Table1[[#This Row],[GP 2012]:[GP 2021]]) / Table1[[#This Row],[Avg GP]], "x")</f>
        <v>0.28584676994414587</v>
      </c>
      <c r="AA1898" s="2">
        <f xml:space="preserve"> IFERROR(AVERAGE(Table1[[#This Row],[GP 2012]:[GP 2021]]), "x")</f>
        <v>94.89</v>
      </c>
      <c r="AB1898" s="11">
        <f>Table1[Equity]/Table1[Market Capital]</f>
        <v>0.59298161852470765</v>
      </c>
      <c r="AC1898" s="1">
        <v>750</v>
      </c>
      <c r="AD1898" s="1">
        <v>693.4</v>
      </c>
      <c r="AE1898" s="1">
        <v>659.9</v>
      </c>
      <c r="AF1898" s="1">
        <v>445.6</v>
      </c>
      <c r="AG1898" s="1">
        <v>456.6</v>
      </c>
      <c r="AH1898" s="1">
        <v>360.2</v>
      </c>
      <c r="AI1898" s="1">
        <v>350.1</v>
      </c>
      <c r="AJ1898" s="1">
        <v>383.6</v>
      </c>
      <c r="AK1898" s="1">
        <v>689.8</v>
      </c>
      <c r="AL1898" s="1">
        <v>792.7</v>
      </c>
      <c r="AM1898" s="1">
        <v>839.1</v>
      </c>
      <c r="AN1898" s="1">
        <v>248.4</v>
      </c>
      <c r="AO1898" s="3">
        <f xml:space="preserve"> IFERROR(Table1[[#This Row],[GP 2012]]/Table1[[#This Row],[Total Assets 2012]], "x")</f>
        <v>0.10213333333333333</v>
      </c>
      <c r="AP1898" s="3">
        <f xml:space="preserve"> IFERROR(Table1[[#This Row],[GP 2013]]/Table1[[#This Row],[Total Assets 2013]], "x")</f>
        <v>0.10008653014133258</v>
      </c>
      <c r="AQ1898" s="3">
        <f xml:space="preserve"> IFERROR(Table1[[#This Row],[GP 2014]]/Table1[[#This Row],[Total Assets 2014]], "x")</f>
        <v>0.1085012880739506</v>
      </c>
      <c r="AR1898" s="3">
        <f xml:space="preserve"> IFERROR(Table1[[#This Row],[GP 2015]]/Table1[[#This Row],[Total Assets 2015]], "x")</f>
        <v>0.18447037701974864</v>
      </c>
      <c r="AS1898" s="3">
        <f xml:space="preserve"> IFERROR(Table1[[#This Row],[GP 2016]]/Table1[[#This Row],[Total Assets 2016]], "x")</f>
        <v>0.20652650021901006</v>
      </c>
      <c r="AT1898" s="3">
        <f xml:space="preserve"> IFERROR(Table1[[#This Row],[GP 2017]]/Table1[[#This Row],[Total Assets 2017]], "x")</f>
        <v>0.19961132704053305</v>
      </c>
      <c r="AU1898" s="3">
        <f xml:space="preserve"> IFERROR(Table1[[#This Row],[GP 2018]]/Table1[[#This Row],[Total Assets 2018]], "x")</f>
        <v>0.20879748643244783</v>
      </c>
      <c r="AV1898" s="3">
        <f xml:space="preserve"> IFERROR(Table1[[#This Row],[GP 2019]]/Table1[[#This Row],[Total Assets 2019]], "x")</f>
        <v>0.22002085505735142</v>
      </c>
      <c r="AW1898" s="3">
        <f xml:space="preserve"> IFERROR(Table1[[#This Row],[GP 2020]]/Table1[[#This Row],[Total Assets 2020]], "x")</f>
        <v>0.1846912148448826</v>
      </c>
      <c r="AX1898" s="3">
        <f xml:space="preserve"> IFERROR(Table1[[#This Row],[GP 2021]]/Table1[[#This Row],[Total Assets 2021]], "x")</f>
        <v>0.24977923552415793</v>
      </c>
      <c r="AY1898" s="3">
        <f xml:space="preserve"> IFERROR(Table1[[#This Row],[GP TTM]]/Table1[[#This Row],[Total Assets TTM]], "x")</f>
        <v>0.18567512811345491</v>
      </c>
      <c r="BA1898" s="3">
        <f xml:space="preserve"> IFERROR(ABS(Table1[[#This Row],[ROA 2013]]-Table1[[#This Row],[ROA 2012]]), "x")</f>
        <v>2.0468031920007485E-3</v>
      </c>
      <c r="BB1898" s="3">
        <f xml:space="preserve"> IFERROR(ABS(Table1[[#This Row],[ROA 2014]]-Table1[[#This Row],[ROA 2013]]), "x")</f>
        <v>8.4147579326180194E-3</v>
      </c>
      <c r="BC1898" s="3">
        <f xml:space="preserve"> IFERROR(ABS(Table1[[#This Row],[ROA 2015]]-Table1[[#This Row],[ROA 2014]]), "x")</f>
        <v>7.5969088945798041E-2</v>
      </c>
      <c r="BD1898" s="3">
        <f xml:space="preserve"> IFERROR(ABS(Table1[[#This Row],[ROA 2016]]-Table1[[#This Row],[ROA 2015]]), "x")</f>
        <v>2.2056123199261424E-2</v>
      </c>
      <c r="BE1898" s="3">
        <f xml:space="preserve"> IFERROR(ABS(Table1[[#This Row],[ROA 2017]]-Table1[[#This Row],[ROA 2016]]), "x")</f>
        <v>6.9151731784770076E-3</v>
      </c>
      <c r="BF1898" s="3">
        <f xml:space="preserve"> IFERROR(ABS(Table1[[#This Row],[ROA 2018]]-Table1[[#This Row],[ROA 2017]]), "x")</f>
        <v>9.1861593919147777E-3</v>
      </c>
      <c r="BG1898" s="3">
        <f xml:space="preserve"> IFERROR(ABS(Table1[[#This Row],[ROA 2019]]-Table1[[#This Row],[ROA 2018]]), "x")</f>
        <v>1.1223368624903585E-2</v>
      </c>
      <c r="BH1898" s="3">
        <f xml:space="preserve"> IFERROR(ABS(Table1[[#This Row],[ROA 2020]]-Table1[[#This Row],[ROA 2019]]), "x")</f>
        <v>3.5329640212468816E-2</v>
      </c>
      <c r="BI1898" s="3">
        <f xml:space="preserve"> IFERROR(ABS(Table1[[#This Row],[ROA 2021]]-Table1[[#This Row],[ROA 2020]]), "x")</f>
        <v>6.5088020679275327E-2</v>
      </c>
      <c r="BJ1898" s="3">
        <f xml:space="preserve"> IFERROR(AVERAGE(Table1[[#This Row],[ROA 2013-2012]:[ROA 2021-2020]]), "x")</f>
        <v>2.624768170630197E-2</v>
      </c>
      <c r="BK1898" s="3">
        <f>IFERROR(AVERAGE(Table1[[#This Row],[ROA 2012]:[ROA 2021]]), "x")</f>
        <v>0.17646181476867479</v>
      </c>
      <c r="BN1898" s="1">
        <f>SUM(Table1[[#This Row],[B/M Rank]:[ROA Rank]])</f>
        <v>0</v>
      </c>
    </row>
    <row r="1899" spans="1:66" x14ac:dyDescent="0.25">
      <c r="A1899" s="1" t="s">
        <v>2432</v>
      </c>
      <c r="B1899" s="1" t="s">
        <v>483</v>
      </c>
      <c r="C1899" s="1" t="s">
        <v>471</v>
      </c>
      <c r="D1899" s="1" t="s">
        <v>392</v>
      </c>
      <c r="E1899" s="1" t="s">
        <v>108</v>
      </c>
      <c r="F1899" s="1">
        <v>424.6</v>
      </c>
      <c r="G1899" s="19"/>
      <c r="H1899" s="19"/>
      <c r="I1899" s="19"/>
      <c r="J1899" s="19"/>
      <c r="K1899" s="1"/>
      <c r="L1899" s="19"/>
      <c r="M1899" s="1">
        <v>2012</v>
      </c>
      <c r="N1899" s="1">
        <v>22.8</v>
      </c>
      <c r="O1899" s="1">
        <v>42.2</v>
      </c>
      <c r="P1899" s="1">
        <v>57.6</v>
      </c>
      <c r="Q1899" s="1">
        <v>127.5</v>
      </c>
      <c r="R1899" s="1">
        <v>153.9</v>
      </c>
      <c r="S1899" s="1">
        <v>152.69999999999999</v>
      </c>
      <c r="T1899" s="1">
        <v>177.6</v>
      </c>
      <c r="U1899" s="1">
        <v>160.9</v>
      </c>
      <c r="V1899" s="1">
        <v>172.9</v>
      </c>
      <c r="W1899" s="1">
        <v>181.2</v>
      </c>
      <c r="X1899" s="1">
        <v>222</v>
      </c>
      <c r="Z1899" s="3">
        <f xml:space="preserve"> IFERROR(AVEDEV(Table1[[#This Row],[GP 2012]:[GP 2021]]) / Table1[[#This Row],[Avg GP]], "x")</f>
        <v>0.4037300888497557</v>
      </c>
      <c r="AA1899" s="2">
        <f xml:space="preserve"> IFERROR(AVERAGE(Table1[[#This Row],[GP 2012]:[GP 2021]]), "x")</f>
        <v>124.93000000000002</v>
      </c>
      <c r="AB1899" s="11">
        <f>Table1[Equity]/Table1[Market Capital]</f>
        <v>0.71926519076778139</v>
      </c>
      <c r="AC1899" s="1">
        <v>135</v>
      </c>
      <c r="AD1899" s="1">
        <v>325.39999999999998</v>
      </c>
      <c r="AE1899" s="1">
        <v>424.2</v>
      </c>
      <c r="AF1899" s="1">
        <v>808.2</v>
      </c>
      <c r="AG1899" s="1">
        <v>910.2</v>
      </c>
      <c r="AH1899" s="15">
        <v>1761.7</v>
      </c>
      <c r="AI1899" s="15">
        <v>1476.8</v>
      </c>
      <c r="AJ1899" s="15">
        <v>1319</v>
      </c>
      <c r="AK1899" s="15">
        <v>1146.3</v>
      </c>
      <c r="AL1899" s="15">
        <v>1127.9000000000001</v>
      </c>
      <c r="AM1899" s="15">
        <v>1180</v>
      </c>
      <c r="AN1899" s="1">
        <v>305.39999999999998</v>
      </c>
      <c r="AO1899" s="3">
        <f xml:space="preserve"> IFERROR(Table1[[#This Row],[GP 2012]]/Table1[[#This Row],[Total Assets 2012]], "x")</f>
        <v>0.16888888888888889</v>
      </c>
      <c r="AP1899" s="3">
        <f xml:space="preserve"> IFERROR(Table1[[#This Row],[GP 2013]]/Table1[[#This Row],[Total Assets 2013]], "x")</f>
        <v>0.1296865396435157</v>
      </c>
      <c r="AQ1899" s="3">
        <f xml:space="preserve"> IFERROR(Table1[[#This Row],[GP 2014]]/Table1[[#This Row],[Total Assets 2014]], "x")</f>
        <v>0.13578500707213578</v>
      </c>
      <c r="AR1899" s="3">
        <f xml:space="preserve"> IFERROR(Table1[[#This Row],[GP 2015]]/Table1[[#This Row],[Total Assets 2015]], "x")</f>
        <v>0.15775798069784705</v>
      </c>
      <c r="AS1899" s="3">
        <f xml:space="preserve"> IFERROR(Table1[[#This Row],[GP 2016]]/Table1[[#This Row],[Total Assets 2016]], "x")</f>
        <v>0.16908371786420567</v>
      </c>
      <c r="AT1899" s="3">
        <f xml:space="preserve"> IFERROR(Table1[[#This Row],[GP 2017]]/Table1[[#This Row],[Total Assets 2017]], "x")</f>
        <v>8.667764091502525E-2</v>
      </c>
      <c r="AU1899" s="3">
        <f xml:space="preserve"> IFERROR(Table1[[#This Row],[GP 2018]]/Table1[[#This Row],[Total Assets 2018]], "x")</f>
        <v>0.12026002166847237</v>
      </c>
      <c r="AV1899" s="3">
        <f xml:space="preserve"> IFERROR(Table1[[#This Row],[GP 2019]]/Table1[[#This Row],[Total Assets 2019]], "x")</f>
        <v>0.121986353297953</v>
      </c>
      <c r="AW1899" s="3">
        <f xml:space="preserve"> IFERROR(Table1[[#This Row],[GP 2020]]/Table1[[#This Row],[Total Assets 2020]], "x")</f>
        <v>0.15083311524033849</v>
      </c>
      <c r="AX1899" s="3">
        <f xml:space="preserve"> IFERROR(Table1[[#This Row],[GP 2021]]/Table1[[#This Row],[Total Assets 2021]], "x")</f>
        <v>0.16065254011880484</v>
      </c>
      <c r="AY1899" s="3">
        <f xml:space="preserve"> IFERROR(Table1[[#This Row],[GP TTM]]/Table1[[#This Row],[Total Assets TTM]], "x")</f>
        <v>0.18813559322033899</v>
      </c>
      <c r="BA1899" s="3">
        <f xml:space="preserve"> IFERROR(ABS(Table1[[#This Row],[ROA 2013]]-Table1[[#This Row],[ROA 2012]]), "x")</f>
        <v>3.9202349245373191E-2</v>
      </c>
      <c r="BB1899" s="3">
        <f xml:space="preserve"> IFERROR(ABS(Table1[[#This Row],[ROA 2014]]-Table1[[#This Row],[ROA 2013]]), "x")</f>
        <v>6.0984674286200802E-3</v>
      </c>
      <c r="BC1899" s="3">
        <f xml:space="preserve"> IFERROR(ABS(Table1[[#This Row],[ROA 2015]]-Table1[[#This Row],[ROA 2014]]), "x")</f>
        <v>2.1972973625711267E-2</v>
      </c>
      <c r="BD1899" s="3">
        <f xml:space="preserve"> IFERROR(ABS(Table1[[#This Row],[ROA 2016]]-Table1[[#This Row],[ROA 2015]]), "x")</f>
        <v>1.1325737166358624E-2</v>
      </c>
      <c r="BE1899" s="3">
        <f xml:space="preserve"> IFERROR(ABS(Table1[[#This Row],[ROA 2017]]-Table1[[#This Row],[ROA 2016]]), "x")</f>
        <v>8.2406076949180423E-2</v>
      </c>
      <c r="BF1899" s="3">
        <f xml:space="preserve"> IFERROR(ABS(Table1[[#This Row],[ROA 2018]]-Table1[[#This Row],[ROA 2017]]), "x")</f>
        <v>3.3582380753447119E-2</v>
      </c>
      <c r="BG1899" s="3">
        <f xml:space="preserve"> IFERROR(ABS(Table1[[#This Row],[ROA 2019]]-Table1[[#This Row],[ROA 2018]]), "x")</f>
        <v>1.7263316294806319E-3</v>
      </c>
      <c r="BH1899" s="3">
        <f xml:space="preserve"> IFERROR(ABS(Table1[[#This Row],[ROA 2020]]-Table1[[#This Row],[ROA 2019]]), "x")</f>
        <v>2.8846761942385488E-2</v>
      </c>
      <c r="BI1899" s="3">
        <f xml:space="preserve"> IFERROR(ABS(Table1[[#This Row],[ROA 2021]]-Table1[[#This Row],[ROA 2020]]), "x")</f>
        <v>9.8194248784663485E-3</v>
      </c>
      <c r="BJ1899" s="3">
        <f xml:space="preserve"> IFERROR(AVERAGE(Table1[[#This Row],[ROA 2013-2012]:[ROA 2021-2020]]), "x")</f>
        <v>2.6108944846558128E-2</v>
      </c>
      <c r="BK1899" s="3">
        <f>IFERROR(AVERAGE(Table1[[#This Row],[ROA 2012]:[ROA 2021]]), "x")</f>
        <v>0.14016118054071869</v>
      </c>
      <c r="BN1899" s="1">
        <f>SUM(Table1[[#This Row],[B/M Rank]:[ROA Rank]])</f>
        <v>0</v>
      </c>
    </row>
    <row r="1900" spans="1:66" x14ac:dyDescent="0.25">
      <c r="A1900" s="1" t="s">
        <v>2211</v>
      </c>
      <c r="B1900" s="1" t="s">
        <v>4380</v>
      </c>
      <c r="C1900" s="1" t="s">
        <v>4374</v>
      </c>
      <c r="D1900" s="1" t="s">
        <v>142</v>
      </c>
      <c r="E1900" s="1" t="s">
        <v>108</v>
      </c>
      <c r="F1900" s="1">
        <v>424.81</v>
      </c>
      <c r="G1900" s="19"/>
      <c r="H1900" s="19"/>
      <c r="I1900" s="19"/>
      <c r="J1900" s="19"/>
      <c r="K1900" s="1"/>
      <c r="L1900" s="19"/>
      <c r="M1900" s="1">
        <v>2012</v>
      </c>
      <c r="N1900" s="1">
        <v>439.4</v>
      </c>
      <c r="O1900" s="1">
        <v>417.6</v>
      </c>
      <c r="P1900" s="1">
        <v>409.5</v>
      </c>
      <c r="Q1900" s="1">
        <v>413</v>
      </c>
      <c r="R1900" s="1">
        <v>397.4</v>
      </c>
      <c r="S1900" s="1">
        <v>416.2</v>
      </c>
      <c r="T1900" s="1">
        <v>419</v>
      </c>
      <c r="U1900" s="1">
        <v>392.6</v>
      </c>
      <c r="V1900" s="1">
        <v>396.4</v>
      </c>
      <c r="W1900" s="1">
        <v>397</v>
      </c>
      <c r="X1900" s="1">
        <v>419.2</v>
      </c>
      <c r="Z1900" s="3">
        <f xml:space="preserve"> IFERROR(AVEDEV(Table1[[#This Row],[GP 2012]:[GP 2021]]) / Table1[[#This Row],[Avg GP]], "x")</f>
        <v>2.7402942827163806E-2</v>
      </c>
      <c r="AA1900" s="2">
        <f xml:space="preserve"> IFERROR(AVERAGE(Table1[[#This Row],[GP 2012]:[GP 2021]]), "x")</f>
        <v>409.81000000000006</v>
      </c>
      <c r="AB1900" s="11">
        <f>Table1[Equity]/Table1[Market Capital]</f>
        <v>2.4126079894541093</v>
      </c>
      <c r="AC1900" s="15">
        <v>1685.4</v>
      </c>
      <c r="AD1900" s="15">
        <v>1617.9</v>
      </c>
      <c r="AE1900" s="15">
        <v>1511.4</v>
      </c>
      <c r="AF1900" s="15">
        <v>1436.9</v>
      </c>
      <c r="AG1900" s="15">
        <v>1362.9</v>
      </c>
      <c r="AH1900" s="15">
        <v>1333.5</v>
      </c>
      <c r="AI1900" s="15">
        <v>1417.7</v>
      </c>
      <c r="AJ1900" s="15">
        <v>1380.3</v>
      </c>
      <c r="AK1900" s="15">
        <v>1347.5</v>
      </c>
      <c r="AL1900" s="15">
        <v>1359.4</v>
      </c>
      <c r="AM1900" s="15">
        <v>1324.8</v>
      </c>
      <c r="AN1900" s="15">
        <v>1024.9000000000001</v>
      </c>
      <c r="AO1900" s="3">
        <f xml:space="preserve"> IFERROR(Table1[[#This Row],[GP 2012]]/Table1[[#This Row],[Total Assets 2012]], "x")</f>
        <v>0.26070962382817131</v>
      </c>
      <c r="AP1900" s="3">
        <f xml:space="preserve"> IFERROR(Table1[[#This Row],[GP 2013]]/Table1[[#This Row],[Total Assets 2013]], "x")</f>
        <v>0.25811236788429448</v>
      </c>
      <c r="AQ1900" s="3">
        <f xml:space="preserve"> IFERROR(Table1[[#This Row],[GP 2014]]/Table1[[#This Row],[Total Assets 2014]], "x")</f>
        <v>0.27094084954346964</v>
      </c>
      <c r="AR1900" s="3">
        <f xml:space="preserve"> IFERROR(Table1[[#This Row],[GP 2015]]/Table1[[#This Row],[Total Assets 2015]], "x")</f>
        <v>0.28742431623634213</v>
      </c>
      <c r="AS1900" s="3">
        <f xml:space="preserve"> IFERROR(Table1[[#This Row],[GP 2016]]/Table1[[#This Row],[Total Assets 2016]], "x")</f>
        <v>0.29158412209259665</v>
      </c>
      <c r="AT1900" s="3">
        <f xml:space="preserve"> IFERROR(Table1[[#This Row],[GP 2017]]/Table1[[#This Row],[Total Assets 2017]], "x")</f>
        <v>0.31211098612673416</v>
      </c>
      <c r="AU1900" s="3">
        <f xml:space="preserve"> IFERROR(Table1[[#This Row],[GP 2018]]/Table1[[#This Row],[Total Assets 2018]], "x")</f>
        <v>0.29554912887070606</v>
      </c>
      <c r="AV1900" s="3">
        <f xml:space="preserve"> IFERROR(Table1[[#This Row],[GP 2019]]/Table1[[#This Row],[Total Assets 2019]], "x")</f>
        <v>0.28443092081431576</v>
      </c>
      <c r="AW1900" s="3">
        <f xml:space="preserve"> IFERROR(Table1[[#This Row],[GP 2020]]/Table1[[#This Row],[Total Assets 2020]], "x")</f>
        <v>0.29417439703153986</v>
      </c>
      <c r="AX1900" s="3">
        <f xml:space="preserve"> IFERROR(Table1[[#This Row],[GP 2021]]/Table1[[#This Row],[Total Assets 2021]], "x")</f>
        <v>0.29204060614977195</v>
      </c>
      <c r="AY1900" s="3">
        <f xml:space="preserve"> IFERROR(Table1[[#This Row],[GP TTM]]/Table1[[#This Row],[Total Assets TTM]], "x")</f>
        <v>0.31642512077294688</v>
      </c>
      <c r="BA1900" s="3">
        <f xml:space="preserve"> IFERROR(ABS(Table1[[#This Row],[ROA 2013]]-Table1[[#This Row],[ROA 2012]]), "x")</f>
        <v>2.5972559438768306E-3</v>
      </c>
      <c r="BB1900" s="3">
        <f xml:space="preserve"> IFERROR(ABS(Table1[[#This Row],[ROA 2014]]-Table1[[#This Row],[ROA 2013]]), "x")</f>
        <v>1.2828481659175162E-2</v>
      </c>
      <c r="BC1900" s="3">
        <f xml:space="preserve"> IFERROR(ABS(Table1[[#This Row],[ROA 2015]]-Table1[[#This Row],[ROA 2014]]), "x")</f>
        <v>1.6483466692872484E-2</v>
      </c>
      <c r="BD1900" s="3">
        <f xml:space="preserve"> IFERROR(ABS(Table1[[#This Row],[ROA 2016]]-Table1[[#This Row],[ROA 2015]]), "x")</f>
        <v>4.1598058562545281E-3</v>
      </c>
      <c r="BE1900" s="3">
        <f xml:space="preserve"> IFERROR(ABS(Table1[[#This Row],[ROA 2017]]-Table1[[#This Row],[ROA 2016]]), "x")</f>
        <v>2.0526864034137504E-2</v>
      </c>
      <c r="BF1900" s="3">
        <f xml:space="preserve"> IFERROR(ABS(Table1[[#This Row],[ROA 2018]]-Table1[[#This Row],[ROA 2017]]), "x")</f>
        <v>1.6561857256028101E-2</v>
      </c>
      <c r="BG1900" s="3">
        <f xml:space="preserve"> IFERROR(ABS(Table1[[#This Row],[ROA 2019]]-Table1[[#This Row],[ROA 2018]]), "x")</f>
        <v>1.11182080563903E-2</v>
      </c>
      <c r="BH1900" s="3">
        <f xml:space="preserve"> IFERROR(ABS(Table1[[#This Row],[ROA 2020]]-Table1[[#This Row],[ROA 2019]]), "x")</f>
        <v>9.7434762172241007E-3</v>
      </c>
      <c r="BI1900" s="3">
        <f xml:space="preserve"> IFERROR(ABS(Table1[[#This Row],[ROA 2021]]-Table1[[#This Row],[ROA 2020]]), "x")</f>
        <v>2.1337908817679052E-3</v>
      </c>
      <c r="BJ1900" s="3">
        <f xml:space="preserve"> IFERROR(AVERAGE(Table1[[#This Row],[ROA 2013-2012]:[ROA 2021-2020]]), "x")</f>
        <v>1.0683689621969658E-2</v>
      </c>
      <c r="BK1900" s="3">
        <f>IFERROR(AVERAGE(Table1[[#This Row],[ROA 2012]:[ROA 2021]]), "x")</f>
        <v>0.28470773185779419</v>
      </c>
      <c r="BN1900" s="1">
        <f>SUM(Table1[[#This Row],[B/M Rank]:[ROA Rank]])</f>
        <v>0</v>
      </c>
    </row>
    <row r="1901" spans="1:66" x14ac:dyDescent="0.25">
      <c r="A1901" s="1" t="s">
        <v>2413</v>
      </c>
      <c r="B1901" s="1" t="s">
        <v>465</v>
      </c>
      <c r="C1901" s="1" t="s">
        <v>439</v>
      </c>
      <c r="D1901" s="1" t="s">
        <v>440</v>
      </c>
      <c r="E1901" s="1" t="s">
        <v>108</v>
      </c>
      <c r="F1901" s="1">
        <v>428.43</v>
      </c>
      <c r="G1901" s="19"/>
      <c r="H1901" s="19"/>
      <c r="I1901" s="19"/>
      <c r="J1901" s="19"/>
      <c r="K1901" s="1"/>
      <c r="L1901" s="19"/>
      <c r="M1901" s="1">
        <v>2012</v>
      </c>
      <c r="N1901" s="1">
        <v>18.5</v>
      </c>
      <c r="O1901" s="1">
        <v>15.2</v>
      </c>
      <c r="P1901" s="1">
        <v>31.8</v>
      </c>
      <c r="Q1901" s="1">
        <v>46.1</v>
      </c>
      <c r="R1901" s="1">
        <v>39.6</v>
      </c>
      <c r="S1901" s="1">
        <v>43.9</v>
      </c>
      <c r="T1901" s="1">
        <v>61.6</v>
      </c>
      <c r="U1901" s="1">
        <v>70.7</v>
      </c>
      <c r="V1901" s="1">
        <v>72.3</v>
      </c>
      <c r="W1901" s="1">
        <v>80.599999999999994</v>
      </c>
      <c r="X1901" s="1">
        <v>96.4</v>
      </c>
      <c r="Z1901" s="3">
        <f xml:space="preserve"> IFERROR(AVEDEV(Table1[[#This Row],[GP 2012]:[GP 2021]]) / Table1[[#This Row],[Avg GP]], "x")</f>
        <v>0.38759108890276917</v>
      </c>
      <c r="AA1901" s="2">
        <f xml:space="preserve"> IFERROR(AVERAGE(Table1[[#This Row],[GP 2012]:[GP 2021]]), "x")</f>
        <v>48.029999999999994</v>
      </c>
      <c r="AB1901" s="11">
        <f>Table1[Equity]/Table1[Market Capital]</f>
        <v>0.39026211983287817</v>
      </c>
      <c r="AC1901" s="1">
        <v>77.3</v>
      </c>
      <c r="AD1901" s="1">
        <v>71.900000000000006</v>
      </c>
      <c r="AE1901" s="1">
        <v>171.1</v>
      </c>
      <c r="AF1901" s="1">
        <v>192.5</v>
      </c>
      <c r="AG1901" s="1">
        <v>169</v>
      </c>
      <c r="AH1901" s="1">
        <v>207.5</v>
      </c>
      <c r="AI1901" s="1">
        <v>244.2</v>
      </c>
      <c r="AJ1901" s="1">
        <v>273.60000000000002</v>
      </c>
      <c r="AK1901" s="1">
        <v>319.60000000000002</v>
      </c>
      <c r="AL1901" s="1">
        <v>406.3</v>
      </c>
      <c r="AM1901" s="1">
        <v>535.20000000000005</v>
      </c>
      <c r="AN1901" s="1">
        <v>167.2</v>
      </c>
      <c r="AO1901" s="3">
        <f xml:space="preserve"> IFERROR(Table1[[#This Row],[GP 2012]]/Table1[[#This Row],[Total Assets 2012]], "x")</f>
        <v>0.23932729624838292</v>
      </c>
      <c r="AP1901" s="3">
        <f xml:space="preserve"> IFERROR(Table1[[#This Row],[GP 2013]]/Table1[[#This Row],[Total Assets 2013]], "x")</f>
        <v>0.21140472878998606</v>
      </c>
      <c r="AQ1901" s="3">
        <f xml:space="preserve"> IFERROR(Table1[[#This Row],[GP 2014]]/Table1[[#This Row],[Total Assets 2014]], "x")</f>
        <v>0.18585622443015781</v>
      </c>
      <c r="AR1901" s="3">
        <f xml:space="preserve"> IFERROR(Table1[[#This Row],[GP 2015]]/Table1[[#This Row],[Total Assets 2015]], "x")</f>
        <v>0.23948051948051949</v>
      </c>
      <c r="AS1901" s="3">
        <f xml:space="preserve"> IFERROR(Table1[[#This Row],[GP 2016]]/Table1[[#This Row],[Total Assets 2016]], "x")</f>
        <v>0.23431952662721894</v>
      </c>
      <c r="AT1901" s="3">
        <f xml:space="preserve"> IFERROR(Table1[[#This Row],[GP 2017]]/Table1[[#This Row],[Total Assets 2017]], "x")</f>
        <v>0.21156626506024095</v>
      </c>
      <c r="AU1901" s="3">
        <f xml:space="preserve"> IFERROR(Table1[[#This Row],[GP 2018]]/Table1[[#This Row],[Total Assets 2018]], "x")</f>
        <v>0.25225225225225228</v>
      </c>
      <c r="AV1901" s="3">
        <f xml:space="preserve"> IFERROR(Table1[[#This Row],[GP 2019]]/Table1[[#This Row],[Total Assets 2019]], "x")</f>
        <v>0.25840643274853797</v>
      </c>
      <c r="AW1901" s="3">
        <f xml:space="preserve"> IFERROR(Table1[[#This Row],[GP 2020]]/Table1[[#This Row],[Total Assets 2020]], "x")</f>
        <v>0.22622027534418021</v>
      </c>
      <c r="AX1901" s="3">
        <f xml:space="preserve"> IFERROR(Table1[[#This Row],[GP 2021]]/Table1[[#This Row],[Total Assets 2021]], "x")</f>
        <v>0.19837558454344079</v>
      </c>
      <c r="AY1901" s="3">
        <f xml:space="preserve"> IFERROR(Table1[[#This Row],[GP TTM]]/Table1[[#This Row],[Total Assets TTM]], "x")</f>
        <v>0.18011958146487295</v>
      </c>
      <c r="BA1901" s="3">
        <f xml:space="preserve"> IFERROR(ABS(Table1[[#This Row],[ROA 2013]]-Table1[[#This Row],[ROA 2012]]), "x")</f>
        <v>2.7922567458396857E-2</v>
      </c>
      <c r="BB1901" s="3">
        <f xml:space="preserve"> IFERROR(ABS(Table1[[#This Row],[ROA 2014]]-Table1[[#This Row],[ROA 2013]]), "x")</f>
        <v>2.554850435982825E-2</v>
      </c>
      <c r="BC1901" s="3">
        <f xml:space="preserve"> IFERROR(ABS(Table1[[#This Row],[ROA 2015]]-Table1[[#This Row],[ROA 2014]]), "x")</f>
        <v>5.3624295050361676E-2</v>
      </c>
      <c r="BD1901" s="3">
        <f xml:space="preserve"> IFERROR(ABS(Table1[[#This Row],[ROA 2016]]-Table1[[#This Row],[ROA 2015]]), "x")</f>
        <v>5.1609928533005445E-3</v>
      </c>
      <c r="BE1901" s="3">
        <f xml:space="preserve"> IFERROR(ABS(Table1[[#This Row],[ROA 2017]]-Table1[[#This Row],[ROA 2016]]), "x")</f>
        <v>2.2753261566977989E-2</v>
      </c>
      <c r="BF1901" s="3">
        <f xml:space="preserve"> IFERROR(ABS(Table1[[#This Row],[ROA 2018]]-Table1[[#This Row],[ROA 2017]]), "x")</f>
        <v>4.068598719201133E-2</v>
      </c>
      <c r="BG1901" s="3">
        <f xml:space="preserve"> IFERROR(ABS(Table1[[#This Row],[ROA 2019]]-Table1[[#This Row],[ROA 2018]]), "x")</f>
        <v>6.1541804962856883E-3</v>
      </c>
      <c r="BH1901" s="3">
        <f xml:space="preserve"> IFERROR(ABS(Table1[[#This Row],[ROA 2020]]-Table1[[#This Row],[ROA 2019]]), "x")</f>
        <v>3.2186157404357763E-2</v>
      </c>
      <c r="BI1901" s="3">
        <f xml:space="preserve"> IFERROR(ABS(Table1[[#This Row],[ROA 2021]]-Table1[[#This Row],[ROA 2020]]), "x")</f>
        <v>2.7844690800739424E-2</v>
      </c>
      <c r="BJ1901" s="3">
        <f xml:space="preserve"> IFERROR(AVERAGE(Table1[[#This Row],[ROA 2013-2012]:[ROA 2021-2020]]), "x")</f>
        <v>2.6875626353584391E-2</v>
      </c>
      <c r="BK1901" s="3">
        <f>IFERROR(AVERAGE(Table1[[#This Row],[ROA 2012]:[ROA 2021]]), "x")</f>
        <v>0.22572091055249172</v>
      </c>
      <c r="BN1901" s="1">
        <f>SUM(Table1[[#This Row],[B/M Rank]:[ROA Rank]])</f>
        <v>0</v>
      </c>
    </row>
    <row r="1902" spans="1:66" x14ac:dyDescent="0.25">
      <c r="A1902" s="1" t="s">
        <v>3478</v>
      </c>
      <c r="B1902" s="1" t="s">
        <v>1282</v>
      </c>
      <c r="C1902" s="1" t="s">
        <v>4417</v>
      </c>
      <c r="D1902" s="1" t="s">
        <v>268</v>
      </c>
      <c r="E1902" s="1" t="s">
        <v>108</v>
      </c>
      <c r="F1902" s="1">
        <v>433.46</v>
      </c>
      <c r="G1902" s="19"/>
      <c r="H1902" s="19"/>
      <c r="I1902" s="19"/>
      <c r="J1902" s="19"/>
      <c r="K1902" s="1"/>
      <c r="L1902" s="19"/>
      <c r="M1902" s="1">
        <v>2012</v>
      </c>
      <c r="N1902" s="1" t="s">
        <v>4368</v>
      </c>
      <c r="O1902" s="1" t="s">
        <v>4368</v>
      </c>
      <c r="P1902" s="1" t="s">
        <v>4368</v>
      </c>
      <c r="Q1902" s="1" t="s">
        <v>4368</v>
      </c>
      <c r="R1902" s="1" t="s">
        <v>4368</v>
      </c>
      <c r="S1902" s="1" t="s">
        <v>4368</v>
      </c>
      <c r="T1902" s="1" t="s">
        <v>4368</v>
      </c>
      <c r="U1902" s="1" t="s">
        <v>4368</v>
      </c>
      <c r="V1902" s="1" t="s">
        <v>4368</v>
      </c>
      <c r="W1902" s="1" t="s">
        <v>4368</v>
      </c>
      <c r="X1902" s="1" t="s">
        <v>4368</v>
      </c>
      <c r="Z1902" s="3" t="str">
        <f xml:space="preserve"> IFERROR(AVEDEV(Table1[[#This Row],[GP 2012]:[GP 2021]]) / Table1[[#This Row],[Avg GP]], "x")</f>
        <v>x</v>
      </c>
      <c r="AA1902" s="2" t="str">
        <f xml:space="preserve"> IFERROR(AVERAGE(Table1[[#This Row],[GP 2012]:[GP 2021]]), "x")</f>
        <v>x</v>
      </c>
      <c r="AB1902" s="11">
        <f>Table1[Equity]/Table1[Market Capital]</f>
        <v>0.1462649379412172</v>
      </c>
      <c r="AC1902" s="1">
        <v>34.799999999999997</v>
      </c>
      <c r="AD1902" s="1">
        <v>19.5</v>
      </c>
      <c r="AE1902" s="1">
        <v>9</v>
      </c>
      <c r="AF1902" s="1">
        <v>9.6999999999999993</v>
      </c>
      <c r="AG1902" s="1">
        <v>33.4</v>
      </c>
      <c r="AH1902" s="1">
        <v>18.5</v>
      </c>
      <c r="AI1902" s="1">
        <v>48</v>
      </c>
      <c r="AJ1902" s="1">
        <v>21.8</v>
      </c>
      <c r="AK1902" s="1">
        <v>16.5</v>
      </c>
      <c r="AL1902" s="1">
        <v>177.7</v>
      </c>
      <c r="AM1902" s="1">
        <v>203.3</v>
      </c>
      <c r="AN1902" s="1">
        <v>63.4</v>
      </c>
      <c r="AO1902" s="3" t="str">
        <f xml:space="preserve"> IFERROR(Table1[[#This Row],[GP 2012]]/Table1[[#This Row],[Total Assets 2012]], "x")</f>
        <v>x</v>
      </c>
      <c r="AP1902" s="3" t="str">
        <f xml:space="preserve"> IFERROR(Table1[[#This Row],[GP 2013]]/Table1[[#This Row],[Total Assets 2013]], "x")</f>
        <v>x</v>
      </c>
      <c r="AQ1902" s="3" t="str">
        <f xml:space="preserve"> IFERROR(Table1[[#This Row],[GP 2014]]/Table1[[#This Row],[Total Assets 2014]], "x")</f>
        <v>x</v>
      </c>
      <c r="AR1902" s="3" t="str">
        <f xml:space="preserve"> IFERROR(Table1[[#This Row],[GP 2015]]/Table1[[#This Row],[Total Assets 2015]], "x")</f>
        <v>x</v>
      </c>
      <c r="AS1902" s="3" t="str">
        <f xml:space="preserve"> IFERROR(Table1[[#This Row],[GP 2016]]/Table1[[#This Row],[Total Assets 2016]], "x")</f>
        <v>x</v>
      </c>
      <c r="AT1902" s="3" t="str">
        <f xml:space="preserve"> IFERROR(Table1[[#This Row],[GP 2017]]/Table1[[#This Row],[Total Assets 2017]], "x")</f>
        <v>x</v>
      </c>
      <c r="AU1902" s="3" t="str">
        <f xml:space="preserve"> IFERROR(Table1[[#This Row],[GP 2018]]/Table1[[#This Row],[Total Assets 2018]], "x")</f>
        <v>x</v>
      </c>
      <c r="AV1902" s="3" t="str">
        <f xml:space="preserve"> IFERROR(Table1[[#This Row],[GP 2019]]/Table1[[#This Row],[Total Assets 2019]], "x")</f>
        <v>x</v>
      </c>
      <c r="AW1902" s="3" t="str">
        <f xml:space="preserve"> IFERROR(Table1[[#This Row],[GP 2020]]/Table1[[#This Row],[Total Assets 2020]], "x")</f>
        <v>x</v>
      </c>
      <c r="AX1902" s="3" t="str">
        <f xml:space="preserve"> IFERROR(Table1[[#This Row],[GP 2021]]/Table1[[#This Row],[Total Assets 2021]], "x")</f>
        <v>x</v>
      </c>
      <c r="AY1902" s="3" t="str">
        <f xml:space="preserve"> IFERROR(Table1[[#This Row],[GP TTM]]/Table1[[#This Row],[Total Assets TTM]], "x")</f>
        <v>x</v>
      </c>
      <c r="BA1902" s="3" t="str">
        <f xml:space="preserve"> IFERROR(ABS(Table1[[#This Row],[ROA 2013]]-Table1[[#This Row],[ROA 2012]]), "x")</f>
        <v>x</v>
      </c>
      <c r="BB1902" s="3" t="str">
        <f xml:space="preserve"> IFERROR(ABS(Table1[[#This Row],[ROA 2014]]-Table1[[#This Row],[ROA 2013]]), "x")</f>
        <v>x</v>
      </c>
      <c r="BC1902" s="3" t="str">
        <f xml:space="preserve"> IFERROR(ABS(Table1[[#This Row],[ROA 2015]]-Table1[[#This Row],[ROA 2014]]), "x")</f>
        <v>x</v>
      </c>
      <c r="BD1902" s="3" t="str">
        <f xml:space="preserve"> IFERROR(ABS(Table1[[#This Row],[ROA 2016]]-Table1[[#This Row],[ROA 2015]]), "x")</f>
        <v>x</v>
      </c>
      <c r="BE1902" s="3" t="str">
        <f xml:space="preserve"> IFERROR(ABS(Table1[[#This Row],[ROA 2017]]-Table1[[#This Row],[ROA 2016]]), "x")</f>
        <v>x</v>
      </c>
      <c r="BF1902" s="3" t="str">
        <f xml:space="preserve"> IFERROR(ABS(Table1[[#This Row],[ROA 2018]]-Table1[[#This Row],[ROA 2017]]), "x")</f>
        <v>x</v>
      </c>
      <c r="BG1902" s="3" t="str">
        <f xml:space="preserve"> IFERROR(ABS(Table1[[#This Row],[ROA 2019]]-Table1[[#This Row],[ROA 2018]]), "x")</f>
        <v>x</v>
      </c>
      <c r="BH1902" s="3" t="str">
        <f xml:space="preserve"> IFERROR(ABS(Table1[[#This Row],[ROA 2020]]-Table1[[#This Row],[ROA 2019]]), "x")</f>
        <v>x</v>
      </c>
      <c r="BI1902" s="3" t="str">
        <f xml:space="preserve"> IFERROR(ABS(Table1[[#This Row],[ROA 2021]]-Table1[[#This Row],[ROA 2020]]), "x")</f>
        <v>x</v>
      </c>
      <c r="BJ1902" s="3" t="str">
        <f xml:space="preserve"> IFERROR(AVERAGE(Table1[[#This Row],[ROA 2013-2012]:[ROA 2021-2020]]), "x")</f>
        <v>x</v>
      </c>
      <c r="BK1902" s="3" t="str">
        <f>IFERROR(AVERAGE(Table1[[#This Row],[ROA 2012]:[ROA 2021]]), "x")</f>
        <v>x</v>
      </c>
      <c r="BN1902" s="1">
        <f>SUM(Table1[[#This Row],[B/M Rank]:[ROA Rank]])</f>
        <v>0</v>
      </c>
    </row>
    <row r="1903" spans="1:66" x14ac:dyDescent="0.25">
      <c r="A1903" s="1" t="s">
        <v>2827</v>
      </c>
      <c r="B1903" s="1" t="s">
        <v>4446</v>
      </c>
      <c r="C1903" s="1" t="s">
        <v>4417</v>
      </c>
      <c r="D1903" s="1" t="s">
        <v>268</v>
      </c>
      <c r="E1903" s="1" t="s">
        <v>108</v>
      </c>
      <c r="F1903" s="1">
        <v>435.22</v>
      </c>
      <c r="G1903" s="19"/>
      <c r="H1903" s="19"/>
      <c r="I1903" s="19"/>
      <c r="J1903" s="19"/>
      <c r="K1903" s="1"/>
      <c r="L1903" s="19"/>
      <c r="M1903" s="1">
        <v>2012</v>
      </c>
      <c r="N1903" s="1">
        <v>81.3</v>
      </c>
      <c r="O1903" s="1">
        <v>77</v>
      </c>
      <c r="P1903" s="1">
        <v>52.3</v>
      </c>
      <c r="Q1903" s="1">
        <v>50.8</v>
      </c>
      <c r="R1903" s="1">
        <v>54.7</v>
      </c>
      <c r="S1903" s="1">
        <v>177.7</v>
      </c>
      <c r="T1903" s="1">
        <v>104.1</v>
      </c>
      <c r="U1903" s="1">
        <v>70.599999999999994</v>
      </c>
      <c r="V1903" s="1">
        <v>119</v>
      </c>
      <c r="W1903" s="1">
        <v>230.4</v>
      </c>
      <c r="X1903" s="1">
        <v>242.9</v>
      </c>
      <c r="Z1903" s="3">
        <f xml:space="preserve"> IFERROR(AVEDEV(Table1[[#This Row],[GP 2012]:[GP 2021]]) / Table1[[#This Row],[Avg GP]], "x")</f>
        <v>0.44020041261420584</v>
      </c>
      <c r="AA1903" s="2">
        <f xml:space="preserve"> IFERROR(AVERAGE(Table1[[#This Row],[GP 2012]:[GP 2021]]), "x")</f>
        <v>101.78999999999999</v>
      </c>
      <c r="AB1903" s="11">
        <f>Table1[Equity]/Table1[Market Capital]</f>
        <v>0.83130370846927992</v>
      </c>
      <c r="AC1903" s="1">
        <v>996.4</v>
      </c>
      <c r="AD1903" s="1">
        <v>970.2</v>
      </c>
      <c r="AE1903" s="1">
        <v>992.5</v>
      </c>
      <c r="AF1903" s="1">
        <v>974.2</v>
      </c>
      <c r="AG1903" s="1">
        <v>949.4</v>
      </c>
      <c r="AH1903" s="1">
        <v>988.7</v>
      </c>
      <c r="AI1903" s="1">
        <v>972.7</v>
      </c>
      <c r="AJ1903" s="1">
        <v>884</v>
      </c>
      <c r="AK1903" s="1">
        <v>910.4</v>
      </c>
      <c r="AL1903" s="15">
        <v>1183.2</v>
      </c>
      <c r="AM1903" s="15">
        <v>1171.7</v>
      </c>
      <c r="AN1903" s="1">
        <v>361.8</v>
      </c>
      <c r="AO1903" s="3">
        <f xml:space="preserve"> IFERROR(Table1[[#This Row],[GP 2012]]/Table1[[#This Row],[Total Assets 2012]], "x")</f>
        <v>8.1593737454837417E-2</v>
      </c>
      <c r="AP1903" s="3">
        <f xml:space="preserve"> IFERROR(Table1[[#This Row],[GP 2013]]/Table1[[#This Row],[Total Assets 2013]], "x")</f>
        <v>7.9365079365079361E-2</v>
      </c>
      <c r="AQ1903" s="3">
        <f xml:space="preserve"> IFERROR(Table1[[#This Row],[GP 2014]]/Table1[[#This Row],[Total Assets 2014]], "x")</f>
        <v>5.2695214105793448E-2</v>
      </c>
      <c r="AR1903" s="3">
        <f xml:space="preserve"> IFERROR(Table1[[#This Row],[GP 2015]]/Table1[[#This Row],[Total Assets 2015]], "x")</f>
        <v>5.2145350030794492E-2</v>
      </c>
      <c r="AS1903" s="3">
        <f xml:space="preserve"> IFERROR(Table1[[#This Row],[GP 2016]]/Table1[[#This Row],[Total Assets 2016]], "x")</f>
        <v>5.761533600168528E-2</v>
      </c>
      <c r="AT1903" s="3">
        <f xml:space="preserve"> IFERROR(Table1[[#This Row],[GP 2017]]/Table1[[#This Row],[Total Assets 2017]], "x")</f>
        <v>0.17973095984626275</v>
      </c>
      <c r="AU1903" s="3">
        <f xml:space="preserve"> IFERROR(Table1[[#This Row],[GP 2018]]/Table1[[#This Row],[Total Assets 2018]], "x")</f>
        <v>0.10702169219697748</v>
      </c>
      <c r="AV1903" s="3">
        <f xml:space="preserve"> IFERROR(Table1[[#This Row],[GP 2019]]/Table1[[#This Row],[Total Assets 2019]], "x")</f>
        <v>7.9864253393665152E-2</v>
      </c>
      <c r="AW1903" s="3">
        <f xml:space="preserve"> IFERROR(Table1[[#This Row],[GP 2020]]/Table1[[#This Row],[Total Assets 2020]], "x")</f>
        <v>0.13071177504393675</v>
      </c>
      <c r="AX1903" s="3">
        <f xml:space="preserve"> IFERROR(Table1[[#This Row],[GP 2021]]/Table1[[#This Row],[Total Assets 2021]], "x")</f>
        <v>0.1947261663286004</v>
      </c>
      <c r="AY1903" s="3">
        <f xml:space="preserve"> IFERROR(Table1[[#This Row],[GP TTM]]/Table1[[#This Row],[Total Assets TTM]], "x")</f>
        <v>0.2073056243065631</v>
      </c>
      <c r="BA1903" s="3">
        <f xml:space="preserve"> IFERROR(ABS(Table1[[#This Row],[ROA 2013]]-Table1[[#This Row],[ROA 2012]]), "x")</f>
        <v>2.2286580897580566E-3</v>
      </c>
      <c r="BB1903" s="3">
        <f xml:space="preserve"> IFERROR(ABS(Table1[[#This Row],[ROA 2014]]-Table1[[#This Row],[ROA 2013]]), "x")</f>
        <v>2.6669865259285913E-2</v>
      </c>
      <c r="BC1903" s="3">
        <f xml:space="preserve"> IFERROR(ABS(Table1[[#This Row],[ROA 2015]]-Table1[[#This Row],[ROA 2014]]), "x")</f>
        <v>5.4986407499895557E-4</v>
      </c>
      <c r="BD1903" s="3">
        <f xml:space="preserve"> IFERROR(ABS(Table1[[#This Row],[ROA 2016]]-Table1[[#This Row],[ROA 2015]]), "x")</f>
        <v>5.469985970890788E-3</v>
      </c>
      <c r="BE1903" s="3">
        <f xml:space="preserve"> IFERROR(ABS(Table1[[#This Row],[ROA 2017]]-Table1[[#This Row],[ROA 2016]]), "x")</f>
        <v>0.12211562384457747</v>
      </c>
      <c r="BF1903" s="3">
        <f xml:space="preserve"> IFERROR(ABS(Table1[[#This Row],[ROA 2018]]-Table1[[#This Row],[ROA 2017]]), "x")</f>
        <v>7.2709267649285272E-2</v>
      </c>
      <c r="BG1903" s="3">
        <f xml:space="preserve"> IFERROR(ABS(Table1[[#This Row],[ROA 2019]]-Table1[[#This Row],[ROA 2018]]), "x")</f>
        <v>2.7157438803312325E-2</v>
      </c>
      <c r="BH1903" s="3">
        <f xml:space="preserve"> IFERROR(ABS(Table1[[#This Row],[ROA 2020]]-Table1[[#This Row],[ROA 2019]]), "x")</f>
        <v>5.0847521650271593E-2</v>
      </c>
      <c r="BI1903" s="3">
        <f xml:space="preserve"> IFERROR(ABS(Table1[[#This Row],[ROA 2021]]-Table1[[#This Row],[ROA 2020]]), "x")</f>
        <v>6.4014391284663658E-2</v>
      </c>
      <c r="BJ1903" s="3">
        <f xml:space="preserve"> IFERROR(AVERAGE(Table1[[#This Row],[ROA 2013-2012]:[ROA 2021-2020]]), "x")</f>
        <v>4.1306957403004892E-2</v>
      </c>
      <c r="BK1903" s="3">
        <f>IFERROR(AVERAGE(Table1[[#This Row],[ROA 2012]:[ROA 2021]]), "x")</f>
        <v>0.10154695637676325</v>
      </c>
      <c r="BN1903" s="1">
        <f>SUM(Table1[[#This Row],[B/M Rank]:[ROA Rank]])</f>
        <v>0</v>
      </c>
    </row>
    <row r="1904" spans="1:66" x14ac:dyDescent="0.25">
      <c r="A1904" s="1" t="s">
        <v>4338</v>
      </c>
      <c r="B1904" s="1" t="s">
        <v>2041</v>
      </c>
      <c r="C1904" s="1" t="s">
        <v>2040</v>
      </c>
      <c r="D1904" s="1" t="s">
        <v>107</v>
      </c>
      <c r="E1904" s="1" t="s">
        <v>108</v>
      </c>
      <c r="F1904" s="1">
        <v>436.17</v>
      </c>
      <c r="G1904" s="19"/>
      <c r="H1904" s="19"/>
      <c r="I1904" s="19"/>
      <c r="J1904" s="19"/>
      <c r="K1904" s="1"/>
      <c r="L1904" s="19"/>
      <c r="M1904" s="1">
        <v>2012</v>
      </c>
      <c r="N1904" s="1">
        <v>301.8</v>
      </c>
      <c r="O1904" s="1">
        <v>283.3</v>
      </c>
      <c r="P1904" s="1">
        <v>289.3</v>
      </c>
      <c r="Q1904" s="1">
        <v>253.9</v>
      </c>
      <c r="R1904" s="1">
        <v>230.9</v>
      </c>
      <c r="S1904" s="1">
        <v>250</v>
      </c>
      <c r="T1904" s="1">
        <v>272.3</v>
      </c>
      <c r="U1904" s="1">
        <v>291.8</v>
      </c>
      <c r="V1904" s="1">
        <v>247.8</v>
      </c>
      <c r="W1904" s="1">
        <v>328.1</v>
      </c>
      <c r="X1904" s="1">
        <v>345.8</v>
      </c>
      <c r="Z1904" s="3">
        <f xml:space="preserve"> IFERROR(AVEDEV(Table1[[#This Row],[GP 2012]:[GP 2021]]) / Table1[[#This Row],[Avg GP]], "x")</f>
        <v>8.7079877782627685E-2</v>
      </c>
      <c r="AA1904" s="2">
        <f xml:space="preserve"> IFERROR(AVERAGE(Table1[[#This Row],[GP 2012]:[GP 2021]]), "x")</f>
        <v>274.92</v>
      </c>
      <c r="AB1904" s="11">
        <f>Table1[Equity]/Table1[Market Capital]</f>
        <v>0.92463947543389047</v>
      </c>
      <c r="AC1904" s="1">
        <v>671.9</v>
      </c>
      <c r="AD1904" s="1">
        <v>682.1</v>
      </c>
      <c r="AE1904" s="1">
        <v>723.6</v>
      </c>
      <c r="AF1904" s="1">
        <v>677.5</v>
      </c>
      <c r="AG1904" s="1">
        <v>664.9</v>
      </c>
      <c r="AH1904" s="1">
        <v>694.4</v>
      </c>
      <c r="AI1904" s="1">
        <v>831.2</v>
      </c>
      <c r="AJ1904" s="15">
        <v>1045.0999999999999</v>
      </c>
      <c r="AK1904" s="1">
        <v>981.4</v>
      </c>
      <c r="AL1904" s="15">
        <v>1080.8</v>
      </c>
      <c r="AM1904" s="15">
        <v>1123.3</v>
      </c>
      <c r="AN1904" s="1">
        <v>403.3</v>
      </c>
      <c r="AO1904" s="3">
        <f xml:space="preserve"> IFERROR(Table1[[#This Row],[GP 2012]]/Table1[[#This Row],[Total Assets 2012]], "x")</f>
        <v>0.44917398422384286</v>
      </c>
      <c r="AP1904" s="3">
        <f xml:space="preserve"> IFERROR(Table1[[#This Row],[GP 2013]]/Table1[[#This Row],[Total Assets 2013]], "x")</f>
        <v>0.41533499486878755</v>
      </c>
      <c r="AQ1904" s="3">
        <f xml:space="preserve"> IFERROR(Table1[[#This Row],[GP 2014]]/Table1[[#This Row],[Total Assets 2014]], "x")</f>
        <v>0.39980652294085128</v>
      </c>
      <c r="AR1904" s="3">
        <f xml:space="preserve"> IFERROR(Table1[[#This Row],[GP 2015]]/Table1[[#This Row],[Total Assets 2015]], "x")</f>
        <v>0.37476014760147602</v>
      </c>
      <c r="AS1904" s="3">
        <f xml:space="preserve"> IFERROR(Table1[[#This Row],[GP 2016]]/Table1[[#This Row],[Total Assets 2016]], "x")</f>
        <v>0.34727026620544443</v>
      </c>
      <c r="AT1904" s="3">
        <f xml:space="preserve"> IFERROR(Table1[[#This Row],[GP 2017]]/Table1[[#This Row],[Total Assets 2017]], "x")</f>
        <v>0.36002304147465441</v>
      </c>
      <c r="AU1904" s="3">
        <f xml:space="preserve"> IFERROR(Table1[[#This Row],[GP 2018]]/Table1[[#This Row],[Total Assets 2018]], "x")</f>
        <v>0.32759865255052933</v>
      </c>
      <c r="AV1904" s="3">
        <f xml:space="preserve"> IFERROR(Table1[[#This Row],[GP 2019]]/Table1[[#This Row],[Total Assets 2019]], "x")</f>
        <v>0.27920773131757731</v>
      </c>
      <c r="AW1904" s="3">
        <f xml:space="preserve"> IFERROR(Table1[[#This Row],[GP 2020]]/Table1[[#This Row],[Total Assets 2020]], "x")</f>
        <v>0.25249643366619118</v>
      </c>
      <c r="AX1904" s="3">
        <f xml:space="preserve"> IFERROR(Table1[[#This Row],[GP 2021]]/Table1[[#This Row],[Total Assets 2021]], "x")</f>
        <v>0.3035714285714286</v>
      </c>
      <c r="AY1904" s="3">
        <f xml:space="preserve"> IFERROR(Table1[[#This Row],[GP TTM]]/Table1[[#This Row],[Total Assets TTM]], "x")</f>
        <v>0.30784296269918993</v>
      </c>
      <c r="BA1904" s="3">
        <f xml:space="preserve"> IFERROR(ABS(Table1[[#This Row],[ROA 2013]]-Table1[[#This Row],[ROA 2012]]), "x")</f>
        <v>3.3838989355055304E-2</v>
      </c>
      <c r="BB1904" s="3">
        <f xml:space="preserve"> IFERROR(ABS(Table1[[#This Row],[ROA 2014]]-Table1[[#This Row],[ROA 2013]]), "x")</f>
        <v>1.5528471927936272E-2</v>
      </c>
      <c r="BC1904" s="3">
        <f xml:space="preserve"> IFERROR(ABS(Table1[[#This Row],[ROA 2015]]-Table1[[#This Row],[ROA 2014]]), "x")</f>
        <v>2.504637533937526E-2</v>
      </c>
      <c r="BD1904" s="3">
        <f xml:space="preserve"> IFERROR(ABS(Table1[[#This Row],[ROA 2016]]-Table1[[#This Row],[ROA 2015]]), "x")</f>
        <v>2.748988139603159E-2</v>
      </c>
      <c r="BE1904" s="3">
        <f xml:space="preserve"> IFERROR(ABS(Table1[[#This Row],[ROA 2017]]-Table1[[#This Row],[ROA 2016]]), "x")</f>
        <v>1.2752775269209982E-2</v>
      </c>
      <c r="BF1904" s="3">
        <f xml:space="preserve"> IFERROR(ABS(Table1[[#This Row],[ROA 2018]]-Table1[[#This Row],[ROA 2017]]), "x")</f>
        <v>3.242438892412508E-2</v>
      </c>
      <c r="BG1904" s="3">
        <f xml:space="preserve"> IFERROR(ABS(Table1[[#This Row],[ROA 2019]]-Table1[[#This Row],[ROA 2018]]), "x")</f>
        <v>4.8390921232952022E-2</v>
      </c>
      <c r="BH1904" s="3">
        <f xml:space="preserve"> IFERROR(ABS(Table1[[#This Row],[ROA 2020]]-Table1[[#This Row],[ROA 2019]]), "x")</f>
        <v>2.6711297651386134E-2</v>
      </c>
      <c r="BI1904" s="3">
        <f xml:space="preserve"> IFERROR(ABS(Table1[[#This Row],[ROA 2021]]-Table1[[#This Row],[ROA 2020]]), "x")</f>
        <v>5.1074994905237425E-2</v>
      </c>
      <c r="BJ1904" s="3">
        <f xml:space="preserve"> IFERROR(AVERAGE(Table1[[#This Row],[ROA 2013-2012]:[ROA 2021-2020]]), "x")</f>
        <v>3.0362010666812118E-2</v>
      </c>
      <c r="BK1904" s="3">
        <f>IFERROR(AVERAGE(Table1[[#This Row],[ROA 2012]:[ROA 2021]]), "x")</f>
        <v>0.35092432034207832</v>
      </c>
      <c r="BN1904" s="1">
        <f>SUM(Table1[[#This Row],[B/M Rank]:[ROA Rank]])</f>
        <v>0</v>
      </c>
    </row>
    <row r="1905" spans="1:66" x14ac:dyDescent="0.25">
      <c r="A1905" s="1" t="s">
        <v>2442</v>
      </c>
      <c r="B1905" s="1" t="s">
        <v>492</v>
      </c>
      <c r="C1905" s="1" t="s">
        <v>486</v>
      </c>
      <c r="D1905" s="1" t="s">
        <v>487</v>
      </c>
      <c r="E1905" s="1" t="s">
        <v>108</v>
      </c>
      <c r="F1905" s="1">
        <v>436.74</v>
      </c>
      <c r="G1905" s="19"/>
      <c r="H1905" s="19"/>
      <c r="I1905" s="19"/>
      <c r="J1905" s="19"/>
      <c r="K1905" s="1"/>
      <c r="L1905" s="19"/>
      <c r="M1905" s="1">
        <v>2012</v>
      </c>
      <c r="N1905" s="1">
        <v>46.8</v>
      </c>
      <c r="O1905" s="1">
        <v>53.8</v>
      </c>
      <c r="P1905" s="1">
        <v>62</v>
      </c>
      <c r="Q1905" s="1">
        <v>63.3</v>
      </c>
      <c r="R1905" s="1">
        <v>67.900000000000006</v>
      </c>
      <c r="S1905" s="1">
        <v>64.900000000000006</v>
      </c>
      <c r="T1905" s="1">
        <v>62.4</v>
      </c>
      <c r="U1905" s="1">
        <v>74</v>
      </c>
      <c r="V1905" s="1">
        <v>66.900000000000006</v>
      </c>
      <c r="W1905" s="1">
        <v>75.7</v>
      </c>
      <c r="X1905" s="1">
        <v>76.599999999999994</v>
      </c>
      <c r="Z1905" s="3">
        <f xml:space="preserve"> IFERROR(AVEDEV(Table1[[#This Row],[GP 2012]:[GP 2021]]) / Table1[[#This Row],[Avg GP]], "x")</f>
        <v>9.5813078249960854E-2</v>
      </c>
      <c r="AA1905" s="2">
        <f xml:space="preserve"> IFERROR(AVERAGE(Table1[[#This Row],[GP 2012]:[GP 2021]]), "x")</f>
        <v>63.769999999999996</v>
      </c>
      <c r="AB1905" s="11">
        <f>Table1[Equity]/Table1[Market Capital]</f>
        <v>1.1823968493840729</v>
      </c>
      <c r="AC1905" s="1">
        <v>593.1</v>
      </c>
      <c r="AD1905" s="1">
        <v>975.2</v>
      </c>
      <c r="AE1905" s="1">
        <v>950.3</v>
      </c>
      <c r="AF1905" s="15">
        <v>1023.9</v>
      </c>
      <c r="AG1905" s="15">
        <v>1029.9000000000001</v>
      </c>
      <c r="AH1905" s="15">
        <v>1031.3</v>
      </c>
      <c r="AI1905" s="15">
        <v>1061.0999999999999</v>
      </c>
      <c r="AJ1905" s="15">
        <v>1162</v>
      </c>
      <c r="AK1905" s="15">
        <v>1139.0999999999999</v>
      </c>
      <c r="AL1905" s="15">
        <v>1214.8</v>
      </c>
      <c r="AM1905" s="15">
        <v>1236.4000000000001</v>
      </c>
      <c r="AN1905" s="1">
        <v>516.4</v>
      </c>
      <c r="AO1905" s="3">
        <f xml:space="preserve"> IFERROR(Table1[[#This Row],[GP 2012]]/Table1[[#This Row],[Total Assets 2012]], "x")</f>
        <v>7.8907435508345974E-2</v>
      </c>
      <c r="AP1905" s="3">
        <f xml:space="preserve"> IFERROR(Table1[[#This Row],[GP 2013]]/Table1[[#This Row],[Total Assets 2013]], "x")</f>
        <v>5.5168170631665292E-2</v>
      </c>
      <c r="AQ1905" s="3">
        <f xml:space="preserve"> IFERROR(Table1[[#This Row],[GP 2014]]/Table1[[#This Row],[Total Assets 2014]], "x")</f>
        <v>6.5242554982637063E-2</v>
      </c>
      <c r="AR1905" s="3">
        <f xml:space="preserve"> IFERROR(Table1[[#This Row],[GP 2015]]/Table1[[#This Row],[Total Assets 2015]], "x")</f>
        <v>6.1822443598007613E-2</v>
      </c>
      <c r="AS1905" s="3">
        <f xml:space="preserve"> IFERROR(Table1[[#This Row],[GP 2016]]/Table1[[#This Row],[Total Assets 2016]], "x")</f>
        <v>6.592873094475192E-2</v>
      </c>
      <c r="AT1905" s="3">
        <f xml:space="preserve"> IFERROR(Table1[[#This Row],[GP 2017]]/Table1[[#This Row],[Total Assets 2017]], "x")</f>
        <v>6.2930282168137314E-2</v>
      </c>
      <c r="AU1905" s="3">
        <f xml:space="preserve"> IFERROR(Table1[[#This Row],[GP 2018]]/Table1[[#This Row],[Total Assets 2018]], "x")</f>
        <v>5.8806898501554995E-2</v>
      </c>
      <c r="AV1905" s="3">
        <f xml:space="preserve"> IFERROR(Table1[[#This Row],[GP 2019]]/Table1[[#This Row],[Total Assets 2019]], "x")</f>
        <v>6.3683304647160072E-2</v>
      </c>
      <c r="AW1905" s="3">
        <f xml:space="preserve"> IFERROR(Table1[[#This Row],[GP 2020]]/Table1[[#This Row],[Total Assets 2020]], "x")</f>
        <v>5.8730576771135114E-2</v>
      </c>
      <c r="AX1905" s="3">
        <f xml:space="preserve"> IFERROR(Table1[[#This Row],[GP 2021]]/Table1[[#This Row],[Total Assets 2021]], "x")</f>
        <v>6.2314784326638131E-2</v>
      </c>
      <c r="AY1905" s="3">
        <f xml:space="preserve"> IFERROR(Table1[[#This Row],[GP TTM]]/Table1[[#This Row],[Total Assets TTM]], "x")</f>
        <v>6.1954060174700738E-2</v>
      </c>
      <c r="BA1905" s="3">
        <f xml:space="preserve"> IFERROR(ABS(Table1[[#This Row],[ROA 2013]]-Table1[[#This Row],[ROA 2012]]), "x")</f>
        <v>2.3739264876680682E-2</v>
      </c>
      <c r="BB1905" s="3">
        <f xml:space="preserve"> IFERROR(ABS(Table1[[#This Row],[ROA 2014]]-Table1[[#This Row],[ROA 2013]]), "x")</f>
        <v>1.0074384350971771E-2</v>
      </c>
      <c r="BC1905" s="3">
        <f xml:space="preserve"> IFERROR(ABS(Table1[[#This Row],[ROA 2015]]-Table1[[#This Row],[ROA 2014]]), "x")</f>
        <v>3.4201113846294498E-3</v>
      </c>
      <c r="BD1905" s="3">
        <f xml:space="preserve"> IFERROR(ABS(Table1[[#This Row],[ROA 2016]]-Table1[[#This Row],[ROA 2015]]), "x")</f>
        <v>4.106287346744307E-3</v>
      </c>
      <c r="BE1905" s="3">
        <f xml:space="preserve"> IFERROR(ABS(Table1[[#This Row],[ROA 2017]]-Table1[[#This Row],[ROA 2016]]), "x")</f>
        <v>2.9984487766146067E-3</v>
      </c>
      <c r="BF1905" s="3">
        <f xml:space="preserve"> IFERROR(ABS(Table1[[#This Row],[ROA 2018]]-Table1[[#This Row],[ROA 2017]]), "x")</f>
        <v>4.1233836665823184E-3</v>
      </c>
      <c r="BG1905" s="3">
        <f xml:space="preserve"> IFERROR(ABS(Table1[[#This Row],[ROA 2019]]-Table1[[#This Row],[ROA 2018]]), "x")</f>
        <v>4.8764061456050764E-3</v>
      </c>
      <c r="BH1905" s="3">
        <f xml:space="preserve"> IFERROR(ABS(Table1[[#This Row],[ROA 2020]]-Table1[[#This Row],[ROA 2019]]), "x")</f>
        <v>4.952727876024958E-3</v>
      </c>
      <c r="BI1905" s="3">
        <f xml:space="preserve"> IFERROR(ABS(Table1[[#This Row],[ROA 2021]]-Table1[[#This Row],[ROA 2020]]), "x")</f>
        <v>3.5842075555030176E-3</v>
      </c>
      <c r="BJ1905" s="3">
        <f xml:space="preserve"> IFERROR(AVERAGE(Table1[[#This Row],[ROA 2013-2012]:[ROA 2021-2020]]), "x")</f>
        <v>6.8750246643729095E-3</v>
      </c>
      <c r="BK1905" s="3">
        <f>IFERROR(AVERAGE(Table1[[#This Row],[ROA 2012]:[ROA 2021]]), "x")</f>
        <v>6.3353518208003362E-2</v>
      </c>
      <c r="BN1905" s="1">
        <f>SUM(Table1[[#This Row],[B/M Rank]:[ROA Rank]])</f>
        <v>0</v>
      </c>
    </row>
    <row r="1906" spans="1:66" x14ac:dyDescent="0.25">
      <c r="A1906" s="1" t="s">
        <v>3900</v>
      </c>
      <c r="B1906" s="1" t="s">
        <v>4756</v>
      </c>
      <c r="C1906" s="1" t="s">
        <v>1499</v>
      </c>
      <c r="D1906" s="1" t="s">
        <v>440</v>
      </c>
      <c r="E1906" s="1" t="s">
        <v>108</v>
      </c>
      <c r="F1906" s="1">
        <v>437.54</v>
      </c>
      <c r="G1906" s="19"/>
      <c r="H1906" s="19"/>
      <c r="I1906" s="19"/>
      <c r="J1906" s="19"/>
      <c r="K1906" s="1"/>
      <c r="L1906" s="19"/>
      <c r="M1906" s="1">
        <v>2015</v>
      </c>
      <c r="Q1906" s="1">
        <v>15</v>
      </c>
      <c r="R1906" s="1">
        <v>43.7</v>
      </c>
      <c r="S1906" s="1">
        <v>69.2</v>
      </c>
      <c r="T1906" s="1">
        <v>84</v>
      </c>
      <c r="U1906" s="1">
        <v>88.1</v>
      </c>
      <c r="V1906" s="1">
        <v>159.69999999999999</v>
      </c>
      <c r="W1906" s="1">
        <v>167.1</v>
      </c>
      <c r="X1906" s="1">
        <v>173.8</v>
      </c>
      <c r="Z1906" s="3">
        <f xml:space="preserve"> IFERROR(AVEDEV(Table1[[#This Row],[GP 2012]:[GP 2021]]) / Table1[[#This Row],[Avg GP]], "x")</f>
        <v>0.47132828881393019</v>
      </c>
      <c r="AA1906" s="2">
        <f xml:space="preserve"> IFERROR(AVERAGE(Table1[[#This Row],[GP 2012]:[GP 2021]]), "x")</f>
        <v>89.54285714285713</v>
      </c>
      <c r="AB1906" s="11">
        <f>Table1[Equity]/Table1[Market Capital]</f>
        <v>1.5726562142889793</v>
      </c>
      <c r="AF1906" s="1">
        <v>298.3</v>
      </c>
      <c r="AG1906" s="1">
        <v>580.4</v>
      </c>
      <c r="AH1906" s="1">
        <v>934.6</v>
      </c>
      <c r="AI1906" s="15">
        <v>1233.5</v>
      </c>
      <c r="AJ1906" s="15">
        <v>1829.6</v>
      </c>
      <c r="AK1906" s="15">
        <v>1863.7</v>
      </c>
      <c r="AL1906" s="15">
        <v>1970.6</v>
      </c>
      <c r="AM1906" s="15">
        <v>2170.3000000000002</v>
      </c>
      <c r="AN1906" s="1">
        <v>688.1</v>
      </c>
      <c r="AO1906" s="3" t="str">
        <f xml:space="preserve"> IFERROR(Table1[[#This Row],[GP 2012]]/Table1[[#This Row],[Total Assets 2012]], "x")</f>
        <v>x</v>
      </c>
      <c r="AP1906" s="3" t="str">
        <f xml:space="preserve"> IFERROR(Table1[[#This Row],[GP 2013]]/Table1[[#This Row],[Total Assets 2013]], "x")</f>
        <v>x</v>
      </c>
      <c r="AQ1906" s="3" t="str">
        <f xml:space="preserve"> IFERROR(Table1[[#This Row],[GP 2014]]/Table1[[#This Row],[Total Assets 2014]], "x")</f>
        <v>x</v>
      </c>
      <c r="AR1906" s="3">
        <f xml:space="preserve"> IFERROR(Table1[[#This Row],[GP 2015]]/Table1[[#This Row],[Total Assets 2015]], "x")</f>
        <v>5.0284948038887022E-2</v>
      </c>
      <c r="AS1906" s="3">
        <f xml:space="preserve"> IFERROR(Table1[[#This Row],[GP 2016]]/Table1[[#This Row],[Total Assets 2016]], "x")</f>
        <v>7.5292901447277752E-2</v>
      </c>
      <c r="AT1906" s="3">
        <f xml:space="preserve"> IFERROR(Table1[[#This Row],[GP 2017]]/Table1[[#This Row],[Total Assets 2017]], "x")</f>
        <v>7.404237106783651E-2</v>
      </c>
      <c r="AU1906" s="3">
        <f xml:space="preserve"> IFERROR(Table1[[#This Row],[GP 2018]]/Table1[[#This Row],[Total Assets 2018]], "x")</f>
        <v>6.8098905553303613E-2</v>
      </c>
      <c r="AV1906" s="3">
        <f xml:space="preserve"> IFERROR(Table1[[#This Row],[GP 2019]]/Table1[[#This Row],[Total Assets 2019]], "x")</f>
        <v>4.8152601661565368E-2</v>
      </c>
      <c r="AW1906" s="3">
        <f xml:space="preserve"> IFERROR(Table1[[#This Row],[GP 2020]]/Table1[[#This Row],[Total Assets 2020]], "x")</f>
        <v>8.5689756935129036E-2</v>
      </c>
      <c r="AX1906" s="3">
        <f xml:space="preserve"> IFERROR(Table1[[#This Row],[GP 2021]]/Table1[[#This Row],[Total Assets 2021]], "x")</f>
        <v>8.479650867756014E-2</v>
      </c>
      <c r="AY1906" s="3">
        <f xml:space="preserve"> IFERROR(Table1[[#This Row],[GP TTM]]/Table1[[#This Row],[Total Assets TTM]], "x")</f>
        <v>8.0081094779523562E-2</v>
      </c>
      <c r="BA1906" s="3" t="str">
        <f xml:space="preserve"> IFERROR(ABS(Table1[[#This Row],[ROA 2013]]-Table1[[#This Row],[ROA 2012]]), "x")</f>
        <v>x</v>
      </c>
      <c r="BB1906" s="3" t="str">
        <f xml:space="preserve"> IFERROR(ABS(Table1[[#This Row],[ROA 2014]]-Table1[[#This Row],[ROA 2013]]), "x")</f>
        <v>x</v>
      </c>
      <c r="BC1906" s="3" t="str">
        <f xml:space="preserve"> IFERROR(ABS(Table1[[#This Row],[ROA 2015]]-Table1[[#This Row],[ROA 2014]]), "x")</f>
        <v>x</v>
      </c>
      <c r="BD1906" s="3">
        <f xml:space="preserve"> IFERROR(ABS(Table1[[#This Row],[ROA 2016]]-Table1[[#This Row],[ROA 2015]]), "x")</f>
        <v>2.500795340839073E-2</v>
      </c>
      <c r="BE1906" s="3">
        <f xml:space="preserve"> IFERROR(ABS(Table1[[#This Row],[ROA 2017]]-Table1[[#This Row],[ROA 2016]]), "x")</f>
        <v>1.250530379441242E-3</v>
      </c>
      <c r="BF1906" s="3">
        <f xml:space="preserve"> IFERROR(ABS(Table1[[#This Row],[ROA 2018]]-Table1[[#This Row],[ROA 2017]]), "x")</f>
        <v>5.9434655145328974E-3</v>
      </c>
      <c r="BG1906" s="3">
        <f xml:space="preserve"> IFERROR(ABS(Table1[[#This Row],[ROA 2019]]-Table1[[#This Row],[ROA 2018]]), "x")</f>
        <v>1.9946303891738244E-2</v>
      </c>
      <c r="BH1906" s="3">
        <f xml:space="preserve"> IFERROR(ABS(Table1[[#This Row],[ROA 2020]]-Table1[[#This Row],[ROA 2019]]), "x")</f>
        <v>3.7537155273563667E-2</v>
      </c>
      <c r="BI1906" s="3">
        <f xml:space="preserve"> IFERROR(ABS(Table1[[#This Row],[ROA 2021]]-Table1[[#This Row],[ROA 2020]]), "x")</f>
        <v>8.9324825756889603E-4</v>
      </c>
      <c r="BJ1906" s="3">
        <f xml:space="preserve"> IFERROR(AVERAGE(Table1[[#This Row],[ROA 2013-2012]:[ROA 2021-2020]]), "x")</f>
        <v>1.509644278753928E-2</v>
      </c>
      <c r="BK1906" s="3">
        <f>IFERROR(AVERAGE(Table1[[#This Row],[ROA 2012]:[ROA 2021]]), "x")</f>
        <v>6.9479713340222765E-2</v>
      </c>
      <c r="BN1906" s="1">
        <f>SUM(Table1[[#This Row],[B/M Rank]:[ROA Rank]])</f>
        <v>0</v>
      </c>
    </row>
    <row r="1907" spans="1:66" x14ac:dyDescent="0.25">
      <c r="A1907" s="1" t="s">
        <v>3996</v>
      </c>
      <c r="B1907" s="1" t="s">
        <v>1708</v>
      </c>
      <c r="C1907" s="1" t="s">
        <v>12</v>
      </c>
      <c r="D1907" s="1" t="s">
        <v>11</v>
      </c>
      <c r="E1907" s="1" t="s">
        <v>108</v>
      </c>
      <c r="F1907" s="1">
        <v>440.25</v>
      </c>
      <c r="G1907" s="19"/>
      <c r="H1907" s="19"/>
      <c r="I1907" s="19"/>
      <c r="J1907" s="19"/>
      <c r="K1907" s="1"/>
      <c r="L1907" s="19"/>
      <c r="M1907" s="1">
        <v>2016</v>
      </c>
      <c r="R1907" s="1">
        <v>2.4</v>
      </c>
      <c r="S1907" s="1">
        <v>-0.4</v>
      </c>
      <c r="T1907" s="1">
        <v>1.9</v>
      </c>
      <c r="U1907" s="1">
        <v>10.6</v>
      </c>
      <c r="V1907" s="1">
        <v>46.5</v>
      </c>
      <c r="W1907" s="1">
        <v>62.5</v>
      </c>
      <c r="X1907" s="1">
        <v>61.3</v>
      </c>
      <c r="Z1907" s="3">
        <f xml:space="preserve"> IFERROR(AVEDEV(Table1[[#This Row],[GP 2012]:[GP 2021]]) / Table1[[#This Row],[Avg GP]], "x")</f>
        <v>1.0985155195681513</v>
      </c>
      <c r="AA1907" s="2">
        <f xml:space="preserve"> IFERROR(AVERAGE(Table1[[#This Row],[GP 2012]:[GP 2021]]), "x")</f>
        <v>20.583333333333332</v>
      </c>
      <c r="AB1907" s="11">
        <f>Table1[Equity]/Table1[Market Capital]</f>
        <v>0.15195911413969337</v>
      </c>
      <c r="AG1907" s="1">
        <v>8.9</v>
      </c>
      <c r="AH1907" s="1">
        <v>17.3</v>
      </c>
      <c r="AI1907" s="1">
        <v>82.5</v>
      </c>
      <c r="AJ1907" s="1">
        <v>263.2</v>
      </c>
      <c r="AK1907" s="1">
        <v>260.5</v>
      </c>
      <c r="AL1907" s="1">
        <v>323.10000000000002</v>
      </c>
      <c r="AM1907" s="1">
        <v>363.4</v>
      </c>
      <c r="AN1907" s="1">
        <v>66.900000000000006</v>
      </c>
      <c r="AO1907" s="3" t="str">
        <f xml:space="preserve"> IFERROR(Table1[[#This Row],[GP 2012]]/Table1[[#This Row],[Total Assets 2012]], "x")</f>
        <v>x</v>
      </c>
      <c r="AP1907" s="3" t="str">
        <f xml:space="preserve"> IFERROR(Table1[[#This Row],[GP 2013]]/Table1[[#This Row],[Total Assets 2013]], "x")</f>
        <v>x</v>
      </c>
      <c r="AQ1907" s="3" t="str">
        <f xml:space="preserve"> IFERROR(Table1[[#This Row],[GP 2014]]/Table1[[#This Row],[Total Assets 2014]], "x")</f>
        <v>x</v>
      </c>
      <c r="AR1907" s="3" t="str">
        <f xml:space="preserve"> IFERROR(Table1[[#This Row],[GP 2015]]/Table1[[#This Row],[Total Assets 2015]], "x")</f>
        <v>x</v>
      </c>
      <c r="AS1907" s="3">
        <f xml:space="preserve"> IFERROR(Table1[[#This Row],[GP 2016]]/Table1[[#This Row],[Total Assets 2016]], "x")</f>
        <v>0.2696629213483146</v>
      </c>
      <c r="AT1907" s="3">
        <f xml:space="preserve"> IFERROR(Table1[[#This Row],[GP 2017]]/Table1[[#This Row],[Total Assets 2017]], "x")</f>
        <v>-2.3121387283236993E-2</v>
      </c>
      <c r="AU1907" s="3">
        <f xml:space="preserve"> IFERROR(Table1[[#This Row],[GP 2018]]/Table1[[#This Row],[Total Assets 2018]], "x")</f>
        <v>2.3030303030303029E-2</v>
      </c>
      <c r="AV1907" s="3">
        <f xml:space="preserve"> IFERROR(Table1[[#This Row],[GP 2019]]/Table1[[#This Row],[Total Assets 2019]], "x")</f>
        <v>4.0273556231003038E-2</v>
      </c>
      <c r="AW1907" s="3">
        <f xml:space="preserve"> IFERROR(Table1[[#This Row],[GP 2020]]/Table1[[#This Row],[Total Assets 2020]], "x")</f>
        <v>0.1785028790786948</v>
      </c>
      <c r="AX1907" s="3">
        <f xml:space="preserve"> IFERROR(Table1[[#This Row],[GP 2021]]/Table1[[#This Row],[Total Assets 2021]], "x")</f>
        <v>0.19343856391210151</v>
      </c>
      <c r="AY1907" s="3">
        <f xml:space="preserve"> IFERROR(Table1[[#This Row],[GP TTM]]/Table1[[#This Row],[Total Assets TTM]], "x")</f>
        <v>0.16868464501926253</v>
      </c>
      <c r="BA1907" s="3" t="str">
        <f xml:space="preserve"> IFERROR(ABS(Table1[[#This Row],[ROA 2013]]-Table1[[#This Row],[ROA 2012]]), "x")</f>
        <v>x</v>
      </c>
      <c r="BB1907" s="3" t="str">
        <f xml:space="preserve"> IFERROR(ABS(Table1[[#This Row],[ROA 2014]]-Table1[[#This Row],[ROA 2013]]), "x")</f>
        <v>x</v>
      </c>
      <c r="BC1907" s="3" t="str">
        <f xml:space="preserve"> IFERROR(ABS(Table1[[#This Row],[ROA 2015]]-Table1[[#This Row],[ROA 2014]]), "x")</f>
        <v>x</v>
      </c>
      <c r="BD1907" s="3" t="str">
        <f xml:space="preserve"> IFERROR(ABS(Table1[[#This Row],[ROA 2016]]-Table1[[#This Row],[ROA 2015]]), "x")</f>
        <v>x</v>
      </c>
      <c r="BE1907" s="3">
        <f xml:space="preserve"> IFERROR(ABS(Table1[[#This Row],[ROA 2017]]-Table1[[#This Row],[ROA 2016]]), "x")</f>
        <v>0.29278430863155158</v>
      </c>
      <c r="BF1907" s="3">
        <f xml:space="preserve"> IFERROR(ABS(Table1[[#This Row],[ROA 2018]]-Table1[[#This Row],[ROA 2017]]), "x")</f>
        <v>4.6151690313540022E-2</v>
      </c>
      <c r="BG1907" s="3">
        <f xml:space="preserve"> IFERROR(ABS(Table1[[#This Row],[ROA 2019]]-Table1[[#This Row],[ROA 2018]]), "x")</f>
        <v>1.7243253200700009E-2</v>
      </c>
      <c r="BH1907" s="3">
        <f xml:space="preserve"> IFERROR(ABS(Table1[[#This Row],[ROA 2020]]-Table1[[#This Row],[ROA 2019]]), "x")</f>
        <v>0.13822932284769177</v>
      </c>
      <c r="BI1907" s="3">
        <f xml:space="preserve"> IFERROR(ABS(Table1[[#This Row],[ROA 2021]]-Table1[[#This Row],[ROA 2020]]), "x")</f>
        <v>1.4935684833406709E-2</v>
      </c>
      <c r="BJ1907" s="3">
        <f xml:space="preserve"> IFERROR(AVERAGE(Table1[[#This Row],[ROA 2013-2012]:[ROA 2021-2020]]), "x")</f>
        <v>0.10186885196537802</v>
      </c>
      <c r="BK1907" s="3">
        <f>IFERROR(AVERAGE(Table1[[#This Row],[ROA 2012]:[ROA 2021]]), "x")</f>
        <v>0.11363113938619666</v>
      </c>
      <c r="BN1907" s="1">
        <f>SUM(Table1[[#This Row],[B/M Rank]:[ROA Rank]])</f>
        <v>0</v>
      </c>
    </row>
    <row r="1908" spans="1:66" x14ac:dyDescent="0.25">
      <c r="A1908" s="1" t="s">
        <v>2258</v>
      </c>
      <c r="B1908" s="1" t="s">
        <v>300</v>
      </c>
      <c r="C1908" s="1" t="s">
        <v>299</v>
      </c>
      <c r="D1908" s="1" t="s">
        <v>107</v>
      </c>
      <c r="E1908" s="1" t="s">
        <v>108</v>
      </c>
      <c r="F1908" s="1">
        <v>442.33</v>
      </c>
      <c r="G1908" s="19"/>
      <c r="H1908" s="19"/>
      <c r="I1908" s="19"/>
      <c r="J1908" s="19"/>
      <c r="K1908" s="1"/>
      <c r="L1908" s="19"/>
      <c r="M1908" s="1">
        <v>2012</v>
      </c>
      <c r="N1908" s="1">
        <v>-1.5</v>
      </c>
      <c r="O1908" s="1">
        <v>1.2</v>
      </c>
      <c r="P1908" s="1">
        <v>1.7</v>
      </c>
      <c r="Q1908" s="1">
        <v>0.3</v>
      </c>
      <c r="R1908" s="1">
        <v>-0.2</v>
      </c>
      <c r="S1908" s="1">
        <v>3.1</v>
      </c>
      <c r="T1908" s="1">
        <v>1.1000000000000001</v>
      </c>
      <c r="U1908" s="1">
        <v>1.3</v>
      </c>
      <c r="V1908" s="1">
        <v>10.199999999999999</v>
      </c>
      <c r="W1908" s="1">
        <v>12.5</v>
      </c>
      <c r="X1908" s="1">
        <v>11.4</v>
      </c>
      <c r="Z1908" s="3">
        <f xml:space="preserve"> IFERROR(AVEDEV(Table1[[#This Row],[GP 2012]:[GP 2021]]) / Table1[[#This Row],[Avg GP]], "x")</f>
        <v>1.1373737373737376</v>
      </c>
      <c r="AA1908" s="2">
        <f xml:space="preserve"> IFERROR(AVERAGE(Table1[[#This Row],[GP 2012]:[GP 2021]]), "x")</f>
        <v>2.9699999999999998</v>
      </c>
      <c r="AB1908" s="11">
        <f>Table1[Equity]/Table1[Market Capital]</f>
        <v>8.6813012908914161E-2</v>
      </c>
      <c r="AC1908" s="1">
        <v>10.199999999999999</v>
      </c>
      <c r="AD1908" s="1">
        <v>7.2</v>
      </c>
      <c r="AE1908" s="1">
        <v>6.9</v>
      </c>
      <c r="AF1908" s="1">
        <v>7.1</v>
      </c>
      <c r="AG1908" s="1">
        <v>3.2</v>
      </c>
      <c r="AH1908" s="1">
        <v>5.8</v>
      </c>
      <c r="AI1908" s="1">
        <v>8.8000000000000007</v>
      </c>
      <c r="AJ1908" s="1">
        <v>9.6</v>
      </c>
      <c r="AK1908" s="1">
        <v>74.5</v>
      </c>
      <c r="AL1908" s="1">
        <v>69.8</v>
      </c>
      <c r="AM1908" s="1">
        <v>67.400000000000006</v>
      </c>
      <c r="AN1908" s="1">
        <v>38.4</v>
      </c>
      <c r="AO1908" s="3">
        <f xml:space="preserve"> IFERROR(Table1[[#This Row],[GP 2012]]/Table1[[#This Row],[Total Assets 2012]], "x")</f>
        <v>-0.14705882352941177</v>
      </c>
      <c r="AP1908" s="3">
        <f xml:space="preserve"> IFERROR(Table1[[#This Row],[GP 2013]]/Table1[[#This Row],[Total Assets 2013]], "x")</f>
        <v>0.16666666666666666</v>
      </c>
      <c r="AQ1908" s="3">
        <f xml:space="preserve"> IFERROR(Table1[[#This Row],[GP 2014]]/Table1[[#This Row],[Total Assets 2014]], "x")</f>
        <v>0.24637681159420288</v>
      </c>
      <c r="AR1908" s="3">
        <f xml:space="preserve"> IFERROR(Table1[[#This Row],[GP 2015]]/Table1[[#This Row],[Total Assets 2015]], "x")</f>
        <v>4.2253521126760563E-2</v>
      </c>
      <c r="AS1908" s="3">
        <f xml:space="preserve"> IFERROR(Table1[[#This Row],[GP 2016]]/Table1[[#This Row],[Total Assets 2016]], "x")</f>
        <v>-6.25E-2</v>
      </c>
      <c r="AT1908" s="3">
        <f xml:space="preserve"> IFERROR(Table1[[#This Row],[GP 2017]]/Table1[[#This Row],[Total Assets 2017]], "x")</f>
        <v>0.53448275862068972</v>
      </c>
      <c r="AU1908" s="3">
        <f xml:space="preserve"> IFERROR(Table1[[#This Row],[GP 2018]]/Table1[[#This Row],[Total Assets 2018]], "x")</f>
        <v>0.125</v>
      </c>
      <c r="AV1908" s="3">
        <f xml:space="preserve"> IFERROR(Table1[[#This Row],[GP 2019]]/Table1[[#This Row],[Total Assets 2019]], "x")</f>
        <v>0.13541666666666669</v>
      </c>
      <c r="AW1908" s="3">
        <f xml:space="preserve"> IFERROR(Table1[[#This Row],[GP 2020]]/Table1[[#This Row],[Total Assets 2020]], "x")</f>
        <v>0.13691275167785233</v>
      </c>
      <c r="AX1908" s="3">
        <f xml:space="preserve"> IFERROR(Table1[[#This Row],[GP 2021]]/Table1[[#This Row],[Total Assets 2021]], "x")</f>
        <v>0.17908309455587393</v>
      </c>
      <c r="AY1908" s="3">
        <f xml:space="preserve"> IFERROR(Table1[[#This Row],[GP TTM]]/Table1[[#This Row],[Total Assets TTM]], "x")</f>
        <v>0.1691394658753709</v>
      </c>
      <c r="BA1908" s="3">
        <f xml:space="preserve"> IFERROR(ABS(Table1[[#This Row],[ROA 2013]]-Table1[[#This Row],[ROA 2012]]), "x")</f>
        <v>0.31372549019607843</v>
      </c>
      <c r="BB1908" s="3">
        <f xml:space="preserve"> IFERROR(ABS(Table1[[#This Row],[ROA 2014]]-Table1[[#This Row],[ROA 2013]]), "x")</f>
        <v>7.9710144927536225E-2</v>
      </c>
      <c r="BC1908" s="3">
        <f xml:space="preserve"> IFERROR(ABS(Table1[[#This Row],[ROA 2015]]-Table1[[#This Row],[ROA 2014]]), "x")</f>
        <v>0.20412329046744232</v>
      </c>
      <c r="BD1908" s="3">
        <f xml:space="preserve"> IFERROR(ABS(Table1[[#This Row],[ROA 2016]]-Table1[[#This Row],[ROA 2015]]), "x")</f>
        <v>0.10475352112676056</v>
      </c>
      <c r="BE1908" s="3">
        <f xml:space="preserve"> IFERROR(ABS(Table1[[#This Row],[ROA 2017]]-Table1[[#This Row],[ROA 2016]]), "x")</f>
        <v>0.59698275862068972</v>
      </c>
      <c r="BF1908" s="3">
        <f xml:space="preserve"> IFERROR(ABS(Table1[[#This Row],[ROA 2018]]-Table1[[#This Row],[ROA 2017]]), "x")</f>
        <v>0.40948275862068972</v>
      </c>
      <c r="BG1908" s="3">
        <f xml:space="preserve"> IFERROR(ABS(Table1[[#This Row],[ROA 2019]]-Table1[[#This Row],[ROA 2018]]), "x")</f>
        <v>1.0416666666666685E-2</v>
      </c>
      <c r="BH1908" s="3">
        <f xml:space="preserve"> IFERROR(ABS(Table1[[#This Row],[ROA 2020]]-Table1[[#This Row],[ROA 2019]]), "x")</f>
        <v>1.4960850111856439E-3</v>
      </c>
      <c r="BI1908" s="3">
        <f xml:space="preserve"> IFERROR(ABS(Table1[[#This Row],[ROA 2021]]-Table1[[#This Row],[ROA 2020]]), "x")</f>
        <v>4.2170342878021599E-2</v>
      </c>
      <c r="BJ1908" s="3">
        <f xml:space="preserve"> IFERROR(AVERAGE(Table1[[#This Row],[ROA 2013-2012]:[ROA 2021-2020]]), "x")</f>
        <v>0.19587345094611897</v>
      </c>
      <c r="BK1908" s="3">
        <f>IFERROR(AVERAGE(Table1[[#This Row],[ROA 2012]:[ROA 2021]]), "x")</f>
        <v>0.1356633447379301</v>
      </c>
      <c r="BN1908" s="1">
        <f>SUM(Table1[[#This Row],[B/M Rank]:[ROA Rank]])</f>
        <v>0</v>
      </c>
    </row>
    <row r="1909" spans="1:66" x14ac:dyDescent="0.25">
      <c r="A1909" s="1" t="s">
        <v>4117</v>
      </c>
      <c r="B1909" s="1" t="s">
        <v>1823</v>
      </c>
      <c r="C1909" s="1" t="s">
        <v>12</v>
      </c>
      <c r="D1909" s="1" t="s">
        <v>11</v>
      </c>
      <c r="E1909" s="1" t="s">
        <v>108</v>
      </c>
      <c r="F1909" s="1">
        <v>444.82</v>
      </c>
      <c r="G1909" s="19"/>
      <c r="H1909" s="19"/>
      <c r="I1909" s="19"/>
      <c r="J1909" s="19"/>
      <c r="K1909" s="1"/>
      <c r="L1909" s="19"/>
      <c r="M1909" s="1">
        <v>2018</v>
      </c>
      <c r="T1909" s="1" t="s">
        <v>4368</v>
      </c>
      <c r="U1909" s="1">
        <v>39</v>
      </c>
      <c r="V1909" s="1">
        <v>112.9</v>
      </c>
      <c r="W1909" s="1">
        <v>230.1</v>
      </c>
      <c r="X1909" s="1">
        <v>249.7</v>
      </c>
      <c r="Z1909" s="3">
        <f xml:space="preserve"> IFERROR(AVEDEV(Table1[[#This Row],[GP 2012]:[GP 2021]]) / Table1[[#This Row],[Avg GP]], "x")</f>
        <v>0.5380453752181501</v>
      </c>
      <c r="AA1909" s="2">
        <f xml:space="preserve"> IFERROR(AVERAGE(Table1[[#This Row],[GP 2012]:[GP 2021]]), "x")</f>
        <v>127.33333333333333</v>
      </c>
      <c r="AB1909" s="11">
        <f>Table1[Equity]/Table1[Market Capital]</f>
        <v>2.936019063891012</v>
      </c>
      <c r="AI1909" s="1">
        <v>136.6</v>
      </c>
      <c r="AJ1909" s="1">
        <v>461.1</v>
      </c>
      <c r="AK1909" s="1">
        <v>718.8</v>
      </c>
      <c r="AL1909" s="15">
        <v>2351.9</v>
      </c>
      <c r="AM1909" s="15">
        <v>2317.6999999999998</v>
      </c>
      <c r="AN1909" s="15">
        <v>1306</v>
      </c>
      <c r="AO1909" s="3" t="str">
        <f xml:space="preserve"> IFERROR(Table1[[#This Row],[GP 2012]]/Table1[[#This Row],[Total Assets 2012]], "x")</f>
        <v>x</v>
      </c>
      <c r="AP1909" s="3" t="str">
        <f xml:space="preserve"> IFERROR(Table1[[#This Row],[GP 2013]]/Table1[[#This Row],[Total Assets 2013]], "x")</f>
        <v>x</v>
      </c>
      <c r="AQ1909" s="3" t="str">
        <f xml:space="preserve"> IFERROR(Table1[[#This Row],[GP 2014]]/Table1[[#This Row],[Total Assets 2014]], "x")</f>
        <v>x</v>
      </c>
      <c r="AR1909" s="3" t="str">
        <f xml:space="preserve"> IFERROR(Table1[[#This Row],[GP 2015]]/Table1[[#This Row],[Total Assets 2015]], "x")</f>
        <v>x</v>
      </c>
      <c r="AS1909" s="3" t="str">
        <f xml:space="preserve"> IFERROR(Table1[[#This Row],[GP 2016]]/Table1[[#This Row],[Total Assets 2016]], "x")</f>
        <v>x</v>
      </c>
      <c r="AT1909" s="3" t="str">
        <f xml:space="preserve"> IFERROR(Table1[[#This Row],[GP 2017]]/Table1[[#This Row],[Total Assets 2017]], "x")</f>
        <v>x</v>
      </c>
      <c r="AU1909" s="3" t="str">
        <f xml:space="preserve"> IFERROR(Table1[[#This Row],[GP 2018]]/Table1[[#This Row],[Total Assets 2018]], "x")</f>
        <v>x</v>
      </c>
      <c r="AV1909" s="3">
        <f xml:space="preserve"> IFERROR(Table1[[#This Row],[GP 2019]]/Table1[[#This Row],[Total Assets 2019]], "x")</f>
        <v>8.4580351333767081E-2</v>
      </c>
      <c r="AW1909" s="3">
        <f xml:space="preserve"> IFERROR(Table1[[#This Row],[GP 2020]]/Table1[[#This Row],[Total Assets 2020]], "x")</f>
        <v>0.15706733444629942</v>
      </c>
      <c r="AX1909" s="3">
        <f xml:space="preserve"> IFERROR(Table1[[#This Row],[GP 2021]]/Table1[[#This Row],[Total Assets 2021]], "x")</f>
        <v>9.7835792338109601E-2</v>
      </c>
      <c r="AY1909" s="3">
        <f xml:space="preserve"> IFERROR(Table1[[#This Row],[GP TTM]]/Table1[[#This Row],[Total Assets TTM]], "x")</f>
        <v>0.10773611770289511</v>
      </c>
      <c r="BA1909" s="3" t="str">
        <f xml:space="preserve"> IFERROR(ABS(Table1[[#This Row],[ROA 2013]]-Table1[[#This Row],[ROA 2012]]), "x")</f>
        <v>x</v>
      </c>
      <c r="BB1909" s="3" t="str">
        <f xml:space="preserve"> IFERROR(ABS(Table1[[#This Row],[ROA 2014]]-Table1[[#This Row],[ROA 2013]]), "x")</f>
        <v>x</v>
      </c>
      <c r="BC1909" s="3" t="str">
        <f xml:space="preserve"> IFERROR(ABS(Table1[[#This Row],[ROA 2015]]-Table1[[#This Row],[ROA 2014]]), "x")</f>
        <v>x</v>
      </c>
      <c r="BD1909" s="3" t="str">
        <f xml:space="preserve"> IFERROR(ABS(Table1[[#This Row],[ROA 2016]]-Table1[[#This Row],[ROA 2015]]), "x")</f>
        <v>x</v>
      </c>
      <c r="BE1909" s="3" t="str">
        <f xml:space="preserve"> IFERROR(ABS(Table1[[#This Row],[ROA 2017]]-Table1[[#This Row],[ROA 2016]]), "x")</f>
        <v>x</v>
      </c>
      <c r="BF1909" s="3" t="str">
        <f xml:space="preserve"> IFERROR(ABS(Table1[[#This Row],[ROA 2018]]-Table1[[#This Row],[ROA 2017]]), "x")</f>
        <v>x</v>
      </c>
      <c r="BG1909" s="3" t="str">
        <f xml:space="preserve"> IFERROR(ABS(Table1[[#This Row],[ROA 2019]]-Table1[[#This Row],[ROA 2018]]), "x")</f>
        <v>x</v>
      </c>
      <c r="BH1909" s="3">
        <f xml:space="preserve"> IFERROR(ABS(Table1[[#This Row],[ROA 2020]]-Table1[[#This Row],[ROA 2019]]), "x")</f>
        <v>7.2486983112532336E-2</v>
      </c>
      <c r="BI1909" s="3">
        <f xml:space="preserve"> IFERROR(ABS(Table1[[#This Row],[ROA 2021]]-Table1[[#This Row],[ROA 2020]]), "x")</f>
        <v>5.9231542108189816E-2</v>
      </c>
      <c r="BJ1909" s="3">
        <f xml:space="preserve"> IFERROR(AVERAGE(Table1[[#This Row],[ROA 2013-2012]:[ROA 2021-2020]]), "x")</f>
        <v>6.5859262610361069E-2</v>
      </c>
      <c r="BK1909" s="3">
        <f>IFERROR(AVERAGE(Table1[[#This Row],[ROA 2012]:[ROA 2021]]), "x")</f>
        <v>0.11316115937272538</v>
      </c>
      <c r="BN1909" s="1">
        <f>SUM(Table1[[#This Row],[B/M Rank]:[ROA Rank]])</f>
        <v>0</v>
      </c>
    </row>
    <row r="1910" spans="1:66" x14ac:dyDescent="0.25">
      <c r="A1910" s="1" t="s">
        <v>4292</v>
      </c>
      <c r="B1910" s="1" t="s">
        <v>1994</v>
      </c>
      <c r="C1910" s="1" t="s">
        <v>1889</v>
      </c>
      <c r="D1910" s="1" t="s">
        <v>330</v>
      </c>
      <c r="E1910" s="1" t="s">
        <v>108</v>
      </c>
      <c r="F1910" s="1">
        <v>446.09</v>
      </c>
      <c r="G1910" s="19"/>
      <c r="H1910" s="19"/>
      <c r="I1910" s="19"/>
      <c r="J1910" s="19"/>
      <c r="K1910" s="1"/>
      <c r="L1910" s="19"/>
      <c r="M1910" s="1">
        <v>2018</v>
      </c>
      <c r="T1910" s="1">
        <v>25.8</v>
      </c>
      <c r="U1910" s="1">
        <v>26.6</v>
      </c>
      <c r="V1910" s="1">
        <v>32.4</v>
      </c>
      <c r="W1910" s="1">
        <v>54.9</v>
      </c>
      <c r="X1910" s="1">
        <v>55.1</v>
      </c>
      <c r="Z1910" s="3">
        <f xml:space="preserve"> IFERROR(AVEDEV(Table1[[#This Row],[GP 2012]:[GP 2021]]) / Table1[[#This Row],[Avg GP]], "x")</f>
        <v>0.28596993557623479</v>
      </c>
      <c r="AA1910" s="2">
        <f xml:space="preserve"> IFERROR(AVERAGE(Table1[[#This Row],[GP 2012]:[GP 2021]]), "x")</f>
        <v>34.925000000000004</v>
      </c>
      <c r="AB1910" s="11">
        <f>Table1[Equity]/Table1[Market Capital]</f>
        <v>0.32482234526665027</v>
      </c>
      <c r="AI1910" s="1" t="s">
        <v>4368</v>
      </c>
      <c r="AJ1910" s="1">
        <v>40.799999999999997</v>
      </c>
      <c r="AK1910" s="1">
        <v>53.6</v>
      </c>
      <c r="AL1910" s="1">
        <v>206</v>
      </c>
      <c r="AM1910" s="1">
        <v>192.3</v>
      </c>
      <c r="AN1910" s="1">
        <v>144.9</v>
      </c>
      <c r="AO1910" s="3" t="str">
        <f xml:space="preserve"> IFERROR(Table1[[#This Row],[GP 2012]]/Table1[[#This Row],[Total Assets 2012]], "x")</f>
        <v>x</v>
      </c>
      <c r="AP1910" s="3" t="str">
        <f xml:space="preserve"> IFERROR(Table1[[#This Row],[GP 2013]]/Table1[[#This Row],[Total Assets 2013]], "x")</f>
        <v>x</v>
      </c>
      <c r="AQ1910" s="3" t="str">
        <f xml:space="preserve"> IFERROR(Table1[[#This Row],[GP 2014]]/Table1[[#This Row],[Total Assets 2014]], "x")</f>
        <v>x</v>
      </c>
      <c r="AR1910" s="3" t="str">
        <f xml:space="preserve"> IFERROR(Table1[[#This Row],[GP 2015]]/Table1[[#This Row],[Total Assets 2015]], "x")</f>
        <v>x</v>
      </c>
      <c r="AS1910" s="3" t="str">
        <f xml:space="preserve"> IFERROR(Table1[[#This Row],[GP 2016]]/Table1[[#This Row],[Total Assets 2016]], "x")</f>
        <v>x</v>
      </c>
      <c r="AT1910" s="3" t="str">
        <f xml:space="preserve"> IFERROR(Table1[[#This Row],[GP 2017]]/Table1[[#This Row],[Total Assets 2017]], "x")</f>
        <v>x</v>
      </c>
      <c r="AU1910" s="3" t="str">
        <f xml:space="preserve"> IFERROR(Table1[[#This Row],[GP 2018]]/Table1[[#This Row],[Total Assets 2018]], "x")</f>
        <v>x</v>
      </c>
      <c r="AV1910" s="3">
        <f xml:space="preserve"> IFERROR(Table1[[#This Row],[GP 2019]]/Table1[[#This Row],[Total Assets 2019]], "x")</f>
        <v>0.65196078431372562</v>
      </c>
      <c r="AW1910" s="3">
        <f xml:space="preserve"> IFERROR(Table1[[#This Row],[GP 2020]]/Table1[[#This Row],[Total Assets 2020]], "x")</f>
        <v>0.60447761194029848</v>
      </c>
      <c r="AX1910" s="3">
        <f xml:space="preserve"> IFERROR(Table1[[#This Row],[GP 2021]]/Table1[[#This Row],[Total Assets 2021]], "x")</f>
        <v>0.26650485436893201</v>
      </c>
      <c r="AY1910" s="3">
        <f xml:space="preserve"> IFERROR(Table1[[#This Row],[GP TTM]]/Table1[[#This Row],[Total Assets TTM]], "x")</f>
        <v>0.2865314612584503</v>
      </c>
      <c r="BA1910" s="3" t="str">
        <f xml:space="preserve"> IFERROR(ABS(Table1[[#This Row],[ROA 2013]]-Table1[[#This Row],[ROA 2012]]), "x")</f>
        <v>x</v>
      </c>
      <c r="BB1910" s="3" t="str">
        <f xml:space="preserve"> IFERROR(ABS(Table1[[#This Row],[ROA 2014]]-Table1[[#This Row],[ROA 2013]]), "x")</f>
        <v>x</v>
      </c>
      <c r="BC1910" s="3" t="str">
        <f xml:space="preserve"> IFERROR(ABS(Table1[[#This Row],[ROA 2015]]-Table1[[#This Row],[ROA 2014]]), "x")</f>
        <v>x</v>
      </c>
      <c r="BD1910" s="3" t="str">
        <f xml:space="preserve"> IFERROR(ABS(Table1[[#This Row],[ROA 2016]]-Table1[[#This Row],[ROA 2015]]), "x")</f>
        <v>x</v>
      </c>
      <c r="BE1910" s="3" t="str">
        <f xml:space="preserve"> IFERROR(ABS(Table1[[#This Row],[ROA 2017]]-Table1[[#This Row],[ROA 2016]]), "x")</f>
        <v>x</v>
      </c>
      <c r="BF1910" s="3" t="str">
        <f xml:space="preserve"> IFERROR(ABS(Table1[[#This Row],[ROA 2018]]-Table1[[#This Row],[ROA 2017]]), "x")</f>
        <v>x</v>
      </c>
      <c r="BG1910" s="3" t="str">
        <f xml:space="preserve"> IFERROR(ABS(Table1[[#This Row],[ROA 2019]]-Table1[[#This Row],[ROA 2018]]), "x")</f>
        <v>x</v>
      </c>
      <c r="BH1910" s="3">
        <f xml:space="preserve"> IFERROR(ABS(Table1[[#This Row],[ROA 2020]]-Table1[[#This Row],[ROA 2019]]), "x")</f>
        <v>4.748317237342714E-2</v>
      </c>
      <c r="BI1910" s="3">
        <f xml:space="preserve"> IFERROR(ABS(Table1[[#This Row],[ROA 2021]]-Table1[[#This Row],[ROA 2020]]), "x")</f>
        <v>0.33797275757136647</v>
      </c>
      <c r="BJ1910" s="3">
        <f xml:space="preserve"> IFERROR(AVERAGE(Table1[[#This Row],[ROA 2013-2012]:[ROA 2021-2020]]), "x")</f>
        <v>0.1927279649723968</v>
      </c>
      <c r="BK1910" s="3">
        <f>IFERROR(AVERAGE(Table1[[#This Row],[ROA 2012]:[ROA 2021]]), "x")</f>
        <v>0.50764775020765196</v>
      </c>
      <c r="BN1910" s="1">
        <f>SUM(Table1[[#This Row],[B/M Rank]:[ROA Rank]])</f>
        <v>0</v>
      </c>
    </row>
    <row r="1911" spans="1:66" x14ac:dyDescent="0.25">
      <c r="A1911" s="1" t="s">
        <v>2066</v>
      </c>
      <c r="B1911" s="1" t="s">
        <v>110</v>
      </c>
      <c r="C1911" s="1" t="s">
        <v>106</v>
      </c>
      <c r="D1911" s="1" t="s">
        <v>107</v>
      </c>
      <c r="E1911" s="1" t="s">
        <v>108</v>
      </c>
      <c r="F1911" s="1">
        <v>446.82</v>
      </c>
      <c r="G1911" s="19"/>
      <c r="H1911" s="19"/>
      <c r="I1911" s="19"/>
      <c r="J1911" s="19"/>
      <c r="K1911" s="1"/>
      <c r="L1911" s="19"/>
      <c r="Z1911" s="3" t="str">
        <f xml:space="preserve"> IFERROR(AVEDEV(Table1[[#This Row],[GP 2012]:[GP 2021]]) / Table1[[#This Row],[Avg GP]], "x")</f>
        <v>x</v>
      </c>
      <c r="AA1911" s="2" t="str">
        <f xml:space="preserve"> IFERROR(AVERAGE(Table1[[#This Row],[GP 2012]:[GP 2021]]), "x")</f>
        <v>x</v>
      </c>
      <c r="AB1911" s="11">
        <f>Table1[Equity]/Table1[Market Capital]</f>
        <v>1.6648762365158229</v>
      </c>
      <c r="AC1911" s="1">
        <v>755</v>
      </c>
      <c r="AD1911" s="1">
        <v>791.9</v>
      </c>
      <c r="AE1911" s="1">
        <v>834.6</v>
      </c>
      <c r="AF1911" s="15">
        <v>1049.7</v>
      </c>
      <c r="AG1911" s="1">
        <v>992.9</v>
      </c>
      <c r="AH1911" s="1">
        <v>982.7</v>
      </c>
      <c r="AI1911" s="15">
        <v>1072.9000000000001</v>
      </c>
      <c r="AJ1911" s="15">
        <v>1141.2</v>
      </c>
      <c r="AK1911" s="15">
        <v>1072.5999999999999</v>
      </c>
      <c r="AL1911" s="15">
        <v>1003.8</v>
      </c>
      <c r="AM1911" s="1">
        <v>991.6</v>
      </c>
      <c r="AN1911" s="1">
        <v>743.9</v>
      </c>
      <c r="AO1911" s="3">
        <f xml:space="preserve"> IFERROR(Table1[[#This Row],[GP 2012]]/Table1[[#This Row],[Total Assets 2012]], "x")</f>
        <v>0</v>
      </c>
      <c r="AP1911" s="3">
        <f xml:space="preserve"> IFERROR(Table1[[#This Row],[GP 2013]]/Table1[[#This Row],[Total Assets 2013]], "x")</f>
        <v>0</v>
      </c>
      <c r="AQ1911" s="3">
        <f xml:space="preserve"> IFERROR(Table1[[#This Row],[GP 2014]]/Table1[[#This Row],[Total Assets 2014]], "x")</f>
        <v>0</v>
      </c>
      <c r="AR1911" s="3">
        <f xml:space="preserve"> IFERROR(Table1[[#This Row],[GP 2015]]/Table1[[#This Row],[Total Assets 2015]], "x")</f>
        <v>0</v>
      </c>
      <c r="AS1911" s="3">
        <f xml:space="preserve"> IFERROR(Table1[[#This Row],[GP 2016]]/Table1[[#This Row],[Total Assets 2016]], "x")</f>
        <v>0</v>
      </c>
      <c r="AT1911" s="3">
        <f xml:space="preserve"> IFERROR(Table1[[#This Row],[GP 2017]]/Table1[[#This Row],[Total Assets 2017]], "x")</f>
        <v>0</v>
      </c>
      <c r="AU1911" s="3">
        <f xml:space="preserve"> IFERROR(Table1[[#This Row],[GP 2018]]/Table1[[#This Row],[Total Assets 2018]], "x")</f>
        <v>0</v>
      </c>
      <c r="AV1911" s="3">
        <f xml:space="preserve"> IFERROR(Table1[[#This Row],[GP 2019]]/Table1[[#This Row],[Total Assets 2019]], "x")</f>
        <v>0</v>
      </c>
      <c r="AW1911" s="3">
        <f xml:space="preserve"> IFERROR(Table1[[#This Row],[GP 2020]]/Table1[[#This Row],[Total Assets 2020]], "x")</f>
        <v>0</v>
      </c>
      <c r="AX1911" s="3">
        <f xml:space="preserve"> IFERROR(Table1[[#This Row],[GP 2021]]/Table1[[#This Row],[Total Assets 2021]], "x")</f>
        <v>0</v>
      </c>
      <c r="AY1911" s="3">
        <f xml:space="preserve"> IFERROR(Table1[[#This Row],[GP TTM]]/Table1[[#This Row],[Total Assets TTM]], "x")</f>
        <v>0</v>
      </c>
      <c r="BA1911" s="3">
        <f xml:space="preserve"> IFERROR(ABS(Table1[[#This Row],[ROA 2013]]-Table1[[#This Row],[ROA 2012]]), "x")</f>
        <v>0</v>
      </c>
      <c r="BB1911" s="3">
        <f xml:space="preserve"> IFERROR(ABS(Table1[[#This Row],[ROA 2014]]-Table1[[#This Row],[ROA 2013]]), "x")</f>
        <v>0</v>
      </c>
      <c r="BC1911" s="3">
        <f xml:space="preserve"> IFERROR(ABS(Table1[[#This Row],[ROA 2015]]-Table1[[#This Row],[ROA 2014]]), "x")</f>
        <v>0</v>
      </c>
      <c r="BD1911" s="3">
        <f xml:space="preserve"> IFERROR(ABS(Table1[[#This Row],[ROA 2016]]-Table1[[#This Row],[ROA 2015]]), "x")</f>
        <v>0</v>
      </c>
      <c r="BE1911" s="3">
        <f xml:space="preserve"> IFERROR(ABS(Table1[[#This Row],[ROA 2017]]-Table1[[#This Row],[ROA 2016]]), "x")</f>
        <v>0</v>
      </c>
      <c r="BF1911" s="3">
        <f xml:space="preserve"> IFERROR(ABS(Table1[[#This Row],[ROA 2018]]-Table1[[#This Row],[ROA 2017]]), "x")</f>
        <v>0</v>
      </c>
      <c r="BG1911" s="3">
        <f xml:space="preserve"> IFERROR(ABS(Table1[[#This Row],[ROA 2019]]-Table1[[#This Row],[ROA 2018]]), "x")</f>
        <v>0</v>
      </c>
      <c r="BH1911" s="3">
        <f xml:space="preserve"> IFERROR(ABS(Table1[[#This Row],[ROA 2020]]-Table1[[#This Row],[ROA 2019]]), "x")</f>
        <v>0</v>
      </c>
      <c r="BI1911" s="3">
        <f xml:space="preserve"> IFERROR(ABS(Table1[[#This Row],[ROA 2021]]-Table1[[#This Row],[ROA 2020]]), "x")</f>
        <v>0</v>
      </c>
      <c r="BJ1911" s="3">
        <f xml:space="preserve"> IFERROR(AVERAGE(Table1[[#This Row],[ROA 2013-2012]:[ROA 2021-2020]]), "x")</f>
        <v>0</v>
      </c>
      <c r="BK1911" s="3">
        <f>IFERROR(AVERAGE(Table1[[#This Row],[ROA 2012]:[ROA 2021]]), "x")</f>
        <v>0</v>
      </c>
      <c r="BN1911" s="1">
        <f>SUM(Table1[[#This Row],[B/M Rank]:[ROA Rank]])</f>
        <v>0</v>
      </c>
    </row>
    <row r="1912" spans="1:66" x14ac:dyDescent="0.25">
      <c r="A1912" s="1" t="s">
        <v>4250</v>
      </c>
      <c r="B1912" s="1" t="s">
        <v>1953</v>
      </c>
      <c r="C1912" s="1" t="s">
        <v>1889</v>
      </c>
      <c r="D1912" s="1" t="s">
        <v>330</v>
      </c>
      <c r="E1912" s="1" t="s">
        <v>108</v>
      </c>
      <c r="F1912" s="1">
        <v>448.54</v>
      </c>
      <c r="G1912" s="19"/>
      <c r="H1912" s="19"/>
      <c r="I1912" s="19"/>
      <c r="J1912" s="19"/>
      <c r="K1912" s="1"/>
      <c r="L1912" s="19"/>
      <c r="M1912" s="1">
        <v>2012</v>
      </c>
      <c r="O1912" s="1">
        <v>16.7</v>
      </c>
      <c r="P1912" s="1">
        <v>18.899999999999999</v>
      </c>
      <c r="Q1912" s="1">
        <v>26.1</v>
      </c>
      <c r="R1912" s="1">
        <v>33.200000000000003</v>
      </c>
      <c r="S1912" s="1">
        <v>32.200000000000003</v>
      </c>
      <c r="T1912" s="1">
        <v>32.799999999999997</v>
      </c>
      <c r="U1912" s="1">
        <v>35.5</v>
      </c>
      <c r="V1912" s="1">
        <v>50.3</v>
      </c>
      <c r="W1912" s="1">
        <v>58.2</v>
      </c>
      <c r="X1912" s="1">
        <v>57.8</v>
      </c>
      <c r="Z1912" s="3">
        <f xml:space="preserve"> IFERROR(AVEDEV(Table1[[#This Row],[GP 2012]:[GP 2021]]) / Table1[[#This Row],[Avg GP]], "x")</f>
        <v>0.28101349128002628</v>
      </c>
      <c r="AA1912" s="2">
        <f xml:space="preserve"> IFERROR(AVERAGE(Table1[[#This Row],[GP 2012]:[GP 2021]]), "x")</f>
        <v>33.766666666666666</v>
      </c>
      <c r="AB1912" s="11">
        <f>Table1[Equity]/Table1[Market Capital]</f>
        <v>0.15316359744950284</v>
      </c>
      <c r="AD1912" s="1">
        <v>32.200000000000003</v>
      </c>
      <c r="AE1912" s="1">
        <v>34.1</v>
      </c>
      <c r="AF1912" s="1">
        <v>47.4</v>
      </c>
      <c r="AG1912" s="1">
        <v>52.7</v>
      </c>
      <c r="AH1912" s="1">
        <v>52.5</v>
      </c>
      <c r="AI1912" s="1">
        <v>63.4</v>
      </c>
      <c r="AJ1912" s="1">
        <v>85.4</v>
      </c>
      <c r="AK1912" s="1">
        <v>124.4</v>
      </c>
      <c r="AL1912" s="1">
        <v>129.30000000000001</v>
      </c>
      <c r="AM1912" s="1">
        <v>125.8</v>
      </c>
      <c r="AN1912" s="1">
        <v>68.7</v>
      </c>
      <c r="AO1912" s="3" t="str">
        <f xml:space="preserve"> IFERROR(Table1[[#This Row],[GP 2012]]/Table1[[#This Row],[Total Assets 2012]], "x")</f>
        <v>x</v>
      </c>
      <c r="AP1912" s="3">
        <f xml:space="preserve"> IFERROR(Table1[[#This Row],[GP 2013]]/Table1[[#This Row],[Total Assets 2013]], "x")</f>
        <v>0.51863354037267073</v>
      </c>
      <c r="AQ1912" s="3">
        <f xml:space="preserve"> IFERROR(Table1[[#This Row],[GP 2014]]/Table1[[#This Row],[Total Assets 2014]], "x")</f>
        <v>0.55425219941348969</v>
      </c>
      <c r="AR1912" s="3">
        <f xml:space="preserve"> IFERROR(Table1[[#This Row],[GP 2015]]/Table1[[#This Row],[Total Assets 2015]], "x")</f>
        <v>0.55063291139240511</v>
      </c>
      <c r="AS1912" s="3">
        <f xml:space="preserve"> IFERROR(Table1[[#This Row],[GP 2016]]/Table1[[#This Row],[Total Assets 2016]], "x")</f>
        <v>0.62998102466793171</v>
      </c>
      <c r="AT1912" s="3">
        <f xml:space="preserve"> IFERROR(Table1[[#This Row],[GP 2017]]/Table1[[#This Row],[Total Assets 2017]], "x")</f>
        <v>0.6133333333333334</v>
      </c>
      <c r="AU1912" s="3">
        <f xml:space="preserve"> IFERROR(Table1[[#This Row],[GP 2018]]/Table1[[#This Row],[Total Assets 2018]], "x")</f>
        <v>0.51735015772870663</v>
      </c>
      <c r="AV1912" s="3">
        <f xml:space="preserve"> IFERROR(Table1[[#This Row],[GP 2019]]/Table1[[#This Row],[Total Assets 2019]], "x")</f>
        <v>0.4156908665105386</v>
      </c>
      <c r="AW1912" s="3">
        <f xml:space="preserve"> IFERROR(Table1[[#This Row],[GP 2020]]/Table1[[#This Row],[Total Assets 2020]], "x")</f>
        <v>0.40434083601286169</v>
      </c>
      <c r="AX1912" s="3">
        <f xml:space="preserve"> IFERROR(Table1[[#This Row],[GP 2021]]/Table1[[#This Row],[Total Assets 2021]], "x")</f>
        <v>0.45011600928074247</v>
      </c>
      <c r="AY1912" s="3">
        <f xml:space="preserve"> IFERROR(Table1[[#This Row],[GP TTM]]/Table1[[#This Row],[Total Assets TTM]], "x")</f>
        <v>0.45945945945945943</v>
      </c>
      <c r="BA1912" s="3" t="str">
        <f xml:space="preserve"> IFERROR(ABS(Table1[[#This Row],[ROA 2013]]-Table1[[#This Row],[ROA 2012]]), "x")</f>
        <v>x</v>
      </c>
      <c r="BB1912" s="3">
        <f xml:space="preserve"> IFERROR(ABS(Table1[[#This Row],[ROA 2014]]-Table1[[#This Row],[ROA 2013]]), "x")</f>
        <v>3.5618659040818956E-2</v>
      </c>
      <c r="BC1912" s="3">
        <f xml:space="preserve"> IFERROR(ABS(Table1[[#This Row],[ROA 2015]]-Table1[[#This Row],[ROA 2014]]), "x")</f>
        <v>3.6192880210845768E-3</v>
      </c>
      <c r="BD1912" s="3">
        <f xml:space="preserve"> IFERROR(ABS(Table1[[#This Row],[ROA 2016]]-Table1[[#This Row],[ROA 2015]]), "x")</f>
        <v>7.9348113275526599E-2</v>
      </c>
      <c r="BE1912" s="3">
        <f xml:space="preserve"> IFERROR(ABS(Table1[[#This Row],[ROA 2017]]-Table1[[#This Row],[ROA 2016]]), "x")</f>
        <v>1.6647691334598314E-2</v>
      </c>
      <c r="BF1912" s="3">
        <f xml:space="preserve"> IFERROR(ABS(Table1[[#This Row],[ROA 2018]]-Table1[[#This Row],[ROA 2017]]), "x")</f>
        <v>9.5983175604626769E-2</v>
      </c>
      <c r="BG1912" s="3">
        <f xml:space="preserve"> IFERROR(ABS(Table1[[#This Row],[ROA 2019]]-Table1[[#This Row],[ROA 2018]]), "x")</f>
        <v>0.10165929121816802</v>
      </c>
      <c r="BH1912" s="3">
        <f xml:space="preserve"> IFERROR(ABS(Table1[[#This Row],[ROA 2020]]-Table1[[#This Row],[ROA 2019]]), "x")</f>
        <v>1.1350030497676911E-2</v>
      </c>
      <c r="BI1912" s="3">
        <f xml:space="preserve"> IFERROR(ABS(Table1[[#This Row],[ROA 2021]]-Table1[[#This Row],[ROA 2020]]), "x")</f>
        <v>4.5775173267880775E-2</v>
      </c>
      <c r="BJ1912" s="3">
        <f xml:space="preserve"> IFERROR(AVERAGE(Table1[[#This Row],[ROA 2013-2012]:[ROA 2021-2020]]), "x")</f>
        <v>4.8750177782547616E-2</v>
      </c>
      <c r="BK1912" s="3">
        <f>IFERROR(AVERAGE(Table1[[#This Row],[ROA 2012]:[ROA 2021]]), "x")</f>
        <v>0.51714787541252005</v>
      </c>
      <c r="BN1912" s="1">
        <f>SUM(Table1[[#This Row],[B/M Rank]:[ROA Rank]])</f>
        <v>0</v>
      </c>
    </row>
    <row r="1913" spans="1:66" x14ac:dyDescent="0.25">
      <c r="A1913" s="1" t="s">
        <v>3821</v>
      </c>
      <c r="B1913" s="1" t="s">
        <v>1540</v>
      </c>
      <c r="C1913" s="1" t="s">
        <v>1499</v>
      </c>
      <c r="D1913" s="1" t="s">
        <v>440</v>
      </c>
      <c r="E1913" s="1" t="s">
        <v>108</v>
      </c>
      <c r="F1913" s="1">
        <v>453.19</v>
      </c>
      <c r="G1913" s="19"/>
      <c r="H1913" s="19"/>
      <c r="I1913" s="19"/>
      <c r="J1913" s="19"/>
      <c r="K1913" s="1"/>
      <c r="L1913" s="19"/>
      <c r="M1913" s="1">
        <v>2012</v>
      </c>
      <c r="N1913" s="1" t="s">
        <v>4368</v>
      </c>
      <c r="O1913" s="1" t="s">
        <v>4368</v>
      </c>
      <c r="P1913" s="1" t="s">
        <v>4368</v>
      </c>
      <c r="Q1913" s="1" t="s">
        <v>4368</v>
      </c>
      <c r="R1913" s="1" t="s">
        <v>4368</v>
      </c>
      <c r="S1913" s="1" t="s">
        <v>4368</v>
      </c>
      <c r="T1913" s="1" t="s">
        <v>4368</v>
      </c>
      <c r="U1913" s="1" t="s">
        <v>4368</v>
      </c>
      <c r="V1913" s="1" t="s">
        <v>4368</v>
      </c>
      <c r="W1913" s="1" t="s">
        <v>4368</v>
      </c>
      <c r="X1913" s="1" t="s">
        <v>4368</v>
      </c>
      <c r="Z1913" s="3" t="str">
        <f xml:space="preserve"> IFERROR(AVEDEV(Table1[[#This Row],[GP 2012]:[GP 2021]]) / Table1[[#This Row],[Avg GP]], "x")</f>
        <v>x</v>
      </c>
      <c r="AA1913" s="2" t="str">
        <f xml:space="preserve"> IFERROR(AVERAGE(Table1[[#This Row],[GP 2012]:[GP 2021]]), "x")</f>
        <v>x</v>
      </c>
      <c r="AB1913" s="11">
        <f>Table1[Equity]/Table1[Market Capital]</f>
        <v>0.85416712637083791</v>
      </c>
      <c r="AC1913" s="1">
        <v>5.6</v>
      </c>
      <c r="AD1913" s="1">
        <v>28.6</v>
      </c>
      <c r="AE1913" s="1">
        <v>240</v>
      </c>
      <c r="AF1913" s="1">
        <v>272.10000000000002</v>
      </c>
      <c r="AG1913" s="1">
        <v>341</v>
      </c>
      <c r="AH1913" s="1">
        <v>337.7</v>
      </c>
      <c r="AI1913" s="1">
        <v>332.9</v>
      </c>
      <c r="AJ1913" s="1">
        <v>328.5</v>
      </c>
      <c r="AK1913" s="1">
        <v>322.7</v>
      </c>
      <c r="AL1913" s="1">
        <v>351.6</v>
      </c>
      <c r="AM1913" s="1">
        <v>399.2</v>
      </c>
      <c r="AN1913" s="1">
        <v>387.1</v>
      </c>
      <c r="AO1913" s="3" t="str">
        <f xml:space="preserve"> IFERROR(Table1[[#This Row],[GP 2012]]/Table1[[#This Row],[Total Assets 2012]], "x")</f>
        <v>x</v>
      </c>
      <c r="AP1913" s="3" t="str">
        <f xml:space="preserve"> IFERROR(Table1[[#This Row],[GP 2013]]/Table1[[#This Row],[Total Assets 2013]], "x")</f>
        <v>x</v>
      </c>
      <c r="AQ1913" s="3" t="str">
        <f xml:space="preserve"> IFERROR(Table1[[#This Row],[GP 2014]]/Table1[[#This Row],[Total Assets 2014]], "x")</f>
        <v>x</v>
      </c>
      <c r="AR1913" s="3" t="str">
        <f xml:space="preserve"> IFERROR(Table1[[#This Row],[GP 2015]]/Table1[[#This Row],[Total Assets 2015]], "x")</f>
        <v>x</v>
      </c>
      <c r="AS1913" s="3" t="str">
        <f xml:space="preserve"> IFERROR(Table1[[#This Row],[GP 2016]]/Table1[[#This Row],[Total Assets 2016]], "x")</f>
        <v>x</v>
      </c>
      <c r="AT1913" s="3" t="str">
        <f xml:space="preserve"> IFERROR(Table1[[#This Row],[GP 2017]]/Table1[[#This Row],[Total Assets 2017]], "x")</f>
        <v>x</v>
      </c>
      <c r="AU1913" s="3" t="str">
        <f xml:space="preserve"> IFERROR(Table1[[#This Row],[GP 2018]]/Table1[[#This Row],[Total Assets 2018]], "x")</f>
        <v>x</v>
      </c>
      <c r="AV1913" s="3" t="str">
        <f xml:space="preserve"> IFERROR(Table1[[#This Row],[GP 2019]]/Table1[[#This Row],[Total Assets 2019]], "x")</f>
        <v>x</v>
      </c>
      <c r="AW1913" s="3" t="str">
        <f xml:space="preserve"> IFERROR(Table1[[#This Row],[GP 2020]]/Table1[[#This Row],[Total Assets 2020]], "x")</f>
        <v>x</v>
      </c>
      <c r="AX1913" s="3" t="str">
        <f xml:space="preserve"> IFERROR(Table1[[#This Row],[GP 2021]]/Table1[[#This Row],[Total Assets 2021]], "x")</f>
        <v>x</v>
      </c>
      <c r="AY1913" s="3" t="str">
        <f xml:space="preserve"> IFERROR(Table1[[#This Row],[GP TTM]]/Table1[[#This Row],[Total Assets TTM]], "x")</f>
        <v>x</v>
      </c>
      <c r="BA1913" s="3" t="str">
        <f xml:space="preserve"> IFERROR(ABS(Table1[[#This Row],[ROA 2013]]-Table1[[#This Row],[ROA 2012]]), "x")</f>
        <v>x</v>
      </c>
      <c r="BB1913" s="3" t="str">
        <f xml:space="preserve"> IFERROR(ABS(Table1[[#This Row],[ROA 2014]]-Table1[[#This Row],[ROA 2013]]), "x")</f>
        <v>x</v>
      </c>
      <c r="BC1913" s="3" t="str">
        <f xml:space="preserve"> IFERROR(ABS(Table1[[#This Row],[ROA 2015]]-Table1[[#This Row],[ROA 2014]]), "x")</f>
        <v>x</v>
      </c>
      <c r="BD1913" s="3" t="str">
        <f xml:space="preserve"> IFERROR(ABS(Table1[[#This Row],[ROA 2016]]-Table1[[#This Row],[ROA 2015]]), "x")</f>
        <v>x</v>
      </c>
      <c r="BE1913" s="3" t="str">
        <f xml:space="preserve"> IFERROR(ABS(Table1[[#This Row],[ROA 2017]]-Table1[[#This Row],[ROA 2016]]), "x")</f>
        <v>x</v>
      </c>
      <c r="BF1913" s="3" t="str">
        <f xml:space="preserve"> IFERROR(ABS(Table1[[#This Row],[ROA 2018]]-Table1[[#This Row],[ROA 2017]]), "x")</f>
        <v>x</v>
      </c>
      <c r="BG1913" s="3" t="str">
        <f xml:space="preserve"> IFERROR(ABS(Table1[[#This Row],[ROA 2019]]-Table1[[#This Row],[ROA 2018]]), "x")</f>
        <v>x</v>
      </c>
      <c r="BH1913" s="3" t="str">
        <f xml:space="preserve"> IFERROR(ABS(Table1[[#This Row],[ROA 2020]]-Table1[[#This Row],[ROA 2019]]), "x")</f>
        <v>x</v>
      </c>
      <c r="BI1913" s="3" t="str">
        <f xml:space="preserve"> IFERROR(ABS(Table1[[#This Row],[ROA 2021]]-Table1[[#This Row],[ROA 2020]]), "x")</f>
        <v>x</v>
      </c>
      <c r="BJ1913" s="3" t="str">
        <f xml:space="preserve"> IFERROR(AVERAGE(Table1[[#This Row],[ROA 2013-2012]:[ROA 2021-2020]]), "x")</f>
        <v>x</v>
      </c>
      <c r="BK1913" s="3" t="str">
        <f>IFERROR(AVERAGE(Table1[[#This Row],[ROA 2012]:[ROA 2021]]), "x")</f>
        <v>x</v>
      </c>
      <c r="BN1913" s="1">
        <f>SUM(Table1[[#This Row],[B/M Rank]:[ROA Rank]])</f>
        <v>0</v>
      </c>
    </row>
    <row r="1914" spans="1:66" x14ac:dyDescent="0.25">
      <c r="A1914" s="1" t="s">
        <v>3832</v>
      </c>
      <c r="B1914" s="1" t="s">
        <v>1551</v>
      </c>
      <c r="C1914" s="1" t="s">
        <v>1499</v>
      </c>
      <c r="D1914" s="1" t="s">
        <v>440</v>
      </c>
      <c r="E1914" s="1" t="s">
        <v>108</v>
      </c>
      <c r="F1914" s="1">
        <v>454.48</v>
      </c>
      <c r="G1914" s="19"/>
      <c r="H1914" s="19"/>
      <c r="I1914" s="19"/>
      <c r="J1914" s="19"/>
      <c r="K1914" s="1"/>
      <c r="L1914" s="19"/>
      <c r="M1914" s="1">
        <v>2012</v>
      </c>
      <c r="N1914" s="1">
        <v>107.5</v>
      </c>
      <c r="O1914" s="1">
        <v>68.7</v>
      </c>
      <c r="P1914" s="1">
        <v>148.69999999999999</v>
      </c>
      <c r="Q1914" s="1">
        <v>112.6</v>
      </c>
      <c r="R1914" s="1">
        <v>82.7</v>
      </c>
      <c r="S1914" s="1">
        <v>169.8</v>
      </c>
      <c r="T1914" s="1">
        <v>157.30000000000001</v>
      </c>
      <c r="U1914" s="1">
        <v>234</v>
      </c>
      <c r="V1914" s="1">
        <v>262.8</v>
      </c>
      <c r="W1914" s="1">
        <v>314.60000000000002</v>
      </c>
      <c r="X1914" s="1">
        <v>315.2</v>
      </c>
      <c r="Z1914" s="3">
        <f xml:space="preserve"> IFERROR(AVEDEV(Table1[[#This Row],[GP 2012]:[GP 2021]]) / Table1[[#This Row],[Avg GP]], "x")</f>
        <v>0.3830951950322542</v>
      </c>
      <c r="AA1914" s="2">
        <f xml:space="preserve"> IFERROR(AVERAGE(Table1[[#This Row],[GP 2012]:[GP 2021]]), "x")</f>
        <v>165.86999999999998</v>
      </c>
      <c r="AB1914" s="11">
        <f>Table1[Equity]/Table1[Market Capital]</f>
        <v>0.51509417356099274</v>
      </c>
      <c r="AC1914" s="1">
        <v>415</v>
      </c>
      <c r="AD1914" s="1">
        <v>494.9</v>
      </c>
      <c r="AE1914" s="1">
        <v>807</v>
      </c>
      <c r="AF1914" s="1">
        <v>835.7</v>
      </c>
      <c r="AG1914" s="1">
        <v>927.3</v>
      </c>
      <c r="AH1914" s="15">
        <v>1079.9000000000001</v>
      </c>
      <c r="AI1914" s="1">
        <v>875.6</v>
      </c>
      <c r="AJ1914" s="1">
        <v>962.3</v>
      </c>
      <c r="AK1914" s="1">
        <v>979.1</v>
      </c>
      <c r="AL1914" s="1">
        <v>954.1</v>
      </c>
      <c r="AM1914" s="15">
        <v>1067</v>
      </c>
      <c r="AN1914" s="1">
        <v>234.1</v>
      </c>
      <c r="AO1914" s="3">
        <f xml:space="preserve"> IFERROR(Table1[[#This Row],[GP 2012]]/Table1[[#This Row],[Total Assets 2012]], "x")</f>
        <v>0.25903614457831325</v>
      </c>
      <c r="AP1914" s="3">
        <f xml:space="preserve"> IFERROR(Table1[[#This Row],[GP 2013]]/Table1[[#This Row],[Total Assets 2013]], "x")</f>
        <v>0.13881592240856741</v>
      </c>
      <c r="AQ1914" s="3">
        <f xml:space="preserve"> IFERROR(Table1[[#This Row],[GP 2014]]/Table1[[#This Row],[Total Assets 2014]], "x")</f>
        <v>0.1842627013630731</v>
      </c>
      <c r="AR1914" s="3">
        <f xml:space="preserve"> IFERROR(Table1[[#This Row],[GP 2015]]/Table1[[#This Row],[Total Assets 2015]], "x")</f>
        <v>0.13473734593753739</v>
      </c>
      <c r="AS1914" s="3">
        <f xml:space="preserve"> IFERROR(Table1[[#This Row],[GP 2016]]/Table1[[#This Row],[Total Assets 2016]], "x")</f>
        <v>8.9183651461231542E-2</v>
      </c>
      <c r="AT1914" s="3">
        <f xml:space="preserve"> IFERROR(Table1[[#This Row],[GP 2017]]/Table1[[#This Row],[Total Assets 2017]], "x")</f>
        <v>0.15723678118344292</v>
      </c>
      <c r="AU1914" s="3">
        <f xml:space="preserve"> IFERROR(Table1[[#This Row],[GP 2018]]/Table1[[#This Row],[Total Assets 2018]], "x")</f>
        <v>0.17964824120603015</v>
      </c>
      <c r="AV1914" s="3">
        <f xml:space="preserve"> IFERROR(Table1[[#This Row],[GP 2019]]/Table1[[#This Row],[Total Assets 2019]], "x")</f>
        <v>0.24316741141016315</v>
      </c>
      <c r="AW1914" s="3">
        <f xml:space="preserve"> IFERROR(Table1[[#This Row],[GP 2020]]/Table1[[#This Row],[Total Assets 2020]], "x")</f>
        <v>0.26840976406904299</v>
      </c>
      <c r="AX1914" s="3">
        <f xml:space="preserve"> IFERROR(Table1[[#This Row],[GP 2021]]/Table1[[#This Row],[Total Assets 2021]], "x")</f>
        <v>0.32973482863431508</v>
      </c>
      <c r="AY1914" s="3">
        <f xml:space="preserve"> IFERROR(Table1[[#This Row],[GP TTM]]/Table1[[#This Row],[Total Assets TTM]], "x")</f>
        <v>0.29540768509840676</v>
      </c>
      <c r="BA1914" s="3">
        <f xml:space="preserve"> IFERROR(ABS(Table1[[#This Row],[ROA 2013]]-Table1[[#This Row],[ROA 2012]]), "x")</f>
        <v>0.12022022216974584</v>
      </c>
      <c r="BB1914" s="3">
        <f xml:space="preserve"> IFERROR(ABS(Table1[[#This Row],[ROA 2014]]-Table1[[#This Row],[ROA 2013]]), "x")</f>
        <v>4.544677895450569E-2</v>
      </c>
      <c r="BC1914" s="3">
        <f xml:space="preserve"> IFERROR(ABS(Table1[[#This Row],[ROA 2015]]-Table1[[#This Row],[ROA 2014]]), "x")</f>
        <v>4.9525355425535711E-2</v>
      </c>
      <c r="BD1914" s="3">
        <f xml:space="preserve"> IFERROR(ABS(Table1[[#This Row],[ROA 2016]]-Table1[[#This Row],[ROA 2015]]), "x")</f>
        <v>4.5553694476305848E-2</v>
      </c>
      <c r="BE1914" s="3">
        <f xml:space="preserve"> IFERROR(ABS(Table1[[#This Row],[ROA 2017]]-Table1[[#This Row],[ROA 2016]]), "x")</f>
        <v>6.8053129722211378E-2</v>
      </c>
      <c r="BF1914" s="3">
        <f xml:space="preserve"> IFERROR(ABS(Table1[[#This Row],[ROA 2018]]-Table1[[#This Row],[ROA 2017]]), "x")</f>
        <v>2.2411460022587232E-2</v>
      </c>
      <c r="BG1914" s="3">
        <f xml:space="preserve"> IFERROR(ABS(Table1[[#This Row],[ROA 2019]]-Table1[[#This Row],[ROA 2018]]), "x")</f>
        <v>6.3519170204133002E-2</v>
      </c>
      <c r="BH1914" s="3">
        <f xml:space="preserve"> IFERROR(ABS(Table1[[#This Row],[ROA 2020]]-Table1[[#This Row],[ROA 2019]]), "x")</f>
        <v>2.5242352658879835E-2</v>
      </c>
      <c r="BI1914" s="3">
        <f xml:space="preserve"> IFERROR(ABS(Table1[[#This Row],[ROA 2021]]-Table1[[#This Row],[ROA 2020]]), "x")</f>
        <v>6.1325064565272092E-2</v>
      </c>
      <c r="BJ1914" s="3">
        <f xml:space="preserve"> IFERROR(AVERAGE(Table1[[#This Row],[ROA 2013-2012]:[ROA 2021-2020]]), "x")</f>
        <v>5.5699692022130737E-2</v>
      </c>
      <c r="BK1914" s="3">
        <f>IFERROR(AVERAGE(Table1[[#This Row],[ROA 2012]:[ROA 2021]]), "x")</f>
        <v>0.19842327922517172</v>
      </c>
      <c r="BN1914" s="1">
        <f>SUM(Table1[[#This Row],[B/M Rank]:[ROA Rank]])</f>
        <v>0</v>
      </c>
    </row>
    <row r="1915" spans="1:66" x14ac:dyDescent="0.25">
      <c r="A1915" s="1" t="s">
        <v>2068</v>
      </c>
      <c r="B1915" s="1" t="s">
        <v>112</v>
      </c>
      <c r="C1915" s="1" t="s">
        <v>106</v>
      </c>
      <c r="D1915" s="1" t="s">
        <v>107</v>
      </c>
      <c r="E1915" s="1" t="s">
        <v>108</v>
      </c>
      <c r="F1915" s="1">
        <v>463.19</v>
      </c>
      <c r="G1915" s="19"/>
      <c r="H1915" s="19"/>
      <c r="I1915" s="19"/>
      <c r="J1915" s="19"/>
      <c r="K1915" s="1"/>
      <c r="L1915" s="19"/>
      <c r="M1915" s="1">
        <v>2012</v>
      </c>
      <c r="O1915" s="1">
        <v>39.799999999999997</v>
      </c>
      <c r="P1915" s="1">
        <v>42.4</v>
      </c>
      <c r="Q1915" s="1">
        <v>59.2</v>
      </c>
      <c r="R1915" s="1">
        <v>74.3</v>
      </c>
      <c r="S1915" s="1">
        <v>68</v>
      </c>
      <c r="T1915" s="1">
        <v>61.3</v>
      </c>
      <c r="U1915" s="1">
        <v>83.2</v>
      </c>
      <c r="V1915" s="1">
        <v>103.1</v>
      </c>
      <c r="W1915" s="1">
        <v>94.9</v>
      </c>
      <c r="X1915" s="1">
        <v>91.1</v>
      </c>
      <c r="Z1915" s="3">
        <f xml:space="preserve"> IFERROR(AVEDEV(Table1[[#This Row],[GP 2012]:[GP 2021]]) / Table1[[#This Row],[Avg GP]], "x")</f>
        <v>0.24653110472337561</v>
      </c>
      <c r="AA1915" s="2">
        <f xml:space="preserve"> IFERROR(AVERAGE(Table1[[#This Row],[GP 2012]:[GP 2021]]), "x")</f>
        <v>69.577777777777769</v>
      </c>
      <c r="AB1915" s="11">
        <f>Table1[Equity]/Table1[Market Capital]</f>
        <v>0.81456853559014664</v>
      </c>
      <c r="AD1915" s="1">
        <v>389.1</v>
      </c>
      <c r="AE1915" s="1">
        <v>514</v>
      </c>
      <c r="AF1915" s="1">
        <v>575.5</v>
      </c>
      <c r="AG1915" s="1">
        <v>609.4</v>
      </c>
      <c r="AH1915" s="1">
        <v>607.29999999999995</v>
      </c>
      <c r="AI1915" s="1">
        <v>632.20000000000005</v>
      </c>
      <c r="AJ1915" s="1">
        <v>872.8</v>
      </c>
      <c r="AK1915" s="1">
        <v>898.8</v>
      </c>
      <c r="AL1915" s="1">
        <v>854.8</v>
      </c>
      <c r="AM1915" s="1">
        <v>813.4</v>
      </c>
      <c r="AN1915" s="1">
        <v>377.3</v>
      </c>
      <c r="AO1915" s="3" t="str">
        <f xml:space="preserve"> IFERROR(Table1[[#This Row],[GP 2012]]/Table1[[#This Row],[Total Assets 2012]], "x")</f>
        <v>x</v>
      </c>
      <c r="AP1915" s="3">
        <f xml:space="preserve"> IFERROR(Table1[[#This Row],[GP 2013]]/Table1[[#This Row],[Total Assets 2013]], "x")</f>
        <v>0.10228732973528655</v>
      </c>
      <c r="AQ1915" s="3">
        <f xml:space="preserve"> IFERROR(Table1[[#This Row],[GP 2014]]/Table1[[#This Row],[Total Assets 2014]], "x")</f>
        <v>8.2490272373540854E-2</v>
      </c>
      <c r="AR1915" s="3">
        <f xml:space="preserve"> IFERROR(Table1[[#This Row],[GP 2015]]/Table1[[#This Row],[Total Assets 2015]], "x")</f>
        <v>0.10286707211120764</v>
      </c>
      <c r="AS1915" s="3">
        <f xml:space="preserve"> IFERROR(Table1[[#This Row],[GP 2016]]/Table1[[#This Row],[Total Assets 2016]], "x")</f>
        <v>0.12192320315063998</v>
      </c>
      <c r="AT1915" s="3">
        <f xml:space="preserve"> IFERROR(Table1[[#This Row],[GP 2017]]/Table1[[#This Row],[Total Assets 2017]], "x")</f>
        <v>0.11197101926560185</v>
      </c>
      <c r="AU1915" s="3">
        <f xml:space="preserve"> IFERROR(Table1[[#This Row],[GP 2018]]/Table1[[#This Row],[Total Assets 2018]], "x")</f>
        <v>9.6962986396709888E-2</v>
      </c>
      <c r="AV1915" s="3">
        <f xml:space="preserve"> IFERROR(Table1[[#This Row],[GP 2019]]/Table1[[#This Row],[Total Assets 2019]], "x")</f>
        <v>9.5325389550870762E-2</v>
      </c>
      <c r="AW1915" s="3">
        <f xml:space="preserve"> IFERROR(Table1[[#This Row],[GP 2020]]/Table1[[#This Row],[Total Assets 2020]], "x")</f>
        <v>0.11470850022251891</v>
      </c>
      <c r="AX1915" s="3">
        <f xml:space="preserve"> IFERROR(Table1[[#This Row],[GP 2021]]/Table1[[#This Row],[Total Assets 2021]], "x")</f>
        <v>0.11102012166588678</v>
      </c>
      <c r="AY1915" s="3">
        <f xml:space="preserve"> IFERROR(Table1[[#This Row],[GP TTM]]/Table1[[#This Row],[Total Assets TTM]], "x")</f>
        <v>0.11199901647405949</v>
      </c>
      <c r="BA1915" s="3" t="str">
        <f xml:space="preserve"> IFERROR(ABS(Table1[[#This Row],[ROA 2013]]-Table1[[#This Row],[ROA 2012]]), "x")</f>
        <v>x</v>
      </c>
      <c r="BB1915" s="3">
        <f xml:space="preserve"> IFERROR(ABS(Table1[[#This Row],[ROA 2014]]-Table1[[#This Row],[ROA 2013]]), "x")</f>
        <v>1.9797057361745696E-2</v>
      </c>
      <c r="BC1915" s="3">
        <f xml:space="preserve"> IFERROR(ABS(Table1[[#This Row],[ROA 2015]]-Table1[[#This Row],[ROA 2014]]), "x")</f>
        <v>2.037679973766679E-2</v>
      </c>
      <c r="BD1915" s="3">
        <f xml:space="preserve"> IFERROR(ABS(Table1[[#This Row],[ROA 2016]]-Table1[[#This Row],[ROA 2015]]), "x")</f>
        <v>1.9056131039432336E-2</v>
      </c>
      <c r="BE1915" s="3">
        <f xml:space="preserve"> IFERROR(ABS(Table1[[#This Row],[ROA 2017]]-Table1[[#This Row],[ROA 2016]]), "x")</f>
        <v>9.9521838850381295E-3</v>
      </c>
      <c r="BF1915" s="3">
        <f xml:space="preserve"> IFERROR(ABS(Table1[[#This Row],[ROA 2018]]-Table1[[#This Row],[ROA 2017]]), "x")</f>
        <v>1.5008032868891963E-2</v>
      </c>
      <c r="BG1915" s="3">
        <f xml:space="preserve"> IFERROR(ABS(Table1[[#This Row],[ROA 2019]]-Table1[[#This Row],[ROA 2018]]), "x")</f>
        <v>1.637596845839126E-3</v>
      </c>
      <c r="BH1915" s="3">
        <f xml:space="preserve"> IFERROR(ABS(Table1[[#This Row],[ROA 2020]]-Table1[[#This Row],[ROA 2019]]), "x")</f>
        <v>1.9383110671648149E-2</v>
      </c>
      <c r="BI1915" s="3">
        <f xml:space="preserve"> IFERROR(ABS(Table1[[#This Row],[ROA 2021]]-Table1[[#This Row],[ROA 2020]]), "x")</f>
        <v>3.6883785566321353E-3</v>
      </c>
      <c r="BJ1915" s="3">
        <f xml:space="preserve"> IFERROR(AVERAGE(Table1[[#This Row],[ROA 2013-2012]:[ROA 2021-2020]]), "x")</f>
        <v>1.3612411370861791E-2</v>
      </c>
      <c r="BK1915" s="3">
        <f>IFERROR(AVERAGE(Table1[[#This Row],[ROA 2012]:[ROA 2021]]), "x")</f>
        <v>0.10439509938580702</v>
      </c>
      <c r="BN1915" s="1">
        <f>SUM(Table1[[#This Row],[B/M Rank]:[ROA Rank]])</f>
        <v>0</v>
      </c>
    </row>
    <row r="1916" spans="1:66" x14ac:dyDescent="0.25">
      <c r="A1916" s="1" t="s">
        <v>2782</v>
      </c>
      <c r="B1916" s="1" t="s">
        <v>4427</v>
      </c>
      <c r="C1916" s="1" t="s">
        <v>4417</v>
      </c>
      <c r="D1916" s="1" t="s">
        <v>268</v>
      </c>
      <c r="E1916" s="1" t="s">
        <v>108</v>
      </c>
      <c r="F1916" s="1">
        <v>464.61</v>
      </c>
      <c r="G1916" s="19"/>
      <c r="H1916" s="19"/>
      <c r="I1916" s="19"/>
      <c r="J1916" s="19"/>
      <c r="K1916" s="1"/>
      <c r="L1916" s="19"/>
      <c r="M1916" s="1">
        <v>2012</v>
      </c>
      <c r="N1916" s="1">
        <v>56.9</v>
      </c>
      <c r="O1916" s="1">
        <v>64.3</v>
      </c>
      <c r="P1916" s="1">
        <v>40.200000000000003</v>
      </c>
      <c r="Q1916" s="1">
        <v>-11.5</v>
      </c>
      <c r="R1916" s="1">
        <v>27.9</v>
      </c>
      <c r="S1916" s="1">
        <v>19.5</v>
      </c>
      <c r="T1916" s="1">
        <v>-21.1</v>
      </c>
      <c r="U1916" s="1">
        <v>-7.7</v>
      </c>
      <c r="V1916" s="1">
        <v>20.6</v>
      </c>
      <c r="W1916" s="1">
        <v>-0.9</v>
      </c>
      <c r="X1916" s="1">
        <v>-19.399999999999999</v>
      </c>
      <c r="Z1916" s="3">
        <f xml:space="preserve"> IFERROR(AVEDEV(Table1[[#This Row],[GP 2012]:[GP 2021]]) / Table1[[#This Row],[Avg GP]], "x")</f>
        <v>1.2378320935175344</v>
      </c>
      <c r="AA1916" s="2">
        <f xml:space="preserve"> IFERROR(AVERAGE(Table1[[#This Row],[GP 2012]:[GP 2021]]), "x")</f>
        <v>18.82</v>
      </c>
      <c r="AB1916" s="11">
        <f>Table1[Equity]/Table1[Market Capital]</f>
        <v>1.6273864101074018</v>
      </c>
      <c r="AC1916" s="1">
        <v>600.29999999999995</v>
      </c>
      <c r="AD1916" s="1">
        <v>975.5</v>
      </c>
      <c r="AE1916" s="15">
        <v>1338.4</v>
      </c>
      <c r="AF1916" s="15">
        <v>1479.4</v>
      </c>
      <c r="AG1916" s="15">
        <v>1527.8</v>
      </c>
      <c r="AH1916" s="15">
        <v>1723.8</v>
      </c>
      <c r="AI1916" s="15">
        <v>1573.9</v>
      </c>
      <c r="AJ1916" s="15">
        <v>1103.5</v>
      </c>
      <c r="AK1916" s="15">
        <v>1091.3</v>
      </c>
      <c r="AL1916" s="15">
        <v>1186.3</v>
      </c>
      <c r="AM1916" s="15">
        <v>1190.3</v>
      </c>
      <c r="AN1916" s="1">
        <v>756.1</v>
      </c>
      <c r="AO1916" s="3">
        <f xml:space="preserve"> IFERROR(Table1[[#This Row],[GP 2012]]/Table1[[#This Row],[Total Assets 2012]], "x")</f>
        <v>9.4785940363151758E-2</v>
      </c>
      <c r="AP1916" s="3">
        <f xml:space="preserve"> IFERROR(Table1[[#This Row],[GP 2013]]/Table1[[#This Row],[Total Assets 2013]], "x")</f>
        <v>6.5914915427985651E-2</v>
      </c>
      <c r="AQ1916" s="3">
        <f xml:space="preserve"> IFERROR(Table1[[#This Row],[GP 2014]]/Table1[[#This Row],[Total Assets 2014]], "x")</f>
        <v>3.0035863717872088E-2</v>
      </c>
      <c r="AR1916" s="3">
        <f xml:space="preserve"> IFERROR(Table1[[#This Row],[GP 2015]]/Table1[[#This Row],[Total Assets 2015]], "x")</f>
        <v>-7.773421657428687E-3</v>
      </c>
      <c r="AS1916" s="3">
        <f xml:space="preserve"> IFERROR(Table1[[#This Row],[GP 2016]]/Table1[[#This Row],[Total Assets 2016]], "x")</f>
        <v>1.8261552559235502E-2</v>
      </c>
      <c r="AT1916" s="3">
        <f xml:space="preserve"> IFERROR(Table1[[#This Row],[GP 2017]]/Table1[[#This Row],[Total Assets 2017]], "x")</f>
        <v>1.1312217194570135E-2</v>
      </c>
      <c r="AU1916" s="3">
        <f xml:space="preserve"> IFERROR(Table1[[#This Row],[GP 2018]]/Table1[[#This Row],[Total Assets 2018]], "x")</f>
        <v>-1.3406188449075545E-2</v>
      </c>
      <c r="AV1916" s="3">
        <f xml:space="preserve"> IFERROR(Table1[[#This Row],[GP 2019]]/Table1[[#This Row],[Total Assets 2019]], "x")</f>
        <v>-6.9777979157227008E-3</v>
      </c>
      <c r="AW1916" s="3">
        <f xml:space="preserve"> IFERROR(Table1[[#This Row],[GP 2020]]/Table1[[#This Row],[Total Assets 2020]], "x")</f>
        <v>1.8876569229359482E-2</v>
      </c>
      <c r="AX1916" s="3">
        <f xml:space="preserve"> IFERROR(Table1[[#This Row],[GP 2021]]/Table1[[#This Row],[Total Assets 2021]], "x")</f>
        <v>-7.5866138413554758E-4</v>
      </c>
      <c r="AY1916" s="3">
        <f xml:space="preserve"> IFERROR(Table1[[#This Row],[GP TTM]]/Table1[[#This Row],[Total Assets TTM]], "x")</f>
        <v>-1.6298412165000418E-2</v>
      </c>
      <c r="BA1916" s="3">
        <f xml:space="preserve"> IFERROR(ABS(Table1[[#This Row],[ROA 2013]]-Table1[[#This Row],[ROA 2012]]), "x")</f>
        <v>2.8871024935166106E-2</v>
      </c>
      <c r="BB1916" s="3">
        <f xml:space="preserve"> IFERROR(ABS(Table1[[#This Row],[ROA 2014]]-Table1[[#This Row],[ROA 2013]]), "x")</f>
        <v>3.587905171011356E-2</v>
      </c>
      <c r="BC1916" s="3">
        <f xml:space="preserve"> IFERROR(ABS(Table1[[#This Row],[ROA 2015]]-Table1[[#This Row],[ROA 2014]]), "x")</f>
        <v>3.7809285375300775E-2</v>
      </c>
      <c r="BD1916" s="3">
        <f xml:space="preserve"> IFERROR(ABS(Table1[[#This Row],[ROA 2016]]-Table1[[#This Row],[ROA 2015]]), "x")</f>
        <v>2.6034974216664189E-2</v>
      </c>
      <c r="BE1916" s="3">
        <f xml:space="preserve"> IFERROR(ABS(Table1[[#This Row],[ROA 2017]]-Table1[[#This Row],[ROA 2016]]), "x")</f>
        <v>6.9493353646653665E-3</v>
      </c>
      <c r="BF1916" s="3">
        <f xml:space="preserve"> IFERROR(ABS(Table1[[#This Row],[ROA 2018]]-Table1[[#This Row],[ROA 2017]]), "x")</f>
        <v>2.4718405643645681E-2</v>
      </c>
      <c r="BG1916" s="3">
        <f xml:space="preserve"> IFERROR(ABS(Table1[[#This Row],[ROA 2019]]-Table1[[#This Row],[ROA 2018]]), "x")</f>
        <v>6.4283905333528445E-3</v>
      </c>
      <c r="BH1916" s="3">
        <f xml:space="preserve"> IFERROR(ABS(Table1[[#This Row],[ROA 2020]]-Table1[[#This Row],[ROA 2019]]), "x")</f>
        <v>2.5854367145082182E-2</v>
      </c>
      <c r="BI1916" s="3">
        <f xml:space="preserve"> IFERROR(ABS(Table1[[#This Row],[ROA 2021]]-Table1[[#This Row],[ROA 2020]]), "x")</f>
        <v>1.9635230613495029E-2</v>
      </c>
      <c r="BJ1916" s="3">
        <f xml:space="preserve"> IFERROR(AVERAGE(Table1[[#This Row],[ROA 2013-2012]:[ROA 2021-2020]]), "x")</f>
        <v>2.3575562837498416E-2</v>
      </c>
      <c r="BK1916" s="3">
        <f>IFERROR(AVERAGE(Table1[[#This Row],[ROA 2012]:[ROA 2021]]), "x")</f>
        <v>2.1027098908581211E-2</v>
      </c>
      <c r="BN1916" s="1">
        <f>SUM(Table1[[#This Row],[B/M Rank]:[ROA Rank]])</f>
        <v>0</v>
      </c>
    </row>
    <row r="1917" spans="1:66" x14ac:dyDescent="0.25">
      <c r="A1917" s="1" t="s">
        <v>2106</v>
      </c>
      <c r="B1917" s="1" t="s">
        <v>156</v>
      </c>
      <c r="C1917" s="1" t="s">
        <v>151</v>
      </c>
      <c r="D1917" s="1" t="s">
        <v>152</v>
      </c>
      <c r="E1917" s="1" t="s">
        <v>108</v>
      </c>
      <c r="F1917" s="1">
        <v>477.85</v>
      </c>
      <c r="G1917" s="19"/>
      <c r="H1917" s="19"/>
      <c r="I1917" s="19"/>
      <c r="J1917" s="19"/>
      <c r="K1917" s="1"/>
      <c r="L1917" s="19"/>
      <c r="M1917" s="1">
        <v>2012</v>
      </c>
      <c r="N1917" s="1">
        <v>85.9</v>
      </c>
      <c r="O1917" s="1">
        <v>83.1</v>
      </c>
      <c r="P1917" s="1">
        <v>88.3</v>
      </c>
      <c r="Q1917" s="1">
        <v>83</v>
      </c>
      <c r="R1917" s="1">
        <v>90.7</v>
      </c>
      <c r="S1917" s="1">
        <v>92</v>
      </c>
      <c r="T1917" s="1">
        <v>90.9</v>
      </c>
      <c r="U1917" s="1">
        <v>92.9</v>
      </c>
      <c r="V1917" s="1">
        <v>92.9</v>
      </c>
      <c r="W1917" s="1">
        <v>97.7</v>
      </c>
      <c r="X1917" s="1">
        <v>96</v>
      </c>
      <c r="Z1917" s="3">
        <f xml:space="preserve"> IFERROR(AVEDEV(Table1[[#This Row],[GP 2012]:[GP 2021]]) / Table1[[#This Row],[Avg GP]], "x")</f>
        <v>4.1586806329396077E-2</v>
      </c>
      <c r="AA1917" s="2">
        <f xml:space="preserve"> IFERROR(AVERAGE(Table1[[#This Row],[GP 2012]:[GP 2021]]), "x")</f>
        <v>89.74</v>
      </c>
      <c r="AB1917" s="11">
        <f>Table1[Equity]/Table1[Market Capital]</f>
        <v>0.39594014858219101</v>
      </c>
      <c r="AC1917" s="1">
        <v>253.4</v>
      </c>
      <c r="AD1917" s="1">
        <v>246.9</v>
      </c>
      <c r="AE1917" s="1">
        <v>254.9</v>
      </c>
      <c r="AF1917" s="1">
        <v>233.7</v>
      </c>
      <c r="AG1917" s="1">
        <v>228.5</v>
      </c>
      <c r="AH1917" s="1">
        <v>227.8</v>
      </c>
      <c r="AI1917" s="1">
        <v>230</v>
      </c>
      <c r="AJ1917" s="1">
        <v>218.3</v>
      </c>
      <c r="AK1917" s="1">
        <v>234.4</v>
      </c>
      <c r="AL1917" s="1">
        <v>254.4</v>
      </c>
      <c r="AM1917" s="1">
        <v>251.7</v>
      </c>
      <c r="AN1917" s="1">
        <v>189.2</v>
      </c>
      <c r="AO1917" s="3">
        <f xml:space="preserve"> IFERROR(Table1[[#This Row],[GP 2012]]/Table1[[#This Row],[Total Assets 2012]], "x")</f>
        <v>0.33898973954222572</v>
      </c>
      <c r="AP1917" s="3">
        <f xml:space="preserve"> IFERROR(Table1[[#This Row],[GP 2013]]/Table1[[#This Row],[Total Assets 2013]], "x")</f>
        <v>0.33657351154313486</v>
      </c>
      <c r="AQ1917" s="3">
        <f xml:space="preserve"> IFERROR(Table1[[#This Row],[GP 2014]]/Table1[[#This Row],[Total Assets 2014]], "x")</f>
        <v>0.34641035700274614</v>
      </c>
      <c r="AR1917" s="3">
        <f xml:space="preserve"> IFERROR(Table1[[#This Row],[GP 2015]]/Table1[[#This Row],[Total Assets 2015]], "x")</f>
        <v>0.35515618314077879</v>
      </c>
      <c r="AS1917" s="3">
        <f xml:space="preserve"> IFERROR(Table1[[#This Row],[GP 2016]]/Table1[[#This Row],[Total Assets 2016]], "x")</f>
        <v>0.39693654266958428</v>
      </c>
      <c r="AT1917" s="3">
        <f xml:space="preserve"> IFERROR(Table1[[#This Row],[GP 2017]]/Table1[[#This Row],[Total Assets 2017]], "x")</f>
        <v>0.40386303775241439</v>
      </c>
      <c r="AU1917" s="3">
        <f xml:space="preserve"> IFERROR(Table1[[#This Row],[GP 2018]]/Table1[[#This Row],[Total Assets 2018]], "x")</f>
        <v>0.39521739130434785</v>
      </c>
      <c r="AV1917" s="3">
        <f xml:space="preserve"> IFERROR(Table1[[#This Row],[GP 2019]]/Table1[[#This Row],[Total Assets 2019]], "x")</f>
        <v>0.4255611543747137</v>
      </c>
      <c r="AW1917" s="3">
        <f xml:space="preserve"> IFERROR(Table1[[#This Row],[GP 2020]]/Table1[[#This Row],[Total Assets 2020]], "x")</f>
        <v>0.39633105802047786</v>
      </c>
      <c r="AX1917" s="3">
        <f xml:space="preserve"> IFERROR(Table1[[#This Row],[GP 2021]]/Table1[[#This Row],[Total Assets 2021]], "x")</f>
        <v>0.38404088050314467</v>
      </c>
      <c r="AY1917" s="3">
        <f xml:space="preserve"> IFERROR(Table1[[#This Row],[GP TTM]]/Table1[[#This Row],[Total Assets TTM]], "x")</f>
        <v>0.38140643623361148</v>
      </c>
      <c r="BA1917" s="3">
        <f xml:space="preserve"> IFERROR(ABS(Table1[[#This Row],[ROA 2013]]-Table1[[#This Row],[ROA 2012]]), "x")</f>
        <v>2.4162279990908586E-3</v>
      </c>
      <c r="BB1917" s="3">
        <f xml:space="preserve"> IFERROR(ABS(Table1[[#This Row],[ROA 2014]]-Table1[[#This Row],[ROA 2013]]), "x")</f>
        <v>9.8368454596112764E-3</v>
      </c>
      <c r="BC1917" s="3">
        <f xml:space="preserve"> IFERROR(ABS(Table1[[#This Row],[ROA 2015]]-Table1[[#This Row],[ROA 2014]]), "x")</f>
        <v>8.745826138032653E-3</v>
      </c>
      <c r="BD1917" s="3">
        <f xml:space="preserve"> IFERROR(ABS(Table1[[#This Row],[ROA 2016]]-Table1[[#This Row],[ROA 2015]]), "x")</f>
        <v>4.1780359528805489E-2</v>
      </c>
      <c r="BE1917" s="3">
        <f xml:space="preserve"> IFERROR(ABS(Table1[[#This Row],[ROA 2017]]-Table1[[#This Row],[ROA 2016]]), "x")</f>
        <v>6.9264950828301086E-3</v>
      </c>
      <c r="BF1917" s="3">
        <f xml:space="preserve"> IFERROR(ABS(Table1[[#This Row],[ROA 2018]]-Table1[[#This Row],[ROA 2017]]), "x")</f>
        <v>8.6456464480665352E-3</v>
      </c>
      <c r="BG1917" s="3">
        <f xml:space="preserve"> IFERROR(ABS(Table1[[#This Row],[ROA 2019]]-Table1[[#This Row],[ROA 2018]]), "x")</f>
        <v>3.0343763070365848E-2</v>
      </c>
      <c r="BH1917" s="3">
        <f xml:space="preserve"> IFERROR(ABS(Table1[[#This Row],[ROA 2020]]-Table1[[#This Row],[ROA 2019]]), "x")</f>
        <v>2.9230096354235846E-2</v>
      </c>
      <c r="BI1917" s="3">
        <f xml:space="preserve"> IFERROR(ABS(Table1[[#This Row],[ROA 2021]]-Table1[[#This Row],[ROA 2020]]), "x")</f>
        <v>1.229017751733319E-2</v>
      </c>
      <c r="BJ1917" s="3">
        <f xml:space="preserve"> IFERROR(AVERAGE(Table1[[#This Row],[ROA 2013-2012]:[ROA 2021-2020]]), "x")</f>
        <v>1.6690604177596866E-2</v>
      </c>
      <c r="BK1917" s="3">
        <f>IFERROR(AVERAGE(Table1[[#This Row],[ROA 2012]:[ROA 2021]]), "x")</f>
        <v>0.37790798558535676</v>
      </c>
      <c r="BN1917" s="1">
        <f>SUM(Table1[[#This Row],[B/M Rank]:[ROA Rank]])</f>
        <v>0</v>
      </c>
    </row>
    <row r="1918" spans="1:66" x14ac:dyDescent="0.25">
      <c r="A1918" s="1" t="s">
        <v>3924</v>
      </c>
      <c r="B1918" s="1" t="s">
        <v>1635</v>
      </c>
      <c r="C1918" s="1" t="s">
        <v>1499</v>
      </c>
      <c r="D1918" s="1" t="s">
        <v>440</v>
      </c>
      <c r="E1918" s="1" t="s">
        <v>108</v>
      </c>
      <c r="F1918" s="1">
        <v>477.94</v>
      </c>
      <c r="G1918" s="19"/>
      <c r="H1918" s="19"/>
      <c r="I1918" s="19"/>
      <c r="J1918" s="19"/>
      <c r="K1918" s="1"/>
      <c r="L1918" s="19"/>
      <c r="M1918" s="1">
        <v>2016</v>
      </c>
      <c r="R1918" s="1" t="s">
        <v>4368</v>
      </c>
      <c r="S1918" s="1" t="s">
        <v>4368</v>
      </c>
      <c r="T1918" s="1">
        <v>7</v>
      </c>
      <c r="U1918" s="1">
        <v>54.2</v>
      </c>
      <c r="V1918" s="1">
        <v>36.700000000000003</v>
      </c>
      <c r="W1918" s="1">
        <v>132.69999999999999</v>
      </c>
      <c r="X1918" s="1">
        <v>186.5</v>
      </c>
      <c r="Z1918" s="3">
        <f xml:space="preserve"> IFERROR(AVEDEV(Table1[[#This Row],[GP 2012]:[GP 2021]]) / Table1[[#This Row],[Avg GP]], "x")</f>
        <v>0.65091066782307017</v>
      </c>
      <c r="AA1918" s="2">
        <f xml:space="preserve"> IFERROR(AVERAGE(Table1[[#This Row],[GP 2012]:[GP 2021]]), "x")</f>
        <v>57.65</v>
      </c>
      <c r="AB1918" s="11">
        <f>Table1[Equity]/Table1[Market Capital]</f>
        <v>0.70845712850985487</v>
      </c>
      <c r="AG1918" s="1">
        <v>0.5</v>
      </c>
      <c r="AH1918" s="1">
        <v>124.2</v>
      </c>
      <c r="AI1918" s="1">
        <v>131.19999999999999</v>
      </c>
      <c r="AJ1918" s="1">
        <v>252.1</v>
      </c>
      <c r="AK1918" s="1">
        <v>273.7</v>
      </c>
      <c r="AL1918" s="1">
        <v>503.6</v>
      </c>
      <c r="AM1918" s="1">
        <v>569.29999999999995</v>
      </c>
      <c r="AN1918" s="1">
        <v>338.6</v>
      </c>
      <c r="AO1918" s="3" t="str">
        <f xml:space="preserve"> IFERROR(Table1[[#This Row],[GP 2012]]/Table1[[#This Row],[Total Assets 2012]], "x")</f>
        <v>x</v>
      </c>
      <c r="AP1918" s="3" t="str">
        <f xml:space="preserve"> IFERROR(Table1[[#This Row],[GP 2013]]/Table1[[#This Row],[Total Assets 2013]], "x")</f>
        <v>x</v>
      </c>
      <c r="AQ1918" s="3" t="str">
        <f xml:space="preserve"> IFERROR(Table1[[#This Row],[GP 2014]]/Table1[[#This Row],[Total Assets 2014]], "x")</f>
        <v>x</v>
      </c>
      <c r="AR1918" s="3" t="str">
        <f xml:space="preserve"> IFERROR(Table1[[#This Row],[GP 2015]]/Table1[[#This Row],[Total Assets 2015]], "x")</f>
        <v>x</v>
      </c>
      <c r="AS1918" s="3" t="str">
        <f xml:space="preserve"> IFERROR(Table1[[#This Row],[GP 2016]]/Table1[[#This Row],[Total Assets 2016]], "x")</f>
        <v>x</v>
      </c>
      <c r="AT1918" s="3" t="str">
        <f xml:space="preserve"> IFERROR(Table1[[#This Row],[GP 2017]]/Table1[[#This Row],[Total Assets 2017]], "x")</f>
        <v>x</v>
      </c>
      <c r="AU1918" s="3">
        <f xml:space="preserve"> IFERROR(Table1[[#This Row],[GP 2018]]/Table1[[#This Row],[Total Assets 2018]], "x")</f>
        <v>5.3353658536585372E-2</v>
      </c>
      <c r="AV1918" s="3">
        <f xml:space="preserve"> IFERROR(Table1[[#This Row],[GP 2019]]/Table1[[#This Row],[Total Assets 2019]], "x")</f>
        <v>0.21499404998016661</v>
      </c>
      <c r="AW1918" s="3">
        <f xml:space="preserve"> IFERROR(Table1[[#This Row],[GP 2020]]/Table1[[#This Row],[Total Assets 2020]], "x")</f>
        <v>0.13408841797588603</v>
      </c>
      <c r="AX1918" s="3">
        <f xml:space="preserve"> IFERROR(Table1[[#This Row],[GP 2021]]/Table1[[#This Row],[Total Assets 2021]], "x")</f>
        <v>0.26350277998411437</v>
      </c>
      <c r="AY1918" s="3">
        <f xml:space="preserve"> IFERROR(Table1[[#This Row],[GP TTM]]/Table1[[#This Row],[Total Assets TTM]], "x")</f>
        <v>0.32759529246443003</v>
      </c>
      <c r="BA1918" s="3" t="str">
        <f xml:space="preserve"> IFERROR(ABS(Table1[[#This Row],[ROA 2013]]-Table1[[#This Row],[ROA 2012]]), "x")</f>
        <v>x</v>
      </c>
      <c r="BB1918" s="3" t="str">
        <f xml:space="preserve"> IFERROR(ABS(Table1[[#This Row],[ROA 2014]]-Table1[[#This Row],[ROA 2013]]), "x")</f>
        <v>x</v>
      </c>
      <c r="BC1918" s="3" t="str">
        <f xml:space="preserve"> IFERROR(ABS(Table1[[#This Row],[ROA 2015]]-Table1[[#This Row],[ROA 2014]]), "x")</f>
        <v>x</v>
      </c>
      <c r="BD1918" s="3" t="str">
        <f xml:space="preserve"> IFERROR(ABS(Table1[[#This Row],[ROA 2016]]-Table1[[#This Row],[ROA 2015]]), "x")</f>
        <v>x</v>
      </c>
      <c r="BE1918" s="3" t="str">
        <f xml:space="preserve"> IFERROR(ABS(Table1[[#This Row],[ROA 2017]]-Table1[[#This Row],[ROA 2016]]), "x")</f>
        <v>x</v>
      </c>
      <c r="BF1918" s="3" t="str">
        <f xml:space="preserve"> IFERROR(ABS(Table1[[#This Row],[ROA 2018]]-Table1[[#This Row],[ROA 2017]]), "x")</f>
        <v>x</v>
      </c>
      <c r="BG1918" s="3">
        <f xml:space="preserve"> IFERROR(ABS(Table1[[#This Row],[ROA 2019]]-Table1[[#This Row],[ROA 2018]]), "x")</f>
        <v>0.16164039144358122</v>
      </c>
      <c r="BH1918" s="3">
        <f xml:space="preserve"> IFERROR(ABS(Table1[[#This Row],[ROA 2020]]-Table1[[#This Row],[ROA 2019]]), "x")</f>
        <v>8.0905632004280581E-2</v>
      </c>
      <c r="BI1918" s="3">
        <f xml:space="preserve"> IFERROR(ABS(Table1[[#This Row],[ROA 2021]]-Table1[[#This Row],[ROA 2020]]), "x")</f>
        <v>0.12941436200822834</v>
      </c>
      <c r="BJ1918" s="3">
        <f xml:space="preserve"> IFERROR(AVERAGE(Table1[[#This Row],[ROA 2013-2012]:[ROA 2021-2020]]), "x")</f>
        <v>0.12398679515203004</v>
      </c>
      <c r="BK1918" s="3">
        <f>IFERROR(AVERAGE(Table1[[#This Row],[ROA 2012]:[ROA 2021]]), "x")</f>
        <v>0.16648472661918812</v>
      </c>
      <c r="BN1918" s="1">
        <f>SUM(Table1[[#This Row],[B/M Rank]:[ROA Rank]])</f>
        <v>0</v>
      </c>
    </row>
    <row r="1919" spans="1:66" x14ac:dyDescent="0.25">
      <c r="A1919" s="1" t="s">
        <v>4315</v>
      </c>
      <c r="B1919" s="1" t="s">
        <v>2017</v>
      </c>
      <c r="C1919" s="1" t="s">
        <v>2004</v>
      </c>
      <c r="D1919" s="1" t="s">
        <v>133</v>
      </c>
      <c r="E1919" s="1" t="s">
        <v>108</v>
      </c>
      <c r="F1919" s="1">
        <v>480.97</v>
      </c>
      <c r="G1919" s="19"/>
      <c r="H1919" s="19"/>
      <c r="I1919" s="19"/>
      <c r="J1919" s="19"/>
      <c r="K1919" s="1"/>
      <c r="L1919" s="19"/>
      <c r="M1919" s="1">
        <v>2012</v>
      </c>
      <c r="N1919" s="1">
        <v>276.8</v>
      </c>
      <c r="O1919" s="1">
        <v>280.3</v>
      </c>
      <c r="P1919" s="1">
        <v>278.10000000000002</v>
      </c>
      <c r="Q1919" s="1">
        <v>283.7</v>
      </c>
      <c r="R1919" s="1">
        <v>298</v>
      </c>
      <c r="S1919" s="1">
        <v>298.60000000000002</v>
      </c>
      <c r="T1919" s="1">
        <v>298.39999999999998</v>
      </c>
      <c r="U1919" s="1">
        <v>286.60000000000002</v>
      </c>
      <c r="V1919" s="1">
        <v>261.10000000000002</v>
      </c>
      <c r="W1919" s="1">
        <v>323.7</v>
      </c>
      <c r="X1919" s="1">
        <v>325.10000000000002</v>
      </c>
      <c r="Z1919" s="3">
        <f xml:space="preserve"> IFERROR(AVEDEV(Table1[[#This Row],[GP 2012]:[GP 2021]]) / Table1[[#This Row],[Avg GP]], "x")</f>
        <v>4.4764842477385325E-2</v>
      </c>
      <c r="AA1919" s="2">
        <f xml:space="preserve"> IFERROR(AVERAGE(Table1[[#This Row],[GP 2012]:[GP 2021]]), "x")</f>
        <v>288.52999999999997</v>
      </c>
      <c r="AB1919" s="11">
        <f>Table1[Equity]/Table1[Market Capital]</f>
        <v>0.80566355489947394</v>
      </c>
      <c r="AC1919" s="1">
        <v>285.3</v>
      </c>
      <c r="AD1919" s="1">
        <v>306.3</v>
      </c>
      <c r="AE1919" s="1">
        <v>362.4</v>
      </c>
      <c r="AF1919" s="1">
        <v>274</v>
      </c>
      <c r="AG1919" s="1">
        <v>309.5</v>
      </c>
      <c r="AH1919" s="1">
        <v>312.60000000000002</v>
      </c>
      <c r="AI1919" s="1">
        <v>367.6</v>
      </c>
      <c r="AJ1919" s="1">
        <v>382</v>
      </c>
      <c r="AK1919" s="1">
        <v>450.2</v>
      </c>
      <c r="AL1919" s="1">
        <v>549.9</v>
      </c>
      <c r="AM1919" s="1">
        <v>583.1</v>
      </c>
      <c r="AN1919" s="1">
        <v>387.5</v>
      </c>
      <c r="AO1919" s="3">
        <f xml:space="preserve"> IFERROR(Table1[[#This Row],[GP 2012]]/Table1[[#This Row],[Total Assets 2012]], "x")</f>
        <v>0.97020679985979674</v>
      </c>
      <c r="AP1919" s="3">
        <f xml:space="preserve"> IFERROR(Table1[[#This Row],[GP 2013]]/Table1[[#This Row],[Total Assets 2013]], "x")</f>
        <v>0.91511589944498861</v>
      </c>
      <c r="AQ1919" s="3">
        <f xml:space="preserve"> IFERROR(Table1[[#This Row],[GP 2014]]/Table1[[#This Row],[Total Assets 2014]], "x")</f>
        <v>0.76738410596026496</v>
      </c>
      <c r="AR1919" s="3">
        <f xml:space="preserve"> IFERROR(Table1[[#This Row],[GP 2015]]/Table1[[#This Row],[Total Assets 2015]], "x")</f>
        <v>1.0354014598540147</v>
      </c>
      <c r="AS1919" s="3">
        <f xml:space="preserve"> IFERROR(Table1[[#This Row],[GP 2016]]/Table1[[#This Row],[Total Assets 2016]], "x")</f>
        <v>0.96284329563812598</v>
      </c>
      <c r="AT1919" s="3">
        <f xml:space="preserve"> IFERROR(Table1[[#This Row],[GP 2017]]/Table1[[#This Row],[Total Assets 2017]], "x")</f>
        <v>0.95521433141394751</v>
      </c>
      <c r="AU1919" s="3">
        <f xml:space="preserve"> IFERROR(Table1[[#This Row],[GP 2018]]/Table1[[#This Row],[Total Assets 2018]], "x")</f>
        <v>0.81175190424374311</v>
      </c>
      <c r="AV1919" s="3">
        <f xml:space="preserve"> IFERROR(Table1[[#This Row],[GP 2019]]/Table1[[#This Row],[Total Assets 2019]], "x")</f>
        <v>0.75026178010471212</v>
      </c>
      <c r="AW1919" s="3">
        <f xml:space="preserve"> IFERROR(Table1[[#This Row],[GP 2020]]/Table1[[#This Row],[Total Assets 2020]], "x")</f>
        <v>0.57996446023989345</v>
      </c>
      <c r="AX1919" s="3">
        <f xml:space="preserve"> IFERROR(Table1[[#This Row],[GP 2021]]/Table1[[#This Row],[Total Assets 2021]], "x")</f>
        <v>0.58865248226950351</v>
      </c>
      <c r="AY1919" s="3">
        <f xml:space="preserve"> IFERROR(Table1[[#This Row],[GP TTM]]/Table1[[#This Row],[Total Assets TTM]], "x")</f>
        <v>0.55753730063453955</v>
      </c>
      <c r="BA1919" s="3">
        <f xml:space="preserve"> IFERROR(ABS(Table1[[#This Row],[ROA 2013]]-Table1[[#This Row],[ROA 2012]]), "x")</f>
        <v>5.509090041480813E-2</v>
      </c>
      <c r="BB1919" s="3">
        <f xml:space="preserve"> IFERROR(ABS(Table1[[#This Row],[ROA 2014]]-Table1[[#This Row],[ROA 2013]]), "x")</f>
        <v>0.14773179348472365</v>
      </c>
      <c r="BC1919" s="3">
        <f xml:space="preserve"> IFERROR(ABS(Table1[[#This Row],[ROA 2015]]-Table1[[#This Row],[ROA 2014]]), "x")</f>
        <v>0.2680173538937497</v>
      </c>
      <c r="BD1919" s="3">
        <f xml:space="preserve"> IFERROR(ABS(Table1[[#This Row],[ROA 2016]]-Table1[[#This Row],[ROA 2015]]), "x")</f>
        <v>7.2558164215888676E-2</v>
      </c>
      <c r="BE1919" s="3">
        <f xml:space="preserve"> IFERROR(ABS(Table1[[#This Row],[ROA 2017]]-Table1[[#This Row],[ROA 2016]]), "x")</f>
        <v>7.6289642241784694E-3</v>
      </c>
      <c r="BF1919" s="3">
        <f xml:space="preserve"> IFERROR(ABS(Table1[[#This Row],[ROA 2018]]-Table1[[#This Row],[ROA 2017]]), "x")</f>
        <v>0.14346242717020441</v>
      </c>
      <c r="BG1919" s="3">
        <f xml:space="preserve"> IFERROR(ABS(Table1[[#This Row],[ROA 2019]]-Table1[[#This Row],[ROA 2018]]), "x")</f>
        <v>6.1490124139030988E-2</v>
      </c>
      <c r="BH1919" s="3">
        <f xml:space="preserve"> IFERROR(ABS(Table1[[#This Row],[ROA 2020]]-Table1[[#This Row],[ROA 2019]]), "x")</f>
        <v>0.17029731986481866</v>
      </c>
      <c r="BI1919" s="3">
        <f xml:space="preserve"> IFERROR(ABS(Table1[[#This Row],[ROA 2021]]-Table1[[#This Row],[ROA 2020]]), "x")</f>
        <v>8.6880220296100541E-3</v>
      </c>
      <c r="BJ1919" s="3">
        <f xml:space="preserve"> IFERROR(AVERAGE(Table1[[#This Row],[ROA 2013-2012]:[ROA 2021-2020]]), "x")</f>
        <v>0.10388500771522363</v>
      </c>
      <c r="BK1919" s="3">
        <f>IFERROR(AVERAGE(Table1[[#This Row],[ROA 2012]:[ROA 2021]]), "x")</f>
        <v>0.83367965190289917</v>
      </c>
      <c r="BN1919" s="1">
        <f>SUM(Table1[[#This Row],[B/M Rank]:[ROA Rank]])</f>
        <v>0</v>
      </c>
    </row>
    <row r="1920" spans="1:66" x14ac:dyDescent="0.25">
      <c r="A1920" s="1" t="s">
        <v>2837</v>
      </c>
      <c r="B1920" s="1" t="s">
        <v>4452</v>
      </c>
      <c r="C1920" s="1" t="s">
        <v>4417</v>
      </c>
      <c r="D1920" s="1" t="s">
        <v>268</v>
      </c>
      <c r="E1920" s="1" t="s">
        <v>108</v>
      </c>
      <c r="F1920" s="1">
        <v>484.21</v>
      </c>
      <c r="G1920" s="19"/>
      <c r="H1920" s="19"/>
      <c r="I1920" s="19"/>
      <c r="J1920" s="19"/>
      <c r="K1920" s="1"/>
      <c r="L1920" s="19"/>
      <c r="M1920" s="1">
        <v>2012</v>
      </c>
      <c r="N1920" s="1" t="s">
        <v>4368</v>
      </c>
      <c r="O1920" s="1" t="s">
        <v>4368</v>
      </c>
      <c r="P1920" s="1" t="s">
        <v>4368</v>
      </c>
      <c r="Q1920" s="1" t="s">
        <v>4368</v>
      </c>
      <c r="R1920" s="1" t="s">
        <v>4368</v>
      </c>
      <c r="S1920" s="1" t="s">
        <v>4368</v>
      </c>
      <c r="T1920" s="1" t="s">
        <v>4368</v>
      </c>
      <c r="U1920" s="1">
        <v>29.5</v>
      </c>
      <c r="V1920" s="1">
        <v>194</v>
      </c>
      <c r="W1920" s="1">
        <v>236.2</v>
      </c>
      <c r="X1920" s="1">
        <v>250.7</v>
      </c>
      <c r="Z1920" s="3">
        <f xml:space="preserve"> IFERROR(AVEDEV(Table1[[#This Row],[GP 2012]:[GP 2021]]) / Table1[[#This Row],[Avg GP]], "x")</f>
        <v>0.53832209411935328</v>
      </c>
      <c r="AA1920" s="2">
        <f xml:space="preserve"> IFERROR(AVERAGE(Table1[[#This Row],[GP 2012]:[GP 2021]]), "x")</f>
        <v>153.23333333333332</v>
      </c>
      <c r="AB1920" s="11">
        <f>Table1[Equity]/Table1[Market Capital]</f>
        <v>1.0739142107763162</v>
      </c>
      <c r="AC1920" s="1">
        <v>16.899999999999999</v>
      </c>
      <c r="AD1920" s="1">
        <v>17.100000000000001</v>
      </c>
      <c r="AE1920" s="1">
        <v>20.2</v>
      </c>
      <c r="AF1920" s="1">
        <v>22.1</v>
      </c>
      <c r="AG1920" s="1">
        <v>28</v>
      </c>
      <c r="AH1920" s="1">
        <v>28.8</v>
      </c>
      <c r="AI1920" s="1">
        <v>35</v>
      </c>
      <c r="AJ1920" s="1">
        <v>344.3</v>
      </c>
      <c r="AK1920" s="1">
        <v>446.9</v>
      </c>
      <c r="AL1920" s="1">
        <v>553.29999999999995</v>
      </c>
      <c r="AM1920" s="1">
        <v>743.8</v>
      </c>
      <c r="AN1920" s="1">
        <v>520</v>
      </c>
      <c r="AO1920" s="3" t="str">
        <f xml:space="preserve"> IFERROR(Table1[[#This Row],[GP 2012]]/Table1[[#This Row],[Total Assets 2012]], "x")</f>
        <v>x</v>
      </c>
      <c r="AP1920" s="3" t="str">
        <f xml:space="preserve"> IFERROR(Table1[[#This Row],[GP 2013]]/Table1[[#This Row],[Total Assets 2013]], "x")</f>
        <v>x</v>
      </c>
      <c r="AQ1920" s="3" t="str">
        <f xml:space="preserve"> IFERROR(Table1[[#This Row],[GP 2014]]/Table1[[#This Row],[Total Assets 2014]], "x")</f>
        <v>x</v>
      </c>
      <c r="AR1920" s="3" t="str">
        <f xml:space="preserve"> IFERROR(Table1[[#This Row],[GP 2015]]/Table1[[#This Row],[Total Assets 2015]], "x")</f>
        <v>x</v>
      </c>
      <c r="AS1920" s="3" t="str">
        <f xml:space="preserve"> IFERROR(Table1[[#This Row],[GP 2016]]/Table1[[#This Row],[Total Assets 2016]], "x")</f>
        <v>x</v>
      </c>
      <c r="AT1920" s="3" t="str">
        <f xml:space="preserve"> IFERROR(Table1[[#This Row],[GP 2017]]/Table1[[#This Row],[Total Assets 2017]], "x")</f>
        <v>x</v>
      </c>
      <c r="AU1920" s="3" t="str">
        <f xml:space="preserve"> IFERROR(Table1[[#This Row],[GP 2018]]/Table1[[#This Row],[Total Assets 2018]], "x")</f>
        <v>x</v>
      </c>
      <c r="AV1920" s="3">
        <f xml:space="preserve"> IFERROR(Table1[[#This Row],[GP 2019]]/Table1[[#This Row],[Total Assets 2019]], "x")</f>
        <v>8.5681092070868423E-2</v>
      </c>
      <c r="AW1920" s="3">
        <f xml:space="preserve"> IFERROR(Table1[[#This Row],[GP 2020]]/Table1[[#This Row],[Total Assets 2020]], "x")</f>
        <v>0.43410158872230925</v>
      </c>
      <c r="AX1920" s="3">
        <f xml:space="preserve"> IFERROR(Table1[[#This Row],[GP 2021]]/Table1[[#This Row],[Total Assets 2021]], "x")</f>
        <v>0.42689318633652629</v>
      </c>
      <c r="AY1920" s="3">
        <f xml:space="preserve"> IFERROR(Table1[[#This Row],[GP TTM]]/Table1[[#This Row],[Total Assets TTM]], "x")</f>
        <v>0.33705297122882494</v>
      </c>
      <c r="BA1920" s="3" t="str">
        <f xml:space="preserve"> IFERROR(ABS(Table1[[#This Row],[ROA 2013]]-Table1[[#This Row],[ROA 2012]]), "x")</f>
        <v>x</v>
      </c>
      <c r="BB1920" s="3" t="str">
        <f xml:space="preserve"> IFERROR(ABS(Table1[[#This Row],[ROA 2014]]-Table1[[#This Row],[ROA 2013]]), "x")</f>
        <v>x</v>
      </c>
      <c r="BC1920" s="3" t="str">
        <f xml:space="preserve"> IFERROR(ABS(Table1[[#This Row],[ROA 2015]]-Table1[[#This Row],[ROA 2014]]), "x")</f>
        <v>x</v>
      </c>
      <c r="BD1920" s="3" t="str">
        <f xml:space="preserve"> IFERROR(ABS(Table1[[#This Row],[ROA 2016]]-Table1[[#This Row],[ROA 2015]]), "x")</f>
        <v>x</v>
      </c>
      <c r="BE1920" s="3" t="str">
        <f xml:space="preserve"> IFERROR(ABS(Table1[[#This Row],[ROA 2017]]-Table1[[#This Row],[ROA 2016]]), "x")</f>
        <v>x</v>
      </c>
      <c r="BF1920" s="3" t="str">
        <f xml:space="preserve"> IFERROR(ABS(Table1[[#This Row],[ROA 2018]]-Table1[[#This Row],[ROA 2017]]), "x")</f>
        <v>x</v>
      </c>
      <c r="BG1920" s="3" t="str">
        <f xml:space="preserve"> IFERROR(ABS(Table1[[#This Row],[ROA 2019]]-Table1[[#This Row],[ROA 2018]]), "x")</f>
        <v>x</v>
      </c>
      <c r="BH1920" s="3">
        <f xml:space="preserve"> IFERROR(ABS(Table1[[#This Row],[ROA 2020]]-Table1[[#This Row],[ROA 2019]]), "x")</f>
        <v>0.34842049665144081</v>
      </c>
      <c r="BI1920" s="3">
        <f xml:space="preserve"> IFERROR(ABS(Table1[[#This Row],[ROA 2021]]-Table1[[#This Row],[ROA 2020]]), "x")</f>
        <v>7.2084023857829638E-3</v>
      </c>
      <c r="BJ1920" s="3">
        <f xml:space="preserve"> IFERROR(AVERAGE(Table1[[#This Row],[ROA 2013-2012]:[ROA 2021-2020]]), "x")</f>
        <v>0.17781444951861189</v>
      </c>
      <c r="BK1920" s="3">
        <f>IFERROR(AVERAGE(Table1[[#This Row],[ROA 2012]:[ROA 2021]]), "x")</f>
        <v>0.31555862237656801</v>
      </c>
      <c r="BN1920" s="1">
        <f>SUM(Table1[[#This Row],[B/M Rank]:[ROA Rank]])</f>
        <v>0</v>
      </c>
    </row>
    <row r="1921" spans="1:66" x14ac:dyDescent="0.25">
      <c r="A1921" s="1" t="s">
        <v>3957</v>
      </c>
      <c r="B1921" s="1" t="s">
        <v>1668</v>
      </c>
      <c r="C1921" s="1" t="s">
        <v>1663</v>
      </c>
      <c r="D1921" s="1" t="s">
        <v>268</v>
      </c>
      <c r="E1921" s="1" t="s">
        <v>108</v>
      </c>
      <c r="F1921" s="1">
        <v>484.69</v>
      </c>
      <c r="G1921" s="19"/>
      <c r="H1921" s="19"/>
      <c r="I1921" s="19"/>
      <c r="J1921" s="19"/>
      <c r="K1921" s="1"/>
      <c r="L1921" s="19"/>
      <c r="M1921" s="1">
        <v>2012</v>
      </c>
      <c r="N1921" s="1">
        <v>146</v>
      </c>
      <c r="O1921" s="1">
        <v>210.5</v>
      </c>
      <c r="P1921" s="1">
        <v>190.6</v>
      </c>
      <c r="Q1921" s="1">
        <v>194</v>
      </c>
      <c r="R1921" s="1">
        <v>230</v>
      </c>
      <c r="S1921" s="1">
        <v>263.2</v>
      </c>
      <c r="T1921" s="1">
        <v>263.39999999999998</v>
      </c>
      <c r="U1921" s="1">
        <v>70.7</v>
      </c>
      <c r="V1921" s="1">
        <v>173.3</v>
      </c>
      <c r="W1921" s="1">
        <v>424.9</v>
      </c>
      <c r="X1921" s="1">
        <v>433.7</v>
      </c>
      <c r="Z1921" s="3">
        <f xml:space="preserve"> IFERROR(AVEDEV(Table1[[#This Row],[GP 2012]:[GP 2021]]) / Table1[[#This Row],[Avg GP]], "x")</f>
        <v>0.29064894304440136</v>
      </c>
      <c r="AA1921" s="2">
        <f xml:space="preserve"> IFERROR(AVERAGE(Table1[[#This Row],[GP 2012]:[GP 2021]]), "x")</f>
        <v>216.66</v>
      </c>
      <c r="AB1921" s="11">
        <f>Table1[Equity]/Table1[Market Capital]</f>
        <v>1.3317790752852339</v>
      </c>
      <c r="AC1921" s="1">
        <v>606.29999999999995</v>
      </c>
      <c r="AD1921" s="1">
        <v>670.5</v>
      </c>
      <c r="AE1921" s="1">
        <v>694.2</v>
      </c>
      <c r="AF1921" s="1">
        <v>743.4</v>
      </c>
      <c r="AG1921" s="1">
        <v>777.2</v>
      </c>
      <c r="AH1921" s="1">
        <v>799.6</v>
      </c>
      <c r="AI1921" s="1">
        <v>855.8</v>
      </c>
      <c r="AJ1921" s="1">
        <v>782.5</v>
      </c>
      <c r="AK1921" s="1">
        <v>852.2</v>
      </c>
      <c r="AL1921" s="1">
        <v>959</v>
      </c>
      <c r="AM1921" s="1">
        <v>949.4</v>
      </c>
      <c r="AN1921" s="1">
        <v>645.5</v>
      </c>
      <c r="AO1921" s="3">
        <f xml:space="preserve"> IFERROR(Table1[[#This Row],[GP 2012]]/Table1[[#This Row],[Total Assets 2012]], "x")</f>
        <v>0.24080488207158174</v>
      </c>
      <c r="AP1921" s="3">
        <f xml:space="preserve"> IFERROR(Table1[[#This Row],[GP 2013]]/Table1[[#This Row],[Total Assets 2013]], "x")</f>
        <v>0.31394481730052198</v>
      </c>
      <c r="AQ1921" s="3">
        <f xml:space="preserve"> IFERROR(Table1[[#This Row],[GP 2014]]/Table1[[#This Row],[Total Assets 2014]], "x")</f>
        <v>0.27456064534716218</v>
      </c>
      <c r="AR1921" s="3">
        <f xml:space="preserve"> IFERROR(Table1[[#This Row],[GP 2015]]/Table1[[#This Row],[Total Assets 2015]], "x")</f>
        <v>0.26096314231907453</v>
      </c>
      <c r="AS1921" s="3">
        <f xml:space="preserve"> IFERROR(Table1[[#This Row],[GP 2016]]/Table1[[#This Row],[Total Assets 2016]], "x")</f>
        <v>0.29593412249099327</v>
      </c>
      <c r="AT1921" s="3">
        <f xml:space="preserve"> IFERROR(Table1[[#This Row],[GP 2017]]/Table1[[#This Row],[Total Assets 2017]], "x")</f>
        <v>0.32916458229114554</v>
      </c>
      <c r="AU1921" s="3">
        <f xml:space="preserve"> IFERROR(Table1[[#This Row],[GP 2018]]/Table1[[#This Row],[Total Assets 2018]], "x")</f>
        <v>0.30778219210095814</v>
      </c>
      <c r="AV1921" s="3">
        <f xml:space="preserve"> IFERROR(Table1[[#This Row],[GP 2019]]/Table1[[#This Row],[Total Assets 2019]], "x")</f>
        <v>9.0351437699680515E-2</v>
      </c>
      <c r="AW1921" s="3">
        <f xml:space="preserve"> IFERROR(Table1[[#This Row],[GP 2020]]/Table1[[#This Row],[Total Assets 2020]], "x")</f>
        <v>0.20335601971368222</v>
      </c>
      <c r="AX1921" s="3">
        <f xml:space="preserve"> IFERROR(Table1[[#This Row],[GP 2021]]/Table1[[#This Row],[Total Assets 2021]], "x")</f>
        <v>0.44306569343065694</v>
      </c>
      <c r="AY1921" s="3">
        <f xml:space="preserve"> IFERROR(Table1[[#This Row],[GP TTM]]/Table1[[#This Row],[Total Assets TTM]], "x")</f>
        <v>0.45681483041921211</v>
      </c>
      <c r="BA1921" s="3">
        <f xml:space="preserve"> IFERROR(ABS(Table1[[#This Row],[ROA 2013]]-Table1[[#This Row],[ROA 2012]]), "x")</f>
        <v>7.3139935228940245E-2</v>
      </c>
      <c r="BB1921" s="3">
        <f xml:space="preserve"> IFERROR(ABS(Table1[[#This Row],[ROA 2014]]-Table1[[#This Row],[ROA 2013]]), "x")</f>
        <v>3.9384171953359803E-2</v>
      </c>
      <c r="BC1921" s="3">
        <f xml:space="preserve"> IFERROR(ABS(Table1[[#This Row],[ROA 2015]]-Table1[[#This Row],[ROA 2014]]), "x")</f>
        <v>1.3597503028087654E-2</v>
      </c>
      <c r="BD1921" s="3">
        <f xml:space="preserve"> IFERROR(ABS(Table1[[#This Row],[ROA 2016]]-Table1[[#This Row],[ROA 2015]]), "x")</f>
        <v>3.4970980171918742E-2</v>
      </c>
      <c r="BE1921" s="3">
        <f xml:space="preserve"> IFERROR(ABS(Table1[[#This Row],[ROA 2017]]-Table1[[#This Row],[ROA 2016]]), "x")</f>
        <v>3.3230459800152268E-2</v>
      </c>
      <c r="BF1921" s="3">
        <f xml:space="preserve"> IFERROR(ABS(Table1[[#This Row],[ROA 2018]]-Table1[[#This Row],[ROA 2017]]), "x")</f>
        <v>2.1382390190187395E-2</v>
      </c>
      <c r="BG1921" s="3">
        <f xml:space="preserve"> IFERROR(ABS(Table1[[#This Row],[ROA 2019]]-Table1[[#This Row],[ROA 2018]]), "x")</f>
        <v>0.21743075440127763</v>
      </c>
      <c r="BH1921" s="3">
        <f xml:space="preserve"> IFERROR(ABS(Table1[[#This Row],[ROA 2020]]-Table1[[#This Row],[ROA 2019]]), "x")</f>
        <v>0.11300458201400171</v>
      </c>
      <c r="BI1921" s="3">
        <f xml:space="preserve"> IFERROR(ABS(Table1[[#This Row],[ROA 2021]]-Table1[[#This Row],[ROA 2020]]), "x")</f>
        <v>0.23970967371697471</v>
      </c>
      <c r="BJ1921" s="3">
        <f xml:space="preserve"> IFERROR(AVERAGE(Table1[[#This Row],[ROA 2013-2012]:[ROA 2021-2020]]), "x")</f>
        <v>8.7316716722766682E-2</v>
      </c>
      <c r="BK1921" s="3">
        <f>IFERROR(AVERAGE(Table1[[#This Row],[ROA 2012]:[ROA 2021]]), "x")</f>
        <v>0.27599275347654573</v>
      </c>
      <c r="BN1921" s="1">
        <f>SUM(Table1[[#This Row],[B/M Rank]:[ROA Rank]])</f>
        <v>0</v>
      </c>
    </row>
    <row r="1922" spans="1:66" x14ac:dyDescent="0.25">
      <c r="A1922" s="1" t="s">
        <v>4333</v>
      </c>
      <c r="B1922" s="1" t="s">
        <v>4778</v>
      </c>
      <c r="C1922" s="1" t="s">
        <v>4775</v>
      </c>
      <c r="D1922" s="1" t="s">
        <v>142</v>
      </c>
      <c r="E1922" s="1" t="s">
        <v>108</v>
      </c>
      <c r="F1922" s="1">
        <v>485.87</v>
      </c>
      <c r="G1922" s="19"/>
      <c r="H1922" s="19"/>
      <c r="I1922" s="19"/>
      <c r="J1922" s="19"/>
      <c r="K1922" s="1"/>
      <c r="L1922" s="19"/>
      <c r="M1922" s="1">
        <v>2012</v>
      </c>
      <c r="N1922" s="1">
        <v>14.3</v>
      </c>
      <c r="O1922" s="1">
        <v>18.8</v>
      </c>
      <c r="P1922" s="1">
        <v>22.1</v>
      </c>
      <c r="Q1922" s="1">
        <v>24.5</v>
      </c>
      <c r="R1922" s="1">
        <v>27.3</v>
      </c>
      <c r="S1922" s="1">
        <v>30.3</v>
      </c>
      <c r="T1922" s="1">
        <v>35.1</v>
      </c>
      <c r="U1922" s="1">
        <v>40.799999999999997</v>
      </c>
      <c r="V1922" s="1">
        <v>40.9</v>
      </c>
      <c r="W1922" s="1">
        <v>43.5</v>
      </c>
      <c r="X1922" s="1">
        <v>46</v>
      </c>
      <c r="Z1922" s="3">
        <f xml:space="preserve"> IFERROR(AVEDEV(Table1[[#This Row],[GP 2012]:[GP 2021]]) / Table1[[#This Row],[Avg GP]], "x")</f>
        <v>0.28091397849462363</v>
      </c>
      <c r="AA1922" s="2">
        <f xml:space="preserve"> IFERROR(AVERAGE(Table1[[#This Row],[GP 2012]:[GP 2021]]), "x")</f>
        <v>29.76</v>
      </c>
      <c r="AB1922" s="11">
        <f>Table1[Equity]/Table1[Market Capital]</f>
        <v>0.97639286228826638</v>
      </c>
      <c r="AC1922" s="1">
        <v>212.6</v>
      </c>
      <c r="AD1922" s="1">
        <v>282</v>
      </c>
      <c r="AE1922" s="1">
        <v>432.8</v>
      </c>
      <c r="AF1922" s="1">
        <v>448.2</v>
      </c>
      <c r="AG1922" s="1">
        <v>531.9</v>
      </c>
      <c r="AH1922" s="1">
        <v>627.9</v>
      </c>
      <c r="AI1922" s="1">
        <v>699.8</v>
      </c>
      <c r="AJ1922" s="1">
        <v>743.6</v>
      </c>
      <c r="AK1922" s="1">
        <v>755.3</v>
      </c>
      <c r="AL1922" s="1">
        <v>775.5</v>
      </c>
      <c r="AM1922" s="1">
        <v>824.9</v>
      </c>
      <c r="AN1922" s="1">
        <v>474.4</v>
      </c>
      <c r="AO1922" s="3">
        <f xml:space="preserve"> IFERROR(Table1[[#This Row],[GP 2012]]/Table1[[#This Row],[Total Assets 2012]], "x")</f>
        <v>6.7262464722483539E-2</v>
      </c>
      <c r="AP1922" s="3">
        <f xml:space="preserve"> IFERROR(Table1[[#This Row],[GP 2013]]/Table1[[#This Row],[Total Assets 2013]], "x")</f>
        <v>6.6666666666666666E-2</v>
      </c>
      <c r="AQ1922" s="3">
        <f xml:space="preserve"> IFERROR(Table1[[#This Row],[GP 2014]]/Table1[[#This Row],[Total Assets 2014]], "x")</f>
        <v>5.1062846580406655E-2</v>
      </c>
      <c r="AR1922" s="3">
        <f xml:space="preserve"> IFERROR(Table1[[#This Row],[GP 2015]]/Table1[[#This Row],[Total Assets 2015]], "x")</f>
        <v>5.4663096831771535E-2</v>
      </c>
      <c r="AS1922" s="3">
        <f xml:space="preserve"> IFERROR(Table1[[#This Row],[GP 2016]]/Table1[[#This Row],[Total Assets 2016]], "x")</f>
        <v>5.1325437112239143E-2</v>
      </c>
      <c r="AT1922" s="3">
        <f xml:space="preserve"> IFERROR(Table1[[#This Row],[GP 2017]]/Table1[[#This Row],[Total Assets 2017]], "x")</f>
        <v>4.8256091734352607E-2</v>
      </c>
      <c r="AU1922" s="3">
        <f xml:space="preserve"> IFERROR(Table1[[#This Row],[GP 2018]]/Table1[[#This Row],[Total Assets 2018]], "x")</f>
        <v>5.0157187767933702E-2</v>
      </c>
      <c r="AV1922" s="3">
        <f xml:space="preserve"> IFERROR(Table1[[#This Row],[GP 2019]]/Table1[[#This Row],[Total Assets 2019]], "x")</f>
        <v>5.4868208714362557E-2</v>
      </c>
      <c r="AW1922" s="3">
        <f xml:space="preserve"> IFERROR(Table1[[#This Row],[GP 2020]]/Table1[[#This Row],[Total Assets 2020]], "x")</f>
        <v>5.4150668608499937E-2</v>
      </c>
      <c r="AX1922" s="3">
        <f xml:space="preserve"> IFERROR(Table1[[#This Row],[GP 2021]]/Table1[[#This Row],[Total Assets 2021]], "x")</f>
        <v>5.6092843326885883E-2</v>
      </c>
      <c r="AY1922" s="3">
        <f xml:space="preserve"> IFERROR(Table1[[#This Row],[GP TTM]]/Table1[[#This Row],[Total Assets TTM]], "x")</f>
        <v>5.5764335070917687E-2</v>
      </c>
      <c r="BA1922" s="3">
        <f xml:space="preserve"> IFERROR(ABS(Table1[[#This Row],[ROA 2013]]-Table1[[#This Row],[ROA 2012]]), "x")</f>
        <v>5.9579805581687351E-4</v>
      </c>
      <c r="BB1922" s="3">
        <f xml:space="preserve"> IFERROR(ABS(Table1[[#This Row],[ROA 2014]]-Table1[[#This Row],[ROA 2013]]), "x")</f>
        <v>1.560382008626001E-2</v>
      </c>
      <c r="BC1922" s="3">
        <f xml:space="preserve"> IFERROR(ABS(Table1[[#This Row],[ROA 2015]]-Table1[[#This Row],[ROA 2014]]), "x")</f>
        <v>3.6002502513648796E-3</v>
      </c>
      <c r="BD1922" s="3">
        <f xml:space="preserve"> IFERROR(ABS(Table1[[#This Row],[ROA 2016]]-Table1[[#This Row],[ROA 2015]]), "x")</f>
        <v>3.3376597195323918E-3</v>
      </c>
      <c r="BE1922" s="3">
        <f xml:space="preserve"> IFERROR(ABS(Table1[[#This Row],[ROA 2017]]-Table1[[#This Row],[ROA 2016]]), "x")</f>
        <v>3.0693453778865357E-3</v>
      </c>
      <c r="BF1922" s="3">
        <f xml:space="preserve"> IFERROR(ABS(Table1[[#This Row],[ROA 2018]]-Table1[[#This Row],[ROA 2017]]), "x")</f>
        <v>1.9010960335810942E-3</v>
      </c>
      <c r="BG1922" s="3">
        <f xml:space="preserve"> IFERROR(ABS(Table1[[#This Row],[ROA 2019]]-Table1[[#This Row],[ROA 2018]]), "x")</f>
        <v>4.7110209464288552E-3</v>
      </c>
      <c r="BH1922" s="3">
        <f xml:space="preserve"> IFERROR(ABS(Table1[[#This Row],[ROA 2020]]-Table1[[#This Row],[ROA 2019]]), "x")</f>
        <v>7.175401058626199E-4</v>
      </c>
      <c r="BI1922" s="3">
        <f xml:space="preserve"> IFERROR(ABS(Table1[[#This Row],[ROA 2021]]-Table1[[#This Row],[ROA 2020]]), "x")</f>
        <v>1.9421747183859459E-3</v>
      </c>
      <c r="BJ1922" s="3">
        <f xml:space="preserve"> IFERROR(AVERAGE(Table1[[#This Row],[ROA 2013-2012]:[ROA 2021-2020]]), "x")</f>
        <v>3.9420783661243564E-3</v>
      </c>
      <c r="BK1922" s="3">
        <f>IFERROR(AVERAGE(Table1[[#This Row],[ROA 2012]:[ROA 2021]]), "x")</f>
        <v>5.5450551206560228E-2</v>
      </c>
      <c r="BN1922" s="1">
        <f>SUM(Table1[[#This Row],[B/M Rank]:[ROA Rank]])</f>
        <v>0</v>
      </c>
    </row>
    <row r="1923" spans="1:66" x14ac:dyDescent="0.25">
      <c r="A1923" s="1" t="s">
        <v>4017</v>
      </c>
      <c r="B1923" s="1" t="s">
        <v>1728</v>
      </c>
      <c r="C1923" s="1" t="s">
        <v>12</v>
      </c>
      <c r="D1923" s="1" t="s">
        <v>11</v>
      </c>
      <c r="E1923" s="1" t="s">
        <v>108</v>
      </c>
      <c r="F1923" s="1">
        <v>499.54</v>
      </c>
      <c r="G1923" s="19"/>
      <c r="H1923" s="19"/>
      <c r="I1923" s="19"/>
      <c r="J1923" s="19"/>
      <c r="K1923" s="1"/>
      <c r="L1923" s="19"/>
      <c r="M1923" s="1">
        <v>2014</v>
      </c>
      <c r="P1923" s="1" t="s">
        <v>4368</v>
      </c>
      <c r="Q1923" s="1">
        <v>0.1</v>
      </c>
      <c r="R1923" s="1">
        <v>0.5</v>
      </c>
      <c r="S1923" s="1" t="s">
        <v>4368</v>
      </c>
      <c r="T1923" s="1">
        <v>13.1</v>
      </c>
      <c r="U1923" s="1">
        <v>33.9</v>
      </c>
      <c r="V1923" s="1">
        <v>104.1</v>
      </c>
      <c r="W1923" s="1">
        <v>140.69999999999999</v>
      </c>
      <c r="X1923" s="1">
        <v>130.1</v>
      </c>
      <c r="Z1923" s="3">
        <f xml:space="preserve"> IFERROR(AVEDEV(Table1[[#This Row],[GP 2012]:[GP 2021]]) / Table1[[#This Row],[Avg GP]], "x")</f>
        <v>1.0077519379844961</v>
      </c>
      <c r="AA1923" s="2">
        <f xml:space="preserve"> IFERROR(AVERAGE(Table1[[#This Row],[GP 2012]:[GP 2021]]), "x")</f>
        <v>48.733333333333327</v>
      </c>
      <c r="AB1923" s="11">
        <f>Table1[Equity]/Table1[Market Capital]</f>
        <v>-8.0874404452095927E-2</v>
      </c>
      <c r="AE1923" s="1">
        <v>0</v>
      </c>
      <c r="AF1923" s="1">
        <v>1.2</v>
      </c>
      <c r="AG1923" s="1">
        <v>26.8</v>
      </c>
      <c r="AH1923" s="1">
        <v>57.6</v>
      </c>
      <c r="AI1923" s="1">
        <v>229.9</v>
      </c>
      <c r="AJ1923" s="1">
        <v>759</v>
      </c>
      <c r="AK1923" s="1">
        <v>449.3</v>
      </c>
      <c r="AL1923" s="1">
        <v>438.5</v>
      </c>
      <c r="AM1923" s="1">
        <v>449.7</v>
      </c>
      <c r="AN1923" s="1">
        <v>-40.4</v>
      </c>
      <c r="AO1923" s="3" t="str">
        <f xml:space="preserve"> IFERROR(Table1[[#This Row],[GP 2012]]/Table1[[#This Row],[Total Assets 2012]], "x")</f>
        <v>x</v>
      </c>
      <c r="AP1923" s="3" t="str">
        <f xml:space="preserve"> IFERROR(Table1[[#This Row],[GP 2013]]/Table1[[#This Row],[Total Assets 2013]], "x")</f>
        <v>x</v>
      </c>
      <c r="AQ1923" s="3" t="str">
        <f xml:space="preserve"> IFERROR(Table1[[#This Row],[GP 2014]]/Table1[[#This Row],[Total Assets 2014]], "x")</f>
        <v>x</v>
      </c>
      <c r="AR1923" s="3">
        <f xml:space="preserve"> IFERROR(Table1[[#This Row],[GP 2015]]/Table1[[#This Row],[Total Assets 2015]], "x")</f>
        <v>8.3333333333333343E-2</v>
      </c>
      <c r="AS1923" s="3">
        <f xml:space="preserve"> IFERROR(Table1[[#This Row],[GP 2016]]/Table1[[#This Row],[Total Assets 2016]], "x")</f>
        <v>1.8656716417910446E-2</v>
      </c>
      <c r="AT1923" s="3" t="str">
        <f xml:space="preserve"> IFERROR(Table1[[#This Row],[GP 2017]]/Table1[[#This Row],[Total Assets 2017]], "x")</f>
        <v>x</v>
      </c>
      <c r="AU1923" s="3">
        <f xml:space="preserve"> IFERROR(Table1[[#This Row],[GP 2018]]/Table1[[#This Row],[Total Assets 2018]], "x")</f>
        <v>5.698129621574597E-2</v>
      </c>
      <c r="AV1923" s="3">
        <f xml:space="preserve"> IFERROR(Table1[[#This Row],[GP 2019]]/Table1[[#This Row],[Total Assets 2019]], "x")</f>
        <v>4.4664031620553359E-2</v>
      </c>
      <c r="AW1923" s="3">
        <f xml:space="preserve"> IFERROR(Table1[[#This Row],[GP 2020]]/Table1[[#This Row],[Total Assets 2020]], "x")</f>
        <v>0.23169374582684174</v>
      </c>
      <c r="AX1923" s="3">
        <f xml:space="preserve"> IFERROR(Table1[[#This Row],[GP 2021]]/Table1[[#This Row],[Total Assets 2021]], "x")</f>
        <v>0.32086659064994294</v>
      </c>
      <c r="AY1923" s="3">
        <f xml:space="preserve"> IFERROR(Table1[[#This Row],[GP TTM]]/Table1[[#This Row],[Total Assets TTM]], "x")</f>
        <v>0.28930398043139871</v>
      </c>
      <c r="BA1923" s="3" t="str">
        <f xml:space="preserve"> IFERROR(ABS(Table1[[#This Row],[ROA 2013]]-Table1[[#This Row],[ROA 2012]]), "x")</f>
        <v>x</v>
      </c>
      <c r="BB1923" s="3" t="str">
        <f xml:space="preserve"> IFERROR(ABS(Table1[[#This Row],[ROA 2014]]-Table1[[#This Row],[ROA 2013]]), "x")</f>
        <v>x</v>
      </c>
      <c r="BC1923" s="3" t="str">
        <f xml:space="preserve"> IFERROR(ABS(Table1[[#This Row],[ROA 2015]]-Table1[[#This Row],[ROA 2014]]), "x")</f>
        <v>x</v>
      </c>
      <c r="BD1923" s="3">
        <f xml:space="preserve"> IFERROR(ABS(Table1[[#This Row],[ROA 2016]]-Table1[[#This Row],[ROA 2015]]), "x")</f>
        <v>6.4676616915422896E-2</v>
      </c>
      <c r="BE1923" s="3" t="str">
        <f xml:space="preserve"> IFERROR(ABS(Table1[[#This Row],[ROA 2017]]-Table1[[#This Row],[ROA 2016]]), "x")</f>
        <v>x</v>
      </c>
      <c r="BF1923" s="3" t="str">
        <f xml:space="preserve"> IFERROR(ABS(Table1[[#This Row],[ROA 2018]]-Table1[[#This Row],[ROA 2017]]), "x")</f>
        <v>x</v>
      </c>
      <c r="BG1923" s="3">
        <f xml:space="preserve"> IFERROR(ABS(Table1[[#This Row],[ROA 2019]]-Table1[[#This Row],[ROA 2018]]), "x")</f>
        <v>1.2317264595192612E-2</v>
      </c>
      <c r="BH1923" s="3">
        <f xml:space="preserve"> IFERROR(ABS(Table1[[#This Row],[ROA 2020]]-Table1[[#This Row],[ROA 2019]]), "x")</f>
        <v>0.18702971420628839</v>
      </c>
      <c r="BI1923" s="3">
        <f xml:space="preserve"> IFERROR(ABS(Table1[[#This Row],[ROA 2021]]-Table1[[#This Row],[ROA 2020]]), "x")</f>
        <v>8.9172844823101199E-2</v>
      </c>
      <c r="BJ1923" s="3">
        <f xml:space="preserve"> IFERROR(AVERAGE(Table1[[#This Row],[ROA 2013-2012]:[ROA 2021-2020]]), "x")</f>
        <v>8.8299110135001274E-2</v>
      </c>
      <c r="BK1923" s="3">
        <f>IFERROR(AVERAGE(Table1[[#This Row],[ROA 2012]:[ROA 2021]]), "x")</f>
        <v>0.1260326190107213</v>
      </c>
      <c r="BN1923" s="1">
        <f>SUM(Table1[[#This Row],[B/M Rank]:[ROA Rank]])</f>
        <v>0</v>
      </c>
    </row>
    <row r="1924" spans="1:66" x14ac:dyDescent="0.25">
      <c r="A1924" s="1" t="s">
        <v>2844</v>
      </c>
      <c r="B1924" s="1" t="s">
        <v>854</v>
      </c>
      <c r="C1924" s="1" t="s">
        <v>4417</v>
      </c>
      <c r="D1924" s="1" t="s">
        <v>268</v>
      </c>
      <c r="E1924" s="1" t="s">
        <v>108</v>
      </c>
      <c r="F1924" s="1">
        <v>500.87</v>
      </c>
      <c r="G1924" s="19"/>
      <c r="H1924" s="19"/>
      <c r="I1924" s="19"/>
      <c r="J1924" s="19"/>
      <c r="K1924" s="1"/>
      <c r="L1924" s="19"/>
      <c r="M1924" s="1">
        <v>2012</v>
      </c>
      <c r="N1924" s="1" t="s">
        <v>4368</v>
      </c>
      <c r="O1924" s="1" t="s">
        <v>4368</v>
      </c>
      <c r="P1924" s="1" t="s">
        <v>4368</v>
      </c>
      <c r="Q1924" s="1">
        <v>-0.1</v>
      </c>
      <c r="R1924" s="1">
        <v>-0.5</v>
      </c>
      <c r="S1924" s="1">
        <v>-0.1</v>
      </c>
      <c r="T1924" s="1">
        <v>-0.1</v>
      </c>
      <c r="U1924" s="1">
        <v>0</v>
      </c>
      <c r="V1924" s="1" t="s">
        <v>4368</v>
      </c>
      <c r="W1924" s="1" t="s">
        <v>4368</v>
      </c>
      <c r="X1924" s="1" t="s">
        <v>4368</v>
      </c>
      <c r="Z1924" s="3">
        <f xml:space="preserve"> IFERROR(AVEDEV(Table1[[#This Row],[GP 2012]:[GP 2021]]) / Table1[[#This Row],[Avg GP]], "x")</f>
        <v>-0.85</v>
      </c>
      <c r="AA1924" s="2">
        <f xml:space="preserve"> IFERROR(AVERAGE(Table1[[#This Row],[GP 2012]:[GP 2021]]), "x")</f>
        <v>-0.15999999999999998</v>
      </c>
      <c r="AB1924" s="11">
        <f>Table1[Equity]/Table1[Market Capital]</f>
        <v>0.27771677281530138</v>
      </c>
      <c r="AC1924" s="1">
        <v>0.8</v>
      </c>
      <c r="AD1924" s="1">
        <v>0.7</v>
      </c>
      <c r="AE1924" s="1">
        <v>8.1</v>
      </c>
      <c r="AF1924" s="1">
        <v>12.8</v>
      </c>
      <c r="AG1924" s="1">
        <v>22.3</v>
      </c>
      <c r="AH1924" s="1">
        <v>25.8</v>
      </c>
      <c r="AI1924" s="1">
        <v>24.6</v>
      </c>
      <c r="AJ1924" s="1">
        <v>24.4</v>
      </c>
      <c r="AK1924" s="1">
        <v>137.80000000000001</v>
      </c>
      <c r="AL1924" s="1">
        <v>155</v>
      </c>
      <c r="AM1924" s="1">
        <v>168.2</v>
      </c>
      <c r="AN1924" s="1">
        <v>139.1</v>
      </c>
      <c r="AO1924" s="3" t="str">
        <f xml:space="preserve"> IFERROR(Table1[[#This Row],[GP 2012]]/Table1[[#This Row],[Total Assets 2012]], "x")</f>
        <v>x</v>
      </c>
      <c r="AP1924" s="3" t="str">
        <f xml:space="preserve"> IFERROR(Table1[[#This Row],[GP 2013]]/Table1[[#This Row],[Total Assets 2013]], "x")</f>
        <v>x</v>
      </c>
      <c r="AQ1924" s="3" t="str">
        <f xml:space="preserve"> IFERROR(Table1[[#This Row],[GP 2014]]/Table1[[#This Row],[Total Assets 2014]], "x")</f>
        <v>x</v>
      </c>
      <c r="AR1924" s="3">
        <f xml:space="preserve"> IFERROR(Table1[[#This Row],[GP 2015]]/Table1[[#This Row],[Total Assets 2015]], "x")</f>
        <v>-7.8125E-3</v>
      </c>
      <c r="AS1924" s="3">
        <f xml:space="preserve"> IFERROR(Table1[[#This Row],[GP 2016]]/Table1[[#This Row],[Total Assets 2016]], "x")</f>
        <v>-2.2421524663677129E-2</v>
      </c>
      <c r="AT1924" s="3">
        <f xml:space="preserve"> IFERROR(Table1[[#This Row],[GP 2017]]/Table1[[#This Row],[Total Assets 2017]], "x")</f>
        <v>-3.875968992248062E-3</v>
      </c>
      <c r="AU1924" s="3">
        <f xml:space="preserve"> IFERROR(Table1[[#This Row],[GP 2018]]/Table1[[#This Row],[Total Assets 2018]], "x")</f>
        <v>-4.0650406504065036E-3</v>
      </c>
      <c r="AV1924" s="3">
        <f xml:space="preserve"> IFERROR(Table1[[#This Row],[GP 2019]]/Table1[[#This Row],[Total Assets 2019]], "x")</f>
        <v>0</v>
      </c>
      <c r="AW1924" s="3" t="str">
        <f xml:space="preserve"> IFERROR(Table1[[#This Row],[GP 2020]]/Table1[[#This Row],[Total Assets 2020]], "x")</f>
        <v>x</v>
      </c>
      <c r="AX1924" s="3" t="str">
        <f xml:space="preserve"> IFERROR(Table1[[#This Row],[GP 2021]]/Table1[[#This Row],[Total Assets 2021]], "x")</f>
        <v>x</v>
      </c>
      <c r="AY1924" s="3" t="str">
        <f xml:space="preserve"> IFERROR(Table1[[#This Row],[GP TTM]]/Table1[[#This Row],[Total Assets TTM]], "x")</f>
        <v>x</v>
      </c>
      <c r="BA1924" s="3" t="str">
        <f xml:space="preserve"> IFERROR(ABS(Table1[[#This Row],[ROA 2013]]-Table1[[#This Row],[ROA 2012]]), "x")</f>
        <v>x</v>
      </c>
      <c r="BB1924" s="3" t="str">
        <f xml:space="preserve"> IFERROR(ABS(Table1[[#This Row],[ROA 2014]]-Table1[[#This Row],[ROA 2013]]), "x")</f>
        <v>x</v>
      </c>
      <c r="BC1924" s="3" t="str">
        <f xml:space="preserve"> IFERROR(ABS(Table1[[#This Row],[ROA 2015]]-Table1[[#This Row],[ROA 2014]]), "x")</f>
        <v>x</v>
      </c>
      <c r="BD1924" s="3">
        <f xml:space="preserve"> IFERROR(ABS(Table1[[#This Row],[ROA 2016]]-Table1[[#This Row],[ROA 2015]]), "x")</f>
        <v>1.4609024663677129E-2</v>
      </c>
      <c r="BE1924" s="3">
        <f xml:space="preserve"> IFERROR(ABS(Table1[[#This Row],[ROA 2017]]-Table1[[#This Row],[ROA 2016]]), "x")</f>
        <v>1.8545555671429067E-2</v>
      </c>
      <c r="BF1924" s="3">
        <f xml:space="preserve"> IFERROR(ABS(Table1[[#This Row],[ROA 2018]]-Table1[[#This Row],[ROA 2017]]), "x")</f>
        <v>1.8907165815844167E-4</v>
      </c>
      <c r="BG1924" s="3">
        <f xml:space="preserve"> IFERROR(ABS(Table1[[#This Row],[ROA 2019]]-Table1[[#This Row],[ROA 2018]]), "x")</f>
        <v>4.0650406504065036E-3</v>
      </c>
      <c r="BH1924" s="3" t="str">
        <f xml:space="preserve"> IFERROR(ABS(Table1[[#This Row],[ROA 2020]]-Table1[[#This Row],[ROA 2019]]), "x")</f>
        <v>x</v>
      </c>
      <c r="BI1924" s="3" t="str">
        <f xml:space="preserve"> IFERROR(ABS(Table1[[#This Row],[ROA 2021]]-Table1[[#This Row],[ROA 2020]]), "x")</f>
        <v>x</v>
      </c>
      <c r="BJ1924" s="3">
        <f xml:space="preserve"> IFERROR(AVERAGE(Table1[[#This Row],[ROA 2013-2012]:[ROA 2021-2020]]), "x")</f>
        <v>9.3521731609177861E-3</v>
      </c>
      <c r="BK1924" s="3">
        <f>IFERROR(AVERAGE(Table1[[#This Row],[ROA 2012]:[ROA 2021]]), "x")</f>
        <v>-7.6350068612663401E-3</v>
      </c>
      <c r="BN1924" s="1">
        <f>SUM(Table1[[#This Row],[B/M Rank]:[ROA Rank]])</f>
        <v>0</v>
      </c>
    </row>
    <row r="1925" spans="1:66" x14ac:dyDescent="0.25">
      <c r="A1925" s="1" t="s">
        <v>2873</v>
      </c>
      <c r="B1925" s="1" t="s">
        <v>877</v>
      </c>
      <c r="C1925" s="1" t="s">
        <v>4417</v>
      </c>
      <c r="D1925" s="1" t="s">
        <v>268</v>
      </c>
      <c r="E1925" s="1" t="s">
        <v>108</v>
      </c>
      <c r="F1925" s="1">
        <v>504.26</v>
      </c>
      <c r="G1925" s="19"/>
      <c r="H1925" s="19"/>
      <c r="I1925" s="19"/>
      <c r="J1925" s="19"/>
      <c r="K1925" s="1"/>
      <c r="L1925" s="19"/>
      <c r="M1925" s="1">
        <v>2015</v>
      </c>
      <c r="Q1925" s="1" t="s">
        <v>4368</v>
      </c>
      <c r="R1925" s="1">
        <v>0.5</v>
      </c>
      <c r="S1925" s="1">
        <v>0.9</v>
      </c>
      <c r="T1925" s="1">
        <v>0.9</v>
      </c>
      <c r="U1925" s="1">
        <v>0.2</v>
      </c>
      <c r="V1925" s="1">
        <v>0.7</v>
      </c>
      <c r="W1925" s="1">
        <v>1</v>
      </c>
      <c r="X1925" s="1">
        <v>0.9</v>
      </c>
      <c r="Z1925" s="3">
        <f xml:space="preserve"> IFERROR(AVEDEV(Table1[[#This Row],[GP 2012]:[GP 2021]]) / Table1[[#This Row],[Avg GP]], "x")</f>
        <v>0.33333333333333326</v>
      </c>
      <c r="AA1925" s="2">
        <f xml:space="preserve"> IFERROR(AVERAGE(Table1[[#This Row],[GP 2012]:[GP 2021]]), "x")</f>
        <v>0.70000000000000007</v>
      </c>
      <c r="AB1925" s="11">
        <f>Table1[Equity]/Table1[Market Capital]</f>
        <v>0.17590132074723358</v>
      </c>
      <c r="AF1925" s="1">
        <v>46.5</v>
      </c>
      <c r="AG1925" s="1">
        <v>10.9</v>
      </c>
      <c r="AH1925" s="1">
        <v>38.5</v>
      </c>
      <c r="AI1925" s="1">
        <v>50.7</v>
      </c>
      <c r="AJ1925" s="1">
        <v>53.6</v>
      </c>
      <c r="AK1925" s="1">
        <v>53</v>
      </c>
      <c r="AL1925" s="1">
        <v>93.6</v>
      </c>
      <c r="AM1925" s="1">
        <v>92.8</v>
      </c>
      <c r="AN1925" s="1">
        <v>88.7</v>
      </c>
      <c r="AO1925" s="3" t="str">
        <f xml:space="preserve"> IFERROR(Table1[[#This Row],[GP 2012]]/Table1[[#This Row],[Total Assets 2012]], "x")</f>
        <v>x</v>
      </c>
      <c r="AP1925" s="3" t="str">
        <f xml:space="preserve"> IFERROR(Table1[[#This Row],[GP 2013]]/Table1[[#This Row],[Total Assets 2013]], "x")</f>
        <v>x</v>
      </c>
      <c r="AQ1925" s="3" t="str">
        <f xml:space="preserve"> IFERROR(Table1[[#This Row],[GP 2014]]/Table1[[#This Row],[Total Assets 2014]], "x")</f>
        <v>x</v>
      </c>
      <c r="AR1925" s="3" t="str">
        <f xml:space="preserve"> IFERROR(Table1[[#This Row],[GP 2015]]/Table1[[#This Row],[Total Assets 2015]], "x")</f>
        <v>x</v>
      </c>
      <c r="AS1925" s="3">
        <f xml:space="preserve"> IFERROR(Table1[[#This Row],[GP 2016]]/Table1[[#This Row],[Total Assets 2016]], "x")</f>
        <v>4.5871559633027519E-2</v>
      </c>
      <c r="AT1925" s="3">
        <f xml:space="preserve"> IFERROR(Table1[[#This Row],[GP 2017]]/Table1[[#This Row],[Total Assets 2017]], "x")</f>
        <v>2.3376623376623377E-2</v>
      </c>
      <c r="AU1925" s="3">
        <f xml:space="preserve"> IFERROR(Table1[[#This Row],[GP 2018]]/Table1[[#This Row],[Total Assets 2018]], "x")</f>
        <v>1.7751479289940829E-2</v>
      </c>
      <c r="AV1925" s="3">
        <f xml:space="preserve"> IFERROR(Table1[[#This Row],[GP 2019]]/Table1[[#This Row],[Total Assets 2019]], "x")</f>
        <v>3.7313432835820895E-3</v>
      </c>
      <c r="AW1925" s="3">
        <f xml:space="preserve"> IFERROR(Table1[[#This Row],[GP 2020]]/Table1[[#This Row],[Total Assets 2020]], "x")</f>
        <v>1.320754716981132E-2</v>
      </c>
      <c r="AX1925" s="3">
        <f xml:space="preserve"> IFERROR(Table1[[#This Row],[GP 2021]]/Table1[[#This Row],[Total Assets 2021]], "x")</f>
        <v>1.0683760683760684E-2</v>
      </c>
      <c r="AY1925" s="3">
        <f xml:space="preserve"> IFERROR(Table1[[#This Row],[GP TTM]]/Table1[[#This Row],[Total Assets TTM]], "x")</f>
        <v>9.6982758620689658E-3</v>
      </c>
      <c r="BA1925" s="3" t="str">
        <f xml:space="preserve"> IFERROR(ABS(Table1[[#This Row],[ROA 2013]]-Table1[[#This Row],[ROA 2012]]), "x")</f>
        <v>x</v>
      </c>
      <c r="BB1925" s="3" t="str">
        <f xml:space="preserve"> IFERROR(ABS(Table1[[#This Row],[ROA 2014]]-Table1[[#This Row],[ROA 2013]]), "x")</f>
        <v>x</v>
      </c>
      <c r="BC1925" s="3" t="str">
        <f xml:space="preserve"> IFERROR(ABS(Table1[[#This Row],[ROA 2015]]-Table1[[#This Row],[ROA 2014]]), "x")</f>
        <v>x</v>
      </c>
      <c r="BD1925" s="3" t="str">
        <f xml:space="preserve"> IFERROR(ABS(Table1[[#This Row],[ROA 2016]]-Table1[[#This Row],[ROA 2015]]), "x")</f>
        <v>x</v>
      </c>
      <c r="BE1925" s="3">
        <f xml:space="preserve"> IFERROR(ABS(Table1[[#This Row],[ROA 2017]]-Table1[[#This Row],[ROA 2016]]), "x")</f>
        <v>2.2494936256404141E-2</v>
      </c>
      <c r="BF1925" s="3">
        <f xml:space="preserve"> IFERROR(ABS(Table1[[#This Row],[ROA 2018]]-Table1[[#This Row],[ROA 2017]]), "x")</f>
        <v>5.6251440866825486E-3</v>
      </c>
      <c r="BG1925" s="3">
        <f xml:space="preserve"> IFERROR(ABS(Table1[[#This Row],[ROA 2019]]-Table1[[#This Row],[ROA 2018]]), "x")</f>
        <v>1.4020136006358739E-2</v>
      </c>
      <c r="BH1925" s="3">
        <f xml:space="preserve"> IFERROR(ABS(Table1[[#This Row],[ROA 2020]]-Table1[[#This Row],[ROA 2019]]), "x")</f>
        <v>9.4762038862292296E-3</v>
      </c>
      <c r="BI1925" s="3">
        <f xml:space="preserve"> IFERROR(ABS(Table1[[#This Row],[ROA 2021]]-Table1[[#This Row],[ROA 2020]]), "x")</f>
        <v>2.5237864860506356E-3</v>
      </c>
      <c r="BJ1925" s="3">
        <f xml:space="preserve"> IFERROR(AVERAGE(Table1[[#This Row],[ROA 2013-2012]:[ROA 2021-2020]]), "x")</f>
        <v>1.0828041344345059E-2</v>
      </c>
      <c r="BK1925" s="3">
        <f>IFERROR(AVERAGE(Table1[[#This Row],[ROA 2012]:[ROA 2021]]), "x")</f>
        <v>1.9103718906124303E-2</v>
      </c>
      <c r="BN1925" s="1">
        <f>SUM(Table1[[#This Row],[B/M Rank]:[ROA Rank]])</f>
        <v>0</v>
      </c>
    </row>
    <row r="1926" spans="1:66" x14ac:dyDescent="0.25">
      <c r="A1926" s="1" t="s">
        <v>4352</v>
      </c>
      <c r="B1926" s="1" t="s">
        <v>2054</v>
      </c>
      <c r="C1926" s="1" t="s">
        <v>2052</v>
      </c>
      <c r="D1926" s="1" t="s">
        <v>107</v>
      </c>
      <c r="E1926" s="1" t="s">
        <v>108</v>
      </c>
      <c r="F1926" s="1">
        <v>504.55</v>
      </c>
      <c r="G1926" s="19"/>
      <c r="H1926" s="19"/>
      <c r="I1926" s="19"/>
      <c r="J1926" s="19"/>
      <c r="K1926" s="1"/>
      <c r="L1926" s="19"/>
      <c r="M1926" s="1">
        <v>2012</v>
      </c>
      <c r="N1926" s="1">
        <v>37.700000000000003</v>
      </c>
      <c r="O1926" s="1">
        <v>55.1</v>
      </c>
      <c r="P1926" s="1">
        <v>57.4</v>
      </c>
      <c r="Q1926" s="1">
        <v>61</v>
      </c>
      <c r="R1926" s="1">
        <v>53</v>
      </c>
      <c r="S1926" s="1">
        <v>84</v>
      </c>
      <c r="T1926" s="1">
        <v>128.30000000000001</v>
      </c>
      <c r="U1926" s="1">
        <v>157.19999999999999</v>
      </c>
      <c r="V1926" s="1">
        <v>145.6</v>
      </c>
      <c r="W1926" s="1">
        <v>190.2</v>
      </c>
      <c r="X1926" s="1">
        <v>195.7</v>
      </c>
      <c r="Z1926" s="3">
        <f xml:space="preserve"> IFERROR(AVEDEV(Table1[[#This Row],[GP 2012]:[GP 2021]]) / Table1[[#This Row],[Avg GP]], "x")</f>
        <v>0.48169159360495101</v>
      </c>
      <c r="AA1926" s="2">
        <f xml:space="preserve"> IFERROR(AVERAGE(Table1[[#This Row],[GP 2012]:[GP 2021]]), "x")</f>
        <v>96.95</v>
      </c>
      <c r="AB1926" s="11">
        <f>Table1[Equity]/Table1[Market Capital]</f>
        <v>0.61044495094638784</v>
      </c>
      <c r="AC1926" s="1">
        <v>216.9</v>
      </c>
      <c r="AD1926" s="1">
        <v>239.3</v>
      </c>
      <c r="AE1926" s="1">
        <v>287</v>
      </c>
      <c r="AF1926" s="1">
        <v>328.4</v>
      </c>
      <c r="AG1926" s="1">
        <v>355.9</v>
      </c>
      <c r="AH1926" s="1">
        <v>513.5</v>
      </c>
      <c r="AI1926" s="1">
        <v>637.1</v>
      </c>
      <c r="AJ1926" s="1">
        <v>734.7</v>
      </c>
      <c r="AK1926" s="1">
        <v>799.5</v>
      </c>
      <c r="AL1926" s="1">
        <v>899</v>
      </c>
      <c r="AM1926" s="1">
        <v>865.5</v>
      </c>
      <c r="AN1926" s="1">
        <v>308</v>
      </c>
      <c r="AO1926" s="3">
        <f xml:space="preserve"> IFERROR(Table1[[#This Row],[GP 2012]]/Table1[[#This Row],[Total Assets 2012]], "x")</f>
        <v>0.17381281696634396</v>
      </c>
      <c r="AP1926" s="3">
        <f xml:space="preserve"> IFERROR(Table1[[#This Row],[GP 2013]]/Table1[[#This Row],[Total Assets 2013]], "x")</f>
        <v>0.23025491015461763</v>
      </c>
      <c r="AQ1926" s="3">
        <f xml:space="preserve"> IFERROR(Table1[[#This Row],[GP 2014]]/Table1[[#This Row],[Total Assets 2014]], "x")</f>
        <v>0.19999999999999998</v>
      </c>
      <c r="AR1926" s="3">
        <f xml:space="preserve"> IFERROR(Table1[[#This Row],[GP 2015]]/Table1[[#This Row],[Total Assets 2015]], "x")</f>
        <v>0.18574908647990257</v>
      </c>
      <c r="AS1926" s="3">
        <f xml:space="preserve"> IFERROR(Table1[[#This Row],[GP 2016]]/Table1[[#This Row],[Total Assets 2016]], "x")</f>
        <v>0.14891823545939872</v>
      </c>
      <c r="AT1926" s="3">
        <f xml:space="preserve"> IFERROR(Table1[[#This Row],[GP 2017]]/Table1[[#This Row],[Total Assets 2017]], "x")</f>
        <v>0.16358325219084713</v>
      </c>
      <c r="AU1926" s="3">
        <f xml:space="preserve"> IFERROR(Table1[[#This Row],[GP 2018]]/Table1[[#This Row],[Total Assets 2018]], "x")</f>
        <v>0.20138125882906924</v>
      </c>
      <c r="AV1926" s="3">
        <f xml:space="preserve"> IFERROR(Table1[[#This Row],[GP 2019]]/Table1[[#This Row],[Total Assets 2019]], "x")</f>
        <v>0.21396488362596974</v>
      </c>
      <c r="AW1926" s="3">
        <f xml:space="preserve"> IFERROR(Table1[[#This Row],[GP 2020]]/Table1[[#This Row],[Total Assets 2020]], "x")</f>
        <v>0.18211382113821137</v>
      </c>
      <c r="AX1926" s="3">
        <f xml:space="preserve"> IFERROR(Table1[[#This Row],[GP 2021]]/Table1[[#This Row],[Total Assets 2021]], "x")</f>
        <v>0.21156840934371524</v>
      </c>
      <c r="AY1926" s="3">
        <f xml:space="preserve"> IFERROR(Table1[[#This Row],[GP TTM]]/Table1[[#This Row],[Total Assets TTM]], "x")</f>
        <v>0.22611207394569613</v>
      </c>
      <c r="BA1926" s="3">
        <f xml:space="preserve"> IFERROR(ABS(Table1[[#This Row],[ROA 2013]]-Table1[[#This Row],[ROA 2012]]), "x")</f>
        <v>5.6442093188273673E-2</v>
      </c>
      <c r="BB1926" s="3">
        <f xml:space="preserve"> IFERROR(ABS(Table1[[#This Row],[ROA 2014]]-Table1[[#This Row],[ROA 2013]]), "x")</f>
        <v>3.0254910154617648E-2</v>
      </c>
      <c r="BC1926" s="3">
        <f xml:space="preserve"> IFERROR(ABS(Table1[[#This Row],[ROA 2015]]-Table1[[#This Row],[ROA 2014]]), "x")</f>
        <v>1.4250913520097414E-2</v>
      </c>
      <c r="BD1926" s="3">
        <f xml:space="preserve"> IFERROR(ABS(Table1[[#This Row],[ROA 2016]]-Table1[[#This Row],[ROA 2015]]), "x")</f>
        <v>3.6830851020503846E-2</v>
      </c>
      <c r="BE1926" s="3">
        <f xml:space="preserve"> IFERROR(ABS(Table1[[#This Row],[ROA 2017]]-Table1[[#This Row],[ROA 2016]]), "x")</f>
        <v>1.4665016731448405E-2</v>
      </c>
      <c r="BF1926" s="3">
        <f xml:space="preserve"> IFERROR(ABS(Table1[[#This Row],[ROA 2018]]-Table1[[#This Row],[ROA 2017]]), "x")</f>
        <v>3.7798006638222109E-2</v>
      </c>
      <c r="BG1926" s="3">
        <f xml:space="preserve"> IFERROR(ABS(Table1[[#This Row],[ROA 2019]]-Table1[[#This Row],[ROA 2018]]), "x")</f>
        <v>1.2583624796900506E-2</v>
      </c>
      <c r="BH1926" s="3">
        <f xml:space="preserve"> IFERROR(ABS(Table1[[#This Row],[ROA 2020]]-Table1[[#This Row],[ROA 2019]]), "x")</f>
        <v>3.1851062487758375E-2</v>
      </c>
      <c r="BI1926" s="3">
        <f xml:space="preserve"> IFERROR(ABS(Table1[[#This Row],[ROA 2021]]-Table1[[#This Row],[ROA 2020]]), "x")</f>
        <v>2.9454588205503868E-2</v>
      </c>
      <c r="BJ1926" s="3">
        <f xml:space="preserve"> IFERROR(AVERAGE(Table1[[#This Row],[ROA 2013-2012]:[ROA 2021-2020]]), "x")</f>
        <v>2.9347896304813985E-2</v>
      </c>
      <c r="BK1926" s="3">
        <f>IFERROR(AVERAGE(Table1[[#This Row],[ROA 2012]:[ROA 2021]]), "x")</f>
        <v>0.19113466741880755</v>
      </c>
      <c r="BN1926" s="1">
        <f>SUM(Table1[[#This Row],[B/M Rank]:[ROA Rank]])</f>
        <v>0</v>
      </c>
    </row>
    <row r="1927" spans="1:66" x14ac:dyDescent="0.25">
      <c r="A1927" s="1" t="s">
        <v>3707</v>
      </c>
      <c r="B1927" s="1" t="s">
        <v>4731</v>
      </c>
      <c r="C1927" s="1" t="s">
        <v>4417</v>
      </c>
      <c r="D1927" s="1" t="s">
        <v>268</v>
      </c>
      <c r="E1927" s="1" t="s">
        <v>108</v>
      </c>
      <c r="F1927" s="1">
        <v>506.58</v>
      </c>
      <c r="G1927" s="19"/>
      <c r="H1927" s="19"/>
      <c r="I1927" s="19"/>
      <c r="J1927" s="19"/>
      <c r="K1927" s="1"/>
      <c r="L1927" s="19"/>
      <c r="M1927" s="1">
        <v>2012</v>
      </c>
      <c r="N1927" s="1">
        <v>-15.3</v>
      </c>
      <c r="O1927" s="1">
        <v>-6</v>
      </c>
      <c r="P1927" s="1">
        <v>2.9</v>
      </c>
      <c r="Q1927" s="1">
        <v>19.7</v>
      </c>
      <c r="R1927" s="1">
        <v>41.6</v>
      </c>
      <c r="S1927" s="1">
        <v>33.200000000000003</v>
      </c>
      <c r="T1927" s="1">
        <v>23.6</v>
      </c>
      <c r="U1927" s="1">
        <v>62.7</v>
      </c>
      <c r="V1927" s="1">
        <v>155.1</v>
      </c>
      <c r="W1927" s="1">
        <v>231.4</v>
      </c>
      <c r="X1927" s="1">
        <v>227</v>
      </c>
      <c r="Z1927" s="3">
        <f xml:space="preserve"> IFERROR(AVEDEV(Table1[[#This Row],[GP 2012]:[GP 2021]]) / Table1[[#This Row],[Avg GP]], "x")</f>
        <v>1.0367280014574602</v>
      </c>
      <c r="AA1927" s="2">
        <f xml:space="preserve"> IFERROR(AVERAGE(Table1[[#This Row],[GP 2012]:[GP 2021]]), "x")</f>
        <v>54.89</v>
      </c>
      <c r="AB1927" s="11">
        <f>Table1[Equity]/Table1[Market Capital]</f>
        <v>0.77164514982826005</v>
      </c>
      <c r="AC1927" s="1">
        <v>424.3</v>
      </c>
      <c r="AD1927" s="1">
        <v>373.4</v>
      </c>
      <c r="AE1927" s="1">
        <v>207.9</v>
      </c>
      <c r="AF1927" s="1">
        <v>198.9</v>
      </c>
      <c r="AG1927" s="1">
        <v>236.1</v>
      </c>
      <c r="AH1927" s="1">
        <v>234.2</v>
      </c>
      <c r="AI1927" s="1">
        <v>411.3</v>
      </c>
      <c r="AJ1927" s="1">
        <v>455.1</v>
      </c>
      <c r="AK1927" s="1">
        <v>682.3</v>
      </c>
      <c r="AL1927" s="1">
        <v>749.2</v>
      </c>
      <c r="AM1927" s="1">
        <v>817.7</v>
      </c>
      <c r="AN1927" s="1">
        <v>390.9</v>
      </c>
      <c r="AO1927" s="3">
        <f xml:space="preserve"> IFERROR(Table1[[#This Row],[GP 2012]]/Table1[[#This Row],[Total Assets 2012]], "x")</f>
        <v>-3.6059391939665335E-2</v>
      </c>
      <c r="AP1927" s="3">
        <f xml:space="preserve"> IFERROR(Table1[[#This Row],[GP 2013]]/Table1[[#This Row],[Total Assets 2013]], "x")</f>
        <v>-1.6068559185859668E-2</v>
      </c>
      <c r="AQ1927" s="3">
        <f xml:space="preserve"> IFERROR(Table1[[#This Row],[GP 2014]]/Table1[[#This Row],[Total Assets 2014]], "x")</f>
        <v>1.3949013949013949E-2</v>
      </c>
      <c r="AR1927" s="3">
        <f xml:space="preserve"> IFERROR(Table1[[#This Row],[GP 2015]]/Table1[[#This Row],[Total Assets 2015]], "x")</f>
        <v>9.9044746103569628E-2</v>
      </c>
      <c r="AS1927" s="3">
        <f xml:space="preserve"> IFERROR(Table1[[#This Row],[GP 2016]]/Table1[[#This Row],[Total Assets 2016]], "x")</f>
        <v>0.17619652689538332</v>
      </c>
      <c r="AT1927" s="3">
        <f xml:space="preserve"> IFERROR(Table1[[#This Row],[GP 2017]]/Table1[[#This Row],[Total Assets 2017]], "x")</f>
        <v>0.14175918018787362</v>
      </c>
      <c r="AU1927" s="3">
        <f xml:space="preserve"> IFERROR(Table1[[#This Row],[GP 2018]]/Table1[[#This Row],[Total Assets 2018]], "x")</f>
        <v>5.7379042061755411E-2</v>
      </c>
      <c r="AV1927" s="3">
        <f xml:space="preserve"> IFERROR(Table1[[#This Row],[GP 2019]]/Table1[[#This Row],[Total Assets 2019]], "x")</f>
        <v>0.13777191825972313</v>
      </c>
      <c r="AW1927" s="3">
        <f xml:space="preserve"> IFERROR(Table1[[#This Row],[GP 2020]]/Table1[[#This Row],[Total Assets 2020]], "x")</f>
        <v>0.22731936098490402</v>
      </c>
      <c r="AX1927" s="3">
        <f xml:space="preserve"> IFERROR(Table1[[#This Row],[GP 2021]]/Table1[[#This Row],[Total Assets 2021]], "x")</f>
        <v>0.30886278697277092</v>
      </c>
      <c r="AY1927" s="3">
        <f xml:space="preserve"> IFERROR(Table1[[#This Row],[GP TTM]]/Table1[[#This Row],[Total Assets TTM]], "x")</f>
        <v>0.27760792466674816</v>
      </c>
      <c r="BA1927" s="3">
        <f xml:space="preserve"> IFERROR(ABS(Table1[[#This Row],[ROA 2013]]-Table1[[#This Row],[ROA 2012]]), "x")</f>
        <v>1.9990832753805667E-2</v>
      </c>
      <c r="BB1927" s="3">
        <f xml:space="preserve"> IFERROR(ABS(Table1[[#This Row],[ROA 2014]]-Table1[[#This Row],[ROA 2013]]), "x")</f>
        <v>3.0017573134873618E-2</v>
      </c>
      <c r="BC1927" s="3">
        <f xml:space="preserve"> IFERROR(ABS(Table1[[#This Row],[ROA 2015]]-Table1[[#This Row],[ROA 2014]]), "x")</f>
        <v>8.5095732154555681E-2</v>
      </c>
      <c r="BD1927" s="3">
        <f xml:space="preserve"> IFERROR(ABS(Table1[[#This Row],[ROA 2016]]-Table1[[#This Row],[ROA 2015]]), "x")</f>
        <v>7.7151780791813687E-2</v>
      </c>
      <c r="BE1927" s="3">
        <f xml:space="preserve"> IFERROR(ABS(Table1[[#This Row],[ROA 2017]]-Table1[[#This Row],[ROA 2016]]), "x")</f>
        <v>3.4437346707509697E-2</v>
      </c>
      <c r="BF1927" s="3">
        <f xml:space="preserve"> IFERROR(ABS(Table1[[#This Row],[ROA 2018]]-Table1[[#This Row],[ROA 2017]]), "x")</f>
        <v>8.4380138126118207E-2</v>
      </c>
      <c r="BG1927" s="3">
        <f xml:space="preserve"> IFERROR(ABS(Table1[[#This Row],[ROA 2019]]-Table1[[#This Row],[ROA 2018]]), "x")</f>
        <v>8.0392876197967714E-2</v>
      </c>
      <c r="BH1927" s="3">
        <f xml:space="preserve"> IFERROR(ABS(Table1[[#This Row],[ROA 2020]]-Table1[[#This Row],[ROA 2019]]), "x")</f>
        <v>8.9547442725180892E-2</v>
      </c>
      <c r="BI1927" s="3">
        <f xml:space="preserve"> IFERROR(ABS(Table1[[#This Row],[ROA 2021]]-Table1[[#This Row],[ROA 2020]]), "x")</f>
        <v>8.1543425987866902E-2</v>
      </c>
      <c r="BJ1927" s="3">
        <f xml:space="preserve"> IFERROR(AVERAGE(Table1[[#This Row],[ROA 2013-2012]:[ROA 2021-2020]]), "x")</f>
        <v>6.4728572064410239E-2</v>
      </c>
      <c r="BK1927" s="3">
        <f>IFERROR(AVERAGE(Table1[[#This Row],[ROA 2012]:[ROA 2021]]), "x")</f>
        <v>0.11101546242894691</v>
      </c>
      <c r="BN1927" s="1">
        <f>SUM(Table1[[#This Row],[B/M Rank]:[ROA Rank]])</f>
        <v>0</v>
      </c>
    </row>
    <row r="1928" spans="1:66" x14ac:dyDescent="0.25">
      <c r="A1928" s="1" t="s">
        <v>2324</v>
      </c>
      <c r="B1928" s="1" t="s">
        <v>369</v>
      </c>
      <c r="C1928" s="1" t="s">
        <v>364</v>
      </c>
      <c r="D1928" s="1" t="s">
        <v>268</v>
      </c>
      <c r="E1928" s="1" t="s">
        <v>108</v>
      </c>
      <c r="F1928" s="1">
        <v>514.89</v>
      </c>
      <c r="G1928" s="19"/>
      <c r="H1928" s="19"/>
      <c r="I1928" s="19"/>
      <c r="J1928" s="19"/>
      <c r="K1928" s="1"/>
      <c r="L1928" s="19"/>
      <c r="M1928" s="1">
        <v>2012</v>
      </c>
      <c r="N1928" s="1">
        <v>23.4</v>
      </c>
      <c r="O1928" s="1">
        <v>23</v>
      </c>
      <c r="P1928" s="1">
        <v>29.5</v>
      </c>
      <c r="Q1928" s="1">
        <v>38.299999999999997</v>
      </c>
      <c r="R1928" s="1">
        <v>45.7</v>
      </c>
      <c r="S1928" s="1">
        <v>49.5</v>
      </c>
      <c r="T1928" s="1">
        <v>55.4</v>
      </c>
      <c r="U1928" s="1">
        <v>57.5</v>
      </c>
      <c r="V1928" s="1">
        <v>112.8</v>
      </c>
      <c r="W1928" s="1">
        <v>88.4</v>
      </c>
      <c r="X1928" s="1">
        <v>87.9</v>
      </c>
      <c r="Z1928" s="3">
        <f xml:space="preserve"> IFERROR(AVEDEV(Table1[[#This Row],[GP 2012]:[GP 2021]]) / Table1[[#This Row],[Avg GP]], "x")</f>
        <v>0.4</v>
      </c>
      <c r="AA1928" s="2">
        <f xml:space="preserve"> IFERROR(AVERAGE(Table1[[#This Row],[GP 2012]:[GP 2021]]), "x")</f>
        <v>52.35</v>
      </c>
      <c r="AB1928" s="11">
        <f>Table1[Equity]/Table1[Market Capital]</f>
        <v>0.2553943560760551</v>
      </c>
      <c r="AC1928" s="1">
        <v>156.19999999999999</v>
      </c>
      <c r="AD1928" s="1">
        <v>152</v>
      </c>
      <c r="AE1928" s="1">
        <v>159.5</v>
      </c>
      <c r="AF1928" s="1">
        <v>205.2</v>
      </c>
      <c r="AG1928" s="1">
        <v>205.5</v>
      </c>
      <c r="AH1928" s="1">
        <v>191.8</v>
      </c>
      <c r="AI1928" s="1">
        <v>213</v>
      </c>
      <c r="AJ1928" s="1">
        <v>248</v>
      </c>
      <c r="AK1928" s="1">
        <v>352.9</v>
      </c>
      <c r="AL1928" s="1">
        <v>356.9</v>
      </c>
      <c r="AM1928" s="1">
        <v>348</v>
      </c>
      <c r="AN1928" s="1">
        <v>131.5</v>
      </c>
      <c r="AO1928" s="3">
        <f xml:space="preserve"> IFERROR(Table1[[#This Row],[GP 2012]]/Table1[[#This Row],[Total Assets 2012]], "x")</f>
        <v>0.14980793854033292</v>
      </c>
      <c r="AP1928" s="3">
        <f xml:space="preserve"> IFERROR(Table1[[#This Row],[GP 2013]]/Table1[[#This Row],[Total Assets 2013]], "x")</f>
        <v>0.15131578947368421</v>
      </c>
      <c r="AQ1928" s="3">
        <f xml:space="preserve"> IFERROR(Table1[[#This Row],[GP 2014]]/Table1[[#This Row],[Total Assets 2014]], "x")</f>
        <v>0.18495297805642633</v>
      </c>
      <c r="AR1928" s="3">
        <f xml:space="preserve"> IFERROR(Table1[[#This Row],[GP 2015]]/Table1[[#This Row],[Total Assets 2015]], "x")</f>
        <v>0.18664717348927876</v>
      </c>
      <c r="AS1928" s="3">
        <f xml:space="preserve"> IFERROR(Table1[[#This Row],[GP 2016]]/Table1[[#This Row],[Total Assets 2016]], "x")</f>
        <v>0.2223844282238443</v>
      </c>
      <c r="AT1928" s="3">
        <f xml:space="preserve"> IFERROR(Table1[[#This Row],[GP 2017]]/Table1[[#This Row],[Total Assets 2017]], "x")</f>
        <v>0.25808133472367045</v>
      </c>
      <c r="AU1928" s="3">
        <f xml:space="preserve"> IFERROR(Table1[[#This Row],[GP 2018]]/Table1[[#This Row],[Total Assets 2018]], "x")</f>
        <v>0.26009389671361499</v>
      </c>
      <c r="AV1928" s="3">
        <f xml:space="preserve"> IFERROR(Table1[[#This Row],[GP 2019]]/Table1[[#This Row],[Total Assets 2019]], "x")</f>
        <v>0.23185483870967741</v>
      </c>
      <c r="AW1928" s="3">
        <f xml:space="preserve"> IFERROR(Table1[[#This Row],[GP 2020]]/Table1[[#This Row],[Total Assets 2020]], "x")</f>
        <v>0.31963729101728539</v>
      </c>
      <c r="AX1928" s="3">
        <f xml:space="preserve"> IFERROR(Table1[[#This Row],[GP 2021]]/Table1[[#This Row],[Total Assets 2021]], "x")</f>
        <v>0.24768842813112921</v>
      </c>
      <c r="AY1928" s="3">
        <f xml:space="preserve"> IFERROR(Table1[[#This Row],[GP TTM]]/Table1[[#This Row],[Total Assets TTM]], "x")</f>
        <v>0.25258620689655176</v>
      </c>
      <c r="BA1928" s="3">
        <f xml:space="preserve"> IFERROR(ABS(Table1[[#This Row],[ROA 2013]]-Table1[[#This Row],[ROA 2012]]), "x")</f>
        <v>1.5078509333512902E-3</v>
      </c>
      <c r="BB1928" s="3">
        <f xml:space="preserve"> IFERROR(ABS(Table1[[#This Row],[ROA 2014]]-Table1[[#This Row],[ROA 2013]]), "x")</f>
        <v>3.3637188582742117E-2</v>
      </c>
      <c r="BC1928" s="3">
        <f xml:space="preserve"> IFERROR(ABS(Table1[[#This Row],[ROA 2015]]-Table1[[#This Row],[ROA 2014]]), "x")</f>
        <v>1.69419543285243E-3</v>
      </c>
      <c r="BD1928" s="3">
        <f xml:space="preserve"> IFERROR(ABS(Table1[[#This Row],[ROA 2016]]-Table1[[#This Row],[ROA 2015]]), "x")</f>
        <v>3.5737254734565543E-2</v>
      </c>
      <c r="BE1928" s="3">
        <f xml:space="preserve"> IFERROR(ABS(Table1[[#This Row],[ROA 2017]]-Table1[[#This Row],[ROA 2016]]), "x")</f>
        <v>3.5696906499826153E-2</v>
      </c>
      <c r="BF1928" s="3">
        <f xml:space="preserve"> IFERROR(ABS(Table1[[#This Row],[ROA 2018]]-Table1[[#This Row],[ROA 2017]]), "x")</f>
        <v>2.0125619899445391E-3</v>
      </c>
      <c r="BG1928" s="3">
        <f xml:space="preserve"> IFERROR(ABS(Table1[[#This Row],[ROA 2019]]-Table1[[#This Row],[ROA 2018]]), "x")</f>
        <v>2.8239058003937584E-2</v>
      </c>
      <c r="BH1928" s="3">
        <f xml:space="preserve"> IFERROR(ABS(Table1[[#This Row],[ROA 2020]]-Table1[[#This Row],[ROA 2019]]), "x")</f>
        <v>8.7782452307607978E-2</v>
      </c>
      <c r="BI1928" s="3">
        <f xml:space="preserve"> IFERROR(ABS(Table1[[#This Row],[ROA 2021]]-Table1[[#This Row],[ROA 2020]]), "x")</f>
        <v>7.1948862886156179E-2</v>
      </c>
      <c r="BJ1928" s="3">
        <f xml:space="preserve"> IFERROR(AVERAGE(Table1[[#This Row],[ROA 2013-2012]:[ROA 2021-2020]]), "x")</f>
        <v>3.3139592374553759E-2</v>
      </c>
      <c r="BK1928" s="3">
        <f>IFERROR(AVERAGE(Table1[[#This Row],[ROA 2012]:[ROA 2021]]), "x")</f>
        <v>0.22124640970789441</v>
      </c>
      <c r="BN1928" s="1">
        <f>SUM(Table1[[#This Row],[B/M Rank]:[ROA Rank]])</f>
        <v>0</v>
      </c>
    </row>
    <row r="1929" spans="1:66" x14ac:dyDescent="0.25">
      <c r="A1929" s="1" t="s">
        <v>3318</v>
      </c>
      <c r="B1929" s="1" t="s">
        <v>4612</v>
      </c>
      <c r="C1929" s="1" t="s">
        <v>4417</v>
      </c>
      <c r="D1929" s="1" t="s">
        <v>268</v>
      </c>
      <c r="E1929" s="1" t="s">
        <v>108</v>
      </c>
      <c r="F1929" s="1">
        <v>515.04</v>
      </c>
      <c r="G1929" s="19"/>
      <c r="H1929" s="19"/>
      <c r="I1929" s="19"/>
      <c r="J1929" s="19"/>
      <c r="K1929" s="1"/>
      <c r="L1929" s="19"/>
      <c r="M1929" s="1">
        <v>2012</v>
      </c>
      <c r="N1929" s="1" t="s">
        <v>4368</v>
      </c>
      <c r="O1929" s="1" t="s">
        <v>4368</v>
      </c>
      <c r="P1929" s="1" t="s">
        <v>4368</v>
      </c>
      <c r="Q1929" s="1" t="s">
        <v>4368</v>
      </c>
      <c r="R1929" s="1" t="s">
        <v>4368</v>
      </c>
      <c r="S1929" s="1" t="s">
        <v>4368</v>
      </c>
      <c r="T1929" s="1" t="s">
        <v>4368</v>
      </c>
      <c r="U1929" s="1" t="s">
        <v>4368</v>
      </c>
      <c r="V1929" s="1" t="s">
        <v>4368</v>
      </c>
      <c r="W1929" s="1" t="s">
        <v>4368</v>
      </c>
      <c r="X1929" s="1" t="s">
        <v>4368</v>
      </c>
      <c r="Z1929" s="3" t="str">
        <f xml:space="preserve"> IFERROR(AVEDEV(Table1[[#This Row],[GP 2012]:[GP 2021]]) / Table1[[#This Row],[Avg GP]], "x")</f>
        <v>x</v>
      </c>
      <c r="AA1929" s="2" t="str">
        <f xml:space="preserve"> IFERROR(AVERAGE(Table1[[#This Row],[GP 2012]:[GP 2021]]), "x")</f>
        <v>x</v>
      </c>
      <c r="AB1929" s="11">
        <f>Table1[Equity]/Table1[Market Capital]</f>
        <v>0.3114321217769494</v>
      </c>
      <c r="AC1929" s="1">
        <v>28.6</v>
      </c>
      <c r="AD1929" s="1">
        <v>26.8</v>
      </c>
      <c r="AE1929" s="1">
        <v>26.5</v>
      </c>
      <c r="AF1929" s="1">
        <v>28.5</v>
      </c>
      <c r="AG1929" s="1">
        <v>27</v>
      </c>
      <c r="AH1929" s="1">
        <v>27.4</v>
      </c>
      <c r="AI1929" s="1">
        <v>32.6</v>
      </c>
      <c r="AJ1929" s="1">
        <v>41.2</v>
      </c>
      <c r="AK1929" s="1">
        <v>40.9</v>
      </c>
      <c r="AL1929" s="1">
        <v>42.2</v>
      </c>
      <c r="AM1929" s="1">
        <v>174.9</v>
      </c>
      <c r="AN1929" s="1">
        <v>160.4</v>
      </c>
      <c r="AO1929" s="3" t="str">
        <f xml:space="preserve"> IFERROR(Table1[[#This Row],[GP 2012]]/Table1[[#This Row],[Total Assets 2012]], "x")</f>
        <v>x</v>
      </c>
      <c r="AP1929" s="3" t="str">
        <f xml:space="preserve"> IFERROR(Table1[[#This Row],[GP 2013]]/Table1[[#This Row],[Total Assets 2013]], "x")</f>
        <v>x</v>
      </c>
      <c r="AQ1929" s="3" t="str">
        <f xml:space="preserve"> IFERROR(Table1[[#This Row],[GP 2014]]/Table1[[#This Row],[Total Assets 2014]], "x")</f>
        <v>x</v>
      </c>
      <c r="AR1929" s="3" t="str">
        <f xml:space="preserve"> IFERROR(Table1[[#This Row],[GP 2015]]/Table1[[#This Row],[Total Assets 2015]], "x")</f>
        <v>x</v>
      </c>
      <c r="AS1929" s="3" t="str">
        <f xml:space="preserve"> IFERROR(Table1[[#This Row],[GP 2016]]/Table1[[#This Row],[Total Assets 2016]], "x")</f>
        <v>x</v>
      </c>
      <c r="AT1929" s="3" t="str">
        <f xml:space="preserve"> IFERROR(Table1[[#This Row],[GP 2017]]/Table1[[#This Row],[Total Assets 2017]], "x")</f>
        <v>x</v>
      </c>
      <c r="AU1929" s="3" t="str">
        <f xml:space="preserve"> IFERROR(Table1[[#This Row],[GP 2018]]/Table1[[#This Row],[Total Assets 2018]], "x")</f>
        <v>x</v>
      </c>
      <c r="AV1929" s="3" t="str">
        <f xml:space="preserve"> IFERROR(Table1[[#This Row],[GP 2019]]/Table1[[#This Row],[Total Assets 2019]], "x")</f>
        <v>x</v>
      </c>
      <c r="AW1929" s="3" t="str">
        <f xml:space="preserve"> IFERROR(Table1[[#This Row],[GP 2020]]/Table1[[#This Row],[Total Assets 2020]], "x")</f>
        <v>x</v>
      </c>
      <c r="AX1929" s="3" t="str">
        <f xml:space="preserve"> IFERROR(Table1[[#This Row],[GP 2021]]/Table1[[#This Row],[Total Assets 2021]], "x")</f>
        <v>x</v>
      </c>
      <c r="AY1929" s="3" t="str">
        <f xml:space="preserve"> IFERROR(Table1[[#This Row],[GP TTM]]/Table1[[#This Row],[Total Assets TTM]], "x")</f>
        <v>x</v>
      </c>
      <c r="BA1929" s="3" t="str">
        <f xml:space="preserve"> IFERROR(ABS(Table1[[#This Row],[ROA 2013]]-Table1[[#This Row],[ROA 2012]]), "x")</f>
        <v>x</v>
      </c>
      <c r="BB1929" s="3" t="str">
        <f xml:space="preserve"> IFERROR(ABS(Table1[[#This Row],[ROA 2014]]-Table1[[#This Row],[ROA 2013]]), "x")</f>
        <v>x</v>
      </c>
      <c r="BC1929" s="3" t="str">
        <f xml:space="preserve"> IFERROR(ABS(Table1[[#This Row],[ROA 2015]]-Table1[[#This Row],[ROA 2014]]), "x")</f>
        <v>x</v>
      </c>
      <c r="BD1929" s="3" t="str">
        <f xml:space="preserve"> IFERROR(ABS(Table1[[#This Row],[ROA 2016]]-Table1[[#This Row],[ROA 2015]]), "x")</f>
        <v>x</v>
      </c>
      <c r="BE1929" s="3" t="str">
        <f xml:space="preserve"> IFERROR(ABS(Table1[[#This Row],[ROA 2017]]-Table1[[#This Row],[ROA 2016]]), "x")</f>
        <v>x</v>
      </c>
      <c r="BF1929" s="3" t="str">
        <f xml:space="preserve"> IFERROR(ABS(Table1[[#This Row],[ROA 2018]]-Table1[[#This Row],[ROA 2017]]), "x")</f>
        <v>x</v>
      </c>
      <c r="BG1929" s="3" t="str">
        <f xml:space="preserve"> IFERROR(ABS(Table1[[#This Row],[ROA 2019]]-Table1[[#This Row],[ROA 2018]]), "x")</f>
        <v>x</v>
      </c>
      <c r="BH1929" s="3" t="str">
        <f xml:space="preserve"> IFERROR(ABS(Table1[[#This Row],[ROA 2020]]-Table1[[#This Row],[ROA 2019]]), "x")</f>
        <v>x</v>
      </c>
      <c r="BI1929" s="3" t="str">
        <f xml:space="preserve"> IFERROR(ABS(Table1[[#This Row],[ROA 2021]]-Table1[[#This Row],[ROA 2020]]), "x")</f>
        <v>x</v>
      </c>
      <c r="BJ1929" s="3" t="str">
        <f xml:space="preserve"> IFERROR(AVERAGE(Table1[[#This Row],[ROA 2013-2012]:[ROA 2021-2020]]), "x")</f>
        <v>x</v>
      </c>
      <c r="BK1929" s="3" t="str">
        <f>IFERROR(AVERAGE(Table1[[#This Row],[ROA 2012]:[ROA 2021]]), "x")</f>
        <v>x</v>
      </c>
      <c r="BN1929" s="1">
        <f>SUM(Table1[[#This Row],[B/M Rank]:[ROA Rank]])</f>
        <v>0</v>
      </c>
    </row>
    <row r="1930" spans="1:66" x14ac:dyDescent="0.25">
      <c r="A1930" s="1" t="s">
        <v>2229</v>
      </c>
      <c r="B1930" s="1" t="s">
        <v>4381</v>
      </c>
      <c r="C1930" s="1" t="s">
        <v>267</v>
      </c>
      <c r="D1930" s="1" t="s">
        <v>268</v>
      </c>
      <c r="E1930" s="1" t="s">
        <v>108</v>
      </c>
      <c r="F1930" s="1">
        <v>521.54</v>
      </c>
      <c r="G1930" s="19"/>
      <c r="H1930" s="19"/>
      <c r="I1930" s="19"/>
      <c r="J1930" s="19"/>
      <c r="K1930" s="1"/>
      <c r="L1930" s="19"/>
      <c r="M1930" s="1">
        <v>2016</v>
      </c>
      <c r="R1930" s="1">
        <v>90.2</v>
      </c>
      <c r="S1930" s="1">
        <v>176.6</v>
      </c>
      <c r="T1930" s="1">
        <v>177.2</v>
      </c>
      <c r="U1930" s="1">
        <v>147.4</v>
      </c>
      <c r="V1930" s="1">
        <v>112.4</v>
      </c>
      <c r="W1930" s="1">
        <v>199.8</v>
      </c>
      <c r="X1930" s="1">
        <v>212.6</v>
      </c>
      <c r="Z1930" s="3">
        <f xml:space="preserve"> IFERROR(AVEDEV(Table1[[#This Row],[GP 2012]:[GP 2021]]) / Table1[[#This Row],[Avg GP]], "x")</f>
        <v>0.2253209384683488</v>
      </c>
      <c r="AA1930" s="2">
        <f xml:space="preserve"> IFERROR(AVERAGE(Table1[[#This Row],[GP 2012]:[GP 2021]]), "x")</f>
        <v>150.6</v>
      </c>
      <c r="AB1930" s="11">
        <f>Table1[Equity]/Table1[Market Capital]</f>
        <v>1.0817962188902099</v>
      </c>
      <c r="AG1930" s="1">
        <v>689.9</v>
      </c>
      <c r="AH1930" s="1">
        <v>677</v>
      </c>
      <c r="AI1930" s="1">
        <v>741.2</v>
      </c>
      <c r="AJ1930" s="1">
        <v>689.8</v>
      </c>
      <c r="AK1930" s="1">
        <v>619.1</v>
      </c>
      <c r="AL1930" s="1">
        <v>751.2</v>
      </c>
      <c r="AM1930" s="1">
        <v>764.6</v>
      </c>
      <c r="AN1930" s="1">
        <v>564.20000000000005</v>
      </c>
      <c r="AO1930" s="3" t="str">
        <f xml:space="preserve"> IFERROR(Table1[[#This Row],[GP 2012]]/Table1[[#This Row],[Total Assets 2012]], "x")</f>
        <v>x</v>
      </c>
      <c r="AP1930" s="3" t="str">
        <f xml:space="preserve"> IFERROR(Table1[[#This Row],[GP 2013]]/Table1[[#This Row],[Total Assets 2013]], "x")</f>
        <v>x</v>
      </c>
      <c r="AQ1930" s="3" t="str">
        <f xml:space="preserve"> IFERROR(Table1[[#This Row],[GP 2014]]/Table1[[#This Row],[Total Assets 2014]], "x")</f>
        <v>x</v>
      </c>
      <c r="AR1930" s="3" t="str">
        <f xml:space="preserve"> IFERROR(Table1[[#This Row],[GP 2015]]/Table1[[#This Row],[Total Assets 2015]], "x")</f>
        <v>x</v>
      </c>
      <c r="AS1930" s="3">
        <f xml:space="preserve"> IFERROR(Table1[[#This Row],[GP 2016]]/Table1[[#This Row],[Total Assets 2016]], "x")</f>
        <v>0.13074358602696043</v>
      </c>
      <c r="AT1930" s="3">
        <f xml:space="preserve"> IFERROR(Table1[[#This Row],[GP 2017]]/Table1[[#This Row],[Total Assets 2017]], "x")</f>
        <v>0.2608567208271787</v>
      </c>
      <c r="AU1930" s="3">
        <f xml:space="preserve"> IFERROR(Table1[[#This Row],[GP 2018]]/Table1[[#This Row],[Total Assets 2018]], "x")</f>
        <v>0.23907177549919048</v>
      </c>
      <c r="AV1930" s="3">
        <f xml:space="preserve"> IFERROR(Table1[[#This Row],[GP 2019]]/Table1[[#This Row],[Total Assets 2019]], "x")</f>
        <v>0.21368512612351409</v>
      </c>
      <c r="AW1930" s="3">
        <f xml:space="preserve"> IFERROR(Table1[[#This Row],[GP 2020]]/Table1[[#This Row],[Total Assets 2020]], "x")</f>
        <v>0.18155386851881763</v>
      </c>
      <c r="AX1930" s="3">
        <f xml:space="preserve"> IFERROR(Table1[[#This Row],[GP 2021]]/Table1[[#This Row],[Total Assets 2021]], "x")</f>
        <v>0.26597444089456868</v>
      </c>
      <c r="AY1930" s="3">
        <f xml:space="preserve"> IFERROR(Table1[[#This Row],[GP TTM]]/Table1[[#This Row],[Total Assets TTM]], "x")</f>
        <v>0.27805388438399159</v>
      </c>
      <c r="BA1930" s="3" t="str">
        <f xml:space="preserve"> IFERROR(ABS(Table1[[#This Row],[ROA 2013]]-Table1[[#This Row],[ROA 2012]]), "x")</f>
        <v>x</v>
      </c>
      <c r="BB1930" s="3" t="str">
        <f xml:space="preserve"> IFERROR(ABS(Table1[[#This Row],[ROA 2014]]-Table1[[#This Row],[ROA 2013]]), "x")</f>
        <v>x</v>
      </c>
      <c r="BC1930" s="3" t="str">
        <f xml:space="preserve"> IFERROR(ABS(Table1[[#This Row],[ROA 2015]]-Table1[[#This Row],[ROA 2014]]), "x")</f>
        <v>x</v>
      </c>
      <c r="BD1930" s="3" t="str">
        <f xml:space="preserve"> IFERROR(ABS(Table1[[#This Row],[ROA 2016]]-Table1[[#This Row],[ROA 2015]]), "x")</f>
        <v>x</v>
      </c>
      <c r="BE1930" s="3">
        <f xml:space="preserve"> IFERROR(ABS(Table1[[#This Row],[ROA 2017]]-Table1[[#This Row],[ROA 2016]]), "x")</f>
        <v>0.13011313480021827</v>
      </c>
      <c r="BF1930" s="3">
        <f xml:space="preserve"> IFERROR(ABS(Table1[[#This Row],[ROA 2018]]-Table1[[#This Row],[ROA 2017]]), "x")</f>
        <v>2.178494532798822E-2</v>
      </c>
      <c r="BG1930" s="3">
        <f xml:space="preserve"> IFERROR(ABS(Table1[[#This Row],[ROA 2019]]-Table1[[#This Row],[ROA 2018]]), "x")</f>
        <v>2.538664937567639E-2</v>
      </c>
      <c r="BH1930" s="3">
        <f xml:space="preserve"> IFERROR(ABS(Table1[[#This Row],[ROA 2020]]-Table1[[#This Row],[ROA 2019]]), "x")</f>
        <v>3.2131257604696456E-2</v>
      </c>
      <c r="BI1930" s="3">
        <f xml:space="preserve"> IFERROR(ABS(Table1[[#This Row],[ROA 2021]]-Table1[[#This Row],[ROA 2020]]), "x")</f>
        <v>8.4420572375751041E-2</v>
      </c>
      <c r="BJ1930" s="3">
        <f xml:space="preserve"> IFERROR(AVERAGE(Table1[[#This Row],[ROA 2013-2012]:[ROA 2021-2020]]), "x")</f>
        <v>5.8767311896866084E-2</v>
      </c>
      <c r="BK1930" s="3">
        <f>IFERROR(AVERAGE(Table1[[#This Row],[ROA 2012]:[ROA 2021]]), "x")</f>
        <v>0.21531425298170501</v>
      </c>
      <c r="BN1930" s="1">
        <f>SUM(Table1[[#This Row],[B/M Rank]:[ROA Rank]])</f>
        <v>0</v>
      </c>
    </row>
    <row r="1931" spans="1:66" x14ac:dyDescent="0.25">
      <c r="A1931" s="1" t="s">
        <v>3915</v>
      </c>
      <c r="B1931" s="1" t="s">
        <v>1627</v>
      </c>
      <c r="C1931" s="1" t="s">
        <v>1499</v>
      </c>
      <c r="D1931" s="1" t="s">
        <v>440</v>
      </c>
      <c r="E1931" s="1" t="s">
        <v>108</v>
      </c>
      <c r="F1931" s="1">
        <v>521.69000000000005</v>
      </c>
      <c r="G1931" s="19"/>
      <c r="H1931" s="19"/>
      <c r="I1931" s="19"/>
      <c r="J1931" s="19"/>
      <c r="K1931" s="1"/>
      <c r="L1931" s="19"/>
      <c r="M1931" s="1">
        <v>2012</v>
      </c>
      <c r="N1931" s="1">
        <v>3.5</v>
      </c>
      <c r="O1931" s="1">
        <v>17</v>
      </c>
      <c r="P1931" s="1">
        <v>43.8</v>
      </c>
      <c r="Q1931" s="1">
        <v>33.200000000000003</v>
      </c>
      <c r="R1931" s="1">
        <v>33.6</v>
      </c>
      <c r="S1931" s="1">
        <v>38.1</v>
      </c>
      <c r="T1931" s="1">
        <v>19.2</v>
      </c>
      <c r="U1931" s="1">
        <v>15.7</v>
      </c>
      <c r="V1931" s="1">
        <v>18.899999999999999</v>
      </c>
      <c r="W1931" s="1">
        <v>69.8</v>
      </c>
      <c r="X1931" s="1">
        <v>92.4</v>
      </c>
      <c r="Z1931" s="3">
        <f xml:space="preserve"> IFERROR(AVEDEV(Table1[[#This Row],[GP 2012]:[GP 2021]]) / Table1[[#This Row],[Avg GP]], "x")</f>
        <v>0.49248633879781439</v>
      </c>
      <c r="AA1931" s="2">
        <f xml:space="preserve"> IFERROR(AVERAGE(Table1[[#This Row],[GP 2012]:[GP 2021]]), "x")</f>
        <v>29.279999999999994</v>
      </c>
      <c r="AB1931" s="11">
        <f>Table1[Equity]/Table1[Market Capital]</f>
        <v>0.11788610094117195</v>
      </c>
      <c r="AC1931" s="1">
        <v>80.7</v>
      </c>
      <c r="AD1931" s="1">
        <v>180.5</v>
      </c>
      <c r="AE1931" s="1">
        <v>410.7</v>
      </c>
      <c r="AF1931" s="1">
        <v>640.79999999999995</v>
      </c>
      <c r="AG1931" s="1">
        <v>491.9</v>
      </c>
      <c r="AH1931" s="1">
        <v>405.2</v>
      </c>
      <c r="AI1931" s="1">
        <v>354.2</v>
      </c>
      <c r="AJ1931" s="1">
        <v>323.7</v>
      </c>
      <c r="AK1931" s="1">
        <v>288.89999999999998</v>
      </c>
      <c r="AL1931" s="1">
        <v>379</v>
      </c>
      <c r="AM1931" s="1">
        <v>374.8</v>
      </c>
      <c r="AN1931" s="1">
        <v>61.5</v>
      </c>
      <c r="AO1931" s="3">
        <f xml:space="preserve"> IFERROR(Table1[[#This Row],[GP 2012]]/Table1[[#This Row],[Total Assets 2012]], "x")</f>
        <v>4.3370508054522923E-2</v>
      </c>
      <c r="AP1931" s="3">
        <f xml:space="preserve"> IFERROR(Table1[[#This Row],[GP 2013]]/Table1[[#This Row],[Total Assets 2013]], "x")</f>
        <v>9.4182825484764546E-2</v>
      </c>
      <c r="AQ1931" s="3">
        <f xml:space="preserve"> IFERROR(Table1[[#This Row],[GP 2014]]/Table1[[#This Row],[Total Assets 2014]], "x")</f>
        <v>0.10664718772826881</v>
      </c>
      <c r="AR1931" s="3">
        <f xml:space="preserve"> IFERROR(Table1[[#This Row],[GP 2015]]/Table1[[#This Row],[Total Assets 2015]], "x")</f>
        <v>5.1810237203495639E-2</v>
      </c>
      <c r="AS1931" s="3">
        <f xml:space="preserve"> IFERROR(Table1[[#This Row],[GP 2016]]/Table1[[#This Row],[Total Assets 2016]], "x")</f>
        <v>6.8306566375279529E-2</v>
      </c>
      <c r="AT1931" s="3">
        <f xml:space="preserve"> IFERROR(Table1[[#This Row],[GP 2017]]/Table1[[#This Row],[Total Assets 2017]], "x")</f>
        <v>9.4027640671273449E-2</v>
      </c>
      <c r="AU1931" s="3">
        <f xml:space="preserve"> IFERROR(Table1[[#This Row],[GP 2018]]/Table1[[#This Row],[Total Assets 2018]], "x")</f>
        <v>5.4206662902315073E-2</v>
      </c>
      <c r="AV1931" s="3">
        <f xml:space="preserve"> IFERROR(Table1[[#This Row],[GP 2019]]/Table1[[#This Row],[Total Assets 2019]], "x")</f>
        <v>4.8501699104108745E-2</v>
      </c>
      <c r="AW1931" s="3">
        <f xml:space="preserve"> IFERROR(Table1[[#This Row],[GP 2020]]/Table1[[#This Row],[Total Assets 2020]], "x")</f>
        <v>6.5420560747663545E-2</v>
      </c>
      <c r="AX1931" s="3">
        <f xml:space="preserve"> IFERROR(Table1[[#This Row],[GP 2021]]/Table1[[#This Row],[Total Assets 2021]], "x")</f>
        <v>0.18416886543535618</v>
      </c>
      <c r="AY1931" s="3">
        <f xml:space="preserve"> IFERROR(Table1[[#This Row],[GP TTM]]/Table1[[#This Row],[Total Assets TTM]], "x")</f>
        <v>0.2465314834578442</v>
      </c>
      <c r="BA1931" s="3">
        <f xml:space="preserve"> IFERROR(ABS(Table1[[#This Row],[ROA 2013]]-Table1[[#This Row],[ROA 2012]]), "x")</f>
        <v>5.0812317430241623E-2</v>
      </c>
      <c r="BB1931" s="3">
        <f xml:space="preserve"> IFERROR(ABS(Table1[[#This Row],[ROA 2014]]-Table1[[#This Row],[ROA 2013]]), "x")</f>
        <v>1.2464362243504265E-2</v>
      </c>
      <c r="BC1931" s="3">
        <f xml:space="preserve"> IFERROR(ABS(Table1[[#This Row],[ROA 2015]]-Table1[[#This Row],[ROA 2014]]), "x")</f>
        <v>5.4836950524773172E-2</v>
      </c>
      <c r="BD1931" s="3">
        <f xml:space="preserve"> IFERROR(ABS(Table1[[#This Row],[ROA 2016]]-Table1[[#This Row],[ROA 2015]]), "x")</f>
        <v>1.649632917178389E-2</v>
      </c>
      <c r="BE1931" s="3">
        <f xml:space="preserve"> IFERROR(ABS(Table1[[#This Row],[ROA 2017]]-Table1[[#This Row],[ROA 2016]]), "x")</f>
        <v>2.572107429599392E-2</v>
      </c>
      <c r="BF1931" s="3">
        <f xml:space="preserve"> IFERROR(ABS(Table1[[#This Row],[ROA 2018]]-Table1[[#This Row],[ROA 2017]]), "x")</f>
        <v>3.9820977768958377E-2</v>
      </c>
      <c r="BG1931" s="3">
        <f xml:space="preserve"> IFERROR(ABS(Table1[[#This Row],[ROA 2019]]-Table1[[#This Row],[ROA 2018]]), "x")</f>
        <v>5.7049637982063278E-3</v>
      </c>
      <c r="BH1931" s="3">
        <f xml:space="preserve"> IFERROR(ABS(Table1[[#This Row],[ROA 2020]]-Table1[[#This Row],[ROA 2019]]), "x")</f>
        <v>1.69188616435548E-2</v>
      </c>
      <c r="BI1931" s="3">
        <f xml:space="preserve"> IFERROR(ABS(Table1[[#This Row],[ROA 2021]]-Table1[[#This Row],[ROA 2020]]), "x")</f>
        <v>0.11874830468769264</v>
      </c>
      <c r="BJ1931" s="3">
        <f xml:space="preserve"> IFERROR(AVERAGE(Table1[[#This Row],[ROA 2013-2012]:[ROA 2021-2020]]), "x")</f>
        <v>3.7947126840523225E-2</v>
      </c>
      <c r="BK1931" s="3">
        <f>IFERROR(AVERAGE(Table1[[#This Row],[ROA 2012]:[ROA 2021]]), "x")</f>
        <v>8.1064275370704847E-2</v>
      </c>
      <c r="BN1931" s="1">
        <f>SUM(Table1[[#This Row],[B/M Rank]:[ROA Rank]])</f>
        <v>0</v>
      </c>
    </row>
    <row r="1932" spans="1:66" x14ac:dyDescent="0.25">
      <c r="A1932" s="1" t="s">
        <v>4331</v>
      </c>
      <c r="B1932" s="1" t="s">
        <v>4777</v>
      </c>
      <c r="C1932" s="1" t="s">
        <v>4775</v>
      </c>
      <c r="D1932" s="1" t="s">
        <v>142</v>
      </c>
      <c r="E1932" s="1" t="s">
        <v>108</v>
      </c>
      <c r="F1932" s="1">
        <v>529.49</v>
      </c>
      <c r="G1932" s="19"/>
      <c r="H1932" s="19"/>
      <c r="I1932" s="19"/>
      <c r="J1932" s="19"/>
      <c r="K1932" s="1"/>
      <c r="L1932" s="19"/>
      <c r="M1932" s="1">
        <v>2012</v>
      </c>
      <c r="N1932" s="1">
        <v>25.2</v>
      </c>
      <c r="O1932" s="1">
        <v>41.1</v>
      </c>
      <c r="P1932" s="1">
        <v>38.700000000000003</v>
      </c>
      <c r="Q1932" s="1">
        <v>47.3</v>
      </c>
      <c r="R1932" s="1">
        <v>57.5</v>
      </c>
      <c r="S1932" s="1">
        <v>58.9</v>
      </c>
      <c r="T1932" s="1">
        <v>55.1</v>
      </c>
      <c r="U1932" s="1">
        <v>69.3</v>
      </c>
      <c r="V1932" s="1">
        <v>64.3</v>
      </c>
      <c r="W1932" s="1">
        <v>91.5</v>
      </c>
      <c r="X1932" s="1">
        <v>91.7</v>
      </c>
      <c r="Z1932" s="3">
        <f xml:space="preserve"> IFERROR(AVEDEV(Table1[[#This Row],[GP 2012]:[GP 2021]]) / Table1[[#This Row],[Avg GP]], "x")</f>
        <v>0.24507196210603016</v>
      </c>
      <c r="AA1932" s="2">
        <f xml:space="preserve"> IFERROR(AVERAGE(Table1[[#This Row],[GP 2012]:[GP 2021]]), "x")</f>
        <v>54.890000000000008</v>
      </c>
      <c r="AB1932" s="11">
        <f>Table1[Equity]/Table1[Market Capital]</f>
        <v>0.8343878071351678</v>
      </c>
      <c r="AC1932" s="15">
        <v>2986.6</v>
      </c>
      <c r="AD1932" s="15">
        <v>2093.3000000000002</v>
      </c>
      <c r="AE1932" s="15">
        <v>1805.7</v>
      </c>
      <c r="AF1932" s="15">
        <v>2247</v>
      </c>
      <c r="AG1932" s="15">
        <v>2280.9</v>
      </c>
      <c r="AH1932" s="15">
        <v>2216.8000000000002</v>
      </c>
      <c r="AI1932" s="15">
        <v>2141.1</v>
      </c>
      <c r="AJ1932" s="15">
        <v>2179.3000000000002</v>
      </c>
      <c r="AK1932" s="15">
        <v>2728.7</v>
      </c>
      <c r="AL1932" s="15">
        <v>3808.1</v>
      </c>
      <c r="AM1932" s="15">
        <v>3999.6</v>
      </c>
      <c r="AN1932" s="1">
        <v>441.8</v>
      </c>
      <c r="AO1932" s="3">
        <f xml:space="preserve"> IFERROR(Table1[[#This Row],[GP 2012]]/Table1[[#This Row],[Total Assets 2012]], "x")</f>
        <v>8.4376883412576181E-3</v>
      </c>
      <c r="AP1932" s="3">
        <f xml:space="preserve"> IFERROR(Table1[[#This Row],[GP 2013]]/Table1[[#This Row],[Total Assets 2013]], "x")</f>
        <v>1.9634070606219842E-2</v>
      </c>
      <c r="AQ1932" s="3">
        <f xml:space="preserve"> IFERROR(Table1[[#This Row],[GP 2014]]/Table1[[#This Row],[Total Assets 2014]], "x")</f>
        <v>2.143213158331949E-2</v>
      </c>
      <c r="AR1932" s="3">
        <f xml:space="preserve"> IFERROR(Table1[[#This Row],[GP 2015]]/Table1[[#This Row],[Total Assets 2015]], "x")</f>
        <v>2.1050289274588338E-2</v>
      </c>
      <c r="AS1932" s="3">
        <f xml:space="preserve"> IFERROR(Table1[[#This Row],[GP 2016]]/Table1[[#This Row],[Total Assets 2016]], "x")</f>
        <v>2.5209347187513699E-2</v>
      </c>
      <c r="AT1932" s="3">
        <f xml:space="preserve"> IFERROR(Table1[[#This Row],[GP 2017]]/Table1[[#This Row],[Total Assets 2017]], "x")</f>
        <v>2.6569830386142183E-2</v>
      </c>
      <c r="AU1932" s="3">
        <f xml:space="preserve"> IFERROR(Table1[[#This Row],[GP 2018]]/Table1[[#This Row],[Total Assets 2018]], "x")</f>
        <v>2.5734435570501146E-2</v>
      </c>
      <c r="AV1932" s="3">
        <f xml:space="preserve"> IFERROR(Table1[[#This Row],[GP 2019]]/Table1[[#This Row],[Total Assets 2019]], "x")</f>
        <v>3.1799201578488499E-2</v>
      </c>
      <c r="AW1932" s="3">
        <f xml:space="preserve"> IFERROR(Table1[[#This Row],[GP 2020]]/Table1[[#This Row],[Total Assets 2020]], "x")</f>
        <v>2.3564334664858723E-2</v>
      </c>
      <c r="AX1932" s="3">
        <f xml:space="preserve"> IFERROR(Table1[[#This Row],[GP 2021]]/Table1[[#This Row],[Total Assets 2021]], "x")</f>
        <v>2.4027730364223628E-2</v>
      </c>
      <c r="AY1932" s="3">
        <f xml:space="preserve"> IFERROR(Table1[[#This Row],[GP TTM]]/Table1[[#This Row],[Total Assets TTM]], "x")</f>
        <v>2.2927292729272929E-2</v>
      </c>
      <c r="BA1932" s="3">
        <f xml:space="preserve"> IFERROR(ABS(Table1[[#This Row],[ROA 2013]]-Table1[[#This Row],[ROA 2012]]), "x")</f>
        <v>1.1196382264962224E-2</v>
      </c>
      <c r="BB1932" s="3">
        <f xml:space="preserve"> IFERROR(ABS(Table1[[#This Row],[ROA 2014]]-Table1[[#This Row],[ROA 2013]]), "x")</f>
        <v>1.7980609770996483E-3</v>
      </c>
      <c r="BC1932" s="3">
        <f xml:space="preserve"> IFERROR(ABS(Table1[[#This Row],[ROA 2015]]-Table1[[#This Row],[ROA 2014]]), "x")</f>
        <v>3.8184230873115205E-4</v>
      </c>
      <c r="BD1932" s="3">
        <f xml:space="preserve"> IFERROR(ABS(Table1[[#This Row],[ROA 2016]]-Table1[[#This Row],[ROA 2015]]), "x")</f>
        <v>4.159057912925361E-3</v>
      </c>
      <c r="BE1932" s="3">
        <f xml:space="preserve"> IFERROR(ABS(Table1[[#This Row],[ROA 2017]]-Table1[[#This Row],[ROA 2016]]), "x")</f>
        <v>1.3604831986284843E-3</v>
      </c>
      <c r="BF1932" s="3">
        <f xml:space="preserve"> IFERROR(ABS(Table1[[#This Row],[ROA 2018]]-Table1[[#This Row],[ROA 2017]]), "x")</f>
        <v>8.3539481564103707E-4</v>
      </c>
      <c r="BG1932" s="3">
        <f xml:space="preserve"> IFERROR(ABS(Table1[[#This Row],[ROA 2019]]-Table1[[#This Row],[ROA 2018]]), "x")</f>
        <v>6.064766007987353E-3</v>
      </c>
      <c r="BH1932" s="3">
        <f xml:space="preserve"> IFERROR(ABS(Table1[[#This Row],[ROA 2020]]-Table1[[#This Row],[ROA 2019]]), "x")</f>
        <v>8.2348669136297764E-3</v>
      </c>
      <c r="BI1932" s="3">
        <f xml:space="preserve"> IFERROR(ABS(Table1[[#This Row],[ROA 2021]]-Table1[[#This Row],[ROA 2020]]), "x")</f>
        <v>4.6339569936490466E-4</v>
      </c>
      <c r="BJ1932" s="3">
        <f xml:space="preserve"> IFERROR(AVERAGE(Table1[[#This Row],[ROA 2013-2012]:[ROA 2021-2020]]), "x")</f>
        <v>3.8326944554411043E-3</v>
      </c>
      <c r="BK1932" s="3">
        <f>IFERROR(AVERAGE(Table1[[#This Row],[ROA 2012]:[ROA 2021]]), "x")</f>
        <v>2.2745905955711316E-2</v>
      </c>
      <c r="BN1932" s="1">
        <f>SUM(Table1[[#This Row],[B/M Rank]:[ROA Rank]])</f>
        <v>0</v>
      </c>
    </row>
    <row r="1933" spans="1:66" x14ac:dyDescent="0.25">
      <c r="A1933" s="1" t="s">
        <v>4346</v>
      </c>
      <c r="B1933" s="1" t="s">
        <v>4780</v>
      </c>
      <c r="C1933" s="1" t="s">
        <v>2040</v>
      </c>
      <c r="D1933" s="1" t="s">
        <v>107</v>
      </c>
      <c r="E1933" s="1" t="s">
        <v>108</v>
      </c>
      <c r="F1933" s="1">
        <v>533.09</v>
      </c>
      <c r="G1933" s="19"/>
      <c r="H1933" s="19"/>
      <c r="I1933" s="19"/>
      <c r="J1933" s="19"/>
      <c r="K1933" s="1"/>
      <c r="L1933" s="19"/>
      <c r="M1933" s="1">
        <v>2012</v>
      </c>
      <c r="N1933" s="1">
        <v>76.599999999999994</v>
      </c>
      <c r="O1933" s="1">
        <v>80.2</v>
      </c>
      <c r="P1933" s="1">
        <v>89.9</v>
      </c>
      <c r="Q1933" s="1">
        <v>98.3</v>
      </c>
      <c r="R1933" s="1">
        <v>124.5</v>
      </c>
      <c r="S1933" s="1">
        <v>144.19999999999999</v>
      </c>
      <c r="T1933" s="1">
        <v>190.5</v>
      </c>
      <c r="U1933" s="1">
        <v>192.2</v>
      </c>
      <c r="V1933" s="1">
        <v>255.9</v>
      </c>
      <c r="W1933" s="1">
        <v>389.2</v>
      </c>
      <c r="X1933" s="1">
        <v>431.4</v>
      </c>
      <c r="Z1933" s="3">
        <f xml:space="preserve"> IFERROR(AVEDEV(Table1[[#This Row],[GP 2012]:[GP 2021]]) / Table1[[#This Row],[Avg GP]], "x")</f>
        <v>0.45226926591532129</v>
      </c>
      <c r="AA1933" s="2">
        <f xml:space="preserve"> IFERROR(AVERAGE(Table1[[#This Row],[GP 2012]:[GP 2021]]), "x")</f>
        <v>164.15000000000003</v>
      </c>
      <c r="AB1933" s="11">
        <f>Table1[Equity]/Table1[Market Capital]</f>
        <v>0.9769457314899922</v>
      </c>
      <c r="AC1933" s="1">
        <v>256.7</v>
      </c>
      <c r="AD1933" s="1">
        <v>278</v>
      </c>
      <c r="AE1933" s="1">
        <v>296.2</v>
      </c>
      <c r="AF1933" s="1">
        <v>400.1</v>
      </c>
      <c r="AG1933" s="1">
        <v>563.70000000000005</v>
      </c>
      <c r="AH1933" s="1">
        <v>722.8</v>
      </c>
      <c r="AI1933" s="1">
        <v>803.3</v>
      </c>
      <c r="AJ1933" s="1">
        <v>894.4</v>
      </c>
      <c r="AK1933" s="1">
        <v>867.2</v>
      </c>
      <c r="AL1933" s="15">
        <v>1538.2</v>
      </c>
      <c r="AM1933" s="15">
        <v>1729.5</v>
      </c>
      <c r="AN1933" s="1">
        <v>520.79999999999995</v>
      </c>
      <c r="AO1933" s="3">
        <f xml:space="preserve"> IFERROR(Table1[[#This Row],[GP 2012]]/Table1[[#This Row],[Total Assets 2012]], "x")</f>
        <v>0.29840280483054149</v>
      </c>
      <c r="AP1933" s="3">
        <f xml:space="preserve"> IFERROR(Table1[[#This Row],[GP 2013]]/Table1[[#This Row],[Total Assets 2013]], "x")</f>
        <v>0.28848920863309352</v>
      </c>
      <c r="AQ1933" s="3">
        <f xml:space="preserve"> IFERROR(Table1[[#This Row],[GP 2014]]/Table1[[#This Row],[Total Assets 2014]], "x")</f>
        <v>0.3035111411208643</v>
      </c>
      <c r="AR1933" s="3">
        <f xml:space="preserve"> IFERROR(Table1[[#This Row],[GP 2015]]/Table1[[#This Row],[Total Assets 2015]], "x")</f>
        <v>0.24568857785553611</v>
      </c>
      <c r="AS1933" s="3">
        <f xml:space="preserve"> IFERROR(Table1[[#This Row],[GP 2016]]/Table1[[#This Row],[Total Assets 2016]], "x")</f>
        <v>0.22086216072378922</v>
      </c>
      <c r="AT1933" s="3">
        <f xml:space="preserve"> IFERROR(Table1[[#This Row],[GP 2017]]/Table1[[#This Row],[Total Assets 2017]], "x")</f>
        <v>0.19950193691200885</v>
      </c>
      <c r="AU1933" s="3">
        <f xml:space="preserve"> IFERROR(Table1[[#This Row],[GP 2018]]/Table1[[#This Row],[Total Assets 2018]], "x")</f>
        <v>0.23714676957550107</v>
      </c>
      <c r="AV1933" s="3">
        <f xml:space="preserve"> IFERROR(Table1[[#This Row],[GP 2019]]/Table1[[#This Row],[Total Assets 2019]], "x")</f>
        <v>0.21489266547406083</v>
      </c>
      <c r="AW1933" s="3">
        <f xml:space="preserve"> IFERROR(Table1[[#This Row],[GP 2020]]/Table1[[#This Row],[Total Assets 2020]], "x")</f>
        <v>0.29508763837638374</v>
      </c>
      <c r="AX1933" s="3">
        <f xml:space="preserve"> IFERROR(Table1[[#This Row],[GP 2021]]/Table1[[#This Row],[Total Assets 2021]], "x")</f>
        <v>0.25302301391236509</v>
      </c>
      <c r="AY1933" s="3">
        <f xml:space="preserve"> IFERROR(Table1[[#This Row],[GP TTM]]/Table1[[#This Row],[Total Assets TTM]], "x")</f>
        <v>0.24943625325238508</v>
      </c>
      <c r="BA1933" s="3">
        <f xml:space="preserve"> IFERROR(ABS(Table1[[#This Row],[ROA 2013]]-Table1[[#This Row],[ROA 2012]]), "x")</f>
        <v>9.9135961974479714E-3</v>
      </c>
      <c r="BB1933" s="3">
        <f xml:space="preserve"> IFERROR(ABS(Table1[[#This Row],[ROA 2014]]-Table1[[#This Row],[ROA 2013]]), "x")</f>
        <v>1.5021932487770784E-2</v>
      </c>
      <c r="BC1933" s="3">
        <f xml:space="preserve"> IFERROR(ABS(Table1[[#This Row],[ROA 2015]]-Table1[[#This Row],[ROA 2014]]), "x")</f>
        <v>5.7822563265328197E-2</v>
      </c>
      <c r="BD1933" s="3">
        <f xml:space="preserve"> IFERROR(ABS(Table1[[#This Row],[ROA 2016]]-Table1[[#This Row],[ROA 2015]]), "x")</f>
        <v>2.4826417131746881E-2</v>
      </c>
      <c r="BE1933" s="3">
        <f xml:space="preserve"> IFERROR(ABS(Table1[[#This Row],[ROA 2017]]-Table1[[#This Row],[ROA 2016]]), "x")</f>
        <v>2.1360223811780377E-2</v>
      </c>
      <c r="BF1933" s="3">
        <f xml:space="preserve"> IFERROR(ABS(Table1[[#This Row],[ROA 2018]]-Table1[[#This Row],[ROA 2017]]), "x")</f>
        <v>3.7644832663492223E-2</v>
      </c>
      <c r="BG1933" s="3">
        <f xml:space="preserve"> IFERROR(ABS(Table1[[#This Row],[ROA 2019]]-Table1[[#This Row],[ROA 2018]]), "x")</f>
        <v>2.2254104101440242E-2</v>
      </c>
      <c r="BH1933" s="3">
        <f xml:space="preserve"> IFERROR(ABS(Table1[[#This Row],[ROA 2020]]-Table1[[#This Row],[ROA 2019]]), "x")</f>
        <v>8.0194972902322914E-2</v>
      </c>
      <c r="BI1933" s="3">
        <f xml:space="preserve"> IFERROR(ABS(Table1[[#This Row],[ROA 2021]]-Table1[[#This Row],[ROA 2020]]), "x")</f>
        <v>4.2064624464018652E-2</v>
      </c>
      <c r="BJ1933" s="3">
        <f xml:space="preserve"> IFERROR(AVERAGE(Table1[[#This Row],[ROA 2013-2012]:[ROA 2021-2020]]), "x")</f>
        <v>3.4567029669483135E-2</v>
      </c>
      <c r="BK1933" s="3">
        <f>IFERROR(AVERAGE(Table1[[#This Row],[ROA 2012]:[ROA 2021]]), "x")</f>
        <v>0.25566059174141442</v>
      </c>
      <c r="BN1933" s="1">
        <f>SUM(Table1[[#This Row],[B/M Rank]:[ROA Rank]])</f>
        <v>0</v>
      </c>
    </row>
    <row r="1934" spans="1:66" x14ac:dyDescent="0.25">
      <c r="A1934" s="1" t="s">
        <v>2601</v>
      </c>
      <c r="B1934" s="1" t="s">
        <v>650</v>
      </c>
      <c r="C1934" s="1" t="s">
        <v>632</v>
      </c>
      <c r="D1934" s="1" t="s">
        <v>133</v>
      </c>
      <c r="E1934" s="1" t="s">
        <v>108</v>
      </c>
      <c r="F1934" s="1">
        <v>535.12</v>
      </c>
      <c r="G1934" s="19"/>
      <c r="H1934" s="19"/>
      <c r="I1934" s="19"/>
      <c r="J1934" s="19"/>
      <c r="K1934" s="1"/>
      <c r="L1934" s="19"/>
      <c r="M1934" s="1">
        <v>2012</v>
      </c>
      <c r="N1934" s="1">
        <v>32.700000000000003</v>
      </c>
      <c r="O1934" s="1">
        <v>35.200000000000003</v>
      </c>
      <c r="P1934" s="1">
        <v>41.7</v>
      </c>
      <c r="Q1934" s="1">
        <v>44.4</v>
      </c>
      <c r="R1934" s="1">
        <v>49.2</v>
      </c>
      <c r="S1934" s="1">
        <v>65.7</v>
      </c>
      <c r="T1934" s="1">
        <v>75.7</v>
      </c>
      <c r="U1934" s="1">
        <v>91.1</v>
      </c>
      <c r="V1934" s="1">
        <v>91</v>
      </c>
      <c r="W1934" s="1">
        <v>91.1</v>
      </c>
      <c r="X1934" s="1">
        <v>88.3</v>
      </c>
      <c r="Z1934" s="3">
        <f xml:space="preserve"> IFERROR(AVEDEV(Table1[[#This Row],[GP 2012]:[GP 2021]]) / Table1[[#This Row],[Avg GP]], "x")</f>
        <v>0.34218193590158624</v>
      </c>
      <c r="AA1934" s="2">
        <f xml:space="preserve"> IFERROR(AVERAGE(Table1[[#This Row],[GP 2012]:[GP 2021]]), "x")</f>
        <v>61.779999999999994</v>
      </c>
      <c r="AB1934" s="11">
        <f>Table1[Equity]/Table1[Market Capital]</f>
        <v>0.40458214979817608</v>
      </c>
      <c r="AC1934" s="1">
        <v>127</v>
      </c>
      <c r="AD1934" s="1">
        <v>133.4</v>
      </c>
      <c r="AE1934" s="1">
        <v>149.30000000000001</v>
      </c>
      <c r="AF1934" s="1">
        <v>164.1</v>
      </c>
      <c r="AG1934" s="1">
        <v>176.8</v>
      </c>
      <c r="AH1934" s="1">
        <v>228.3</v>
      </c>
      <c r="AI1934" s="1">
        <v>305.60000000000002</v>
      </c>
      <c r="AJ1934" s="1">
        <v>352.3</v>
      </c>
      <c r="AK1934" s="1">
        <v>404.6</v>
      </c>
      <c r="AL1934" s="1">
        <v>461.4</v>
      </c>
      <c r="AM1934" s="1">
        <v>461.9</v>
      </c>
      <c r="AN1934" s="1">
        <v>216.5</v>
      </c>
      <c r="AO1934" s="3">
        <f xml:space="preserve"> IFERROR(Table1[[#This Row],[GP 2012]]/Table1[[#This Row],[Total Assets 2012]], "x")</f>
        <v>0.25748031496062995</v>
      </c>
      <c r="AP1934" s="3">
        <f xml:space="preserve"> IFERROR(Table1[[#This Row],[GP 2013]]/Table1[[#This Row],[Total Assets 2013]], "x")</f>
        <v>0.26386806596701651</v>
      </c>
      <c r="AQ1934" s="3">
        <f xml:space="preserve"> IFERROR(Table1[[#This Row],[GP 2014]]/Table1[[#This Row],[Total Assets 2014]], "x")</f>
        <v>0.27930341594105829</v>
      </c>
      <c r="AR1934" s="3">
        <f xml:space="preserve"> IFERROR(Table1[[#This Row],[GP 2015]]/Table1[[#This Row],[Total Assets 2015]], "x")</f>
        <v>0.27056672760511885</v>
      </c>
      <c r="AS1934" s="3">
        <f xml:space="preserve"> IFERROR(Table1[[#This Row],[GP 2016]]/Table1[[#This Row],[Total Assets 2016]], "x")</f>
        <v>0.27828054298642535</v>
      </c>
      <c r="AT1934" s="3">
        <f xml:space="preserve"> IFERROR(Table1[[#This Row],[GP 2017]]/Table1[[#This Row],[Total Assets 2017]], "x")</f>
        <v>0.28777923784494086</v>
      </c>
      <c r="AU1934" s="3">
        <f xml:space="preserve"> IFERROR(Table1[[#This Row],[GP 2018]]/Table1[[#This Row],[Total Assets 2018]], "x")</f>
        <v>0.24770942408376961</v>
      </c>
      <c r="AV1934" s="3">
        <f xml:space="preserve"> IFERROR(Table1[[#This Row],[GP 2019]]/Table1[[#This Row],[Total Assets 2019]], "x")</f>
        <v>0.25858643201816633</v>
      </c>
      <c r="AW1934" s="3">
        <f xml:space="preserve"> IFERROR(Table1[[#This Row],[GP 2020]]/Table1[[#This Row],[Total Assets 2020]], "x")</f>
        <v>0.22491349480968856</v>
      </c>
      <c r="AX1934" s="3">
        <f xml:space="preserve"> IFERROR(Table1[[#This Row],[GP 2021]]/Table1[[#This Row],[Total Assets 2021]], "x")</f>
        <v>0.19744256610316427</v>
      </c>
      <c r="AY1934" s="3">
        <f xml:space="preserve"> IFERROR(Table1[[#This Row],[GP TTM]]/Table1[[#This Row],[Total Assets TTM]], "x")</f>
        <v>0.19116691924659018</v>
      </c>
      <c r="BA1934" s="3">
        <f xml:space="preserve"> IFERROR(ABS(Table1[[#This Row],[ROA 2013]]-Table1[[#This Row],[ROA 2012]]), "x")</f>
        <v>6.387751006386555E-3</v>
      </c>
      <c r="BB1934" s="3">
        <f xml:space="preserve"> IFERROR(ABS(Table1[[#This Row],[ROA 2014]]-Table1[[#This Row],[ROA 2013]]), "x")</f>
        <v>1.5435349974041779E-2</v>
      </c>
      <c r="BC1934" s="3">
        <f xml:space="preserve"> IFERROR(ABS(Table1[[#This Row],[ROA 2015]]-Table1[[#This Row],[ROA 2014]]), "x")</f>
        <v>8.7366883359394354E-3</v>
      </c>
      <c r="BD1934" s="3">
        <f xml:space="preserve"> IFERROR(ABS(Table1[[#This Row],[ROA 2016]]-Table1[[#This Row],[ROA 2015]]), "x")</f>
        <v>7.7138153813064991E-3</v>
      </c>
      <c r="BE1934" s="3">
        <f xml:space="preserve"> IFERROR(ABS(Table1[[#This Row],[ROA 2017]]-Table1[[#This Row],[ROA 2016]]), "x")</f>
        <v>9.4986948585155107E-3</v>
      </c>
      <c r="BF1934" s="3">
        <f xml:space="preserve"> IFERROR(ABS(Table1[[#This Row],[ROA 2018]]-Table1[[#This Row],[ROA 2017]]), "x")</f>
        <v>4.0069813761171247E-2</v>
      </c>
      <c r="BG1934" s="3">
        <f xml:space="preserve"> IFERROR(ABS(Table1[[#This Row],[ROA 2019]]-Table1[[#This Row],[ROA 2018]]), "x")</f>
        <v>1.0877007934396721E-2</v>
      </c>
      <c r="BH1934" s="3">
        <f xml:space="preserve"> IFERROR(ABS(Table1[[#This Row],[ROA 2020]]-Table1[[#This Row],[ROA 2019]]), "x")</f>
        <v>3.3672937208477777E-2</v>
      </c>
      <c r="BI1934" s="3">
        <f xml:space="preserve"> IFERROR(ABS(Table1[[#This Row],[ROA 2021]]-Table1[[#This Row],[ROA 2020]]), "x")</f>
        <v>2.7470928706524289E-2</v>
      </c>
      <c r="BJ1934" s="3">
        <f xml:space="preserve"> IFERROR(AVERAGE(Table1[[#This Row],[ROA 2013-2012]:[ROA 2021-2020]]), "x")</f>
        <v>1.7762554129639979E-2</v>
      </c>
      <c r="BK1934" s="3">
        <f>IFERROR(AVERAGE(Table1[[#This Row],[ROA 2012]:[ROA 2021]]), "x")</f>
        <v>0.25659302223199792</v>
      </c>
      <c r="BN1934" s="1">
        <f>SUM(Table1[[#This Row],[B/M Rank]:[ROA Rank]])</f>
        <v>0</v>
      </c>
    </row>
    <row r="1935" spans="1:66" x14ac:dyDescent="0.25">
      <c r="A1935" s="1" t="s">
        <v>2253</v>
      </c>
      <c r="B1935" s="1" t="s">
        <v>294</v>
      </c>
      <c r="C1935" s="1" t="s">
        <v>267</v>
      </c>
      <c r="D1935" s="1" t="s">
        <v>268</v>
      </c>
      <c r="E1935" s="1" t="s">
        <v>108</v>
      </c>
      <c r="F1935" s="1">
        <v>545.24</v>
      </c>
      <c r="G1935" s="19"/>
      <c r="H1935" s="19"/>
      <c r="I1935" s="19"/>
      <c r="J1935" s="19"/>
      <c r="K1935" s="1"/>
      <c r="L1935" s="19"/>
      <c r="M1935" s="1">
        <v>2015</v>
      </c>
      <c r="Q1935" s="1">
        <v>0.1</v>
      </c>
      <c r="R1935" s="1">
        <v>0.2</v>
      </c>
      <c r="S1935" s="1">
        <v>1.5</v>
      </c>
      <c r="T1935" s="1">
        <v>2.4</v>
      </c>
      <c r="U1935" s="1">
        <v>11.9</v>
      </c>
      <c r="V1935" s="1">
        <v>10.9</v>
      </c>
      <c r="W1935" s="1">
        <v>8.6</v>
      </c>
      <c r="X1935" s="1">
        <v>7.9</v>
      </c>
      <c r="Z1935" s="3">
        <f xml:space="preserve"> IFERROR(AVEDEV(Table1[[#This Row],[GP 2012]:[GP 2021]]) / Table1[[#This Row],[Avg GP]], "x")</f>
        <v>0.90690208667736749</v>
      </c>
      <c r="AA1935" s="2">
        <f xml:space="preserve"> IFERROR(AVERAGE(Table1[[#This Row],[GP 2012]:[GP 2021]]), "x")</f>
        <v>5.0857142857142863</v>
      </c>
      <c r="AB1935" s="11">
        <f>Table1[Equity]/Table1[Market Capital]</f>
        <v>0.22192062211136379</v>
      </c>
      <c r="AF1935" s="1">
        <v>2.6</v>
      </c>
      <c r="AG1935" s="1">
        <v>5.0999999999999996</v>
      </c>
      <c r="AH1935" s="1">
        <v>4.7</v>
      </c>
      <c r="AI1935" s="1">
        <v>26.9</v>
      </c>
      <c r="AJ1935" s="1">
        <v>92.8</v>
      </c>
      <c r="AK1935" s="1">
        <v>113.6</v>
      </c>
      <c r="AL1935" s="1">
        <v>145.30000000000001</v>
      </c>
      <c r="AM1935" s="1">
        <v>169.5</v>
      </c>
      <c r="AN1935" s="1">
        <v>121</v>
      </c>
      <c r="AO1935" s="3" t="str">
        <f xml:space="preserve"> IFERROR(Table1[[#This Row],[GP 2012]]/Table1[[#This Row],[Total Assets 2012]], "x")</f>
        <v>x</v>
      </c>
      <c r="AP1935" s="3" t="str">
        <f xml:space="preserve"> IFERROR(Table1[[#This Row],[GP 2013]]/Table1[[#This Row],[Total Assets 2013]], "x")</f>
        <v>x</v>
      </c>
      <c r="AQ1935" s="3" t="str">
        <f xml:space="preserve"> IFERROR(Table1[[#This Row],[GP 2014]]/Table1[[#This Row],[Total Assets 2014]], "x")</f>
        <v>x</v>
      </c>
      <c r="AR1935" s="3">
        <f xml:space="preserve"> IFERROR(Table1[[#This Row],[GP 2015]]/Table1[[#This Row],[Total Assets 2015]], "x")</f>
        <v>3.8461538461538464E-2</v>
      </c>
      <c r="AS1935" s="3">
        <f xml:space="preserve"> IFERROR(Table1[[#This Row],[GP 2016]]/Table1[[#This Row],[Total Assets 2016]], "x")</f>
        <v>3.921568627450981E-2</v>
      </c>
      <c r="AT1935" s="3">
        <f xml:space="preserve"> IFERROR(Table1[[#This Row],[GP 2017]]/Table1[[#This Row],[Total Assets 2017]], "x")</f>
        <v>0.31914893617021273</v>
      </c>
      <c r="AU1935" s="3">
        <f xml:space="preserve"> IFERROR(Table1[[#This Row],[GP 2018]]/Table1[[#This Row],[Total Assets 2018]], "x")</f>
        <v>8.9219330855018583E-2</v>
      </c>
      <c r="AV1935" s="3">
        <f xml:space="preserve"> IFERROR(Table1[[#This Row],[GP 2019]]/Table1[[#This Row],[Total Assets 2019]], "x")</f>
        <v>0.12823275862068967</v>
      </c>
      <c r="AW1935" s="3">
        <f xml:space="preserve"> IFERROR(Table1[[#This Row],[GP 2020]]/Table1[[#This Row],[Total Assets 2020]], "x")</f>
        <v>9.5950704225352124E-2</v>
      </c>
      <c r="AX1935" s="3">
        <f xml:space="preserve"> IFERROR(Table1[[#This Row],[GP 2021]]/Table1[[#This Row],[Total Assets 2021]], "x")</f>
        <v>5.9187887130075702E-2</v>
      </c>
      <c r="AY1935" s="3">
        <f xml:space="preserve"> IFERROR(Table1[[#This Row],[GP TTM]]/Table1[[#This Row],[Total Assets TTM]], "x")</f>
        <v>4.6607669616519173E-2</v>
      </c>
      <c r="BA1935" s="3" t="str">
        <f xml:space="preserve"> IFERROR(ABS(Table1[[#This Row],[ROA 2013]]-Table1[[#This Row],[ROA 2012]]), "x")</f>
        <v>x</v>
      </c>
      <c r="BB1935" s="3" t="str">
        <f xml:space="preserve"> IFERROR(ABS(Table1[[#This Row],[ROA 2014]]-Table1[[#This Row],[ROA 2013]]), "x")</f>
        <v>x</v>
      </c>
      <c r="BC1935" s="3" t="str">
        <f xml:space="preserve"> IFERROR(ABS(Table1[[#This Row],[ROA 2015]]-Table1[[#This Row],[ROA 2014]]), "x")</f>
        <v>x</v>
      </c>
      <c r="BD1935" s="3">
        <f xml:space="preserve"> IFERROR(ABS(Table1[[#This Row],[ROA 2016]]-Table1[[#This Row],[ROA 2015]]), "x")</f>
        <v>7.5414781297134664E-4</v>
      </c>
      <c r="BE1935" s="3">
        <f xml:space="preserve"> IFERROR(ABS(Table1[[#This Row],[ROA 2017]]-Table1[[#This Row],[ROA 2016]]), "x")</f>
        <v>0.2799332498957029</v>
      </c>
      <c r="BF1935" s="3">
        <f xml:space="preserve"> IFERROR(ABS(Table1[[#This Row],[ROA 2018]]-Table1[[#This Row],[ROA 2017]]), "x")</f>
        <v>0.22992960531519413</v>
      </c>
      <c r="BG1935" s="3">
        <f xml:space="preserve"> IFERROR(ABS(Table1[[#This Row],[ROA 2019]]-Table1[[#This Row],[ROA 2018]]), "x")</f>
        <v>3.9013427765671085E-2</v>
      </c>
      <c r="BH1935" s="3">
        <f xml:space="preserve"> IFERROR(ABS(Table1[[#This Row],[ROA 2020]]-Table1[[#This Row],[ROA 2019]]), "x")</f>
        <v>3.2282054395337545E-2</v>
      </c>
      <c r="BI1935" s="3">
        <f xml:space="preserve"> IFERROR(ABS(Table1[[#This Row],[ROA 2021]]-Table1[[#This Row],[ROA 2020]]), "x")</f>
        <v>3.6762817095276422E-2</v>
      </c>
      <c r="BJ1935" s="3">
        <f xml:space="preserve"> IFERROR(AVERAGE(Table1[[#This Row],[ROA 2013-2012]:[ROA 2021-2020]]), "x")</f>
        <v>0.10311255038002555</v>
      </c>
      <c r="BK1935" s="3">
        <f>IFERROR(AVERAGE(Table1[[#This Row],[ROA 2012]:[ROA 2021]]), "x")</f>
        <v>0.10991669167677101</v>
      </c>
      <c r="BN1935" s="1">
        <f>SUM(Table1[[#This Row],[B/M Rank]:[ROA Rank]])</f>
        <v>0</v>
      </c>
    </row>
    <row r="1936" spans="1:66" x14ac:dyDescent="0.25">
      <c r="A1936" s="1" t="s">
        <v>2397</v>
      </c>
      <c r="B1936" s="1" t="s">
        <v>449</v>
      </c>
      <c r="C1936" s="1" t="s">
        <v>439</v>
      </c>
      <c r="D1936" s="1" t="s">
        <v>440</v>
      </c>
      <c r="E1936" s="1" t="s">
        <v>108</v>
      </c>
      <c r="F1936" s="1">
        <v>555.13</v>
      </c>
      <c r="G1936" s="19"/>
      <c r="H1936" s="19"/>
      <c r="I1936" s="19"/>
      <c r="J1936" s="19"/>
      <c r="K1936" s="1"/>
      <c r="L1936" s="19"/>
      <c r="M1936" s="1">
        <v>2012</v>
      </c>
      <c r="N1936" s="1">
        <v>273.2</v>
      </c>
      <c r="O1936" s="1">
        <v>245.9</v>
      </c>
      <c r="P1936" s="1">
        <v>330.4</v>
      </c>
      <c r="Q1936" s="1">
        <v>332</v>
      </c>
      <c r="R1936" s="1">
        <v>249.6</v>
      </c>
      <c r="S1936" s="1">
        <v>287.7</v>
      </c>
      <c r="T1936" s="1">
        <v>308</v>
      </c>
      <c r="U1936" s="1">
        <v>440.6</v>
      </c>
      <c r="V1936" s="1">
        <v>279.3</v>
      </c>
      <c r="W1936" s="1">
        <v>202.2</v>
      </c>
      <c r="X1936" s="1">
        <v>227.7</v>
      </c>
      <c r="Z1936" s="3">
        <f xml:space="preserve"> IFERROR(AVEDEV(Table1[[#This Row],[GP 2012]:[GP 2021]]) / Table1[[#This Row],[Avg GP]], "x")</f>
        <v>0.15696700464580013</v>
      </c>
      <c r="AA1936" s="2">
        <f xml:space="preserve"> IFERROR(AVERAGE(Table1[[#This Row],[GP 2012]:[GP 2021]]), "x")</f>
        <v>294.89</v>
      </c>
      <c r="AB1936" s="11">
        <f>Table1[Equity]/Table1[Market Capital]</f>
        <v>2.4176319060400266</v>
      </c>
      <c r="AC1936" s="15">
        <v>1389.3</v>
      </c>
      <c r="AD1936" s="15">
        <v>1416.1</v>
      </c>
      <c r="AE1936" s="15">
        <v>2145</v>
      </c>
      <c r="AF1936" s="15">
        <v>2209.3000000000002</v>
      </c>
      <c r="AG1936" s="15">
        <v>1881.9</v>
      </c>
      <c r="AH1936" s="15">
        <v>2130.6</v>
      </c>
      <c r="AI1936" s="15">
        <v>2482.9</v>
      </c>
      <c r="AJ1936" s="15">
        <v>2381</v>
      </c>
      <c r="AK1936" s="15">
        <v>2179.6</v>
      </c>
      <c r="AL1936" s="15">
        <v>2191.4</v>
      </c>
      <c r="AM1936" s="15">
        <v>2227</v>
      </c>
      <c r="AN1936" s="15">
        <v>1342.1</v>
      </c>
      <c r="AO1936" s="3">
        <f xml:space="preserve"> IFERROR(Table1[[#This Row],[GP 2012]]/Table1[[#This Row],[Total Assets 2012]], "x")</f>
        <v>0.19664579284531777</v>
      </c>
      <c r="AP1936" s="3">
        <f xml:space="preserve"> IFERROR(Table1[[#This Row],[GP 2013]]/Table1[[#This Row],[Total Assets 2013]], "x")</f>
        <v>0.17364592895981923</v>
      </c>
      <c r="AQ1936" s="3">
        <f xml:space="preserve"> IFERROR(Table1[[#This Row],[GP 2014]]/Table1[[#This Row],[Total Assets 2014]], "x")</f>
        <v>0.15403263403263401</v>
      </c>
      <c r="AR1936" s="3">
        <f xml:space="preserve"> IFERROR(Table1[[#This Row],[GP 2015]]/Table1[[#This Row],[Total Assets 2015]], "x")</f>
        <v>0.15027384239351829</v>
      </c>
      <c r="AS1936" s="3">
        <f xml:space="preserve"> IFERROR(Table1[[#This Row],[GP 2016]]/Table1[[#This Row],[Total Assets 2016]], "x")</f>
        <v>0.13263191455443965</v>
      </c>
      <c r="AT1936" s="3">
        <f xml:space="preserve"> IFERROR(Table1[[#This Row],[GP 2017]]/Table1[[#This Row],[Total Assets 2017]], "x")</f>
        <v>0.13503238524359334</v>
      </c>
      <c r="AU1936" s="3">
        <f xml:space="preserve"> IFERROR(Table1[[#This Row],[GP 2018]]/Table1[[#This Row],[Total Assets 2018]], "x")</f>
        <v>0.12404849168311248</v>
      </c>
      <c r="AV1936" s="3">
        <f xml:space="preserve"> IFERROR(Table1[[#This Row],[GP 2019]]/Table1[[#This Row],[Total Assets 2019]], "x")</f>
        <v>0.18504829903401934</v>
      </c>
      <c r="AW1936" s="3">
        <f xml:space="preserve"> IFERROR(Table1[[#This Row],[GP 2020]]/Table1[[#This Row],[Total Assets 2020]], "x")</f>
        <v>0.12814277849146632</v>
      </c>
      <c r="AX1936" s="3">
        <f xml:space="preserve"> IFERROR(Table1[[#This Row],[GP 2021]]/Table1[[#This Row],[Total Assets 2021]], "x")</f>
        <v>9.2269781874600706E-2</v>
      </c>
      <c r="AY1936" s="3">
        <f xml:space="preserve"> IFERROR(Table1[[#This Row],[GP TTM]]/Table1[[#This Row],[Total Assets TTM]], "x")</f>
        <v>0.10224517287831163</v>
      </c>
      <c r="BA1936" s="3">
        <f xml:space="preserve"> IFERROR(ABS(Table1[[#This Row],[ROA 2013]]-Table1[[#This Row],[ROA 2012]]), "x")</f>
        <v>2.2999863885498545E-2</v>
      </c>
      <c r="BB1936" s="3">
        <f xml:space="preserve"> IFERROR(ABS(Table1[[#This Row],[ROA 2014]]-Table1[[#This Row],[ROA 2013]]), "x")</f>
        <v>1.9613294927185221E-2</v>
      </c>
      <c r="BC1936" s="3">
        <f xml:space="preserve"> IFERROR(ABS(Table1[[#This Row],[ROA 2015]]-Table1[[#This Row],[ROA 2014]]), "x")</f>
        <v>3.7587916391157161E-3</v>
      </c>
      <c r="BD1936" s="3">
        <f xml:space="preserve"> IFERROR(ABS(Table1[[#This Row],[ROA 2016]]-Table1[[#This Row],[ROA 2015]]), "x")</f>
        <v>1.7641927839078642E-2</v>
      </c>
      <c r="BE1936" s="3">
        <f xml:space="preserve"> IFERROR(ABS(Table1[[#This Row],[ROA 2017]]-Table1[[#This Row],[ROA 2016]]), "x")</f>
        <v>2.4004706891536942E-3</v>
      </c>
      <c r="BF1936" s="3">
        <f xml:space="preserve"> IFERROR(ABS(Table1[[#This Row],[ROA 2018]]-Table1[[#This Row],[ROA 2017]]), "x")</f>
        <v>1.0983893560480865E-2</v>
      </c>
      <c r="BG1936" s="3">
        <f xml:space="preserve"> IFERROR(ABS(Table1[[#This Row],[ROA 2019]]-Table1[[#This Row],[ROA 2018]]), "x")</f>
        <v>6.0999807350906862E-2</v>
      </c>
      <c r="BH1936" s="3">
        <f xml:space="preserve"> IFERROR(ABS(Table1[[#This Row],[ROA 2020]]-Table1[[#This Row],[ROA 2019]]), "x")</f>
        <v>5.6905520542553018E-2</v>
      </c>
      <c r="BI1936" s="3">
        <f xml:space="preserve"> IFERROR(ABS(Table1[[#This Row],[ROA 2021]]-Table1[[#This Row],[ROA 2020]]), "x")</f>
        <v>3.5872996616865618E-2</v>
      </c>
      <c r="BJ1936" s="3">
        <f xml:space="preserve"> IFERROR(AVERAGE(Table1[[#This Row],[ROA 2013-2012]:[ROA 2021-2020]]), "x")</f>
        <v>2.5686285227870906E-2</v>
      </c>
      <c r="BK1936" s="3">
        <f>IFERROR(AVERAGE(Table1[[#This Row],[ROA 2012]:[ROA 2021]]), "x")</f>
        <v>0.14717718491125215</v>
      </c>
      <c r="BN1936" s="1">
        <f>SUM(Table1[[#This Row],[B/M Rank]:[ROA Rank]])</f>
        <v>0</v>
      </c>
    </row>
    <row r="1937" spans="1:66" x14ac:dyDescent="0.25">
      <c r="A1937" s="1" t="s">
        <v>4140</v>
      </c>
      <c r="B1937" s="1" t="s">
        <v>1846</v>
      </c>
      <c r="C1937" s="1" t="s">
        <v>1840</v>
      </c>
      <c r="D1937" s="1" t="s">
        <v>107</v>
      </c>
      <c r="E1937" s="1" t="s">
        <v>108</v>
      </c>
      <c r="F1937" s="1">
        <v>561.70000000000005</v>
      </c>
      <c r="G1937" s="19"/>
      <c r="H1937" s="19"/>
      <c r="I1937" s="19"/>
      <c r="J1937" s="19"/>
      <c r="K1937" s="1"/>
      <c r="L1937" s="19"/>
      <c r="M1937" s="1">
        <v>2012</v>
      </c>
      <c r="N1937" s="1">
        <v>93.7</v>
      </c>
      <c r="O1937" s="1">
        <v>43.2</v>
      </c>
      <c r="P1937" s="1">
        <v>86.1</v>
      </c>
      <c r="Q1937" s="1">
        <v>97.2</v>
      </c>
      <c r="R1937" s="1">
        <v>105.3</v>
      </c>
      <c r="S1937" s="1">
        <v>105.5</v>
      </c>
      <c r="T1937" s="1">
        <v>105.2</v>
      </c>
      <c r="U1937" s="1">
        <v>112.7</v>
      </c>
      <c r="V1937" s="1">
        <v>114.8</v>
      </c>
      <c r="W1937" s="1">
        <v>125.8</v>
      </c>
      <c r="X1937" s="1">
        <v>129.69999999999999</v>
      </c>
      <c r="Z1937" s="3">
        <f xml:space="preserve"> IFERROR(AVEDEV(Table1[[#This Row],[GP 2012]:[GP 2021]]) / Table1[[#This Row],[Avg GP]], "x")</f>
        <v>0.15280444669024759</v>
      </c>
      <c r="AA1937" s="2">
        <f xml:space="preserve"> IFERROR(AVERAGE(Table1[[#This Row],[GP 2012]:[GP 2021]]), "x")</f>
        <v>98.95</v>
      </c>
      <c r="AB1937" s="11">
        <f>Table1[Equity]/Table1[Market Capital]</f>
        <v>0.17874310129962612</v>
      </c>
      <c r="AC1937" s="1">
        <v>467</v>
      </c>
      <c r="AD1937" s="1">
        <v>242.3</v>
      </c>
      <c r="AE1937" s="1">
        <v>252.1</v>
      </c>
      <c r="AF1937" s="1">
        <v>255.2</v>
      </c>
      <c r="AG1937" s="1">
        <v>261.8</v>
      </c>
      <c r="AH1937" s="1">
        <v>241</v>
      </c>
      <c r="AI1937" s="1">
        <v>241.8</v>
      </c>
      <c r="AJ1937" s="1">
        <v>318.3</v>
      </c>
      <c r="AK1937" s="1">
        <v>359.7</v>
      </c>
      <c r="AL1937" s="1">
        <v>341.4</v>
      </c>
      <c r="AM1937" s="1">
        <v>351.8</v>
      </c>
      <c r="AN1937" s="1">
        <v>100.4</v>
      </c>
      <c r="AO1937" s="3">
        <f xml:space="preserve"> IFERROR(Table1[[#This Row],[GP 2012]]/Table1[[#This Row],[Total Assets 2012]], "x")</f>
        <v>0.20064239828693792</v>
      </c>
      <c r="AP1937" s="3">
        <f xml:space="preserve"> IFERROR(Table1[[#This Row],[GP 2013]]/Table1[[#This Row],[Total Assets 2013]], "x")</f>
        <v>0.1782913743293438</v>
      </c>
      <c r="AQ1937" s="3">
        <f xml:space="preserve"> IFERROR(Table1[[#This Row],[GP 2014]]/Table1[[#This Row],[Total Assets 2014]], "x")</f>
        <v>0.34153113843712812</v>
      </c>
      <c r="AR1937" s="3">
        <f xml:space="preserve"> IFERROR(Table1[[#This Row],[GP 2015]]/Table1[[#This Row],[Total Assets 2015]], "x")</f>
        <v>0.38087774294670851</v>
      </c>
      <c r="AS1937" s="3">
        <f xml:space="preserve"> IFERROR(Table1[[#This Row],[GP 2016]]/Table1[[#This Row],[Total Assets 2016]], "x")</f>
        <v>0.40221543162719631</v>
      </c>
      <c r="AT1937" s="3">
        <f xml:space="preserve"> IFERROR(Table1[[#This Row],[GP 2017]]/Table1[[#This Row],[Total Assets 2017]], "x")</f>
        <v>0.43775933609958506</v>
      </c>
      <c r="AU1937" s="3">
        <f xml:space="preserve"> IFERROR(Table1[[#This Row],[GP 2018]]/Table1[[#This Row],[Total Assets 2018]], "x")</f>
        <v>0.43507030603804797</v>
      </c>
      <c r="AV1937" s="3">
        <f xml:space="preserve"> IFERROR(Table1[[#This Row],[GP 2019]]/Table1[[#This Row],[Total Assets 2019]], "x")</f>
        <v>0.35406848884699971</v>
      </c>
      <c r="AW1937" s="3">
        <f xml:space="preserve"> IFERROR(Table1[[#This Row],[GP 2020]]/Table1[[#This Row],[Total Assets 2020]], "x")</f>
        <v>0.31915485126494303</v>
      </c>
      <c r="AX1937" s="3">
        <f xml:space="preserve"> IFERROR(Table1[[#This Row],[GP 2021]]/Table1[[#This Row],[Total Assets 2021]], "x")</f>
        <v>0.36848271821909784</v>
      </c>
      <c r="AY1937" s="3">
        <f xml:space="preserve"> IFERROR(Table1[[#This Row],[GP TTM]]/Table1[[#This Row],[Total Assets TTM]], "x")</f>
        <v>0.36867538374076175</v>
      </c>
      <c r="BA1937" s="3">
        <f xml:space="preserve"> IFERROR(ABS(Table1[[#This Row],[ROA 2013]]-Table1[[#This Row],[ROA 2012]]), "x")</f>
        <v>2.2351023957594113E-2</v>
      </c>
      <c r="BB1937" s="3">
        <f xml:space="preserve"> IFERROR(ABS(Table1[[#This Row],[ROA 2014]]-Table1[[#This Row],[ROA 2013]]), "x")</f>
        <v>0.16323976410778432</v>
      </c>
      <c r="BC1937" s="3">
        <f xml:space="preserve"> IFERROR(ABS(Table1[[#This Row],[ROA 2015]]-Table1[[#This Row],[ROA 2014]]), "x")</f>
        <v>3.9346604509580385E-2</v>
      </c>
      <c r="BD1937" s="3">
        <f xml:space="preserve"> IFERROR(ABS(Table1[[#This Row],[ROA 2016]]-Table1[[#This Row],[ROA 2015]]), "x")</f>
        <v>2.1337688680487799E-2</v>
      </c>
      <c r="BE1937" s="3">
        <f xml:space="preserve"> IFERROR(ABS(Table1[[#This Row],[ROA 2017]]-Table1[[#This Row],[ROA 2016]]), "x")</f>
        <v>3.5543904472388754E-2</v>
      </c>
      <c r="BF1937" s="3">
        <f xml:space="preserve"> IFERROR(ABS(Table1[[#This Row],[ROA 2018]]-Table1[[#This Row],[ROA 2017]]), "x")</f>
        <v>2.6890300615370899E-3</v>
      </c>
      <c r="BG1937" s="3">
        <f xml:space="preserve"> IFERROR(ABS(Table1[[#This Row],[ROA 2019]]-Table1[[#This Row],[ROA 2018]]), "x")</f>
        <v>8.1001817191048264E-2</v>
      </c>
      <c r="BH1937" s="3">
        <f xml:space="preserve"> IFERROR(ABS(Table1[[#This Row],[ROA 2020]]-Table1[[#This Row],[ROA 2019]]), "x")</f>
        <v>3.4913637582056678E-2</v>
      </c>
      <c r="BI1937" s="3">
        <f xml:space="preserve"> IFERROR(ABS(Table1[[#This Row],[ROA 2021]]-Table1[[#This Row],[ROA 2020]]), "x")</f>
        <v>4.9327866954154809E-2</v>
      </c>
      <c r="BJ1937" s="3">
        <f xml:space="preserve"> IFERROR(AVERAGE(Table1[[#This Row],[ROA 2013-2012]:[ROA 2021-2020]]), "x")</f>
        <v>4.9972370835181357E-2</v>
      </c>
      <c r="BK1937" s="3">
        <f>IFERROR(AVERAGE(Table1[[#This Row],[ROA 2012]:[ROA 2021]]), "x")</f>
        <v>0.34180937860959881</v>
      </c>
      <c r="BN1937" s="1">
        <f>SUM(Table1[[#This Row],[B/M Rank]:[ROA Rank]])</f>
        <v>0</v>
      </c>
    </row>
    <row r="1938" spans="1:66" x14ac:dyDescent="0.25">
      <c r="A1938" s="1" t="s">
        <v>4247</v>
      </c>
      <c r="B1938" s="1" t="s">
        <v>1950</v>
      </c>
      <c r="C1938" s="1" t="s">
        <v>1889</v>
      </c>
      <c r="D1938" s="1" t="s">
        <v>330</v>
      </c>
      <c r="E1938" s="1" t="s">
        <v>108</v>
      </c>
      <c r="F1938" s="1">
        <v>563.79</v>
      </c>
      <c r="G1938" s="19"/>
      <c r="H1938" s="19"/>
      <c r="I1938" s="19"/>
      <c r="J1938" s="19"/>
      <c r="K1938" s="1"/>
      <c r="L1938" s="19"/>
      <c r="M1938" s="1">
        <v>2019</v>
      </c>
      <c r="T1938" s="1">
        <v>45.8</v>
      </c>
      <c r="U1938" s="1">
        <v>59.9</v>
      </c>
      <c r="V1938" s="1">
        <v>60.9</v>
      </c>
      <c r="W1938" s="1">
        <v>81.599999999999994</v>
      </c>
      <c r="X1938" s="1">
        <v>81.599999999999994</v>
      </c>
      <c r="Z1938" s="3">
        <f xml:space="preserve"> IFERROR(AVEDEV(Table1[[#This Row],[GP 2012]:[GP 2021]]) / Table1[[#This Row],[Avg GP]], "x")</f>
        <v>0.15753424657534246</v>
      </c>
      <c r="AA1938" s="2">
        <f xml:space="preserve"> IFERROR(AVERAGE(Table1[[#This Row],[GP 2012]:[GP 2021]]), "x")</f>
        <v>62.05</v>
      </c>
      <c r="AB1938" s="11">
        <f>Table1[Equity]/Table1[Market Capital]</f>
        <v>0.56634562514411402</v>
      </c>
      <c r="AI1938" s="1" t="s">
        <v>4368</v>
      </c>
      <c r="AJ1938" s="1">
        <v>246.7</v>
      </c>
      <c r="AK1938" s="1">
        <v>243.9</v>
      </c>
      <c r="AL1938" s="1">
        <v>431.9</v>
      </c>
      <c r="AM1938" s="1">
        <v>431.9</v>
      </c>
      <c r="AN1938" s="1">
        <v>319.3</v>
      </c>
      <c r="AO1938" s="3" t="str">
        <f xml:space="preserve"> IFERROR(Table1[[#This Row],[GP 2012]]/Table1[[#This Row],[Total Assets 2012]], "x")</f>
        <v>x</v>
      </c>
      <c r="AP1938" s="3" t="str">
        <f xml:space="preserve"> IFERROR(Table1[[#This Row],[GP 2013]]/Table1[[#This Row],[Total Assets 2013]], "x")</f>
        <v>x</v>
      </c>
      <c r="AQ1938" s="3" t="str">
        <f xml:space="preserve"> IFERROR(Table1[[#This Row],[GP 2014]]/Table1[[#This Row],[Total Assets 2014]], "x")</f>
        <v>x</v>
      </c>
      <c r="AR1938" s="3" t="str">
        <f xml:space="preserve"> IFERROR(Table1[[#This Row],[GP 2015]]/Table1[[#This Row],[Total Assets 2015]], "x")</f>
        <v>x</v>
      </c>
      <c r="AS1938" s="3" t="str">
        <f xml:space="preserve"> IFERROR(Table1[[#This Row],[GP 2016]]/Table1[[#This Row],[Total Assets 2016]], "x")</f>
        <v>x</v>
      </c>
      <c r="AT1938" s="3" t="str">
        <f xml:space="preserve"> IFERROR(Table1[[#This Row],[GP 2017]]/Table1[[#This Row],[Total Assets 2017]], "x")</f>
        <v>x</v>
      </c>
      <c r="AU1938" s="3" t="str">
        <f xml:space="preserve"> IFERROR(Table1[[#This Row],[GP 2018]]/Table1[[#This Row],[Total Assets 2018]], "x")</f>
        <v>x</v>
      </c>
      <c r="AV1938" s="3">
        <f xml:space="preserve"> IFERROR(Table1[[#This Row],[GP 2019]]/Table1[[#This Row],[Total Assets 2019]], "x")</f>
        <v>0.24280502634779083</v>
      </c>
      <c r="AW1938" s="3">
        <f xml:space="preserve"> IFERROR(Table1[[#This Row],[GP 2020]]/Table1[[#This Row],[Total Assets 2020]], "x")</f>
        <v>0.24969249692496923</v>
      </c>
      <c r="AX1938" s="3">
        <f xml:space="preserve"> IFERROR(Table1[[#This Row],[GP 2021]]/Table1[[#This Row],[Total Assets 2021]], "x")</f>
        <v>0.1889326232924288</v>
      </c>
      <c r="AY1938" s="3">
        <f xml:space="preserve"> IFERROR(Table1[[#This Row],[GP TTM]]/Table1[[#This Row],[Total Assets TTM]], "x")</f>
        <v>0.1889326232924288</v>
      </c>
      <c r="BA1938" s="3" t="str">
        <f xml:space="preserve"> IFERROR(ABS(Table1[[#This Row],[ROA 2013]]-Table1[[#This Row],[ROA 2012]]), "x")</f>
        <v>x</v>
      </c>
      <c r="BB1938" s="3" t="str">
        <f xml:space="preserve"> IFERROR(ABS(Table1[[#This Row],[ROA 2014]]-Table1[[#This Row],[ROA 2013]]), "x")</f>
        <v>x</v>
      </c>
      <c r="BC1938" s="3" t="str">
        <f xml:space="preserve"> IFERROR(ABS(Table1[[#This Row],[ROA 2015]]-Table1[[#This Row],[ROA 2014]]), "x")</f>
        <v>x</v>
      </c>
      <c r="BD1938" s="3" t="str">
        <f xml:space="preserve"> IFERROR(ABS(Table1[[#This Row],[ROA 2016]]-Table1[[#This Row],[ROA 2015]]), "x")</f>
        <v>x</v>
      </c>
      <c r="BE1938" s="3" t="str">
        <f xml:space="preserve"> IFERROR(ABS(Table1[[#This Row],[ROA 2017]]-Table1[[#This Row],[ROA 2016]]), "x")</f>
        <v>x</v>
      </c>
      <c r="BF1938" s="3" t="str">
        <f xml:space="preserve"> IFERROR(ABS(Table1[[#This Row],[ROA 2018]]-Table1[[#This Row],[ROA 2017]]), "x")</f>
        <v>x</v>
      </c>
      <c r="BG1938" s="3" t="str">
        <f xml:space="preserve"> IFERROR(ABS(Table1[[#This Row],[ROA 2019]]-Table1[[#This Row],[ROA 2018]]), "x")</f>
        <v>x</v>
      </c>
      <c r="BH1938" s="3">
        <f xml:space="preserve"> IFERROR(ABS(Table1[[#This Row],[ROA 2020]]-Table1[[#This Row],[ROA 2019]]), "x")</f>
        <v>6.8874705771783951E-3</v>
      </c>
      <c r="BI1938" s="3">
        <f xml:space="preserve"> IFERROR(ABS(Table1[[#This Row],[ROA 2021]]-Table1[[#This Row],[ROA 2020]]), "x")</f>
        <v>6.0759873632540429E-2</v>
      </c>
      <c r="BJ1938" s="3">
        <f xml:space="preserve"> IFERROR(AVERAGE(Table1[[#This Row],[ROA 2013-2012]:[ROA 2021-2020]]), "x")</f>
        <v>3.3823672104859412E-2</v>
      </c>
      <c r="BK1938" s="3">
        <f>IFERROR(AVERAGE(Table1[[#This Row],[ROA 2012]:[ROA 2021]]), "x")</f>
        <v>0.22714338218839628</v>
      </c>
      <c r="BN1938" s="1">
        <f>SUM(Table1[[#This Row],[B/M Rank]:[ROA Rank]])</f>
        <v>0</v>
      </c>
    </row>
    <row r="1939" spans="1:66" x14ac:dyDescent="0.25">
      <c r="A1939" s="1" t="s">
        <v>2824</v>
      </c>
      <c r="B1939" s="1" t="s">
        <v>843</v>
      </c>
      <c r="C1939" s="1" t="s">
        <v>4417</v>
      </c>
      <c r="D1939" s="1" t="s">
        <v>268</v>
      </c>
      <c r="E1939" s="1" t="s">
        <v>108</v>
      </c>
      <c r="F1939" s="1">
        <v>564.89</v>
      </c>
      <c r="G1939" s="19"/>
      <c r="H1939" s="19"/>
      <c r="I1939" s="19"/>
      <c r="J1939" s="19"/>
      <c r="K1939" s="1"/>
      <c r="L1939" s="19"/>
      <c r="M1939" s="1">
        <v>2012</v>
      </c>
      <c r="N1939" s="1" t="s">
        <v>4368</v>
      </c>
      <c r="O1939" s="1" t="s">
        <v>4368</v>
      </c>
      <c r="P1939" s="1" t="s">
        <v>4368</v>
      </c>
      <c r="Q1939" s="1" t="s">
        <v>4368</v>
      </c>
      <c r="R1939" s="1" t="s">
        <v>4368</v>
      </c>
      <c r="S1939" s="1" t="s">
        <v>4368</v>
      </c>
      <c r="T1939" s="1">
        <v>-0.4</v>
      </c>
      <c r="U1939" s="1">
        <v>0</v>
      </c>
      <c r="V1939" s="1">
        <v>0</v>
      </c>
      <c r="W1939" s="1" t="s">
        <v>4368</v>
      </c>
      <c r="X1939" s="1" t="s">
        <v>4368</v>
      </c>
      <c r="Z1939" s="3">
        <f xml:space="preserve"> IFERROR(AVEDEV(Table1[[#This Row],[GP 2012]:[GP 2021]]) / Table1[[#This Row],[Avg GP]], "x")</f>
        <v>-1.3333333333333335</v>
      </c>
      <c r="AA1939" s="2">
        <f xml:space="preserve"> IFERROR(AVERAGE(Table1[[#This Row],[GP 2012]:[GP 2021]]), "x")</f>
        <v>-0.13333333333333333</v>
      </c>
      <c r="AB1939" s="11">
        <f>Table1[Equity]/Table1[Market Capital]</f>
        <v>1.3827470835029829</v>
      </c>
      <c r="AC1939" s="1">
        <v>344.4</v>
      </c>
      <c r="AD1939" s="1">
        <v>363.9</v>
      </c>
      <c r="AE1939" s="1">
        <v>357.4</v>
      </c>
      <c r="AF1939" s="1">
        <v>351</v>
      </c>
      <c r="AG1939" s="1">
        <v>374.8</v>
      </c>
      <c r="AH1939" s="1">
        <v>384.4</v>
      </c>
      <c r="AI1939" s="1">
        <v>495.6</v>
      </c>
      <c r="AJ1939" s="1">
        <v>500.1</v>
      </c>
      <c r="AK1939" s="1">
        <v>555.1</v>
      </c>
      <c r="AL1939" s="1">
        <v>644</v>
      </c>
      <c r="AM1939" s="1">
        <v>886.8</v>
      </c>
      <c r="AN1939" s="1">
        <v>781.1</v>
      </c>
      <c r="AO1939" s="3" t="str">
        <f xml:space="preserve"> IFERROR(Table1[[#This Row],[GP 2012]]/Table1[[#This Row],[Total Assets 2012]], "x")</f>
        <v>x</v>
      </c>
      <c r="AP1939" s="3" t="str">
        <f xml:space="preserve"> IFERROR(Table1[[#This Row],[GP 2013]]/Table1[[#This Row],[Total Assets 2013]], "x")</f>
        <v>x</v>
      </c>
      <c r="AQ1939" s="3" t="str">
        <f xml:space="preserve"> IFERROR(Table1[[#This Row],[GP 2014]]/Table1[[#This Row],[Total Assets 2014]], "x")</f>
        <v>x</v>
      </c>
      <c r="AR1939" s="3" t="str">
        <f xml:space="preserve"> IFERROR(Table1[[#This Row],[GP 2015]]/Table1[[#This Row],[Total Assets 2015]], "x")</f>
        <v>x</v>
      </c>
      <c r="AS1939" s="3" t="str">
        <f xml:space="preserve"> IFERROR(Table1[[#This Row],[GP 2016]]/Table1[[#This Row],[Total Assets 2016]], "x")</f>
        <v>x</v>
      </c>
      <c r="AT1939" s="3" t="str">
        <f xml:space="preserve"> IFERROR(Table1[[#This Row],[GP 2017]]/Table1[[#This Row],[Total Assets 2017]], "x")</f>
        <v>x</v>
      </c>
      <c r="AU1939" s="3">
        <f xml:space="preserve"> IFERROR(Table1[[#This Row],[GP 2018]]/Table1[[#This Row],[Total Assets 2018]], "x")</f>
        <v>-8.0710250201775622E-4</v>
      </c>
      <c r="AV1939" s="3">
        <f xml:space="preserve"> IFERROR(Table1[[#This Row],[GP 2019]]/Table1[[#This Row],[Total Assets 2019]], "x")</f>
        <v>0</v>
      </c>
      <c r="AW1939" s="3">
        <f xml:space="preserve"> IFERROR(Table1[[#This Row],[GP 2020]]/Table1[[#This Row],[Total Assets 2020]], "x")</f>
        <v>0</v>
      </c>
      <c r="AX1939" s="3" t="str">
        <f xml:space="preserve"> IFERROR(Table1[[#This Row],[GP 2021]]/Table1[[#This Row],[Total Assets 2021]], "x")</f>
        <v>x</v>
      </c>
      <c r="AY1939" s="3" t="str">
        <f xml:space="preserve"> IFERROR(Table1[[#This Row],[GP TTM]]/Table1[[#This Row],[Total Assets TTM]], "x")</f>
        <v>x</v>
      </c>
      <c r="BA1939" s="3" t="str">
        <f xml:space="preserve"> IFERROR(ABS(Table1[[#This Row],[ROA 2013]]-Table1[[#This Row],[ROA 2012]]), "x")</f>
        <v>x</v>
      </c>
      <c r="BB1939" s="3" t="str">
        <f xml:space="preserve"> IFERROR(ABS(Table1[[#This Row],[ROA 2014]]-Table1[[#This Row],[ROA 2013]]), "x")</f>
        <v>x</v>
      </c>
      <c r="BC1939" s="3" t="str">
        <f xml:space="preserve"> IFERROR(ABS(Table1[[#This Row],[ROA 2015]]-Table1[[#This Row],[ROA 2014]]), "x")</f>
        <v>x</v>
      </c>
      <c r="BD1939" s="3" t="str">
        <f xml:space="preserve"> IFERROR(ABS(Table1[[#This Row],[ROA 2016]]-Table1[[#This Row],[ROA 2015]]), "x")</f>
        <v>x</v>
      </c>
      <c r="BE1939" s="3" t="str">
        <f xml:space="preserve"> IFERROR(ABS(Table1[[#This Row],[ROA 2017]]-Table1[[#This Row],[ROA 2016]]), "x")</f>
        <v>x</v>
      </c>
      <c r="BF1939" s="3" t="str">
        <f xml:space="preserve"> IFERROR(ABS(Table1[[#This Row],[ROA 2018]]-Table1[[#This Row],[ROA 2017]]), "x")</f>
        <v>x</v>
      </c>
      <c r="BG1939" s="3">
        <f xml:space="preserve"> IFERROR(ABS(Table1[[#This Row],[ROA 2019]]-Table1[[#This Row],[ROA 2018]]), "x")</f>
        <v>8.0710250201775622E-4</v>
      </c>
      <c r="BH1939" s="3">
        <f xml:space="preserve"> IFERROR(ABS(Table1[[#This Row],[ROA 2020]]-Table1[[#This Row],[ROA 2019]]), "x")</f>
        <v>0</v>
      </c>
      <c r="BI1939" s="3" t="str">
        <f xml:space="preserve"> IFERROR(ABS(Table1[[#This Row],[ROA 2021]]-Table1[[#This Row],[ROA 2020]]), "x")</f>
        <v>x</v>
      </c>
      <c r="BJ1939" s="3">
        <f xml:space="preserve"> IFERROR(AVERAGE(Table1[[#This Row],[ROA 2013-2012]:[ROA 2021-2020]]), "x")</f>
        <v>4.0355125100887811E-4</v>
      </c>
      <c r="BK1939" s="3">
        <f>IFERROR(AVERAGE(Table1[[#This Row],[ROA 2012]:[ROA 2021]]), "x")</f>
        <v>-2.6903416733925207E-4</v>
      </c>
      <c r="BN1939" s="1">
        <f>SUM(Table1[[#This Row],[B/M Rank]:[ROA Rank]])</f>
        <v>0</v>
      </c>
    </row>
    <row r="1940" spans="1:66" x14ac:dyDescent="0.25">
      <c r="A1940" s="1" t="s">
        <v>2588</v>
      </c>
      <c r="B1940" s="1" t="s">
        <v>637</v>
      </c>
      <c r="C1940" s="1" t="s">
        <v>632</v>
      </c>
      <c r="D1940" s="1" t="s">
        <v>133</v>
      </c>
      <c r="E1940" s="1" t="s">
        <v>108</v>
      </c>
      <c r="F1940" s="1">
        <v>566.88</v>
      </c>
      <c r="G1940" s="19"/>
      <c r="H1940" s="19"/>
      <c r="I1940" s="19"/>
      <c r="J1940" s="19"/>
      <c r="K1940" s="1"/>
      <c r="L1940" s="19"/>
      <c r="M1940" s="1">
        <v>2012</v>
      </c>
      <c r="N1940" s="1">
        <v>24.7</v>
      </c>
      <c r="O1940" s="1">
        <v>25.7</v>
      </c>
      <c r="P1940" s="1">
        <v>28.7</v>
      </c>
      <c r="Q1940" s="1">
        <v>31.8</v>
      </c>
      <c r="R1940" s="1">
        <v>34.1</v>
      </c>
      <c r="S1940" s="1">
        <v>35.700000000000003</v>
      </c>
      <c r="T1940" s="1">
        <v>40.9</v>
      </c>
      <c r="U1940" s="1">
        <v>44.5</v>
      </c>
      <c r="V1940" s="1">
        <v>40.4</v>
      </c>
      <c r="W1940" s="1">
        <v>47.1</v>
      </c>
      <c r="X1940" s="1">
        <v>48.3</v>
      </c>
      <c r="Z1940" s="3">
        <f xml:space="preserve"> IFERROR(AVEDEV(Table1[[#This Row],[GP 2012]:[GP 2021]]) / Table1[[#This Row],[Avg GP]], "x")</f>
        <v>0.17986425339366516</v>
      </c>
      <c r="AA1940" s="2">
        <f xml:space="preserve"> IFERROR(AVERAGE(Table1[[#This Row],[GP 2012]:[GP 2021]]), "x")</f>
        <v>35.36</v>
      </c>
      <c r="AB1940" s="11">
        <f>Table1[Equity]/Table1[Market Capital]</f>
        <v>0.56167090036692069</v>
      </c>
      <c r="AC1940" s="1">
        <v>178.5</v>
      </c>
      <c r="AD1940" s="1">
        <v>192.2</v>
      </c>
      <c r="AE1940" s="1">
        <v>206.8</v>
      </c>
      <c r="AF1940" s="1">
        <v>221.5</v>
      </c>
      <c r="AG1940" s="1">
        <v>237.4</v>
      </c>
      <c r="AH1940" s="1">
        <v>255.6</v>
      </c>
      <c r="AI1940" s="1">
        <v>289.7</v>
      </c>
      <c r="AJ1940" s="1">
        <v>322.7</v>
      </c>
      <c r="AK1940" s="1">
        <v>353</v>
      </c>
      <c r="AL1940" s="1">
        <v>377.4</v>
      </c>
      <c r="AM1940" s="1">
        <v>401.7</v>
      </c>
      <c r="AN1940" s="1">
        <v>318.39999999999998</v>
      </c>
      <c r="AO1940" s="3">
        <f xml:space="preserve"> IFERROR(Table1[[#This Row],[GP 2012]]/Table1[[#This Row],[Total Assets 2012]], "x")</f>
        <v>0.13837535014005603</v>
      </c>
      <c r="AP1940" s="3">
        <f xml:space="preserve"> IFERROR(Table1[[#This Row],[GP 2013]]/Table1[[#This Row],[Total Assets 2013]], "x")</f>
        <v>0.13371488033298648</v>
      </c>
      <c r="AQ1940" s="3">
        <f xml:space="preserve"> IFERROR(Table1[[#This Row],[GP 2014]]/Table1[[#This Row],[Total Assets 2014]], "x")</f>
        <v>0.13878143133462281</v>
      </c>
      <c r="AR1940" s="3">
        <f xml:space="preserve"> IFERROR(Table1[[#This Row],[GP 2015]]/Table1[[#This Row],[Total Assets 2015]], "x")</f>
        <v>0.14356659142212189</v>
      </c>
      <c r="AS1940" s="3">
        <f xml:space="preserve"> IFERROR(Table1[[#This Row],[GP 2016]]/Table1[[#This Row],[Total Assets 2016]], "x")</f>
        <v>0.14363942712721145</v>
      </c>
      <c r="AT1940" s="3">
        <f xml:space="preserve"> IFERROR(Table1[[#This Row],[GP 2017]]/Table1[[#This Row],[Total Assets 2017]], "x")</f>
        <v>0.13967136150234744</v>
      </c>
      <c r="AU1940" s="3">
        <f xml:space="preserve"> IFERROR(Table1[[#This Row],[GP 2018]]/Table1[[#This Row],[Total Assets 2018]], "x")</f>
        <v>0.14118053158439767</v>
      </c>
      <c r="AV1940" s="3">
        <f xml:space="preserve"> IFERROR(Table1[[#This Row],[GP 2019]]/Table1[[#This Row],[Total Assets 2019]], "x")</f>
        <v>0.13789897737837001</v>
      </c>
      <c r="AW1940" s="3">
        <f xml:space="preserve"> IFERROR(Table1[[#This Row],[GP 2020]]/Table1[[#This Row],[Total Assets 2020]], "x")</f>
        <v>0.11444759206798867</v>
      </c>
      <c r="AX1940" s="3">
        <f xml:space="preserve"> IFERROR(Table1[[#This Row],[GP 2021]]/Table1[[#This Row],[Total Assets 2021]], "x")</f>
        <v>0.1248012718600954</v>
      </c>
      <c r="AY1940" s="3">
        <f xml:space="preserve"> IFERROR(Table1[[#This Row],[GP TTM]]/Table1[[#This Row],[Total Assets TTM]], "x")</f>
        <v>0.12023898431665421</v>
      </c>
      <c r="BA1940" s="3">
        <f xml:space="preserve"> IFERROR(ABS(Table1[[#This Row],[ROA 2013]]-Table1[[#This Row],[ROA 2012]]), "x")</f>
        <v>4.6604698070695505E-3</v>
      </c>
      <c r="BB1940" s="3">
        <f xml:space="preserve"> IFERROR(ABS(Table1[[#This Row],[ROA 2014]]-Table1[[#This Row],[ROA 2013]]), "x")</f>
        <v>5.0665510016363324E-3</v>
      </c>
      <c r="BC1940" s="3">
        <f xml:space="preserve"> IFERROR(ABS(Table1[[#This Row],[ROA 2015]]-Table1[[#This Row],[ROA 2014]]), "x")</f>
        <v>4.7851600874990741E-3</v>
      </c>
      <c r="BD1940" s="3">
        <f xml:space="preserve"> IFERROR(ABS(Table1[[#This Row],[ROA 2016]]-Table1[[#This Row],[ROA 2015]]), "x")</f>
        <v>7.2835705089563385E-5</v>
      </c>
      <c r="BE1940" s="3">
        <f xml:space="preserve"> IFERROR(ABS(Table1[[#This Row],[ROA 2017]]-Table1[[#This Row],[ROA 2016]]), "x")</f>
        <v>3.9680656248640145E-3</v>
      </c>
      <c r="BF1940" s="3">
        <f xml:space="preserve"> IFERROR(ABS(Table1[[#This Row],[ROA 2018]]-Table1[[#This Row],[ROA 2017]]), "x")</f>
        <v>1.5091700820502318E-3</v>
      </c>
      <c r="BG1940" s="3">
        <f xml:space="preserve"> IFERROR(ABS(Table1[[#This Row],[ROA 2019]]-Table1[[#This Row],[ROA 2018]]), "x")</f>
        <v>3.2815542060276592E-3</v>
      </c>
      <c r="BH1940" s="3">
        <f xml:space="preserve"> IFERROR(ABS(Table1[[#This Row],[ROA 2020]]-Table1[[#This Row],[ROA 2019]]), "x")</f>
        <v>2.3451385310381337E-2</v>
      </c>
      <c r="BI1940" s="3">
        <f xml:space="preserve"> IFERROR(ABS(Table1[[#This Row],[ROA 2021]]-Table1[[#This Row],[ROA 2020]]), "x")</f>
        <v>1.0353679792106732E-2</v>
      </c>
      <c r="BJ1940" s="3">
        <f xml:space="preserve"> IFERROR(AVERAGE(Table1[[#This Row],[ROA 2013-2012]:[ROA 2021-2020]]), "x")</f>
        <v>6.3498746240804992E-3</v>
      </c>
      <c r="BK1940" s="3">
        <f>IFERROR(AVERAGE(Table1[[#This Row],[ROA 2012]:[ROA 2021]]), "x")</f>
        <v>0.13560774147501981</v>
      </c>
      <c r="BN1940" s="1">
        <f>SUM(Table1[[#This Row],[B/M Rank]:[ROA Rank]])</f>
        <v>0</v>
      </c>
    </row>
    <row r="1941" spans="1:66" x14ac:dyDescent="0.25">
      <c r="A1941" s="1" t="s">
        <v>2720</v>
      </c>
      <c r="B1941" s="1" t="s">
        <v>771</v>
      </c>
      <c r="C1941" s="1" t="s">
        <v>769</v>
      </c>
      <c r="D1941" s="1" t="s">
        <v>107</v>
      </c>
      <c r="E1941" s="1" t="s">
        <v>108</v>
      </c>
      <c r="F1941" s="1">
        <v>570.84</v>
      </c>
      <c r="G1941" s="19"/>
      <c r="H1941" s="19"/>
      <c r="I1941" s="19"/>
      <c r="J1941" s="19"/>
      <c r="K1941" s="1"/>
      <c r="L1941" s="19"/>
      <c r="M1941" s="1">
        <v>2012</v>
      </c>
      <c r="N1941" s="1">
        <v>95.1</v>
      </c>
      <c r="O1941" s="1">
        <v>111.7</v>
      </c>
      <c r="P1941" s="1">
        <v>123.6</v>
      </c>
      <c r="Q1941" s="1">
        <v>114.3</v>
      </c>
      <c r="R1941" s="1">
        <v>161.19999999999999</v>
      </c>
      <c r="S1941" s="1">
        <v>218.7</v>
      </c>
      <c r="T1941" s="1">
        <v>268.2</v>
      </c>
      <c r="U1941" s="1">
        <v>269.7</v>
      </c>
      <c r="V1941" s="1">
        <v>212.8</v>
      </c>
      <c r="W1941" s="1">
        <v>304</v>
      </c>
      <c r="X1941" s="1">
        <v>310.3</v>
      </c>
      <c r="Z1941" s="3">
        <f xml:space="preserve"> IFERROR(AVEDEV(Table1[[#This Row],[GP 2012]:[GP 2021]]) / Table1[[#This Row],[Avg GP]], "x")</f>
        <v>0.35518544138775077</v>
      </c>
      <c r="AA1941" s="2">
        <f xml:space="preserve"> IFERROR(AVERAGE(Table1[[#This Row],[GP 2012]:[GP 2021]]), "x")</f>
        <v>187.93</v>
      </c>
      <c r="AB1941" s="11">
        <f>Table1[Equity]/Table1[Market Capital]</f>
        <v>0.50206712914301732</v>
      </c>
      <c r="AC1941" s="1">
        <v>370.5</v>
      </c>
      <c r="AD1941" s="1">
        <v>485.6</v>
      </c>
      <c r="AE1941" s="1">
        <v>447.1</v>
      </c>
      <c r="AF1941" s="1">
        <v>745.9</v>
      </c>
      <c r="AG1941" s="1">
        <v>850.2</v>
      </c>
      <c r="AH1941" s="15">
        <v>1137.3</v>
      </c>
      <c r="AI1941" s="15">
        <v>1233.5999999999999</v>
      </c>
      <c r="AJ1941" s="15">
        <v>1463</v>
      </c>
      <c r="AK1941" s="15">
        <v>1479.2</v>
      </c>
      <c r="AL1941" s="15">
        <v>1593.7</v>
      </c>
      <c r="AM1941" s="15">
        <v>1713.8</v>
      </c>
      <c r="AN1941" s="1">
        <v>286.60000000000002</v>
      </c>
      <c r="AO1941" s="3">
        <f xml:space="preserve"> IFERROR(Table1[[#This Row],[GP 2012]]/Table1[[#This Row],[Total Assets 2012]], "x")</f>
        <v>0.25668016194331983</v>
      </c>
      <c r="AP1941" s="3">
        <f xml:space="preserve"> IFERROR(Table1[[#This Row],[GP 2013]]/Table1[[#This Row],[Total Assets 2013]], "x")</f>
        <v>0.23002471169686986</v>
      </c>
      <c r="AQ1941" s="3">
        <f xml:space="preserve"> IFERROR(Table1[[#This Row],[GP 2014]]/Table1[[#This Row],[Total Assets 2014]], "x")</f>
        <v>0.27644822187430101</v>
      </c>
      <c r="AR1941" s="3">
        <f xml:space="preserve"> IFERROR(Table1[[#This Row],[GP 2015]]/Table1[[#This Row],[Total Assets 2015]], "x")</f>
        <v>0.15323769942351523</v>
      </c>
      <c r="AS1941" s="3">
        <f xml:space="preserve"> IFERROR(Table1[[#This Row],[GP 2016]]/Table1[[#This Row],[Total Assets 2016]], "x")</f>
        <v>0.18960244648318039</v>
      </c>
      <c r="AT1941" s="3">
        <f xml:space="preserve"> IFERROR(Table1[[#This Row],[GP 2017]]/Table1[[#This Row],[Total Assets 2017]], "x")</f>
        <v>0.19229754682141914</v>
      </c>
      <c r="AU1941" s="3">
        <f xml:space="preserve"> IFERROR(Table1[[#This Row],[GP 2018]]/Table1[[#This Row],[Total Assets 2018]], "x")</f>
        <v>0.21741245136186771</v>
      </c>
      <c r="AV1941" s="3">
        <f xml:space="preserve"> IFERROR(Table1[[#This Row],[GP 2019]]/Table1[[#This Row],[Total Assets 2019]], "x")</f>
        <v>0.18434723171565276</v>
      </c>
      <c r="AW1941" s="3">
        <f xml:space="preserve"> IFERROR(Table1[[#This Row],[GP 2020]]/Table1[[#This Row],[Total Assets 2020]], "x")</f>
        <v>0.14386154678204435</v>
      </c>
      <c r="AX1941" s="3">
        <f xml:space="preserve"> IFERROR(Table1[[#This Row],[GP 2021]]/Table1[[#This Row],[Total Assets 2021]], "x")</f>
        <v>0.19075108238689842</v>
      </c>
      <c r="AY1941" s="3">
        <f xml:space="preserve"> IFERROR(Table1[[#This Row],[GP TTM]]/Table1[[#This Row],[Total Assets TTM]], "x")</f>
        <v>0.18105963356284283</v>
      </c>
      <c r="BA1941" s="3">
        <f xml:space="preserve"> IFERROR(ABS(Table1[[#This Row],[ROA 2013]]-Table1[[#This Row],[ROA 2012]]), "x")</f>
        <v>2.6655450246449969E-2</v>
      </c>
      <c r="BB1941" s="3">
        <f xml:space="preserve"> IFERROR(ABS(Table1[[#This Row],[ROA 2014]]-Table1[[#This Row],[ROA 2013]]), "x")</f>
        <v>4.6423510177431154E-2</v>
      </c>
      <c r="BC1941" s="3">
        <f xml:space="preserve"> IFERROR(ABS(Table1[[#This Row],[ROA 2015]]-Table1[[#This Row],[ROA 2014]]), "x")</f>
        <v>0.12321052245078579</v>
      </c>
      <c r="BD1941" s="3">
        <f xml:space="preserve"> IFERROR(ABS(Table1[[#This Row],[ROA 2016]]-Table1[[#This Row],[ROA 2015]]), "x")</f>
        <v>3.6364747059665165E-2</v>
      </c>
      <c r="BE1941" s="3">
        <f xml:space="preserve"> IFERROR(ABS(Table1[[#This Row],[ROA 2017]]-Table1[[#This Row],[ROA 2016]]), "x")</f>
        <v>2.6951003382387484E-3</v>
      </c>
      <c r="BF1941" s="3">
        <f xml:space="preserve"> IFERROR(ABS(Table1[[#This Row],[ROA 2018]]-Table1[[#This Row],[ROA 2017]]), "x")</f>
        <v>2.5114904540448568E-2</v>
      </c>
      <c r="BG1941" s="3">
        <f xml:space="preserve"> IFERROR(ABS(Table1[[#This Row],[ROA 2019]]-Table1[[#This Row],[ROA 2018]]), "x")</f>
        <v>3.3065219646214949E-2</v>
      </c>
      <c r="BH1941" s="3">
        <f xml:space="preserve"> IFERROR(ABS(Table1[[#This Row],[ROA 2020]]-Table1[[#This Row],[ROA 2019]]), "x")</f>
        <v>4.0485684933608407E-2</v>
      </c>
      <c r="BI1941" s="3">
        <f xml:space="preserve"> IFERROR(ABS(Table1[[#This Row],[ROA 2021]]-Table1[[#This Row],[ROA 2020]]), "x")</f>
        <v>4.6889535604854066E-2</v>
      </c>
      <c r="BJ1941" s="3">
        <f xml:space="preserve"> IFERROR(AVERAGE(Table1[[#This Row],[ROA 2013-2012]:[ROA 2021-2020]]), "x")</f>
        <v>4.2322741666410764E-2</v>
      </c>
      <c r="BK1941" s="3">
        <f>IFERROR(AVERAGE(Table1[[#This Row],[ROA 2012]:[ROA 2021]]), "x")</f>
        <v>0.20346631004890686</v>
      </c>
      <c r="BN1941" s="1">
        <f>SUM(Table1[[#This Row],[B/M Rank]:[ROA Rank]])</f>
        <v>0</v>
      </c>
    </row>
    <row r="1942" spans="1:66" x14ac:dyDescent="0.25">
      <c r="A1942" s="1" t="s">
        <v>3828</v>
      </c>
      <c r="B1942" s="1" t="s">
        <v>1547</v>
      </c>
      <c r="C1942" s="1" t="s">
        <v>1499</v>
      </c>
      <c r="D1942" s="1" t="s">
        <v>440</v>
      </c>
      <c r="E1942" s="1" t="s">
        <v>108</v>
      </c>
      <c r="F1942" s="1">
        <v>573.98</v>
      </c>
      <c r="G1942" s="19"/>
      <c r="H1942" s="19"/>
      <c r="I1942" s="19"/>
      <c r="J1942" s="19"/>
      <c r="K1942" s="1"/>
      <c r="L1942" s="19"/>
      <c r="M1942" s="1">
        <v>2012</v>
      </c>
      <c r="N1942" s="1">
        <v>409.9</v>
      </c>
      <c r="O1942" s="1">
        <v>570.29999999999995</v>
      </c>
      <c r="P1942" s="1">
        <v>515.9</v>
      </c>
      <c r="Q1942" s="1">
        <v>218.7</v>
      </c>
      <c r="R1942" s="1">
        <v>228.2</v>
      </c>
      <c r="S1942" s="1">
        <v>360.5</v>
      </c>
      <c r="T1942" s="1">
        <v>598.9</v>
      </c>
      <c r="U1942" s="1">
        <v>477</v>
      </c>
      <c r="V1942" s="1">
        <v>141.6</v>
      </c>
      <c r="W1942" s="1">
        <v>417.4</v>
      </c>
      <c r="X1942" s="1">
        <v>505.1</v>
      </c>
      <c r="Z1942" s="3">
        <f xml:space="preserve"> IFERROR(AVEDEV(Table1[[#This Row],[GP 2012]:[GP 2021]]) / Table1[[#This Row],[Avg GP]], "x")</f>
        <v>0.31807840747511673</v>
      </c>
      <c r="AA1942" s="2">
        <f xml:space="preserve"> IFERROR(AVERAGE(Table1[[#This Row],[GP 2012]:[GP 2021]]), "x")</f>
        <v>393.84000000000003</v>
      </c>
      <c r="AB1942" s="11">
        <f>Table1[Equity]/Table1[Market Capital]</f>
        <v>0.69218439666887344</v>
      </c>
      <c r="AC1942" s="15">
        <v>1727.2</v>
      </c>
      <c r="AD1942" s="15">
        <v>2023.3</v>
      </c>
      <c r="AE1942" s="15">
        <v>1985</v>
      </c>
      <c r="AF1942" s="15">
        <v>1590.2</v>
      </c>
      <c r="AG1942" s="15">
        <v>1836.8</v>
      </c>
      <c r="AH1942" s="15">
        <v>1797.3</v>
      </c>
      <c r="AI1942" s="15">
        <v>2288.5</v>
      </c>
      <c r="AJ1942" s="15">
        <v>2655</v>
      </c>
      <c r="AK1942" s="15">
        <v>1529.1</v>
      </c>
      <c r="AL1942" s="15">
        <v>1503.7</v>
      </c>
      <c r="AM1942" s="15">
        <v>1540.1</v>
      </c>
      <c r="AN1942" s="1">
        <v>397.3</v>
      </c>
      <c r="AO1942" s="3">
        <f xml:space="preserve"> IFERROR(Table1[[#This Row],[GP 2012]]/Table1[[#This Row],[Total Assets 2012]], "x")</f>
        <v>0.23732051875868457</v>
      </c>
      <c r="AP1942" s="3">
        <f xml:space="preserve"> IFERROR(Table1[[#This Row],[GP 2013]]/Table1[[#This Row],[Total Assets 2013]], "x")</f>
        <v>0.28186625809321403</v>
      </c>
      <c r="AQ1942" s="3">
        <f xml:space="preserve"> IFERROR(Table1[[#This Row],[GP 2014]]/Table1[[#This Row],[Total Assets 2014]], "x")</f>
        <v>0.25989924433249367</v>
      </c>
      <c r="AR1942" s="3">
        <f xml:space="preserve"> IFERROR(Table1[[#This Row],[GP 2015]]/Table1[[#This Row],[Total Assets 2015]], "x")</f>
        <v>0.13752987045654633</v>
      </c>
      <c r="AS1942" s="3">
        <f xml:space="preserve"> IFERROR(Table1[[#This Row],[GP 2016]]/Table1[[#This Row],[Total Assets 2016]], "x")</f>
        <v>0.12423780487804878</v>
      </c>
      <c r="AT1942" s="3">
        <f xml:space="preserve"> IFERROR(Table1[[#This Row],[GP 2017]]/Table1[[#This Row],[Total Assets 2017]], "x")</f>
        <v>0.20057864574639739</v>
      </c>
      <c r="AU1942" s="3">
        <f xml:space="preserve"> IFERROR(Table1[[#This Row],[GP 2018]]/Table1[[#This Row],[Total Assets 2018]], "x")</f>
        <v>0.26169980336464932</v>
      </c>
      <c r="AV1942" s="3">
        <f xml:space="preserve"> IFERROR(Table1[[#This Row],[GP 2019]]/Table1[[#This Row],[Total Assets 2019]], "x")</f>
        <v>0.17966101694915254</v>
      </c>
      <c r="AW1942" s="3">
        <f xml:space="preserve"> IFERROR(Table1[[#This Row],[GP 2020]]/Table1[[#This Row],[Total Assets 2020]], "x")</f>
        <v>9.2603492250343339E-2</v>
      </c>
      <c r="AX1942" s="3">
        <f xml:space="preserve"> IFERROR(Table1[[#This Row],[GP 2021]]/Table1[[#This Row],[Total Assets 2021]], "x")</f>
        <v>0.27758196448759725</v>
      </c>
      <c r="AY1942" s="3">
        <f xml:space="preserve"> IFERROR(Table1[[#This Row],[GP TTM]]/Table1[[#This Row],[Total Assets TTM]], "x")</f>
        <v>0.32796571651191486</v>
      </c>
      <c r="BA1942" s="3">
        <f xml:space="preserve"> IFERROR(ABS(Table1[[#This Row],[ROA 2013]]-Table1[[#This Row],[ROA 2012]]), "x")</f>
        <v>4.4545739334529461E-2</v>
      </c>
      <c r="BB1942" s="3">
        <f xml:space="preserve"> IFERROR(ABS(Table1[[#This Row],[ROA 2014]]-Table1[[#This Row],[ROA 2013]]), "x")</f>
        <v>2.1967013760720355E-2</v>
      </c>
      <c r="BC1942" s="3">
        <f xml:space="preserve"> IFERROR(ABS(Table1[[#This Row],[ROA 2015]]-Table1[[#This Row],[ROA 2014]]), "x")</f>
        <v>0.12236937387594735</v>
      </c>
      <c r="BD1942" s="3">
        <f xml:space="preserve"> IFERROR(ABS(Table1[[#This Row],[ROA 2016]]-Table1[[#This Row],[ROA 2015]]), "x")</f>
        <v>1.3292065578497547E-2</v>
      </c>
      <c r="BE1942" s="3">
        <f xml:space="preserve"> IFERROR(ABS(Table1[[#This Row],[ROA 2017]]-Table1[[#This Row],[ROA 2016]]), "x")</f>
        <v>7.6340840868348608E-2</v>
      </c>
      <c r="BF1942" s="3">
        <f xml:space="preserve"> IFERROR(ABS(Table1[[#This Row],[ROA 2018]]-Table1[[#This Row],[ROA 2017]]), "x")</f>
        <v>6.1121157618251931E-2</v>
      </c>
      <c r="BG1942" s="3">
        <f xml:space="preserve"> IFERROR(ABS(Table1[[#This Row],[ROA 2019]]-Table1[[#This Row],[ROA 2018]]), "x")</f>
        <v>8.2038786415496778E-2</v>
      </c>
      <c r="BH1942" s="3">
        <f xml:space="preserve"> IFERROR(ABS(Table1[[#This Row],[ROA 2020]]-Table1[[#This Row],[ROA 2019]]), "x")</f>
        <v>8.7057524698809202E-2</v>
      </c>
      <c r="BI1942" s="3">
        <f xml:space="preserve"> IFERROR(ABS(Table1[[#This Row],[ROA 2021]]-Table1[[#This Row],[ROA 2020]]), "x")</f>
        <v>0.18497847223725392</v>
      </c>
      <c r="BJ1942" s="3">
        <f xml:space="preserve"> IFERROR(AVERAGE(Table1[[#This Row],[ROA 2013-2012]:[ROA 2021-2020]]), "x")</f>
        <v>7.707899715420613E-2</v>
      </c>
      <c r="BK1942" s="3">
        <f>IFERROR(AVERAGE(Table1[[#This Row],[ROA 2012]:[ROA 2021]]), "x")</f>
        <v>0.20529786193171273</v>
      </c>
      <c r="BN1942" s="1">
        <f>SUM(Table1[[#This Row],[B/M Rank]:[ROA Rank]])</f>
        <v>0</v>
      </c>
    </row>
    <row r="1943" spans="1:66" x14ac:dyDescent="0.25">
      <c r="A1943" s="1" t="s">
        <v>4015</v>
      </c>
      <c r="B1943" s="1" t="s">
        <v>1727</v>
      </c>
      <c r="C1943" s="1" t="s">
        <v>12</v>
      </c>
      <c r="D1943" s="1" t="s">
        <v>11</v>
      </c>
      <c r="E1943" s="1" t="s">
        <v>108</v>
      </c>
      <c r="F1943" s="1">
        <v>574.67999999999995</v>
      </c>
      <c r="G1943" s="19"/>
      <c r="H1943" s="19"/>
      <c r="I1943" s="19"/>
      <c r="J1943" s="19"/>
      <c r="K1943" s="1"/>
      <c r="L1943" s="19"/>
      <c r="M1943" s="1">
        <v>2014</v>
      </c>
      <c r="P1943" s="1" t="s">
        <v>4368</v>
      </c>
      <c r="Q1943" s="1" t="s">
        <v>4368</v>
      </c>
      <c r="R1943" s="1">
        <v>2.2000000000000002</v>
      </c>
      <c r="S1943" s="1">
        <v>16.100000000000001</v>
      </c>
      <c r="T1943" s="1">
        <v>43.5</v>
      </c>
      <c r="U1943" s="1">
        <v>142.4</v>
      </c>
      <c r="V1943" s="1">
        <v>-19.899999999999999</v>
      </c>
      <c r="W1943" s="1">
        <v>-21.6</v>
      </c>
      <c r="X1943" s="1">
        <v>29.5</v>
      </c>
      <c r="Z1943" s="3">
        <f xml:space="preserve"> IFERROR(AVEDEV(Table1[[#This Row],[GP 2012]:[GP 2021]]) / Table1[[#This Row],[Avg GP]], "x")</f>
        <v>1.6185207949190743</v>
      </c>
      <c r="AA1943" s="2">
        <f xml:space="preserve"> IFERROR(AVERAGE(Table1[[#This Row],[GP 2012]:[GP 2021]]), "x")</f>
        <v>27.116666666666664</v>
      </c>
      <c r="AB1943" s="11">
        <f>Table1[Equity]/Table1[Market Capital]</f>
        <v>1.8968817428829958</v>
      </c>
      <c r="AE1943" s="1">
        <v>5.5</v>
      </c>
      <c r="AF1943" s="1">
        <v>13.5</v>
      </c>
      <c r="AG1943" s="1">
        <v>18.399999999999999</v>
      </c>
      <c r="AH1943" s="1">
        <v>322.7</v>
      </c>
      <c r="AI1943" s="15">
        <v>1886.5</v>
      </c>
      <c r="AJ1943" s="15">
        <v>5499.2</v>
      </c>
      <c r="AK1943" s="15">
        <v>2779.9</v>
      </c>
      <c r="AL1943" s="15">
        <v>2604.6999999999998</v>
      </c>
      <c r="AM1943" s="15">
        <v>1570.3</v>
      </c>
      <c r="AN1943" s="15">
        <v>1090.0999999999999</v>
      </c>
      <c r="AO1943" s="3" t="str">
        <f xml:space="preserve"> IFERROR(Table1[[#This Row],[GP 2012]]/Table1[[#This Row],[Total Assets 2012]], "x")</f>
        <v>x</v>
      </c>
      <c r="AP1943" s="3" t="str">
        <f xml:space="preserve"> IFERROR(Table1[[#This Row],[GP 2013]]/Table1[[#This Row],[Total Assets 2013]], "x")</f>
        <v>x</v>
      </c>
      <c r="AQ1943" s="3" t="str">
        <f xml:space="preserve"> IFERROR(Table1[[#This Row],[GP 2014]]/Table1[[#This Row],[Total Assets 2014]], "x")</f>
        <v>x</v>
      </c>
      <c r="AR1943" s="3" t="str">
        <f xml:space="preserve"> IFERROR(Table1[[#This Row],[GP 2015]]/Table1[[#This Row],[Total Assets 2015]], "x")</f>
        <v>x</v>
      </c>
      <c r="AS1943" s="3">
        <f xml:space="preserve"> IFERROR(Table1[[#This Row],[GP 2016]]/Table1[[#This Row],[Total Assets 2016]], "x")</f>
        <v>0.11956521739130437</v>
      </c>
      <c r="AT1943" s="3">
        <f xml:space="preserve"> IFERROR(Table1[[#This Row],[GP 2017]]/Table1[[#This Row],[Total Assets 2017]], "x")</f>
        <v>4.9891540130151853E-2</v>
      </c>
      <c r="AU1943" s="3">
        <f xml:space="preserve"> IFERROR(Table1[[#This Row],[GP 2018]]/Table1[[#This Row],[Total Assets 2018]], "x")</f>
        <v>2.3058574078982243E-2</v>
      </c>
      <c r="AV1943" s="3">
        <f xml:space="preserve"> IFERROR(Table1[[#This Row],[GP 2019]]/Table1[[#This Row],[Total Assets 2019]], "x")</f>
        <v>2.5894675589176609E-2</v>
      </c>
      <c r="AW1943" s="3">
        <f xml:space="preserve"> IFERROR(Table1[[#This Row],[GP 2020]]/Table1[[#This Row],[Total Assets 2020]], "x")</f>
        <v>-7.1585308824058409E-3</v>
      </c>
      <c r="AX1943" s="3">
        <f xml:space="preserve"> IFERROR(Table1[[#This Row],[GP 2021]]/Table1[[#This Row],[Total Assets 2021]], "x")</f>
        <v>-8.2927016547011175E-3</v>
      </c>
      <c r="AY1943" s="3">
        <f xml:space="preserve"> IFERROR(Table1[[#This Row],[GP TTM]]/Table1[[#This Row],[Total Assets TTM]], "x")</f>
        <v>1.8786219193784627E-2</v>
      </c>
      <c r="BA1943" s="3" t="str">
        <f xml:space="preserve"> IFERROR(ABS(Table1[[#This Row],[ROA 2013]]-Table1[[#This Row],[ROA 2012]]), "x")</f>
        <v>x</v>
      </c>
      <c r="BB1943" s="3" t="str">
        <f xml:space="preserve"> IFERROR(ABS(Table1[[#This Row],[ROA 2014]]-Table1[[#This Row],[ROA 2013]]), "x")</f>
        <v>x</v>
      </c>
      <c r="BC1943" s="3" t="str">
        <f xml:space="preserve"> IFERROR(ABS(Table1[[#This Row],[ROA 2015]]-Table1[[#This Row],[ROA 2014]]), "x")</f>
        <v>x</v>
      </c>
      <c r="BD1943" s="3" t="str">
        <f xml:space="preserve"> IFERROR(ABS(Table1[[#This Row],[ROA 2016]]-Table1[[#This Row],[ROA 2015]]), "x")</f>
        <v>x</v>
      </c>
      <c r="BE1943" s="3">
        <f xml:space="preserve"> IFERROR(ABS(Table1[[#This Row],[ROA 2017]]-Table1[[#This Row],[ROA 2016]]), "x")</f>
        <v>6.9673677261152506E-2</v>
      </c>
      <c r="BF1943" s="3">
        <f xml:space="preserve"> IFERROR(ABS(Table1[[#This Row],[ROA 2018]]-Table1[[#This Row],[ROA 2017]]), "x")</f>
        <v>2.683296605116961E-2</v>
      </c>
      <c r="BG1943" s="3">
        <f xml:space="preserve"> IFERROR(ABS(Table1[[#This Row],[ROA 2019]]-Table1[[#This Row],[ROA 2018]]), "x")</f>
        <v>2.8361015101943665E-3</v>
      </c>
      <c r="BH1943" s="3">
        <f xml:space="preserve"> IFERROR(ABS(Table1[[#This Row],[ROA 2020]]-Table1[[#This Row],[ROA 2019]]), "x")</f>
        <v>3.3053206471582448E-2</v>
      </c>
      <c r="BI1943" s="3">
        <f xml:space="preserve"> IFERROR(ABS(Table1[[#This Row],[ROA 2021]]-Table1[[#This Row],[ROA 2020]]), "x")</f>
        <v>1.1341707722952767E-3</v>
      </c>
      <c r="BJ1943" s="3">
        <f xml:space="preserve"> IFERROR(AVERAGE(Table1[[#This Row],[ROA 2013-2012]:[ROA 2021-2020]]), "x")</f>
        <v>2.670602441327884E-2</v>
      </c>
      <c r="BK1943" s="3">
        <f>IFERROR(AVERAGE(Table1[[#This Row],[ROA 2012]:[ROA 2021]]), "x")</f>
        <v>3.3826462442084683E-2</v>
      </c>
      <c r="BN1943" s="1">
        <f>SUM(Table1[[#This Row],[B/M Rank]:[ROA Rank]])</f>
        <v>0</v>
      </c>
    </row>
    <row r="1944" spans="1:66" x14ac:dyDescent="0.25">
      <c r="A1944" s="1" t="s">
        <v>4189</v>
      </c>
      <c r="B1944" s="1" t="s">
        <v>1894</v>
      </c>
      <c r="C1944" s="1" t="s">
        <v>1889</v>
      </c>
      <c r="D1944" s="1" t="s">
        <v>330</v>
      </c>
      <c r="E1944" s="1" t="s">
        <v>108</v>
      </c>
      <c r="F1944" s="1">
        <v>581.38</v>
      </c>
      <c r="G1944" s="19"/>
      <c r="H1944" s="19"/>
      <c r="I1944" s="19"/>
      <c r="J1944" s="19"/>
      <c r="K1944" s="1"/>
      <c r="L1944" s="19"/>
      <c r="M1944" s="1">
        <v>2012</v>
      </c>
      <c r="N1944" s="1">
        <v>55.6</v>
      </c>
      <c r="O1944" s="1">
        <v>66.5</v>
      </c>
      <c r="P1944" s="1">
        <v>75.8</v>
      </c>
      <c r="Q1944" s="1">
        <v>94.4</v>
      </c>
      <c r="R1944" s="1">
        <v>97.1</v>
      </c>
      <c r="S1944" s="1">
        <v>100.1</v>
      </c>
      <c r="T1944" s="1">
        <v>103.9</v>
      </c>
      <c r="U1944" s="1">
        <v>112.2</v>
      </c>
      <c r="V1944" s="1">
        <v>124.3</v>
      </c>
      <c r="W1944" s="1">
        <v>130.1</v>
      </c>
      <c r="X1944" s="1">
        <v>181.4</v>
      </c>
      <c r="Z1944" s="3">
        <f xml:space="preserve"> IFERROR(AVEDEV(Table1[[#This Row],[GP 2012]:[GP 2021]]) / Table1[[#This Row],[Avg GP]], "x")</f>
        <v>0.19104166666666667</v>
      </c>
      <c r="AA1944" s="2">
        <f xml:space="preserve"> IFERROR(AVERAGE(Table1[[#This Row],[GP 2012]:[GP 2021]]), "x")</f>
        <v>96</v>
      </c>
      <c r="AB1944" s="11">
        <f>Table1[Equity]/Table1[Market Capital]</f>
        <v>1.7372458632907907E-2</v>
      </c>
      <c r="AC1944" s="1">
        <v>132.30000000000001</v>
      </c>
      <c r="AD1944" s="1">
        <v>133.19999999999999</v>
      </c>
      <c r="AE1944" s="1">
        <v>147</v>
      </c>
      <c r="AF1944" s="1">
        <v>187</v>
      </c>
      <c r="AG1944" s="1">
        <v>148.80000000000001</v>
      </c>
      <c r="AH1944" s="1">
        <v>127.5</v>
      </c>
      <c r="AI1944" s="1">
        <v>127.6</v>
      </c>
      <c r="AJ1944" s="1">
        <v>135.30000000000001</v>
      </c>
      <c r="AK1944" s="1">
        <v>176.7</v>
      </c>
      <c r="AL1944" s="1">
        <v>288.39999999999998</v>
      </c>
      <c r="AM1944" s="1">
        <v>679.4</v>
      </c>
      <c r="AN1944" s="1">
        <v>10.1</v>
      </c>
      <c r="AO1944" s="3">
        <f xml:space="preserve"> IFERROR(Table1[[#This Row],[GP 2012]]/Table1[[#This Row],[Total Assets 2012]], "x")</f>
        <v>0.42025699168556307</v>
      </c>
      <c r="AP1944" s="3">
        <f xml:space="preserve"> IFERROR(Table1[[#This Row],[GP 2013]]/Table1[[#This Row],[Total Assets 2013]], "x")</f>
        <v>0.49924924924924929</v>
      </c>
      <c r="AQ1944" s="3">
        <f xml:space="preserve"> IFERROR(Table1[[#This Row],[GP 2014]]/Table1[[#This Row],[Total Assets 2014]], "x")</f>
        <v>0.51564625850340129</v>
      </c>
      <c r="AR1944" s="3">
        <f xml:space="preserve"> IFERROR(Table1[[#This Row],[GP 2015]]/Table1[[#This Row],[Total Assets 2015]], "x")</f>
        <v>0.50481283422459899</v>
      </c>
      <c r="AS1944" s="3">
        <f xml:space="preserve"> IFERROR(Table1[[#This Row],[GP 2016]]/Table1[[#This Row],[Total Assets 2016]], "x")</f>
        <v>0.65255376344086014</v>
      </c>
      <c r="AT1944" s="3">
        <f xml:space="preserve"> IFERROR(Table1[[#This Row],[GP 2017]]/Table1[[#This Row],[Total Assets 2017]], "x")</f>
        <v>0.78509803921568622</v>
      </c>
      <c r="AU1944" s="3">
        <f xml:space="preserve"> IFERROR(Table1[[#This Row],[GP 2018]]/Table1[[#This Row],[Total Assets 2018]], "x")</f>
        <v>0.8142633228840126</v>
      </c>
      <c r="AV1944" s="3">
        <f xml:space="preserve"> IFERROR(Table1[[#This Row],[GP 2019]]/Table1[[#This Row],[Total Assets 2019]], "x")</f>
        <v>0.82926829268292679</v>
      </c>
      <c r="AW1944" s="3">
        <f xml:space="preserve"> IFERROR(Table1[[#This Row],[GP 2020]]/Table1[[#This Row],[Total Assets 2020]], "x")</f>
        <v>0.70345217883418221</v>
      </c>
      <c r="AX1944" s="3">
        <f xml:space="preserve"> IFERROR(Table1[[#This Row],[GP 2021]]/Table1[[#This Row],[Total Assets 2021]], "x")</f>
        <v>0.4511095700416089</v>
      </c>
      <c r="AY1944" s="3">
        <f xml:space="preserve"> IFERROR(Table1[[#This Row],[GP TTM]]/Table1[[#This Row],[Total Assets TTM]], "x")</f>
        <v>0.26700029437739181</v>
      </c>
      <c r="BA1944" s="3">
        <f xml:space="preserve"> IFERROR(ABS(Table1[[#This Row],[ROA 2013]]-Table1[[#This Row],[ROA 2012]]), "x")</f>
        <v>7.8992257563686219E-2</v>
      </c>
      <c r="BB1944" s="3">
        <f xml:space="preserve"> IFERROR(ABS(Table1[[#This Row],[ROA 2014]]-Table1[[#This Row],[ROA 2013]]), "x")</f>
        <v>1.6397009254151995E-2</v>
      </c>
      <c r="BC1944" s="3">
        <f xml:space="preserve"> IFERROR(ABS(Table1[[#This Row],[ROA 2015]]-Table1[[#This Row],[ROA 2014]]), "x")</f>
        <v>1.0833424278802295E-2</v>
      </c>
      <c r="BD1944" s="3">
        <f xml:space="preserve"> IFERROR(ABS(Table1[[#This Row],[ROA 2016]]-Table1[[#This Row],[ROA 2015]]), "x")</f>
        <v>0.14774092921626114</v>
      </c>
      <c r="BE1944" s="3">
        <f xml:space="preserve"> IFERROR(ABS(Table1[[#This Row],[ROA 2017]]-Table1[[#This Row],[ROA 2016]]), "x")</f>
        <v>0.13254427577482608</v>
      </c>
      <c r="BF1944" s="3">
        <f xml:space="preserve"> IFERROR(ABS(Table1[[#This Row],[ROA 2018]]-Table1[[#This Row],[ROA 2017]]), "x")</f>
        <v>2.9165283668326381E-2</v>
      </c>
      <c r="BG1944" s="3">
        <f xml:space="preserve"> IFERROR(ABS(Table1[[#This Row],[ROA 2019]]-Table1[[#This Row],[ROA 2018]]), "x")</f>
        <v>1.5004969798914192E-2</v>
      </c>
      <c r="BH1944" s="3">
        <f xml:space="preserve"> IFERROR(ABS(Table1[[#This Row],[ROA 2020]]-Table1[[#This Row],[ROA 2019]]), "x")</f>
        <v>0.12581611384874458</v>
      </c>
      <c r="BI1944" s="3">
        <f xml:space="preserve"> IFERROR(ABS(Table1[[#This Row],[ROA 2021]]-Table1[[#This Row],[ROA 2020]]), "x")</f>
        <v>0.25234260879257331</v>
      </c>
      <c r="BJ1944" s="3">
        <f xml:space="preserve"> IFERROR(AVERAGE(Table1[[#This Row],[ROA 2013-2012]:[ROA 2021-2020]]), "x")</f>
        <v>8.9870763577365134E-2</v>
      </c>
      <c r="BK1944" s="3">
        <f>IFERROR(AVERAGE(Table1[[#This Row],[ROA 2012]:[ROA 2021]]), "x")</f>
        <v>0.61757105007620905</v>
      </c>
      <c r="BN1944" s="1">
        <f>SUM(Table1[[#This Row],[B/M Rank]:[ROA Rank]])</f>
        <v>0</v>
      </c>
    </row>
    <row r="1945" spans="1:66" x14ac:dyDescent="0.25">
      <c r="A1945" s="1" t="s">
        <v>2446</v>
      </c>
      <c r="B1945" s="1" t="s">
        <v>496</v>
      </c>
      <c r="C1945" s="1" t="s">
        <v>486</v>
      </c>
      <c r="D1945" s="1" t="s">
        <v>487</v>
      </c>
      <c r="E1945" s="1" t="s">
        <v>108</v>
      </c>
      <c r="F1945" s="1">
        <v>581.99</v>
      </c>
      <c r="G1945" s="19"/>
      <c r="H1945" s="19"/>
      <c r="I1945" s="19"/>
      <c r="J1945" s="19"/>
      <c r="K1945" s="1"/>
      <c r="L1945" s="19"/>
      <c r="M1945" s="1">
        <v>2012</v>
      </c>
      <c r="N1945" s="1">
        <v>0.1</v>
      </c>
      <c r="O1945" s="1">
        <v>10.8</v>
      </c>
      <c r="P1945" s="1">
        <v>14</v>
      </c>
      <c r="Q1945" s="1">
        <v>22.9</v>
      </c>
      <c r="R1945" s="1">
        <v>24.9</v>
      </c>
      <c r="S1945" s="1">
        <v>34.5</v>
      </c>
      <c r="T1945" s="1">
        <v>51.3</v>
      </c>
      <c r="U1945" s="1">
        <v>62.1</v>
      </c>
      <c r="V1945" s="1">
        <v>83.9</v>
      </c>
      <c r="W1945" s="1">
        <v>82.7</v>
      </c>
      <c r="X1945" s="1">
        <v>83.8</v>
      </c>
      <c r="Z1945" s="3">
        <f xml:space="preserve"> IFERROR(AVEDEV(Table1[[#This Row],[GP 2012]:[GP 2021]]) / Table1[[#This Row],[Avg GP]], "x")</f>
        <v>0.64628099173553721</v>
      </c>
      <c r="AA1945" s="2">
        <f xml:space="preserve"> IFERROR(AVERAGE(Table1[[#This Row],[GP 2012]:[GP 2021]]), "x")</f>
        <v>38.72</v>
      </c>
      <c r="AB1945" s="11">
        <f>Table1[Equity]/Table1[Market Capital]</f>
        <v>0.9366140311689205</v>
      </c>
      <c r="AC1945" s="1">
        <v>15.6</v>
      </c>
      <c r="AD1945" s="1">
        <v>184.5</v>
      </c>
      <c r="AE1945" s="1">
        <v>318</v>
      </c>
      <c r="AF1945" s="1">
        <v>347</v>
      </c>
      <c r="AG1945" s="1">
        <v>456.5</v>
      </c>
      <c r="AH1945" s="1">
        <v>674.4</v>
      </c>
      <c r="AI1945" s="1">
        <v>939.4</v>
      </c>
      <c r="AJ1945" s="15">
        <v>1375.6</v>
      </c>
      <c r="AK1945" s="15">
        <v>1404.9</v>
      </c>
      <c r="AL1945" s="15">
        <v>1421.2</v>
      </c>
      <c r="AM1945" s="15">
        <v>1427.4</v>
      </c>
      <c r="AN1945" s="1">
        <v>545.1</v>
      </c>
      <c r="AO1945" s="3">
        <f xml:space="preserve"> IFERROR(Table1[[#This Row],[GP 2012]]/Table1[[#This Row],[Total Assets 2012]], "x")</f>
        <v>6.4102564102564109E-3</v>
      </c>
      <c r="AP1945" s="3">
        <f xml:space="preserve"> IFERROR(Table1[[#This Row],[GP 2013]]/Table1[[#This Row],[Total Assets 2013]], "x")</f>
        <v>5.8536585365853662E-2</v>
      </c>
      <c r="AQ1945" s="3">
        <f xml:space="preserve"> IFERROR(Table1[[#This Row],[GP 2014]]/Table1[[#This Row],[Total Assets 2014]], "x")</f>
        <v>4.40251572327044E-2</v>
      </c>
      <c r="AR1945" s="3">
        <f xml:space="preserve"> IFERROR(Table1[[#This Row],[GP 2015]]/Table1[[#This Row],[Total Assets 2015]], "x")</f>
        <v>6.5994236311239185E-2</v>
      </c>
      <c r="AS1945" s="3">
        <f xml:space="preserve"> IFERROR(Table1[[#This Row],[GP 2016]]/Table1[[#This Row],[Total Assets 2016]], "x")</f>
        <v>5.4545454545454543E-2</v>
      </c>
      <c r="AT1945" s="3">
        <f xml:space="preserve"> IFERROR(Table1[[#This Row],[GP 2017]]/Table1[[#This Row],[Total Assets 2017]], "x")</f>
        <v>5.115658362989324E-2</v>
      </c>
      <c r="AU1945" s="3">
        <f xml:space="preserve"> IFERROR(Table1[[#This Row],[GP 2018]]/Table1[[#This Row],[Total Assets 2018]], "x")</f>
        <v>5.4609325101128377E-2</v>
      </c>
      <c r="AV1945" s="3">
        <f xml:space="preserve"> IFERROR(Table1[[#This Row],[GP 2019]]/Table1[[#This Row],[Total Assets 2019]], "x")</f>
        <v>4.5143937191043912E-2</v>
      </c>
      <c r="AW1945" s="3">
        <f xml:space="preserve"> IFERROR(Table1[[#This Row],[GP 2020]]/Table1[[#This Row],[Total Assets 2020]], "x")</f>
        <v>5.9719552993095594E-2</v>
      </c>
      <c r="AX1945" s="3">
        <f xml:space="preserve"> IFERROR(Table1[[#This Row],[GP 2021]]/Table1[[#This Row],[Total Assets 2021]], "x")</f>
        <v>5.8190261750633271E-2</v>
      </c>
      <c r="AY1945" s="3">
        <f xml:space="preserve"> IFERROR(Table1[[#This Row],[GP TTM]]/Table1[[#This Row],[Total Assets TTM]], "x")</f>
        <v>5.8708140675353786E-2</v>
      </c>
      <c r="BA1945" s="3">
        <f xml:space="preserve"> IFERROR(ABS(Table1[[#This Row],[ROA 2013]]-Table1[[#This Row],[ROA 2012]]), "x")</f>
        <v>5.2126328955597254E-2</v>
      </c>
      <c r="BB1945" s="3">
        <f xml:space="preserve"> IFERROR(ABS(Table1[[#This Row],[ROA 2014]]-Table1[[#This Row],[ROA 2013]]), "x")</f>
        <v>1.4511428133149262E-2</v>
      </c>
      <c r="BC1945" s="3">
        <f xml:space="preserve"> IFERROR(ABS(Table1[[#This Row],[ROA 2015]]-Table1[[#This Row],[ROA 2014]]), "x")</f>
        <v>2.1969079078534785E-2</v>
      </c>
      <c r="BD1945" s="3">
        <f xml:space="preserve"> IFERROR(ABS(Table1[[#This Row],[ROA 2016]]-Table1[[#This Row],[ROA 2015]]), "x")</f>
        <v>1.1448781765784642E-2</v>
      </c>
      <c r="BE1945" s="3">
        <f xml:space="preserve"> IFERROR(ABS(Table1[[#This Row],[ROA 2017]]-Table1[[#This Row],[ROA 2016]]), "x")</f>
        <v>3.3888709155613025E-3</v>
      </c>
      <c r="BF1945" s="3">
        <f xml:space="preserve"> IFERROR(ABS(Table1[[#This Row],[ROA 2018]]-Table1[[#This Row],[ROA 2017]]), "x")</f>
        <v>3.4527414712351365E-3</v>
      </c>
      <c r="BG1945" s="3">
        <f xml:space="preserve"> IFERROR(ABS(Table1[[#This Row],[ROA 2019]]-Table1[[#This Row],[ROA 2018]]), "x")</f>
        <v>9.4653879100844648E-3</v>
      </c>
      <c r="BH1945" s="3">
        <f xml:space="preserve"> IFERROR(ABS(Table1[[#This Row],[ROA 2020]]-Table1[[#This Row],[ROA 2019]]), "x")</f>
        <v>1.4575615802051682E-2</v>
      </c>
      <c r="BI1945" s="3">
        <f xml:space="preserve"> IFERROR(ABS(Table1[[#This Row],[ROA 2021]]-Table1[[#This Row],[ROA 2020]]), "x")</f>
        <v>1.5292912424623231E-3</v>
      </c>
      <c r="BJ1945" s="3">
        <f xml:space="preserve"> IFERROR(AVERAGE(Table1[[#This Row],[ROA 2013-2012]:[ROA 2021-2020]]), "x")</f>
        <v>1.4718613919384541E-2</v>
      </c>
      <c r="BK1945" s="3">
        <f>IFERROR(AVERAGE(Table1[[#This Row],[ROA 2012]:[ROA 2021]]), "x")</f>
        <v>4.9833135053130265E-2</v>
      </c>
      <c r="BN1945" s="1">
        <f>SUM(Table1[[#This Row],[B/M Rank]:[ROA Rank]])</f>
        <v>0</v>
      </c>
    </row>
    <row r="1946" spans="1:66" x14ac:dyDescent="0.25">
      <c r="A1946" s="1" t="s">
        <v>2821</v>
      </c>
      <c r="B1946" s="1" t="s">
        <v>840</v>
      </c>
      <c r="C1946" s="1" t="s">
        <v>4417</v>
      </c>
      <c r="D1946" s="1" t="s">
        <v>268</v>
      </c>
      <c r="E1946" s="1" t="s">
        <v>108</v>
      </c>
      <c r="F1946" s="1">
        <v>582.4</v>
      </c>
      <c r="G1946" s="19"/>
      <c r="H1946" s="19"/>
      <c r="I1946" s="19"/>
      <c r="J1946" s="19"/>
      <c r="K1946" s="1"/>
      <c r="L1946" s="19"/>
      <c r="M1946" s="1">
        <v>2012</v>
      </c>
      <c r="N1946" s="1" t="s">
        <v>4368</v>
      </c>
      <c r="O1946" s="1" t="s">
        <v>4368</v>
      </c>
      <c r="P1946" s="1" t="s">
        <v>4368</v>
      </c>
      <c r="Q1946" s="1" t="s">
        <v>4368</v>
      </c>
      <c r="R1946" s="1">
        <v>11.6</v>
      </c>
      <c r="S1946" s="1">
        <v>6.6</v>
      </c>
      <c r="T1946" s="1">
        <v>35</v>
      </c>
      <c r="U1946" s="1">
        <v>39.4</v>
      </c>
      <c r="V1946" s="1">
        <v>113.4</v>
      </c>
      <c r="W1946" s="1">
        <v>125.9</v>
      </c>
      <c r="X1946" s="1">
        <v>118.8</v>
      </c>
      <c r="Z1946" s="3">
        <f xml:space="preserve"> IFERROR(AVEDEV(Table1[[#This Row],[GP 2012]:[GP 2021]]) / Table1[[#This Row],[Avg GP]], "x")</f>
        <v>0.77533393592447541</v>
      </c>
      <c r="AA1946" s="2">
        <f xml:space="preserve"> IFERROR(AVERAGE(Table1[[#This Row],[GP 2012]:[GP 2021]]), "x")</f>
        <v>55.316666666666663</v>
      </c>
      <c r="AB1946" s="11">
        <f>Table1[Equity]/Table1[Market Capital]</f>
        <v>0.43681318681318682</v>
      </c>
      <c r="AC1946" s="1">
        <v>79</v>
      </c>
      <c r="AD1946" s="1">
        <v>74.8</v>
      </c>
      <c r="AE1946" s="1">
        <v>80.3</v>
      </c>
      <c r="AF1946" s="1">
        <v>82.6</v>
      </c>
      <c r="AG1946" s="1">
        <v>159.30000000000001</v>
      </c>
      <c r="AH1946" s="1">
        <v>109</v>
      </c>
      <c r="AI1946" s="1">
        <v>58</v>
      </c>
      <c r="AJ1946" s="1">
        <v>177.8</v>
      </c>
      <c r="AK1946" s="1">
        <v>350.1</v>
      </c>
      <c r="AL1946" s="1">
        <v>436.3</v>
      </c>
      <c r="AM1946" s="1">
        <v>441.9</v>
      </c>
      <c r="AN1946" s="1">
        <v>254.4</v>
      </c>
      <c r="AO1946" s="3" t="str">
        <f xml:space="preserve"> IFERROR(Table1[[#This Row],[GP 2012]]/Table1[[#This Row],[Total Assets 2012]], "x")</f>
        <v>x</v>
      </c>
      <c r="AP1946" s="3" t="str">
        <f xml:space="preserve"> IFERROR(Table1[[#This Row],[GP 2013]]/Table1[[#This Row],[Total Assets 2013]], "x")</f>
        <v>x</v>
      </c>
      <c r="AQ1946" s="3" t="str">
        <f xml:space="preserve"> IFERROR(Table1[[#This Row],[GP 2014]]/Table1[[#This Row],[Total Assets 2014]], "x")</f>
        <v>x</v>
      </c>
      <c r="AR1946" s="3" t="str">
        <f xml:space="preserve"> IFERROR(Table1[[#This Row],[GP 2015]]/Table1[[#This Row],[Total Assets 2015]], "x")</f>
        <v>x</v>
      </c>
      <c r="AS1946" s="3">
        <f xml:space="preserve"> IFERROR(Table1[[#This Row],[GP 2016]]/Table1[[#This Row],[Total Assets 2016]], "x")</f>
        <v>7.2818581293157561E-2</v>
      </c>
      <c r="AT1946" s="3">
        <f xml:space="preserve"> IFERROR(Table1[[#This Row],[GP 2017]]/Table1[[#This Row],[Total Assets 2017]], "x")</f>
        <v>6.0550458715596327E-2</v>
      </c>
      <c r="AU1946" s="3">
        <f xml:space="preserve"> IFERROR(Table1[[#This Row],[GP 2018]]/Table1[[#This Row],[Total Assets 2018]], "x")</f>
        <v>0.60344827586206895</v>
      </c>
      <c r="AV1946" s="3">
        <f xml:space="preserve"> IFERROR(Table1[[#This Row],[GP 2019]]/Table1[[#This Row],[Total Assets 2019]], "x")</f>
        <v>0.22159730033745781</v>
      </c>
      <c r="AW1946" s="3">
        <f xml:space="preserve"> IFERROR(Table1[[#This Row],[GP 2020]]/Table1[[#This Row],[Total Assets 2020]], "x")</f>
        <v>0.32390745501285345</v>
      </c>
      <c r="AX1946" s="3">
        <f xml:space="preserve"> IFERROR(Table1[[#This Row],[GP 2021]]/Table1[[#This Row],[Total Assets 2021]], "x")</f>
        <v>0.28856291542516616</v>
      </c>
      <c r="AY1946" s="3">
        <f xml:space="preserve"> IFERROR(Table1[[#This Row],[GP TTM]]/Table1[[#This Row],[Total Assets TTM]], "x")</f>
        <v>0.26883910386965376</v>
      </c>
      <c r="BA1946" s="3" t="str">
        <f xml:space="preserve"> IFERROR(ABS(Table1[[#This Row],[ROA 2013]]-Table1[[#This Row],[ROA 2012]]), "x")</f>
        <v>x</v>
      </c>
      <c r="BB1946" s="3" t="str">
        <f xml:space="preserve"> IFERROR(ABS(Table1[[#This Row],[ROA 2014]]-Table1[[#This Row],[ROA 2013]]), "x")</f>
        <v>x</v>
      </c>
      <c r="BC1946" s="3" t="str">
        <f xml:space="preserve"> IFERROR(ABS(Table1[[#This Row],[ROA 2015]]-Table1[[#This Row],[ROA 2014]]), "x")</f>
        <v>x</v>
      </c>
      <c r="BD1946" s="3" t="str">
        <f xml:space="preserve"> IFERROR(ABS(Table1[[#This Row],[ROA 2016]]-Table1[[#This Row],[ROA 2015]]), "x")</f>
        <v>x</v>
      </c>
      <c r="BE1946" s="3">
        <f xml:space="preserve"> IFERROR(ABS(Table1[[#This Row],[ROA 2017]]-Table1[[#This Row],[ROA 2016]]), "x")</f>
        <v>1.2268122577561234E-2</v>
      </c>
      <c r="BF1946" s="3">
        <f xml:space="preserve"> IFERROR(ABS(Table1[[#This Row],[ROA 2018]]-Table1[[#This Row],[ROA 2017]]), "x")</f>
        <v>0.54289781714647267</v>
      </c>
      <c r="BG1946" s="3">
        <f xml:space="preserve"> IFERROR(ABS(Table1[[#This Row],[ROA 2019]]-Table1[[#This Row],[ROA 2018]]), "x")</f>
        <v>0.38185097552461111</v>
      </c>
      <c r="BH1946" s="3">
        <f xml:space="preserve"> IFERROR(ABS(Table1[[#This Row],[ROA 2020]]-Table1[[#This Row],[ROA 2019]]), "x")</f>
        <v>0.10231015467539564</v>
      </c>
      <c r="BI1946" s="3">
        <f xml:space="preserve"> IFERROR(ABS(Table1[[#This Row],[ROA 2021]]-Table1[[#This Row],[ROA 2020]]), "x")</f>
        <v>3.5344539587687296E-2</v>
      </c>
      <c r="BJ1946" s="3">
        <f xml:space="preserve"> IFERROR(AVERAGE(Table1[[#This Row],[ROA 2013-2012]:[ROA 2021-2020]]), "x")</f>
        <v>0.21493432190234557</v>
      </c>
      <c r="BK1946" s="3">
        <f>IFERROR(AVERAGE(Table1[[#This Row],[ROA 2012]:[ROA 2021]]), "x")</f>
        <v>0.26181416444105005</v>
      </c>
      <c r="BN1946" s="1">
        <f>SUM(Table1[[#This Row],[B/M Rank]:[ROA Rank]])</f>
        <v>0</v>
      </c>
    </row>
    <row r="1947" spans="1:66" x14ac:dyDescent="0.25">
      <c r="A1947" s="1" t="s">
        <v>3934</v>
      </c>
      <c r="B1947" s="1" t="s">
        <v>1645</v>
      </c>
      <c r="C1947" s="1" t="s">
        <v>1499</v>
      </c>
      <c r="D1947" s="1" t="s">
        <v>440</v>
      </c>
      <c r="E1947" s="1" t="s">
        <v>108</v>
      </c>
      <c r="F1947" s="1">
        <v>583.59</v>
      </c>
      <c r="G1947" s="19"/>
      <c r="H1947" s="19"/>
      <c r="I1947" s="19"/>
      <c r="J1947" s="19"/>
      <c r="K1947" s="1"/>
      <c r="L1947" s="19"/>
      <c r="M1947" s="1">
        <v>2019</v>
      </c>
      <c r="U1947" s="1">
        <v>13.6</v>
      </c>
      <c r="V1947" s="1">
        <v>6.6</v>
      </c>
      <c r="W1947" s="1">
        <v>231.2</v>
      </c>
      <c r="X1947" s="1">
        <v>283.7</v>
      </c>
      <c r="Z1947" s="3">
        <f xml:space="preserve"> IFERROR(AVEDEV(Table1[[#This Row],[GP 2012]:[GP 2021]]) / Table1[[#This Row],[Avg GP]], "x")</f>
        <v>1.1726332537788384</v>
      </c>
      <c r="AA1947" s="2">
        <f xml:space="preserve"> IFERROR(AVERAGE(Table1[[#This Row],[GP 2012]:[GP 2021]]), "x")</f>
        <v>83.8</v>
      </c>
      <c r="AB1947" s="11">
        <f>Table1[Equity]/Table1[Market Capital]</f>
        <v>0.64771500539762505</v>
      </c>
      <c r="AJ1947" s="1">
        <v>114.8</v>
      </c>
      <c r="AK1947" s="1">
        <v>173</v>
      </c>
      <c r="AL1947" s="1">
        <v>614.29999999999995</v>
      </c>
      <c r="AM1947" s="1">
        <v>662.2</v>
      </c>
      <c r="AN1947" s="1">
        <v>378</v>
      </c>
      <c r="AO1947" s="3" t="str">
        <f xml:space="preserve"> IFERROR(Table1[[#This Row],[GP 2012]]/Table1[[#This Row],[Total Assets 2012]], "x")</f>
        <v>x</v>
      </c>
      <c r="AP1947" s="3" t="str">
        <f xml:space="preserve"> IFERROR(Table1[[#This Row],[GP 2013]]/Table1[[#This Row],[Total Assets 2013]], "x")</f>
        <v>x</v>
      </c>
      <c r="AQ1947" s="3" t="str">
        <f xml:space="preserve"> IFERROR(Table1[[#This Row],[GP 2014]]/Table1[[#This Row],[Total Assets 2014]], "x")</f>
        <v>x</v>
      </c>
      <c r="AR1947" s="3" t="str">
        <f xml:space="preserve"> IFERROR(Table1[[#This Row],[GP 2015]]/Table1[[#This Row],[Total Assets 2015]], "x")</f>
        <v>x</v>
      </c>
      <c r="AS1947" s="3" t="str">
        <f xml:space="preserve"> IFERROR(Table1[[#This Row],[GP 2016]]/Table1[[#This Row],[Total Assets 2016]], "x")</f>
        <v>x</v>
      </c>
      <c r="AT1947" s="3" t="str">
        <f xml:space="preserve"> IFERROR(Table1[[#This Row],[GP 2017]]/Table1[[#This Row],[Total Assets 2017]], "x")</f>
        <v>x</v>
      </c>
      <c r="AU1947" s="3" t="str">
        <f xml:space="preserve"> IFERROR(Table1[[#This Row],[GP 2018]]/Table1[[#This Row],[Total Assets 2018]], "x")</f>
        <v>x</v>
      </c>
      <c r="AV1947" s="3">
        <f xml:space="preserve"> IFERROR(Table1[[#This Row],[GP 2019]]/Table1[[#This Row],[Total Assets 2019]], "x")</f>
        <v>0.11846689895470383</v>
      </c>
      <c r="AW1947" s="3">
        <f xml:space="preserve"> IFERROR(Table1[[#This Row],[GP 2020]]/Table1[[#This Row],[Total Assets 2020]], "x")</f>
        <v>3.8150289017341035E-2</v>
      </c>
      <c r="AX1947" s="3">
        <f xml:space="preserve"> IFERROR(Table1[[#This Row],[GP 2021]]/Table1[[#This Row],[Total Assets 2021]], "x")</f>
        <v>0.37636334038743285</v>
      </c>
      <c r="AY1947" s="3">
        <f xml:space="preserve"> IFERROR(Table1[[#This Row],[GP TTM]]/Table1[[#This Row],[Total Assets TTM]], "x")</f>
        <v>0.42842041679250975</v>
      </c>
      <c r="BA1947" s="3" t="str">
        <f xml:space="preserve"> IFERROR(ABS(Table1[[#This Row],[ROA 2013]]-Table1[[#This Row],[ROA 2012]]), "x")</f>
        <v>x</v>
      </c>
      <c r="BB1947" s="3" t="str">
        <f xml:space="preserve"> IFERROR(ABS(Table1[[#This Row],[ROA 2014]]-Table1[[#This Row],[ROA 2013]]), "x")</f>
        <v>x</v>
      </c>
      <c r="BC1947" s="3" t="str">
        <f xml:space="preserve"> IFERROR(ABS(Table1[[#This Row],[ROA 2015]]-Table1[[#This Row],[ROA 2014]]), "x")</f>
        <v>x</v>
      </c>
      <c r="BD1947" s="3" t="str">
        <f xml:space="preserve"> IFERROR(ABS(Table1[[#This Row],[ROA 2016]]-Table1[[#This Row],[ROA 2015]]), "x")</f>
        <v>x</v>
      </c>
      <c r="BE1947" s="3" t="str">
        <f xml:space="preserve"> IFERROR(ABS(Table1[[#This Row],[ROA 2017]]-Table1[[#This Row],[ROA 2016]]), "x")</f>
        <v>x</v>
      </c>
      <c r="BF1947" s="3" t="str">
        <f xml:space="preserve"> IFERROR(ABS(Table1[[#This Row],[ROA 2018]]-Table1[[#This Row],[ROA 2017]]), "x")</f>
        <v>x</v>
      </c>
      <c r="BG1947" s="3" t="str">
        <f xml:space="preserve"> IFERROR(ABS(Table1[[#This Row],[ROA 2019]]-Table1[[#This Row],[ROA 2018]]), "x")</f>
        <v>x</v>
      </c>
      <c r="BH1947" s="3">
        <f xml:space="preserve"> IFERROR(ABS(Table1[[#This Row],[ROA 2020]]-Table1[[#This Row],[ROA 2019]]), "x")</f>
        <v>8.0316609937362796E-2</v>
      </c>
      <c r="BI1947" s="3">
        <f xml:space="preserve"> IFERROR(ABS(Table1[[#This Row],[ROA 2021]]-Table1[[#This Row],[ROA 2020]]), "x")</f>
        <v>0.33821305137009183</v>
      </c>
      <c r="BJ1947" s="3">
        <f xml:space="preserve"> IFERROR(AVERAGE(Table1[[#This Row],[ROA 2013-2012]:[ROA 2021-2020]]), "x")</f>
        <v>0.20926483065372731</v>
      </c>
      <c r="BK1947" s="3">
        <f>IFERROR(AVERAGE(Table1[[#This Row],[ROA 2012]:[ROA 2021]]), "x")</f>
        <v>0.1776601761198259</v>
      </c>
      <c r="BN1947" s="1">
        <f>SUM(Table1[[#This Row],[B/M Rank]:[ROA Rank]])</f>
        <v>0</v>
      </c>
    </row>
    <row r="1948" spans="1:66" x14ac:dyDescent="0.25">
      <c r="A1948" s="1" t="s">
        <v>3304</v>
      </c>
      <c r="B1948" s="1" t="s">
        <v>1161</v>
      </c>
      <c r="C1948" s="1" t="s">
        <v>4417</v>
      </c>
      <c r="D1948" s="1" t="s">
        <v>268</v>
      </c>
      <c r="E1948" s="1" t="s">
        <v>108</v>
      </c>
      <c r="F1948" s="1">
        <v>585.62</v>
      </c>
      <c r="G1948" s="19"/>
      <c r="H1948" s="19"/>
      <c r="I1948" s="19"/>
      <c r="J1948" s="19"/>
      <c r="K1948" s="1"/>
      <c r="L1948" s="19"/>
      <c r="M1948" s="1">
        <v>2019</v>
      </c>
      <c r="U1948" s="1" t="s">
        <v>4368</v>
      </c>
      <c r="V1948" s="1" t="s">
        <v>4368</v>
      </c>
      <c r="W1948" s="1" t="s">
        <v>4368</v>
      </c>
      <c r="X1948" s="1" t="s">
        <v>4368</v>
      </c>
      <c r="Z1948" s="3" t="str">
        <f xml:space="preserve"> IFERROR(AVEDEV(Table1[[#This Row],[GP 2012]:[GP 2021]]) / Table1[[#This Row],[Avg GP]], "x")</f>
        <v>x</v>
      </c>
      <c r="AA1948" s="2" t="str">
        <f xml:space="preserve"> IFERROR(AVERAGE(Table1[[#This Row],[GP 2012]:[GP 2021]]), "x")</f>
        <v>x</v>
      </c>
      <c r="AB1948" s="11">
        <f>Table1[Equity]/Table1[Market Capital]</f>
        <v>0.71343191830880093</v>
      </c>
      <c r="AJ1948" s="1">
        <v>51.1</v>
      </c>
      <c r="AK1948" s="1">
        <v>352.7</v>
      </c>
      <c r="AL1948" s="1">
        <v>469.8</v>
      </c>
      <c r="AM1948" s="1">
        <v>470.4</v>
      </c>
      <c r="AN1948" s="1">
        <v>417.8</v>
      </c>
      <c r="AO1948" s="3" t="str">
        <f xml:space="preserve"> IFERROR(Table1[[#This Row],[GP 2012]]/Table1[[#This Row],[Total Assets 2012]], "x")</f>
        <v>x</v>
      </c>
      <c r="AP1948" s="3" t="str">
        <f xml:space="preserve"> IFERROR(Table1[[#This Row],[GP 2013]]/Table1[[#This Row],[Total Assets 2013]], "x")</f>
        <v>x</v>
      </c>
      <c r="AQ1948" s="3" t="str">
        <f xml:space="preserve"> IFERROR(Table1[[#This Row],[GP 2014]]/Table1[[#This Row],[Total Assets 2014]], "x")</f>
        <v>x</v>
      </c>
      <c r="AR1948" s="3" t="str">
        <f xml:space="preserve"> IFERROR(Table1[[#This Row],[GP 2015]]/Table1[[#This Row],[Total Assets 2015]], "x")</f>
        <v>x</v>
      </c>
      <c r="AS1948" s="3" t="str">
        <f xml:space="preserve"> IFERROR(Table1[[#This Row],[GP 2016]]/Table1[[#This Row],[Total Assets 2016]], "x")</f>
        <v>x</v>
      </c>
      <c r="AT1948" s="3" t="str">
        <f xml:space="preserve"> IFERROR(Table1[[#This Row],[GP 2017]]/Table1[[#This Row],[Total Assets 2017]], "x")</f>
        <v>x</v>
      </c>
      <c r="AU1948" s="3" t="str">
        <f xml:space="preserve"> IFERROR(Table1[[#This Row],[GP 2018]]/Table1[[#This Row],[Total Assets 2018]], "x")</f>
        <v>x</v>
      </c>
      <c r="AV1948" s="3" t="str">
        <f xml:space="preserve"> IFERROR(Table1[[#This Row],[GP 2019]]/Table1[[#This Row],[Total Assets 2019]], "x")</f>
        <v>x</v>
      </c>
      <c r="AW1948" s="3" t="str">
        <f xml:space="preserve"> IFERROR(Table1[[#This Row],[GP 2020]]/Table1[[#This Row],[Total Assets 2020]], "x")</f>
        <v>x</v>
      </c>
      <c r="AX1948" s="3" t="str">
        <f xml:space="preserve"> IFERROR(Table1[[#This Row],[GP 2021]]/Table1[[#This Row],[Total Assets 2021]], "x")</f>
        <v>x</v>
      </c>
      <c r="AY1948" s="3" t="str">
        <f xml:space="preserve"> IFERROR(Table1[[#This Row],[GP TTM]]/Table1[[#This Row],[Total Assets TTM]], "x")</f>
        <v>x</v>
      </c>
      <c r="BA1948" s="3" t="str">
        <f xml:space="preserve"> IFERROR(ABS(Table1[[#This Row],[ROA 2013]]-Table1[[#This Row],[ROA 2012]]), "x")</f>
        <v>x</v>
      </c>
      <c r="BB1948" s="3" t="str">
        <f xml:space="preserve"> IFERROR(ABS(Table1[[#This Row],[ROA 2014]]-Table1[[#This Row],[ROA 2013]]), "x")</f>
        <v>x</v>
      </c>
      <c r="BC1948" s="3" t="str">
        <f xml:space="preserve"> IFERROR(ABS(Table1[[#This Row],[ROA 2015]]-Table1[[#This Row],[ROA 2014]]), "x")</f>
        <v>x</v>
      </c>
      <c r="BD1948" s="3" t="str">
        <f xml:space="preserve"> IFERROR(ABS(Table1[[#This Row],[ROA 2016]]-Table1[[#This Row],[ROA 2015]]), "x")</f>
        <v>x</v>
      </c>
      <c r="BE1948" s="3" t="str">
        <f xml:space="preserve"> IFERROR(ABS(Table1[[#This Row],[ROA 2017]]-Table1[[#This Row],[ROA 2016]]), "x")</f>
        <v>x</v>
      </c>
      <c r="BF1948" s="3" t="str">
        <f xml:space="preserve"> IFERROR(ABS(Table1[[#This Row],[ROA 2018]]-Table1[[#This Row],[ROA 2017]]), "x")</f>
        <v>x</v>
      </c>
      <c r="BG1948" s="3" t="str">
        <f xml:space="preserve"> IFERROR(ABS(Table1[[#This Row],[ROA 2019]]-Table1[[#This Row],[ROA 2018]]), "x")</f>
        <v>x</v>
      </c>
      <c r="BH1948" s="3" t="str">
        <f xml:space="preserve"> IFERROR(ABS(Table1[[#This Row],[ROA 2020]]-Table1[[#This Row],[ROA 2019]]), "x")</f>
        <v>x</v>
      </c>
      <c r="BI1948" s="3" t="str">
        <f xml:space="preserve"> IFERROR(ABS(Table1[[#This Row],[ROA 2021]]-Table1[[#This Row],[ROA 2020]]), "x")</f>
        <v>x</v>
      </c>
      <c r="BJ1948" s="3" t="str">
        <f xml:space="preserve"> IFERROR(AVERAGE(Table1[[#This Row],[ROA 2013-2012]:[ROA 2021-2020]]), "x")</f>
        <v>x</v>
      </c>
      <c r="BK1948" s="3" t="str">
        <f>IFERROR(AVERAGE(Table1[[#This Row],[ROA 2012]:[ROA 2021]]), "x")</f>
        <v>x</v>
      </c>
      <c r="BN1948" s="1">
        <f>SUM(Table1[[#This Row],[B/M Rank]:[ROA Rank]])</f>
        <v>0</v>
      </c>
    </row>
    <row r="1949" spans="1:66" x14ac:dyDescent="0.25">
      <c r="A1949" s="1" t="s">
        <v>2749</v>
      </c>
      <c r="B1949" s="1" t="s">
        <v>798</v>
      </c>
      <c r="C1949" s="1" t="s">
        <v>799</v>
      </c>
      <c r="D1949" s="1" t="s">
        <v>107</v>
      </c>
      <c r="E1949" s="1" t="s">
        <v>108</v>
      </c>
      <c r="F1949" s="1">
        <v>587.42999999999995</v>
      </c>
      <c r="G1949" s="19"/>
      <c r="H1949" s="19"/>
      <c r="I1949" s="19"/>
      <c r="J1949" s="19"/>
      <c r="K1949" s="1"/>
      <c r="L1949" s="19"/>
      <c r="M1949" s="1">
        <v>2012</v>
      </c>
      <c r="N1949" s="1">
        <v>140.5</v>
      </c>
      <c r="O1949" s="1">
        <v>121.5</v>
      </c>
      <c r="P1949" s="1">
        <v>115.8</v>
      </c>
      <c r="Q1949" s="1">
        <v>86.3</v>
      </c>
      <c r="R1949" s="1">
        <v>102.6</v>
      </c>
      <c r="S1949" s="1">
        <v>124.8</v>
      </c>
      <c r="T1949" s="1">
        <v>132.1</v>
      </c>
      <c r="U1949" s="1">
        <v>159.69999999999999</v>
      </c>
      <c r="V1949" s="1">
        <v>179</v>
      </c>
      <c r="W1949" s="1">
        <v>195.9</v>
      </c>
      <c r="X1949" s="1">
        <v>198.1</v>
      </c>
      <c r="Z1949" s="3">
        <f xml:space="preserve"> IFERROR(AVEDEV(Table1[[#This Row],[GP 2012]:[GP 2021]]) / Table1[[#This Row],[Avg GP]], "x")</f>
        <v>0.19410985127374464</v>
      </c>
      <c r="AA1949" s="2">
        <f xml:space="preserve"> IFERROR(AVERAGE(Table1[[#This Row],[GP 2012]:[GP 2021]]), "x")</f>
        <v>135.82</v>
      </c>
      <c r="AB1949" s="11">
        <f>Table1[Equity]/Table1[Market Capital]</f>
        <v>1.054423505779412</v>
      </c>
      <c r="AC1949" s="1">
        <v>875.8</v>
      </c>
      <c r="AD1949" s="1">
        <v>932.4</v>
      </c>
      <c r="AE1949" s="1">
        <v>974.1</v>
      </c>
      <c r="AF1949" s="1">
        <v>988.8</v>
      </c>
      <c r="AG1949" s="15">
        <v>1036</v>
      </c>
      <c r="AH1949" s="15">
        <v>1100.3</v>
      </c>
      <c r="AI1949" s="15">
        <v>1111.9000000000001</v>
      </c>
      <c r="AJ1949" s="15">
        <v>1147.4000000000001</v>
      </c>
      <c r="AK1949" s="15">
        <v>1223.0999999999999</v>
      </c>
      <c r="AL1949" s="15">
        <v>1200.0999999999999</v>
      </c>
      <c r="AM1949" s="15">
        <v>1176.3</v>
      </c>
      <c r="AN1949" s="1">
        <v>619.4</v>
      </c>
      <c r="AO1949" s="3">
        <f xml:space="preserve"> IFERROR(Table1[[#This Row],[GP 2012]]/Table1[[#This Row],[Total Assets 2012]], "x")</f>
        <v>0.16042475451016214</v>
      </c>
      <c r="AP1949" s="3">
        <f xml:space="preserve"> IFERROR(Table1[[#This Row],[GP 2013]]/Table1[[#This Row],[Total Assets 2013]], "x")</f>
        <v>0.1303088803088803</v>
      </c>
      <c r="AQ1949" s="3">
        <f xml:space="preserve"> IFERROR(Table1[[#This Row],[GP 2014]]/Table1[[#This Row],[Total Assets 2014]], "x")</f>
        <v>0.1188789651986449</v>
      </c>
      <c r="AR1949" s="3">
        <f xml:space="preserve"> IFERROR(Table1[[#This Row],[GP 2015]]/Table1[[#This Row],[Total Assets 2015]], "x")</f>
        <v>8.7277508090614894E-2</v>
      </c>
      <c r="AS1949" s="3">
        <f xml:space="preserve"> IFERROR(Table1[[#This Row],[GP 2016]]/Table1[[#This Row],[Total Assets 2016]], "x")</f>
        <v>9.9034749034749028E-2</v>
      </c>
      <c r="AT1949" s="3">
        <f xml:space="preserve"> IFERROR(Table1[[#This Row],[GP 2017]]/Table1[[#This Row],[Total Assets 2017]], "x")</f>
        <v>0.11342361174225211</v>
      </c>
      <c r="AU1949" s="3">
        <f xml:space="preserve"> IFERROR(Table1[[#This Row],[GP 2018]]/Table1[[#This Row],[Total Assets 2018]], "x")</f>
        <v>0.11880564798992714</v>
      </c>
      <c r="AV1949" s="3">
        <f xml:space="preserve"> IFERROR(Table1[[#This Row],[GP 2019]]/Table1[[#This Row],[Total Assets 2019]], "x")</f>
        <v>0.13918424263552376</v>
      </c>
      <c r="AW1949" s="3">
        <f xml:space="preserve"> IFERROR(Table1[[#This Row],[GP 2020]]/Table1[[#This Row],[Total Assets 2020]], "x")</f>
        <v>0.14634943994767396</v>
      </c>
      <c r="AX1949" s="3">
        <f xml:space="preserve"> IFERROR(Table1[[#This Row],[GP 2021]]/Table1[[#This Row],[Total Assets 2021]], "x")</f>
        <v>0.16323639696691944</v>
      </c>
      <c r="AY1949" s="3">
        <f xml:space="preserve"> IFERROR(Table1[[#This Row],[GP TTM]]/Table1[[#This Row],[Total Assets TTM]], "x")</f>
        <v>0.16840941936580806</v>
      </c>
      <c r="BA1949" s="3">
        <f xml:space="preserve"> IFERROR(ABS(Table1[[#This Row],[ROA 2013]]-Table1[[#This Row],[ROA 2012]]), "x")</f>
        <v>3.0115874201281839E-2</v>
      </c>
      <c r="BB1949" s="3">
        <f xml:space="preserve"> IFERROR(ABS(Table1[[#This Row],[ROA 2014]]-Table1[[#This Row],[ROA 2013]]), "x")</f>
        <v>1.1429915110235403E-2</v>
      </c>
      <c r="BC1949" s="3">
        <f xml:space="preserve"> IFERROR(ABS(Table1[[#This Row],[ROA 2015]]-Table1[[#This Row],[ROA 2014]]), "x")</f>
        <v>3.1601457108030001E-2</v>
      </c>
      <c r="BD1949" s="3">
        <f xml:space="preserve"> IFERROR(ABS(Table1[[#This Row],[ROA 2016]]-Table1[[#This Row],[ROA 2015]]), "x")</f>
        <v>1.1757240944134134E-2</v>
      </c>
      <c r="BE1949" s="3">
        <f xml:space="preserve"> IFERROR(ABS(Table1[[#This Row],[ROA 2017]]-Table1[[#This Row],[ROA 2016]]), "x")</f>
        <v>1.4388862707503086E-2</v>
      </c>
      <c r="BF1949" s="3">
        <f xml:space="preserve"> IFERROR(ABS(Table1[[#This Row],[ROA 2018]]-Table1[[#This Row],[ROA 2017]]), "x")</f>
        <v>5.3820362476750261E-3</v>
      </c>
      <c r="BG1949" s="3">
        <f xml:space="preserve"> IFERROR(ABS(Table1[[#This Row],[ROA 2019]]-Table1[[#This Row],[ROA 2018]]), "x")</f>
        <v>2.0378594645596618E-2</v>
      </c>
      <c r="BH1949" s="3">
        <f xml:space="preserve"> IFERROR(ABS(Table1[[#This Row],[ROA 2020]]-Table1[[#This Row],[ROA 2019]]), "x")</f>
        <v>7.1651973121502066E-3</v>
      </c>
      <c r="BI1949" s="3">
        <f xml:space="preserve"> IFERROR(ABS(Table1[[#This Row],[ROA 2021]]-Table1[[#This Row],[ROA 2020]]), "x")</f>
        <v>1.6886957019245474E-2</v>
      </c>
      <c r="BJ1949" s="3">
        <f xml:space="preserve"> IFERROR(AVERAGE(Table1[[#This Row],[ROA 2013-2012]:[ROA 2021-2020]]), "x")</f>
        <v>1.6567348366205756E-2</v>
      </c>
      <c r="BK1949" s="3">
        <f>IFERROR(AVERAGE(Table1[[#This Row],[ROA 2012]:[ROA 2021]]), "x")</f>
        <v>0.12769241964253478</v>
      </c>
      <c r="BN1949" s="1">
        <f>SUM(Table1[[#This Row],[B/M Rank]:[ROA Rank]])</f>
        <v>0</v>
      </c>
    </row>
    <row r="1950" spans="1:66" x14ac:dyDescent="0.25">
      <c r="A1950" s="1" t="s">
        <v>2864</v>
      </c>
      <c r="B1950" s="1" t="s">
        <v>872</v>
      </c>
      <c r="C1950" s="1" t="s">
        <v>4417</v>
      </c>
      <c r="D1950" s="1" t="s">
        <v>268</v>
      </c>
      <c r="E1950" s="1" t="s">
        <v>108</v>
      </c>
      <c r="F1950" s="1">
        <v>588.66</v>
      </c>
      <c r="G1950" s="19"/>
      <c r="H1950" s="19"/>
      <c r="I1950" s="19"/>
      <c r="J1950" s="19"/>
      <c r="K1950" s="1"/>
      <c r="L1950" s="19"/>
      <c r="M1950" s="1">
        <v>2017</v>
      </c>
      <c r="S1950" s="1">
        <v>80.099999999999994</v>
      </c>
      <c r="T1950" s="1">
        <v>25.1</v>
      </c>
      <c r="U1950" s="1">
        <v>6.4</v>
      </c>
      <c r="V1950" s="1">
        <v>-0.4</v>
      </c>
      <c r="W1950" s="1">
        <v>-0.5</v>
      </c>
      <c r="X1950" s="1">
        <v>0.9</v>
      </c>
      <c r="Z1950" s="3">
        <f xml:space="preserve"> IFERROR(AVEDEV(Table1[[#This Row],[GP 2012]:[GP 2021]]) / Table1[[#This Row],[Avg GP]], "x")</f>
        <v>1.1006323396567299</v>
      </c>
      <c r="AA1950" s="2">
        <f xml:space="preserve"> IFERROR(AVERAGE(Table1[[#This Row],[GP 2012]:[GP 2021]]), "x")</f>
        <v>22.139999999999997</v>
      </c>
      <c r="AB1950" s="11">
        <f>Table1[Equity]/Table1[Market Capital]</f>
        <v>0.82322563109434999</v>
      </c>
      <c r="AH1950" s="1">
        <v>208</v>
      </c>
      <c r="AI1950" s="1">
        <v>191</v>
      </c>
      <c r="AJ1950" s="1">
        <v>210.7</v>
      </c>
      <c r="AK1950" s="1">
        <v>182.3</v>
      </c>
      <c r="AL1950" s="1">
        <v>830</v>
      </c>
      <c r="AM1950" s="1">
        <v>800</v>
      </c>
      <c r="AN1950" s="1">
        <v>484.6</v>
      </c>
      <c r="AO1950" s="3" t="str">
        <f xml:space="preserve"> IFERROR(Table1[[#This Row],[GP 2012]]/Table1[[#This Row],[Total Assets 2012]], "x")</f>
        <v>x</v>
      </c>
      <c r="AP1950" s="3" t="str">
        <f xml:space="preserve"> IFERROR(Table1[[#This Row],[GP 2013]]/Table1[[#This Row],[Total Assets 2013]], "x")</f>
        <v>x</v>
      </c>
      <c r="AQ1950" s="3" t="str">
        <f xml:space="preserve"> IFERROR(Table1[[#This Row],[GP 2014]]/Table1[[#This Row],[Total Assets 2014]], "x")</f>
        <v>x</v>
      </c>
      <c r="AR1950" s="3" t="str">
        <f xml:space="preserve"> IFERROR(Table1[[#This Row],[GP 2015]]/Table1[[#This Row],[Total Assets 2015]], "x")</f>
        <v>x</v>
      </c>
      <c r="AS1950" s="3" t="str">
        <f xml:space="preserve"> IFERROR(Table1[[#This Row],[GP 2016]]/Table1[[#This Row],[Total Assets 2016]], "x")</f>
        <v>x</v>
      </c>
      <c r="AT1950" s="3">
        <f xml:space="preserve"> IFERROR(Table1[[#This Row],[GP 2017]]/Table1[[#This Row],[Total Assets 2017]], "x")</f>
        <v>0.38509615384615381</v>
      </c>
      <c r="AU1950" s="3">
        <f xml:space="preserve"> IFERROR(Table1[[#This Row],[GP 2018]]/Table1[[#This Row],[Total Assets 2018]], "x")</f>
        <v>0.13141361256544504</v>
      </c>
      <c r="AV1950" s="3">
        <f xml:space="preserve"> IFERROR(Table1[[#This Row],[GP 2019]]/Table1[[#This Row],[Total Assets 2019]], "x")</f>
        <v>3.0374940673944001E-2</v>
      </c>
      <c r="AW1950" s="3">
        <f xml:space="preserve"> IFERROR(Table1[[#This Row],[GP 2020]]/Table1[[#This Row],[Total Assets 2020]], "x")</f>
        <v>-2.1941854086670325E-3</v>
      </c>
      <c r="AX1950" s="3">
        <f xml:space="preserve"> IFERROR(Table1[[#This Row],[GP 2021]]/Table1[[#This Row],[Total Assets 2021]], "x")</f>
        <v>-6.0240963855421692E-4</v>
      </c>
      <c r="AY1950" s="3">
        <f xml:space="preserve"> IFERROR(Table1[[#This Row],[GP TTM]]/Table1[[#This Row],[Total Assets TTM]], "x")</f>
        <v>1.1250000000000001E-3</v>
      </c>
      <c r="BA1950" s="3" t="str">
        <f xml:space="preserve"> IFERROR(ABS(Table1[[#This Row],[ROA 2013]]-Table1[[#This Row],[ROA 2012]]), "x")</f>
        <v>x</v>
      </c>
      <c r="BB1950" s="3" t="str">
        <f xml:space="preserve"> IFERROR(ABS(Table1[[#This Row],[ROA 2014]]-Table1[[#This Row],[ROA 2013]]), "x")</f>
        <v>x</v>
      </c>
      <c r="BC1950" s="3" t="str">
        <f xml:space="preserve"> IFERROR(ABS(Table1[[#This Row],[ROA 2015]]-Table1[[#This Row],[ROA 2014]]), "x")</f>
        <v>x</v>
      </c>
      <c r="BD1950" s="3" t="str">
        <f xml:space="preserve"> IFERROR(ABS(Table1[[#This Row],[ROA 2016]]-Table1[[#This Row],[ROA 2015]]), "x")</f>
        <v>x</v>
      </c>
      <c r="BE1950" s="3" t="str">
        <f xml:space="preserve"> IFERROR(ABS(Table1[[#This Row],[ROA 2017]]-Table1[[#This Row],[ROA 2016]]), "x")</f>
        <v>x</v>
      </c>
      <c r="BF1950" s="3">
        <f xml:space="preserve"> IFERROR(ABS(Table1[[#This Row],[ROA 2018]]-Table1[[#This Row],[ROA 2017]]), "x")</f>
        <v>0.25368254128070877</v>
      </c>
      <c r="BG1950" s="3">
        <f xml:space="preserve"> IFERROR(ABS(Table1[[#This Row],[ROA 2019]]-Table1[[#This Row],[ROA 2018]]), "x")</f>
        <v>0.10103867189150104</v>
      </c>
      <c r="BH1950" s="3">
        <f xml:space="preserve"> IFERROR(ABS(Table1[[#This Row],[ROA 2020]]-Table1[[#This Row],[ROA 2019]]), "x")</f>
        <v>3.2569126082611033E-2</v>
      </c>
      <c r="BI1950" s="3">
        <f xml:space="preserve"> IFERROR(ABS(Table1[[#This Row],[ROA 2021]]-Table1[[#This Row],[ROA 2020]]), "x")</f>
        <v>1.5917757701128157E-3</v>
      </c>
      <c r="BJ1950" s="3">
        <f xml:space="preserve"> IFERROR(AVERAGE(Table1[[#This Row],[ROA 2013-2012]:[ROA 2021-2020]]), "x")</f>
        <v>9.7220528756233424E-2</v>
      </c>
      <c r="BK1950" s="3">
        <f>IFERROR(AVERAGE(Table1[[#This Row],[ROA 2012]:[ROA 2021]]), "x")</f>
        <v>0.10881762240766432</v>
      </c>
      <c r="BN1950" s="1">
        <f>SUM(Table1[[#This Row],[B/M Rank]:[ROA Rank]])</f>
        <v>0</v>
      </c>
    </row>
    <row r="1951" spans="1:66" x14ac:dyDescent="0.25">
      <c r="A1951" s="1" t="s">
        <v>2387</v>
      </c>
      <c r="B1951" s="1" t="s">
        <v>438</v>
      </c>
      <c r="C1951" s="1" t="s">
        <v>439</v>
      </c>
      <c r="D1951" s="1" t="s">
        <v>440</v>
      </c>
      <c r="E1951" s="1" t="s">
        <v>108</v>
      </c>
      <c r="F1951" s="1">
        <v>589.79</v>
      </c>
      <c r="G1951" s="19"/>
      <c r="H1951" s="19"/>
      <c r="I1951" s="19"/>
      <c r="J1951" s="19"/>
      <c r="K1951" s="1"/>
      <c r="L1951" s="19"/>
      <c r="M1951" s="1">
        <v>2012</v>
      </c>
      <c r="N1951" s="1">
        <v>110.2</v>
      </c>
      <c r="O1951" s="1">
        <v>174.8</v>
      </c>
      <c r="P1951" s="1">
        <v>265.5</v>
      </c>
      <c r="Q1951" s="1">
        <v>165.2</v>
      </c>
      <c r="R1951" s="1">
        <v>111.8</v>
      </c>
      <c r="S1951" s="1">
        <v>249.8</v>
      </c>
      <c r="T1951" s="1">
        <v>284.60000000000002</v>
      </c>
      <c r="U1951" s="1">
        <v>273.39999999999998</v>
      </c>
      <c r="V1951" s="1">
        <v>171.9</v>
      </c>
      <c r="W1951" s="1">
        <v>258.2</v>
      </c>
      <c r="X1951" s="1">
        <v>276.2</v>
      </c>
      <c r="Z1951" s="3">
        <f xml:space="preserve"> IFERROR(AVEDEV(Table1[[#This Row],[GP 2012]:[GP 2021]]) / Table1[[#This Row],[Avg GP]], "x")</f>
        <v>0.28933862690035828</v>
      </c>
      <c r="AA1951" s="2">
        <f xml:space="preserve"> IFERROR(AVERAGE(Table1[[#This Row],[GP 2012]:[GP 2021]]), "x")</f>
        <v>206.54000000000002</v>
      </c>
      <c r="AB1951" s="11">
        <f>Table1[Equity]/Table1[Market Capital]</f>
        <v>0.82147883144848166</v>
      </c>
      <c r="AC1951" s="1">
        <v>354.6</v>
      </c>
      <c r="AD1951" s="1">
        <v>807.3</v>
      </c>
      <c r="AE1951" s="15">
        <v>1088.0999999999999</v>
      </c>
      <c r="AF1951" s="1">
        <v>931.5</v>
      </c>
      <c r="AG1951" s="1">
        <v>979</v>
      </c>
      <c r="AH1951" s="15">
        <v>1140.7</v>
      </c>
      <c r="AI1951" s="15">
        <v>1321.8</v>
      </c>
      <c r="AJ1951" s="15">
        <v>1219.8</v>
      </c>
      <c r="AK1951" s="1">
        <v>857.9</v>
      </c>
      <c r="AL1951" s="15">
        <v>1087.5999999999999</v>
      </c>
      <c r="AM1951" s="15">
        <v>1162.2</v>
      </c>
      <c r="AN1951" s="1">
        <v>484.5</v>
      </c>
      <c r="AO1951" s="3">
        <f xml:space="preserve"> IFERROR(Table1[[#This Row],[GP 2012]]/Table1[[#This Row],[Total Assets 2012]], "x")</f>
        <v>0.3107727016356458</v>
      </c>
      <c r="AP1951" s="3">
        <f xml:space="preserve"> IFERROR(Table1[[#This Row],[GP 2013]]/Table1[[#This Row],[Total Assets 2013]], "x")</f>
        <v>0.21652421652421655</v>
      </c>
      <c r="AQ1951" s="3">
        <f xml:space="preserve"> IFERROR(Table1[[#This Row],[GP 2014]]/Table1[[#This Row],[Total Assets 2014]], "x")</f>
        <v>0.24400330851943758</v>
      </c>
      <c r="AR1951" s="3">
        <f xml:space="preserve"> IFERROR(Table1[[#This Row],[GP 2015]]/Table1[[#This Row],[Total Assets 2015]], "x")</f>
        <v>0.17734836285560923</v>
      </c>
      <c r="AS1951" s="3">
        <f xml:space="preserve"> IFERROR(Table1[[#This Row],[GP 2016]]/Table1[[#This Row],[Total Assets 2016]], "x")</f>
        <v>0.11419816138917262</v>
      </c>
      <c r="AT1951" s="3">
        <f xml:space="preserve"> IFERROR(Table1[[#This Row],[GP 2017]]/Table1[[#This Row],[Total Assets 2017]], "x")</f>
        <v>0.21898834049267993</v>
      </c>
      <c r="AU1951" s="3">
        <f xml:space="preserve"> IFERROR(Table1[[#This Row],[GP 2018]]/Table1[[#This Row],[Total Assets 2018]], "x")</f>
        <v>0.21531245271599336</v>
      </c>
      <c r="AV1951" s="3">
        <f xml:space="preserve"> IFERROR(Table1[[#This Row],[GP 2019]]/Table1[[#This Row],[Total Assets 2019]], "x")</f>
        <v>0.22413510411542875</v>
      </c>
      <c r="AW1951" s="3">
        <f xml:space="preserve"> IFERROR(Table1[[#This Row],[GP 2020]]/Table1[[#This Row],[Total Assets 2020]], "x")</f>
        <v>0.20037300384660217</v>
      </c>
      <c r="AX1951" s="3">
        <f xml:space="preserve"> IFERROR(Table1[[#This Row],[GP 2021]]/Table1[[#This Row],[Total Assets 2021]], "x")</f>
        <v>0.23740345715336522</v>
      </c>
      <c r="AY1951" s="3">
        <f xml:space="preserve"> IFERROR(Table1[[#This Row],[GP TTM]]/Table1[[#This Row],[Total Assets TTM]], "x")</f>
        <v>0.23765272758561348</v>
      </c>
      <c r="BA1951" s="3">
        <f xml:space="preserve"> IFERROR(ABS(Table1[[#This Row],[ROA 2013]]-Table1[[#This Row],[ROA 2012]]), "x")</f>
        <v>9.4248485111429248E-2</v>
      </c>
      <c r="BB1951" s="3">
        <f xml:space="preserve"> IFERROR(ABS(Table1[[#This Row],[ROA 2014]]-Table1[[#This Row],[ROA 2013]]), "x")</f>
        <v>2.7479091995221028E-2</v>
      </c>
      <c r="BC1951" s="3">
        <f xml:space="preserve"> IFERROR(ABS(Table1[[#This Row],[ROA 2015]]-Table1[[#This Row],[ROA 2014]]), "x")</f>
        <v>6.6654945663828347E-2</v>
      </c>
      <c r="BD1951" s="3">
        <f xml:space="preserve"> IFERROR(ABS(Table1[[#This Row],[ROA 2016]]-Table1[[#This Row],[ROA 2015]]), "x")</f>
        <v>6.3150201466436615E-2</v>
      </c>
      <c r="BE1951" s="3">
        <f xml:space="preserve"> IFERROR(ABS(Table1[[#This Row],[ROA 2017]]-Table1[[#This Row],[ROA 2016]]), "x")</f>
        <v>0.10479017910350731</v>
      </c>
      <c r="BF1951" s="3">
        <f xml:space="preserve"> IFERROR(ABS(Table1[[#This Row],[ROA 2018]]-Table1[[#This Row],[ROA 2017]]), "x")</f>
        <v>3.675887776686565E-3</v>
      </c>
      <c r="BG1951" s="3">
        <f xml:space="preserve"> IFERROR(ABS(Table1[[#This Row],[ROA 2019]]-Table1[[#This Row],[ROA 2018]]), "x")</f>
        <v>8.8226513994353883E-3</v>
      </c>
      <c r="BH1951" s="3">
        <f xml:space="preserve"> IFERROR(ABS(Table1[[#This Row],[ROA 2020]]-Table1[[#This Row],[ROA 2019]]), "x")</f>
        <v>2.376210026882658E-2</v>
      </c>
      <c r="BI1951" s="3">
        <f xml:space="preserve"> IFERROR(ABS(Table1[[#This Row],[ROA 2021]]-Table1[[#This Row],[ROA 2020]]), "x")</f>
        <v>3.703045330676305E-2</v>
      </c>
      <c r="BJ1951" s="3">
        <f xml:space="preserve"> IFERROR(AVERAGE(Table1[[#This Row],[ROA 2013-2012]:[ROA 2021-2020]]), "x")</f>
        <v>4.7734888454681573E-2</v>
      </c>
      <c r="BK1951" s="3">
        <f>IFERROR(AVERAGE(Table1[[#This Row],[ROA 2012]:[ROA 2021]]), "x")</f>
        <v>0.21590591092481515</v>
      </c>
      <c r="BN1951" s="1">
        <f>SUM(Table1[[#This Row],[B/M Rank]:[ROA Rank]])</f>
        <v>0</v>
      </c>
    </row>
    <row r="1952" spans="1:66" x14ac:dyDescent="0.25">
      <c r="A1952" s="1" t="s">
        <v>2800</v>
      </c>
      <c r="B1952" s="1" t="s">
        <v>830</v>
      </c>
      <c r="C1952" s="1" t="s">
        <v>4417</v>
      </c>
      <c r="D1952" s="1" t="s">
        <v>268</v>
      </c>
      <c r="E1952" s="1" t="s">
        <v>108</v>
      </c>
      <c r="F1952" s="1">
        <v>592.49</v>
      </c>
      <c r="G1952" s="19"/>
      <c r="H1952" s="19"/>
      <c r="I1952" s="19"/>
      <c r="J1952" s="19"/>
      <c r="K1952" s="1"/>
      <c r="L1952" s="19"/>
      <c r="M1952" s="1">
        <v>2017</v>
      </c>
      <c r="S1952" s="1">
        <v>3</v>
      </c>
      <c r="T1952" s="1">
        <v>3.2</v>
      </c>
      <c r="U1952" s="1">
        <v>3.5</v>
      </c>
      <c r="V1952" s="1">
        <v>15.7</v>
      </c>
      <c r="W1952" s="1">
        <v>27.2</v>
      </c>
      <c r="X1952" s="1">
        <v>34.1</v>
      </c>
      <c r="Z1952" s="3">
        <f xml:space="preserve"> IFERROR(AVEDEV(Table1[[#This Row],[GP 2012]:[GP 2021]]) / Table1[[#This Row],[Avg GP]], "x")</f>
        <v>0.83117870722433462</v>
      </c>
      <c r="AA1952" s="2">
        <f xml:space="preserve"> IFERROR(AVERAGE(Table1[[#This Row],[GP 2012]:[GP 2021]]), "x")</f>
        <v>10.52</v>
      </c>
      <c r="AB1952" s="11">
        <f>Table1[Equity]/Table1[Market Capital]</f>
        <v>0.68203682762578277</v>
      </c>
      <c r="AH1952" s="1">
        <v>46</v>
      </c>
      <c r="AI1952" s="1">
        <v>53.2</v>
      </c>
      <c r="AJ1952" s="1">
        <v>99</v>
      </c>
      <c r="AK1952" s="1">
        <v>369</v>
      </c>
      <c r="AL1952" s="1">
        <v>475.5</v>
      </c>
      <c r="AM1952" s="1">
        <v>476.3</v>
      </c>
      <c r="AN1952" s="1">
        <v>404.1</v>
      </c>
      <c r="AO1952" s="3" t="str">
        <f xml:space="preserve"> IFERROR(Table1[[#This Row],[GP 2012]]/Table1[[#This Row],[Total Assets 2012]], "x")</f>
        <v>x</v>
      </c>
      <c r="AP1952" s="3" t="str">
        <f xml:space="preserve"> IFERROR(Table1[[#This Row],[GP 2013]]/Table1[[#This Row],[Total Assets 2013]], "x")</f>
        <v>x</v>
      </c>
      <c r="AQ1952" s="3" t="str">
        <f xml:space="preserve"> IFERROR(Table1[[#This Row],[GP 2014]]/Table1[[#This Row],[Total Assets 2014]], "x")</f>
        <v>x</v>
      </c>
      <c r="AR1952" s="3" t="str">
        <f xml:space="preserve"> IFERROR(Table1[[#This Row],[GP 2015]]/Table1[[#This Row],[Total Assets 2015]], "x")</f>
        <v>x</v>
      </c>
      <c r="AS1952" s="3" t="str">
        <f xml:space="preserve"> IFERROR(Table1[[#This Row],[GP 2016]]/Table1[[#This Row],[Total Assets 2016]], "x")</f>
        <v>x</v>
      </c>
      <c r="AT1952" s="3">
        <f xml:space="preserve"> IFERROR(Table1[[#This Row],[GP 2017]]/Table1[[#This Row],[Total Assets 2017]], "x")</f>
        <v>6.5217391304347824E-2</v>
      </c>
      <c r="AU1952" s="3">
        <f xml:space="preserve"> IFERROR(Table1[[#This Row],[GP 2018]]/Table1[[#This Row],[Total Assets 2018]], "x")</f>
        <v>6.0150375939849621E-2</v>
      </c>
      <c r="AV1952" s="3">
        <f xml:space="preserve"> IFERROR(Table1[[#This Row],[GP 2019]]/Table1[[#This Row],[Total Assets 2019]], "x")</f>
        <v>3.5353535353535352E-2</v>
      </c>
      <c r="AW1952" s="3">
        <f xml:space="preserve"> IFERROR(Table1[[#This Row],[GP 2020]]/Table1[[#This Row],[Total Assets 2020]], "x")</f>
        <v>4.2547425474254739E-2</v>
      </c>
      <c r="AX1952" s="3">
        <f xml:space="preserve"> IFERROR(Table1[[#This Row],[GP 2021]]/Table1[[#This Row],[Total Assets 2021]], "x")</f>
        <v>5.7202944269190321E-2</v>
      </c>
      <c r="AY1952" s="3">
        <f xml:space="preserve"> IFERROR(Table1[[#This Row],[GP TTM]]/Table1[[#This Row],[Total Assets TTM]], "x")</f>
        <v>7.1593533487297925E-2</v>
      </c>
      <c r="BA1952" s="3" t="str">
        <f xml:space="preserve"> IFERROR(ABS(Table1[[#This Row],[ROA 2013]]-Table1[[#This Row],[ROA 2012]]), "x")</f>
        <v>x</v>
      </c>
      <c r="BB1952" s="3" t="str">
        <f xml:space="preserve"> IFERROR(ABS(Table1[[#This Row],[ROA 2014]]-Table1[[#This Row],[ROA 2013]]), "x")</f>
        <v>x</v>
      </c>
      <c r="BC1952" s="3" t="str">
        <f xml:space="preserve"> IFERROR(ABS(Table1[[#This Row],[ROA 2015]]-Table1[[#This Row],[ROA 2014]]), "x")</f>
        <v>x</v>
      </c>
      <c r="BD1952" s="3" t="str">
        <f xml:space="preserve"> IFERROR(ABS(Table1[[#This Row],[ROA 2016]]-Table1[[#This Row],[ROA 2015]]), "x")</f>
        <v>x</v>
      </c>
      <c r="BE1952" s="3" t="str">
        <f xml:space="preserve"> IFERROR(ABS(Table1[[#This Row],[ROA 2017]]-Table1[[#This Row],[ROA 2016]]), "x")</f>
        <v>x</v>
      </c>
      <c r="BF1952" s="3">
        <f xml:space="preserve"> IFERROR(ABS(Table1[[#This Row],[ROA 2018]]-Table1[[#This Row],[ROA 2017]]), "x")</f>
        <v>5.0670153644982036E-3</v>
      </c>
      <c r="BG1952" s="3">
        <f xml:space="preserve"> IFERROR(ABS(Table1[[#This Row],[ROA 2019]]-Table1[[#This Row],[ROA 2018]]), "x")</f>
        <v>2.4796840586314269E-2</v>
      </c>
      <c r="BH1952" s="3">
        <f xml:space="preserve"> IFERROR(ABS(Table1[[#This Row],[ROA 2020]]-Table1[[#This Row],[ROA 2019]]), "x")</f>
        <v>7.1938901207193873E-3</v>
      </c>
      <c r="BI1952" s="3">
        <f xml:space="preserve"> IFERROR(ABS(Table1[[#This Row],[ROA 2021]]-Table1[[#This Row],[ROA 2020]]), "x")</f>
        <v>1.4655518794935582E-2</v>
      </c>
      <c r="BJ1952" s="3">
        <f xml:space="preserve"> IFERROR(AVERAGE(Table1[[#This Row],[ROA 2013-2012]:[ROA 2021-2020]]), "x")</f>
        <v>1.292831621661686E-2</v>
      </c>
      <c r="BK1952" s="3">
        <f>IFERROR(AVERAGE(Table1[[#This Row],[ROA 2012]:[ROA 2021]]), "x")</f>
        <v>5.2094334468235581E-2</v>
      </c>
      <c r="BN1952" s="1">
        <f>SUM(Table1[[#This Row],[B/M Rank]:[ROA Rank]])</f>
        <v>0</v>
      </c>
    </row>
    <row r="1953" spans="1:66" x14ac:dyDescent="0.25">
      <c r="A1953" s="1" t="s">
        <v>2852</v>
      </c>
      <c r="B1953" s="1" t="s">
        <v>861</v>
      </c>
      <c r="C1953" s="1" t="s">
        <v>4417</v>
      </c>
      <c r="D1953" s="1" t="s">
        <v>268</v>
      </c>
      <c r="E1953" s="1" t="s">
        <v>108</v>
      </c>
      <c r="F1953" s="1">
        <v>600.28</v>
      </c>
      <c r="G1953" s="19"/>
      <c r="H1953" s="19"/>
      <c r="I1953" s="19"/>
      <c r="J1953" s="19"/>
      <c r="K1953" s="1"/>
      <c r="L1953" s="19"/>
      <c r="M1953" s="1" t="s">
        <v>4362</v>
      </c>
      <c r="N1953" s="1" t="s">
        <v>4368</v>
      </c>
      <c r="O1953" s="1" t="s">
        <v>4368</v>
      </c>
      <c r="P1953" s="1" t="s">
        <v>4368</v>
      </c>
      <c r="Q1953" s="1">
        <v>-21.8</v>
      </c>
      <c r="R1953" s="1">
        <v>-31.9</v>
      </c>
      <c r="S1953" s="1">
        <v>47.3</v>
      </c>
      <c r="T1953" s="1">
        <v>385.7</v>
      </c>
      <c r="U1953" s="1">
        <v>15.8</v>
      </c>
      <c r="V1953" s="1">
        <v>40.200000000000003</v>
      </c>
      <c r="W1953" s="1">
        <v>82.5</v>
      </c>
      <c r="X1953" s="1">
        <v>84.2</v>
      </c>
      <c r="Z1953" s="3">
        <f xml:space="preserve"> IFERROR(AVEDEV(Table1[[#This Row],[GP 2012]:[GP 2021]]) / Table1[[#This Row],[Avg GP]], "x")</f>
        <v>1.2369916680461293</v>
      </c>
      <c r="AA1953" s="2">
        <f xml:space="preserve"> IFERROR(AVERAGE(Table1[[#This Row],[GP 2012]:[GP 2021]]), "x")</f>
        <v>73.971428571428561</v>
      </c>
      <c r="AB1953" s="11">
        <f>Table1[Equity]/Table1[Market Capital]</f>
        <v>0.60705004331312051</v>
      </c>
      <c r="AC1953" s="1">
        <v>241.9</v>
      </c>
      <c r="AD1953" s="1">
        <v>368.7</v>
      </c>
      <c r="AE1953" s="1">
        <v>347.5</v>
      </c>
      <c r="AF1953" s="1">
        <v>315.8</v>
      </c>
      <c r="AG1953" s="1">
        <v>353.3</v>
      </c>
      <c r="AH1953" s="1">
        <v>371.3</v>
      </c>
      <c r="AI1953" s="1">
        <v>552.79999999999995</v>
      </c>
      <c r="AJ1953" s="1">
        <v>464.4</v>
      </c>
      <c r="AK1953" s="1">
        <v>378.9</v>
      </c>
      <c r="AL1953" s="1">
        <v>396.9</v>
      </c>
      <c r="AM1953" s="1">
        <v>436</v>
      </c>
      <c r="AN1953" s="1">
        <v>364.4</v>
      </c>
      <c r="AO1953" s="3" t="str">
        <f xml:space="preserve"> IFERROR(Table1[[#This Row],[GP 2012]]/Table1[[#This Row],[Total Assets 2012]], "x")</f>
        <v>x</v>
      </c>
      <c r="AP1953" s="3" t="str">
        <f xml:space="preserve"> IFERROR(Table1[[#This Row],[GP 2013]]/Table1[[#This Row],[Total Assets 2013]], "x")</f>
        <v>x</v>
      </c>
      <c r="AQ1953" s="3" t="str">
        <f xml:space="preserve"> IFERROR(Table1[[#This Row],[GP 2014]]/Table1[[#This Row],[Total Assets 2014]], "x")</f>
        <v>x</v>
      </c>
      <c r="AR1953" s="3">
        <f xml:space="preserve"> IFERROR(Table1[[#This Row],[GP 2015]]/Table1[[#This Row],[Total Assets 2015]], "x")</f>
        <v>-6.9031032298923364E-2</v>
      </c>
      <c r="AS1953" s="3">
        <f xml:space="preserve"> IFERROR(Table1[[#This Row],[GP 2016]]/Table1[[#This Row],[Total Assets 2016]], "x")</f>
        <v>-9.0291536937446917E-2</v>
      </c>
      <c r="AT1953" s="3">
        <f xml:space="preserve"> IFERROR(Table1[[#This Row],[GP 2017]]/Table1[[#This Row],[Total Assets 2017]], "x")</f>
        <v>0.127390250471317</v>
      </c>
      <c r="AU1953" s="3">
        <f xml:space="preserve"> IFERROR(Table1[[#This Row],[GP 2018]]/Table1[[#This Row],[Total Assets 2018]], "x")</f>
        <v>0.6977206946454414</v>
      </c>
      <c r="AV1953" s="3">
        <f xml:space="preserve"> IFERROR(Table1[[#This Row],[GP 2019]]/Table1[[#This Row],[Total Assets 2019]], "x")</f>
        <v>3.4022394487510772E-2</v>
      </c>
      <c r="AW1953" s="3">
        <f xml:space="preserve"> IFERROR(Table1[[#This Row],[GP 2020]]/Table1[[#This Row],[Total Assets 2020]], "x")</f>
        <v>0.10609659540775931</v>
      </c>
      <c r="AX1953" s="3">
        <f xml:space="preserve"> IFERROR(Table1[[#This Row],[GP 2021]]/Table1[[#This Row],[Total Assets 2021]], "x")</f>
        <v>0.20786092214663646</v>
      </c>
      <c r="AY1953" s="3">
        <f xml:space="preserve"> IFERROR(Table1[[#This Row],[GP TTM]]/Table1[[#This Row],[Total Assets TTM]], "x")</f>
        <v>0.19311926605504587</v>
      </c>
      <c r="BA1953" s="3" t="str">
        <f xml:space="preserve"> IFERROR(ABS(Table1[[#This Row],[ROA 2013]]-Table1[[#This Row],[ROA 2012]]), "x")</f>
        <v>x</v>
      </c>
      <c r="BB1953" s="3" t="str">
        <f xml:space="preserve"> IFERROR(ABS(Table1[[#This Row],[ROA 2014]]-Table1[[#This Row],[ROA 2013]]), "x")</f>
        <v>x</v>
      </c>
      <c r="BC1953" s="3" t="str">
        <f xml:space="preserve"> IFERROR(ABS(Table1[[#This Row],[ROA 2015]]-Table1[[#This Row],[ROA 2014]]), "x")</f>
        <v>x</v>
      </c>
      <c r="BD1953" s="3">
        <f xml:space="preserve"> IFERROR(ABS(Table1[[#This Row],[ROA 2016]]-Table1[[#This Row],[ROA 2015]]), "x")</f>
        <v>2.1260504638523553E-2</v>
      </c>
      <c r="BE1953" s="3">
        <f xml:space="preserve"> IFERROR(ABS(Table1[[#This Row],[ROA 2017]]-Table1[[#This Row],[ROA 2016]]), "x")</f>
        <v>0.21768178740876393</v>
      </c>
      <c r="BF1953" s="3">
        <f xml:space="preserve"> IFERROR(ABS(Table1[[#This Row],[ROA 2018]]-Table1[[#This Row],[ROA 2017]]), "x")</f>
        <v>0.57033044417412437</v>
      </c>
      <c r="BG1953" s="3">
        <f xml:space="preserve"> IFERROR(ABS(Table1[[#This Row],[ROA 2019]]-Table1[[#This Row],[ROA 2018]]), "x")</f>
        <v>0.66369830015793063</v>
      </c>
      <c r="BH1953" s="3">
        <f xml:space="preserve"> IFERROR(ABS(Table1[[#This Row],[ROA 2020]]-Table1[[#This Row],[ROA 2019]]), "x")</f>
        <v>7.2074200920248549E-2</v>
      </c>
      <c r="BI1953" s="3">
        <f xml:space="preserve"> IFERROR(ABS(Table1[[#This Row],[ROA 2021]]-Table1[[#This Row],[ROA 2020]]), "x")</f>
        <v>0.10176432673887714</v>
      </c>
      <c r="BJ1953" s="3">
        <f xml:space="preserve"> IFERROR(AVERAGE(Table1[[#This Row],[ROA 2013-2012]:[ROA 2021-2020]]), "x")</f>
        <v>0.274468260673078</v>
      </c>
      <c r="BK1953" s="3">
        <f>IFERROR(AVERAGE(Table1[[#This Row],[ROA 2012]:[ROA 2021]]), "x")</f>
        <v>0.14482404113175637</v>
      </c>
      <c r="BN1953" s="1">
        <f>SUM(Table1[[#This Row],[B/M Rank]:[ROA Rank]])</f>
        <v>0</v>
      </c>
    </row>
    <row r="1954" spans="1:66" x14ac:dyDescent="0.25">
      <c r="A1954" s="1" t="s">
        <v>2807</v>
      </c>
      <c r="B1954" s="1" t="s">
        <v>4439</v>
      </c>
      <c r="C1954" s="1" t="s">
        <v>4417</v>
      </c>
      <c r="D1954" s="1" t="s">
        <v>268</v>
      </c>
      <c r="E1954" s="1" t="s">
        <v>108</v>
      </c>
      <c r="F1954" s="1">
        <v>604.4</v>
      </c>
      <c r="G1954" s="19"/>
      <c r="H1954" s="19"/>
      <c r="I1954" s="19"/>
      <c r="J1954" s="19"/>
      <c r="K1954" s="1"/>
      <c r="L1954" s="19"/>
      <c r="M1954" s="1">
        <v>2012</v>
      </c>
      <c r="O1954" s="1">
        <v>110.4</v>
      </c>
      <c r="P1954" s="1">
        <v>53.4</v>
      </c>
      <c r="Q1954" s="1">
        <v>69.3</v>
      </c>
      <c r="R1954" s="1">
        <v>46.7</v>
      </c>
      <c r="S1954" s="1">
        <v>145.80000000000001</v>
      </c>
      <c r="T1954" s="1">
        <v>143</v>
      </c>
      <c r="U1954" s="1">
        <v>143.9</v>
      </c>
      <c r="V1954" s="1">
        <v>135.30000000000001</v>
      </c>
      <c r="W1954" s="1">
        <v>158.1</v>
      </c>
      <c r="X1954" s="1">
        <v>160.6</v>
      </c>
      <c r="Z1954" s="3">
        <f xml:space="preserve"> IFERROR(AVEDEV(Table1[[#This Row],[GP 2012]:[GP 2021]]) / Table1[[#This Row],[Avg GP]], "x")</f>
        <v>0.332571163468867</v>
      </c>
      <c r="AA1954" s="2">
        <f xml:space="preserve"> IFERROR(AVERAGE(Table1[[#This Row],[GP 2012]:[GP 2021]]), "x")</f>
        <v>111.76666666666667</v>
      </c>
      <c r="AB1954" s="11">
        <f>Table1[Equity]/Table1[Market Capital]</f>
        <v>1.2827597617471873</v>
      </c>
      <c r="AD1954" s="1">
        <v>586.1</v>
      </c>
      <c r="AE1954" s="1">
        <v>515.6</v>
      </c>
      <c r="AF1954" s="1">
        <v>471.6</v>
      </c>
      <c r="AG1954" s="1">
        <v>482.4</v>
      </c>
      <c r="AH1954" s="1">
        <v>529.20000000000005</v>
      </c>
      <c r="AI1954" s="1">
        <v>615.1</v>
      </c>
      <c r="AJ1954" s="1">
        <v>666.9</v>
      </c>
      <c r="AK1954" s="1">
        <v>721.5</v>
      </c>
      <c r="AL1954" s="1">
        <v>820.3</v>
      </c>
      <c r="AM1954" s="1">
        <v>904.6</v>
      </c>
      <c r="AN1954" s="1">
        <v>775.3</v>
      </c>
      <c r="AO1954" s="3" t="str">
        <f xml:space="preserve"> IFERROR(Table1[[#This Row],[GP 2012]]/Table1[[#This Row],[Total Assets 2012]], "x")</f>
        <v>x</v>
      </c>
      <c r="AP1954" s="3">
        <f xml:space="preserve"> IFERROR(Table1[[#This Row],[GP 2013]]/Table1[[#This Row],[Total Assets 2013]], "x")</f>
        <v>0.18836376045043507</v>
      </c>
      <c r="AQ1954" s="3">
        <f xml:space="preserve"> IFERROR(Table1[[#This Row],[GP 2014]]/Table1[[#This Row],[Total Assets 2014]], "x")</f>
        <v>0.10356865787432117</v>
      </c>
      <c r="AR1954" s="3">
        <f xml:space="preserve"> IFERROR(Table1[[#This Row],[GP 2015]]/Table1[[#This Row],[Total Assets 2015]], "x")</f>
        <v>0.14694656488549618</v>
      </c>
      <c r="AS1954" s="3">
        <f xml:space="preserve"> IFERROR(Table1[[#This Row],[GP 2016]]/Table1[[#This Row],[Total Assets 2016]], "x")</f>
        <v>9.6807628524046452E-2</v>
      </c>
      <c r="AT1954" s="3">
        <f xml:space="preserve"> IFERROR(Table1[[#This Row],[GP 2017]]/Table1[[#This Row],[Total Assets 2017]], "x")</f>
        <v>0.27551020408163263</v>
      </c>
      <c r="AU1954" s="3">
        <f xml:space="preserve"> IFERROR(Table1[[#This Row],[GP 2018]]/Table1[[#This Row],[Total Assets 2018]], "x")</f>
        <v>0.23248252316696472</v>
      </c>
      <c r="AV1954" s="3">
        <f xml:space="preserve"> IFERROR(Table1[[#This Row],[GP 2019]]/Table1[[#This Row],[Total Assets 2019]], "x")</f>
        <v>0.2157744789323737</v>
      </c>
      <c r="AW1954" s="3">
        <f xml:space="preserve"> IFERROR(Table1[[#This Row],[GP 2020]]/Table1[[#This Row],[Total Assets 2020]], "x")</f>
        <v>0.18752598752598754</v>
      </c>
      <c r="AX1954" s="3">
        <f xml:space="preserve"> IFERROR(Table1[[#This Row],[GP 2021]]/Table1[[#This Row],[Total Assets 2021]], "x")</f>
        <v>0.19273436547604536</v>
      </c>
      <c r="AY1954" s="3">
        <f xml:space="preserve"> IFERROR(Table1[[#This Row],[GP TTM]]/Table1[[#This Row],[Total Assets TTM]], "x")</f>
        <v>0.17753703294273712</v>
      </c>
      <c r="BA1954" s="3" t="str">
        <f xml:space="preserve"> IFERROR(ABS(Table1[[#This Row],[ROA 2013]]-Table1[[#This Row],[ROA 2012]]), "x")</f>
        <v>x</v>
      </c>
      <c r="BB1954" s="3">
        <f xml:space="preserve"> IFERROR(ABS(Table1[[#This Row],[ROA 2014]]-Table1[[#This Row],[ROA 2013]]), "x")</f>
        <v>8.4795102576113904E-2</v>
      </c>
      <c r="BC1954" s="3">
        <f xml:space="preserve"> IFERROR(ABS(Table1[[#This Row],[ROA 2015]]-Table1[[#This Row],[ROA 2014]]), "x")</f>
        <v>4.3377907011175013E-2</v>
      </c>
      <c r="BD1954" s="3">
        <f xml:space="preserve"> IFERROR(ABS(Table1[[#This Row],[ROA 2016]]-Table1[[#This Row],[ROA 2015]]), "x")</f>
        <v>5.0138936361449726E-2</v>
      </c>
      <c r="BE1954" s="3">
        <f xml:space="preserve"> IFERROR(ABS(Table1[[#This Row],[ROA 2017]]-Table1[[#This Row],[ROA 2016]]), "x")</f>
        <v>0.17870257555758617</v>
      </c>
      <c r="BF1954" s="3">
        <f xml:space="preserve"> IFERROR(ABS(Table1[[#This Row],[ROA 2018]]-Table1[[#This Row],[ROA 2017]]), "x")</f>
        <v>4.302768091466791E-2</v>
      </c>
      <c r="BG1954" s="3">
        <f xml:space="preserve"> IFERROR(ABS(Table1[[#This Row],[ROA 2019]]-Table1[[#This Row],[ROA 2018]]), "x")</f>
        <v>1.6708044234591019E-2</v>
      </c>
      <c r="BH1954" s="3">
        <f xml:space="preserve"> IFERROR(ABS(Table1[[#This Row],[ROA 2020]]-Table1[[#This Row],[ROA 2019]]), "x")</f>
        <v>2.8248491406386161E-2</v>
      </c>
      <c r="BI1954" s="3">
        <f xml:space="preserve"> IFERROR(ABS(Table1[[#This Row],[ROA 2021]]-Table1[[#This Row],[ROA 2020]]), "x")</f>
        <v>5.2083779500578242E-3</v>
      </c>
      <c r="BJ1954" s="3">
        <f xml:space="preserve"> IFERROR(AVERAGE(Table1[[#This Row],[ROA 2013-2012]:[ROA 2021-2020]]), "x")</f>
        <v>5.6275889501503473E-2</v>
      </c>
      <c r="BK1954" s="3">
        <f>IFERROR(AVERAGE(Table1[[#This Row],[ROA 2012]:[ROA 2021]]), "x")</f>
        <v>0.18219046343525588</v>
      </c>
      <c r="BN1954" s="1">
        <f>SUM(Table1[[#This Row],[B/M Rank]:[ROA Rank]])</f>
        <v>0</v>
      </c>
    </row>
    <row r="1955" spans="1:66" x14ac:dyDescent="0.25">
      <c r="A1955" s="1" t="s">
        <v>2783</v>
      </c>
      <c r="B1955" s="1" t="s">
        <v>4428</v>
      </c>
      <c r="C1955" s="1" t="s">
        <v>4417</v>
      </c>
      <c r="D1955" s="1" t="s">
        <v>268</v>
      </c>
      <c r="E1955" s="1" t="s">
        <v>108</v>
      </c>
      <c r="F1955" s="1">
        <v>606.83000000000004</v>
      </c>
      <c r="G1955" s="19"/>
      <c r="H1955" s="19"/>
      <c r="I1955" s="19"/>
      <c r="J1955" s="19"/>
      <c r="K1955" s="1"/>
      <c r="L1955" s="19"/>
      <c r="M1955" s="1">
        <v>2012</v>
      </c>
      <c r="N1955" s="1" t="s">
        <v>4368</v>
      </c>
      <c r="O1955" s="1" t="s">
        <v>4368</v>
      </c>
      <c r="P1955" s="1" t="s">
        <v>4368</v>
      </c>
      <c r="Q1955" s="1">
        <v>0.2</v>
      </c>
      <c r="R1955" s="1">
        <v>3.1</v>
      </c>
      <c r="S1955" s="1">
        <v>3</v>
      </c>
      <c r="T1955" s="1">
        <v>-1.5</v>
      </c>
      <c r="U1955" s="1">
        <v>1.5</v>
      </c>
      <c r="V1955" s="1">
        <v>-0.3</v>
      </c>
      <c r="W1955" s="1">
        <v>-1</v>
      </c>
      <c r="X1955" s="1">
        <v>-0.8</v>
      </c>
      <c r="Z1955" s="3">
        <f xml:space="preserve"> IFERROR(AVEDEV(Table1[[#This Row],[GP 2012]:[GP 2021]]) / Table1[[#This Row],[Avg GP]], "x")</f>
        <v>2.1828571428571424</v>
      </c>
      <c r="AA1955" s="2">
        <f xml:space="preserve"> IFERROR(AVERAGE(Table1[[#This Row],[GP 2012]:[GP 2021]]), "x")</f>
        <v>0.71428571428571441</v>
      </c>
      <c r="AB1955" s="11">
        <f>Table1[Equity]/Table1[Market Capital]</f>
        <v>0.25311866585369869</v>
      </c>
      <c r="AC1955" s="1">
        <v>70</v>
      </c>
      <c r="AD1955" s="1">
        <v>69.599999999999994</v>
      </c>
      <c r="AE1955" s="1">
        <v>28.7</v>
      </c>
      <c r="AF1955" s="1">
        <v>32.200000000000003</v>
      </c>
      <c r="AG1955" s="1">
        <v>30.8</v>
      </c>
      <c r="AH1955" s="1">
        <v>32</v>
      </c>
      <c r="AI1955" s="1">
        <v>104.7</v>
      </c>
      <c r="AJ1955" s="1">
        <v>124.2</v>
      </c>
      <c r="AK1955" s="1">
        <v>178.1</v>
      </c>
      <c r="AL1955" s="1">
        <v>157.19999999999999</v>
      </c>
      <c r="AM1955" s="1">
        <v>156.6</v>
      </c>
      <c r="AN1955" s="1">
        <v>153.6</v>
      </c>
      <c r="AO1955" s="3" t="str">
        <f xml:space="preserve"> IFERROR(Table1[[#This Row],[GP 2012]]/Table1[[#This Row],[Total Assets 2012]], "x")</f>
        <v>x</v>
      </c>
      <c r="AP1955" s="3" t="str">
        <f xml:space="preserve"> IFERROR(Table1[[#This Row],[GP 2013]]/Table1[[#This Row],[Total Assets 2013]], "x")</f>
        <v>x</v>
      </c>
      <c r="AQ1955" s="3" t="str">
        <f xml:space="preserve"> IFERROR(Table1[[#This Row],[GP 2014]]/Table1[[#This Row],[Total Assets 2014]], "x")</f>
        <v>x</v>
      </c>
      <c r="AR1955" s="3">
        <f xml:space="preserve"> IFERROR(Table1[[#This Row],[GP 2015]]/Table1[[#This Row],[Total Assets 2015]], "x")</f>
        <v>6.2111801242236021E-3</v>
      </c>
      <c r="AS1955" s="3">
        <f xml:space="preserve"> IFERROR(Table1[[#This Row],[GP 2016]]/Table1[[#This Row],[Total Assets 2016]], "x")</f>
        <v>0.10064935064935066</v>
      </c>
      <c r="AT1955" s="3">
        <f xml:space="preserve"> IFERROR(Table1[[#This Row],[GP 2017]]/Table1[[#This Row],[Total Assets 2017]], "x")</f>
        <v>9.375E-2</v>
      </c>
      <c r="AU1955" s="3">
        <f xml:space="preserve"> IFERROR(Table1[[#This Row],[GP 2018]]/Table1[[#This Row],[Total Assets 2018]], "x")</f>
        <v>-1.4326647564469913E-2</v>
      </c>
      <c r="AV1955" s="3">
        <f xml:space="preserve"> IFERROR(Table1[[#This Row],[GP 2019]]/Table1[[#This Row],[Total Assets 2019]], "x")</f>
        <v>1.2077294685990338E-2</v>
      </c>
      <c r="AW1955" s="3">
        <f xml:space="preserve"> IFERROR(Table1[[#This Row],[GP 2020]]/Table1[[#This Row],[Total Assets 2020]], "x")</f>
        <v>-1.6844469399213925E-3</v>
      </c>
      <c r="AX1955" s="3">
        <f xml:space="preserve"> IFERROR(Table1[[#This Row],[GP 2021]]/Table1[[#This Row],[Total Assets 2021]], "x")</f>
        <v>-6.3613231552162855E-3</v>
      </c>
      <c r="AY1955" s="3">
        <f xml:space="preserve"> IFERROR(Table1[[#This Row],[GP TTM]]/Table1[[#This Row],[Total Assets TTM]], "x")</f>
        <v>-5.108556832694764E-3</v>
      </c>
      <c r="BA1955" s="3" t="str">
        <f xml:space="preserve"> IFERROR(ABS(Table1[[#This Row],[ROA 2013]]-Table1[[#This Row],[ROA 2012]]), "x")</f>
        <v>x</v>
      </c>
      <c r="BB1955" s="3" t="str">
        <f xml:space="preserve"> IFERROR(ABS(Table1[[#This Row],[ROA 2014]]-Table1[[#This Row],[ROA 2013]]), "x")</f>
        <v>x</v>
      </c>
      <c r="BC1955" s="3" t="str">
        <f xml:space="preserve"> IFERROR(ABS(Table1[[#This Row],[ROA 2015]]-Table1[[#This Row],[ROA 2014]]), "x")</f>
        <v>x</v>
      </c>
      <c r="BD1955" s="3">
        <f xml:space="preserve"> IFERROR(ABS(Table1[[#This Row],[ROA 2016]]-Table1[[#This Row],[ROA 2015]]), "x")</f>
        <v>9.4438170525127055E-2</v>
      </c>
      <c r="BE1955" s="3">
        <f xml:space="preserve"> IFERROR(ABS(Table1[[#This Row],[ROA 2017]]-Table1[[#This Row],[ROA 2016]]), "x")</f>
        <v>6.8993506493506551E-3</v>
      </c>
      <c r="BF1955" s="3">
        <f xml:space="preserve"> IFERROR(ABS(Table1[[#This Row],[ROA 2018]]-Table1[[#This Row],[ROA 2017]]), "x")</f>
        <v>0.10807664756446991</v>
      </c>
      <c r="BG1955" s="3">
        <f xml:space="preserve"> IFERROR(ABS(Table1[[#This Row],[ROA 2019]]-Table1[[#This Row],[ROA 2018]]), "x")</f>
        <v>2.6403942250460249E-2</v>
      </c>
      <c r="BH1955" s="3">
        <f xml:space="preserve"> IFERROR(ABS(Table1[[#This Row],[ROA 2020]]-Table1[[#This Row],[ROA 2019]]), "x")</f>
        <v>1.376174162591173E-2</v>
      </c>
      <c r="BI1955" s="3">
        <f xml:space="preserve"> IFERROR(ABS(Table1[[#This Row],[ROA 2021]]-Table1[[#This Row],[ROA 2020]]), "x")</f>
        <v>4.676876215294893E-3</v>
      </c>
      <c r="BJ1955" s="3">
        <f xml:space="preserve"> IFERROR(AVERAGE(Table1[[#This Row],[ROA 2013-2012]:[ROA 2021-2020]]), "x")</f>
        <v>4.2376121471769085E-2</v>
      </c>
      <c r="BK1955" s="3">
        <f>IFERROR(AVERAGE(Table1[[#This Row],[ROA 2012]:[ROA 2021]]), "x")</f>
        <v>2.7187915399993857E-2</v>
      </c>
      <c r="BN1955" s="1">
        <f>SUM(Table1[[#This Row],[B/M Rank]:[ROA Rank]])</f>
        <v>0</v>
      </c>
    </row>
    <row r="1956" spans="1:66" x14ac:dyDescent="0.25">
      <c r="A1956" s="1" t="s">
        <v>2542</v>
      </c>
      <c r="B1956" s="1" t="s">
        <v>590</v>
      </c>
      <c r="C1956" s="1" t="s">
        <v>587</v>
      </c>
      <c r="D1956" s="1" t="s">
        <v>11</v>
      </c>
      <c r="E1956" s="1" t="s">
        <v>108</v>
      </c>
      <c r="F1956" s="1">
        <v>624.59</v>
      </c>
      <c r="G1956" s="19"/>
      <c r="H1956" s="19"/>
      <c r="I1956" s="19"/>
      <c r="J1956" s="19"/>
      <c r="K1956" s="1"/>
      <c r="L1956" s="19"/>
      <c r="M1956" s="1">
        <v>2012</v>
      </c>
      <c r="N1956" s="1">
        <v>257.39999999999998</v>
      </c>
      <c r="O1956" s="1">
        <v>106.1</v>
      </c>
      <c r="P1956" s="1">
        <v>108</v>
      </c>
      <c r="Q1956" s="1">
        <v>119.8</v>
      </c>
      <c r="R1956" s="1">
        <v>130.1</v>
      </c>
      <c r="S1956" s="1">
        <v>135.80000000000001</v>
      </c>
      <c r="T1956" s="1">
        <v>134</v>
      </c>
      <c r="U1956" s="1">
        <v>133.4</v>
      </c>
      <c r="V1956" s="1">
        <v>201.2</v>
      </c>
      <c r="W1956" s="1">
        <v>283.89999999999998</v>
      </c>
      <c r="X1956" s="1">
        <v>278.39999999999998</v>
      </c>
      <c r="Z1956" s="3">
        <f xml:space="preserve"> IFERROR(AVEDEV(Table1[[#This Row],[GP 2012]:[GP 2021]]) / Table1[[#This Row],[Avg GP]], "x")</f>
        <v>0.32253214884761133</v>
      </c>
      <c r="AA1956" s="2">
        <f xml:space="preserve"> IFERROR(AVERAGE(Table1[[#This Row],[GP 2012]:[GP 2021]]), "x")</f>
        <v>160.97000000000003</v>
      </c>
      <c r="AB1956" s="11">
        <f>Table1[Equity]/Table1[Market Capital]</f>
        <v>0.15978481884115978</v>
      </c>
      <c r="AC1956" s="15">
        <v>1807.9</v>
      </c>
      <c r="AD1956" s="15">
        <v>1849.1</v>
      </c>
      <c r="AE1956" s="15">
        <v>1915.3</v>
      </c>
      <c r="AF1956" s="15">
        <v>1026.9000000000001</v>
      </c>
      <c r="AG1956" s="1">
        <v>988.6</v>
      </c>
      <c r="AH1956" s="1">
        <v>934.3</v>
      </c>
      <c r="AI1956" s="1">
        <v>896.3</v>
      </c>
      <c r="AJ1956" s="1">
        <v>888.8</v>
      </c>
      <c r="AK1956" s="1">
        <v>963.1</v>
      </c>
      <c r="AL1956" s="1">
        <v>900.3</v>
      </c>
      <c r="AM1956" s="1">
        <v>901.1</v>
      </c>
      <c r="AN1956" s="1">
        <v>99.8</v>
      </c>
      <c r="AO1956" s="3">
        <f xml:space="preserve"> IFERROR(Table1[[#This Row],[GP 2012]]/Table1[[#This Row],[Total Assets 2012]], "x")</f>
        <v>0.14237513136788538</v>
      </c>
      <c r="AP1956" s="3">
        <f xml:space="preserve"> IFERROR(Table1[[#This Row],[GP 2013]]/Table1[[#This Row],[Total Assets 2013]], "x")</f>
        <v>5.7379265588664755E-2</v>
      </c>
      <c r="AQ1956" s="3">
        <f xml:space="preserve"> IFERROR(Table1[[#This Row],[GP 2014]]/Table1[[#This Row],[Total Assets 2014]], "x")</f>
        <v>5.6388033206286221E-2</v>
      </c>
      <c r="AR1956" s="3">
        <f xml:space="preserve"> IFERROR(Table1[[#This Row],[GP 2015]]/Table1[[#This Row],[Total Assets 2015]], "x")</f>
        <v>0.11666179764339273</v>
      </c>
      <c r="AS1956" s="3">
        <f xml:space="preserve"> IFERROR(Table1[[#This Row],[GP 2016]]/Table1[[#This Row],[Total Assets 2016]], "x")</f>
        <v>0.13160024276755006</v>
      </c>
      <c r="AT1956" s="3">
        <f xml:space="preserve"> IFERROR(Table1[[#This Row],[GP 2017]]/Table1[[#This Row],[Total Assets 2017]], "x")</f>
        <v>0.14534945948838704</v>
      </c>
      <c r="AU1956" s="3">
        <f xml:space="preserve"> IFERROR(Table1[[#This Row],[GP 2018]]/Table1[[#This Row],[Total Assets 2018]], "x")</f>
        <v>0.14950351444828741</v>
      </c>
      <c r="AV1956" s="3">
        <f xml:space="preserve"> IFERROR(Table1[[#This Row],[GP 2019]]/Table1[[#This Row],[Total Assets 2019]], "x")</f>
        <v>0.15009000900090011</v>
      </c>
      <c r="AW1956" s="3">
        <f xml:space="preserve"> IFERROR(Table1[[#This Row],[GP 2020]]/Table1[[#This Row],[Total Assets 2020]], "x")</f>
        <v>0.20890873221887651</v>
      </c>
      <c r="AX1956" s="3">
        <f xml:space="preserve"> IFERROR(Table1[[#This Row],[GP 2021]]/Table1[[#This Row],[Total Assets 2021]], "x")</f>
        <v>0.31533933133399977</v>
      </c>
      <c r="AY1956" s="3">
        <f xml:space="preserve"> IFERROR(Table1[[#This Row],[GP TTM]]/Table1[[#This Row],[Total Assets TTM]], "x")</f>
        <v>0.30895572078570632</v>
      </c>
      <c r="BA1956" s="3">
        <f xml:space="preserve"> IFERROR(ABS(Table1[[#This Row],[ROA 2013]]-Table1[[#This Row],[ROA 2012]]), "x")</f>
        <v>8.4995865779220622E-2</v>
      </c>
      <c r="BB1956" s="3">
        <f xml:space="preserve"> IFERROR(ABS(Table1[[#This Row],[ROA 2014]]-Table1[[#This Row],[ROA 2013]]), "x")</f>
        <v>9.9123238237853323E-4</v>
      </c>
      <c r="BC1956" s="3">
        <f xml:space="preserve"> IFERROR(ABS(Table1[[#This Row],[ROA 2015]]-Table1[[#This Row],[ROA 2014]]), "x")</f>
        <v>6.0273764437106504E-2</v>
      </c>
      <c r="BD1956" s="3">
        <f xml:space="preserve"> IFERROR(ABS(Table1[[#This Row],[ROA 2016]]-Table1[[#This Row],[ROA 2015]]), "x")</f>
        <v>1.4938445124157332E-2</v>
      </c>
      <c r="BE1956" s="3">
        <f xml:space="preserve"> IFERROR(ABS(Table1[[#This Row],[ROA 2017]]-Table1[[#This Row],[ROA 2016]]), "x")</f>
        <v>1.3749216720836982E-2</v>
      </c>
      <c r="BF1956" s="3">
        <f xml:space="preserve"> IFERROR(ABS(Table1[[#This Row],[ROA 2018]]-Table1[[#This Row],[ROA 2017]]), "x")</f>
        <v>4.1540549599003718E-3</v>
      </c>
      <c r="BG1956" s="3">
        <f xml:space="preserve"> IFERROR(ABS(Table1[[#This Row],[ROA 2019]]-Table1[[#This Row],[ROA 2018]]), "x")</f>
        <v>5.8649455261269856E-4</v>
      </c>
      <c r="BH1956" s="3">
        <f xml:space="preserve"> IFERROR(ABS(Table1[[#This Row],[ROA 2020]]-Table1[[#This Row],[ROA 2019]]), "x")</f>
        <v>5.8818723217976404E-2</v>
      </c>
      <c r="BI1956" s="3">
        <f xml:space="preserve"> IFERROR(ABS(Table1[[#This Row],[ROA 2021]]-Table1[[#This Row],[ROA 2020]]), "x")</f>
        <v>0.10643059911512326</v>
      </c>
      <c r="BJ1956" s="3">
        <f xml:space="preserve"> IFERROR(AVERAGE(Table1[[#This Row],[ROA 2013-2012]:[ROA 2021-2020]]), "x")</f>
        <v>3.8326488476590301E-2</v>
      </c>
      <c r="BK1956" s="3">
        <f>IFERROR(AVERAGE(Table1[[#This Row],[ROA 2012]:[ROA 2021]]), "x")</f>
        <v>0.14735955170642301</v>
      </c>
      <c r="BN1956" s="1">
        <f>SUM(Table1[[#This Row],[B/M Rank]:[ROA Rank]])</f>
        <v>0</v>
      </c>
    </row>
    <row r="1957" spans="1:66" x14ac:dyDescent="0.25">
      <c r="A1957" s="1" t="s">
        <v>4004</v>
      </c>
      <c r="B1957" s="1" t="s">
        <v>1716</v>
      </c>
      <c r="C1957" s="1" t="s">
        <v>12</v>
      </c>
      <c r="D1957" s="1" t="s">
        <v>11</v>
      </c>
      <c r="E1957" s="1" t="s">
        <v>108</v>
      </c>
      <c r="F1957" s="1">
        <v>624.87</v>
      </c>
      <c r="G1957" s="19"/>
      <c r="H1957" s="19"/>
      <c r="I1957" s="19"/>
      <c r="J1957" s="19"/>
      <c r="K1957" s="1"/>
      <c r="L1957" s="19"/>
      <c r="M1957" s="1">
        <v>2014</v>
      </c>
      <c r="P1957" s="1">
        <v>0.4</v>
      </c>
      <c r="Q1957" s="1">
        <v>0.6</v>
      </c>
      <c r="R1957" s="1">
        <v>4.4000000000000004</v>
      </c>
      <c r="S1957" s="1">
        <v>7</v>
      </c>
      <c r="T1957" s="1">
        <v>10.3</v>
      </c>
      <c r="U1957" s="1">
        <v>26.9</v>
      </c>
      <c r="V1957" s="1">
        <v>81.7</v>
      </c>
      <c r="W1957" s="1">
        <v>115.4</v>
      </c>
      <c r="X1957" s="1">
        <v>127.3</v>
      </c>
      <c r="Z1957" s="3">
        <f xml:space="preserve"> IFERROR(AVEDEV(Table1[[#This Row],[GP 2012]:[GP 2021]]) / Table1[[#This Row],[Avg GP]], "x")</f>
        <v>1.097892176732874</v>
      </c>
      <c r="AA1957" s="2">
        <f xml:space="preserve"> IFERROR(AVERAGE(Table1[[#This Row],[GP 2012]:[GP 2021]]), "x")</f>
        <v>30.837500000000002</v>
      </c>
      <c r="AB1957" s="11">
        <f>Table1[Equity]/Table1[Market Capital]</f>
        <v>1.3276361483188504</v>
      </c>
      <c r="AE1957" s="1">
        <v>486.6</v>
      </c>
      <c r="AF1957" s="1">
        <v>649</v>
      </c>
      <c r="AG1957" s="1">
        <v>990.8</v>
      </c>
      <c r="AH1957" s="15">
        <v>1006</v>
      </c>
      <c r="AI1957" s="15">
        <v>1051.8</v>
      </c>
      <c r="AJ1957" s="15">
        <v>1305.3</v>
      </c>
      <c r="AK1957" s="15">
        <v>1039.7</v>
      </c>
      <c r="AL1957" s="1">
        <v>991.9</v>
      </c>
      <c r="AM1957" s="1">
        <v>995.4</v>
      </c>
      <c r="AN1957" s="1">
        <v>829.6</v>
      </c>
      <c r="AO1957" s="3" t="str">
        <f xml:space="preserve"> IFERROR(Table1[[#This Row],[GP 2012]]/Table1[[#This Row],[Total Assets 2012]], "x")</f>
        <v>x</v>
      </c>
      <c r="AP1957" s="3" t="str">
        <f xml:space="preserve"> IFERROR(Table1[[#This Row],[GP 2013]]/Table1[[#This Row],[Total Assets 2013]], "x")</f>
        <v>x</v>
      </c>
      <c r="AQ1957" s="3">
        <f xml:space="preserve"> IFERROR(Table1[[#This Row],[GP 2014]]/Table1[[#This Row],[Total Assets 2014]], "x")</f>
        <v>8.2203041512535961E-4</v>
      </c>
      <c r="AR1957" s="3">
        <f xml:space="preserve"> IFERROR(Table1[[#This Row],[GP 2015]]/Table1[[#This Row],[Total Assets 2015]], "x")</f>
        <v>9.2449922958397527E-4</v>
      </c>
      <c r="AS1957" s="3">
        <f xml:space="preserve"> IFERROR(Table1[[#This Row],[GP 2016]]/Table1[[#This Row],[Total Assets 2016]], "x")</f>
        <v>4.4408558740411793E-3</v>
      </c>
      <c r="AT1957" s="3">
        <f xml:space="preserve"> IFERROR(Table1[[#This Row],[GP 2017]]/Table1[[#This Row],[Total Assets 2017]], "x")</f>
        <v>6.958250497017893E-3</v>
      </c>
      <c r="AU1957" s="3">
        <f xml:space="preserve"> IFERROR(Table1[[#This Row],[GP 2018]]/Table1[[#This Row],[Total Assets 2018]], "x")</f>
        <v>9.7927362616467024E-3</v>
      </c>
      <c r="AV1957" s="3">
        <f xml:space="preserve"> IFERROR(Table1[[#This Row],[GP 2019]]/Table1[[#This Row],[Total Assets 2019]], "x")</f>
        <v>2.0608289282157358E-2</v>
      </c>
      <c r="AW1957" s="3">
        <f xml:space="preserve"> IFERROR(Table1[[#This Row],[GP 2020]]/Table1[[#This Row],[Total Assets 2020]], "x")</f>
        <v>7.8580359719149756E-2</v>
      </c>
      <c r="AX1957" s="3">
        <f xml:space="preserve"> IFERROR(Table1[[#This Row],[GP 2021]]/Table1[[#This Row],[Total Assets 2021]], "x")</f>
        <v>0.11634237322310717</v>
      </c>
      <c r="AY1957" s="3">
        <f xml:space="preserve"> IFERROR(Table1[[#This Row],[GP TTM]]/Table1[[#This Row],[Total Assets TTM]], "x")</f>
        <v>0.12788828611613423</v>
      </c>
      <c r="BA1957" s="3" t="str">
        <f xml:space="preserve"> IFERROR(ABS(Table1[[#This Row],[ROA 2013]]-Table1[[#This Row],[ROA 2012]]), "x")</f>
        <v>x</v>
      </c>
      <c r="BB1957" s="3" t="str">
        <f xml:space="preserve"> IFERROR(ABS(Table1[[#This Row],[ROA 2014]]-Table1[[#This Row],[ROA 2013]]), "x")</f>
        <v>x</v>
      </c>
      <c r="BC1957" s="3">
        <f xml:space="preserve"> IFERROR(ABS(Table1[[#This Row],[ROA 2015]]-Table1[[#This Row],[ROA 2014]]), "x")</f>
        <v>1.0246881445861566E-4</v>
      </c>
      <c r="BD1957" s="3">
        <f xml:space="preserve"> IFERROR(ABS(Table1[[#This Row],[ROA 2016]]-Table1[[#This Row],[ROA 2015]]), "x")</f>
        <v>3.5163566444572042E-3</v>
      </c>
      <c r="BE1957" s="3">
        <f xml:space="preserve"> IFERROR(ABS(Table1[[#This Row],[ROA 2017]]-Table1[[#This Row],[ROA 2016]]), "x")</f>
        <v>2.5173946229767137E-3</v>
      </c>
      <c r="BF1957" s="3">
        <f xml:space="preserve"> IFERROR(ABS(Table1[[#This Row],[ROA 2018]]-Table1[[#This Row],[ROA 2017]]), "x")</f>
        <v>2.8344857646288094E-3</v>
      </c>
      <c r="BG1957" s="3">
        <f xml:space="preserve"> IFERROR(ABS(Table1[[#This Row],[ROA 2019]]-Table1[[#This Row],[ROA 2018]]), "x")</f>
        <v>1.0815553020510656E-2</v>
      </c>
      <c r="BH1957" s="3">
        <f xml:space="preserve"> IFERROR(ABS(Table1[[#This Row],[ROA 2020]]-Table1[[#This Row],[ROA 2019]]), "x")</f>
        <v>5.7972070436992401E-2</v>
      </c>
      <c r="BI1957" s="3">
        <f xml:space="preserve"> IFERROR(ABS(Table1[[#This Row],[ROA 2021]]-Table1[[#This Row],[ROA 2020]]), "x")</f>
        <v>3.7762013503957415E-2</v>
      </c>
      <c r="BJ1957" s="3">
        <f xml:space="preserve"> IFERROR(AVERAGE(Table1[[#This Row],[ROA 2013-2012]:[ROA 2021-2020]]), "x")</f>
        <v>1.6502906115425976E-2</v>
      </c>
      <c r="BK1957" s="3">
        <f>IFERROR(AVERAGE(Table1[[#This Row],[ROA 2012]:[ROA 2021]]), "x")</f>
        <v>2.9808674312728677E-2</v>
      </c>
      <c r="BN1957" s="1">
        <f>SUM(Table1[[#This Row],[B/M Rank]:[ROA Rank]])</f>
        <v>0</v>
      </c>
    </row>
    <row r="1958" spans="1:66" x14ac:dyDescent="0.25">
      <c r="A1958" s="1" t="s">
        <v>2479</v>
      </c>
      <c r="B1958" s="1" t="s">
        <v>531</v>
      </c>
      <c r="C1958" s="1" t="s">
        <v>523</v>
      </c>
      <c r="D1958" s="1" t="s">
        <v>152</v>
      </c>
      <c r="E1958" s="1" t="s">
        <v>108</v>
      </c>
      <c r="F1958" s="1">
        <v>635.13</v>
      </c>
      <c r="G1958" s="19"/>
      <c r="H1958" s="19"/>
      <c r="I1958" s="19"/>
      <c r="J1958" s="19"/>
      <c r="K1958" s="1"/>
      <c r="L1958" s="19"/>
      <c r="M1958" s="1">
        <v>2012</v>
      </c>
      <c r="N1958" s="1">
        <v>77.900000000000006</v>
      </c>
      <c r="O1958" s="1">
        <v>84.8</v>
      </c>
      <c r="P1958" s="1">
        <v>82.9</v>
      </c>
      <c r="Q1958" s="1">
        <v>76.3</v>
      </c>
      <c r="R1958" s="1">
        <v>128.19999999999999</v>
      </c>
      <c r="S1958" s="1">
        <v>78</v>
      </c>
      <c r="T1958" s="1">
        <v>130.9</v>
      </c>
      <c r="U1958" s="1">
        <v>122.6</v>
      </c>
      <c r="V1958" s="1">
        <v>126.2</v>
      </c>
      <c r="W1958" s="1">
        <v>139.69999999999999</v>
      </c>
      <c r="X1958" s="1">
        <v>147.1</v>
      </c>
      <c r="Z1958" s="3">
        <f xml:space="preserve"> IFERROR(AVEDEV(Table1[[#This Row],[GP 2012]:[GP 2021]]) / Table1[[#This Row],[Avg GP]], "x")</f>
        <v>0.23646778042959427</v>
      </c>
      <c r="AA1958" s="2">
        <f xml:space="preserve"> IFERROR(AVERAGE(Table1[[#This Row],[GP 2012]:[GP 2021]]), "x")</f>
        <v>104.75</v>
      </c>
      <c r="AB1958" s="11">
        <f>Table1[Equity]/Table1[Market Capital]</f>
        <v>0.53091493080156815</v>
      </c>
      <c r="AC1958" s="1">
        <v>594.1</v>
      </c>
      <c r="AD1958" s="1">
        <v>553.6</v>
      </c>
      <c r="AE1958" s="1">
        <v>568.29999999999995</v>
      </c>
      <c r="AF1958" s="1">
        <v>551.9</v>
      </c>
      <c r="AG1958" s="1">
        <v>585.20000000000005</v>
      </c>
      <c r="AH1958" s="1">
        <v>835.5</v>
      </c>
      <c r="AI1958" s="1">
        <v>870.2</v>
      </c>
      <c r="AJ1958" s="1">
        <v>835</v>
      </c>
      <c r="AK1958" s="1">
        <v>856.1</v>
      </c>
      <c r="AL1958" s="1">
        <v>879.9</v>
      </c>
      <c r="AM1958" s="1">
        <v>907.4</v>
      </c>
      <c r="AN1958" s="1">
        <v>337.2</v>
      </c>
      <c r="AO1958" s="3">
        <f xml:space="preserve"> IFERROR(Table1[[#This Row],[GP 2012]]/Table1[[#This Row],[Total Assets 2012]], "x")</f>
        <v>0.13112270661504796</v>
      </c>
      <c r="AP1958" s="3">
        <f xml:space="preserve"> IFERROR(Table1[[#This Row],[GP 2013]]/Table1[[#This Row],[Total Assets 2013]], "x")</f>
        <v>0.15317919075144507</v>
      </c>
      <c r="AQ1958" s="3">
        <f xml:space="preserve"> IFERROR(Table1[[#This Row],[GP 2014]]/Table1[[#This Row],[Total Assets 2014]], "x")</f>
        <v>0.14587365827907797</v>
      </c>
      <c r="AR1958" s="3">
        <f xml:space="preserve"> IFERROR(Table1[[#This Row],[GP 2015]]/Table1[[#This Row],[Total Assets 2015]], "x")</f>
        <v>0.13824968291357129</v>
      </c>
      <c r="AS1958" s="3">
        <f xml:space="preserve"> IFERROR(Table1[[#This Row],[GP 2016]]/Table1[[#This Row],[Total Assets 2016]], "x")</f>
        <v>0.21907040328092955</v>
      </c>
      <c r="AT1958" s="3">
        <f xml:space="preserve"> IFERROR(Table1[[#This Row],[GP 2017]]/Table1[[#This Row],[Total Assets 2017]], "x")</f>
        <v>9.33572710951526E-2</v>
      </c>
      <c r="AU1958" s="3">
        <f xml:space="preserve"> IFERROR(Table1[[#This Row],[GP 2018]]/Table1[[#This Row],[Total Assets 2018]], "x")</f>
        <v>0.15042518961158355</v>
      </c>
      <c r="AV1958" s="3">
        <f xml:space="preserve"> IFERROR(Table1[[#This Row],[GP 2019]]/Table1[[#This Row],[Total Assets 2019]], "x")</f>
        <v>0.14682634730538921</v>
      </c>
      <c r="AW1958" s="3">
        <f xml:space="preserve"> IFERROR(Table1[[#This Row],[GP 2020]]/Table1[[#This Row],[Total Assets 2020]], "x")</f>
        <v>0.14741268543394465</v>
      </c>
      <c r="AX1958" s="3">
        <f xml:space="preserve"> IFERROR(Table1[[#This Row],[GP 2021]]/Table1[[#This Row],[Total Assets 2021]], "x")</f>
        <v>0.15876804182293441</v>
      </c>
      <c r="AY1958" s="3">
        <f xml:space="preserve"> IFERROR(Table1[[#This Row],[GP TTM]]/Table1[[#This Row],[Total Assets TTM]], "x")</f>
        <v>0.16211152744104032</v>
      </c>
      <c r="BA1958" s="3">
        <f xml:space="preserve"> IFERROR(ABS(Table1[[#This Row],[ROA 2013]]-Table1[[#This Row],[ROA 2012]]), "x")</f>
        <v>2.2056484136397103E-2</v>
      </c>
      <c r="BB1958" s="3">
        <f xml:space="preserve"> IFERROR(ABS(Table1[[#This Row],[ROA 2014]]-Table1[[#This Row],[ROA 2013]]), "x")</f>
        <v>7.3055324723670934E-3</v>
      </c>
      <c r="BC1958" s="3">
        <f xml:space="preserve"> IFERROR(ABS(Table1[[#This Row],[ROA 2015]]-Table1[[#This Row],[ROA 2014]]), "x")</f>
        <v>7.6239753655066855E-3</v>
      </c>
      <c r="BD1958" s="3">
        <f xml:space="preserve"> IFERROR(ABS(Table1[[#This Row],[ROA 2016]]-Table1[[#This Row],[ROA 2015]]), "x")</f>
        <v>8.0820720367358267E-2</v>
      </c>
      <c r="BE1958" s="3">
        <f xml:space="preserve"> IFERROR(ABS(Table1[[#This Row],[ROA 2017]]-Table1[[#This Row],[ROA 2016]]), "x")</f>
        <v>0.12571313218577695</v>
      </c>
      <c r="BF1958" s="3">
        <f xml:space="preserve"> IFERROR(ABS(Table1[[#This Row],[ROA 2018]]-Table1[[#This Row],[ROA 2017]]), "x")</f>
        <v>5.7067918516430949E-2</v>
      </c>
      <c r="BG1958" s="3">
        <f xml:space="preserve"> IFERROR(ABS(Table1[[#This Row],[ROA 2019]]-Table1[[#This Row],[ROA 2018]]), "x")</f>
        <v>3.5988423061943386E-3</v>
      </c>
      <c r="BH1958" s="3">
        <f xml:space="preserve"> IFERROR(ABS(Table1[[#This Row],[ROA 2020]]-Table1[[#This Row],[ROA 2019]]), "x")</f>
        <v>5.8633812855543588E-4</v>
      </c>
      <c r="BI1958" s="3">
        <f xml:space="preserve"> IFERROR(ABS(Table1[[#This Row],[ROA 2021]]-Table1[[#This Row],[ROA 2020]]), "x")</f>
        <v>1.1355356388989768E-2</v>
      </c>
      <c r="BJ1958" s="3">
        <f xml:space="preserve"> IFERROR(AVERAGE(Table1[[#This Row],[ROA 2013-2012]:[ROA 2021-2020]]), "x")</f>
        <v>3.5125366651952955E-2</v>
      </c>
      <c r="BK1958" s="3">
        <f>IFERROR(AVERAGE(Table1[[#This Row],[ROA 2012]:[ROA 2021]]), "x")</f>
        <v>0.14842851771090762</v>
      </c>
      <c r="BN1958" s="1">
        <f>SUM(Table1[[#This Row],[B/M Rank]:[ROA Rank]])</f>
        <v>0</v>
      </c>
    </row>
    <row r="1959" spans="1:66" x14ac:dyDescent="0.25">
      <c r="A1959" s="1" t="s">
        <v>2850</v>
      </c>
      <c r="B1959" s="1" t="s">
        <v>859</v>
      </c>
      <c r="C1959" s="1" t="s">
        <v>4417</v>
      </c>
      <c r="D1959" s="1" t="s">
        <v>268</v>
      </c>
      <c r="E1959" s="1" t="s">
        <v>108</v>
      </c>
      <c r="F1959" s="1">
        <v>640.71</v>
      </c>
      <c r="G1959" s="19"/>
      <c r="H1959" s="19"/>
      <c r="I1959" s="19"/>
      <c r="J1959" s="19"/>
      <c r="K1959" s="1"/>
      <c r="L1959" s="19"/>
      <c r="M1959" s="1">
        <v>2012</v>
      </c>
      <c r="N1959" s="1" t="s">
        <v>4368</v>
      </c>
      <c r="O1959" s="1" t="s">
        <v>4368</v>
      </c>
      <c r="P1959" s="1" t="s">
        <v>4368</v>
      </c>
      <c r="Q1959" s="1">
        <v>10.5</v>
      </c>
      <c r="R1959" s="1">
        <v>12.4</v>
      </c>
      <c r="S1959" s="1">
        <v>-2.6</v>
      </c>
      <c r="T1959" s="1">
        <v>-24.7</v>
      </c>
      <c r="U1959" s="1">
        <v>7.9</v>
      </c>
      <c r="V1959" s="1">
        <v>16.8</v>
      </c>
      <c r="W1959" s="1">
        <v>31.2</v>
      </c>
      <c r="X1959" s="1">
        <v>24.4</v>
      </c>
      <c r="Z1959" s="3">
        <f xml:space="preserve"> IFERROR(AVEDEV(Table1[[#This Row],[GP 2012]:[GP 2021]]) / Table1[[#This Row],[Avg GP]], "x")</f>
        <v>1.6316227461858535</v>
      </c>
      <c r="AA1959" s="2">
        <f xml:space="preserve"> IFERROR(AVERAGE(Table1[[#This Row],[GP 2012]:[GP 2021]]), "x")</f>
        <v>7.3571428571428568</v>
      </c>
      <c r="AB1959" s="11">
        <f>Table1[Equity]/Table1[Market Capital]</f>
        <v>0.47291286229339324</v>
      </c>
      <c r="AC1959" s="1">
        <v>96</v>
      </c>
      <c r="AD1959" s="1">
        <v>112.4</v>
      </c>
      <c r="AE1959" s="1">
        <v>150.69999999999999</v>
      </c>
      <c r="AF1959" s="1">
        <v>188.3</v>
      </c>
      <c r="AG1959" s="1">
        <v>184.5</v>
      </c>
      <c r="AH1959" s="1">
        <v>199.9</v>
      </c>
      <c r="AI1959" s="1">
        <v>83.4</v>
      </c>
      <c r="AJ1959" s="1">
        <v>112.3</v>
      </c>
      <c r="AK1959" s="1">
        <v>243.8</v>
      </c>
      <c r="AL1959" s="1">
        <v>285.39999999999998</v>
      </c>
      <c r="AM1959" s="1">
        <v>331.6</v>
      </c>
      <c r="AN1959" s="1">
        <v>303</v>
      </c>
      <c r="AO1959" s="3" t="str">
        <f xml:space="preserve"> IFERROR(Table1[[#This Row],[GP 2012]]/Table1[[#This Row],[Total Assets 2012]], "x")</f>
        <v>x</v>
      </c>
      <c r="AP1959" s="3" t="str">
        <f xml:space="preserve"> IFERROR(Table1[[#This Row],[GP 2013]]/Table1[[#This Row],[Total Assets 2013]], "x")</f>
        <v>x</v>
      </c>
      <c r="AQ1959" s="3" t="str">
        <f xml:space="preserve"> IFERROR(Table1[[#This Row],[GP 2014]]/Table1[[#This Row],[Total Assets 2014]], "x")</f>
        <v>x</v>
      </c>
      <c r="AR1959" s="3">
        <f xml:space="preserve"> IFERROR(Table1[[#This Row],[GP 2015]]/Table1[[#This Row],[Total Assets 2015]], "x")</f>
        <v>5.5762081784386616E-2</v>
      </c>
      <c r="AS1959" s="3">
        <f xml:space="preserve"> IFERROR(Table1[[#This Row],[GP 2016]]/Table1[[#This Row],[Total Assets 2016]], "x")</f>
        <v>6.7208672086720864E-2</v>
      </c>
      <c r="AT1959" s="3">
        <f xml:space="preserve"> IFERROR(Table1[[#This Row],[GP 2017]]/Table1[[#This Row],[Total Assets 2017]], "x")</f>
        <v>-1.3006503251625813E-2</v>
      </c>
      <c r="AU1959" s="3">
        <f xml:space="preserve"> IFERROR(Table1[[#This Row],[GP 2018]]/Table1[[#This Row],[Total Assets 2018]], "x")</f>
        <v>-0.2961630695443645</v>
      </c>
      <c r="AV1959" s="3">
        <f xml:space="preserve"> IFERROR(Table1[[#This Row],[GP 2019]]/Table1[[#This Row],[Total Assets 2019]], "x")</f>
        <v>7.0347284060552101E-2</v>
      </c>
      <c r="AW1959" s="3">
        <f xml:space="preserve"> IFERROR(Table1[[#This Row],[GP 2020]]/Table1[[#This Row],[Total Assets 2020]], "x")</f>
        <v>6.8908941755537328E-2</v>
      </c>
      <c r="AX1959" s="3">
        <f xml:space="preserve"> IFERROR(Table1[[#This Row],[GP 2021]]/Table1[[#This Row],[Total Assets 2021]], "x")</f>
        <v>0.10932025227750526</v>
      </c>
      <c r="AY1959" s="3">
        <f xml:space="preserve"> IFERROR(Table1[[#This Row],[GP TTM]]/Table1[[#This Row],[Total Assets TTM]], "x")</f>
        <v>7.3582629674306385E-2</v>
      </c>
      <c r="BA1959" s="3" t="str">
        <f xml:space="preserve"> IFERROR(ABS(Table1[[#This Row],[ROA 2013]]-Table1[[#This Row],[ROA 2012]]), "x")</f>
        <v>x</v>
      </c>
      <c r="BB1959" s="3" t="str">
        <f xml:space="preserve"> IFERROR(ABS(Table1[[#This Row],[ROA 2014]]-Table1[[#This Row],[ROA 2013]]), "x")</f>
        <v>x</v>
      </c>
      <c r="BC1959" s="3" t="str">
        <f xml:space="preserve"> IFERROR(ABS(Table1[[#This Row],[ROA 2015]]-Table1[[#This Row],[ROA 2014]]), "x")</f>
        <v>x</v>
      </c>
      <c r="BD1959" s="3">
        <f xml:space="preserve"> IFERROR(ABS(Table1[[#This Row],[ROA 2016]]-Table1[[#This Row],[ROA 2015]]), "x")</f>
        <v>1.1446590302334247E-2</v>
      </c>
      <c r="BE1959" s="3">
        <f xml:space="preserve"> IFERROR(ABS(Table1[[#This Row],[ROA 2017]]-Table1[[#This Row],[ROA 2016]]), "x")</f>
        <v>8.0215175338346684E-2</v>
      </c>
      <c r="BF1959" s="3">
        <f xml:space="preserve"> IFERROR(ABS(Table1[[#This Row],[ROA 2018]]-Table1[[#This Row],[ROA 2017]]), "x")</f>
        <v>0.28315656629273867</v>
      </c>
      <c r="BG1959" s="3">
        <f xml:space="preserve"> IFERROR(ABS(Table1[[#This Row],[ROA 2019]]-Table1[[#This Row],[ROA 2018]]), "x")</f>
        <v>0.36651035360491657</v>
      </c>
      <c r="BH1959" s="3">
        <f xml:space="preserve"> IFERROR(ABS(Table1[[#This Row],[ROA 2020]]-Table1[[#This Row],[ROA 2019]]), "x")</f>
        <v>1.4383423050147726E-3</v>
      </c>
      <c r="BI1959" s="3">
        <f xml:space="preserve"> IFERROR(ABS(Table1[[#This Row],[ROA 2021]]-Table1[[#This Row],[ROA 2020]]), "x")</f>
        <v>4.0411310521967933E-2</v>
      </c>
      <c r="BJ1959" s="3">
        <f xml:space="preserve"> IFERROR(AVERAGE(Table1[[#This Row],[ROA 2013-2012]:[ROA 2021-2020]]), "x")</f>
        <v>0.13052972306088648</v>
      </c>
      <c r="BK1959" s="3">
        <f>IFERROR(AVERAGE(Table1[[#This Row],[ROA 2012]:[ROA 2021]]), "x")</f>
        <v>8.9110941669588387E-3</v>
      </c>
      <c r="BN1959" s="1">
        <f>SUM(Table1[[#This Row],[B/M Rank]:[ROA Rank]])</f>
        <v>0</v>
      </c>
    </row>
    <row r="1960" spans="1:66" x14ac:dyDescent="0.25">
      <c r="A1960" s="1" t="s">
        <v>4303</v>
      </c>
      <c r="B1960" s="1" t="s">
        <v>2006</v>
      </c>
      <c r="C1960" s="1" t="s">
        <v>2004</v>
      </c>
      <c r="D1960" s="1" t="s">
        <v>133</v>
      </c>
      <c r="E1960" s="1" t="s">
        <v>108</v>
      </c>
      <c r="F1960" s="1">
        <v>642.79999999999995</v>
      </c>
      <c r="G1960" s="19"/>
      <c r="H1960" s="19"/>
      <c r="I1960" s="19"/>
      <c r="J1960" s="19"/>
      <c r="K1960" s="1"/>
      <c r="L1960" s="19"/>
      <c r="M1960" s="1">
        <v>2012</v>
      </c>
      <c r="N1960" s="1">
        <v>190.4</v>
      </c>
      <c r="O1960" s="1">
        <v>246</v>
      </c>
      <c r="P1960" s="1">
        <v>373.1</v>
      </c>
      <c r="Q1960" s="1">
        <v>487.7</v>
      </c>
      <c r="R1960" s="1">
        <v>486.1</v>
      </c>
      <c r="S1960" s="1">
        <v>518.6</v>
      </c>
      <c r="T1960" s="1">
        <v>508</v>
      </c>
      <c r="U1960" s="1">
        <v>570.5</v>
      </c>
      <c r="V1960" s="1">
        <v>547.29999999999995</v>
      </c>
      <c r="W1960" s="1">
        <v>834.2</v>
      </c>
      <c r="X1960" s="1">
        <v>913.9</v>
      </c>
      <c r="Z1960" s="3">
        <f xml:space="preserve"> IFERROR(AVEDEV(Table1[[#This Row],[GP 2012]:[GP 2021]]) / Table1[[#This Row],[Avg GP]], "x")</f>
        <v>0.26000966000966014</v>
      </c>
      <c r="AA1960" s="2">
        <f xml:space="preserve"> IFERROR(AVERAGE(Table1[[#This Row],[GP 2012]:[GP 2021]]), "x")</f>
        <v>476.18999999999994</v>
      </c>
      <c r="AB1960" s="11">
        <f>Table1[Equity]/Table1[Market Capital]</f>
        <v>0.76586807716241456</v>
      </c>
      <c r="AC1960" s="1">
        <v>410.4</v>
      </c>
      <c r="AD1960" s="1">
        <v>619.1</v>
      </c>
      <c r="AE1960" s="15">
        <v>1358</v>
      </c>
      <c r="AF1960" s="15">
        <v>1532.2</v>
      </c>
      <c r="AG1960" s="15">
        <v>1600.6</v>
      </c>
      <c r="AH1960" s="15">
        <v>1761</v>
      </c>
      <c r="AI1960" s="15">
        <v>1720.6</v>
      </c>
      <c r="AJ1960" s="15">
        <v>1989.9</v>
      </c>
      <c r="AK1960" s="15">
        <v>1917.4</v>
      </c>
      <c r="AL1960" s="15">
        <v>2258.6999999999998</v>
      </c>
      <c r="AM1960" s="15">
        <v>2647.3</v>
      </c>
      <c r="AN1960" s="1">
        <v>492.3</v>
      </c>
      <c r="AO1960" s="3">
        <f xml:space="preserve"> IFERROR(Table1[[#This Row],[GP 2012]]/Table1[[#This Row],[Total Assets 2012]], "x")</f>
        <v>0.4639376218323587</v>
      </c>
      <c r="AP1960" s="3">
        <f xml:space="preserve"> IFERROR(Table1[[#This Row],[GP 2013]]/Table1[[#This Row],[Total Assets 2013]], "x")</f>
        <v>0.39735099337748342</v>
      </c>
      <c r="AQ1960" s="3">
        <f xml:space="preserve"> IFERROR(Table1[[#This Row],[GP 2014]]/Table1[[#This Row],[Total Assets 2014]], "x")</f>
        <v>0.27474226804123714</v>
      </c>
      <c r="AR1960" s="3">
        <f xml:space="preserve"> IFERROR(Table1[[#This Row],[GP 2015]]/Table1[[#This Row],[Total Assets 2015]], "x")</f>
        <v>0.31830048296567026</v>
      </c>
      <c r="AS1960" s="3">
        <f xml:space="preserve"> IFERROR(Table1[[#This Row],[GP 2016]]/Table1[[#This Row],[Total Assets 2016]], "x")</f>
        <v>0.30369861302011747</v>
      </c>
      <c r="AT1960" s="3">
        <f xml:space="preserve"> IFERROR(Table1[[#This Row],[GP 2017]]/Table1[[#This Row],[Total Assets 2017]], "x")</f>
        <v>0.2944917660420216</v>
      </c>
      <c r="AU1960" s="3">
        <f xml:space="preserve"> IFERROR(Table1[[#This Row],[GP 2018]]/Table1[[#This Row],[Total Assets 2018]], "x")</f>
        <v>0.29524584447285834</v>
      </c>
      <c r="AV1960" s="3">
        <f xml:space="preserve"> IFERROR(Table1[[#This Row],[GP 2019]]/Table1[[#This Row],[Total Assets 2019]], "x")</f>
        <v>0.28669782401125682</v>
      </c>
      <c r="AW1960" s="3">
        <f xml:space="preserve"> IFERROR(Table1[[#This Row],[GP 2020]]/Table1[[#This Row],[Total Assets 2020]], "x")</f>
        <v>0.28543861479086258</v>
      </c>
      <c r="AX1960" s="3">
        <f xml:space="preserve"> IFERROR(Table1[[#This Row],[GP 2021]]/Table1[[#This Row],[Total Assets 2021]], "x")</f>
        <v>0.36932748926373582</v>
      </c>
      <c r="AY1960" s="3">
        <f xml:space="preserve"> IFERROR(Table1[[#This Row],[GP TTM]]/Table1[[#This Row],[Total Assets TTM]], "x")</f>
        <v>0.34521965776451474</v>
      </c>
      <c r="BA1960" s="3">
        <f xml:space="preserve"> IFERROR(ABS(Table1[[#This Row],[ROA 2013]]-Table1[[#This Row],[ROA 2012]]), "x")</f>
        <v>6.6586628454875285E-2</v>
      </c>
      <c r="BB1960" s="3">
        <f xml:space="preserve"> IFERROR(ABS(Table1[[#This Row],[ROA 2014]]-Table1[[#This Row],[ROA 2013]]), "x")</f>
        <v>0.12260872533624628</v>
      </c>
      <c r="BC1960" s="3">
        <f xml:space="preserve"> IFERROR(ABS(Table1[[#This Row],[ROA 2015]]-Table1[[#This Row],[ROA 2014]]), "x")</f>
        <v>4.3558214924433125E-2</v>
      </c>
      <c r="BD1960" s="3">
        <f xml:space="preserve"> IFERROR(ABS(Table1[[#This Row],[ROA 2016]]-Table1[[#This Row],[ROA 2015]]), "x")</f>
        <v>1.4601869945552792E-2</v>
      </c>
      <c r="BE1960" s="3">
        <f xml:space="preserve"> IFERROR(ABS(Table1[[#This Row],[ROA 2017]]-Table1[[#This Row],[ROA 2016]]), "x")</f>
        <v>9.2068469780958728E-3</v>
      </c>
      <c r="BF1960" s="3">
        <f xml:space="preserve"> IFERROR(ABS(Table1[[#This Row],[ROA 2018]]-Table1[[#This Row],[ROA 2017]]), "x")</f>
        <v>7.5407843083674653E-4</v>
      </c>
      <c r="BG1960" s="3">
        <f xml:space="preserve"> IFERROR(ABS(Table1[[#This Row],[ROA 2019]]-Table1[[#This Row],[ROA 2018]]), "x")</f>
        <v>8.5480204616015243E-3</v>
      </c>
      <c r="BH1960" s="3">
        <f xml:space="preserve"> IFERROR(ABS(Table1[[#This Row],[ROA 2020]]-Table1[[#This Row],[ROA 2019]]), "x")</f>
        <v>1.2592092203942418E-3</v>
      </c>
      <c r="BI1960" s="3">
        <f xml:space="preserve"> IFERROR(ABS(Table1[[#This Row],[ROA 2021]]-Table1[[#This Row],[ROA 2020]]), "x")</f>
        <v>8.3888874472873243E-2</v>
      </c>
      <c r="BJ1960" s="3">
        <f xml:space="preserve"> IFERROR(AVERAGE(Table1[[#This Row],[ROA 2013-2012]:[ROA 2021-2020]]), "x")</f>
        <v>3.9001385358323232E-2</v>
      </c>
      <c r="BK1960" s="3">
        <f>IFERROR(AVERAGE(Table1[[#This Row],[ROA 2012]:[ROA 2021]]), "x")</f>
        <v>0.32892315178176024</v>
      </c>
      <c r="BN1960" s="1">
        <f>SUM(Table1[[#This Row],[B/M Rank]:[ROA Rank]])</f>
        <v>0</v>
      </c>
    </row>
    <row r="1961" spans="1:66" x14ac:dyDescent="0.25">
      <c r="A1961" s="1" t="s">
        <v>4345</v>
      </c>
      <c r="B1961" s="1" t="s">
        <v>2047</v>
      </c>
      <c r="C1961" s="1" t="s">
        <v>2040</v>
      </c>
      <c r="D1961" s="1" t="s">
        <v>107</v>
      </c>
      <c r="E1961" s="1" t="s">
        <v>108</v>
      </c>
      <c r="F1961" s="1">
        <v>657.43</v>
      </c>
      <c r="G1961" s="19"/>
      <c r="H1961" s="19"/>
      <c r="I1961" s="19"/>
      <c r="J1961" s="19"/>
      <c r="K1961" s="1"/>
      <c r="L1961" s="19"/>
      <c r="M1961" s="1">
        <v>2012</v>
      </c>
      <c r="N1961" s="1">
        <v>53.8</v>
      </c>
      <c r="O1961" s="1">
        <v>67.599999999999994</v>
      </c>
      <c r="P1961" s="1">
        <v>78.8</v>
      </c>
      <c r="Q1961" s="1">
        <v>99.6</v>
      </c>
      <c r="R1961" s="1">
        <v>143.80000000000001</v>
      </c>
      <c r="S1961" s="1">
        <v>191.9</v>
      </c>
      <c r="T1961" s="1">
        <v>201.3</v>
      </c>
      <c r="U1961" s="1">
        <v>212</v>
      </c>
      <c r="V1961" s="1">
        <v>227.2</v>
      </c>
      <c r="W1961" s="1">
        <v>471.6</v>
      </c>
      <c r="X1961" s="1">
        <v>578.6</v>
      </c>
      <c r="Z1961" s="3">
        <f xml:space="preserve"> IFERROR(AVEDEV(Table1[[#This Row],[GP 2012]:[GP 2021]]) / Table1[[#This Row],[Avg GP]], "x")</f>
        <v>0.49233234149691013</v>
      </c>
      <c r="AA1961" s="2">
        <f xml:space="preserve"> IFERROR(AVERAGE(Table1[[#This Row],[GP 2012]:[GP 2021]]), "x")</f>
        <v>174.76</v>
      </c>
      <c r="AB1961" s="11">
        <f>Table1[Equity]/Table1[Market Capital]</f>
        <v>0.86625192035653997</v>
      </c>
      <c r="AC1961" s="1">
        <v>109.3</v>
      </c>
      <c r="AD1961" s="1">
        <v>128.30000000000001</v>
      </c>
      <c r="AE1961" s="1">
        <v>160.80000000000001</v>
      </c>
      <c r="AF1961" s="1">
        <v>190</v>
      </c>
      <c r="AG1961" s="1">
        <v>371.1</v>
      </c>
      <c r="AH1961" s="1">
        <v>372.9</v>
      </c>
      <c r="AI1961" s="1">
        <v>542</v>
      </c>
      <c r="AJ1961" s="1">
        <v>570</v>
      </c>
      <c r="AK1961" s="1">
        <v>585.6</v>
      </c>
      <c r="AL1961" s="15">
        <v>1409.9</v>
      </c>
      <c r="AM1961" s="15">
        <v>1918</v>
      </c>
      <c r="AN1961" s="1">
        <v>569.5</v>
      </c>
      <c r="AO1961" s="3">
        <f xml:space="preserve"> IFERROR(Table1[[#This Row],[GP 2012]]/Table1[[#This Row],[Total Assets 2012]], "x")</f>
        <v>0.49222323879231472</v>
      </c>
      <c r="AP1961" s="3">
        <f xml:space="preserve"> IFERROR(Table1[[#This Row],[GP 2013]]/Table1[[#This Row],[Total Assets 2013]], "x")</f>
        <v>0.52689010132501934</v>
      </c>
      <c r="AQ1961" s="3">
        <f xml:space="preserve"> IFERROR(Table1[[#This Row],[GP 2014]]/Table1[[#This Row],[Total Assets 2014]], "x")</f>
        <v>0.49004975124378103</v>
      </c>
      <c r="AR1961" s="3">
        <f xml:space="preserve"> IFERROR(Table1[[#This Row],[GP 2015]]/Table1[[#This Row],[Total Assets 2015]], "x")</f>
        <v>0.52421052631578946</v>
      </c>
      <c r="AS1961" s="3">
        <f xml:space="preserve"> IFERROR(Table1[[#This Row],[GP 2016]]/Table1[[#This Row],[Total Assets 2016]], "x")</f>
        <v>0.38749663163567771</v>
      </c>
      <c r="AT1961" s="3">
        <f xml:space="preserve"> IFERROR(Table1[[#This Row],[GP 2017]]/Table1[[#This Row],[Total Assets 2017]], "x")</f>
        <v>0.51461517833199255</v>
      </c>
      <c r="AU1961" s="3">
        <f xml:space="preserve"> IFERROR(Table1[[#This Row],[GP 2018]]/Table1[[#This Row],[Total Assets 2018]], "x")</f>
        <v>0.37140221402214024</v>
      </c>
      <c r="AV1961" s="3">
        <f xml:space="preserve"> IFERROR(Table1[[#This Row],[GP 2019]]/Table1[[#This Row],[Total Assets 2019]], "x")</f>
        <v>0.3719298245614035</v>
      </c>
      <c r="AW1961" s="3">
        <f xml:space="preserve"> IFERROR(Table1[[#This Row],[GP 2020]]/Table1[[#This Row],[Total Assets 2020]], "x")</f>
        <v>0.38797814207650272</v>
      </c>
      <c r="AX1961" s="3">
        <f xml:space="preserve"> IFERROR(Table1[[#This Row],[GP 2021]]/Table1[[#This Row],[Total Assets 2021]], "x")</f>
        <v>0.33449180792964039</v>
      </c>
      <c r="AY1961" s="3">
        <f xml:space="preserve"> IFERROR(Table1[[#This Row],[GP TTM]]/Table1[[#This Row],[Total Assets TTM]], "x")</f>
        <v>0.30166840458811262</v>
      </c>
      <c r="BA1961" s="3">
        <f xml:space="preserve"> IFERROR(ABS(Table1[[#This Row],[ROA 2013]]-Table1[[#This Row],[ROA 2012]]), "x")</f>
        <v>3.4666862532704623E-2</v>
      </c>
      <c r="BB1961" s="3">
        <f xml:space="preserve"> IFERROR(ABS(Table1[[#This Row],[ROA 2014]]-Table1[[#This Row],[ROA 2013]]), "x")</f>
        <v>3.6840350081238316E-2</v>
      </c>
      <c r="BC1961" s="3">
        <f xml:space="preserve"> IFERROR(ABS(Table1[[#This Row],[ROA 2015]]-Table1[[#This Row],[ROA 2014]]), "x")</f>
        <v>3.4160775072008431E-2</v>
      </c>
      <c r="BD1961" s="3">
        <f xml:space="preserve"> IFERROR(ABS(Table1[[#This Row],[ROA 2016]]-Table1[[#This Row],[ROA 2015]]), "x")</f>
        <v>0.13671389468011175</v>
      </c>
      <c r="BE1961" s="3">
        <f xml:space="preserve"> IFERROR(ABS(Table1[[#This Row],[ROA 2017]]-Table1[[#This Row],[ROA 2016]]), "x")</f>
        <v>0.12711854669631484</v>
      </c>
      <c r="BF1961" s="3">
        <f xml:space="preserve"> IFERROR(ABS(Table1[[#This Row],[ROA 2018]]-Table1[[#This Row],[ROA 2017]]), "x")</f>
        <v>0.14321296430985231</v>
      </c>
      <c r="BG1961" s="3">
        <f xml:space="preserve"> IFERROR(ABS(Table1[[#This Row],[ROA 2019]]-Table1[[#This Row],[ROA 2018]]), "x")</f>
        <v>5.2761053926325685E-4</v>
      </c>
      <c r="BH1961" s="3">
        <f xml:space="preserve"> IFERROR(ABS(Table1[[#This Row],[ROA 2020]]-Table1[[#This Row],[ROA 2019]]), "x")</f>
        <v>1.604831751509922E-2</v>
      </c>
      <c r="BI1961" s="3">
        <f xml:space="preserve"> IFERROR(ABS(Table1[[#This Row],[ROA 2021]]-Table1[[#This Row],[ROA 2020]]), "x")</f>
        <v>5.3486334146862324E-2</v>
      </c>
      <c r="BJ1961" s="3">
        <f xml:space="preserve"> IFERROR(AVERAGE(Table1[[#This Row],[ROA 2013-2012]:[ROA 2021-2020]]), "x")</f>
        <v>6.4752850619272787E-2</v>
      </c>
      <c r="BK1961" s="3">
        <f>IFERROR(AVERAGE(Table1[[#This Row],[ROA 2012]:[ROA 2021]]), "x")</f>
        <v>0.44012874162342613</v>
      </c>
      <c r="BN1961" s="1">
        <f>SUM(Table1[[#This Row],[B/M Rank]:[ROA Rank]])</f>
        <v>0</v>
      </c>
    </row>
    <row r="1962" spans="1:66" x14ac:dyDescent="0.25">
      <c r="A1962" s="1" t="s">
        <v>2393</v>
      </c>
      <c r="B1962" s="1" t="s">
        <v>446</v>
      </c>
      <c r="C1962" s="1" t="s">
        <v>439</v>
      </c>
      <c r="D1962" s="1" t="s">
        <v>440</v>
      </c>
      <c r="E1962" s="1" t="s">
        <v>108</v>
      </c>
      <c r="F1962" s="1">
        <v>663.47</v>
      </c>
      <c r="G1962" s="19"/>
      <c r="H1962" s="19"/>
      <c r="I1962" s="19"/>
      <c r="J1962" s="19"/>
      <c r="K1962" s="1"/>
      <c r="L1962" s="19"/>
      <c r="M1962" s="1">
        <v>2012</v>
      </c>
      <c r="N1962" s="1">
        <v>641.79999999999995</v>
      </c>
      <c r="O1962" s="1">
        <v>573.79999999999995</v>
      </c>
      <c r="P1962" s="1">
        <v>635.4</v>
      </c>
      <c r="Q1962" s="1">
        <v>396</v>
      </c>
      <c r="R1962" s="1">
        <v>237.7</v>
      </c>
      <c r="S1962" s="1">
        <v>240.9</v>
      </c>
      <c r="T1962" s="1">
        <v>300.5</v>
      </c>
      <c r="U1962" s="1">
        <v>457</v>
      </c>
      <c r="V1962" s="1">
        <v>278.60000000000002</v>
      </c>
      <c r="W1962" s="1">
        <v>251.4</v>
      </c>
      <c r="X1962" s="1">
        <v>273.2</v>
      </c>
      <c r="Z1962" s="3">
        <f xml:space="preserve"> IFERROR(AVEDEV(Table1[[#This Row],[GP 2012]:[GP 2021]]) / Table1[[#This Row],[Avg GP]], "x")</f>
        <v>0.35023298696768085</v>
      </c>
      <c r="AA1962" s="2">
        <f xml:space="preserve"> IFERROR(AVERAGE(Table1[[#This Row],[GP 2012]:[GP 2021]]), "x")</f>
        <v>401.31</v>
      </c>
      <c r="AB1962" s="11">
        <f>Table1[Equity]/Table1[Market Capital]</f>
        <v>1.7994784994046453</v>
      </c>
      <c r="AC1962" s="15">
        <v>3071</v>
      </c>
      <c r="AD1962" s="15">
        <v>3387.7</v>
      </c>
      <c r="AE1962" s="15">
        <v>3723.4</v>
      </c>
      <c r="AF1962" s="15">
        <v>3598.1</v>
      </c>
      <c r="AG1962" s="15">
        <v>3214.4</v>
      </c>
      <c r="AH1962" s="15">
        <v>2958.5</v>
      </c>
      <c r="AI1962" s="15">
        <v>3993.2</v>
      </c>
      <c r="AJ1962" s="15">
        <v>3470.6</v>
      </c>
      <c r="AK1962" s="15">
        <v>3054.5</v>
      </c>
      <c r="AL1962" s="15">
        <v>2977.1</v>
      </c>
      <c r="AM1962" s="15">
        <v>2963.9</v>
      </c>
      <c r="AN1962" s="15">
        <v>1193.9000000000001</v>
      </c>
      <c r="AO1962" s="3">
        <f xml:space="preserve"> IFERROR(Table1[[#This Row],[GP 2012]]/Table1[[#This Row],[Total Assets 2012]], "x")</f>
        <v>0.2089873005535656</v>
      </c>
      <c r="AP1962" s="3">
        <f xml:space="preserve"> IFERROR(Table1[[#This Row],[GP 2013]]/Table1[[#This Row],[Total Assets 2013]], "x")</f>
        <v>0.16937745372966909</v>
      </c>
      <c r="AQ1962" s="3">
        <f xml:space="preserve"> IFERROR(Table1[[#This Row],[GP 2014]]/Table1[[#This Row],[Total Assets 2014]], "x")</f>
        <v>0.17065048074340655</v>
      </c>
      <c r="AR1962" s="3">
        <f xml:space="preserve"> IFERROR(Table1[[#This Row],[GP 2015]]/Table1[[#This Row],[Total Assets 2015]], "x")</f>
        <v>0.11005808621216753</v>
      </c>
      <c r="AS1962" s="3">
        <f xml:space="preserve"> IFERROR(Table1[[#This Row],[GP 2016]]/Table1[[#This Row],[Total Assets 2016]], "x")</f>
        <v>7.394848183175709E-2</v>
      </c>
      <c r="AT1962" s="3">
        <f xml:space="preserve"> IFERROR(Table1[[#This Row],[GP 2017]]/Table1[[#This Row],[Total Assets 2017]], "x")</f>
        <v>8.1426398512759846E-2</v>
      </c>
      <c r="AU1962" s="3">
        <f xml:space="preserve"> IFERROR(Table1[[#This Row],[GP 2018]]/Table1[[#This Row],[Total Assets 2018]], "x")</f>
        <v>7.5252929980967651E-2</v>
      </c>
      <c r="AV1962" s="3">
        <f xml:space="preserve"> IFERROR(Table1[[#This Row],[GP 2019]]/Table1[[#This Row],[Total Assets 2019]], "x")</f>
        <v>0.13167751973722122</v>
      </c>
      <c r="AW1962" s="3">
        <f xml:space="preserve"> IFERROR(Table1[[#This Row],[GP 2020]]/Table1[[#This Row],[Total Assets 2020]], "x")</f>
        <v>9.1209690620396147E-2</v>
      </c>
      <c r="AX1962" s="3">
        <f xml:space="preserve"> IFERROR(Table1[[#This Row],[GP 2021]]/Table1[[#This Row],[Total Assets 2021]], "x")</f>
        <v>8.444459373215546E-2</v>
      </c>
      <c r="AY1962" s="3">
        <f xml:space="preserve"> IFERROR(Table1[[#This Row],[GP TTM]]/Table1[[#This Row],[Total Assets TTM]], "x")</f>
        <v>9.2175849387631154E-2</v>
      </c>
      <c r="BA1962" s="3">
        <f xml:space="preserve"> IFERROR(ABS(Table1[[#This Row],[ROA 2013]]-Table1[[#This Row],[ROA 2012]]), "x")</f>
        <v>3.9609846823896511E-2</v>
      </c>
      <c r="BB1962" s="3">
        <f xml:space="preserve"> IFERROR(ABS(Table1[[#This Row],[ROA 2014]]-Table1[[#This Row],[ROA 2013]]), "x")</f>
        <v>1.2730270137374655E-3</v>
      </c>
      <c r="BC1962" s="3">
        <f xml:space="preserve"> IFERROR(ABS(Table1[[#This Row],[ROA 2015]]-Table1[[#This Row],[ROA 2014]]), "x")</f>
        <v>6.0592394531239019E-2</v>
      </c>
      <c r="BD1962" s="3">
        <f xml:space="preserve"> IFERROR(ABS(Table1[[#This Row],[ROA 2016]]-Table1[[#This Row],[ROA 2015]]), "x")</f>
        <v>3.6109604380410443E-2</v>
      </c>
      <c r="BE1962" s="3">
        <f xml:space="preserve"> IFERROR(ABS(Table1[[#This Row],[ROA 2017]]-Table1[[#This Row],[ROA 2016]]), "x")</f>
        <v>7.4779166810027553E-3</v>
      </c>
      <c r="BF1962" s="3">
        <f xml:space="preserve"> IFERROR(ABS(Table1[[#This Row],[ROA 2018]]-Table1[[#This Row],[ROA 2017]]), "x")</f>
        <v>6.173468531792195E-3</v>
      </c>
      <c r="BG1962" s="3">
        <f xml:space="preserve"> IFERROR(ABS(Table1[[#This Row],[ROA 2019]]-Table1[[#This Row],[ROA 2018]]), "x")</f>
        <v>5.6424589756253571E-2</v>
      </c>
      <c r="BH1962" s="3">
        <f xml:space="preserve"> IFERROR(ABS(Table1[[#This Row],[ROA 2020]]-Table1[[#This Row],[ROA 2019]]), "x")</f>
        <v>4.0467829116825074E-2</v>
      </c>
      <c r="BI1962" s="3">
        <f xml:space="preserve"> IFERROR(ABS(Table1[[#This Row],[ROA 2021]]-Table1[[#This Row],[ROA 2020]]), "x")</f>
        <v>6.7650968882406876E-3</v>
      </c>
      <c r="BJ1962" s="3">
        <f xml:space="preserve"> IFERROR(AVERAGE(Table1[[#This Row],[ROA 2013-2012]:[ROA 2021-2020]]), "x")</f>
        <v>2.8321530413710858E-2</v>
      </c>
      <c r="BK1962" s="3">
        <f>IFERROR(AVERAGE(Table1[[#This Row],[ROA 2012]:[ROA 2021]]), "x")</f>
        <v>0.11970329356540661</v>
      </c>
      <c r="BN1962" s="1">
        <f>SUM(Table1[[#This Row],[B/M Rank]:[ROA Rank]])</f>
        <v>0</v>
      </c>
    </row>
    <row r="1963" spans="1:66" x14ac:dyDescent="0.25">
      <c r="A1963" s="1" t="s">
        <v>4008</v>
      </c>
      <c r="B1963" s="1" t="s">
        <v>1720</v>
      </c>
      <c r="C1963" s="1" t="s">
        <v>12</v>
      </c>
      <c r="D1963" s="1" t="s">
        <v>11</v>
      </c>
      <c r="E1963" s="1" t="s">
        <v>108</v>
      </c>
      <c r="F1963" s="1">
        <v>666.12</v>
      </c>
      <c r="G1963" s="19"/>
      <c r="H1963" s="19"/>
      <c r="I1963" s="19"/>
      <c r="J1963" s="19"/>
      <c r="K1963" s="1"/>
      <c r="L1963" s="19"/>
      <c r="M1963" s="1">
        <v>2016</v>
      </c>
      <c r="R1963" s="1">
        <v>22.5</v>
      </c>
      <c r="S1963" s="1">
        <v>67.5</v>
      </c>
      <c r="T1963" s="1">
        <v>23.4</v>
      </c>
      <c r="U1963" s="1">
        <v>25.6</v>
      </c>
      <c r="V1963" s="1">
        <v>83</v>
      </c>
      <c r="W1963" s="1">
        <v>255</v>
      </c>
      <c r="X1963" s="1">
        <v>280.7</v>
      </c>
      <c r="Z1963" s="3">
        <f xml:space="preserve"> IFERROR(AVEDEV(Table1[[#This Row],[GP 2012]:[GP 2021]]) / Table1[[#This Row],[Avg GP]], "x")</f>
        <v>0.75052410901467503</v>
      </c>
      <c r="AA1963" s="2">
        <f xml:space="preserve"> IFERROR(AVERAGE(Table1[[#This Row],[GP 2012]:[GP 2021]]), "x")</f>
        <v>79.5</v>
      </c>
      <c r="AB1963" s="11">
        <f>Table1[Equity]/Table1[Market Capital]</f>
        <v>0.99411517444304331</v>
      </c>
      <c r="AG1963" s="1">
        <v>64.3</v>
      </c>
      <c r="AH1963" s="1">
        <v>149.1</v>
      </c>
      <c r="AI1963" s="1">
        <v>319.60000000000002</v>
      </c>
      <c r="AJ1963" s="1">
        <v>522.4</v>
      </c>
      <c r="AK1963" s="1">
        <v>925.7</v>
      </c>
      <c r="AL1963" s="15">
        <v>1740.6</v>
      </c>
      <c r="AM1963" s="15">
        <v>1853.4</v>
      </c>
      <c r="AN1963" s="1">
        <v>662.2</v>
      </c>
      <c r="AO1963" s="3" t="str">
        <f xml:space="preserve"> IFERROR(Table1[[#This Row],[GP 2012]]/Table1[[#This Row],[Total Assets 2012]], "x")</f>
        <v>x</v>
      </c>
      <c r="AP1963" s="3" t="str">
        <f xml:space="preserve"> IFERROR(Table1[[#This Row],[GP 2013]]/Table1[[#This Row],[Total Assets 2013]], "x")</f>
        <v>x</v>
      </c>
      <c r="AQ1963" s="3" t="str">
        <f xml:space="preserve"> IFERROR(Table1[[#This Row],[GP 2014]]/Table1[[#This Row],[Total Assets 2014]], "x")</f>
        <v>x</v>
      </c>
      <c r="AR1963" s="3" t="str">
        <f xml:space="preserve"> IFERROR(Table1[[#This Row],[GP 2015]]/Table1[[#This Row],[Total Assets 2015]], "x")</f>
        <v>x</v>
      </c>
      <c r="AS1963" s="3">
        <f xml:space="preserve"> IFERROR(Table1[[#This Row],[GP 2016]]/Table1[[#This Row],[Total Assets 2016]], "x")</f>
        <v>0.34992223950233281</v>
      </c>
      <c r="AT1963" s="3">
        <f xml:space="preserve"> IFERROR(Table1[[#This Row],[GP 2017]]/Table1[[#This Row],[Total Assets 2017]], "x")</f>
        <v>0.45271629778672035</v>
      </c>
      <c r="AU1963" s="3">
        <f xml:space="preserve"> IFERROR(Table1[[#This Row],[GP 2018]]/Table1[[#This Row],[Total Assets 2018]], "x")</f>
        <v>7.3216520650813507E-2</v>
      </c>
      <c r="AV1963" s="3">
        <f xml:space="preserve"> IFERROR(Table1[[#This Row],[GP 2019]]/Table1[[#This Row],[Total Assets 2019]], "x")</f>
        <v>4.9004594180704443E-2</v>
      </c>
      <c r="AW1963" s="3">
        <f xml:space="preserve"> IFERROR(Table1[[#This Row],[GP 2020]]/Table1[[#This Row],[Total Assets 2020]], "x")</f>
        <v>8.9661877498109541E-2</v>
      </c>
      <c r="AX1963" s="3">
        <f xml:space="preserve"> IFERROR(Table1[[#This Row],[GP 2021]]/Table1[[#This Row],[Total Assets 2021]], "x")</f>
        <v>0.14650120648052398</v>
      </c>
      <c r="AY1963" s="3">
        <f xml:space="preserve"> IFERROR(Table1[[#This Row],[GP TTM]]/Table1[[#This Row],[Total Assets TTM]], "x")</f>
        <v>0.15145138664076829</v>
      </c>
      <c r="BA1963" s="3" t="str">
        <f xml:space="preserve"> IFERROR(ABS(Table1[[#This Row],[ROA 2013]]-Table1[[#This Row],[ROA 2012]]), "x")</f>
        <v>x</v>
      </c>
      <c r="BB1963" s="3" t="str">
        <f xml:space="preserve"> IFERROR(ABS(Table1[[#This Row],[ROA 2014]]-Table1[[#This Row],[ROA 2013]]), "x")</f>
        <v>x</v>
      </c>
      <c r="BC1963" s="3" t="str">
        <f xml:space="preserve"> IFERROR(ABS(Table1[[#This Row],[ROA 2015]]-Table1[[#This Row],[ROA 2014]]), "x")</f>
        <v>x</v>
      </c>
      <c r="BD1963" s="3" t="str">
        <f xml:space="preserve"> IFERROR(ABS(Table1[[#This Row],[ROA 2016]]-Table1[[#This Row],[ROA 2015]]), "x")</f>
        <v>x</v>
      </c>
      <c r="BE1963" s="3">
        <f xml:space="preserve"> IFERROR(ABS(Table1[[#This Row],[ROA 2017]]-Table1[[#This Row],[ROA 2016]]), "x")</f>
        <v>0.10279405828438754</v>
      </c>
      <c r="BF1963" s="3">
        <f xml:space="preserve"> IFERROR(ABS(Table1[[#This Row],[ROA 2018]]-Table1[[#This Row],[ROA 2017]]), "x")</f>
        <v>0.37949977713590682</v>
      </c>
      <c r="BG1963" s="3">
        <f xml:space="preserve"> IFERROR(ABS(Table1[[#This Row],[ROA 2019]]-Table1[[#This Row],[ROA 2018]]), "x")</f>
        <v>2.4211926470109064E-2</v>
      </c>
      <c r="BH1963" s="3">
        <f xml:space="preserve"> IFERROR(ABS(Table1[[#This Row],[ROA 2020]]-Table1[[#This Row],[ROA 2019]]), "x")</f>
        <v>4.0657283317405098E-2</v>
      </c>
      <c r="BI1963" s="3">
        <f xml:space="preserve"> IFERROR(ABS(Table1[[#This Row],[ROA 2021]]-Table1[[#This Row],[ROA 2020]]), "x")</f>
        <v>5.6839328982414436E-2</v>
      </c>
      <c r="BJ1963" s="3">
        <f xml:space="preserve"> IFERROR(AVERAGE(Table1[[#This Row],[ROA 2013-2012]:[ROA 2021-2020]]), "x")</f>
        <v>0.1208004748380446</v>
      </c>
      <c r="BK1963" s="3">
        <f>IFERROR(AVERAGE(Table1[[#This Row],[ROA 2012]:[ROA 2021]]), "x")</f>
        <v>0.19350378934986745</v>
      </c>
      <c r="BN1963" s="1">
        <f>SUM(Table1[[#This Row],[B/M Rank]:[ROA Rank]])</f>
        <v>0</v>
      </c>
    </row>
    <row r="1964" spans="1:66" x14ac:dyDescent="0.25">
      <c r="A1964" s="1" t="s">
        <v>2082</v>
      </c>
      <c r="B1964" s="1" t="s">
        <v>126</v>
      </c>
      <c r="C1964" s="1" t="s">
        <v>124</v>
      </c>
      <c r="D1964" s="1" t="s">
        <v>107</v>
      </c>
      <c r="E1964" s="1" t="s">
        <v>108</v>
      </c>
      <c r="F1964" s="1">
        <v>668.04</v>
      </c>
      <c r="G1964" s="19"/>
      <c r="H1964" s="19"/>
      <c r="I1964" s="19"/>
      <c r="J1964" s="19"/>
      <c r="K1964" s="1"/>
      <c r="L1964" s="19"/>
      <c r="M1964" s="1">
        <v>2012</v>
      </c>
      <c r="N1964" s="1">
        <v>303.60000000000002</v>
      </c>
      <c r="O1964" s="1">
        <v>318.2</v>
      </c>
      <c r="P1964" s="1">
        <v>337.4</v>
      </c>
      <c r="Q1964" s="1">
        <v>340</v>
      </c>
      <c r="R1964" s="1">
        <v>375.2</v>
      </c>
      <c r="S1964" s="1">
        <v>430.7</v>
      </c>
      <c r="T1964" s="1">
        <v>477.3</v>
      </c>
      <c r="U1964" s="1">
        <v>496.9</v>
      </c>
      <c r="V1964" s="1">
        <v>454.5</v>
      </c>
      <c r="W1964" s="1">
        <v>406.8</v>
      </c>
      <c r="X1964" s="1">
        <v>466</v>
      </c>
      <c r="Z1964" s="3">
        <f xml:space="preserve"> IFERROR(AVEDEV(Table1[[#This Row],[GP 2012]:[GP 2021]]) / Table1[[#This Row],[Avg GP]], "x")</f>
        <v>0.15018017560777541</v>
      </c>
      <c r="AA1964" s="2">
        <f xml:space="preserve"> IFERROR(AVERAGE(Table1[[#This Row],[GP 2012]:[GP 2021]]), "x")</f>
        <v>394.06000000000006</v>
      </c>
      <c r="AB1964" s="11">
        <f>Table1[Equity]/Table1[Market Capital]</f>
        <v>1.0607149272498653</v>
      </c>
      <c r="AC1964" s="1">
        <v>812.3</v>
      </c>
      <c r="AD1964" s="1">
        <v>976.9</v>
      </c>
      <c r="AE1964" s="1">
        <v>903.3</v>
      </c>
      <c r="AF1964" s="15">
        <v>1107.3</v>
      </c>
      <c r="AG1964" s="15">
        <v>1462.4</v>
      </c>
      <c r="AH1964" s="15">
        <v>2024.6</v>
      </c>
      <c r="AI1964" s="15">
        <v>2325.3000000000002</v>
      </c>
      <c r="AJ1964" s="15">
        <v>2945.7</v>
      </c>
      <c r="AK1964" s="15">
        <v>3337.7</v>
      </c>
      <c r="AL1964" s="15">
        <v>3180.5</v>
      </c>
      <c r="AM1964" s="15">
        <v>3118.5</v>
      </c>
      <c r="AN1964" s="1">
        <v>708.6</v>
      </c>
      <c r="AO1964" s="3">
        <f xml:space="preserve"> IFERROR(Table1[[#This Row],[GP 2012]]/Table1[[#This Row],[Total Assets 2012]], "x")</f>
        <v>0.3737535393327589</v>
      </c>
      <c r="AP1964" s="3">
        <f xml:space="preserve"> IFERROR(Table1[[#This Row],[GP 2013]]/Table1[[#This Row],[Total Assets 2013]], "x")</f>
        <v>0.32572422970621351</v>
      </c>
      <c r="AQ1964" s="3">
        <f xml:space="preserve"> IFERROR(Table1[[#This Row],[GP 2014]]/Table1[[#This Row],[Total Assets 2014]], "x")</f>
        <v>0.37351931805601685</v>
      </c>
      <c r="AR1964" s="3">
        <f xml:space="preserve"> IFERROR(Table1[[#This Row],[GP 2015]]/Table1[[#This Row],[Total Assets 2015]], "x")</f>
        <v>0.30705319245010387</v>
      </c>
      <c r="AS1964" s="3">
        <f xml:space="preserve"> IFERROR(Table1[[#This Row],[GP 2016]]/Table1[[#This Row],[Total Assets 2016]], "x")</f>
        <v>0.25656455142231943</v>
      </c>
      <c r="AT1964" s="3">
        <f xml:space="preserve"> IFERROR(Table1[[#This Row],[GP 2017]]/Table1[[#This Row],[Total Assets 2017]], "x")</f>
        <v>0.21273337943297441</v>
      </c>
      <c r="AU1964" s="3">
        <f xml:space="preserve"> IFERROR(Table1[[#This Row],[GP 2018]]/Table1[[#This Row],[Total Assets 2018]], "x")</f>
        <v>0.20526383692426783</v>
      </c>
      <c r="AV1964" s="3">
        <f xml:space="preserve"> IFERROR(Table1[[#This Row],[GP 2019]]/Table1[[#This Row],[Total Assets 2019]], "x")</f>
        <v>0.16868656007061139</v>
      </c>
      <c r="AW1964" s="3">
        <f xml:space="preserve"> IFERROR(Table1[[#This Row],[GP 2020]]/Table1[[#This Row],[Total Assets 2020]], "x")</f>
        <v>0.13617161518410884</v>
      </c>
      <c r="AX1964" s="3">
        <f xml:space="preserve"> IFERROR(Table1[[#This Row],[GP 2021]]/Table1[[#This Row],[Total Assets 2021]], "x")</f>
        <v>0.12790441754441126</v>
      </c>
      <c r="AY1964" s="3">
        <f xml:space="preserve"> IFERROR(Table1[[#This Row],[GP TTM]]/Table1[[#This Row],[Total Assets TTM]], "x")</f>
        <v>0.14943081609748277</v>
      </c>
      <c r="BA1964" s="3">
        <f xml:space="preserve"> IFERROR(ABS(Table1[[#This Row],[ROA 2013]]-Table1[[#This Row],[ROA 2012]]), "x")</f>
        <v>4.8029309626545391E-2</v>
      </c>
      <c r="BB1964" s="3">
        <f xml:space="preserve"> IFERROR(ABS(Table1[[#This Row],[ROA 2014]]-Table1[[#This Row],[ROA 2013]]), "x")</f>
        <v>4.7795088349803339E-2</v>
      </c>
      <c r="BC1964" s="3">
        <f xml:space="preserve"> IFERROR(ABS(Table1[[#This Row],[ROA 2015]]-Table1[[#This Row],[ROA 2014]]), "x")</f>
        <v>6.6466125605912973E-2</v>
      </c>
      <c r="BD1964" s="3">
        <f xml:space="preserve"> IFERROR(ABS(Table1[[#This Row],[ROA 2016]]-Table1[[#This Row],[ROA 2015]]), "x")</f>
        <v>5.0488641027784442E-2</v>
      </c>
      <c r="BE1964" s="3">
        <f xml:space="preserve"> IFERROR(ABS(Table1[[#This Row],[ROA 2017]]-Table1[[#This Row],[ROA 2016]]), "x")</f>
        <v>4.3831171989345025E-2</v>
      </c>
      <c r="BF1964" s="3">
        <f xml:space="preserve"> IFERROR(ABS(Table1[[#This Row],[ROA 2018]]-Table1[[#This Row],[ROA 2017]]), "x")</f>
        <v>7.4695425087065725E-3</v>
      </c>
      <c r="BG1964" s="3">
        <f xml:space="preserve"> IFERROR(ABS(Table1[[#This Row],[ROA 2019]]-Table1[[#This Row],[ROA 2018]]), "x")</f>
        <v>3.6577276853656443E-2</v>
      </c>
      <c r="BH1964" s="3">
        <f xml:space="preserve"> IFERROR(ABS(Table1[[#This Row],[ROA 2020]]-Table1[[#This Row],[ROA 2019]]), "x")</f>
        <v>3.2514944886502556E-2</v>
      </c>
      <c r="BI1964" s="3">
        <f xml:space="preserve"> IFERROR(ABS(Table1[[#This Row],[ROA 2021]]-Table1[[#This Row],[ROA 2020]]), "x")</f>
        <v>8.2671976396975766E-3</v>
      </c>
      <c r="BJ1964" s="3">
        <f xml:space="preserve"> IFERROR(AVERAGE(Table1[[#This Row],[ROA 2013-2012]:[ROA 2021-2020]]), "x")</f>
        <v>3.7937699831994916E-2</v>
      </c>
      <c r="BK1964" s="3">
        <f>IFERROR(AVERAGE(Table1[[#This Row],[ROA 2012]:[ROA 2021]]), "x")</f>
        <v>0.24873746401237859</v>
      </c>
      <c r="BN1964" s="1">
        <f>SUM(Table1[[#This Row],[B/M Rank]:[ROA Rank]])</f>
        <v>0</v>
      </c>
    </row>
    <row r="1965" spans="1:66" x14ac:dyDescent="0.25">
      <c r="A1965" s="1" t="s">
        <v>3935</v>
      </c>
      <c r="B1965" s="1" t="s">
        <v>1646</v>
      </c>
      <c r="C1965" s="1" t="s">
        <v>1499</v>
      </c>
      <c r="D1965" s="1" t="s">
        <v>440</v>
      </c>
      <c r="E1965" s="1" t="s">
        <v>108</v>
      </c>
      <c r="F1965" s="1">
        <v>668.29</v>
      </c>
      <c r="G1965" s="19"/>
      <c r="H1965" s="19"/>
      <c r="I1965" s="19"/>
      <c r="J1965" s="19"/>
      <c r="K1965" s="1"/>
      <c r="L1965" s="19"/>
      <c r="M1965" s="1">
        <v>2017</v>
      </c>
      <c r="S1965" s="1">
        <v>0.8</v>
      </c>
      <c r="T1965" s="1">
        <v>1.2</v>
      </c>
      <c r="U1965" s="1">
        <v>28.3</v>
      </c>
      <c r="V1965" s="1">
        <v>48.3</v>
      </c>
      <c r="W1965" s="1">
        <v>248.7</v>
      </c>
      <c r="X1965" s="1">
        <v>312</v>
      </c>
      <c r="Z1965" s="3">
        <f xml:space="preserve"> IFERROR(AVEDEV(Table1[[#This Row],[GP 2012]:[GP 2021]]) / Table1[[#This Row],[Avg GP]], "x")</f>
        <v>1.1197066911090745</v>
      </c>
      <c r="AA1965" s="2">
        <f xml:space="preserve"> IFERROR(AVERAGE(Table1[[#This Row],[GP 2012]:[GP 2021]]), "x")</f>
        <v>65.459999999999994</v>
      </c>
      <c r="AB1965" s="11">
        <f>Table1[Equity]/Table1[Market Capital]</f>
        <v>0.66677639946729717</v>
      </c>
      <c r="AH1965" s="1">
        <v>100</v>
      </c>
      <c r="AI1965" s="1">
        <v>216.3</v>
      </c>
      <c r="AJ1965" s="1">
        <v>663.8</v>
      </c>
      <c r="AK1965" s="1">
        <v>694.5</v>
      </c>
      <c r="AL1965" s="1">
        <v>886.2</v>
      </c>
      <c r="AM1965" s="1">
        <v>966.4</v>
      </c>
      <c r="AN1965" s="1">
        <v>445.6</v>
      </c>
      <c r="AO1965" s="3" t="str">
        <f xml:space="preserve"> IFERROR(Table1[[#This Row],[GP 2012]]/Table1[[#This Row],[Total Assets 2012]], "x")</f>
        <v>x</v>
      </c>
      <c r="AP1965" s="3" t="str">
        <f xml:space="preserve"> IFERROR(Table1[[#This Row],[GP 2013]]/Table1[[#This Row],[Total Assets 2013]], "x")</f>
        <v>x</v>
      </c>
      <c r="AQ1965" s="3" t="str">
        <f xml:space="preserve"> IFERROR(Table1[[#This Row],[GP 2014]]/Table1[[#This Row],[Total Assets 2014]], "x")</f>
        <v>x</v>
      </c>
      <c r="AR1965" s="3" t="str">
        <f xml:space="preserve"> IFERROR(Table1[[#This Row],[GP 2015]]/Table1[[#This Row],[Total Assets 2015]], "x")</f>
        <v>x</v>
      </c>
      <c r="AS1965" s="3" t="str">
        <f xml:space="preserve"> IFERROR(Table1[[#This Row],[GP 2016]]/Table1[[#This Row],[Total Assets 2016]], "x")</f>
        <v>x</v>
      </c>
      <c r="AT1965" s="3">
        <f xml:space="preserve"> IFERROR(Table1[[#This Row],[GP 2017]]/Table1[[#This Row],[Total Assets 2017]], "x")</f>
        <v>8.0000000000000002E-3</v>
      </c>
      <c r="AU1965" s="3">
        <f xml:space="preserve"> IFERROR(Table1[[#This Row],[GP 2018]]/Table1[[#This Row],[Total Assets 2018]], "x")</f>
        <v>5.5478502080443821E-3</v>
      </c>
      <c r="AV1965" s="3">
        <f xml:space="preserve"> IFERROR(Table1[[#This Row],[GP 2019]]/Table1[[#This Row],[Total Assets 2019]], "x")</f>
        <v>4.2633323290147636E-2</v>
      </c>
      <c r="AW1965" s="3">
        <f xml:space="preserve"> IFERROR(Table1[[#This Row],[GP 2020]]/Table1[[#This Row],[Total Assets 2020]], "x")</f>
        <v>6.9546436285097185E-2</v>
      </c>
      <c r="AX1965" s="3">
        <f xml:space="preserve"> IFERROR(Table1[[#This Row],[GP 2021]]/Table1[[#This Row],[Total Assets 2021]], "x")</f>
        <v>0.2806364251861882</v>
      </c>
      <c r="AY1965" s="3">
        <f xml:space="preserve"> IFERROR(Table1[[#This Row],[GP TTM]]/Table1[[#This Row],[Total Assets TTM]], "x")</f>
        <v>0.32284768211920528</v>
      </c>
      <c r="BA1965" s="3" t="str">
        <f xml:space="preserve"> IFERROR(ABS(Table1[[#This Row],[ROA 2013]]-Table1[[#This Row],[ROA 2012]]), "x")</f>
        <v>x</v>
      </c>
      <c r="BB1965" s="3" t="str">
        <f xml:space="preserve"> IFERROR(ABS(Table1[[#This Row],[ROA 2014]]-Table1[[#This Row],[ROA 2013]]), "x")</f>
        <v>x</v>
      </c>
      <c r="BC1965" s="3" t="str">
        <f xml:space="preserve"> IFERROR(ABS(Table1[[#This Row],[ROA 2015]]-Table1[[#This Row],[ROA 2014]]), "x")</f>
        <v>x</v>
      </c>
      <c r="BD1965" s="3" t="str">
        <f xml:space="preserve"> IFERROR(ABS(Table1[[#This Row],[ROA 2016]]-Table1[[#This Row],[ROA 2015]]), "x")</f>
        <v>x</v>
      </c>
      <c r="BE1965" s="3" t="str">
        <f xml:space="preserve"> IFERROR(ABS(Table1[[#This Row],[ROA 2017]]-Table1[[#This Row],[ROA 2016]]), "x")</f>
        <v>x</v>
      </c>
      <c r="BF1965" s="3">
        <f xml:space="preserve"> IFERROR(ABS(Table1[[#This Row],[ROA 2018]]-Table1[[#This Row],[ROA 2017]]), "x")</f>
        <v>2.4521497919556181E-3</v>
      </c>
      <c r="BG1965" s="3">
        <f xml:space="preserve"> IFERROR(ABS(Table1[[#This Row],[ROA 2019]]-Table1[[#This Row],[ROA 2018]]), "x")</f>
        <v>3.7085473082103255E-2</v>
      </c>
      <c r="BH1965" s="3">
        <f xml:space="preserve"> IFERROR(ABS(Table1[[#This Row],[ROA 2020]]-Table1[[#This Row],[ROA 2019]]), "x")</f>
        <v>2.6913112994949549E-2</v>
      </c>
      <c r="BI1965" s="3">
        <f xml:space="preserve"> IFERROR(ABS(Table1[[#This Row],[ROA 2021]]-Table1[[#This Row],[ROA 2020]]), "x")</f>
        <v>0.21108998890109101</v>
      </c>
      <c r="BJ1965" s="3">
        <f xml:space="preserve"> IFERROR(AVERAGE(Table1[[#This Row],[ROA 2013-2012]:[ROA 2021-2020]]), "x")</f>
        <v>6.9385181192524861E-2</v>
      </c>
      <c r="BK1965" s="3">
        <f>IFERROR(AVERAGE(Table1[[#This Row],[ROA 2012]:[ROA 2021]]), "x")</f>
        <v>8.1272806993895469E-2</v>
      </c>
      <c r="BN1965" s="1">
        <f>SUM(Table1[[#This Row],[B/M Rank]:[ROA Rank]])</f>
        <v>0</v>
      </c>
    </row>
    <row r="1966" spans="1:66" x14ac:dyDescent="0.25">
      <c r="A1966" s="1" t="s">
        <v>4332</v>
      </c>
      <c r="B1966" s="1" t="s">
        <v>2034</v>
      </c>
      <c r="C1966" s="1" t="s">
        <v>4775</v>
      </c>
      <c r="D1966" s="1" t="s">
        <v>142</v>
      </c>
      <c r="E1966" s="1" t="s">
        <v>108</v>
      </c>
      <c r="F1966" s="1">
        <v>669.82</v>
      </c>
      <c r="G1966" s="19"/>
      <c r="H1966" s="19"/>
      <c r="I1966" s="19"/>
      <c r="J1966" s="19"/>
      <c r="K1966" s="1"/>
      <c r="L1966" s="19"/>
      <c r="Z1966" s="3" t="str">
        <f xml:space="preserve"> IFERROR(AVEDEV(Table1[[#This Row],[GP 2012]:[GP 2021]]) / Table1[[#This Row],[Avg GP]], "x")</f>
        <v>x</v>
      </c>
      <c r="AA1966" s="2" t="str">
        <f xml:space="preserve"> IFERROR(AVERAGE(Table1[[#This Row],[GP 2012]:[GP 2021]]), "x")</f>
        <v>x</v>
      </c>
      <c r="AB1966" s="11">
        <f>Table1[Equity]/Table1[Market Capital]</f>
        <v>1.0393837150279179</v>
      </c>
      <c r="AC1966" s="1">
        <v>408.9</v>
      </c>
      <c r="AD1966" s="1">
        <v>467.4</v>
      </c>
      <c r="AE1966" s="1">
        <v>634.1</v>
      </c>
      <c r="AF1966" s="1">
        <v>766.7</v>
      </c>
      <c r="AG1966" s="15">
        <v>1574</v>
      </c>
      <c r="AH1966" s="15">
        <v>1664.8</v>
      </c>
      <c r="AI1966" s="15">
        <v>1945</v>
      </c>
      <c r="AJ1966" s="15">
        <v>1797.5</v>
      </c>
      <c r="AK1966" s="15">
        <v>1711.5</v>
      </c>
      <c r="AL1966" s="15">
        <v>1732.1</v>
      </c>
      <c r="AM1966" s="15">
        <v>1871.9</v>
      </c>
      <c r="AN1966" s="1">
        <v>696.2</v>
      </c>
      <c r="AO1966" s="3">
        <f xml:space="preserve"> IFERROR(Table1[[#This Row],[GP 2012]]/Table1[[#This Row],[Total Assets 2012]], "x")</f>
        <v>0</v>
      </c>
      <c r="AP1966" s="3">
        <f xml:space="preserve"> IFERROR(Table1[[#This Row],[GP 2013]]/Table1[[#This Row],[Total Assets 2013]], "x")</f>
        <v>0</v>
      </c>
      <c r="AQ1966" s="3">
        <f xml:space="preserve"> IFERROR(Table1[[#This Row],[GP 2014]]/Table1[[#This Row],[Total Assets 2014]], "x")</f>
        <v>0</v>
      </c>
      <c r="AR1966" s="3">
        <f xml:space="preserve"> IFERROR(Table1[[#This Row],[GP 2015]]/Table1[[#This Row],[Total Assets 2015]], "x")</f>
        <v>0</v>
      </c>
      <c r="AS1966" s="3">
        <f xml:space="preserve"> IFERROR(Table1[[#This Row],[GP 2016]]/Table1[[#This Row],[Total Assets 2016]], "x")</f>
        <v>0</v>
      </c>
      <c r="AT1966" s="3">
        <f xml:space="preserve"> IFERROR(Table1[[#This Row],[GP 2017]]/Table1[[#This Row],[Total Assets 2017]], "x")</f>
        <v>0</v>
      </c>
      <c r="AU1966" s="3">
        <f xml:space="preserve"> IFERROR(Table1[[#This Row],[GP 2018]]/Table1[[#This Row],[Total Assets 2018]], "x")</f>
        <v>0</v>
      </c>
      <c r="AV1966" s="3">
        <f xml:space="preserve"> IFERROR(Table1[[#This Row],[GP 2019]]/Table1[[#This Row],[Total Assets 2019]], "x")</f>
        <v>0</v>
      </c>
      <c r="AW1966" s="3">
        <f xml:space="preserve"> IFERROR(Table1[[#This Row],[GP 2020]]/Table1[[#This Row],[Total Assets 2020]], "x")</f>
        <v>0</v>
      </c>
      <c r="AX1966" s="3">
        <f xml:space="preserve"> IFERROR(Table1[[#This Row],[GP 2021]]/Table1[[#This Row],[Total Assets 2021]], "x")</f>
        <v>0</v>
      </c>
      <c r="AY1966" s="3">
        <f xml:space="preserve"> IFERROR(Table1[[#This Row],[GP TTM]]/Table1[[#This Row],[Total Assets TTM]], "x")</f>
        <v>0</v>
      </c>
      <c r="BA1966" s="3">
        <f xml:space="preserve"> IFERROR(ABS(Table1[[#This Row],[ROA 2013]]-Table1[[#This Row],[ROA 2012]]), "x")</f>
        <v>0</v>
      </c>
      <c r="BB1966" s="3">
        <f xml:space="preserve"> IFERROR(ABS(Table1[[#This Row],[ROA 2014]]-Table1[[#This Row],[ROA 2013]]), "x")</f>
        <v>0</v>
      </c>
      <c r="BC1966" s="3">
        <f xml:space="preserve"> IFERROR(ABS(Table1[[#This Row],[ROA 2015]]-Table1[[#This Row],[ROA 2014]]), "x")</f>
        <v>0</v>
      </c>
      <c r="BD1966" s="3">
        <f xml:space="preserve"> IFERROR(ABS(Table1[[#This Row],[ROA 2016]]-Table1[[#This Row],[ROA 2015]]), "x")</f>
        <v>0</v>
      </c>
      <c r="BE1966" s="3">
        <f xml:space="preserve"> IFERROR(ABS(Table1[[#This Row],[ROA 2017]]-Table1[[#This Row],[ROA 2016]]), "x")</f>
        <v>0</v>
      </c>
      <c r="BF1966" s="3">
        <f xml:space="preserve"> IFERROR(ABS(Table1[[#This Row],[ROA 2018]]-Table1[[#This Row],[ROA 2017]]), "x")</f>
        <v>0</v>
      </c>
      <c r="BG1966" s="3">
        <f xml:space="preserve"> IFERROR(ABS(Table1[[#This Row],[ROA 2019]]-Table1[[#This Row],[ROA 2018]]), "x")</f>
        <v>0</v>
      </c>
      <c r="BH1966" s="3">
        <f xml:space="preserve"> IFERROR(ABS(Table1[[#This Row],[ROA 2020]]-Table1[[#This Row],[ROA 2019]]), "x")</f>
        <v>0</v>
      </c>
      <c r="BI1966" s="3">
        <f xml:space="preserve"> IFERROR(ABS(Table1[[#This Row],[ROA 2021]]-Table1[[#This Row],[ROA 2020]]), "x")</f>
        <v>0</v>
      </c>
      <c r="BJ1966" s="3">
        <f xml:space="preserve"> IFERROR(AVERAGE(Table1[[#This Row],[ROA 2013-2012]:[ROA 2021-2020]]), "x")</f>
        <v>0</v>
      </c>
      <c r="BK1966" s="3">
        <f>IFERROR(AVERAGE(Table1[[#This Row],[ROA 2012]:[ROA 2021]]), "x")</f>
        <v>0</v>
      </c>
      <c r="BN1966" s="1">
        <f>SUM(Table1[[#This Row],[B/M Rank]:[ROA Rank]])</f>
        <v>0</v>
      </c>
    </row>
    <row r="1967" spans="1:66" x14ac:dyDescent="0.25">
      <c r="A1967" s="1" t="s">
        <v>2091</v>
      </c>
      <c r="B1967" s="1" t="s">
        <v>137</v>
      </c>
      <c r="C1967" s="1" t="s">
        <v>132</v>
      </c>
      <c r="D1967" s="1" t="s">
        <v>133</v>
      </c>
      <c r="E1967" s="1" t="s">
        <v>108</v>
      </c>
      <c r="F1967" s="1">
        <v>699.26</v>
      </c>
      <c r="G1967" s="19"/>
      <c r="H1967" s="19"/>
      <c r="I1967" s="19"/>
      <c r="J1967" s="19"/>
      <c r="K1967" s="1"/>
      <c r="L1967" s="19"/>
      <c r="M1967" s="1">
        <v>2017</v>
      </c>
      <c r="S1967" s="1">
        <v>232.6</v>
      </c>
      <c r="T1967" s="1">
        <v>253.5</v>
      </c>
      <c r="U1967" s="1">
        <v>219.2</v>
      </c>
      <c r="V1967" s="1">
        <v>125.5</v>
      </c>
      <c r="W1967" s="1">
        <v>185</v>
      </c>
      <c r="X1967" s="1">
        <v>96.3</v>
      </c>
      <c r="Z1967" s="3">
        <f xml:space="preserve"> IFERROR(AVEDEV(Table1[[#This Row],[GP 2012]:[GP 2021]]) / Table1[[#This Row],[Avg GP]], "x")</f>
        <v>0.18865918487891314</v>
      </c>
      <c r="AA1967" s="2">
        <f xml:space="preserve"> IFERROR(AVERAGE(Table1[[#This Row],[GP 2012]:[GP 2021]]), "x")</f>
        <v>203.16</v>
      </c>
      <c r="AB1967" s="11">
        <f>Table1[Equity]/Table1[Market Capital]</f>
        <v>0.71804479020679013</v>
      </c>
      <c r="AH1967" s="1">
        <v>898</v>
      </c>
      <c r="AI1967" s="1">
        <v>885.3</v>
      </c>
      <c r="AJ1967" s="1">
        <v>949</v>
      </c>
      <c r="AK1967" s="15">
        <v>1182.5999999999999</v>
      </c>
      <c r="AL1967" s="15">
        <v>1060.8</v>
      </c>
      <c r="AM1967" s="15">
        <v>1622.6</v>
      </c>
      <c r="AN1967" s="1">
        <v>502.1</v>
      </c>
      <c r="AO1967" s="3" t="str">
        <f xml:space="preserve"> IFERROR(Table1[[#This Row],[GP 2012]]/Table1[[#This Row],[Total Assets 2012]], "x")</f>
        <v>x</v>
      </c>
      <c r="AP1967" s="3" t="str">
        <f xml:space="preserve"> IFERROR(Table1[[#This Row],[GP 2013]]/Table1[[#This Row],[Total Assets 2013]], "x")</f>
        <v>x</v>
      </c>
      <c r="AQ1967" s="3" t="str">
        <f xml:space="preserve"> IFERROR(Table1[[#This Row],[GP 2014]]/Table1[[#This Row],[Total Assets 2014]], "x")</f>
        <v>x</v>
      </c>
      <c r="AR1967" s="3" t="str">
        <f xml:space="preserve"> IFERROR(Table1[[#This Row],[GP 2015]]/Table1[[#This Row],[Total Assets 2015]], "x")</f>
        <v>x</v>
      </c>
      <c r="AS1967" s="3" t="str">
        <f xml:space="preserve"> IFERROR(Table1[[#This Row],[GP 2016]]/Table1[[#This Row],[Total Assets 2016]], "x")</f>
        <v>x</v>
      </c>
      <c r="AT1967" s="3">
        <f xml:space="preserve"> IFERROR(Table1[[#This Row],[GP 2017]]/Table1[[#This Row],[Total Assets 2017]], "x")</f>
        <v>0.25902004454342986</v>
      </c>
      <c r="AU1967" s="3">
        <f xml:space="preserve"> IFERROR(Table1[[#This Row],[GP 2018]]/Table1[[#This Row],[Total Assets 2018]], "x")</f>
        <v>0.28634361233480177</v>
      </c>
      <c r="AV1967" s="3">
        <f xml:space="preserve"> IFERROR(Table1[[#This Row],[GP 2019]]/Table1[[#This Row],[Total Assets 2019]], "x")</f>
        <v>0.2309799789251844</v>
      </c>
      <c r="AW1967" s="3">
        <f xml:space="preserve"> IFERROR(Table1[[#This Row],[GP 2020]]/Table1[[#This Row],[Total Assets 2020]], "x")</f>
        <v>0.10612210383899882</v>
      </c>
      <c r="AX1967" s="3">
        <f xml:space="preserve"> IFERROR(Table1[[#This Row],[GP 2021]]/Table1[[#This Row],[Total Assets 2021]], "x")</f>
        <v>0.17439668174962294</v>
      </c>
      <c r="AY1967" s="3">
        <f xml:space="preserve"> IFERROR(Table1[[#This Row],[GP TTM]]/Table1[[#This Row],[Total Assets TTM]], "x")</f>
        <v>5.9349192653765565E-2</v>
      </c>
      <c r="BA1967" s="3" t="str">
        <f xml:space="preserve"> IFERROR(ABS(Table1[[#This Row],[ROA 2013]]-Table1[[#This Row],[ROA 2012]]), "x")</f>
        <v>x</v>
      </c>
      <c r="BB1967" s="3" t="str">
        <f xml:space="preserve"> IFERROR(ABS(Table1[[#This Row],[ROA 2014]]-Table1[[#This Row],[ROA 2013]]), "x")</f>
        <v>x</v>
      </c>
      <c r="BC1967" s="3" t="str">
        <f xml:space="preserve"> IFERROR(ABS(Table1[[#This Row],[ROA 2015]]-Table1[[#This Row],[ROA 2014]]), "x")</f>
        <v>x</v>
      </c>
      <c r="BD1967" s="3" t="str">
        <f xml:space="preserve"> IFERROR(ABS(Table1[[#This Row],[ROA 2016]]-Table1[[#This Row],[ROA 2015]]), "x")</f>
        <v>x</v>
      </c>
      <c r="BE1967" s="3" t="str">
        <f xml:space="preserve"> IFERROR(ABS(Table1[[#This Row],[ROA 2017]]-Table1[[#This Row],[ROA 2016]]), "x")</f>
        <v>x</v>
      </c>
      <c r="BF1967" s="3">
        <f xml:space="preserve"> IFERROR(ABS(Table1[[#This Row],[ROA 2018]]-Table1[[#This Row],[ROA 2017]]), "x")</f>
        <v>2.7323567791371905E-2</v>
      </c>
      <c r="BG1967" s="3">
        <f xml:space="preserve"> IFERROR(ABS(Table1[[#This Row],[ROA 2019]]-Table1[[#This Row],[ROA 2018]]), "x")</f>
        <v>5.5363633409617363E-2</v>
      </c>
      <c r="BH1967" s="3">
        <f xml:space="preserve"> IFERROR(ABS(Table1[[#This Row],[ROA 2020]]-Table1[[#This Row],[ROA 2019]]), "x")</f>
        <v>0.12485787508618558</v>
      </c>
      <c r="BI1967" s="3">
        <f xml:space="preserve"> IFERROR(ABS(Table1[[#This Row],[ROA 2021]]-Table1[[#This Row],[ROA 2020]]), "x")</f>
        <v>6.8274577910624121E-2</v>
      </c>
      <c r="BJ1967" s="3">
        <f xml:space="preserve"> IFERROR(AVERAGE(Table1[[#This Row],[ROA 2013-2012]:[ROA 2021-2020]]), "x")</f>
        <v>6.8954913549449742E-2</v>
      </c>
      <c r="BK1967" s="3">
        <f>IFERROR(AVERAGE(Table1[[#This Row],[ROA 2012]:[ROA 2021]]), "x")</f>
        <v>0.21137248427840755</v>
      </c>
      <c r="BN1967" s="1">
        <f>SUM(Table1[[#This Row],[B/M Rank]:[ROA Rank]])</f>
        <v>0</v>
      </c>
    </row>
    <row r="1968" spans="1:66" x14ac:dyDescent="0.25">
      <c r="A1968" s="1" t="s">
        <v>2797</v>
      </c>
      <c r="B1968" s="1" t="s">
        <v>827</v>
      </c>
      <c r="C1968" s="1" t="s">
        <v>4417</v>
      </c>
      <c r="D1968" s="1" t="s">
        <v>268</v>
      </c>
      <c r="E1968" s="1" t="s">
        <v>108</v>
      </c>
      <c r="F1968" s="1">
        <v>701.94</v>
      </c>
      <c r="G1968" s="19"/>
      <c r="H1968" s="19"/>
      <c r="I1968" s="19"/>
      <c r="J1968" s="19"/>
      <c r="K1968" s="1"/>
      <c r="L1968" s="19"/>
      <c r="M1968" s="1">
        <v>2012</v>
      </c>
      <c r="N1968" s="1" t="s">
        <v>4368</v>
      </c>
      <c r="O1968" s="1" t="s">
        <v>4368</v>
      </c>
      <c r="P1968" s="1" t="s">
        <v>4368</v>
      </c>
      <c r="Q1968" s="1" t="s">
        <v>4368</v>
      </c>
      <c r="R1968" s="1" t="s">
        <v>4368</v>
      </c>
      <c r="S1968" s="1" t="s">
        <v>4368</v>
      </c>
      <c r="T1968" s="1" t="s">
        <v>4368</v>
      </c>
      <c r="U1968" s="1" t="s">
        <v>4368</v>
      </c>
      <c r="V1968" s="1" t="s">
        <v>4368</v>
      </c>
      <c r="W1968" s="1">
        <v>103.4</v>
      </c>
      <c r="X1968" s="1">
        <v>210.9</v>
      </c>
      <c r="Z1968" s="3">
        <f xml:space="preserve"> IFERROR(AVEDEV(Table1[[#This Row],[GP 2012]:[GP 2021]]) / Table1[[#This Row],[Avg GP]], "x")</f>
        <v>0</v>
      </c>
      <c r="AA1968" s="2">
        <f xml:space="preserve"> IFERROR(AVERAGE(Table1[[#This Row],[GP 2012]:[GP 2021]]), "x")</f>
        <v>103.4</v>
      </c>
      <c r="AB1968" s="11">
        <f>Table1[Equity]/Table1[Market Capital]</f>
        <v>0.70248169359204493</v>
      </c>
      <c r="AC1968" s="1">
        <v>127.8</v>
      </c>
      <c r="AD1968" s="1">
        <v>143.69999999999999</v>
      </c>
      <c r="AE1968" s="1">
        <v>138.4</v>
      </c>
      <c r="AF1968" s="1">
        <v>131.19999999999999</v>
      </c>
      <c r="AG1968" s="1">
        <v>133.19999999999999</v>
      </c>
      <c r="AH1968" s="1">
        <v>189.2</v>
      </c>
      <c r="AI1968" s="1">
        <v>199.7</v>
      </c>
      <c r="AJ1968" s="1">
        <v>522.6</v>
      </c>
      <c r="AK1968" s="1">
        <v>686.6</v>
      </c>
      <c r="AL1968" s="1">
        <v>776.8</v>
      </c>
      <c r="AM1968" s="1">
        <v>891.4</v>
      </c>
      <c r="AN1968" s="1">
        <v>493.1</v>
      </c>
      <c r="AO1968" s="3" t="str">
        <f xml:space="preserve"> IFERROR(Table1[[#This Row],[GP 2012]]/Table1[[#This Row],[Total Assets 2012]], "x")</f>
        <v>x</v>
      </c>
      <c r="AP1968" s="3" t="str">
        <f xml:space="preserve"> IFERROR(Table1[[#This Row],[GP 2013]]/Table1[[#This Row],[Total Assets 2013]], "x")</f>
        <v>x</v>
      </c>
      <c r="AQ1968" s="3" t="str">
        <f xml:space="preserve"> IFERROR(Table1[[#This Row],[GP 2014]]/Table1[[#This Row],[Total Assets 2014]], "x")</f>
        <v>x</v>
      </c>
      <c r="AR1968" s="3" t="str">
        <f xml:space="preserve"> IFERROR(Table1[[#This Row],[GP 2015]]/Table1[[#This Row],[Total Assets 2015]], "x")</f>
        <v>x</v>
      </c>
      <c r="AS1968" s="3" t="str">
        <f xml:space="preserve"> IFERROR(Table1[[#This Row],[GP 2016]]/Table1[[#This Row],[Total Assets 2016]], "x")</f>
        <v>x</v>
      </c>
      <c r="AT1968" s="3" t="str">
        <f xml:space="preserve"> IFERROR(Table1[[#This Row],[GP 2017]]/Table1[[#This Row],[Total Assets 2017]], "x")</f>
        <v>x</v>
      </c>
      <c r="AU1968" s="3" t="str">
        <f xml:space="preserve"> IFERROR(Table1[[#This Row],[GP 2018]]/Table1[[#This Row],[Total Assets 2018]], "x")</f>
        <v>x</v>
      </c>
      <c r="AV1968" s="3" t="str">
        <f xml:space="preserve"> IFERROR(Table1[[#This Row],[GP 2019]]/Table1[[#This Row],[Total Assets 2019]], "x")</f>
        <v>x</v>
      </c>
      <c r="AW1968" s="3" t="str">
        <f xml:space="preserve"> IFERROR(Table1[[#This Row],[GP 2020]]/Table1[[#This Row],[Total Assets 2020]], "x")</f>
        <v>x</v>
      </c>
      <c r="AX1968" s="3">
        <f xml:space="preserve"> IFERROR(Table1[[#This Row],[GP 2021]]/Table1[[#This Row],[Total Assets 2021]], "x")</f>
        <v>0.13311019567456231</v>
      </c>
      <c r="AY1968" s="3">
        <f xml:space="preserve"> IFERROR(Table1[[#This Row],[GP TTM]]/Table1[[#This Row],[Total Assets TTM]], "x")</f>
        <v>0.23659412160646176</v>
      </c>
      <c r="BA1968" s="3" t="str">
        <f xml:space="preserve"> IFERROR(ABS(Table1[[#This Row],[ROA 2013]]-Table1[[#This Row],[ROA 2012]]), "x")</f>
        <v>x</v>
      </c>
      <c r="BB1968" s="3" t="str">
        <f xml:space="preserve"> IFERROR(ABS(Table1[[#This Row],[ROA 2014]]-Table1[[#This Row],[ROA 2013]]), "x")</f>
        <v>x</v>
      </c>
      <c r="BC1968" s="3" t="str">
        <f xml:space="preserve"> IFERROR(ABS(Table1[[#This Row],[ROA 2015]]-Table1[[#This Row],[ROA 2014]]), "x")</f>
        <v>x</v>
      </c>
      <c r="BD1968" s="3" t="str">
        <f xml:space="preserve"> IFERROR(ABS(Table1[[#This Row],[ROA 2016]]-Table1[[#This Row],[ROA 2015]]), "x")</f>
        <v>x</v>
      </c>
      <c r="BE1968" s="3" t="str">
        <f xml:space="preserve"> IFERROR(ABS(Table1[[#This Row],[ROA 2017]]-Table1[[#This Row],[ROA 2016]]), "x")</f>
        <v>x</v>
      </c>
      <c r="BF1968" s="3" t="str">
        <f xml:space="preserve"> IFERROR(ABS(Table1[[#This Row],[ROA 2018]]-Table1[[#This Row],[ROA 2017]]), "x")</f>
        <v>x</v>
      </c>
      <c r="BG1968" s="3" t="str">
        <f xml:space="preserve"> IFERROR(ABS(Table1[[#This Row],[ROA 2019]]-Table1[[#This Row],[ROA 2018]]), "x")</f>
        <v>x</v>
      </c>
      <c r="BH1968" s="3" t="str">
        <f xml:space="preserve"> IFERROR(ABS(Table1[[#This Row],[ROA 2020]]-Table1[[#This Row],[ROA 2019]]), "x")</f>
        <v>x</v>
      </c>
      <c r="BI1968" s="3" t="str">
        <f xml:space="preserve"> IFERROR(ABS(Table1[[#This Row],[ROA 2021]]-Table1[[#This Row],[ROA 2020]]), "x")</f>
        <v>x</v>
      </c>
      <c r="BJ1968" s="3" t="str">
        <f xml:space="preserve"> IFERROR(AVERAGE(Table1[[#This Row],[ROA 2013-2012]:[ROA 2021-2020]]), "x")</f>
        <v>x</v>
      </c>
      <c r="BK1968" s="3">
        <f>IFERROR(AVERAGE(Table1[[#This Row],[ROA 2012]:[ROA 2021]]), "x")</f>
        <v>0.13311019567456231</v>
      </c>
      <c r="BN1968" s="1">
        <f>SUM(Table1[[#This Row],[B/M Rank]:[ROA Rank]])</f>
        <v>0</v>
      </c>
    </row>
    <row r="1969" spans="1:66" x14ac:dyDescent="0.25">
      <c r="A1969" s="1" t="s">
        <v>2206</v>
      </c>
      <c r="B1969" s="1" t="s">
        <v>249</v>
      </c>
      <c r="C1969" s="1" t="s">
        <v>4374</v>
      </c>
      <c r="D1969" s="1" t="s">
        <v>142</v>
      </c>
      <c r="E1969" s="1" t="s">
        <v>108</v>
      </c>
      <c r="F1969" s="1">
        <v>707.43</v>
      </c>
      <c r="G1969" s="19"/>
      <c r="H1969" s="19"/>
      <c r="I1969" s="19"/>
      <c r="J1969" s="19"/>
      <c r="K1969" s="1"/>
      <c r="L1969" s="19"/>
      <c r="M1969" s="1">
        <v>2012</v>
      </c>
      <c r="N1969" s="1">
        <v>44.4</v>
      </c>
      <c r="O1969" s="1">
        <v>54.5</v>
      </c>
      <c r="P1969" s="1">
        <v>67.8</v>
      </c>
      <c r="Q1969" s="1">
        <v>76.599999999999994</v>
      </c>
      <c r="R1969" s="1">
        <v>81.599999999999994</v>
      </c>
      <c r="S1969" s="1">
        <v>87.8</v>
      </c>
      <c r="T1969" s="1">
        <v>98.2</v>
      </c>
      <c r="U1969" s="1">
        <v>106</v>
      </c>
      <c r="V1969" s="1">
        <v>117.5</v>
      </c>
      <c r="W1969" s="1">
        <v>154.5</v>
      </c>
      <c r="X1969" s="1">
        <v>159</v>
      </c>
      <c r="Z1969" s="3">
        <f xml:space="preserve"> IFERROR(AVEDEV(Table1[[#This Row],[GP 2012]:[GP 2021]]) / Table1[[#This Row],[Avg GP]], "x")</f>
        <v>0.27143660704241201</v>
      </c>
      <c r="AA1969" s="2">
        <f xml:space="preserve"> IFERROR(AVERAGE(Table1[[#This Row],[GP 2012]:[GP 2021]]), "x")</f>
        <v>88.89</v>
      </c>
      <c r="AB1969" s="11">
        <f>Table1[Equity]/Table1[Market Capital]</f>
        <v>1.1886688435604937</v>
      </c>
      <c r="AC1969" s="1">
        <v>510.8</v>
      </c>
      <c r="AD1969" s="1">
        <v>645.1</v>
      </c>
      <c r="AE1969" s="1">
        <v>736.8</v>
      </c>
      <c r="AF1969" s="1">
        <v>810.2</v>
      </c>
      <c r="AG1969" s="1">
        <v>982.3</v>
      </c>
      <c r="AH1969" s="1">
        <v>912.5</v>
      </c>
      <c r="AI1969" s="1">
        <v>988.9</v>
      </c>
      <c r="AJ1969" s="15">
        <v>1130</v>
      </c>
      <c r="AK1969" s="15">
        <v>1153.5999999999999</v>
      </c>
      <c r="AL1969" s="15">
        <v>1428.7</v>
      </c>
      <c r="AM1969" s="15">
        <v>1406</v>
      </c>
      <c r="AN1969" s="1">
        <v>840.9</v>
      </c>
      <c r="AO1969" s="3">
        <f xml:space="preserve"> IFERROR(Table1[[#This Row],[GP 2012]]/Table1[[#This Row],[Total Assets 2012]], "x")</f>
        <v>8.6922474549725917E-2</v>
      </c>
      <c r="AP1969" s="3">
        <f xml:space="preserve"> IFERROR(Table1[[#This Row],[GP 2013]]/Table1[[#This Row],[Total Assets 2013]], "x")</f>
        <v>8.4483025887459304E-2</v>
      </c>
      <c r="AQ1969" s="3">
        <f xml:space="preserve"> IFERROR(Table1[[#This Row],[GP 2014]]/Table1[[#This Row],[Total Assets 2014]], "x")</f>
        <v>9.2019543973941367E-2</v>
      </c>
      <c r="AR1969" s="3">
        <f xml:space="preserve"> IFERROR(Table1[[#This Row],[GP 2015]]/Table1[[#This Row],[Total Assets 2015]], "x")</f>
        <v>9.4544556899530965E-2</v>
      </c>
      <c r="AS1969" s="3">
        <f xml:space="preserve"> IFERROR(Table1[[#This Row],[GP 2016]]/Table1[[#This Row],[Total Assets 2016]], "x")</f>
        <v>8.3070345108419014E-2</v>
      </c>
      <c r="AT1969" s="3">
        <f xml:space="preserve"> IFERROR(Table1[[#This Row],[GP 2017]]/Table1[[#This Row],[Total Assets 2017]], "x")</f>
        <v>9.6219178082191784E-2</v>
      </c>
      <c r="AU1969" s="3">
        <f xml:space="preserve"> IFERROR(Table1[[#This Row],[GP 2018]]/Table1[[#This Row],[Total Assets 2018]], "x")</f>
        <v>9.9302255030842349E-2</v>
      </c>
      <c r="AV1969" s="3">
        <f xml:space="preserve"> IFERROR(Table1[[#This Row],[GP 2019]]/Table1[[#This Row],[Total Assets 2019]], "x")</f>
        <v>9.3805309734513273E-2</v>
      </c>
      <c r="AW1969" s="3">
        <f xml:space="preserve"> IFERROR(Table1[[#This Row],[GP 2020]]/Table1[[#This Row],[Total Assets 2020]], "x")</f>
        <v>0.10185506241331485</v>
      </c>
      <c r="AX1969" s="3">
        <f xml:space="preserve"> IFERROR(Table1[[#This Row],[GP 2021]]/Table1[[#This Row],[Total Assets 2021]], "x")</f>
        <v>0.10814026737593616</v>
      </c>
      <c r="AY1969" s="3">
        <f xml:space="preserve"> IFERROR(Table1[[#This Row],[GP TTM]]/Table1[[#This Row],[Total Assets TTM]], "x")</f>
        <v>0.11308677098150782</v>
      </c>
      <c r="BA1969" s="3">
        <f xml:space="preserve"> IFERROR(ABS(Table1[[#This Row],[ROA 2013]]-Table1[[#This Row],[ROA 2012]]), "x")</f>
        <v>2.4394486622666134E-3</v>
      </c>
      <c r="BB1969" s="3">
        <f xml:space="preserve"> IFERROR(ABS(Table1[[#This Row],[ROA 2014]]-Table1[[#This Row],[ROA 2013]]), "x")</f>
        <v>7.5365180864820636E-3</v>
      </c>
      <c r="BC1969" s="3">
        <f xml:space="preserve"> IFERROR(ABS(Table1[[#This Row],[ROA 2015]]-Table1[[#This Row],[ROA 2014]]), "x")</f>
        <v>2.5250129255895981E-3</v>
      </c>
      <c r="BD1969" s="3">
        <f xml:space="preserve"> IFERROR(ABS(Table1[[#This Row],[ROA 2016]]-Table1[[#This Row],[ROA 2015]]), "x")</f>
        <v>1.1474211791111952E-2</v>
      </c>
      <c r="BE1969" s="3">
        <f xml:space="preserve"> IFERROR(ABS(Table1[[#This Row],[ROA 2017]]-Table1[[#This Row],[ROA 2016]]), "x")</f>
        <v>1.314883297377277E-2</v>
      </c>
      <c r="BF1969" s="3">
        <f xml:space="preserve"> IFERROR(ABS(Table1[[#This Row],[ROA 2018]]-Table1[[#This Row],[ROA 2017]]), "x")</f>
        <v>3.0830769486505649E-3</v>
      </c>
      <c r="BG1969" s="3">
        <f xml:space="preserve"> IFERROR(ABS(Table1[[#This Row],[ROA 2019]]-Table1[[#This Row],[ROA 2018]]), "x")</f>
        <v>5.4969452963290755E-3</v>
      </c>
      <c r="BH1969" s="3">
        <f xml:space="preserve"> IFERROR(ABS(Table1[[#This Row],[ROA 2020]]-Table1[[#This Row],[ROA 2019]]), "x")</f>
        <v>8.0497526788015777E-3</v>
      </c>
      <c r="BI1969" s="3">
        <f xml:space="preserve"> IFERROR(ABS(Table1[[#This Row],[ROA 2021]]-Table1[[#This Row],[ROA 2020]]), "x")</f>
        <v>6.2852049626213047E-3</v>
      </c>
      <c r="BJ1969" s="3">
        <f xml:space="preserve"> IFERROR(AVERAGE(Table1[[#This Row],[ROA 2013-2012]:[ROA 2021-2020]]), "x")</f>
        <v>6.6710004806250578E-3</v>
      </c>
      <c r="BK1969" s="3">
        <f>IFERROR(AVERAGE(Table1[[#This Row],[ROA 2012]:[ROA 2021]]), "x")</f>
        <v>9.4036201905587508E-2</v>
      </c>
      <c r="BN1969" s="1">
        <f>SUM(Table1[[#This Row],[B/M Rank]:[ROA Rank]])</f>
        <v>0</v>
      </c>
    </row>
    <row r="1970" spans="1:66" x14ac:dyDescent="0.25">
      <c r="A1970" s="1" t="s">
        <v>4192</v>
      </c>
      <c r="B1970" s="1" t="s">
        <v>1897</v>
      </c>
      <c r="C1970" s="1" t="s">
        <v>1889</v>
      </c>
      <c r="D1970" s="1" t="s">
        <v>330</v>
      </c>
      <c r="E1970" s="1" t="s">
        <v>108</v>
      </c>
      <c r="F1970" s="1">
        <v>709.63</v>
      </c>
      <c r="G1970" s="19"/>
      <c r="H1970" s="19"/>
      <c r="I1970" s="19"/>
      <c r="J1970" s="19"/>
      <c r="K1970" s="1"/>
      <c r="L1970" s="19"/>
      <c r="M1970" s="1">
        <v>2018</v>
      </c>
      <c r="T1970" s="1">
        <v>34.6</v>
      </c>
      <c r="U1970" s="1">
        <v>47.4</v>
      </c>
      <c r="V1970" s="1">
        <v>61.9</v>
      </c>
      <c r="W1970" s="1">
        <v>83.1</v>
      </c>
      <c r="X1970" s="1">
        <v>87.6</v>
      </c>
      <c r="Z1970" s="3">
        <f xml:space="preserve"> IFERROR(AVEDEV(Table1[[#This Row],[GP 2012]:[GP 2021]]) / Table1[[#This Row],[Avg GP]], "x")</f>
        <v>0.27753303964757708</v>
      </c>
      <c r="AA1970" s="2">
        <f xml:space="preserve"> IFERROR(AVERAGE(Table1[[#This Row],[GP 2012]:[GP 2021]]), "x")</f>
        <v>56.75</v>
      </c>
      <c r="AB1970" s="11">
        <f>Table1[Equity]/Table1[Market Capital]</f>
        <v>0.15937883122190435</v>
      </c>
      <c r="AI1970" s="1">
        <v>35.5</v>
      </c>
      <c r="AJ1970" s="1">
        <v>56.5</v>
      </c>
      <c r="AK1970" s="1">
        <v>57.6</v>
      </c>
      <c r="AL1970" s="1">
        <v>204.8</v>
      </c>
      <c r="AM1970" s="1">
        <v>195.2</v>
      </c>
      <c r="AN1970" s="1">
        <v>113.1</v>
      </c>
      <c r="AO1970" s="3" t="str">
        <f xml:space="preserve"> IFERROR(Table1[[#This Row],[GP 2012]]/Table1[[#This Row],[Total Assets 2012]], "x")</f>
        <v>x</v>
      </c>
      <c r="AP1970" s="3" t="str">
        <f xml:space="preserve"> IFERROR(Table1[[#This Row],[GP 2013]]/Table1[[#This Row],[Total Assets 2013]], "x")</f>
        <v>x</v>
      </c>
      <c r="AQ1970" s="3" t="str">
        <f xml:space="preserve"> IFERROR(Table1[[#This Row],[GP 2014]]/Table1[[#This Row],[Total Assets 2014]], "x")</f>
        <v>x</v>
      </c>
      <c r="AR1970" s="3" t="str">
        <f xml:space="preserve"> IFERROR(Table1[[#This Row],[GP 2015]]/Table1[[#This Row],[Total Assets 2015]], "x")</f>
        <v>x</v>
      </c>
      <c r="AS1970" s="3" t="str">
        <f xml:space="preserve"> IFERROR(Table1[[#This Row],[GP 2016]]/Table1[[#This Row],[Total Assets 2016]], "x")</f>
        <v>x</v>
      </c>
      <c r="AT1970" s="3" t="str">
        <f xml:space="preserve"> IFERROR(Table1[[#This Row],[GP 2017]]/Table1[[#This Row],[Total Assets 2017]], "x")</f>
        <v>x</v>
      </c>
      <c r="AU1970" s="3">
        <f xml:space="preserve"> IFERROR(Table1[[#This Row],[GP 2018]]/Table1[[#This Row],[Total Assets 2018]], "x")</f>
        <v>0.9746478873239437</v>
      </c>
      <c r="AV1970" s="3">
        <f xml:space="preserve"> IFERROR(Table1[[#This Row],[GP 2019]]/Table1[[#This Row],[Total Assets 2019]], "x")</f>
        <v>0.83893805309734515</v>
      </c>
      <c r="AW1970" s="3">
        <f xml:space="preserve"> IFERROR(Table1[[#This Row],[GP 2020]]/Table1[[#This Row],[Total Assets 2020]], "x")</f>
        <v>1.0746527777777777</v>
      </c>
      <c r="AX1970" s="3">
        <f xml:space="preserve"> IFERROR(Table1[[#This Row],[GP 2021]]/Table1[[#This Row],[Total Assets 2021]], "x")</f>
        <v>0.40576171874999994</v>
      </c>
      <c r="AY1970" s="3">
        <f xml:space="preserve"> IFERROR(Table1[[#This Row],[GP TTM]]/Table1[[#This Row],[Total Assets TTM]], "x")</f>
        <v>0.44877049180327866</v>
      </c>
      <c r="BA1970" s="3" t="str">
        <f xml:space="preserve"> IFERROR(ABS(Table1[[#This Row],[ROA 2013]]-Table1[[#This Row],[ROA 2012]]), "x")</f>
        <v>x</v>
      </c>
      <c r="BB1970" s="3" t="str">
        <f xml:space="preserve"> IFERROR(ABS(Table1[[#This Row],[ROA 2014]]-Table1[[#This Row],[ROA 2013]]), "x")</f>
        <v>x</v>
      </c>
      <c r="BC1970" s="3" t="str">
        <f xml:space="preserve"> IFERROR(ABS(Table1[[#This Row],[ROA 2015]]-Table1[[#This Row],[ROA 2014]]), "x")</f>
        <v>x</v>
      </c>
      <c r="BD1970" s="3" t="str">
        <f xml:space="preserve"> IFERROR(ABS(Table1[[#This Row],[ROA 2016]]-Table1[[#This Row],[ROA 2015]]), "x")</f>
        <v>x</v>
      </c>
      <c r="BE1970" s="3" t="str">
        <f xml:space="preserve"> IFERROR(ABS(Table1[[#This Row],[ROA 2017]]-Table1[[#This Row],[ROA 2016]]), "x")</f>
        <v>x</v>
      </c>
      <c r="BF1970" s="3" t="str">
        <f xml:space="preserve"> IFERROR(ABS(Table1[[#This Row],[ROA 2018]]-Table1[[#This Row],[ROA 2017]]), "x")</f>
        <v>x</v>
      </c>
      <c r="BG1970" s="3">
        <f xml:space="preserve"> IFERROR(ABS(Table1[[#This Row],[ROA 2019]]-Table1[[#This Row],[ROA 2018]]), "x")</f>
        <v>0.13570983422659855</v>
      </c>
      <c r="BH1970" s="3">
        <f xml:space="preserve"> IFERROR(ABS(Table1[[#This Row],[ROA 2020]]-Table1[[#This Row],[ROA 2019]]), "x")</f>
        <v>0.23571472468043253</v>
      </c>
      <c r="BI1970" s="3">
        <f xml:space="preserve"> IFERROR(ABS(Table1[[#This Row],[ROA 2021]]-Table1[[#This Row],[ROA 2020]]), "x")</f>
        <v>0.66889105902777768</v>
      </c>
      <c r="BJ1970" s="3">
        <f xml:space="preserve"> IFERROR(AVERAGE(Table1[[#This Row],[ROA 2013-2012]:[ROA 2021-2020]]), "x")</f>
        <v>0.34677187264493625</v>
      </c>
      <c r="BK1970" s="3">
        <f>IFERROR(AVERAGE(Table1[[#This Row],[ROA 2012]:[ROA 2021]]), "x")</f>
        <v>0.82350010923726669</v>
      </c>
      <c r="BN1970" s="1">
        <f>SUM(Table1[[#This Row],[B/M Rank]:[ROA Rank]])</f>
        <v>0</v>
      </c>
    </row>
    <row r="1971" spans="1:66" x14ac:dyDescent="0.25">
      <c r="A1971" s="1" t="s">
        <v>2544</v>
      </c>
      <c r="B1971" s="1" t="s">
        <v>592</v>
      </c>
      <c r="C1971" s="1" t="s">
        <v>587</v>
      </c>
      <c r="D1971" s="1" t="s">
        <v>11</v>
      </c>
      <c r="E1971" s="1" t="s">
        <v>108</v>
      </c>
      <c r="F1971" s="1">
        <v>711.33</v>
      </c>
      <c r="G1971" s="19"/>
      <c r="H1971" s="19"/>
      <c r="I1971" s="19"/>
      <c r="J1971" s="19"/>
      <c r="K1971" s="1"/>
      <c r="L1971" s="19"/>
      <c r="M1971" s="1">
        <v>2015</v>
      </c>
      <c r="O1971" s="1">
        <v>0.4</v>
      </c>
      <c r="P1971" s="1">
        <v>0.2</v>
      </c>
      <c r="Q1971" s="1">
        <v>0</v>
      </c>
      <c r="R1971" s="1" t="s">
        <v>4368</v>
      </c>
      <c r="S1971" s="1">
        <v>1.7</v>
      </c>
      <c r="T1971" s="1">
        <v>2.7</v>
      </c>
      <c r="U1971" s="1">
        <v>11</v>
      </c>
      <c r="V1971" s="1">
        <v>21.2</v>
      </c>
      <c r="W1971" s="1">
        <v>153.69999999999999</v>
      </c>
      <c r="X1971" s="1">
        <v>213</v>
      </c>
      <c r="Z1971" s="3">
        <f xml:space="preserve"> IFERROR(AVEDEV(Table1[[#This Row],[GP 2012]:[GP 2021]]) / Table1[[#This Row],[Avg GP]], "x")</f>
        <v>1.360267155578837</v>
      </c>
      <c r="AA1971" s="2">
        <f xml:space="preserve"> IFERROR(AVERAGE(Table1[[#This Row],[GP 2012]:[GP 2021]]), "x")</f>
        <v>23.862499999999997</v>
      </c>
      <c r="AB1971" s="11">
        <f>Table1[Equity]/Table1[Market Capital]</f>
        <v>0.98561848930875962</v>
      </c>
      <c r="AD1971" s="1">
        <v>0.5</v>
      </c>
      <c r="AE1971" s="1">
        <v>0.5</v>
      </c>
      <c r="AF1971" s="1">
        <v>0.9</v>
      </c>
      <c r="AG1971" s="1">
        <v>0.4</v>
      </c>
      <c r="AH1971" s="1">
        <v>11.1</v>
      </c>
      <c r="AI1971" s="1">
        <v>12.8</v>
      </c>
      <c r="AJ1971" s="1">
        <v>58.5</v>
      </c>
      <c r="AK1971" s="1">
        <v>265.60000000000002</v>
      </c>
      <c r="AL1971" s="15">
        <v>1262.4000000000001</v>
      </c>
      <c r="AM1971" s="15">
        <v>1238</v>
      </c>
      <c r="AN1971" s="1">
        <v>701.1</v>
      </c>
      <c r="AO1971" s="3" t="str">
        <f xml:space="preserve"> IFERROR(Table1[[#This Row],[GP 2012]]/Table1[[#This Row],[Total Assets 2012]], "x")</f>
        <v>x</v>
      </c>
      <c r="AP1971" s="3">
        <f xml:space="preserve"> IFERROR(Table1[[#This Row],[GP 2013]]/Table1[[#This Row],[Total Assets 2013]], "x")</f>
        <v>0.8</v>
      </c>
      <c r="AQ1971" s="3">
        <f xml:space="preserve"> IFERROR(Table1[[#This Row],[GP 2014]]/Table1[[#This Row],[Total Assets 2014]], "x")</f>
        <v>0.4</v>
      </c>
      <c r="AR1971" s="3">
        <f xml:space="preserve"> IFERROR(Table1[[#This Row],[GP 2015]]/Table1[[#This Row],[Total Assets 2015]], "x")</f>
        <v>0</v>
      </c>
      <c r="AS1971" s="3" t="str">
        <f xml:space="preserve"> IFERROR(Table1[[#This Row],[GP 2016]]/Table1[[#This Row],[Total Assets 2016]], "x")</f>
        <v>x</v>
      </c>
      <c r="AT1971" s="3">
        <f xml:space="preserve"> IFERROR(Table1[[#This Row],[GP 2017]]/Table1[[#This Row],[Total Assets 2017]], "x")</f>
        <v>0.15315315315315314</v>
      </c>
      <c r="AU1971" s="3">
        <f xml:space="preserve"> IFERROR(Table1[[#This Row],[GP 2018]]/Table1[[#This Row],[Total Assets 2018]], "x")</f>
        <v>0.2109375</v>
      </c>
      <c r="AV1971" s="3">
        <f xml:space="preserve"> IFERROR(Table1[[#This Row],[GP 2019]]/Table1[[#This Row],[Total Assets 2019]], "x")</f>
        <v>0.18803418803418803</v>
      </c>
      <c r="AW1971" s="3">
        <f xml:space="preserve"> IFERROR(Table1[[#This Row],[GP 2020]]/Table1[[#This Row],[Total Assets 2020]], "x")</f>
        <v>7.9819277108433728E-2</v>
      </c>
      <c r="AX1971" s="3">
        <f xml:space="preserve"> IFERROR(Table1[[#This Row],[GP 2021]]/Table1[[#This Row],[Total Assets 2021]], "x")</f>
        <v>0.12175221799746513</v>
      </c>
      <c r="AY1971" s="3">
        <f xml:space="preserve"> IFERROR(Table1[[#This Row],[GP TTM]]/Table1[[#This Row],[Total Assets TTM]], "x")</f>
        <v>0.17205169628432956</v>
      </c>
      <c r="BA1971" s="3" t="str">
        <f xml:space="preserve"> IFERROR(ABS(Table1[[#This Row],[ROA 2013]]-Table1[[#This Row],[ROA 2012]]), "x")</f>
        <v>x</v>
      </c>
      <c r="BB1971" s="3">
        <f xml:space="preserve"> IFERROR(ABS(Table1[[#This Row],[ROA 2014]]-Table1[[#This Row],[ROA 2013]]), "x")</f>
        <v>0.4</v>
      </c>
      <c r="BC1971" s="3">
        <f xml:space="preserve"> IFERROR(ABS(Table1[[#This Row],[ROA 2015]]-Table1[[#This Row],[ROA 2014]]), "x")</f>
        <v>0.4</v>
      </c>
      <c r="BD1971" s="3" t="str">
        <f xml:space="preserve"> IFERROR(ABS(Table1[[#This Row],[ROA 2016]]-Table1[[#This Row],[ROA 2015]]), "x")</f>
        <v>x</v>
      </c>
      <c r="BE1971" s="3" t="str">
        <f xml:space="preserve"> IFERROR(ABS(Table1[[#This Row],[ROA 2017]]-Table1[[#This Row],[ROA 2016]]), "x")</f>
        <v>x</v>
      </c>
      <c r="BF1971" s="3">
        <f xml:space="preserve"> IFERROR(ABS(Table1[[#This Row],[ROA 2018]]-Table1[[#This Row],[ROA 2017]]), "x")</f>
        <v>5.7784346846846857E-2</v>
      </c>
      <c r="BG1971" s="3">
        <f xml:space="preserve"> IFERROR(ABS(Table1[[#This Row],[ROA 2019]]-Table1[[#This Row],[ROA 2018]]), "x")</f>
        <v>2.2903311965811968E-2</v>
      </c>
      <c r="BH1971" s="3">
        <f xml:space="preserve"> IFERROR(ABS(Table1[[#This Row],[ROA 2020]]-Table1[[#This Row],[ROA 2019]]), "x")</f>
        <v>0.1082149109257543</v>
      </c>
      <c r="BI1971" s="3">
        <f xml:space="preserve"> IFERROR(ABS(Table1[[#This Row],[ROA 2021]]-Table1[[#This Row],[ROA 2020]]), "x")</f>
        <v>4.1932940889031406E-2</v>
      </c>
      <c r="BJ1971" s="3">
        <f xml:space="preserve"> IFERROR(AVERAGE(Table1[[#This Row],[ROA 2013-2012]:[ROA 2021-2020]]), "x")</f>
        <v>0.17180591843790741</v>
      </c>
      <c r="BK1971" s="3">
        <f>IFERROR(AVERAGE(Table1[[#This Row],[ROA 2012]:[ROA 2021]]), "x")</f>
        <v>0.244212042036655</v>
      </c>
      <c r="BN1971" s="1">
        <f>SUM(Table1[[#This Row],[B/M Rank]:[ROA Rank]])</f>
        <v>0</v>
      </c>
    </row>
    <row r="1972" spans="1:66" x14ac:dyDescent="0.25">
      <c r="A1972" s="1" t="s">
        <v>2862</v>
      </c>
      <c r="B1972" s="1" t="s">
        <v>870</v>
      </c>
      <c r="C1972" s="1" t="s">
        <v>4417</v>
      </c>
      <c r="D1972" s="1" t="s">
        <v>268</v>
      </c>
      <c r="E1972" s="1" t="s">
        <v>108</v>
      </c>
      <c r="F1972" s="1">
        <v>713.76</v>
      </c>
      <c r="G1972" s="19"/>
      <c r="H1972" s="19"/>
      <c r="I1972" s="19"/>
      <c r="J1972" s="19"/>
      <c r="K1972" s="1"/>
      <c r="L1972" s="19"/>
      <c r="M1972" s="1">
        <v>2012</v>
      </c>
      <c r="N1972" s="1" t="s">
        <v>4368</v>
      </c>
      <c r="O1972" s="1" t="s">
        <v>4368</v>
      </c>
      <c r="P1972" s="1" t="s">
        <v>4368</v>
      </c>
      <c r="Q1972" s="1" t="s">
        <v>4368</v>
      </c>
      <c r="R1972" s="1" t="s">
        <v>4368</v>
      </c>
      <c r="S1972" s="1" t="s">
        <v>4368</v>
      </c>
      <c r="T1972" s="1">
        <v>-0.2</v>
      </c>
      <c r="U1972" s="1">
        <v>1.5</v>
      </c>
      <c r="V1972" s="1">
        <v>5.0999999999999996</v>
      </c>
      <c r="W1972" s="1">
        <v>20.2</v>
      </c>
      <c r="X1972" s="1">
        <v>17</v>
      </c>
      <c r="Z1972" s="3">
        <f xml:space="preserve"> IFERROR(AVEDEV(Table1[[#This Row],[GP 2012]:[GP 2021]]) / Table1[[#This Row],[Avg GP]], "x")</f>
        <v>1.018796992481203</v>
      </c>
      <c r="AA1972" s="2">
        <f xml:space="preserve"> IFERROR(AVERAGE(Table1[[#This Row],[GP 2012]:[GP 2021]]), "x")</f>
        <v>6.6499999999999995</v>
      </c>
      <c r="AB1972" s="11">
        <f>Table1[Equity]/Table1[Market Capital]</f>
        <v>0.24630127774041696</v>
      </c>
      <c r="AC1972" s="1">
        <v>23.8</v>
      </c>
      <c r="AD1972" s="1">
        <v>30.7</v>
      </c>
      <c r="AE1972" s="1">
        <v>28.4</v>
      </c>
      <c r="AF1972" s="1">
        <v>28.8</v>
      </c>
      <c r="AG1972" s="1">
        <v>32.200000000000003</v>
      </c>
      <c r="AH1972" s="1">
        <v>36.4</v>
      </c>
      <c r="AI1972" s="1">
        <v>63.2</v>
      </c>
      <c r="AJ1972" s="1">
        <v>62.5</v>
      </c>
      <c r="AK1972" s="1">
        <v>91.7</v>
      </c>
      <c r="AL1972" s="1">
        <v>203.9</v>
      </c>
      <c r="AM1972" s="1">
        <v>201.5</v>
      </c>
      <c r="AN1972" s="1">
        <v>175.8</v>
      </c>
      <c r="AO1972" s="3" t="str">
        <f xml:space="preserve"> IFERROR(Table1[[#This Row],[GP 2012]]/Table1[[#This Row],[Total Assets 2012]], "x")</f>
        <v>x</v>
      </c>
      <c r="AP1972" s="3" t="str">
        <f xml:space="preserve"> IFERROR(Table1[[#This Row],[GP 2013]]/Table1[[#This Row],[Total Assets 2013]], "x")</f>
        <v>x</v>
      </c>
      <c r="AQ1972" s="3" t="str">
        <f xml:space="preserve"> IFERROR(Table1[[#This Row],[GP 2014]]/Table1[[#This Row],[Total Assets 2014]], "x")</f>
        <v>x</v>
      </c>
      <c r="AR1972" s="3" t="str">
        <f xml:space="preserve"> IFERROR(Table1[[#This Row],[GP 2015]]/Table1[[#This Row],[Total Assets 2015]], "x")</f>
        <v>x</v>
      </c>
      <c r="AS1972" s="3" t="str">
        <f xml:space="preserve"> IFERROR(Table1[[#This Row],[GP 2016]]/Table1[[#This Row],[Total Assets 2016]], "x")</f>
        <v>x</v>
      </c>
      <c r="AT1972" s="3" t="str">
        <f xml:space="preserve"> IFERROR(Table1[[#This Row],[GP 2017]]/Table1[[#This Row],[Total Assets 2017]], "x")</f>
        <v>x</v>
      </c>
      <c r="AU1972" s="3">
        <f xml:space="preserve"> IFERROR(Table1[[#This Row],[GP 2018]]/Table1[[#This Row],[Total Assets 2018]], "x")</f>
        <v>-3.1645569620253164E-3</v>
      </c>
      <c r="AV1972" s="3">
        <f xml:space="preserve"> IFERROR(Table1[[#This Row],[GP 2019]]/Table1[[#This Row],[Total Assets 2019]], "x")</f>
        <v>2.4E-2</v>
      </c>
      <c r="AW1972" s="3">
        <f xml:space="preserve"> IFERROR(Table1[[#This Row],[GP 2020]]/Table1[[#This Row],[Total Assets 2020]], "x")</f>
        <v>5.5616139585605226E-2</v>
      </c>
      <c r="AX1972" s="3">
        <f xml:space="preserve"> IFERROR(Table1[[#This Row],[GP 2021]]/Table1[[#This Row],[Total Assets 2021]], "x")</f>
        <v>9.9068170671897979E-2</v>
      </c>
      <c r="AY1972" s="3">
        <f xml:space="preserve"> IFERROR(Table1[[#This Row],[GP TTM]]/Table1[[#This Row],[Total Assets TTM]], "x")</f>
        <v>8.4367245657568243E-2</v>
      </c>
      <c r="BA1972" s="3" t="str">
        <f xml:space="preserve"> IFERROR(ABS(Table1[[#This Row],[ROA 2013]]-Table1[[#This Row],[ROA 2012]]), "x")</f>
        <v>x</v>
      </c>
      <c r="BB1972" s="3" t="str">
        <f xml:space="preserve"> IFERROR(ABS(Table1[[#This Row],[ROA 2014]]-Table1[[#This Row],[ROA 2013]]), "x")</f>
        <v>x</v>
      </c>
      <c r="BC1972" s="3" t="str">
        <f xml:space="preserve"> IFERROR(ABS(Table1[[#This Row],[ROA 2015]]-Table1[[#This Row],[ROA 2014]]), "x")</f>
        <v>x</v>
      </c>
      <c r="BD1972" s="3" t="str">
        <f xml:space="preserve"> IFERROR(ABS(Table1[[#This Row],[ROA 2016]]-Table1[[#This Row],[ROA 2015]]), "x")</f>
        <v>x</v>
      </c>
      <c r="BE1972" s="3" t="str">
        <f xml:space="preserve"> IFERROR(ABS(Table1[[#This Row],[ROA 2017]]-Table1[[#This Row],[ROA 2016]]), "x")</f>
        <v>x</v>
      </c>
      <c r="BF1972" s="3" t="str">
        <f xml:space="preserve"> IFERROR(ABS(Table1[[#This Row],[ROA 2018]]-Table1[[#This Row],[ROA 2017]]), "x")</f>
        <v>x</v>
      </c>
      <c r="BG1972" s="3">
        <f xml:space="preserve"> IFERROR(ABS(Table1[[#This Row],[ROA 2019]]-Table1[[#This Row],[ROA 2018]]), "x")</f>
        <v>2.7164556962025316E-2</v>
      </c>
      <c r="BH1972" s="3">
        <f xml:space="preserve"> IFERROR(ABS(Table1[[#This Row],[ROA 2020]]-Table1[[#This Row],[ROA 2019]]), "x")</f>
        <v>3.1616139585605225E-2</v>
      </c>
      <c r="BI1972" s="3">
        <f xml:space="preserve"> IFERROR(ABS(Table1[[#This Row],[ROA 2021]]-Table1[[#This Row],[ROA 2020]]), "x")</f>
        <v>4.3452031086292753E-2</v>
      </c>
      <c r="BJ1972" s="3">
        <f xml:space="preserve"> IFERROR(AVERAGE(Table1[[#This Row],[ROA 2013-2012]:[ROA 2021-2020]]), "x")</f>
        <v>3.4077575877974435E-2</v>
      </c>
      <c r="BK1972" s="3">
        <f>IFERROR(AVERAGE(Table1[[#This Row],[ROA 2012]:[ROA 2021]]), "x")</f>
        <v>4.3879938323869473E-2</v>
      </c>
      <c r="BN1972" s="1">
        <f>SUM(Table1[[#This Row],[B/M Rank]:[ROA Rank]])</f>
        <v>0</v>
      </c>
    </row>
    <row r="1973" spans="1:66" x14ac:dyDescent="0.25">
      <c r="A1973" s="1" t="s">
        <v>2283</v>
      </c>
      <c r="B1973" s="1" t="s">
        <v>324</v>
      </c>
      <c r="C1973" s="1" t="s">
        <v>299</v>
      </c>
      <c r="D1973" s="1" t="s">
        <v>107</v>
      </c>
      <c r="E1973" s="1" t="s">
        <v>108</v>
      </c>
      <c r="F1973" s="1">
        <v>714.05</v>
      </c>
      <c r="G1973" s="19"/>
      <c r="H1973" s="19"/>
      <c r="I1973" s="19"/>
      <c r="J1973" s="19"/>
      <c r="K1973" s="1"/>
      <c r="L1973" s="19"/>
      <c r="M1973" s="1">
        <v>2012</v>
      </c>
      <c r="N1973" s="1">
        <v>44.4</v>
      </c>
      <c r="O1973" s="1">
        <v>42.7</v>
      </c>
      <c r="P1973" s="1">
        <v>39.1</v>
      </c>
      <c r="Q1973" s="1">
        <v>41.5</v>
      </c>
      <c r="R1973" s="1">
        <v>48.8</v>
      </c>
      <c r="S1973" s="1">
        <v>52.9</v>
      </c>
      <c r="T1973" s="1">
        <v>64.099999999999994</v>
      </c>
      <c r="U1973" s="1">
        <v>74.7</v>
      </c>
      <c r="V1973" s="1">
        <v>89.2</v>
      </c>
      <c r="W1973" s="1">
        <v>126.7</v>
      </c>
      <c r="X1973" s="1">
        <v>140.6</v>
      </c>
      <c r="Z1973" s="3">
        <f xml:space="preserve"> IFERROR(AVEDEV(Table1[[#This Row],[GP 2012]:[GP 2021]]) / Table1[[#This Row],[Avg GP]], "x")</f>
        <v>0.33667681461304272</v>
      </c>
      <c r="AA1973" s="2">
        <f xml:space="preserve"> IFERROR(AVERAGE(Table1[[#This Row],[GP 2012]:[GP 2021]]), "x")</f>
        <v>62.410000000000004</v>
      </c>
      <c r="AB1973" s="11">
        <f>Table1[Equity]/Table1[Market Capital]</f>
        <v>0.41299628877529582</v>
      </c>
      <c r="AC1973" s="1">
        <v>103.7</v>
      </c>
      <c r="AD1973" s="1">
        <v>97.6</v>
      </c>
      <c r="AE1973" s="1">
        <v>100.8</v>
      </c>
      <c r="AF1973" s="1">
        <v>102.3</v>
      </c>
      <c r="AG1973" s="1">
        <v>117.7</v>
      </c>
      <c r="AH1973" s="1">
        <v>133.6</v>
      </c>
      <c r="AI1973" s="1">
        <v>152.1</v>
      </c>
      <c r="AJ1973" s="1">
        <v>195</v>
      </c>
      <c r="AK1973" s="1">
        <v>331.1</v>
      </c>
      <c r="AL1973" s="1">
        <v>458</v>
      </c>
      <c r="AM1973" s="1">
        <v>563.29999999999995</v>
      </c>
      <c r="AN1973" s="1">
        <v>294.89999999999998</v>
      </c>
      <c r="AO1973" s="3">
        <f xml:space="preserve"> IFERROR(Table1[[#This Row],[GP 2012]]/Table1[[#This Row],[Total Assets 2012]], "x")</f>
        <v>0.42815814850530376</v>
      </c>
      <c r="AP1973" s="3">
        <f xml:space="preserve"> IFERROR(Table1[[#This Row],[GP 2013]]/Table1[[#This Row],[Total Assets 2013]], "x")</f>
        <v>0.43750000000000006</v>
      </c>
      <c r="AQ1973" s="3">
        <f xml:space="preserve"> IFERROR(Table1[[#This Row],[GP 2014]]/Table1[[#This Row],[Total Assets 2014]], "x")</f>
        <v>0.38789682539682541</v>
      </c>
      <c r="AR1973" s="3">
        <f xml:space="preserve"> IFERROR(Table1[[#This Row],[GP 2015]]/Table1[[#This Row],[Total Assets 2015]], "x")</f>
        <v>0.40566959921798634</v>
      </c>
      <c r="AS1973" s="3">
        <f xml:space="preserve"> IFERROR(Table1[[#This Row],[GP 2016]]/Table1[[#This Row],[Total Assets 2016]], "x")</f>
        <v>0.4146134239592183</v>
      </c>
      <c r="AT1973" s="3">
        <f xml:space="preserve"> IFERROR(Table1[[#This Row],[GP 2017]]/Table1[[#This Row],[Total Assets 2017]], "x")</f>
        <v>0.39595808383233533</v>
      </c>
      <c r="AU1973" s="3">
        <f xml:space="preserve"> IFERROR(Table1[[#This Row],[GP 2018]]/Table1[[#This Row],[Total Assets 2018]], "x")</f>
        <v>0.42143326758711375</v>
      </c>
      <c r="AV1973" s="3">
        <f xml:space="preserve"> IFERROR(Table1[[#This Row],[GP 2019]]/Table1[[#This Row],[Total Assets 2019]], "x")</f>
        <v>0.38307692307692309</v>
      </c>
      <c r="AW1973" s="3">
        <f xml:space="preserve"> IFERROR(Table1[[#This Row],[GP 2020]]/Table1[[#This Row],[Total Assets 2020]], "x")</f>
        <v>0.26940501359106012</v>
      </c>
      <c r="AX1973" s="3">
        <f xml:space="preserve"> IFERROR(Table1[[#This Row],[GP 2021]]/Table1[[#This Row],[Total Assets 2021]], "x")</f>
        <v>0.27663755458515282</v>
      </c>
      <c r="AY1973" s="3">
        <f xml:space="preserve"> IFERROR(Table1[[#This Row],[GP TTM]]/Table1[[#This Row],[Total Assets TTM]], "x")</f>
        <v>0.24960056808095155</v>
      </c>
      <c r="BA1973" s="3">
        <f xml:space="preserve"> IFERROR(ABS(Table1[[#This Row],[ROA 2013]]-Table1[[#This Row],[ROA 2012]]), "x")</f>
        <v>9.3418514946962961E-3</v>
      </c>
      <c r="BB1973" s="3">
        <f xml:space="preserve"> IFERROR(ABS(Table1[[#This Row],[ROA 2014]]-Table1[[#This Row],[ROA 2013]]), "x")</f>
        <v>4.9603174603174649E-2</v>
      </c>
      <c r="BC1973" s="3">
        <f xml:space="preserve"> IFERROR(ABS(Table1[[#This Row],[ROA 2015]]-Table1[[#This Row],[ROA 2014]]), "x")</f>
        <v>1.7772773821160937E-2</v>
      </c>
      <c r="BD1973" s="3">
        <f xml:space="preserve"> IFERROR(ABS(Table1[[#This Row],[ROA 2016]]-Table1[[#This Row],[ROA 2015]]), "x")</f>
        <v>8.9438247412319538E-3</v>
      </c>
      <c r="BE1973" s="3">
        <f xml:space="preserve"> IFERROR(ABS(Table1[[#This Row],[ROA 2017]]-Table1[[#This Row],[ROA 2016]]), "x")</f>
        <v>1.8655340126882969E-2</v>
      </c>
      <c r="BF1973" s="3">
        <f xml:space="preserve"> IFERROR(ABS(Table1[[#This Row],[ROA 2018]]-Table1[[#This Row],[ROA 2017]]), "x")</f>
        <v>2.5475183754778419E-2</v>
      </c>
      <c r="BG1973" s="3">
        <f xml:space="preserve"> IFERROR(ABS(Table1[[#This Row],[ROA 2019]]-Table1[[#This Row],[ROA 2018]]), "x")</f>
        <v>3.8356344510190654E-2</v>
      </c>
      <c r="BH1973" s="3">
        <f xml:space="preserve"> IFERROR(ABS(Table1[[#This Row],[ROA 2020]]-Table1[[#This Row],[ROA 2019]]), "x")</f>
        <v>0.11367190948586298</v>
      </c>
      <c r="BI1973" s="3">
        <f xml:space="preserve"> IFERROR(ABS(Table1[[#This Row],[ROA 2021]]-Table1[[#This Row],[ROA 2020]]), "x")</f>
        <v>7.2325409940927066E-3</v>
      </c>
      <c r="BJ1973" s="3">
        <f xml:space="preserve"> IFERROR(AVERAGE(Table1[[#This Row],[ROA 2013-2012]:[ROA 2021-2020]]), "x")</f>
        <v>3.2116993725785727E-2</v>
      </c>
      <c r="BK1973" s="3">
        <f>IFERROR(AVERAGE(Table1[[#This Row],[ROA 2012]:[ROA 2021]]), "x")</f>
        <v>0.38203488397519192</v>
      </c>
      <c r="BN1973" s="1">
        <f>SUM(Table1[[#This Row],[B/M Rank]:[ROA Rank]])</f>
        <v>0</v>
      </c>
    </row>
    <row r="1974" spans="1:66" x14ac:dyDescent="0.25">
      <c r="A1974" s="1" t="s">
        <v>4321</v>
      </c>
      <c r="B1974" s="1" t="s">
        <v>2025</v>
      </c>
      <c r="C1974" s="1" t="s">
        <v>2024</v>
      </c>
      <c r="D1974" s="1" t="s">
        <v>133</v>
      </c>
      <c r="E1974" s="1" t="s">
        <v>108</v>
      </c>
      <c r="F1974" s="1">
        <v>715.07</v>
      </c>
      <c r="G1974" s="19"/>
      <c r="H1974" s="19"/>
      <c r="I1974" s="19"/>
      <c r="J1974" s="19"/>
      <c r="K1974" s="1"/>
      <c r="L1974" s="19"/>
      <c r="M1974" s="1">
        <v>2012</v>
      </c>
      <c r="N1974" s="1">
        <v>156.6</v>
      </c>
      <c r="O1974" s="1">
        <v>202.6</v>
      </c>
      <c r="P1974" s="1">
        <v>252.5</v>
      </c>
      <c r="Q1974" s="1">
        <v>319</v>
      </c>
      <c r="R1974" s="1">
        <v>286.10000000000002</v>
      </c>
      <c r="S1974" s="1">
        <v>286.7</v>
      </c>
      <c r="T1974" s="1">
        <v>341</v>
      </c>
      <c r="U1974" s="1">
        <v>291.5</v>
      </c>
      <c r="V1974" s="1">
        <v>189.7</v>
      </c>
      <c r="W1974" s="1">
        <v>199.2</v>
      </c>
      <c r="X1974" s="1">
        <v>199.2</v>
      </c>
      <c r="Z1974" s="3">
        <f xml:space="preserve"> IFERROR(AVEDEV(Table1[[#This Row],[GP 2012]:[GP 2021]]) / Table1[[#This Row],[Avg GP]], "x")</f>
        <v>0.2074220761218267</v>
      </c>
      <c r="AA1974" s="2">
        <f xml:space="preserve"> IFERROR(AVERAGE(Table1[[#This Row],[GP 2012]:[GP 2021]]), "x")</f>
        <v>252.48999999999995</v>
      </c>
      <c r="AB1974" s="11">
        <f>Table1[Equity]/Table1[Market Capital]</f>
        <v>1.048708518047184</v>
      </c>
      <c r="AC1974" s="1">
        <v>676.6</v>
      </c>
      <c r="AD1974" s="1">
        <v>859.6</v>
      </c>
      <c r="AE1974" s="15">
        <v>1005.5</v>
      </c>
      <c r="AF1974" s="15">
        <v>1224.3</v>
      </c>
      <c r="AG1974" s="15">
        <v>2988.2</v>
      </c>
      <c r="AH1974" s="15">
        <v>3516.9</v>
      </c>
      <c r="AI1974" s="15">
        <v>3531.3</v>
      </c>
      <c r="AJ1974" s="15">
        <v>3265.6</v>
      </c>
      <c r="AK1974" s="15">
        <v>3510</v>
      </c>
      <c r="AL1974" s="15">
        <v>3237.7</v>
      </c>
      <c r="AM1974" s="15">
        <v>3237.7</v>
      </c>
      <c r="AN1974" s="1">
        <v>749.9</v>
      </c>
      <c r="AO1974" s="3">
        <f xml:space="preserve"> IFERROR(Table1[[#This Row],[GP 2012]]/Table1[[#This Row],[Total Assets 2012]], "x")</f>
        <v>0.23145137451965708</v>
      </c>
      <c r="AP1974" s="3">
        <f xml:space="preserve"> IFERROR(Table1[[#This Row],[GP 2013]]/Table1[[#This Row],[Total Assets 2013]], "x")</f>
        <v>0.23569101907864121</v>
      </c>
      <c r="AQ1974" s="3">
        <f xml:space="preserve"> IFERROR(Table1[[#This Row],[GP 2014]]/Table1[[#This Row],[Total Assets 2014]], "x")</f>
        <v>0.25111884634510195</v>
      </c>
      <c r="AR1974" s="3">
        <f xml:space="preserve"> IFERROR(Table1[[#This Row],[GP 2015]]/Table1[[#This Row],[Total Assets 2015]], "x")</f>
        <v>0.26055705300988319</v>
      </c>
      <c r="AS1974" s="3">
        <f xml:space="preserve"> IFERROR(Table1[[#This Row],[GP 2016]]/Table1[[#This Row],[Total Assets 2016]], "x")</f>
        <v>9.5743256810119817E-2</v>
      </c>
      <c r="AT1974" s="3">
        <f xml:space="preserve"> IFERROR(Table1[[#This Row],[GP 2017]]/Table1[[#This Row],[Total Assets 2017]], "x")</f>
        <v>8.1520657397139526E-2</v>
      </c>
      <c r="AU1974" s="3">
        <f xml:space="preserve"> IFERROR(Table1[[#This Row],[GP 2018]]/Table1[[#This Row],[Total Assets 2018]], "x")</f>
        <v>9.6565004389318379E-2</v>
      </c>
      <c r="AV1974" s="3">
        <f xml:space="preserve"> IFERROR(Table1[[#This Row],[GP 2019]]/Table1[[#This Row],[Total Assets 2019]], "x")</f>
        <v>8.9263841254287116E-2</v>
      </c>
      <c r="AW1974" s="3">
        <f xml:space="preserve"> IFERROR(Table1[[#This Row],[GP 2020]]/Table1[[#This Row],[Total Assets 2020]], "x")</f>
        <v>5.4045584045584044E-2</v>
      </c>
      <c r="AX1974" s="3">
        <f xml:space="preserve"> IFERROR(Table1[[#This Row],[GP 2021]]/Table1[[#This Row],[Total Assets 2021]], "x")</f>
        <v>6.1525156747073539E-2</v>
      </c>
      <c r="AY1974" s="3">
        <f xml:space="preserve"> IFERROR(Table1[[#This Row],[GP TTM]]/Table1[[#This Row],[Total Assets TTM]], "x")</f>
        <v>6.1525156747073539E-2</v>
      </c>
      <c r="BA1974" s="3">
        <f xml:space="preserve"> IFERROR(ABS(Table1[[#This Row],[ROA 2013]]-Table1[[#This Row],[ROA 2012]]), "x")</f>
        <v>4.2396445589841236E-3</v>
      </c>
      <c r="BB1974" s="3">
        <f xml:space="preserve"> IFERROR(ABS(Table1[[#This Row],[ROA 2014]]-Table1[[#This Row],[ROA 2013]]), "x")</f>
        <v>1.5427827266460747E-2</v>
      </c>
      <c r="BC1974" s="3">
        <f xml:space="preserve"> IFERROR(ABS(Table1[[#This Row],[ROA 2015]]-Table1[[#This Row],[ROA 2014]]), "x")</f>
        <v>9.4382066647812346E-3</v>
      </c>
      <c r="BD1974" s="3">
        <f xml:space="preserve"> IFERROR(ABS(Table1[[#This Row],[ROA 2016]]-Table1[[#This Row],[ROA 2015]]), "x")</f>
        <v>0.16481379619976338</v>
      </c>
      <c r="BE1974" s="3">
        <f xml:space="preserve"> IFERROR(ABS(Table1[[#This Row],[ROA 2017]]-Table1[[#This Row],[ROA 2016]]), "x")</f>
        <v>1.4222599412980291E-2</v>
      </c>
      <c r="BF1974" s="3">
        <f xml:space="preserve"> IFERROR(ABS(Table1[[#This Row],[ROA 2018]]-Table1[[#This Row],[ROA 2017]]), "x")</f>
        <v>1.5044346992178853E-2</v>
      </c>
      <c r="BG1974" s="3">
        <f xml:space="preserve"> IFERROR(ABS(Table1[[#This Row],[ROA 2019]]-Table1[[#This Row],[ROA 2018]]), "x")</f>
        <v>7.3011631350312634E-3</v>
      </c>
      <c r="BH1974" s="3">
        <f xml:space="preserve"> IFERROR(ABS(Table1[[#This Row],[ROA 2020]]-Table1[[#This Row],[ROA 2019]]), "x")</f>
        <v>3.5218257208703072E-2</v>
      </c>
      <c r="BI1974" s="3">
        <f xml:space="preserve"> IFERROR(ABS(Table1[[#This Row],[ROA 2021]]-Table1[[#This Row],[ROA 2020]]), "x")</f>
        <v>7.4795727014894953E-3</v>
      </c>
      <c r="BJ1974" s="3">
        <f xml:space="preserve"> IFERROR(AVERAGE(Table1[[#This Row],[ROA 2013-2012]:[ROA 2021-2020]]), "x")</f>
        <v>3.0353934904485829E-2</v>
      </c>
      <c r="BK1974" s="3">
        <f>IFERROR(AVERAGE(Table1[[#This Row],[ROA 2012]:[ROA 2021]]), "x")</f>
        <v>0.1457481793596806</v>
      </c>
      <c r="BN1974" s="1">
        <f>SUM(Table1[[#This Row],[B/M Rank]:[ROA Rank]])</f>
        <v>0</v>
      </c>
    </row>
    <row r="1975" spans="1:66" x14ac:dyDescent="0.25">
      <c r="A1975" s="1" t="s">
        <v>2089</v>
      </c>
      <c r="B1975" s="1" t="s">
        <v>135</v>
      </c>
      <c r="C1975" s="1" t="s">
        <v>132</v>
      </c>
      <c r="D1975" s="1" t="s">
        <v>133</v>
      </c>
      <c r="E1975" s="1" t="s">
        <v>108</v>
      </c>
      <c r="F1975" s="1">
        <v>715.27</v>
      </c>
      <c r="G1975" s="19"/>
      <c r="H1975" s="19"/>
      <c r="I1975" s="19"/>
      <c r="J1975" s="19"/>
      <c r="K1975" s="1"/>
      <c r="L1975" s="19"/>
      <c r="M1975" s="1">
        <v>2012</v>
      </c>
      <c r="N1975" s="1">
        <v>350.2</v>
      </c>
      <c r="O1975" s="1">
        <v>418.9</v>
      </c>
      <c r="P1975" s="1">
        <v>451.9</v>
      </c>
      <c r="Q1975" s="1">
        <v>519.6</v>
      </c>
      <c r="R1975" s="1">
        <v>559.70000000000005</v>
      </c>
      <c r="S1975" s="1">
        <v>624.6</v>
      </c>
      <c r="T1975" s="1">
        <v>708.8</v>
      </c>
      <c r="U1975" s="1">
        <v>772.7</v>
      </c>
      <c r="V1975" s="1">
        <v>591.4</v>
      </c>
      <c r="W1975" s="1">
        <v>547.4</v>
      </c>
      <c r="X1975" s="1">
        <v>560.5</v>
      </c>
      <c r="Z1975" s="3">
        <f xml:space="preserve"> IFERROR(AVEDEV(Table1[[#This Row],[GP 2012]:[GP 2021]]) / Table1[[#This Row],[Avg GP]], "x")</f>
        <v>0.17478179326264162</v>
      </c>
      <c r="AA1975" s="2">
        <f xml:space="preserve"> IFERROR(AVERAGE(Table1[[#This Row],[GP 2012]:[GP 2021]]), "x")</f>
        <v>554.51999999999987</v>
      </c>
      <c r="AB1975" s="11">
        <f>Table1[Equity]/Table1[Market Capital]</f>
        <v>1.6396605477651796</v>
      </c>
      <c r="AC1975" s="15">
        <v>1664.3</v>
      </c>
      <c r="AD1975" s="15">
        <v>1924.8</v>
      </c>
      <c r="AE1975" s="15">
        <v>2114.9</v>
      </c>
      <c r="AF1975" s="15">
        <v>2463.9</v>
      </c>
      <c r="AG1975" s="15">
        <v>2468.5</v>
      </c>
      <c r="AH1975" s="15">
        <v>2541.1999999999998</v>
      </c>
      <c r="AI1975" s="15">
        <v>2913.8</v>
      </c>
      <c r="AJ1975" s="15">
        <v>3094.3</v>
      </c>
      <c r="AK1975" s="15">
        <v>3368.4</v>
      </c>
      <c r="AL1975" s="15">
        <v>3613.2</v>
      </c>
      <c r="AM1975" s="15">
        <v>3741.1</v>
      </c>
      <c r="AN1975" s="15">
        <v>1172.8</v>
      </c>
      <c r="AO1975" s="3">
        <f xml:space="preserve"> IFERROR(Table1[[#This Row],[GP 2012]]/Table1[[#This Row],[Total Assets 2012]], "x")</f>
        <v>0.21041879468845762</v>
      </c>
      <c r="AP1975" s="3">
        <f xml:space="preserve"> IFERROR(Table1[[#This Row],[GP 2013]]/Table1[[#This Row],[Total Assets 2013]], "x")</f>
        <v>0.2176330008312552</v>
      </c>
      <c r="AQ1975" s="3">
        <f xml:space="preserve"> IFERROR(Table1[[#This Row],[GP 2014]]/Table1[[#This Row],[Total Assets 2014]], "x")</f>
        <v>0.21367440540923918</v>
      </c>
      <c r="AR1975" s="3">
        <f xml:space="preserve"> IFERROR(Table1[[#This Row],[GP 2015]]/Table1[[#This Row],[Total Assets 2015]], "x")</f>
        <v>0.21088518202849141</v>
      </c>
      <c r="AS1975" s="3">
        <f xml:space="preserve"> IFERROR(Table1[[#This Row],[GP 2016]]/Table1[[#This Row],[Total Assets 2016]], "x")</f>
        <v>0.22673688474782258</v>
      </c>
      <c r="AT1975" s="3">
        <f xml:space="preserve"> IFERROR(Table1[[#This Row],[GP 2017]]/Table1[[#This Row],[Total Assets 2017]], "x")</f>
        <v>0.24578939083897375</v>
      </c>
      <c r="AU1975" s="3">
        <f xml:space="preserve"> IFERROR(Table1[[#This Row],[GP 2018]]/Table1[[#This Row],[Total Assets 2018]], "x")</f>
        <v>0.24325622897933966</v>
      </c>
      <c r="AV1975" s="3">
        <f xml:space="preserve"> IFERROR(Table1[[#This Row],[GP 2019]]/Table1[[#This Row],[Total Assets 2019]], "x")</f>
        <v>0.24971722198881816</v>
      </c>
      <c r="AW1975" s="3">
        <f xml:space="preserve"> IFERROR(Table1[[#This Row],[GP 2020]]/Table1[[#This Row],[Total Assets 2020]], "x")</f>
        <v>0.17557297233107705</v>
      </c>
      <c r="AX1975" s="3">
        <f xml:space="preserve"> IFERROR(Table1[[#This Row],[GP 2021]]/Table1[[#This Row],[Total Assets 2021]], "x")</f>
        <v>0.15150005535259603</v>
      </c>
      <c r="AY1975" s="3">
        <f xml:space="preserve"> IFERROR(Table1[[#This Row],[GP TTM]]/Table1[[#This Row],[Total Assets TTM]], "x")</f>
        <v>0.14982224479431183</v>
      </c>
      <c r="BA1975" s="3">
        <f xml:space="preserve"> IFERROR(ABS(Table1[[#This Row],[ROA 2013]]-Table1[[#This Row],[ROA 2012]]), "x")</f>
        <v>7.2142061427975801E-3</v>
      </c>
      <c r="BB1975" s="3">
        <f xml:space="preserve"> IFERROR(ABS(Table1[[#This Row],[ROA 2014]]-Table1[[#This Row],[ROA 2013]]), "x")</f>
        <v>3.9585954220160147E-3</v>
      </c>
      <c r="BC1975" s="3">
        <f xml:space="preserve"> IFERROR(ABS(Table1[[#This Row],[ROA 2015]]-Table1[[#This Row],[ROA 2014]]), "x")</f>
        <v>2.789223380747774E-3</v>
      </c>
      <c r="BD1975" s="3">
        <f xml:space="preserve"> IFERROR(ABS(Table1[[#This Row],[ROA 2016]]-Table1[[#This Row],[ROA 2015]]), "x")</f>
        <v>1.5851702719331173E-2</v>
      </c>
      <c r="BE1975" s="3">
        <f xml:space="preserve"> IFERROR(ABS(Table1[[#This Row],[ROA 2017]]-Table1[[#This Row],[ROA 2016]]), "x")</f>
        <v>1.9052506091151167E-2</v>
      </c>
      <c r="BF1975" s="3">
        <f xml:space="preserve"> IFERROR(ABS(Table1[[#This Row],[ROA 2018]]-Table1[[#This Row],[ROA 2017]]), "x")</f>
        <v>2.5331618596340921E-3</v>
      </c>
      <c r="BG1975" s="3">
        <f xml:space="preserve"> IFERROR(ABS(Table1[[#This Row],[ROA 2019]]-Table1[[#This Row],[ROA 2018]]), "x")</f>
        <v>6.4609930094784995E-3</v>
      </c>
      <c r="BH1975" s="3">
        <f xml:space="preserve"> IFERROR(ABS(Table1[[#This Row],[ROA 2020]]-Table1[[#This Row],[ROA 2019]]), "x")</f>
        <v>7.4144249657741107E-2</v>
      </c>
      <c r="BI1975" s="3">
        <f xml:space="preserve"> IFERROR(ABS(Table1[[#This Row],[ROA 2021]]-Table1[[#This Row],[ROA 2020]]), "x")</f>
        <v>2.4072916978481018E-2</v>
      </c>
      <c r="BJ1975" s="3">
        <f xml:space="preserve"> IFERROR(AVERAGE(Table1[[#This Row],[ROA 2013-2012]:[ROA 2021-2020]]), "x")</f>
        <v>1.7341950584597601E-2</v>
      </c>
      <c r="BK1975" s="3">
        <f>IFERROR(AVERAGE(Table1[[#This Row],[ROA 2012]:[ROA 2021]]), "x")</f>
        <v>0.21451841371960706</v>
      </c>
      <c r="BN1975" s="1">
        <f>SUM(Table1[[#This Row],[B/M Rank]:[ROA Rank]])</f>
        <v>0</v>
      </c>
    </row>
    <row r="1976" spans="1:66" x14ac:dyDescent="0.25">
      <c r="A1976" s="1" t="s">
        <v>2419</v>
      </c>
      <c r="B1976" s="1" t="s">
        <v>472</v>
      </c>
      <c r="C1976" s="1" t="s">
        <v>471</v>
      </c>
      <c r="D1976" s="1" t="s">
        <v>392</v>
      </c>
      <c r="E1976" s="1" t="s">
        <v>108</v>
      </c>
      <c r="F1976" s="1">
        <v>716.42</v>
      </c>
      <c r="G1976" s="19"/>
      <c r="H1976" s="19"/>
      <c r="I1976" s="19"/>
      <c r="J1976" s="19"/>
      <c r="K1976" s="1"/>
      <c r="L1976" s="19"/>
      <c r="M1976" s="1">
        <v>2012</v>
      </c>
      <c r="N1976" s="1">
        <v>692.8</v>
      </c>
      <c r="O1976" s="1">
        <v>750.2</v>
      </c>
      <c r="P1976" s="1">
        <v>803.7</v>
      </c>
      <c r="Q1976" s="1">
        <v>901.3</v>
      </c>
      <c r="R1976" s="1">
        <v>992.7</v>
      </c>
      <c r="S1976" s="15">
        <v>1078.9000000000001</v>
      </c>
      <c r="T1976" s="15">
        <v>1132.9000000000001</v>
      </c>
      <c r="U1976" s="15">
        <v>1188.9000000000001</v>
      </c>
      <c r="V1976" s="1">
        <v>295.39999999999998</v>
      </c>
      <c r="W1976" s="1">
        <v>476.1</v>
      </c>
      <c r="X1976" s="1">
        <v>607.29999999999995</v>
      </c>
      <c r="Z1976" s="3">
        <f xml:space="preserve"> IFERROR(AVEDEV(Table1[[#This Row],[GP 2012]:[GP 2021]]) / Table1[[#This Row],[Avg GP]], "x")</f>
        <v>0.27385148383837177</v>
      </c>
      <c r="AA1976" s="2">
        <f xml:space="preserve"> IFERROR(AVERAGE(Table1[[#This Row],[GP 2012]:[GP 2021]]), "x")</f>
        <v>831.29</v>
      </c>
      <c r="AB1976" s="11">
        <f>Table1[Equity]/Table1[Market Capital]</f>
        <v>-0.36319477401524247</v>
      </c>
      <c r="AC1976" s="15">
        <v>1335.2</v>
      </c>
      <c r="AD1976" s="15">
        <v>1591.4</v>
      </c>
      <c r="AE1976" s="15">
        <v>1609.4</v>
      </c>
      <c r="AF1976" s="15">
        <v>1701.9</v>
      </c>
      <c r="AG1976" s="15">
        <v>1728.2</v>
      </c>
      <c r="AH1976" s="15">
        <v>1855.2</v>
      </c>
      <c r="AI1976" s="15">
        <v>1856.4</v>
      </c>
      <c r="AJ1976" s="15">
        <v>3100.4</v>
      </c>
      <c r="AK1976" s="15">
        <v>2333.9</v>
      </c>
      <c r="AL1976" s="15">
        <v>2114.8000000000002</v>
      </c>
      <c r="AM1976" s="15">
        <v>2062.4</v>
      </c>
      <c r="AN1976" s="1">
        <v>-260.2</v>
      </c>
      <c r="AO1976" s="3">
        <f xml:space="preserve"> IFERROR(Table1[[#This Row],[GP 2012]]/Table1[[#This Row],[Total Assets 2012]], "x")</f>
        <v>0.51887357699221082</v>
      </c>
      <c r="AP1976" s="3">
        <f xml:space="preserve"> IFERROR(Table1[[#This Row],[GP 2013]]/Table1[[#This Row],[Total Assets 2013]], "x")</f>
        <v>0.47140882242051024</v>
      </c>
      <c r="AQ1976" s="3">
        <f xml:space="preserve"> IFERROR(Table1[[#This Row],[GP 2014]]/Table1[[#This Row],[Total Assets 2014]], "x")</f>
        <v>0.4993786504287312</v>
      </c>
      <c r="AR1976" s="3">
        <f xml:space="preserve"> IFERROR(Table1[[#This Row],[GP 2015]]/Table1[[#This Row],[Total Assets 2015]], "x")</f>
        <v>0.52958458193783409</v>
      </c>
      <c r="AS1976" s="3">
        <f xml:space="preserve"> IFERROR(Table1[[#This Row],[GP 2016]]/Table1[[#This Row],[Total Assets 2016]], "x")</f>
        <v>0.57441268371716236</v>
      </c>
      <c r="AT1976" s="3">
        <f xml:space="preserve"> IFERROR(Table1[[#This Row],[GP 2017]]/Table1[[#This Row],[Total Assets 2017]], "x")</f>
        <v>0.5815545493747305</v>
      </c>
      <c r="AU1976" s="3">
        <f xml:space="preserve"> IFERROR(Table1[[#This Row],[GP 2018]]/Table1[[#This Row],[Total Assets 2018]], "x")</f>
        <v>0.61026718379659561</v>
      </c>
      <c r="AV1976" s="3">
        <f xml:space="preserve"> IFERROR(Table1[[#This Row],[GP 2019]]/Table1[[#This Row],[Total Assets 2019]], "x")</f>
        <v>0.38346664946458525</v>
      </c>
      <c r="AW1976" s="3">
        <f xml:space="preserve"> IFERROR(Table1[[#This Row],[GP 2020]]/Table1[[#This Row],[Total Assets 2020]], "x")</f>
        <v>0.12656926175071767</v>
      </c>
      <c r="AX1976" s="3">
        <f xml:space="preserve"> IFERROR(Table1[[#This Row],[GP 2021]]/Table1[[#This Row],[Total Assets 2021]], "x")</f>
        <v>0.22512767164743711</v>
      </c>
      <c r="AY1976" s="3">
        <f xml:space="preserve"> IFERROR(Table1[[#This Row],[GP TTM]]/Table1[[#This Row],[Total Assets TTM]], "x")</f>
        <v>0.29446276183087661</v>
      </c>
      <c r="BA1976" s="3">
        <f xml:space="preserve"> IFERROR(ABS(Table1[[#This Row],[ROA 2013]]-Table1[[#This Row],[ROA 2012]]), "x")</f>
        <v>4.7464754571700574E-2</v>
      </c>
      <c r="BB1976" s="3">
        <f xml:space="preserve"> IFERROR(ABS(Table1[[#This Row],[ROA 2014]]-Table1[[#This Row],[ROA 2013]]), "x")</f>
        <v>2.7969828008220954E-2</v>
      </c>
      <c r="BC1976" s="3">
        <f xml:space="preserve"> IFERROR(ABS(Table1[[#This Row],[ROA 2015]]-Table1[[#This Row],[ROA 2014]]), "x")</f>
        <v>3.020593150910289E-2</v>
      </c>
      <c r="BD1976" s="3">
        <f xml:space="preserve"> IFERROR(ABS(Table1[[#This Row],[ROA 2016]]-Table1[[#This Row],[ROA 2015]]), "x")</f>
        <v>4.4828101779328278E-2</v>
      </c>
      <c r="BE1976" s="3">
        <f xml:space="preserve"> IFERROR(ABS(Table1[[#This Row],[ROA 2017]]-Table1[[#This Row],[ROA 2016]]), "x")</f>
        <v>7.1418656575681361E-3</v>
      </c>
      <c r="BF1976" s="3">
        <f xml:space="preserve"> IFERROR(ABS(Table1[[#This Row],[ROA 2018]]-Table1[[#This Row],[ROA 2017]]), "x")</f>
        <v>2.8712634421865113E-2</v>
      </c>
      <c r="BG1976" s="3">
        <f xml:space="preserve"> IFERROR(ABS(Table1[[#This Row],[ROA 2019]]-Table1[[#This Row],[ROA 2018]]), "x")</f>
        <v>0.22680053433201036</v>
      </c>
      <c r="BH1976" s="3">
        <f xml:space="preserve"> IFERROR(ABS(Table1[[#This Row],[ROA 2020]]-Table1[[#This Row],[ROA 2019]]), "x")</f>
        <v>0.25689738771386761</v>
      </c>
      <c r="BI1976" s="3">
        <f xml:space="preserve"> IFERROR(ABS(Table1[[#This Row],[ROA 2021]]-Table1[[#This Row],[ROA 2020]]), "x")</f>
        <v>9.8558409896719434E-2</v>
      </c>
      <c r="BJ1976" s="3">
        <f xml:space="preserve"> IFERROR(AVERAGE(Table1[[#This Row],[ROA 2013-2012]:[ROA 2021-2020]]), "x")</f>
        <v>8.539771643226482E-2</v>
      </c>
      <c r="BK1976" s="3">
        <f>IFERROR(AVERAGE(Table1[[#This Row],[ROA 2012]:[ROA 2021]]), "x")</f>
        <v>0.45206436315305148</v>
      </c>
      <c r="BN1976" s="1">
        <f>SUM(Table1[[#This Row],[B/M Rank]:[ROA Rank]])</f>
        <v>0</v>
      </c>
    </row>
    <row r="1977" spans="1:66" x14ac:dyDescent="0.25">
      <c r="A1977" s="1" t="s">
        <v>2592</v>
      </c>
      <c r="B1977" s="1" t="s">
        <v>641</v>
      </c>
      <c r="C1977" s="1" t="s">
        <v>632</v>
      </c>
      <c r="D1977" s="1" t="s">
        <v>133</v>
      </c>
      <c r="E1977" s="1" t="s">
        <v>108</v>
      </c>
      <c r="F1977" s="1">
        <v>719.04</v>
      </c>
      <c r="G1977" s="19"/>
      <c r="H1977" s="19"/>
      <c r="I1977" s="19"/>
      <c r="J1977" s="19"/>
      <c r="K1977" s="1"/>
      <c r="L1977" s="19"/>
      <c r="M1977" s="1">
        <v>2012</v>
      </c>
      <c r="N1977" s="1">
        <v>272.39999999999998</v>
      </c>
      <c r="O1977" s="1">
        <v>212.8</v>
      </c>
      <c r="P1977" s="1">
        <v>217.4</v>
      </c>
      <c r="Q1977" s="1">
        <v>250.2</v>
      </c>
      <c r="R1977" s="1">
        <v>321.39999999999998</v>
      </c>
      <c r="S1977" s="1">
        <v>532.6</v>
      </c>
      <c r="T1977" s="1">
        <v>772.3</v>
      </c>
      <c r="U1977" s="1">
        <v>800.2</v>
      </c>
      <c r="V1977" s="1">
        <v>505.9</v>
      </c>
      <c r="W1977" s="1">
        <v>581.70000000000005</v>
      </c>
      <c r="X1977" s="1">
        <v>633.5</v>
      </c>
      <c r="Z1977" s="3">
        <f xml:space="preserve"> IFERROR(AVEDEV(Table1[[#This Row],[GP 2012]:[GP 2021]]) / Table1[[#This Row],[Avg GP]], "x")</f>
        <v>0.42949248919832561</v>
      </c>
      <c r="AA1977" s="2">
        <f xml:space="preserve"> IFERROR(AVERAGE(Table1[[#This Row],[GP 2012]:[GP 2021]]), "x")</f>
        <v>446.68999999999994</v>
      </c>
      <c r="AB1977" s="11">
        <f>Table1[Equity]/Table1[Market Capital]</f>
        <v>0.52542278593680469</v>
      </c>
      <c r="AC1977" s="1">
        <v>329</v>
      </c>
      <c r="AD1977" s="1">
        <v>367.8</v>
      </c>
      <c r="AE1977" s="1">
        <v>389.2</v>
      </c>
      <c r="AF1977" s="1">
        <v>503.8</v>
      </c>
      <c r="AG1977" s="15">
        <v>1316</v>
      </c>
      <c r="AH1977" s="15">
        <v>1343.5</v>
      </c>
      <c r="AI1977" s="15">
        <v>1591.1</v>
      </c>
      <c r="AJ1977" s="15">
        <v>2264.1</v>
      </c>
      <c r="AK1977" s="15">
        <v>2109.1</v>
      </c>
      <c r="AL1977" s="15">
        <v>2046.3</v>
      </c>
      <c r="AM1977" s="15">
        <v>2023.2</v>
      </c>
      <c r="AN1977" s="1">
        <v>377.8</v>
      </c>
      <c r="AO1977" s="3">
        <f xml:space="preserve"> IFERROR(Table1[[#This Row],[GP 2012]]/Table1[[#This Row],[Total Assets 2012]], "x")</f>
        <v>0.82796352583586619</v>
      </c>
      <c r="AP1977" s="3">
        <f xml:space="preserve"> IFERROR(Table1[[#This Row],[GP 2013]]/Table1[[#This Row],[Total Assets 2013]], "x")</f>
        <v>0.57857531266992934</v>
      </c>
      <c r="AQ1977" s="3">
        <f xml:space="preserve"> IFERROR(Table1[[#This Row],[GP 2014]]/Table1[[#This Row],[Total Assets 2014]], "x")</f>
        <v>0.55858170606372048</v>
      </c>
      <c r="AR1977" s="3">
        <f xml:space="preserve"> IFERROR(Table1[[#This Row],[GP 2015]]/Table1[[#This Row],[Total Assets 2015]], "x")</f>
        <v>0.49662564509726076</v>
      </c>
      <c r="AS1977" s="3">
        <f xml:space="preserve"> IFERROR(Table1[[#This Row],[GP 2016]]/Table1[[#This Row],[Total Assets 2016]], "x")</f>
        <v>0.24422492401215803</v>
      </c>
      <c r="AT1977" s="3">
        <f xml:space="preserve"> IFERROR(Table1[[#This Row],[GP 2017]]/Table1[[#This Row],[Total Assets 2017]], "x")</f>
        <v>0.39642724227763304</v>
      </c>
      <c r="AU1977" s="3">
        <f xml:space="preserve"> IFERROR(Table1[[#This Row],[GP 2018]]/Table1[[#This Row],[Total Assets 2018]], "x")</f>
        <v>0.48538746778957953</v>
      </c>
      <c r="AV1977" s="3">
        <f xml:space="preserve"> IFERROR(Table1[[#This Row],[GP 2019]]/Table1[[#This Row],[Total Assets 2019]], "x")</f>
        <v>0.35342961883309043</v>
      </c>
      <c r="AW1977" s="3">
        <f xml:space="preserve"> IFERROR(Table1[[#This Row],[GP 2020]]/Table1[[#This Row],[Total Assets 2020]], "x")</f>
        <v>0.23986534540799392</v>
      </c>
      <c r="AX1977" s="3">
        <f xml:space="preserve"> IFERROR(Table1[[#This Row],[GP 2021]]/Table1[[#This Row],[Total Assets 2021]], "x")</f>
        <v>0.28426916874358599</v>
      </c>
      <c r="AY1977" s="3">
        <f xml:space="preserve"> IFERROR(Table1[[#This Row],[GP TTM]]/Table1[[#This Row],[Total Assets TTM]], "x")</f>
        <v>0.31311783313562674</v>
      </c>
      <c r="BA1977" s="3">
        <f xml:space="preserve"> IFERROR(ABS(Table1[[#This Row],[ROA 2013]]-Table1[[#This Row],[ROA 2012]]), "x")</f>
        <v>0.24938821316593685</v>
      </c>
      <c r="BB1977" s="3">
        <f xml:space="preserve"> IFERROR(ABS(Table1[[#This Row],[ROA 2014]]-Table1[[#This Row],[ROA 2013]]), "x")</f>
        <v>1.9993606606208858E-2</v>
      </c>
      <c r="BC1977" s="3">
        <f xml:space="preserve"> IFERROR(ABS(Table1[[#This Row],[ROA 2015]]-Table1[[#This Row],[ROA 2014]]), "x")</f>
        <v>6.1956060966459725E-2</v>
      </c>
      <c r="BD1977" s="3">
        <f xml:space="preserve"> IFERROR(ABS(Table1[[#This Row],[ROA 2016]]-Table1[[#This Row],[ROA 2015]]), "x")</f>
        <v>0.2524007210851027</v>
      </c>
      <c r="BE1977" s="3">
        <f xml:space="preserve"> IFERROR(ABS(Table1[[#This Row],[ROA 2017]]-Table1[[#This Row],[ROA 2016]]), "x")</f>
        <v>0.15220231826547501</v>
      </c>
      <c r="BF1977" s="3">
        <f xml:space="preserve"> IFERROR(ABS(Table1[[#This Row],[ROA 2018]]-Table1[[#This Row],[ROA 2017]]), "x")</f>
        <v>8.8960225511946489E-2</v>
      </c>
      <c r="BG1977" s="3">
        <f xml:space="preserve"> IFERROR(ABS(Table1[[#This Row],[ROA 2019]]-Table1[[#This Row],[ROA 2018]]), "x")</f>
        <v>0.1319578489564891</v>
      </c>
      <c r="BH1977" s="3">
        <f xml:space="preserve"> IFERROR(ABS(Table1[[#This Row],[ROA 2020]]-Table1[[#This Row],[ROA 2019]]), "x")</f>
        <v>0.11356427342509651</v>
      </c>
      <c r="BI1977" s="3">
        <f xml:space="preserve"> IFERROR(ABS(Table1[[#This Row],[ROA 2021]]-Table1[[#This Row],[ROA 2020]]), "x")</f>
        <v>4.4403823335592063E-2</v>
      </c>
      <c r="BJ1977" s="3">
        <f xml:space="preserve"> IFERROR(AVERAGE(Table1[[#This Row],[ROA 2013-2012]:[ROA 2021-2020]]), "x")</f>
        <v>0.12386967681314526</v>
      </c>
      <c r="BK1977" s="3">
        <f>IFERROR(AVERAGE(Table1[[#This Row],[ROA 2012]:[ROA 2021]]), "x")</f>
        <v>0.4465349956730818</v>
      </c>
      <c r="BN1977" s="1">
        <f>SUM(Table1[[#This Row],[B/M Rank]:[ROA Rank]])</f>
        <v>0</v>
      </c>
    </row>
    <row r="1978" spans="1:66" x14ac:dyDescent="0.25">
      <c r="A1978" s="1" t="s">
        <v>2202</v>
      </c>
      <c r="B1978" s="1" t="s">
        <v>245</v>
      </c>
      <c r="C1978" s="1" t="s">
        <v>4374</v>
      </c>
      <c r="D1978" s="1" t="s">
        <v>142</v>
      </c>
      <c r="E1978" s="1" t="s">
        <v>108</v>
      </c>
      <c r="F1978" s="1">
        <v>721.32</v>
      </c>
      <c r="G1978" s="19"/>
      <c r="H1978" s="19"/>
      <c r="I1978" s="19"/>
      <c r="J1978" s="19"/>
      <c r="K1978" s="1"/>
      <c r="L1978" s="19"/>
      <c r="M1978" s="1">
        <v>2012</v>
      </c>
      <c r="N1978" s="1">
        <v>32.1</v>
      </c>
      <c r="O1978" s="1">
        <v>50.2</v>
      </c>
      <c r="P1978" s="1">
        <v>68.400000000000006</v>
      </c>
      <c r="Q1978" s="1">
        <v>85.6</v>
      </c>
      <c r="R1978" s="1">
        <v>120.3</v>
      </c>
      <c r="S1978" s="1">
        <v>115.6</v>
      </c>
      <c r="T1978" s="1">
        <v>119.8</v>
      </c>
      <c r="U1978" s="1">
        <v>115.4</v>
      </c>
      <c r="V1978" s="1">
        <v>68.099999999999994</v>
      </c>
      <c r="W1978" s="1">
        <v>210.9</v>
      </c>
      <c r="X1978" s="1">
        <v>222.7</v>
      </c>
      <c r="Z1978" s="3">
        <f xml:space="preserve"> IFERROR(AVEDEV(Table1[[#This Row],[GP 2012]:[GP 2021]]) / Table1[[#This Row],[Avg GP]], "x")</f>
        <v>0.38280616382806171</v>
      </c>
      <c r="AA1978" s="2">
        <f xml:space="preserve"> IFERROR(AVERAGE(Table1[[#This Row],[GP 2012]:[GP 2021]]), "x")</f>
        <v>98.64</v>
      </c>
      <c r="AB1978" s="11">
        <f>Table1[Equity]/Table1[Market Capital]</f>
        <v>1.0957688681861031</v>
      </c>
      <c r="AC1978" s="1">
        <v>332.9</v>
      </c>
      <c r="AD1978" s="1">
        <v>480.7</v>
      </c>
      <c r="AE1978" s="1">
        <v>579.9</v>
      </c>
      <c r="AF1978" s="1">
        <v>788.2</v>
      </c>
      <c r="AG1978" s="1">
        <v>787.2</v>
      </c>
      <c r="AH1978" s="1">
        <v>798.9</v>
      </c>
      <c r="AI1978" s="1">
        <v>891.4</v>
      </c>
      <c r="AJ1978" s="15">
        <v>1054.5999999999999</v>
      </c>
      <c r="AK1978" s="1">
        <v>956.4</v>
      </c>
      <c r="AL1978" s="15">
        <v>1275.2</v>
      </c>
      <c r="AM1978" s="15">
        <v>1347.4</v>
      </c>
      <c r="AN1978" s="1">
        <v>790.4</v>
      </c>
      <c r="AO1978" s="3">
        <f xml:space="preserve"> IFERROR(Table1[[#This Row],[GP 2012]]/Table1[[#This Row],[Total Assets 2012]], "x")</f>
        <v>9.6425352958846508E-2</v>
      </c>
      <c r="AP1978" s="3">
        <f xml:space="preserve"> IFERROR(Table1[[#This Row],[GP 2013]]/Table1[[#This Row],[Total Assets 2013]], "x")</f>
        <v>0.10443103806948201</v>
      </c>
      <c r="AQ1978" s="3">
        <f xml:space="preserve"> IFERROR(Table1[[#This Row],[GP 2014]]/Table1[[#This Row],[Total Assets 2014]], "x")</f>
        <v>0.11795137092602175</v>
      </c>
      <c r="AR1978" s="3">
        <f xml:space="preserve"> IFERROR(Table1[[#This Row],[GP 2015]]/Table1[[#This Row],[Total Assets 2015]], "x")</f>
        <v>0.10860187769601623</v>
      </c>
      <c r="AS1978" s="3">
        <f xml:space="preserve"> IFERROR(Table1[[#This Row],[GP 2016]]/Table1[[#This Row],[Total Assets 2016]], "x")</f>
        <v>0.1528201219512195</v>
      </c>
      <c r="AT1978" s="3">
        <f xml:space="preserve"> IFERROR(Table1[[#This Row],[GP 2017]]/Table1[[#This Row],[Total Assets 2017]], "x")</f>
        <v>0.14469896107147329</v>
      </c>
      <c r="AU1978" s="3">
        <f xml:space="preserve"> IFERROR(Table1[[#This Row],[GP 2018]]/Table1[[#This Row],[Total Assets 2018]], "x")</f>
        <v>0.13439533318375588</v>
      </c>
      <c r="AV1978" s="3">
        <f xml:space="preserve"> IFERROR(Table1[[#This Row],[GP 2019]]/Table1[[#This Row],[Total Assets 2019]], "x")</f>
        <v>0.10942537454959228</v>
      </c>
      <c r="AW1978" s="3">
        <f xml:space="preserve"> IFERROR(Table1[[#This Row],[GP 2020]]/Table1[[#This Row],[Total Assets 2020]], "x")</f>
        <v>7.1204516938519438E-2</v>
      </c>
      <c r="AX1978" s="3">
        <f xml:space="preserve"> IFERROR(Table1[[#This Row],[GP 2021]]/Table1[[#This Row],[Total Assets 2021]], "x")</f>
        <v>0.16538582183186951</v>
      </c>
      <c r="AY1978" s="3">
        <f xml:space="preserve"> IFERROR(Table1[[#This Row],[GP TTM]]/Table1[[#This Row],[Total Assets TTM]], "x")</f>
        <v>0.16528128246994209</v>
      </c>
      <c r="BA1978" s="3">
        <f xml:space="preserve"> IFERROR(ABS(Table1[[#This Row],[ROA 2013]]-Table1[[#This Row],[ROA 2012]]), "x")</f>
        <v>8.0056851106354993E-3</v>
      </c>
      <c r="BB1978" s="3">
        <f xml:space="preserve"> IFERROR(ABS(Table1[[#This Row],[ROA 2014]]-Table1[[#This Row],[ROA 2013]]), "x")</f>
        <v>1.3520332856539738E-2</v>
      </c>
      <c r="BC1978" s="3">
        <f xml:space="preserve"> IFERROR(ABS(Table1[[#This Row],[ROA 2015]]-Table1[[#This Row],[ROA 2014]]), "x")</f>
        <v>9.349493230005515E-3</v>
      </c>
      <c r="BD1978" s="3">
        <f xml:space="preserve"> IFERROR(ABS(Table1[[#This Row],[ROA 2016]]-Table1[[#This Row],[ROA 2015]]), "x")</f>
        <v>4.4218244255203265E-2</v>
      </c>
      <c r="BE1978" s="3">
        <f xml:space="preserve"> IFERROR(ABS(Table1[[#This Row],[ROA 2017]]-Table1[[#This Row],[ROA 2016]]), "x")</f>
        <v>8.1211608797462087E-3</v>
      </c>
      <c r="BF1978" s="3">
        <f xml:space="preserve"> IFERROR(ABS(Table1[[#This Row],[ROA 2018]]-Table1[[#This Row],[ROA 2017]]), "x")</f>
        <v>1.0303627887717409E-2</v>
      </c>
      <c r="BG1978" s="3">
        <f xml:space="preserve"> IFERROR(ABS(Table1[[#This Row],[ROA 2019]]-Table1[[#This Row],[ROA 2018]]), "x")</f>
        <v>2.4969958634163597E-2</v>
      </c>
      <c r="BH1978" s="3">
        <f xml:space="preserve"> IFERROR(ABS(Table1[[#This Row],[ROA 2020]]-Table1[[#This Row],[ROA 2019]]), "x")</f>
        <v>3.8220857611072842E-2</v>
      </c>
      <c r="BI1978" s="3">
        <f xml:space="preserve"> IFERROR(ABS(Table1[[#This Row],[ROA 2021]]-Table1[[#This Row],[ROA 2020]]), "x")</f>
        <v>9.4181304893350068E-2</v>
      </c>
      <c r="BJ1978" s="3">
        <f xml:space="preserve"> IFERROR(AVERAGE(Table1[[#This Row],[ROA 2013-2012]:[ROA 2021-2020]]), "x")</f>
        <v>2.7876740595381571E-2</v>
      </c>
      <c r="BK1978" s="3">
        <f>IFERROR(AVERAGE(Table1[[#This Row],[ROA 2012]:[ROA 2021]]), "x")</f>
        <v>0.12053397691767964</v>
      </c>
      <c r="BN1978" s="1">
        <f>SUM(Table1[[#This Row],[B/M Rank]:[ROA Rank]])</f>
        <v>0</v>
      </c>
    </row>
    <row r="1979" spans="1:66" x14ac:dyDescent="0.25">
      <c r="A1979" s="1" t="s">
        <v>2458</v>
      </c>
      <c r="B1979" s="1" t="s">
        <v>508</v>
      </c>
      <c r="C1979" s="1" t="s">
        <v>486</v>
      </c>
      <c r="D1979" s="1" t="s">
        <v>487</v>
      </c>
      <c r="E1979" s="1" t="s">
        <v>108</v>
      </c>
      <c r="F1979" s="1">
        <v>745.9</v>
      </c>
      <c r="G1979" s="19"/>
      <c r="H1979" s="19"/>
      <c r="I1979" s="19"/>
      <c r="J1979" s="19"/>
      <c r="K1979" s="1"/>
      <c r="L1979" s="19"/>
      <c r="M1979" s="1">
        <v>2013</v>
      </c>
      <c r="O1979" s="1">
        <v>0.1</v>
      </c>
      <c r="P1979" s="1">
        <v>7</v>
      </c>
      <c r="Q1979" s="1">
        <v>9.9</v>
      </c>
      <c r="R1979" s="1">
        <v>12.8</v>
      </c>
      <c r="S1979" s="1">
        <v>25.4</v>
      </c>
      <c r="T1979" s="1">
        <v>33</v>
      </c>
      <c r="U1979" s="1">
        <v>40.1</v>
      </c>
      <c r="V1979" s="1">
        <v>40.1</v>
      </c>
      <c r="W1979" s="1">
        <v>56.9</v>
      </c>
      <c r="X1979" s="1">
        <v>68.3</v>
      </c>
      <c r="Z1979" s="3">
        <f xml:space="preserve"> IFERROR(AVEDEV(Table1[[#This Row],[GP 2012]:[GP 2021]]) / Table1[[#This Row],[Avg GP]], "x")</f>
        <v>0.62435271489865352</v>
      </c>
      <c r="AA1979" s="2">
        <f xml:space="preserve"> IFERROR(AVERAGE(Table1[[#This Row],[GP 2012]:[GP 2021]]), "x")</f>
        <v>25.033333333333335</v>
      </c>
      <c r="AB1979" s="11">
        <f>Table1[Equity]/Table1[Market Capital]</f>
        <v>0.94717790588550743</v>
      </c>
      <c r="AD1979" s="1">
        <v>8.6</v>
      </c>
      <c r="AE1979" s="1">
        <v>118.4</v>
      </c>
      <c r="AF1979" s="1">
        <v>163.30000000000001</v>
      </c>
      <c r="AG1979" s="1">
        <v>175.5</v>
      </c>
      <c r="AH1979" s="1">
        <v>449.4</v>
      </c>
      <c r="AI1979" s="1">
        <v>548.4</v>
      </c>
      <c r="AJ1979" s="1">
        <v>613.4</v>
      </c>
      <c r="AK1979" s="1">
        <v>710.5</v>
      </c>
      <c r="AL1979" s="15">
        <v>1658.2</v>
      </c>
      <c r="AM1979" s="15">
        <v>1849.4</v>
      </c>
      <c r="AN1979" s="1">
        <v>706.5</v>
      </c>
      <c r="AO1979" s="3" t="str">
        <f xml:space="preserve"> IFERROR(Table1[[#This Row],[GP 2012]]/Table1[[#This Row],[Total Assets 2012]], "x")</f>
        <v>x</v>
      </c>
      <c r="AP1979" s="3">
        <f xml:space="preserve"> IFERROR(Table1[[#This Row],[GP 2013]]/Table1[[#This Row],[Total Assets 2013]], "x")</f>
        <v>1.1627906976744188E-2</v>
      </c>
      <c r="AQ1979" s="3">
        <f xml:space="preserve"> IFERROR(Table1[[#This Row],[GP 2014]]/Table1[[#This Row],[Total Assets 2014]], "x")</f>
        <v>5.9121621621621621E-2</v>
      </c>
      <c r="AR1979" s="3">
        <f xml:space="preserve"> IFERROR(Table1[[#This Row],[GP 2015]]/Table1[[#This Row],[Total Assets 2015]], "x")</f>
        <v>6.0624617268830373E-2</v>
      </c>
      <c r="AS1979" s="3">
        <f xml:space="preserve"> IFERROR(Table1[[#This Row],[GP 2016]]/Table1[[#This Row],[Total Assets 2016]], "x")</f>
        <v>7.2934472934472944E-2</v>
      </c>
      <c r="AT1979" s="3">
        <f xml:space="preserve"> IFERROR(Table1[[#This Row],[GP 2017]]/Table1[[#This Row],[Total Assets 2017]], "x")</f>
        <v>5.6519804183355588E-2</v>
      </c>
      <c r="AU1979" s="3">
        <f xml:space="preserve"> IFERROR(Table1[[#This Row],[GP 2018]]/Table1[[#This Row],[Total Assets 2018]], "x")</f>
        <v>6.0175054704595186E-2</v>
      </c>
      <c r="AV1979" s="3">
        <f xml:space="preserve"> IFERROR(Table1[[#This Row],[GP 2019]]/Table1[[#This Row],[Total Assets 2019]], "x")</f>
        <v>6.5373328985979792E-2</v>
      </c>
      <c r="AW1979" s="3">
        <f xml:space="preserve"> IFERROR(Table1[[#This Row],[GP 2020]]/Table1[[#This Row],[Total Assets 2020]], "x")</f>
        <v>5.6439127375087966E-2</v>
      </c>
      <c r="AX1979" s="3">
        <f xml:space="preserve"> IFERROR(Table1[[#This Row],[GP 2021]]/Table1[[#This Row],[Total Assets 2021]], "x")</f>
        <v>3.4314316728983232E-2</v>
      </c>
      <c r="AY1979" s="3">
        <f xml:space="preserve"> IFERROR(Table1[[#This Row],[GP TTM]]/Table1[[#This Row],[Total Assets TTM]], "x")</f>
        <v>3.693089650697523E-2</v>
      </c>
      <c r="BA1979" s="3" t="str">
        <f xml:space="preserve"> IFERROR(ABS(Table1[[#This Row],[ROA 2013]]-Table1[[#This Row],[ROA 2012]]), "x")</f>
        <v>x</v>
      </c>
      <c r="BB1979" s="3">
        <f xml:space="preserve"> IFERROR(ABS(Table1[[#This Row],[ROA 2014]]-Table1[[#This Row],[ROA 2013]]), "x")</f>
        <v>4.7493714644877436E-2</v>
      </c>
      <c r="BC1979" s="3">
        <f xml:space="preserve"> IFERROR(ABS(Table1[[#This Row],[ROA 2015]]-Table1[[#This Row],[ROA 2014]]), "x")</f>
        <v>1.5029956472087519E-3</v>
      </c>
      <c r="BD1979" s="3">
        <f xml:space="preserve"> IFERROR(ABS(Table1[[#This Row],[ROA 2016]]-Table1[[#This Row],[ROA 2015]]), "x")</f>
        <v>1.230985566564257E-2</v>
      </c>
      <c r="BE1979" s="3">
        <f xml:space="preserve"> IFERROR(ABS(Table1[[#This Row],[ROA 2017]]-Table1[[#This Row],[ROA 2016]]), "x")</f>
        <v>1.6414668751117356E-2</v>
      </c>
      <c r="BF1979" s="3">
        <f xml:space="preserve"> IFERROR(ABS(Table1[[#This Row],[ROA 2018]]-Table1[[#This Row],[ROA 2017]]), "x")</f>
        <v>3.6552505212395989E-3</v>
      </c>
      <c r="BG1979" s="3">
        <f xml:space="preserve"> IFERROR(ABS(Table1[[#This Row],[ROA 2019]]-Table1[[#This Row],[ROA 2018]]), "x")</f>
        <v>5.1982742813846058E-3</v>
      </c>
      <c r="BH1979" s="3">
        <f xml:space="preserve"> IFERROR(ABS(Table1[[#This Row],[ROA 2020]]-Table1[[#This Row],[ROA 2019]]), "x")</f>
        <v>8.934201610891826E-3</v>
      </c>
      <c r="BI1979" s="3">
        <f xml:space="preserve"> IFERROR(ABS(Table1[[#This Row],[ROA 2021]]-Table1[[#This Row],[ROA 2020]]), "x")</f>
        <v>2.2124810646104734E-2</v>
      </c>
      <c r="BJ1979" s="3">
        <f xml:space="preserve"> IFERROR(AVERAGE(Table1[[#This Row],[ROA 2013-2012]:[ROA 2021-2020]]), "x")</f>
        <v>1.4704221471058362E-2</v>
      </c>
      <c r="BK1979" s="3">
        <f>IFERROR(AVERAGE(Table1[[#This Row],[ROA 2012]:[ROA 2021]]), "x")</f>
        <v>5.3014472308852319E-2</v>
      </c>
      <c r="BN1979" s="1">
        <f>SUM(Table1[[#This Row],[B/M Rank]:[ROA Rank]])</f>
        <v>0</v>
      </c>
    </row>
    <row r="1980" spans="1:66" x14ac:dyDescent="0.25">
      <c r="A1980" s="1" t="s">
        <v>3066</v>
      </c>
      <c r="B1980" s="1" t="s">
        <v>1018</v>
      </c>
      <c r="C1980" s="1" t="s">
        <v>4417</v>
      </c>
      <c r="D1980" s="1" t="s">
        <v>268</v>
      </c>
      <c r="E1980" s="1" t="s">
        <v>108</v>
      </c>
      <c r="F1980" s="1">
        <v>745.95</v>
      </c>
      <c r="G1980" s="19"/>
      <c r="H1980" s="19"/>
      <c r="I1980" s="19"/>
      <c r="J1980" s="19"/>
      <c r="K1980" s="1"/>
      <c r="L1980" s="19"/>
      <c r="M1980" s="1">
        <v>2012</v>
      </c>
      <c r="O1980" s="1" t="s">
        <v>4368</v>
      </c>
      <c r="P1980" s="1" t="s">
        <v>4368</v>
      </c>
      <c r="Q1980" s="1" t="s">
        <v>4368</v>
      </c>
      <c r="R1980" s="1" t="s">
        <v>4368</v>
      </c>
      <c r="S1980" s="1" t="s">
        <v>4368</v>
      </c>
      <c r="T1980" s="1" t="s">
        <v>4368</v>
      </c>
      <c r="U1980" s="1" t="s">
        <v>4368</v>
      </c>
      <c r="V1980" s="1" t="s">
        <v>4368</v>
      </c>
      <c r="W1980" s="1" t="s">
        <v>4368</v>
      </c>
      <c r="X1980" s="1" t="s">
        <v>4368</v>
      </c>
      <c r="Z1980" s="3" t="str">
        <f xml:space="preserve"> IFERROR(AVEDEV(Table1[[#This Row],[GP 2012]:[GP 2021]]) / Table1[[#This Row],[Avg GP]], "x")</f>
        <v>x</v>
      </c>
      <c r="AA1980" s="2" t="str">
        <f xml:space="preserve"> IFERROR(AVERAGE(Table1[[#This Row],[GP 2012]:[GP 2021]]), "x")</f>
        <v>x</v>
      </c>
      <c r="AB1980" s="11">
        <f>Table1[Equity]/Table1[Market Capital]</f>
        <v>0.14518399356525236</v>
      </c>
      <c r="AD1980" s="1">
        <v>0.4</v>
      </c>
      <c r="AE1980" s="1">
        <v>0.5</v>
      </c>
      <c r="AF1980" s="1">
        <v>0.3</v>
      </c>
      <c r="AG1980" s="1">
        <v>0.2</v>
      </c>
      <c r="AH1980" s="1">
        <v>21</v>
      </c>
      <c r="AI1980" s="1">
        <v>21.4</v>
      </c>
      <c r="AJ1980" s="1">
        <v>33.9</v>
      </c>
      <c r="AK1980" s="1">
        <v>51.6</v>
      </c>
      <c r="AL1980" s="1">
        <v>75</v>
      </c>
      <c r="AM1980" s="1">
        <v>121.9</v>
      </c>
      <c r="AN1980" s="1">
        <v>108.3</v>
      </c>
      <c r="AO1980" s="3" t="str">
        <f xml:space="preserve"> IFERROR(Table1[[#This Row],[GP 2012]]/Table1[[#This Row],[Total Assets 2012]], "x")</f>
        <v>x</v>
      </c>
      <c r="AP1980" s="3" t="str">
        <f xml:space="preserve"> IFERROR(Table1[[#This Row],[GP 2013]]/Table1[[#This Row],[Total Assets 2013]], "x")</f>
        <v>x</v>
      </c>
      <c r="AQ1980" s="3" t="str">
        <f xml:space="preserve"> IFERROR(Table1[[#This Row],[GP 2014]]/Table1[[#This Row],[Total Assets 2014]], "x")</f>
        <v>x</v>
      </c>
      <c r="AR1980" s="3" t="str">
        <f xml:space="preserve"> IFERROR(Table1[[#This Row],[GP 2015]]/Table1[[#This Row],[Total Assets 2015]], "x")</f>
        <v>x</v>
      </c>
      <c r="AS1980" s="3" t="str">
        <f xml:space="preserve"> IFERROR(Table1[[#This Row],[GP 2016]]/Table1[[#This Row],[Total Assets 2016]], "x")</f>
        <v>x</v>
      </c>
      <c r="AT1980" s="3" t="str">
        <f xml:space="preserve"> IFERROR(Table1[[#This Row],[GP 2017]]/Table1[[#This Row],[Total Assets 2017]], "x")</f>
        <v>x</v>
      </c>
      <c r="AU1980" s="3" t="str">
        <f xml:space="preserve"> IFERROR(Table1[[#This Row],[GP 2018]]/Table1[[#This Row],[Total Assets 2018]], "x")</f>
        <v>x</v>
      </c>
      <c r="AV1980" s="3" t="str">
        <f xml:space="preserve"> IFERROR(Table1[[#This Row],[GP 2019]]/Table1[[#This Row],[Total Assets 2019]], "x")</f>
        <v>x</v>
      </c>
      <c r="AW1980" s="3" t="str">
        <f xml:space="preserve"> IFERROR(Table1[[#This Row],[GP 2020]]/Table1[[#This Row],[Total Assets 2020]], "x")</f>
        <v>x</v>
      </c>
      <c r="AX1980" s="3" t="str">
        <f xml:space="preserve"> IFERROR(Table1[[#This Row],[GP 2021]]/Table1[[#This Row],[Total Assets 2021]], "x")</f>
        <v>x</v>
      </c>
      <c r="AY1980" s="3" t="str">
        <f xml:space="preserve"> IFERROR(Table1[[#This Row],[GP TTM]]/Table1[[#This Row],[Total Assets TTM]], "x")</f>
        <v>x</v>
      </c>
      <c r="BA1980" s="3" t="str">
        <f xml:space="preserve"> IFERROR(ABS(Table1[[#This Row],[ROA 2013]]-Table1[[#This Row],[ROA 2012]]), "x")</f>
        <v>x</v>
      </c>
      <c r="BB1980" s="3" t="str">
        <f xml:space="preserve"> IFERROR(ABS(Table1[[#This Row],[ROA 2014]]-Table1[[#This Row],[ROA 2013]]), "x")</f>
        <v>x</v>
      </c>
      <c r="BC1980" s="3" t="str">
        <f xml:space="preserve"> IFERROR(ABS(Table1[[#This Row],[ROA 2015]]-Table1[[#This Row],[ROA 2014]]), "x")</f>
        <v>x</v>
      </c>
      <c r="BD1980" s="3" t="str">
        <f xml:space="preserve"> IFERROR(ABS(Table1[[#This Row],[ROA 2016]]-Table1[[#This Row],[ROA 2015]]), "x")</f>
        <v>x</v>
      </c>
      <c r="BE1980" s="3" t="str">
        <f xml:space="preserve"> IFERROR(ABS(Table1[[#This Row],[ROA 2017]]-Table1[[#This Row],[ROA 2016]]), "x")</f>
        <v>x</v>
      </c>
      <c r="BF1980" s="3" t="str">
        <f xml:space="preserve"> IFERROR(ABS(Table1[[#This Row],[ROA 2018]]-Table1[[#This Row],[ROA 2017]]), "x")</f>
        <v>x</v>
      </c>
      <c r="BG1980" s="3" t="str">
        <f xml:space="preserve"> IFERROR(ABS(Table1[[#This Row],[ROA 2019]]-Table1[[#This Row],[ROA 2018]]), "x")</f>
        <v>x</v>
      </c>
      <c r="BH1980" s="3" t="str">
        <f xml:space="preserve"> IFERROR(ABS(Table1[[#This Row],[ROA 2020]]-Table1[[#This Row],[ROA 2019]]), "x")</f>
        <v>x</v>
      </c>
      <c r="BI1980" s="3" t="str">
        <f xml:space="preserve"> IFERROR(ABS(Table1[[#This Row],[ROA 2021]]-Table1[[#This Row],[ROA 2020]]), "x")</f>
        <v>x</v>
      </c>
      <c r="BJ1980" s="3" t="str">
        <f xml:space="preserve"> IFERROR(AVERAGE(Table1[[#This Row],[ROA 2013-2012]:[ROA 2021-2020]]), "x")</f>
        <v>x</v>
      </c>
      <c r="BK1980" s="3" t="str">
        <f>IFERROR(AVERAGE(Table1[[#This Row],[ROA 2012]:[ROA 2021]]), "x")</f>
        <v>x</v>
      </c>
      <c r="BN1980" s="1">
        <f>SUM(Table1[[#This Row],[B/M Rank]:[ROA Rank]])</f>
        <v>0</v>
      </c>
    </row>
    <row r="1981" spans="1:66" x14ac:dyDescent="0.25">
      <c r="A1981" s="1" t="s">
        <v>2755</v>
      </c>
      <c r="B1981" s="1" t="s">
        <v>806</v>
      </c>
      <c r="C1981" s="1" t="s">
        <v>801</v>
      </c>
      <c r="D1981" s="1" t="s">
        <v>392</v>
      </c>
      <c r="E1981" s="1" t="s">
        <v>108</v>
      </c>
      <c r="F1981" s="1">
        <v>751.84</v>
      </c>
      <c r="G1981" s="19"/>
      <c r="H1981" s="19"/>
      <c r="I1981" s="19"/>
      <c r="J1981" s="19"/>
      <c r="K1981" s="1"/>
      <c r="L1981" s="19"/>
      <c r="M1981" s="1">
        <v>2012</v>
      </c>
      <c r="N1981" s="1">
        <v>310.5</v>
      </c>
      <c r="O1981" s="1">
        <v>272.2</v>
      </c>
      <c r="P1981" s="1">
        <v>311.10000000000002</v>
      </c>
      <c r="Q1981" s="1">
        <v>298.5</v>
      </c>
      <c r="R1981" s="1">
        <v>440.9</v>
      </c>
      <c r="S1981" s="1">
        <v>609.9</v>
      </c>
      <c r="T1981" s="1">
        <v>607.4</v>
      </c>
      <c r="U1981" s="1">
        <v>585.1</v>
      </c>
      <c r="V1981" s="1">
        <v>505.8</v>
      </c>
      <c r="W1981" s="1">
        <v>524.6</v>
      </c>
      <c r="X1981" s="1">
        <v>497.1</v>
      </c>
      <c r="Z1981" s="3">
        <f xml:space="preserve"> IFERROR(AVEDEV(Table1[[#This Row],[GP 2012]:[GP 2021]]) / Table1[[#This Row],[Avg GP]], "x")</f>
        <v>0.26860725481415137</v>
      </c>
      <c r="AA1981" s="2">
        <f xml:space="preserve"> IFERROR(AVERAGE(Table1[[#This Row],[GP 2012]:[GP 2021]]), "x")</f>
        <v>446.60000000000008</v>
      </c>
      <c r="AB1981" s="11">
        <f>Table1[Equity]/Table1[Market Capital]</f>
        <v>1.7334805277718661</v>
      </c>
      <c r="AC1981" s="15">
        <v>2081.5</v>
      </c>
      <c r="AD1981" s="15">
        <v>2167.1</v>
      </c>
      <c r="AE1981" s="15">
        <v>2784.6</v>
      </c>
      <c r="AF1981" s="15">
        <v>2632.1</v>
      </c>
      <c r="AG1981" s="15">
        <v>6093.4</v>
      </c>
      <c r="AH1981" s="15">
        <v>6067.8</v>
      </c>
      <c r="AI1981" s="15">
        <v>4883</v>
      </c>
      <c r="AJ1981" s="15">
        <v>4672.3</v>
      </c>
      <c r="AK1981" s="15">
        <v>3970.9</v>
      </c>
      <c r="AL1981" s="15">
        <v>3856.6</v>
      </c>
      <c r="AM1981" s="15">
        <v>4042.6</v>
      </c>
      <c r="AN1981" s="15">
        <v>1303.3</v>
      </c>
      <c r="AO1981" s="3">
        <f xml:space="preserve"> IFERROR(Table1[[#This Row],[GP 2012]]/Table1[[#This Row],[Total Assets 2012]], "x")</f>
        <v>0.14917127071823205</v>
      </c>
      <c r="AP1981" s="3">
        <f xml:space="preserve"> IFERROR(Table1[[#This Row],[GP 2013]]/Table1[[#This Row],[Total Assets 2013]], "x")</f>
        <v>0.12560564810114899</v>
      </c>
      <c r="AQ1981" s="3">
        <f xml:space="preserve"> IFERROR(Table1[[#This Row],[GP 2014]]/Table1[[#This Row],[Total Assets 2014]], "x")</f>
        <v>0.11172161172161173</v>
      </c>
      <c r="AR1981" s="3">
        <f xml:space="preserve"> IFERROR(Table1[[#This Row],[GP 2015]]/Table1[[#This Row],[Total Assets 2015]], "x")</f>
        <v>0.11340754530602941</v>
      </c>
      <c r="AS1981" s="3">
        <f xml:space="preserve"> IFERROR(Table1[[#This Row],[GP 2016]]/Table1[[#This Row],[Total Assets 2016]], "x")</f>
        <v>7.2356976400695841E-2</v>
      </c>
      <c r="AT1981" s="3">
        <f xml:space="preserve"> IFERROR(Table1[[#This Row],[GP 2017]]/Table1[[#This Row],[Total Assets 2017]], "x")</f>
        <v>0.10051418965687728</v>
      </c>
      <c r="AU1981" s="3">
        <f xml:space="preserve"> IFERROR(Table1[[#This Row],[GP 2018]]/Table1[[#This Row],[Total Assets 2018]], "x")</f>
        <v>0.12439074339545361</v>
      </c>
      <c r="AV1981" s="3">
        <f xml:space="preserve"> IFERROR(Table1[[#This Row],[GP 2019]]/Table1[[#This Row],[Total Assets 2019]], "x")</f>
        <v>0.12522740406223914</v>
      </c>
      <c r="AW1981" s="3">
        <f xml:space="preserve"> IFERROR(Table1[[#This Row],[GP 2020]]/Table1[[#This Row],[Total Assets 2020]], "x")</f>
        <v>0.12737666523961821</v>
      </c>
      <c r="AX1981" s="3">
        <f xml:space="preserve"> IFERROR(Table1[[#This Row],[GP 2021]]/Table1[[#This Row],[Total Assets 2021]], "x")</f>
        <v>0.13602655188508014</v>
      </c>
      <c r="AY1981" s="3">
        <f xml:space="preserve"> IFERROR(Table1[[#This Row],[GP TTM]]/Table1[[#This Row],[Total Assets TTM]], "x")</f>
        <v>0.12296541829515659</v>
      </c>
      <c r="BA1981" s="3">
        <f xml:space="preserve"> IFERROR(ABS(Table1[[#This Row],[ROA 2013]]-Table1[[#This Row],[ROA 2012]]), "x")</f>
        <v>2.356562261708306E-2</v>
      </c>
      <c r="BB1981" s="3">
        <f xml:space="preserve"> IFERROR(ABS(Table1[[#This Row],[ROA 2014]]-Table1[[#This Row],[ROA 2013]]), "x")</f>
        <v>1.3884036379537265E-2</v>
      </c>
      <c r="BC1981" s="3">
        <f xml:space="preserve"> IFERROR(ABS(Table1[[#This Row],[ROA 2015]]-Table1[[#This Row],[ROA 2014]]), "x")</f>
        <v>1.6859335844176815E-3</v>
      </c>
      <c r="BD1981" s="3">
        <f xml:space="preserve"> IFERROR(ABS(Table1[[#This Row],[ROA 2016]]-Table1[[#This Row],[ROA 2015]]), "x")</f>
        <v>4.1050568905333568E-2</v>
      </c>
      <c r="BE1981" s="3">
        <f xml:space="preserve"> IFERROR(ABS(Table1[[#This Row],[ROA 2017]]-Table1[[#This Row],[ROA 2016]]), "x")</f>
        <v>2.8157213256181438E-2</v>
      </c>
      <c r="BF1981" s="3">
        <f xml:space="preserve"> IFERROR(ABS(Table1[[#This Row],[ROA 2018]]-Table1[[#This Row],[ROA 2017]]), "x")</f>
        <v>2.3876553738576334E-2</v>
      </c>
      <c r="BG1981" s="3">
        <f xml:space="preserve"> IFERROR(ABS(Table1[[#This Row],[ROA 2019]]-Table1[[#This Row],[ROA 2018]]), "x")</f>
        <v>8.3666066678553253E-4</v>
      </c>
      <c r="BH1981" s="3">
        <f xml:space="preserve"> IFERROR(ABS(Table1[[#This Row],[ROA 2020]]-Table1[[#This Row],[ROA 2019]]), "x")</f>
        <v>2.1492611773790693E-3</v>
      </c>
      <c r="BI1981" s="3">
        <f xml:space="preserve"> IFERROR(ABS(Table1[[#This Row],[ROA 2021]]-Table1[[#This Row],[ROA 2020]]), "x")</f>
        <v>8.6498866454619294E-3</v>
      </c>
      <c r="BJ1981" s="3">
        <f xml:space="preserve"> IFERROR(AVERAGE(Table1[[#This Row],[ROA 2013-2012]:[ROA 2021-2020]]), "x")</f>
        <v>1.5983970774528431E-2</v>
      </c>
      <c r="BK1981" s="3">
        <f>IFERROR(AVERAGE(Table1[[#This Row],[ROA 2012]:[ROA 2021]]), "x")</f>
        <v>0.11857986064869863</v>
      </c>
      <c r="BN1981" s="1">
        <f>SUM(Table1[[#This Row],[B/M Rank]:[ROA Rank]])</f>
        <v>0</v>
      </c>
    </row>
    <row r="1982" spans="1:66" x14ac:dyDescent="0.25">
      <c r="A1982" s="1" t="s">
        <v>2870</v>
      </c>
      <c r="B1982" s="1" t="s">
        <v>875</v>
      </c>
      <c r="C1982" s="1" t="s">
        <v>4417</v>
      </c>
      <c r="D1982" s="1" t="s">
        <v>268</v>
      </c>
      <c r="E1982" s="1" t="s">
        <v>108</v>
      </c>
      <c r="F1982" s="1">
        <v>767.64</v>
      </c>
      <c r="G1982" s="19"/>
      <c r="H1982" s="19"/>
      <c r="I1982" s="19"/>
      <c r="J1982" s="19"/>
      <c r="K1982" s="1"/>
      <c r="L1982" s="19"/>
      <c r="M1982" s="1">
        <v>2012</v>
      </c>
      <c r="N1982" s="1">
        <v>107.3</v>
      </c>
      <c r="O1982" s="1">
        <v>117.4</v>
      </c>
      <c r="P1982" s="1">
        <v>79.5</v>
      </c>
      <c r="Q1982" s="1">
        <v>79.099999999999994</v>
      </c>
      <c r="R1982" s="1">
        <v>71</v>
      </c>
      <c r="S1982" s="1">
        <v>56.7</v>
      </c>
      <c r="T1982" s="1">
        <v>56.3</v>
      </c>
      <c r="U1982" s="1">
        <v>18.399999999999999</v>
      </c>
      <c r="V1982" s="1">
        <v>70.599999999999994</v>
      </c>
      <c r="W1982" s="1">
        <v>76.3</v>
      </c>
      <c r="X1982" s="1">
        <v>92.6</v>
      </c>
      <c r="Z1982" s="3">
        <f xml:space="preserve"> IFERROR(AVEDEV(Table1[[#This Row],[GP 2012]:[GP 2021]]) / Table1[[#This Row],[Avg GP]], "x")</f>
        <v>0.25470925470925482</v>
      </c>
      <c r="AA1982" s="2">
        <f xml:space="preserve"> IFERROR(AVERAGE(Table1[[#This Row],[GP 2012]:[GP 2021]]), "x")</f>
        <v>73.259999999999991</v>
      </c>
      <c r="AB1982" s="11">
        <f>Table1[Equity]/Table1[Market Capital]</f>
        <v>0.47561356886040335</v>
      </c>
      <c r="AC1982" s="1">
        <v>476</v>
      </c>
      <c r="AD1982" s="1">
        <v>389.8</v>
      </c>
      <c r="AE1982" s="1">
        <v>307.89999999999998</v>
      </c>
      <c r="AF1982" s="1">
        <v>158.5</v>
      </c>
      <c r="AG1982" s="1">
        <v>242.4</v>
      </c>
      <c r="AH1982" s="1">
        <v>224.5</v>
      </c>
      <c r="AI1982" s="1">
        <v>241.7</v>
      </c>
      <c r="AJ1982" s="1">
        <v>212.6</v>
      </c>
      <c r="AK1982" s="1">
        <v>268</v>
      </c>
      <c r="AL1982" s="1">
        <v>371.8</v>
      </c>
      <c r="AM1982" s="1">
        <v>444.2</v>
      </c>
      <c r="AN1982" s="1">
        <v>365.1</v>
      </c>
      <c r="AO1982" s="3">
        <f xml:space="preserve"> IFERROR(Table1[[#This Row],[GP 2012]]/Table1[[#This Row],[Total Assets 2012]], "x")</f>
        <v>0.22542016806722689</v>
      </c>
      <c r="AP1982" s="3">
        <f xml:space="preserve"> IFERROR(Table1[[#This Row],[GP 2013]]/Table1[[#This Row],[Total Assets 2013]], "x")</f>
        <v>0.30118009235505389</v>
      </c>
      <c r="AQ1982" s="3">
        <f xml:space="preserve"> IFERROR(Table1[[#This Row],[GP 2014]]/Table1[[#This Row],[Total Assets 2014]], "x")</f>
        <v>0.25820071451770055</v>
      </c>
      <c r="AR1982" s="3">
        <f xml:space="preserve"> IFERROR(Table1[[#This Row],[GP 2015]]/Table1[[#This Row],[Total Assets 2015]], "x")</f>
        <v>0.49905362776025231</v>
      </c>
      <c r="AS1982" s="3">
        <f xml:space="preserve"> IFERROR(Table1[[#This Row],[GP 2016]]/Table1[[#This Row],[Total Assets 2016]], "x")</f>
        <v>0.29290429042904292</v>
      </c>
      <c r="AT1982" s="3">
        <f xml:space="preserve"> IFERROR(Table1[[#This Row],[GP 2017]]/Table1[[#This Row],[Total Assets 2017]], "x")</f>
        <v>0.25256124721603562</v>
      </c>
      <c r="AU1982" s="3">
        <f xml:space="preserve"> IFERROR(Table1[[#This Row],[GP 2018]]/Table1[[#This Row],[Total Assets 2018]], "x")</f>
        <v>0.23293338849813819</v>
      </c>
      <c r="AV1982" s="3">
        <f xml:space="preserve"> IFERROR(Table1[[#This Row],[GP 2019]]/Table1[[#This Row],[Total Assets 2019]], "x")</f>
        <v>8.6547507055503292E-2</v>
      </c>
      <c r="AW1982" s="3">
        <f xml:space="preserve"> IFERROR(Table1[[#This Row],[GP 2020]]/Table1[[#This Row],[Total Assets 2020]], "x")</f>
        <v>0.26343283582089549</v>
      </c>
      <c r="AX1982" s="3">
        <f xml:space="preserve"> IFERROR(Table1[[#This Row],[GP 2021]]/Table1[[#This Row],[Total Assets 2021]], "x")</f>
        <v>0.20521785906401291</v>
      </c>
      <c r="AY1982" s="3">
        <f xml:space="preserve"> IFERROR(Table1[[#This Row],[GP TTM]]/Table1[[#This Row],[Total Assets TTM]], "x")</f>
        <v>0.20846465556055829</v>
      </c>
      <c r="BA1982" s="3">
        <f xml:space="preserve"> IFERROR(ABS(Table1[[#This Row],[ROA 2013]]-Table1[[#This Row],[ROA 2012]]), "x")</f>
        <v>7.5759924287826991E-2</v>
      </c>
      <c r="BB1982" s="3">
        <f xml:space="preserve"> IFERROR(ABS(Table1[[#This Row],[ROA 2014]]-Table1[[#This Row],[ROA 2013]]), "x")</f>
        <v>4.2979377837353339E-2</v>
      </c>
      <c r="BC1982" s="3">
        <f xml:space="preserve"> IFERROR(ABS(Table1[[#This Row],[ROA 2015]]-Table1[[#This Row],[ROA 2014]]), "x")</f>
        <v>0.24085291324255176</v>
      </c>
      <c r="BD1982" s="3">
        <f xml:space="preserve"> IFERROR(ABS(Table1[[#This Row],[ROA 2016]]-Table1[[#This Row],[ROA 2015]]), "x")</f>
        <v>0.20614933733120938</v>
      </c>
      <c r="BE1982" s="3">
        <f xml:space="preserve"> IFERROR(ABS(Table1[[#This Row],[ROA 2017]]-Table1[[#This Row],[ROA 2016]]), "x")</f>
        <v>4.0343043213007301E-2</v>
      </c>
      <c r="BF1982" s="3">
        <f xml:space="preserve"> IFERROR(ABS(Table1[[#This Row],[ROA 2018]]-Table1[[#This Row],[ROA 2017]]), "x")</f>
        <v>1.9627858717897434E-2</v>
      </c>
      <c r="BG1982" s="3">
        <f xml:space="preserve"> IFERROR(ABS(Table1[[#This Row],[ROA 2019]]-Table1[[#This Row],[ROA 2018]]), "x")</f>
        <v>0.1463858814426349</v>
      </c>
      <c r="BH1982" s="3">
        <f xml:space="preserve"> IFERROR(ABS(Table1[[#This Row],[ROA 2020]]-Table1[[#This Row],[ROA 2019]]), "x")</f>
        <v>0.1768853287653922</v>
      </c>
      <c r="BI1982" s="3">
        <f xml:space="preserve"> IFERROR(ABS(Table1[[#This Row],[ROA 2021]]-Table1[[#This Row],[ROA 2020]]), "x")</f>
        <v>5.8214976756882586E-2</v>
      </c>
      <c r="BJ1982" s="3">
        <f xml:space="preserve"> IFERROR(AVERAGE(Table1[[#This Row],[ROA 2013-2012]:[ROA 2021-2020]]), "x")</f>
        <v>0.1119109601771951</v>
      </c>
      <c r="BK1982" s="3">
        <f>IFERROR(AVERAGE(Table1[[#This Row],[ROA 2012]:[ROA 2021]]), "x")</f>
        <v>0.26174517307838624</v>
      </c>
      <c r="BN1982" s="1">
        <f>SUM(Table1[[#This Row],[B/M Rank]:[ROA Rank]])</f>
        <v>0</v>
      </c>
    </row>
    <row r="1983" spans="1:66" x14ac:dyDescent="0.25">
      <c r="A1983" s="1" t="s">
        <v>2859</v>
      </c>
      <c r="B1983" s="1" t="s">
        <v>867</v>
      </c>
      <c r="C1983" s="1" t="s">
        <v>4417</v>
      </c>
      <c r="D1983" s="1" t="s">
        <v>268</v>
      </c>
      <c r="E1983" s="1" t="s">
        <v>108</v>
      </c>
      <c r="F1983" s="1">
        <v>769.17</v>
      </c>
      <c r="G1983" s="19"/>
      <c r="H1983" s="19"/>
      <c r="I1983" s="19"/>
      <c r="J1983" s="19"/>
      <c r="K1983" s="1"/>
      <c r="L1983" s="19"/>
      <c r="M1983" s="1">
        <v>2012</v>
      </c>
      <c r="O1983" s="1">
        <v>220.3</v>
      </c>
      <c r="P1983" s="1">
        <v>104.4</v>
      </c>
      <c r="Q1983" s="1">
        <v>65.900000000000006</v>
      </c>
      <c r="R1983" s="1">
        <v>70</v>
      </c>
      <c r="S1983" s="1">
        <v>60.2</v>
      </c>
      <c r="T1983" s="1">
        <v>74.3</v>
      </c>
      <c r="U1983" s="1">
        <v>51.1</v>
      </c>
      <c r="V1983" s="1">
        <v>60.6</v>
      </c>
      <c r="W1983" s="1">
        <v>64.099999999999994</v>
      </c>
      <c r="X1983" s="1">
        <v>139.80000000000001</v>
      </c>
      <c r="Z1983" s="3">
        <f xml:space="preserve"> IFERROR(AVEDEV(Table1[[#This Row],[GP 2012]:[GP 2021]]) / Table1[[#This Row],[Avg GP]], "x")</f>
        <v>0.39794756489528832</v>
      </c>
      <c r="AA1983" s="2">
        <f xml:space="preserve"> IFERROR(AVERAGE(Table1[[#This Row],[GP 2012]:[GP 2021]]), "x")</f>
        <v>85.655555555555566</v>
      </c>
      <c r="AB1983" s="11">
        <f>Table1[Equity]/Table1[Market Capital]</f>
        <v>0.46777695437939604</v>
      </c>
      <c r="AD1983" s="1">
        <v>686.2</v>
      </c>
      <c r="AE1983" s="1">
        <v>591.70000000000005</v>
      </c>
      <c r="AF1983" s="1">
        <v>542.70000000000005</v>
      </c>
      <c r="AG1983" s="1">
        <v>503.3</v>
      </c>
      <c r="AH1983" s="1">
        <v>494.6</v>
      </c>
      <c r="AI1983" s="1">
        <v>467.1</v>
      </c>
      <c r="AJ1983" s="1">
        <v>461.3</v>
      </c>
      <c r="AK1983" s="1">
        <v>425.9</v>
      </c>
      <c r="AL1983" s="1">
        <v>388.5</v>
      </c>
      <c r="AM1983" s="1">
        <v>557.1</v>
      </c>
      <c r="AN1983" s="1">
        <v>359.8</v>
      </c>
      <c r="AO1983" s="3" t="str">
        <f xml:space="preserve"> IFERROR(Table1[[#This Row],[GP 2012]]/Table1[[#This Row],[Total Assets 2012]], "x")</f>
        <v>x</v>
      </c>
      <c r="AP1983" s="3">
        <f xml:space="preserve"> IFERROR(Table1[[#This Row],[GP 2013]]/Table1[[#This Row],[Total Assets 2013]], "x")</f>
        <v>0.32104342757213639</v>
      </c>
      <c r="AQ1983" s="3">
        <f xml:space="preserve"> IFERROR(Table1[[#This Row],[GP 2014]]/Table1[[#This Row],[Total Assets 2014]], "x")</f>
        <v>0.17644076390062532</v>
      </c>
      <c r="AR1983" s="3">
        <f xml:space="preserve"> IFERROR(Table1[[#This Row],[GP 2015]]/Table1[[#This Row],[Total Assets 2015]], "x")</f>
        <v>0.12142988759904183</v>
      </c>
      <c r="AS1983" s="3">
        <f xml:space="preserve"> IFERROR(Table1[[#This Row],[GP 2016]]/Table1[[#This Row],[Total Assets 2016]], "x")</f>
        <v>0.13908205841446453</v>
      </c>
      <c r="AT1983" s="3">
        <f xml:space="preserve"> IFERROR(Table1[[#This Row],[GP 2017]]/Table1[[#This Row],[Total Assets 2017]], "x")</f>
        <v>0.12171451678123736</v>
      </c>
      <c r="AU1983" s="3">
        <f xml:space="preserve"> IFERROR(Table1[[#This Row],[GP 2018]]/Table1[[#This Row],[Total Assets 2018]], "x")</f>
        <v>0.15906658103189894</v>
      </c>
      <c r="AV1983" s="3">
        <f xml:space="preserve"> IFERROR(Table1[[#This Row],[GP 2019]]/Table1[[#This Row],[Total Assets 2019]], "x")</f>
        <v>0.11077389984825493</v>
      </c>
      <c r="AW1983" s="3">
        <f xml:space="preserve"> IFERROR(Table1[[#This Row],[GP 2020]]/Table1[[#This Row],[Total Assets 2020]], "x")</f>
        <v>0.14228692181263208</v>
      </c>
      <c r="AX1983" s="3">
        <f xml:space="preserve"> IFERROR(Table1[[#This Row],[GP 2021]]/Table1[[#This Row],[Total Assets 2021]], "x")</f>
        <v>0.16499356499356499</v>
      </c>
      <c r="AY1983" s="3">
        <f xml:space="preserve"> IFERROR(Table1[[#This Row],[GP TTM]]/Table1[[#This Row],[Total Assets TTM]], "x")</f>
        <v>0.25094238018309101</v>
      </c>
      <c r="BA1983" s="3" t="str">
        <f xml:space="preserve"> IFERROR(ABS(Table1[[#This Row],[ROA 2013]]-Table1[[#This Row],[ROA 2012]]), "x")</f>
        <v>x</v>
      </c>
      <c r="BB1983" s="3">
        <f xml:space="preserve"> IFERROR(ABS(Table1[[#This Row],[ROA 2014]]-Table1[[#This Row],[ROA 2013]]), "x")</f>
        <v>0.14460266367151106</v>
      </c>
      <c r="BC1983" s="3">
        <f xml:space="preserve"> IFERROR(ABS(Table1[[#This Row],[ROA 2015]]-Table1[[#This Row],[ROA 2014]]), "x")</f>
        <v>5.5010876301583495E-2</v>
      </c>
      <c r="BD1983" s="3">
        <f xml:space="preserve"> IFERROR(ABS(Table1[[#This Row],[ROA 2016]]-Table1[[#This Row],[ROA 2015]]), "x")</f>
        <v>1.7652170815422696E-2</v>
      </c>
      <c r="BE1983" s="3">
        <f xml:space="preserve"> IFERROR(ABS(Table1[[#This Row],[ROA 2017]]-Table1[[#This Row],[ROA 2016]]), "x")</f>
        <v>1.7367541633227165E-2</v>
      </c>
      <c r="BF1983" s="3">
        <f xml:space="preserve"> IFERROR(ABS(Table1[[#This Row],[ROA 2018]]-Table1[[#This Row],[ROA 2017]]), "x")</f>
        <v>3.7352064250661579E-2</v>
      </c>
      <c r="BG1983" s="3">
        <f xml:space="preserve"> IFERROR(ABS(Table1[[#This Row],[ROA 2019]]-Table1[[#This Row],[ROA 2018]]), "x")</f>
        <v>4.8292681183644007E-2</v>
      </c>
      <c r="BH1983" s="3">
        <f xml:space="preserve"> IFERROR(ABS(Table1[[#This Row],[ROA 2020]]-Table1[[#This Row],[ROA 2019]]), "x")</f>
        <v>3.151302196437715E-2</v>
      </c>
      <c r="BI1983" s="3">
        <f xml:space="preserve"> IFERROR(ABS(Table1[[#This Row],[ROA 2021]]-Table1[[#This Row],[ROA 2020]]), "x")</f>
        <v>2.2706643180932906E-2</v>
      </c>
      <c r="BJ1983" s="3">
        <f xml:space="preserve"> IFERROR(AVERAGE(Table1[[#This Row],[ROA 2013-2012]:[ROA 2021-2020]]), "x")</f>
        <v>4.6812207875170007E-2</v>
      </c>
      <c r="BK1983" s="3">
        <f>IFERROR(AVERAGE(Table1[[#This Row],[ROA 2012]:[ROA 2021]]), "x")</f>
        <v>0.16187018021709515</v>
      </c>
      <c r="BN1983" s="1">
        <f>SUM(Table1[[#This Row],[B/M Rank]:[ROA Rank]])</f>
        <v>0</v>
      </c>
    </row>
    <row r="1984" spans="1:66" x14ac:dyDescent="0.25">
      <c r="A1984" s="1" t="s">
        <v>3783</v>
      </c>
      <c r="B1984" s="1" t="s">
        <v>1504</v>
      </c>
      <c r="C1984" s="1" t="s">
        <v>1499</v>
      </c>
      <c r="D1984" s="1" t="s">
        <v>440</v>
      </c>
      <c r="E1984" s="1" t="s">
        <v>108</v>
      </c>
      <c r="F1984" s="1">
        <v>774.14</v>
      </c>
      <c r="G1984" s="19"/>
      <c r="H1984" s="19"/>
      <c r="I1984" s="19"/>
      <c r="J1984" s="19"/>
      <c r="K1984" s="1"/>
      <c r="L1984" s="19"/>
      <c r="M1984" s="1">
        <v>2012</v>
      </c>
      <c r="N1984" s="1">
        <v>194.7</v>
      </c>
      <c r="O1984" s="1">
        <v>221</v>
      </c>
      <c r="P1984" s="1">
        <v>234.4</v>
      </c>
      <c r="Q1984" s="1">
        <v>71.2</v>
      </c>
      <c r="R1984" s="1">
        <v>96.1</v>
      </c>
      <c r="S1984" s="1">
        <v>131</v>
      </c>
      <c r="T1984" s="1">
        <v>139.9</v>
      </c>
      <c r="U1984" s="1">
        <v>114.8</v>
      </c>
      <c r="V1984" s="1">
        <v>56</v>
      </c>
      <c r="W1984" s="1">
        <v>227.4</v>
      </c>
      <c r="X1984" s="1">
        <v>270.10000000000002</v>
      </c>
      <c r="Z1984" s="3">
        <f xml:space="preserve"> IFERROR(AVEDEV(Table1[[#This Row],[GP 2012]:[GP 2021]]) / Table1[[#This Row],[Avg GP]], "x")</f>
        <v>0.38062563067608474</v>
      </c>
      <c r="AA1984" s="2">
        <f xml:space="preserve"> IFERROR(AVERAGE(Table1[[#This Row],[GP 2012]:[GP 2021]]), "x")</f>
        <v>148.65000000000003</v>
      </c>
      <c r="AB1984" s="11">
        <f>Table1[Equity]/Table1[Market Capital]</f>
        <v>1.1860903712506783</v>
      </c>
      <c r="AC1984" s="15">
        <v>1833.8</v>
      </c>
      <c r="AD1984" s="15">
        <v>1843</v>
      </c>
      <c r="AE1984" s="15">
        <v>1225.0999999999999</v>
      </c>
      <c r="AF1984" s="15">
        <v>1244.3</v>
      </c>
      <c r="AG1984" s="15">
        <v>1239</v>
      </c>
      <c r="AH1984" s="15">
        <v>1388.1</v>
      </c>
      <c r="AI1984" s="15">
        <v>1451.9</v>
      </c>
      <c r="AJ1984" s="15">
        <v>1451.6</v>
      </c>
      <c r="AK1984" s="15">
        <v>1189.5999999999999</v>
      </c>
      <c r="AL1984" s="15">
        <v>1490.7</v>
      </c>
      <c r="AM1984" s="15">
        <v>1532.7</v>
      </c>
      <c r="AN1984" s="1">
        <v>918.2</v>
      </c>
      <c r="AO1984" s="3">
        <f xml:space="preserve"> IFERROR(Table1[[#This Row],[GP 2012]]/Table1[[#This Row],[Total Assets 2012]], "x")</f>
        <v>0.10617297415203403</v>
      </c>
      <c r="AP1984" s="3">
        <f xml:space="preserve"> IFERROR(Table1[[#This Row],[GP 2013]]/Table1[[#This Row],[Total Assets 2013]], "x")</f>
        <v>0.11991318502441671</v>
      </c>
      <c r="AQ1984" s="3">
        <f xml:space="preserve"> IFERROR(Table1[[#This Row],[GP 2014]]/Table1[[#This Row],[Total Assets 2014]], "x")</f>
        <v>0.19133131989225372</v>
      </c>
      <c r="AR1984" s="3">
        <f xml:space="preserve"> IFERROR(Table1[[#This Row],[GP 2015]]/Table1[[#This Row],[Total Assets 2015]], "x")</f>
        <v>5.7220927429076592E-2</v>
      </c>
      <c r="AS1984" s="3">
        <f xml:space="preserve"> IFERROR(Table1[[#This Row],[GP 2016]]/Table1[[#This Row],[Total Assets 2016]], "x")</f>
        <v>7.7562550443906378E-2</v>
      </c>
      <c r="AT1984" s="3">
        <f xml:space="preserve"> IFERROR(Table1[[#This Row],[GP 2017]]/Table1[[#This Row],[Total Assets 2017]], "x")</f>
        <v>9.4373604207189696E-2</v>
      </c>
      <c r="AU1984" s="3">
        <f xml:space="preserve"> IFERROR(Table1[[#This Row],[GP 2018]]/Table1[[#This Row],[Total Assets 2018]], "x")</f>
        <v>9.6356498381431233E-2</v>
      </c>
      <c r="AV1984" s="3">
        <f xml:space="preserve"> IFERROR(Table1[[#This Row],[GP 2019]]/Table1[[#This Row],[Total Assets 2019]], "x")</f>
        <v>7.9085147423532662E-2</v>
      </c>
      <c r="AW1984" s="3">
        <f xml:space="preserve"> IFERROR(Table1[[#This Row],[GP 2020]]/Table1[[#This Row],[Total Assets 2020]], "x")</f>
        <v>4.707464694014795E-2</v>
      </c>
      <c r="AX1984" s="3">
        <f xml:space="preserve"> IFERROR(Table1[[#This Row],[GP 2021]]/Table1[[#This Row],[Total Assets 2021]], "x")</f>
        <v>0.15254578385993159</v>
      </c>
      <c r="AY1984" s="3">
        <f xml:space="preserve"> IFERROR(Table1[[#This Row],[GP TTM]]/Table1[[#This Row],[Total Assets TTM]], "x")</f>
        <v>0.17622496248450448</v>
      </c>
      <c r="BA1984" s="3">
        <f xml:space="preserve"> IFERROR(ABS(Table1[[#This Row],[ROA 2013]]-Table1[[#This Row],[ROA 2012]]), "x")</f>
        <v>1.3740210872382683E-2</v>
      </c>
      <c r="BB1984" s="3">
        <f xml:space="preserve"> IFERROR(ABS(Table1[[#This Row],[ROA 2014]]-Table1[[#This Row],[ROA 2013]]), "x")</f>
        <v>7.1418134867837005E-2</v>
      </c>
      <c r="BC1984" s="3">
        <f xml:space="preserve"> IFERROR(ABS(Table1[[#This Row],[ROA 2015]]-Table1[[#This Row],[ROA 2014]]), "x")</f>
        <v>0.13411039246317713</v>
      </c>
      <c r="BD1984" s="3">
        <f xml:space="preserve"> IFERROR(ABS(Table1[[#This Row],[ROA 2016]]-Table1[[#This Row],[ROA 2015]]), "x")</f>
        <v>2.0341623014829786E-2</v>
      </c>
      <c r="BE1984" s="3">
        <f xml:space="preserve"> IFERROR(ABS(Table1[[#This Row],[ROA 2017]]-Table1[[#This Row],[ROA 2016]]), "x")</f>
        <v>1.6811053763283318E-2</v>
      </c>
      <c r="BF1984" s="3">
        <f xml:space="preserve"> IFERROR(ABS(Table1[[#This Row],[ROA 2018]]-Table1[[#This Row],[ROA 2017]]), "x")</f>
        <v>1.9828941742415368E-3</v>
      </c>
      <c r="BG1984" s="3">
        <f xml:space="preserve"> IFERROR(ABS(Table1[[#This Row],[ROA 2019]]-Table1[[#This Row],[ROA 2018]]), "x")</f>
        <v>1.7271350957898571E-2</v>
      </c>
      <c r="BH1984" s="3">
        <f xml:space="preserve"> IFERROR(ABS(Table1[[#This Row],[ROA 2020]]-Table1[[#This Row],[ROA 2019]]), "x")</f>
        <v>3.2010500483384711E-2</v>
      </c>
      <c r="BI1984" s="3">
        <f xml:space="preserve"> IFERROR(ABS(Table1[[#This Row],[ROA 2021]]-Table1[[#This Row],[ROA 2020]]), "x")</f>
        <v>0.10547113691978363</v>
      </c>
      <c r="BJ1984" s="3">
        <f xml:space="preserve"> IFERROR(AVERAGE(Table1[[#This Row],[ROA 2013-2012]:[ROA 2021-2020]]), "x")</f>
        <v>4.5906366390757597E-2</v>
      </c>
      <c r="BK1984" s="3">
        <f>IFERROR(AVERAGE(Table1[[#This Row],[ROA 2012]:[ROA 2021]]), "x")</f>
        <v>0.10216366377539206</v>
      </c>
      <c r="BN1984" s="1">
        <f>SUM(Table1[[#This Row],[B/M Rank]:[ROA Rank]])</f>
        <v>0</v>
      </c>
    </row>
    <row r="1985" spans="1:66" x14ac:dyDescent="0.25">
      <c r="A1985" s="1" t="s">
        <v>2161</v>
      </c>
      <c r="B1985" s="1" t="s">
        <v>209</v>
      </c>
      <c r="C1985" s="1" t="s">
        <v>4374</v>
      </c>
      <c r="D1985" s="1" t="s">
        <v>142</v>
      </c>
      <c r="E1985" s="1" t="s">
        <v>108</v>
      </c>
      <c r="F1985" s="1">
        <v>783.26</v>
      </c>
      <c r="G1985" s="19"/>
      <c r="H1985" s="19"/>
      <c r="I1985" s="19"/>
      <c r="J1985" s="19"/>
      <c r="K1985" s="1"/>
      <c r="L1985" s="19"/>
      <c r="M1985" s="1">
        <v>2012</v>
      </c>
      <c r="O1985" s="1">
        <v>688.8</v>
      </c>
      <c r="P1985" s="1">
        <v>744.9</v>
      </c>
      <c r="Q1985" s="1">
        <v>762.8</v>
      </c>
      <c r="R1985" s="1">
        <v>664.6</v>
      </c>
      <c r="S1985" s="1">
        <v>748</v>
      </c>
      <c r="T1985" s="1">
        <v>879.9</v>
      </c>
      <c r="U1985" s="15">
        <v>1016.6</v>
      </c>
      <c r="V1985" s="15">
        <v>1039.5999999999999</v>
      </c>
      <c r="W1985" s="15">
        <v>1789.7</v>
      </c>
      <c r="X1985" s="15">
        <v>1845.7</v>
      </c>
      <c r="Z1985" s="3">
        <f xml:space="preserve"> IFERROR(AVEDEV(Table1[[#This Row],[GP 2012]:[GP 2021]]) / Table1[[#This Row],[Avg GP]], "x")</f>
        <v>0.25617583894227891</v>
      </c>
      <c r="AA1985" s="2">
        <f xml:space="preserve"> IFERROR(AVERAGE(Table1[[#This Row],[GP 2012]:[GP 2021]]), "x")</f>
        <v>926.10000000000014</v>
      </c>
      <c r="AB1985" s="11">
        <f>Table1[Equity]/Table1[Market Capital]</f>
        <v>1.8088501902305747</v>
      </c>
      <c r="AD1985" s="15">
        <v>4603.5</v>
      </c>
      <c r="AE1985" s="15">
        <v>5014.6000000000004</v>
      </c>
      <c r="AF1985" s="15">
        <v>4369.8999999999996</v>
      </c>
      <c r="AG1985" s="15">
        <v>3424.5</v>
      </c>
      <c r="AH1985" s="15">
        <v>5203.5</v>
      </c>
      <c r="AI1985" s="15">
        <v>4020.7</v>
      </c>
      <c r="AJ1985" s="15">
        <v>4749.3</v>
      </c>
      <c r="AK1985" s="15">
        <v>5956.2</v>
      </c>
      <c r="AL1985" s="15">
        <v>7631.8</v>
      </c>
      <c r="AM1985" s="15">
        <v>7250.2</v>
      </c>
      <c r="AN1985" s="15">
        <v>1416.8</v>
      </c>
      <c r="AO1985" s="3" t="str">
        <f xml:space="preserve"> IFERROR(Table1[[#This Row],[GP 2012]]/Table1[[#This Row],[Total Assets 2012]], "x")</f>
        <v>x</v>
      </c>
      <c r="AP1985" s="3">
        <f xml:space="preserve"> IFERROR(Table1[[#This Row],[GP 2013]]/Table1[[#This Row],[Total Assets 2013]], "x")</f>
        <v>0.14962528510915607</v>
      </c>
      <c r="AQ1985" s="3">
        <f xml:space="preserve"> IFERROR(Table1[[#This Row],[GP 2014]]/Table1[[#This Row],[Total Assets 2014]], "x")</f>
        <v>0.14854624496470306</v>
      </c>
      <c r="AR1985" s="3">
        <f xml:space="preserve"> IFERROR(Table1[[#This Row],[GP 2015]]/Table1[[#This Row],[Total Assets 2015]], "x")</f>
        <v>0.1745577702006911</v>
      </c>
      <c r="AS1985" s="3">
        <f xml:space="preserve"> IFERROR(Table1[[#This Row],[GP 2016]]/Table1[[#This Row],[Total Assets 2016]], "x")</f>
        <v>0.19407212731785664</v>
      </c>
      <c r="AT1985" s="3">
        <f xml:space="preserve"> IFERROR(Table1[[#This Row],[GP 2017]]/Table1[[#This Row],[Total Assets 2017]], "x")</f>
        <v>0.14374939944268281</v>
      </c>
      <c r="AU1985" s="3">
        <f xml:space="preserve"> IFERROR(Table1[[#This Row],[GP 2018]]/Table1[[#This Row],[Total Assets 2018]], "x")</f>
        <v>0.2188424901136618</v>
      </c>
      <c r="AV1985" s="3">
        <f xml:space="preserve"> IFERROR(Table1[[#This Row],[GP 2019]]/Table1[[#This Row],[Total Assets 2019]], "x")</f>
        <v>0.21405259722485417</v>
      </c>
      <c r="AW1985" s="3">
        <f xml:space="preserve"> IFERROR(Table1[[#This Row],[GP 2020]]/Table1[[#This Row],[Total Assets 2020]], "x")</f>
        <v>0.17454081461334406</v>
      </c>
      <c r="AX1985" s="3">
        <f xml:space="preserve"> IFERROR(Table1[[#This Row],[GP 2021]]/Table1[[#This Row],[Total Assets 2021]], "x")</f>
        <v>0.23450562121648891</v>
      </c>
      <c r="AY1985" s="3">
        <f xml:space="preserve"> IFERROR(Table1[[#This Row],[GP TTM]]/Table1[[#This Row],[Total Assets TTM]], "x")</f>
        <v>0.25457228766103007</v>
      </c>
      <c r="BA1985" s="3" t="str">
        <f xml:space="preserve"> IFERROR(ABS(Table1[[#This Row],[ROA 2013]]-Table1[[#This Row],[ROA 2012]]), "x")</f>
        <v>x</v>
      </c>
      <c r="BB1985" s="3">
        <f xml:space="preserve"> IFERROR(ABS(Table1[[#This Row],[ROA 2014]]-Table1[[#This Row],[ROA 2013]]), "x")</f>
        <v>1.0790401444530084E-3</v>
      </c>
      <c r="BC1985" s="3">
        <f xml:space="preserve"> IFERROR(ABS(Table1[[#This Row],[ROA 2015]]-Table1[[#This Row],[ROA 2014]]), "x")</f>
        <v>2.6011525235988042E-2</v>
      </c>
      <c r="BD1985" s="3">
        <f xml:space="preserve"> IFERROR(ABS(Table1[[#This Row],[ROA 2016]]-Table1[[#This Row],[ROA 2015]]), "x")</f>
        <v>1.9514357117165537E-2</v>
      </c>
      <c r="BE1985" s="3">
        <f xml:space="preserve"> IFERROR(ABS(Table1[[#This Row],[ROA 2017]]-Table1[[#This Row],[ROA 2016]]), "x")</f>
        <v>5.0322727875173834E-2</v>
      </c>
      <c r="BF1985" s="3">
        <f xml:space="preserve"> IFERROR(ABS(Table1[[#This Row],[ROA 2018]]-Table1[[#This Row],[ROA 2017]]), "x")</f>
        <v>7.5093090670978996E-2</v>
      </c>
      <c r="BG1985" s="3">
        <f xml:space="preserve"> IFERROR(ABS(Table1[[#This Row],[ROA 2019]]-Table1[[#This Row],[ROA 2018]]), "x")</f>
        <v>4.7898928888076286E-3</v>
      </c>
      <c r="BH1985" s="3">
        <f xml:space="preserve"> IFERROR(ABS(Table1[[#This Row],[ROA 2020]]-Table1[[#This Row],[ROA 2019]]), "x")</f>
        <v>3.9511782611510116E-2</v>
      </c>
      <c r="BI1985" s="3">
        <f xml:space="preserve"> IFERROR(ABS(Table1[[#This Row],[ROA 2021]]-Table1[[#This Row],[ROA 2020]]), "x")</f>
        <v>5.9964806603144849E-2</v>
      </c>
      <c r="BJ1985" s="3">
        <f xml:space="preserve"> IFERROR(AVERAGE(Table1[[#This Row],[ROA 2013-2012]:[ROA 2021-2020]]), "x")</f>
        <v>3.4535902893402748E-2</v>
      </c>
      <c r="BK1985" s="3">
        <f>IFERROR(AVERAGE(Table1[[#This Row],[ROA 2012]:[ROA 2021]]), "x")</f>
        <v>0.1836102611337154</v>
      </c>
      <c r="BN1985" s="1">
        <f>SUM(Table1[[#This Row],[B/M Rank]:[ROA Rank]])</f>
        <v>0</v>
      </c>
    </row>
    <row r="1986" spans="1:66" x14ac:dyDescent="0.25">
      <c r="A1986" s="1" t="s">
        <v>2492</v>
      </c>
      <c r="B1986" s="1" t="s">
        <v>544</v>
      </c>
      <c r="C1986" s="1" t="s">
        <v>523</v>
      </c>
      <c r="D1986" s="1" t="s">
        <v>152</v>
      </c>
      <c r="E1986" s="1" t="s">
        <v>108</v>
      </c>
      <c r="F1986" s="1">
        <v>789.79</v>
      </c>
      <c r="G1986" s="19"/>
      <c r="H1986" s="19"/>
      <c r="I1986" s="19"/>
      <c r="J1986" s="19"/>
      <c r="K1986" s="1"/>
      <c r="L1986" s="19"/>
      <c r="M1986" s="1">
        <v>2012</v>
      </c>
      <c r="N1986" s="1">
        <v>278.8</v>
      </c>
      <c r="O1986" s="1">
        <v>284.7</v>
      </c>
      <c r="P1986" s="1">
        <v>330.8</v>
      </c>
      <c r="Q1986" s="1">
        <v>409.6</v>
      </c>
      <c r="R1986" s="1">
        <v>437</v>
      </c>
      <c r="S1986" s="1">
        <v>438.1</v>
      </c>
      <c r="T1986" s="1">
        <v>427.8</v>
      </c>
      <c r="U1986" s="1">
        <v>451.6</v>
      </c>
      <c r="V1986" s="1">
        <v>559.79999999999995</v>
      </c>
      <c r="W1986" s="1">
        <v>521.9</v>
      </c>
      <c r="X1986" s="1">
        <v>525.9</v>
      </c>
      <c r="Z1986" s="3">
        <f xml:space="preserve"> IFERROR(AVEDEV(Table1[[#This Row],[GP 2012]:[GP 2021]]) / Table1[[#This Row],[Avg GP]], "x")</f>
        <v>0.17011183304751101</v>
      </c>
      <c r="AA1986" s="2">
        <f xml:space="preserve"> IFERROR(AVERAGE(Table1[[#This Row],[GP 2012]:[GP 2021]]), "x")</f>
        <v>414.00999999999993</v>
      </c>
      <c r="AB1986" s="11">
        <f>Table1[Equity]/Table1[Market Capital]</f>
        <v>1.1000392509401233</v>
      </c>
      <c r="AC1986" s="1">
        <v>800</v>
      </c>
      <c r="AD1986" s="1">
        <v>796.8</v>
      </c>
      <c r="AE1986" s="15">
        <v>1016.7</v>
      </c>
      <c r="AF1986" s="15">
        <v>1143.8</v>
      </c>
      <c r="AG1986" s="15">
        <v>1103.5999999999999</v>
      </c>
      <c r="AH1986" s="15">
        <v>1055.7</v>
      </c>
      <c r="AI1986" s="15">
        <v>1318.6</v>
      </c>
      <c r="AJ1986" s="15">
        <v>1310.2</v>
      </c>
      <c r="AK1986" s="15">
        <v>1381.6</v>
      </c>
      <c r="AL1986" s="15">
        <v>1419.6</v>
      </c>
      <c r="AM1986" s="15">
        <v>1469.5</v>
      </c>
      <c r="AN1986" s="1">
        <v>868.8</v>
      </c>
      <c r="AO1986" s="3">
        <f xml:space="preserve"> IFERROR(Table1[[#This Row],[GP 2012]]/Table1[[#This Row],[Total Assets 2012]], "x")</f>
        <v>0.34850000000000003</v>
      </c>
      <c r="AP1986" s="3">
        <f xml:space="preserve"> IFERROR(Table1[[#This Row],[GP 2013]]/Table1[[#This Row],[Total Assets 2013]], "x")</f>
        <v>0.35730421686746988</v>
      </c>
      <c r="AQ1986" s="3">
        <f xml:space="preserve"> IFERROR(Table1[[#This Row],[GP 2014]]/Table1[[#This Row],[Total Assets 2014]], "x")</f>
        <v>0.32536638143011704</v>
      </c>
      <c r="AR1986" s="3">
        <f xml:space="preserve"> IFERROR(Table1[[#This Row],[GP 2015]]/Table1[[#This Row],[Total Assets 2015]], "x")</f>
        <v>0.35810456373491872</v>
      </c>
      <c r="AS1986" s="3">
        <f xml:space="preserve"> IFERROR(Table1[[#This Row],[GP 2016]]/Table1[[#This Row],[Total Assets 2016]], "x")</f>
        <v>0.39597680318956147</v>
      </c>
      <c r="AT1986" s="3">
        <f xml:space="preserve"> IFERROR(Table1[[#This Row],[GP 2017]]/Table1[[#This Row],[Total Assets 2017]], "x")</f>
        <v>0.41498531779861703</v>
      </c>
      <c r="AU1986" s="3">
        <f xml:space="preserve"> IFERROR(Table1[[#This Row],[GP 2018]]/Table1[[#This Row],[Total Assets 2018]], "x")</f>
        <v>0.32443500682542092</v>
      </c>
      <c r="AV1986" s="3">
        <f xml:space="preserve"> IFERROR(Table1[[#This Row],[GP 2019]]/Table1[[#This Row],[Total Assets 2019]], "x")</f>
        <v>0.3446802014959548</v>
      </c>
      <c r="AW1986" s="3">
        <f xml:space="preserve"> IFERROR(Table1[[#This Row],[GP 2020]]/Table1[[#This Row],[Total Assets 2020]], "x")</f>
        <v>0.40518239722061378</v>
      </c>
      <c r="AX1986" s="3">
        <f xml:space="preserve"> IFERROR(Table1[[#This Row],[GP 2021]]/Table1[[#This Row],[Total Assets 2021]], "x")</f>
        <v>0.36763877148492535</v>
      </c>
      <c r="AY1986" s="3">
        <f xml:space="preserve"> IFERROR(Table1[[#This Row],[GP TTM]]/Table1[[#This Row],[Total Assets TTM]], "x")</f>
        <v>0.35787682885335148</v>
      </c>
      <c r="BA1986" s="3">
        <f xml:space="preserve"> IFERROR(ABS(Table1[[#This Row],[ROA 2013]]-Table1[[#This Row],[ROA 2012]]), "x")</f>
        <v>8.8042168674698496E-3</v>
      </c>
      <c r="BB1986" s="3">
        <f xml:space="preserve"> IFERROR(ABS(Table1[[#This Row],[ROA 2014]]-Table1[[#This Row],[ROA 2013]]), "x")</f>
        <v>3.1937835437352846E-2</v>
      </c>
      <c r="BC1986" s="3">
        <f xml:space="preserve"> IFERROR(ABS(Table1[[#This Row],[ROA 2015]]-Table1[[#This Row],[ROA 2014]]), "x")</f>
        <v>3.2738182304801688E-2</v>
      </c>
      <c r="BD1986" s="3">
        <f xml:space="preserve"> IFERROR(ABS(Table1[[#This Row],[ROA 2016]]-Table1[[#This Row],[ROA 2015]]), "x")</f>
        <v>3.7872239454642742E-2</v>
      </c>
      <c r="BE1986" s="3">
        <f xml:space="preserve"> IFERROR(ABS(Table1[[#This Row],[ROA 2017]]-Table1[[#This Row],[ROA 2016]]), "x")</f>
        <v>1.900851460905556E-2</v>
      </c>
      <c r="BF1986" s="3">
        <f xml:space="preserve"> IFERROR(ABS(Table1[[#This Row],[ROA 2018]]-Table1[[#This Row],[ROA 2017]]), "x")</f>
        <v>9.0550310973196102E-2</v>
      </c>
      <c r="BG1986" s="3">
        <f xml:space="preserve"> IFERROR(ABS(Table1[[#This Row],[ROA 2019]]-Table1[[#This Row],[ROA 2018]]), "x")</f>
        <v>2.0245194670533873E-2</v>
      </c>
      <c r="BH1986" s="3">
        <f xml:space="preserve"> IFERROR(ABS(Table1[[#This Row],[ROA 2020]]-Table1[[#This Row],[ROA 2019]]), "x")</f>
        <v>6.050219572465898E-2</v>
      </c>
      <c r="BI1986" s="3">
        <f xml:space="preserve"> IFERROR(ABS(Table1[[#This Row],[ROA 2021]]-Table1[[#This Row],[ROA 2020]]), "x")</f>
        <v>3.7543625735688424E-2</v>
      </c>
      <c r="BJ1986" s="3">
        <f xml:space="preserve"> IFERROR(AVERAGE(Table1[[#This Row],[ROA 2013-2012]:[ROA 2021-2020]]), "x")</f>
        <v>3.7689146197488893E-2</v>
      </c>
      <c r="BK1986" s="3">
        <f>IFERROR(AVERAGE(Table1[[#This Row],[ROA 2012]:[ROA 2021]]), "x")</f>
        <v>0.3642173660047599</v>
      </c>
      <c r="BN1986" s="1">
        <f>SUM(Table1[[#This Row],[B/M Rank]:[ROA Rank]])</f>
        <v>0</v>
      </c>
    </row>
    <row r="1987" spans="1:66" x14ac:dyDescent="0.25">
      <c r="A1987" s="1" t="s">
        <v>2302</v>
      </c>
      <c r="B1987" s="1" t="s">
        <v>346</v>
      </c>
      <c r="C1987" s="1" t="s">
        <v>345</v>
      </c>
      <c r="D1987" s="1" t="s">
        <v>107</v>
      </c>
      <c r="E1987" s="1" t="s">
        <v>108</v>
      </c>
      <c r="F1987" s="1">
        <v>794.48</v>
      </c>
      <c r="G1987" s="19"/>
      <c r="H1987" s="19"/>
      <c r="I1987" s="19"/>
      <c r="J1987" s="19"/>
      <c r="K1987" s="1"/>
      <c r="L1987" s="19"/>
      <c r="M1987" s="1">
        <v>2012</v>
      </c>
      <c r="N1987" s="1">
        <v>278.89999999999998</v>
      </c>
      <c r="O1987" s="1">
        <v>270.5</v>
      </c>
      <c r="P1987" s="1">
        <v>271</v>
      </c>
      <c r="Q1987" s="1">
        <v>298.10000000000002</v>
      </c>
      <c r="R1987" s="1">
        <v>319.2</v>
      </c>
      <c r="S1987" s="1">
        <v>319</v>
      </c>
      <c r="T1987" s="1">
        <v>357.1</v>
      </c>
      <c r="U1987" s="1">
        <v>367.6</v>
      </c>
      <c r="V1987" s="1">
        <v>311.89999999999998</v>
      </c>
      <c r="W1987" s="1">
        <v>328.1</v>
      </c>
      <c r="X1987" s="1">
        <v>331.9</v>
      </c>
      <c r="Z1987" s="3">
        <f xml:space="preserve"> IFERROR(AVEDEV(Table1[[#This Row],[GP 2012]:[GP 2021]]) / Table1[[#This Row],[Avg GP]], "x")</f>
        <v>8.3488178381495512E-2</v>
      </c>
      <c r="AA1987" s="2">
        <f xml:space="preserve"> IFERROR(AVERAGE(Table1[[#This Row],[GP 2012]:[GP 2021]]), "x")</f>
        <v>312.14</v>
      </c>
      <c r="AB1987" s="11">
        <f>Table1[Equity]/Table1[Market Capital]</f>
        <v>1.124760849864062</v>
      </c>
      <c r="AC1987" s="15">
        <v>1863.6</v>
      </c>
      <c r="AD1987" s="15">
        <v>1993.6</v>
      </c>
      <c r="AE1987" s="15">
        <v>1830.1</v>
      </c>
      <c r="AF1987" s="15">
        <v>1874.4</v>
      </c>
      <c r="AG1987" s="15">
        <v>2005.5</v>
      </c>
      <c r="AH1987" s="15">
        <v>2485.1999999999998</v>
      </c>
      <c r="AI1987" s="15">
        <v>2932.7</v>
      </c>
      <c r="AJ1987" s="15">
        <v>3114.6</v>
      </c>
      <c r="AK1987" s="15">
        <v>3287.4</v>
      </c>
      <c r="AL1987" s="15">
        <v>3286.8</v>
      </c>
      <c r="AM1987" s="15">
        <v>3259.5</v>
      </c>
      <c r="AN1987" s="1">
        <v>893.6</v>
      </c>
      <c r="AO1987" s="3">
        <f xml:space="preserve"> IFERROR(Table1[[#This Row],[GP 2012]]/Table1[[#This Row],[Total Assets 2012]], "x")</f>
        <v>0.14965657866494955</v>
      </c>
      <c r="AP1987" s="3">
        <f xml:space="preserve"> IFERROR(Table1[[#This Row],[GP 2013]]/Table1[[#This Row],[Total Assets 2013]], "x")</f>
        <v>0.13568418940609953</v>
      </c>
      <c r="AQ1987" s="3">
        <f xml:space="preserve"> IFERROR(Table1[[#This Row],[GP 2014]]/Table1[[#This Row],[Total Assets 2014]], "x")</f>
        <v>0.14807933992677996</v>
      </c>
      <c r="AR1987" s="3">
        <f xml:space="preserve"> IFERROR(Table1[[#This Row],[GP 2015]]/Table1[[#This Row],[Total Assets 2015]], "x")</f>
        <v>0.159037558685446</v>
      </c>
      <c r="AS1987" s="3">
        <f xml:space="preserve"> IFERROR(Table1[[#This Row],[GP 2016]]/Table1[[#This Row],[Total Assets 2016]], "x")</f>
        <v>0.15916230366492146</v>
      </c>
      <c r="AT1987" s="3">
        <f xml:space="preserve"> IFERROR(Table1[[#This Row],[GP 2017]]/Table1[[#This Row],[Total Assets 2017]], "x")</f>
        <v>0.12835989055206826</v>
      </c>
      <c r="AU1987" s="3">
        <f xml:space="preserve"> IFERROR(Table1[[#This Row],[GP 2018]]/Table1[[#This Row],[Total Assets 2018]], "x")</f>
        <v>0.12176492651822554</v>
      </c>
      <c r="AV1987" s="3">
        <f xml:space="preserve"> IFERROR(Table1[[#This Row],[GP 2019]]/Table1[[#This Row],[Total Assets 2019]], "x")</f>
        <v>0.11802478648943686</v>
      </c>
      <c r="AW1987" s="3">
        <f xml:space="preserve"> IFERROR(Table1[[#This Row],[GP 2020]]/Table1[[#This Row],[Total Assets 2020]], "x")</f>
        <v>9.4877410719717697E-2</v>
      </c>
      <c r="AX1987" s="3">
        <f xml:space="preserve"> IFERROR(Table1[[#This Row],[GP 2021]]/Table1[[#This Row],[Total Assets 2021]], "x")</f>
        <v>9.9823536570524521E-2</v>
      </c>
      <c r="AY1987" s="3">
        <f xml:space="preserve"> IFERROR(Table1[[#This Row],[GP TTM]]/Table1[[#This Row],[Total Assets TTM]], "x")</f>
        <v>0.1018254333486731</v>
      </c>
      <c r="BA1987" s="3">
        <f xml:space="preserve"> IFERROR(ABS(Table1[[#This Row],[ROA 2013]]-Table1[[#This Row],[ROA 2012]]), "x")</f>
        <v>1.3972389258850026E-2</v>
      </c>
      <c r="BB1987" s="3">
        <f xml:space="preserve"> IFERROR(ABS(Table1[[#This Row],[ROA 2014]]-Table1[[#This Row],[ROA 2013]]), "x")</f>
        <v>1.2395150520680437E-2</v>
      </c>
      <c r="BC1987" s="3">
        <f xml:space="preserve"> IFERROR(ABS(Table1[[#This Row],[ROA 2015]]-Table1[[#This Row],[ROA 2014]]), "x")</f>
        <v>1.0958218758666038E-2</v>
      </c>
      <c r="BD1987" s="3">
        <f xml:space="preserve"> IFERROR(ABS(Table1[[#This Row],[ROA 2016]]-Table1[[#This Row],[ROA 2015]]), "x")</f>
        <v>1.2474497947545515E-4</v>
      </c>
      <c r="BE1987" s="3">
        <f xml:space="preserve"> IFERROR(ABS(Table1[[#This Row],[ROA 2017]]-Table1[[#This Row],[ROA 2016]]), "x")</f>
        <v>3.08024131128532E-2</v>
      </c>
      <c r="BF1987" s="3">
        <f xml:space="preserve"> IFERROR(ABS(Table1[[#This Row],[ROA 2018]]-Table1[[#This Row],[ROA 2017]]), "x")</f>
        <v>6.5949640338427151E-3</v>
      </c>
      <c r="BG1987" s="3">
        <f xml:space="preserve"> IFERROR(ABS(Table1[[#This Row],[ROA 2019]]-Table1[[#This Row],[ROA 2018]]), "x")</f>
        <v>3.7401400287886827E-3</v>
      </c>
      <c r="BH1987" s="3">
        <f xml:space="preserve"> IFERROR(ABS(Table1[[#This Row],[ROA 2020]]-Table1[[#This Row],[ROA 2019]]), "x")</f>
        <v>2.3147375769719161E-2</v>
      </c>
      <c r="BI1987" s="3">
        <f xml:space="preserve"> IFERROR(ABS(Table1[[#This Row],[ROA 2021]]-Table1[[#This Row],[ROA 2020]]), "x")</f>
        <v>4.9461258508068234E-3</v>
      </c>
      <c r="BJ1987" s="3">
        <f xml:space="preserve"> IFERROR(AVERAGE(Table1[[#This Row],[ROA 2013-2012]:[ROA 2021-2020]]), "x")</f>
        <v>1.185350247929806E-2</v>
      </c>
      <c r="BK1987" s="3">
        <f>IFERROR(AVERAGE(Table1[[#This Row],[ROA 2012]:[ROA 2021]]), "x")</f>
        <v>0.13144705211981692</v>
      </c>
      <c r="BN1987" s="1">
        <f>SUM(Table1[[#This Row],[B/M Rank]:[ROA Rank]])</f>
        <v>0</v>
      </c>
    </row>
    <row r="1988" spans="1:66" x14ac:dyDescent="0.25">
      <c r="A1988" s="1" t="s">
        <v>2241</v>
      </c>
      <c r="B1988" s="1" t="s">
        <v>283</v>
      </c>
      <c r="C1988" s="1" t="s">
        <v>267</v>
      </c>
      <c r="D1988" s="1" t="s">
        <v>268</v>
      </c>
      <c r="E1988" s="1" t="s">
        <v>108</v>
      </c>
      <c r="F1988" s="1">
        <v>802.28</v>
      </c>
      <c r="G1988" s="19"/>
      <c r="H1988" s="19"/>
      <c r="I1988" s="19"/>
      <c r="J1988" s="19"/>
      <c r="K1988" s="1"/>
      <c r="L1988" s="19"/>
      <c r="M1988" s="1">
        <v>2012</v>
      </c>
      <c r="N1988" s="1">
        <v>133</v>
      </c>
      <c r="O1988" s="1">
        <v>115.6</v>
      </c>
      <c r="P1988" s="1">
        <v>135.30000000000001</v>
      </c>
      <c r="Q1988" s="1">
        <v>151.6</v>
      </c>
      <c r="R1988" s="1">
        <v>141.30000000000001</v>
      </c>
      <c r="S1988" s="1">
        <v>191</v>
      </c>
      <c r="T1988" s="1">
        <v>176.8</v>
      </c>
      <c r="U1988" s="1">
        <v>162.9</v>
      </c>
      <c r="V1988" s="1">
        <v>89.7</v>
      </c>
      <c r="W1988" s="1">
        <v>126.2</v>
      </c>
      <c r="X1988" s="1">
        <v>184</v>
      </c>
      <c r="Z1988" s="3">
        <f xml:space="preserve"> IFERROR(AVEDEV(Table1[[#This Row],[GP 2012]:[GP 2021]]) / Table1[[#This Row],[Avg GP]], "x")</f>
        <v>0.15869045946325699</v>
      </c>
      <c r="AA1988" s="2">
        <f xml:space="preserve"> IFERROR(AVERAGE(Table1[[#This Row],[GP 2012]:[GP 2021]]), "x")</f>
        <v>142.34</v>
      </c>
      <c r="AB1988" s="11">
        <f>Table1[Equity]/Table1[Market Capital]</f>
        <v>0.50181981353143545</v>
      </c>
      <c r="AC1988" s="1">
        <v>973.6</v>
      </c>
      <c r="AD1988" s="1">
        <v>950.7</v>
      </c>
      <c r="AE1988" s="15">
        <v>2228.4</v>
      </c>
      <c r="AF1988" s="15">
        <v>2413.1999999999998</v>
      </c>
      <c r="AG1988" s="15">
        <v>2162.1</v>
      </c>
      <c r="AH1988" s="15">
        <v>2983.3</v>
      </c>
      <c r="AI1988" s="15">
        <v>2877.1</v>
      </c>
      <c r="AJ1988" s="15">
        <v>2779.1</v>
      </c>
      <c r="AK1988" s="15">
        <v>2500.3000000000002</v>
      </c>
      <c r="AL1988" s="15">
        <v>2049</v>
      </c>
      <c r="AM1988" s="15">
        <v>2042.9</v>
      </c>
      <c r="AN1988" s="1">
        <v>402.6</v>
      </c>
      <c r="AO1988" s="3">
        <f xml:space="preserve"> IFERROR(Table1[[#This Row],[GP 2012]]/Table1[[#This Row],[Total Assets 2012]], "x")</f>
        <v>0.13660640920295808</v>
      </c>
      <c r="AP1988" s="3">
        <f xml:space="preserve"> IFERROR(Table1[[#This Row],[GP 2013]]/Table1[[#This Row],[Total Assets 2013]], "x")</f>
        <v>0.12159461449458293</v>
      </c>
      <c r="AQ1988" s="3">
        <f xml:space="preserve"> IFERROR(Table1[[#This Row],[GP 2014]]/Table1[[#This Row],[Total Assets 2014]], "x")</f>
        <v>6.0716208939149169E-2</v>
      </c>
      <c r="AR1988" s="3">
        <f xml:space="preserve"> IFERROR(Table1[[#This Row],[GP 2015]]/Table1[[#This Row],[Total Assets 2015]], "x")</f>
        <v>6.2821150339797779E-2</v>
      </c>
      <c r="AS1988" s="3">
        <f xml:space="preserve"> IFERROR(Table1[[#This Row],[GP 2016]]/Table1[[#This Row],[Total Assets 2016]], "x")</f>
        <v>6.5353128902455954E-2</v>
      </c>
      <c r="AT1988" s="3">
        <f xml:space="preserve"> IFERROR(Table1[[#This Row],[GP 2017]]/Table1[[#This Row],[Total Assets 2017]], "x")</f>
        <v>6.4023061710186707E-2</v>
      </c>
      <c r="AU1988" s="3">
        <f xml:space="preserve"> IFERROR(Table1[[#This Row],[GP 2018]]/Table1[[#This Row],[Total Assets 2018]], "x")</f>
        <v>6.1450766396718925E-2</v>
      </c>
      <c r="AV1988" s="3">
        <f xml:space="preserve"> IFERROR(Table1[[#This Row],[GP 2019]]/Table1[[#This Row],[Total Assets 2019]], "x")</f>
        <v>5.8616098737001195E-2</v>
      </c>
      <c r="AW1988" s="3">
        <f xml:space="preserve"> IFERROR(Table1[[#This Row],[GP 2020]]/Table1[[#This Row],[Total Assets 2020]], "x")</f>
        <v>3.5875694916610003E-2</v>
      </c>
      <c r="AX1988" s="3">
        <f xml:space="preserve"> IFERROR(Table1[[#This Row],[GP 2021]]/Table1[[#This Row],[Total Assets 2021]], "x")</f>
        <v>6.1591020009760862E-2</v>
      </c>
      <c r="AY1988" s="3">
        <f xml:space="preserve"> IFERROR(Table1[[#This Row],[GP TTM]]/Table1[[#This Row],[Total Assets TTM]], "x")</f>
        <v>9.0068040530618232E-2</v>
      </c>
      <c r="BA1988" s="3">
        <f xml:space="preserve"> IFERROR(ABS(Table1[[#This Row],[ROA 2013]]-Table1[[#This Row],[ROA 2012]]), "x")</f>
        <v>1.5011794708375145E-2</v>
      </c>
      <c r="BB1988" s="3">
        <f xml:space="preserve"> IFERROR(ABS(Table1[[#This Row],[ROA 2014]]-Table1[[#This Row],[ROA 2013]]), "x")</f>
        <v>6.0878405555433765E-2</v>
      </c>
      <c r="BC1988" s="3">
        <f xml:space="preserve"> IFERROR(ABS(Table1[[#This Row],[ROA 2015]]-Table1[[#This Row],[ROA 2014]]), "x")</f>
        <v>2.1049414006486106E-3</v>
      </c>
      <c r="BD1988" s="3">
        <f xml:space="preserve"> IFERROR(ABS(Table1[[#This Row],[ROA 2016]]-Table1[[#This Row],[ROA 2015]]), "x")</f>
        <v>2.5319785626581742E-3</v>
      </c>
      <c r="BE1988" s="3">
        <f xml:space="preserve"> IFERROR(ABS(Table1[[#This Row],[ROA 2017]]-Table1[[#This Row],[ROA 2016]]), "x")</f>
        <v>1.3300671922692464E-3</v>
      </c>
      <c r="BF1988" s="3">
        <f xml:space="preserve"> IFERROR(ABS(Table1[[#This Row],[ROA 2018]]-Table1[[#This Row],[ROA 2017]]), "x")</f>
        <v>2.5722953134677817E-3</v>
      </c>
      <c r="BG1988" s="3">
        <f xml:space="preserve"> IFERROR(ABS(Table1[[#This Row],[ROA 2019]]-Table1[[#This Row],[ROA 2018]]), "x")</f>
        <v>2.8346676597177309E-3</v>
      </c>
      <c r="BH1988" s="3">
        <f xml:space="preserve"> IFERROR(ABS(Table1[[#This Row],[ROA 2020]]-Table1[[#This Row],[ROA 2019]]), "x")</f>
        <v>2.2740403820391192E-2</v>
      </c>
      <c r="BI1988" s="3">
        <f xml:space="preserve"> IFERROR(ABS(Table1[[#This Row],[ROA 2021]]-Table1[[#This Row],[ROA 2020]]), "x")</f>
        <v>2.5715325093150859E-2</v>
      </c>
      <c r="BJ1988" s="3">
        <f xml:space="preserve"> IFERROR(AVERAGE(Table1[[#This Row],[ROA 2013-2012]:[ROA 2021-2020]]), "x")</f>
        <v>1.5079986589568058E-2</v>
      </c>
      <c r="BK1988" s="3">
        <f>IFERROR(AVERAGE(Table1[[#This Row],[ROA 2012]:[ROA 2021]]), "x")</f>
        <v>7.2864815364922161E-2</v>
      </c>
      <c r="BN1988" s="1">
        <f>SUM(Table1[[#This Row],[B/M Rank]:[ROA Rank]])</f>
        <v>0</v>
      </c>
    </row>
    <row r="1989" spans="1:66" x14ac:dyDescent="0.25">
      <c r="A1989" s="1" t="s">
        <v>3785</v>
      </c>
      <c r="B1989" s="1" t="s">
        <v>1506</v>
      </c>
      <c r="C1989" s="1" t="s">
        <v>1499</v>
      </c>
      <c r="D1989" s="1" t="s">
        <v>440</v>
      </c>
      <c r="E1989" s="1" t="s">
        <v>108</v>
      </c>
      <c r="F1989" s="1">
        <v>836.06</v>
      </c>
      <c r="G1989" s="19"/>
      <c r="H1989" s="19"/>
      <c r="I1989" s="19"/>
      <c r="J1989" s="19"/>
      <c r="K1989" s="1"/>
      <c r="L1989" s="19"/>
      <c r="M1989" s="1">
        <v>2012</v>
      </c>
      <c r="N1989" s="1">
        <v>112.5</v>
      </c>
      <c r="O1989" s="1">
        <v>164.3</v>
      </c>
      <c r="P1989" s="1">
        <v>285</v>
      </c>
      <c r="Q1989" s="1">
        <v>99.9</v>
      </c>
      <c r="R1989" s="1">
        <v>81.400000000000006</v>
      </c>
      <c r="S1989" s="1">
        <v>128.9</v>
      </c>
      <c r="T1989" s="1">
        <v>154.19999999999999</v>
      </c>
      <c r="U1989" s="1">
        <v>218.6</v>
      </c>
      <c r="V1989" s="1">
        <v>79.900000000000006</v>
      </c>
      <c r="W1989" s="1">
        <v>232.7</v>
      </c>
      <c r="X1989" s="1">
        <v>291.3</v>
      </c>
      <c r="Z1989" s="3">
        <f xml:space="preserve"> IFERROR(AVEDEV(Table1[[#This Row],[GP 2012]:[GP 2021]]) / Table1[[#This Row],[Avg GP]], "x")</f>
        <v>0.35654295620906645</v>
      </c>
      <c r="AA1989" s="2">
        <f xml:space="preserve"> IFERROR(AVERAGE(Table1[[#This Row],[GP 2012]:[GP 2021]]), "x")</f>
        <v>155.73999999999998</v>
      </c>
      <c r="AB1989" s="11">
        <f>Table1[Equity]/Table1[Market Capital]</f>
        <v>0.59014903236609817</v>
      </c>
      <c r="AC1989" s="1">
        <v>681.4</v>
      </c>
      <c r="AD1989" s="15">
        <v>1376.7</v>
      </c>
      <c r="AE1989" s="15">
        <v>1985.4</v>
      </c>
      <c r="AF1989" s="15">
        <v>1145.3</v>
      </c>
      <c r="AG1989" s="15">
        <v>1115.3</v>
      </c>
      <c r="AH1989" s="15">
        <v>1232.0999999999999</v>
      </c>
      <c r="AI1989" s="15">
        <v>1566.7</v>
      </c>
      <c r="AJ1989" s="15">
        <v>1425.9</v>
      </c>
      <c r="AK1989" s="1">
        <v>708</v>
      </c>
      <c r="AL1989" s="15">
        <v>1275.4000000000001</v>
      </c>
      <c r="AM1989" s="15">
        <v>1265.5</v>
      </c>
      <c r="AN1989" s="1">
        <v>493.4</v>
      </c>
      <c r="AO1989" s="3">
        <f xml:space="preserve"> IFERROR(Table1[[#This Row],[GP 2012]]/Table1[[#This Row],[Total Assets 2012]], "x")</f>
        <v>0.1651012621074259</v>
      </c>
      <c r="AP1989" s="3">
        <f xml:space="preserve"> IFERROR(Table1[[#This Row],[GP 2013]]/Table1[[#This Row],[Total Assets 2013]], "x")</f>
        <v>0.11934335730369725</v>
      </c>
      <c r="AQ1989" s="3">
        <f xml:space="preserve"> IFERROR(Table1[[#This Row],[GP 2014]]/Table1[[#This Row],[Total Assets 2014]], "x")</f>
        <v>0.14354789966757328</v>
      </c>
      <c r="AR1989" s="3">
        <f xml:space="preserve"> IFERROR(Table1[[#This Row],[GP 2015]]/Table1[[#This Row],[Total Assets 2015]], "x")</f>
        <v>8.7226054308914697E-2</v>
      </c>
      <c r="AS1989" s="3">
        <f xml:space="preserve"> IFERROR(Table1[[#This Row],[GP 2016]]/Table1[[#This Row],[Total Assets 2016]], "x")</f>
        <v>7.2984847126333727E-2</v>
      </c>
      <c r="AT1989" s="3">
        <f xml:space="preserve"> IFERROR(Table1[[#This Row],[GP 2017]]/Table1[[#This Row],[Total Assets 2017]], "x")</f>
        <v>0.10461813164515868</v>
      </c>
      <c r="AU1989" s="3">
        <f xml:space="preserve"> IFERROR(Table1[[#This Row],[GP 2018]]/Table1[[#This Row],[Total Assets 2018]], "x")</f>
        <v>9.8423437799195754E-2</v>
      </c>
      <c r="AV1989" s="3">
        <f xml:space="preserve"> IFERROR(Table1[[#This Row],[GP 2019]]/Table1[[#This Row],[Total Assets 2019]], "x")</f>
        <v>0.1533066834981415</v>
      </c>
      <c r="AW1989" s="3">
        <f xml:space="preserve"> IFERROR(Table1[[#This Row],[GP 2020]]/Table1[[#This Row],[Total Assets 2020]], "x")</f>
        <v>0.11285310734463277</v>
      </c>
      <c r="AX1989" s="3">
        <f xml:space="preserve"> IFERROR(Table1[[#This Row],[GP 2021]]/Table1[[#This Row],[Total Assets 2021]], "x")</f>
        <v>0.18245256390152106</v>
      </c>
      <c r="AY1989" s="3">
        <f xml:space="preserve"> IFERROR(Table1[[#This Row],[GP TTM]]/Table1[[#This Row],[Total Assets TTM]], "x")</f>
        <v>0.23018569735282499</v>
      </c>
      <c r="BA1989" s="3">
        <f xml:space="preserve"> IFERROR(ABS(Table1[[#This Row],[ROA 2013]]-Table1[[#This Row],[ROA 2012]]), "x")</f>
        <v>4.5757904803728655E-2</v>
      </c>
      <c r="BB1989" s="3">
        <f xml:space="preserve"> IFERROR(ABS(Table1[[#This Row],[ROA 2014]]-Table1[[#This Row],[ROA 2013]]), "x")</f>
        <v>2.4204542363876036E-2</v>
      </c>
      <c r="BC1989" s="3">
        <f xml:space="preserve"> IFERROR(ABS(Table1[[#This Row],[ROA 2015]]-Table1[[#This Row],[ROA 2014]]), "x")</f>
        <v>5.6321845358658584E-2</v>
      </c>
      <c r="BD1989" s="3">
        <f xml:space="preserve"> IFERROR(ABS(Table1[[#This Row],[ROA 2016]]-Table1[[#This Row],[ROA 2015]]), "x")</f>
        <v>1.424120718258097E-2</v>
      </c>
      <c r="BE1989" s="3">
        <f xml:space="preserve"> IFERROR(ABS(Table1[[#This Row],[ROA 2017]]-Table1[[#This Row],[ROA 2016]]), "x")</f>
        <v>3.1633284518824953E-2</v>
      </c>
      <c r="BF1989" s="3">
        <f xml:space="preserve"> IFERROR(ABS(Table1[[#This Row],[ROA 2018]]-Table1[[#This Row],[ROA 2017]]), "x")</f>
        <v>6.1946938459629258E-3</v>
      </c>
      <c r="BG1989" s="3">
        <f xml:space="preserve"> IFERROR(ABS(Table1[[#This Row],[ROA 2019]]-Table1[[#This Row],[ROA 2018]]), "x")</f>
        <v>5.4883245698945746E-2</v>
      </c>
      <c r="BH1989" s="3">
        <f xml:space="preserve"> IFERROR(ABS(Table1[[#This Row],[ROA 2020]]-Table1[[#This Row],[ROA 2019]]), "x")</f>
        <v>4.0453576153508725E-2</v>
      </c>
      <c r="BI1989" s="3">
        <f xml:space="preserve"> IFERROR(ABS(Table1[[#This Row],[ROA 2021]]-Table1[[#This Row],[ROA 2020]]), "x")</f>
        <v>6.9599456556888289E-2</v>
      </c>
      <c r="BJ1989" s="3">
        <f xml:space="preserve"> IFERROR(AVERAGE(Table1[[#This Row],[ROA 2013-2012]:[ROA 2021-2020]]), "x")</f>
        <v>3.8143306275886101E-2</v>
      </c>
      <c r="BK1989" s="3">
        <f>IFERROR(AVERAGE(Table1[[#This Row],[ROA 2012]:[ROA 2021]]), "x")</f>
        <v>0.12398573447025944</v>
      </c>
      <c r="BN1989" s="1">
        <f>SUM(Table1[[#This Row],[B/M Rank]:[ROA Rank]])</f>
        <v>0</v>
      </c>
    </row>
    <row r="1990" spans="1:66" x14ac:dyDescent="0.25">
      <c r="A1990" s="1" t="s">
        <v>2719</v>
      </c>
      <c r="B1990" s="1" t="s">
        <v>770</v>
      </c>
      <c r="C1990" s="1" t="s">
        <v>769</v>
      </c>
      <c r="D1990" s="1" t="s">
        <v>107</v>
      </c>
      <c r="E1990" s="1" t="s">
        <v>108</v>
      </c>
      <c r="F1990" s="1">
        <v>839.46</v>
      </c>
      <c r="G1990" s="19"/>
      <c r="H1990" s="19"/>
      <c r="I1990" s="19"/>
      <c r="J1990" s="19"/>
      <c r="K1990" s="1"/>
      <c r="L1990" s="19"/>
      <c r="M1990" s="1">
        <v>2012</v>
      </c>
      <c r="N1990" s="1">
        <v>18.100000000000001</v>
      </c>
      <c r="O1990" s="1">
        <v>22.3</v>
      </c>
      <c r="P1990" s="1">
        <v>25.3</v>
      </c>
      <c r="Q1990" s="1">
        <v>29.6</v>
      </c>
      <c r="R1990" s="1">
        <v>40.6</v>
      </c>
      <c r="S1990" s="1">
        <v>63.9</v>
      </c>
      <c r="T1990" s="1">
        <v>93.4</v>
      </c>
      <c r="U1990" s="1">
        <v>125.3</v>
      </c>
      <c r="V1990" s="1">
        <v>122.1</v>
      </c>
      <c r="W1990" s="1">
        <v>215.5</v>
      </c>
      <c r="X1990" s="1">
        <v>236.7</v>
      </c>
      <c r="Z1990" s="3">
        <f xml:space="preserve"> IFERROR(AVEDEV(Table1[[#This Row],[GP 2012]:[GP 2021]]) / Table1[[#This Row],[Avg GP]], "x")</f>
        <v>0.67149847903716442</v>
      </c>
      <c r="AA1990" s="2">
        <f xml:space="preserve"> IFERROR(AVERAGE(Table1[[#This Row],[GP 2012]:[GP 2021]]), "x")</f>
        <v>75.61</v>
      </c>
      <c r="AB1990" s="11">
        <f>Table1[Equity]/Table1[Market Capital]</f>
        <v>0.50246587091701811</v>
      </c>
      <c r="AC1990" s="1">
        <v>49.4</v>
      </c>
      <c r="AD1990" s="1">
        <v>49</v>
      </c>
      <c r="AE1990" s="1">
        <v>71.400000000000006</v>
      </c>
      <c r="AF1990" s="1">
        <v>95.7</v>
      </c>
      <c r="AG1990" s="1">
        <v>126.1</v>
      </c>
      <c r="AH1990" s="1">
        <v>220.2</v>
      </c>
      <c r="AI1990" s="1">
        <v>401.5</v>
      </c>
      <c r="AJ1990" s="1">
        <v>439</v>
      </c>
      <c r="AK1990" s="1">
        <v>453.3</v>
      </c>
      <c r="AL1990" s="15">
        <v>1106.9000000000001</v>
      </c>
      <c r="AM1990" s="15">
        <v>1072.2</v>
      </c>
      <c r="AN1990" s="1">
        <v>421.8</v>
      </c>
      <c r="AO1990" s="3">
        <f xml:space="preserve"> IFERROR(Table1[[#This Row],[GP 2012]]/Table1[[#This Row],[Total Assets 2012]], "x")</f>
        <v>0.36639676113360325</v>
      </c>
      <c r="AP1990" s="3">
        <f xml:space="preserve"> IFERROR(Table1[[#This Row],[GP 2013]]/Table1[[#This Row],[Total Assets 2013]], "x")</f>
        <v>0.45510204081632655</v>
      </c>
      <c r="AQ1990" s="3">
        <f xml:space="preserve"> IFERROR(Table1[[#This Row],[GP 2014]]/Table1[[#This Row],[Total Assets 2014]], "x")</f>
        <v>0.35434173669467783</v>
      </c>
      <c r="AR1990" s="3">
        <f xml:space="preserve"> IFERROR(Table1[[#This Row],[GP 2015]]/Table1[[#This Row],[Total Assets 2015]], "x")</f>
        <v>0.30929989550679204</v>
      </c>
      <c r="AS1990" s="3">
        <f xml:space="preserve"> IFERROR(Table1[[#This Row],[GP 2016]]/Table1[[#This Row],[Total Assets 2016]], "x")</f>
        <v>0.32196669310071374</v>
      </c>
      <c r="AT1990" s="3">
        <f xml:space="preserve"> IFERROR(Table1[[#This Row],[GP 2017]]/Table1[[#This Row],[Total Assets 2017]], "x")</f>
        <v>0.2901907356948229</v>
      </c>
      <c r="AU1990" s="3">
        <f xml:space="preserve"> IFERROR(Table1[[#This Row],[GP 2018]]/Table1[[#This Row],[Total Assets 2018]], "x")</f>
        <v>0.23262764632627647</v>
      </c>
      <c r="AV1990" s="3">
        <f xml:space="preserve"> IFERROR(Table1[[#This Row],[GP 2019]]/Table1[[#This Row],[Total Assets 2019]], "x")</f>
        <v>0.28542141230068335</v>
      </c>
      <c r="AW1990" s="3">
        <f xml:space="preserve"> IFERROR(Table1[[#This Row],[GP 2020]]/Table1[[#This Row],[Total Assets 2020]], "x")</f>
        <v>0.26935804103242883</v>
      </c>
      <c r="AX1990" s="3">
        <f xml:space="preserve"> IFERROR(Table1[[#This Row],[GP 2021]]/Table1[[#This Row],[Total Assets 2021]], "x")</f>
        <v>0.19468786701599058</v>
      </c>
      <c r="AY1990" s="3">
        <f xml:space="preserve"> IFERROR(Table1[[#This Row],[GP TTM]]/Table1[[#This Row],[Total Assets TTM]], "x")</f>
        <v>0.22076105204252935</v>
      </c>
      <c r="BA1990" s="3">
        <f xml:space="preserve"> IFERROR(ABS(Table1[[#This Row],[ROA 2013]]-Table1[[#This Row],[ROA 2012]]), "x")</f>
        <v>8.8705279682723293E-2</v>
      </c>
      <c r="BB1990" s="3">
        <f xml:space="preserve"> IFERROR(ABS(Table1[[#This Row],[ROA 2014]]-Table1[[#This Row],[ROA 2013]]), "x")</f>
        <v>0.10076030412164871</v>
      </c>
      <c r="BC1990" s="3">
        <f xml:space="preserve"> IFERROR(ABS(Table1[[#This Row],[ROA 2015]]-Table1[[#This Row],[ROA 2014]]), "x")</f>
        <v>4.5041841187885789E-2</v>
      </c>
      <c r="BD1990" s="3">
        <f xml:space="preserve"> IFERROR(ABS(Table1[[#This Row],[ROA 2016]]-Table1[[#This Row],[ROA 2015]]), "x")</f>
        <v>1.2666797593921697E-2</v>
      </c>
      <c r="BE1990" s="3">
        <f xml:space="preserve"> IFERROR(ABS(Table1[[#This Row],[ROA 2017]]-Table1[[#This Row],[ROA 2016]]), "x")</f>
        <v>3.1775957405890842E-2</v>
      </c>
      <c r="BF1990" s="3">
        <f xml:space="preserve"> IFERROR(ABS(Table1[[#This Row],[ROA 2018]]-Table1[[#This Row],[ROA 2017]]), "x")</f>
        <v>5.7563089368546427E-2</v>
      </c>
      <c r="BG1990" s="3">
        <f xml:space="preserve"> IFERROR(ABS(Table1[[#This Row],[ROA 2019]]-Table1[[#This Row],[ROA 2018]]), "x")</f>
        <v>5.2793765974406881E-2</v>
      </c>
      <c r="BH1990" s="3">
        <f xml:space="preserve"> IFERROR(ABS(Table1[[#This Row],[ROA 2020]]-Table1[[#This Row],[ROA 2019]]), "x")</f>
        <v>1.6063371268254523E-2</v>
      </c>
      <c r="BI1990" s="3">
        <f xml:space="preserve"> IFERROR(ABS(Table1[[#This Row],[ROA 2021]]-Table1[[#This Row],[ROA 2020]]), "x")</f>
        <v>7.4670174016438245E-2</v>
      </c>
      <c r="BJ1990" s="3">
        <f xml:space="preserve"> IFERROR(AVERAGE(Table1[[#This Row],[ROA 2013-2012]:[ROA 2021-2020]]), "x")</f>
        <v>5.3337842291079601E-2</v>
      </c>
      <c r="BK1990" s="3">
        <f>IFERROR(AVERAGE(Table1[[#This Row],[ROA 2012]:[ROA 2021]]), "x")</f>
        <v>0.30793928296223155</v>
      </c>
      <c r="BN1990" s="1">
        <f>SUM(Table1[[#This Row],[B/M Rank]:[ROA Rank]])</f>
        <v>0</v>
      </c>
    </row>
    <row r="1991" spans="1:66" x14ac:dyDescent="0.25">
      <c r="A1991" s="1" t="s">
        <v>2803</v>
      </c>
      <c r="B1991" s="1" t="s">
        <v>4437</v>
      </c>
      <c r="C1991" s="1" t="s">
        <v>4417</v>
      </c>
      <c r="D1991" s="1" t="s">
        <v>268</v>
      </c>
      <c r="E1991" s="1" t="s">
        <v>108</v>
      </c>
      <c r="F1991" s="1">
        <v>845.78</v>
      </c>
      <c r="G1991" s="19"/>
      <c r="H1991" s="19"/>
      <c r="I1991" s="19"/>
      <c r="J1991" s="19"/>
      <c r="K1991" s="1"/>
      <c r="L1991" s="19"/>
      <c r="M1991" s="1" t="s">
        <v>4365</v>
      </c>
      <c r="N1991" s="1" t="s">
        <v>1494</v>
      </c>
      <c r="O1991" s="1" t="s">
        <v>1494</v>
      </c>
      <c r="P1991" s="1" t="s">
        <v>1494</v>
      </c>
      <c r="Q1991" s="1" t="s">
        <v>1494</v>
      </c>
      <c r="R1991" s="1">
        <v>1.8</v>
      </c>
      <c r="S1991" s="1">
        <v>17.5</v>
      </c>
      <c r="T1991" s="1">
        <v>30.7</v>
      </c>
      <c r="U1991" s="1">
        <v>35.700000000000003</v>
      </c>
      <c r="V1991" s="1">
        <v>54.9</v>
      </c>
      <c r="W1991" s="1">
        <v>56.2</v>
      </c>
      <c r="X1991" s="1">
        <v>54</v>
      </c>
      <c r="Z1991" s="3">
        <f xml:space="preserve"> IFERROR(AVEDEV(Table1[[#This Row],[GP 2012]:[GP 2021]]) / Table1[[#This Row],[Avg GP]], "x")</f>
        <v>0.491869918699187</v>
      </c>
      <c r="AA1991" s="2">
        <f xml:space="preserve"> IFERROR(AVERAGE(Table1[[#This Row],[GP 2012]:[GP 2021]]), "x")</f>
        <v>32.800000000000004</v>
      </c>
      <c r="AB1991" s="11">
        <f>Table1[Equity]/Table1[Market Capital]</f>
        <v>0.55250774433067706</v>
      </c>
      <c r="AC1991" s="1" t="s">
        <v>1494</v>
      </c>
      <c r="AD1991" s="1" t="s">
        <v>1494</v>
      </c>
      <c r="AE1991" s="1" t="s">
        <v>1494</v>
      </c>
      <c r="AF1991" s="1" t="s">
        <v>1494</v>
      </c>
      <c r="AG1991" s="1">
        <v>114</v>
      </c>
      <c r="AH1991" s="1">
        <v>152.6</v>
      </c>
      <c r="AI1991" s="1">
        <v>293.60000000000002</v>
      </c>
      <c r="AJ1991" s="1">
        <v>409.2</v>
      </c>
      <c r="AK1991" s="1">
        <v>483</v>
      </c>
      <c r="AL1991" s="1">
        <v>496.4</v>
      </c>
      <c r="AM1991" s="1">
        <v>493.3</v>
      </c>
      <c r="AN1991" s="1">
        <v>467.3</v>
      </c>
      <c r="AO1991" s="3" t="str">
        <f xml:space="preserve"> IFERROR(Table1[[#This Row],[GP 2012]]/Table1[[#This Row],[Total Assets 2012]], "x")</f>
        <v>x</v>
      </c>
      <c r="AP1991" s="3" t="str">
        <f xml:space="preserve"> IFERROR(Table1[[#This Row],[GP 2013]]/Table1[[#This Row],[Total Assets 2013]], "x")</f>
        <v>x</v>
      </c>
      <c r="AQ1991" s="3" t="str">
        <f xml:space="preserve"> IFERROR(Table1[[#This Row],[GP 2014]]/Table1[[#This Row],[Total Assets 2014]], "x")</f>
        <v>x</v>
      </c>
      <c r="AR1991" s="3" t="str">
        <f xml:space="preserve"> IFERROR(Table1[[#This Row],[GP 2015]]/Table1[[#This Row],[Total Assets 2015]], "x")</f>
        <v>x</v>
      </c>
      <c r="AS1991" s="3">
        <f xml:space="preserve"> IFERROR(Table1[[#This Row],[GP 2016]]/Table1[[#This Row],[Total Assets 2016]], "x")</f>
        <v>1.5789473684210527E-2</v>
      </c>
      <c r="AT1991" s="3">
        <f xml:space="preserve"> IFERROR(Table1[[#This Row],[GP 2017]]/Table1[[#This Row],[Total Assets 2017]], "x")</f>
        <v>0.11467889908256881</v>
      </c>
      <c r="AU1991" s="3">
        <f xml:space="preserve"> IFERROR(Table1[[#This Row],[GP 2018]]/Table1[[#This Row],[Total Assets 2018]], "x")</f>
        <v>0.10456403269754767</v>
      </c>
      <c r="AV1991" s="3">
        <f xml:space="preserve"> IFERROR(Table1[[#This Row],[GP 2019]]/Table1[[#This Row],[Total Assets 2019]], "x")</f>
        <v>8.7243401759530798E-2</v>
      </c>
      <c r="AW1991" s="3">
        <f xml:space="preserve"> IFERROR(Table1[[#This Row],[GP 2020]]/Table1[[#This Row],[Total Assets 2020]], "x")</f>
        <v>0.11366459627329192</v>
      </c>
      <c r="AX1991" s="3">
        <f xml:space="preserve"> IFERROR(Table1[[#This Row],[GP 2021]]/Table1[[#This Row],[Total Assets 2021]], "x")</f>
        <v>0.11321514907332797</v>
      </c>
      <c r="AY1991" s="3">
        <f xml:space="preserve"> IFERROR(Table1[[#This Row],[GP TTM]]/Table1[[#This Row],[Total Assets TTM]], "x")</f>
        <v>0.10946685586863977</v>
      </c>
      <c r="BA1991" s="3" t="str">
        <f xml:space="preserve"> IFERROR(ABS(Table1[[#This Row],[ROA 2013]]-Table1[[#This Row],[ROA 2012]]), "x")</f>
        <v>x</v>
      </c>
      <c r="BB1991" s="3" t="str">
        <f xml:space="preserve"> IFERROR(ABS(Table1[[#This Row],[ROA 2014]]-Table1[[#This Row],[ROA 2013]]), "x")</f>
        <v>x</v>
      </c>
      <c r="BC1991" s="3" t="str">
        <f xml:space="preserve"> IFERROR(ABS(Table1[[#This Row],[ROA 2015]]-Table1[[#This Row],[ROA 2014]]), "x")</f>
        <v>x</v>
      </c>
      <c r="BD1991" s="3" t="str">
        <f xml:space="preserve"> IFERROR(ABS(Table1[[#This Row],[ROA 2016]]-Table1[[#This Row],[ROA 2015]]), "x")</f>
        <v>x</v>
      </c>
      <c r="BE1991" s="3">
        <f xml:space="preserve"> IFERROR(ABS(Table1[[#This Row],[ROA 2017]]-Table1[[#This Row],[ROA 2016]]), "x")</f>
        <v>9.8889425398358294E-2</v>
      </c>
      <c r="BF1991" s="3">
        <f xml:space="preserve"> IFERROR(ABS(Table1[[#This Row],[ROA 2018]]-Table1[[#This Row],[ROA 2017]]), "x")</f>
        <v>1.011486638502114E-2</v>
      </c>
      <c r="BG1991" s="3">
        <f xml:space="preserve"> IFERROR(ABS(Table1[[#This Row],[ROA 2019]]-Table1[[#This Row],[ROA 2018]]), "x")</f>
        <v>1.7320630938016876E-2</v>
      </c>
      <c r="BH1991" s="3">
        <f xml:space="preserve"> IFERROR(ABS(Table1[[#This Row],[ROA 2020]]-Table1[[#This Row],[ROA 2019]]), "x")</f>
        <v>2.6421194513761126E-2</v>
      </c>
      <c r="BI1991" s="3">
        <f xml:space="preserve"> IFERROR(ABS(Table1[[#This Row],[ROA 2021]]-Table1[[#This Row],[ROA 2020]]), "x")</f>
        <v>4.4944719996395377E-4</v>
      </c>
      <c r="BJ1991" s="3">
        <f xml:space="preserve"> IFERROR(AVERAGE(Table1[[#This Row],[ROA 2013-2012]:[ROA 2021-2020]]), "x")</f>
        <v>3.0639112887024277E-2</v>
      </c>
      <c r="BK1991" s="3">
        <f>IFERROR(AVERAGE(Table1[[#This Row],[ROA 2012]:[ROA 2021]]), "x")</f>
        <v>9.1525925428412966E-2</v>
      </c>
      <c r="BN1991" s="1">
        <f>SUM(Table1[[#This Row],[B/M Rank]:[ROA Rank]])</f>
        <v>0</v>
      </c>
    </row>
    <row r="1992" spans="1:66" x14ac:dyDescent="0.25">
      <c r="A1992" s="1" t="s">
        <v>3705</v>
      </c>
      <c r="B1992" s="1" t="s">
        <v>1439</v>
      </c>
      <c r="C1992" s="1" t="s">
        <v>4417</v>
      </c>
      <c r="D1992" s="1" t="s">
        <v>268</v>
      </c>
      <c r="E1992" s="1" t="s">
        <v>108</v>
      </c>
      <c r="F1992" s="1">
        <v>852.15</v>
      </c>
      <c r="G1992" s="19"/>
      <c r="H1992" s="19"/>
      <c r="I1992" s="19"/>
      <c r="J1992" s="19"/>
      <c r="K1992" s="1"/>
      <c r="L1992" s="19"/>
      <c r="M1992" s="1">
        <v>2012</v>
      </c>
      <c r="N1992" s="1">
        <v>-0.6</v>
      </c>
      <c r="O1992" s="1">
        <v>-0.9</v>
      </c>
      <c r="P1992" s="1">
        <v>-0.1</v>
      </c>
      <c r="Q1992" s="1">
        <v>-0.2</v>
      </c>
      <c r="R1992" s="1">
        <v>0</v>
      </c>
      <c r="S1992" s="1" t="s">
        <v>4368</v>
      </c>
      <c r="T1992" s="1" t="s">
        <v>4368</v>
      </c>
      <c r="U1992" s="1">
        <v>15</v>
      </c>
      <c r="V1992" s="1">
        <v>54.5</v>
      </c>
      <c r="W1992" s="1">
        <v>238.4</v>
      </c>
      <c r="X1992" s="1">
        <v>315.8</v>
      </c>
      <c r="Z1992" s="3">
        <f xml:space="preserve"> IFERROR(AVEDEV(Table1[[#This Row],[GP 2012]:[GP 2021]]) / Table1[[#This Row],[Avg GP]], "x")</f>
        <v>1.4137536752695197</v>
      </c>
      <c r="AA1992" s="2">
        <f xml:space="preserve"> IFERROR(AVERAGE(Table1[[#This Row],[GP 2012]:[GP 2021]]), "x")</f>
        <v>38.262500000000003</v>
      </c>
      <c r="AB1992" s="11">
        <f>Table1[Equity]/Table1[Market Capital]</f>
        <v>0.49733028222730741</v>
      </c>
      <c r="AC1992" s="1">
        <v>40.299999999999997</v>
      </c>
      <c r="AD1992" s="1">
        <v>60.3</v>
      </c>
      <c r="AE1992" s="1">
        <v>73.3</v>
      </c>
      <c r="AF1992" s="1">
        <v>101.6</v>
      </c>
      <c r="AG1992" s="1">
        <v>110.3</v>
      </c>
      <c r="AH1992" s="1">
        <v>155.4</v>
      </c>
      <c r="AI1992" s="1">
        <v>351</v>
      </c>
      <c r="AJ1992" s="1">
        <v>413.7</v>
      </c>
      <c r="AK1992" s="1">
        <v>378.8</v>
      </c>
      <c r="AL1992" s="1">
        <v>532.6</v>
      </c>
      <c r="AM1992" s="1">
        <v>588.70000000000005</v>
      </c>
      <c r="AN1992" s="1">
        <v>423.8</v>
      </c>
      <c r="AO1992" s="3">
        <f xml:space="preserve"> IFERROR(Table1[[#This Row],[GP 2012]]/Table1[[#This Row],[Total Assets 2012]], "x")</f>
        <v>-1.488833746898263E-2</v>
      </c>
      <c r="AP1992" s="3">
        <f xml:space="preserve"> IFERROR(Table1[[#This Row],[GP 2013]]/Table1[[#This Row],[Total Assets 2013]], "x")</f>
        <v>-1.492537313432836E-2</v>
      </c>
      <c r="AQ1992" s="3">
        <f xml:space="preserve"> IFERROR(Table1[[#This Row],[GP 2014]]/Table1[[#This Row],[Total Assets 2014]], "x")</f>
        <v>-1.3642564802182813E-3</v>
      </c>
      <c r="AR1992" s="3">
        <f xml:space="preserve"> IFERROR(Table1[[#This Row],[GP 2015]]/Table1[[#This Row],[Total Assets 2015]], "x")</f>
        <v>-1.9685039370078744E-3</v>
      </c>
      <c r="AS1992" s="3">
        <f xml:space="preserve"> IFERROR(Table1[[#This Row],[GP 2016]]/Table1[[#This Row],[Total Assets 2016]], "x")</f>
        <v>0</v>
      </c>
      <c r="AT1992" s="3" t="str">
        <f xml:space="preserve"> IFERROR(Table1[[#This Row],[GP 2017]]/Table1[[#This Row],[Total Assets 2017]], "x")</f>
        <v>x</v>
      </c>
      <c r="AU1992" s="3" t="str">
        <f xml:space="preserve"> IFERROR(Table1[[#This Row],[GP 2018]]/Table1[[#This Row],[Total Assets 2018]], "x")</f>
        <v>x</v>
      </c>
      <c r="AV1992" s="3">
        <f xml:space="preserve"> IFERROR(Table1[[#This Row],[GP 2019]]/Table1[[#This Row],[Total Assets 2019]], "x")</f>
        <v>3.6258158085569252E-2</v>
      </c>
      <c r="AW1992" s="3">
        <f xml:space="preserve"> IFERROR(Table1[[#This Row],[GP 2020]]/Table1[[#This Row],[Total Assets 2020]], "x")</f>
        <v>0.1438753959873284</v>
      </c>
      <c r="AX1992" s="3">
        <f xml:space="preserve"> IFERROR(Table1[[#This Row],[GP 2021]]/Table1[[#This Row],[Total Assets 2021]], "x")</f>
        <v>0.44761547127300039</v>
      </c>
      <c r="AY1992" s="3">
        <f xml:space="preserve"> IFERROR(Table1[[#This Row],[GP TTM]]/Table1[[#This Row],[Total Assets TTM]], "x")</f>
        <v>0.53643621538984199</v>
      </c>
      <c r="BA1992" s="3">
        <f xml:space="preserve"> IFERROR(ABS(Table1[[#This Row],[ROA 2013]]-Table1[[#This Row],[ROA 2012]]), "x")</f>
        <v>3.7035665345729399E-5</v>
      </c>
      <c r="BB1992" s="3">
        <f xml:space="preserve"> IFERROR(ABS(Table1[[#This Row],[ROA 2014]]-Table1[[#This Row],[ROA 2013]]), "x")</f>
        <v>1.3561116654110078E-2</v>
      </c>
      <c r="BC1992" s="3">
        <f xml:space="preserve"> IFERROR(ABS(Table1[[#This Row],[ROA 2015]]-Table1[[#This Row],[ROA 2014]]), "x")</f>
        <v>6.0424745678959316E-4</v>
      </c>
      <c r="BD1992" s="3">
        <f xml:space="preserve"> IFERROR(ABS(Table1[[#This Row],[ROA 2016]]-Table1[[#This Row],[ROA 2015]]), "x")</f>
        <v>1.9685039370078744E-3</v>
      </c>
      <c r="BE1992" s="3" t="str">
        <f xml:space="preserve"> IFERROR(ABS(Table1[[#This Row],[ROA 2017]]-Table1[[#This Row],[ROA 2016]]), "x")</f>
        <v>x</v>
      </c>
      <c r="BF1992" s="3" t="str">
        <f xml:space="preserve"> IFERROR(ABS(Table1[[#This Row],[ROA 2018]]-Table1[[#This Row],[ROA 2017]]), "x")</f>
        <v>x</v>
      </c>
      <c r="BG1992" s="3" t="str">
        <f xml:space="preserve"> IFERROR(ABS(Table1[[#This Row],[ROA 2019]]-Table1[[#This Row],[ROA 2018]]), "x")</f>
        <v>x</v>
      </c>
      <c r="BH1992" s="3">
        <f xml:space="preserve"> IFERROR(ABS(Table1[[#This Row],[ROA 2020]]-Table1[[#This Row],[ROA 2019]]), "x")</f>
        <v>0.10761723790175914</v>
      </c>
      <c r="BI1992" s="3">
        <f xml:space="preserve"> IFERROR(ABS(Table1[[#This Row],[ROA 2021]]-Table1[[#This Row],[ROA 2020]]), "x")</f>
        <v>0.30374007528567198</v>
      </c>
      <c r="BJ1992" s="3">
        <f xml:space="preserve"> IFERROR(AVERAGE(Table1[[#This Row],[ROA 2013-2012]:[ROA 2021-2020]]), "x")</f>
        <v>7.1254702816780743E-2</v>
      </c>
      <c r="BK1992" s="3">
        <f>IFERROR(AVERAGE(Table1[[#This Row],[ROA 2012]:[ROA 2021]]), "x")</f>
        <v>7.4325319290670114E-2</v>
      </c>
      <c r="BN1992" s="1">
        <f>SUM(Table1[[#This Row],[B/M Rank]:[ROA Rank]])</f>
        <v>0</v>
      </c>
    </row>
    <row r="1993" spans="1:66" x14ac:dyDescent="0.25">
      <c r="A1993" s="1" t="s">
        <v>2219</v>
      </c>
      <c r="B1993" s="1" t="s">
        <v>261</v>
      </c>
      <c r="C1993" s="1" t="s">
        <v>4374</v>
      </c>
      <c r="D1993" s="1" t="s">
        <v>142</v>
      </c>
      <c r="E1993" s="1" t="s">
        <v>108</v>
      </c>
      <c r="F1993" s="1">
        <v>860.91</v>
      </c>
      <c r="G1993" s="19"/>
      <c r="H1993" s="19"/>
      <c r="I1993" s="19"/>
      <c r="J1993" s="19"/>
      <c r="K1993" s="1"/>
      <c r="L1993" s="19"/>
      <c r="M1993" s="1">
        <v>2012</v>
      </c>
      <c r="N1993" s="1">
        <v>155.19999999999999</v>
      </c>
      <c r="O1993" s="1">
        <v>481.1</v>
      </c>
      <c r="P1993" s="1">
        <v>249.6</v>
      </c>
      <c r="Q1993" s="1">
        <v>-200.2</v>
      </c>
      <c r="R1993" s="1">
        <v>342.2</v>
      </c>
      <c r="S1993" s="1">
        <v>507.3</v>
      </c>
      <c r="T1993" s="1">
        <v>-337.6</v>
      </c>
      <c r="U1993" s="1">
        <v>436.9</v>
      </c>
      <c r="V1993" s="1">
        <v>736.7</v>
      </c>
      <c r="W1993" s="15">
        <v>2471.4</v>
      </c>
      <c r="X1993" s="1">
        <v>608.6</v>
      </c>
      <c r="Z1993" s="3">
        <f xml:space="preserve"> IFERROR(AVEDEV(Table1[[#This Row],[GP 2012]:[GP 2021]]) / Table1[[#This Row],[Avg GP]], "x")</f>
        <v>0.93446495684136621</v>
      </c>
      <c r="AA1993" s="2">
        <f xml:space="preserve"> IFERROR(AVERAGE(Table1[[#This Row],[GP 2012]:[GP 2021]]), "x")</f>
        <v>484.26000000000005</v>
      </c>
      <c r="AB1993" s="11">
        <f>Table1[Equity]/Table1[Market Capital]</f>
        <v>2.0682765910490062</v>
      </c>
      <c r="AC1993" s="1">
        <v>728.4</v>
      </c>
      <c r="AD1993" s="15">
        <v>1400.3</v>
      </c>
      <c r="AE1993" s="15">
        <v>2020.1</v>
      </c>
      <c r="AF1993" s="15">
        <v>2146.4</v>
      </c>
      <c r="AG1993" s="15">
        <v>2563.1999999999998</v>
      </c>
      <c r="AH1993" s="15">
        <v>2976</v>
      </c>
      <c r="AI1993" s="15">
        <v>2757</v>
      </c>
      <c r="AJ1993" s="15">
        <v>2885</v>
      </c>
      <c r="AK1993" s="15">
        <v>4066</v>
      </c>
      <c r="AL1993" s="15">
        <v>6563.9</v>
      </c>
      <c r="AM1993" s="15">
        <v>6577.4</v>
      </c>
      <c r="AN1993" s="15">
        <v>1780.6</v>
      </c>
      <c r="AO1993" s="3">
        <f xml:space="preserve"> IFERROR(Table1[[#This Row],[GP 2012]]/Table1[[#This Row],[Total Assets 2012]], "x")</f>
        <v>0.2130697419000549</v>
      </c>
      <c r="AP1993" s="3">
        <f xml:space="preserve"> IFERROR(Table1[[#This Row],[GP 2013]]/Table1[[#This Row],[Total Assets 2013]], "x")</f>
        <v>0.34356923516389348</v>
      </c>
      <c r="AQ1993" s="3">
        <f xml:space="preserve"> IFERROR(Table1[[#This Row],[GP 2014]]/Table1[[#This Row],[Total Assets 2014]], "x")</f>
        <v>0.12355823969110441</v>
      </c>
      <c r="AR1993" s="3">
        <f xml:space="preserve"> IFERROR(Table1[[#This Row],[GP 2015]]/Table1[[#This Row],[Total Assets 2015]], "x")</f>
        <v>-9.3272456205739832E-2</v>
      </c>
      <c r="AS1993" s="3">
        <f xml:space="preserve"> IFERROR(Table1[[#This Row],[GP 2016]]/Table1[[#This Row],[Total Assets 2016]], "x")</f>
        <v>0.13350499375780275</v>
      </c>
      <c r="AT1993" s="3">
        <f xml:space="preserve"> IFERROR(Table1[[#This Row],[GP 2017]]/Table1[[#This Row],[Total Assets 2017]], "x")</f>
        <v>0.17046370967741936</v>
      </c>
      <c r="AU1993" s="3">
        <f xml:space="preserve"> IFERROR(Table1[[#This Row],[GP 2018]]/Table1[[#This Row],[Total Assets 2018]], "x")</f>
        <v>-0.12245194051505261</v>
      </c>
      <c r="AV1993" s="3">
        <f xml:space="preserve"> IFERROR(Table1[[#This Row],[GP 2019]]/Table1[[#This Row],[Total Assets 2019]], "x")</f>
        <v>0.15143847487001733</v>
      </c>
      <c r="AW1993" s="3">
        <f xml:space="preserve"> IFERROR(Table1[[#This Row],[GP 2020]]/Table1[[#This Row],[Total Assets 2020]], "x")</f>
        <v>0.18118544023610428</v>
      </c>
      <c r="AX1993" s="3">
        <f xml:space="preserve"> IFERROR(Table1[[#This Row],[GP 2021]]/Table1[[#This Row],[Total Assets 2021]], "x")</f>
        <v>0.37651396273556881</v>
      </c>
      <c r="AY1993" s="3">
        <f xml:space="preserve"> IFERROR(Table1[[#This Row],[GP TTM]]/Table1[[#This Row],[Total Assets TTM]], "x")</f>
        <v>9.2528962812053403E-2</v>
      </c>
      <c r="BA1993" s="3">
        <f xml:space="preserve"> IFERROR(ABS(Table1[[#This Row],[ROA 2013]]-Table1[[#This Row],[ROA 2012]]), "x")</f>
        <v>0.13049949326383858</v>
      </c>
      <c r="BB1993" s="3">
        <f xml:space="preserve"> IFERROR(ABS(Table1[[#This Row],[ROA 2014]]-Table1[[#This Row],[ROA 2013]]), "x")</f>
        <v>0.22001099547278907</v>
      </c>
      <c r="BC1993" s="3">
        <f xml:space="preserve"> IFERROR(ABS(Table1[[#This Row],[ROA 2015]]-Table1[[#This Row],[ROA 2014]]), "x")</f>
        <v>0.21683069589684423</v>
      </c>
      <c r="BD1993" s="3">
        <f xml:space="preserve"> IFERROR(ABS(Table1[[#This Row],[ROA 2016]]-Table1[[#This Row],[ROA 2015]]), "x")</f>
        <v>0.2267774499635426</v>
      </c>
      <c r="BE1993" s="3">
        <f xml:space="preserve"> IFERROR(ABS(Table1[[#This Row],[ROA 2017]]-Table1[[#This Row],[ROA 2016]]), "x")</f>
        <v>3.6958715919616608E-2</v>
      </c>
      <c r="BF1993" s="3">
        <f xml:space="preserve"> IFERROR(ABS(Table1[[#This Row],[ROA 2018]]-Table1[[#This Row],[ROA 2017]]), "x")</f>
        <v>0.29291565019247195</v>
      </c>
      <c r="BG1993" s="3">
        <f xml:space="preserve"> IFERROR(ABS(Table1[[#This Row],[ROA 2019]]-Table1[[#This Row],[ROA 2018]]), "x")</f>
        <v>0.27389041538506992</v>
      </c>
      <c r="BH1993" s="3">
        <f xml:space="preserve"> IFERROR(ABS(Table1[[#This Row],[ROA 2020]]-Table1[[#This Row],[ROA 2019]]), "x")</f>
        <v>2.9746965366086953E-2</v>
      </c>
      <c r="BI1993" s="3">
        <f xml:space="preserve"> IFERROR(ABS(Table1[[#This Row],[ROA 2021]]-Table1[[#This Row],[ROA 2020]]), "x")</f>
        <v>0.19532852249946453</v>
      </c>
      <c r="BJ1993" s="3">
        <f xml:space="preserve"> IFERROR(AVERAGE(Table1[[#This Row],[ROA 2013-2012]:[ROA 2021-2020]]), "x")</f>
        <v>0.18032876710663606</v>
      </c>
      <c r="BK1993" s="3">
        <f>IFERROR(AVERAGE(Table1[[#This Row],[ROA 2012]:[ROA 2021]]), "x")</f>
        <v>0.14775794013111726</v>
      </c>
      <c r="BN1993" s="1">
        <f>SUM(Table1[[#This Row],[B/M Rank]:[ROA Rank]])</f>
        <v>0</v>
      </c>
    </row>
    <row r="1994" spans="1:66" x14ac:dyDescent="0.25">
      <c r="A1994" s="1" t="s">
        <v>3062</v>
      </c>
      <c r="B1994" s="1" t="s">
        <v>1016</v>
      </c>
      <c r="C1994" s="1" t="s">
        <v>4417</v>
      </c>
      <c r="D1994" s="1" t="s">
        <v>268</v>
      </c>
      <c r="E1994" s="1" t="s">
        <v>108</v>
      </c>
      <c r="F1994" s="1">
        <v>865.87</v>
      </c>
      <c r="G1994" s="19"/>
      <c r="H1994" s="19"/>
      <c r="I1994" s="19"/>
      <c r="J1994" s="19"/>
      <c r="K1994" s="1"/>
      <c r="L1994" s="19"/>
      <c r="M1994" s="1">
        <v>2017</v>
      </c>
      <c r="S1994" s="1" t="s">
        <v>4368</v>
      </c>
      <c r="T1994" s="1" t="s">
        <v>4368</v>
      </c>
      <c r="U1994" s="1" t="s">
        <v>4368</v>
      </c>
      <c r="V1994" s="1" t="s">
        <v>4368</v>
      </c>
      <c r="W1994" s="1" t="s">
        <v>4368</v>
      </c>
      <c r="X1994" s="1" t="s">
        <v>4368</v>
      </c>
      <c r="Z1994" s="3" t="str">
        <f xml:space="preserve"> IFERROR(AVEDEV(Table1[[#This Row],[GP 2012]:[GP 2021]]) / Table1[[#This Row],[Avg GP]], "x")</f>
        <v>x</v>
      </c>
      <c r="AA1994" s="2" t="str">
        <f xml:space="preserve"> IFERROR(AVERAGE(Table1[[#This Row],[GP 2012]:[GP 2021]]), "x")</f>
        <v>x</v>
      </c>
      <c r="AB1994" s="11">
        <f>Table1[Equity]/Table1[Market Capital]</f>
        <v>0.11618372272974002</v>
      </c>
      <c r="AH1994" s="1">
        <v>3</v>
      </c>
      <c r="AI1994" s="1">
        <v>1.8</v>
      </c>
      <c r="AJ1994" s="1">
        <v>9.4</v>
      </c>
      <c r="AK1994" s="1">
        <v>73.5</v>
      </c>
      <c r="AL1994" s="1">
        <v>148.1</v>
      </c>
      <c r="AM1994" s="1">
        <v>123.5</v>
      </c>
      <c r="AN1994" s="1">
        <v>100.6</v>
      </c>
      <c r="AO1994" s="3" t="str">
        <f xml:space="preserve"> IFERROR(Table1[[#This Row],[GP 2012]]/Table1[[#This Row],[Total Assets 2012]], "x")</f>
        <v>x</v>
      </c>
      <c r="AP1994" s="3" t="str">
        <f xml:space="preserve"> IFERROR(Table1[[#This Row],[GP 2013]]/Table1[[#This Row],[Total Assets 2013]], "x")</f>
        <v>x</v>
      </c>
      <c r="AQ1994" s="3" t="str">
        <f xml:space="preserve"> IFERROR(Table1[[#This Row],[GP 2014]]/Table1[[#This Row],[Total Assets 2014]], "x")</f>
        <v>x</v>
      </c>
      <c r="AR1994" s="3" t="str">
        <f xml:space="preserve"> IFERROR(Table1[[#This Row],[GP 2015]]/Table1[[#This Row],[Total Assets 2015]], "x")</f>
        <v>x</v>
      </c>
      <c r="AS1994" s="3" t="str">
        <f xml:space="preserve"> IFERROR(Table1[[#This Row],[GP 2016]]/Table1[[#This Row],[Total Assets 2016]], "x")</f>
        <v>x</v>
      </c>
      <c r="AT1994" s="3" t="str">
        <f xml:space="preserve"> IFERROR(Table1[[#This Row],[GP 2017]]/Table1[[#This Row],[Total Assets 2017]], "x")</f>
        <v>x</v>
      </c>
      <c r="AU1994" s="3" t="str">
        <f xml:space="preserve"> IFERROR(Table1[[#This Row],[GP 2018]]/Table1[[#This Row],[Total Assets 2018]], "x")</f>
        <v>x</v>
      </c>
      <c r="AV1994" s="3" t="str">
        <f xml:space="preserve"> IFERROR(Table1[[#This Row],[GP 2019]]/Table1[[#This Row],[Total Assets 2019]], "x")</f>
        <v>x</v>
      </c>
      <c r="AW1994" s="3" t="str">
        <f xml:space="preserve"> IFERROR(Table1[[#This Row],[GP 2020]]/Table1[[#This Row],[Total Assets 2020]], "x")</f>
        <v>x</v>
      </c>
      <c r="AX1994" s="3" t="str">
        <f xml:space="preserve"> IFERROR(Table1[[#This Row],[GP 2021]]/Table1[[#This Row],[Total Assets 2021]], "x")</f>
        <v>x</v>
      </c>
      <c r="AY1994" s="3" t="str">
        <f xml:space="preserve"> IFERROR(Table1[[#This Row],[GP TTM]]/Table1[[#This Row],[Total Assets TTM]], "x")</f>
        <v>x</v>
      </c>
      <c r="BA1994" s="3" t="str">
        <f xml:space="preserve"> IFERROR(ABS(Table1[[#This Row],[ROA 2013]]-Table1[[#This Row],[ROA 2012]]), "x")</f>
        <v>x</v>
      </c>
      <c r="BB1994" s="3" t="str">
        <f xml:space="preserve"> IFERROR(ABS(Table1[[#This Row],[ROA 2014]]-Table1[[#This Row],[ROA 2013]]), "x")</f>
        <v>x</v>
      </c>
      <c r="BC1994" s="3" t="str">
        <f xml:space="preserve"> IFERROR(ABS(Table1[[#This Row],[ROA 2015]]-Table1[[#This Row],[ROA 2014]]), "x")</f>
        <v>x</v>
      </c>
      <c r="BD1994" s="3" t="str">
        <f xml:space="preserve"> IFERROR(ABS(Table1[[#This Row],[ROA 2016]]-Table1[[#This Row],[ROA 2015]]), "x")</f>
        <v>x</v>
      </c>
      <c r="BE1994" s="3" t="str">
        <f xml:space="preserve"> IFERROR(ABS(Table1[[#This Row],[ROA 2017]]-Table1[[#This Row],[ROA 2016]]), "x")</f>
        <v>x</v>
      </c>
      <c r="BF1994" s="3" t="str">
        <f xml:space="preserve"> IFERROR(ABS(Table1[[#This Row],[ROA 2018]]-Table1[[#This Row],[ROA 2017]]), "x")</f>
        <v>x</v>
      </c>
      <c r="BG1994" s="3" t="str">
        <f xml:space="preserve"> IFERROR(ABS(Table1[[#This Row],[ROA 2019]]-Table1[[#This Row],[ROA 2018]]), "x")</f>
        <v>x</v>
      </c>
      <c r="BH1994" s="3" t="str">
        <f xml:space="preserve"> IFERROR(ABS(Table1[[#This Row],[ROA 2020]]-Table1[[#This Row],[ROA 2019]]), "x")</f>
        <v>x</v>
      </c>
      <c r="BI1994" s="3" t="str">
        <f xml:space="preserve"> IFERROR(ABS(Table1[[#This Row],[ROA 2021]]-Table1[[#This Row],[ROA 2020]]), "x")</f>
        <v>x</v>
      </c>
      <c r="BJ1994" s="3" t="str">
        <f xml:space="preserve"> IFERROR(AVERAGE(Table1[[#This Row],[ROA 2013-2012]:[ROA 2021-2020]]), "x")</f>
        <v>x</v>
      </c>
      <c r="BK1994" s="3" t="str">
        <f>IFERROR(AVERAGE(Table1[[#This Row],[ROA 2012]:[ROA 2021]]), "x")</f>
        <v>x</v>
      </c>
      <c r="BN1994" s="1">
        <f>SUM(Table1[[#This Row],[B/M Rank]:[ROA Rank]])</f>
        <v>0</v>
      </c>
    </row>
    <row r="1995" spans="1:66" x14ac:dyDescent="0.25">
      <c r="A1995" s="1" t="s">
        <v>3810</v>
      </c>
      <c r="B1995" s="1" t="s">
        <v>1530</v>
      </c>
      <c r="C1995" s="1" t="s">
        <v>1499</v>
      </c>
      <c r="D1995" s="1" t="s">
        <v>440</v>
      </c>
      <c r="E1995" s="1" t="s">
        <v>108</v>
      </c>
      <c r="F1995" s="1">
        <v>866.74</v>
      </c>
      <c r="G1995" s="19"/>
      <c r="H1995" s="19"/>
      <c r="I1995" s="19"/>
      <c r="J1995" s="19"/>
      <c r="K1995" s="1"/>
      <c r="L1995" s="19"/>
      <c r="M1995" s="1">
        <v>2012</v>
      </c>
      <c r="N1995" s="15">
        <v>1526</v>
      </c>
      <c r="O1995" s="15">
        <v>1369</v>
      </c>
      <c r="P1995" s="15">
        <v>1285</v>
      </c>
      <c r="Q1995" s="1">
        <v>416</v>
      </c>
      <c r="R1995" s="1">
        <v>270</v>
      </c>
      <c r="S1995" s="1">
        <v>202</v>
      </c>
      <c r="T1995" s="1">
        <v>214</v>
      </c>
      <c r="U1995" s="1">
        <v>213.5</v>
      </c>
      <c r="V1995" s="1">
        <v>135.1</v>
      </c>
      <c r="W1995" s="1">
        <v>288.10000000000002</v>
      </c>
      <c r="X1995" s="1">
        <v>362.7</v>
      </c>
      <c r="Z1995" s="3">
        <f xml:space="preserve"> IFERROR(AVEDEV(Table1[[#This Row],[GP 2012]:[GP 2021]]) / Table1[[#This Row],[Avg GP]], "x")</f>
        <v>0.81247233345160241</v>
      </c>
      <c r="AA1995" s="2">
        <f xml:space="preserve"> IFERROR(AVERAGE(Table1[[#This Row],[GP 2012]:[GP 2021]]), "x")</f>
        <v>591.87000000000012</v>
      </c>
      <c r="AB1995" s="11">
        <f>Table1[Equity]/Table1[Market Capital]</f>
        <v>0.91111521332810308</v>
      </c>
      <c r="AC1995" s="15">
        <v>14139</v>
      </c>
      <c r="AD1995" s="15">
        <v>12329</v>
      </c>
      <c r="AE1995" s="15">
        <v>9852</v>
      </c>
      <c r="AF1995" s="15">
        <v>5924</v>
      </c>
      <c r="AG1995" s="15">
        <v>3339</v>
      </c>
      <c r="AH1995" s="15">
        <v>3008</v>
      </c>
      <c r="AI1995" s="15">
        <v>2650</v>
      </c>
      <c r="AJ1995" s="15">
        <v>1904.8</v>
      </c>
      <c r="AK1995" s="1">
        <v>964.1</v>
      </c>
      <c r="AL1995" s="15">
        <v>1429.2</v>
      </c>
      <c r="AM1995" s="15">
        <v>1518.3</v>
      </c>
      <c r="AN1995" s="1">
        <v>789.7</v>
      </c>
      <c r="AO1995" s="3">
        <f xml:space="preserve"> IFERROR(Table1[[#This Row],[GP 2012]]/Table1[[#This Row],[Total Assets 2012]], "x")</f>
        <v>0.10792842492396916</v>
      </c>
      <c r="AP1995" s="3">
        <f xml:space="preserve"> IFERROR(Table1[[#This Row],[GP 2013]]/Table1[[#This Row],[Total Assets 2013]], "x")</f>
        <v>0.11103901370751885</v>
      </c>
      <c r="AQ1995" s="3">
        <f xml:space="preserve"> IFERROR(Table1[[#This Row],[GP 2014]]/Table1[[#This Row],[Total Assets 2014]], "x")</f>
        <v>0.1304303694681283</v>
      </c>
      <c r="AR1995" s="3">
        <f xml:space="preserve"> IFERROR(Table1[[#This Row],[GP 2015]]/Table1[[#This Row],[Total Assets 2015]], "x")</f>
        <v>7.0222822417285613E-2</v>
      </c>
      <c r="AS1995" s="3">
        <f xml:space="preserve"> IFERROR(Table1[[#This Row],[GP 2016]]/Table1[[#This Row],[Total Assets 2016]], "x")</f>
        <v>8.0862533692722366E-2</v>
      </c>
      <c r="AT1995" s="3">
        <f xml:space="preserve"> IFERROR(Table1[[#This Row],[GP 2017]]/Table1[[#This Row],[Total Assets 2017]], "x")</f>
        <v>6.7154255319148939E-2</v>
      </c>
      <c r="AU1995" s="3">
        <f xml:space="preserve"> IFERROR(Table1[[#This Row],[GP 2018]]/Table1[[#This Row],[Total Assets 2018]], "x")</f>
        <v>8.0754716981132069E-2</v>
      </c>
      <c r="AV1995" s="3">
        <f xml:space="preserve"> IFERROR(Table1[[#This Row],[GP 2019]]/Table1[[#This Row],[Total Assets 2019]], "x")</f>
        <v>0.11208525829483411</v>
      </c>
      <c r="AW1995" s="3">
        <f xml:space="preserve"> IFERROR(Table1[[#This Row],[GP 2020]]/Table1[[#This Row],[Total Assets 2020]], "x")</f>
        <v>0.14013069183694637</v>
      </c>
      <c r="AX1995" s="3">
        <f xml:space="preserve"> IFERROR(Table1[[#This Row],[GP 2021]]/Table1[[#This Row],[Total Assets 2021]], "x")</f>
        <v>0.20158130422614051</v>
      </c>
      <c r="AY1995" s="3">
        <f xml:space="preserve"> IFERROR(Table1[[#This Row],[GP TTM]]/Table1[[#This Row],[Total Assets TTM]], "x")</f>
        <v>0.23888559573206877</v>
      </c>
      <c r="BA1995" s="3">
        <f xml:space="preserve"> IFERROR(ABS(Table1[[#This Row],[ROA 2013]]-Table1[[#This Row],[ROA 2012]]), "x")</f>
        <v>3.1105887835496948E-3</v>
      </c>
      <c r="BB1995" s="3">
        <f xml:space="preserve"> IFERROR(ABS(Table1[[#This Row],[ROA 2014]]-Table1[[#This Row],[ROA 2013]]), "x")</f>
        <v>1.9391355760609449E-2</v>
      </c>
      <c r="BC1995" s="3">
        <f xml:space="preserve"> IFERROR(ABS(Table1[[#This Row],[ROA 2015]]-Table1[[#This Row],[ROA 2014]]), "x")</f>
        <v>6.0207547050842691E-2</v>
      </c>
      <c r="BD1995" s="3">
        <f xml:space="preserve"> IFERROR(ABS(Table1[[#This Row],[ROA 2016]]-Table1[[#This Row],[ROA 2015]]), "x")</f>
        <v>1.0639711275436753E-2</v>
      </c>
      <c r="BE1995" s="3">
        <f xml:space="preserve"> IFERROR(ABS(Table1[[#This Row],[ROA 2017]]-Table1[[#This Row],[ROA 2016]]), "x")</f>
        <v>1.3708278373573426E-2</v>
      </c>
      <c r="BF1995" s="3">
        <f xml:space="preserve"> IFERROR(ABS(Table1[[#This Row],[ROA 2018]]-Table1[[#This Row],[ROA 2017]]), "x")</f>
        <v>1.3600461661983129E-2</v>
      </c>
      <c r="BG1995" s="3">
        <f xml:space="preserve"> IFERROR(ABS(Table1[[#This Row],[ROA 2019]]-Table1[[#This Row],[ROA 2018]]), "x")</f>
        <v>3.133054131370204E-2</v>
      </c>
      <c r="BH1995" s="3">
        <f xml:space="preserve"> IFERROR(ABS(Table1[[#This Row],[ROA 2020]]-Table1[[#This Row],[ROA 2019]]), "x")</f>
        <v>2.8045433542112266E-2</v>
      </c>
      <c r="BI1995" s="3">
        <f xml:space="preserve"> IFERROR(ABS(Table1[[#This Row],[ROA 2021]]-Table1[[#This Row],[ROA 2020]]), "x")</f>
        <v>6.1450612389194137E-2</v>
      </c>
      <c r="BJ1995" s="3">
        <f xml:space="preserve"> IFERROR(AVERAGE(Table1[[#This Row],[ROA 2013-2012]:[ROA 2021-2020]]), "x")</f>
        <v>2.6831614461222619E-2</v>
      </c>
      <c r="BK1995" s="3">
        <f>IFERROR(AVERAGE(Table1[[#This Row],[ROA 2012]:[ROA 2021]]), "x")</f>
        <v>0.11021893908678262</v>
      </c>
      <c r="BN1995" s="1">
        <f>SUM(Table1[[#This Row],[B/M Rank]:[ROA Rank]])</f>
        <v>0</v>
      </c>
    </row>
    <row r="1996" spans="1:66" x14ac:dyDescent="0.25">
      <c r="A1996" s="1" t="s">
        <v>3074</v>
      </c>
      <c r="B1996" s="1" t="s">
        <v>1025</v>
      </c>
      <c r="C1996" s="1" t="s">
        <v>4417</v>
      </c>
      <c r="D1996" s="1" t="s">
        <v>268</v>
      </c>
      <c r="E1996" s="1" t="s">
        <v>108</v>
      </c>
      <c r="F1996" s="1">
        <v>866.98</v>
      </c>
      <c r="G1996" s="19"/>
      <c r="H1996" s="19"/>
      <c r="I1996" s="19"/>
      <c r="J1996" s="19"/>
      <c r="K1996" s="1"/>
      <c r="L1996" s="19"/>
      <c r="M1996" s="1">
        <v>2012</v>
      </c>
      <c r="N1996" s="1">
        <v>-0.1</v>
      </c>
      <c r="O1996" s="1" t="s">
        <v>4368</v>
      </c>
      <c r="P1996" s="1" t="s">
        <v>4368</v>
      </c>
      <c r="Q1996" s="1" t="s">
        <v>4368</v>
      </c>
      <c r="R1996" s="1" t="s">
        <v>4368</v>
      </c>
      <c r="S1996" s="1">
        <v>-0.2</v>
      </c>
      <c r="T1996" s="1">
        <v>-0.1</v>
      </c>
      <c r="U1996" s="1">
        <v>-0.1</v>
      </c>
      <c r="V1996" s="1">
        <v>-0.1</v>
      </c>
      <c r="W1996" s="1">
        <v>-5.0999999999999996</v>
      </c>
      <c r="X1996" s="1">
        <v>-8.8000000000000007</v>
      </c>
      <c r="Z1996" s="3">
        <f xml:space="preserve"> IFERROR(AVEDEV(Table1[[#This Row],[GP 2012]:[GP 2021]]) / Table1[[#This Row],[Avg GP]], "x")</f>
        <v>-1.4561403508771926</v>
      </c>
      <c r="AA1996" s="2">
        <f xml:space="preserve"> IFERROR(AVERAGE(Table1[[#This Row],[GP 2012]:[GP 2021]]), "x")</f>
        <v>-0.94999999999999984</v>
      </c>
      <c r="AB1996" s="11">
        <f>Table1[Equity]/Table1[Market Capital]</f>
        <v>0.20046598537451846</v>
      </c>
      <c r="AC1996" s="1">
        <v>0.2</v>
      </c>
      <c r="AD1996" s="1">
        <v>0.2</v>
      </c>
      <c r="AE1996" s="1">
        <v>0</v>
      </c>
      <c r="AF1996" s="1">
        <v>0</v>
      </c>
      <c r="AG1996" s="1">
        <v>4.8</v>
      </c>
      <c r="AH1996" s="1">
        <v>12.6</v>
      </c>
      <c r="AI1996" s="1">
        <v>30.9</v>
      </c>
      <c r="AJ1996" s="1">
        <v>44.4</v>
      </c>
      <c r="AK1996" s="1">
        <v>57.8</v>
      </c>
      <c r="AL1996" s="1">
        <v>74.099999999999994</v>
      </c>
      <c r="AM1996" s="1">
        <v>178.8</v>
      </c>
      <c r="AN1996" s="1">
        <v>173.8</v>
      </c>
      <c r="AO1996" s="3">
        <f xml:space="preserve"> IFERROR(Table1[[#This Row],[GP 2012]]/Table1[[#This Row],[Total Assets 2012]], "x")</f>
        <v>-0.5</v>
      </c>
      <c r="AP1996" s="3" t="str">
        <f xml:space="preserve"> IFERROR(Table1[[#This Row],[GP 2013]]/Table1[[#This Row],[Total Assets 2013]], "x")</f>
        <v>x</v>
      </c>
      <c r="AQ1996" s="3" t="str">
        <f xml:space="preserve"> IFERROR(Table1[[#This Row],[GP 2014]]/Table1[[#This Row],[Total Assets 2014]], "x")</f>
        <v>x</v>
      </c>
      <c r="AR1996" s="3" t="str">
        <f xml:space="preserve"> IFERROR(Table1[[#This Row],[GP 2015]]/Table1[[#This Row],[Total Assets 2015]], "x")</f>
        <v>x</v>
      </c>
      <c r="AS1996" s="3" t="str">
        <f xml:space="preserve"> IFERROR(Table1[[#This Row],[GP 2016]]/Table1[[#This Row],[Total Assets 2016]], "x")</f>
        <v>x</v>
      </c>
      <c r="AT1996" s="3">
        <f xml:space="preserve"> IFERROR(Table1[[#This Row],[GP 2017]]/Table1[[#This Row],[Total Assets 2017]], "x")</f>
        <v>-1.5873015873015876E-2</v>
      </c>
      <c r="AU1996" s="3">
        <f xml:space="preserve"> IFERROR(Table1[[#This Row],[GP 2018]]/Table1[[#This Row],[Total Assets 2018]], "x")</f>
        <v>-3.2362459546925568E-3</v>
      </c>
      <c r="AV1996" s="3">
        <f xml:space="preserve"> IFERROR(Table1[[#This Row],[GP 2019]]/Table1[[#This Row],[Total Assets 2019]], "x")</f>
        <v>-2.2522522522522522E-3</v>
      </c>
      <c r="AW1996" s="3">
        <f xml:space="preserve"> IFERROR(Table1[[#This Row],[GP 2020]]/Table1[[#This Row],[Total Assets 2020]], "x")</f>
        <v>-1.730103806228374E-3</v>
      </c>
      <c r="AX1996" s="3">
        <f xml:space="preserve"> IFERROR(Table1[[#This Row],[GP 2021]]/Table1[[#This Row],[Total Assets 2021]], "x")</f>
        <v>-6.8825910931174086E-2</v>
      </c>
      <c r="AY1996" s="3">
        <f xml:space="preserve"> IFERROR(Table1[[#This Row],[GP TTM]]/Table1[[#This Row],[Total Assets TTM]], "x")</f>
        <v>-4.9217002237136466E-2</v>
      </c>
      <c r="BA1996" s="3" t="str">
        <f xml:space="preserve"> IFERROR(ABS(Table1[[#This Row],[ROA 2013]]-Table1[[#This Row],[ROA 2012]]), "x")</f>
        <v>x</v>
      </c>
      <c r="BB1996" s="3" t="str">
        <f xml:space="preserve"> IFERROR(ABS(Table1[[#This Row],[ROA 2014]]-Table1[[#This Row],[ROA 2013]]), "x")</f>
        <v>x</v>
      </c>
      <c r="BC1996" s="3" t="str">
        <f xml:space="preserve"> IFERROR(ABS(Table1[[#This Row],[ROA 2015]]-Table1[[#This Row],[ROA 2014]]), "x")</f>
        <v>x</v>
      </c>
      <c r="BD1996" s="3" t="str">
        <f xml:space="preserve"> IFERROR(ABS(Table1[[#This Row],[ROA 2016]]-Table1[[#This Row],[ROA 2015]]), "x")</f>
        <v>x</v>
      </c>
      <c r="BE1996" s="3" t="str">
        <f xml:space="preserve"> IFERROR(ABS(Table1[[#This Row],[ROA 2017]]-Table1[[#This Row],[ROA 2016]]), "x")</f>
        <v>x</v>
      </c>
      <c r="BF1996" s="3">
        <f xml:space="preserve"> IFERROR(ABS(Table1[[#This Row],[ROA 2018]]-Table1[[#This Row],[ROA 2017]]), "x")</f>
        <v>1.2636769918323319E-2</v>
      </c>
      <c r="BG1996" s="3">
        <f xml:space="preserve"> IFERROR(ABS(Table1[[#This Row],[ROA 2019]]-Table1[[#This Row],[ROA 2018]]), "x")</f>
        <v>9.8399370244030455E-4</v>
      </c>
      <c r="BH1996" s="3">
        <f xml:space="preserve"> IFERROR(ABS(Table1[[#This Row],[ROA 2020]]-Table1[[#This Row],[ROA 2019]]), "x")</f>
        <v>5.2214844602387826E-4</v>
      </c>
      <c r="BI1996" s="3">
        <f xml:space="preserve"> IFERROR(ABS(Table1[[#This Row],[ROA 2021]]-Table1[[#This Row],[ROA 2020]]), "x")</f>
        <v>6.7095807124945714E-2</v>
      </c>
      <c r="BJ1996" s="3">
        <f xml:space="preserve"> IFERROR(AVERAGE(Table1[[#This Row],[ROA 2013-2012]:[ROA 2021-2020]]), "x")</f>
        <v>2.0309679797933303E-2</v>
      </c>
      <c r="BK1996" s="3">
        <f>IFERROR(AVERAGE(Table1[[#This Row],[ROA 2012]:[ROA 2021]]), "x")</f>
        <v>-9.865292146956052E-2</v>
      </c>
      <c r="BN1996" s="1">
        <f>SUM(Table1[[#This Row],[B/M Rank]:[ROA Rank]])</f>
        <v>0</v>
      </c>
    </row>
    <row r="1997" spans="1:66" x14ac:dyDescent="0.25">
      <c r="A1997" s="1" t="s">
        <v>2073</v>
      </c>
      <c r="B1997" s="1" t="s">
        <v>116</v>
      </c>
      <c r="C1997" s="1" t="s">
        <v>106</v>
      </c>
      <c r="D1997" s="1" t="s">
        <v>107</v>
      </c>
      <c r="E1997" s="1" t="s">
        <v>108</v>
      </c>
      <c r="F1997" s="1">
        <v>886.08</v>
      </c>
      <c r="G1997" s="19"/>
      <c r="H1997" s="19"/>
      <c r="I1997" s="19"/>
      <c r="J1997" s="19"/>
      <c r="K1997" s="1"/>
      <c r="L1997" s="19"/>
      <c r="M1997" s="1">
        <v>2020</v>
      </c>
      <c r="V1997" s="1">
        <v>140.30000000000001</v>
      </c>
      <c r="W1997" s="1">
        <v>191.3</v>
      </c>
      <c r="X1997" s="1">
        <v>214.5</v>
      </c>
      <c r="Z1997" s="3">
        <f xml:space="preserve"> IFERROR(AVEDEV(Table1[[#This Row],[GP 2012]:[GP 2021]]) / Table1[[#This Row],[Avg GP]], "x")</f>
        <v>0.15379975874547647</v>
      </c>
      <c r="AA1997" s="2">
        <f xml:space="preserve"> IFERROR(AVERAGE(Table1[[#This Row],[GP 2012]:[GP 2021]]), "x")</f>
        <v>165.8</v>
      </c>
      <c r="AB1997" s="11">
        <f>Table1[Equity]/Table1[Market Capital]</f>
        <v>1.0948221379559409</v>
      </c>
      <c r="AK1997" s="15">
        <v>1455.4</v>
      </c>
      <c r="AL1997" s="15">
        <v>1534.6</v>
      </c>
      <c r="AM1997" s="15">
        <v>1547.6</v>
      </c>
      <c r="AN1997" s="1">
        <v>970.1</v>
      </c>
      <c r="AO1997" s="3" t="str">
        <f xml:space="preserve"> IFERROR(Table1[[#This Row],[GP 2012]]/Table1[[#This Row],[Total Assets 2012]], "x")</f>
        <v>x</v>
      </c>
      <c r="AP1997" s="3" t="str">
        <f xml:space="preserve"> IFERROR(Table1[[#This Row],[GP 2013]]/Table1[[#This Row],[Total Assets 2013]], "x")</f>
        <v>x</v>
      </c>
      <c r="AQ1997" s="3" t="str">
        <f xml:space="preserve"> IFERROR(Table1[[#This Row],[GP 2014]]/Table1[[#This Row],[Total Assets 2014]], "x")</f>
        <v>x</v>
      </c>
      <c r="AR1997" s="3" t="str">
        <f xml:space="preserve"> IFERROR(Table1[[#This Row],[GP 2015]]/Table1[[#This Row],[Total Assets 2015]], "x")</f>
        <v>x</v>
      </c>
      <c r="AS1997" s="3" t="str">
        <f xml:space="preserve"> IFERROR(Table1[[#This Row],[GP 2016]]/Table1[[#This Row],[Total Assets 2016]], "x")</f>
        <v>x</v>
      </c>
      <c r="AT1997" s="3" t="str">
        <f xml:space="preserve"> IFERROR(Table1[[#This Row],[GP 2017]]/Table1[[#This Row],[Total Assets 2017]], "x")</f>
        <v>x</v>
      </c>
      <c r="AU1997" s="3" t="str">
        <f xml:space="preserve"> IFERROR(Table1[[#This Row],[GP 2018]]/Table1[[#This Row],[Total Assets 2018]], "x")</f>
        <v>x</v>
      </c>
      <c r="AV1997" s="3" t="str">
        <f xml:space="preserve"> IFERROR(Table1[[#This Row],[GP 2019]]/Table1[[#This Row],[Total Assets 2019]], "x")</f>
        <v>x</v>
      </c>
      <c r="AW1997" s="3">
        <f xml:space="preserve"> IFERROR(Table1[[#This Row],[GP 2020]]/Table1[[#This Row],[Total Assets 2020]], "x")</f>
        <v>9.6399615226054697E-2</v>
      </c>
      <c r="AX1997" s="3">
        <f xml:space="preserve"> IFERROR(Table1[[#This Row],[GP 2021]]/Table1[[#This Row],[Total Assets 2021]], "x")</f>
        <v>0.12465789130718104</v>
      </c>
      <c r="AY1997" s="3">
        <f xml:space="preserve"> IFERROR(Table1[[#This Row],[GP TTM]]/Table1[[#This Row],[Total Assets TTM]], "x")</f>
        <v>0.13860170586714915</v>
      </c>
      <c r="BA1997" s="3" t="str">
        <f xml:space="preserve"> IFERROR(ABS(Table1[[#This Row],[ROA 2013]]-Table1[[#This Row],[ROA 2012]]), "x")</f>
        <v>x</v>
      </c>
      <c r="BB1997" s="3" t="str">
        <f xml:space="preserve"> IFERROR(ABS(Table1[[#This Row],[ROA 2014]]-Table1[[#This Row],[ROA 2013]]), "x")</f>
        <v>x</v>
      </c>
      <c r="BC1997" s="3" t="str">
        <f xml:space="preserve"> IFERROR(ABS(Table1[[#This Row],[ROA 2015]]-Table1[[#This Row],[ROA 2014]]), "x")</f>
        <v>x</v>
      </c>
      <c r="BD1997" s="3" t="str">
        <f xml:space="preserve"> IFERROR(ABS(Table1[[#This Row],[ROA 2016]]-Table1[[#This Row],[ROA 2015]]), "x")</f>
        <v>x</v>
      </c>
      <c r="BE1997" s="3" t="str">
        <f xml:space="preserve"> IFERROR(ABS(Table1[[#This Row],[ROA 2017]]-Table1[[#This Row],[ROA 2016]]), "x")</f>
        <v>x</v>
      </c>
      <c r="BF1997" s="3" t="str">
        <f xml:space="preserve"> IFERROR(ABS(Table1[[#This Row],[ROA 2018]]-Table1[[#This Row],[ROA 2017]]), "x")</f>
        <v>x</v>
      </c>
      <c r="BG1997" s="3" t="str">
        <f xml:space="preserve"> IFERROR(ABS(Table1[[#This Row],[ROA 2019]]-Table1[[#This Row],[ROA 2018]]), "x")</f>
        <v>x</v>
      </c>
      <c r="BH1997" s="3" t="str">
        <f xml:space="preserve"> IFERROR(ABS(Table1[[#This Row],[ROA 2020]]-Table1[[#This Row],[ROA 2019]]), "x")</f>
        <v>x</v>
      </c>
      <c r="BI1997" s="3">
        <f xml:space="preserve"> IFERROR(ABS(Table1[[#This Row],[ROA 2021]]-Table1[[#This Row],[ROA 2020]]), "x")</f>
        <v>2.8258276081126341E-2</v>
      </c>
      <c r="BJ1997" s="3">
        <f xml:space="preserve"> IFERROR(AVERAGE(Table1[[#This Row],[ROA 2013-2012]:[ROA 2021-2020]]), "x")</f>
        <v>2.8258276081126341E-2</v>
      </c>
      <c r="BK1997" s="3">
        <f>IFERROR(AVERAGE(Table1[[#This Row],[ROA 2012]:[ROA 2021]]), "x")</f>
        <v>0.11052875326661787</v>
      </c>
      <c r="BN1997" s="1">
        <f>SUM(Table1[[#This Row],[B/M Rank]:[ROA Rank]])</f>
        <v>0</v>
      </c>
    </row>
    <row r="1998" spans="1:66" x14ac:dyDescent="0.25">
      <c r="A1998" s="1" t="s">
        <v>2823</v>
      </c>
      <c r="B1998" s="1" t="s">
        <v>842</v>
      </c>
      <c r="C1998" s="1" t="s">
        <v>4417</v>
      </c>
      <c r="D1998" s="1" t="s">
        <v>268</v>
      </c>
      <c r="E1998" s="1" t="s">
        <v>108</v>
      </c>
      <c r="F1998" s="1">
        <v>890.18</v>
      </c>
      <c r="G1998" s="19"/>
      <c r="H1998" s="19"/>
      <c r="I1998" s="19"/>
      <c r="J1998" s="19"/>
      <c r="K1998" s="1"/>
      <c r="L1998" s="19"/>
      <c r="M1998" s="1">
        <v>2012</v>
      </c>
      <c r="N1998" s="1" t="s">
        <v>4368</v>
      </c>
      <c r="O1998" s="1" t="s">
        <v>4368</v>
      </c>
      <c r="P1998" s="1" t="s">
        <v>4368</v>
      </c>
      <c r="Q1998" s="1" t="s">
        <v>4368</v>
      </c>
      <c r="R1998" s="1" t="s">
        <v>4368</v>
      </c>
      <c r="S1998" s="1">
        <v>239.3</v>
      </c>
      <c r="T1998" s="1">
        <v>170.9</v>
      </c>
      <c r="U1998" s="1">
        <v>291.60000000000002</v>
      </c>
      <c r="V1998" s="1">
        <v>459.9</v>
      </c>
      <c r="W1998" s="1">
        <v>621.4</v>
      </c>
      <c r="X1998" s="1">
        <v>663.6</v>
      </c>
      <c r="Z1998" s="3">
        <f xml:space="preserve"> IFERROR(AVEDEV(Table1[[#This Row],[GP 2012]:[GP 2021]]) / Table1[[#This Row],[Avg GP]], "x")</f>
        <v>0.41283158544108572</v>
      </c>
      <c r="AA1998" s="2">
        <f xml:space="preserve"> IFERROR(AVERAGE(Table1[[#This Row],[GP 2012]:[GP 2021]]), "x")</f>
        <v>356.62</v>
      </c>
      <c r="AB1998" s="11">
        <f>Table1[Equity]/Table1[Market Capital]</f>
        <v>1.5631669999325979</v>
      </c>
      <c r="AC1998" s="1">
        <v>642.5</v>
      </c>
      <c r="AD1998" s="1">
        <v>626.4</v>
      </c>
      <c r="AE1998" s="1">
        <v>601.20000000000005</v>
      </c>
      <c r="AF1998" s="1">
        <v>895.9</v>
      </c>
      <c r="AG1998" s="15">
        <v>1555.5</v>
      </c>
      <c r="AH1998" s="15">
        <v>1619.8</v>
      </c>
      <c r="AI1998" s="15">
        <v>1468.5</v>
      </c>
      <c r="AJ1998" s="15">
        <v>1735.4</v>
      </c>
      <c r="AK1998" s="15">
        <v>1596.6</v>
      </c>
      <c r="AL1998" s="15">
        <v>1593.6</v>
      </c>
      <c r="AM1998" s="15">
        <v>1718.4</v>
      </c>
      <c r="AN1998" s="15">
        <v>1391.5</v>
      </c>
      <c r="AO1998" s="3" t="str">
        <f xml:space="preserve"> IFERROR(Table1[[#This Row],[GP 2012]]/Table1[[#This Row],[Total Assets 2012]], "x")</f>
        <v>x</v>
      </c>
      <c r="AP1998" s="3" t="str">
        <f xml:space="preserve"> IFERROR(Table1[[#This Row],[GP 2013]]/Table1[[#This Row],[Total Assets 2013]], "x")</f>
        <v>x</v>
      </c>
      <c r="AQ1998" s="3" t="str">
        <f xml:space="preserve"> IFERROR(Table1[[#This Row],[GP 2014]]/Table1[[#This Row],[Total Assets 2014]], "x")</f>
        <v>x</v>
      </c>
      <c r="AR1998" s="3" t="str">
        <f xml:space="preserve"> IFERROR(Table1[[#This Row],[GP 2015]]/Table1[[#This Row],[Total Assets 2015]], "x")</f>
        <v>x</v>
      </c>
      <c r="AS1998" s="3" t="str">
        <f xml:space="preserve"> IFERROR(Table1[[#This Row],[GP 2016]]/Table1[[#This Row],[Total Assets 2016]], "x")</f>
        <v>x</v>
      </c>
      <c r="AT1998" s="3">
        <f xml:space="preserve"> IFERROR(Table1[[#This Row],[GP 2017]]/Table1[[#This Row],[Total Assets 2017]], "x")</f>
        <v>0.14773428818372639</v>
      </c>
      <c r="AU1998" s="3">
        <f xml:space="preserve"> IFERROR(Table1[[#This Row],[GP 2018]]/Table1[[#This Row],[Total Assets 2018]], "x")</f>
        <v>0.1163772557030984</v>
      </c>
      <c r="AV1998" s="3">
        <f xml:space="preserve"> IFERROR(Table1[[#This Row],[GP 2019]]/Table1[[#This Row],[Total Assets 2019]], "x")</f>
        <v>0.16803042526218739</v>
      </c>
      <c r="AW1998" s="3">
        <f xml:space="preserve"> IFERROR(Table1[[#This Row],[GP 2020]]/Table1[[#This Row],[Total Assets 2020]], "x")</f>
        <v>0.28804960541149943</v>
      </c>
      <c r="AX1998" s="3">
        <f xml:space="preserve"> IFERROR(Table1[[#This Row],[GP 2021]]/Table1[[#This Row],[Total Assets 2021]], "x")</f>
        <v>0.38993473895582331</v>
      </c>
      <c r="AY1998" s="3">
        <f xml:space="preserve"> IFERROR(Table1[[#This Row],[GP TTM]]/Table1[[#This Row],[Total Assets TTM]], "x")</f>
        <v>0.38617318435754189</v>
      </c>
      <c r="BA1998" s="3" t="str">
        <f xml:space="preserve"> IFERROR(ABS(Table1[[#This Row],[ROA 2013]]-Table1[[#This Row],[ROA 2012]]), "x")</f>
        <v>x</v>
      </c>
      <c r="BB1998" s="3" t="str">
        <f xml:space="preserve"> IFERROR(ABS(Table1[[#This Row],[ROA 2014]]-Table1[[#This Row],[ROA 2013]]), "x")</f>
        <v>x</v>
      </c>
      <c r="BC1998" s="3" t="str">
        <f xml:space="preserve"> IFERROR(ABS(Table1[[#This Row],[ROA 2015]]-Table1[[#This Row],[ROA 2014]]), "x")</f>
        <v>x</v>
      </c>
      <c r="BD1998" s="3" t="str">
        <f xml:space="preserve"> IFERROR(ABS(Table1[[#This Row],[ROA 2016]]-Table1[[#This Row],[ROA 2015]]), "x")</f>
        <v>x</v>
      </c>
      <c r="BE1998" s="3" t="str">
        <f xml:space="preserve"> IFERROR(ABS(Table1[[#This Row],[ROA 2017]]-Table1[[#This Row],[ROA 2016]]), "x")</f>
        <v>x</v>
      </c>
      <c r="BF1998" s="3">
        <f xml:space="preserve"> IFERROR(ABS(Table1[[#This Row],[ROA 2018]]-Table1[[#This Row],[ROA 2017]]), "x")</f>
        <v>3.1357032480627989E-2</v>
      </c>
      <c r="BG1998" s="3">
        <f xml:space="preserve"> IFERROR(ABS(Table1[[#This Row],[ROA 2019]]-Table1[[#This Row],[ROA 2018]]), "x")</f>
        <v>5.1653169559088996E-2</v>
      </c>
      <c r="BH1998" s="3">
        <f xml:space="preserve"> IFERROR(ABS(Table1[[#This Row],[ROA 2020]]-Table1[[#This Row],[ROA 2019]]), "x")</f>
        <v>0.12001918014931204</v>
      </c>
      <c r="BI1998" s="3">
        <f xml:space="preserve"> IFERROR(ABS(Table1[[#This Row],[ROA 2021]]-Table1[[#This Row],[ROA 2020]]), "x")</f>
        <v>0.10188513354432388</v>
      </c>
      <c r="BJ1998" s="3">
        <f xml:space="preserve"> IFERROR(AVERAGE(Table1[[#This Row],[ROA 2013-2012]:[ROA 2021-2020]]), "x")</f>
        <v>7.6228628933338233E-2</v>
      </c>
      <c r="BK1998" s="3">
        <f>IFERROR(AVERAGE(Table1[[#This Row],[ROA 2012]:[ROA 2021]]), "x")</f>
        <v>0.22202526270326697</v>
      </c>
      <c r="BN1998" s="1">
        <f>SUM(Table1[[#This Row],[B/M Rank]:[ROA Rank]])</f>
        <v>0</v>
      </c>
    </row>
    <row r="1999" spans="1:66" x14ac:dyDescent="0.25">
      <c r="A1999" s="1" t="s">
        <v>2869</v>
      </c>
      <c r="B1999" s="1" t="s">
        <v>4459</v>
      </c>
      <c r="C1999" s="1" t="s">
        <v>4417</v>
      </c>
      <c r="D1999" s="1" t="s">
        <v>268</v>
      </c>
      <c r="E1999" s="1" t="s">
        <v>108</v>
      </c>
      <c r="F1999" s="1">
        <v>893.47</v>
      </c>
      <c r="G1999" s="19"/>
      <c r="H1999" s="19"/>
      <c r="I1999" s="19"/>
      <c r="J1999" s="19"/>
      <c r="K1999" s="1"/>
      <c r="L1999" s="19"/>
      <c r="M1999" s="1">
        <v>2012</v>
      </c>
      <c r="N1999" s="1">
        <v>11</v>
      </c>
      <c r="O1999" s="1">
        <v>2.7</v>
      </c>
      <c r="P1999" s="1">
        <v>3.3</v>
      </c>
      <c r="Q1999" s="1">
        <v>2.2999999999999998</v>
      </c>
      <c r="R1999" s="1">
        <v>10.4</v>
      </c>
      <c r="S1999" s="1">
        <v>21.6</v>
      </c>
      <c r="T1999" s="1">
        <v>39.799999999999997</v>
      </c>
      <c r="U1999" s="1">
        <v>43.7</v>
      </c>
      <c r="V1999" s="1">
        <v>55.7</v>
      </c>
      <c r="W1999" s="1">
        <v>55.1</v>
      </c>
      <c r="X1999" s="1">
        <v>75.7</v>
      </c>
      <c r="Z1999" s="3">
        <f xml:space="preserve"> IFERROR(AVEDEV(Table1[[#This Row],[GP 2012]:[GP 2021]]) / Table1[[#This Row],[Avg GP]], "x")</f>
        <v>0.78224755700325732</v>
      </c>
      <c r="AA1999" s="2">
        <f xml:space="preserve"> IFERROR(AVERAGE(Table1[[#This Row],[GP 2012]:[GP 2021]]), "x")</f>
        <v>24.56</v>
      </c>
      <c r="AB1999" s="11">
        <f>Table1[Equity]/Table1[Market Capital]</f>
        <v>0.59207360068049286</v>
      </c>
      <c r="AC1999" s="1">
        <v>296.60000000000002</v>
      </c>
      <c r="AD1999" s="1">
        <v>272.8</v>
      </c>
      <c r="AE1999" s="1">
        <v>407.4</v>
      </c>
      <c r="AF1999" s="1">
        <v>355.9</v>
      </c>
      <c r="AG1999" s="1">
        <v>411.5</v>
      </c>
      <c r="AH1999" s="1">
        <v>420.4</v>
      </c>
      <c r="AI1999" s="1">
        <v>534.20000000000005</v>
      </c>
      <c r="AJ1999" s="1">
        <v>559</v>
      </c>
      <c r="AK1999" s="1">
        <v>566.9</v>
      </c>
      <c r="AL1999" s="1">
        <v>589.6</v>
      </c>
      <c r="AM1999" s="1">
        <v>721.4</v>
      </c>
      <c r="AN1999" s="1">
        <v>529</v>
      </c>
      <c r="AO1999" s="3">
        <f xml:space="preserve"> IFERROR(Table1[[#This Row],[GP 2012]]/Table1[[#This Row],[Total Assets 2012]], "x")</f>
        <v>3.7086985839514496E-2</v>
      </c>
      <c r="AP1999" s="3">
        <f xml:space="preserve"> IFERROR(Table1[[#This Row],[GP 2013]]/Table1[[#This Row],[Total Assets 2013]], "x")</f>
        <v>9.8973607038123166E-3</v>
      </c>
      <c r="AQ1999" s="3">
        <f xml:space="preserve"> IFERROR(Table1[[#This Row],[GP 2014]]/Table1[[#This Row],[Total Assets 2014]], "x")</f>
        <v>8.1001472754050081E-3</v>
      </c>
      <c r="AR1999" s="3">
        <f xml:space="preserve"> IFERROR(Table1[[#This Row],[GP 2015]]/Table1[[#This Row],[Total Assets 2015]], "x")</f>
        <v>6.4624894633323968E-3</v>
      </c>
      <c r="AS1999" s="3">
        <f xml:space="preserve"> IFERROR(Table1[[#This Row],[GP 2016]]/Table1[[#This Row],[Total Assets 2016]], "x")</f>
        <v>2.5273390036452004E-2</v>
      </c>
      <c r="AT1999" s="3">
        <f xml:space="preserve"> IFERROR(Table1[[#This Row],[GP 2017]]/Table1[[#This Row],[Total Assets 2017]], "x")</f>
        <v>5.1379638439581356E-2</v>
      </c>
      <c r="AU1999" s="3">
        <f xml:space="preserve"> IFERROR(Table1[[#This Row],[GP 2018]]/Table1[[#This Row],[Total Assets 2018]], "x")</f>
        <v>7.4503931111943075E-2</v>
      </c>
      <c r="AV1999" s="3">
        <f xml:space="preserve"> IFERROR(Table1[[#This Row],[GP 2019]]/Table1[[#This Row],[Total Assets 2019]], "x")</f>
        <v>7.8175313059033996E-2</v>
      </c>
      <c r="AW1999" s="3">
        <f xml:space="preserve"> IFERROR(Table1[[#This Row],[GP 2020]]/Table1[[#This Row],[Total Assets 2020]], "x")</f>
        <v>9.8253660257541023E-2</v>
      </c>
      <c r="AX1999" s="3">
        <f xml:space="preserve"> IFERROR(Table1[[#This Row],[GP 2021]]/Table1[[#This Row],[Total Assets 2021]], "x")</f>
        <v>9.3453188602442339E-2</v>
      </c>
      <c r="AY1999" s="3">
        <f xml:space="preserve"> IFERROR(Table1[[#This Row],[GP TTM]]/Table1[[#This Row],[Total Assets TTM]], "x")</f>
        <v>0.10493484890490713</v>
      </c>
      <c r="BA1999" s="3">
        <f xml:space="preserve"> IFERROR(ABS(Table1[[#This Row],[ROA 2013]]-Table1[[#This Row],[ROA 2012]]), "x")</f>
        <v>2.7189625135702181E-2</v>
      </c>
      <c r="BB1999" s="3">
        <f xml:space="preserve"> IFERROR(ABS(Table1[[#This Row],[ROA 2014]]-Table1[[#This Row],[ROA 2013]]), "x")</f>
        <v>1.7972134284073085E-3</v>
      </c>
      <c r="BC1999" s="3">
        <f xml:space="preserve"> IFERROR(ABS(Table1[[#This Row],[ROA 2015]]-Table1[[#This Row],[ROA 2014]]), "x")</f>
        <v>1.6376578120726112E-3</v>
      </c>
      <c r="BD1999" s="3">
        <f xml:space="preserve"> IFERROR(ABS(Table1[[#This Row],[ROA 2016]]-Table1[[#This Row],[ROA 2015]]), "x")</f>
        <v>1.8810900573119606E-2</v>
      </c>
      <c r="BE1999" s="3">
        <f xml:space="preserve"> IFERROR(ABS(Table1[[#This Row],[ROA 2017]]-Table1[[#This Row],[ROA 2016]]), "x")</f>
        <v>2.6106248403129351E-2</v>
      </c>
      <c r="BF1999" s="3">
        <f xml:space="preserve"> IFERROR(ABS(Table1[[#This Row],[ROA 2018]]-Table1[[#This Row],[ROA 2017]]), "x")</f>
        <v>2.312429267236172E-2</v>
      </c>
      <c r="BG1999" s="3">
        <f xml:space="preserve"> IFERROR(ABS(Table1[[#This Row],[ROA 2019]]-Table1[[#This Row],[ROA 2018]]), "x")</f>
        <v>3.6713819470909209E-3</v>
      </c>
      <c r="BH1999" s="3">
        <f xml:space="preserve"> IFERROR(ABS(Table1[[#This Row],[ROA 2020]]-Table1[[#This Row],[ROA 2019]]), "x")</f>
        <v>2.0078347198507027E-2</v>
      </c>
      <c r="BI1999" s="3">
        <f xml:space="preserve"> IFERROR(ABS(Table1[[#This Row],[ROA 2021]]-Table1[[#This Row],[ROA 2020]]), "x")</f>
        <v>4.8004716550986842E-3</v>
      </c>
      <c r="BJ1999" s="3">
        <f xml:space="preserve"> IFERROR(AVERAGE(Table1[[#This Row],[ROA 2013-2012]:[ROA 2021-2020]]), "x")</f>
        <v>1.4135126536165492E-2</v>
      </c>
      <c r="BK1999" s="3">
        <f>IFERROR(AVERAGE(Table1[[#This Row],[ROA 2012]:[ROA 2021]]), "x")</f>
        <v>4.8258610478905797E-2</v>
      </c>
      <c r="BN1999" s="1">
        <f>SUM(Table1[[#This Row],[B/M Rank]:[ROA Rank]])</f>
        <v>0</v>
      </c>
    </row>
    <row r="2000" spans="1:66" x14ac:dyDescent="0.25">
      <c r="A2000" s="1" t="s">
        <v>2649</v>
      </c>
      <c r="B2000" s="1" t="s">
        <v>700</v>
      </c>
      <c r="C2000" s="1" t="s">
        <v>690</v>
      </c>
      <c r="D2000" s="1" t="s">
        <v>142</v>
      </c>
      <c r="E2000" s="1" t="s">
        <v>108</v>
      </c>
      <c r="F2000" s="1">
        <v>901.78</v>
      </c>
      <c r="G2000" s="19"/>
      <c r="H2000" s="19"/>
      <c r="I2000" s="19"/>
      <c r="J2000" s="19"/>
      <c r="K2000" s="1"/>
      <c r="L2000" s="19"/>
      <c r="M2000" s="1">
        <v>2012</v>
      </c>
      <c r="N2000" s="1">
        <v>357.4</v>
      </c>
      <c r="O2000" s="1">
        <v>395.5</v>
      </c>
      <c r="P2000" s="1">
        <v>479.7</v>
      </c>
      <c r="Q2000" s="1">
        <v>665.4</v>
      </c>
      <c r="R2000" s="1">
        <v>677.6</v>
      </c>
      <c r="S2000" s="1">
        <v>627.6</v>
      </c>
      <c r="T2000" s="1">
        <v>740.2</v>
      </c>
      <c r="U2000" s="1">
        <v>885.6</v>
      </c>
      <c r="V2000" s="1">
        <v>685.1</v>
      </c>
      <c r="W2000" s="1">
        <v>911.2</v>
      </c>
      <c r="X2000" s="1">
        <v>953.4</v>
      </c>
      <c r="Z2000" s="3">
        <f xml:space="preserve"> IFERROR(AVEDEV(Table1[[#This Row],[GP 2012]:[GP 2021]]) / Table1[[#This Row],[Avg GP]], "x")</f>
        <v>0.22097645246136369</v>
      </c>
      <c r="AA2000" s="2">
        <f xml:space="preserve"> IFERROR(AVERAGE(Table1[[#This Row],[GP 2012]:[GP 2021]]), "x")</f>
        <v>642.53</v>
      </c>
      <c r="AB2000" s="11">
        <f>Table1[Equity]/Table1[Market Capital]</f>
        <v>2.2914679855397107</v>
      </c>
      <c r="AC2000" s="15">
        <v>5531</v>
      </c>
      <c r="AD2000" s="15">
        <v>5628.1</v>
      </c>
      <c r="AE2000" s="15">
        <v>7157.4</v>
      </c>
      <c r="AF2000" s="15">
        <v>8879.7000000000007</v>
      </c>
      <c r="AG2000" s="15">
        <v>8771.2000000000007</v>
      </c>
      <c r="AH2000" s="15">
        <v>8567.2999999999993</v>
      </c>
      <c r="AI2000" s="15">
        <v>9999.1</v>
      </c>
      <c r="AJ2000" s="15">
        <v>11334.4</v>
      </c>
      <c r="AK2000" s="15">
        <v>11790.6</v>
      </c>
      <c r="AL2000" s="15">
        <v>13123.2</v>
      </c>
      <c r="AM2000" s="15">
        <v>13144</v>
      </c>
      <c r="AN2000" s="15">
        <v>2066.4</v>
      </c>
      <c r="AO2000" s="3">
        <f xml:space="preserve"> IFERROR(Table1[[#This Row],[GP 2012]]/Table1[[#This Row],[Total Assets 2012]], "x")</f>
        <v>6.4617609835472781E-2</v>
      </c>
      <c r="AP2000" s="3">
        <f xml:space="preserve"> IFERROR(Table1[[#This Row],[GP 2013]]/Table1[[#This Row],[Total Assets 2013]], "x")</f>
        <v>7.0272383219914358E-2</v>
      </c>
      <c r="AQ2000" s="3">
        <f xml:space="preserve"> IFERROR(Table1[[#This Row],[GP 2014]]/Table1[[#This Row],[Total Assets 2014]], "x")</f>
        <v>6.7021544136138825E-2</v>
      </c>
      <c r="AR2000" s="3">
        <f xml:space="preserve"> IFERROR(Table1[[#This Row],[GP 2015]]/Table1[[#This Row],[Total Assets 2015]], "x")</f>
        <v>7.4934964019054695E-2</v>
      </c>
      <c r="AS2000" s="3">
        <f xml:space="preserve"> IFERROR(Table1[[#This Row],[GP 2016]]/Table1[[#This Row],[Total Assets 2016]], "x")</f>
        <v>7.7252827435242602E-2</v>
      </c>
      <c r="AT2000" s="3">
        <f xml:space="preserve"> IFERROR(Table1[[#This Row],[GP 2017]]/Table1[[#This Row],[Total Assets 2017]], "x")</f>
        <v>7.3255284628762865E-2</v>
      </c>
      <c r="AU2000" s="3">
        <f xml:space="preserve"> IFERROR(Table1[[#This Row],[GP 2018]]/Table1[[#This Row],[Total Assets 2018]], "x")</f>
        <v>7.4026662399615972E-2</v>
      </c>
      <c r="AV2000" s="3">
        <f xml:space="preserve"> IFERROR(Table1[[#This Row],[GP 2019]]/Table1[[#This Row],[Total Assets 2019]], "x")</f>
        <v>7.8133822699040095E-2</v>
      </c>
      <c r="AW2000" s="3">
        <f xml:space="preserve"> IFERROR(Table1[[#This Row],[GP 2020]]/Table1[[#This Row],[Total Assets 2020]], "x")</f>
        <v>5.8105609553373024E-2</v>
      </c>
      <c r="AX2000" s="3">
        <f xml:space="preserve"> IFERROR(Table1[[#This Row],[GP 2021]]/Table1[[#This Row],[Total Assets 2021]], "x")</f>
        <v>6.9434284320897335E-2</v>
      </c>
      <c r="AY2000" s="3">
        <f xml:space="preserve"> IFERROR(Table1[[#This Row],[GP TTM]]/Table1[[#This Row],[Total Assets TTM]], "x")</f>
        <v>7.2534996956786363E-2</v>
      </c>
      <c r="BA2000" s="3">
        <f xml:space="preserve"> IFERROR(ABS(Table1[[#This Row],[ROA 2013]]-Table1[[#This Row],[ROA 2012]]), "x")</f>
        <v>5.6547733844415776E-3</v>
      </c>
      <c r="BB2000" s="3">
        <f xml:space="preserve"> IFERROR(ABS(Table1[[#This Row],[ROA 2014]]-Table1[[#This Row],[ROA 2013]]), "x")</f>
        <v>3.2508390837755335E-3</v>
      </c>
      <c r="BC2000" s="3">
        <f xml:space="preserve"> IFERROR(ABS(Table1[[#This Row],[ROA 2015]]-Table1[[#This Row],[ROA 2014]]), "x")</f>
        <v>7.9134198829158703E-3</v>
      </c>
      <c r="BD2000" s="3">
        <f xml:space="preserve"> IFERROR(ABS(Table1[[#This Row],[ROA 2016]]-Table1[[#This Row],[ROA 2015]]), "x")</f>
        <v>2.3178634161879069E-3</v>
      </c>
      <c r="BE2000" s="3">
        <f xml:space="preserve"> IFERROR(ABS(Table1[[#This Row],[ROA 2017]]-Table1[[#This Row],[ROA 2016]]), "x")</f>
        <v>3.9975428064797369E-3</v>
      </c>
      <c r="BF2000" s="3">
        <f xml:space="preserve"> IFERROR(ABS(Table1[[#This Row],[ROA 2018]]-Table1[[#This Row],[ROA 2017]]), "x")</f>
        <v>7.7137777085310721E-4</v>
      </c>
      <c r="BG2000" s="3">
        <f xml:space="preserve"> IFERROR(ABS(Table1[[#This Row],[ROA 2019]]-Table1[[#This Row],[ROA 2018]]), "x")</f>
        <v>4.107160299424123E-3</v>
      </c>
      <c r="BH2000" s="3">
        <f xml:space="preserve"> IFERROR(ABS(Table1[[#This Row],[ROA 2020]]-Table1[[#This Row],[ROA 2019]]), "x")</f>
        <v>2.0028213145667072E-2</v>
      </c>
      <c r="BI2000" s="3">
        <f xml:space="preserve"> IFERROR(ABS(Table1[[#This Row],[ROA 2021]]-Table1[[#This Row],[ROA 2020]]), "x")</f>
        <v>1.1328674767524312E-2</v>
      </c>
      <c r="BJ2000" s="3">
        <f xml:space="preserve"> IFERROR(AVERAGE(Table1[[#This Row],[ROA 2013-2012]:[ROA 2021-2020]]), "x")</f>
        <v>6.5966516174743601E-3</v>
      </c>
      <c r="BK2000" s="3">
        <f>IFERROR(AVERAGE(Table1[[#This Row],[ROA 2012]:[ROA 2021]]), "x")</f>
        <v>7.070549922475125E-2</v>
      </c>
      <c r="BN2000" s="1">
        <f>SUM(Table1[[#This Row],[B/M Rank]:[ROA Rank]])</f>
        <v>0</v>
      </c>
    </row>
    <row r="2001" spans="1:66" x14ac:dyDescent="0.25">
      <c r="A2001" s="1" t="s">
        <v>2447</v>
      </c>
      <c r="B2001" s="1" t="s">
        <v>497</v>
      </c>
      <c r="C2001" s="1" t="s">
        <v>486</v>
      </c>
      <c r="D2001" s="1" t="s">
        <v>487</v>
      </c>
      <c r="E2001" s="1" t="s">
        <v>108</v>
      </c>
      <c r="F2001" s="1">
        <v>913.05</v>
      </c>
      <c r="G2001" s="19"/>
      <c r="H2001" s="19"/>
      <c r="I2001" s="19"/>
      <c r="J2001" s="19"/>
      <c r="K2001" s="1"/>
      <c r="L2001" s="19"/>
      <c r="M2001" s="1">
        <v>2015</v>
      </c>
      <c r="Q2001" s="1">
        <v>38</v>
      </c>
      <c r="R2001" s="1">
        <v>41.9</v>
      </c>
      <c r="S2001" s="1">
        <v>45.5</v>
      </c>
      <c r="T2001" s="1">
        <v>52.2</v>
      </c>
      <c r="U2001" s="1">
        <v>65.3</v>
      </c>
      <c r="V2001" s="1">
        <v>78.599999999999994</v>
      </c>
      <c r="W2001" s="1">
        <v>76.2</v>
      </c>
      <c r="X2001" s="1">
        <v>77.099999999999994</v>
      </c>
      <c r="Z2001" s="3">
        <f xml:space="preserve"> IFERROR(AVEDEV(Table1[[#This Row],[GP 2012]:[GP 2021]]) / Table1[[#This Row],[Avg GP]], "x")</f>
        <v>0.24972161356370562</v>
      </c>
      <c r="AA2001" s="2">
        <f xml:space="preserve"> IFERROR(AVERAGE(Table1[[#This Row],[GP 2012]:[GP 2021]]), "x")</f>
        <v>56.81428571428571</v>
      </c>
      <c r="AB2001" s="11">
        <f>Table1[Equity]/Table1[Market Capital]</f>
        <v>1.1389299600240952</v>
      </c>
      <c r="AF2001" s="1">
        <v>916.2</v>
      </c>
      <c r="AG2001" s="1">
        <v>994.3</v>
      </c>
      <c r="AH2001" s="15">
        <v>1089.3</v>
      </c>
      <c r="AI2001" s="15">
        <v>1206.9000000000001</v>
      </c>
      <c r="AJ2001" s="15">
        <v>2050.3000000000002</v>
      </c>
      <c r="AK2001" s="15">
        <v>2203.3000000000002</v>
      </c>
      <c r="AL2001" s="15">
        <v>2440.6999999999998</v>
      </c>
      <c r="AM2001" s="15">
        <v>2474.9</v>
      </c>
      <c r="AN2001" s="15">
        <v>1039.9000000000001</v>
      </c>
      <c r="AO2001" s="3" t="str">
        <f xml:space="preserve"> IFERROR(Table1[[#This Row],[GP 2012]]/Table1[[#This Row],[Total Assets 2012]], "x")</f>
        <v>x</v>
      </c>
      <c r="AP2001" s="3" t="str">
        <f xml:space="preserve"> IFERROR(Table1[[#This Row],[GP 2013]]/Table1[[#This Row],[Total Assets 2013]], "x")</f>
        <v>x</v>
      </c>
      <c r="AQ2001" s="3" t="str">
        <f xml:space="preserve"> IFERROR(Table1[[#This Row],[GP 2014]]/Table1[[#This Row],[Total Assets 2014]], "x")</f>
        <v>x</v>
      </c>
      <c r="AR2001" s="3">
        <f xml:space="preserve"> IFERROR(Table1[[#This Row],[GP 2015]]/Table1[[#This Row],[Total Assets 2015]], "x")</f>
        <v>4.1475660336171137E-2</v>
      </c>
      <c r="AS2001" s="3">
        <f xml:space="preserve"> IFERROR(Table1[[#This Row],[GP 2016]]/Table1[[#This Row],[Total Assets 2016]], "x")</f>
        <v>4.2140199135069896E-2</v>
      </c>
      <c r="AT2001" s="3">
        <f xml:space="preserve"> IFERROR(Table1[[#This Row],[GP 2017]]/Table1[[#This Row],[Total Assets 2017]], "x")</f>
        <v>4.1769944000734416E-2</v>
      </c>
      <c r="AU2001" s="3">
        <f xml:space="preserve"> IFERROR(Table1[[#This Row],[GP 2018]]/Table1[[#This Row],[Total Assets 2018]], "x")</f>
        <v>4.3251304996271438E-2</v>
      </c>
      <c r="AV2001" s="3">
        <f xml:space="preserve"> IFERROR(Table1[[#This Row],[GP 2019]]/Table1[[#This Row],[Total Assets 2019]], "x")</f>
        <v>3.1848997707652538E-2</v>
      </c>
      <c r="AW2001" s="3">
        <f xml:space="preserve"> IFERROR(Table1[[#This Row],[GP 2020]]/Table1[[#This Row],[Total Assets 2020]], "x")</f>
        <v>3.56737620841465E-2</v>
      </c>
      <c r="AX2001" s="3">
        <f xml:space="preserve"> IFERROR(Table1[[#This Row],[GP 2021]]/Table1[[#This Row],[Total Assets 2021]], "x")</f>
        <v>3.1220551481132466E-2</v>
      </c>
      <c r="AY2001" s="3">
        <f xml:space="preserve"> IFERROR(Table1[[#This Row],[GP TTM]]/Table1[[#This Row],[Total Assets TTM]], "x")</f>
        <v>3.1152773849448458E-2</v>
      </c>
      <c r="BA2001" s="3" t="str">
        <f xml:space="preserve"> IFERROR(ABS(Table1[[#This Row],[ROA 2013]]-Table1[[#This Row],[ROA 2012]]), "x")</f>
        <v>x</v>
      </c>
      <c r="BB2001" s="3" t="str">
        <f xml:space="preserve"> IFERROR(ABS(Table1[[#This Row],[ROA 2014]]-Table1[[#This Row],[ROA 2013]]), "x")</f>
        <v>x</v>
      </c>
      <c r="BC2001" s="3" t="str">
        <f xml:space="preserve"> IFERROR(ABS(Table1[[#This Row],[ROA 2015]]-Table1[[#This Row],[ROA 2014]]), "x")</f>
        <v>x</v>
      </c>
      <c r="BD2001" s="3">
        <f xml:space="preserve"> IFERROR(ABS(Table1[[#This Row],[ROA 2016]]-Table1[[#This Row],[ROA 2015]]), "x")</f>
        <v>6.6453879889875889E-4</v>
      </c>
      <c r="BE2001" s="3">
        <f xml:space="preserve"> IFERROR(ABS(Table1[[#This Row],[ROA 2017]]-Table1[[#This Row],[ROA 2016]]), "x")</f>
        <v>3.7025513433548013E-4</v>
      </c>
      <c r="BF2001" s="3">
        <f xml:space="preserve"> IFERROR(ABS(Table1[[#This Row],[ROA 2018]]-Table1[[#This Row],[ROA 2017]]), "x")</f>
        <v>1.4813609955370219E-3</v>
      </c>
      <c r="BG2001" s="3">
        <f xml:space="preserve"> IFERROR(ABS(Table1[[#This Row],[ROA 2019]]-Table1[[#This Row],[ROA 2018]]), "x")</f>
        <v>1.14023072886189E-2</v>
      </c>
      <c r="BH2001" s="3">
        <f xml:space="preserve"> IFERROR(ABS(Table1[[#This Row],[ROA 2020]]-Table1[[#This Row],[ROA 2019]]), "x")</f>
        <v>3.8247643764939623E-3</v>
      </c>
      <c r="BI2001" s="3">
        <f xml:space="preserve"> IFERROR(ABS(Table1[[#This Row],[ROA 2021]]-Table1[[#This Row],[ROA 2020]]), "x")</f>
        <v>4.4532106030140337E-3</v>
      </c>
      <c r="BJ2001" s="3">
        <f xml:space="preserve"> IFERROR(AVERAGE(Table1[[#This Row],[ROA 2013-2012]:[ROA 2021-2020]]), "x")</f>
        <v>3.6994061994830262E-3</v>
      </c>
      <c r="BK2001" s="3">
        <f>IFERROR(AVERAGE(Table1[[#This Row],[ROA 2012]:[ROA 2021]]), "x")</f>
        <v>3.8197202820168343E-2</v>
      </c>
      <c r="BN2001" s="1">
        <f>SUM(Table1[[#This Row],[B/M Rank]:[ROA Rank]])</f>
        <v>0</v>
      </c>
    </row>
    <row r="2002" spans="1:66" x14ac:dyDescent="0.25">
      <c r="A2002" s="1" t="s">
        <v>2448</v>
      </c>
      <c r="B2002" s="1" t="s">
        <v>498</v>
      </c>
      <c r="C2002" s="1" t="s">
        <v>486</v>
      </c>
      <c r="D2002" s="1" t="s">
        <v>487</v>
      </c>
      <c r="E2002" s="1" t="s">
        <v>108</v>
      </c>
      <c r="F2002" s="1">
        <v>916.61</v>
      </c>
      <c r="G2002" s="19"/>
      <c r="H2002" s="19"/>
      <c r="I2002" s="19"/>
      <c r="J2002" s="19"/>
      <c r="K2002" s="1"/>
      <c r="L2002" s="19"/>
      <c r="M2002" s="1">
        <v>2012</v>
      </c>
      <c r="N2002" s="1">
        <v>41.3</v>
      </c>
      <c r="O2002" s="1">
        <v>78.8</v>
      </c>
      <c r="P2002" s="1">
        <v>90.2</v>
      </c>
      <c r="Q2002" s="1">
        <v>104.2</v>
      </c>
      <c r="R2002" s="1">
        <v>115.3</v>
      </c>
      <c r="S2002" s="1">
        <v>122.7</v>
      </c>
      <c r="T2002" s="1">
        <v>132.69999999999999</v>
      </c>
      <c r="U2002" s="1">
        <v>133</v>
      </c>
      <c r="V2002" s="1">
        <v>125.7</v>
      </c>
      <c r="W2002" s="1">
        <v>132.19999999999999</v>
      </c>
      <c r="X2002" s="1">
        <v>136.1</v>
      </c>
      <c r="Z2002" s="3">
        <f xml:space="preserve"> IFERROR(AVEDEV(Table1[[#This Row],[GP 2012]:[GP 2021]]) / Table1[[#This Row],[Avg GP]], "x")</f>
        <v>0.21548183254344386</v>
      </c>
      <c r="AA2002" s="2">
        <f xml:space="preserve"> IFERROR(AVERAGE(Table1[[#This Row],[GP 2012]:[GP 2021]]), "x")</f>
        <v>107.61000000000001</v>
      </c>
      <c r="AB2002" s="11">
        <f>Table1[Equity]/Table1[Market Capital]</f>
        <v>1.8662244575119189</v>
      </c>
      <c r="AC2002" s="15">
        <v>1020.7</v>
      </c>
      <c r="AD2002" s="15">
        <v>1671.2</v>
      </c>
      <c r="AE2002" s="15">
        <v>1832.3</v>
      </c>
      <c r="AF2002" s="15">
        <v>2160</v>
      </c>
      <c r="AG2002" s="15">
        <v>2285.6999999999998</v>
      </c>
      <c r="AH2002" s="15">
        <v>2651.1</v>
      </c>
      <c r="AI2002" s="15">
        <v>3011.5</v>
      </c>
      <c r="AJ2002" s="15">
        <v>3033.4</v>
      </c>
      <c r="AK2002" s="15">
        <v>3084.4</v>
      </c>
      <c r="AL2002" s="15">
        <v>3473.3</v>
      </c>
      <c r="AM2002" s="15">
        <v>3692</v>
      </c>
      <c r="AN2002" s="15">
        <v>1710.6</v>
      </c>
      <c r="AO2002" s="3">
        <f xml:space="preserve"> IFERROR(Table1[[#This Row],[GP 2012]]/Table1[[#This Row],[Total Assets 2012]], "x")</f>
        <v>4.0462427745664734E-2</v>
      </c>
      <c r="AP2002" s="3">
        <f xml:space="preserve"> IFERROR(Table1[[#This Row],[GP 2013]]/Table1[[#This Row],[Total Assets 2013]], "x")</f>
        <v>4.715174724748683E-2</v>
      </c>
      <c r="AQ2002" s="3">
        <f xml:space="preserve"> IFERROR(Table1[[#This Row],[GP 2014]]/Table1[[#This Row],[Total Assets 2014]], "x")</f>
        <v>4.9227746548054362E-2</v>
      </c>
      <c r="AR2002" s="3">
        <f xml:space="preserve"> IFERROR(Table1[[#This Row],[GP 2015]]/Table1[[#This Row],[Total Assets 2015]], "x")</f>
        <v>4.8240740740740744E-2</v>
      </c>
      <c r="AS2002" s="3">
        <f xml:space="preserve"> IFERROR(Table1[[#This Row],[GP 2016]]/Table1[[#This Row],[Total Assets 2016]], "x")</f>
        <v>5.0444065275407977E-2</v>
      </c>
      <c r="AT2002" s="3">
        <f xml:space="preserve"> IFERROR(Table1[[#This Row],[GP 2017]]/Table1[[#This Row],[Total Assets 2017]], "x")</f>
        <v>4.6282675115989595E-2</v>
      </c>
      <c r="AU2002" s="3">
        <f xml:space="preserve"> IFERROR(Table1[[#This Row],[GP 2018]]/Table1[[#This Row],[Total Assets 2018]], "x")</f>
        <v>4.4064419724389833E-2</v>
      </c>
      <c r="AV2002" s="3">
        <f xml:space="preserve"> IFERROR(Table1[[#This Row],[GP 2019]]/Table1[[#This Row],[Total Assets 2019]], "x")</f>
        <v>4.3845190215599655E-2</v>
      </c>
      <c r="AW2002" s="3">
        <f xml:space="preserve"> IFERROR(Table1[[#This Row],[GP 2020]]/Table1[[#This Row],[Total Assets 2020]], "x")</f>
        <v>4.0753469070159511E-2</v>
      </c>
      <c r="AX2002" s="3">
        <f xml:space="preserve"> IFERROR(Table1[[#This Row],[GP 2021]]/Table1[[#This Row],[Total Assets 2021]], "x")</f>
        <v>3.8061785621743005E-2</v>
      </c>
      <c r="AY2002" s="3">
        <f xml:space="preserve"> IFERROR(Table1[[#This Row],[GP TTM]]/Table1[[#This Row],[Total Assets TTM]], "x")</f>
        <v>3.6863488624052004E-2</v>
      </c>
      <c r="BA2002" s="3">
        <f xml:space="preserve"> IFERROR(ABS(Table1[[#This Row],[ROA 2013]]-Table1[[#This Row],[ROA 2012]]), "x")</f>
        <v>6.6893195018220969E-3</v>
      </c>
      <c r="BB2002" s="3">
        <f xml:space="preserve"> IFERROR(ABS(Table1[[#This Row],[ROA 2014]]-Table1[[#This Row],[ROA 2013]]), "x")</f>
        <v>2.0759993005675312E-3</v>
      </c>
      <c r="BC2002" s="3">
        <f xml:space="preserve"> IFERROR(ABS(Table1[[#This Row],[ROA 2015]]-Table1[[#This Row],[ROA 2014]]), "x")</f>
        <v>9.8700580731361787E-4</v>
      </c>
      <c r="BD2002" s="3">
        <f xml:space="preserve"> IFERROR(ABS(Table1[[#This Row],[ROA 2016]]-Table1[[#This Row],[ROA 2015]]), "x")</f>
        <v>2.2033245346672337E-3</v>
      </c>
      <c r="BE2002" s="3">
        <f xml:space="preserve"> IFERROR(ABS(Table1[[#This Row],[ROA 2017]]-Table1[[#This Row],[ROA 2016]]), "x")</f>
        <v>4.1613901594183822E-3</v>
      </c>
      <c r="BF2002" s="3">
        <f xml:space="preserve"> IFERROR(ABS(Table1[[#This Row],[ROA 2018]]-Table1[[#This Row],[ROA 2017]]), "x")</f>
        <v>2.2182553915997619E-3</v>
      </c>
      <c r="BG2002" s="3">
        <f xml:space="preserve"> IFERROR(ABS(Table1[[#This Row],[ROA 2019]]-Table1[[#This Row],[ROA 2018]]), "x")</f>
        <v>2.19229508790178E-4</v>
      </c>
      <c r="BH2002" s="3">
        <f xml:space="preserve"> IFERROR(ABS(Table1[[#This Row],[ROA 2020]]-Table1[[#This Row],[ROA 2019]]), "x")</f>
        <v>3.0917211454401447E-3</v>
      </c>
      <c r="BI2002" s="3">
        <f xml:space="preserve"> IFERROR(ABS(Table1[[#This Row],[ROA 2021]]-Table1[[#This Row],[ROA 2020]]), "x")</f>
        <v>2.6916834484165056E-3</v>
      </c>
      <c r="BJ2002" s="3">
        <f xml:space="preserve"> IFERROR(AVERAGE(Table1[[#This Row],[ROA 2013-2012]:[ROA 2021-2020]]), "x")</f>
        <v>2.7042143108928279E-3</v>
      </c>
      <c r="BK2002" s="3">
        <f>IFERROR(AVERAGE(Table1[[#This Row],[ROA 2012]:[ROA 2021]]), "x")</f>
        <v>4.4853426730523629E-2</v>
      </c>
      <c r="BN2002" s="1">
        <f>SUM(Table1[[#This Row],[B/M Rank]:[ROA Rank]])</f>
        <v>0</v>
      </c>
    </row>
    <row r="2003" spans="1:66" x14ac:dyDescent="0.25">
      <c r="A2003" s="1" t="s">
        <v>4301</v>
      </c>
      <c r="B2003" s="1" t="s">
        <v>2003</v>
      </c>
      <c r="C2003" s="1" t="s">
        <v>2004</v>
      </c>
      <c r="D2003" s="1" t="s">
        <v>133</v>
      </c>
      <c r="E2003" s="1" t="s">
        <v>108</v>
      </c>
      <c r="F2003" s="1">
        <v>924.58</v>
      </c>
      <c r="G2003" s="19"/>
      <c r="H2003" s="19"/>
      <c r="I2003" s="19"/>
      <c r="J2003" s="19"/>
      <c r="K2003" s="1"/>
      <c r="L2003" s="19"/>
      <c r="M2003" s="1">
        <v>2012</v>
      </c>
      <c r="N2003" s="1">
        <v>80.900000000000006</v>
      </c>
      <c r="O2003" s="1">
        <v>88.1</v>
      </c>
      <c r="P2003" s="1">
        <v>145.4</v>
      </c>
      <c r="Q2003" s="1">
        <v>171.1</v>
      </c>
      <c r="R2003" s="1">
        <v>198.7</v>
      </c>
      <c r="S2003" s="1">
        <v>225.3</v>
      </c>
      <c r="T2003" s="1">
        <v>235.5</v>
      </c>
      <c r="U2003" s="1">
        <v>246.8</v>
      </c>
      <c r="V2003" s="1">
        <v>269.5</v>
      </c>
      <c r="W2003" s="1">
        <v>342.4</v>
      </c>
      <c r="X2003" s="1">
        <v>363.7</v>
      </c>
      <c r="Z2003" s="3">
        <f xml:space="preserve"> IFERROR(AVEDEV(Table1[[#This Row],[GP 2012]:[GP 2021]]) / Table1[[#This Row],[Avg GP]], "x")</f>
        <v>0.31706343264959824</v>
      </c>
      <c r="AA2003" s="2">
        <f xml:space="preserve"> IFERROR(AVERAGE(Table1[[#This Row],[GP 2012]:[GP 2021]]), "x")</f>
        <v>200.36999999999998</v>
      </c>
      <c r="AB2003" s="11">
        <f>Table1[Equity]/Table1[Market Capital]</f>
        <v>0.4550174133119903</v>
      </c>
      <c r="AC2003" s="1" t="s">
        <v>4368</v>
      </c>
      <c r="AD2003" s="1">
        <v>440.2</v>
      </c>
      <c r="AE2003" s="1">
        <v>462.4</v>
      </c>
      <c r="AF2003" s="1">
        <v>439.4</v>
      </c>
      <c r="AG2003" s="1">
        <v>461</v>
      </c>
      <c r="AH2003" s="1">
        <v>482.5</v>
      </c>
      <c r="AI2003" s="1">
        <v>602.1</v>
      </c>
      <c r="AJ2003" s="1">
        <v>917.1</v>
      </c>
      <c r="AK2003" s="1">
        <v>902.4</v>
      </c>
      <c r="AL2003" s="1">
        <v>988</v>
      </c>
      <c r="AM2003" s="1">
        <v>978.7</v>
      </c>
      <c r="AN2003" s="1">
        <v>420.7</v>
      </c>
      <c r="AO2003" s="3" t="str">
        <f xml:space="preserve"> IFERROR(Table1[[#This Row],[GP 2012]]/Table1[[#This Row],[Total Assets 2012]], "x")</f>
        <v>x</v>
      </c>
      <c r="AP2003" s="3">
        <f xml:space="preserve"> IFERROR(Table1[[#This Row],[GP 2013]]/Table1[[#This Row],[Total Assets 2013]], "x")</f>
        <v>0.20013630168105406</v>
      </c>
      <c r="AQ2003" s="3">
        <f xml:space="preserve"> IFERROR(Table1[[#This Row],[GP 2014]]/Table1[[#This Row],[Total Assets 2014]], "x")</f>
        <v>0.31444636678200694</v>
      </c>
      <c r="AR2003" s="3">
        <f xml:space="preserve"> IFERROR(Table1[[#This Row],[GP 2015]]/Table1[[#This Row],[Total Assets 2015]], "x")</f>
        <v>0.38939462903959948</v>
      </c>
      <c r="AS2003" s="3">
        <f xml:space="preserve"> IFERROR(Table1[[#This Row],[GP 2016]]/Table1[[#This Row],[Total Assets 2016]], "x")</f>
        <v>0.43101952277657263</v>
      </c>
      <c r="AT2003" s="3">
        <f xml:space="preserve"> IFERROR(Table1[[#This Row],[GP 2017]]/Table1[[#This Row],[Total Assets 2017]], "x")</f>
        <v>0.46694300518134718</v>
      </c>
      <c r="AU2003" s="3">
        <f xml:space="preserve"> IFERROR(Table1[[#This Row],[GP 2018]]/Table1[[#This Row],[Total Assets 2018]], "x")</f>
        <v>0.39113104135525661</v>
      </c>
      <c r="AV2003" s="3">
        <f xml:space="preserve"> IFERROR(Table1[[#This Row],[GP 2019]]/Table1[[#This Row],[Total Assets 2019]], "x")</f>
        <v>0.26910914840257333</v>
      </c>
      <c r="AW2003" s="3">
        <f xml:space="preserve"> IFERROR(Table1[[#This Row],[GP 2020]]/Table1[[#This Row],[Total Assets 2020]], "x")</f>
        <v>0.2986480496453901</v>
      </c>
      <c r="AX2003" s="3">
        <f xml:space="preserve"> IFERROR(Table1[[#This Row],[GP 2021]]/Table1[[#This Row],[Total Assets 2021]], "x")</f>
        <v>0.34655870445344128</v>
      </c>
      <c r="AY2003" s="3">
        <f xml:space="preserve"> IFERROR(Table1[[#This Row],[GP TTM]]/Table1[[#This Row],[Total Assets TTM]], "x")</f>
        <v>0.37161540819454375</v>
      </c>
      <c r="BA2003" s="3" t="str">
        <f xml:space="preserve"> IFERROR(ABS(Table1[[#This Row],[ROA 2013]]-Table1[[#This Row],[ROA 2012]]), "x")</f>
        <v>x</v>
      </c>
      <c r="BB2003" s="3">
        <f xml:space="preserve"> IFERROR(ABS(Table1[[#This Row],[ROA 2014]]-Table1[[#This Row],[ROA 2013]]), "x")</f>
        <v>0.11431006510095287</v>
      </c>
      <c r="BC2003" s="3">
        <f xml:space="preserve"> IFERROR(ABS(Table1[[#This Row],[ROA 2015]]-Table1[[#This Row],[ROA 2014]]), "x")</f>
        <v>7.4948262257592546E-2</v>
      </c>
      <c r="BD2003" s="3">
        <f xml:space="preserve"> IFERROR(ABS(Table1[[#This Row],[ROA 2016]]-Table1[[#This Row],[ROA 2015]]), "x")</f>
        <v>4.1624893736973145E-2</v>
      </c>
      <c r="BE2003" s="3">
        <f xml:space="preserve"> IFERROR(ABS(Table1[[#This Row],[ROA 2017]]-Table1[[#This Row],[ROA 2016]]), "x")</f>
        <v>3.5923482404774554E-2</v>
      </c>
      <c r="BF2003" s="3">
        <f xml:space="preserve"> IFERROR(ABS(Table1[[#This Row],[ROA 2018]]-Table1[[#This Row],[ROA 2017]]), "x")</f>
        <v>7.5811963826090567E-2</v>
      </c>
      <c r="BG2003" s="3">
        <f xml:space="preserve"> IFERROR(ABS(Table1[[#This Row],[ROA 2019]]-Table1[[#This Row],[ROA 2018]]), "x")</f>
        <v>0.12202189295268329</v>
      </c>
      <c r="BH2003" s="3">
        <f xml:space="preserve"> IFERROR(ABS(Table1[[#This Row],[ROA 2020]]-Table1[[#This Row],[ROA 2019]]), "x")</f>
        <v>2.9538901242816773E-2</v>
      </c>
      <c r="BI2003" s="3">
        <f xml:space="preserve"> IFERROR(ABS(Table1[[#This Row],[ROA 2021]]-Table1[[#This Row],[ROA 2020]]), "x")</f>
        <v>4.7910654808051178E-2</v>
      </c>
      <c r="BJ2003" s="3">
        <f xml:space="preserve"> IFERROR(AVERAGE(Table1[[#This Row],[ROA 2013-2012]:[ROA 2021-2020]]), "x")</f>
        <v>6.7761264541241872E-2</v>
      </c>
      <c r="BK2003" s="3">
        <f>IFERROR(AVERAGE(Table1[[#This Row],[ROA 2012]:[ROA 2021]]), "x")</f>
        <v>0.34526519659080462</v>
      </c>
      <c r="BN2003" s="1">
        <f>SUM(Table1[[#This Row],[B/M Rank]:[ROA Rank]])</f>
        <v>0</v>
      </c>
    </row>
    <row r="2004" spans="1:66" x14ac:dyDescent="0.25">
      <c r="A2004" s="1" t="s">
        <v>2855</v>
      </c>
      <c r="B2004" s="1" t="s">
        <v>4456</v>
      </c>
      <c r="C2004" s="1" t="s">
        <v>4417</v>
      </c>
      <c r="D2004" s="1" t="s">
        <v>268</v>
      </c>
      <c r="E2004" s="1" t="s">
        <v>108</v>
      </c>
      <c r="F2004" s="1">
        <v>925.55</v>
      </c>
      <c r="G2004" s="19"/>
      <c r="H2004" s="19"/>
      <c r="I2004" s="19"/>
      <c r="J2004" s="19"/>
      <c r="K2004" s="1"/>
      <c r="L2004" s="19"/>
      <c r="M2004" s="1">
        <v>2012</v>
      </c>
      <c r="N2004" s="1" t="s">
        <v>4368</v>
      </c>
      <c r="O2004" s="1" t="s">
        <v>4368</v>
      </c>
      <c r="P2004" s="1" t="s">
        <v>4368</v>
      </c>
      <c r="Q2004" s="1">
        <v>0</v>
      </c>
      <c r="R2004" s="1">
        <v>-0.1</v>
      </c>
      <c r="S2004" s="1" t="s">
        <v>4368</v>
      </c>
      <c r="T2004" s="1" t="s">
        <v>4368</v>
      </c>
      <c r="U2004" s="1" t="s">
        <v>4368</v>
      </c>
      <c r="V2004" s="1" t="s">
        <v>4368</v>
      </c>
      <c r="W2004" s="1">
        <v>3.5</v>
      </c>
      <c r="X2004" s="1">
        <v>39.9</v>
      </c>
      <c r="Z2004" s="3">
        <f xml:space="preserve"> IFERROR(AVEDEV(Table1[[#This Row],[GP 2012]:[GP 2021]]) / Table1[[#This Row],[Avg GP]], "x")</f>
        <v>1.392156862745098</v>
      </c>
      <c r="AA2004" s="2">
        <f xml:space="preserve"> IFERROR(AVERAGE(Table1[[#This Row],[GP 2012]:[GP 2021]]), "x")</f>
        <v>1.1333333333333333</v>
      </c>
      <c r="AB2004" s="11">
        <f>Table1[Equity]/Table1[Market Capital]</f>
        <v>0.27659229647236777</v>
      </c>
      <c r="AC2004" s="1">
        <v>1.4</v>
      </c>
      <c r="AD2004" s="1">
        <v>0.7</v>
      </c>
      <c r="AE2004" s="1">
        <v>0.6</v>
      </c>
      <c r="AF2004" s="1">
        <v>1</v>
      </c>
      <c r="AG2004" s="1">
        <v>139</v>
      </c>
      <c r="AH2004" s="1">
        <v>162.69999999999999</v>
      </c>
      <c r="AI2004" s="1">
        <v>188</v>
      </c>
      <c r="AJ2004" s="1">
        <v>196.1</v>
      </c>
      <c r="AK2004" s="1">
        <v>304.39999999999998</v>
      </c>
      <c r="AL2004" s="1">
        <v>461.4</v>
      </c>
      <c r="AM2004" s="1">
        <v>491.3</v>
      </c>
      <c r="AN2004" s="1">
        <v>256</v>
      </c>
      <c r="AO2004" s="3" t="str">
        <f xml:space="preserve"> IFERROR(Table1[[#This Row],[GP 2012]]/Table1[[#This Row],[Total Assets 2012]], "x")</f>
        <v>x</v>
      </c>
      <c r="AP2004" s="3" t="str">
        <f xml:space="preserve"> IFERROR(Table1[[#This Row],[GP 2013]]/Table1[[#This Row],[Total Assets 2013]], "x")</f>
        <v>x</v>
      </c>
      <c r="AQ2004" s="3" t="str">
        <f xml:space="preserve"> IFERROR(Table1[[#This Row],[GP 2014]]/Table1[[#This Row],[Total Assets 2014]], "x")</f>
        <v>x</v>
      </c>
      <c r="AR2004" s="3">
        <f xml:space="preserve"> IFERROR(Table1[[#This Row],[GP 2015]]/Table1[[#This Row],[Total Assets 2015]], "x")</f>
        <v>0</v>
      </c>
      <c r="AS2004" s="3">
        <f xml:space="preserve"> IFERROR(Table1[[#This Row],[GP 2016]]/Table1[[#This Row],[Total Assets 2016]], "x")</f>
        <v>-7.1942446043165469E-4</v>
      </c>
      <c r="AT2004" s="3" t="str">
        <f xml:space="preserve"> IFERROR(Table1[[#This Row],[GP 2017]]/Table1[[#This Row],[Total Assets 2017]], "x")</f>
        <v>x</v>
      </c>
      <c r="AU2004" s="3" t="str">
        <f xml:space="preserve"> IFERROR(Table1[[#This Row],[GP 2018]]/Table1[[#This Row],[Total Assets 2018]], "x")</f>
        <v>x</v>
      </c>
      <c r="AV2004" s="3" t="str">
        <f xml:space="preserve"> IFERROR(Table1[[#This Row],[GP 2019]]/Table1[[#This Row],[Total Assets 2019]], "x")</f>
        <v>x</v>
      </c>
      <c r="AW2004" s="3" t="str">
        <f xml:space="preserve"> IFERROR(Table1[[#This Row],[GP 2020]]/Table1[[#This Row],[Total Assets 2020]], "x")</f>
        <v>x</v>
      </c>
      <c r="AX2004" s="3">
        <f xml:space="preserve"> IFERROR(Table1[[#This Row],[GP 2021]]/Table1[[#This Row],[Total Assets 2021]], "x")</f>
        <v>7.5856090160381449E-3</v>
      </c>
      <c r="AY2004" s="3">
        <f xml:space="preserve"> IFERROR(Table1[[#This Row],[GP TTM]]/Table1[[#This Row],[Total Assets TTM]], "x")</f>
        <v>8.1213108080602475E-2</v>
      </c>
      <c r="BA2004" s="3" t="str">
        <f xml:space="preserve"> IFERROR(ABS(Table1[[#This Row],[ROA 2013]]-Table1[[#This Row],[ROA 2012]]), "x")</f>
        <v>x</v>
      </c>
      <c r="BB2004" s="3" t="str">
        <f xml:space="preserve"> IFERROR(ABS(Table1[[#This Row],[ROA 2014]]-Table1[[#This Row],[ROA 2013]]), "x")</f>
        <v>x</v>
      </c>
      <c r="BC2004" s="3" t="str">
        <f xml:space="preserve"> IFERROR(ABS(Table1[[#This Row],[ROA 2015]]-Table1[[#This Row],[ROA 2014]]), "x")</f>
        <v>x</v>
      </c>
      <c r="BD2004" s="3">
        <f xml:space="preserve"> IFERROR(ABS(Table1[[#This Row],[ROA 2016]]-Table1[[#This Row],[ROA 2015]]), "x")</f>
        <v>7.1942446043165469E-4</v>
      </c>
      <c r="BE2004" s="3" t="str">
        <f xml:space="preserve"> IFERROR(ABS(Table1[[#This Row],[ROA 2017]]-Table1[[#This Row],[ROA 2016]]), "x")</f>
        <v>x</v>
      </c>
      <c r="BF2004" s="3" t="str">
        <f xml:space="preserve"> IFERROR(ABS(Table1[[#This Row],[ROA 2018]]-Table1[[#This Row],[ROA 2017]]), "x")</f>
        <v>x</v>
      </c>
      <c r="BG2004" s="3" t="str">
        <f xml:space="preserve"> IFERROR(ABS(Table1[[#This Row],[ROA 2019]]-Table1[[#This Row],[ROA 2018]]), "x")</f>
        <v>x</v>
      </c>
      <c r="BH2004" s="3" t="str">
        <f xml:space="preserve"> IFERROR(ABS(Table1[[#This Row],[ROA 2020]]-Table1[[#This Row],[ROA 2019]]), "x")</f>
        <v>x</v>
      </c>
      <c r="BI2004" s="3" t="str">
        <f xml:space="preserve"> IFERROR(ABS(Table1[[#This Row],[ROA 2021]]-Table1[[#This Row],[ROA 2020]]), "x")</f>
        <v>x</v>
      </c>
      <c r="BJ2004" s="3">
        <f xml:space="preserve"> IFERROR(AVERAGE(Table1[[#This Row],[ROA 2013-2012]:[ROA 2021-2020]]), "x")</f>
        <v>7.1942446043165469E-4</v>
      </c>
      <c r="BK2004" s="3">
        <f>IFERROR(AVERAGE(Table1[[#This Row],[ROA 2012]:[ROA 2021]]), "x")</f>
        <v>2.2887281852021634E-3</v>
      </c>
      <c r="BN2004" s="1">
        <f>SUM(Table1[[#This Row],[B/M Rank]:[ROA Rank]])</f>
        <v>0</v>
      </c>
    </row>
    <row r="2005" spans="1:66" x14ac:dyDescent="0.25">
      <c r="A2005" s="1" t="s">
        <v>2808</v>
      </c>
      <c r="B2005" s="1" t="s">
        <v>833</v>
      </c>
      <c r="C2005" s="1" t="s">
        <v>4417</v>
      </c>
      <c r="D2005" s="1" t="s">
        <v>268</v>
      </c>
      <c r="E2005" s="1" t="s">
        <v>108</v>
      </c>
      <c r="F2005" s="1">
        <v>939.1</v>
      </c>
      <c r="G2005" s="19"/>
      <c r="H2005" s="19"/>
      <c r="I2005" s="19"/>
      <c r="J2005" s="19"/>
      <c r="K2005" s="1"/>
      <c r="L2005" s="19"/>
      <c r="M2005" s="1">
        <v>2017</v>
      </c>
      <c r="S2005" s="1" t="s">
        <v>4368</v>
      </c>
      <c r="T2005" s="1" t="s">
        <v>4368</v>
      </c>
      <c r="U2005" s="1" t="s">
        <v>4368</v>
      </c>
      <c r="V2005" s="1" t="s">
        <v>4368</v>
      </c>
      <c r="W2005" s="1" t="s">
        <v>4368</v>
      </c>
      <c r="X2005" s="1" t="s">
        <v>4368</v>
      </c>
      <c r="Z2005" s="3" t="str">
        <f xml:space="preserve"> IFERROR(AVEDEV(Table1[[#This Row],[GP 2012]:[GP 2021]]) / Table1[[#This Row],[Avg GP]], "x")</f>
        <v>x</v>
      </c>
      <c r="AA2005" s="2" t="str">
        <f xml:space="preserve"> IFERROR(AVERAGE(Table1[[#This Row],[GP 2012]:[GP 2021]]), "x")</f>
        <v>x</v>
      </c>
      <c r="AB2005" s="11">
        <f>Table1[Equity]/Table1[Market Capital]</f>
        <v>3.7802150995634116E-2</v>
      </c>
      <c r="AH2005" s="1">
        <v>25.6</v>
      </c>
      <c r="AI2005" s="1">
        <v>30.3</v>
      </c>
      <c r="AJ2005" s="1">
        <v>39.700000000000003</v>
      </c>
      <c r="AK2005" s="1">
        <v>120.8</v>
      </c>
      <c r="AL2005" s="1">
        <v>72.900000000000006</v>
      </c>
      <c r="AM2005" s="1">
        <v>52.6</v>
      </c>
      <c r="AN2005" s="1">
        <v>35.5</v>
      </c>
      <c r="AO2005" s="3" t="str">
        <f xml:space="preserve"> IFERROR(Table1[[#This Row],[GP 2012]]/Table1[[#This Row],[Total Assets 2012]], "x")</f>
        <v>x</v>
      </c>
      <c r="AP2005" s="3" t="str">
        <f xml:space="preserve"> IFERROR(Table1[[#This Row],[GP 2013]]/Table1[[#This Row],[Total Assets 2013]], "x")</f>
        <v>x</v>
      </c>
      <c r="AQ2005" s="3" t="str">
        <f xml:space="preserve"> IFERROR(Table1[[#This Row],[GP 2014]]/Table1[[#This Row],[Total Assets 2014]], "x")</f>
        <v>x</v>
      </c>
      <c r="AR2005" s="3" t="str">
        <f xml:space="preserve"> IFERROR(Table1[[#This Row],[GP 2015]]/Table1[[#This Row],[Total Assets 2015]], "x")</f>
        <v>x</v>
      </c>
      <c r="AS2005" s="3" t="str">
        <f xml:space="preserve"> IFERROR(Table1[[#This Row],[GP 2016]]/Table1[[#This Row],[Total Assets 2016]], "x")</f>
        <v>x</v>
      </c>
      <c r="AT2005" s="3" t="str">
        <f xml:space="preserve"> IFERROR(Table1[[#This Row],[GP 2017]]/Table1[[#This Row],[Total Assets 2017]], "x")</f>
        <v>x</v>
      </c>
      <c r="AU2005" s="3" t="str">
        <f xml:space="preserve"> IFERROR(Table1[[#This Row],[GP 2018]]/Table1[[#This Row],[Total Assets 2018]], "x")</f>
        <v>x</v>
      </c>
      <c r="AV2005" s="3" t="str">
        <f xml:space="preserve"> IFERROR(Table1[[#This Row],[GP 2019]]/Table1[[#This Row],[Total Assets 2019]], "x")</f>
        <v>x</v>
      </c>
      <c r="AW2005" s="3" t="str">
        <f xml:space="preserve"> IFERROR(Table1[[#This Row],[GP 2020]]/Table1[[#This Row],[Total Assets 2020]], "x")</f>
        <v>x</v>
      </c>
      <c r="AX2005" s="3" t="str">
        <f xml:space="preserve"> IFERROR(Table1[[#This Row],[GP 2021]]/Table1[[#This Row],[Total Assets 2021]], "x")</f>
        <v>x</v>
      </c>
      <c r="AY2005" s="3" t="str">
        <f xml:space="preserve"> IFERROR(Table1[[#This Row],[GP TTM]]/Table1[[#This Row],[Total Assets TTM]], "x")</f>
        <v>x</v>
      </c>
      <c r="BA2005" s="3" t="str">
        <f xml:space="preserve"> IFERROR(ABS(Table1[[#This Row],[ROA 2013]]-Table1[[#This Row],[ROA 2012]]), "x")</f>
        <v>x</v>
      </c>
      <c r="BB2005" s="3" t="str">
        <f xml:space="preserve"> IFERROR(ABS(Table1[[#This Row],[ROA 2014]]-Table1[[#This Row],[ROA 2013]]), "x")</f>
        <v>x</v>
      </c>
      <c r="BC2005" s="3" t="str">
        <f xml:space="preserve"> IFERROR(ABS(Table1[[#This Row],[ROA 2015]]-Table1[[#This Row],[ROA 2014]]), "x")</f>
        <v>x</v>
      </c>
      <c r="BD2005" s="3" t="str">
        <f xml:space="preserve"> IFERROR(ABS(Table1[[#This Row],[ROA 2016]]-Table1[[#This Row],[ROA 2015]]), "x")</f>
        <v>x</v>
      </c>
      <c r="BE2005" s="3" t="str">
        <f xml:space="preserve"> IFERROR(ABS(Table1[[#This Row],[ROA 2017]]-Table1[[#This Row],[ROA 2016]]), "x")</f>
        <v>x</v>
      </c>
      <c r="BF2005" s="3" t="str">
        <f xml:space="preserve"> IFERROR(ABS(Table1[[#This Row],[ROA 2018]]-Table1[[#This Row],[ROA 2017]]), "x")</f>
        <v>x</v>
      </c>
      <c r="BG2005" s="3" t="str">
        <f xml:space="preserve"> IFERROR(ABS(Table1[[#This Row],[ROA 2019]]-Table1[[#This Row],[ROA 2018]]), "x")</f>
        <v>x</v>
      </c>
      <c r="BH2005" s="3" t="str">
        <f xml:space="preserve"> IFERROR(ABS(Table1[[#This Row],[ROA 2020]]-Table1[[#This Row],[ROA 2019]]), "x")</f>
        <v>x</v>
      </c>
      <c r="BI2005" s="3" t="str">
        <f xml:space="preserve"> IFERROR(ABS(Table1[[#This Row],[ROA 2021]]-Table1[[#This Row],[ROA 2020]]), "x")</f>
        <v>x</v>
      </c>
      <c r="BJ2005" s="3" t="str">
        <f xml:space="preserve"> IFERROR(AVERAGE(Table1[[#This Row],[ROA 2013-2012]:[ROA 2021-2020]]), "x")</f>
        <v>x</v>
      </c>
      <c r="BK2005" s="3" t="str">
        <f>IFERROR(AVERAGE(Table1[[#This Row],[ROA 2012]:[ROA 2021]]), "x")</f>
        <v>x</v>
      </c>
      <c r="BN2005" s="1">
        <f>SUM(Table1[[#This Row],[B/M Rank]:[ROA Rank]])</f>
        <v>0</v>
      </c>
    </row>
    <row r="2006" spans="1:66" x14ac:dyDescent="0.25">
      <c r="A2006" s="1" t="s">
        <v>3926</v>
      </c>
      <c r="B2006" s="1" t="s">
        <v>1637</v>
      </c>
      <c r="C2006" s="1" t="s">
        <v>1499</v>
      </c>
      <c r="D2006" s="1" t="s">
        <v>440</v>
      </c>
      <c r="E2006" s="1" t="s">
        <v>108</v>
      </c>
      <c r="F2006" s="1">
        <v>942.34</v>
      </c>
      <c r="G2006" s="19"/>
      <c r="H2006" s="19"/>
      <c r="I2006" s="19"/>
      <c r="J2006" s="19"/>
      <c r="K2006" s="1"/>
      <c r="L2006" s="19"/>
      <c r="M2006" s="1">
        <v>2018</v>
      </c>
      <c r="T2006" s="1" t="s">
        <v>4368</v>
      </c>
      <c r="U2006" s="1" t="s">
        <v>4368</v>
      </c>
      <c r="V2006" s="1" t="s">
        <v>4368</v>
      </c>
      <c r="W2006" s="1">
        <v>0.2</v>
      </c>
      <c r="X2006" s="1">
        <v>0.4</v>
      </c>
      <c r="Z2006" s="3">
        <f xml:space="preserve"> IFERROR(AVEDEV(Table1[[#This Row],[GP 2012]:[GP 2021]]) / Table1[[#This Row],[Avg GP]], "x")</f>
        <v>0</v>
      </c>
      <c r="AA2006" s="2">
        <f xml:space="preserve"> IFERROR(AVERAGE(Table1[[#This Row],[GP 2012]:[GP 2021]]), "x")</f>
        <v>0.2</v>
      </c>
      <c r="AB2006" s="11">
        <f>Table1[Equity]/Table1[Market Capital]</f>
        <v>0.13126896873739838</v>
      </c>
      <c r="AI2006" s="1">
        <v>0.8</v>
      </c>
      <c r="AJ2006" s="1">
        <v>8.3000000000000007</v>
      </c>
      <c r="AK2006" s="1">
        <v>30.5</v>
      </c>
      <c r="AL2006" s="1">
        <v>133.9</v>
      </c>
      <c r="AM2006" s="1">
        <v>179.3</v>
      </c>
      <c r="AN2006" s="1">
        <v>123.7</v>
      </c>
      <c r="AO2006" s="3" t="str">
        <f xml:space="preserve"> IFERROR(Table1[[#This Row],[GP 2012]]/Table1[[#This Row],[Total Assets 2012]], "x")</f>
        <v>x</v>
      </c>
      <c r="AP2006" s="3" t="str">
        <f xml:space="preserve"> IFERROR(Table1[[#This Row],[GP 2013]]/Table1[[#This Row],[Total Assets 2013]], "x")</f>
        <v>x</v>
      </c>
      <c r="AQ2006" s="3" t="str">
        <f xml:space="preserve"> IFERROR(Table1[[#This Row],[GP 2014]]/Table1[[#This Row],[Total Assets 2014]], "x")</f>
        <v>x</v>
      </c>
      <c r="AR2006" s="3" t="str">
        <f xml:space="preserve"> IFERROR(Table1[[#This Row],[GP 2015]]/Table1[[#This Row],[Total Assets 2015]], "x")</f>
        <v>x</v>
      </c>
      <c r="AS2006" s="3" t="str">
        <f xml:space="preserve"> IFERROR(Table1[[#This Row],[GP 2016]]/Table1[[#This Row],[Total Assets 2016]], "x")</f>
        <v>x</v>
      </c>
      <c r="AT2006" s="3" t="str">
        <f xml:space="preserve"> IFERROR(Table1[[#This Row],[GP 2017]]/Table1[[#This Row],[Total Assets 2017]], "x")</f>
        <v>x</v>
      </c>
      <c r="AU2006" s="3" t="str">
        <f xml:space="preserve"> IFERROR(Table1[[#This Row],[GP 2018]]/Table1[[#This Row],[Total Assets 2018]], "x")</f>
        <v>x</v>
      </c>
      <c r="AV2006" s="3" t="str">
        <f xml:space="preserve"> IFERROR(Table1[[#This Row],[GP 2019]]/Table1[[#This Row],[Total Assets 2019]], "x")</f>
        <v>x</v>
      </c>
      <c r="AW2006" s="3" t="str">
        <f xml:space="preserve"> IFERROR(Table1[[#This Row],[GP 2020]]/Table1[[#This Row],[Total Assets 2020]], "x")</f>
        <v>x</v>
      </c>
      <c r="AX2006" s="3">
        <f xml:space="preserve"> IFERROR(Table1[[#This Row],[GP 2021]]/Table1[[#This Row],[Total Assets 2021]], "x")</f>
        <v>1.4936519790888724E-3</v>
      </c>
      <c r="AY2006" s="3">
        <f xml:space="preserve"> IFERROR(Table1[[#This Row],[GP TTM]]/Table1[[#This Row],[Total Assets TTM]], "x")</f>
        <v>2.2308979364194089E-3</v>
      </c>
      <c r="BA2006" s="3" t="str">
        <f xml:space="preserve"> IFERROR(ABS(Table1[[#This Row],[ROA 2013]]-Table1[[#This Row],[ROA 2012]]), "x")</f>
        <v>x</v>
      </c>
      <c r="BB2006" s="3" t="str">
        <f xml:space="preserve"> IFERROR(ABS(Table1[[#This Row],[ROA 2014]]-Table1[[#This Row],[ROA 2013]]), "x")</f>
        <v>x</v>
      </c>
      <c r="BC2006" s="3" t="str">
        <f xml:space="preserve"> IFERROR(ABS(Table1[[#This Row],[ROA 2015]]-Table1[[#This Row],[ROA 2014]]), "x")</f>
        <v>x</v>
      </c>
      <c r="BD2006" s="3" t="str">
        <f xml:space="preserve"> IFERROR(ABS(Table1[[#This Row],[ROA 2016]]-Table1[[#This Row],[ROA 2015]]), "x")</f>
        <v>x</v>
      </c>
      <c r="BE2006" s="3" t="str">
        <f xml:space="preserve"> IFERROR(ABS(Table1[[#This Row],[ROA 2017]]-Table1[[#This Row],[ROA 2016]]), "x")</f>
        <v>x</v>
      </c>
      <c r="BF2006" s="3" t="str">
        <f xml:space="preserve"> IFERROR(ABS(Table1[[#This Row],[ROA 2018]]-Table1[[#This Row],[ROA 2017]]), "x")</f>
        <v>x</v>
      </c>
      <c r="BG2006" s="3" t="str">
        <f xml:space="preserve"> IFERROR(ABS(Table1[[#This Row],[ROA 2019]]-Table1[[#This Row],[ROA 2018]]), "x")</f>
        <v>x</v>
      </c>
      <c r="BH2006" s="3" t="str">
        <f xml:space="preserve"> IFERROR(ABS(Table1[[#This Row],[ROA 2020]]-Table1[[#This Row],[ROA 2019]]), "x")</f>
        <v>x</v>
      </c>
      <c r="BI2006" s="3" t="str">
        <f xml:space="preserve"> IFERROR(ABS(Table1[[#This Row],[ROA 2021]]-Table1[[#This Row],[ROA 2020]]), "x")</f>
        <v>x</v>
      </c>
      <c r="BJ2006" s="3" t="str">
        <f xml:space="preserve"> IFERROR(AVERAGE(Table1[[#This Row],[ROA 2013-2012]:[ROA 2021-2020]]), "x")</f>
        <v>x</v>
      </c>
      <c r="BK2006" s="3">
        <f>IFERROR(AVERAGE(Table1[[#This Row],[ROA 2012]:[ROA 2021]]), "x")</f>
        <v>1.4936519790888724E-3</v>
      </c>
      <c r="BN2006" s="1">
        <f>SUM(Table1[[#This Row],[B/M Rank]:[ROA Rank]])</f>
        <v>0</v>
      </c>
    </row>
    <row r="2007" spans="1:66" x14ac:dyDescent="0.25">
      <c r="A2007" s="1" t="s">
        <v>2391</v>
      </c>
      <c r="B2007" s="1" t="s">
        <v>444</v>
      </c>
      <c r="C2007" s="1" t="s">
        <v>439</v>
      </c>
      <c r="D2007" s="1" t="s">
        <v>440</v>
      </c>
      <c r="E2007" s="1" t="s">
        <v>108</v>
      </c>
      <c r="F2007" s="1">
        <v>951.32</v>
      </c>
      <c r="G2007" s="19"/>
      <c r="H2007" s="19"/>
      <c r="I2007" s="19"/>
      <c r="J2007" s="19"/>
      <c r="K2007" s="1"/>
      <c r="L2007" s="19"/>
      <c r="M2007" s="1">
        <v>2012</v>
      </c>
      <c r="N2007" s="1">
        <v>195.5</v>
      </c>
      <c r="O2007" s="1">
        <v>72</v>
      </c>
      <c r="P2007" s="1">
        <v>151.30000000000001</v>
      </c>
      <c r="Q2007" s="1">
        <v>-26.7</v>
      </c>
      <c r="R2007" s="1">
        <v>-83.5</v>
      </c>
      <c r="S2007" s="1">
        <v>229.7</v>
      </c>
      <c r="T2007" s="1">
        <v>125.1</v>
      </c>
      <c r="U2007" s="1">
        <v>73.8</v>
      </c>
      <c r="V2007" s="1">
        <v>54.1</v>
      </c>
      <c r="W2007" s="1">
        <v>116.6</v>
      </c>
      <c r="X2007" s="1">
        <v>131.19999999999999</v>
      </c>
      <c r="Z2007" s="3">
        <f xml:space="preserve"> IFERROR(AVEDEV(Table1[[#This Row],[GP 2012]:[GP 2021]]) / Table1[[#This Row],[Avg GP]], "x")</f>
        <v>0.80240114550060582</v>
      </c>
      <c r="AA2007" s="2">
        <f xml:space="preserve"> IFERROR(AVERAGE(Table1[[#This Row],[GP 2012]:[GP 2021]]), "x")</f>
        <v>90.789999999999992</v>
      </c>
      <c r="AB2007" s="11">
        <f>Table1[Equity]/Table1[Market Capital]</f>
        <v>0.52148593533195975</v>
      </c>
      <c r="AC2007" s="15">
        <v>2396.5</v>
      </c>
      <c r="AD2007" s="15">
        <v>2413.6</v>
      </c>
      <c r="AE2007" s="15">
        <v>2536.9</v>
      </c>
      <c r="AF2007" s="15">
        <v>1349.1</v>
      </c>
      <c r="AG2007" s="1">
        <v>915.4</v>
      </c>
      <c r="AH2007" s="15">
        <v>1506.2</v>
      </c>
      <c r="AI2007" s="15">
        <v>1037.8</v>
      </c>
      <c r="AJ2007" s="1">
        <v>926.5</v>
      </c>
      <c r="AK2007" s="1">
        <v>568.9</v>
      </c>
      <c r="AL2007" s="1">
        <v>577.79999999999995</v>
      </c>
      <c r="AM2007" s="1">
        <v>625.70000000000005</v>
      </c>
      <c r="AN2007" s="1">
        <v>496.1</v>
      </c>
      <c r="AO2007" s="3">
        <f xml:space="preserve"> IFERROR(Table1[[#This Row],[GP 2012]]/Table1[[#This Row],[Total Assets 2012]], "x")</f>
        <v>8.1577300229501354E-2</v>
      </c>
      <c r="AP2007" s="3">
        <f xml:space="preserve"> IFERROR(Table1[[#This Row],[GP 2013]]/Table1[[#This Row],[Total Assets 2013]], "x")</f>
        <v>2.9830957905203848E-2</v>
      </c>
      <c r="AQ2007" s="3">
        <f xml:space="preserve"> IFERROR(Table1[[#This Row],[GP 2014]]/Table1[[#This Row],[Total Assets 2014]], "x")</f>
        <v>5.9639717765777131E-2</v>
      </c>
      <c r="AR2007" s="3">
        <f xml:space="preserve"> IFERROR(Table1[[#This Row],[GP 2015]]/Table1[[#This Row],[Total Assets 2015]], "x")</f>
        <v>-1.9790971758950414E-2</v>
      </c>
      <c r="AS2007" s="3">
        <f xml:space="preserve"> IFERROR(Table1[[#This Row],[GP 2016]]/Table1[[#This Row],[Total Assets 2016]], "x")</f>
        <v>-9.1216954336901898E-2</v>
      </c>
      <c r="AT2007" s="3">
        <f xml:space="preserve"> IFERROR(Table1[[#This Row],[GP 2017]]/Table1[[#This Row],[Total Assets 2017]], "x")</f>
        <v>0.15250298765104234</v>
      </c>
      <c r="AU2007" s="3">
        <f xml:space="preserve"> IFERROR(Table1[[#This Row],[GP 2018]]/Table1[[#This Row],[Total Assets 2018]], "x")</f>
        <v>0.12054345731354789</v>
      </c>
      <c r="AV2007" s="3">
        <f xml:space="preserve"> IFERROR(Table1[[#This Row],[GP 2019]]/Table1[[#This Row],[Total Assets 2019]], "x")</f>
        <v>7.9654614139233679E-2</v>
      </c>
      <c r="AW2007" s="3">
        <f xml:space="preserve"> IFERROR(Table1[[#This Row],[GP 2020]]/Table1[[#This Row],[Total Assets 2020]], "x")</f>
        <v>9.509579891017754E-2</v>
      </c>
      <c r="AX2007" s="3">
        <f xml:space="preserve"> IFERROR(Table1[[#This Row],[GP 2021]]/Table1[[#This Row],[Total Assets 2021]], "x")</f>
        <v>0.2017999307718934</v>
      </c>
      <c r="AY2007" s="3">
        <f xml:space="preserve"> IFERROR(Table1[[#This Row],[GP TTM]]/Table1[[#This Row],[Total Assets TTM]], "x")</f>
        <v>0.20968515262905543</v>
      </c>
      <c r="BA2007" s="3">
        <f xml:space="preserve"> IFERROR(ABS(Table1[[#This Row],[ROA 2013]]-Table1[[#This Row],[ROA 2012]]), "x")</f>
        <v>5.1746342324297506E-2</v>
      </c>
      <c r="BB2007" s="3">
        <f xml:space="preserve"> IFERROR(ABS(Table1[[#This Row],[ROA 2014]]-Table1[[#This Row],[ROA 2013]]), "x")</f>
        <v>2.9808759860573283E-2</v>
      </c>
      <c r="BC2007" s="3">
        <f xml:space="preserve"> IFERROR(ABS(Table1[[#This Row],[ROA 2015]]-Table1[[#This Row],[ROA 2014]]), "x")</f>
        <v>7.9430689524727538E-2</v>
      </c>
      <c r="BD2007" s="3">
        <f xml:space="preserve"> IFERROR(ABS(Table1[[#This Row],[ROA 2016]]-Table1[[#This Row],[ROA 2015]]), "x")</f>
        <v>7.1425982577951491E-2</v>
      </c>
      <c r="BE2007" s="3">
        <f xml:space="preserve"> IFERROR(ABS(Table1[[#This Row],[ROA 2017]]-Table1[[#This Row],[ROA 2016]]), "x")</f>
        <v>0.24371994198794422</v>
      </c>
      <c r="BF2007" s="3">
        <f xml:space="preserve"> IFERROR(ABS(Table1[[#This Row],[ROA 2018]]-Table1[[#This Row],[ROA 2017]]), "x")</f>
        <v>3.1959530337494449E-2</v>
      </c>
      <c r="BG2007" s="3">
        <f xml:space="preserve"> IFERROR(ABS(Table1[[#This Row],[ROA 2019]]-Table1[[#This Row],[ROA 2018]]), "x")</f>
        <v>4.088884317431421E-2</v>
      </c>
      <c r="BH2007" s="3">
        <f xml:space="preserve"> IFERROR(ABS(Table1[[#This Row],[ROA 2020]]-Table1[[#This Row],[ROA 2019]]), "x")</f>
        <v>1.5441184770943861E-2</v>
      </c>
      <c r="BI2007" s="3">
        <f xml:space="preserve"> IFERROR(ABS(Table1[[#This Row],[ROA 2021]]-Table1[[#This Row],[ROA 2020]]), "x")</f>
        <v>0.10670413186171586</v>
      </c>
      <c r="BJ2007" s="3">
        <f xml:space="preserve"> IFERROR(AVERAGE(Table1[[#This Row],[ROA 2013-2012]:[ROA 2021-2020]]), "x")</f>
        <v>7.4569489602218042E-2</v>
      </c>
      <c r="BK2007" s="3">
        <f>IFERROR(AVERAGE(Table1[[#This Row],[ROA 2012]:[ROA 2021]]), "x")</f>
        <v>7.0963683859052482E-2</v>
      </c>
      <c r="BN2007" s="1">
        <f>SUM(Table1[[#This Row],[B/M Rank]:[ROA Rank]])</f>
        <v>0</v>
      </c>
    </row>
    <row r="2008" spans="1:66" x14ac:dyDescent="0.25">
      <c r="A2008" s="1" t="s">
        <v>2547</v>
      </c>
      <c r="B2008" s="1" t="s">
        <v>595</v>
      </c>
      <c r="C2008" s="1" t="s">
        <v>587</v>
      </c>
      <c r="D2008" s="1" t="s">
        <v>11</v>
      </c>
      <c r="E2008" s="1" t="s">
        <v>108</v>
      </c>
      <c r="F2008" s="1">
        <v>957.22</v>
      </c>
      <c r="G2008" s="19"/>
      <c r="H2008" s="19"/>
      <c r="I2008" s="19"/>
      <c r="J2008" s="19"/>
      <c r="K2008" s="1"/>
      <c r="L2008" s="19"/>
      <c r="M2008" s="1">
        <v>2012</v>
      </c>
      <c r="N2008" s="1">
        <v>56.3</v>
      </c>
      <c r="O2008" s="1">
        <v>63.3</v>
      </c>
      <c r="P2008" s="1">
        <v>81.8</v>
      </c>
      <c r="Q2008" s="1">
        <v>83.4</v>
      </c>
      <c r="R2008" s="1">
        <v>97.4</v>
      </c>
      <c r="S2008" s="1">
        <v>118.1</v>
      </c>
      <c r="T2008" s="1">
        <v>151.19999999999999</v>
      </c>
      <c r="U2008" s="1">
        <v>156.9</v>
      </c>
      <c r="V2008" s="1">
        <v>148</v>
      </c>
      <c r="W2008" s="1">
        <v>134.9</v>
      </c>
      <c r="X2008" s="1">
        <v>135.6</v>
      </c>
      <c r="Z2008" s="3">
        <f xml:space="preserve"> IFERROR(AVEDEV(Table1[[#This Row],[GP 2012]:[GP 2021]]) / Table1[[#This Row],[Avg GP]], "x")</f>
        <v>0.2995509942270686</v>
      </c>
      <c r="AA2008" s="2">
        <f xml:space="preserve"> IFERROR(AVERAGE(Table1[[#This Row],[GP 2012]:[GP 2021]]), "x")</f>
        <v>109.13</v>
      </c>
      <c r="AB2008" s="11">
        <f>Table1[Equity]/Table1[Market Capital]</f>
        <v>0.52161467583209709</v>
      </c>
      <c r="AC2008" s="1">
        <v>744.1</v>
      </c>
      <c r="AD2008" s="1">
        <v>977</v>
      </c>
      <c r="AE2008" s="1">
        <v>946.8</v>
      </c>
      <c r="AF2008" s="1">
        <v>951.5</v>
      </c>
      <c r="AG2008" s="15">
        <v>1204.2</v>
      </c>
      <c r="AH2008" s="15">
        <v>1394.9</v>
      </c>
      <c r="AI2008" s="15">
        <v>1753.2</v>
      </c>
      <c r="AJ2008" s="15">
        <v>1692.6</v>
      </c>
      <c r="AK2008" s="15">
        <v>1678.1</v>
      </c>
      <c r="AL2008" s="15">
        <v>1609.2</v>
      </c>
      <c r="AM2008" s="15">
        <v>1702.3</v>
      </c>
      <c r="AN2008" s="1">
        <v>499.3</v>
      </c>
      <c r="AO2008" s="3">
        <f xml:space="preserve"> IFERROR(Table1[[#This Row],[GP 2012]]/Table1[[#This Row],[Total Assets 2012]], "x")</f>
        <v>7.5661873404112345E-2</v>
      </c>
      <c r="AP2008" s="3">
        <f xml:space="preserve"> IFERROR(Table1[[#This Row],[GP 2013]]/Table1[[#This Row],[Total Assets 2013]], "x")</f>
        <v>6.4790174002047077E-2</v>
      </c>
      <c r="AQ2008" s="3">
        <f xml:space="preserve"> IFERROR(Table1[[#This Row],[GP 2014]]/Table1[[#This Row],[Total Assets 2014]], "x")</f>
        <v>8.6396282213772713E-2</v>
      </c>
      <c r="AR2008" s="3">
        <f xml:space="preserve"> IFERROR(Table1[[#This Row],[GP 2015]]/Table1[[#This Row],[Total Assets 2015]], "x")</f>
        <v>8.7651077246452977E-2</v>
      </c>
      <c r="AS2008" s="3">
        <f xml:space="preserve"> IFERROR(Table1[[#This Row],[GP 2016]]/Table1[[#This Row],[Total Assets 2016]], "x")</f>
        <v>8.0883574157116764E-2</v>
      </c>
      <c r="AT2008" s="3">
        <f xml:space="preserve"> IFERROR(Table1[[#This Row],[GP 2017]]/Table1[[#This Row],[Total Assets 2017]], "x")</f>
        <v>8.4665567424188098E-2</v>
      </c>
      <c r="AU2008" s="3">
        <f xml:space="preserve"> IFERROR(Table1[[#This Row],[GP 2018]]/Table1[[#This Row],[Total Assets 2018]], "x")</f>
        <v>8.6242299794661179E-2</v>
      </c>
      <c r="AV2008" s="3">
        <f xml:space="preserve"> IFERROR(Table1[[#This Row],[GP 2019]]/Table1[[#This Row],[Total Assets 2019]], "x")</f>
        <v>9.2697624955689478E-2</v>
      </c>
      <c r="AW2008" s="3">
        <f xml:space="preserve"> IFERROR(Table1[[#This Row],[GP 2020]]/Table1[[#This Row],[Total Assets 2020]], "x")</f>
        <v>8.8194982420594731E-2</v>
      </c>
      <c r="AX2008" s="3">
        <f xml:space="preserve"> IFERROR(Table1[[#This Row],[GP 2021]]/Table1[[#This Row],[Total Assets 2021]], "x")</f>
        <v>8.3830474770072091E-2</v>
      </c>
      <c r="AY2008" s="3">
        <f xml:space="preserve"> IFERROR(Table1[[#This Row],[GP TTM]]/Table1[[#This Row],[Total Assets TTM]], "x")</f>
        <v>7.9656934735358037E-2</v>
      </c>
      <c r="BA2008" s="3">
        <f xml:space="preserve"> IFERROR(ABS(Table1[[#This Row],[ROA 2013]]-Table1[[#This Row],[ROA 2012]]), "x")</f>
        <v>1.0871699402065269E-2</v>
      </c>
      <c r="BB2008" s="3">
        <f xml:space="preserve"> IFERROR(ABS(Table1[[#This Row],[ROA 2014]]-Table1[[#This Row],[ROA 2013]]), "x")</f>
        <v>2.1606108211725636E-2</v>
      </c>
      <c r="BC2008" s="3">
        <f xml:space="preserve"> IFERROR(ABS(Table1[[#This Row],[ROA 2015]]-Table1[[#This Row],[ROA 2014]]), "x")</f>
        <v>1.2547950326802643E-3</v>
      </c>
      <c r="BD2008" s="3">
        <f xml:space="preserve"> IFERROR(ABS(Table1[[#This Row],[ROA 2016]]-Table1[[#This Row],[ROA 2015]]), "x")</f>
        <v>6.7675030893362131E-3</v>
      </c>
      <c r="BE2008" s="3">
        <f xml:space="preserve"> IFERROR(ABS(Table1[[#This Row],[ROA 2017]]-Table1[[#This Row],[ROA 2016]]), "x")</f>
        <v>3.7819932670713347E-3</v>
      </c>
      <c r="BF2008" s="3">
        <f xml:space="preserve"> IFERROR(ABS(Table1[[#This Row],[ROA 2018]]-Table1[[#This Row],[ROA 2017]]), "x")</f>
        <v>1.5767323704730801E-3</v>
      </c>
      <c r="BG2008" s="3">
        <f xml:space="preserve"> IFERROR(ABS(Table1[[#This Row],[ROA 2019]]-Table1[[#This Row],[ROA 2018]]), "x")</f>
        <v>6.4553251610282997E-3</v>
      </c>
      <c r="BH2008" s="3">
        <f xml:space="preserve"> IFERROR(ABS(Table1[[#This Row],[ROA 2020]]-Table1[[#This Row],[ROA 2019]]), "x")</f>
        <v>4.5026425350947474E-3</v>
      </c>
      <c r="BI2008" s="3">
        <f xml:space="preserve"> IFERROR(ABS(Table1[[#This Row],[ROA 2021]]-Table1[[#This Row],[ROA 2020]]), "x")</f>
        <v>4.3645076505226393E-3</v>
      </c>
      <c r="BJ2008" s="3">
        <f xml:space="preserve"> IFERROR(AVERAGE(Table1[[#This Row],[ROA 2013-2012]:[ROA 2021-2020]]), "x")</f>
        <v>6.7979229688886096E-3</v>
      </c>
      <c r="BK2008" s="3">
        <f>IFERROR(AVERAGE(Table1[[#This Row],[ROA 2012]:[ROA 2021]]), "x")</f>
        <v>8.3101393038870736E-2</v>
      </c>
      <c r="BN2008" s="1">
        <f>SUM(Table1[[#This Row],[B/M Rank]:[ROA Rank]])</f>
        <v>0</v>
      </c>
    </row>
    <row r="2009" spans="1:66" x14ac:dyDescent="0.25">
      <c r="A2009" s="1" t="s">
        <v>2301</v>
      </c>
      <c r="B2009" s="1" t="s">
        <v>344</v>
      </c>
      <c r="C2009" s="1" t="s">
        <v>345</v>
      </c>
      <c r="D2009" s="1" t="s">
        <v>107</v>
      </c>
      <c r="E2009" s="1" t="s">
        <v>108</v>
      </c>
      <c r="F2009" s="1">
        <v>958.91</v>
      </c>
      <c r="G2009" s="19"/>
      <c r="H2009" s="19"/>
      <c r="I2009" s="19"/>
      <c r="J2009" s="19"/>
      <c r="K2009" s="1"/>
      <c r="L2009" s="19"/>
      <c r="M2009" s="1">
        <v>2012</v>
      </c>
      <c r="N2009" s="1">
        <v>75.599999999999994</v>
      </c>
      <c r="O2009" s="1">
        <v>109.9</v>
      </c>
      <c r="P2009" s="1">
        <v>131.69999999999999</v>
      </c>
      <c r="Q2009" s="1">
        <v>121.5</v>
      </c>
      <c r="R2009" s="1">
        <v>119.9</v>
      </c>
      <c r="S2009" s="1">
        <v>146.6</v>
      </c>
      <c r="T2009" s="1">
        <v>191.3</v>
      </c>
      <c r="U2009" s="1">
        <v>201</v>
      </c>
      <c r="V2009" s="1">
        <v>158.4</v>
      </c>
      <c r="W2009" s="1">
        <v>116.2</v>
      </c>
      <c r="X2009" s="1">
        <v>125.8</v>
      </c>
      <c r="Z2009" s="3">
        <f xml:space="preserve"> IFERROR(AVEDEV(Table1[[#This Row],[GP 2012]:[GP 2021]]) / Table1[[#This Row],[Avg GP]], "x")</f>
        <v>0.21639822170395742</v>
      </c>
      <c r="AA2009" s="2">
        <f xml:space="preserve"> IFERROR(AVERAGE(Table1[[#This Row],[GP 2012]:[GP 2021]]), "x")</f>
        <v>137.21</v>
      </c>
      <c r="AB2009" s="11">
        <f>Table1[Equity]/Table1[Market Capital]</f>
        <v>0.27708544076086389</v>
      </c>
      <c r="AC2009" s="1">
        <v>225.6</v>
      </c>
      <c r="AD2009" s="1">
        <v>333.9</v>
      </c>
      <c r="AE2009" s="1">
        <v>444.3</v>
      </c>
      <c r="AF2009" s="1">
        <v>446.7</v>
      </c>
      <c r="AG2009" s="1">
        <v>458.3</v>
      </c>
      <c r="AH2009" s="1">
        <v>501.3</v>
      </c>
      <c r="AI2009" s="1">
        <v>603.9</v>
      </c>
      <c r="AJ2009" s="1">
        <v>669</v>
      </c>
      <c r="AK2009" s="1">
        <v>622.9</v>
      </c>
      <c r="AL2009" s="1">
        <v>606.4</v>
      </c>
      <c r="AM2009" s="1">
        <v>588.29999999999995</v>
      </c>
      <c r="AN2009" s="1">
        <v>265.7</v>
      </c>
      <c r="AO2009" s="3">
        <f xml:space="preserve"> IFERROR(Table1[[#This Row],[GP 2012]]/Table1[[#This Row],[Total Assets 2012]], "x")</f>
        <v>0.33510638297872336</v>
      </c>
      <c r="AP2009" s="3">
        <f xml:space="preserve"> IFERROR(Table1[[#This Row],[GP 2013]]/Table1[[#This Row],[Total Assets 2013]], "x")</f>
        <v>0.32914046121593293</v>
      </c>
      <c r="AQ2009" s="3">
        <f xml:space="preserve"> IFERROR(Table1[[#This Row],[GP 2014]]/Table1[[#This Row],[Total Assets 2014]], "x")</f>
        <v>0.29642133693450368</v>
      </c>
      <c r="AR2009" s="3">
        <f xml:space="preserve"> IFERROR(Table1[[#This Row],[GP 2015]]/Table1[[#This Row],[Total Assets 2015]], "x")</f>
        <v>0.27199462726662188</v>
      </c>
      <c r="AS2009" s="3">
        <f xml:space="preserve"> IFERROR(Table1[[#This Row],[GP 2016]]/Table1[[#This Row],[Total Assets 2016]], "x")</f>
        <v>0.2616190268383155</v>
      </c>
      <c r="AT2009" s="3">
        <f xml:space="preserve"> IFERROR(Table1[[#This Row],[GP 2017]]/Table1[[#This Row],[Total Assets 2017]], "x")</f>
        <v>0.29243965689208057</v>
      </c>
      <c r="AU2009" s="3">
        <f xml:space="preserve"> IFERROR(Table1[[#This Row],[GP 2018]]/Table1[[#This Row],[Total Assets 2018]], "x")</f>
        <v>0.3167743003808578</v>
      </c>
      <c r="AV2009" s="3">
        <f xml:space="preserve"> IFERROR(Table1[[#This Row],[GP 2019]]/Table1[[#This Row],[Total Assets 2019]], "x")</f>
        <v>0.30044843049327352</v>
      </c>
      <c r="AW2009" s="3">
        <f xml:space="preserve"> IFERROR(Table1[[#This Row],[GP 2020]]/Table1[[#This Row],[Total Assets 2020]], "x")</f>
        <v>0.25429442928238882</v>
      </c>
      <c r="AX2009" s="3">
        <f xml:space="preserve"> IFERROR(Table1[[#This Row],[GP 2021]]/Table1[[#This Row],[Total Assets 2021]], "x")</f>
        <v>0.19162269129287601</v>
      </c>
      <c r="AY2009" s="3">
        <f xml:space="preserve"> IFERROR(Table1[[#This Row],[GP TTM]]/Table1[[#This Row],[Total Assets TTM]], "x")</f>
        <v>0.21383647798742139</v>
      </c>
      <c r="BA2009" s="3">
        <f xml:space="preserve"> IFERROR(ABS(Table1[[#This Row],[ROA 2013]]-Table1[[#This Row],[ROA 2012]]), "x")</f>
        <v>5.9659217627904271E-3</v>
      </c>
      <c r="BB2009" s="3">
        <f xml:space="preserve"> IFERROR(ABS(Table1[[#This Row],[ROA 2014]]-Table1[[#This Row],[ROA 2013]]), "x")</f>
        <v>3.2719124281429257E-2</v>
      </c>
      <c r="BC2009" s="3">
        <f xml:space="preserve"> IFERROR(ABS(Table1[[#This Row],[ROA 2015]]-Table1[[#This Row],[ROA 2014]]), "x")</f>
        <v>2.4426709667881796E-2</v>
      </c>
      <c r="BD2009" s="3">
        <f xml:space="preserve"> IFERROR(ABS(Table1[[#This Row],[ROA 2016]]-Table1[[#This Row],[ROA 2015]]), "x")</f>
        <v>1.0375600428306375E-2</v>
      </c>
      <c r="BE2009" s="3">
        <f xml:space="preserve"> IFERROR(ABS(Table1[[#This Row],[ROA 2017]]-Table1[[#This Row],[ROA 2016]]), "x")</f>
        <v>3.0820630053765063E-2</v>
      </c>
      <c r="BF2009" s="3">
        <f xml:space="preserve"> IFERROR(ABS(Table1[[#This Row],[ROA 2018]]-Table1[[#This Row],[ROA 2017]]), "x")</f>
        <v>2.433464348877723E-2</v>
      </c>
      <c r="BG2009" s="3">
        <f xml:space="preserve"> IFERROR(ABS(Table1[[#This Row],[ROA 2019]]-Table1[[#This Row],[ROA 2018]]), "x")</f>
        <v>1.6325869887584277E-2</v>
      </c>
      <c r="BH2009" s="3">
        <f xml:space="preserve"> IFERROR(ABS(Table1[[#This Row],[ROA 2020]]-Table1[[#This Row],[ROA 2019]]), "x")</f>
        <v>4.6154001210884699E-2</v>
      </c>
      <c r="BI2009" s="3">
        <f xml:space="preserve"> IFERROR(ABS(Table1[[#This Row],[ROA 2021]]-Table1[[#This Row],[ROA 2020]]), "x")</f>
        <v>6.267173798951281E-2</v>
      </c>
      <c r="BJ2009" s="3">
        <f xml:space="preserve"> IFERROR(AVERAGE(Table1[[#This Row],[ROA 2013-2012]:[ROA 2021-2020]]), "x")</f>
        <v>2.8199359863436881E-2</v>
      </c>
      <c r="BK2009" s="3">
        <f>IFERROR(AVERAGE(Table1[[#This Row],[ROA 2012]:[ROA 2021]]), "x")</f>
        <v>0.28498613435755737</v>
      </c>
      <c r="BN2009" s="1">
        <f>SUM(Table1[[#This Row],[B/M Rank]:[ROA Rank]])</f>
        <v>0</v>
      </c>
    </row>
    <row r="2010" spans="1:66" x14ac:dyDescent="0.25">
      <c r="A2010" s="1" t="s">
        <v>3978</v>
      </c>
      <c r="B2010" s="1" t="s">
        <v>1690</v>
      </c>
      <c r="C2010" s="1" t="s">
        <v>1678</v>
      </c>
      <c r="D2010" s="1" t="s">
        <v>152</v>
      </c>
      <c r="E2010" s="1" t="s">
        <v>108</v>
      </c>
      <c r="F2010" s="1">
        <v>960.57</v>
      </c>
      <c r="G2010" s="19"/>
      <c r="H2010" s="19"/>
      <c r="I2010" s="19"/>
      <c r="J2010" s="19"/>
      <c r="K2010" s="1"/>
      <c r="L2010" s="19"/>
      <c r="M2010" s="1">
        <v>2019</v>
      </c>
      <c r="U2010" s="1">
        <v>50.6</v>
      </c>
      <c r="V2010" s="1">
        <v>46.4</v>
      </c>
      <c r="W2010" s="1">
        <v>56.5</v>
      </c>
      <c r="X2010" s="1">
        <v>55</v>
      </c>
      <c r="Z2010" s="3">
        <f xml:space="preserve"> IFERROR(AVEDEV(Table1[[#This Row],[GP 2012]:[GP 2021]]) / Table1[[#This Row],[Avg GP]], "x")</f>
        <v>6.9489685124864267E-2</v>
      </c>
      <c r="AA2010" s="2">
        <f xml:space="preserve"> IFERROR(AVERAGE(Table1[[#This Row],[GP 2012]:[GP 2021]]), "x")</f>
        <v>51.166666666666664</v>
      </c>
      <c r="AB2010" s="11">
        <f>Table1[Equity]/Table1[Market Capital]</f>
        <v>3.5083335935954696E-2</v>
      </c>
      <c r="AJ2010" s="1">
        <v>54.5</v>
      </c>
      <c r="AK2010" s="1">
        <v>46.3</v>
      </c>
      <c r="AL2010" s="1">
        <v>59.7</v>
      </c>
      <c r="AM2010" s="1">
        <v>67.8</v>
      </c>
      <c r="AN2010" s="1">
        <v>33.700000000000003</v>
      </c>
      <c r="AO2010" s="3" t="str">
        <f xml:space="preserve"> IFERROR(Table1[[#This Row],[GP 2012]]/Table1[[#This Row],[Total Assets 2012]], "x")</f>
        <v>x</v>
      </c>
      <c r="AP2010" s="3" t="str">
        <f xml:space="preserve"> IFERROR(Table1[[#This Row],[GP 2013]]/Table1[[#This Row],[Total Assets 2013]], "x")</f>
        <v>x</v>
      </c>
      <c r="AQ2010" s="3" t="str">
        <f xml:space="preserve"> IFERROR(Table1[[#This Row],[GP 2014]]/Table1[[#This Row],[Total Assets 2014]], "x")</f>
        <v>x</v>
      </c>
      <c r="AR2010" s="3" t="str">
        <f xml:space="preserve"> IFERROR(Table1[[#This Row],[GP 2015]]/Table1[[#This Row],[Total Assets 2015]], "x")</f>
        <v>x</v>
      </c>
      <c r="AS2010" s="3" t="str">
        <f xml:space="preserve"> IFERROR(Table1[[#This Row],[GP 2016]]/Table1[[#This Row],[Total Assets 2016]], "x")</f>
        <v>x</v>
      </c>
      <c r="AT2010" s="3" t="str">
        <f xml:space="preserve"> IFERROR(Table1[[#This Row],[GP 2017]]/Table1[[#This Row],[Total Assets 2017]], "x")</f>
        <v>x</v>
      </c>
      <c r="AU2010" s="3" t="str">
        <f xml:space="preserve"> IFERROR(Table1[[#This Row],[GP 2018]]/Table1[[#This Row],[Total Assets 2018]], "x")</f>
        <v>x</v>
      </c>
      <c r="AV2010" s="3">
        <f xml:space="preserve"> IFERROR(Table1[[#This Row],[GP 2019]]/Table1[[#This Row],[Total Assets 2019]], "x")</f>
        <v>0.92844036697247712</v>
      </c>
      <c r="AW2010" s="3">
        <f xml:space="preserve"> IFERROR(Table1[[#This Row],[GP 2020]]/Table1[[#This Row],[Total Assets 2020]], "x")</f>
        <v>1.002159827213823</v>
      </c>
      <c r="AX2010" s="3">
        <f xml:space="preserve"> IFERROR(Table1[[#This Row],[GP 2021]]/Table1[[#This Row],[Total Assets 2021]], "x")</f>
        <v>0.94639865996649908</v>
      </c>
      <c r="AY2010" s="3">
        <f xml:space="preserve"> IFERROR(Table1[[#This Row],[GP TTM]]/Table1[[#This Row],[Total Assets TTM]], "x")</f>
        <v>0.8112094395280236</v>
      </c>
      <c r="BA2010" s="3" t="str">
        <f xml:space="preserve"> IFERROR(ABS(Table1[[#This Row],[ROA 2013]]-Table1[[#This Row],[ROA 2012]]), "x")</f>
        <v>x</v>
      </c>
      <c r="BB2010" s="3" t="str">
        <f xml:space="preserve"> IFERROR(ABS(Table1[[#This Row],[ROA 2014]]-Table1[[#This Row],[ROA 2013]]), "x")</f>
        <v>x</v>
      </c>
      <c r="BC2010" s="3" t="str">
        <f xml:space="preserve"> IFERROR(ABS(Table1[[#This Row],[ROA 2015]]-Table1[[#This Row],[ROA 2014]]), "x")</f>
        <v>x</v>
      </c>
      <c r="BD2010" s="3" t="str">
        <f xml:space="preserve"> IFERROR(ABS(Table1[[#This Row],[ROA 2016]]-Table1[[#This Row],[ROA 2015]]), "x")</f>
        <v>x</v>
      </c>
      <c r="BE2010" s="3" t="str">
        <f xml:space="preserve"> IFERROR(ABS(Table1[[#This Row],[ROA 2017]]-Table1[[#This Row],[ROA 2016]]), "x")</f>
        <v>x</v>
      </c>
      <c r="BF2010" s="3" t="str">
        <f xml:space="preserve"> IFERROR(ABS(Table1[[#This Row],[ROA 2018]]-Table1[[#This Row],[ROA 2017]]), "x")</f>
        <v>x</v>
      </c>
      <c r="BG2010" s="3" t="str">
        <f xml:space="preserve"> IFERROR(ABS(Table1[[#This Row],[ROA 2019]]-Table1[[#This Row],[ROA 2018]]), "x")</f>
        <v>x</v>
      </c>
      <c r="BH2010" s="3">
        <f xml:space="preserve"> IFERROR(ABS(Table1[[#This Row],[ROA 2020]]-Table1[[#This Row],[ROA 2019]]), "x")</f>
        <v>7.3719460241345902E-2</v>
      </c>
      <c r="BI2010" s="3">
        <f xml:space="preserve"> IFERROR(ABS(Table1[[#This Row],[ROA 2021]]-Table1[[#This Row],[ROA 2020]]), "x")</f>
        <v>5.5761167247323939E-2</v>
      </c>
      <c r="BJ2010" s="3">
        <f xml:space="preserve"> IFERROR(AVERAGE(Table1[[#This Row],[ROA 2013-2012]:[ROA 2021-2020]]), "x")</f>
        <v>6.4740313744334921E-2</v>
      </c>
      <c r="BK2010" s="3">
        <f>IFERROR(AVERAGE(Table1[[#This Row],[ROA 2012]:[ROA 2021]]), "x")</f>
        <v>0.95899961805093303</v>
      </c>
      <c r="BN2010" s="1">
        <f>SUM(Table1[[#This Row],[B/M Rank]:[ROA Rank]])</f>
        <v>0</v>
      </c>
    </row>
    <row r="2011" spans="1:66" x14ac:dyDescent="0.25">
      <c r="A2011" s="1" t="s">
        <v>2163</v>
      </c>
      <c r="B2011" s="1" t="s">
        <v>211</v>
      </c>
      <c r="C2011" s="1" t="s">
        <v>4374</v>
      </c>
      <c r="D2011" s="1" t="s">
        <v>142</v>
      </c>
      <c r="E2011" s="1" t="s">
        <v>108</v>
      </c>
      <c r="F2011" s="1">
        <v>960.79</v>
      </c>
      <c r="G2011" s="19"/>
      <c r="H2011" s="19"/>
      <c r="I2011" s="19"/>
      <c r="J2011" s="19"/>
      <c r="K2011" s="1"/>
      <c r="L2011" s="19"/>
      <c r="M2011" s="1">
        <v>2012</v>
      </c>
      <c r="N2011" s="1">
        <v>82.6</v>
      </c>
      <c r="O2011" s="1">
        <v>90.7</v>
      </c>
      <c r="P2011" s="1">
        <v>150.9</v>
      </c>
      <c r="Q2011" s="1">
        <v>217.3</v>
      </c>
      <c r="R2011" s="1">
        <v>253.6</v>
      </c>
      <c r="S2011" s="1">
        <v>339.1</v>
      </c>
      <c r="T2011" s="1">
        <v>454.5</v>
      </c>
      <c r="U2011" s="1">
        <v>543.70000000000005</v>
      </c>
      <c r="V2011" s="1">
        <v>650.9</v>
      </c>
      <c r="W2011" s="1">
        <v>695.1</v>
      </c>
      <c r="X2011" s="1">
        <v>749.9</v>
      </c>
      <c r="Z2011" s="3">
        <f xml:space="preserve"> IFERROR(AVEDEV(Table1[[#This Row],[GP 2012]:[GP 2021]]) / Table1[[#This Row],[Avg GP]], "x")</f>
        <v>0.54786108555657775</v>
      </c>
      <c r="AA2011" s="2">
        <f xml:space="preserve"> IFERROR(AVERAGE(Table1[[#This Row],[GP 2012]:[GP 2021]]), "x")</f>
        <v>347.84000000000003</v>
      </c>
      <c r="AB2011" s="11">
        <f>Table1[Equity]/Table1[Market Capital]</f>
        <v>0.43516273066955324</v>
      </c>
      <c r="AC2011" s="1">
        <v>498.8</v>
      </c>
      <c r="AD2011" s="1">
        <v>516.79999999999995</v>
      </c>
      <c r="AE2011" s="1">
        <v>776.6</v>
      </c>
      <c r="AF2011" s="1">
        <v>772.2</v>
      </c>
      <c r="AG2011" s="1">
        <v>856.7</v>
      </c>
      <c r="AH2011" s="15">
        <v>1200.7</v>
      </c>
      <c r="AI2011" s="15">
        <v>1204.9000000000001</v>
      </c>
      <c r="AJ2011" s="15">
        <v>1460.6</v>
      </c>
      <c r="AK2011" s="15">
        <v>1706.9</v>
      </c>
      <c r="AL2011" s="15">
        <v>1508.3</v>
      </c>
      <c r="AM2011" s="15">
        <v>1472.1</v>
      </c>
      <c r="AN2011" s="1">
        <v>418.1</v>
      </c>
      <c r="AO2011" s="3">
        <f xml:space="preserve"> IFERROR(Table1[[#This Row],[GP 2012]]/Table1[[#This Row],[Total Assets 2012]], "x")</f>
        <v>0.16559743384121892</v>
      </c>
      <c r="AP2011" s="3">
        <f xml:space="preserve"> IFERROR(Table1[[#This Row],[GP 2013]]/Table1[[#This Row],[Total Assets 2013]], "x")</f>
        <v>0.17550309597523223</v>
      </c>
      <c r="AQ2011" s="3">
        <f xml:space="preserve"> IFERROR(Table1[[#This Row],[GP 2014]]/Table1[[#This Row],[Total Assets 2014]], "x")</f>
        <v>0.19430852433685294</v>
      </c>
      <c r="AR2011" s="3">
        <f xml:space="preserve"> IFERROR(Table1[[#This Row],[GP 2015]]/Table1[[#This Row],[Total Assets 2015]], "x")</f>
        <v>0.28140378140378142</v>
      </c>
      <c r="AS2011" s="3">
        <f xml:space="preserve"> IFERROR(Table1[[#This Row],[GP 2016]]/Table1[[#This Row],[Total Assets 2016]], "x")</f>
        <v>0.29601961013190148</v>
      </c>
      <c r="AT2011" s="3">
        <f xml:space="preserve"> IFERROR(Table1[[#This Row],[GP 2017]]/Table1[[#This Row],[Total Assets 2017]], "x")</f>
        <v>0.28241858915632551</v>
      </c>
      <c r="AU2011" s="3">
        <f xml:space="preserve"> IFERROR(Table1[[#This Row],[GP 2018]]/Table1[[#This Row],[Total Assets 2018]], "x")</f>
        <v>0.37720972694829441</v>
      </c>
      <c r="AV2011" s="3">
        <f xml:space="preserve"> IFERROR(Table1[[#This Row],[GP 2019]]/Table1[[#This Row],[Total Assets 2019]], "x")</f>
        <v>0.37224428317129954</v>
      </c>
      <c r="AW2011" s="3">
        <f xml:space="preserve"> IFERROR(Table1[[#This Row],[GP 2020]]/Table1[[#This Row],[Total Assets 2020]], "x")</f>
        <v>0.38133458316245822</v>
      </c>
      <c r="AX2011" s="3">
        <f xml:space="preserve"> IFERROR(Table1[[#This Row],[GP 2021]]/Table1[[#This Row],[Total Assets 2021]], "x")</f>
        <v>0.46084996353510577</v>
      </c>
      <c r="AY2011" s="3">
        <f xml:space="preserve"> IFERROR(Table1[[#This Row],[GP TTM]]/Table1[[#This Row],[Total Assets TTM]], "x")</f>
        <v>0.50940832823857074</v>
      </c>
      <c r="BA2011" s="3">
        <f xml:space="preserve"> IFERROR(ABS(Table1[[#This Row],[ROA 2013]]-Table1[[#This Row],[ROA 2012]]), "x")</f>
        <v>9.90566213401331E-3</v>
      </c>
      <c r="BB2011" s="3">
        <f xml:space="preserve"> IFERROR(ABS(Table1[[#This Row],[ROA 2014]]-Table1[[#This Row],[ROA 2013]]), "x")</f>
        <v>1.8805428361620719E-2</v>
      </c>
      <c r="BC2011" s="3">
        <f xml:space="preserve"> IFERROR(ABS(Table1[[#This Row],[ROA 2015]]-Table1[[#This Row],[ROA 2014]]), "x")</f>
        <v>8.7095257066928472E-2</v>
      </c>
      <c r="BD2011" s="3">
        <f xml:space="preserve"> IFERROR(ABS(Table1[[#This Row],[ROA 2016]]-Table1[[#This Row],[ROA 2015]]), "x")</f>
        <v>1.4615828728120062E-2</v>
      </c>
      <c r="BE2011" s="3">
        <f xml:space="preserve"> IFERROR(ABS(Table1[[#This Row],[ROA 2017]]-Table1[[#This Row],[ROA 2016]]), "x")</f>
        <v>1.3601020975575973E-2</v>
      </c>
      <c r="BF2011" s="3">
        <f xml:space="preserve"> IFERROR(ABS(Table1[[#This Row],[ROA 2018]]-Table1[[#This Row],[ROA 2017]]), "x")</f>
        <v>9.4791137791968905E-2</v>
      </c>
      <c r="BG2011" s="3">
        <f xml:space="preserve"> IFERROR(ABS(Table1[[#This Row],[ROA 2019]]-Table1[[#This Row],[ROA 2018]]), "x")</f>
        <v>4.9654437769948712E-3</v>
      </c>
      <c r="BH2011" s="3">
        <f xml:space="preserve"> IFERROR(ABS(Table1[[#This Row],[ROA 2020]]-Table1[[#This Row],[ROA 2019]]), "x")</f>
        <v>9.090299991158679E-3</v>
      </c>
      <c r="BI2011" s="3">
        <f xml:space="preserve"> IFERROR(ABS(Table1[[#This Row],[ROA 2021]]-Table1[[#This Row],[ROA 2020]]), "x")</f>
        <v>7.9515380372647548E-2</v>
      </c>
      <c r="BJ2011" s="3">
        <f xml:space="preserve"> IFERROR(AVERAGE(Table1[[#This Row],[ROA 2013-2012]:[ROA 2021-2020]]), "x")</f>
        <v>3.6931717688780952E-2</v>
      </c>
      <c r="BK2011" s="3">
        <f>IFERROR(AVERAGE(Table1[[#This Row],[ROA 2012]:[ROA 2021]]), "x")</f>
        <v>0.29868895916624705</v>
      </c>
      <c r="BN2011" s="1">
        <f>SUM(Table1[[#This Row],[B/M Rank]:[ROA Rank]])</f>
        <v>0</v>
      </c>
    </row>
    <row r="2012" spans="1:66" x14ac:dyDescent="0.25">
      <c r="A2012" s="1" t="s">
        <v>3650</v>
      </c>
      <c r="B2012" s="1" t="s">
        <v>1402</v>
      </c>
      <c r="C2012" s="1" t="s">
        <v>4417</v>
      </c>
      <c r="D2012" s="1" t="s">
        <v>268</v>
      </c>
      <c r="E2012" s="1" t="s">
        <v>108</v>
      </c>
      <c r="F2012" s="1">
        <v>968.8</v>
      </c>
      <c r="G2012" s="19"/>
      <c r="H2012" s="19"/>
      <c r="I2012" s="19"/>
      <c r="J2012" s="19"/>
      <c r="K2012" s="1"/>
      <c r="L2012" s="19"/>
      <c r="M2012" s="1">
        <v>2019</v>
      </c>
      <c r="U2012" s="1">
        <v>2.5</v>
      </c>
      <c r="V2012" s="1">
        <v>3.6</v>
      </c>
      <c r="W2012" s="1">
        <v>4</v>
      </c>
      <c r="X2012" s="1">
        <v>10.8</v>
      </c>
      <c r="Z2012" s="3">
        <f xml:space="preserve"> IFERROR(AVEDEV(Table1[[#This Row],[GP 2012]:[GP 2021]]) / Table1[[#This Row],[Avg GP]], "x")</f>
        <v>0.17161716171617164</v>
      </c>
      <c r="AA2012" s="2">
        <f xml:space="preserve"> IFERROR(AVERAGE(Table1[[#This Row],[GP 2012]:[GP 2021]]), "x")</f>
        <v>3.3666666666666667</v>
      </c>
      <c r="AB2012" s="11">
        <f>Table1[Equity]/Table1[Market Capital]</f>
        <v>1.4450867052023123E-2</v>
      </c>
      <c r="AJ2012" s="1">
        <v>68.5</v>
      </c>
      <c r="AK2012" s="1">
        <v>91.3</v>
      </c>
      <c r="AL2012" s="1">
        <v>194.1</v>
      </c>
      <c r="AM2012" s="1">
        <v>177.1</v>
      </c>
      <c r="AN2012" s="1">
        <v>14</v>
      </c>
      <c r="AO2012" s="3" t="str">
        <f xml:space="preserve"> IFERROR(Table1[[#This Row],[GP 2012]]/Table1[[#This Row],[Total Assets 2012]], "x")</f>
        <v>x</v>
      </c>
      <c r="AP2012" s="3" t="str">
        <f xml:space="preserve"> IFERROR(Table1[[#This Row],[GP 2013]]/Table1[[#This Row],[Total Assets 2013]], "x")</f>
        <v>x</v>
      </c>
      <c r="AQ2012" s="3" t="str">
        <f xml:space="preserve"> IFERROR(Table1[[#This Row],[GP 2014]]/Table1[[#This Row],[Total Assets 2014]], "x")</f>
        <v>x</v>
      </c>
      <c r="AR2012" s="3" t="str">
        <f xml:space="preserve"> IFERROR(Table1[[#This Row],[GP 2015]]/Table1[[#This Row],[Total Assets 2015]], "x")</f>
        <v>x</v>
      </c>
      <c r="AS2012" s="3" t="str">
        <f xml:space="preserve"> IFERROR(Table1[[#This Row],[GP 2016]]/Table1[[#This Row],[Total Assets 2016]], "x")</f>
        <v>x</v>
      </c>
      <c r="AT2012" s="3" t="str">
        <f xml:space="preserve"> IFERROR(Table1[[#This Row],[GP 2017]]/Table1[[#This Row],[Total Assets 2017]], "x")</f>
        <v>x</v>
      </c>
      <c r="AU2012" s="3" t="str">
        <f xml:space="preserve"> IFERROR(Table1[[#This Row],[GP 2018]]/Table1[[#This Row],[Total Assets 2018]], "x")</f>
        <v>x</v>
      </c>
      <c r="AV2012" s="3">
        <f xml:space="preserve"> IFERROR(Table1[[#This Row],[GP 2019]]/Table1[[#This Row],[Total Assets 2019]], "x")</f>
        <v>3.6496350364963501E-2</v>
      </c>
      <c r="AW2012" s="3">
        <f xml:space="preserve"> IFERROR(Table1[[#This Row],[GP 2020]]/Table1[[#This Row],[Total Assets 2020]], "x")</f>
        <v>3.9430449069003289E-2</v>
      </c>
      <c r="AX2012" s="3">
        <f xml:space="preserve"> IFERROR(Table1[[#This Row],[GP 2021]]/Table1[[#This Row],[Total Assets 2021]], "x")</f>
        <v>2.0607934054611025E-2</v>
      </c>
      <c r="AY2012" s="3">
        <f xml:space="preserve"> IFERROR(Table1[[#This Row],[GP TTM]]/Table1[[#This Row],[Total Assets TTM]], "x")</f>
        <v>6.0982495765104464E-2</v>
      </c>
      <c r="BA2012" s="3" t="str">
        <f xml:space="preserve"> IFERROR(ABS(Table1[[#This Row],[ROA 2013]]-Table1[[#This Row],[ROA 2012]]), "x")</f>
        <v>x</v>
      </c>
      <c r="BB2012" s="3" t="str">
        <f xml:space="preserve"> IFERROR(ABS(Table1[[#This Row],[ROA 2014]]-Table1[[#This Row],[ROA 2013]]), "x")</f>
        <v>x</v>
      </c>
      <c r="BC2012" s="3" t="str">
        <f xml:space="preserve"> IFERROR(ABS(Table1[[#This Row],[ROA 2015]]-Table1[[#This Row],[ROA 2014]]), "x")</f>
        <v>x</v>
      </c>
      <c r="BD2012" s="3" t="str">
        <f xml:space="preserve"> IFERROR(ABS(Table1[[#This Row],[ROA 2016]]-Table1[[#This Row],[ROA 2015]]), "x")</f>
        <v>x</v>
      </c>
      <c r="BE2012" s="3" t="str">
        <f xml:space="preserve"> IFERROR(ABS(Table1[[#This Row],[ROA 2017]]-Table1[[#This Row],[ROA 2016]]), "x")</f>
        <v>x</v>
      </c>
      <c r="BF2012" s="3" t="str">
        <f xml:space="preserve"> IFERROR(ABS(Table1[[#This Row],[ROA 2018]]-Table1[[#This Row],[ROA 2017]]), "x")</f>
        <v>x</v>
      </c>
      <c r="BG2012" s="3" t="str">
        <f xml:space="preserve"> IFERROR(ABS(Table1[[#This Row],[ROA 2019]]-Table1[[#This Row],[ROA 2018]]), "x")</f>
        <v>x</v>
      </c>
      <c r="BH2012" s="3">
        <f xml:space="preserve"> IFERROR(ABS(Table1[[#This Row],[ROA 2020]]-Table1[[#This Row],[ROA 2019]]), "x")</f>
        <v>2.9340987040397878E-3</v>
      </c>
      <c r="BI2012" s="3">
        <f xml:space="preserve"> IFERROR(ABS(Table1[[#This Row],[ROA 2021]]-Table1[[#This Row],[ROA 2020]]), "x")</f>
        <v>1.8822515014392263E-2</v>
      </c>
      <c r="BJ2012" s="3">
        <f xml:space="preserve"> IFERROR(AVERAGE(Table1[[#This Row],[ROA 2013-2012]:[ROA 2021-2020]]), "x")</f>
        <v>1.0878306859216025E-2</v>
      </c>
      <c r="BK2012" s="3">
        <f>IFERROR(AVERAGE(Table1[[#This Row],[ROA 2012]:[ROA 2021]]), "x")</f>
        <v>3.217824449619261E-2</v>
      </c>
      <c r="BN2012" s="1">
        <f>SUM(Table1[[#This Row],[B/M Rank]:[ROA Rank]])</f>
        <v>0</v>
      </c>
    </row>
    <row r="2013" spans="1:66" x14ac:dyDescent="0.25">
      <c r="A2013" s="1" t="s">
        <v>3843</v>
      </c>
      <c r="B2013" s="1" t="s">
        <v>1561</v>
      </c>
      <c r="C2013" s="1" t="s">
        <v>1499</v>
      </c>
      <c r="D2013" s="1" t="s">
        <v>440</v>
      </c>
      <c r="E2013" s="1" t="s">
        <v>108</v>
      </c>
      <c r="F2013" s="1">
        <v>968.88</v>
      </c>
      <c r="G2013" s="19"/>
      <c r="H2013" s="19"/>
      <c r="I2013" s="19"/>
      <c r="J2013" s="19"/>
      <c r="K2013" s="1"/>
      <c r="L2013" s="19"/>
      <c r="M2013" s="1">
        <v>2012</v>
      </c>
      <c r="N2013" s="1" t="s">
        <v>4368</v>
      </c>
      <c r="O2013" s="1" t="s">
        <v>4368</v>
      </c>
      <c r="P2013" s="1" t="s">
        <v>4368</v>
      </c>
      <c r="Q2013" s="1" t="s">
        <v>4368</v>
      </c>
      <c r="R2013" s="1" t="s">
        <v>4368</v>
      </c>
      <c r="S2013" s="1" t="s">
        <v>4368</v>
      </c>
      <c r="T2013" s="1">
        <v>-3.4</v>
      </c>
      <c r="U2013" s="1" t="s">
        <v>4368</v>
      </c>
      <c r="V2013" s="1" t="s">
        <v>4368</v>
      </c>
      <c r="W2013" s="1" t="s">
        <v>4368</v>
      </c>
      <c r="X2013" s="1" t="s">
        <v>4368</v>
      </c>
      <c r="Z2013" s="3">
        <f xml:space="preserve"> IFERROR(AVEDEV(Table1[[#This Row],[GP 2012]:[GP 2021]]) / Table1[[#This Row],[Avg GP]], "x")</f>
        <v>0</v>
      </c>
      <c r="AA2013" s="2">
        <f xml:space="preserve"> IFERROR(AVERAGE(Table1[[#This Row],[GP 2012]:[GP 2021]]), "x")</f>
        <v>-3.4</v>
      </c>
      <c r="AB2013" s="11">
        <f>Table1[Equity]/Table1[Market Capital]</f>
        <v>1.2716745107753282</v>
      </c>
      <c r="AC2013" s="1">
        <v>557.6</v>
      </c>
      <c r="AD2013" s="15">
        <v>1049.4000000000001</v>
      </c>
      <c r="AE2013" s="15">
        <v>1100.8</v>
      </c>
      <c r="AF2013" s="15">
        <v>1527.2</v>
      </c>
      <c r="AG2013" s="15">
        <v>1352.1</v>
      </c>
      <c r="AH2013" s="15">
        <v>1265.0999999999999</v>
      </c>
      <c r="AI2013" s="15">
        <v>1302.0999999999999</v>
      </c>
      <c r="AJ2013" s="15">
        <v>1054.8</v>
      </c>
      <c r="AK2013" s="15">
        <v>1158.5</v>
      </c>
      <c r="AL2013" s="15">
        <v>1253.9000000000001</v>
      </c>
      <c r="AM2013" s="15">
        <v>1286.9000000000001</v>
      </c>
      <c r="AN2013" s="15">
        <v>1232.0999999999999</v>
      </c>
      <c r="AO2013" s="3" t="str">
        <f xml:space="preserve"> IFERROR(Table1[[#This Row],[GP 2012]]/Table1[[#This Row],[Total Assets 2012]], "x")</f>
        <v>x</v>
      </c>
      <c r="AP2013" s="3" t="str">
        <f xml:space="preserve"> IFERROR(Table1[[#This Row],[GP 2013]]/Table1[[#This Row],[Total Assets 2013]], "x")</f>
        <v>x</v>
      </c>
      <c r="AQ2013" s="3" t="str">
        <f xml:space="preserve"> IFERROR(Table1[[#This Row],[GP 2014]]/Table1[[#This Row],[Total Assets 2014]], "x")</f>
        <v>x</v>
      </c>
      <c r="AR2013" s="3" t="str">
        <f xml:space="preserve"> IFERROR(Table1[[#This Row],[GP 2015]]/Table1[[#This Row],[Total Assets 2015]], "x")</f>
        <v>x</v>
      </c>
      <c r="AS2013" s="3" t="str">
        <f xml:space="preserve"> IFERROR(Table1[[#This Row],[GP 2016]]/Table1[[#This Row],[Total Assets 2016]], "x")</f>
        <v>x</v>
      </c>
      <c r="AT2013" s="3" t="str">
        <f xml:space="preserve"> IFERROR(Table1[[#This Row],[GP 2017]]/Table1[[#This Row],[Total Assets 2017]], "x")</f>
        <v>x</v>
      </c>
      <c r="AU2013" s="3">
        <f xml:space="preserve"> IFERROR(Table1[[#This Row],[GP 2018]]/Table1[[#This Row],[Total Assets 2018]], "x")</f>
        <v>-2.6111665770678135E-3</v>
      </c>
      <c r="AV2013" s="3" t="str">
        <f xml:space="preserve"> IFERROR(Table1[[#This Row],[GP 2019]]/Table1[[#This Row],[Total Assets 2019]], "x")</f>
        <v>x</v>
      </c>
      <c r="AW2013" s="3" t="str">
        <f xml:space="preserve"> IFERROR(Table1[[#This Row],[GP 2020]]/Table1[[#This Row],[Total Assets 2020]], "x")</f>
        <v>x</v>
      </c>
      <c r="AX2013" s="3" t="str">
        <f xml:space="preserve"> IFERROR(Table1[[#This Row],[GP 2021]]/Table1[[#This Row],[Total Assets 2021]], "x")</f>
        <v>x</v>
      </c>
      <c r="AY2013" s="3" t="str">
        <f xml:space="preserve"> IFERROR(Table1[[#This Row],[GP TTM]]/Table1[[#This Row],[Total Assets TTM]], "x")</f>
        <v>x</v>
      </c>
      <c r="BA2013" s="3" t="str">
        <f xml:space="preserve"> IFERROR(ABS(Table1[[#This Row],[ROA 2013]]-Table1[[#This Row],[ROA 2012]]), "x")</f>
        <v>x</v>
      </c>
      <c r="BB2013" s="3" t="str">
        <f xml:space="preserve"> IFERROR(ABS(Table1[[#This Row],[ROA 2014]]-Table1[[#This Row],[ROA 2013]]), "x")</f>
        <v>x</v>
      </c>
      <c r="BC2013" s="3" t="str">
        <f xml:space="preserve"> IFERROR(ABS(Table1[[#This Row],[ROA 2015]]-Table1[[#This Row],[ROA 2014]]), "x")</f>
        <v>x</v>
      </c>
      <c r="BD2013" s="3" t="str">
        <f xml:space="preserve"> IFERROR(ABS(Table1[[#This Row],[ROA 2016]]-Table1[[#This Row],[ROA 2015]]), "x")</f>
        <v>x</v>
      </c>
      <c r="BE2013" s="3" t="str">
        <f xml:space="preserve"> IFERROR(ABS(Table1[[#This Row],[ROA 2017]]-Table1[[#This Row],[ROA 2016]]), "x")</f>
        <v>x</v>
      </c>
      <c r="BF2013" s="3" t="str">
        <f xml:space="preserve"> IFERROR(ABS(Table1[[#This Row],[ROA 2018]]-Table1[[#This Row],[ROA 2017]]), "x")</f>
        <v>x</v>
      </c>
      <c r="BG2013" s="3" t="str">
        <f xml:space="preserve"> IFERROR(ABS(Table1[[#This Row],[ROA 2019]]-Table1[[#This Row],[ROA 2018]]), "x")</f>
        <v>x</v>
      </c>
      <c r="BH2013" s="3" t="str">
        <f xml:space="preserve"> IFERROR(ABS(Table1[[#This Row],[ROA 2020]]-Table1[[#This Row],[ROA 2019]]), "x")</f>
        <v>x</v>
      </c>
      <c r="BI2013" s="3" t="str">
        <f xml:space="preserve"> IFERROR(ABS(Table1[[#This Row],[ROA 2021]]-Table1[[#This Row],[ROA 2020]]), "x")</f>
        <v>x</v>
      </c>
      <c r="BJ2013" s="3" t="str">
        <f xml:space="preserve"> IFERROR(AVERAGE(Table1[[#This Row],[ROA 2013-2012]:[ROA 2021-2020]]), "x")</f>
        <v>x</v>
      </c>
      <c r="BK2013" s="3">
        <f>IFERROR(AVERAGE(Table1[[#This Row],[ROA 2012]:[ROA 2021]]), "x")</f>
        <v>-2.6111665770678135E-3</v>
      </c>
      <c r="BN2013" s="1">
        <f>SUM(Table1[[#This Row],[B/M Rank]:[ROA Rank]])</f>
        <v>0</v>
      </c>
    </row>
    <row r="2014" spans="1:66" x14ac:dyDescent="0.25">
      <c r="A2014" s="1" t="s">
        <v>3815</v>
      </c>
      <c r="B2014" s="1" t="s">
        <v>1535</v>
      </c>
      <c r="C2014" s="1" t="s">
        <v>1499</v>
      </c>
      <c r="D2014" s="1" t="s">
        <v>440</v>
      </c>
      <c r="E2014" s="1" t="s">
        <v>108</v>
      </c>
      <c r="F2014" s="1">
        <v>976.32</v>
      </c>
      <c r="G2014" s="19"/>
      <c r="H2014" s="19"/>
      <c r="I2014" s="19"/>
      <c r="J2014" s="19"/>
      <c r="K2014" s="1"/>
      <c r="L2014" s="19"/>
      <c r="M2014" s="1">
        <v>2012</v>
      </c>
      <c r="N2014" s="15">
        <v>2290.9</v>
      </c>
      <c r="O2014" s="15">
        <v>3084.6</v>
      </c>
      <c r="P2014" s="15">
        <v>3294.4</v>
      </c>
      <c r="Q2014" s="15">
        <v>1727.5</v>
      </c>
      <c r="R2014" s="1">
        <v>650</v>
      </c>
      <c r="S2014" s="1">
        <v>516.9</v>
      </c>
      <c r="T2014" s="1">
        <v>854.7</v>
      </c>
      <c r="U2014" s="1">
        <v>877.3</v>
      </c>
      <c r="V2014" s="1">
        <v>91.3</v>
      </c>
      <c r="W2014" s="1">
        <v>609.6</v>
      </c>
      <c r="X2014" s="1">
        <v>674.1</v>
      </c>
      <c r="Z2014" s="3">
        <f xml:space="preserve"> IFERROR(AVEDEV(Table1[[#This Row],[GP 2012]:[GP 2021]]) / Table1[[#This Row],[Avg GP]], "x")</f>
        <v>0.685639985139885</v>
      </c>
      <c r="AA2014" s="2">
        <f xml:space="preserve"> IFERROR(AVERAGE(Table1[[#This Row],[GP 2012]:[GP 2021]]), "x")</f>
        <v>1399.7199999999998</v>
      </c>
      <c r="AB2014" s="11">
        <f>Table1[Equity]/Table1[Market Capital]</f>
        <v>1.9996517535234348</v>
      </c>
      <c r="AC2014" s="15">
        <v>7052.8</v>
      </c>
      <c r="AD2014" s="15">
        <v>11886</v>
      </c>
      <c r="AE2014" s="15">
        <v>11768.2</v>
      </c>
      <c r="AF2014" s="15">
        <v>5530.7</v>
      </c>
      <c r="AG2014" s="15">
        <v>3681.6</v>
      </c>
      <c r="AH2014" s="15">
        <v>3243.1</v>
      </c>
      <c r="AI2014" s="15">
        <v>3127.5</v>
      </c>
      <c r="AJ2014" s="15">
        <v>3236.8</v>
      </c>
      <c r="AK2014" s="15">
        <v>2626.2</v>
      </c>
      <c r="AL2014" s="15">
        <v>3301.8</v>
      </c>
      <c r="AM2014" s="15">
        <v>3450.8</v>
      </c>
      <c r="AN2014" s="15">
        <v>1952.3</v>
      </c>
      <c r="AO2014" s="3">
        <f xml:space="preserve"> IFERROR(Table1[[#This Row],[GP 2012]]/Table1[[#This Row],[Total Assets 2012]], "x")</f>
        <v>0.32482134754990927</v>
      </c>
      <c r="AP2014" s="3">
        <f xml:space="preserve"> IFERROR(Table1[[#This Row],[GP 2013]]/Table1[[#This Row],[Total Assets 2013]], "x")</f>
        <v>0.25951539626451287</v>
      </c>
      <c r="AQ2014" s="3">
        <f xml:space="preserve"> IFERROR(Table1[[#This Row],[GP 2014]]/Table1[[#This Row],[Total Assets 2014]], "x")</f>
        <v>0.27994085756530307</v>
      </c>
      <c r="AR2014" s="3">
        <f xml:space="preserve"> IFERROR(Table1[[#This Row],[GP 2015]]/Table1[[#This Row],[Total Assets 2015]], "x")</f>
        <v>0.31234744245755514</v>
      </c>
      <c r="AS2014" s="3">
        <f xml:space="preserve"> IFERROR(Table1[[#This Row],[GP 2016]]/Table1[[#This Row],[Total Assets 2016]], "x")</f>
        <v>0.17655367231638419</v>
      </c>
      <c r="AT2014" s="3">
        <f xml:space="preserve"> IFERROR(Table1[[#This Row],[GP 2017]]/Table1[[#This Row],[Total Assets 2017]], "x")</f>
        <v>0.15938453948382719</v>
      </c>
      <c r="AU2014" s="3">
        <f xml:space="preserve"> IFERROR(Table1[[#This Row],[GP 2018]]/Table1[[#This Row],[Total Assets 2018]], "x")</f>
        <v>0.27328537170263789</v>
      </c>
      <c r="AV2014" s="3">
        <f xml:space="preserve"> IFERROR(Table1[[#This Row],[GP 2019]]/Table1[[#This Row],[Total Assets 2019]], "x")</f>
        <v>0.27103929807217003</v>
      </c>
      <c r="AW2014" s="3">
        <f xml:space="preserve"> IFERROR(Table1[[#This Row],[GP 2020]]/Table1[[#This Row],[Total Assets 2020]], "x")</f>
        <v>3.476505978219481E-2</v>
      </c>
      <c r="AX2014" s="3">
        <f xml:space="preserve"> IFERROR(Table1[[#This Row],[GP 2021]]/Table1[[#This Row],[Total Assets 2021]], "x")</f>
        <v>0.1846265673269126</v>
      </c>
      <c r="AY2014" s="3">
        <f xml:space="preserve"> IFERROR(Table1[[#This Row],[GP TTM]]/Table1[[#This Row],[Total Assets TTM]], "x")</f>
        <v>0.1953460067230787</v>
      </c>
      <c r="BA2014" s="3">
        <f xml:space="preserve"> IFERROR(ABS(Table1[[#This Row],[ROA 2013]]-Table1[[#This Row],[ROA 2012]]), "x")</f>
        <v>6.5305951285396402E-2</v>
      </c>
      <c r="BB2014" s="3">
        <f xml:space="preserve"> IFERROR(ABS(Table1[[#This Row],[ROA 2014]]-Table1[[#This Row],[ROA 2013]]), "x")</f>
        <v>2.0425461300790204E-2</v>
      </c>
      <c r="BC2014" s="3">
        <f xml:space="preserve"> IFERROR(ABS(Table1[[#This Row],[ROA 2015]]-Table1[[#This Row],[ROA 2014]]), "x")</f>
        <v>3.2406584892252066E-2</v>
      </c>
      <c r="BD2014" s="3">
        <f xml:space="preserve"> IFERROR(ABS(Table1[[#This Row],[ROA 2016]]-Table1[[#This Row],[ROA 2015]]), "x")</f>
        <v>0.13579377014117094</v>
      </c>
      <c r="BE2014" s="3">
        <f xml:space="preserve"> IFERROR(ABS(Table1[[#This Row],[ROA 2017]]-Table1[[#This Row],[ROA 2016]]), "x")</f>
        <v>1.7169132832556999E-2</v>
      </c>
      <c r="BF2014" s="3">
        <f xml:space="preserve"> IFERROR(ABS(Table1[[#This Row],[ROA 2018]]-Table1[[#This Row],[ROA 2017]]), "x")</f>
        <v>0.1139008322188107</v>
      </c>
      <c r="BG2014" s="3">
        <f xml:space="preserve"> IFERROR(ABS(Table1[[#This Row],[ROA 2019]]-Table1[[#This Row],[ROA 2018]]), "x")</f>
        <v>2.2460736304678597E-3</v>
      </c>
      <c r="BH2014" s="3">
        <f xml:space="preserve"> IFERROR(ABS(Table1[[#This Row],[ROA 2020]]-Table1[[#This Row],[ROA 2019]]), "x")</f>
        <v>0.23627423828997524</v>
      </c>
      <c r="BI2014" s="3">
        <f xml:space="preserve"> IFERROR(ABS(Table1[[#This Row],[ROA 2021]]-Table1[[#This Row],[ROA 2020]]), "x")</f>
        <v>0.14986150754471778</v>
      </c>
      <c r="BJ2014" s="3">
        <f xml:space="preserve"> IFERROR(AVERAGE(Table1[[#This Row],[ROA 2013-2012]:[ROA 2021-2020]]), "x")</f>
        <v>8.5931505792904261E-2</v>
      </c>
      <c r="BK2014" s="3">
        <f>IFERROR(AVERAGE(Table1[[#This Row],[ROA 2012]:[ROA 2021]]), "x")</f>
        <v>0.22762795525214075</v>
      </c>
      <c r="BN2014" s="1">
        <f>SUM(Table1[[#This Row],[B/M Rank]:[ROA Rank]])</f>
        <v>0</v>
      </c>
    </row>
    <row r="2015" spans="1:66" x14ac:dyDescent="0.25">
      <c r="A2015" s="1" t="s">
        <v>4005</v>
      </c>
      <c r="B2015" s="1" t="s">
        <v>1717</v>
      </c>
      <c r="C2015" s="1" t="s">
        <v>12</v>
      </c>
      <c r="D2015" s="1" t="s">
        <v>11</v>
      </c>
      <c r="E2015" s="1" t="s">
        <v>108</v>
      </c>
      <c r="F2015" s="1">
        <v>991.53</v>
      </c>
      <c r="G2015" s="19"/>
      <c r="H2015" s="19"/>
      <c r="I2015" s="19"/>
      <c r="J2015" s="19"/>
      <c r="K2015" s="1"/>
      <c r="L2015" s="19"/>
      <c r="M2015" s="1">
        <v>2014</v>
      </c>
      <c r="P2015" s="1">
        <v>0</v>
      </c>
      <c r="Q2015" s="1">
        <v>0</v>
      </c>
      <c r="R2015" s="1" t="s">
        <v>4368</v>
      </c>
      <c r="S2015" s="1">
        <v>-0.1</v>
      </c>
      <c r="T2015" s="1">
        <v>-3</v>
      </c>
      <c r="U2015" s="1">
        <v>6.8</v>
      </c>
      <c r="V2015" s="1">
        <v>102.8</v>
      </c>
      <c r="W2015" s="1">
        <v>146.1</v>
      </c>
      <c r="X2015" s="1">
        <v>122</v>
      </c>
      <c r="Z2015" s="3">
        <f xml:space="preserve"> IFERROR(AVEDEV(Table1[[#This Row],[GP 2012]:[GP 2021]]) / Table1[[#This Row],[Avg GP]], "x")</f>
        <v>1.3992760999886888</v>
      </c>
      <c r="AA2015" s="2">
        <f xml:space="preserve"> IFERROR(AVERAGE(Table1[[#This Row],[GP 2012]:[GP 2021]]), "x")</f>
        <v>36.085714285714282</v>
      </c>
      <c r="AB2015" s="11">
        <f>Table1[Equity]/Table1[Market Capital]</f>
        <v>0.66230976369852657</v>
      </c>
      <c r="AE2015" s="1">
        <v>0.4</v>
      </c>
      <c r="AF2015" s="1">
        <v>0.5</v>
      </c>
      <c r="AG2015" s="1">
        <v>3.9</v>
      </c>
      <c r="AH2015" s="1">
        <v>69.099999999999994</v>
      </c>
      <c r="AI2015" s="1">
        <v>88</v>
      </c>
      <c r="AJ2015" s="1">
        <v>448.1</v>
      </c>
      <c r="AK2015" s="1">
        <v>543.6</v>
      </c>
      <c r="AL2015" s="1">
        <v>735.9</v>
      </c>
      <c r="AM2015" s="15">
        <v>1295.7</v>
      </c>
      <c r="AN2015" s="1">
        <v>656.7</v>
      </c>
      <c r="AO2015" s="3" t="str">
        <f xml:space="preserve"> IFERROR(Table1[[#This Row],[GP 2012]]/Table1[[#This Row],[Total Assets 2012]], "x")</f>
        <v>x</v>
      </c>
      <c r="AP2015" s="3" t="str">
        <f xml:space="preserve"> IFERROR(Table1[[#This Row],[GP 2013]]/Table1[[#This Row],[Total Assets 2013]], "x")</f>
        <v>x</v>
      </c>
      <c r="AQ2015" s="3">
        <f xml:space="preserve"> IFERROR(Table1[[#This Row],[GP 2014]]/Table1[[#This Row],[Total Assets 2014]], "x")</f>
        <v>0</v>
      </c>
      <c r="AR2015" s="3">
        <f xml:space="preserve"> IFERROR(Table1[[#This Row],[GP 2015]]/Table1[[#This Row],[Total Assets 2015]], "x")</f>
        <v>0</v>
      </c>
      <c r="AS2015" s="3" t="str">
        <f xml:space="preserve"> IFERROR(Table1[[#This Row],[GP 2016]]/Table1[[#This Row],[Total Assets 2016]], "x")</f>
        <v>x</v>
      </c>
      <c r="AT2015" s="3">
        <f xml:space="preserve"> IFERROR(Table1[[#This Row],[GP 2017]]/Table1[[#This Row],[Total Assets 2017]], "x")</f>
        <v>-1.4471780028943561E-3</v>
      </c>
      <c r="AU2015" s="3">
        <f xml:space="preserve"> IFERROR(Table1[[#This Row],[GP 2018]]/Table1[[#This Row],[Total Assets 2018]], "x")</f>
        <v>-3.4090909090909088E-2</v>
      </c>
      <c r="AV2015" s="3">
        <f xml:space="preserve"> IFERROR(Table1[[#This Row],[GP 2019]]/Table1[[#This Row],[Total Assets 2019]], "x")</f>
        <v>1.5175184110689577E-2</v>
      </c>
      <c r="AW2015" s="3">
        <f xml:space="preserve"> IFERROR(Table1[[#This Row],[GP 2020]]/Table1[[#This Row],[Total Assets 2020]], "x")</f>
        <v>0.18910963944076525</v>
      </c>
      <c r="AX2015" s="3">
        <f xml:space="preserve"> IFERROR(Table1[[#This Row],[GP 2021]]/Table1[[#This Row],[Total Assets 2021]], "x")</f>
        <v>0.19853240929474114</v>
      </c>
      <c r="AY2015" s="3">
        <f xml:space="preserve"> IFERROR(Table1[[#This Row],[GP TTM]]/Table1[[#This Row],[Total Assets TTM]], "x")</f>
        <v>9.4157598209462068E-2</v>
      </c>
      <c r="BA2015" s="3" t="str">
        <f xml:space="preserve"> IFERROR(ABS(Table1[[#This Row],[ROA 2013]]-Table1[[#This Row],[ROA 2012]]), "x")</f>
        <v>x</v>
      </c>
      <c r="BB2015" s="3" t="str">
        <f xml:space="preserve"> IFERROR(ABS(Table1[[#This Row],[ROA 2014]]-Table1[[#This Row],[ROA 2013]]), "x")</f>
        <v>x</v>
      </c>
      <c r="BC2015" s="3">
        <f xml:space="preserve"> IFERROR(ABS(Table1[[#This Row],[ROA 2015]]-Table1[[#This Row],[ROA 2014]]), "x")</f>
        <v>0</v>
      </c>
      <c r="BD2015" s="3" t="str">
        <f xml:space="preserve"> IFERROR(ABS(Table1[[#This Row],[ROA 2016]]-Table1[[#This Row],[ROA 2015]]), "x")</f>
        <v>x</v>
      </c>
      <c r="BE2015" s="3" t="str">
        <f xml:space="preserve"> IFERROR(ABS(Table1[[#This Row],[ROA 2017]]-Table1[[#This Row],[ROA 2016]]), "x")</f>
        <v>x</v>
      </c>
      <c r="BF2015" s="3">
        <f xml:space="preserve"> IFERROR(ABS(Table1[[#This Row],[ROA 2018]]-Table1[[#This Row],[ROA 2017]]), "x")</f>
        <v>3.264373108801473E-2</v>
      </c>
      <c r="BG2015" s="3">
        <f xml:space="preserve"> IFERROR(ABS(Table1[[#This Row],[ROA 2019]]-Table1[[#This Row],[ROA 2018]]), "x")</f>
        <v>4.9266093201598665E-2</v>
      </c>
      <c r="BH2015" s="3">
        <f xml:space="preserve"> IFERROR(ABS(Table1[[#This Row],[ROA 2020]]-Table1[[#This Row],[ROA 2019]]), "x")</f>
        <v>0.17393445533007568</v>
      </c>
      <c r="BI2015" s="3">
        <f xml:space="preserve"> IFERROR(ABS(Table1[[#This Row],[ROA 2021]]-Table1[[#This Row],[ROA 2020]]), "x")</f>
        <v>9.4227698539758875E-3</v>
      </c>
      <c r="BJ2015" s="3">
        <f xml:space="preserve"> IFERROR(AVERAGE(Table1[[#This Row],[ROA 2013-2012]:[ROA 2021-2020]]), "x")</f>
        <v>5.3053409894732992E-2</v>
      </c>
      <c r="BK2015" s="3">
        <f>IFERROR(AVERAGE(Table1[[#This Row],[ROA 2012]:[ROA 2021]]), "x")</f>
        <v>5.2468449393198932E-2</v>
      </c>
      <c r="BN2015" s="1">
        <f>SUM(Table1[[#This Row],[B/M Rank]:[ROA Rank]])</f>
        <v>0</v>
      </c>
    </row>
    <row r="2016" spans="1:66" x14ac:dyDescent="0.25">
      <c r="A2016" s="1" t="s">
        <v>2439</v>
      </c>
      <c r="B2016" s="1" t="s">
        <v>489</v>
      </c>
      <c r="C2016" s="1" t="s">
        <v>486</v>
      </c>
      <c r="D2016" s="1" t="s">
        <v>487</v>
      </c>
      <c r="E2016" s="1" t="s">
        <v>108</v>
      </c>
      <c r="F2016" s="1">
        <v>1000</v>
      </c>
      <c r="G2016" s="19"/>
      <c r="H2016" s="19"/>
      <c r="I2016" s="19"/>
      <c r="J2016" s="19"/>
      <c r="K2016" s="1"/>
      <c r="L2016" s="19"/>
      <c r="M2016" s="1">
        <v>2012</v>
      </c>
      <c r="N2016" s="1">
        <v>354.4</v>
      </c>
      <c r="O2016" s="1">
        <v>496.2</v>
      </c>
      <c r="P2016" s="1">
        <v>458.3</v>
      </c>
      <c r="Q2016" s="1">
        <v>449.8</v>
      </c>
      <c r="R2016" s="1">
        <v>225.6</v>
      </c>
      <c r="S2016" s="1">
        <v>273.2</v>
      </c>
      <c r="T2016" s="1">
        <v>176.6</v>
      </c>
      <c r="U2016" s="1">
        <v>185.1</v>
      </c>
      <c r="V2016" s="1">
        <v>153.5</v>
      </c>
      <c r="W2016" s="1">
        <v>199.5</v>
      </c>
      <c r="X2016" s="1">
        <v>227.9</v>
      </c>
      <c r="Z2016" s="3">
        <f xml:space="preserve"> IFERROR(AVEDEV(Table1[[#This Row],[GP 2012]:[GP 2021]]) / Table1[[#This Row],[Avg GP]], "x")</f>
        <v>0.38343314716371718</v>
      </c>
      <c r="AA2016" s="2">
        <f xml:space="preserve"> IFERROR(AVERAGE(Table1[[#This Row],[GP 2012]:[GP 2021]]), "x")</f>
        <v>297.21999999999991</v>
      </c>
      <c r="AB2016" s="11">
        <f>Table1[Equity]/Table1[Market Capital]</f>
        <v>1.5595000000000001</v>
      </c>
      <c r="AC2016" s="15">
        <v>6353</v>
      </c>
      <c r="AD2016" s="15">
        <v>7124.9</v>
      </c>
      <c r="AE2016" s="15">
        <v>7029.8</v>
      </c>
      <c r="AF2016" s="15">
        <v>6762.9</v>
      </c>
      <c r="AG2016" s="15">
        <v>5486.5</v>
      </c>
      <c r="AH2016" s="15">
        <v>3322</v>
      </c>
      <c r="AI2016" s="15">
        <v>3122.9</v>
      </c>
      <c r="AJ2016" s="15">
        <v>2911.7</v>
      </c>
      <c r="AK2016" s="15">
        <v>2888.9</v>
      </c>
      <c r="AL2016" s="15">
        <v>3065.6</v>
      </c>
      <c r="AM2016" s="15">
        <v>3127.6</v>
      </c>
      <c r="AN2016" s="15">
        <v>1559.5</v>
      </c>
      <c r="AO2016" s="3">
        <f xml:space="preserve"> IFERROR(Table1[[#This Row],[GP 2012]]/Table1[[#This Row],[Total Assets 2012]], "x")</f>
        <v>5.5784668660475364E-2</v>
      </c>
      <c r="AP2016" s="3">
        <f xml:space="preserve"> IFERROR(Table1[[#This Row],[GP 2013]]/Table1[[#This Row],[Total Assets 2013]], "x")</f>
        <v>6.9643082709932774E-2</v>
      </c>
      <c r="AQ2016" s="3">
        <f xml:space="preserve"> IFERROR(Table1[[#This Row],[GP 2014]]/Table1[[#This Row],[Total Assets 2014]], "x")</f>
        <v>6.5193888873083167E-2</v>
      </c>
      <c r="AR2016" s="3">
        <f xml:space="preserve"> IFERROR(Table1[[#This Row],[GP 2015]]/Table1[[#This Row],[Total Assets 2015]], "x")</f>
        <v>6.6509929172396468E-2</v>
      </c>
      <c r="AS2016" s="3">
        <f xml:space="preserve"> IFERROR(Table1[[#This Row],[GP 2016]]/Table1[[#This Row],[Total Assets 2016]], "x")</f>
        <v>4.1119110544062698E-2</v>
      </c>
      <c r="AT2016" s="3">
        <f xml:space="preserve"> IFERROR(Table1[[#This Row],[GP 2017]]/Table1[[#This Row],[Total Assets 2017]], "x")</f>
        <v>8.2239614689945811E-2</v>
      </c>
      <c r="AU2016" s="3">
        <f xml:space="preserve"> IFERROR(Table1[[#This Row],[GP 2018]]/Table1[[#This Row],[Total Assets 2018]], "x")</f>
        <v>5.6550001601075921E-2</v>
      </c>
      <c r="AV2016" s="3">
        <f xml:space="preserve"> IFERROR(Table1[[#This Row],[GP 2019]]/Table1[[#This Row],[Total Assets 2019]], "x")</f>
        <v>6.3571109661022779E-2</v>
      </c>
      <c r="AW2016" s="3">
        <f xml:space="preserve"> IFERROR(Table1[[#This Row],[GP 2020]]/Table1[[#This Row],[Total Assets 2020]], "x")</f>
        <v>5.3134411021496068E-2</v>
      </c>
      <c r="AX2016" s="3">
        <f xml:space="preserve"> IFERROR(Table1[[#This Row],[GP 2021]]/Table1[[#This Row],[Total Assets 2021]], "x")</f>
        <v>6.5076983298538629E-2</v>
      </c>
      <c r="AY2016" s="3">
        <f xml:space="preserve"> IFERROR(Table1[[#This Row],[GP TTM]]/Table1[[#This Row],[Total Assets TTM]], "x")</f>
        <v>7.2867374344545335E-2</v>
      </c>
      <c r="BA2016" s="3">
        <f xml:space="preserve"> IFERROR(ABS(Table1[[#This Row],[ROA 2013]]-Table1[[#This Row],[ROA 2012]]), "x")</f>
        <v>1.385841404945741E-2</v>
      </c>
      <c r="BB2016" s="3">
        <f xml:space="preserve"> IFERROR(ABS(Table1[[#This Row],[ROA 2014]]-Table1[[#This Row],[ROA 2013]]), "x")</f>
        <v>4.4491938368496076E-3</v>
      </c>
      <c r="BC2016" s="3">
        <f xml:space="preserve"> IFERROR(ABS(Table1[[#This Row],[ROA 2015]]-Table1[[#This Row],[ROA 2014]]), "x")</f>
        <v>1.3160402993133008E-3</v>
      </c>
      <c r="BD2016" s="3">
        <f xml:space="preserve"> IFERROR(ABS(Table1[[#This Row],[ROA 2016]]-Table1[[#This Row],[ROA 2015]]), "x")</f>
        <v>2.5390818628333769E-2</v>
      </c>
      <c r="BE2016" s="3">
        <f xml:space="preserve"> IFERROR(ABS(Table1[[#This Row],[ROA 2017]]-Table1[[#This Row],[ROA 2016]]), "x")</f>
        <v>4.1120504145883113E-2</v>
      </c>
      <c r="BF2016" s="3">
        <f xml:space="preserve"> IFERROR(ABS(Table1[[#This Row],[ROA 2018]]-Table1[[#This Row],[ROA 2017]]), "x")</f>
        <v>2.5689613088869891E-2</v>
      </c>
      <c r="BG2016" s="3">
        <f xml:space="preserve"> IFERROR(ABS(Table1[[#This Row],[ROA 2019]]-Table1[[#This Row],[ROA 2018]]), "x")</f>
        <v>7.0211080599468581E-3</v>
      </c>
      <c r="BH2016" s="3">
        <f xml:space="preserve"> IFERROR(ABS(Table1[[#This Row],[ROA 2020]]-Table1[[#This Row],[ROA 2019]]), "x")</f>
        <v>1.0436698639526711E-2</v>
      </c>
      <c r="BI2016" s="3">
        <f xml:space="preserve"> IFERROR(ABS(Table1[[#This Row],[ROA 2021]]-Table1[[#This Row],[ROA 2020]]), "x")</f>
        <v>1.1942572277042561E-2</v>
      </c>
      <c r="BJ2016" s="3">
        <f xml:space="preserve"> IFERROR(AVERAGE(Table1[[#This Row],[ROA 2013-2012]:[ROA 2021-2020]]), "x")</f>
        <v>1.5691662558358136E-2</v>
      </c>
      <c r="BK2016" s="3">
        <f>IFERROR(AVERAGE(Table1[[#This Row],[ROA 2012]:[ROA 2021]]), "x")</f>
        <v>6.1882280023202965E-2</v>
      </c>
      <c r="BN2016" s="1">
        <f>SUM(Table1[[#This Row],[B/M Rank]:[ROA Rank]])</f>
        <v>0</v>
      </c>
    </row>
    <row r="2017" spans="1:66" x14ac:dyDescent="0.25">
      <c r="A2017" s="1" t="s">
        <v>2723</v>
      </c>
      <c r="B2017" s="1" t="s">
        <v>774</v>
      </c>
      <c r="C2017" s="1" t="s">
        <v>769</v>
      </c>
      <c r="D2017" s="1" t="s">
        <v>107</v>
      </c>
      <c r="E2017" s="1" t="s">
        <v>108</v>
      </c>
      <c r="F2017" s="1">
        <v>1000</v>
      </c>
      <c r="G2017" s="19"/>
      <c r="H2017" s="19"/>
      <c r="I2017" s="19"/>
      <c r="J2017" s="19"/>
      <c r="K2017" s="1"/>
      <c r="L2017" s="19"/>
      <c r="M2017" s="1">
        <v>2012</v>
      </c>
      <c r="N2017" s="1">
        <v>73.400000000000006</v>
      </c>
      <c r="O2017" s="1">
        <v>129.19999999999999</v>
      </c>
      <c r="P2017" s="1">
        <v>160.6</v>
      </c>
      <c r="Q2017" s="1">
        <v>272.5</v>
      </c>
      <c r="R2017" s="1">
        <v>536.20000000000005</v>
      </c>
      <c r="S2017" s="1">
        <v>567.5</v>
      </c>
      <c r="T2017" s="1">
        <v>620.5</v>
      </c>
      <c r="U2017" s="1">
        <v>541</v>
      </c>
      <c r="V2017" s="1">
        <v>198.7</v>
      </c>
      <c r="W2017" s="1">
        <v>240.6</v>
      </c>
      <c r="X2017" s="1">
        <v>177.2</v>
      </c>
      <c r="Z2017" s="3">
        <f xml:space="preserve"> IFERROR(AVEDEV(Table1[[#This Row],[GP 2012]:[GP 2021]]) / Table1[[#This Row],[Avg GP]], "x")</f>
        <v>0.55632596850488003</v>
      </c>
      <c r="AA2017" s="2">
        <f xml:space="preserve"> IFERROR(AVERAGE(Table1[[#This Row],[GP 2012]:[GP 2021]]), "x")</f>
        <v>334.02</v>
      </c>
      <c r="AB2017" s="11">
        <f>Table1[Equity]/Table1[Market Capital]</f>
        <v>1.0640000000000001</v>
      </c>
      <c r="AC2017" s="1">
        <v>893</v>
      </c>
      <c r="AD2017" s="15">
        <v>1215.8</v>
      </c>
      <c r="AE2017" s="15">
        <v>1319.1</v>
      </c>
      <c r="AF2017" s="15">
        <v>2464.6</v>
      </c>
      <c r="AG2017" s="15">
        <v>2447.1999999999998</v>
      </c>
      <c r="AH2017" s="15">
        <v>2482.4</v>
      </c>
      <c r="AI2017" s="15">
        <v>2833.3</v>
      </c>
      <c r="AJ2017" s="15">
        <v>3867.3</v>
      </c>
      <c r="AK2017" s="15">
        <v>3546.9</v>
      </c>
      <c r="AL2017" s="15">
        <v>3287.3</v>
      </c>
      <c r="AM2017" s="15">
        <v>3280.3</v>
      </c>
      <c r="AN2017" s="15">
        <v>1064</v>
      </c>
      <c r="AO2017" s="3">
        <f xml:space="preserve"> IFERROR(Table1[[#This Row],[GP 2012]]/Table1[[#This Row],[Total Assets 2012]], "x")</f>
        <v>8.2194848824188135E-2</v>
      </c>
      <c r="AP2017" s="3">
        <f xml:space="preserve"> IFERROR(Table1[[#This Row],[GP 2013]]/Table1[[#This Row],[Total Assets 2013]], "x")</f>
        <v>0.10626747820365191</v>
      </c>
      <c r="AQ2017" s="3">
        <f xml:space="preserve"> IFERROR(Table1[[#This Row],[GP 2014]]/Table1[[#This Row],[Total Assets 2014]], "x")</f>
        <v>0.12174967781062847</v>
      </c>
      <c r="AR2017" s="3">
        <f xml:space="preserve"> IFERROR(Table1[[#This Row],[GP 2015]]/Table1[[#This Row],[Total Assets 2015]], "x")</f>
        <v>0.11056560902377668</v>
      </c>
      <c r="AS2017" s="3">
        <f xml:space="preserve"> IFERROR(Table1[[#This Row],[GP 2016]]/Table1[[#This Row],[Total Assets 2016]], "x")</f>
        <v>0.21910755148741423</v>
      </c>
      <c r="AT2017" s="3">
        <f xml:space="preserve"> IFERROR(Table1[[#This Row],[GP 2017]]/Table1[[#This Row],[Total Assets 2017]], "x")</f>
        <v>0.22860941024814693</v>
      </c>
      <c r="AU2017" s="3">
        <f xml:space="preserve"> IFERROR(Table1[[#This Row],[GP 2018]]/Table1[[#This Row],[Total Assets 2018]], "x")</f>
        <v>0.21900257650089999</v>
      </c>
      <c r="AV2017" s="3">
        <f xml:space="preserve"> IFERROR(Table1[[#This Row],[GP 2019]]/Table1[[#This Row],[Total Assets 2019]], "x")</f>
        <v>0.13989087994207844</v>
      </c>
      <c r="AW2017" s="3">
        <f xml:space="preserve"> IFERROR(Table1[[#This Row],[GP 2020]]/Table1[[#This Row],[Total Assets 2020]], "x")</f>
        <v>5.6020750514533812E-2</v>
      </c>
      <c r="AX2017" s="3">
        <f xml:space="preserve"> IFERROR(Table1[[#This Row],[GP 2021]]/Table1[[#This Row],[Total Assets 2021]], "x")</f>
        <v>7.3190764457153279E-2</v>
      </c>
      <c r="AY2017" s="3">
        <f xml:space="preserve"> IFERROR(Table1[[#This Row],[GP TTM]]/Table1[[#This Row],[Total Assets TTM]], "x")</f>
        <v>5.4019449440599936E-2</v>
      </c>
      <c r="BA2017" s="3">
        <f xml:space="preserve"> IFERROR(ABS(Table1[[#This Row],[ROA 2013]]-Table1[[#This Row],[ROA 2012]]), "x")</f>
        <v>2.4072629379463778E-2</v>
      </c>
      <c r="BB2017" s="3">
        <f xml:space="preserve"> IFERROR(ABS(Table1[[#This Row],[ROA 2014]]-Table1[[#This Row],[ROA 2013]]), "x")</f>
        <v>1.5482199606976554E-2</v>
      </c>
      <c r="BC2017" s="3">
        <f xml:space="preserve"> IFERROR(ABS(Table1[[#This Row],[ROA 2015]]-Table1[[#This Row],[ROA 2014]]), "x")</f>
        <v>1.1184068786851784E-2</v>
      </c>
      <c r="BD2017" s="3">
        <f xml:space="preserve"> IFERROR(ABS(Table1[[#This Row],[ROA 2016]]-Table1[[#This Row],[ROA 2015]]), "x")</f>
        <v>0.10854194246363755</v>
      </c>
      <c r="BE2017" s="3">
        <f xml:space="preserve"> IFERROR(ABS(Table1[[#This Row],[ROA 2017]]-Table1[[#This Row],[ROA 2016]]), "x")</f>
        <v>9.501858760732701E-3</v>
      </c>
      <c r="BF2017" s="3">
        <f xml:space="preserve"> IFERROR(ABS(Table1[[#This Row],[ROA 2018]]-Table1[[#This Row],[ROA 2017]]), "x")</f>
        <v>9.6068337472469401E-3</v>
      </c>
      <c r="BG2017" s="3">
        <f xml:space="preserve"> IFERROR(ABS(Table1[[#This Row],[ROA 2019]]-Table1[[#This Row],[ROA 2018]]), "x")</f>
        <v>7.9111696558821554E-2</v>
      </c>
      <c r="BH2017" s="3">
        <f xml:space="preserve"> IFERROR(ABS(Table1[[#This Row],[ROA 2020]]-Table1[[#This Row],[ROA 2019]]), "x")</f>
        <v>8.3870129427544626E-2</v>
      </c>
      <c r="BI2017" s="3">
        <f xml:space="preserve"> IFERROR(ABS(Table1[[#This Row],[ROA 2021]]-Table1[[#This Row],[ROA 2020]]), "x")</f>
        <v>1.7170013942619466E-2</v>
      </c>
      <c r="BJ2017" s="3">
        <f xml:space="preserve"> IFERROR(AVERAGE(Table1[[#This Row],[ROA 2013-2012]:[ROA 2021-2020]]), "x")</f>
        <v>3.9837930297099443E-2</v>
      </c>
      <c r="BK2017" s="3">
        <f>IFERROR(AVERAGE(Table1[[#This Row],[ROA 2012]:[ROA 2021]]), "x")</f>
        <v>0.1356599547012472</v>
      </c>
      <c r="BN2017" s="1">
        <f>SUM(Table1[[#This Row],[B/M Rank]:[ROA Rank]])</f>
        <v>0</v>
      </c>
    </row>
    <row r="2018" spans="1:66" x14ac:dyDescent="0.25">
      <c r="A2018" s="1" t="s">
        <v>2853</v>
      </c>
      <c r="B2018" s="1" t="s">
        <v>862</v>
      </c>
      <c r="C2018" s="1" t="s">
        <v>4417</v>
      </c>
      <c r="D2018" s="1" t="s">
        <v>268</v>
      </c>
      <c r="E2018" s="1" t="s">
        <v>108</v>
      </c>
      <c r="F2018" s="1">
        <v>1000</v>
      </c>
      <c r="G2018" s="19"/>
      <c r="H2018" s="19"/>
      <c r="I2018" s="19"/>
      <c r="J2018" s="19"/>
      <c r="K2018" s="1"/>
      <c r="L2018" s="19"/>
      <c r="M2018" s="1">
        <v>2012</v>
      </c>
      <c r="N2018" s="1">
        <v>477.1</v>
      </c>
      <c r="O2018" s="1">
        <v>392.3</v>
      </c>
      <c r="P2018" s="1">
        <v>392</v>
      </c>
      <c r="Q2018" s="1">
        <v>454.1</v>
      </c>
      <c r="R2018" s="1">
        <v>332.1</v>
      </c>
      <c r="S2018" s="1">
        <v>239.4</v>
      </c>
      <c r="T2018" s="1">
        <v>381</v>
      </c>
      <c r="U2018" s="1">
        <v>354.2</v>
      </c>
      <c r="V2018" s="1">
        <v>369.9</v>
      </c>
      <c r="W2018" s="1">
        <v>464.6</v>
      </c>
      <c r="X2018" s="1">
        <v>470</v>
      </c>
      <c r="Z2018" s="3">
        <f xml:space="preserve"> IFERROR(AVEDEV(Table1[[#This Row],[GP 2012]:[GP 2021]]) / Table1[[#This Row],[Avg GP]], "x")</f>
        <v>0.13055202634376542</v>
      </c>
      <c r="AA2018" s="2">
        <f xml:space="preserve"> IFERROR(AVERAGE(Table1[[#This Row],[GP 2012]:[GP 2021]]), "x")</f>
        <v>385.66999999999996</v>
      </c>
      <c r="AB2018" s="11">
        <f>Table1[Equity]/Table1[Market Capital]</f>
        <v>1.1669</v>
      </c>
      <c r="AC2018" s="15">
        <v>4269.8</v>
      </c>
      <c r="AD2018" s="15">
        <v>4464.3999999999996</v>
      </c>
      <c r="AE2018" s="15">
        <v>4495.3999999999996</v>
      </c>
      <c r="AF2018" s="15">
        <v>5099.7</v>
      </c>
      <c r="AG2018" s="15">
        <v>5281.3</v>
      </c>
      <c r="AH2018" s="15">
        <v>5050.5</v>
      </c>
      <c r="AI2018" s="15">
        <v>2961.5</v>
      </c>
      <c r="AJ2018" s="15">
        <v>2802.8</v>
      </c>
      <c r="AK2018" s="15">
        <v>2863.1</v>
      </c>
      <c r="AL2018" s="15">
        <v>3132</v>
      </c>
      <c r="AM2018" s="15">
        <v>3043.8</v>
      </c>
      <c r="AN2018" s="15">
        <v>1166.9000000000001</v>
      </c>
      <c r="AO2018" s="3">
        <f xml:space="preserve"> IFERROR(Table1[[#This Row],[GP 2012]]/Table1[[#This Row],[Total Assets 2012]], "x")</f>
        <v>0.11173825471919059</v>
      </c>
      <c r="AP2018" s="3">
        <f xml:space="preserve"> IFERROR(Table1[[#This Row],[GP 2013]]/Table1[[#This Row],[Total Assets 2013]], "x")</f>
        <v>8.7872950452468429E-2</v>
      </c>
      <c r="AQ2018" s="3">
        <f xml:space="preserve"> IFERROR(Table1[[#This Row],[GP 2014]]/Table1[[#This Row],[Total Assets 2014]], "x")</f>
        <v>8.7200249143568984E-2</v>
      </c>
      <c r="AR2018" s="3">
        <f xml:space="preserve"> IFERROR(Table1[[#This Row],[GP 2015]]/Table1[[#This Row],[Total Assets 2015]], "x")</f>
        <v>8.9044453595309533E-2</v>
      </c>
      <c r="AS2018" s="3">
        <f xml:space="preserve"> IFERROR(Table1[[#This Row],[GP 2016]]/Table1[[#This Row],[Total Assets 2016]], "x")</f>
        <v>6.2882244901823411E-2</v>
      </c>
      <c r="AT2018" s="3">
        <f xml:space="preserve"> IFERROR(Table1[[#This Row],[GP 2017]]/Table1[[#This Row],[Total Assets 2017]], "x")</f>
        <v>4.7401247401247404E-2</v>
      </c>
      <c r="AU2018" s="3">
        <f xml:space="preserve"> IFERROR(Table1[[#This Row],[GP 2018]]/Table1[[#This Row],[Total Assets 2018]], "x")</f>
        <v>0.1286510214418369</v>
      </c>
      <c r="AV2018" s="3">
        <f xml:space="preserve"> IFERROR(Table1[[#This Row],[GP 2019]]/Table1[[#This Row],[Total Assets 2019]], "x")</f>
        <v>0.12637362637362637</v>
      </c>
      <c r="AW2018" s="3">
        <f xml:space="preserve"> IFERROR(Table1[[#This Row],[GP 2020]]/Table1[[#This Row],[Total Assets 2020]], "x")</f>
        <v>0.1291956271174601</v>
      </c>
      <c r="AX2018" s="3">
        <f xml:space="preserve"> IFERROR(Table1[[#This Row],[GP 2021]]/Table1[[#This Row],[Total Assets 2021]], "x")</f>
        <v>0.14833971902937421</v>
      </c>
      <c r="AY2018" s="3">
        <f xml:space="preserve"> IFERROR(Table1[[#This Row],[GP TTM]]/Table1[[#This Row],[Total Assets TTM]], "x")</f>
        <v>0.15441224784808463</v>
      </c>
      <c r="BA2018" s="3">
        <f xml:space="preserve"> IFERROR(ABS(Table1[[#This Row],[ROA 2013]]-Table1[[#This Row],[ROA 2012]]), "x")</f>
        <v>2.3865304266722162E-2</v>
      </c>
      <c r="BB2018" s="3">
        <f xml:space="preserve"> IFERROR(ABS(Table1[[#This Row],[ROA 2014]]-Table1[[#This Row],[ROA 2013]]), "x")</f>
        <v>6.7270130889944546E-4</v>
      </c>
      <c r="BC2018" s="3">
        <f xml:space="preserve"> IFERROR(ABS(Table1[[#This Row],[ROA 2015]]-Table1[[#This Row],[ROA 2014]]), "x")</f>
        <v>1.8442044517405498E-3</v>
      </c>
      <c r="BD2018" s="3">
        <f xml:space="preserve"> IFERROR(ABS(Table1[[#This Row],[ROA 2016]]-Table1[[#This Row],[ROA 2015]]), "x")</f>
        <v>2.6162208693486122E-2</v>
      </c>
      <c r="BE2018" s="3">
        <f xml:space="preserve"> IFERROR(ABS(Table1[[#This Row],[ROA 2017]]-Table1[[#This Row],[ROA 2016]]), "x")</f>
        <v>1.5480997500576008E-2</v>
      </c>
      <c r="BF2018" s="3">
        <f xml:space="preserve"> IFERROR(ABS(Table1[[#This Row],[ROA 2018]]-Table1[[#This Row],[ROA 2017]]), "x")</f>
        <v>8.1249774040589501E-2</v>
      </c>
      <c r="BG2018" s="3">
        <f xml:space="preserve"> IFERROR(ABS(Table1[[#This Row],[ROA 2019]]-Table1[[#This Row],[ROA 2018]]), "x")</f>
        <v>2.2773950682105359E-3</v>
      </c>
      <c r="BH2018" s="3">
        <f xml:space="preserve"> IFERROR(ABS(Table1[[#This Row],[ROA 2020]]-Table1[[#This Row],[ROA 2019]]), "x")</f>
        <v>2.8220007438337358E-3</v>
      </c>
      <c r="BI2018" s="3">
        <f xml:space="preserve"> IFERROR(ABS(Table1[[#This Row],[ROA 2021]]-Table1[[#This Row],[ROA 2020]]), "x")</f>
        <v>1.9144091911914102E-2</v>
      </c>
      <c r="BJ2018" s="3">
        <f xml:space="preserve"> IFERROR(AVERAGE(Table1[[#This Row],[ROA 2013-2012]:[ROA 2021-2020]]), "x")</f>
        <v>1.9279853109552464E-2</v>
      </c>
      <c r="BK2018" s="3">
        <f>IFERROR(AVERAGE(Table1[[#This Row],[ROA 2012]:[ROA 2021]]), "x")</f>
        <v>0.10186993941759059</v>
      </c>
      <c r="BN2018" s="1">
        <f>SUM(Table1[[#This Row],[B/M Rank]:[ROA Rank]])</f>
        <v>0</v>
      </c>
    </row>
    <row r="2019" spans="1:66" x14ac:dyDescent="0.25">
      <c r="A2019" s="1" t="s">
        <v>2289</v>
      </c>
      <c r="B2019" s="1" t="s">
        <v>332</v>
      </c>
      <c r="C2019" s="1" t="s">
        <v>329</v>
      </c>
      <c r="D2019" s="1" t="s">
        <v>330</v>
      </c>
      <c r="E2019" s="1" t="s">
        <v>108</v>
      </c>
      <c r="F2019" s="1">
        <v>1010</v>
      </c>
      <c r="G2019" s="19"/>
      <c r="H2019" s="19"/>
      <c r="I2019" s="19"/>
      <c r="J2019" s="19"/>
      <c r="K2019" s="1"/>
      <c r="L2019" s="19"/>
      <c r="M2019" s="1">
        <v>2012</v>
      </c>
      <c r="O2019" s="1">
        <v>181.9</v>
      </c>
      <c r="P2019" s="1">
        <v>186.2</v>
      </c>
      <c r="Q2019" s="1">
        <v>206.1</v>
      </c>
      <c r="R2019" s="1">
        <v>217.4</v>
      </c>
      <c r="S2019" s="1">
        <v>218.1</v>
      </c>
      <c r="T2019" s="1">
        <v>222.9</v>
      </c>
      <c r="U2019" s="1">
        <v>253.4</v>
      </c>
      <c r="V2019" s="1">
        <v>248.4</v>
      </c>
      <c r="W2019" s="1">
        <v>199.4</v>
      </c>
      <c r="X2019" s="1">
        <v>255.3</v>
      </c>
      <c r="Z2019" s="3">
        <f xml:space="preserve"> IFERROR(AVEDEV(Table1[[#This Row],[GP 2012]:[GP 2021]]) / Table1[[#This Row],[Avg GP]], "x")</f>
        <v>8.8806150239597315E-2</v>
      </c>
      <c r="AA2019" s="2">
        <f xml:space="preserve"> IFERROR(AVERAGE(Table1[[#This Row],[GP 2012]:[GP 2021]]), "x")</f>
        <v>214.8666666666667</v>
      </c>
      <c r="AB2019" s="11">
        <f>Table1[Equity]/Table1[Market Capital]</f>
        <v>0.23128712871287127</v>
      </c>
      <c r="AD2019" s="1">
        <v>465.3</v>
      </c>
      <c r="AE2019" s="1">
        <v>401.3</v>
      </c>
      <c r="AF2019" s="1">
        <v>426.2</v>
      </c>
      <c r="AG2019" s="1">
        <v>448.3</v>
      </c>
      <c r="AH2019" s="1">
        <v>410.6</v>
      </c>
      <c r="AI2019" s="1">
        <v>421.1</v>
      </c>
      <c r="AJ2019" s="1">
        <v>466.6</v>
      </c>
      <c r="AK2019" s="1">
        <v>443.7</v>
      </c>
      <c r="AL2019" s="1">
        <v>451.8</v>
      </c>
      <c r="AM2019" s="1">
        <v>421</v>
      </c>
      <c r="AN2019" s="1">
        <v>233.6</v>
      </c>
      <c r="AO2019" s="3" t="str">
        <f xml:space="preserve"> IFERROR(Table1[[#This Row],[GP 2012]]/Table1[[#This Row],[Total Assets 2012]], "x")</f>
        <v>x</v>
      </c>
      <c r="AP2019" s="3">
        <f xml:space="preserve"> IFERROR(Table1[[#This Row],[GP 2013]]/Table1[[#This Row],[Total Assets 2013]], "x")</f>
        <v>0.39093058241994411</v>
      </c>
      <c r="AQ2019" s="3">
        <f xml:space="preserve"> IFERROR(Table1[[#This Row],[GP 2014]]/Table1[[#This Row],[Total Assets 2014]], "x")</f>
        <v>0.46399202591577371</v>
      </c>
      <c r="AR2019" s="3">
        <f xml:space="preserve"> IFERROR(Table1[[#This Row],[GP 2015]]/Table1[[#This Row],[Total Assets 2015]], "x")</f>
        <v>0.48357578601595497</v>
      </c>
      <c r="AS2019" s="3">
        <f xml:space="preserve"> IFERROR(Table1[[#This Row],[GP 2016]]/Table1[[#This Row],[Total Assets 2016]], "x")</f>
        <v>0.48494311844746824</v>
      </c>
      <c r="AT2019" s="3">
        <f xml:space="preserve"> IFERROR(Table1[[#This Row],[GP 2017]]/Table1[[#This Row],[Total Assets 2017]], "x")</f>
        <v>0.53117389186556252</v>
      </c>
      <c r="AU2019" s="3">
        <f xml:space="preserve"> IFERROR(Table1[[#This Row],[GP 2018]]/Table1[[#This Row],[Total Assets 2018]], "x")</f>
        <v>0.52932795060555682</v>
      </c>
      <c r="AV2019" s="3">
        <f xml:space="preserve"> IFERROR(Table1[[#This Row],[GP 2019]]/Table1[[#This Row],[Total Assets 2019]], "x")</f>
        <v>0.54307758251178739</v>
      </c>
      <c r="AW2019" s="3">
        <f xml:space="preserve"> IFERROR(Table1[[#This Row],[GP 2020]]/Table1[[#This Row],[Total Assets 2020]], "x")</f>
        <v>0.55983772819472621</v>
      </c>
      <c r="AX2019" s="3">
        <f xml:space="preserve"> IFERROR(Table1[[#This Row],[GP 2021]]/Table1[[#This Row],[Total Assets 2021]], "x")</f>
        <v>0.44134572819831785</v>
      </c>
      <c r="AY2019" s="3">
        <f xml:space="preserve"> IFERROR(Table1[[#This Row],[GP TTM]]/Table1[[#This Row],[Total Assets TTM]], "x")</f>
        <v>0.6064133016627079</v>
      </c>
      <c r="BA2019" s="3" t="str">
        <f xml:space="preserve"> IFERROR(ABS(Table1[[#This Row],[ROA 2013]]-Table1[[#This Row],[ROA 2012]]), "x")</f>
        <v>x</v>
      </c>
      <c r="BB2019" s="3">
        <f xml:space="preserve"> IFERROR(ABS(Table1[[#This Row],[ROA 2014]]-Table1[[#This Row],[ROA 2013]]), "x")</f>
        <v>7.3061443495829603E-2</v>
      </c>
      <c r="BC2019" s="3">
        <f xml:space="preserve"> IFERROR(ABS(Table1[[#This Row],[ROA 2015]]-Table1[[#This Row],[ROA 2014]]), "x")</f>
        <v>1.9583760100181258E-2</v>
      </c>
      <c r="BD2019" s="3">
        <f xml:space="preserve"> IFERROR(ABS(Table1[[#This Row],[ROA 2016]]-Table1[[#This Row],[ROA 2015]]), "x")</f>
        <v>1.3673324315132684E-3</v>
      </c>
      <c r="BE2019" s="3">
        <f xml:space="preserve"> IFERROR(ABS(Table1[[#This Row],[ROA 2017]]-Table1[[#This Row],[ROA 2016]]), "x")</f>
        <v>4.6230773418094284E-2</v>
      </c>
      <c r="BF2019" s="3">
        <f xml:space="preserve"> IFERROR(ABS(Table1[[#This Row],[ROA 2018]]-Table1[[#This Row],[ROA 2017]]), "x")</f>
        <v>1.8459412600057012E-3</v>
      </c>
      <c r="BG2019" s="3">
        <f xml:space="preserve"> IFERROR(ABS(Table1[[#This Row],[ROA 2019]]-Table1[[#This Row],[ROA 2018]]), "x")</f>
        <v>1.3749631906230575E-2</v>
      </c>
      <c r="BH2019" s="3">
        <f xml:space="preserve"> IFERROR(ABS(Table1[[#This Row],[ROA 2020]]-Table1[[#This Row],[ROA 2019]]), "x")</f>
        <v>1.6760145682938821E-2</v>
      </c>
      <c r="BI2019" s="3">
        <f xml:space="preserve"> IFERROR(ABS(Table1[[#This Row],[ROA 2021]]-Table1[[#This Row],[ROA 2020]]), "x")</f>
        <v>0.11849199999640836</v>
      </c>
      <c r="BJ2019" s="3">
        <f xml:space="preserve"> IFERROR(AVERAGE(Table1[[#This Row],[ROA 2013-2012]:[ROA 2021-2020]]), "x")</f>
        <v>3.6386378536400234E-2</v>
      </c>
      <c r="BK2019" s="3">
        <f>IFERROR(AVERAGE(Table1[[#This Row],[ROA 2012]:[ROA 2021]]), "x")</f>
        <v>0.49202271046389906</v>
      </c>
      <c r="BN2019" s="1">
        <f>SUM(Table1[[#This Row],[B/M Rank]:[ROA Rank]])</f>
        <v>0</v>
      </c>
    </row>
    <row r="2020" spans="1:66" x14ac:dyDescent="0.25">
      <c r="A2020" s="1" t="s">
        <v>2320</v>
      </c>
      <c r="B2020" s="1" t="s">
        <v>365</v>
      </c>
      <c r="C2020" s="1" t="s">
        <v>364</v>
      </c>
      <c r="D2020" s="1" t="s">
        <v>268</v>
      </c>
      <c r="E2020" s="1" t="s">
        <v>108</v>
      </c>
      <c r="F2020" s="1">
        <v>1010</v>
      </c>
      <c r="G2020" s="19"/>
      <c r="H2020" s="19"/>
      <c r="I2020" s="19"/>
      <c r="J2020" s="19"/>
      <c r="K2020" s="1"/>
      <c r="L2020" s="19"/>
      <c r="M2020" s="1">
        <v>2012</v>
      </c>
      <c r="N2020" s="1">
        <v>501</v>
      </c>
      <c r="O2020" s="1">
        <v>507</v>
      </c>
      <c r="P2020" s="1">
        <v>498</v>
      </c>
      <c r="Q2020" s="1">
        <v>588</v>
      </c>
      <c r="R2020" s="1">
        <v>621</v>
      </c>
      <c r="S2020" s="1">
        <v>551</v>
      </c>
      <c r="T2020" s="1">
        <v>652</v>
      </c>
      <c r="U2020" s="1">
        <v>764</v>
      </c>
      <c r="V2020" s="1">
        <v>661</v>
      </c>
      <c r="W2020" s="1">
        <v>491</v>
      </c>
      <c r="X2020" s="1">
        <v>433</v>
      </c>
      <c r="Z2020" s="3">
        <f xml:space="preserve"> IFERROR(AVEDEV(Table1[[#This Row],[GP 2012]:[GP 2021]]) / Table1[[#This Row],[Avg GP]], "x")</f>
        <v>0.12649982859101816</v>
      </c>
      <c r="AA2020" s="2">
        <f xml:space="preserve"> IFERROR(AVERAGE(Table1[[#This Row],[GP 2012]:[GP 2021]]), "x")</f>
        <v>583.4</v>
      </c>
      <c r="AB2020" s="11">
        <f>Table1[Equity]/Table1[Market Capital]</f>
        <v>1.886138613861386</v>
      </c>
      <c r="AC2020" s="15">
        <v>3694</v>
      </c>
      <c r="AD2020" s="15">
        <v>3831</v>
      </c>
      <c r="AE2020" s="15">
        <v>3673</v>
      </c>
      <c r="AF2020" s="15">
        <v>3848</v>
      </c>
      <c r="AG2020" s="15">
        <v>3813</v>
      </c>
      <c r="AH2020" s="15">
        <v>4427</v>
      </c>
      <c r="AI2020" s="15">
        <v>4948</v>
      </c>
      <c r="AJ2020" s="15">
        <v>5188</v>
      </c>
      <c r="AK2020" s="15">
        <v>5412</v>
      </c>
      <c r="AL2020" s="15">
        <v>4566</v>
      </c>
      <c r="AM2020" s="15">
        <v>4533</v>
      </c>
      <c r="AN2020" s="15">
        <v>1905</v>
      </c>
      <c r="AO2020" s="3">
        <f xml:space="preserve"> IFERROR(Table1[[#This Row],[GP 2012]]/Table1[[#This Row],[Total Assets 2012]], "x")</f>
        <v>0.13562533838657281</v>
      </c>
      <c r="AP2020" s="3">
        <f xml:space="preserve"> IFERROR(Table1[[#This Row],[GP 2013]]/Table1[[#This Row],[Total Assets 2013]], "x")</f>
        <v>0.13234142521534847</v>
      </c>
      <c r="AQ2020" s="3">
        <f xml:space="preserve"> IFERROR(Table1[[#This Row],[GP 2014]]/Table1[[#This Row],[Total Assets 2014]], "x")</f>
        <v>0.13558399128777565</v>
      </c>
      <c r="AR2020" s="3">
        <f xml:space="preserve"> IFERROR(Table1[[#This Row],[GP 2015]]/Table1[[#This Row],[Total Assets 2015]], "x")</f>
        <v>0.15280665280665282</v>
      </c>
      <c r="AS2020" s="3">
        <f xml:space="preserve"> IFERROR(Table1[[#This Row],[GP 2016]]/Table1[[#This Row],[Total Assets 2016]], "x")</f>
        <v>0.16286388670338317</v>
      </c>
      <c r="AT2020" s="3">
        <f xml:space="preserve"> IFERROR(Table1[[#This Row],[GP 2017]]/Table1[[#This Row],[Total Assets 2017]], "x")</f>
        <v>0.12446351931330472</v>
      </c>
      <c r="AU2020" s="3">
        <f xml:space="preserve"> IFERROR(Table1[[#This Row],[GP 2018]]/Table1[[#This Row],[Total Assets 2018]], "x")</f>
        <v>0.13177041228779304</v>
      </c>
      <c r="AV2020" s="3">
        <f xml:space="preserve"> IFERROR(Table1[[#This Row],[GP 2019]]/Table1[[#This Row],[Total Assets 2019]], "x")</f>
        <v>0.14726291441788744</v>
      </c>
      <c r="AW2020" s="3">
        <f xml:space="preserve"> IFERROR(Table1[[#This Row],[GP 2020]]/Table1[[#This Row],[Total Assets 2020]], "x")</f>
        <v>0.1221359940872136</v>
      </c>
      <c r="AX2020" s="3">
        <f xml:space="preserve"> IFERROR(Table1[[#This Row],[GP 2021]]/Table1[[#This Row],[Total Assets 2021]], "x")</f>
        <v>0.10753394656154183</v>
      </c>
      <c r="AY2020" s="3">
        <f xml:space="preserve"> IFERROR(Table1[[#This Row],[GP TTM]]/Table1[[#This Row],[Total Assets TTM]], "x")</f>
        <v>9.5521729538936687E-2</v>
      </c>
      <c r="BA2020" s="3">
        <f xml:space="preserve"> IFERROR(ABS(Table1[[#This Row],[ROA 2013]]-Table1[[#This Row],[ROA 2012]]), "x")</f>
        <v>3.2839131712243397E-3</v>
      </c>
      <c r="BB2020" s="3">
        <f xml:space="preserve"> IFERROR(ABS(Table1[[#This Row],[ROA 2014]]-Table1[[#This Row],[ROA 2013]]), "x")</f>
        <v>3.2425660724271776E-3</v>
      </c>
      <c r="BC2020" s="3">
        <f xml:space="preserve"> IFERROR(ABS(Table1[[#This Row],[ROA 2015]]-Table1[[#This Row],[ROA 2014]]), "x")</f>
        <v>1.7222661518877164E-2</v>
      </c>
      <c r="BD2020" s="3">
        <f xml:space="preserve"> IFERROR(ABS(Table1[[#This Row],[ROA 2016]]-Table1[[#This Row],[ROA 2015]]), "x")</f>
        <v>1.0057233896730355E-2</v>
      </c>
      <c r="BE2020" s="3">
        <f xml:space="preserve"> IFERROR(ABS(Table1[[#This Row],[ROA 2017]]-Table1[[#This Row],[ROA 2016]]), "x")</f>
        <v>3.8400367390078446E-2</v>
      </c>
      <c r="BF2020" s="3">
        <f xml:space="preserve"> IFERROR(ABS(Table1[[#This Row],[ROA 2018]]-Table1[[#This Row],[ROA 2017]]), "x")</f>
        <v>7.3068929744883188E-3</v>
      </c>
      <c r="BG2020" s="3">
        <f xml:space="preserve"> IFERROR(ABS(Table1[[#This Row],[ROA 2019]]-Table1[[#This Row],[ROA 2018]]), "x")</f>
        <v>1.5492502130094399E-2</v>
      </c>
      <c r="BH2020" s="3">
        <f xml:space="preserve"> IFERROR(ABS(Table1[[#This Row],[ROA 2020]]-Table1[[#This Row],[ROA 2019]]), "x")</f>
        <v>2.5126920330673846E-2</v>
      </c>
      <c r="BI2020" s="3">
        <f xml:space="preserve"> IFERROR(ABS(Table1[[#This Row],[ROA 2021]]-Table1[[#This Row],[ROA 2020]]), "x")</f>
        <v>1.4602047525671763E-2</v>
      </c>
      <c r="BJ2020" s="3">
        <f xml:space="preserve"> IFERROR(AVERAGE(Table1[[#This Row],[ROA 2013-2012]:[ROA 2021-2020]]), "x")</f>
        <v>1.4970567223362867E-2</v>
      </c>
      <c r="BK2020" s="3">
        <f>IFERROR(AVERAGE(Table1[[#This Row],[ROA 2012]:[ROA 2021]]), "x")</f>
        <v>0.13523880810674735</v>
      </c>
      <c r="BN2020" s="1">
        <f>SUM(Table1[[#This Row],[B/M Rank]:[ROA Rank]])</f>
        <v>0</v>
      </c>
    </row>
    <row r="2021" spans="1:66" x14ac:dyDescent="0.25">
      <c r="A2021" s="1" t="s">
        <v>4308</v>
      </c>
      <c r="B2021" s="1" t="s">
        <v>2010</v>
      </c>
      <c r="C2021" s="1" t="s">
        <v>2004</v>
      </c>
      <c r="D2021" s="1" t="s">
        <v>133</v>
      </c>
      <c r="E2021" s="1" t="s">
        <v>108</v>
      </c>
      <c r="F2021" s="1">
        <v>1010</v>
      </c>
      <c r="G2021" s="19"/>
      <c r="H2021" s="19"/>
      <c r="I2021" s="19"/>
      <c r="J2021" s="19"/>
      <c r="K2021" s="1"/>
      <c r="L2021" s="19"/>
      <c r="M2021" s="1">
        <v>2012</v>
      </c>
      <c r="N2021" s="1">
        <v>283.5</v>
      </c>
      <c r="O2021" s="1">
        <v>735.3</v>
      </c>
      <c r="P2021" s="1">
        <v>876.8</v>
      </c>
      <c r="Q2021" s="1">
        <v>890</v>
      </c>
      <c r="R2021" s="1">
        <v>915.2</v>
      </c>
      <c r="S2021" s="1">
        <v>954.3</v>
      </c>
      <c r="T2021" s="1">
        <v>976.9</v>
      </c>
      <c r="U2021" s="1">
        <v>998.6</v>
      </c>
      <c r="V2021" s="1">
        <v>983.9</v>
      </c>
      <c r="W2021" s="15">
        <v>1108.2</v>
      </c>
      <c r="X2021" s="15">
        <v>1091.8</v>
      </c>
      <c r="Z2021" s="3">
        <f xml:space="preserve"> IFERROR(AVEDEV(Table1[[#This Row],[GP 2012]:[GP 2021]]) / Table1[[#This Row],[Avg GP]], "x")</f>
        <v>0.16640260469808654</v>
      </c>
      <c r="AA2021" s="2">
        <f xml:space="preserve"> IFERROR(AVERAGE(Table1[[#This Row],[GP 2012]:[GP 2021]]), "x")</f>
        <v>872.2700000000001</v>
      </c>
      <c r="AB2021" s="11">
        <f>Table1[Equity]/Table1[Market Capital]</f>
        <v>0.80069306930693074</v>
      </c>
      <c r="AC2021" s="1">
        <v>588.20000000000005</v>
      </c>
      <c r="AD2021" s="15">
        <v>1565.4</v>
      </c>
      <c r="AE2021" s="15">
        <v>1563.5</v>
      </c>
      <c r="AF2021" s="15">
        <v>1583.5</v>
      </c>
      <c r="AG2021" s="15">
        <v>1611.7</v>
      </c>
      <c r="AH2021" s="15">
        <v>1661.5</v>
      </c>
      <c r="AI2021" s="15">
        <v>1723.6</v>
      </c>
      <c r="AJ2021" s="15">
        <v>2146.5</v>
      </c>
      <c r="AK2021" s="15">
        <v>2418.6</v>
      </c>
      <c r="AL2021" s="15">
        <v>2453.1</v>
      </c>
      <c r="AM2021" s="15">
        <v>2323.5</v>
      </c>
      <c r="AN2021" s="1">
        <v>808.7</v>
      </c>
      <c r="AO2021" s="3">
        <f xml:space="preserve"> IFERROR(Table1[[#This Row],[GP 2012]]/Table1[[#This Row],[Total Assets 2012]], "x")</f>
        <v>0.48197891873512405</v>
      </c>
      <c r="AP2021" s="3">
        <f xml:space="preserve"> IFERROR(Table1[[#This Row],[GP 2013]]/Table1[[#This Row],[Total Assets 2013]], "x")</f>
        <v>0.46972019931008041</v>
      </c>
      <c r="AQ2021" s="3">
        <f xml:space="preserve"> IFERROR(Table1[[#This Row],[GP 2014]]/Table1[[#This Row],[Total Assets 2014]], "x")</f>
        <v>0.56079309242085063</v>
      </c>
      <c r="AR2021" s="3">
        <f xml:space="preserve"> IFERROR(Table1[[#This Row],[GP 2015]]/Table1[[#This Row],[Total Assets 2015]], "x")</f>
        <v>0.56204610041048308</v>
      </c>
      <c r="AS2021" s="3">
        <f xml:space="preserve"> IFERROR(Table1[[#This Row],[GP 2016]]/Table1[[#This Row],[Total Assets 2016]], "x")</f>
        <v>0.56784761432028297</v>
      </c>
      <c r="AT2021" s="3">
        <f xml:space="preserve"> IFERROR(Table1[[#This Row],[GP 2017]]/Table1[[#This Row],[Total Assets 2017]], "x")</f>
        <v>0.57436051760457418</v>
      </c>
      <c r="AU2021" s="3">
        <f xml:space="preserve"> IFERROR(Table1[[#This Row],[GP 2018]]/Table1[[#This Row],[Total Assets 2018]], "x")</f>
        <v>0.56677883499651893</v>
      </c>
      <c r="AV2021" s="3">
        <f xml:space="preserve"> IFERROR(Table1[[#This Row],[GP 2019]]/Table1[[#This Row],[Total Assets 2019]], "x")</f>
        <v>0.46522245515956206</v>
      </c>
      <c r="AW2021" s="3">
        <f xml:space="preserve"> IFERROR(Table1[[#This Row],[GP 2020]]/Table1[[#This Row],[Total Assets 2020]], "x")</f>
        <v>0.40680559001075001</v>
      </c>
      <c r="AX2021" s="3">
        <f xml:space="preserve"> IFERROR(Table1[[#This Row],[GP 2021]]/Table1[[#This Row],[Total Assets 2021]], "x")</f>
        <v>0.45175492234315767</v>
      </c>
      <c r="AY2021" s="3">
        <f xml:space="preserve"> IFERROR(Table1[[#This Row],[GP TTM]]/Table1[[#This Row],[Total Assets TTM]], "x")</f>
        <v>0.46989455562728638</v>
      </c>
      <c r="BA2021" s="3">
        <f xml:space="preserve"> IFERROR(ABS(Table1[[#This Row],[ROA 2013]]-Table1[[#This Row],[ROA 2012]]), "x")</f>
        <v>1.225871942504364E-2</v>
      </c>
      <c r="BB2021" s="3">
        <f xml:space="preserve"> IFERROR(ABS(Table1[[#This Row],[ROA 2014]]-Table1[[#This Row],[ROA 2013]]), "x")</f>
        <v>9.1072893110770214E-2</v>
      </c>
      <c r="BC2021" s="3">
        <f xml:space="preserve"> IFERROR(ABS(Table1[[#This Row],[ROA 2015]]-Table1[[#This Row],[ROA 2014]]), "x")</f>
        <v>1.2530079896324597E-3</v>
      </c>
      <c r="BD2021" s="3">
        <f xml:space="preserve"> IFERROR(ABS(Table1[[#This Row],[ROA 2016]]-Table1[[#This Row],[ROA 2015]]), "x")</f>
        <v>5.8015139097998825E-3</v>
      </c>
      <c r="BE2021" s="3">
        <f xml:space="preserve"> IFERROR(ABS(Table1[[#This Row],[ROA 2017]]-Table1[[#This Row],[ROA 2016]]), "x")</f>
        <v>6.512903284291216E-3</v>
      </c>
      <c r="BF2021" s="3">
        <f xml:space="preserve"> IFERROR(ABS(Table1[[#This Row],[ROA 2018]]-Table1[[#This Row],[ROA 2017]]), "x")</f>
        <v>7.5816826080552513E-3</v>
      </c>
      <c r="BG2021" s="3">
        <f xml:space="preserve"> IFERROR(ABS(Table1[[#This Row],[ROA 2019]]-Table1[[#This Row],[ROA 2018]]), "x")</f>
        <v>0.10155637983695687</v>
      </c>
      <c r="BH2021" s="3">
        <f xml:space="preserve"> IFERROR(ABS(Table1[[#This Row],[ROA 2020]]-Table1[[#This Row],[ROA 2019]]), "x")</f>
        <v>5.8416865148812058E-2</v>
      </c>
      <c r="BI2021" s="3">
        <f xml:space="preserve"> IFERROR(ABS(Table1[[#This Row],[ROA 2021]]-Table1[[#This Row],[ROA 2020]]), "x")</f>
        <v>4.4949332332407665E-2</v>
      </c>
      <c r="BJ2021" s="3">
        <f xml:space="preserve"> IFERROR(AVERAGE(Table1[[#This Row],[ROA 2013-2012]:[ROA 2021-2020]]), "x")</f>
        <v>3.6600366405085474E-2</v>
      </c>
      <c r="BK2021" s="3">
        <f>IFERROR(AVERAGE(Table1[[#This Row],[ROA 2012]:[ROA 2021]]), "x")</f>
        <v>0.51073082453113838</v>
      </c>
      <c r="BN2021" s="1">
        <f>SUM(Table1[[#This Row],[B/M Rank]:[ROA Rank]])</f>
        <v>0</v>
      </c>
    </row>
    <row r="2022" spans="1:66" x14ac:dyDescent="0.25">
      <c r="A2022" s="1" t="s">
        <v>2851</v>
      </c>
      <c r="B2022" s="1" t="s">
        <v>860</v>
      </c>
      <c r="C2022" s="1" t="s">
        <v>4417</v>
      </c>
      <c r="D2022" s="1" t="s">
        <v>268</v>
      </c>
      <c r="E2022" s="1" t="s">
        <v>108</v>
      </c>
      <c r="F2022" s="1">
        <v>1020</v>
      </c>
      <c r="G2022" s="19"/>
      <c r="H2022" s="19"/>
      <c r="I2022" s="19"/>
      <c r="J2022" s="19"/>
      <c r="K2022" s="1"/>
      <c r="L2022" s="19"/>
      <c r="M2022" s="1">
        <v>2016</v>
      </c>
      <c r="R2022" s="1" t="s">
        <v>4368</v>
      </c>
      <c r="S2022" s="1">
        <v>22.6</v>
      </c>
      <c r="T2022" s="1">
        <v>112.2</v>
      </c>
      <c r="U2022" s="1">
        <v>152</v>
      </c>
      <c r="V2022" s="1">
        <v>239.4</v>
      </c>
      <c r="W2022" s="1">
        <v>403.2</v>
      </c>
      <c r="X2022" s="1">
        <v>371.4</v>
      </c>
      <c r="Z2022" s="3">
        <f xml:space="preserve"> IFERROR(AVEDEV(Table1[[#This Row],[GP 2012]:[GP 2021]]) / Table1[[#This Row],[Avg GP]], "x")</f>
        <v>0.58282763072950272</v>
      </c>
      <c r="AA2022" s="2">
        <f xml:space="preserve"> IFERROR(AVERAGE(Table1[[#This Row],[GP 2012]:[GP 2021]]), "x")</f>
        <v>185.88000000000002</v>
      </c>
      <c r="AB2022" s="11">
        <f>Table1[Equity]/Table1[Market Capital]</f>
        <v>0.65588235294117647</v>
      </c>
      <c r="AG2022" s="1">
        <v>428.4</v>
      </c>
      <c r="AH2022" s="1">
        <v>479.4</v>
      </c>
      <c r="AI2022" s="1">
        <v>492</v>
      </c>
      <c r="AJ2022" s="1">
        <v>600.79999999999995</v>
      </c>
      <c r="AK2022" s="1">
        <v>632.5</v>
      </c>
      <c r="AL2022" s="1">
        <v>872.2</v>
      </c>
      <c r="AM2022" s="15">
        <v>1457.7</v>
      </c>
      <c r="AN2022" s="1">
        <v>669</v>
      </c>
      <c r="AO2022" s="3" t="str">
        <f xml:space="preserve"> IFERROR(Table1[[#This Row],[GP 2012]]/Table1[[#This Row],[Total Assets 2012]], "x")</f>
        <v>x</v>
      </c>
      <c r="AP2022" s="3" t="str">
        <f xml:space="preserve"> IFERROR(Table1[[#This Row],[GP 2013]]/Table1[[#This Row],[Total Assets 2013]], "x")</f>
        <v>x</v>
      </c>
      <c r="AQ2022" s="3" t="str">
        <f xml:space="preserve"> IFERROR(Table1[[#This Row],[GP 2014]]/Table1[[#This Row],[Total Assets 2014]], "x")</f>
        <v>x</v>
      </c>
      <c r="AR2022" s="3" t="str">
        <f xml:space="preserve"> IFERROR(Table1[[#This Row],[GP 2015]]/Table1[[#This Row],[Total Assets 2015]], "x")</f>
        <v>x</v>
      </c>
      <c r="AS2022" s="3" t="str">
        <f xml:space="preserve"> IFERROR(Table1[[#This Row],[GP 2016]]/Table1[[#This Row],[Total Assets 2016]], "x")</f>
        <v>x</v>
      </c>
      <c r="AT2022" s="3">
        <f xml:space="preserve"> IFERROR(Table1[[#This Row],[GP 2017]]/Table1[[#This Row],[Total Assets 2017]], "x")</f>
        <v>4.7142261159783067E-2</v>
      </c>
      <c r="AU2022" s="3">
        <f xml:space="preserve"> IFERROR(Table1[[#This Row],[GP 2018]]/Table1[[#This Row],[Total Assets 2018]], "x")</f>
        <v>0.22804878048780489</v>
      </c>
      <c r="AV2022" s="3">
        <f xml:space="preserve"> IFERROR(Table1[[#This Row],[GP 2019]]/Table1[[#This Row],[Total Assets 2019]], "x")</f>
        <v>0.25299600532623173</v>
      </c>
      <c r="AW2022" s="3">
        <f xml:space="preserve"> IFERROR(Table1[[#This Row],[GP 2020]]/Table1[[#This Row],[Total Assets 2020]], "x")</f>
        <v>0.37849802371541502</v>
      </c>
      <c r="AX2022" s="3">
        <f xml:space="preserve"> IFERROR(Table1[[#This Row],[GP 2021]]/Table1[[#This Row],[Total Assets 2021]], "x")</f>
        <v>0.46227929373996784</v>
      </c>
      <c r="AY2022" s="3">
        <f xml:space="preserve"> IFERROR(Table1[[#This Row],[GP TTM]]/Table1[[#This Row],[Total Assets TTM]], "x")</f>
        <v>0.25478493517184603</v>
      </c>
      <c r="BA2022" s="3" t="str">
        <f xml:space="preserve"> IFERROR(ABS(Table1[[#This Row],[ROA 2013]]-Table1[[#This Row],[ROA 2012]]), "x")</f>
        <v>x</v>
      </c>
      <c r="BB2022" s="3" t="str">
        <f xml:space="preserve"> IFERROR(ABS(Table1[[#This Row],[ROA 2014]]-Table1[[#This Row],[ROA 2013]]), "x")</f>
        <v>x</v>
      </c>
      <c r="BC2022" s="3" t="str">
        <f xml:space="preserve"> IFERROR(ABS(Table1[[#This Row],[ROA 2015]]-Table1[[#This Row],[ROA 2014]]), "x")</f>
        <v>x</v>
      </c>
      <c r="BD2022" s="3" t="str">
        <f xml:space="preserve"> IFERROR(ABS(Table1[[#This Row],[ROA 2016]]-Table1[[#This Row],[ROA 2015]]), "x")</f>
        <v>x</v>
      </c>
      <c r="BE2022" s="3" t="str">
        <f xml:space="preserve"> IFERROR(ABS(Table1[[#This Row],[ROA 2017]]-Table1[[#This Row],[ROA 2016]]), "x")</f>
        <v>x</v>
      </c>
      <c r="BF2022" s="3">
        <f xml:space="preserve"> IFERROR(ABS(Table1[[#This Row],[ROA 2018]]-Table1[[#This Row],[ROA 2017]]), "x")</f>
        <v>0.18090651932802182</v>
      </c>
      <c r="BG2022" s="3">
        <f xml:space="preserve"> IFERROR(ABS(Table1[[#This Row],[ROA 2019]]-Table1[[#This Row],[ROA 2018]]), "x")</f>
        <v>2.4947224838426846E-2</v>
      </c>
      <c r="BH2022" s="3">
        <f xml:space="preserve"> IFERROR(ABS(Table1[[#This Row],[ROA 2020]]-Table1[[#This Row],[ROA 2019]]), "x")</f>
        <v>0.12550201838918329</v>
      </c>
      <c r="BI2022" s="3">
        <f xml:space="preserve"> IFERROR(ABS(Table1[[#This Row],[ROA 2021]]-Table1[[#This Row],[ROA 2020]]), "x")</f>
        <v>8.3781270024552823E-2</v>
      </c>
      <c r="BJ2022" s="3">
        <f xml:space="preserve"> IFERROR(AVERAGE(Table1[[#This Row],[ROA 2013-2012]:[ROA 2021-2020]]), "x")</f>
        <v>0.10378425814504619</v>
      </c>
      <c r="BK2022" s="3">
        <f>IFERROR(AVERAGE(Table1[[#This Row],[ROA 2012]:[ROA 2021]]), "x")</f>
        <v>0.27379287288584048</v>
      </c>
      <c r="BN2022" s="1">
        <f>SUM(Table1[[#This Row],[B/M Rank]:[ROA Rank]])</f>
        <v>0</v>
      </c>
    </row>
    <row r="2023" spans="1:66" x14ac:dyDescent="0.25">
      <c r="A2023" s="1" t="s">
        <v>2107</v>
      </c>
      <c r="B2023" s="1" t="s">
        <v>157</v>
      </c>
      <c r="C2023" s="1" t="s">
        <v>151</v>
      </c>
      <c r="D2023" s="1" t="s">
        <v>152</v>
      </c>
      <c r="E2023" s="1" t="s">
        <v>108</v>
      </c>
      <c r="F2023" s="1">
        <v>1030</v>
      </c>
      <c r="G2023" s="19"/>
      <c r="H2023" s="19"/>
      <c r="I2023" s="19"/>
      <c r="J2023" s="19"/>
      <c r="K2023" s="1"/>
      <c r="L2023" s="19"/>
      <c r="M2023" s="1">
        <v>2012</v>
      </c>
      <c r="P2023" s="1">
        <v>194.2</v>
      </c>
      <c r="Q2023" s="1">
        <v>391.8</v>
      </c>
      <c r="R2023" s="1">
        <v>951.8</v>
      </c>
      <c r="S2023" s="15">
        <v>1013.1</v>
      </c>
      <c r="T2023" s="1">
        <v>860.1</v>
      </c>
      <c r="U2023" s="15">
        <v>1029.3</v>
      </c>
      <c r="V2023" s="15">
        <v>1080.2</v>
      </c>
      <c r="W2023" s="1">
        <v>971.8</v>
      </c>
      <c r="X2023" s="1">
        <v>748.9</v>
      </c>
      <c r="Z2023" s="3">
        <f xml:space="preserve"> IFERROR(AVEDEV(Table1[[#This Row],[GP 2012]:[GP 2021]]) / Table1[[#This Row],[Avg GP]], "x")</f>
        <v>0.31947845909770028</v>
      </c>
      <c r="AA2023" s="2">
        <f xml:space="preserve"> IFERROR(AVERAGE(Table1[[#This Row],[GP 2012]:[GP 2021]]), "x")</f>
        <v>811.53750000000002</v>
      </c>
      <c r="AB2023" s="11">
        <f>Table1[Equity]/Table1[Market Capital]</f>
        <v>5.6105825242718446</v>
      </c>
      <c r="AE2023" s="15">
        <v>11539.5</v>
      </c>
      <c r="AF2023" s="15">
        <v>12499.8</v>
      </c>
      <c r="AG2023" s="15">
        <v>11889.7</v>
      </c>
      <c r="AH2023" s="15">
        <v>14059.3</v>
      </c>
      <c r="AI2023" s="15">
        <v>13274.8</v>
      </c>
      <c r="AJ2023" s="15">
        <v>13998.9</v>
      </c>
      <c r="AK2023" s="15">
        <v>14950.2</v>
      </c>
      <c r="AL2023" s="15">
        <v>13700.2</v>
      </c>
      <c r="AM2023" s="15">
        <v>13948</v>
      </c>
      <c r="AN2023" s="15">
        <v>5778.9</v>
      </c>
      <c r="AO2023" s="3" t="str">
        <f xml:space="preserve"> IFERROR(Table1[[#This Row],[GP 2012]]/Table1[[#This Row],[Total Assets 2012]], "x")</f>
        <v>x</v>
      </c>
      <c r="AP2023" s="3" t="str">
        <f xml:space="preserve"> IFERROR(Table1[[#This Row],[GP 2013]]/Table1[[#This Row],[Total Assets 2013]], "x")</f>
        <v>x</v>
      </c>
      <c r="AQ2023" s="3">
        <f xml:space="preserve"> IFERROR(Table1[[#This Row],[GP 2014]]/Table1[[#This Row],[Total Assets 2014]], "x")</f>
        <v>1.6829152042982798E-2</v>
      </c>
      <c r="AR2023" s="3">
        <f xml:space="preserve"> IFERROR(Table1[[#This Row],[GP 2015]]/Table1[[#This Row],[Total Assets 2015]], "x")</f>
        <v>3.1344501512024198E-2</v>
      </c>
      <c r="AS2023" s="3">
        <f xml:space="preserve"> IFERROR(Table1[[#This Row],[GP 2016]]/Table1[[#This Row],[Total Assets 2016]], "x")</f>
        <v>8.0052482400733399E-2</v>
      </c>
      <c r="AT2023" s="3">
        <f xml:space="preserve"> IFERROR(Table1[[#This Row],[GP 2017]]/Table1[[#This Row],[Total Assets 2017]], "x")</f>
        <v>7.2059064107032361E-2</v>
      </c>
      <c r="AU2023" s="3">
        <f xml:space="preserve"> IFERROR(Table1[[#This Row],[GP 2018]]/Table1[[#This Row],[Total Assets 2018]], "x")</f>
        <v>6.479193660168138E-2</v>
      </c>
      <c r="AV2023" s="3">
        <f xml:space="preserve"> IFERROR(Table1[[#This Row],[GP 2019]]/Table1[[#This Row],[Total Assets 2019]], "x")</f>
        <v>7.3527205709019994E-2</v>
      </c>
      <c r="AW2023" s="3">
        <f xml:space="preserve"> IFERROR(Table1[[#This Row],[GP 2020]]/Table1[[#This Row],[Total Assets 2020]], "x")</f>
        <v>7.2253214003826033E-2</v>
      </c>
      <c r="AX2023" s="3">
        <f xml:space="preserve"> IFERROR(Table1[[#This Row],[GP 2021]]/Table1[[#This Row],[Total Assets 2021]], "x")</f>
        <v>7.0933271047137994E-2</v>
      </c>
      <c r="AY2023" s="3">
        <f xml:space="preserve"> IFERROR(Table1[[#This Row],[GP TTM]]/Table1[[#This Row],[Total Assets TTM]], "x")</f>
        <v>5.3692285632348721E-2</v>
      </c>
      <c r="BA2023" s="3" t="str">
        <f xml:space="preserve"> IFERROR(ABS(Table1[[#This Row],[ROA 2013]]-Table1[[#This Row],[ROA 2012]]), "x")</f>
        <v>x</v>
      </c>
      <c r="BB2023" s="3" t="str">
        <f xml:space="preserve"> IFERROR(ABS(Table1[[#This Row],[ROA 2014]]-Table1[[#This Row],[ROA 2013]]), "x")</f>
        <v>x</v>
      </c>
      <c r="BC2023" s="3">
        <f xml:space="preserve"> IFERROR(ABS(Table1[[#This Row],[ROA 2015]]-Table1[[#This Row],[ROA 2014]]), "x")</f>
        <v>1.45153494690414E-2</v>
      </c>
      <c r="BD2023" s="3">
        <f xml:space="preserve"> IFERROR(ABS(Table1[[#This Row],[ROA 2016]]-Table1[[#This Row],[ROA 2015]]), "x")</f>
        <v>4.8707980888709201E-2</v>
      </c>
      <c r="BE2023" s="3">
        <f xml:space="preserve"> IFERROR(ABS(Table1[[#This Row],[ROA 2017]]-Table1[[#This Row],[ROA 2016]]), "x")</f>
        <v>7.9934182937010378E-3</v>
      </c>
      <c r="BF2023" s="3">
        <f xml:space="preserve"> IFERROR(ABS(Table1[[#This Row],[ROA 2018]]-Table1[[#This Row],[ROA 2017]]), "x")</f>
        <v>7.2671275053509815E-3</v>
      </c>
      <c r="BG2023" s="3">
        <f xml:space="preserve"> IFERROR(ABS(Table1[[#This Row],[ROA 2019]]-Table1[[#This Row],[ROA 2018]]), "x")</f>
        <v>8.7352691073386141E-3</v>
      </c>
      <c r="BH2023" s="3">
        <f xml:space="preserve"> IFERROR(ABS(Table1[[#This Row],[ROA 2020]]-Table1[[#This Row],[ROA 2019]]), "x")</f>
        <v>1.2739917051939609E-3</v>
      </c>
      <c r="BI2023" s="3">
        <f xml:space="preserve"> IFERROR(ABS(Table1[[#This Row],[ROA 2021]]-Table1[[#This Row],[ROA 2020]]), "x")</f>
        <v>1.3199429566880388E-3</v>
      </c>
      <c r="BJ2023" s="3">
        <f xml:space="preserve"> IFERROR(AVERAGE(Table1[[#This Row],[ROA 2013-2012]:[ROA 2021-2020]]), "x")</f>
        <v>1.2830439989431891E-2</v>
      </c>
      <c r="BK2023" s="3">
        <f>IFERROR(AVERAGE(Table1[[#This Row],[ROA 2012]:[ROA 2021]]), "x")</f>
        <v>6.0223853428054766E-2</v>
      </c>
      <c r="BN2023" s="1">
        <f>SUM(Table1[[#This Row],[B/M Rank]:[ROA Rank]])</f>
        <v>0</v>
      </c>
    </row>
    <row r="2024" spans="1:66" x14ac:dyDescent="0.25">
      <c r="A2024" s="1" t="s">
        <v>2210</v>
      </c>
      <c r="B2024" s="1" t="s">
        <v>253</v>
      </c>
      <c r="C2024" s="1" t="s">
        <v>4374</v>
      </c>
      <c r="D2024" s="1" t="s">
        <v>142</v>
      </c>
      <c r="E2024" s="1" t="s">
        <v>108</v>
      </c>
      <c r="F2024" s="1">
        <v>1030</v>
      </c>
      <c r="G2024" s="19"/>
      <c r="H2024" s="19"/>
      <c r="I2024" s="19"/>
      <c r="J2024" s="19"/>
      <c r="K2024" s="1"/>
      <c r="L2024" s="19"/>
      <c r="M2024" s="1">
        <v>2012</v>
      </c>
      <c r="O2024" s="1">
        <v>60.6</v>
      </c>
      <c r="P2024" s="1">
        <v>76.3</v>
      </c>
      <c r="Q2024" s="1">
        <v>104.3</v>
      </c>
      <c r="R2024" s="1">
        <v>75.900000000000006</v>
      </c>
      <c r="S2024" s="1">
        <v>131.5</v>
      </c>
      <c r="T2024" s="1">
        <v>208.2</v>
      </c>
      <c r="U2024" s="1">
        <v>204.2</v>
      </c>
      <c r="V2024" s="1">
        <v>129.30000000000001</v>
      </c>
      <c r="W2024" s="1">
        <v>177.7</v>
      </c>
      <c r="X2024" s="1">
        <v>421.1</v>
      </c>
      <c r="Z2024" s="3">
        <f xml:space="preserve"> IFERROR(AVEDEV(Table1[[#This Row],[GP 2012]:[GP 2021]]) / Table1[[#This Row],[Avg GP]], "x")</f>
        <v>0.34672754946727552</v>
      </c>
      <c r="AA2024" s="2">
        <f xml:space="preserve"> IFERROR(AVERAGE(Table1[[#This Row],[GP 2012]:[GP 2021]]), "x")</f>
        <v>129.77777777777777</v>
      </c>
      <c r="AB2024" s="11">
        <f>Table1[Equity]/Table1[Market Capital]</f>
        <v>1.144757281553398</v>
      </c>
      <c r="AD2024" s="1">
        <v>378.9</v>
      </c>
      <c r="AE2024" s="1">
        <v>475.5</v>
      </c>
      <c r="AF2024" s="1">
        <v>531.20000000000005</v>
      </c>
      <c r="AG2024" s="1">
        <v>570.20000000000005</v>
      </c>
      <c r="AH2024" s="1">
        <v>672</v>
      </c>
      <c r="AI2024" s="1">
        <v>834.9</v>
      </c>
      <c r="AJ2024" s="1">
        <v>911.3</v>
      </c>
      <c r="AK2024" s="1">
        <v>944.9</v>
      </c>
      <c r="AL2024" s="1">
        <v>985</v>
      </c>
      <c r="AM2024" s="15">
        <v>1353.1</v>
      </c>
      <c r="AN2024" s="15">
        <v>1179.0999999999999</v>
      </c>
      <c r="AO2024" s="3" t="str">
        <f xml:space="preserve"> IFERROR(Table1[[#This Row],[GP 2012]]/Table1[[#This Row],[Total Assets 2012]], "x")</f>
        <v>x</v>
      </c>
      <c r="AP2024" s="3">
        <f xml:space="preserve"> IFERROR(Table1[[#This Row],[GP 2013]]/Table1[[#This Row],[Total Assets 2013]], "x")</f>
        <v>0.15993665874901031</v>
      </c>
      <c r="AQ2024" s="3">
        <f xml:space="preserve"> IFERROR(Table1[[#This Row],[GP 2014]]/Table1[[#This Row],[Total Assets 2014]], "x")</f>
        <v>0.1604626708727655</v>
      </c>
      <c r="AR2024" s="3">
        <f xml:space="preserve"> IFERROR(Table1[[#This Row],[GP 2015]]/Table1[[#This Row],[Total Assets 2015]], "x")</f>
        <v>0.19634789156626503</v>
      </c>
      <c r="AS2024" s="3">
        <f xml:space="preserve"> IFERROR(Table1[[#This Row],[GP 2016]]/Table1[[#This Row],[Total Assets 2016]], "x")</f>
        <v>0.1331111890564714</v>
      </c>
      <c r="AT2024" s="3">
        <f xml:space="preserve"> IFERROR(Table1[[#This Row],[GP 2017]]/Table1[[#This Row],[Total Assets 2017]], "x")</f>
        <v>0.19568452380952381</v>
      </c>
      <c r="AU2024" s="3">
        <f xml:space="preserve"> IFERROR(Table1[[#This Row],[GP 2018]]/Table1[[#This Row],[Total Assets 2018]], "x")</f>
        <v>0.24937118217750628</v>
      </c>
      <c r="AV2024" s="3">
        <f xml:space="preserve"> IFERROR(Table1[[#This Row],[GP 2019]]/Table1[[#This Row],[Total Assets 2019]], "x")</f>
        <v>0.22407549654339953</v>
      </c>
      <c r="AW2024" s="3">
        <f xml:space="preserve"> IFERROR(Table1[[#This Row],[GP 2020]]/Table1[[#This Row],[Total Assets 2020]], "x")</f>
        <v>0.13683987723568633</v>
      </c>
      <c r="AX2024" s="3">
        <f xml:space="preserve"> IFERROR(Table1[[#This Row],[GP 2021]]/Table1[[#This Row],[Total Assets 2021]], "x")</f>
        <v>0.18040609137055835</v>
      </c>
      <c r="AY2024" s="3">
        <f xml:space="preserve"> IFERROR(Table1[[#This Row],[GP TTM]]/Table1[[#This Row],[Total Assets TTM]], "x")</f>
        <v>0.31121129258739194</v>
      </c>
      <c r="BA2024" s="3" t="str">
        <f xml:space="preserve"> IFERROR(ABS(Table1[[#This Row],[ROA 2013]]-Table1[[#This Row],[ROA 2012]]), "x")</f>
        <v>x</v>
      </c>
      <c r="BB2024" s="3">
        <f xml:space="preserve"> IFERROR(ABS(Table1[[#This Row],[ROA 2014]]-Table1[[#This Row],[ROA 2013]]), "x")</f>
        <v>5.2601212375519291E-4</v>
      </c>
      <c r="BC2024" s="3">
        <f xml:space="preserve"> IFERROR(ABS(Table1[[#This Row],[ROA 2015]]-Table1[[#This Row],[ROA 2014]]), "x")</f>
        <v>3.5885220693499531E-2</v>
      </c>
      <c r="BD2024" s="3">
        <f xml:space="preserve"> IFERROR(ABS(Table1[[#This Row],[ROA 2016]]-Table1[[#This Row],[ROA 2015]]), "x")</f>
        <v>6.323670250979363E-2</v>
      </c>
      <c r="BE2024" s="3">
        <f xml:space="preserve"> IFERROR(ABS(Table1[[#This Row],[ROA 2017]]-Table1[[#This Row],[ROA 2016]]), "x")</f>
        <v>6.2573334753052406E-2</v>
      </c>
      <c r="BF2024" s="3">
        <f xml:space="preserve"> IFERROR(ABS(Table1[[#This Row],[ROA 2018]]-Table1[[#This Row],[ROA 2017]]), "x")</f>
        <v>5.3686658367982476E-2</v>
      </c>
      <c r="BG2024" s="3">
        <f xml:space="preserve"> IFERROR(ABS(Table1[[#This Row],[ROA 2019]]-Table1[[#This Row],[ROA 2018]]), "x")</f>
        <v>2.5295685634106752E-2</v>
      </c>
      <c r="BH2024" s="3">
        <f xml:space="preserve"> IFERROR(ABS(Table1[[#This Row],[ROA 2020]]-Table1[[#This Row],[ROA 2019]]), "x")</f>
        <v>8.7235619307713202E-2</v>
      </c>
      <c r="BI2024" s="3">
        <f xml:space="preserve"> IFERROR(ABS(Table1[[#This Row],[ROA 2021]]-Table1[[#This Row],[ROA 2020]]), "x")</f>
        <v>4.3566214134872022E-2</v>
      </c>
      <c r="BJ2024" s="3">
        <f xml:space="preserve"> IFERROR(AVERAGE(Table1[[#This Row],[ROA 2013-2012]:[ROA 2021-2020]]), "x")</f>
        <v>4.6500680940596908E-2</v>
      </c>
      <c r="BK2024" s="3">
        <f>IFERROR(AVERAGE(Table1[[#This Row],[ROA 2012]:[ROA 2021]]), "x")</f>
        <v>0.18180395348679848</v>
      </c>
      <c r="BN2024" s="1">
        <f>SUM(Table1[[#This Row],[B/M Rank]:[ROA Rank]])</f>
        <v>0</v>
      </c>
    </row>
    <row r="2025" spans="1:66" x14ac:dyDescent="0.25">
      <c r="A2025" s="1" t="s">
        <v>2721</v>
      </c>
      <c r="B2025" s="1" t="s">
        <v>772</v>
      </c>
      <c r="C2025" s="1" t="s">
        <v>769</v>
      </c>
      <c r="D2025" s="1" t="s">
        <v>107</v>
      </c>
      <c r="E2025" s="1" t="s">
        <v>108</v>
      </c>
      <c r="F2025" s="1">
        <v>1030</v>
      </c>
      <c r="G2025" s="19"/>
      <c r="H2025" s="19"/>
      <c r="I2025" s="19"/>
      <c r="J2025" s="19"/>
      <c r="K2025" s="1"/>
      <c r="L2025" s="19"/>
      <c r="M2025" s="1">
        <v>2018</v>
      </c>
      <c r="T2025" s="1">
        <v>5.0999999999999996</v>
      </c>
      <c r="U2025" s="1">
        <v>13.1</v>
      </c>
      <c r="V2025" s="1">
        <v>4</v>
      </c>
      <c r="W2025" s="1">
        <v>0.1</v>
      </c>
      <c r="X2025" s="1">
        <v>1.2</v>
      </c>
      <c r="Z2025" s="3">
        <f xml:space="preserve"> IFERROR(AVEDEV(Table1[[#This Row],[GP 2012]:[GP 2021]]) / Table1[[#This Row],[Avg GP]], "x")</f>
        <v>0.67488789237668168</v>
      </c>
      <c r="AA2025" s="2">
        <f xml:space="preserve"> IFERROR(AVERAGE(Table1[[#This Row],[GP 2012]:[GP 2021]]), "x")</f>
        <v>5.5750000000000002</v>
      </c>
      <c r="AB2025" s="11">
        <f>Table1[Equity]/Table1[Market Capital]</f>
        <v>0.45864077669902908</v>
      </c>
      <c r="AI2025" s="1">
        <v>40.299999999999997</v>
      </c>
      <c r="AJ2025" s="1">
        <v>85.6</v>
      </c>
      <c r="AK2025" s="1">
        <v>161.6</v>
      </c>
      <c r="AL2025" s="1">
        <v>746.8</v>
      </c>
      <c r="AM2025" s="1">
        <v>729.7</v>
      </c>
      <c r="AN2025" s="1">
        <v>472.4</v>
      </c>
      <c r="AO2025" s="3" t="str">
        <f xml:space="preserve"> IFERROR(Table1[[#This Row],[GP 2012]]/Table1[[#This Row],[Total Assets 2012]], "x")</f>
        <v>x</v>
      </c>
      <c r="AP2025" s="3" t="str">
        <f xml:space="preserve"> IFERROR(Table1[[#This Row],[GP 2013]]/Table1[[#This Row],[Total Assets 2013]], "x")</f>
        <v>x</v>
      </c>
      <c r="AQ2025" s="3" t="str">
        <f xml:space="preserve"> IFERROR(Table1[[#This Row],[GP 2014]]/Table1[[#This Row],[Total Assets 2014]], "x")</f>
        <v>x</v>
      </c>
      <c r="AR2025" s="3" t="str">
        <f xml:space="preserve"> IFERROR(Table1[[#This Row],[GP 2015]]/Table1[[#This Row],[Total Assets 2015]], "x")</f>
        <v>x</v>
      </c>
      <c r="AS2025" s="3" t="str">
        <f xml:space="preserve"> IFERROR(Table1[[#This Row],[GP 2016]]/Table1[[#This Row],[Total Assets 2016]], "x")</f>
        <v>x</v>
      </c>
      <c r="AT2025" s="3" t="str">
        <f xml:space="preserve"> IFERROR(Table1[[#This Row],[GP 2017]]/Table1[[#This Row],[Total Assets 2017]], "x")</f>
        <v>x</v>
      </c>
      <c r="AU2025" s="3">
        <f xml:space="preserve"> IFERROR(Table1[[#This Row],[GP 2018]]/Table1[[#This Row],[Total Assets 2018]], "x")</f>
        <v>0.12655086848635236</v>
      </c>
      <c r="AV2025" s="3">
        <f xml:space="preserve"> IFERROR(Table1[[#This Row],[GP 2019]]/Table1[[#This Row],[Total Assets 2019]], "x")</f>
        <v>0.1530373831775701</v>
      </c>
      <c r="AW2025" s="3">
        <f xml:space="preserve"> IFERROR(Table1[[#This Row],[GP 2020]]/Table1[[#This Row],[Total Assets 2020]], "x")</f>
        <v>2.4752475247524754E-2</v>
      </c>
      <c r="AX2025" s="3">
        <f xml:space="preserve"> IFERROR(Table1[[#This Row],[GP 2021]]/Table1[[#This Row],[Total Assets 2021]], "x")</f>
        <v>1.3390465988216392E-4</v>
      </c>
      <c r="AY2025" s="3">
        <f xml:space="preserve"> IFERROR(Table1[[#This Row],[GP TTM]]/Table1[[#This Row],[Total Assets TTM]], "x")</f>
        <v>1.644511443058791E-3</v>
      </c>
      <c r="BA2025" s="3" t="str">
        <f xml:space="preserve"> IFERROR(ABS(Table1[[#This Row],[ROA 2013]]-Table1[[#This Row],[ROA 2012]]), "x")</f>
        <v>x</v>
      </c>
      <c r="BB2025" s="3" t="str">
        <f xml:space="preserve"> IFERROR(ABS(Table1[[#This Row],[ROA 2014]]-Table1[[#This Row],[ROA 2013]]), "x")</f>
        <v>x</v>
      </c>
      <c r="BC2025" s="3" t="str">
        <f xml:space="preserve"> IFERROR(ABS(Table1[[#This Row],[ROA 2015]]-Table1[[#This Row],[ROA 2014]]), "x")</f>
        <v>x</v>
      </c>
      <c r="BD2025" s="3" t="str">
        <f xml:space="preserve"> IFERROR(ABS(Table1[[#This Row],[ROA 2016]]-Table1[[#This Row],[ROA 2015]]), "x")</f>
        <v>x</v>
      </c>
      <c r="BE2025" s="3" t="str">
        <f xml:space="preserve"> IFERROR(ABS(Table1[[#This Row],[ROA 2017]]-Table1[[#This Row],[ROA 2016]]), "x")</f>
        <v>x</v>
      </c>
      <c r="BF2025" s="3" t="str">
        <f xml:space="preserve"> IFERROR(ABS(Table1[[#This Row],[ROA 2018]]-Table1[[#This Row],[ROA 2017]]), "x")</f>
        <v>x</v>
      </c>
      <c r="BG2025" s="3">
        <f xml:space="preserve"> IFERROR(ABS(Table1[[#This Row],[ROA 2019]]-Table1[[#This Row],[ROA 2018]]), "x")</f>
        <v>2.6486514691217738E-2</v>
      </c>
      <c r="BH2025" s="3">
        <f xml:space="preserve"> IFERROR(ABS(Table1[[#This Row],[ROA 2020]]-Table1[[#This Row],[ROA 2019]]), "x")</f>
        <v>0.12828490793004535</v>
      </c>
      <c r="BI2025" s="3">
        <f xml:space="preserve"> IFERROR(ABS(Table1[[#This Row],[ROA 2021]]-Table1[[#This Row],[ROA 2020]]), "x")</f>
        <v>2.461857058764259E-2</v>
      </c>
      <c r="BJ2025" s="3">
        <f xml:space="preserve"> IFERROR(AVERAGE(Table1[[#This Row],[ROA 2013-2012]:[ROA 2021-2020]]), "x")</f>
        <v>5.9796664402968554E-2</v>
      </c>
      <c r="BK2025" s="3">
        <f>IFERROR(AVERAGE(Table1[[#This Row],[ROA 2012]:[ROA 2021]]), "x")</f>
        <v>7.6118657892832342E-2</v>
      </c>
      <c r="BN2025" s="1">
        <f>SUM(Table1[[#This Row],[B/M Rank]:[ROA Rank]])</f>
        <v>0</v>
      </c>
    </row>
    <row r="2026" spans="1:66" x14ac:dyDescent="0.25">
      <c r="A2026" s="1" t="s">
        <v>4173</v>
      </c>
      <c r="B2026" s="1" t="s">
        <v>1877</v>
      </c>
      <c r="C2026" s="1" t="s">
        <v>1878</v>
      </c>
      <c r="D2026" s="1" t="s">
        <v>107</v>
      </c>
      <c r="E2026" s="1" t="s">
        <v>108</v>
      </c>
      <c r="F2026" s="1">
        <v>1040</v>
      </c>
      <c r="G2026" s="19"/>
      <c r="H2026" s="19"/>
      <c r="I2026" s="19"/>
      <c r="J2026" s="19"/>
      <c r="K2026" s="1"/>
      <c r="L2026" s="19"/>
      <c r="M2026" s="1">
        <v>2012</v>
      </c>
      <c r="N2026" s="1">
        <v>444.1</v>
      </c>
      <c r="O2026" s="1">
        <v>453.8</v>
      </c>
      <c r="P2026" s="1">
        <v>442.7</v>
      </c>
      <c r="Q2026" s="1">
        <v>370.3</v>
      </c>
      <c r="R2026" s="1">
        <v>323.2</v>
      </c>
      <c r="S2026" s="1">
        <v>327.10000000000002</v>
      </c>
      <c r="T2026" s="1">
        <v>358</v>
      </c>
      <c r="U2026" s="1">
        <v>368.6</v>
      </c>
      <c r="V2026" s="1">
        <v>347.7</v>
      </c>
      <c r="W2026" s="1">
        <v>408.9</v>
      </c>
      <c r="X2026" s="1">
        <v>443.1</v>
      </c>
      <c r="Z2026" s="3">
        <f xml:space="preserve"> IFERROR(AVEDEV(Table1[[#This Row],[GP 2012]:[GP 2021]]) / Table1[[#This Row],[Avg GP]], "x")</f>
        <v>0.11015503069399646</v>
      </c>
      <c r="AA2026" s="2">
        <f xml:space="preserve"> IFERROR(AVERAGE(Table1[[#This Row],[GP 2012]:[GP 2021]]), "x")</f>
        <v>384.44</v>
      </c>
      <c r="AB2026" s="11">
        <f>Table1[Equity]/Table1[Market Capital]</f>
        <v>0.85</v>
      </c>
      <c r="AC2026" s="15">
        <v>1555.9</v>
      </c>
      <c r="AD2026" s="15">
        <v>1587.6</v>
      </c>
      <c r="AE2026" s="15">
        <v>1862.1</v>
      </c>
      <c r="AF2026" s="15">
        <v>1817</v>
      </c>
      <c r="AG2026" s="15">
        <v>1873</v>
      </c>
      <c r="AH2026" s="15">
        <v>1750.7</v>
      </c>
      <c r="AI2026" s="15">
        <v>1645.9</v>
      </c>
      <c r="AJ2026" s="15">
        <v>1749.3</v>
      </c>
      <c r="AK2026" s="15">
        <v>1717.9</v>
      </c>
      <c r="AL2026" s="15">
        <v>1922</v>
      </c>
      <c r="AM2026" s="15">
        <v>1959.2</v>
      </c>
      <c r="AN2026" s="1">
        <v>884</v>
      </c>
      <c r="AO2026" s="3">
        <f xml:space="preserve"> IFERROR(Table1[[#This Row],[GP 2012]]/Table1[[#This Row],[Total Assets 2012]], "x")</f>
        <v>0.28542965486213767</v>
      </c>
      <c r="AP2026" s="3">
        <f xml:space="preserve"> IFERROR(Table1[[#This Row],[GP 2013]]/Table1[[#This Row],[Total Assets 2013]], "x")</f>
        <v>0.28584026203073826</v>
      </c>
      <c r="AQ2026" s="3">
        <f xml:space="preserve"> IFERROR(Table1[[#This Row],[GP 2014]]/Table1[[#This Row],[Total Assets 2014]], "x")</f>
        <v>0.23774233392406424</v>
      </c>
      <c r="AR2026" s="3">
        <f xml:space="preserve"> IFERROR(Table1[[#This Row],[GP 2015]]/Table1[[#This Row],[Total Assets 2015]], "x")</f>
        <v>0.20379746835443038</v>
      </c>
      <c r="AS2026" s="3">
        <f xml:space="preserve"> IFERROR(Table1[[#This Row],[GP 2016]]/Table1[[#This Row],[Total Assets 2016]], "x")</f>
        <v>0.17255739455419114</v>
      </c>
      <c r="AT2026" s="3">
        <f xml:space="preserve"> IFERROR(Table1[[#This Row],[GP 2017]]/Table1[[#This Row],[Total Assets 2017]], "x")</f>
        <v>0.18683954989432799</v>
      </c>
      <c r="AU2026" s="3">
        <f xml:space="preserve"> IFERROR(Table1[[#This Row],[GP 2018]]/Table1[[#This Row],[Total Assets 2018]], "x")</f>
        <v>0.21751017680296494</v>
      </c>
      <c r="AV2026" s="3">
        <f xml:space="preserve"> IFERROR(Table1[[#This Row],[GP 2019]]/Table1[[#This Row],[Total Assets 2019]], "x")</f>
        <v>0.21071285657119992</v>
      </c>
      <c r="AW2026" s="3">
        <f xml:space="preserve"> IFERROR(Table1[[#This Row],[GP 2020]]/Table1[[#This Row],[Total Assets 2020]], "x")</f>
        <v>0.20239827696606319</v>
      </c>
      <c r="AX2026" s="3">
        <f xml:space="preserve"> IFERROR(Table1[[#This Row],[GP 2021]]/Table1[[#This Row],[Total Assets 2021]], "x")</f>
        <v>0.21274713839750259</v>
      </c>
      <c r="AY2026" s="3">
        <f xml:space="preserve"> IFERROR(Table1[[#This Row],[GP TTM]]/Table1[[#This Row],[Total Assets TTM]], "x")</f>
        <v>0.22616374030216416</v>
      </c>
      <c r="BA2026" s="3">
        <f xml:space="preserve"> IFERROR(ABS(Table1[[#This Row],[ROA 2013]]-Table1[[#This Row],[ROA 2012]]), "x")</f>
        <v>4.1060716860058522E-4</v>
      </c>
      <c r="BB2026" s="3">
        <f xml:space="preserve"> IFERROR(ABS(Table1[[#This Row],[ROA 2014]]-Table1[[#This Row],[ROA 2013]]), "x")</f>
        <v>4.8097928106674015E-2</v>
      </c>
      <c r="BC2026" s="3">
        <f xml:space="preserve"> IFERROR(ABS(Table1[[#This Row],[ROA 2015]]-Table1[[#This Row],[ROA 2014]]), "x")</f>
        <v>3.3944865569633859E-2</v>
      </c>
      <c r="BD2026" s="3">
        <f xml:space="preserve"> IFERROR(ABS(Table1[[#This Row],[ROA 2016]]-Table1[[#This Row],[ROA 2015]]), "x")</f>
        <v>3.1240073800239243E-2</v>
      </c>
      <c r="BE2026" s="3">
        <f xml:space="preserve"> IFERROR(ABS(Table1[[#This Row],[ROA 2017]]-Table1[[#This Row],[ROA 2016]]), "x")</f>
        <v>1.4282155340136854E-2</v>
      </c>
      <c r="BF2026" s="3">
        <f xml:space="preserve"> IFERROR(ABS(Table1[[#This Row],[ROA 2018]]-Table1[[#This Row],[ROA 2017]]), "x")</f>
        <v>3.067062690863695E-2</v>
      </c>
      <c r="BG2026" s="3">
        <f xml:space="preserve"> IFERROR(ABS(Table1[[#This Row],[ROA 2019]]-Table1[[#This Row],[ROA 2018]]), "x")</f>
        <v>6.7973202317650194E-3</v>
      </c>
      <c r="BH2026" s="3">
        <f xml:space="preserve"> IFERROR(ABS(Table1[[#This Row],[ROA 2020]]-Table1[[#This Row],[ROA 2019]]), "x")</f>
        <v>8.3145796051367349E-3</v>
      </c>
      <c r="BI2026" s="3">
        <f xml:space="preserve"> IFERROR(ABS(Table1[[#This Row],[ROA 2021]]-Table1[[#This Row],[ROA 2020]]), "x")</f>
        <v>1.0348861431439399E-2</v>
      </c>
      <c r="BJ2026" s="3">
        <f xml:space="preserve"> IFERROR(AVERAGE(Table1[[#This Row],[ROA 2013-2012]:[ROA 2021-2020]]), "x")</f>
        <v>2.0456335351362518E-2</v>
      </c>
      <c r="BK2026" s="3">
        <f>IFERROR(AVERAGE(Table1[[#This Row],[ROA 2012]:[ROA 2021]]), "x")</f>
        <v>0.22155751123576203</v>
      </c>
      <c r="BN2026" s="1">
        <f>SUM(Table1[[#This Row],[B/M Rank]:[ROA Rank]])</f>
        <v>0</v>
      </c>
    </row>
    <row r="2027" spans="1:66" x14ac:dyDescent="0.25">
      <c r="A2027" s="1" t="s">
        <v>2257</v>
      </c>
      <c r="B2027" s="1" t="s">
        <v>298</v>
      </c>
      <c r="C2027" s="1" t="s">
        <v>299</v>
      </c>
      <c r="D2027" s="1" t="s">
        <v>107</v>
      </c>
      <c r="E2027" s="1" t="s">
        <v>108</v>
      </c>
      <c r="F2027" s="1">
        <v>1050</v>
      </c>
      <c r="G2027" s="19"/>
      <c r="H2027" s="19"/>
      <c r="I2027" s="19"/>
      <c r="J2027" s="19"/>
      <c r="K2027" s="1"/>
      <c r="L2027" s="19"/>
      <c r="M2027" s="1">
        <v>2012</v>
      </c>
      <c r="N2027" s="1">
        <v>71.599999999999994</v>
      </c>
      <c r="O2027" s="1">
        <v>85.3</v>
      </c>
      <c r="P2027" s="1">
        <v>105.2</v>
      </c>
      <c r="Q2027" s="1">
        <v>122.9</v>
      </c>
      <c r="R2027" s="1">
        <v>162.9</v>
      </c>
      <c r="S2027" s="1">
        <v>184.7</v>
      </c>
      <c r="T2027" s="1">
        <v>208.1</v>
      </c>
      <c r="U2027" s="1">
        <v>234.8</v>
      </c>
      <c r="V2027" s="1">
        <v>344.6</v>
      </c>
      <c r="W2027" s="1">
        <v>353.1</v>
      </c>
      <c r="X2027" s="1">
        <v>365.1</v>
      </c>
      <c r="Z2027" s="3">
        <f xml:space="preserve"> IFERROR(AVEDEV(Table1[[#This Row],[GP 2012]:[GP 2021]]) / Table1[[#This Row],[Avg GP]], "x")</f>
        <v>0.41780909673286348</v>
      </c>
      <c r="AA2027" s="2">
        <f xml:space="preserve"> IFERROR(AVERAGE(Table1[[#This Row],[GP 2012]:[GP 2021]]), "x")</f>
        <v>187.32</v>
      </c>
      <c r="AB2027" s="11">
        <f>Table1[Equity]/Table1[Market Capital]</f>
        <v>0.38285714285714284</v>
      </c>
      <c r="AC2027" s="1" t="s">
        <v>4368</v>
      </c>
      <c r="AD2027" s="1">
        <v>337.3</v>
      </c>
      <c r="AE2027" s="1">
        <v>376.6</v>
      </c>
      <c r="AF2027" s="1">
        <v>467.3</v>
      </c>
      <c r="AG2027" s="1">
        <v>494.4</v>
      </c>
      <c r="AH2027" s="1">
        <v>496.1</v>
      </c>
      <c r="AI2027" s="1">
        <v>578.4</v>
      </c>
      <c r="AJ2027" s="1">
        <v>637.70000000000005</v>
      </c>
      <c r="AK2027" s="1">
        <v>750</v>
      </c>
      <c r="AL2027" s="15">
        <v>1084.7</v>
      </c>
      <c r="AM2027" s="15">
        <v>1146</v>
      </c>
      <c r="AN2027" s="1">
        <v>402</v>
      </c>
      <c r="AO2027" s="3" t="str">
        <f xml:space="preserve"> IFERROR(Table1[[#This Row],[GP 2012]]/Table1[[#This Row],[Total Assets 2012]], "x")</f>
        <v>x</v>
      </c>
      <c r="AP2027" s="3">
        <f xml:space="preserve"> IFERROR(Table1[[#This Row],[GP 2013]]/Table1[[#This Row],[Total Assets 2013]], "x")</f>
        <v>0.25289060183812628</v>
      </c>
      <c r="AQ2027" s="3">
        <f xml:space="preserve"> IFERROR(Table1[[#This Row],[GP 2014]]/Table1[[#This Row],[Total Assets 2014]], "x")</f>
        <v>0.27934147636749868</v>
      </c>
      <c r="AR2027" s="3">
        <f xml:space="preserve"> IFERROR(Table1[[#This Row],[GP 2015]]/Table1[[#This Row],[Total Assets 2015]], "x")</f>
        <v>0.26300021399529211</v>
      </c>
      <c r="AS2027" s="3">
        <f xml:space="preserve"> IFERROR(Table1[[#This Row],[GP 2016]]/Table1[[#This Row],[Total Assets 2016]], "x")</f>
        <v>0.32949029126213597</v>
      </c>
      <c r="AT2027" s="3">
        <f xml:space="preserve"> IFERROR(Table1[[#This Row],[GP 2017]]/Table1[[#This Row],[Total Assets 2017]], "x")</f>
        <v>0.37230397097359397</v>
      </c>
      <c r="AU2027" s="3">
        <f xml:space="preserve"> IFERROR(Table1[[#This Row],[GP 2018]]/Table1[[#This Row],[Total Assets 2018]], "x")</f>
        <v>0.35978561549100968</v>
      </c>
      <c r="AV2027" s="3">
        <f xml:space="preserve"> IFERROR(Table1[[#This Row],[GP 2019]]/Table1[[#This Row],[Total Assets 2019]], "x")</f>
        <v>0.36819821232554489</v>
      </c>
      <c r="AW2027" s="3">
        <f xml:space="preserve"> IFERROR(Table1[[#This Row],[GP 2020]]/Table1[[#This Row],[Total Assets 2020]], "x")</f>
        <v>0.45946666666666669</v>
      </c>
      <c r="AX2027" s="3">
        <f xml:space="preserve"> IFERROR(Table1[[#This Row],[GP 2021]]/Table1[[#This Row],[Total Assets 2021]], "x")</f>
        <v>0.32552779570388124</v>
      </c>
      <c r="AY2027" s="3">
        <f xml:space="preserve"> IFERROR(Table1[[#This Row],[GP TTM]]/Table1[[#This Row],[Total Assets TTM]], "x")</f>
        <v>0.31858638743455497</v>
      </c>
      <c r="BA2027" s="3" t="str">
        <f xml:space="preserve"> IFERROR(ABS(Table1[[#This Row],[ROA 2013]]-Table1[[#This Row],[ROA 2012]]), "x")</f>
        <v>x</v>
      </c>
      <c r="BB2027" s="3">
        <f xml:space="preserve"> IFERROR(ABS(Table1[[#This Row],[ROA 2014]]-Table1[[#This Row],[ROA 2013]]), "x")</f>
        <v>2.6450874529372392E-2</v>
      </c>
      <c r="BC2027" s="3">
        <f xml:space="preserve"> IFERROR(ABS(Table1[[#This Row],[ROA 2015]]-Table1[[#This Row],[ROA 2014]]), "x")</f>
        <v>1.6341262372206566E-2</v>
      </c>
      <c r="BD2027" s="3">
        <f xml:space="preserve"> IFERROR(ABS(Table1[[#This Row],[ROA 2016]]-Table1[[#This Row],[ROA 2015]]), "x")</f>
        <v>6.6490077266843861E-2</v>
      </c>
      <c r="BE2027" s="3">
        <f xml:space="preserve"> IFERROR(ABS(Table1[[#This Row],[ROA 2017]]-Table1[[#This Row],[ROA 2016]]), "x")</f>
        <v>4.2813679711457997E-2</v>
      </c>
      <c r="BF2027" s="3">
        <f xml:space="preserve"> IFERROR(ABS(Table1[[#This Row],[ROA 2018]]-Table1[[#This Row],[ROA 2017]]), "x")</f>
        <v>1.2518355482584287E-2</v>
      </c>
      <c r="BG2027" s="3">
        <f xml:space="preserve"> IFERROR(ABS(Table1[[#This Row],[ROA 2019]]-Table1[[#This Row],[ROA 2018]]), "x")</f>
        <v>8.4125968345352131E-3</v>
      </c>
      <c r="BH2027" s="3">
        <f xml:space="preserve"> IFERROR(ABS(Table1[[#This Row],[ROA 2020]]-Table1[[#This Row],[ROA 2019]]), "x")</f>
        <v>9.1268454341121796E-2</v>
      </c>
      <c r="BI2027" s="3">
        <f xml:space="preserve"> IFERROR(ABS(Table1[[#This Row],[ROA 2021]]-Table1[[#This Row],[ROA 2020]]), "x")</f>
        <v>0.13393887096278545</v>
      </c>
      <c r="BJ2027" s="3">
        <f xml:space="preserve"> IFERROR(AVERAGE(Table1[[#This Row],[ROA 2013-2012]:[ROA 2021-2020]]), "x")</f>
        <v>4.9779271437613445E-2</v>
      </c>
      <c r="BK2027" s="3">
        <f>IFERROR(AVERAGE(Table1[[#This Row],[ROA 2012]:[ROA 2021]]), "x")</f>
        <v>0.33444498273597217</v>
      </c>
      <c r="BN2027" s="1">
        <f>SUM(Table1[[#This Row],[B/M Rank]:[ROA Rank]])</f>
        <v>0</v>
      </c>
    </row>
    <row r="2028" spans="1:66" x14ac:dyDescent="0.25">
      <c r="A2028" s="1" t="s">
        <v>2468</v>
      </c>
      <c r="B2028" s="1" t="s">
        <v>519</v>
      </c>
      <c r="C2028" s="1" t="s">
        <v>510</v>
      </c>
      <c r="D2028" s="1" t="s">
        <v>152</v>
      </c>
      <c r="E2028" s="1" t="s">
        <v>108</v>
      </c>
      <c r="F2028" s="1">
        <v>1050</v>
      </c>
      <c r="G2028" s="19"/>
      <c r="H2028" s="19"/>
      <c r="I2028" s="19"/>
      <c r="J2028" s="19"/>
      <c r="K2028" s="1"/>
      <c r="L2028" s="19"/>
      <c r="M2028" s="1">
        <v>2018</v>
      </c>
      <c r="S2028" s="1">
        <v>39.6</v>
      </c>
      <c r="T2028" s="1">
        <v>62.8</v>
      </c>
      <c r="U2028" s="1">
        <v>72.3</v>
      </c>
      <c r="V2028" s="1">
        <v>114.7</v>
      </c>
      <c r="W2028" s="1">
        <v>158.5</v>
      </c>
      <c r="X2028" s="1">
        <v>158.5</v>
      </c>
      <c r="Z2028" s="3">
        <f xml:space="preserve"> IFERROR(AVEDEV(Table1[[#This Row],[GP 2012]:[GP 2021]]) / Table1[[#This Row],[Avg GP]], "x")</f>
        <v>0.41991515963384685</v>
      </c>
      <c r="AA2028" s="2">
        <f xml:space="preserve"> IFERROR(AVERAGE(Table1[[#This Row],[GP 2012]:[GP 2021]]), "x")</f>
        <v>89.58</v>
      </c>
      <c r="AB2028" s="11">
        <f>Table1[Equity]/Table1[Market Capital]</f>
        <v>0.33200000000000002</v>
      </c>
      <c r="AH2028" s="1" t="s">
        <v>4368</v>
      </c>
      <c r="AI2028" s="1">
        <v>231.3</v>
      </c>
      <c r="AJ2028" s="1">
        <v>317.10000000000002</v>
      </c>
      <c r="AK2028" s="1">
        <v>440.6</v>
      </c>
      <c r="AL2028" s="1">
        <v>569.29999999999995</v>
      </c>
      <c r="AM2028" s="1">
        <v>569.29999999999995</v>
      </c>
      <c r="AN2028" s="1">
        <v>348.6</v>
      </c>
      <c r="AO2028" s="3" t="str">
        <f xml:space="preserve"> IFERROR(Table1[[#This Row],[GP 2012]]/Table1[[#This Row],[Total Assets 2012]], "x")</f>
        <v>x</v>
      </c>
      <c r="AP2028" s="3" t="str">
        <f xml:space="preserve"> IFERROR(Table1[[#This Row],[GP 2013]]/Table1[[#This Row],[Total Assets 2013]], "x")</f>
        <v>x</v>
      </c>
      <c r="AQ2028" s="3" t="str">
        <f xml:space="preserve"> IFERROR(Table1[[#This Row],[GP 2014]]/Table1[[#This Row],[Total Assets 2014]], "x")</f>
        <v>x</v>
      </c>
      <c r="AR2028" s="3" t="str">
        <f xml:space="preserve"> IFERROR(Table1[[#This Row],[GP 2015]]/Table1[[#This Row],[Total Assets 2015]], "x")</f>
        <v>x</v>
      </c>
      <c r="AS2028" s="3" t="str">
        <f xml:space="preserve"> IFERROR(Table1[[#This Row],[GP 2016]]/Table1[[#This Row],[Total Assets 2016]], "x")</f>
        <v>x</v>
      </c>
      <c r="AT2028" s="3" t="str">
        <f xml:space="preserve"> IFERROR(Table1[[#This Row],[GP 2017]]/Table1[[#This Row],[Total Assets 2017]], "x")</f>
        <v>x</v>
      </c>
      <c r="AU2028" s="3">
        <f xml:space="preserve"> IFERROR(Table1[[#This Row],[GP 2018]]/Table1[[#This Row],[Total Assets 2018]], "x")</f>
        <v>0.27150886294855164</v>
      </c>
      <c r="AV2028" s="3">
        <f xml:space="preserve"> IFERROR(Table1[[#This Row],[GP 2019]]/Table1[[#This Row],[Total Assets 2019]], "x")</f>
        <v>0.22800378429517501</v>
      </c>
      <c r="AW2028" s="3">
        <f xml:space="preserve"> IFERROR(Table1[[#This Row],[GP 2020]]/Table1[[#This Row],[Total Assets 2020]], "x")</f>
        <v>0.26032682705401722</v>
      </c>
      <c r="AX2028" s="3">
        <f xml:space="preserve"> IFERROR(Table1[[#This Row],[GP 2021]]/Table1[[#This Row],[Total Assets 2021]], "x")</f>
        <v>0.27841208501668718</v>
      </c>
      <c r="AY2028" s="3">
        <f xml:space="preserve"> IFERROR(Table1[[#This Row],[GP TTM]]/Table1[[#This Row],[Total Assets TTM]], "x")</f>
        <v>0.27841208501668718</v>
      </c>
      <c r="BA2028" s="3" t="str">
        <f xml:space="preserve"> IFERROR(ABS(Table1[[#This Row],[ROA 2013]]-Table1[[#This Row],[ROA 2012]]), "x")</f>
        <v>x</v>
      </c>
      <c r="BB2028" s="3" t="str">
        <f xml:space="preserve"> IFERROR(ABS(Table1[[#This Row],[ROA 2014]]-Table1[[#This Row],[ROA 2013]]), "x")</f>
        <v>x</v>
      </c>
      <c r="BC2028" s="3" t="str">
        <f xml:space="preserve"> IFERROR(ABS(Table1[[#This Row],[ROA 2015]]-Table1[[#This Row],[ROA 2014]]), "x")</f>
        <v>x</v>
      </c>
      <c r="BD2028" s="3" t="str">
        <f xml:space="preserve"> IFERROR(ABS(Table1[[#This Row],[ROA 2016]]-Table1[[#This Row],[ROA 2015]]), "x")</f>
        <v>x</v>
      </c>
      <c r="BE2028" s="3" t="str">
        <f xml:space="preserve"> IFERROR(ABS(Table1[[#This Row],[ROA 2017]]-Table1[[#This Row],[ROA 2016]]), "x")</f>
        <v>x</v>
      </c>
      <c r="BF2028" s="3" t="str">
        <f xml:space="preserve"> IFERROR(ABS(Table1[[#This Row],[ROA 2018]]-Table1[[#This Row],[ROA 2017]]), "x")</f>
        <v>x</v>
      </c>
      <c r="BG2028" s="3">
        <f xml:space="preserve"> IFERROR(ABS(Table1[[#This Row],[ROA 2019]]-Table1[[#This Row],[ROA 2018]]), "x")</f>
        <v>4.3505078653376633E-2</v>
      </c>
      <c r="BH2028" s="3">
        <f xml:space="preserve"> IFERROR(ABS(Table1[[#This Row],[ROA 2020]]-Table1[[#This Row],[ROA 2019]]), "x")</f>
        <v>3.2323042758842208E-2</v>
      </c>
      <c r="BI2028" s="3">
        <f xml:space="preserve"> IFERROR(ABS(Table1[[#This Row],[ROA 2021]]-Table1[[#This Row],[ROA 2020]]), "x")</f>
        <v>1.8085257962669965E-2</v>
      </c>
      <c r="BJ2028" s="3">
        <f xml:space="preserve"> IFERROR(AVERAGE(Table1[[#This Row],[ROA 2013-2012]:[ROA 2021-2020]]), "x")</f>
        <v>3.1304459791629602E-2</v>
      </c>
      <c r="BK2028" s="3">
        <f>IFERROR(AVERAGE(Table1[[#This Row],[ROA 2012]:[ROA 2021]]), "x")</f>
        <v>0.25956288982860776</v>
      </c>
      <c r="BN2028" s="1">
        <f>SUM(Table1[[#This Row],[B/M Rank]:[ROA Rank]])</f>
        <v>0</v>
      </c>
    </row>
    <row r="2029" spans="1:66" x14ac:dyDescent="0.25">
      <c r="A2029" s="1" t="s">
        <v>2471</v>
      </c>
      <c r="B2029" s="1" t="s">
        <v>522</v>
      </c>
      <c r="C2029" s="1" t="s">
        <v>523</v>
      </c>
      <c r="D2029" s="1" t="s">
        <v>152</v>
      </c>
      <c r="E2029" s="1" t="s">
        <v>108</v>
      </c>
      <c r="F2029" s="1">
        <v>1050</v>
      </c>
      <c r="G2029" s="19"/>
      <c r="H2029" s="19"/>
      <c r="I2029" s="19"/>
      <c r="J2029" s="19"/>
      <c r="K2029" s="1"/>
      <c r="L2029" s="19"/>
      <c r="M2029" s="1">
        <v>2012</v>
      </c>
      <c r="N2029" s="1">
        <v>124</v>
      </c>
      <c r="O2029" s="1">
        <v>108.9</v>
      </c>
      <c r="P2029" s="1">
        <v>143.1</v>
      </c>
      <c r="Q2029" s="1">
        <v>173.1</v>
      </c>
      <c r="R2029" s="1">
        <v>186.9</v>
      </c>
      <c r="S2029" s="1">
        <v>183.1</v>
      </c>
      <c r="T2029" s="1">
        <v>102.8</v>
      </c>
      <c r="U2029" s="1">
        <v>86.1</v>
      </c>
      <c r="V2029" s="1">
        <v>141.19999999999999</v>
      </c>
      <c r="W2029" s="1">
        <v>126.5</v>
      </c>
      <c r="X2029" s="1">
        <v>123.2</v>
      </c>
      <c r="Z2029" s="3">
        <f xml:space="preserve"> IFERROR(AVEDEV(Table1[[#This Row],[GP 2012]:[GP 2021]]) / Table1[[#This Row],[Avg GP]], "x")</f>
        <v>0.20287853456422184</v>
      </c>
      <c r="AA2029" s="2">
        <f xml:space="preserve"> IFERROR(AVERAGE(Table1[[#This Row],[GP 2012]:[GP 2021]]), "x")</f>
        <v>137.57</v>
      </c>
      <c r="AB2029" s="11">
        <f>Table1[Equity]/Table1[Market Capital]</f>
        <v>0.40342857142857147</v>
      </c>
      <c r="AC2029" s="1">
        <v>704</v>
      </c>
      <c r="AD2029" s="1">
        <v>755.3</v>
      </c>
      <c r="AE2029" s="1">
        <v>751.2</v>
      </c>
      <c r="AF2029" s="15">
        <v>1687</v>
      </c>
      <c r="AG2029" s="15">
        <v>1516.8</v>
      </c>
      <c r="AH2029" s="15">
        <v>1234.8</v>
      </c>
      <c r="AI2029" s="15">
        <v>1225</v>
      </c>
      <c r="AJ2029" s="15">
        <v>1208.0999999999999</v>
      </c>
      <c r="AK2029" s="1">
        <v>745.2</v>
      </c>
      <c r="AL2029" s="1">
        <v>954.9</v>
      </c>
      <c r="AM2029" s="1">
        <v>983.3</v>
      </c>
      <c r="AN2029" s="1">
        <v>423.6</v>
      </c>
      <c r="AO2029" s="3">
        <f xml:space="preserve"> IFERROR(Table1[[#This Row],[GP 2012]]/Table1[[#This Row],[Total Assets 2012]], "x")</f>
        <v>0.17613636363636365</v>
      </c>
      <c r="AP2029" s="3">
        <f xml:space="preserve"> IFERROR(Table1[[#This Row],[GP 2013]]/Table1[[#This Row],[Total Assets 2013]], "x")</f>
        <v>0.14418112008473455</v>
      </c>
      <c r="AQ2029" s="3">
        <f xml:space="preserve"> IFERROR(Table1[[#This Row],[GP 2014]]/Table1[[#This Row],[Total Assets 2014]], "x")</f>
        <v>0.19049520766773162</v>
      </c>
      <c r="AR2029" s="3">
        <f xml:space="preserve"> IFERROR(Table1[[#This Row],[GP 2015]]/Table1[[#This Row],[Total Assets 2015]], "x")</f>
        <v>0.10260818020154119</v>
      </c>
      <c r="AS2029" s="3">
        <f xml:space="preserve"> IFERROR(Table1[[#This Row],[GP 2016]]/Table1[[#This Row],[Total Assets 2016]], "x")</f>
        <v>0.12321993670886076</v>
      </c>
      <c r="AT2029" s="3">
        <f xml:space="preserve"> IFERROR(Table1[[#This Row],[GP 2017]]/Table1[[#This Row],[Total Assets 2017]], "x")</f>
        <v>0.14828312277291869</v>
      </c>
      <c r="AU2029" s="3">
        <f xml:space="preserve"> IFERROR(Table1[[#This Row],[GP 2018]]/Table1[[#This Row],[Total Assets 2018]], "x")</f>
        <v>8.3918367346938777E-2</v>
      </c>
      <c r="AV2029" s="3">
        <f xml:space="preserve"> IFERROR(Table1[[#This Row],[GP 2019]]/Table1[[#This Row],[Total Assets 2019]], "x")</f>
        <v>7.1268934690836852E-2</v>
      </c>
      <c r="AW2029" s="3">
        <f xml:space="preserve"> IFERROR(Table1[[#This Row],[GP 2020]]/Table1[[#This Row],[Total Assets 2020]], "x")</f>
        <v>0.18947933440687062</v>
      </c>
      <c r="AX2029" s="3">
        <f xml:space="preserve"> IFERROR(Table1[[#This Row],[GP 2021]]/Table1[[#This Row],[Total Assets 2021]], "x")</f>
        <v>0.13247460467064615</v>
      </c>
      <c r="AY2029" s="3">
        <f xml:space="preserve"> IFERROR(Table1[[#This Row],[GP TTM]]/Table1[[#This Row],[Total Assets TTM]], "x")</f>
        <v>0.12529238279263705</v>
      </c>
      <c r="BA2029" s="3">
        <f xml:space="preserve"> IFERROR(ABS(Table1[[#This Row],[ROA 2013]]-Table1[[#This Row],[ROA 2012]]), "x")</f>
        <v>3.1955243551629098E-2</v>
      </c>
      <c r="BB2029" s="3">
        <f xml:space="preserve"> IFERROR(ABS(Table1[[#This Row],[ROA 2014]]-Table1[[#This Row],[ROA 2013]]), "x")</f>
        <v>4.6314087582997071E-2</v>
      </c>
      <c r="BC2029" s="3">
        <f xml:space="preserve"> IFERROR(ABS(Table1[[#This Row],[ROA 2015]]-Table1[[#This Row],[ROA 2014]]), "x")</f>
        <v>8.7887027466190426E-2</v>
      </c>
      <c r="BD2029" s="3">
        <f xml:space="preserve"> IFERROR(ABS(Table1[[#This Row],[ROA 2016]]-Table1[[#This Row],[ROA 2015]]), "x")</f>
        <v>2.061175650731957E-2</v>
      </c>
      <c r="BE2029" s="3">
        <f xml:space="preserve"> IFERROR(ABS(Table1[[#This Row],[ROA 2017]]-Table1[[#This Row],[ROA 2016]]), "x")</f>
        <v>2.5063186064057927E-2</v>
      </c>
      <c r="BF2029" s="3">
        <f xml:space="preserve"> IFERROR(ABS(Table1[[#This Row],[ROA 2018]]-Table1[[#This Row],[ROA 2017]]), "x")</f>
        <v>6.4364755425979914E-2</v>
      </c>
      <c r="BG2029" s="3">
        <f xml:space="preserve"> IFERROR(ABS(Table1[[#This Row],[ROA 2019]]-Table1[[#This Row],[ROA 2018]]), "x")</f>
        <v>1.2649432656101925E-2</v>
      </c>
      <c r="BH2029" s="3">
        <f xml:space="preserve"> IFERROR(ABS(Table1[[#This Row],[ROA 2020]]-Table1[[#This Row],[ROA 2019]]), "x")</f>
        <v>0.11821039971603377</v>
      </c>
      <c r="BI2029" s="3">
        <f xml:space="preserve"> IFERROR(ABS(Table1[[#This Row],[ROA 2021]]-Table1[[#This Row],[ROA 2020]]), "x")</f>
        <v>5.7004729736224474E-2</v>
      </c>
      <c r="BJ2029" s="3">
        <f xml:space="preserve"> IFERROR(AVERAGE(Table1[[#This Row],[ROA 2013-2012]:[ROA 2021-2020]]), "x")</f>
        <v>5.1562290967392684E-2</v>
      </c>
      <c r="BK2029" s="3">
        <f>IFERROR(AVERAGE(Table1[[#This Row],[ROA 2012]:[ROA 2021]]), "x")</f>
        <v>0.13620651721874427</v>
      </c>
      <c r="BN2029" s="1">
        <f>SUM(Table1[[#This Row],[B/M Rank]:[ROA Rank]])</f>
        <v>0</v>
      </c>
    </row>
    <row r="2030" spans="1:66" x14ac:dyDescent="0.25">
      <c r="A2030" s="1" t="s">
        <v>3816</v>
      </c>
      <c r="B2030" s="1" t="s">
        <v>1536</v>
      </c>
      <c r="C2030" s="1" t="s">
        <v>1499</v>
      </c>
      <c r="D2030" s="1" t="s">
        <v>440</v>
      </c>
      <c r="E2030" s="1" t="s">
        <v>108</v>
      </c>
      <c r="F2030" s="1">
        <v>1060</v>
      </c>
      <c r="G2030" s="19"/>
      <c r="H2030" s="19"/>
      <c r="I2030" s="19"/>
      <c r="J2030" s="19"/>
      <c r="K2030" s="1"/>
      <c r="L2030" s="19"/>
      <c r="M2030" s="1">
        <v>2012</v>
      </c>
      <c r="N2030" s="1">
        <v>3.9</v>
      </c>
      <c r="O2030" s="1">
        <v>9.6999999999999993</v>
      </c>
      <c r="P2030" s="1">
        <v>5.9</v>
      </c>
      <c r="Q2030" s="1">
        <v>18.899999999999999</v>
      </c>
      <c r="R2030" s="1">
        <v>32.9</v>
      </c>
      <c r="S2030" s="1">
        <v>18.399999999999999</v>
      </c>
      <c r="T2030" s="1">
        <v>10.5</v>
      </c>
      <c r="U2030" s="1">
        <v>16.899999999999999</v>
      </c>
      <c r="V2030" s="1">
        <v>-16.100000000000001</v>
      </c>
      <c r="W2030" s="1">
        <v>0</v>
      </c>
      <c r="X2030" s="1">
        <v>1.7</v>
      </c>
      <c r="Z2030" s="3">
        <f xml:space="preserve"> IFERROR(AVEDEV(Table1[[#This Row],[GP 2012]:[GP 2021]]) / Table1[[#This Row],[Avg GP]], "x")</f>
        <v>0.9326732673267325</v>
      </c>
      <c r="AA2030" s="2">
        <f xml:space="preserve"> IFERROR(AVERAGE(Table1[[#This Row],[GP 2012]:[GP 2021]]), "x")</f>
        <v>10.1</v>
      </c>
      <c r="AB2030" s="11">
        <f>Table1[Equity]/Table1[Market Capital]</f>
        <v>0.35254716981132073</v>
      </c>
      <c r="AC2030" s="1">
        <v>220.5</v>
      </c>
      <c r="AD2030" s="1">
        <v>190.9</v>
      </c>
      <c r="AE2030" s="1">
        <v>187.1</v>
      </c>
      <c r="AF2030" s="1">
        <v>148.9</v>
      </c>
      <c r="AG2030" s="1">
        <v>266.8</v>
      </c>
      <c r="AH2030" s="1">
        <v>263.8</v>
      </c>
      <c r="AI2030" s="1">
        <v>233</v>
      </c>
      <c r="AJ2030" s="1">
        <v>268.60000000000002</v>
      </c>
      <c r="AK2030" s="1">
        <v>228.2</v>
      </c>
      <c r="AL2030" s="1">
        <v>233.2</v>
      </c>
      <c r="AM2030" s="1">
        <v>398.9</v>
      </c>
      <c r="AN2030" s="1">
        <v>373.7</v>
      </c>
      <c r="AO2030" s="3">
        <f xml:space="preserve"> IFERROR(Table1[[#This Row],[GP 2012]]/Table1[[#This Row],[Total Assets 2012]], "x")</f>
        <v>1.7687074829931971E-2</v>
      </c>
      <c r="AP2030" s="3">
        <f xml:space="preserve"> IFERROR(Table1[[#This Row],[GP 2013]]/Table1[[#This Row],[Total Assets 2013]], "x")</f>
        <v>5.0811943425877415E-2</v>
      </c>
      <c r="AQ2030" s="3">
        <f xml:space="preserve"> IFERROR(Table1[[#This Row],[GP 2014]]/Table1[[#This Row],[Total Assets 2014]], "x")</f>
        <v>3.1533939070016039E-2</v>
      </c>
      <c r="AR2030" s="3">
        <f xml:space="preserve"> IFERROR(Table1[[#This Row],[GP 2015]]/Table1[[#This Row],[Total Assets 2015]], "x")</f>
        <v>0.12693082605775688</v>
      </c>
      <c r="AS2030" s="3">
        <f xml:space="preserve"> IFERROR(Table1[[#This Row],[GP 2016]]/Table1[[#This Row],[Total Assets 2016]], "x")</f>
        <v>0.12331334332833582</v>
      </c>
      <c r="AT2030" s="3">
        <f xml:space="preserve"> IFERROR(Table1[[#This Row],[GP 2017]]/Table1[[#This Row],[Total Assets 2017]], "x")</f>
        <v>6.9749810462471556E-2</v>
      </c>
      <c r="AU2030" s="3">
        <f xml:space="preserve"> IFERROR(Table1[[#This Row],[GP 2018]]/Table1[[#This Row],[Total Assets 2018]], "x")</f>
        <v>4.5064377682403435E-2</v>
      </c>
      <c r="AV2030" s="3">
        <f xml:space="preserve"> IFERROR(Table1[[#This Row],[GP 2019]]/Table1[[#This Row],[Total Assets 2019]], "x")</f>
        <v>6.2918838421444523E-2</v>
      </c>
      <c r="AW2030" s="3">
        <f xml:space="preserve"> IFERROR(Table1[[#This Row],[GP 2020]]/Table1[[#This Row],[Total Assets 2020]], "x")</f>
        <v>-7.0552147239263813E-2</v>
      </c>
      <c r="AX2030" s="3">
        <f xml:space="preserve"> IFERROR(Table1[[#This Row],[GP 2021]]/Table1[[#This Row],[Total Assets 2021]], "x")</f>
        <v>0</v>
      </c>
      <c r="AY2030" s="3">
        <f xml:space="preserve"> IFERROR(Table1[[#This Row],[GP TTM]]/Table1[[#This Row],[Total Assets TTM]], "x")</f>
        <v>4.2617197292554527E-3</v>
      </c>
      <c r="BA2030" s="3">
        <f xml:space="preserve"> IFERROR(ABS(Table1[[#This Row],[ROA 2013]]-Table1[[#This Row],[ROA 2012]]), "x")</f>
        <v>3.3124868595945448E-2</v>
      </c>
      <c r="BB2030" s="3">
        <f xml:space="preserve"> IFERROR(ABS(Table1[[#This Row],[ROA 2014]]-Table1[[#This Row],[ROA 2013]]), "x")</f>
        <v>1.9278004355861376E-2</v>
      </c>
      <c r="BC2030" s="3">
        <f xml:space="preserve"> IFERROR(ABS(Table1[[#This Row],[ROA 2015]]-Table1[[#This Row],[ROA 2014]]), "x")</f>
        <v>9.5396886987740848E-2</v>
      </c>
      <c r="BD2030" s="3">
        <f xml:space="preserve"> IFERROR(ABS(Table1[[#This Row],[ROA 2016]]-Table1[[#This Row],[ROA 2015]]), "x")</f>
        <v>3.6174827294210565E-3</v>
      </c>
      <c r="BE2030" s="3">
        <f xml:space="preserve"> IFERROR(ABS(Table1[[#This Row],[ROA 2017]]-Table1[[#This Row],[ROA 2016]]), "x")</f>
        <v>5.3563532865864266E-2</v>
      </c>
      <c r="BF2030" s="3">
        <f xml:space="preserve"> IFERROR(ABS(Table1[[#This Row],[ROA 2018]]-Table1[[#This Row],[ROA 2017]]), "x")</f>
        <v>2.4685432780068121E-2</v>
      </c>
      <c r="BG2030" s="3">
        <f xml:space="preserve"> IFERROR(ABS(Table1[[#This Row],[ROA 2019]]-Table1[[#This Row],[ROA 2018]]), "x")</f>
        <v>1.7854460739041088E-2</v>
      </c>
      <c r="BH2030" s="3">
        <f xml:space="preserve"> IFERROR(ABS(Table1[[#This Row],[ROA 2020]]-Table1[[#This Row],[ROA 2019]]), "x")</f>
        <v>0.13347098566070834</v>
      </c>
      <c r="BI2030" s="3">
        <f xml:space="preserve"> IFERROR(ABS(Table1[[#This Row],[ROA 2021]]-Table1[[#This Row],[ROA 2020]]), "x")</f>
        <v>7.0552147239263813E-2</v>
      </c>
      <c r="BJ2030" s="3">
        <f xml:space="preserve"> IFERROR(AVERAGE(Table1[[#This Row],[ROA 2013-2012]:[ROA 2021-2020]]), "x")</f>
        <v>5.0171533550434938E-2</v>
      </c>
      <c r="BK2030" s="3">
        <f>IFERROR(AVERAGE(Table1[[#This Row],[ROA 2012]:[ROA 2021]]), "x")</f>
        <v>4.574580060389738E-2</v>
      </c>
      <c r="BN2030" s="1">
        <f>SUM(Table1[[#This Row],[B/M Rank]:[ROA Rank]])</f>
        <v>0</v>
      </c>
    </row>
    <row r="2031" spans="1:66" x14ac:dyDescent="0.25">
      <c r="A2031" s="1" t="s">
        <v>2287</v>
      </c>
      <c r="B2031" s="1" t="s">
        <v>328</v>
      </c>
      <c r="C2031" s="1" t="s">
        <v>329</v>
      </c>
      <c r="D2031" s="1" t="s">
        <v>330</v>
      </c>
      <c r="E2031" s="1" t="s">
        <v>108</v>
      </c>
      <c r="F2031" s="1">
        <v>1070</v>
      </c>
      <c r="G2031" s="19"/>
      <c r="H2031" s="19"/>
      <c r="I2031" s="19"/>
      <c r="J2031" s="19"/>
      <c r="K2031" s="1"/>
      <c r="L2031" s="19"/>
      <c r="M2031" s="1">
        <v>2012</v>
      </c>
      <c r="N2031" s="1">
        <v>124.9</v>
      </c>
      <c r="O2031" s="1">
        <v>154.69999999999999</v>
      </c>
      <c r="P2031" s="1">
        <v>207.3</v>
      </c>
      <c r="Q2031" s="1">
        <v>269</v>
      </c>
      <c r="R2031" s="1">
        <v>274.3</v>
      </c>
      <c r="S2031" s="1">
        <v>294.5</v>
      </c>
      <c r="T2031" s="1">
        <v>361.1</v>
      </c>
      <c r="U2031" s="1">
        <v>256.39999999999998</v>
      </c>
      <c r="V2031" s="1">
        <v>201.8</v>
      </c>
      <c r="W2031" s="1">
        <v>197.3</v>
      </c>
      <c r="X2031" s="1">
        <v>216.8</v>
      </c>
      <c r="Z2031" s="3">
        <f xml:space="preserve"> IFERROR(AVEDEV(Table1[[#This Row],[GP 2012]:[GP 2021]]) / Table1[[#This Row],[Avg GP]], "x")</f>
        <v>0.24315551189510098</v>
      </c>
      <c r="AA2031" s="2">
        <f xml:space="preserve"> IFERROR(AVERAGE(Table1[[#This Row],[GP 2012]:[GP 2021]]), "x")</f>
        <v>234.13000000000005</v>
      </c>
      <c r="AB2031" s="11">
        <f>Table1[Equity]/Table1[Market Capital]</f>
        <v>0.31373831775700933</v>
      </c>
      <c r="AC2031" s="1">
        <v>463.3</v>
      </c>
      <c r="AD2031" s="1">
        <v>543.9</v>
      </c>
      <c r="AE2031" s="1">
        <v>596.79999999999995</v>
      </c>
      <c r="AF2031" s="1">
        <v>758</v>
      </c>
      <c r="AG2031" s="1">
        <v>776.8</v>
      </c>
      <c r="AH2031" s="1">
        <v>873.3</v>
      </c>
      <c r="AI2031" s="1">
        <v>933.5</v>
      </c>
      <c r="AJ2031" s="1">
        <v>830.2</v>
      </c>
      <c r="AK2031" s="1">
        <v>765.2</v>
      </c>
      <c r="AL2031" s="1">
        <v>691.8</v>
      </c>
      <c r="AM2031" s="1">
        <v>723.7</v>
      </c>
      <c r="AN2031" s="1">
        <v>335.7</v>
      </c>
      <c r="AO2031" s="3">
        <f xml:space="preserve"> IFERROR(Table1[[#This Row],[GP 2012]]/Table1[[#This Row],[Total Assets 2012]], "x")</f>
        <v>0.26958774012518888</v>
      </c>
      <c r="AP2031" s="3">
        <f xml:space="preserve"> IFERROR(Table1[[#This Row],[GP 2013]]/Table1[[#This Row],[Total Assets 2013]], "x")</f>
        <v>0.28442728442728443</v>
      </c>
      <c r="AQ2031" s="3">
        <f xml:space="preserve"> IFERROR(Table1[[#This Row],[GP 2014]]/Table1[[#This Row],[Total Assets 2014]], "x")</f>
        <v>0.3473525469168901</v>
      </c>
      <c r="AR2031" s="3">
        <f xml:space="preserve"> IFERROR(Table1[[#This Row],[GP 2015]]/Table1[[#This Row],[Total Assets 2015]], "x")</f>
        <v>0.35488126649076518</v>
      </c>
      <c r="AS2031" s="3">
        <f xml:space="preserve"> IFERROR(Table1[[#This Row],[GP 2016]]/Table1[[#This Row],[Total Assets 2016]], "x")</f>
        <v>0.35311534500514935</v>
      </c>
      <c r="AT2031" s="3">
        <f xml:space="preserve"> IFERROR(Table1[[#This Row],[GP 2017]]/Table1[[#This Row],[Total Assets 2017]], "x")</f>
        <v>0.33722661170273677</v>
      </c>
      <c r="AU2031" s="3">
        <f xml:space="preserve"> IFERROR(Table1[[#This Row],[GP 2018]]/Table1[[#This Row],[Total Assets 2018]], "x")</f>
        <v>0.38682378146759511</v>
      </c>
      <c r="AV2031" s="3">
        <f xml:space="preserve"> IFERROR(Table1[[#This Row],[GP 2019]]/Table1[[#This Row],[Total Assets 2019]], "x")</f>
        <v>0.30884124307395805</v>
      </c>
      <c r="AW2031" s="3">
        <f xml:space="preserve"> IFERROR(Table1[[#This Row],[GP 2020]]/Table1[[#This Row],[Total Assets 2020]], "x")</f>
        <v>0.26372190277051749</v>
      </c>
      <c r="AX2031" s="3">
        <f xml:space="preserve"> IFERROR(Table1[[#This Row],[GP 2021]]/Table1[[#This Row],[Total Assets 2021]], "x")</f>
        <v>0.28519803411390576</v>
      </c>
      <c r="AY2031" s="3">
        <f xml:space="preserve"> IFERROR(Table1[[#This Row],[GP TTM]]/Table1[[#This Row],[Total Assets TTM]], "x")</f>
        <v>0.29957164570954814</v>
      </c>
      <c r="BA2031" s="3">
        <f xml:space="preserve"> IFERROR(ABS(Table1[[#This Row],[ROA 2013]]-Table1[[#This Row],[ROA 2012]]), "x")</f>
        <v>1.4839544302095553E-2</v>
      </c>
      <c r="BB2031" s="3">
        <f xml:space="preserve"> IFERROR(ABS(Table1[[#This Row],[ROA 2014]]-Table1[[#This Row],[ROA 2013]]), "x")</f>
        <v>6.2925262489605671E-2</v>
      </c>
      <c r="BC2031" s="3">
        <f xml:space="preserve"> IFERROR(ABS(Table1[[#This Row],[ROA 2015]]-Table1[[#This Row],[ROA 2014]]), "x")</f>
        <v>7.5287195738750756E-3</v>
      </c>
      <c r="BD2031" s="3">
        <f xml:space="preserve"> IFERROR(ABS(Table1[[#This Row],[ROA 2016]]-Table1[[#This Row],[ROA 2015]]), "x")</f>
        <v>1.765921485615829E-3</v>
      </c>
      <c r="BE2031" s="3">
        <f xml:space="preserve"> IFERROR(ABS(Table1[[#This Row],[ROA 2017]]-Table1[[#This Row],[ROA 2016]]), "x")</f>
        <v>1.5888733302412583E-2</v>
      </c>
      <c r="BF2031" s="3">
        <f xml:space="preserve"> IFERROR(ABS(Table1[[#This Row],[ROA 2018]]-Table1[[#This Row],[ROA 2017]]), "x")</f>
        <v>4.959716976485834E-2</v>
      </c>
      <c r="BG2031" s="3">
        <f xml:space="preserve"> IFERROR(ABS(Table1[[#This Row],[ROA 2019]]-Table1[[#This Row],[ROA 2018]]), "x")</f>
        <v>7.7982538393637058E-2</v>
      </c>
      <c r="BH2031" s="3">
        <f xml:space="preserve"> IFERROR(ABS(Table1[[#This Row],[ROA 2020]]-Table1[[#This Row],[ROA 2019]]), "x")</f>
        <v>4.5119340303440558E-2</v>
      </c>
      <c r="BI2031" s="3">
        <f xml:space="preserve"> IFERROR(ABS(Table1[[#This Row],[ROA 2021]]-Table1[[#This Row],[ROA 2020]]), "x")</f>
        <v>2.1476131343388272E-2</v>
      </c>
      <c r="BJ2031" s="3">
        <f xml:space="preserve"> IFERROR(AVERAGE(Table1[[#This Row],[ROA 2013-2012]:[ROA 2021-2020]]), "x")</f>
        <v>3.301370677321433E-2</v>
      </c>
      <c r="BK2031" s="3">
        <f>IFERROR(AVERAGE(Table1[[#This Row],[ROA 2012]:[ROA 2021]]), "x")</f>
        <v>0.31911757560939907</v>
      </c>
      <c r="BN2031" s="1">
        <f>SUM(Table1[[#This Row],[B/M Rank]:[ROA Rank]])</f>
        <v>0</v>
      </c>
    </row>
    <row r="2032" spans="1:66" x14ac:dyDescent="0.25">
      <c r="A2032" s="1" t="s">
        <v>4145</v>
      </c>
      <c r="B2032" s="1" t="s">
        <v>1851</v>
      </c>
      <c r="C2032" s="1" t="s">
        <v>4766</v>
      </c>
      <c r="D2032" s="1" t="s">
        <v>487</v>
      </c>
      <c r="E2032" s="1" t="s">
        <v>108</v>
      </c>
      <c r="F2032" s="1">
        <v>1070</v>
      </c>
      <c r="G2032" s="19"/>
      <c r="H2032" s="19"/>
      <c r="I2032" s="19"/>
      <c r="J2032" s="19"/>
      <c r="K2032" s="1"/>
      <c r="L2032" s="19"/>
      <c r="M2032" s="1">
        <v>2012</v>
      </c>
      <c r="N2032" s="1">
        <v>44.9</v>
      </c>
      <c r="O2032" s="1">
        <v>52</v>
      </c>
      <c r="P2032" s="1">
        <v>60.1</v>
      </c>
      <c r="Q2032" s="1">
        <v>67.3</v>
      </c>
      <c r="R2032" s="1">
        <v>64</v>
      </c>
      <c r="S2032" s="1">
        <v>64.400000000000006</v>
      </c>
      <c r="T2032" s="1">
        <v>72.2</v>
      </c>
      <c r="U2032" s="1">
        <v>86.3</v>
      </c>
      <c r="V2032" s="1">
        <v>93</v>
      </c>
      <c r="W2032" s="1">
        <v>97.8</v>
      </c>
      <c r="X2032" s="1">
        <v>103.8</v>
      </c>
      <c r="Z2032" s="3">
        <f xml:space="preserve"> IFERROR(AVEDEV(Table1[[#This Row],[GP 2012]:[GP 2021]]) / Table1[[#This Row],[Avg GP]], "x")</f>
        <v>0.19515669515669515</v>
      </c>
      <c r="AA2032" s="2">
        <f xml:space="preserve"> IFERROR(AVERAGE(Table1[[#This Row],[GP 2012]:[GP 2021]]), "x")</f>
        <v>70.2</v>
      </c>
      <c r="AB2032" s="11">
        <f>Table1[Equity]/Table1[Market Capital]</f>
        <v>1.0604672897196261</v>
      </c>
      <c r="AC2032" s="15">
        <v>1063.2</v>
      </c>
      <c r="AD2032" s="15">
        <v>1164.4000000000001</v>
      </c>
      <c r="AE2032" s="15">
        <v>1273.0999999999999</v>
      </c>
      <c r="AF2032" s="15">
        <v>1401.3</v>
      </c>
      <c r="AG2032" s="15">
        <v>1476.8</v>
      </c>
      <c r="AH2032" s="15">
        <v>1668.5</v>
      </c>
      <c r="AI2032" s="15">
        <v>1878.3</v>
      </c>
      <c r="AJ2032" s="15">
        <v>2056</v>
      </c>
      <c r="AK2032" s="15">
        <v>2238.3000000000002</v>
      </c>
      <c r="AL2032" s="15">
        <v>2674.6</v>
      </c>
      <c r="AM2032" s="15">
        <v>2781.7</v>
      </c>
      <c r="AN2032" s="15">
        <v>1134.7</v>
      </c>
      <c r="AO2032" s="3">
        <f xml:space="preserve"> IFERROR(Table1[[#This Row],[GP 2012]]/Table1[[#This Row],[Total Assets 2012]], "x")</f>
        <v>4.2231000752445444E-2</v>
      </c>
      <c r="AP2032" s="3">
        <f xml:space="preserve"> IFERROR(Table1[[#This Row],[GP 2013]]/Table1[[#This Row],[Total Assets 2013]], "x")</f>
        <v>4.4658193060803847E-2</v>
      </c>
      <c r="AQ2032" s="3">
        <f xml:space="preserve"> IFERROR(Table1[[#This Row],[GP 2014]]/Table1[[#This Row],[Total Assets 2014]], "x")</f>
        <v>4.7207603487550077E-2</v>
      </c>
      <c r="AR2032" s="3">
        <f xml:space="preserve"> IFERROR(Table1[[#This Row],[GP 2015]]/Table1[[#This Row],[Total Assets 2015]], "x")</f>
        <v>4.8026832227217583E-2</v>
      </c>
      <c r="AS2032" s="3">
        <f xml:space="preserve"> IFERROR(Table1[[#This Row],[GP 2016]]/Table1[[#This Row],[Total Assets 2016]], "x")</f>
        <v>4.3336944745395449E-2</v>
      </c>
      <c r="AT2032" s="3">
        <f xml:space="preserve"> IFERROR(Table1[[#This Row],[GP 2017]]/Table1[[#This Row],[Total Assets 2017]], "x")</f>
        <v>3.8597542703026677E-2</v>
      </c>
      <c r="AU2032" s="3">
        <f xml:space="preserve"> IFERROR(Table1[[#This Row],[GP 2018]]/Table1[[#This Row],[Total Assets 2018]], "x")</f>
        <v>3.8439014002023111E-2</v>
      </c>
      <c r="AV2032" s="3">
        <f xml:space="preserve"> IFERROR(Table1[[#This Row],[GP 2019]]/Table1[[#This Row],[Total Assets 2019]], "x")</f>
        <v>4.1974708171206222E-2</v>
      </c>
      <c r="AW2032" s="3">
        <f xml:space="preserve"> IFERROR(Table1[[#This Row],[GP 2020]]/Table1[[#This Row],[Total Assets 2020]], "x")</f>
        <v>4.1549390162176646E-2</v>
      </c>
      <c r="AX2032" s="3">
        <f xml:space="preserve"> IFERROR(Table1[[#This Row],[GP 2021]]/Table1[[#This Row],[Total Assets 2021]], "x")</f>
        <v>3.656621550886114E-2</v>
      </c>
      <c r="AY2032" s="3">
        <f xml:space="preserve"> IFERROR(Table1[[#This Row],[GP TTM]]/Table1[[#This Row],[Total Assets TTM]], "x")</f>
        <v>3.7315310781176982E-2</v>
      </c>
      <c r="BA2032" s="3">
        <f xml:space="preserve"> IFERROR(ABS(Table1[[#This Row],[ROA 2013]]-Table1[[#This Row],[ROA 2012]]), "x")</f>
        <v>2.4271923083584029E-3</v>
      </c>
      <c r="BB2032" s="3">
        <f xml:space="preserve"> IFERROR(ABS(Table1[[#This Row],[ROA 2014]]-Table1[[#This Row],[ROA 2013]]), "x")</f>
        <v>2.5494104267462306E-3</v>
      </c>
      <c r="BC2032" s="3">
        <f xml:space="preserve"> IFERROR(ABS(Table1[[#This Row],[ROA 2015]]-Table1[[#This Row],[ROA 2014]]), "x")</f>
        <v>8.1922873966750603E-4</v>
      </c>
      <c r="BD2032" s="3">
        <f xml:space="preserve"> IFERROR(ABS(Table1[[#This Row],[ROA 2016]]-Table1[[#This Row],[ROA 2015]]), "x")</f>
        <v>4.6898874818221345E-3</v>
      </c>
      <c r="BE2032" s="3">
        <f xml:space="preserve"> IFERROR(ABS(Table1[[#This Row],[ROA 2017]]-Table1[[#This Row],[ROA 2016]]), "x")</f>
        <v>4.7394020423687719E-3</v>
      </c>
      <c r="BF2032" s="3">
        <f xml:space="preserve"> IFERROR(ABS(Table1[[#This Row],[ROA 2018]]-Table1[[#This Row],[ROA 2017]]), "x")</f>
        <v>1.5852870100356575E-4</v>
      </c>
      <c r="BG2032" s="3">
        <f xml:space="preserve"> IFERROR(ABS(Table1[[#This Row],[ROA 2019]]-Table1[[#This Row],[ROA 2018]]), "x")</f>
        <v>3.5356941691831109E-3</v>
      </c>
      <c r="BH2032" s="3">
        <f xml:space="preserve"> IFERROR(ABS(Table1[[#This Row],[ROA 2020]]-Table1[[#This Row],[ROA 2019]]), "x")</f>
        <v>4.2531800902957662E-4</v>
      </c>
      <c r="BI2032" s="3">
        <f xml:space="preserve"> IFERROR(ABS(Table1[[#This Row],[ROA 2021]]-Table1[[#This Row],[ROA 2020]]), "x")</f>
        <v>4.9831746533155058E-3</v>
      </c>
      <c r="BJ2032" s="3">
        <f xml:space="preserve"> IFERROR(AVERAGE(Table1[[#This Row],[ROA 2013-2012]:[ROA 2021-2020]]), "x")</f>
        <v>2.7030929479438673E-3</v>
      </c>
      <c r="BK2032" s="3">
        <f>IFERROR(AVERAGE(Table1[[#This Row],[ROA 2012]:[ROA 2021]]), "x")</f>
        <v>4.225874448207062E-2</v>
      </c>
      <c r="BN2032" s="1">
        <f>SUM(Table1[[#This Row],[B/M Rank]:[ROA Rank]])</f>
        <v>0</v>
      </c>
    </row>
    <row r="2033" spans="1:66" x14ac:dyDescent="0.25">
      <c r="A2033" s="1" t="s">
        <v>4327</v>
      </c>
      <c r="B2033" s="1" t="s">
        <v>2031</v>
      </c>
      <c r="C2033" s="1" t="s">
        <v>4775</v>
      </c>
      <c r="D2033" s="1" t="s">
        <v>142</v>
      </c>
      <c r="E2033" s="1" t="s">
        <v>108</v>
      </c>
      <c r="F2033" s="1">
        <v>1090</v>
      </c>
      <c r="G2033" s="19"/>
      <c r="H2033" s="19"/>
      <c r="I2033" s="19"/>
      <c r="J2033" s="19"/>
      <c r="K2033" s="1"/>
      <c r="L2033" s="19"/>
      <c r="M2033" s="1">
        <v>2012</v>
      </c>
      <c r="N2033" s="1">
        <v>422.7</v>
      </c>
      <c r="O2033" s="1">
        <v>481.2</v>
      </c>
      <c r="P2033" s="1">
        <v>579.79999999999995</v>
      </c>
      <c r="Q2033" s="1">
        <v>573.9</v>
      </c>
      <c r="R2033" s="1">
        <v>573.4</v>
      </c>
      <c r="S2033" s="1">
        <v>283.8</v>
      </c>
      <c r="T2033" s="1">
        <v>398.5</v>
      </c>
      <c r="U2033" s="1">
        <v>435.7</v>
      </c>
      <c r="V2033" s="1">
        <v>501.9</v>
      </c>
      <c r="W2033" s="1">
        <v>583</v>
      </c>
      <c r="X2033" s="1">
        <v>557.20000000000005</v>
      </c>
      <c r="Z2033" s="3">
        <f xml:space="preserve"> IFERROR(AVEDEV(Table1[[#This Row],[GP 2012]:[GP 2021]]) / Table1[[#This Row],[Avg GP]], "x")</f>
        <v>0.16344980243695562</v>
      </c>
      <c r="AA2033" s="2">
        <f xml:space="preserve"> IFERROR(AVERAGE(Table1[[#This Row],[GP 2012]:[GP 2021]]), "x")</f>
        <v>483.39</v>
      </c>
      <c r="AB2033" s="11">
        <f>Table1[Equity]/Table1[Market Capital]</f>
        <v>1.4636697247706423</v>
      </c>
      <c r="AC2033" s="15">
        <v>18800.099999999999</v>
      </c>
      <c r="AD2033" s="15">
        <v>20075.8</v>
      </c>
      <c r="AE2033" s="15">
        <v>20082.7</v>
      </c>
      <c r="AF2033" s="15">
        <v>20527.099999999999</v>
      </c>
      <c r="AG2033" s="15">
        <v>20528.8</v>
      </c>
      <c r="AH2033" s="15">
        <v>17591.099999999999</v>
      </c>
      <c r="AI2033" s="15">
        <v>18141.7</v>
      </c>
      <c r="AJ2033" s="15">
        <v>19157.599999999999</v>
      </c>
      <c r="AK2033" s="15">
        <v>19356.2</v>
      </c>
      <c r="AL2033" s="15">
        <v>20147</v>
      </c>
      <c r="AM2033" s="15">
        <v>21163.8</v>
      </c>
      <c r="AN2033" s="15">
        <v>1595.4</v>
      </c>
      <c r="AO2033" s="3">
        <f xml:space="preserve"> IFERROR(Table1[[#This Row],[GP 2012]]/Table1[[#This Row],[Total Assets 2012]], "x")</f>
        <v>2.248392295785661E-2</v>
      </c>
      <c r="AP2033" s="3">
        <f xml:space="preserve"> IFERROR(Table1[[#This Row],[GP 2013]]/Table1[[#This Row],[Total Assets 2013]], "x")</f>
        <v>2.3969156895366561E-2</v>
      </c>
      <c r="AQ2033" s="3">
        <f xml:space="preserve"> IFERROR(Table1[[#This Row],[GP 2014]]/Table1[[#This Row],[Total Assets 2014]], "x")</f>
        <v>2.8870619986356413E-2</v>
      </c>
      <c r="AR2033" s="3">
        <f xml:space="preserve"> IFERROR(Table1[[#This Row],[GP 2015]]/Table1[[#This Row],[Total Assets 2015]], "x")</f>
        <v>2.795816262404334E-2</v>
      </c>
      <c r="AS2033" s="3">
        <f xml:space="preserve"> IFERROR(Table1[[#This Row],[GP 2016]]/Table1[[#This Row],[Total Assets 2016]], "x")</f>
        <v>2.7931491368224152E-2</v>
      </c>
      <c r="AT2033" s="3">
        <f xml:space="preserve"> IFERROR(Table1[[#This Row],[GP 2017]]/Table1[[#This Row],[Total Assets 2017]], "x")</f>
        <v>1.6133158244794246E-2</v>
      </c>
      <c r="AU2033" s="3">
        <f xml:space="preserve"> IFERROR(Table1[[#This Row],[GP 2018]]/Table1[[#This Row],[Total Assets 2018]], "x")</f>
        <v>2.1965967908189419E-2</v>
      </c>
      <c r="AV2033" s="3">
        <f xml:space="preserve"> IFERROR(Table1[[#This Row],[GP 2019]]/Table1[[#This Row],[Total Assets 2019]], "x")</f>
        <v>2.2742932308848707E-2</v>
      </c>
      <c r="AW2033" s="3">
        <f xml:space="preserve"> IFERROR(Table1[[#This Row],[GP 2020]]/Table1[[#This Row],[Total Assets 2020]], "x")</f>
        <v>2.5929676279435012E-2</v>
      </c>
      <c r="AX2033" s="3">
        <f xml:space="preserve"> IFERROR(Table1[[#This Row],[GP 2021]]/Table1[[#This Row],[Total Assets 2021]], "x")</f>
        <v>2.893731076587085E-2</v>
      </c>
      <c r="AY2033" s="3">
        <f xml:space="preserve"> IFERROR(Table1[[#This Row],[GP TTM]]/Table1[[#This Row],[Total Assets TTM]], "x")</f>
        <v>2.6327975127340083E-2</v>
      </c>
      <c r="BA2033" s="3">
        <f xml:space="preserve"> IFERROR(ABS(Table1[[#This Row],[ROA 2013]]-Table1[[#This Row],[ROA 2012]]), "x")</f>
        <v>1.4852339375099506E-3</v>
      </c>
      <c r="BB2033" s="3">
        <f xml:space="preserve"> IFERROR(ABS(Table1[[#This Row],[ROA 2014]]-Table1[[#This Row],[ROA 2013]]), "x")</f>
        <v>4.9014630909898528E-3</v>
      </c>
      <c r="BC2033" s="3">
        <f xml:space="preserve"> IFERROR(ABS(Table1[[#This Row],[ROA 2015]]-Table1[[#This Row],[ROA 2014]]), "x")</f>
        <v>9.1245736231307384E-4</v>
      </c>
      <c r="BD2033" s="3">
        <f xml:space="preserve"> IFERROR(ABS(Table1[[#This Row],[ROA 2016]]-Table1[[#This Row],[ROA 2015]]), "x")</f>
        <v>2.6671255819187695E-5</v>
      </c>
      <c r="BE2033" s="3">
        <f xml:space="preserve"> IFERROR(ABS(Table1[[#This Row],[ROA 2017]]-Table1[[#This Row],[ROA 2016]]), "x")</f>
        <v>1.1798333123429906E-2</v>
      </c>
      <c r="BF2033" s="3">
        <f xml:space="preserve"> IFERROR(ABS(Table1[[#This Row],[ROA 2018]]-Table1[[#This Row],[ROA 2017]]), "x")</f>
        <v>5.8328096633951734E-3</v>
      </c>
      <c r="BG2033" s="3">
        <f xml:space="preserve"> IFERROR(ABS(Table1[[#This Row],[ROA 2019]]-Table1[[#This Row],[ROA 2018]]), "x")</f>
        <v>7.7696440065928851E-4</v>
      </c>
      <c r="BH2033" s="3">
        <f xml:space="preserve"> IFERROR(ABS(Table1[[#This Row],[ROA 2020]]-Table1[[#This Row],[ROA 2019]]), "x")</f>
        <v>3.1867439705863046E-3</v>
      </c>
      <c r="BI2033" s="3">
        <f xml:space="preserve"> IFERROR(ABS(Table1[[#This Row],[ROA 2021]]-Table1[[#This Row],[ROA 2020]]), "x")</f>
        <v>3.0076344864358381E-3</v>
      </c>
      <c r="BJ2033" s="3">
        <f xml:space="preserve"> IFERROR(AVERAGE(Table1[[#This Row],[ROA 2013-2012]:[ROA 2021-2020]]), "x")</f>
        <v>3.5475901434598414E-3</v>
      </c>
      <c r="BK2033" s="3">
        <f>IFERROR(AVERAGE(Table1[[#This Row],[ROA 2012]:[ROA 2021]]), "x")</f>
        <v>2.4692239933898533E-2</v>
      </c>
      <c r="BN2033" s="1">
        <f>SUM(Table1[[#This Row],[B/M Rank]:[ROA Rank]])</f>
        <v>0</v>
      </c>
    </row>
    <row r="2034" spans="1:66" x14ac:dyDescent="0.25">
      <c r="A2034" s="1" t="s">
        <v>2802</v>
      </c>
      <c r="B2034" s="1" t="s">
        <v>4436</v>
      </c>
      <c r="C2034" s="1" t="s">
        <v>4417</v>
      </c>
      <c r="D2034" s="1" t="s">
        <v>268</v>
      </c>
      <c r="E2034" s="1" t="s">
        <v>108</v>
      </c>
      <c r="F2034" s="1">
        <v>1100</v>
      </c>
      <c r="G2034" s="19"/>
      <c r="H2034" s="19"/>
      <c r="I2034" s="19"/>
      <c r="J2034" s="19"/>
      <c r="K2034" s="1"/>
      <c r="L2034" s="19"/>
      <c r="M2034" s="1">
        <v>2012</v>
      </c>
      <c r="N2034" s="1">
        <v>70.400000000000006</v>
      </c>
      <c r="O2034" s="1">
        <v>44.3</v>
      </c>
      <c r="P2034" s="1">
        <v>69.599999999999994</v>
      </c>
      <c r="Q2034" s="1">
        <v>60.6</v>
      </c>
      <c r="R2034" s="1">
        <v>107.9</v>
      </c>
      <c r="S2034" s="1">
        <v>136.5</v>
      </c>
      <c r="T2034" s="1">
        <v>131.30000000000001</v>
      </c>
      <c r="U2034" s="1">
        <v>109.8</v>
      </c>
      <c r="V2034" s="1">
        <v>140.19999999999999</v>
      </c>
      <c r="W2034" s="1">
        <v>259.8</v>
      </c>
      <c r="X2034" s="1">
        <v>272.10000000000002</v>
      </c>
      <c r="Z2034" s="3">
        <f xml:space="preserve"> IFERROR(AVEDEV(Table1[[#This Row],[GP 2012]:[GP 2021]]) / Table1[[#This Row],[Avg GP]], "x")</f>
        <v>0.38152866242038219</v>
      </c>
      <c r="AA2034" s="2">
        <f xml:space="preserve"> IFERROR(AVERAGE(Table1[[#This Row],[GP 2012]:[GP 2021]]), "x")</f>
        <v>113.03999999999999</v>
      </c>
      <c r="AB2034" s="11">
        <f>Table1[Equity]/Table1[Market Capital]</f>
        <v>1.655</v>
      </c>
      <c r="AC2034" s="1">
        <v>315.2</v>
      </c>
      <c r="AD2034" s="1">
        <v>321.10000000000002</v>
      </c>
      <c r="AE2034" s="1">
        <v>405.7</v>
      </c>
      <c r="AF2034" s="1">
        <v>526.79999999999995</v>
      </c>
      <c r="AG2034" s="1">
        <v>755.9</v>
      </c>
      <c r="AH2034" s="1">
        <v>888.4</v>
      </c>
      <c r="AI2034" s="15">
        <v>1073.5999999999999</v>
      </c>
      <c r="AJ2034" s="15">
        <v>1215.5</v>
      </c>
      <c r="AK2034" s="15">
        <v>1342.8</v>
      </c>
      <c r="AL2034" s="15">
        <v>2556.8000000000002</v>
      </c>
      <c r="AM2034" s="15">
        <v>2575.9</v>
      </c>
      <c r="AN2034" s="15">
        <v>1820.5</v>
      </c>
      <c r="AO2034" s="3">
        <f xml:space="preserve"> IFERROR(Table1[[#This Row],[GP 2012]]/Table1[[#This Row],[Total Assets 2012]], "x")</f>
        <v>0.22335025380710663</v>
      </c>
      <c r="AP2034" s="3">
        <f xml:space="preserve"> IFERROR(Table1[[#This Row],[GP 2013]]/Table1[[#This Row],[Total Assets 2013]], "x")</f>
        <v>0.1379632513235752</v>
      </c>
      <c r="AQ2034" s="3">
        <f xml:space="preserve"> IFERROR(Table1[[#This Row],[GP 2014]]/Table1[[#This Row],[Total Assets 2014]], "x")</f>
        <v>0.17155533645550899</v>
      </c>
      <c r="AR2034" s="3">
        <f xml:space="preserve"> IFERROR(Table1[[#This Row],[GP 2015]]/Table1[[#This Row],[Total Assets 2015]], "x")</f>
        <v>0.11503416856492028</v>
      </c>
      <c r="AS2034" s="3">
        <f xml:space="preserve"> IFERROR(Table1[[#This Row],[GP 2016]]/Table1[[#This Row],[Total Assets 2016]], "x")</f>
        <v>0.14274374917317106</v>
      </c>
      <c r="AT2034" s="3">
        <f xml:space="preserve"> IFERROR(Table1[[#This Row],[GP 2017]]/Table1[[#This Row],[Total Assets 2017]], "x")</f>
        <v>0.15364700585321928</v>
      </c>
      <c r="AU2034" s="3">
        <f xml:space="preserve"> IFERROR(Table1[[#This Row],[GP 2018]]/Table1[[#This Row],[Total Assets 2018]], "x")</f>
        <v>0.12229880774962744</v>
      </c>
      <c r="AV2034" s="3">
        <f xml:space="preserve"> IFERROR(Table1[[#This Row],[GP 2019]]/Table1[[#This Row],[Total Assets 2019]], "x")</f>
        <v>9.0333196215549152E-2</v>
      </c>
      <c r="AW2034" s="3">
        <f xml:space="preserve"> IFERROR(Table1[[#This Row],[GP 2020]]/Table1[[#This Row],[Total Assets 2020]], "x")</f>
        <v>0.10440869824247839</v>
      </c>
      <c r="AX2034" s="3">
        <f xml:space="preserve"> IFERROR(Table1[[#This Row],[GP 2021]]/Table1[[#This Row],[Total Assets 2021]], "x")</f>
        <v>0.10161138923654568</v>
      </c>
      <c r="AY2034" s="3">
        <f xml:space="preserve"> IFERROR(Table1[[#This Row],[GP TTM]]/Table1[[#This Row],[Total Assets TTM]], "x")</f>
        <v>0.10563298264684189</v>
      </c>
      <c r="BA2034" s="3">
        <f xml:space="preserve"> IFERROR(ABS(Table1[[#This Row],[ROA 2013]]-Table1[[#This Row],[ROA 2012]]), "x")</f>
        <v>8.5387002483531427E-2</v>
      </c>
      <c r="BB2034" s="3">
        <f xml:space="preserve"> IFERROR(ABS(Table1[[#This Row],[ROA 2014]]-Table1[[#This Row],[ROA 2013]]), "x")</f>
        <v>3.3592085131933791E-2</v>
      </c>
      <c r="BC2034" s="3">
        <f xml:space="preserve"> IFERROR(ABS(Table1[[#This Row],[ROA 2015]]-Table1[[#This Row],[ROA 2014]]), "x")</f>
        <v>5.6521167890588711E-2</v>
      </c>
      <c r="BD2034" s="3">
        <f xml:space="preserve"> IFERROR(ABS(Table1[[#This Row],[ROA 2016]]-Table1[[#This Row],[ROA 2015]]), "x")</f>
        <v>2.7709580608250781E-2</v>
      </c>
      <c r="BE2034" s="3">
        <f xml:space="preserve"> IFERROR(ABS(Table1[[#This Row],[ROA 2017]]-Table1[[#This Row],[ROA 2016]]), "x")</f>
        <v>1.0903256680048212E-2</v>
      </c>
      <c r="BF2034" s="3">
        <f xml:space="preserve"> IFERROR(ABS(Table1[[#This Row],[ROA 2018]]-Table1[[#This Row],[ROA 2017]]), "x")</f>
        <v>3.1348198103591837E-2</v>
      </c>
      <c r="BG2034" s="3">
        <f xml:space="preserve"> IFERROR(ABS(Table1[[#This Row],[ROA 2019]]-Table1[[#This Row],[ROA 2018]]), "x")</f>
        <v>3.1965611534078286E-2</v>
      </c>
      <c r="BH2034" s="3">
        <f xml:space="preserve"> IFERROR(ABS(Table1[[#This Row],[ROA 2020]]-Table1[[#This Row],[ROA 2019]]), "x")</f>
        <v>1.407550202692924E-2</v>
      </c>
      <c r="BI2034" s="3">
        <f xml:space="preserve"> IFERROR(ABS(Table1[[#This Row],[ROA 2021]]-Table1[[#This Row],[ROA 2020]]), "x")</f>
        <v>2.7973090059327105E-3</v>
      </c>
      <c r="BJ2034" s="3">
        <f xml:space="preserve"> IFERROR(AVERAGE(Table1[[#This Row],[ROA 2013-2012]:[ROA 2021-2020]]), "x")</f>
        <v>3.2699968162765006E-2</v>
      </c>
      <c r="BK2034" s="3">
        <f>IFERROR(AVERAGE(Table1[[#This Row],[ROA 2012]:[ROA 2021]]), "x")</f>
        <v>0.13629458566217023</v>
      </c>
      <c r="BN2034" s="1">
        <f>SUM(Table1[[#This Row],[B/M Rank]:[ROA Rank]])</f>
        <v>0</v>
      </c>
    </row>
    <row r="2035" spans="1:66" x14ac:dyDescent="0.25">
      <c r="A2035" s="1" t="s">
        <v>2806</v>
      </c>
      <c r="B2035" s="1" t="s">
        <v>832</v>
      </c>
      <c r="C2035" s="1" t="s">
        <v>4417</v>
      </c>
      <c r="D2035" s="1" t="s">
        <v>268</v>
      </c>
      <c r="E2035" s="1" t="s">
        <v>108</v>
      </c>
      <c r="F2035" s="1">
        <v>1100</v>
      </c>
      <c r="G2035" s="19"/>
      <c r="H2035" s="19"/>
      <c r="I2035" s="19"/>
      <c r="J2035" s="19"/>
      <c r="K2035" s="1"/>
      <c r="L2035" s="19"/>
      <c r="M2035" s="1">
        <v>2012</v>
      </c>
      <c r="N2035" s="1">
        <v>677</v>
      </c>
      <c r="O2035" s="1">
        <v>307.7</v>
      </c>
      <c r="P2035" s="1">
        <v>133.19999999999999</v>
      </c>
      <c r="Q2035" s="1">
        <v>-75.8</v>
      </c>
      <c r="R2035" s="1">
        <v>137.19999999999999</v>
      </c>
      <c r="S2035" s="1">
        <v>192.2</v>
      </c>
      <c r="T2035" s="1">
        <v>186.9</v>
      </c>
      <c r="U2035" s="1">
        <v>69.7</v>
      </c>
      <c r="V2035" s="1">
        <v>318.5</v>
      </c>
      <c r="W2035" s="1">
        <v>3.4</v>
      </c>
      <c r="X2035" s="1">
        <v>49.4</v>
      </c>
      <c r="Z2035" s="3">
        <f xml:space="preserve"> IFERROR(AVEDEV(Table1[[#This Row],[GP 2012]:[GP 2021]]) / Table1[[#This Row],[Avg GP]], "x")</f>
        <v>0.73661538461538467</v>
      </c>
      <c r="AA2035" s="2">
        <f xml:space="preserve"> IFERROR(AVERAGE(Table1[[#This Row],[GP 2012]:[GP 2021]]), "x")</f>
        <v>195.00000000000006</v>
      </c>
      <c r="AB2035" s="11">
        <f>Table1[Equity]/Table1[Market Capital]</f>
        <v>2.6869999999999998</v>
      </c>
      <c r="AC2035" s="15">
        <v>5278.4</v>
      </c>
      <c r="AD2035" s="15">
        <v>4451.7</v>
      </c>
      <c r="AE2035" s="15">
        <v>4890.3</v>
      </c>
      <c r="AF2035" s="15">
        <v>4511.3</v>
      </c>
      <c r="AG2035" s="15">
        <v>4566.3</v>
      </c>
      <c r="AH2035" s="15">
        <v>4987.1000000000004</v>
      </c>
      <c r="AI2035" s="15">
        <v>5406.7</v>
      </c>
      <c r="AJ2035" s="15">
        <v>5014.8999999999996</v>
      </c>
      <c r="AK2035" s="15">
        <v>5286</v>
      </c>
      <c r="AL2035" s="15">
        <v>5022.2</v>
      </c>
      <c r="AM2035" s="15">
        <v>5133.3999999999996</v>
      </c>
      <c r="AN2035" s="15">
        <v>2955.7</v>
      </c>
      <c r="AO2035" s="3">
        <f xml:space="preserve"> IFERROR(Table1[[#This Row],[GP 2012]]/Table1[[#This Row],[Total Assets 2012]], "x")</f>
        <v>0.12825856320097001</v>
      </c>
      <c r="AP2035" s="3">
        <f xml:space="preserve"> IFERROR(Table1[[#This Row],[GP 2013]]/Table1[[#This Row],[Total Assets 2013]], "x")</f>
        <v>6.9119662151537614E-2</v>
      </c>
      <c r="AQ2035" s="3">
        <f xml:space="preserve"> IFERROR(Table1[[#This Row],[GP 2014]]/Table1[[#This Row],[Total Assets 2014]], "x")</f>
        <v>2.7237592785718665E-2</v>
      </c>
      <c r="AR2035" s="3">
        <f xml:space="preserve"> IFERROR(Table1[[#This Row],[GP 2015]]/Table1[[#This Row],[Total Assets 2015]], "x")</f>
        <v>-1.6802252122448073E-2</v>
      </c>
      <c r="AS2035" s="3">
        <f xml:space="preserve"> IFERROR(Table1[[#This Row],[GP 2016]]/Table1[[#This Row],[Total Assets 2016]], "x")</f>
        <v>3.004620808970063E-2</v>
      </c>
      <c r="AT2035" s="3">
        <f xml:space="preserve"> IFERROR(Table1[[#This Row],[GP 2017]]/Table1[[#This Row],[Total Assets 2017]], "x")</f>
        <v>3.8539431733873392E-2</v>
      </c>
      <c r="AU2035" s="3">
        <f xml:space="preserve"> IFERROR(Table1[[#This Row],[GP 2018]]/Table1[[#This Row],[Total Assets 2018]], "x")</f>
        <v>3.4568220911091796E-2</v>
      </c>
      <c r="AV2035" s="3">
        <f xml:space="preserve"> IFERROR(Table1[[#This Row],[GP 2019]]/Table1[[#This Row],[Total Assets 2019]], "x")</f>
        <v>1.3898582224969593E-2</v>
      </c>
      <c r="AW2035" s="3">
        <f xml:space="preserve"> IFERROR(Table1[[#This Row],[GP 2020]]/Table1[[#This Row],[Total Assets 2020]], "x")</f>
        <v>6.0253499810821037E-2</v>
      </c>
      <c r="AX2035" s="3">
        <f xml:space="preserve"> IFERROR(Table1[[#This Row],[GP 2021]]/Table1[[#This Row],[Total Assets 2021]], "x")</f>
        <v>6.7699414599179644E-4</v>
      </c>
      <c r="AY2035" s="3">
        <f xml:space="preserve"> IFERROR(Table1[[#This Row],[GP TTM]]/Table1[[#This Row],[Total Assets TTM]], "x")</f>
        <v>9.6232516460825184E-3</v>
      </c>
      <c r="BA2035" s="3">
        <f xml:space="preserve"> IFERROR(ABS(Table1[[#This Row],[ROA 2013]]-Table1[[#This Row],[ROA 2012]]), "x")</f>
        <v>5.9138901049432396E-2</v>
      </c>
      <c r="BB2035" s="3">
        <f xml:space="preserve"> IFERROR(ABS(Table1[[#This Row],[ROA 2014]]-Table1[[#This Row],[ROA 2013]]), "x")</f>
        <v>4.1882069365818952E-2</v>
      </c>
      <c r="BC2035" s="3">
        <f xml:space="preserve"> IFERROR(ABS(Table1[[#This Row],[ROA 2015]]-Table1[[#This Row],[ROA 2014]]), "x")</f>
        <v>4.4039844908166738E-2</v>
      </c>
      <c r="BD2035" s="3">
        <f xml:space="preserve"> IFERROR(ABS(Table1[[#This Row],[ROA 2016]]-Table1[[#This Row],[ROA 2015]]), "x")</f>
        <v>4.6848460212148703E-2</v>
      </c>
      <c r="BE2035" s="3">
        <f xml:space="preserve"> IFERROR(ABS(Table1[[#This Row],[ROA 2017]]-Table1[[#This Row],[ROA 2016]]), "x")</f>
        <v>8.4932236441727614E-3</v>
      </c>
      <c r="BF2035" s="3">
        <f xml:space="preserve"> IFERROR(ABS(Table1[[#This Row],[ROA 2018]]-Table1[[#This Row],[ROA 2017]]), "x")</f>
        <v>3.9712108227815957E-3</v>
      </c>
      <c r="BG2035" s="3">
        <f xml:space="preserve"> IFERROR(ABS(Table1[[#This Row],[ROA 2019]]-Table1[[#This Row],[ROA 2018]]), "x")</f>
        <v>2.0669638686122205E-2</v>
      </c>
      <c r="BH2035" s="3">
        <f xml:space="preserve"> IFERROR(ABS(Table1[[#This Row],[ROA 2020]]-Table1[[#This Row],[ROA 2019]]), "x")</f>
        <v>4.6354917585851446E-2</v>
      </c>
      <c r="BI2035" s="3">
        <f xml:space="preserve"> IFERROR(ABS(Table1[[#This Row],[ROA 2021]]-Table1[[#This Row],[ROA 2020]]), "x")</f>
        <v>5.9576505664829242E-2</v>
      </c>
      <c r="BJ2035" s="3">
        <f xml:space="preserve"> IFERROR(AVERAGE(Table1[[#This Row],[ROA 2013-2012]:[ROA 2021-2020]]), "x")</f>
        <v>3.6774974659924894E-2</v>
      </c>
      <c r="BK2035" s="3">
        <f>IFERROR(AVERAGE(Table1[[#This Row],[ROA 2012]:[ROA 2021]]), "x")</f>
        <v>3.8579650293222648E-2</v>
      </c>
      <c r="BN2035" s="1">
        <f>SUM(Table1[[#This Row],[B/M Rank]:[ROA Rank]])</f>
        <v>0</v>
      </c>
    </row>
    <row r="2036" spans="1:66" x14ac:dyDescent="0.25">
      <c r="A2036" s="1" t="s">
        <v>2753</v>
      </c>
      <c r="B2036" s="1" t="s">
        <v>804</v>
      </c>
      <c r="C2036" s="1" t="s">
        <v>801</v>
      </c>
      <c r="D2036" s="1" t="s">
        <v>392</v>
      </c>
      <c r="E2036" s="1" t="s">
        <v>108</v>
      </c>
      <c r="F2036" s="1">
        <v>1110</v>
      </c>
      <c r="G2036" s="19"/>
      <c r="H2036" s="19"/>
      <c r="I2036" s="19"/>
      <c r="J2036" s="19"/>
      <c r="K2036" s="1"/>
      <c r="L2036" s="19"/>
      <c r="M2036" s="1">
        <v>2012</v>
      </c>
      <c r="N2036" s="1">
        <v>606.79999999999995</v>
      </c>
      <c r="O2036" s="1">
        <v>798.6</v>
      </c>
      <c r="P2036" s="1">
        <v>908.3</v>
      </c>
      <c r="Q2036" s="1">
        <v>954.6</v>
      </c>
      <c r="R2036" s="15">
        <v>1018.8</v>
      </c>
      <c r="S2036" s="15">
        <v>1035.5</v>
      </c>
      <c r="T2036" s="15">
        <v>1038.2</v>
      </c>
      <c r="U2036" s="15">
        <v>1132</v>
      </c>
      <c r="V2036" s="15">
        <v>1168.5</v>
      </c>
      <c r="W2036" s="15">
        <v>1225.5</v>
      </c>
      <c r="X2036" s="15">
        <v>1299.5999999999999</v>
      </c>
      <c r="Z2036" s="3">
        <f xml:space="preserve"> IFERROR(AVEDEV(Table1[[#This Row],[GP 2012]:[GP 2021]]) / Table1[[#This Row],[Avg GP]], "x")</f>
        <v>0.13885584820164262</v>
      </c>
      <c r="AA2036" s="2">
        <f xml:space="preserve"> IFERROR(AVERAGE(Table1[[#This Row],[GP 2012]:[GP 2021]]), "x")</f>
        <v>988.68</v>
      </c>
      <c r="AB2036" s="11">
        <f>Table1[Equity]/Table1[Market Capital]</f>
        <v>2.7519819819819817</v>
      </c>
      <c r="AC2036" s="15">
        <v>3103.9</v>
      </c>
      <c r="AD2036" s="15">
        <v>5348.6</v>
      </c>
      <c r="AE2036" s="15">
        <v>5367.7</v>
      </c>
      <c r="AF2036" s="15">
        <v>6205.8</v>
      </c>
      <c r="AG2036" s="15">
        <v>5495.5</v>
      </c>
      <c r="AH2036" s="15">
        <v>5499.4</v>
      </c>
      <c r="AI2036" s="15">
        <v>7335.5</v>
      </c>
      <c r="AJ2036" s="15">
        <v>7125</v>
      </c>
      <c r="AK2036" s="15">
        <v>7024.7</v>
      </c>
      <c r="AL2036" s="15">
        <v>7536.3</v>
      </c>
      <c r="AM2036" s="15">
        <v>9090.9</v>
      </c>
      <c r="AN2036" s="15">
        <v>3054.7</v>
      </c>
      <c r="AO2036" s="3">
        <f xml:space="preserve"> IFERROR(Table1[[#This Row],[GP 2012]]/Table1[[#This Row],[Total Assets 2012]], "x")</f>
        <v>0.19549598891716871</v>
      </c>
      <c r="AP2036" s="3">
        <f xml:space="preserve"> IFERROR(Table1[[#This Row],[GP 2013]]/Table1[[#This Row],[Total Assets 2013]], "x")</f>
        <v>0.14931009983921026</v>
      </c>
      <c r="AQ2036" s="3">
        <f xml:space="preserve"> IFERROR(Table1[[#This Row],[GP 2014]]/Table1[[#This Row],[Total Assets 2014]], "x")</f>
        <v>0.16921586526817817</v>
      </c>
      <c r="AR2036" s="3">
        <f xml:space="preserve"> IFERROR(Table1[[#This Row],[GP 2015]]/Table1[[#This Row],[Total Assets 2015]], "x")</f>
        <v>0.15382384221212414</v>
      </c>
      <c r="AS2036" s="3">
        <f xml:space="preserve"> IFERROR(Table1[[#This Row],[GP 2016]]/Table1[[#This Row],[Total Assets 2016]], "x")</f>
        <v>0.18538804476389772</v>
      </c>
      <c r="AT2036" s="3">
        <f xml:space="preserve"> IFERROR(Table1[[#This Row],[GP 2017]]/Table1[[#This Row],[Total Assets 2017]], "x")</f>
        <v>0.188293268356548</v>
      </c>
      <c r="AU2036" s="3">
        <f xml:space="preserve"> IFERROR(Table1[[#This Row],[GP 2018]]/Table1[[#This Row],[Total Assets 2018]], "x")</f>
        <v>0.14153091132165496</v>
      </c>
      <c r="AV2036" s="3">
        <f xml:space="preserve"> IFERROR(Table1[[#This Row],[GP 2019]]/Table1[[#This Row],[Total Assets 2019]], "x")</f>
        <v>0.15887719298245614</v>
      </c>
      <c r="AW2036" s="3">
        <f xml:space="preserve"> IFERROR(Table1[[#This Row],[GP 2020]]/Table1[[#This Row],[Total Assets 2020]], "x")</f>
        <v>0.16634162312981338</v>
      </c>
      <c r="AX2036" s="3">
        <f xml:space="preserve"> IFERROR(Table1[[#This Row],[GP 2021]]/Table1[[#This Row],[Total Assets 2021]], "x")</f>
        <v>0.16261295330599895</v>
      </c>
      <c r="AY2036" s="3">
        <f xml:space="preserve"> IFERROR(Table1[[#This Row],[GP TTM]]/Table1[[#This Row],[Total Assets TTM]], "x")</f>
        <v>0.14295614295614295</v>
      </c>
      <c r="BA2036" s="3">
        <f xml:space="preserve"> IFERROR(ABS(Table1[[#This Row],[ROA 2013]]-Table1[[#This Row],[ROA 2012]]), "x")</f>
        <v>4.6185889077958453E-2</v>
      </c>
      <c r="BB2036" s="3">
        <f xml:space="preserve"> IFERROR(ABS(Table1[[#This Row],[ROA 2014]]-Table1[[#This Row],[ROA 2013]]), "x")</f>
        <v>1.9905765428967909E-2</v>
      </c>
      <c r="BC2036" s="3">
        <f xml:space="preserve"> IFERROR(ABS(Table1[[#This Row],[ROA 2015]]-Table1[[#This Row],[ROA 2014]]), "x")</f>
        <v>1.5392023056054027E-2</v>
      </c>
      <c r="BD2036" s="3">
        <f xml:space="preserve"> IFERROR(ABS(Table1[[#This Row],[ROA 2016]]-Table1[[#This Row],[ROA 2015]]), "x")</f>
        <v>3.1564202551773585E-2</v>
      </c>
      <c r="BE2036" s="3">
        <f xml:space="preserve"> IFERROR(ABS(Table1[[#This Row],[ROA 2017]]-Table1[[#This Row],[ROA 2016]]), "x")</f>
        <v>2.9052235926502745E-3</v>
      </c>
      <c r="BF2036" s="3">
        <f xml:space="preserve"> IFERROR(ABS(Table1[[#This Row],[ROA 2018]]-Table1[[#This Row],[ROA 2017]]), "x")</f>
        <v>4.6762357034893037E-2</v>
      </c>
      <c r="BG2036" s="3">
        <f xml:space="preserve"> IFERROR(ABS(Table1[[#This Row],[ROA 2019]]-Table1[[#This Row],[ROA 2018]]), "x")</f>
        <v>1.7346281660801183E-2</v>
      </c>
      <c r="BH2036" s="3">
        <f xml:space="preserve"> IFERROR(ABS(Table1[[#This Row],[ROA 2020]]-Table1[[#This Row],[ROA 2019]]), "x")</f>
        <v>7.4644301473572316E-3</v>
      </c>
      <c r="BI2036" s="3">
        <f xml:space="preserve"> IFERROR(ABS(Table1[[#This Row],[ROA 2021]]-Table1[[#This Row],[ROA 2020]]), "x")</f>
        <v>3.7286698238144234E-3</v>
      </c>
      <c r="BJ2036" s="3">
        <f xml:space="preserve"> IFERROR(AVERAGE(Table1[[#This Row],[ROA 2013-2012]:[ROA 2021-2020]]), "x")</f>
        <v>2.1250538041585568E-2</v>
      </c>
      <c r="BK2036" s="3">
        <f>IFERROR(AVERAGE(Table1[[#This Row],[ROA 2012]:[ROA 2021]]), "x")</f>
        <v>0.16708897900970504</v>
      </c>
      <c r="BN2036" s="1">
        <f>SUM(Table1[[#This Row],[B/M Rank]:[ROA Rank]])</f>
        <v>0</v>
      </c>
    </row>
    <row r="2037" spans="1:66" x14ac:dyDescent="0.25">
      <c r="A2037" s="1" t="s">
        <v>3794</v>
      </c>
      <c r="B2037" s="1" t="s">
        <v>4748</v>
      </c>
      <c r="C2037" s="1" t="s">
        <v>1499</v>
      </c>
      <c r="D2037" s="1" t="s">
        <v>440</v>
      </c>
      <c r="E2037" s="1" t="s">
        <v>108</v>
      </c>
      <c r="F2037" s="1">
        <v>1120</v>
      </c>
      <c r="G2037" s="19"/>
      <c r="H2037" s="19"/>
      <c r="I2037" s="19"/>
      <c r="J2037" s="19"/>
      <c r="K2037" s="1"/>
      <c r="L2037" s="19"/>
      <c r="M2037" s="1">
        <v>2012</v>
      </c>
      <c r="N2037" s="1">
        <v>-3.2</v>
      </c>
      <c r="O2037" s="1">
        <v>1.7</v>
      </c>
      <c r="P2037" s="1">
        <v>-2.4</v>
      </c>
      <c r="Q2037" s="1">
        <v>0.8</v>
      </c>
      <c r="R2037" s="1">
        <v>4.3</v>
      </c>
      <c r="S2037" s="1">
        <v>2.2999999999999998</v>
      </c>
      <c r="T2037" s="1">
        <v>0</v>
      </c>
      <c r="U2037" s="1">
        <v>1.1000000000000001</v>
      </c>
      <c r="V2037" s="1">
        <v>3.8</v>
      </c>
      <c r="W2037" s="1">
        <v>7.1</v>
      </c>
      <c r="X2037" s="1">
        <v>8.1999999999999993</v>
      </c>
      <c r="Z2037" s="3">
        <f xml:space="preserve"> IFERROR(AVEDEV(Table1[[#This Row],[GP 2012]:[GP 2021]]) / Table1[[#This Row],[Avg GP]], "x")</f>
        <v>1.4774193548387098</v>
      </c>
      <c r="AA2037" s="2">
        <f xml:space="preserve"> IFERROR(AVERAGE(Table1[[#This Row],[GP 2012]:[GP 2021]]), "x")</f>
        <v>1.5499999999999998</v>
      </c>
      <c r="AB2037" s="11">
        <f>Table1[Equity]/Table1[Market Capital]</f>
        <v>0.40107142857142858</v>
      </c>
      <c r="AC2037" s="1">
        <v>299.39999999999998</v>
      </c>
      <c r="AD2037" s="1">
        <v>351.6</v>
      </c>
      <c r="AE2037" s="1">
        <v>360.5</v>
      </c>
      <c r="AF2037" s="1">
        <v>295.2</v>
      </c>
      <c r="AG2037" s="1">
        <v>292</v>
      </c>
      <c r="AH2037" s="1">
        <v>326.3</v>
      </c>
      <c r="AI2037" s="1">
        <v>312.2</v>
      </c>
      <c r="AJ2037" s="1">
        <v>300</v>
      </c>
      <c r="AK2037" s="1">
        <v>320.7</v>
      </c>
      <c r="AL2037" s="1">
        <v>510.3</v>
      </c>
      <c r="AM2037" s="1">
        <v>562.70000000000005</v>
      </c>
      <c r="AN2037" s="1">
        <v>449.2</v>
      </c>
      <c r="AO2037" s="3">
        <f xml:space="preserve"> IFERROR(Table1[[#This Row],[GP 2012]]/Table1[[#This Row],[Total Assets 2012]], "x")</f>
        <v>-1.068804275217101E-2</v>
      </c>
      <c r="AP2037" s="3">
        <f xml:space="preserve"> IFERROR(Table1[[#This Row],[GP 2013]]/Table1[[#This Row],[Total Assets 2013]], "x")</f>
        <v>4.8350398179749709E-3</v>
      </c>
      <c r="AQ2037" s="3">
        <f xml:space="preserve"> IFERROR(Table1[[#This Row],[GP 2014]]/Table1[[#This Row],[Total Assets 2014]], "x")</f>
        <v>-6.6574202496532588E-3</v>
      </c>
      <c r="AR2037" s="3">
        <f xml:space="preserve"> IFERROR(Table1[[#This Row],[GP 2015]]/Table1[[#This Row],[Total Assets 2015]], "x")</f>
        <v>2.7100271002710031E-3</v>
      </c>
      <c r="AS2037" s="3">
        <f xml:space="preserve"> IFERROR(Table1[[#This Row],[GP 2016]]/Table1[[#This Row],[Total Assets 2016]], "x")</f>
        <v>1.4726027397260274E-2</v>
      </c>
      <c r="AT2037" s="3">
        <f xml:space="preserve"> IFERROR(Table1[[#This Row],[GP 2017]]/Table1[[#This Row],[Total Assets 2017]], "x")</f>
        <v>7.048728164266012E-3</v>
      </c>
      <c r="AU2037" s="3">
        <f xml:space="preserve"> IFERROR(Table1[[#This Row],[GP 2018]]/Table1[[#This Row],[Total Assets 2018]], "x")</f>
        <v>0</v>
      </c>
      <c r="AV2037" s="3">
        <f xml:space="preserve"> IFERROR(Table1[[#This Row],[GP 2019]]/Table1[[#This Row],[Total Assets 2019]], "x")</f>
        <v>3.666666666666667E-3</v>
      </c>
      <c r="AW2037" s="3">
        <f xml:space="preserve"> IFERROR(Table1[[#This Row],[GP 2020]]/Table1[[#This Row],[Total Assets 2020]], "x")</f>
        <v>1.1849080137199874E-2</v>
      </c>
      <c r="AX2037" s="3">
        <f xml:space="preserve"> IFERROR(Table1[[#This Row],[GP 2021]]/Table1[[#This Row],[Total Assets 2021]], "x")</f>
        <v>1.3913384283754653E-2</v>
      </c>
      <c r="AY2037" s="3">
        <f xml:space="preserve"> IFERROR(Table1[[#This Row],[GP TTM]]/Table1[[#This Row],[Total Assets TTM]], "x")</f>
        <v>1.4572596410165272E-2</v>
      </c>
      <c r="BA2037" s="3">
        <f xml:space="preserve"> IFERROR(ABS(Table1[[#This Row],[ROA 2013]]-Table1[[#This Row],[ROA 2012]]), "x")</f>
        <v>1.552308257014598E-2</v>
      </c>
      <c r="BB2037" s="3">
        <f xml:space="preserve"> IFERROR(ABS(Table1[[#This Row],[ROA 2014]]-Table1[[#This Row],[ROA 2013]]), "x")</f>
        <v>1.1492460067628229E-2</v>
      </c>
      <c r="BC2037" s="3">
        <f xml:space="preserve"> IFERROR(ABS(Table1[[#This Row],[ROA 2015]]-Table1[[#This Row],[ROA 2014]]), "x")</f>
        <v>9.3674473499242624E-3</v>
      </c>
      <c r="BD2037" s="3">
        <f xml:space="preserve"> IFERROR(ABS(Table1[[#This Row],[ROA 2016]]-Table1[[#This Row],[ROA 2015]]), "x")</f>
        <v>1.2016000296989271E-2</v>
      </c>
      <c r="BE2037" s="3">
        <f xml:space="preserve"> IFERROR(ABS(Table1[[#This Row],[ROA 2017]]-Table1[[#This Row],[ROA 2016]]), "x")</f>
        <v>7.6772992329942622E-3</v>
      </c>
      <c r="BF2037" s="3">
        <f xml:space="preserve"> IFERROR(ABS(Table1[[#This Row],[ROA 2018]]-Table1[[#This Row],[ROA 2017]]), "x")</f>
        <v>7.048728164266012E-3</v>
      </c>
      <c r="BG2037" s="3">
        <f xml:space="preserve"> IFERROR(ABS(Table1[[#This Row],[ROA 2019]]-Table1[[#This Row],[ROA 2018]]), "x")</f>
        <v>3.666666666666667E-3</v>
      </c>
      <c r="BH2037" s="3">
        <f xml:space="preserve"> IFERROR(ABS(Table1[[#This Row],[ROA 2020]]-Table1[[#This Row],[ROA 2019]]), "x")</f>
        <v>8.1824134705332074E-3</v>
      </c>
      <c r="BI2037" s="3">
        <f xml:space="preserve"> IFERROR(ABS(Table1[[#This Row],[ROA 2021]]-Table1[[#This Row],[ROA 2020]]), "x")</f>
        <v>2.0643041465547782E-3</v>
      </c>
      <c r="BJ2037" s="3">
        <f xml:space="preserve"> IFERROR(AVERAGE(Table1[[#This Row],[ROA 2013-2012]:[ROA 2021-2020]]), "x")</f>
        <v>8.5598224406336285E-3</v>
      </c>
      <c r="BK2037" s="3">
        <f>IFERROR(AVERAGE(Table1[[#This Row],[ROA 2012]:[ROA 2021]]), "x")</f>
        <v>4.1403490565569186E-3</v>
      </c>
      <c r="BN2037" s="1">
        <f>SUM(Table1[[#This Row],[B/M Rank]:[ROA Rank]])</f>
        <v>0</v>
      </c>
    </row>
    <row r="2038" spans="1:66" x14ac:dyDescent="0.25">
      <c r="A2038" s="1" t="s">
        <v>2154</v>
      </c>
      <c r="B2038" s="1" t="s">
        <v>203</v>
      </c>
      <c r="C2038" s="1" t="s">
        <v>4374</v>
      </c>
      <c r="D2038" s="1" t="s">
        <v>142</v>
      </c>
      <c r="E2038" s="1" t="s">
        <v>108</v>
      </c>
      <c r="F2038" s="1">
        <v>1150</v>
      </c>
      <c r="G2038" s="19"/>
      <c r="H2038" s="19"/>
      <c r="I2038" s="19"/>
      <c r="J2038" s="19"/>
      <c r="K2038" s="1"/>
      <c r="L2038" s="19"/>
      <c r="M2038" s="1">
        <v>2012</v>
      </c>
      <c r="N2038" s="1">
        <v>91</v>
      </c>
      <c r="O2038" s="1">
        <v>44.8</v>
      </c>
      <c r="P2038" s="1">
        <v>54.1</v>
      </c>
      <c r="Q2038" s="1">
        <v>37.299999999999997</v>
      </c>
      <c r="R2038" s="1">
        <v>89.4</v>
      </c>
      <c r="S2038" s="1">
        <v>60.6</v>
      </c>
      <c r="T2038" s="1">
        <v>60.9</v>
      </c>
      <c r="U2038" s="1">
        <v>48.5</v>
      </c>
      <c r="V2038" s="1">
        <v>80</v>
      </c>
      <c r="W2038" s="1">
        <v>99.8</v>
      </c>
      <c r="X2038" s="1">
        <v>99.7</v>
      </c>
      <c r="Z2038" s="3">
        <f xml:space="preserve"> IFERROR(AVEDEV(Table1[[#This Row],[GP 2012]:[GP 2021]]) / Table1[[#This Row],[Avg GP]], "x")</f>
        <v>0.28103241296518616</v>
      </c>
      <c r="AA2038" s="2">
        <f xml:space="preserve"> IFERROR(AVERAGE(Table1[[#This Row],[GP 2012]:[GP 2021]]), "x")</f>
        <v>66.64</v>
      </c>
      <c r="AB2038" s="11">
        <f>Table1[Equity]/Table1[Market Capital]</f>
        <v>0.32765217391304347</v>
      </c>
      <c r="AC2038" s="1">
        <v>362.5</v>
      </c>
      <c r="AD2038" s="1">
        <v>455.7</v>
      </c>
      <c r="AE2038" s="1">
        <v>500.8</v>
      </c>
      <c r="AF2038" s="1">
        <v>433.9</v>
      </c>
      <c r="AG2038" s="1">
        <v>440</v>
      </c>
      <c r="AH2038" s="1">
        <v>409.8</v>
      </c>
      <c r="AI2038" s="1">
        <v>428.2</v>
      </c>
      <c r="AJ2038" s="1">
        <v>421.9</v>
      </c>
      <c r="AK2038" s="1">
        <v>480.1</v>
      </c>
      <c r="AL2038" s="1">
        <v>462.7</v>
      </c>
      <c r="AM2038" s="1">
        <v>476.1</v>
      </c>
      <c r="AN2038" s="1">
        <v>376.8</v>
      </c>
      <c r="AO2038" s="3">
        <f xml:space="preserve"> IFERROR(Table1[[#This Row],[GP 2012]]/Table1[[#This Row],[Total Assets 2012]], "x")</f>
        <v>0.25103448275862067</v>
      </c>
      <c r="AP2038" s="3">
        <f xml:space="preserve"> IFERROR(Table1[[#This Row],[GP 2013]]/Table1[[#This Row],[Total Assets 2013]], "x")</f>
        <v>9.8310291858678955E-2</v>
      </c>
      <c r="AQ2038" s="3">
        <f xml:space="preserve"> IFERROR(Table1[[#This Row],[GP 2014]]/Table1[[#This Row],[Total Assets 2014]], "x")</f>
        <v>0.10802715654952076</v>
      </c>
      <c r="AR2038" s="3">
        <f xml:space="preserve"> IFERROR(Table1[[#This Row],[GP 2015]]/Table1[[#This Row],[Total Assets 2015]], "x")</f>
        <v>8.5964507951140814E-2</v>
      </c>
      <c r="AS2038" s="3">
        <f xml:space="preserve"> IFERROR(Table1[[#This Row],[GP 2016]]/Table1[[#This Row],[Total Assets 2016]], "x")</f>
        <v>0.20318181818181819</v>
      </c>
      <c r="AT2038" s="3">
        <f xml:space="preserve"> IFERROR(Table1[[#This Row],[GP 2017]]/Table1[[#This Row],[Total Assets 2017]], "x")</f>
        <v>0.14787701317715959</v>
      </c>
      <c r="AU2038" s="3">
        <f xml:space="preserve"> IFERROR(Table1[[#This Row],[GP 2018]]/Table1[[#This Row],[Total Assets 2018]], "x")</f>
        <v>0.14222326015880429</v>
      </c>
      <c r="AV2038" s="3">
        <f xml:space="preserve"> IFERROR(Table1[[#This Row],[GP 2019]]/Table1[[#This Row],[Total Assets 2019]], "x")</f>
        <v>0.11495615074662242</v>
      </c>
      <c r="AW2038" s="3">
        <f xml:space="preserve"> IFERROR(Table1[[#This Row],[GP 2020]]/Table1[[#This Row],[Total Assets 2020]], "x")</f>
        <v>0.166631951676734</v>
      </c>
      <c r="AX2038" s="3">
        <f xml:space="preserve"> IFERROR(Table1[[#This Row],[GP 2021]]/Table1[[#This Row],[Total Assets 2021]], "x")</f>
        <v>0.2156905122109358</v>
      </c>
      <c r="AY2038" s="3">
        <f xml:space="preserve"> IFERROR(Table1[[#This Row],[GP TTM]]/Table1[[#This Row],[Total Assets TTM]], "x")</f>
        <v>0.20940978785969333</v>
      </c>
      <c r="BA2038" s="3">
        <f xml:space="preserve"> IFERROR(ABS(Table1[[#This Row],[ROA 2013]]-Table1[[#This Row],[ROA 2012]]), "x")</f>
        <v>0.15272419089994171</v>
      </c>
      <c r="BB2038" s="3">
        <f xml:space="preserve"> IFERROR(ABS(Table1[[#This Row],[ROA 2014]]-Table1[[#This Row],[ROA 2013]]), "x")</f>
        <v>9.716864690841806E-3</v>
      </c>
      <c r="BC2038" s="3">
        <f xml:space="preserve"> IFERROR(ABS(Table1[[#This Row],[ROA 2015]]-Table1[[#This Row],[ROA 2014]]), "x")</f>
        <v>2.2062648598379947E-2</v>
      </c>
      <c r="BD2038" s="3">
        <f xml:space="preserve"> IFERROR(ABS(Table1[[#This Row],[ROA 2016]]-Table1[[#This Row],[ROA 2015]]), "x")</f>
        <v>0.11721731023067737</v>
      </c>
      <c r="BE2038" s="3">
        <f xml:space="preserve"> IFERROR(ABS(Table1[[#This Row],[ROA 2017]]-Table1[[#This Row],[ROA 2016]]), "x")</f>
        <v>5.5304805004658592E-2</v>
      </c>
      <c r="BF2038" s="3">
        <f xml:space="preserve"> IFERROR(ABS(Table1[[#This Row],[ROA 2018]]-Table1[[#This Row],[ROA 2017]]), "x")</f>
        <v>5.6537530183553009E-3</v>
      </c>
      <c r="BG2038" s="3">
        <f xml:space="preserve"> IFERROR(ABS(Table1[[#This Row],[ROA 2019]]-Table1[[#This Row],[ROA 2018]]), "x")</f>
        <v>2.726710941218187E-2</v>
      </c>
      <c r="BH2038" s="3">
        <f xml:space="preserve"> IFERROR(ABS(Table1[[#This Row],[ROA 2020]]-Table1[[#This Row],[ROA 2019]]), "x")</f>
        <v>5.1675800930111579E-2</v>
      </c>
      <c r="BI2038" s="3">
        <f xml:space="preserve"> IFERROR(ABS(Table1[[#This Row],[ROA 2021]]-Table1[[#This Row],[ROA 2020]]), "x")</f>
        <v>4.9058560534201795E-2</v>
      </c>
      <c r="BJ2038" s="3">
        <f xml:space="preserve"> IFERROR(AVERAGE(Table1[[#This Row],[ROA 2013-2012]:[ROA 2021-2020]]), "x")</f>
        <v>5.4520115924372212E-2</v>
      </c>
      <c r="BK2038" s="3">
        <f>IFERROR(AVERAGE(Table1[[#This Row],[ROA 2012]:[ROA 2021]]), "x")</f>
        <v>0.15338971452700356</v>
      </c>
      <c r="BN2038" s="1">
        <f>SUM(Table1[[#This Row],[B/M Rank]:[ROA Rank]])</f>
        <v>0</v>
      </c>
    </row>
    <row r="2039" spans="1:66" x14ac:dyDescent="0.25">
      <c r="A2039" s="1" t="s">
        <v>2394</v>
      </c>
      <c r="B2039" s="1" t="s">
        <v>447</v>
      </c>
      <c r="C2039" s="1" t="s">
        <v>439</v>
      </c>
      <c r="D2039" s="1" t="s">
        <v>440</v>
      </c>
      <c r="E2039" s="1" t="s">
        <v>108</v>
      </c>
      <c r="F2039" s="1">
        <v>1150</v>
      </c>
      <c r="G2039" s="19"/>
      <c r="H2039" s="19"/>
      <c r="I2039" s="19"/>
      <c r="J2039" s="19"/>
      <c r="K2039" s="1"/>
      <c r="L2039" s="19"/>
      <c r="M2039" s="1">
        <v>2012</v>
      </c>
      <c r="N2039" s="1">
        <v>797.4</v>
      </c>
      <c r="O2039" s="1">
        <v>781.3</v>
      </c>
      <c r="P2039" s="1">
        <v>944.7</v>
      </c>
      <c r="Q2039" s="1">
        <v>620.9</v>
      </c>
      <c r="R2039" s="1">
        <v>341.5</v>
      </c>
      <c r="S2039" s="1">
        <v>395.1</v>
      </c>
      <c r="T2039" s="1">
        <v>473.9</v>
      </c>
      <c r="U2039" s="1">
        <v>502.4</v>
      </c>
      <c r="V2039" s="1">
        <v>352.3</v>
      </c>
      <c r="W2039" s="1">
        <v>267.7</v>
      </c>
      <c r="X2039" s="1">
        <v>292.2</v>
      </c>
      <c r="Z2039" s="3">
        <f xml:space="preserve"> IFERROR(AVEDEV(Table1[[#This Row],[GP 2012]:[GP 2021]]) / Table1[[#This Row],[Avg GP]], "x")</f>
        <v>0.34814138610969114</v>
      </c>
      <c r="AA2039" s="2">
        <f xml:space="preserve"> IFERROR(AVERAGE(Table1[[#This Row],[GP 2012]:[GP 2021]]), "x")</f>
        <v>547.71999999999991</v>
      </c>
      <c r="AB2039" s="11">
        <f>Table1[Equity]/Table1[Market Capital]</f>
        <v>1.0377391304347827</v>
      </c>
      <c r="AC2039" s="15">
        <v>4300.3</v>
      </c>
      <c r="AD2039" s="15">
        <v>4579.1000000000004</v>
      </c>
      <c r="AE2039" s="15">
        <v>5309</v>
      </c>
      <c r="AF2039" s="15">
        <v>4878.7</v>
      </c>
      <c r="AG2039" s="15">
        <v>4324.2</v>
      </c>
      <c r="AH2039" s="15">
        <v>3892.9</v>
      </c>
      <c r="AI2039" s="15">
        <v>3636</v>
      </c>
      <c r="AJ2039" s="15">
        <v>3269.8</v>
      </c>
      <c r="AK2039" s="15">
        <v>2898.9</v>
      </c>
      <c r="AL2039" s="15">
        <v>2661.8</v>
      </c>
      <c r="AM2039" s="15">
        <v>2692.9</v>
      </c>
      <c r="AN2039" s="15">
        <v>1193.4000000000001</v>
      </c>
      <c r="AO2039" s="3">
        <f xml:space="preserve"> IFERROR(Table1[[#This Row],[GP 2012]]/Table1[[#This Row],[Total Assets 2012]], "x")</f>
        <v>0.18542892356347229</v>
      </c>
      <c r="AP2039" s="3">
        <f xml:space="preserve"> IFERROR(Table1[[#This Row],[GP 2013]]/Table1[[#This Row],[Total Assets 2013]], "x")</f>
        <v>0.17062304819724397</v>
      </c>
      <c r="AQ2039" s="3">
        <f xml:space="preserve"> IFERROR(Table1[[#This Row],[GP 2014]]/Table1[[#This Row],[Total Assets 2014]], "x")</f>
        <v>0.17794311546430591</v>
      </c>
      <c r="AR2039" s="3">
        <f xml:space="preserve"> IFERROR(Table1[[#This Row],[GP 2015]]/Table1[[#This Row],[Total Assets 2015]], "x")</f>
        <v>0.12726750978744339</v>
      </c>
      <c r="AS2039" s="3">
        <f xml:space="preserve"> IFERROR(Table1[[#This Row],[GP 2016]]/Table1[[#This Row],[Total Assets 2016]], "x")</f>
        <v>7.8974145506683316E-2</v>
      </c>
      <c r="AT2039" s="3">
        <f xml:space="preserve"> IFERROR(Table1[[#This Row],[GP 2017]]/Table1[[#This Row],[Total Assets 2017]], "x")</f>
        <v>0.10149246063346092</v>
      </c>
      <c r="AU2039" s="3">
        <f xml:space="preserve"> IFERROR(Table1[[#This Row],[GP 2018]]/Table1[[#This Row],[Total Assets 2018]], "x")</f>
        <v>0.13033553355335534</v>
      </c>
      <c r="AV2039" s="3">
        <f xml:space="preserve"> IFERROR(Table1[[#This Row],[GP 2019]]/Table1[[#This Row],[Total Assets 2019]], "x")</f>
        <v>0.15364854119518012</v>
      </c>
      <c r="AW2039" s="3">
        <f xml:space="preserve"> IFERROR(Table1[[#This Row],[GP 2020]]/Table1[[#This Row],[Total Assets 2020]], "x")</f>
        <v>0.12152885577287936</v>
      </c>
      <c r="AX2039" s="3">
        <f xml:space="preserve"> IFERROR(Table1[[#This Row],[GP 2021]]/Table1[[#This Row],[Total Assets 2021]], "x")</f>
        <v>0.10057104215192726</v>
      </c>
      <c r="AY2039" s="3">
        <f xml:space="preserve"> IFERROR(Table1[[#This Row],[GP TTM]]/Table1[[#This Row],[Total Assets TTM]], "x")</f>
        <v>0.10850755690890861</v>
      </c>
      <c r="BA2039" s="3">
        <f xml:space="preserve"> IFERROR(ABS(Table1[[#This Row],[ROA 2013]]-Table1[[#This Row],[ROA 2012]]), "x")</f>
        <v>1.4805875366228322E-2</v>
      </c>
      <c r="BB2039" s="3">
        <f xml:space="preserve"> IFERROR(ABS(Table1[[#This Row],[ROA 2014]]-Table1[[#This Row],[ROA 2013]]), "x")</f>
        <v>7.3200672670619416E-3</v>
      </c>
      <c r="BC2039" s="3">
        <f xml:space="preserve"> IFERROR(ABS(Table1[[#This Row],[ROA 2015]]-Table1[[#This Row],[ROA 2014]]), "x")</f>
        <v>5.0675605676862523E-2</v>
      </c>
      <c r="BD2039" s="3">
        <f xml:space="preserve"> IFERROR(ABS(Table1[[#This Row],[ROA 2016]]-Table1[[#This Row],[ROA 2015]]), "x")</f>
        <v>4.8293364280760073E-2</v>
      </c>
      <c r="BE2039" s="3">
        <f xml:space="preserve"> IFERROR(ABS(Table1[[#This Row],[ROA 2017]]-Table1[[#This Row],[ROA 2016]]), "x")</f>
        <v>2.2518315126777599E-2</v>
      </c>
      <c r="BF2039" s="3">
        <f xml:space="preserve"> IFERROR(ABS(Table1[[#This Row],[ROA 2018]]-Table1[[#This Row],[ROA 2017]]), "x")</f>
        <v>2.8843072919894422E-2</v>
      </c>
      <c r="BG2039" s="3">
        <f xml:space="preserve"> IFERROR(ABS(Table1[[#This Row],[ROA 2019]]-Table1[[#This Row],[ROA 2018]]), "x")</f>
        <v>2.3313007641824784E-2</v>
      </c>
      <c r="BH2039" s="3">
        <f xml:space="preserve"> IFERROR(ABS(Table1[[#This Row],[ROA 2020]]-Table1[[#This Row],[ROA 2019]]), "x")</f>
        <v>3.2119685422300759E-2</v>
      </c>
      <c r="BI2039" s="3">
        <f xml:space="preserve"> IFERROR(ABS(Table1[[#This Row],[ROA 2021]]-Table1[[#This Row],[ROA 2020]]), "x")</f>
        <v>2.0957813620952101E-2</v>
      </c>
      <c r="BJ2039" s="3">
        <f xml:space="preserve"> IFERROR(AVERAGE(Table1[[#This Row],[ROA 2013-2012]:[ROA 2021-2020]]), "x")</f>
        <v>2.7649645258073612E-2</v>
      </c>
      <c r="BK2039" s="3">
        <f>IFERROR(AVERAGE(Table1[[#This Row],[ROA 2012]:[ROA 2021]]), "x")</f>
        <v>0.13478131758259521</v>
      </c>
      <c r="BN2039" s="1">
        <f>SUM(Table1[[#This Row],[B/M Rank]:[ROA Rank]])</f>
        <v>0</v>
      </c>
    </row>
    <row r="2040" spans="1:66" x14ac:dyDescent="0.25">
      <c r="A2040" s="1" t="s">
        <v>2682</v>
      </c>
      <c r="B2040" s="1" t="s">
        <v>734</v>
      </c>
      <c r="C2040" s="1" t="s">
        <v>730</v>
      </c>
      <c r="D2040" s="1" t="s">
        <v>330</v>
      </c>
      <c r="E2040" s="1" t="s">
        <v>108</v>
      </c>
      <c r="F2040" s="1">
        <v>1160</v>
      </c>
      <c r="G2040" s="19"/>
      <c r="H2040" s="19"/>
      <c r="I2040" s="19"/>
      <c r="J2040" s="19"/>
      <c r="K2040" s="1"/>
      <c r="L2040" s="19"/>
      <c r="M2040" s="1">
        <v>2016</v>
      </c>
      <c r="R2040" s="1" t="s">
        <v>4368</v>
      </c>
      <c r="S2040" s="1">
        <v>10.7</v>
      </c>
      <c r="T2040" s="1">
        <v>90</v>
      </c>
      <c r="U2040" s="1">
        <v>161.6</v>
      </c>
      <c r="V2040" s="1">
        <v>233</v>
      </c>
      <c r="W2040" s="1">
        <v>345.7</v>
      </c>
      <c r="X2040" s="1">
        <v>387</v>
      </c>
      <c r="Z2040" s="3">
        <f xml:space="preserve"> IFERROR(AVEDEV(Table1[[#This Row],[GP 2012]:[GP 2021]]) / Table1[[#This Row],[Avg GP]], "x")</f>
        <v>0.57621878715814512</v>
      </c>
      <c r="AA2040" s="2">
        <f xml:space="preserve"> IFERROR(AVERAGE(Table1[[#This Row],[GP 2012]:[GP 2021]]), "x")</f>
        <v>168.2</v>
      </c>
      <c r="AB2040" s="11">
        <f>Table1[Equity]/Table1[Market Capital]</f>
        <v>0.55258620689655169</v>
      </c>
      <c r="AG2040" s="1">
        <v>0</v>
      </c>
      <c r="AH2040" s="1">
        <v>108.8</v>
      </c>
      <c r="AI2040" s="1">
        <v>256.3</v>
      </c>
      <c r="AJ2040" s="1">
        <v>488.9</v>
      </c>
      <c r="AK2040" s="1">
        <v>720.6</v>
      </c>
      <c r="AL2040" s="15">
        <v>1368.8</v>
      </c>
      <c r="AM2040" s="15">
        <v>1541.2</v>
      </c>
      <c r="AN2040" s="1">
        <v>641</v>
      </c>
      <c r="AO2040" s="3" t="str">
        <f xml:space="preserve"> IFERROR(Table1[[#This Row],[GP 2012]]/Table1[[#This Row],[Total Assets 2012]], "x")</f>
        <v>x</v>
      </c>
      <c r="AP2040" s="3" t="str">
        <f xml:space="preserve"> IFERROR(Table1[[#This Row],[GP 2013]]/Table1[[#This Row],[Total Assets 2013]], "x")</f>
        <v>x</v>
      </c>
      <c r="AQ2040" s="3" t="str">
        <f xml:space="preserve"> IFERROR(Table1[[#This Row],[GP 2014]]/Table1[[#This Row],[Total Assets 2014]], "x")</f>
        <v>x</v>
      </c>
      <c r="AR2040" s="3" t="str">
        <f xml:space="preserve"> IFERROR(Table1[[#This Row],[GP 2015]]/Table1[[#This Row],[Total Assets 2015]], "x")</f>
        <v>x</v>
      </c>
      <c r="AS2040" s="3" t="str">
        <f xml:space="preserve"> IFERROR(Table1[[#This Row],[GP 2016]]/Table1[[#This Row],[Total Assets 2016]], "x")</f>
        <v>x</v>
      </c>
      <c r="AT2040" s="3">
        <f xml:space="preserve"> IFERROR(Table1[[#This Row],[GP 2017]]/Table1[[#This Row],[Total Assets 2017]], "x")</f>
        <v>9.8345588235294115E-2</v>
      </c>
      <c r="AU2040" s="3">
        <f xml:space="preserve"> IFERROR(Table1[[#This Row],[GP 2018]]/Table1[[#This Row],[Total Assets 2018]], "x")</f>
        <v>0.35115099492781893</v>
      </c>
      <c r="AV2040" s="3">
        <f xml:space="preserve"> IFERROR(Table1[[#This Row],[GP 2019]]/Table1[[#This Row],[Total Assets 2019]], "x")</f>
        <v>0.33053794231949274</v>
      </c>
      <c r="AW2040" s="3">
        <f xml:space="preserve"> IFERROR(Table1[[#This Row],[GP 2020]]/Table1[[#This Row],[Total Assets 2020]], "x")</f>
        <v>0.32334165972800444</v>
      </c>
      <c r="AX2040" s="3">
        <f xml:space="preserve"> IFERROR(Table1[[#This Row],[GP 2021]]/Table1[[#This Row],[Total Assets 2021]], "x")</f>
        <v>0.25255698421975453</v>
      </c>
      <c r="AY2040" s="3">
        <f xml:space="preserve"> IFERROR(Table1[[#This Row],[GP TTM]]/Table1[[#This Row],[Total Assets TTM]], "x")</f>
        <v>0.25110303659486116</v>
      </c>
      <c r="BA2040" s="3" t="str">
        <f xml:space="preserve"> IFERROR(ABS(Table1[[#This Row],[ROA 2013]]-Table1[[#This Row],[ROA 2012]]), "x")</f>
        <v>x</v>
      </c>
      <c r="BB2040" s="3" t="str">
        <f xml:space="preserve"> IFERROR(ABS(Table1[[#This Row],[ROA 2014]]-Table1[[#This Row],[ROA 2013]]), "x")</f>
        <v>x</v>
      </c>
      <c r="BC2040" s="3" t="str">
        <f xml:space="preserve"> IFERROR(ABS(Table1[[#This Row],[ROA 2015]]-Table1[[#This Row],[ROA 2014]]), "x")</f>
        <v>x</v>
      </c>
      <c r="BD2040" s="3" t="str">
        <f xml:space="preserve"> IFERROR(ABS(Table1[[#This Row],[ROA 2016]]-Table1[[#This Row],[ROA 2015]]), "x")</f>
        <v>x</v>
      </c>
      <c r="BE2040" s="3" t="str">
        <f xml:space="preserve"> IFERROR(ABS(Table1[[#This Row],[ROA 2017]]-Table1[[#This Row],[ROA 2016]]), "x")</f>
        <v>x</v>
      </c>
      <c r="BF2040" s="3">
        <f xml:space="preserve"> IFERROR(ABS(Table1[[#This Row],[ROA 2018]]-Table1[[#This Row],[ROA 2017]]), "x")</f>
        <v>0.25280540669252483</v>
      </c>
      <c r="BG2040" s="3">
        <f xml:space="preserve"> IFERROR(ABS(Table1[[#This Row],[ROA 2019]]-Table1[[#This Row],[ROA 2018]]), "x")</f>
        <v>2.0613052608326188E-2</v>
      </c>
      <c r="BH2040" s="3">
        <f xml:space="preserve"> IFERROR(ABS(Table1[[#This Row],[ROA 2020]]-Table1[[#This Row],[ROA 2019]]), "x")</f>
        <v>7.1962825914883011E-3</v>
      </c>
      <c r="BI2040" s="3">
        <f xml:space="preserve"> IFERROR(ABS(Table1[[#This Row],[ROA 2021]]-Table1[[#This Row],[ROA 2020]]), "x")</f>
        <v>7.0784675508249906E-2</v>
      </c>
      <c r="BJ2040" s="3">
        <f xml:space="preserve"> IFERROR(AVERAGE(Table1[[#This Row],[ROA 2013-2012]:[ROA 2021-2020]]), "x")</f>
        <v>8.7849854350147305E-2</v>
      </c>
      <c r="BK2040" s="3">
        <f>IFERROR(AVERAGE(Table1[[#This Row],[ROA 2012]:[ROA 2021]]), "x")</f>
        <v>0.271186633886073</v>
      </c>
      <c r="BN2040" s="1">
        <f>SUM(Table1[[#This Row],[B/M Rank]:[ROA Rank]])</f>
        <v>0</v>
      </c>
    </row>
    <row r="2041" spans="1:66" x14ac:dyDescent="0.25">
      <c r="A2041" s="1" t="s">
        <v>2811</v>
      </c>
      <c r="B2041" s="1" t="s">
        <v>4441</v>
      </c>
      <c r="C2041" s="1" t="s">
        <v>4417</v>
      </c>
      <c r="D2041" s="1" t="s">
        <v>268</v>
      </c>
      <c r="E2041" s="1" t="s">
        <v>108</v>
      </c>
      <c r="F2041" s="1">
        <v>1160</v>
      </c>
      <c r="G2041" s="19"/>
      <c r="H2041" s="19"/>
      <c r="I2041" s="19"/>
      <c r="J2041" s="19"/>
      <c r="K2041" s="1"/>
      <c r="L2041" s="19"/>
      <c r="M2041" s="1">
        <v>2012</v>
      </c>
      <c r="N2041" s="1" t="s">
        <v>4368</v>
      </c>
      <c r="O2041" s="1" t="s">
        <v>4368</v>
      </c>
      <c r="P2041" s="1" t="s">
        <v>4368</v>
      </c>
      <c r="Q2041" s="1" t="s">
        <v>4368</v>
      </c>
      <c r="R2041" s="1" t="s">
        <v>4368</v>
      </c>
      <c r="S2041" s="1" t="s">
        <v>4368</v>
      </c>
      <c r="T2041" s="1" t="s">
        <v>4368</v>
      </c>
      <c r="U2041" s="1" t="s">
        <v>4368</v>
      </c>
      <c r="V2041" s="1" t="s">
        <v>4368</v>
      </c>
      <c r="W2041" s="1" t="s">
        <v>4368</v>
      </c>
      <c r="X2041" s="1" t="s">
        <v>4368</v>
      </c>
      <c r="Z2041" s="3" t="str">
        <f xml:space="preserve"> IFERROR(AVEDEV(Table1[[#This Row],[GP 2012]:[GP 2021]]) / Table1[[#This Row],[Avg GP]], "x")</f>
        <v>x</v>
      </c>
      <c r="AA2041" s="2" t="str">
        <f xml:space="preserve"> IFERROR(AVERAGE(Table1[[#This Row],[GP 2012]:[GP 2021]]), "x")</f>
        <v>x</v>
      </c>
      <c r="AB2041" s="11">
        <f>Table1[Equity]/Table1[Market Capital]</f>
        <v>0.62250000000000005</v>
      </c>
      <c r="AC2041" s="1">
        <v>11.2</v>
      </c>
      <c r="AD2041" s="1">
        <v>13.4</v>
      </c>
      <c r="AE2041" s="1">
        <v>18.8</v>
      </c>
      <c r="AF2041" s="1">
        <v>119.3</v>
      </c>
      <c r="AG2041" s="1">
        <v>285.3</v>
      </c>
      <c r="AH2041" s="1">
        <v>481.4</v>
      </c>
      <c r="AI2041" s="1">
        <v>572.9</v>
      </c>
      <c r="AJ2041" s="1">
        <v>719.2</v>
      </c>
      <c r="AK2041" s="1">
        <v>829.1</v>
      </c>
      <c r="AL2041" s="1">
        <v>983.2</v>
      </c>
      <c r="AM2041" s="1">
        <v>975.6</v>
      </c>
      <c r="AN2041" s="1">
        <v>722.1</v>
      </c>
      <c r="AO2041" s="3" t="str">
        <f xml:space="preserve"> IFERROR(Table1[[#This Row],[GP 2012]]/Table1[[#This Row],[Total Assets 2012]], "x")</f>
        <v>x</v>
      </c>
      <c r="AP2041" s="3" t="str">
        <f xml:space="preserve"> IFERROR(Table1[[#This Row],[GP 2013]]/Table1[[#This Row],[Total Assets 2013]], "x")</f>
        <v>x</v>
      </c>
      <c r="AQ2041" s="3" t="str">
        <f xml:space="preserve"> IFERROR(Table1[[#This Row],[GP 2014]]/Table1[[#This Row],[Total Assets 2014]], "x")</f>
        <v>x</v>
      </c>
      <c r="AR2041" s="3" t="str">
        <f xml:space="preserve"> IFERROR(Table1[[#This Row],[GP 2015]]/Table1[[#This Row],[Total Assets 2015]], "x")</f>
        <v>x</v>
      </c>
      <c r="AS2041" s="3" t="str">
        <f xml:space="preserve"> IFERROR(Table1[[#This Row],[GP 2016]]/Table1[[#This Row],[Total Assets 2016]], "x")</f>
        <v>x</v>
      </c>
      <c r="AT2041" s="3" t="str">
        <f xml:space="preserve"> IFERROR(Table1[[#This Row],[GP 2017]]/Table1[[#This Row],[Total Assets 2017]], "x")</f>
        <v>x</v>
      </c>
      <c r="AU2041" s="3" t="str">
        <f xml:space="preserve"> IFERROR(Table1[[#This Row],[GP 2018]]/Table1[[#This Row],[Total Assets 2018]], "x")</f>
        <v>x</v>
      </c>
      <c r="AV2041" s="3" t="str">
        <f xml:space="preserve"> IFERROR(Table1[[#This Row],[GP 2019]]/Table1[[#This Row],[Total Assets 2019]], "x")</f>
        <v>x</v>
      </c>
      <c r="AW2041" s="3" t="str">
        <f xml:space="preserve"> IFERROR(Table1[[#This Row],[GP 2020]]/Table1[[#This Row],[Total Assets 2020]], "x")</f>
        <v>x</v>
      </c>
      <c r="AX2041" s="3" t="str">
        <f xml:space="preserve"> IFERROR(Table1[[#This Row],[GP 2021]]/Table1[[#This Row],[Total Assets 2021]], "x")</f>
        <v>x</v>
      </c>
      <c r="AY2041" s="3" t="str">
        <f xml:space="preserve"> IFERROR(Table1[[#This Row],[GP TTM]]/Table1[[#This Row],[Total Assets TTM]], "x")</f>
        <v>x</v>
      </c>
      <c r="BA2041" s="3" t="str">
        <f xml:space="preserve"> IFERROR(ABS(Table1[[#This Row],[ROA 2013]]-Table1[[#This Row],[ROA 2012]]), "x")</f>
        <v>x</v>
      </c>
      <c r="BB2041" s="3" t="str">
        <f xml:space="preserve"> IFERROR(ABS(Table1[[#This Row],[ROA 2014]]-Table1[[#This Row],[ROA 2013]]), "x")</f>
        <v>x</v>
      </c>
      <c r="BC2041" s="3" t="str">
        <f xml:space="preserve"> IFERROR(ABS(Table1[[#This Row],[ROA 2015]]-Table1[[#This Row],[ROA 2014]]), "x")</f>
        <v>x</v>
      </c>
      <c r="BD2041" s="3" t="str">
        <f xml:space="preserve"> IFERROR(ABS(Table1[[#This Row],[ROA 2016]]-Table1[[#This Row],[ROA 2015]]), "x")</f>
        <v>x</v>
      </c>
      <c r="BE2041" s="3" t="str">
        <f xml:space="preserve"> IFERROR(ABS(Table1[[#This Row],[ROA 2017]]-Table1[[#This Row],[ROA 2016]]), "x")</f>
        <v>x</v>
      </c>
      <c r="BF2041" s="3" t="str">
        <f xml:space="preserve"> IFERROR(ABS(Table1[[#This Row],[ROA 2018]]-Table1[[#This Row],[ROA 2017]]), "x")</f>
        <v>x</v>
      </c>
      <c r="BG2041" s="3" t="str">
        <f xml:space="preserve"> IFERROR(ABS(Table1[[#This Row],[ROA 2019]]-Table1[[#This Row],[ROA 2018]]), "x")</f>
        <v>x</v>
      </c>
      <c r="BH2041" s="3" t="str">
        <f xml:space="preserve"> IFERROR(ABS(Table1[[#This Row],[ROA 2020]]-Table1[[#This Row],[ROA 2019]]), "x")</f>
        <v>x</v>
      </c>
      <c r="BI2041" s="3" t="str">
        <f xml:space="preserve"> IFERROR(ABS(Table1[[#This Row],[ROA 2021]]-Table1[[#This Row],[ROA 2020]]), "x")</f>
        <v>x</v>
      </c>
      <c r="BJ2041" s="3" t="str">
        <f xml:space="preserve"> IFERROR(AVERAGE(Table1[[#This Row],[ROA 2013-2012]:[ROA 2021-2020]]), "x")</f>
        <v>x</v>
      </c>
      <c r="BK2041" s="3" t="str">
        <f>IFERROR(AVERAGE(Table1[[#This Row],[ROA 2012]:[ROA 2021]]), "x")</f>
        <v>x</v>
      </c>
      <c r="BN2041" s="1">
        <f>SUM(Table1[[#This Row],[B/M Rank]:[ROA Rank]])</f>
        <v>0</v>
      </c>
    </row>
    <row r="2042" spans="1:66" x14ac:dyDescent="0.25">
      <c r="A2042" s="1" t="s">
        <v>2328</v>
      </c>
      <c r="B2042" s="1" t="s">
        <v>374</v>
      </c>
      <c r="C2042" s="1" t="s">
        <v>375</v>
      </c>
      <c r="D2042" s="1" t="s">
        <v>133</v>
      </c>
      <c r="E2042" s="1" t="s">
        <v>108</v>
      </c>
      <c r="F2042" s="1">
        <v>1170</v>
      </c>
      <c r="G2042" s="19"/>
      <c r="H2042" s="19"/>
      <c r="I2042" s="19"/>
      <c r="J2042" s="19"/>
      <c r="K2042" s="1"/>
      <c r="L2042" s="19"/>
      <c r="M2042" s="1">
        <v>2012</v>
      </c>
      <c r="N2042" s="1">
        <v>8.4</v>
      </c>
      <c r="O2042" s="1">
        <v>7.8</v>
      </c>
      <c r="P2042" s="1">
        <v>12.9</v>
      </c>
      <c r="Q2042" s="1">
        <v>15.6</v>
      </c>
      <c r="R2042" s="1">
        <v>35.4</v>
      </c>
      <c r="S2042" s="1">
        <v>49.4</v>
      </c>
      <c r="T2042" s="1">
        <v>97.5</v>
      </c>
      <c r="U2042" s="1">
        <v>155.6</v>
      </c>
      <c r="V2042" s="1">
        <v>231.6</v>
      </c>
      <c r="W2042" s="1">
        <v>266.7</v>
      </c>
      <c r="X2042" s="1">
        <v>279.39999999999998</v>
      </c>
      <c r="Z2042" s="3">
        <f xml:space="preserve"> IFERROR(AVEDEV(Table1[[#This Row],[GP 2012]:[GP 2021]]) / Table1[[#This Row],[Avg GP]], "x")</f>
        <v>0.90598251787944151</v>
      </c>
      <c r="AA2042" s="2">
        <f xml:space="preserve"> IFERROR(AVERAGE(Table1[[#This Row],[GP 2012]:[GP 2021]]), "x")</f>
        <v>88.09</v>
      </c>
      <c r="AB2042" s="11">
        <f>Table1[Equity]/Table1[Market Capital]</f>
        <v>0.58461538461538465</v>
      </c>
      <c r="AC2042" s="1">
        <v>102</v>
      </c>
      <c r="AD2042" s="1">
        <v>113.5</v>
      </c>
      <c r="AE2042" s="1">
        <v>130.69999999999999</v>
      </c>
      <c r="AF2042" s="1">
        <v>166.6</v>
      </c>
      <c r="AG2042" s="1">
        <v>290.3</v>
      </c>
      <c r="AH2042" s="1">
        <v>459.1</v>
      </c>
      <c r="AI2042" s="15">
        <v>1015</v>
      </c>
      <c r="AJ2042" s="15">
        <v>1375.8</v>
      </c>
      <c r="AK2042" s="15">
        <v>1530.5</v>
      </c>
      <c r="AL2042" s="15">
        <v>1783</v>
      </c>
      <c r="AM2042" s="15">
        <v>1757.1</v>
      </c>
      <c r="AN2042" s="1">
        <v>684</v>
      </c>
      <c r="AO2042" s="3">
        <f xml:space="preserve"> IFERROR(Table1[[#This Row],[GP 2012]]/Table1[[#This Row],[Total Assets 2012]], "x")</f>
        <v>8.2352941176470587E-2</v>
      </c>
      <c r="AP2042" s="3">
        <f xml:space="preserve"> IFERROR(Table1[[#This Row],[GP 2013]]/Table1[[#This Row],[Total Assets 2013]], "x")</f>
        <v>6.8722466960352419E-2</v>
      </c>
      <c r="AQ2042" s="3">
        <f xml:space="preserve"> IFERROR(Table1[[#This Row],[GP 2014]]/Table1[[#This Row],[Total Assets 2014]], "x")</f>
        <v>9.8699311400153034E-2</v>
      </c>
      <c r="AR2042" s="3">
        <f xml:space="preserve"> IFERROR(Table1[[#This Row],[GP 2015]]/Table1[[#This Row],[Total Assets 2015]], "x")</f>
        <v>9.3637454981992801E-2</v>
      </c>
      <c r="AS2042" s="3">
        <f xml:space="preserve"> IFERROR(Table1[[#This Row],[GP 2016]]/Table1[[#This Row],[Total Assets 2016]], "x")</f>
        <v>0.1219428177747158</v>
      </c>
      <c r="AT2042" s="3">
        <f xml:space="preserve"> IFERROR(Table1[[#This Row],[GP 2017]]/Table1[[#This Row],[Total Assets 2017]], "x")</f>
        <v>0.10760182966673927</v>
      </c>
      <c r="AU2042" s="3">
        <f xml:space="preserve"> IFERROR(Table1[[#This Row],[GP 2018]]/Table1[[#This Row],[Total Assets 2018]], "x")</f>
        <v>9.6059113300492605E-2</v>
      </c>
      <c r="AV2042" s="3">
        <f xml:space="preserve"> IFERROR(Table1[[#This Row],[GP 2019]]/Table1[[#This Row],[Total Assets 2019]], "x")</f>
        <v>0.11309783398749819</v>
      </c>
      <c r="AW2042" s="3">
        <f xml:space="preserve"> IFERROR(Table1[[#This Row],[GP 2020]]/Table1[[#This Row],[Total Assets 2020]], "x")</f>
        <v>0.15132309702711533</v>
      </c>
      <c r="AX2042" s="3">
        <f xml:space="preserve"> IFERROR(Table1[[#This Row],[GP 2021]]/Table1[[#This Row],[Total Assets 2021]], "x")</f>
        <v>0.1495793606281548</v>
      </c>
      <c r="AY2042" s="3">
        <f xml:space="preserve"> IFERROR(Table1[[#This Row],[GP TTM]]/Table1[[#This Row],[Total Assets TTM]], "x")</f>
        <v>0.15901200842296967</v>
      </c>
      <c r="BA2042" s="3">
        <f xml:space="preserve"> IFERROR(ABS(Table1[[#This Row],[ROA 2013]]-Table1[[#This Row],[ROA 2012]]), "x")</f>
        <v>1.3630474216118169E-2</v>
      </c>
      <c r="BB2042" s="3">
        <f xml:space="preserve"> IFERROR(ABS(Table1[[#This Row],[ROA 2014]]-Table1[[#This Row],[ROA 2013]]), "x")</f>
        <v>2.9976844439800615E-2</v>
      </c>
      <c r="BC2042" s="3">
        <f xml:space="preserve"> IFERROR(ABS(Table1[[#This Row],[ROA 2015]]-Table1[[#This Row],[ROA 2014]]), "x")</f>
        <v>5.0618564181602321E-3</v>
      </c>
      <c r="BD2042" s="3">
        <f xml:space="preserve"> IFERROR(ABS(Table1[[#This Row],[ROA 2016]]-Table1[[#This Row],[ROA 2015]]), "x")</f>
        <v>2.8305362792722999E-2</v>
      </c>
      <c r="BE2042" s="3">
        <f xml:space="preserve"> IFERROR(ABS(Table1[[#This Row],[ROA 2017]]-Table1[[#This Row],[ROA 2016]]), "x")</f>
        <v>1.4340988107976529E-2</v>
      </c>
      <c r="BF2042" s="3">
        <f xml:space="preserve"> IFERROR(ABS(Table1[[#This Row],[ROA 2018]]-Table1[[#This Row],[ROA 2017]]), "x")</f>
        <v>1.1542716366246666E-2</v>
      </c>
      <c r="BG2042" s="3">
        <f xml:space="preserve"> IFERROR(ABS(Table1[[#This Row],[ROA 2019]]-Table1[[#This Row],[ROA 2018]]), "x")</f>
        <v>1.7038720687005585E-2</v>
      </c>
      <c r="BH2042" s="3">
        <f xml:space="preserve"> IFERROR(ABS(Table1[[#This Row],[ROA 2020]]-Table1[[#This Row],[ROA 2019]]), "x")</f>
        <v>3.8225263039617138E-2</v>
      </c>
      <c r="BI2042" s="3">
        <f xml:space="preserve"> IFERROR(ABS(Table1[[#This Row],[ROA 2021]]-Table1[[#This Row],[ROA 2020]]), "x")</f>
        <v>1.743736398960527E-3</v>
      </c>
      <c r="BJ2042" s="3">
        <f xml:space="preserve"> IFERROR(AVERAGE(Table1[[#This Row],[ROA 2013-2012]:[ROA 2021-2020]]), "x")</f>
        <v>1.7762884718512048E-2</v>
      </c>
      <c r="BK2042" s="3">
        <f>IFERROR(AVERAGE(Table1[[#This Row],[ROA 2012]:[ROA 2021]]), "x")</f>
        <v>0.1083016226903685</v>
      </c>
      <c r="BN2042" s="1">
        <f>SUM(Table1[[#This Row],[B/M Rank]:[ROA Rank]])</f>
        <v>0</v>
      </c>
    </row>
    <row r="2043" spans="1:66" x14ac:dyDescent="0.25">
      <c r="A2043" s="1" t="s">
        <v>2396</v>
      </c>
      <c r="B2043" s="1" t="s">
        <v>448</v>
      </c>
      <c r="C2043" s="1" t="s">
        <v>439</v>
      </c>
      <c r="D2043" s="1" t="s">
        <v>440</v>
      </c>
      <c r="E2043" s="1" t="s">
        <v>108</v>
      </c>
      <c r="F2043" s="1">
        <v>1180</v>
      </c>
      <c r="G2043" s="19"/>
      <c r="H2043" s="19"/>
      <c r="I2043" s="19"/>
      <c r="J2043" s="19"/>
      <c r="K2043" s="1"/>
      <c r="L2043" s="19"/>
      <c r="M2043" s="1">
        <v>2012</v>
      </c>
      <c r="N2043" s="1">
        <v>261.2</v>
      </c>
      <c r="O2043" s="1">
        <v>268.2</v>
      </c>
      <c r="P2043" s="1">
        <v>346.1</v>
      </c>
      <c r="Q2043" s="1">
        <v>164.7</v>
      </c>
      <c r="R2043" s="1">
        <v>70.599999999999994</v>
      </c>
      <c r="S2043" s="1">
        <v>138.6</v>
      </c>
      <c r="T2043" s="1">
        <v>188.9</v>
      </c>
      <c r="U2043" s="1">
        <v>175.7</v>
      </c>
      <c r="V2043" s="1">
        <v>78.8</v>
      </c>
      <c r="W2043" s="1">
        <v>119</v>
      </c>
      <c r="X2043" s="1">
        <v>141.5</v>
      </c>
      <c r="Z2043" s="3">
        <f xml:space="preserve"> IFERROR(AVEDEV(Table1[[#This Row],[GP 2012]:[GP 2021]]) / Table1[[#This Row],[Avg GP]], "x")</f>
        <v>0.37496412407550506</v>
      </c>
      <c r="AA2043" s="2">
        <f xml:space="preserve"> IFERROR(AVERAGE(Table1[[#This Row],[GP 2012]:[GP 2021]]), "x")</f>
        <v>181.18</v>
      </c>
      <c r="AB2043" s="11">
        <f>Table1[Equity]/Table1[Market Capital]</f>
        <v>0.26847457627118643</v>
      </c>
      <c r="AC2043" s="1">
        <v>488.4</v>
      </c>
      <c r="AD2043" s="1">
        <v>445.9</v>
      </c>
      <c r="AE2043" s="1">
        <v>570.1</v>
      </c>
      <c r="AF2043" s="1">
        <v>529.6</v>
      </c>
      <c r="AG2043" s="1">
        <v>435.3</v>
      </c>
      <c r="AH2043" s="1">
        <v>398.4</v>
      </c>
      <c r="AI2043" s="1">
        <v>461.7</v>
      </c>
      <c r="AJ2043" s="1">
        <v>437.8</v>
      </c>
      <c r="AK2043" s="1">
        <v>361.4</v>
      </c>
      <c r="AL2043" s="1">
        <v>379.9</v>
      </c>
      <c r="AM2043" s="1">
        <v>387</v>
      </c>
      <c r="AN2043" s="1">
        <v>316.8</v>
      </c>
      <c r="AO2043" s="3">
        <f xml:space="preserve"> IFERROR(Table1[[#This Row],[GP 2012]]/Table1[[#This Row],[Total Assets 2012]], "x")</f>
        <v>0.53480753480753485</v>
      </c>
      <c r="AP2043" s="3">
        <f xml:space="preserve"> IFERROR(Table1[[#This Row],[GP 2013]]/Table1[[#This Row],[Total Assets 2013]], "x")</f>
        <v>0.60148015250056064</v>
      </c>
      <c r="AQ2043" s="3">
        <f xml:space="preserve"> IFERROR(Table1[[#This Row],[GP 2014]]/Table1[[#This Row],[Total Assets 2014]], "x")</f>
        <v>0.60708647605683219</v>
      </c>
      <c r="AR2043" s="3">
        <f xml:space="preserve"> IFERROR(Table1[[#This Row],[GP 2015]]/Table1[[#This Row],[Total Assets 2015]], "x")</f>
        <v>0.31098942598187307</v>
      </c>
      <c r="AS2043" s="3">
        <f xml:space="preserve"> IFERROR(Table1[[#This Row],[GP 2016]]/Table1[[#This Row],[Total Assets 2016]], "x")</f>
        <v>0.16218699747300711</v>
      </c>
      <c r="AT2043" s="3">
        <f xml:space="preserve"> IFERROR(Table1[[#This Row],[GP 2017]]/Table1[[#This Row],[Total Assets 2017]], "x")</f>
        <v>0.34789156626506024</v>
      </c>
      <c r="AU2043" s="3">
        <f xml:space="preserve"> IFERROR(Table1[[#This Row],[GP 2018]]/Table1[[#This Row],[Total Assets 2018]], "x")</f>
        <v>0.40914013428633311</v>
      </c>
      <c r="AV2043" s="3">
        <f xml:space="preserve"> IFERROR(Table1[[#This Row],[GP 2019]]/Table1[[#This Row],[Total Assets 2019]], "x")</f>
        <v>0.40132480584741886</v>
      </c>
      <c r="AW2043" s="3">
        <f xml:space="preserve"> IFERROR(Table1[[#This Row],[GP 2020]]/Table1[[#This Row],[Total Assets 2020]], "x")</f>
        <v>0.21804095185390149</v>
      </c>
      <c r="AX2043" s="3">
        <f xml:space="preserve"> IFERROR(Table1[[#This Row],[GP 2021]]/Table1[[#This Row],[Total Assets 2021]], "x")</f>
        <v>0.3132403264016847</v>
      </c>
      <c r="AY2043" s="3">
        <f xml:space="preserve"> IFERROR(Table1[[#This Row],[GP TTM]]/Table1[[#This Row],[Total Assets TTM]], "x")</f>
        <v>0.36563307493540054</v>
      </c>
      <c r="BA2043" s="3">
        <f xml:space="preserve"> IFERROR(ABS(Table1[[#This Row],[ROA 2013]]-Table1[[#This Row],[ROA 2012]]), "x")</f>
        <v>6.6672617693025793E-2</v>
      </c>
      <c r="BB2043" s="3">
        <f xml:space="preserve"> IFERROR(ABS(Table1[[#This Row],[ROA 2014]]-Table1[[#This Row],[ROA 2013]]), "x")</f>
        <v>5.606323556271553E-3</v>
      </c>
      <c r="BC2043" s="3">
        <f xml:space="preserve"> IFERROR(ABS(Table1[[#This Row],[ROA 2015]]-Table1[[#This Row],[ROA 2014]]), "x")</f>
        <v>0.29609705007495912</v>
      </c>
      <c r="BD2043" s="3">
        <f xml:space="preserve"> IFERROR(ABS(Table1[[#This Row],[ROA 2016]]-Table1[[#This Row],[ROA 2015]]), "x")</f>
        <v>0.14880242850886596</v>
      </c>
      <c r="BE2043" s="3">
        <f xml:space="preserve"> IFERROR(ABS(Table1[[#This Row],[ROA 2017]]-Table1[[#This Row],[ROA 2016]]), "x")</f>
        <v>0.18570456879205313</v>
      </c>
      <c r="BF2043" s="3">
        <f xml:space="preserve"> IFERROR(ABS(Table1[[#This Row],[ROA 2018]]-Table1[[#This Row],[ROA 2017]]), "x")</f>
        <v>6.1248568021272876E-2</v>
      </c>
      <c r="BG2043" s="3">
        <f xml:space="preserve"> IFERROR(ABS(Table1[[#This Row],[ROA 2019]]-Table1[[#This Row],[ROA 2018]]), "x")</f>
        <v>7.8153284389142486E-3</v>
      </c>
      <c r="BH2043" s="3">
        <f xml:space="preserve"> IFERROR(ABS(Table1[[#This Row],[ROA 2020]]-Table1[[#This Row],[ROA 2019]]), "x")</f>
        <v>0.18328385399351738</v>
      </c>
      <c r="BI2043" s="3">
        <f xml:space="preserve"> IFERROR(ABS(Table1[[#This Row],[ROA 2021]]-Table1[[#This Row],[ROA 2020]]), "x")</f>
        <v>9.5199374547783211E-2</v>
      </c>
      <c r="BJ2043" s="3">
        <f xml:space="preserve"> IFERROR(AVERAGE(Table1[[#This Row],[ROA 2013-2012]:[ROA 2021-2020]]), "x")</f>
        <v>0.11671445706962924</v>
      </c>
      <c r="BK2043" s="3">
        <f>IFERROR(AVERAGE(Table1[[#This Row],[ROA 2012]:[ROA 2021]]), "x")</f>
        <v>0.39061883714742063</v>
      </c>
      <c r="BN2043" s="1">
        <f>SUM(Table1[[#This Row],[B/M Rank]:[ROA Rank]])</f>
        <v>0</v>
      </c>
    </row>
    <row r="2044" spans="1:66" x14ac:dyDescent="0.25">
      <c r="A2044" s="1" t="s">
        <v>3786</v>
      </c>
      <c r="B2044" s="1" t="s">
        <v>1507</v>
      </c>
      <c r="C2044" s="1" t="s">
        <v>1499</v>
      </c>
      <c r="D2044" s="1" t="s">
        <v>440</v>
      </c>
      <c r="E2044" s="1" t="s">
        <v>108</v>
      </c>
      <c r="F2044" s="1">
        <v>1180</v>
      </c>
      <c r="G2044" s="19"/>
      <c r="H2044" s="19"/>
      <c r="I2044" s="19"/>
      <c r="J2044" s="19"/>
      <c r="K2044" s="1"/>
      <c r="L2044" s="19"/>
      <c r="M2044" s="1">
        <v>2012</v>
      </c>
      <c r="N2044" s="1">
        <v>2.2000000000000002</v>
      </c>
      <c r="O2044" s="1">
        <v>17.399999999999999</v>
      </c>
      <c r="P2044" s="1">
        <v>110.4</v>
      </c>
      <c r="Q2044" s="1">
        <v>58.8</v>
      </c>
      <c r="R2044" s="1">
        <v>57.8</v>
      </c>
      <c r="S2044" s="1">
        <v>127.7</v>
      </c>
      <c r="T2044" s="1">
        <v>159.5</v>
      </c>
      <c r="U2044" s="1">
        <v>165.5</v>
      </c>
      <c r="V2044" s="1">
        <v>70.7</v>
      </c>
      <c r="W2044" s="1">
        <v>206.8</v>
      </c>
      <c r="X2044" s="1">
        <v>263.60000000000002</v>
      </c>
      <c r="Z2044" s="3">
        <f xml:space="preserve"> IFERROR(AVEDEV(Table1[[#This Row],[GP 2012]:[GP 2021]]) / Table1[[#This Row],[Avg GP]], "x")</f>
        <v>0.57637182637182638</v>
      </c>
      <c r="AA2044" s="2">
        <f xml:space="preserve"> IFERROR(AVERAGE(Table1[[#This Row],[GP 2012]:[GP 2021]]), "x")</f>
        <v>97.679999999999993</v>
      </c>
      <c r="AB2044" s="11">
        <f>Table1[Equity]/Table1[Market Capital]</f>
        <v>0.64694915254237284</v>
      </c>
      <c r="AC2044" s="1">
        <v>81.900000000000006</v>
      </c>
      <c r="AD2044" s="1">
        <v>403.2</v>
      </c>
      <c r="AE2044" s="1">
        <v>913.3</v>
      </c>
      <c r="AF2044" s="1">
        <v>964.3</v>
      </c>
      <c r="AG2044" s="1">
        <v>946.2</v>
      </c>
      <c r="AH2044" s="15">
        <v>1228.5999999999999</v>
      </c>
      <c r="AI2044" s="15">
        <v>1206.3</v>
      </c>
      <c r="AJ2044" s="15">
        <v>1149.8</v>
      </c>
      <c r="AK2044" s="1">
        <v>749.1</v>
      </c>
      <c r="AL2044" s="15">
        <v>1075.8</v>
      </c>
      <c r="AM2044" s="15">
        <v>1122.3</v>
      </c>
      <c r="AN2044" s="1">
        <v>763.4</v>
      </c>
      <c r="AO2044" s="3">
        <f xml:space="preserve"> IFERROR(Table1[[#This Row],[GP 2012]]/Table1[[#This Row],[Total Assets 2012]], "x")</f>
        <v>2.6862026862026864E-2</v>
      </c>
      <c r="AP2044" s="3">
        <f xml:space="preserve"> IFERROR(Table1[[#This Row],[GP 2013]]/Table1[[#This Row],[Total Assets 2013]], "x")</f>
        <v>4.3154761904761904E-2</v>
      </c>
      <c r="AQ2044" s="3">
        <f xml:space="preserve"> IFERROR(Table1[[#This Row],[GP 2014]]/Table1[[#This Row],[Total Assets 2014]], "x")</f>
        <v>0.12088032409941971</v>
      </c>
      <c r="AR2044" s="3">
        <f xml:space="preserve"> IFERROR(Table1[[#This Row],[GP 2015]]/Table1[[#This Row],[Total Assets 2015]], "x")</f>
        <v>6.0976874416675306E-2</v>
      </c>
      <c r="AS2044" s="3">
        <f xml:space="preserve"> IFERROR(Table1[[#This Row],[GP 2016]]/Table1[[#This Row],[Total Assets 2016]], "x")</f>
        <v>6.1086451067427598E-2</v>
      </c>
      <c r="AT2044" s="3">
        <f xml:space="preserve"> IFERROR(Table1[[#This Row],[GP 2017]]/Table1[[#This Row],[Total Assets 2017]], "x")</f>
        <v>0.1039394432687612</v>
      </c>
      <c r="AU2044" s="3">
        <f xml:space="preserve"> IFERROR(Table1[[#This Row],[GP 2018]]/Table1[[#This Row],[Total Assets 2018]], "x")</f>
        <v>0.13222249854928295</v>
      </c>
      <c r="AV2044" s="3">
        <f xml:space="preserve"> IFERROR(Table1[[#This Row],[GP 2019]]/Table1[[#This Row],[Total Assets 2019]], "x")</f>
        <v>0.14393807618716298</v>
      </c>
      <c r="AW2044" s="3">
        <f xml:space="preserve"> IFERROR(Table1[[#This Row],[GP 2020]]/Table1[[#This Row],[Total Assets 2020]], "x")</f>
        <v>9.4379922573755173E-2</v>
      </c>
      <c r="AX2044" s="3">
        <f xml:space="preserve"> IFERROR(Table1[[#This Row],[GP 2021]]/Table1[[#This Row],[Total Assets 2021]], "x")</f>
        <v>0.19222903885480574</v>
      </c>
      <c r="AY2044" s="3">
        <f xml:space="preserve"> IFERROR(Table1[[#This Row],[GP TTM]]/Table1[[#This Row],[Total Assets TTM]], "x")</f>
        <v>0.23487481065668719</v>
      </c>
      <c r="BA2044" s="3">
        <f xml:space="preserve"> IFERROR(ABS(Table1[[#This Row],[ROA 2013]]-Table1[[#This Row],[ROA 2012]]), "x")</f>
        <v>1.629273504273504E-2</v>
      </c>
      <c r="BB2044" s="3">
        <f xml:space="preserve"> IFERROR(ABS(Table1[[#This Row],[ROA 2014]]-Table1[[#This Row],[ROA 2013]]), "x")</f>
        <v>7.7725562194657802E-2</v>
      </c>
      <c r="BC2044" s="3">
        <f xml:space="preserve"> IFERROR(ABS(Table1[[#This Row],[ROA 2015]]-Table1[[#This Row],[ROA 2014]]), "x")</f>
        <v>5.99034496827444E-2</v>
      </c>
      <c r="BD2044" s="3">
        <f xml:space="preserve"> IFERROR(ABS(Table1[[#This Row],[ROA 2016]]-Table1[[#This Row],[ROA 2015]]), "x")</f>
        <v>1.0957665075229245E-4</v>
      </c>
      <c r="BE2044" s="3">
        <f xml:space="preserve"> IFERROR(ABS(Table1[[#This Row],[ROA 2017]]-Table1[[#This Row],[ROA 2016]]), "x")</f>
        <v>4.2852992201333602E-2</v>
      </c>
      <c r="BF2044" s="3">
        <f xml:space="preserve"> IFERROR(ABS(Table1[[#This Row],[ROA 2018]]-Table1[[#This Row],[ROA 2017]]), "x")</f>
        <v>2.8283055280521746E-2</v>
      </c>
      <c r="BG2044" s="3">
        <f xml:space="preserve"> IFERROR(ABS(Table1[[#This Row],[ROA 2019]]-Table1[[#This Row],[ROA 2018]]), "x")</f>
        <v>1.1715577637880031E-2</v>
      </c>
      <c r="BH2044" s="3">
        <f xml:space="preserve"> IFERROR(ABS(Table1[[#This Row],[ROA 2020]]-Table1[[#This Row],[ROA 2019]]), "x")</f>
        <v>4.9558153613407804E-2</v>
      </c>
      <c r="BI2044" s="3">
        <f xml:space="preserve"> IFERROR(ABS(Table1[[#This Row],[ROA 2021]]-Table1[[#This Row],[ROA 2020]]), "x")</f>
        <v>9.7849116281050572E-2</v>
      </c>
      <c r="BJ2044" s="3">
        <f xml:space="preserve"> IFERROR(AVERAGE(Table1[[#This Row],[ROA 2013-2012]:[ROA 2021-2020]]), "x")</f>
        <v>4.2698913176120366E-2</v>
      </c>
      <c r="BK2044" s="3">
        <f>IFERROR(AVERAGE(Table1[[#This Row],[ROA 2012]:[ROA 2021]]), "x")</f>
        <v>9.7966941778407951E-2</v>
      </c>
      <c r="BN2044" s="1">
        <f>SUM(Table1[[#This Row],[B/M Rank]:[ROA Rank]])</f>
        <v>0</v>
      </c>
    </row>
    <row r="2045" spans="1:66" x14ac:dyDescent="0.25">
      <c r="A2045" s="1" t="s">
        <v>3955</v>
      </c>
      <c r="B2045" s="1" t="s">
        <v>1666</v>
      </c>
      <c r="C2045" s="1" t="s">
        <v>1663</v>
      </c>
      <c r="D2045" s="1" t="s">
        <v>268</v>
      </c>
      <c r="E2045" s="1" t="s">
        <v>108</v>
      </c>
      <c r="F2045" s="1">
        <v>1190</v>
      </c>
      <c r="G2045" s="19"/>
      <c r="H2045" s="19"/>
      <c r="I2045" s="19"/>
      <c r="J2045" s="19"/>
      <c r="K2045" s="1"/>
      <c r="L2045" s="19"/>
      <c r="M2045" s="1">
        <v>2012</v>
      </c>
      <c r="N2045" s="15">
        <v>1032.5999999999999</v>
      </c>
      <c r="O2045" s="15">
        <v>1126.0999999999999</v>
      </c>
      <c r="P2045" s="15">
        <v>1187</v>
      </c>
      <c r="Q2045" s="15">
        <v>1211.3</v>
      </c>
      <c r="R2045" s="15">
        <v>1133.3</v>
      </c>
      <c r="S2045" s="15">
        <v>1162.9000000000001</v>
      </c>
      <c r="T2045" s="15">
        <v>1647.5</v>
      </c>
      <c r="U2045" s="1">
        <v>941.4</v>
      </c>
      <c r="V2045" s="15">
        <v>1040.8</v>
      </c>
      <c r="W2045" s="15">
        <v>1814.6</v>
      </c>
      <c r="X2045" s="15">
        <v>1852.8</v>
      </c>
      <c r="Z2045" s="3">
        <f xml:space="preserve"> IFERROR(AVEDEV(Table1[[#This Row],[GP 2012]:[GP 2021]]) / Table1[[#This Row],[Avg GP]], "x")</f>
        <v>0.16305753201870299</v>
      </c>
      <c r="AA2045" s="2">
        <f xml:space="preserve"> IFERROR(AVERAGE(Table1[[#This Row],[GP 2012]:[GP 2021]]), "x")</f>
        <v>1229.75</v>
      </c>
      <c r="AB2045" s="11">
        <f>Table1[Equity]/Table1[Market Capital]</f>
        <v>1.8406722689075632</v>
      </c>
      <c r="AC2045" s="15">
        <v>6312.4</v>
      </c>
      <c r="AD2045" s="15">
        <v>5720.8</v>
      </c>
      <c r="AE2045" s="15">
        <v>5690.8</v>
      </c>
      <c r="AF2045" s="15">
        <v>5855.2</v>
      </c>
      <c r="AG2045" s="15">
        <v>5743.2</v>
      </c>
      <c r="AH2045" s="15">
        <v>5213.6000000000004</v>
      </c>
      <c r="AI2045" s="15">
        <v>5371.2</v>
      </c>
      <c r="AJ2045" s="15">
        <v>4708.3</v>
      </c>
      <c r="AK2045" s="15">
        <v>4746.1000000000004</v>
      </c>
      <c r="AL2045" s="15">
        <v>4473.8999999999996</v>
      </c>
      <c r="AM2045" s="15">
        <v>4705.8</v>
      </c>
      <c r="AN2045" s="15">
        <v>2190.4</v>
      </c>
      <c r="AO2045" s="3">
        <f xml:space="preserve"> IFERROR(Table1[[#This Row],[GP 2012]]/Table1[[#This Row],[Total Assets 2012]], "x")</f>
        <v>0.16358278943032761</v>
      </c>
      <c r="AP2045" s="3">
        <f xml:space="preserve"> IFERROR(Table1[[#This Row],[GP 2013]]/Table1[[#This Row],[Total Assets 2013]], "x")</f>
        <v>0.19684309886729126</v>
      </c>
      <c r="AQ2045" s="3">
        <f xml:space="preserve"> IFERROR(Table1[[#This Row],[GP 2014]]/Table1[[#This Row],[Total Assets 2014]], "x")</f>
        <v>0.20858227314261615</v>
      </c>
      <c r="AR2045" s="3">
        <f xml:space="preserve"> IFERROR(Table1[[#This Row],[GP 2015]]/Table1[[#This Row],[Total Assets 2015]], "x")</f>
        <v>0.20687593933597487</v>
      </c>
      <c r="AS2045" s="3">
        <f xml:space="preserve"> IFERROR(Table1[[#This Row],[GP 2016]]/Table1[[#This Row],[Total Assets 2016]], "x")</f>
        <v>0.19732901518317314</v>
      </c>
      <c r="AT2045" s="3">
        <f xml:space="preserve"> IFERROR(Table1[[#This Row],[GP 2017]]/Table1[[#This Row],[Total Assets 2017]], "x")</f>
        <v>0.22305125057541814</v>
      </c>
      <c r="AU2045" s="3">
        <f xml:space="preserve"> IFERROR(Table1[[#This Row],[GP 2018]]/Table1[[#This Row],[Total Assets 2018]], "x")</f>
        <v>0.30672847780756629</v>
      </c>
      <c r="AV2045" s="3">
        <f xml:space="preserve"> IFERROR(Table1[[#This Row],[GP 2019]]/Table1[[#This Row],[Total Assets 2019]], "x")</f>
        <v>0.19994477837011235</v>
      </c>
      <c r="AW2045" s="3">
        <f xml:space="preserve"> IFERROR(Table1[[#This Row],[GP 2020]]/Table1[[#This Row],[Total Assets 2020]], "x")</f>
        <v>0.21929584290259369</v>
      </c>
      <c r="AX2045" s="3">
        <f xml:space="preserve"> IFERROR(Table1[[#This Row],[GP 2021]]/Table1[[#This Row],[Total Assets 2021]], "x")</f>
        <v>0.40559690650215696</v>
      </c>
      <c r="AY2045" s="3">
        <f xml:space="preserve"> IFERROR(Table1[[#This Row],[GP TTM]]/Table1[[#This Row],[Total Assets TTM]], "x")</f>
        <v>0.39372689022057883</v>
      </c>
      <c r="BA2045" s="3">
        <f xml:space="preserve"> IFERROR(ABS(Table1[[#This Row],[ROA 2013]]-Table1[[#This Row],[ROA 2012]]), "x")</f>
        <v>3.3260309436963648E-2</v>
      </c>
      <c r="BB2045" s="3">
        <f xml:space="preserve"> IFERROR(ABS(Table1[[#This Row],[ROA 2014]]-Table1[[#This Row],[ROA 2013]]), "x")</f>
        <v>1.1739174275324893E-2</v>
      </c>
      <c r="BC2045" s="3">
        <f xml:space="preserve"> IFERROR(ABS(Table1[[#This Row],[ROA 2015]]-Table1[[#This Row],[ROA 2014]]), "x")</f>
        <v>1.7063338066412859E-3</v>
      </c>
      <c r="BD2045" s="3">
        <f xml:space="preserve"> IFERROR(ABS(Table1[[#This Row],[ROA 2016]]-Table1[[#This Row],[ROA 2015]]), "x")</f>
        <v>9.5469241528017279E-3</v>
      </c>
      <c r="BE2045" s="3">
        <f xml:space="preserve"> IFERROR(ABS(Table1[[#This Row],[ROA 2017]]-Table1[[#This Row],[ROA 2016]]), "x")</f>
        <v>2.5722235392244996E-2</v>
      </c>
      <c r="BF2045" s="3">
        <f xml:space="preserve"> IFERROR(ABS(Table1[[#This Row],[ROA 2018]]-Table1[[#This Row],[ROA 2017]]), "x")</f>
        <v>8.3677227232148155E-2</v>
      </c>
      <c r="BG2045" s="3">
        <f xml:space="preserve"> IFERROR(ABS(Table1[[#This Row],[ROA 2019]]-Table1[[#This Row],[ROA 2018]]), "x")</f>
        <v>0.10678369943745394</v>
      </c>
      <c r="BH2045" s="3">
        <f xml:space="preserve"> IFERROR(ABS(Table1[[#This Row],[ROA 2020]]-Table1[[#This Row],[ROA 2019]]), "x")</f>
        <v>1.9351064532481338E-2</v>
      </c>
      <c r="BI2045" s="3">
        <f xml:space="preserve"> IFERROR(ABS(Table1[[#This Row],[ROA 2021]]-Table1[[#This Row],[ROA 2020]]), "x")</f>
        <v>0.18630106359956328</v>
      </c>
      <c r="BJ2045" s="3">
        <f xml:space="preserve"> IFERROR(AVERAGE(Table1[[#This Row],[ROA 2013-2012]:[ROA 2021-2020]]), "x")</f>
        <v>5.3120892429513698E-2</v>
      </c>
      <c r="BK2045" s="3">
        <f>IFERROR(AVERAGE(Table1[[#This Row],[ROA 2012]:[ROA 2021]]), "x")</f>
        <v>0.23278303721172305</v>
      </c>
      <c r="BN2045" s="1">
        <f>SUM(Table1[[#This Row],[B/M Rank]:[ROA Rank]])</f>
        <v>0</v>
      </c>
    </row>
    <row r="2046" spans="1:66" x14ac:dyDescent="0.25">
      <c r="A2046" s="1" t="s">
        <v>2814</v>
      </c>
      <c r="B2046" s="1" t="s">
        <v>4442</v>
      </c>
      <c r="C2046" s="1" t="s">
        <v>4417</v>
      </c>
      <c r="D2046" s="1" t="s">
        <v>268</v>
      </c>
      <c r="E2046" s="1" t="s">
        <v>108</v>
      </c>
      <c r="F2046" s="1">
        <v>1210</v>
      </c>
      <c r="G2046" s="19"/>
      <c r="H2046" s="19"/>
      <c r="I2046" s="19"/>
      <c r="J2046" s="19"/>
      <c r="K2046" s="1"/>
      <c r="L2046" s="19"/>
      <c r="M2046" s="1">
        <v>2015</v>
      </c>
      <c r="Q2046" s="1" t="s">
        <v>4368</v>
      </c>
      <c r="R2046" s="1" t="s">
        <v>4368</v>
      </c>
      <c r="S2046" s="1" t="s">
        <v>4368</v>
      </c>
      <c r="T2046" s="1" t="s">
        <v>4368</v>
      </c>
      <c r="U2046" s="1" t="s">
        <v>4368</v>
      </c>
      <c r="V2046" s="1" t="s">
        <v>4368</v>
      </c>
      <c r="W2046" s="1" t="s">
        <v>4368</v>
      </c>
      <c r="X2046" s="1" t="s">
        <v>4368</v>
      </c>
      <c r="Z2046" s="3" t="str">
        <f xml:space="preserve"> IFERROR(AVEDEV(Table1[[#This Row],[GP 2012]:[GP 2021]]) / Table1[[#This Row],[Avg GP]], "x")</f>
        <v>x</v>
      </c>
      <c r="AA2046" s="2" t="str">
        <f xml:space="preserve"> IFERROR(AVERAGE(Table1[[#This Row],[GP 2012]:[GP 2021]]), "x")</f>
        <v>x</v>
      </c>
      <c r="AB2046" s="11">
        <f>Table1[Equity]/Table1[Market Capital]</f>
        <v>0.27570247933884301</v>
      </c>
      <c r="AF2046" s="1">
        <v>8.1</v>
      </c>
      <c r="AG2046" s="1">
        <v>17.899999999999999</v>
      </c>
      <c r="AH2046" s="1">
        <v>26.9</v>
      </c>
      <c r="AI2046" s="1">
        <v>55</v>
      </c>
      <c r="AJ2046" s="1">
        <v>128</v>
      </c>
      <c r="AK2046" s="1">
        <v>243.9</v>
      </c>
      <c r="AL2046" s="1">
        <v>466.6</v>
      </c>
      <c r="AM2046" s="1">
        <v>460</v>
      </c>
      <c r="AN2046" s="1">
        <v>333.6</v>
      </c>
      <c r="AO2046" s="3" t="str">
        <f xml:space="preserve"> IFERROR(Table1[[#This Row],[GP 2012]]/Table1[[#This Row],[Total Assets 2012]], "x")</f>
        <v>x</v>
      </c>
      <c r="AP2046" s="3" t="str">
        <f xml:space="preserve"> IFERROR(Table1[[#This Row],[GP 2013]]/Table1[[#This Row],[Total Assets 2013]], "x")</f>
        <v>x</v>
      </c>
      <c r="AQ2046" s="3" t="str">
        <f xml:space="preserve"> IFERROR(Table1[[#This Row],[GP 2014]]/Table1[[#This Row],[Total Assets 2014]], "x")</f>
        <v>x</v>
      </c>
      <c r="AR2046" s="3" t="str">
        <f xml:space="preserve"> IFERROR(Table1[[#This Row],[GP 2015]]/Table1[[#This Row],[Total Assets 2015]], "x")</f>
        <v>x</v>
      </c>
      <c r="AS2046" s="3" t="str">
        <f xml:space="preserve"> IFERROR(Table1[[#This Row],[GP 2016]]/Table1[[#This Row],[Total Assets 2016]], "x")</f>
        <v>x</v>
      </c>
      <c r="AT2046" s="3" t="str">
        <f xml:space="preserve"> IFERROR(Table1[[#This Row],[GP 2017]]/Table1[[#This Row],[Total Assets 2017]], "x")</f>
        <v>x</v>
      </c>
      <c r="AU2046" s="3" t="str">
        <f xml:space="preserve"> IFERROR(Table1[[#This Row],[GP 2018]]/Table1[[#This Row],[Total Assets 2018]], "x")</f>
        <v>x</v>
      </c>
      <c r="AV2046" s="3" t="str">
        <f xml:space="preserve"> IFERROR(Table1[[#This Row],[GP 2019]]/Table1[[#This Row],[Total Assets 2019]], "x")</f>
        <v>x</v>
      </c>
      <c r="AW2046" s="3" t="str">
        <f xml:space="preserve"> IFERROR(Table1[[#This Row],[GP 2020]]/Table1[[#This Row],[Total Assets 2020]], "x")</f>
        <v>x</v>
      </c>
      <c r="AX2046" s="3" t="str">
        <f xml:space="preserve"> IFERROR(Table1[[#This Row],[GP 2021]]/Table1[[#This Row],[Total Assets 2021]], "x")</f>
        <v>x</v>
      </c>
      <c r="AY2046" s="3" t="str">
        <f xml:space="preserve"> IFERROR(Table1[[#This Row],[GP TTM]]/Table1[[#This Row],[Total Assets TTM]], "x")</f>
        <v>x</v>
      </c>
      <c r="BA2046" s="3" t="str">
        <f xml:space="preserve"> IFERROR(ABS(Table1[[#This Row],[ROA 2013]]-Table1[[#This Row],[ROA 2012]]), "x")</f>
        <v>x</v>
      </c>
      <c r="BB2046" s="3" t="str">
        <f xml:space="preserve"> IFERROR(ABS(Table1[[#This Row],[ROA 2014]]-Table1[[#This Row],[ROA 2013]]), "x")</f>
        <v>x</v>
      </c>
      <c r="BC2046" s="3" t="str">
        <f xml:space="preserve"> IFERROR(ABS(Table1[[#This Row],[ROA 2015]]-Table1[[#This Row],[ROA 2014]]), "x")</f>
        <v>x</v>
      </c>
      <c r="BD2046" s="3" t="str">
        <f xml:space="preserve"> IFERROR(ABS(Table1[[#This Row],[ROA 2016]]-Table1[[#This Row],[ROA 2015]]), "x")</f>
        <v>x</v>
      </c>
      <c r="BE2046" s="3" t="str">
        <f xml:space="preserve"> IFERROR(ABS(Table1[[#This Row],[ROA 2017]]-Table1[[#This Row],[ROA 2016]]), "x")</f>
        <v>x</v>
      </c>
      <c r="BF2046" s="3" t="str">
        <f xml:space="preserve"> IFERROR(ABS(Table1[[#This Row],[ROA 2018]]-Table1[[#This Row],[ROA 2017]]), "x")</f>
        <v>x</v>
      </c>
      <c r="BG2046" s="3" t="str">
        <f xml:space="preserve"> IFERROR(ABS(Table1[[#This Row],[ROA 2019]]-Table1[[#This Row],[ROA 2018]]), "x")</f>
        <v>x</v>
      </c>
      <c r="BH2046" s="3" t="str">
        <f xml:space="preserve"> IFERROR(ABS(Table1[[#This Row],[ROA 2020]]-Table1[[#This Row],[ROA 2019]]), "x")</f>
        <v>x</v>
      </c>
      <c r="BI2046" s="3" t="str">
        <f xml:space="preserve"> IFERROR(ABS(Table1[[#This Row],[ROA 2021]]-Table1[[#This Row],[ROA 2020]]), "x")</f>
        <v>x</v>
      </c>
      <c r="BJ2046" s="3" t="str">
        <f xml:space="preserve"> IFERROR(AVERAGE(Table1[[#This Row],[ROA 2013-2012]:[ROA 2021-2020]]), "x")</f>
        <v>x</v>
      </c>
      <c r="BK2046" s="3" t="str">
        <f>IFERROR(AVERAGE(Table1[[#This Row],[ROA 2012]:[ROA 2021]]), "x")</f>
        <v>x</v>
      </c>
      <c r="BN2046" s="1">
        <f>SUM(Table1[[#This Row],[B/M Rank]:[ROA Rank]])</f>
        <v>0</v>
      </c>
    </row>
    <row r="2047" spans="1:66" x14ac:dyDescent="0.25">
      <c r="A2047" s="1" t="s">
        <v>2326</v>
      </c>
      <c r="B2047" s="1" t="s">
        <v>372</v>
      </c>
      <c r="C2047" s="1" t="s">
        <v>371</v>
      </c>
      <c r="D2047" s="1" t="s">
        <v>133</v>
      </c>
      <c r="E2047" s="1" t="s">
        <v>108</v>
      </c>
      <c r="F2047" s="1">
        <v>1220</v>
      </c>
      <c r="G2047" s="19"/>
      <c r="H2047" s="19"/>
      <c r="I2047" s="19"/>
      <c r="J2047" s="19"/>
      <c r="K2047" s="1"/>
      <c r="L2047" s="19"/>
      <c r="M2047" s="1">
        <v>2012</v>
      </c>
      <c r="N2047" s="1">
        <v>561.6</v>
      </c>
      <c r="O2047" s="1">
        <v>571.79999999999995</v>
      </c>
      <c r="P2047" s="1">
        <v>617.70000000000005</v>
      </c>
      <c r="Q2047" s="1">
        <v>558.6</v>
      </c>
      <c r="R2047" s="1">
        <v>492.3</v>
      </c>
      <c r="S2047" s="1">
        <v>584.70000000000005</v>
      </c>
      <c r="T2047" s="1">
        <v>784.7</v>
      </c>
      <c r="U2047" s="1">
        <v>714.6</v>
      </c>
      <c r="V2047" s="1">
        <v>552.29999999999995</v>
      </c>
      <c r="W2047" s="1">
        <v>624</v>
      </c>
      <c r="X2047" s="1">
        <v>644.6</v>
      </c>
      <c r="Z2047" s="3">
        <f xml:space="preserve"> IFERROR(AVEDEV(Table1[[#This Row],[GP 2012]:[GP 2021]]) / Table1[[#This Row],[Avg GP]], "x")</f>
        <v>0.10427725450736522</v>
      </c>
      <c r="AA2047" s="2">
        <f xml:space="preserve"> IFERROR(AVERAGE(Table1[[#This Row],[GP 2012]:[GP 2021]]), "x")</f>
        <v>606.23000000000013</v>
      </c>
      <c r="AB2047" s="11">
        <f>Table1[Equity]/Table1[Market Capital]</f>
        <v>0.52</v>
      </c>
      <c r="AC2047" s="15">
        <v>1198.8</v>
      </c>
      <c r="AD2047" s="15">
        <v>1281.0999999999999</v>
      </c>
      <c r="AE2047" s="15">
        <v>1378.5</v>
      </c>
      <c r="AF2047" s="15">
        <v>1158.8</v>
      </c>
      <c r="AG2047" s="15">
        <v>1316.8</v>
      </c>
      <c r="AH2047" s="15">
        <v>1881.2</v>
      </c>
      <c r="AI2047" s="15">
        <v>2224.5</v>
      </c>
      <c r="AJ2047" s="15">
        <v>2059.9</v>
      </c>
      <c r="AK2047" s="15">
        <v>1749.9</v>
      </c>
      <c r="AL2047" s="15">
        <v>1644.9</v>
      </c>
      <c r="AM2047" s="15">
        <v>1672.4</v>
      </c>
      <c r="AN2047" s="1">
        <v>634.4</v>
      </c>
      <c r="AO2047" s="3">
        <f xml:space="preserve"> IFERROR(Table1[[#This Row],[GP 2012]]/Table1[[#This Row],[Total Assets 2012]], "x")</f>
        <v>0.46846846846846851</v>
      </c>
      <c r="AP2047" s="3">
        <f xml:space="preserve"> IFERROR(Table1[[#This Row],[GP 2013]]/Table1[[#This Row],[Total Assets 2013]], "x")</f>
        <v>0.4463351807040824</v>
      </c>
      <c r="AQ2047" s="3">
        <f xml:space="preserve"> IFERROR(Table1[[#This Row],[GP 2014]]/Table1[[#This Row],[Total Assets 2014]], "x")</f>
        <v>0.44809575625680093</v>
      </c>
      <c r="AR2047" s="3">
        <f xml:space="preserve"> IFERROR(Table1[[#This Row],[GP 2015]]/Table1[[#This Row],[Total Assets 2015]], "x")</f>
        <v>0.48205039696237489</v>
      </c>
      <c r="AS2047" s="3">
        <f xml:space="preserve"> IFERROR(Table1[[#This Row],[GP 2016]]/Table1[[#This Row],[Total Assets 2016]], "x")</f>
        <v>0.37386087484811664</v>
      </c>
      <c r="AT2047" s="3">
        <f xml:space="preserve"> IFERROR(Table1[[#This Row],[GP 2017]]/Table1[[#This Row],[Total Assets 2017]], "x")</f>
        <v>0.31081224750159475</v>
      </c>
      <c r="AU2047" s="3">
        <f xml:space="preserve"> IFERROR(Table1[[#This Row],[GP 2018]]/Table1[[#This Row],[Total Assets 2018]], "x")</f>
        <v>0.35275342773657004</v>
      </c>
      <c r="AV2047" s="3">
        <f xml:space="preserve"> IFERROR(Table1[[#This Row],[GP 2019]]/Table1[[#This Row],[Total Assets 2019]], "x")</f>
        <v>0.3469100441769018</v>
      </c>
      <c r="AW2047" s="3">
        <f xml:space="preserve"> IFERROR(Table1[[#This Row],[GP 2020]]/Table1[[#This Row],[Total Assets 2020]], "x")</f>
        <v>0.31561803531630372</v>
      </c>
      <c r="AX2047" s="3">
        <f xml:space="preserve"> IFERROR(Table1[[#This Row],[GP 2021]]/Table1[[#This Row],[Total Assets 2021]], "x")</f>
        <v>0.37935436804668976</v>
      </c>
      <c r="AY2047" s="3">
        <f xml:space="preserve"> IFERROR(Table1[[#This Row],[GP TTM]]/Table1[[#This Row],[Total Assets TTM]], "x")</f>
        <v>0.38543410667304473</v>
      </c>
      <c r="BA2047" s="3">
        <f xml:space="preserve"> IFERROR(ABS(Table1[[#This Row],[ROA 2013]]-Table1[[#This Row],[ROA 2012]]), "x")</f>
        <v>2.2133287764386111E-2</v>
      </c>
      <c r="BB2047" s="3">
        <f xml:space="preserve"> IFERROR(ABS(Table1[[#This Row],[ROA 2014]]-Table1[[#This Row],[ROA 2013]]), "x")</f>
        <v>1.7605755527185241E-3</v>
      </c>
      <c r="BC2047" s="3">
        <f xml:space="preserve"> IFERROR(ABS(Table1[[#This Row],[ROA 2015]]-Table1[[#This Row],[ROA 2014]]), "x")</f>
        <v>3.3954640705573969E-2</v>
      </c>
      <c r="BD2047" s="3">
        <f xml:space="preserve"> IFERROR(ABS(Table1[[#This Row],[ROA 2016]]-Table1[[#This Row],[ROA 2015]]), "x")</f>
        <v>0.10818952211425825</v>
      </c>
      <c r="BE2047" s="3">
        <f xml:space="preserve"> IFERROR(ABS(Table1[[#This Row],[ROA 2017]]-Table1[[#This Row],[ROA 2016]]), "x")</f>
        <v>6.304862734652189E-2</v>
      </c>
      <c r="BF2047" s="3">
        <f xml:space="preserve"> IFERROR(ABS(Table1[[#This Row],[ROA 2018]]-Table1[[#This Row],[ROA 2017]]), "x")</f>
        <v>4.1941180234975284E-2</v>
      </c>
      <c r="BG2047" s="3">
        <f xml:space="preserve"> IFERROR(ABS(Table1[[#This Row],[ROA 2019]]-Table1[[#This Row],[ROA 2018]]), "x")</f>
        <v>5.843383559668236E-3</v>
      </c>
      <c r="BH2047" s="3">
        <f xml:space="preserve"> IFERROR(ABS(Table1[[#This Row],[ROA 2020]]-Table1[[#This Row],[ROA 2019]]), "x")</f>
        <v>3.1292008860598075E-2</v>
      </c>
      <c r="BI2047" s="3">
        <f xml:space="preserve"> IFERROR(ABS(Table1[[#This Row],[ROA 2021]]-Table1[[#This Row],[ROA 2020]]), "x")</f>
        <v>6.3736332730386036E-2</v>
      </c>
      <c r="BJ2047" s="3">
        <f xml:space="preserve"> IFERROR(AVERAGE(Table1[[#This Row],[ROA 2013-2012]:[ROA 2021-2020]]), "x")</f>
        <v>4.1322173207676262E-2</v>
      </c>
      <c r="BK2047" s="3">
        <f>IFERROR(AVERAGE(Table1[[#This Row],[ROA 2012]:[ROA 2021]]), "x")</f>
        <v>0.39242588000179035</v>
      </c>
      <c r="BN2047" s="1">
        <f>SUM(Table1[[#This Row],[B/M Rank]:[ROA Rank]])</f>
        <v>0</v>
      </c>
    </row>
    <row r="2048" spans="1:66" x14ac:dyDescent="0.25">
      <c r="A2048" s="1" t="s">
        <v>4151</v>
      </c>
      <c r="B2048" s="1" t="s">
        <v>1856</v>
      </c>
      <c r="C2048" s="1" t="s">
        <v>4766</v>
      </c>
      <c r="D2048" s="1" t="s">
        <v>487</v>
      </c>
      <c r="E2048" s="1" t="s">
        <v>108</v>
      </c>
      <c r="F2048" s="1">
        <v>1230</v>
      </c>
      <c r="G2048" s="19"/>
      <c r="H2048" s="19"/>
      <c r="I2048" s="19"/>
      <c r="J2048" s="19"/>
      <c r="K2048" s="1"/>
      <c r="L2048" s="19"/>
      <c r="M2048" s="1">
        <v>2012</v>
      </c>
      <c r="N2048" s="1">
        <v>282.8</v>
      </c>
      <c r="O2048" s="1">
        <v>347.9</v>
      </c>
      <c r="P2048" s="1">
        <v>315.10000000000002</v>
      </c>
      <c r="Q2048" s="1">
        <v>435.2</v>
      </c>
      <c r="R2048" s="1">
        <v>412.7</v>
      </c>
      <c r="S2048" s="1">
        <v>512.20000000000005</v>
      </c>
      <c r="T2048" s="1">
        <v>543.4</v>
      </c>
      <c r="U2048" s="1">
        <v>582.70000000000005</v>
      </c>
      <c r="V2048" s="1">
        <v>477.6</v>
      </c>
      <c r="W2048" s="1">
        <v>432.2</v>
      </c>
      <c r="X2048" s="1">
        <v>425.8</v>
      </c>
      <c r="Z2048" s="3">
        <f xml:space="preserve"> IFERROR(AVEDEV(Table1[[#This Row],[GP 2012]:[GP 2021]]) / Table1[[#This Row],[Avg GP]], "x")</f>
        <v>0.17513473674512875</v>
      </c>
      <c r="AA2048" s="2">
        <f xml:space="preserve"> IFERROR(AVERAGE(Table1[[#This Row],[GP 2012]:[GP 2021]]), "x")</f>
        <v>434.18</v>
      </c>
      <c r="AB2048" s="11">
        <f>Table1[Equity]/Table1[Market Capital]</f>
        <v>3.559186991869919</v>
      </c>
      <c r="AC2048" s="15">
        <v>4409.8</v>
      </c>
      <c r="AD2048" s="15">
        <v>5453</v>
      </c>
      <c r="AE2048" s="15">
        <v>7993.7</v>
      </c>
      <c r="AF2048" s="15">
        <v>8602.1</v>
      </c>
      <c r="AG2048" s="15">
        <v>9588.1</v>
      </c>
      <c r="AH2048" s="15">
        <v>10112</v>
      </c>
      <c r="AI2048" s="15">
        <v>11082.8</v>
      </c>
      <c r="AJ2048" s="15">
        <v>11703.1</v>
      </c>
      <c r="AK2048" s="15">
        <v>11052.7</v>
      </c>
      <c r="AL2048" s="15">
        <v>11492.5</v>
      </c>
      <c r="AM2048" s="15">
        <v>11798.1</v>
      </c>
      <c r="AN2048" s="15">
        <v>4377.8</v>
      </c>
      <c r="AO2048" s="3">
        <f xml:space="preserve"> IFERROR(Table1[[#This Row],[GP 2012]]/Table1[[#This Row],[Total Assets 2012]], "x")</f>
        <v>6.4129892512132067E-2</v>
      </c>
      <c r="AP2048" s="3">
        <f xml:space="preserve"> IFERROR(Table1[[#This Row],[GP 2013]]/Table1[[#This Row],[Total Assets 2013]], "x")</f>
        <v>6.37997432605905E-2</v>
      </c>
      <c r="AQ2048" s="3">
        <f xml:space="preserve"> IFERROR(Table1[[#This Row],[GP 2014]]/Table1[[#This Row],[Total Assets 2014]], "x")</f>
        <v>3.9418542101905256E-2</v>
      </c>
      <c r="AR2048" s="3">
        <f xml:space="preserve"> IFERROR(Table1[[#This Row],[GP 2015]]/Table1[[#This Row],[Total Assets 2015]], "x")</f>
        <v>5.0592297229746223E-2</v>
      </c>
      <c r="AS2048" s="3">
        <f xml:space="preserve"> IFERROR(Table1[[#This Row],[GP 2016]]/Table1[[#This Row],[Total Assets 2016]], "x")</f>
        <v>4.3042938642692499E-2</v>
      </c>
      <c r="AT2048" s="3">
        <f xml:space="preserve"> IFERROR(Table1[[#This Row],[GP 2017]]/Table1[[#This Row],[Total Assets 2017]], "x")</f>
        <v>5.0652689873417728E-2</v>
      </c>
      <c r="AU2048" s="3">
        <f xml:space="preserve"> IFERROR(Table1[[#This Row],[GP 2018]]/Table1[[#This Row],[Total Assets 2018]], "x")</f>
        <v>4.9030930811708236E-2</v>
      </c>
      <c r="AV2048" s="3">
        <f xml:space="preserve"> IFERROR(Table1[[#This Row],[GP 2019]]/Table1[[#This Row],[Total Assets 2019]], "x")</f>
        <v>4.9790226521178149E-2</v>
      </c>
      <c r="AW2048" s="3">
        <f xml:space="preserve"> IFERROR(Table1[[#This Row],[GP 2020]]/Table1[[#This Row],[Total Assets 2020]], "x")</f>
        <v>4.3211161073764784E-2</v>
      </c>
      <c r="AX2048" s="3">
        <f xml:space="preserve"> IFERROR(Table1[[#This Row],[GP 2021]]/Table1[[#This Row],[Total Assets 2021]], "x")</f>
        <v>3.7607135088100936E-2</v>
      </c>
      <c r="AY2048" s="3">
        <f xml:space="preserve"> IFERROR(Table1[[#This Row],[GP TTM]]/Table1[[#This Row],[Total Assets TTM]], "x")</f>
        <v>3.6090556954085827E-2</v>
      </c>
      <c r="BA2048" s="3">
        <f xml:space="preserve"> IFERROR(ABS(Table1[[#This Row],[ROA 2013]]-Table1[[#This Row],[ROA 2012]]), "x")</f>
        <v>3.3014925154156716E-4</v>
      </c>
      <c r="BB2048" s="3">
        <f xml:space="preserve"> IFERROR(ABS(Table1[[#This Row],[ROA 2014]]-Table1[[#This Row],[ROA 2013]]), "x")</f>
        <v>2.4381201158685244E-2</v>
      </c>
      <c r="BC2048" s="3">
        <f xml:space="preserve"> IFERROR(ABS(Table1[[#This Row],[ROA 2015]]-Table1[[#This Row],[ROA 2014]]), "x")</f>
        <v>1.1173755127840967E-2</v>
      </c>
      <c r="BD2048" s="3">
        <f xml:space="preserve"> IFERROR(ABS(Table1[[#This Row],[ROA 2016]]-Table1[[#This Row],[ROA 2015]]), "x")</f>
        <v>7.5493585870537241E-3</v>
      </c>
      <c r="BE2048" s="3">
        <f xml:space="preserve"> IFERROR(ABS(Table1[[#This Row],[ROA 2017]]-Table1[[#This Row],[ROA 2016]]), "x")</f>
        <v>7.6097512307252285E-3</v>
      </c>
      <c r="BF2048" s="3">
        <f xml:space="preserve"> IFERROR(ABS(Table1[[#This Row],[ROA 2018]]-Table1[[#This Row],[ROA 2017]]), "x")</f>
        <v>1.6217590617094921E-3</v>
      </c>
      <c r="BG2048" s="3">
        <f xml:space="preserve"> IFERROR(ABS(Table1[[#This Row],[ROA 2019]]-Table1[[#This Row],[ROA 2018]]), "x")</f>
        <v>7.5929570946991348E-4</v>
      </c>
      <c r="BH2048" s="3">
        <f xml:space="preserve"> IFERROR(ABS(Table1[[#This Row],[ROA 2020]]-Table1[[#This Row],[ROA 2019]]), "x")</f>
        <v>6.5790654474133653E-3</v>
      </c>
      <c r="BI2048" s="3">
        <f xml:space="preserve"> IFERROR(ABS(Table1[[#This Row],[ROA 2021]]-Table1[[#This Row],[ROA 2020]]), "x")</f>
        <v>5.6040259856638477E-3</v>
      </c>
      <c r="BJ2048" s="3">
        <f xml:space="preserve"> IFERROR(AVERAGE(Table1[[#This Row],[ROA 2013-2012]:[ROA 2021-2020]]), "x")</f>
        <v>7.2898179511225953E-3</v>
      </c>
      <c r="BK2048" s="3">
        <f>IFERROR(AVERAGE(Table1[[#This Row],[ROA 2012]:[ROA 2021]]), "x")</f>
        <v>4.9127555711523642E-2</v>
      </c>
      <c r="BN2048" s="1">
        <f>SUM(Table1[[#This Row],[B/M Rank]:[ROA Rank]])</f>
        <v>0</v>
      </c>
    </row>
    <row r="2049" spans="1:66" x14ac:dyDescent="0.25">
      <c r="A2049" s="1" t="s">
        <v>3800</v>
      </c>
      <c r="B2049" s="1" t="s">
        <v>1521</v>
      </c>
      <c r="C2049" s="1" t="s">
        <v>1499</v>
      </c>
      <c r="D2049" s="1" t="s">
        <v>440</v>
      </c>
      <c r="E2049" s="1" t="s">
        <v>108</v>
      </c>
      <c r="F2049" s="1">
        <v>1240</v>
      </c>
      <c r="G2049" s="19"/>
      <c r="H2049" s="19"/>
      <c r="I2049" s="19"/>
      <c r="J2049" s="19"/>
      <c r="K2049" s="1"/>
      <c r="L2049" s="19"/>
      <c r="M2049" s="1">
        <v>2012</v>
      </c>
      <c r="N2049" s="1">
        <v>15.5</v>
      </c>
      <c r="O2049" s="1">
        <v>24.9</v>
      </c>
      <c r="P2049" s="1">
        <v>119.6</v>
      </c>
      <c r="Q2049" s="1">
        <v>68.599999999999994</v>
      </c>
      <c r="R2049" s="1">
        <v>75.599999999999994</v>
      </c>
      <c r="S2049" s="1">
        <v>124.4</v>
      </c>
      <c r="T2049" s="1">
        <v>208.5</v>
      </c>
      <c r="U2049" s="1">
        <v>207.4</v>
      </c>
      <c r="V2049" s="1">
        <v>67.900000000000006</v>
      </c>
      <c r="W2049" s="1">
        <v>187.2</v>
      </c>
      <c r="X2049" s="1">
        <v>245.1</v>
      </c>
      <c r="Z2049" s="3">
        <f xml:space="preserve"> IFERROR(AVEDEV(Table1[[#This Row],[GP 2012]:[GP 2021]]) / Table1[[#This Row],[Avg GP]], "x")</f>
        <v>0.54074208803201163</v>
      </c>
      <c r="AA2049" s="2">
        <f xml:space="preserve"> IFERROR(AVERAGE(Table1[[#This Row],[GP 2012]:[GP 2021]]), "x")</f>
        <v>109.96</v>
      </c>
      <c r="AB2049" s="11">
        <f>Table1[Equity]/Table1[Market Capital]</f>
        <v>0.59653225806451615</v>
      </c>
      <c r="AC2049" s="1">
        <v>108.5</v>
      </c>
      <c r="AD2049" s="1">
        <v>485.2</v>
      </c>
      <c r="AE2049" s="1">
        <v>908.7</v>
      </c>
      <c r="AF2049" s="15">
        <v>1279.5</v>
      </c>
      <c r="AG2049" s="15">
        <v>1256</v>
      </c>
      <c r="AH2049" s="15">
        <v>1276.5999999999999</v>
      </c>
      <c r="AI2049" s="15">
        <v>1423.5</v>
      </c>
      <c r="AJ2049" s="15">
        <v>1605.5</v>
      </c>
      <c r="AK2049" s="1">
        <v>760</v>
      </c>
      <c r="AL2049" s="1">
        <v>913.5</v>
      </c>
      <c r="AM2049" s="1">
        <v>967.1</v>
      </c>
      <c r="AN2049" s="1">
        <v>739.7</v>
      </c>
      <c r="AO2049" s="3">
        <f xml:space="preserve"> IFERROR(Table1[[#This Row],[GP 2012]]/Table1[[#This Row],[Total Assets 2012]], "x")</f>
        <v>0.14285714285714285</v>
      </c>
      <c r="AP2049" s="3">
        <f xml:space="preserve"> IFERROR(Table1[[#This Row],[GP 2013]]/Table1[[#This Row],[Total Assets 2013]], "x")</f>
        <v>5.1319043693322339E-2</v>
      </c>
      <c r="AQ2049" s="3">
        <f xml:space="preserve"> IFERROR(Table1[[#This Row],[GP 2014]]/Table1[[#This Row],[Total Assets 2014]], "x")</f>
        <v>0.13161659513590843</v>
      </c>
      <c r="AR2049" s="3">
        <f xml:space="preserve"> IFERROR(Table1[[#This Row],[GP 2015]]/Table1[[#This Row],[Total Assets 2015]], "x")</f>
        <v>5.3614693239546693E-2</v>
      </c>
      <c r="AS2049" s="3">
        <f xml:space="preserve"> IFERROR(Table1[[#This Row],[GP 2016]]/Table1[[#This Row],[Total Assets 2016]], "x")</f>
        <v>6.0191082802547764E-2</v>
      </c>
      <c r="AT2049" s="3">
        <f xml:space="preserve"> IFERROR(Table1[[#This Row],[GP 2017]]/Table1[[#This Row],[Total Assets 2017]], "x")</f>
        <v>9.7446341845527196E-2</v>
      </c>
      <c r="AU2049" s="3">
        <f xml:space="preserve"> IFERROR(Table1[[#This Row],[GP 2018]]/Table1[[#This Row],[Total Assets 2018]], "x")</f>
        <v>0.14646996838777659</v>
      </c>
      <c r="AV2049" s="3">
        <f xml:space="preserve"> IFERROR(Table1[[#This Row],[GP 2019]]/Table1[[#This Row],[Total Assets 2019]], "x")</f>
        <v>0.1291809405169729</v>
      </c>
      <c r="AW2049" s="3">
        <f xml:space="preserve"> IFERROR(Table1[[#This Row],[GP 2020]]/Table1[[#This Row],[Total Assets 2020]], "x")</f>
        <v>8.9342105263157903E-2</v>
      </c>
      <c r="AX2049" s="3">
        <f xml:space="preserve"> IFERROR(Table1[[#This Row],[GP 2021]]/Table1[[#This Row],[Total Assets 2021]], "x")</f>
        <v>0.20492610837438421</v>
      </c>
      <c r="AY2049" s="3">
        <f xml:space="preserve"> IFERROR(Table1[[#This Row],[GP TTM]]/Table1[[#This Row],[Total Assets TTM]], "x")</f>
        <v>0.25343811394891946</v>
      </c>
      <c r="BA2049" s="3">
        <f xml:space="preserve"> IFERROR(ABS(Table1[[#This Row],[ROA 2013]]-Table1[[#This Row],[ROA 2012]]), "x")</f>
        <v>9.153809916382051E-2</v>
      </c>
      <c r="BB2049" s="3">
        <f xml:space="preserve"> IFERROR(ABS(Table1[[#This Row],[ROA 2014]]-Table1[[#This Row],[ROA 2013]]), "x")</f>
        <v>8.0297551442586088E-2</v>
      </c>
      <c r="BC2049" s="3">
        <f xml:space="preserve"> IFERROR(ABS(Table1[[#This Row],[ROA 2015]]-Table1[[#This Row],[ROA 2014]]), "x")</f>
        <v>7.8001901896361733E-2</v>
      </c>
      <c r="BD2049" s="3">
        <f xml:space="preserve"> IFERROR(ABS(Table1[[#This Row],[ROA 2016]]-Table1[[#This Row],[ROA 2015]]), "x")</f>
        <v>6.5763895630010713E-3</v>
      </c>
      <c r="BE2049" s="3">
        <f xml:space="preserve"> IFERROR(ABS(Table1[[#This Row],[ROA 2017]]-Table1[[#This Row],[ROA 2016]]), "x")</f>
        <v>3.7255259042979431E-2</v>
      </c>
      <c r="BF2049" s="3">
        <f xml:space="preserve"> IFERROR(ABS(Table1[[#This Row],[ROA 2018]]-Table1[[#This Row],[ROA 2017]]), "x")</f>
        <v>4.9023626542249399E-2</v>
      </c>
      <c r="BG2049" s="3">
        <f xml:space="preserve"> IFERROR(ABS(Table1[[#This Row],[ROA 2019]]-Table1[[#This Row],[ROA 2018]]), "x")</f>
        <v>1.7289027870803692E-2</v>
      </c>
      <c r="BH2049" s="3">
        <f xml:space="preserve"> IFERROR(ABS(Table1[[#This Row],[ROA 2020]]-Table1[[#This Row],[ROA 2019]]), "x")</f>
        <v>3.9838835253815E-2</v>
      </c>
      <c r="BI2049" s="3">
        <f xml:space="preserve"> IFERROR(ABS(Table1[[#This Row],[ROA 2021]]-Table1[[#This Row],[ROA 2020]]), "x")</f>
        <v>0.11558400311122631</v>
      </c>
      <c r="BJ2049" s="3">
        <f xml:space="preserve"> IFERROR(AVERAGE(Table1[[#This Row],[ROA 2013-2012]:[ROA 2021-2020]]), "x")</f>
        <v>5.7267188209649253E-2</v>
      </c>
      <c r="BK2049" s="3">
        <f>IFERROR(AVERAGE(Table1[[#This Row],[ROA 2012]:[ROA 2021]]), "x")</f>
        <v>0.11069640221162869</v>
      </c>
      <c r="BN2049" s="1">
        <f>SUM(Table1[[#This Row],[B/M Rank]:[ROA Rank]])</f>
        <v>0</v>
      </c>
    </row>
    <row r="2050" spans="1:66" x14ac:dyDescent="0.25">
      <c r="A2050" s="1" t="s">
        <v>2841</v>
      </c>
      <c r="B2050" s="1" t="s">
        <v>4454</v>
      </c>
      <c r="C2050" s="1" t="s">
        <v>4417</v>
      </c>
      <c r="D2050" s="1" t="s">
        <v>268</v>
      </c>
      <c r="E2050" s="1" t="s">
        <v>108</v>
      </c>
      <c r="F2050" s="1">
        <v>1250</v>
      </c>
      <c r="G2050" s="19"/>
      <c r="H2050" s="19"/>
      <c r="I2050" s="19"/>
      <c r="J2050" s="19"/>
      <c r="K2050" s="1"/>
      <c r="L2050" s="19"/>
      <c r="M2050" s="1">
        <v>2012</v>
      </c>
      <c r="N2050" s="1">
        <v>156.5</v>
      </c>
      <c r="O2050" s="1">
        <v>95.4</v>
      </c>
      <c r="P2050" s="1">
        <v>71.5</v>
      </c>
      <c r="Q2050" s="1">
        <v>-1.4</v>
      </c>
      <c r="R2050" s="1">
        <v>28.8</v>
      </c>
      <c r="S2050" s="1">
        <v>102.6</v>
      </c>
      <c r="T2050" s="1">
        <v>142.30000000000001</v>
      </c>
      <c r="U2050" s="1">
        <v>142.69999999999999</v>
      </c>
      <c r="V2050" s="1">
        <v>354.6</v>
      </c>
      <c r="W2050" s="1">
        <v>356</v>
      </c>
      <c r="X2050" s="1">
        <v>357.1</v>
      </c>
      <c r="Z2050" s="3">
        <f xml:space="preserve"> IFERROR(AVEDEV(Table1[[#This Row],[GP 2012]:[GP 2021]]) / Table1[[#This Row],[Avg GP]], "x")</f>
        <v>0.59682539682539693</v>
      </c>
      <c r="AA2050" s="2">
        <f xml:space="preserve"> IFERROR(AVERAGE(Table1[[#This Row],[GP 2012]:[GP 2021]]), "x")</f>
        <v>144.9</v>
      </c>
      <c r="AB2050" s="11">
        <f>Table1[Equity]/Table1[Market Capital]</f>
        <v>1.0243200000000001</v>
      </c>
      <c r="AC2050" s="1">
        <v>969</v>
      </c>
      <c r="AD2050" s="15">
        <v>1049.4000000000001</v>
      </c>
      <c r="AE2050" s="15">
        <v>1135.0999999999999</v>
      </c>
      <c r="AF2050" s="15">
        <v>1257.3</v>
      </c>
      <c r="AG2050" s="1">
        <v>985.6</v>
      </c>
      <c r="AH2050" s="15">
        <v>1062.7</v>
      </c>
      <c r="AI2050" s="15">
        <v>1173.3</v>
      </c>
      <c r="AJ2050" s="15">
        <v>1018.9</v>
      </c>
      <c r="AK2050" s="15">
        <v>1240.4000000000001</v>
      </c>
      <c r="AL2050" s="15">
        <v>1477.5</v>
      </c>
      <c r="AM2050" s="15">
        <v>1495.3</v>
      </c>
      <c r="AN2050" s="15">
        <v>1280.4000000000001</v>
      </c>
      <c r="AO2050" s="3">
        <f xml:space="preserve"> IFERROR(Table1[[#This Row],[GP 2012]]/Table1[[#This Row],[Total Assets 2012]], "x")</f>
        <v>0.16150670794633643</v>
      </c>
      <c r="AP2050" s="3">
        <f xml:space="preserve"> IFERROR(Table1[[#This Row],[GP 2013]]/Table1[[#This Row],[Total Assets 2013]], "x")</f>
        <v>9.0909090909090912E-2</v>
      </c>
      <c r="AQ2050" s="3">
        <f xml:space="preserve"> IFERROR(Table1[[#This Row],[GP 2014]]/Table1[[#This Row],[Total Assets 2014]], "x")</f>
        <v>6.2990044929962116E-2</v>
      </c>
      <c r="AR2050" s="3">
        <f xml:space="preserve"> IFERROR(Table1[[#This Row],[GP 2015]]/Table1[[#This Row],[Total Assets 2015]], "x")</f>
        <v>-1.1134971764893025E-3</v>
      </c>
      <c r="AS2050" s="3">
        <f xml:space="preserve"> IFERROR(Table1[[#This Row],[GP 2016]]/Table1[[#This Row],[Total Assets 2016]], "x")</f>
        <v>2.922077922077922E-2</v>
      </c>
      <c r="AT2050" s="3">
        <f xml:space="preserve"> IFERROR(Table1[[#This Row],[GP 2017]]/Table1[[#This Row],[Total Assets 2017]], "x")</f>
        <v>9.6546532417427292E-2</v>
      </c>
      <c r="AU2050" s="3">
        <f xml:space="preserve"> IFERROR(Table1[[#This Row],[GP 2018]]/Table1[[#This Row],[Total Assets 2018]], "x")</f>
        <v>0.121281854598142</v>
      </c>
      <c r="AV2050" s="3">
        <f xml:space="preserve"> IFERROR(Table1[[#This Row],[GP 2019]]/Table1[[#This Row],[Total Assets 2019]], "x")</f>
        <v>0.14005299833153401</v>
      </c>
      <c r="AW2050" s="3">
        <f xml:space="preserve"> IFERROR(Table1[[#This Row],[GP 2020]]/Table1[[#This Row],[Total Assets 2020]], "x")</f>
        <v>0.28587552402450822</v>
      </c>
      <c r="AX2050" s="3">
        <f xml:space="preserve"> IFERROR(Table1[[#This Row],[GP 2021]]/Table1[[#This Row],[Total Assets 2021]], "x")</f>
        <v>0.24094754653130288</v>
      </c>
      <c r="AY2050" s="3">
        <f xml:space="preserve"> IFERROR(Table1[[#This Row],[GP TTM]]/Table1[[#This Row],[Total Assets TTM]], "x")</f>
        <v>0.2388149535210326</v>
      </c>
      <c r="BA2050" s="3">
        <f xml:space="preserve"> IFERROR(ABS(Table1[[#This Row],[ROA 2013]]-Table1[[#This Row],[ROA 2012]]), "x")</f>
        <v>7.0597617037245514E-2</v>
      </c>
      <c r="BB2050" s="3">
        <f xml:space="preserve"> IFERROR(ABS(Table1[[#This Row],[ROA 2014]]-Table1[[#This Row],[ROA 2013]]), "x")</f>
        <v>2.7919045979128795E-2</v>
      </c>
      <c r="BC2050" s="3">
        <f xml:space="preserve"> IFERROR(ABS(Table1[[#This Row],[ROA 2015]]-Table1[[#This Row],[ROA 2014]]), "x")</f>
        <v>6.4103542106451417E-2</v>
      </c>
      <c r="BD2050" s="3">
        <f xml:space="preserve"> IFERROR(ABS(Table1[[#This Row],[ROA 2016]]-Table1[[#This Row],[ROA 2015]]), "x")</f>
        <v>3.0334276397268524E-2</v>
      </c>
      <c r="BE2050" s="3">
        <f xml:space="preserve"> IFERROR(ABS(Table1[[#This Row],[ROA 2017]]-Table1[[#This Row],[ROA 2016]]), "x")</f>
        <v>6.7325753196648075E-2</v>
      </c>
      <c r="BF2050" s="3">
        <f xml:space="preserve"> IFERROR(ABS(Table1[[#This Row],[ROA 2018]]-Table1[[#This Row],[ROA 2017]]), "x")</f>
        <v>2.4735322180714711E-2</v>
      </c>
      <c r="BG2050" s="3">
        <f xml:space="preserve"> IFERROR(ABS(Table1[[#This Row],[ROA 2019]]-Table1[[#This Row],[ROA 2018]]), "x")</f>
        <v>1.8771143733392004E-2</v>
      </c>
      <c r="BH2050" s="3">
        <f xml:space="preserve"> IFERROR(ABS(Table1[[#This Row],[ROA 2020]]-Table1[[#This Row],[ROA 2019]]), "x")</f>
        <v>0.14582252569297421</v>
      </c>
      <c r="BI2050" s="3">
        <f xml:space="preserve"> IFERROR(ABS(Table1[[#This Row],[ROA 2021]]-Table1[[#This Row],[ROA 2020]]), "x")</f>
        <v>4.4927977493205346E-2</v>
      </c>
      <c r="BJ2050" s="3">
        <f xml:space="preserve"> IFERROR(AVERAGE(Table1[[#This Row],[ROA 2013-2012]:[ROA 2021-2020]]), "x")</f>
        <v>5.4948578201892063E-2</v>
      </c>
      <c r="BK2050" s="3">
        <f>IFERROR(AVERAGE(Table1[[#This Row],[ROA 2012]:[ROA 2021]]), "x")</f>
        <v>0.12282175817325935</v>
      </c>
      <c r="BN2050" s="1">
        <f>SUM(Table1[[#This Row],[B/M Rank]:[ROA Rank]])</f>
        <v>0</v>
      </c>
    </row>
    <row r="2051" spans="1:66" x14ac:dyDescent="0.25">
      <c r="A2051" s="1" t="s">
        <v>2586</v>
      </c>
      <c r="B2051" s="1" t="s">
        <v>635</v>
      </c>
      <c r="C2051" s="1" t="s">
        <v>632</v>
      </c>
      <c r="D2051" s="1" t="s">
        <v>133</v>
      </c>
      <c r="E2051" s="1" t="s">
        <v>108</v>
      </c>
      <c r="F2051" s="1">
        <v>1290</v>
      </c>
      <c r="G2051" s="19"/>
      <c r="H2051" s="19"/>
      <c r="I2051" s="19"/>
      <c r="J2051" s="19"/>
      <c r="K2051" s="1"/>
      <c r="L2051" s="19"/>
      <c r="M2051" s="1">
        <v>2012</v>
      </c>
      <c r="N2051" s="1">
        <v>83.9</v>
      </c>
      <c r="O2051" s="1">
        <v>90.3</v>
      </c>
      <c r="P2051" s="1">
        <v>102.7</v>
      </c>
      <c r="Q2051" s="1">
        <v>116.2</v>
      </c>
      <c r="R2051" s="1">
        <v>156.19999999999999</v>
      </c>
      <c r="S2051" s="1">
        <v>221.9</v>
      </c>
      <c r="T2051" s="1">
        <v>347.9</v>
      </c>
      <c r="U2051" s="1">
        <v>455.8</v>
      </c>
      <c r="V2051" s="1">
        <v>445.1</v>
      </c>
      <c r="W2051" s="1">
        <v>493</v>
      </c>
      <c r="X2051" s="1">
        <v>515.70000000000005</v>
      </c>
      <c r="Z2051" s="3">
        <f xml:space="preserve"> IFERROR(AVEDEV(Table1[[#This Row],[GP 2012]:[GP 2021]]) / Table1[[#This Row],[Avg GP]], "x")</f>
        <v>0.58623159570234773</v>
      </c>
      <c r="AA2051" s="2">
        <f xml:space="preserve"> IFERROR(AVERAGE(Table1[[#This Row],[GP 2012]:[GP 2021]]), "x")</f>
        <v>251.3</v>
      </c>
      <c r="AB2051" s="11">
        <f>Table1[Equity]/Table1[Market Capital]</f>
        <v>0.49658914728682174</v>
      </c>
      <c r="AC2051" s="1">
        <v>136.6</v>
      </c>
      <c r="AD2051" s="1">
        <v>172.7</v>
      </c>
      <c r="AE2051" s="1">
        <v>199.4</v>
      </c>
      <c r="AF2051" s="1">
        <v>225.4</v>
      </c>
      <c r="AG2051" s="1">
        <v>852.6</v>
      </c>
      <c r="AH2051" s="1">
        <v>855</v>
      </c>
      <c r="AI2051" s="15">
        <v>1239.5</v>
      </c>
      <c r="AJ2051" s="15">
        <v>1648.8</v>
      </c>
      <c r="AK2051" s="15">
        <v>2013.7</v>
      </c>
      <c r="AL2051" s="15">
        <v>1904.6</v>
      </c>
      <c r="AM2051" s="15">
        <v>1896.2</v>
      </c>
      <c r="AN2051" s="1">
        <v>640.6</v>
      </c>
      <c r="AO2051" s="3">
        <f xml:space="preserve"> IFERROR(Table1[[#This Row],[GP 2012]]/Table1[[#This Row],[Total Assets 2012]], "x")</f>
        <v>0.61420204978038073</v>
      </c>
      <c r="AP2051" s="3">
        <f xml:space="preserve"> IFERROR(Table1[[#This Row],[GP 2013]]/Table1[[#This Row],[Total Assets 2013]], "x")</f>
        <v>0.52287203242617253</v>
      </c>
      <c r="AQ2051" s="3">
        <f xml:space="preserve"> IFERROR(Table1[[#This Row],[GP 2014]]/Table1[[#This Row],[Total Assets 2014]], "x")</f>
        <v>0.51504513540621866</v>
      </c>
      <c r="AR2051" s="3">
        <f xml:space="preserve"> IFERROR(Table1[[#This Row],[GP 2015]]/Table1[[#This Row],[Total Assets 2015]], "x")</f>
        <v>0.51552795031055898</v>
      </c>
      <c r="AS2051" s="3">
        <f xml:space="preserve"> IFERROR(Table1[[#This Row],[GP 2016]]/Table1[[#This Row],[Total Assets 2016]], "x")</f>
        <v>0.1832043162092423</v>
      </c>
      <c r="AT2051" s="3">
        <f xml:space="preserve"> IFERROR(Table1[[#This Row],[GP 2017]]/Table1[[#This Row],[Total Assets 2017]], "x")</f>
        <v>0.25953216374269006</v>
      </c>
      <c r="AU2051" s="3">
        <f xml:space="preserve"> IFERROR(Table1[[#This Row],[GP 2018]]/Table1[[#This Row],[Total Assets 2018]], "x")</f>
        <v>0.28067769261799108</v>
      </c>
      <c r="AV2051" s="3">
        <f xml:space="preserve"> IFERROR(Table1[[#This Row],[GP 2019]]/Table1[[#This Row],[Total Assets 2019]], "x")</f>
        <v>0.27644347404172731</v>
      </c>
      <c r="AW2051" s="3">
        <f xml:space="preserve"> IFERROR(Table1[[#This Row],[GP 2020]]/Table1[[#This Row],[Total Assets 2020]], "x")</f>
        <v>0.22103590405720813</v>
      </c>
      <c r="AX2051" s="3">
        <f xml:space="preserve"> IFERROR(Table1[[#This Row],[GP 2021]]/Table1[[#This Row],[Total Assets 2021]], "x")</f>
        <v>0.25884700199516958</v>
      </c>
      <c r="AY2051" s="3">
        <f xml:space="preserve"> IFERROR(Table1[[#This Row],[GP TTM]]/Table1[[#This Row],[Total Assets TTM]], "x")</f>
        <v>0.27196498259677249</v>
      </c>
      <c r="BA2051" s="3">
        <f xml:space="preserve"> IFERROR(ABS(Table1[[#This Row],[ROA 2013]]-Table1[[#This Row],[ROA 2012]]), "x")</f>
        <v>9.1330017354208204E-2</v>
      </c>
      <c r="BB2051" s="3">
        <f xml:space="preserve"> IFERROR(ABS(Table1[[#This Row],[ROA 2014]]-Table1[[#This Row],[ROA 2013]]), "x")</f>
        <v>7.8268970199538712E-3</v>
      </c>
      <c r="BC2051" s="3">
        <f xml:space="preserve"> IFERROR(ABS(Table1[[#This Row],[ROA 2015]]-Table1[[#This Row],[ROA 2014]]), "x")</f>
        <v>4.8281490434032293E-4</v>
      </c>
      <c r="BD2051" s="3">
        <f xml:space="preserve"> IFERROR(ABS(Table1[[#This Row],[ROA 2016]]-Table1[[#This Row],[ROA 2015]]), "x")</f>
        <v>0.33232363410131671</v>
      </c>
      <c r="BE2051" s="3">
        <f xml:space="preserve"> IFERROR(ABS(Table1[[#This Row],[ROA 2017]]-Table1[[#This Row],[ROA 2016]]), "x")</f>
        <v>7.6327847533447762E-2</v>
      </c>
      <c r="BF2051" s="3">
        <f xml:space="preserve"> IFERROR(ABS(Table1[[#This Row],[ROA 2018]]-Table1[[#This Row],[ROA 2017]]), "x")</f>
        <v>2.1145528875301023E-2</v>
      </c>
      <c r="BG2051" s="3">
        <f xml:space="preserve"> IFERROR(ABS(Table1[[#This Row],[ROA 2019]]-Table1[[#This Row],[ROA 2018]]), "x")</f>
        <v>4.2342185762637707E-3</v>
      </c>
      <c r="BH2051" s="3">
        <f xml:space="preserve"> IFERROR(ABS(Table1[[#This Row],[ROA 2020]]-Table1[[#This Row],[ROA 2019]]), "x")</f>
        <v>5.5407569984519178E-2</v>
      </c>
      <c r="BI2051" s="3">
        <f xml:space="preserve"> IFERROR(ABS(Table1[[#This Row],[ROA 2021]]-Table1[[#This Row],[ROA 2020]]), "x")</f>
        <v>3.7811097937961446E-2</v>
      </c>
      <c r="BJ2051" s="3">
        <f xml:space="preserve"> IFERROR(AVERAGE(Table1[[#This Row],[ROA 2013-2012]:[ROA 2021-2020]]), "x")</f>
        <v>6.9654402920812486E-2</v>
      </c>
      <c r="BK2051" s="3">
        <f>IFERROR(AVERAGE(Table1[[#This Row],[ROA 2012]:[ROA 2021]]), "x")</f>
        <v>0.36473877205873595</v>
      </c>
      <c r="BN2051" s="1">
        <f>SUM(Table1[[#This Row],[B/M Rank]:[ROA Rank]])</f>
        <v>0</v>
      </c>
    </row>
    <row r="2052" spans="1:66" x14ac:dyDescent="0.25">
      <c r="A2052" s="1" t="s">
        <v>3817</v>
      </c>
      <c r="B2052" s="1" t="s">
        <v>1537</v>
      </c>
      <c r="C2052" s="1" t="s">
        <v>1499</v>
      </c>
      <c r="D2052" s="1" t="s">
        <v>440</v>
      </c>
      <c r="E2052" s="1" t="s">
        <v>108</v>
      </c>
      <c r="F2052" s="1">
        <v>1290</v>
      </c>
      <c r="G2052" s="19"/>
      <c r="H2052" s="19"/>
      <c r="I2052" s="19"/>
      <c r="J2052" s="19"/>
      <c r="K2052" s="1"/>
      <c r="L2052" s="19"/>
      <c r="M2052" s="1">
        <v>2012</v>
      </c>
      <c r="N2052" s="1">
        <v>7.5</v>
      </c>
      <c r="O2052" s="1">
        <v>13.7</v>
      </c>
      <c r="P2052" s="1">
        <v>15.1</v>
      </c>
      <c r="Q2052" s="1">
        <v>10.1</v>
      </c>
      <c r="R2052" s="1">
        <v>7.1</v>
      </c>
      <c r="S2052" s="1">
        <v>4.0999999999999996</v>
      </c>
      <c r="T2052" s="1">
        <v>13.6</v>
      </c>
      <c r="U2052" s="1">
        <v>6.5</v>
      </c>
      <c r="V2052" s="1">
        <v>4.8</v>
      </c>
      <c r="W2052" s="1">
        <v>120.7</v>
      </c>
      <c r="X2052" s="1">
        <v>186.2</v>
      </c>
      <c r="Z2052" s="3">
        <f xml:space="preserve"> IFERROR(AVEDEV(Table1[[#This Row],[GP 2012]:[GP 2021]]) / Table1[[#This Row],[Avg GP]], "x")</f>
        <v>0.98799212598425201</v>
      </c>
      <c r="AA2052" s="2">
        <f xml:space="preserve"> IFERROR(AVERAGE(Table1[[#This Row],[GP 2012]:[GP 2021]]), "x")</f>
        <v>20.32</v>
      </c>
      <c r="AB2052" s="11">
        <f>Table1[Equity]/Table1[Market Capital]</f>
        <v>0.34193798449612406</v>
      </c>
      <c r="AC2052" s="1">
        <v>158</v>
      </c>
      <c r="AD2052" s="1">
        <v>181.3</v>
      </c>
      <c r="AE2052" s="1">
        <v>166.3</v>
      </c>
      <c r="AF2052" s="1">
        <v>133.1</v>
      </c>
      <c r="AG2052" s="1">
        <v>104.6</v>
      </c>
      <c r="AH2052" s="1">
        <v>124.4</v>
      </c>
      <c r="AI2052" s="1">
        <v>125.3</v>
      </c>
      <c r="AJ2052" s="1">
        <v>128.30000000000001</v>
      </c>
      <c r="AK2052" s="1">
        <v>300.7</v>
      </c>
      <c r="AL2052" s="1">
        <v>488.8</v>
      </c>
      <c r="AM2052" s="1">
        <v>559</v>
      </c>
      <c r="AN2052" s="1">
        <v>441.1</v>
      </c>
      <c r="AO2052" s="3">
        <f xml:space="preserve"> IFERROR(Table1[[#This Row],[GP 2012]]/Table1[[#This Row],[Total Assets 2012]], "x")</f>
        <v>4.746835443037975E-2</v>
      </c>
      <c r="AP2052" s="3">
        <f xml:space="preserve"> IFERROR(Table1[[#This Row],[GP 2013]]/Table1[[#This Row],[Total Assets 2013]], "x")</f>
        <v>7.5565361279646984E-2</v>
      </c>
      <c r="AQ2052" s="3">
        <f xml:space="preserve"> IFERROR(Table1[[#This Row],[GP 2014]]/Table1[[#This Row],[Total Assets 2014]], "x")</f>
        <v>9.0799759470835836E-2</v>
      </c>
      <c r="AR2052" s="3">
        <f xml:space="preserve"> IFERROR(Table1[[#This Row],[GP 2015]]/Table1[[#This Row],[Total Assets 2015]], "x")</f>
        <v>7.5882794891059355E-2</v>
      </c>
      <c r="AS2052" s="3">
        <f xml:space="preserve"> IFERROR(Table1[[#This Row],[GP 2016]]/Table1[[#This Row],[Total Assets 2016]], "x")</f>
        <v>6.7877629063097508E-2</v>
      </c>
      <c r="AT2052" s="3">
        <f xml:space="preserve"> IFERROR(Table1[[#This Row],[GP 2017]]/Table1[[#This Row],[Total Assets 2017]], "x")</f>
        <v>3.295819935691318E-2</v>
      </c>
      <c r="AU2052" s="3">
        <f xml:space="preserve"> IFERROR(Table1[[#This Row],[GP 2018]]/Table1[[#This Row],[Total Assets 2018]], "x")</f>
        <v>0.10853950518754989</v>
      </c>
      <c r="AV2052" s="3">
        <f xml:space="preserve"> IFERROR(Table1[[#This Row],[GP 2019]]/Table1[[#This Row],[Total Assets 2019]], "x")</f>
        <v>5.0662509742790331E-2</v>
      </c>
      <c r="AW2052" s="3">
        <f xml:space="preserve"> IFERROR(Table1[[#This Row],[GP 2020]]/Table1[[#This Row],[Total Assets 2020]], "x")</f>
        <v>1.5962753574991686E-2</v>
      </c>
      <c r="AX2052" s="3">
        <f xml:space="preserve"> IFERROR(Table1[[#This Row],[GP 2021]]/Table1[[#This Row],[Total Assets 2021]], "x")</f>
        <v>0.24693126022913256</v>
      </c>
      <c r="AY2052" s="3">
        <f xml:space="preserve"> IFERROR(Table1[[#This Row],[GP TTM]]/Table1[[#This Row],[Total Assets TTM]], "x")</f>
        <v>0.33309481216457959</v>
      </c>
      <c r="BA2052" s="3">
        <f xml:space="preserve"> IFERROR(ABS(Table1[[#This Row],[ROA 2013]]-Table1[[#This Row],[ROA 2012]]), "x")</f>
        <v>2.8097006849267234E-2</v>
      </c>
      <c r="BB2052" s="3">
        <f xml:space="preserve"> IFERROR(ABS(Table1[[#This Row],[ROA 2014]]-Table1[[#This Row],[ROA 2013]]), "x")</f>
        <v>1.5234398191188853E-2</v>
      </c>
      <c r="BC2052" s="3">
        <f xml:space="preserve"> IFERROR(ABS(Table1[[#This Row],[ROA 2015]]-Table1[[#This Row],[ROA 2014]]), "x")</f>
        <v>1.4916964579776482E-2</v>
      </c>
      <c r="BD2052" s="3">
        <f xml:space="preserve"> IFERROR(ABS(Table1[[#This Row],[ROA 2016]]-Table1[[#This Row],[ROA 2015]]), "x")</f>
        <v>8.0051658279618465E-3</v>
      </c>
      <c r="BE2052" s="3">
        <f xml:space="preserve"> IFERROR(ABS(Table1[[#This Row],[ROA 2017]]-Table1[[#This Row],[ROA 2016]]), "x")</f>
        <v>3.4919429706184328E-2</v>
      </c>
      <c r="BF2052" s="3">
        <f xml:space="preserve"> IFERROR(ABS(Table1[[#This Row],[ROA 2018]]-Table1[[#This Row],[ROA 2017]]), "x")</f>
        <v>7.5581305830636714E-2</v>
      </c>
      <c r="BG2052" s="3">
        <f xml:space="preserve"> IFERROR(ABS(Table1[[#This Row],[ROA 2019]]-Table1[[#This Row],[ROA 2018]]), "x")</f>
        <v>5.7876995444759556E-2</v>
      </c>
      <c r="BH2052" s="3">
        <f xml:space="preserve"> IFERROR(ABS(Table1[[#This Row],[ROA 2020]]-Table1[[#This Row],[ROA 2019]]), "x")</f>
        <v>3.4699756167798648E-2</v>
      </c>
      <c r="BI2052" s="3">
        <f xml:space="preserve"> IFERROR(ABS(Table1[[#This Row],[ROA 2021]]-Table1[[#This Row],[ROA 2020]]), "x")</f>
        <v>0.23096850665414087</v>
      </c>
      <c r="BJ2052" s="3">
        <f xml:space="preserve"> IFERROR(AVERAGE(Table1[[#This Row],[ROA 2013-2012]:[ROA 2021-2020]]), "x")</f>
        <v>5.5588836583523836E-2</v>
      </c>
      <c r="BK2052" s="3">
        <f>IFERROR(AVERAGE(Table1[[#This Row],[ROA 2012]:[ROA 2021]]), "x")</f>
        <v>8.1264812722639718E-2</v>
      </c>
      <c r="BN2052" s="1">
        <f>SUM(Table1[[#This Row],[B/M Rank]:[ROA Rank]])</f>
        <v>0</v>
      </c>
    </row>
    <row r="2053" spans="1:66" x14ac:dyDescent="0.25">
      <c r="A2053" s="1" t="s">
        <v>2122</v>
      </c>
      <c r="B2053" s="1" t="s">
        <v>172</v>
      </c>
      <c r="C2053" s="1" t="s">
        <v>166</v>
      </c>
      <c r="D2053" s="1" t="s">
        <v>11</v>
      </c>
      <c r="E2053" s="1" t="s">
        <v>108</v>
      </c>
      <c r="F2053" s="1">
        <v>1300</v>
      </c>
      <c r="G2053" s="19"/>
      <c r="H2053" s="19"/>
      <c r="I2053" s="19"/>
      <c r="J2053" s="19"/>
      <c r="K2053" s="1"/>
      <c r="L2053" s="19"/>
      <c r="M2053" s="1">
        <v>2012</v>
      </c>
      <c r="N2053" s="1">
        <v>2.2999999999999998</v>
      </c>
      <c r="O2053" s="1">
        <v>2.2999999999999998</v>
      </c>
      <c r="P2053" s="1">
        <v>2.4</v>
      </c>
      <c r="Q2053" s="1">
        <v>4</v>
      </c>
      <c r="R2053" s="1">
        <v>1.9</v>
      </c>
      <c r="S2053" s="1">
        <v>0.2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Z2053" s="3">
        <f xml:space="preserve"> IFERROR(AVEDEV(Table1[[#This Row],[GP 2012]:[GP 2021]]) / Table1[[#This Row],[Avg GP]], "x")</f>
        <v>0.96946564885496178</v>
      </c>
      <c r="AA2053" s="2">
        <f xml:space="preserve"> IFERROR(AVERAGE(Table1[[#This Row],[GP 2012]:[GP 2021]]), "x")</f>
        <v>1.31</v>
      </c>
      <c r="AB2053" s="11">
        <f>Table1[Equity]/Table1[Market Capital]</f>
        <v>0.2690769230769231</v>
      </c>
      <c r="AC2053" s="1">
        <v>27.1</v>
      </c>
      <c r="AD2053" s="1">
        <v>23.6</v>
      </c>
      <c r="AE2053" s="1">
        <v>16.7</v>
      </c>
      <c r="AF2053" s="1">
        <v>15</v>
      </c>
      <c r="AG2053" s="1">
        <v>9.6</v>
      </c>
      <c r="AH2053" s="1">
        <v>28.5</v>
      </c>
      <c r="AI2053" s="1">
        <v>53.3</v>
      </c>
      <c r="AJ2053" s="1">
        <v>125.1</v>
      </c>
      <c r="AK2053" s="1">
        <v>194.8</v>
      </c>
      <c r="AL2053" s="1">
        <v>391.5</v>
      </c>
      <c r="AM2053" s="1">
        <v>370.5</v>
      </c>
      <c r="AN2053" s="1">
        <v>349.8</v>
      </c>
      <c r="AO2053" s="3">
        <f xml:space="preserve"> IFERROR(Table1[[#This Row],[GP 2012]]/Table1[[#This Row],[Total Assets 2012]], "x")</f>
        <v>8.4870848708487073E-2</v>
      </c>
      <c r="AP2053" s="3">
        <f xml:space="preserve"> IFERROR(Table1[[#This Row],[GP 2013]]/Table1[[#This Row],[Total Assets 2013]], "x")</f>
        <v>9.7457627118644058E-2</v>
      </c>
      <c r="AQ2053" s="3">
        <f xml:space="preserve"> IFERROR(Table1[[#This Row],[GP 2014]]/Table1[[#This Row],[Total Assets 2014]], "x")</f>
        <v>0.1437125748502994</v>
      </c>
      <c r="AR2053" s="3">
        <f xml:space="preserve"> IFERROR(Table1[[#This Row],[GP 2015]]/Table1[[#This Row],[Total Assets 2015]], "x")</f>
        <v>0.26666666666666666</v>
      </c>
      <c r="AS2053" s="3">
        <f xml:space="preserve"> IFERROR(Table1[[#This Row],[GP 2016]]/Table1[[#This Row],[Total Assets 2016]], "x")</f>
        <v>0.19791666666666666</v>
      </c>
      <c r="AT2053" s="3">
        <f xml:space="preserve"> IFERROR(Table1[[#This Row],[GP 2017]]/Table1[[#This Row],[Total Assets 2017]], "x")</f>
        <v>7.0175438596491229E-3</v>
      </c>
      <c r="AU2053" s="3">
        <f xml:space="preserve"> IFERROR(Table1[[#This Row],[GP 2018]]/Table1[[#This Row],[Total Assets 2018]], "x")</f>
        <v>0</v>
      </c>
      <c r="AV2053" s="3">
        <f xml:space="preserve"> IFERROR(Table1[[#This Row],[GP 2019]]/Table1[[#This Row],[Total Assets 2019]], "x")</f>
        <v>0</v>
      </c>
      <c r="AW2053" s="3">
        <f xml:space="preserve"> IFERROR(Table1[[#This Row],[GP 2020]]/Table1[[#This Row],[Total Assets 2020]], "x")</f>
        <v>0</v>
      </c>
      <c r="AX2053" s="3">
        <f xml:space="preserve"> IFERROR(Table1[[#This Row],[GP 2021]]/Table1[[#This Row],[Total Assets 2021]], "x")</f>
        <v>0</v>
      </c>
      <c r="AY2053" s="3">
        <f xml:space="preserve"> IFERROR(Table1[[#This Row],[GP TTM]]/Table1[[#This Row],[Total Assets TTM]], "x")</f>
        <v>0</v>
      </c>
      <c r="BA2053" s="3">
        <f xml:space="preserve"> IFERROR(ABS(Table1[[#This Row],[ROA 2013]]-Table1[[#This Row],[ROA 2012]]), "x")</f>
        <v>1.2586778410156985E-2</v>
      </c>
      <c r="BB2053" s="3">
        <f xml:space="preserve"> IFERROR(ABS(Table1[[#This Row],[ROA 2014]]-Table1[[#This Row],[ROA 2013]]), "x")</f>
        <v>4.6254947731655338E-2</v>
      </c>
      <c r="BC2053" s="3">
        <f xml:space="preserve"> IFERROR(ABS(Table1[[#This Row],[ROA 2015]]-Table1[[#This Row],[ROA 2014]]), "x")</f>
        <v>0.12295409181636727</v>
      </c>
      <c r="BD2053" s="3">
        <f xml:space="preserve"> IFERROR(ABS(Table1[[#This Row],[ROA 2016]]-Table1[[#This Row],[ROA 2015]]), "x")</f>
        <v>6.8750000000000006E-2</v>
      </c>
      <c r="BE2053" s="3">
        <f xml:space="preserve"> IFERROR(ABS(Table1[[#This Row],[ROA 2017]]-Table1[[#This Row],[ROA 2016]]), "x")</f>
        <v>0.19089912280701754</v>
      </c>
      <c r="BF2053" s="3">
        <f xml:space="preserve"> IFERROR(ABS(Table1[[#This Row],[ROA 2018]]-Table1[[#This Row],[ROA 2017]]), "x")</f>
        <v>7.0175438596491229E-3</v>
      </c>
      <c r="BG2053" s="3">
        <f xml:space="preserve"> IFERROR(ABS(Table1[[#This Row],[ROA 2019]]-Table1[[#This Row],[ROA 2018]]), "x")</f>
        <v>0</v>
      </c>
      <c r="BH2053" s="3">
        <f xml:space="preserve"> IFERROR(ABS(Table1[[#This Row],[ROA 2020]]-Table1[[#This Row],[ROA 2019]]), "x")</f>
        <v>0</v>
      </c>
      <c r="BI2053" s="3">
        <f xml:space="preserve"> IFERROR(ABS(Table1[[#This Row],[ROA 2021]]-Table1[[#This Row],[ROA 2020]]), "x")</f>
        <v>0</v>
      </c>
      <c r="BJ2053" s="3">
        <f xml:space="preserve"> IFERROR(AVERAGE(Table1[[#This Row],[ROA 2013-2012]:[ROA 2021-2020]]), "x")</f>
        <v>4.9829164958316255E-2</v>
      </c>
      <c r="BK2053" s="3">
        <f>IFERROR(AVERAGE(Table1[[#This Row],[ROA 2012]:[ROA 2021]]), "x")</f>
        <v>7.9764192787041291E-2</v>
      </c>
      <c r="BN2053" s="1">
        <f>SUM(Table1[[#This Row],[B/M Rank]:[ROA Rank]])</f>
        <v>0</v>
      </c>
    </row>
    <row r="2054" spans="1:66" x14ac:dyDescent="0.25">
      <c r="A2054" s="1" t="s">
        <v>2323</v>
      </c>
      <c r="B2054" s="1" t="s">
        <v>368</v>
      </c>
      <c r="C2054" s="1" t="s">
        <v>364</v>
      </c>
      <c r="D2054" s="1" t="s">
        <v>268</v>
      </c>
      <c r="E2054" s="1" t="s">
        <v>108</v>
      </c>
      <c r="F2054" s="1">
        <v>1300</v>
      </c>
      <c r="G2054" s="19"/>
      <c r="H2054" s="19"/>
      <c r="I2054" s="19"/>
      <c r="J2054" s="19"/>
      <c r="K2054" s="1"/>
      <c r="L2054" s="19"/>
      <c r="M2054" s="1">
        <v>2012</v>
      </c>
      <c r="N2054" s="1">
        <v>383.1</v>
      </c>
      <c r="O2054" s="1">
        <v>365.1</v>
      </c>
      <c r="P2054" s="1">
        <v>378.6</v>
      </c>
      <c r="Q2054" s="1">
        <v>400.5</v>
      </c>
      <c r="R2054" s="1">
        <v>413.9</v>
      </c>
      <c r="S2054" s="1">
        <v>419.9</v>
      </c>
      <c r="T2054" s="1">
        <v>578.4</v>
      </c>
      <c r="U2054" s="1">
        <v>518.70000000000005</v>
      </c>
      <c r="V2054" s="1">
        <v>508.2</v>
      </c>
      <c r="W2054" s="1">
        <v>461.4</v>
      </c>
      <c r="X2054" s="1">
        <v>436.5</v>
      </c>
      <c r="Z2054" s="3">
        <f xml:space="preserve"> IFERROR(AVEDEV(Table1[[#This Row],[GP 2012]:[GP 2021]]) / Table1[[#This Row],[Avg GP]], "x")</f>
        <v>0.13351099869009442</v>
      </c>
      <c r="AA2054" s="2">
        <f xml:space="preserve"> IFERROR(AVERAGE(Table1[[#This Row],[GP 2012]:[GP 2021]]), "x")</f>
        <v>442.78000000000003</v>
      </c>
      <c r="AB2054" s="11">
        <f>Table1[Equity]/Table1[Market Capital]</f>
        <v>1.4037692307692309</v>
      </c>
      <c r="AC2054" s="15">
        <v>2136.1999999999998</v>
      </c>
      <c r="AD2054" s="15">
        <v>1850.8</v>
      </c>
      <c r="AE2054" s="15">
        <v>2027.7</v>
      </c>
      <c r="AF2054" s="15">
        <v>2098</v>
      </c>
      <c r="AG2054" s="15">
        <v>2062.1999999999998</v>
      </c>
      <c r="AH2054" s="15">
        <v>2136.6999999999998</v>
      </c>
      <c r="AI2054" s="15">
        <v>3782.2</v>
      </c>
      <c r="AJ2054" s="15">
        <v>3781.8</v>
      </c>
      <c r="AK2054" s="15">
        <v>3598.4</v>
      </c>
      <c r="AL2054" s="15">
        <v>3612.9</v>
      </c>
      <c r="AM2054" s="15">
        <v>3541.8</v>
      </c>
      <c r="AN2054" s="15">
        <v>1824.9</v>
      </c>
      <c r="AO2054" s="3">
        <f xml:space="preserve"> IFERROR(Table1[[#This Row],[GP 2012]]/Table1[[#This Row],[Total Assets 2012]], "x")</f>
        <v>0.17933714071716134</v>
      </c>
      <c r="AP2054" s="3">
        <f xml:space="preserve"> IFERROR(Table1[[#This Row],[GP 2013]]/Table1[[#This Row],[Total Assets 2013]], "x")</f>
        <v>0.1972660471147612</v>
      </c>
      <c r="AQ2054" s="3">
        <f xml:space="preserve"> IFERROR(Table1[[#This Row],[GP 2014]]/Table1[[#This Row],[Total Assets 2014]], "x")</f>
        <v>0.18671401094836515</v>
      </c>
      <c r="AR2054" s="3">
        <f xml:space="preserve"> IFERROR(Table1[[#This Row],[GP 2015]]/Table1[[#This Row],[Total Assets 2015]], "x")</f>
        <v>0.19089609151572925</v>
      </c>
      <c r="AS2054" s="3">
        <f xml:space="preserve"> IFERROR(Table1[[#This Row],[GP 2016]]/Table1[[#This Row],[Total Assets 2016]], "x")</f>
        <v>0.20070798176704491</v>
      </c>
      <c r="AT2054" s="3">
        <f xml:space="preserve"> IFERROR(Table1[[#This Row],[GP 2017]]/Table1[[#This Row],[Total Assets 2017]], "x")</f>
        <v>0.19651799503907896</v>
      </c>
      <c r="AU2054" s="3">
        <f xml:space="preserve"> IFERROR(Table1[[#This Row],[GP 2018]]/Table1[[#This Row],[Total Assets 2018]], "x")</f>
        <v>0.1529268679604463</v>
      </c>
      <c r="AV2054" s="3">
        <f xml:space="preserve"> IFERROR(Table1[[#This Row],[GP 2019]]/Table1[[#This Row],[Total Assets 2019]], "x")</f>
        <v>0.13715690940821831</v>
      </c>
      <c r="AW2054" s="3">
        <f xml:space="preserve"> IFERROR(Table1[[#This Row],[GP 2020]]/Table1[[#This Row],[Total Assets 2020]], "x")</f>
        <v>0.14122943530457982</v>
      </c>
      <c r="AX2054" s="3">
        <f xml:space="preserve"> IFERROR(Table1[[#This Row],[GP 2021]]/Table1[[#This Row],[Total Assets 2021]], "x")</f>
        <v>0.12770904259735946</v>
      </c>
      <c r="AY2054" s="3">
        <f xml:space="preserve"> IFERROR(Table1[[#This Row],[GP TTM]]/Table1[[#This Row],[Total Assets TTM]], "x")</f>
        <v>0.12324241910892766</v>
      </c>
      <c r="BA2054" s="3">
        <f xml:space="preserve"> IFERROR(ABS(Table1[[#This Row],[ROA 2013]]-Table1[[#This Row],[ROA 2012]]), "x")</f>
        <v>1.7928906397599864E-2</v>
      </c>
      <c r="BB2054" s="3">
        <f xml:space="preserve"> IFERROR(ABS(Table1[[#This Row],[ROA 2014]]-Table1[[#This Row],[ROA 2013]]), "x")</f>
        <v>1.055203616639605E-2</v>
      </c>
      <c r="BC2054" s="3">
        <f xml:space="preserve"> IFERROR(ABS(Table1[[#This Row],[ROA 2015]]-Table1[[#This Row],[ROA 2014]]), "x")</f>
        <v>4.1820805673641048E-3</v>
      </c>
      <c r="BD2054" s="3">
        <f xml:space="preserve"> IFERROR(ABS(Table1[[#This Row],[ROA 2016]]-Table1[[#This Row],[ROA 2015]]), "x")</f>
        <v>9.8118902513156525E-3</v>
      </c>
      <c r="BE2054" s="3">
        <f xml:space="preserve"> IFERROR(ABS(Table1[[#This Row],[ROA 2017]]-Table1[[#This Row],[ROA 2016]]), "x")</f>
        <v>4.1899867279659442E-3</v>
      </c>
      <c r="BF2054" s="3">
        <f xml:space="preserve"> IFERROR(ABS(Table1[[#This Row],[ROA 2018]]-Table1[[#This Row],[ROA 2017]]), "x")</f>
        <v>4.3591127078632663E-2</v>
      </c>
      <c r="BG2054" s="3">
        <f xml:space="preserve"> IFERROR(ABS(Table1[[#This Row],[ROA 2019]]-Table1[[#This Row],[ROA 2018]]), "x")</f>
        <v>1.5769958552227986E-2</v>
      </c>
      <c r="BH2054" s="3">
        <f xml:space="preserve"> IFERROR(ABS(Table1[[#This Row],[ROA 2020]]-Table1[[#This Row],[ROA 2019]]), "x")</f>
        <v>4.0725258963615063E-3</v>
      </c>
      <c r="BI2054" s="3">
        <f xml:space="preserve"> IFERROR(ABS(Table1[[#This Row],[ROA 2021]]-Table1[[#This Row],[ROA 2020]]), "x")</f>
        <v>1.3520392707220358E-2</v>
      </c>
      <c r="BJ2054" s="3">
        <f xml:space="preserve"> IFERROR(AVERAGE(Table1[[#This Row],[ROA 2013-2012]:[ROA 2021-2020]]), "x")</f>
        <v>1.3735433816120459E-2</v>
      </c>
      <c r="BK2054" s="3">
        <f>IFERROR(AVERAGE(Table1[[#This Row],[ROA 2012]:[ROA 2021]]), "x")</f>
        <v>0.17104615223727446</v>
      </c>
      <c r="BN2054" s="1">
        <f>SUM(Table1[[#This Row],[B/M Rank]:[ROA Rank]])</f>
        <v>0</v>
      </c>
    </row>
    <row r="2055" spans="1:66" x14ac:dyDescent="0.25">
      <c r="A2055" s="1" t="s">
        <v>4147</v>
      </c>
      <c r="B2055" s="1" t="s">
        <v>1852</v>
      </c>
      <c r="C2055" s="1" t="s">
        <v>4766</v>
      </c>
      <c r="D2055" s="1" t="s">
        <v>487</v>
      </c>
      <c r="E2055" s="1" t="s">
        <v>108</v>
      </c>
      <c r="F2055" s="1">
        <v>1340</v>
      </c>
      <c r="G2055" s="19"/>
      <c r="H2055" s="19"/>
      <c r="I2055" s="19"/>
      <c r="J2055" s="19"/>
      <c r="K2055" s="1"/>
      <c r="L2055" s="19"/>
      <c r="M2055" s="1">
        <v>2012</v>
      </c>
      <c r="N2055" s="1">
        <v>127.7</v>
      </c>
      <c r="O2055" s="1">
        <v>167.6</v>
      </c>
      <c r="P2055" s="1">
        <v>134.30000000000001</v>
      </c>
      <c r="Q2055" s="1">
        <v>119.2</v>
      </c>
      <c r="R2055" s="1">
        <v>148.4</v>
      </c>
      <c r="S2055" s="1">
        <v>144</v>
      </c>
      <c r="T2055" s="1">
        <v>134.80000000000001</v>
      </c>
      <c r="U2055" s="1">
        <v>364.2</v>
      </c>
      <c r="V2055" s="1">
        <v>105.2</v>
      </c>
      <c r="W2055" s="1">
        <v>91.1</v>
      </c>
      <c r="X2055" s="1">
        <v>92.3</v>
      </c>
      <c r="Z2055" s="3">
        <f xml:space="preserve"> IFERROR(AVEDEV(Table1[[#This Row],[GP 2012]:[GP 2021]]) / Table1[[#This Row],[Avg GP]], "x")</f>
        <v>0.29222258379433774</v>
      </c>
      <c r="AA2055" s="2">
        <f xml:space="preserve"> IFERROR(AVERAGE(Table1[[#This Row],[GP 2012]:[GP 2021]]), "x")</f>
        <v>153.65</v>
      </c>
      <c r="AB2055" s="11">
        <f>Table1[Equity]/Table1[Market Capital]</f>
        <v>1.0769402985074625</v>
      </c>
      <c r="AC2055" s="1">
        <v>989.8</v>
      </c>
      <c r="AD2055" s="15">
        <v>1095.5999999999999</v>
      </c>
      <c r="AE2055" s="15">
        <v>1223.2</v>
      </c>
      <c r="AF2055" s="15">
        <v>1463.3</v>
      </c>
      <c r="AG2055" s="15">
        <v>1612.3</v>
      </c>
      <c r="AH2055" s="15">
        <v>1904</v>
      </c>
      <c r="AI2055" s="15">
        <v>2751.6</v>
      </c>
      <c r="AJ2055" s="15">
        <v>3034</v>
      </c>
      <c r="AK2055" s="15">
        <v>2844.4</v>
      </c>
      <c r="AL2055" s="15">
        <v>3488.7</v>
      </c>
      <c r="AM2055" s="15">
        <v>3664.9</v>
      </c>
      <c r="AN2055" s="15">
        <v>1443.1</v>
      </c>
      <c r="AO2055" s="3">
        <f xml:space="preserve"> IFERROR(Table1[[#This Row],[GP 2012]]/Table1[[#This Row],[Total Assets 2012]], "x")</f>
        <v>0.12901596282077188</v>
      </c>
      <c r="AP2055" s="3">
        <f xml:space="preserve"> IFERROR(Table1[[#This Row],[GP 2013]]/Table1[[#This Row],[Total Assets 2013]], "x")</f>
        <v>0.1529755385177072</v>
      </c>
      <c r="AQ2055" s="3">
        <f xml:space="preserve"> IFERROR(Table1[[#This Row],[GP 2014]]/Table1[[#This Row],[Total Assets 2014]], "x")</f>
        <v>0.10979398299542185</v>
      </c>
      <c r="AR2055" s="3">
        <f xml:space="preserve"> IFERROR(Table1[[#This Row],[GP 2015]]/Table1[[#This Row],[Total Assets 2015]], "x")</f>
        <v>8.1459714344290307E-2</v>
      </c>
      <c r="AS2055" s="3">
        <f xml:space="preserve"> IFERROR(Table1[[#This Row],[GP 2016]]/Table1[[#This Row],[Total Assets 2016]], "x")</f>
        <v>9.2042423866526085E-2</v>
      </c>
      <c r="AT2055" s="3">
        <f xml:space="preserve"> IFERROR(Table1[[#This Row],[GP 2017]]/Table1[[#This Row],[Total Assets 2017]], "x")</f>
        <v>7.5630252100840331E-2</v>
      </c>
      <c r="AU2055" s="3">
        <f xml:space="preserve"> IFERROR(Table1[[#This Row],[GP 2018]]/Table1[[#This Row],[Total Assets 2018]], "x")</f>
        <v>4.8989678732373899E-2</v>
      </c>
      <c r="AV2055" s="3">
        <f xml:space="preserve"> IFERROR(Table1[[#This Row],[GP 2019]]/Table1[[#This Row],[Total Assets 2019]], "x")</f>
        <v>0.12003955174686881</v>
      </c>
      <c r="AW2055" s="3">
        <f xml:space="preserve"> IFERROR(Table1[[#This Row],[GP 2020]]/Table1[[#This Row],[Total Assets 2020]], "x")</f>
        <v>3.6984952889888907E-2</v>
      </c>
      <c r="AX2055" s="3">
        <f xml:space="preserve"> IFERROR(Table1[[#This Row],[GP 2021]]/Table1[[#This Row],[Total Assets 2021]], "x")</f>
        <v>2.6112878722733397E-2</v>
      </c>
      <c r="AY2055" s="3">
        <f xml:space="preserve"> IFERROR(Table1[[#This Row],[GP TTM]]/Table1[[#This Row],[Total Assets TTM]], "x")</f>
        <v>2.5184861797047667E-2</v>
      </c>
      <c r="BA2055" s="3">
        <f xml:space="preserve"> IFERROR(ABS(Table1[[#This Row],[ROA 2013]]-Table1[[#This Row],[ROA 2012]]), "x")</f>
        <v>2.3959575696935326E-2</v>
      </c>
      <c r="BB2055" s="3">
        <f xml:space="preserve"> IFERROR(ABS(Table1[[#This Row],[ROA 2014]]-Table1[[#This Row],[ROA 2013]]), "x")</f>
        <v>4.318155552228535E-2</v>
      </c>
      <c r="BC2055" s="3">
        <f xml:space="preserve"> IFERROR(ABS(Table1[[#This Row],[ROA 2015]]-Table1[[#This Row],[ROA 2014]]), "x")</f>
        <v>2.8334268651131547E-2</v>
      </c>
      <c r="BD2055" s="3">
        <f xml:space="preserve"> IFERROR(ABS(Table1[[#This Row],[ROA 2016]]-Table1[[#This Row],[ROA 2015]]), "x")</f>
        <v>1.0582709522235778E-2</v>
      </c>
      <c r="BE2055" s="3">
        <f xml:space="preserve"> IFERROR(ABS(Table1[[#This Row],[ROA 2017]]-Table1[[#This Row],[ROA 2016]]), "x")</f>
        <v>1.6412171765685754E-2</v>
      </c>
      <c r="BF2055" s="3">
        <f xml:space="preserve"> IFERROR(ABS(Table1[[#This Row],[ROA 2018]]-Table1[[#This Row],[ROA 2017]]), "x")</f>
        <v>2.6640573368466432E-2</v>
      </c>
      <c r="BG2055" s="3">
        <f xml:space="preserve"> IFERROR(ABS(Table1[[#This Row],[ROA 2019]]-Table1[[#This Row],[ROA 2018]]), "x")</f>
        <v>7.1049873014494919E-2</v>
      </c>
      <c r="BH2055" s="3">
        <f xml:space="preserve"> IFERROR(ABS(Table1[[#This Row],[ROA 2020]]-Table1[[#This Row],[ROA 2019]]), "x")</f>
        <v>8.3054598856979911E-2</v>
      </c>
      <c r="BI2055" s="3">
        <f xml:space="preserve"> IFERROR(ABS(Table1[[#This Row],[ROA 2021]]-Table1[[#This Row],[ROA 2020]]), "x")</f>
        <v>1.0872074167155511E-2</v>
      </c>
      <c r="BJ2055" s="3">
        <f xml:space="preserve"> IFERROR(AVERAGE(Table1[[#This Row],[ROA 2013-2012]:[ROA 2021-2020]]), "x")</f>
        <v>3.4898600062818946E-2</v>
      </c>
      <c r="BK2055" s="3">
        <f>IFERROR(AVERAGE(Table1[[#This Row],[ROA 2012]:[ROA 2021]]), "x")</f>
        <v>8.7304493673742267E-2</v>
      </c>
      <c r="BN2055" s="1">
        <f>SUM(Table1[[#This Row],[B/M Rank]:[ROA Rank]])</f>
        <v>0</v>
      </c>
    </row>
    <row r="2056" spans="1:66" x14ac:dyDescent="0.25">
      <c r="A2056" s="1" t="s">
        <v>2333</v>
      </c>
      <c r="B2056" s="1" t="s">
        <v>380</v>
      </c>
      <c r="C2056" s="1" t="s">
        <v>381</v>
      </c>
      <c r="D2056" s="1" t="s">
        <v>142</v>
      </c>
      <c r="E2056" s="1" t="s">
        <v>108</v>
      </c>
      <c r="F2056" s="1">
        <v>1350</v>
      </c>
      <c r="G2056" s="19"/>
      <c r="H2056" s="19"/>
      <c r="I2056" s="19"/>
      <c r="J2056" s="19"/>
      <c r="K2056" s="1"/>
      <c r="L2056" s="19"/>
      <c r="M2056" s="1">
        <v>2013</v>
      </c>
      <c r="O2056" s="1">
        <v>64.099999999999994</v>
      </c>
      <c r="P2056" s="1">
        <v>141.9</v>
      </c>
      <c r="Q2056" s="1">
        <v>239.6</v>
      </c>
      <c r="R2056" s="1">
        <v>102.4</v>
      </c>
      <c r="S2056" s="1">
        <v>4.8</v>
      </c>
      <c r="T2056" s="1">
        <v>236.5</v>
      </c>
      <c r="U2056" s="1">
        <v>291</v>
      </c>
      <c r="V2056" s="1">
        <v>163.19999999999999</v>
      </c>
      <c r="W2056" s="1">
        <v>244.9</v>
      </c>
      <c r="X2056" s="1">
        <v>263.89999999999998</v>
      </c>
      <c r="Z2056" s="3">
        <f xml:space="preserve"> IFERROR(AVEDEV(Table1[[#This Row],[GP 2012]:[GP 2021]]) / Table1[[#This Row],[Avg GP]], "x")</f>
        <v>0.4709606139329332</v>
      </c>
      <c r="AA2056" s="2">
        <f xml:space="preserve"> IFERROR(AVERAGE(Table1[[#This Row],[GP 2012]:[GP 2021]]), "x")</f>
        <v>165.37777777777779</v>
      </c>
      <c r="AB2056" s="11">
        <f>Table1[Equity]/Table1[Market Capital]</f>
        <v>0.21325925925925923</v>
      </c>
      <c r="AD2056" s="1" t="s">
        <v>4368</v>
      </c>
      <c r="AE2056" s="15">
        <v>4133.3</v>
      </c>
      <c r="AF2056" s="15">
        <v>6172.3</v>
      </c>
      <c r="AG2056" s="15">
        <v>6436.4</v>
      </c>
      <c r="AH2056" s="15">
        <v>3511.5</v>
      </c>
      <c r="AI2056" s="15">
        <v>2485.8000000000002</v>
      </c>
      <c r="AJ2056" s="15">
        <v>2203.8000000000002</v>
      </c>
      <c r="AK2056" s="15">
        <v>2171</v>
      </c>
      <c r="AL2056" s="15">
        <v>1449.3</v>
      </c>
      <c r="AM2056" s="15">
        <v>1490.7</v>
      </c>
      <c r="AN2056" s="1">
        <v>287.89999999999998</v>
      </c>
      <c r="AO2056" s="3" t="str">
        <f xml:space="preserve"> IFERROR(Table1[[#This Row],[GP 2012]]/Table1[[#This Row],[Total Assets 2012]], "x")</f>
        <v>x</v>
      </c>
      <c r="AP2056" s="3" t="str">
        <f xml:space="preserve"> IFERROR(Table1[[#This Row],[GP 2013]]/Table1[[#This Row],[Total Assets 2013]], "x")</f>
        <v>x</v>
      </c>
      <c r="AQ2056" s="3">
        <f xml:space="preserve"> IFERROR(Table1[[#This Row],[GP 2014]]/Table1[[#This Row],[Total Assets 2014]], "x")</f>
        <v>3.4330922023564706E-2</v>
      </c>
      <c r="AR2056" s="3">
        <f xml:space="preserve"> IFERROR(Table1[[#This Row],[GP 2015]]/Table1[[#This Row],[Total Assets 2015]], "x")</f>
        <v>3.881859274500591E-2</v>
      </c>
      <c r="AS2056" s="3">
        <f xml:space="preserve"> IFERROR(Table1[[#This Row],[GP 2016]]/Table1[[#This Row],[Total Assets 2016]], "x")</f>
        <v>1.5909514635510536E-2</v>
      </c>
      <c r="AT2056" s="3">
        <f xml:space="preserve"> IFERROR(Table1[[#This Row],[GP 2017]]/Table1[[#This Row],[Total Assets 2017]], "x")</f>
        <v>1.3669372063220846E-3</v>
      </c>
      <c r="AU2056" s="3">
        <f xml:space="preserve"> IFERROR(Table1[[#This Row],[GP 2018]]/Table1[[#This Row],[Total Assets 2018]], "x")</f>
        <v>9.5140397457558923E-2</v>
      </c>
      <c r="AV2056" s="3">
        <f xml:space="preserve"> IFERROR(Table1[[#This Row],[GP 2019]]/Table1[[#This Row],[Total Assets 2019]], "x")</f>
        <v>0.13204465014974134</v>
      </c>
      <c r="AW2056" s="3">
        <f xml:space="preserve"> IFERROR(Table1[[#This Row],[GP 2020]]/Table1[[#This Row],[Total Assets 2020]], "x")</f>
        <v>7.51727314601566E-2</v>
      </c>
      <c r="AX2056" s="3">
        <f xml:space="preserve"> IFERROR(Table1[[#This Row],[GP 2021]]/Table1[[#This Row],[Total Assets 2021]], "x")</f>
        <v>0.16897812737183468</v>
      </c>
      <c r="AY2056" s="3">
        <f xml:space="preserve"> IFERROR(Table1[[#This Row],[GP TTM]]/Table1[[#This Row],[Total Assets TTM]], "x")</f>
        <v>0.17703092506875961</v>
      </c>
      <c r="BA2056" s="3" t="str">
        <f xml:space="preserve"> IFERROR(ABS(Table1[[#This Row],[ROA 2013]]-Table1[[#This Row],[ROA 2012]]), "x")</f>
        <v>x</v>
      </c>
      <c r="BB2056" s="3" t="str">
        <f xml:space="preserve"> IFERROR(ABS(Table1[[#This Row],[ROA 2014]]-Table1[[#This Row],[ROA 2013]]), "x")</f>
        <v>x</v>
      </c>
      <c r="BC2056" s="3">
        <f xml:space="preserve"> IFERROR(ABS(Table1[[#This Row],[ROA 2015]]-Table1[[#This Row],[ROA 2014]]), "x")</f>
        <v>4.4876707214412045E-3</v>
      </c>
      <c r="BD2056" s="3">
        <f xml:space="preserve"> IFERROR(ABS(Table1[[#This Row],[ROA 2016]]-Table1[[#This Row],[ROA 2015]]), "x")</f>
        <v>2.2909078109495374E-2</v>
      </c>
      <c r="BE2056" s="3">
        <f xml:space="preserve"> IFERROR(ABS(Table1[[#This Row],[ROA 2017]]-Table1[[#This Row],[ROA 2016]]), "x")</f>
        <v>1.4542577429188451E-2</v>
      </c>
      <c r="BF2056" s="3">
        <f xml:space="preserve"> IFERROR(ABS(Table1[[#This Row],[ROA 2018]]-Table1[[#This Row],[ROA 2017]]), "x")</f>
        <v>9.377346025123684E-2</v>
      </c>
      <c r="BG2056" s="3">
        <f xml:space="preserve"> IFERROR(ABS(Table1[[#This Row],[ROA 2019]]-Table1[[#This Row],[ROA 2018]]), "x")</f>
        <v>3.6904252692182421E-2</v>
      </c>
      <c r="BH2056" s="3">
        <f xml:space="preserve"> IFERROR(ABS(Table1[[#This Row],[ROA 2020]]-Table1[[#This Row],[ROA 2019]]), "x")</f>
        <v>5.6871918689584744E-2</v>
      </c>
      <c r="BI2056" s="3">
        <f xml:space="preserve"> IFERROR(ABS(Table1[[#This Row],[ROA 2021]]-Table1[[#This Row],[ROA 2020]]), "x")</f>
        <v>9.380539591167808E-2</v>
      </c>
      <c r="BJ2056" s="3">
        <f xml:space="preserve"> IFERROR(AVERAGE(Table1[[#This Row],[ROA 2013-2012]:[ROA 2021-2020]]), "x")</f>
        <v>4.618490768640101E-2</v>
      </c>
      <c r="BK2056" s="3">
        <f>IFERROR(AVERAGE(Table1[[#This Row],[ROA 2012]:[ROA 2021]]), "x")</f>
        <v>7.0220234131211853E-2</v>
      </c>
      <c r="BN2056" s="1">
        <f>SUM(Table1[[#This Row],[B/M Rank]:[ROA Rank]])</f>
        <v>0</v>
      </c>
    </row>
    <row r="2057" spans="1:66" x14ac:dyDescent="0.25">
      <c r="A2057" s="1" t="s">
        <v>2641</v>
      </c>
      <c r="B2057" s="1" t="s">
        <v>693</v>
      </c>
      <c r="C2057" s="1" t="s">
        <v>690</v>
      </c>
      <c r="D2057" s="1" t="s">
        <v>142</v>
      </c>
      <c r="E2057" s="1" t="s">
        <v>108</v>
      </c>
      <c r="F2057" s="1">
        <v>1350</v>
      </c>
      <c r="G2057" s="19"/>
      <c r="H2057" s="19"/>
      <c r="I2057" s="19"/>
      <c r="J2057" s="19"/>
      <c r="K2057" s="1"/>
      <c r="L2057" s="19"/>
      <c r="M2057" s="1">
        <v>2016</v>
      </c>
      <c r="R2057" s="1">
        <v>27.9</v>
      </c>
      <c r="S2057" s="1">
        <v>35.6</v>
      </c>
      <c r="T2057" s="1">
        <v>54.7</v>
      </c>
      <c r="U2057" s="1">
        <v>49.2</v>
      </c>
      <c r="V2057" s="1">
        <v>92.3</v>
      </c>
      <c r="W2057" s="1">
        <v>158.5</v>
      </c>
      <c r="X2057" s="1">
        <v>165.7</v>
      </c>
      <c r="Z2057" s="3">
        <f xml:space="preserve"> IFERROR(AVEDEV(Table1[[#This Row],[GP 2012]:[GP 2021]]) / Table1[[#This Row],[Avg GP]], "x")</f>
        <v>0.5327594452415112</v>
      </c>
      <c r="AA2057" s="2">
        <f xml:space="preserve"> IFERROR(AVERAGE(Table1[[#This Row],[GP 2012]:[GP 2021]]), "x")</f>
        <v>69.7</v>
      </c>
      <c r="AB2057" s="11">
        <f>Table1[Equity]/Table1[Market Capital]</f>
        <v>0.26437037037037037</v>
      </c>
      <c r="AG2057" s="1">
        <v>419.4</v>
      </c>
      <c r="AH2057" s="1">
        <v>488.4</v>
      </c>
      <c r="AI2057" s="1">
        <v>601</v>
      </c>
      <c r="AJ2057" s="1">
        <v>978.4</v>
      </c>
      <c r="AK2057" s="15">
        <v>1706.7</v>
      </c>
      <c r="AL2057" s="15">
        <v>3000.4</v>
      </c>
      <c r="AM2057" s="15">
        <v>3011.5</v>
      </c>
      <c r="AN2057" s="1">
        <v>356.9</v>
      </c>
      <c r="AO2057" s="3" t="str">
        <f xml:space="preserve"> IFERROR(Table1[[#This Row],[GP 2012]]/Table1[[#This Row],[Total Assets 2012]], "x")</f>
        <v>x</v>
      </c>
      <c r="AP2057" s="3" t="str">
        <f xml:space="preserve"> IFERROR(Table1[[#This Row],[GP 2013]]/Table1[[#This Row],[Total Assets 2013]], "x")</f>
        <v>x</v>
      </c>
      <c r="AQ2057" s="3" t="str">
        <f xml:space="preserve"> IFERROR(Table1[[#This Row],[GP 2014]]/Table1[[#This Row],[Total Assets 2014]], "x")</f>
        <v>x</v>
      </c>
      <c r="AR2057" s="3" t="str">
        <f xml:space="preserve"> IFERROR(Table1[[#This Row],[GP 2015]]/Table1[[#This Row],[Total Assets 2015]], "x")</f>
        <v>x</v>
      </c>
      <c r="AS2057" s="3">
        <f xml:space="preserve"> IFERROR(Table1[[#This Row],[GP 2016]]/Table1[[#This Row],[Total Assets 2016]], "x")</f>
        <v>6.652360515021459E-2</v>
      </c>
      <c r="AT2057" s="3">
        <f xml:space="preserve"> IFERROR(Table1[[#This Row],[GP 2017]]/Table1[[#This Row],[Total Assets 2017]], "x")</f>
        <v>7.2891072891072897E-2</v>
      </c>
      <c r="AU2057" s="3">
        <f xml:space="preserve"> IFERROR(Table1[[#This Row],[GP 2018]]/Table1[[#This Row],[Total Assets 2018]], "x")</f>
        <v>9.1014975041597349E-2</v>
      </c>
      <c r="AV2057" s="3">
        <f xml:space="preserve"> IFERROR(Table1[[#This Row],[GP 2019]]/Table1[[#This Row],[Total Assets 2019]], "x")</f>
        <v>5.0286181520850369E-2</v>
      </c>
      <c r="AW2057" s="3">
        <f xml:space="preserve"> IFERROR(Table1[[#This Row],[GP 2020]]/Table1[[#This Row],[Total Assets 2020]], "x")</f>
        <v>5.4080974980957403E-2</v>
      </c>
      <c r="AX2057" s="3">
        <f xml:space="preserve"> IFERROR(Table1[[#This Row],[GP 2021]]/Table1[[#This Row],[Total Assets 2021]], "x")</f>
        <v>5.2826289828022926E-2</v>
      </c>
      <c r="AY2057" s="3">
        <f xml:space="preserve"> IFERROR(Table1[[#This Row],[GP TTM]]/Table1[[#This Row],[Total Assets TTM]], "x")</f>
        <v>5.5022414079362439E-2</v>
      </c>
      <c r="BA2057" s="3" t="str">
        <f xml:space="preserve"> IFERROR(ABS(Table1[[#This Row],[ROA 2013]]-Table1[[#This Row],[ROA 2012]]), "x")</f>
        <v>x</v>
      </c>
      <c r="BB2057" s="3" t="str">
        <f xml:space="preserve"> IFERROR(ABS(Table1[[#This Row],[ROA 2014]]-Table1[[#This Row],[ROA 2013]]), "x")</f>
        <v>x</v>
      </c>
      <c r="BC2057" s="3" t="str">
        <f xml:space="preserve"> IFERROR(ABS(Table1[[#This Row],[ROA 2015]]-Table1[[#This Row],[ROA 2014]]), "x")</f>
        <v>x</v>
      </c>
      <c r="BD2057" s="3" t="str">
        <f xml:space="preserve"> IFERROR(ABS(Table1[[#This Row],[ROA 2016]]-Table1[[#This Row],[ROA 2015]]), "x")</f>
        <v>x</v>
      </c>
      <c r="BE2057" s="3">
        <f xml:space="preserve"> IFERROR(ABS(Table1[[#This Row],[ROA 2017]]-Table1[[#This Row],[ROA 2016]]), "x")</f>
        <v>6.3674677408583069E-3</v>
      </c>
      <c r="BF2057" s="3">
        <f xml:space="preserve"> IFERROR(ABS(Table1[[#This Row],[ROA 2018]]-Table1[[#This Row],[ROA 2017]]), "x")</f>
        <v>1.8123902150524451E-2</v>
      </c>
      <c r="BG2057" s="3">
        <f xml:space="preserve"> IFERROR(ABS(Table1[[#This Row],[ROA 2019]]-Table1[[#This Row],[ROA 2018]]), "x")</f>
        <v>4.072879352074698E-2</v>
      </c>
      <c r="BH2057" s="3">
        <f xml:space="preserve"> IFERROR(ABS(Table1[[#This Row],[ROA 2020]]-Table1[[#This Row],[ROA 2019]]), "x")</f>
        <v>3.7947934601070335E-3</v>
      </c>
      <c r="BI2057" s="3">
        <f xml:space="preserve"> IFERROR(ABS(Table1[[#This Row],[ROA 2021]]-Table1[[#This Row],[ROA 2020]]), "x")</f>
        <v>1.254685152934476E-3</v>
      </c>
      <c r="BJ2057" s="3">
        <f xml:space="preserve"> IFERROR(AVERAGE(Table1[[#This Row],[ROA 2013-2012]:[ROA 2021-2020]]), "x")</f>
        <v>1.4053928405034249E-2</v>
      </c>
      <c r="BK2057" s="3">
        <f>IFERROR(AVERAGE(Table1[[#This Row],[ROA 2012]:[ROA 2021]]), "x")</f>
        <v>6.4603849902119259E-2</v>
      </c>
      <c r="BN2057" s="1">
        <f>SUM(Table1[[#This Row],[B/M Rank]:[ROA Rank]])</f>
        <v>0</v>
      </c>
    </row>
    <row r="2058" spans="1:66" x14ac:dyDescent="0.25">
      <c r="A2058" s="1" t="s">
        <v>3953</v>
      </c>
      <c r="B2058" s="1" t="s">
        <v>1664</v>
      </c>
      <c r="C2058" s="1" t="s">
        <v>1663</v>
      </c>
      <c r="D2058" s="1" t="s">
        <v>268</v>
      </c>
      <c r="E2058" s="1" t="s">
        <v>108</v>
      </c>
      <c r="F2058" s="1">
        <v>1370</v>
      </c>
      <c r="G2058" s="19"/>
      <c r="H2058" s="19"/>
      <c r="I2058" s="19"/>
      <c r="J2058" s="19"/>
      <c r="K2058" s="1"/>
      <c r="L2058" s="19"/>
      <c r="M2058" s="1">
        <v>2012</v>
      </c>
      <c r="N2058" s="1">
        <v>89.7</v>
      </c>
      <c r="O2058" s="1">
        <v>164.6</v>
      </c>
      <c r="P2058" s="1">
        <v>203.7</v>
      </c>
      <c r="Q2058" s="1">
        <v>132.4</v>
      </c>
      <c r="R2058" s="1">
        <v>241.8</v>
      </c>
      <c r="S2058" s="1">
        <v>357.2</v>
      </c>
      <c r="T2058" s="1">
        <v>401.9</v>
      </c>
      <c r="U2058" s="1">
        <v>150.9</v>
      </c>
      <c r="V2058" s="1">
        <v>602.9</v>
      </c>
      <c r="W2058" s="15">
        <v>1344.8</v>
      </c>
      <c r="X2058" s="15">
        <v>1542.9</v>
      </c>
      <c r="Z2058" s="3">
        <f xml:space="preserve"> IFERROR(AVEDEV(Table1[[#This Row],[GP 2012]:[GP 2021]]) / Table1[[#This Row],[Avg GP]], "x")</f>
        <v>0.67353044797961992</v>
      </c>
      <c r="AA2058" s="2">
        <f xml:space="preserve"> IFERROR(AVERAGE(Table1[[#This Row],[GP 2012]:[GP 2021]]), "x")</f>
        <v>368.99000000000007</v>
      </c>
      <c r="AB2058" s="11">
        <f>Table1[Equity]/Table1[Market Capital]</f>
        <v>1.3265693430656935</v>
      </c>
      <c r="AC2058" s="1">
        <v>632</v>
      </c>
      <c r="AD2058" s="1">
        <v>824.1</v>
      </c>
      <c r="AE2058" s="15">
        <v>1068.5</v>
      </c>
      <c r="AF2058" s="15">
        <v>1389.8</v>
      </c>
      <c r="AG2058" s="15">
        <v>1301.5999999999999</v>
      </c>
      <c r="AH2058" s="15">
        <v>1353</v>
      </c>
      <c r="AI2058" s="15">
        <v>1565.3</v>
      </c>
      <c r="AJ2058" s="15">
        <v>1341.9</v>
      </c>
      <c r="AK2058" s="15">
        <v>1843.2</v>
      </c>
      <c r="AL2058" s="15">
        <v>2603.5</v>
      </c>
      <c r="AM2058" s="15">
        <v>3081.4</v>
      </c>
      <c r="AN2058" s="15">
        <v>1817.4</v>
      </c>
      <c r="AO2058" s="3">
        <f xml:space="preserve"> IFERROR(Table1[[#This Row],[GP 2012]]/Table1[[#This Row],[Total Assets 2012]], "x")</f>
        <v>0.14193037974683545</v>
      </c>
      <c r="AP2058" s="3">
        <f xml:space="preserve"> IFERROR(Table1[[#This Row],[GP 2013]]/Table1[[#This Row],[Total Assets 2013]], "x")</f>
        <v>0.19973304210654044</v>
      </c>
      <c r="AQ2058" s="3">
        <f xml:space="preserve"> IFERROR(Table1[[#This Row],[GP 2014]]/Table1[[#This Row],[Total Assets 2014]], "x")</f>
        <v>0.19064108563406643</v>
      </c>
      <c r="AR2058" s="3">
        <f xml:space="preserve"> IFERROR(Table1[[#This Row],[GP 2015]]/Table1[[#This Row],[Total Assets 2015]], "x")</f>
        <v>9.5265505828176722E-2</v>
      </c>
      <c r="AS2058" s="3">
        <f xml:space="preserve"> IFERROR(Table1[[#This Row],[GP 2016]]/Table1[[#This Row],[Total Assets 2016]], "x")</f>
        <v>0.18577135832821146</v>
      </c>
      <c r="AT2058" s="3">
        <f xml:space="preserve"> IFERROR(Table1[[#This Row],[GP 2017]]/Table1[[#This Row],[Total Assets 2017]], "x")</f>
        <v>0.26400591278640057</v>
      </c>
      <c r="AU2058" s="3">
        <f xml:space="preserve"> IFERROR(Table1[[#This Row],[GP 2018]]/Table1[[#This Row],[Total Assets 2018]], "x")</f>
        <v>0.25675589343895738</v>
      </c>
      <c r="AV2058" s="3">
        <f xml:space="preserve"> IFERROR(Table1[[#This Row],[GP 2019]]/Table1[[#This Row],[Total Assets 2019]], "x")</f>
        <v>0.11245249273418287</v>
      </c>
      <c r="AW2058" s="3">
        <f xml:space="preserve"> IFERROR(Table1[[#This Row],[GP 2020]]/Table1[[#This Row],[Total Assets 2020]], "x")</f>
        <v>0.32709418402777773</v>
      </c>
      <c r="AX2058" s="3">
        <f xml:space="preserve"> IFERROR(Table1[[#This Row],[GP 2021]]/Table1[[#This Row],[Total Assets 2021]], "x")</f>
        <v>0.51653543307086613</v>
      </c>
      <c r="AY2058" s="3">
        <f xml:space="preserve"> IFERROR(Table1[[#This Row],[GP TTM]]/Table1[[#This Row],[Total Assets TTM]], "x")</f>
        <v>0.50071396118647371</v>
      </c>
      <c r="BA2058" s="3">
        <f xml:space="preserve"> IFERROR(ABS(Table1[[#This Row],[ROA 2013]]-Table1[[#This Row],[ROA 2012]]), "x")</f>
        <v>5.7802662359704993E-2</v>
      </c>
      <c r="BB2058" s="3">
        <f xml:space="preserve"> IFERROR(ABS(Table1[[#This Row],[ROA 2014]]-Table1[[#This Row],[ROA 2013]]), "x")</f>
        <v>9.0919564724740165E-3</v>
      </c>
      <c r="BC2058" s="3">
        <f xml:space="preserve"> IFERROR(ABS(Table1[[#This Row],[ROA 2015]]-Table1[[#This Row],[ROA 2014]]), "x")</f>
        <v>9.5375579805889704E-2</v>
      </c>
      <c r="BD2058" s="3">
        <f xml:space="preserve"> IFERROR(ABS(Table1[[#This Row],[ROA 2016]]-Table1[[#This Row],[ROA 2015]]), "x")</f>
        <v>9.0505852500034734E-2</v>
      </c>
      <c r="BE2058" s="3">
        <f xml:space="preserve"> IFERROR(ABS(Table1[[#This Row],[ROA 2017]]-Table1[[#This Row],[ROA 2016]]), "x")</f>
        <v>7.8234554458189109E-2</v>
      </c>
      <c r="BF2058" s="3">
        <f xml:space="preserve"> IFERROR(ABS(Table1[[#This Row],[ROA 2018]]-Table1[[#This Row],[ROA 2017]]), "x")</f>
        <v>7.2500193474431818E-3</v>
      </c>
      <c r="BG2058" s="3">
        <f xml:space="preserve"> IFERROR(ABS(Table1[[#This Row],[ROA 2019]]-Table1[[#This Row],[ROA 2018]]), "x")</f>
        <v>0.14430340070477451</v>
      </c>
      <c r="BH2058" s="3">
        <f xml:space="preserve"> IFERROR(ABS(Table1[[#This Row],[ROA 2020]]-Table1[[#This Row],[ROA 2019]]), "x")</f>
        <v>0.21464169129359487</v>
      </c>
      <c r="BI2058" s="3">
        <f xml:space="preserve"> IFERROR(ABS(Table1[[#This Row],[ROA 2021]]-Table1[[#This Row],[ROA 2020]]), "x")</f>
        <v>0.1894412490430884</v>
      </c>
      <c r="BJ2058" s="3">
        <f xml:space="preserve"> IFERROR(AVERAGE(Table1[[#This Row],[ROA 2013-2012]:[ROA 2021-2020]]), "x")</f>
        <v>9.8516329553910376E-2</v>
      </c>
      <c r="BK2058" s="3">
        <f>IFERROR(AVERAGE(Table1[[#This Row],[ROA 2012]:[ROA 2021]]), "x")</f>
        <v>0.22901852877020148</v>
      </c>
      <c r="BN2058" s="1">
        <f>SUM(Table1[[#This Row],[B/M Rank]:[ROA Rank]])</f>
        <v>0</v>
      </c>
    </row>
    <row r="2059" spans="1:66" x14ac:dyDescent="0.25">
      <c r="A2059" s="1" t="s">
        <v>2843</v>
      </c>
      <c r="B2059" s="1" t="s">
        <v>853</v>
      </c>
      <c r="C2059" s="1" t="s">
        <v>4417</v>
      </c>
      <c r="D2059" s="1" t="s">
        <v>268</v>
      </c>
      <c r="E2059" s="1" t="s">
        <v>108</v>
      </c>
      <c r="F2059" s="1">
        <v>1380</v>
      </c>
      <c r="G2059" s="19"/>
      <c r="H2059" s="19"/>
      <c r="I2059" s="19"/>
      <c r="J2059" s="19"/>
      <c r="K2059" s="1"/>
      <c r="L2059" s="19"/>
      <c r="M2059" s="1">
        <v>2012</v>
      </c>
      <c r="N2059" s="1" t="s">
        <v>4368</v>
      </c>
      <c r="O2059" s="1" t="s">
        <v>4368</v>
      </c>
      <c r="P2059" s="1" t="s">
        <v>4368</v>
      </c>
      <c r="Q2059" s="1" t="s">
        <v>4368</v>
      </c>
      <c r="R2059" s="1" t="s">
        <v>4368</v>
      </c>
      <c r="S2059" s="1" t="s">
        <v>4368</v>
      </c>
      <c r="T2059" s="1" t="s">
        <v>4368</v>
      </c>
      <c r="U2059" s="1" t="s">
        <v>4368</v>
      </c>
      <c r="V2059" s="1" t="s">
        <v>4368</v>
      </c>
      <c r="W2059" s="1" t="s">
        <v>4368</v>
      </c>
      <c r="X2059" s="1" t="s">
        <v>4368</v>
      </c>
      <c r="Z2059" s="3" t="str">
        <f xml:space="preserve"> IFERROR(AVEDEV(Table1[[#This Row],[GP 2012]:[GP 2021]]) / Table1[[#This Row],[Avg GP]], "x")</f>
        <v>x</v>
      </c>
      <c r="AA2059" s="2" t="str">
        <f xml:space="preserve"> IFERROR(AVERAGE(Table1[[#This Row],[GP 2012]:[GP 2021]]), "x")</f>
        <v>x</v>
      </c>
      <c r="AB2059" s="11">
        <f>Table1[Equity]/Table1[Market Capital]</f>
        <v>0.51666666666666672</v>
      </c>
      <c r="AC2059" s="1">
        <v>263.60000000000002</v>
      </c>
      <c r="AD2059" s="1">
        <v>270.39999999999998</v>
      </c>
      <c r="AE2059" s="1">
        <v>278.39999999999998</v>
      </c>
      <c r="AF2059" s="1">
        <v>300.5</v>
      </c>
      <c r="AG2059" s="1">
        <v>338</v>
      </c>
      <c r="AH2059" s="1">
        <v>382.9</v>
      </c>
      <c r="AI2059" s="1">
        <v>423.5</v>
      </c>
      <c r="AJ2059" s="1">
        <v>449.4</v>
      </c>
      <c r="AK2059" s="1">
        <v>647.79999999999995</v>
      </c>
      <c r="AL2059" s="1">
        <v>747.7</v>
      </c>
      <c r="AM2059" s="15">
        <v>1034.5999999999999</v>
      </c>
      <c r="AN2059" s="1">
        <v>713</v>
      </c>
      <c r="AO2059" s="3" t="str">
        <f xml:space="preserve"> IFERROR(Table1[[#This Row],[GP 2012]]/Table1[[#This Row],[Total Assets 2012]], "x")</f>
        <v>x</v>
      </c>
      <c r="AP2059" s="3" t="str">
        <f xml:space="preserve"> IFERROR(Table1[[#This Row],[GP 2013]]/Table1[[#This Row],[Total Assets 2013]], "x")</f>
        <v>x</v>
      </c>
      <c r="AQ2059" s="3" t="str">
        <f xml:space="preserve"> IFERROR(Table1[[#This Row],[GP 2014]]/Table1[[#This Row],[Total Assets 2014]], "x")</f>
        <v>x</v>
      </c>
      <c r="AR2059" s="3" t="str">
        <f xml:space="preserve"> IFERROR(Table1[[#This Row],[GP 2015]]/Table1[[#This Row],[Total Assets 2015]], "x")</f>
        <v>x</v>
      </c>
      <c r="AS2059" s="3" t="str">
        <f xml:space="preserve"> IFERROR(Table1[[#This Row],[GP 2016]]/Table1[[#This Row],[Total Assets 2016]], "x")</f>
        <v>x</v>
      </c>
      <c r="AT2059" s="3" t="str">
        <f xml:space="preserve"> IFERROR(Table1[[#This Row],[GP 2017]]/Table1[[#This Row],[Total Assets 2017]], "x")</f>
        <v>x</v>
      </c>
      <c r="AU2059" s="3" t="str">
        <f xml:space="preserve"> IFERROR(Table1[[#This Row],[GP 2018]]/Table1[[#This Row],[Total Assets 2018]], "x")</f>
        <v>x</v>
      </c>
      <c r="AV2059" s="3" t="str">
        <f xml:space="preserve"> IFERROR(Table1[[#This Row],[GP 2019]]/Table1[[#This Row],[Total Assets 2019]], "x")</f>
        <v>x</v>
      </c>
      <c r="AW2059" s="3" t="str">
        <f xml:space="preserve"> IFERROR(Table1[[#This Row],[GP 2020]]/Table1[[#This Row],[Total Assets 2020]], "x")</f>
        <v>x</v>
      </c>
      <c r="AX2059" s="3" t="str">
        <f xml:space="preserve"> IFERROR(Table1[[#This Row],[GP 2021]]/Table1[[#This Row],[Total Assets 2021]], "x")</f>
        <v>x</v>
      </c>
      <c r="AY2059" s="3" t="str">
        <f xml:space="preserve"> IFERROR(Table1[[#This Row],[GP TTM]]/Table1[[#This Row],[Total Assets TTM]], "x")</f>
        <v>x</v>
      </c>
      <c r="BA2059" s="3" t="str">
        <f xml:space="preserve"> IFERROR(ABS(Table1[[#This Row],[ROA 2013]]-Table1[[#This Row],[ROA 2012]]), "x")</f>
        <v>x</v>
      </c>
      <c r="BB2059" s="3" t="str">
        <f xml:space="preserve"> IFERROR(ABS(Table1[[#This Row],[ROA 2014]]-Table1[[#This Row],[ROA 2013]]), "x")</f>
        <v>x</v>
      </c>
      <c r="BC2059" s="3" t="str">
        <f xml:space="preserve"> IFERROR(ABS(Table1[[#This Row],[ROA 2015]]-Table1[[#This Row],[ROA 2014]]), "x")</f>
        <v>x</v>
      </c>
      <c r="BD2059" s="3" t="str">
        <f xml:space="preserve"> IFERROR(ABS(Table1[[#This Row],[ROA 2016]]-Table1[[#This Row],[ROA 2015]]), "x")</f>
        <v>x</v>
      </c>
      <c r="BE2059" s="3" t="str">
        <f xml:space="preserve"> IFERROR(ABS(Table1[[#This Row],[ROA 2017]]-Table1[[#This Row],[ROA 2016]]), "x")</f>
        <v>x</v>
      </c>
      <c r="BF2059" s="3" t="str">
        <f xml:space="preserve"> IFERROR(ABS(Table1[[#This Row],[ROA 2018]]-Table1[[#This Row],[ROA 2017]]), "x")</f>
        <v>x</v>
      </c>
      <c r="BG2059" s="3" t="str">
        <f xml:space="preserve"> IFERROR(ABS(Table1[[#This Row],[ROA 2019]]-Table1[[#This Row],[ROA 2018]]), "x")</f>
        <v>x</v>
      </c>
      <c r="BH2059" s="3" t="str">
        <f xml:space="preserve"> IFERROR(ABS(Table1[[#This Row],[ROA 2020]]-Table1[[#This Row],[ROA 2019]]), "x")</f>
        <v>x</v>
      </c>
      <c r="BI2059" s="3" t="str">
        <f xml:space="preserve"> IFERROR(ABS(Table1[[#This Row],[ROA 2021]]-Table1[[#This Row],[ROA 2020]]), "x")</f>
        <v>x</v>
      </c>
      <c r="BJ2059" s="3" t="str">
        <f xml:space="preserve"> IFERROR(AVERAGE(Table1[[#This Row],[ROA 2013-2012]:[ROA 2021-2020]]), "x")</f>
        <v>x</v>
      </c>
      <c r="BK2059" s="3" t="str">
        <f>IFERROR(AVERAGE(Table1[[#This Row],[ROA 2012]:[ROA 2021]]), "x")</f>
        <v>x</v>
      </c>
      <c r="BN2059" s="1">
        <f>SUM(Table1[[#This Row],[B/M Rank]:[ROA Rank]])</f>
        <v>0</v>
      </c>
    </row>
    <row r="2060" spans="1:66" x14ac:dyDescent="0.25">
      <c r="A2060" s="1" t="s">
        <v>2374</v>
      </c>
      <c r="B2060" s="1" t="s">
        <v>426</v>
      </c>
      <c r="C2060" s="1" t="s">
        <v>415</v>
      </c>
      <c r="D2060" s="1" t="s">
        <v>330</v>
      </c>
      <c r="E2060" s="1" t="s">
        <v>108</v>
      </c>
      <c r="F2060" s="1">
        <v>1390</v>
      </c>
      <c r="G2060" s="19"/>
      <c r="H2060" s="19"/>
      <c r="I2060" s="19"/>
      <c r="J2060" s="19"/>
      <c r="K2060" s="1"/>
      <c r="L2060" s="19"/>
      <c r="M2060" s="1">
        <v>2012</v>
      </c>
      <c r="S2060" s="1">
        <v>206.6</v>
      </c>
      <c r="T2060" s="1">
        <v>310.10000000000002</v>
      </c>
      <c r="U2060" s="1">
        <v>328.4</v>
      </c>
      <c r="V2060" s="1">
        <v>303.2</v>
      </c>
      <c r="W2060" s="1">
        <v>362.9</v>
      </c>
      <c r="X2060" s="1">
        <v>363.9</v>
      </c>
      <c r="Z2060" s="3">
        <f xml:space="preserve"> IFERROR(AVEDEV(Table1[[#This Row],[GP 2012]:[GP 2021]]) / Table1[[#This Row],[Avg GP]], "x")</f>
        <v>0.12657490735839078</v>
      </c>
      <c r="AA2060" s="2">
        <f xml:space="preserve"> IFERROR(AVERAGE(Table1[[#This Row],[GP 2012]:[GP 2021]]), "x")</f>
        <v>302.23999999999995</v>
      </c>
      <c r="AB2060" s="11">
        <f>Table1[Equity]/Table1[Market Capital]</f>
        <v>4.8417266187050355E-2</v>
      </c>
      <c r="AH2060" s="1">
        <v>444.1</v>
      </c>
      <c r="AI2060" s="1" t="s">
        <v>4368</v>
      </c>
      <c r="AJ2060" s="1">
        <v>819</v>
      </c>
      <c r="AK2060" s="1">
        <v>766.5</v>
      </c>
      <c r="AL2060" s="1">
        <v>810.9</v>
      </c>
      <c r="AM2060" s="1">
        <v>675.8</v>
      </c>
      <c r="AN2060" s="1">
        <v>67.3</v>
      </c>
      <c r="AO2060" s="3" t="str">
        <f xml:space="preserve"> IFERROR(Table1[[#This Row],[GP 2012]]/Table1[[#This Row],[Total Assets 2012]], "x")</f>
        <v>x</v>
      </c>
      <c r="AP2060" s="3" t="str">
        <f xml:space="preserve"> IFERROR(Table1[[#This Row],[GP 2013]]/Table1[[#This Row],[Total Assets 2013]], "x")</f>
        <v>x</v>
      </c>
      <c r="AQ2060" s="3" t="str">
        <f xml:space="preserve"> IFERROR(Table1[[#This Row],[GP 2014]]/Table1[[#This Row],[Total Assets 2014]], "x")</f>
        <v>x</v>
      </c>
      <c r="AR2060" s="3" t="str">
        <f xml:space="preserve"> IFERROR(Table1[[#This Row],[GP 2015]]/Table1[[#This Row],[Total Assets 2015]], "x")</f>
        <v>x</v>
      </c>
      <c r="AS2060" s="3" t="str">
        <f xml:space="preserve"> IFERROR(Table1[[#This Row],[GP 2016]]/Table1[[#This Row],[Total Assets 2016]], "x")</f>
        <v>x</v>
      </c>
      <c r="AT2060" s="3">
        <f xml:space="preserve"> IFERROR(Table1[[#This Row],[GP 2017]]/Table1[[#This Row],[Total Assets 2017]], "x")</f>
        <v>0.46521053816707947</v>
      </c>
      <c r="AU2060" s="3" t="str">
        <f xml:space="preserve"> IFERROR(Table1[[#This Row],[GP 2018]]/Table1[[#This Row],[Total Assets 2018]], "x")</f>
        <v>x</v>
      </c>
      <c r="AV2060" s="3">
        <f xml:space="preserve"> IFERROR(Table1[[#This Row],[GP 2019]]/Table1[[#This Row],[Total Assets 2019]], "x")</f>
        <v>0.40097680097680094</v>
      </c>
      <c r="AW2060" s="3">
        <f xml:space="preserve"> IFERROR(Table1[[#This Row],[GP 2020]]/Table1[[#This Row],[Total Assets 2020]], "x")</f>
        <v>0.39556425309849969</v>
      </c>
      <c r="AX2060" s="3">
        <f xml:space="preserve"> IFERROR(Table1[[#This Row],[GP 2021]]/Table1[[#This Row],[Total Assets 2021]], "x")</f>
        <v>0.44752743864841532</v>
      </c>
      <c r="AY2060" s="3">
        <f xml:space="preserve"> IFERROR(Table1[[#This Row],[GP TTM]]/Table1[[#This Row],[Total Assets TTM]], "x")</f>
        <v>0.53847292098253918</v>
      </c>
      <c r="BA2060" s="3" t="str">
        <f xml:space="preserve"> IFERROR(ABS(Table1[[#This Row],[ROA 2013]]-Table1[[#This Row],[ROA 2012]]), "x")</f>
        <v>x</v>
      </c>
      <c r="BB2060" s="3" t="str">
        <f xml:space="preserve"> IFERROR(ABS(Table1[[#This Row],[ROA 2014]]-Table1[[#This Row],[ROA 2013]]), "x")</f>
        <v>x</v>
      </c>
      <c r="BC2060" s="3" t="str">
        <f xml:space="preserve"> IFERROR(ABS(Table1[[#This Row],[ROA 2015]]-Table1[[#This Row],[ROA 2014]]), "x")</f>
        <v>x</v>
      </c>
      <c r="BD2060" s="3" t="str">
        <f xml:space="preserve"> IFERROR(ABS(Table1[[#This Row],[ROA 2016]]-Table1[[#This Row],[ROA 2015]]), "x")</f>
        <v>x</v>
      </c>
      <c r="BE2060" s="3" t="str">
        <f xml:space="preserve"> IFERROR(ABS(Table1[[#This Row],[ROA 2017]]-Table1[[#This Row],[ROA 2016]]), "x")</f>
        <v>x</v>
      </c>
      <c r="BF2060" s="3" t="str">
        <f xml:space="preserve"> IFERROR(ABS(Table1[[#This Row],[ROA 2018]]-Table1[[#This Row],[ROA 2017]]), "x")</f>
        <v>x</v>
      </c>
      <c r="BG2060" s="3" t="str">
        <f xml:space="preserve"> IFERROR(ABS(Table1[[#This Row],[ROA 2019]]-Table1[[#This Row],[ROA 2018]]), "x")</f>
        <v>x</v>
      </c>
      <c r="BH2060" s="3">
        <f xml:space="preserve"> IFERROR(ABS(Table1[[#This Row],[ROA 2020]]-Table1[[#This Row],[ROA 2019]]), "x")</f>
        <v>5.4125478783012548E-3</v>
      </c>
      <c r="BI2060" s="3">
        <f xml:space="preserve"> IFERROR(ABS(Table1[[#This Row],[ROA 2021]]-Table1[[#This Row],[ROA 2020]]), "x")</f>
        <v>5.1963185549915636E-2</v>
      </c>
      <c r="BJ2060" s="3">
        <f xml:space="preserve"> IFERROR(AVERAGE(Table1[[#This Row],[ROA 2013-2012]:[ROA 2021-2020]]), "x")</f>
        <v>2.8687866714108445E-2</v>
      </c>
      <c r="BK2060" s="3">
        <f>IFERROR(AVERAGE(Table1[[#This Row],[ROA 2012]:[ROA 2021]]), "x")</f>
        <v>0.42731975772269887</v>
      </c>
      <c r="BN2060" s="1">
        <f>SUM(Table1[[#This Row],[B/M Rank]:[ROA Rank]])</f>
        <v>0</v>
      </c>
    </row>
    <row r="2061" spans="1:66" x14ac:dyDescent="0.25">
      <c r="A2061" s="1" t="s">
        <v>4007</v>
      </c>
      <c r="B2061" s="1" t="s">
        <v>1719</v>
      </c>
      <c r="C2061" s="1" t="s">
        <v>12</v>
      </c>
      <c r="D2061" s="1" t="s">
        <v>11</v>
      </c>
      <c r="E2061" s="1" t="s">
        <v>108</v>
      </c>
      <c r="F2061" s="1">
        <v>1390</v>
      </c>
      <c r="G2061" s="19"/>
      <c r="H2061" s="19"/>
      <c r="I2061" s="19"/>
      <c r="J2061" s="19"/>
      <c r="K2061" s="1"/>
      <c r="L2061" s="19"/>
      <c r="M2061" s="1">
        <v>2013</v>
      </c>
      <c r="O2061" s="1">
        <v>-0.2</v>
      </c>
      <c r="P2061" s="1">
        <v>-0.7</v>
      </c>
      <c r="Q2061" s="1">
        <v>2.5</v>
      </c>
      <c r="R2061" s="1">
        <v>2</v>
      </c>
      <c r="S2061" s="1">
        <v>2</v>
      </c>
      <c r="T2061" s="1">
        <v>8.5</v>
      </c>
      <c r="U2061" s="1">
        <v>-22.8</v>
      </c>
      <c r="V2061" s="1">
        <v>-32.9</v>
      </c>
      <c r="W2061" s="1">
        <v>-22.2</v>
      </c>
      <c r="X2061" s="1">
        <v>-9.6</v>
      </c>
      <c r="Z2061" s="3">
        <f xml:space="preserve"> IFERROR(AVEDEV(Table1[[#This Row],[GP 2012]:[GP 2021]]) / Table1[[#This Row],[Avg GP]], "x")</f>
        <v>-1.7753396029258102</v>
      </c>
      <c r="AA2061" s="2">
        <f xml:space="preserve"> IFERROR(AVERAGE(Table1[[#This Row],[GP 2012]:[GP 2021]]), "x")</f>
        <v>-7.0888888888888886</v>
      </c>
      <c r="AB2061" s="11">
        <f>Table1[Equity]/Table1[Market Capital]</f>
        <v>1.1884892086330936</v>
      </c>
      <c r="AD2061" s="1">
        <v>1.3</v>
      </c>
      <c r="AE2061" s="1">
        <v>10.3</v>
      </c>
      <c r="AF2061" s="1">
        <v>14.7</v>
      </c>
      <c r="AG2061" s="1">
        <v>42.9</v>
      </c>
      <c r="AH2061" s="1">
        <v>101.3</v>
      </c>
      <c r="AI2061" s="1">
        <v>250.4</v>
      </c>
      <c r="AJ2061" s="15">
        <v>2714.4</v>
      </c>
      <c r="AK2061" s="15">
        <v>2450.3000000000002</v>
      </c>
      <c r="AL2061" s="15">
        <v>1767.5</v>
      </c>
      <c r="AM2061" s="15">
        <v>1714</v>
      </c>
      <c r="AN2061" s="15">
        <v>1652</v>
      </c>
      <c r="AO2061" s="3" t="str">
        <f xml:space="preserve"> IFERROR(Table1[[#This Row],[GP 2012]]/Table1[[#This Row],[Total Assets 2012]], "x")</f>
        <v>x</v>
      </c>
      <c r="AP2061" s="3">
        <f xml:space="preserve"> IFERROR(Table1[[#This Row],[GP 2013]]/Table1[[#This Row],[Total Assets 2013]], "x")</f>
        <v>-0.15384615384615385</v>
      </c>
      <c r="AQ2061" s="3">
        <f xml:space="preserve"> IFERROR(Table1[[#This Row],[GP 2014]]/Table1[[#This Row],[Total Assets 2014]], "x")</f>
        <v>-6.7961165048543687E-2</v>
      </c>
      <c r="AR2061" s="3">
        <f xml:space="preserve"> IFERROR(Table1[[#This Row],[GP 2015]]/Table1[[#This Row],[Total Assets 2015]], "x")</f>
        <v>0.17006802721088435</v>
      </c>
      <c r="AS2061" s="3">
        <f xml:space="preserve"> IFERROR(Table1[[#This Row],[GP 2016]]/Table1[[#This Row],[Total Assets 2016]], "x")</f>
        <v>4.6620046620046623E-2</v>
      </c>
      <c r="AT2061" s="3">
        <f xml:space="preserve"> IFERROR(Table1[[#This Row],[GP 2017]]/Table1[[#This Row],[Total Assets 2017]], "x")</f>
        <v>1.9743336623889437E-2</v>
      </c>
      <c r="AU2061" s="3">
        <f xml:space="preserve"> IFERROR(Table1[[#This Row],[GP 2018]]/Table1[[#This Row],[Total Assets 2018]], "x")</f>
        <v>3.3945686900958463E-2</v>
      </c>
      <c r="AV2061" s="3">
        <f xml:space="preserve"> IFERROR(Table1[[#This Row],[GP 2019]]/Table1[[#This Row],[Total Assets 2019]], "x")</f>
        <v>-8.3996463306808128E-3</v>
      </c>
      <c r="AW2061" s="3">
        <f xml:space="preserve"> IFERROR(Table1[[#This Row],[GP 2020]]/Table1[[#This Row],[Total Assets 2020]], "x")</f>
        <v>-1.3426927315022649E-2</v>
      </c>
      <c r="AX2061" s="3">
        <f xml:space="preserve"> IFERROR(Table1[[#This Row],[GP 2021]]/Table1[[#This Row],[Total Assets 2021]], "x")</f>
        <v>-1.256011315417256E-2</v>
      </c>
      <c r="AY2061" s="3">
        <f xml:space="preserve"> IFERROR(Table1[[#This Row],[GP TTM]]/Table1[[#This Row],[Total Assets TTM]], "x")</f>
        <v>-5.600933488914819E-3</v>
      </c>
      <c r="BA2061" s="3" t="str">
        <f xml:space="preserve"> IFERROR(ABS(Table1[[#This Row],[ROA 2013]]-Table1[[#This Row],[ROA 2012]]), "x")</f>
        <v>x</v>
      </c>
      <c r="BB2061" s="3">
        <f xml:space="preserve"> IFERROR(ABS(Table1[[#This Row],[ROA 2014]]-Table1[[#This Row],[ROA 2013]]), "x")</f>
        <v>8.5884988797610168E-2</v>
      </c>
      <c r="BC2061" s="3">
        <f xml:space="preserve"> IFERROR(ABS(Table1[[#This Row],[ROA 2015]]-Table1[[#This Row],[ROA 2014]]), "x")</f>
        <v>0.23802919225942804</v>
      </c>
      <c r="BD2061" s="3">
        <f xml:space="preserve"> IFERROR(ABS(Table1[[#This Row],[ROA 2016]]-Table1[[#This Row],[ROA 2015]]), "x")</f>
        <v>0.12344798059083772</v>
      </c>
      <c r="BE2061" s="3">
        <f xml:space="preserve"> IFERROR(ABS(Table1[[#This Row],[ROA 2017]]-Table1[[#This Row],[ROA 2016]]), "x")</f>
        <v>2.6876709996157187E-2</v>
      </c>
      <c r="BF2061" s="3">
        <f xml:space="preserve"> IFERROR(ABS(Table1[[#This Row],[ROA 2018]]-Table1[[#This Row],[ROA 2017]]), "x")</f>
        <v>1.4202350277069026E-2</v>
      </c>
      <c r="BG2061" s="3">
        <f xml:space="preserve"> IFERROR(ABS(Table1[[#This Row],[ROA 2019]]-Table1[[#This Row],[ROA 2018]]), "x")</f>
        <v>4.2345333231639276E-2</v>
      </c>
      <c r="BH2061" s="3">
        <f xml:space="preserve"> IFERROR(ABS(Table1[[#This Row],[ROA 2020]]-Table1[[#This Row],[ROA 2019]]), "x")</f>
        <v>5.0272809843418358E-3</v>
      </c>
      <c r="BI2061" s="3">
        <f xml:space="preserve"> IFERROR(ABS(Table1[[#This Row],[ROA 2021]]-Table1[[#This Row],[ROA 2020]]), "x")</f>
        <v>8.6681416085008893E-4</v>
      </c>
      <c r="BJ2061" s="3">
        <f xml:space="preserve"> IFERROR(AVERAGE(Table1[[#This Row],[ROA 2013-2012]:[ROA 2021-2020]]), "x")</f>
        <v>6.7085081287241666E-2</v>
      </c>
      <c r="BK2061" s="3">
        <f>IFERROR(AVERAGE(Table1[[#This Row],[ROA 2012]:[ROA 2021]]), "x")</f>
        <v>1.575899073467257E-3</v>
      </c>
      <c r="BN2061" s="1">
        <f>SUM(Table1[[#This Row],[B/M Rank]:[ROA Rank]])</f>
        <v>0</v>
      </c>
    </row>
    <row r="2062" spans="1:66" x14ac:dyDescent="0.25">
      <c r="A2062" s="1" t="s">
        <v>4022</v>
      </c>
      <c r="B2062" s="1" t="s">
        <v>1733</v>
      </c>
      <c r="C2062" s="1" t="s">
        <v>12</v>
      </c>
      <c r="D2062" s="1" t="s">
        <v>11</v>
      </c>
      <c r="E2062" s="1" t="s">
        <v>108</v>
      </c>
      <c r="F2062" s="1">
        <v>1400</v>
      </c>
      <c r="G2062" s="19"/>
      <c r="H2062" s="19"/>
      <c r="I2062" s="19"/>
      <c r="J2062" s="19"/>
      <c r="K2062" s="1"/>
      <c r="L2062" s="19"/>
      <c r="M2062" s="1">
        <v>2016</v>
      </c>
      <c r="R2062" s="1">
        <v>-5.6</v>
      </c>
      <c r="S2062" s="1">
        <v>1.4</v>
      </c>
      <c r="T2062" s="1">
        <v>55.2</v>
      </c>
      <c r="U2062" s="1">
        <v>93</v>
      </c>
      <c r="V2062" s="1">
        <v>267.8</v>
      </c>
      <c r="W2062" s="1">
        <v>543.5</v>
      </c>
      <c r="X2062" s="1">
        <v>561.6</v>
      </c>
      <c r="Z2062" s="3">
        <f xml:space="preserve"> IFERROR(AVEDEV(Table1[[#This Row],[GP 2012]:[GP 2021]]) / Table1[[#This Row],[Avg GP]], "x")</f>
        <v>1.0318573572001815</v>
      </c>
      <c r="AA2062" s="2">
        <f xml:space="preserve"> IFERROR(AVERAGE(Table1[[#This Row],[GP 2012]:[GP 2021]]), "x")</f>
        <v>159.21666666666667</v>
      </c>
      <c r="AB2062" s="11">
        <f>Table1[Equity]/Table1[Market Capital]</f>
        <v>0.68199999999999994</v>
      </c>
      <c r="AG2062" s="1">
        <v>15.5</v>
      </c>
      <c r="AH2062" s="1">
        <v>52.3</v>
      </c>
      <c r="AI2062" s="1">
        <v>434.2</v>
      </c>
      <c r="AJ2062" s="1">
        <v>800.6</v>
      </c>
      <c r="AK2062" s="15">
        <v>1568.4</v>
      </c>
      <c r="AL2062" s="15">
        <v>2251.4</v>
      </c>
      <c r="AM2062" s="15">
        <v>2231.5</v>
      </c>
      <c r="AN2062" s="1">
        <v>954.8</v>
      </c>
      <c r="AO2062" s="3" t="str">
        <f xml:space="preserve"> IFERROR(Table1[[#This Row],[GP 2012]]/Table1[[#This Row],[Total Assets 2012]], "x")</f>
        <v>x</v>
      </c>
      <c r="AP2062" s="3" t="str">
        <f xml:space="preserve"> IFERROR(Table1[[#This Row],[GP 2013]]/Table1[[#This Row],[Total Assets 2013]], "x")</f>
        <v>x</v>
      </c>
      <c r="AQ2062" s="3" t="str">
        <f xml:space="preserve"> IFERROR(Table1[[#This Row],[GP 2014]]/Table1[[#This Row],[Total Assets 2014]], "x")</f>
        <v>x</v>
      </c>
      <c r="AR2062" s="3" t="str">
        <f xml:space="preserve"> IFERROR(Table1[[#This Row],[GP 2015]]/Table1[[#This Row],[Total Assets 2015]], "x")</f>
        <v>x</v>
      </c>
      <c r="AS2062" s="3">
        <f xml:space="preserve"> IFERROR(Table1[[#This Row],[GP 2016]]/Table1[[#This Row],[Total Assets 2016]], "x")</f>
        <v>-0.36129032258064514</v>
      </c>
      <c r="AT2062" s="3">
        <f xml:space="preserve"> IFERROR(Table1[[#This Row],[GP 2017]]/Table1[[#This Row],[Total Assets 2017]], "x")</f>
        <v>2.6768642447418736E-2</v>
      </c>
      <c r="AU2062" s="3">
        <f xml:space="preserve"> IFERROR(Table1[[#This Row],[GP 2018]]/Table1[[#This Row],[Total Assets 2018]], "x")</f>
        <v>0.12713035467526487</v>
      </c>
      <c r="AV2062" s="3">
        <f xml:space="preserve"> IFERROR(Table1[[#This Row],[GP 2019]]/Table1[[#This Row],[Total Assets 2019]], "x")</f>
        <v>0.11616287784161879</v>
      </c>
      <c r="AW2062" s="3">
        <f xml:space="preserve"> IFERROR(Table1[[#This Row],[GP 2020]]/Table1[[#This Row],[Total Assets 2020]], "x")</f>
        <v>0.1707472583524611</v>
      </c>
      <c r="AX2062" s="3">
        <f xml:space="preserve"> IFERROR(Table1[[#This Row],[GP 2021]]/Table1[[#This Row],[Total Assets 2021]], "x")</f>
        <v>0.24140534778360132</v>
      </c>
      <c r="AY2062" s="3">
        <f xml:space="preserve"> IFERROR(Table1[[#This Row],[GP TTM]]/Table1[[#This Row],[Total Assets TTM]], "x")</f>
        <v>0.25166928075285683</v>
      </c>
      <c r="BA2062" s="3" t="str">
        <f xml:space="preserve"> IFERROR(ABS(Table1[[#This Row],[ROA 2013]]-Table1[[#This Row],[ROA 2012]]), "x")</f>
        <v>x</v>
      </c>
      <c r="BB2062" s="3" t="str">
        <f xml:space="preserve"> IFERROR(ABS(Table1[[#This Row],[ROA 2014]]-Table1[[#This Row],[ROA 2013]]), "x")</f>
        <v>x</v>
      </c>
      <c r="BC2062" s="3" t="str">
        <f xml:space="preserve"> IFERROR(ABS(Table1[[#This Row],[ROA 2015]]-Table1[[#This Row],[ROA 2014]]), "x")</f>
        <v>x</v>
      </c>
      <c r="BD2062" s="3" t="str">
        <f xml:space="preserve"> IFERROR(ABS(Table1[[#This Row],[ROA 2016]]-Table1[[#This Row],[ROA 2015]]), "x")</f>
        <v>x</v>
      </c>
      <c r="BE2062" s="3">
        <f xml:space="preserve"> IFERROR(ABS(Table1[[#This Row],[ROA 2017]]-Table1[[#This Row],[ROA 2016]]), "x")</f>
        <v>0.38805896502806386</v>
      </c>
      <c r="BF2062" s="3">
        <f xml:space="preserve"> IFERROR(ABS(Table1[[#This Row],[ROA 2018]]-Table1[[#This Row],[ROA 2017]]), "x")</f>
        <v>0.10036171222784614</v>
      </c>
      <c r="BG2062" s="3">
        <f xml:space="preserve"> IFERROR(ABS(Table1[[#This Row],[ROA 2019]]-Table1[[#This Row],[ROA 2018]]), "x")</f>
        <v>1.0967476833646086E-2</v>
      </c>
      <c r="BH2062" s="3">
        <f xml:space="preserve"> IFERROR(ABS(Table1[[#This Row],[ROA 2020]]-Table1[[#This Row],[ROA 2019]]), "x")</f>
        <v>5.4584380510842315E-2</v>
      </c>
      <c r="BI2062" s="3">
        <f xml:space="preserve"> IFERROR(ABS(Table1[[#This Row],[ROA 2021]]-Table1[[#This Row],[ROA 2020]]), "x")</f>
        <v>7.0658089431140214E-2</v>
      </c>
      <c r="BJ2062" s="3">
        <f xml:space="preserve"> IFERROR(AVERAGE(Table1[[#This Row],[ROA 2013-2012]:[ROA 2021-2020]]), "x")</f>
        <v>0.12492612480630774</v>
      </c>
      <c r="BK2062" s="3">
        <f>IFERROR(AVERAGE(Table1[[#This Row],[ROA 2012]:[ROA 2021]]), "x")</f>
        <v>5.3487359753286612E-2</v>
      </c>
      <c r="BN2062" s="1">
        <f>SUM(Table1[[#This Row],[B/M Rank]:[ROA Rank]])</f>
        <v>0</v>
      </c>
    </row>
    <row r="2063" spans="1:66" x14ac:dyDescent="0.25">
      <c r="A2063" s="1" t="s">
        <v>2779</v>
      </c>
      <c r="B2063" s="1" t="s">
        <v>4425</v>
      </c>
      <c r="C2063" s="1" t="s">
        <v>4417</v>
      </c>
      <c r="D2063" s="1" t="s">
        <v>268</v>
      </c>
      <c r="E2063" s="1" t="s">
        <v>108</v>
      </c>
      <c r="F2063" s="1">
        <v>1420</v>
      </c>
      <c r="G2063" s="19"/>
      <c r="H2063" s="19"/>
      <c r="I2063" s="19"/>
      <c r="J2063" s="19"/>
      <c r="K2063" s="1"/>
      <c r="L2063" s="19"/>
      <c r="M2063" s="1">
        <v>2012</v>
      </c>
      <c r="N2063" s="1">
        <v>269.7</v>
      </c>
      <c r="O2063" s="1">
        <v>156.69999999999999</v>
      </c>
      <c r="P2063" s="1">
        <v>163.30000000000001</v>
      </c>
      <c r="Q2063" s="1">
        <v>465.3</v>
      </c>
      <c r="R2063" s="1">
        <v>700.3</v>
      </c>
      <c r="S2063" s="1">
        <v>888.3</v>
      </c>
      <c r="T2063" s="1">
        <v>964.2</v>
      </c>
      <c r="U2063" s="1">
        <v>644.20000000000005</v>
      </c>
      <c r="V2063" s="1">
        <v>510</v>
      </c>
      <c r="W2063" s="1">
        <v>862.9</v>
      </c>
      <c r="X2063" s="1">
        <v>897</v>
      </c>
      <c r="Z2063" s="3">
        <f xml:space="preserve"> IFERROR(AVEDEV(Table1[[#This Row],[GP 2012]:[GP 2021]]) / Table1[[#This Row],[Avg GP]], "x")</f>
        <v>0.44354566303400939</v>
      </c>
      <c r="AA2063" s="2">
        <f xml:space="preserve"> IFERROR(AVERAGE(Table1[[#This Row],[GP 2012]:[GP 2021]]), "x")</f>
        <v>562.49</v>
      </c>
      <c r="AB2063" s="11">
        <f>Table1[Equity]/Table1[Market Capital]</f>
        <v>1.3752112676056338</v>
      </c>
      <c r="AC2063" s="15">
        <v>3476.5</v>
      </c>
      <c r="AD2063" s="15">
        <v>3844</v>
      </c>
      <c r="AE2063" s="15">
        <v>5617.7</v>
      </c>
      <c r="AF2063" s="15">
        <v>6215.3</v>
      </c>
      <c r="AG2063" s="15">
        <v>5984.4</v>
      </c>
      <c r="AH2063" s="15">
        <v>5944</v>
      </c>
      <c r="AI2063" s="15">
        <v>6395.8</v>
      </c>
      <c r="AJ2063" s="15">
        <v>5792.6</v>
      </c>
      <c r="AK2063" s="15">
        <v>5937.9</v>
      </c>
      <c r="AL2063" s="15">
        <v>5837.4</v>
      </c>
      <c r="AM2063" s="15">
        <v>5673.7</v>
      </c>
      <c r="AN2063" s="15">
        <v>1952.8</v>
      </c>
      <c r="AO2063" s="3">
        <f xml:space="preserve"> IFERROR(Table1[[#This Row],[GP 2012]]/Table1[[#This Row],[Total Assets 2012]], "x")</f>
        <v>7.757802387458651E-2</v>
      </c>
      <c r="AP2063" s="3">
        <f xml:space="preserve"> IFERROR(Table1[[#This Row],[GP 2013]]/Table1[[#This Row],[Total Assets 2013]], "x")</f>
        <v>4.0764828303850156E-2</v>
      </c>
      <c r="AQ2063" s="3">
        <f xml:space="preserve"> IFERROR(Table1[[#This Row],[GP 2014]]/Table1[[#This Row],[Total Assets 2014]], "x")</f>
        <v>2.9068836000498428E-2</v>
      </c>
      <c r="AR2063" s="3">
        <f xml:space="preserve"> IFERROR(Table1[[#This Row],[GP 2015]]/Table1[[#This Row],[Total Assets 2015]], "x")</f>
        <v>7.4863642945634162E-2</v>
      </c>
      <c r="AS2063" s="3">
        <f xml:space="preserve"> IFERROR(Table1[[#This Row],[GP 2016]]/Table1[[#This Row],[Total Assets 2016]], "x")</f>
        <v>0.11702092106142638</v>
      </c>
      <c r="AT2063" s="3">
        <f xml:space="preserve"> IFERROR(Table1[[#This Row],[GP 2017]]/Table1[[#This Row],[Total Assets 2017]], "x")</f>
        <v>0.14944481830417228</v>
      </c>
      <c r="AU2063" s="3">
        <f xml:space="preserve"> IFERROR(Table1[[#This Row],[GP 2018]]/Table1[[#This Row],[Total Assets 2018]], "x")</f>
        <v>0.15075518308890209</v>
      </c>
      <c r="AV2063" s="3">
        <f xml:space="preserve"> IFERROR(Table1[[#This Row],[GP 2019]]/Table1[[#This Row],[Total Assets 2019]], "x")</f>
        <v>0.11121085522908539</v>
      </c>
      <c r="AW2063" s="3">
        <f xml:space="preserve"> IFERROR(Table1[[#This Row],[GP 2020]]/Table1[[#This Row],[Total Assets 2020]], "x")</f>
        <v>8.588895063911485E-2</v>
      </c>
      <c r="AX2063" s="3">
        <f xml:space="preserve"> IFERROR(Table1[[#This Row],[GP 2021]]/Table1[[#This Row],[Total Assets 2021]], "x")</f>
        <v>0.1478226607736321</v>
      </c>
      <c r="AY2063" s="3">
        <f xml:space="preserve"> IFERROR(Table1[[#This Row],[GP TTM]]/Table1[[#This Row],[Total Assets TTM]], "x")</f>
        <v>0.15809789026561152</v>
      </c>
      <c r="BA2063" s="3">
        <f xml:space="preserve"> IFERROR(ABS(Table1[[#This Row],[ROA 2013]]-Table1[[#This Row],[ROA 2012]]), "x")</f>
        <v>3.6813195570736354E-2</v>
      </c>
      <c r="BB2063" s="3">
        <f xml:space="preserve"> IFERROR(ABS(Table1[[#This Row],[ROA 2014]]-Table1[[#This Row],[ROA 2013]]), "x")</f>
        <v>1.1695992303351728E-2</v>
      </c>
      <c r="BC2063" s="3">
        <f xml:space="preserve"> IFERROR(ABS(Table1[[#This Row],[ROA 2015]]-Table1[[#This Row],[ROA 2014]]), "x")</f>
        <v>4.5794806945135734E-2</v>
      </c>
      <c r="BD2063" s="3">
        <f xml:space="preserve"> IFERROR(ABS(Table1[[#This Row],[ROA 2016]]-Table1[[#This Row],[ROA 2015]]), "x")</f>
        <v>4.2157278115792216E-2</v>
      </c>
      <c r="BE2063" s="3">
        <f xml:space="preserve"> IFERROR(ABS(Table1[[#This Row],[ROA 2017]]-Table1[[#This Row],[ROA 2016]]), "x")</f>
        <v>3.24238972427459E-2</v>
      </c>
      <c r="BF2063" s="3">
        <f xml:space="preserve"> IFERROR(ABS(Table1[[#This Row],[ROA 2018]]-Table1[[#This Row],[ROA 2017]]), "x")</f>
        <v>1.3103647847298172E-3</v>
      </c>
      <c r="BG2063" s="3">
        <f xml:space="preserve"> IFERROR(ABS(Table1[[#This Row],[ROA 2019]]-Table1[[#This Row],[ROA 2018]]), "x")</f>
        <v>3.9544327859816708E-2</v>
      </c>
      <c r="BH2063" s="3">
        <f xml:space="preserve"> IFERROR(ABS(Table1[[#This Row],[ROA 2020]]-Table1[[#This Row],[ROA 2019]]), "x")</f>
        <v>2.5321904589970537E-2</v>
      </c>
      <c r="BI2063" s="3">
        <f xml:space="preserve"> IFERROR(ABS(Table1[[#This Row],[ROA 2021]]-Table1[[#This Row],[ROA 2020]]), "x")</f>
        <v>6.1933710134517247E-2</v>
      </c>
      <c r="BJ2063" s="3">
        <f xml:space="preserve"> IFERROR(AVERAGE(Table1[[#This Row],[ROA 2013-2012]:[ROA 2021-2020]]), "x")</f>
        <v>3.2999497505199586E-2</v>
      </c>
      <c r="BK2063" s="3">
        <f>IFERROR(AVERAGE(Table1[[#This Row],[ROA 2012]:[ROA 2021]]), "x")</f>
        <v>9.8441872022090232E-2</v>
      </c>
      <c r="BN2063" s="1">
        <f>SUM(Table1[[#This Row],[B/M Rank]:[ROA Rank]])</f>
        <v>0</v>
      </c>
    </row>
    <row r="2064" spans="1:66" x14ac:dyDescent="0.25">
      <c r="A2064" s="1" t="s">
        <v>3969</v>
      </c>
      <c r="B2064" s="1" t="s">
        <v>1681</v>
      </c>
      <c r="C2064" s="1" t="s">
        <v>1678</v>
      </c>
      <c r="D2064" s="1" t="s">
        <v>152</v>
      </c>
      <c r="E2064" s="1" t="s">
        <v>108</v>
      </c>
      <c r="F2064" s="1">
        <v>1420</v>
      </c>
      <c r="G2064" s="19"/>
      <c r="H2064" s="19"/>
      <c r="I2064" s="19"/>
      <c r="J2064" s="19"/>
      <c r="K2064" s="1"/>
      <c r="L2064" s="19"/>
      <c r="M2064" s="1">
        <v>2014</v>
      </c>
      <c r="P2064" s="1">
        <v>56.3</v>
      </c>
      <c r="Q2064" s="1">
        <v>77.900000000000006</v>
      </c>
      <c r="R2064" s="1">
        <v>80.8</v>
      </c>
      <c r="S2064" s="1">
        <v>104.8</v>
      </c>
      <c r="T2064" s="1">
        <v>115.4</v>
      </c>
      <c r="U2064" s="1">
        <v>129.69999999999999</v>
      </c>
      <c r="V2064" s="1">
        <v>146.30000000000001</v>
      </c>
      <c r="W2064" s="1">
        <v>163.1</v>
      </c>
      <c r="X2064" s="1">
        <v>167.2</v>
      </c>
      <c r="Z2064" s="3">
        <f xml:space="preserve"> IFERROR(AVEDEV(Table1[[#This Row],[GP 2012]:[GP 2021]]) / Table1[[#This Row],[Avg GP]], "x")</f>
        <v>0.26844332608944294</v>
      </c>
      <c r="AA2064" s="2">
        <f xml:space="preserve"> IFERROR(AVERAGE(Table1[[#This Row],[GP 2012]:[GP 2021]]), "x")</f>
        <v>109.28750000000001</v>
      </c>
      <c r="AB2064" s="11">
        <f>Table1[Equity]/Table1[Market Capital]</f>
        <v>0.24683098591549296</v>
      </c>
      <c r="AE2064" s="1">
        <v>403.5</v>
      </c>
      <c r="AF2064" s="1">
        <v>403.9</v>
      </c>
      <c r="AG2064" s="1">
        <v>405.2</v>
      </c>
      <c r="AH2064" s="1">
        <v>512.6</v>
      </c>
      <c r="AI2064" s="1">
        <v>549</v>
      </c>
      <c r="AJ2064" s="1">
        <v>561.79999999999995</v>
      </c>
      <c r="AK2064" s="1">
        <v>609.29999999999995</v>
      </c>
      <c r="AL2064" s="1">
        <v>652.5</v>
      </c>
      <c r="AM2064" s="1">
        <v>653.29999999999995</v>
      </c>
      <c r="AN2064" s="1">
        <v>350.5</v>
      </c>
      <c r="AO2064" s="3" t="str">
        <f xml:space="preserve"> IFERROR(Table1[[#This Row],[GP 2012]]/Table1[[#This Row],[Total Assets 2012]], "x")</f>
        <v>x</v>
      </c>
      <c r="AP2064" s="3" t="str">
        <f xml:space="preserve"> IFERROR(Table1[[#This Row],[GP 2013]]/Table1[[#This Row],[Total Assets 2013]], "x")</f>
        <v>x</v>
      </c>
      <c r="AQ2064" s="3">
        <f xml:space="preserve"> IFERROR(Table1[[#This Row],[GP 2014]]/Table1[[#This Row],[Total Assets 2014]], "x")</f>
        <v>0.13952912019826516</v>
      </c>
      <c r="AR2064" s="3">
        <f xml:space="preserve"> IFERROR(Table1[[#This Row],[GP 2015]]/Table1[[#This Row],[Total Assets 2015]], "x")</f>
        <v>0.19286952215895026</v>
      </c>
      <c r="AS2064" s="3">
        <f xml:space="preserve"> IFERROR(Table1[[#This Row],[GP 2016]]/Table1[[#This Row],[Total Assets 2016]], "x")</f>
        <v>0.19940769990128332</v>
      </c>
      <c r="AT2064" s="3">
        <f xml:space="preserve"> IFERROR(Table1[[#This Row],[GP 2017]]/Table1[[#This Row],[Total Assets 2017]], "x")</f>
        <v>0.20444791260241901</v>
      </c>
      <c r="AU2064" s="3">
        <f xml:space="preserve"> IFERROR(Table1[[#This Row],[GP 2018]]/Table1[[#This Row],[Total Assets 2018]], "x")</f>
        <v>0.21020036429872496</v>
      </c>
      <c r="AV2064" s="3">
        <f xml:space="preserve"> IFERROR(Table1[[#This Row],[GP 2019]]/Table1[[#This Row],[Total Assets 2019]], "x")</f>
        <v>0.23086507653969385</v>
      </c>
      <c r="AW2064" s="3">
        <f xml:space="preserve"> IFERROR(Table1[[#This Row],[GP 2020]]/Table1[[#This Row],[Total Assets 2020]], "x")</f>
        <v>0.24011160347940264</v>
      </c>
      <c r="AX2064" s="3">
        <f xml:space="preserve"> IFERROR(Table1[[#This Row],[GP 2021]]/Table1[[#This Row],[Total Assets 2021]], "x")</f>
        <v>0.24996168582375478</v>
      </c>
      <c r="AY2064" s="3">
        <f xml:space="preserve"> IFERROR(Table1[[#This Row],[GP TTM]]/Table1[[#This Row],[Total Assets TTM]], "x")</f>
        <v>0.25593142507270777</v>
      </c>
      <c r="BA2064" s="3" t="str">
        <f xml:space="preserve"> IFERROR(ABS(Table1[[#This Row],[ROA 2013]]-Table1[[#This Row],[ROA 2012]]), "x")</f>
        <v>x</v>
      </c>
      <c r="BB2064" s="3" t="str">
        <f xml:space="preserve"> IFERROR(ABS(Table1[[#This Row],[ROA 2014]]-Table1[[#This Row],[ROA 2013]]), "x")</f>
        <v>x</v>
      </c>
      <c r="BC2064" s="3">
        <f xml:space="preserve"> IFERROR(ABS(Table1[[#This Row],[ROA 2015]]-Table1[[#This Row],[ROA 2014]]), "x")</f>
        <v>5.3340401960685097E-2</v>
      </c>
      <c r="BD2064" s="3">
        <f xml:space="preserve"> IFERROR(ABS(Table1[[#This Row],[ROA 2016]]-Table1[[#This Row],[ROA 2015]]), "x")</f>
        <v>6.5381777423330623E-3</v>
      </c>
      <c r="BE2064" s="3">
        <f xml:space="preserve"> IFERROR(ABS(Table1[[#This Row],[ROA 2017]]-Table1[[#This Row],[ROA 2016]]), "x")</f>
        <v>5.0402127011356934E-3</v>
      </c>
      <c r="BF2064" s="3">
        <f xml:space="preserve"> IFERROR(ABS(Table1[[#This Row],[ROA 2018]]-Table1[[#This Row],[ROA 2017]]), "x")</f>
        <v>5.7524516963059491E-3</v>
      </c>
      <c r="BG2064" s="3">
        <f xml:space="preserve"> IFERROR(ABS(Table1[[#This Row],[ROA 2019]]-Table1[[#This Row],[ROA 2018]]), "x")</f>
        <v>2.0664712240968885E-2</v>
      </c>
      <c r="BH2064" s="3">
        <f xml:space="preserve"> IFERROR(ABS(Table1[[#This Row],[ROA 2020]]-Table1[[#This Row],[ROA 2019]]), "x")</f>
        <v>9.2465269397087879E-3</v>
      </c>
      <c r="BI2064" s="3">
        <f xml:space="preserve"> IFERROR(ABS(Table1[[#This Row],[ROA 2021]]-Table1[[#This Row],[ROA 2020]]), "x")</f>
        <v>9.8500823443521401E-3</v>
      </c>
      <c r="BJ2064" s="3">
        <f xml:space="preserve"> IFERROR(AVERAGE(Table1[[#This Row],[ROA 2013-2012]:[ROA 2021-2020]]), "x")</f>
        <v>1.5776080803641374E-2</v>
      </c>
      <c r="BK2064" s="3">
        <f>IFERROR(AVERAGE(Table1[[#This Row],[ROA 2012]:[ROA 2021]]), "x")</f>
        <v>0.20842412312531172</v>
      </c>
      <c r="BN2064" s="1">
        <f>SUM(Table1[[#This Row],[B/M Rank]:[ROA Rank]])</f>
        <v>0</v>
      </c>
    </row>
    <row r="2065" spans="1:66" x14ac:dyDescent="0.25">
      <c r="A2065" s="1" t="s">
        <v>2854</v>
      </c>
      <c r="B2065" s="1" t="s">
        <v>863</v>
      </c>
      <c r="C2065" s="1" t="s">
        <v>4417</v>
      </c>
      <c r="D2065" s="1" t="s">
        <v>268</v>
      </c>
      <c r="E2065" s="1" t="s">
        <v>108</v>
      </c>
      <c r="F2065" s="1">
        <v>1440</v>
      </c>
      <c r="G2065" s="19"/>
      <c r="H2065" s="19"/>
      <c r="I2065" s="19"/>
      <c r="J2065" s="19"/>
      <c r="K2065" s="1"/>
      <c r="L2065" s="19"/>
      <c r="M2065" s="1">
        <v>2012</v>
      </c>
      <c r="N2065" s="1">
        <v>124.5</v>
      </c>
      <c r="O2065" s="1">
        <v>108.2</v>
      </c>
      <c r="P2065" s="1">
        <v>114.6</v>
      </c>
      <c r="Q2065" s="1">
        <v>87.2</v>
      </c>
      <c r="R2065" s="1">
        <v>75.5</v>
      </c>
      <c r="S2065" s="1">
        <v>146.80000000000001</v>
      </c>
      <c r="T2065" s="1">
        <v>151.1</v>
      </c>
      <c r="U2065" s="1">
        <v>83.4</v>
      </c>
      <c r="V2065" s="1">
        <v>267</v>
      </c>
      <c r="W2065" s="1">
        <v>511.1</v>
      </c>
      <c r="X2065" s="1">
        <v>532.5</v>
      </c>
      <c r="Z2065" s="3">
        <f xml:space="preserve"> IFERROR(AVEDEV(Table1[[#This Row],[GP 2012]:[GP 2021]]) / Table1[[#This Row],[Avg GP]], "x")</f>
        <v>0.53219120642146889</v>
      </c>
      <c r="AA2065" s="2">
        <f xml:space="preserve"> IFERROR(AVERAGE(Table1[[#This Row],[GP 2012]:[GP 2021]]), "x")</f>
        <v>166.94</v>
      </c>
      <c r="AB2065" s="11">
        <f>Table1[Equity]/Table1[Market Capital]</f>
        <v>1.5761805555555555</v>
      </c>
      <c r="AC2065" s="15">
        <v>1800.4</v>
      </c>
      <c r="AD2065" s="15">
        <v>2356.8000000000002</v>
      </c>
      <c r="AE2065" s="15">
        <v>3489.8</v>
      </c>
      <c r="AF2065" s="15">
        <v>3858</v>
      </c>
      <c r="AG2065" s="15">
        <v>3983.6</v>
      </c>
      <c r="AH2065" s="15">
        <v>4061.3</v>
      </c>
      <c r="AI2065" s="15">
        <v>4389.6000000000004</v>
      </c>
      <c r="AJ2065" s="15">
        <v>4151.3999999999996</v>
      </c>
      <c r="AK2065" s="15">
        <v>4227.8</v>
      </c>
      <c r="AL2065" s="15">
        <v>4118.6000000000004</v>
      </c>
      <c r="AM2065" s="15">
        <v>4199.8</v>
      </c>
      <c r="AN2065" s="15">
        <v>2269.6999999999998</v>
      </c>
      <c r="AO2065" s="3">
        <f xml:space="preserve"> IFERROR(Table1[[#This Row],[GP 2012]]/Table1[[#This Row],[Total Assets 2012]], "x")</f>
        <v>6.9151299711175285E-2</v>
      </c>
      <c r="AP2065" s="3">
        <f xml:space="preserve"> IFERROR(Table1[[#This Row],[GP 2013]]/Table1[[#This Row],[Total Assets 2013]], "x")</f>
        <v>4.5909708078750847E-2</v>
      </c>
      <c r="AQ2065" s="3">
        <f xml:space="preserve"> IFERROR(Table1[[#This Row],[GP 2014]]/Table1[[#This Row],[Total Assets 2014]], "x")</f>
        <v>3.2838558083557796E-2</v>
      </c>
      <c r="AR2065" s="3">
        <f xml:space="preserve"> IFERROR(Table1[[#This Row],[GP 2015]]/Table1[[#This Row],[Total Assets 2015]], "x")</f>
        <v>2.2602384655261796E-2</v>
      </c>
      <c r="AS2065" s="3">
        <f xml:space="preserve"> IFERROR(Table1[[#This Row],[GP 2016]]/Table1[[#This Row],[Total Assets 2016]], "x")</f>
        <v>1.8952706094989457E-2</v>
      </c>
      <c r="AT2065" s="3">
        <f xml:space="preserve"> IFERROR(Table1[[#This Row],[GP 2017]]/Table1[[#This Row],[Total Assets 2017]], "x")</f>
        <v>3.6146061605889741E-2</v>
      </c>
      <c r="AU2065" s="3">
        <f xml:space="preserve"> IFERROR(Table1[[#This Row],[GP 2018]]/Table1[[#This Row],[Total Assets 2018]], "x")</f>
        <v>3.4422270821942769E-2</v>
      </c>
      <c r="AV2065" s="3">
        <f xml:space="preserve"> IFERROR(Table1[[#This Row],[GP 2019]]/Table1[[#This Row],[Total Assets 2019]], "x")</f>
        <v>2.0089608324902447E-2</v>
      </c>
      <c r="AW2065" s="3">
        <f xml:space="preserve"> IFERROR(Table1[[#This Row],[GP 2020]]/Table1[[#This Row],[Total Assets 2020]], "x")</f>
        <v>6.3153413122664273E-2</v>
      </c>
      <c r="AX2065" s="3">
        <f xml:space="preserve"> IFERROR(Table1[[#This Row],[GP 2021]]/Table1[[#This Row],[Total Assets 2021]], "x")</f>
        <v>0.1240955664546205</v>
      </c>
      <c r="AY2065" s="3">
        <f xml:space="preserve"> IFERROR(Table1[[#This Row],[GP TTM]]/Table1[[#This Row],[Total Assets TTM]], "x")</f>
        <v>0.1267917519881899</v>
      </c>
      <c r="BA2065" s="3">
        <f xml:space="preserve"> IFERROR(ABS(Table1[[#This Row],[ROA 2013]]-Table1[[#This Row],[ROA 2012]]), "x")</f>
        <v>2.3241591632424438E-2</v>
      </c>
      <c r="BB2065" s="3">
        <f xml:space="preserve"> IFERROR(ABS(Table1[[#This Row],[ROA 2014]]-Table1[[#This Row],[ROA 2013]]), "x")</f>
        <v>1.307114999519305E-2</v>
      </c>
      <c r="BC2065" s="3">
        <f xml:space="preserve"> IFERROR(ABS(Table1[[#This Row],[ROA 2015]]-Table1[[#This Row],[ROA 2014]]), "x")</f>
        <v>1.0236173428296001E-2</v>
      </c>
      <c r="BD2065" s="3">
        <f xml:space="preserve"> IFERROR(ABS(Table1[[#This Row],[ROA 2016]]-Table1[[#This Row],[ROA 2015]]), "x")</f>
        <v>3.6496785602723389E-3</v>
      </c>
      <c r="BE2065" s="3">
        <f xml:space="preserve"> IFERROR(ABS(Table1[[#This Row],[ROA 2017]]-Table1[[#This Row],[ROA 2016]]), "x")</f>
        <v>1.7193355510900284E-2</v>
      </c>
      <c r="BF2065" s="3">
        <f xml:space="preserve"> IFERROR(ABS(Table1[[#This Row],[ROA 2018]]-Table1[[#This Row],[ROA 2017]]), "x")</f>
        <v>1.7237907839469727E-3</v>
      </c>
      <c r="BG2065" s="3">
        <f xml:space="preserve"> IFERROR(ABS(Table1[[#This Row],[ROA 2019]]-Table1[[#This Row],[ROA 2018]]), "x")</f>
        <v>1.4332662497040322E-2</v>
      </c>
      <c r="BH2065" s="3">
        <f xml:space="preserve"> IFERROR(ABS(Table1[[#This Row],[ROA 2020]]-Table1[[#This Row],[ROA 2019]]), "x")</f>
        <v>4.3063804797761826E-2</v>
      </c>
      <c r="BI2065" s="3">
        <f xml:space="preserve"> IFERROR(ABS(Table1[[#This Row],[ROA 2021]]-Table1[[#This Row],[ROA 2020]]), "x")</f>
        <v>6.0942153331956225E-2</v>
      </c>
      <c r="BJ2065" s="3">
        <f xml:space="preserve"> IFERROR(AVERAGE(Table1[[#This Row],[ROA 2013-2012]:[ROA 2021-2020]]), "x")</f>
        <v>2.0828262281976831E-2</v>
      </c>
      <c r="BK2065" s="3">
        <f>IFERROR(AVERAGE(Table1[[#This Row],[ROA 2012]:[ROA 2021]]), "x")</f>
        <v>4.6736157695375487E-2</v>
      </c>
      <c r="BN2065" s="1">
        <f>SUM(Table1[[#This Row],[B/M Rank]:[ROA Rank]])</f>
        <v>0</v>
      </c>
    </row>
    <row r="2066" spans="1:66" x14ac:dyDescent="0.25">
      <c r="A2066" s="1" t="s">
        <v>3830</v>
      </c>
      <c r="B2066" s="1" t="s">
        <v>1549</v>
      </c>
      <c r="C2066" s="1" t="s">
        <v>1499</v>
      </c>
      <c r="D2066" s="1" t="s">
        <v>440</v>
      </c>
      <c r="E2066" s="1" t="s">
        <v>108</v>
      </c>
      <c r="F2066" s="1">
        <v>1450</v>
      </c>
      <c r="G2066" s="19"/>
      <c r="H2066" s="19"/>
      <c r="I2066" s="19"/>
      <c r="J2066" s="19"/>
      <c r="K2066" s="1"/>
      <c r="L2066" s="19"/>
      <c r="M2066" s="1">
        <v>2012</v>
      </c>
      <c r="N2066" s="1">
        <v>14.4</v>
      </c>
      <c r="O2066" s="1">
        <v>75.3</v>
      </c>
      <c r="P2066" s="1">
        <v>78.7</v>
      </c>
      <c r="Q2066" s="1">
        <v>3.7</v>
      </c>
      <c r="R2066" s="1">
        <v>-22</v>
      </c>
      <c r="S2066" s="1">
        <v>180.7</v>
      </c>
      <c r="T2066" s="1">
        <v>117.8</v>
      </c>
      <c r="U2066" s="1">
        <v>277.2</v>
      </c>
      <c r="V2066" s="1">
        <v>51.9</v>
      </c>
      <c r="W2066" s="1">
        <v>388.9</v>
      </c>
      <c r="X2066" s="1">
        <v>473</v>
      </c>
      <c r="Z2066" s="3">
        <f xml:space="preserve"> IFERROR(AVEDEV(Table1[[#This Row],[GP 2012]:[GP 2021]]) / Table1[[#This Row],[Avg GP]], "x")</f>
        <v>0.85369449682839005</v>
      </c>
      <c r="AA2066" s="2">
        <f xml:space="preserve"> IFERROR(AVERAGE(Table1[[#This Row],[GP 2012]:[GP 2021]]), "x")</f>
        <v>116.66</v>
      </c>
      <c r="AB2066" s="11">
        <f>Table1[Equity]/Table1[Market Capital]</f>
        <v>0.62751724137931031</v>
      </c>
      <c r="AC2066" s="15">
        <v>4458.6000000000004</v>
      </c>
      <c r="AD2066" s="15">
        <v>4342.3</v>
      </c>
      <c r="AE2066" s="15">
        <v>4297.8</v>
      </c>
      <c r="AF2066" s="15">
        <v>3462.4</v>
      </c>
      <c r="AG2066" s="15">
        <v>2257.9</v>
      </c>
      <c r="AH2066" s="15">
        <v>2323.6</v>
      </c>
      <c r="AI2066" s="15">
        <v>1825.6</v>
      </c>
      <c r="AJ2066" s="15">
        <v>2093.5</v>
      </c>
      <c r="AK2066" s="15">
        <v>1426</v>
      </c>
      <c r="AL2066" s="15">
        <v>1742.1</v>
      </c>
      <c r="AM2066" s="15">
        <v>1814.7</v>
      </c>
      <c r="AN2066" s="1">
        <v>909.9</v>
      </c>
      <c r="AO2066" s="3">
        <f xml:space="preserve"> IFERROR(Table1[[#This Row],[GP 2012]]/Table1[[#This Row],[Total Assets 2012]], "x")</f>
        <v>3.229713362939039E-3</v>
      </c>
      <c r="AP2066" s="3">
        <f xml:space="preserve"> IFERROR(Table1[[#This Row],[GP 2013]]/Table1[[#This Row],[Total Assets 2013]], "x")</f>
        <v>1.7341040462427744E-2</v>
      </c>
      <c r="AQ2066" s="3">
        <f xml:space="preserve"> IFERROR(Table1[[#This Row],[GP 2014]]/Table1[[#This Row],[Total Assets 2014]], "x")</f>
        <v>1.8311694355251523E-2</v>
      </c>
      <c r="AR2066" s="3">
        <f xml:space="preserve"> IFERROR(Table1[[#This Row],[GP 2015]]/Table1[[#This Row],[Total Assets 2015]], "x")</f>
        <v>1.0686229205175602E-3</v>
      </c>
      <c r="AS2066" s="3">
        <f xml:space="preserve"> IFERROR(Table1[[#This Row],[GP 2016]]/Table1[[#This Row],[Total Assets 2016]], "x")</f>
        <v>-9.7435670313122807E-3</v>
      </c>
      <c r="AT2066" s="3">
        <f xml:space="preserve"> IFERROR(Table1[[#This Row],[GP 2017]]/Table1[[#This Row],[Total Assets 2017]], "x")</f>
        <v>7.7767257703563436E-2</v>
      </c>
      <c r="AU2066" s="3">
        <f xml:space="preserve"> IFERROR(Table1[[#This Row],[GP 2018]]/Table1[[#This Row],[Total Assets 2018]], "x")</f>
        <v>6.4526730937773891E-2</v>
      </c>
      <c r="AV2066" s="3">
        <f xml:space="preserve"> IFERROR(Table1[[#This Row],[GP 2019]]/Table1[[#This Row],[Total Assets 2019]], "x")</f>
        <v>0.13240983998089323</v>
      </c>
      <c r="AW2066" s="3">
        <f xml:space="preserve"> IFERROR(Table1[[#This Row],[GP 2020]]/Table1[[#This Row],[Total Assets 2020]], "x")</f>
        <v>3.6395511921458623E-2</v>
      </c>
      <c r="AX2066" s="3">
        <f xml:space="preserve"> IFERROR(Table1[[#This Row],[GP 2021]]/Table1[[#This Row],[Total Assets 2021]], "x")</f>
        <v>0.22323632397680959</v>
      </c>
      <c r="AY2066" s="3">
        <f xml:space="preserve"> IFERROR(Table1[[#This Row],[GP TTM]]/Table1[[#This Row],[Total Assets TTM]], "x")</f>
        <v>0.26064914310905385</v>
      </c>
      <c r="BA2066" s="3">
        <f xml:space="preserve"> IFERROR(ABS(Table1[[#This Row],[ROA 2013]]-Table1[[#This Row],[ROA 2012]]), "x")</f>
        <v>1.4111327099488705E-2</v>
      </c>
      <c r="BB2066" s="3">
        <f xml:space="preserve"> IFERROR(ABS(Table1[[#This Row],[ROA 2014]]-Table1[[#This Row],[ROA 2013]]), "x")</f>
        <v>9.7065389282377859E-4</v>
      </c>
      <c r="BC2066" s="3">
        <f xml:space="preserve"> IFERROR(ABS(Table1[[#This Row],[ROA 2015]]-Table1[[#This Row],[ROA 2014]]), "x")</f>
        <v>1.7243071434733963E-2</v>
      </c>
      <c r="BD2066" s="3">
        <f xml:space="preserve"> IFERROR(ABS(Table1[[#This Row],[ROA 2016]]-Table1[[#This Row],[ROA 2015]]), "x")</f>
        <v>1.081218995182984E-2</v>
      </c>
      <c r="BE2066" s="3">
        <f xml:space="preserve"> IFERROR(ABS(Table1[[#This Row],[ROA 2017]]-Table1[[#This Row],[ROA 2016]]), "x")</f>
        <v>8.7510824734875717E-2</v>
      </c>
      <c r="BF2066" s="3">
        <f xml:space="preserve"> IFERROR(ABS(Table1[[#This Row],[ROA 2018]]-Table1[[#This Row],[ROA 2017]]), "x")</f>
        <v>1.3240526765789545E-2</v>
      </c>
      <c r="BG2066" s="3">
        <f xml:space="preserve"> IFERROR(ABS(Table1[[#This Row],[ROA 2019]]-Table1[[#This Row],[ROA 2018]]), "x")</f>
        <v>6.7883109043119338E-2</v>
      </c>
      <c r="BH2066" s="3">
        <f xml:space="preserve"> IFERROR(ABS(Table1[[#This Row],[ROA 2020]]-Table1[[#This Row],[ROA 2019]]), "x")</f>
        <v>9.6014328059434606E-2</v>
      </c>
      <c r="BI2066" s="3">
        <f xml:space="preserve"> IFERROR(ABS(Table1[[#This Row],[ROA 2021]]-Table1[[#This Row],[ROA 2020]]), "x")</f>
        <v>0.18684081205535097</v>
      </c>
      <c r="BJ2066" s="3">
        <f xml:space="preserve"> IFERROR(AVERAGE(Table1[[#This Row],[ROA 2013-2012]:[ROA 2021-2020]]), "x")</f>
        <v>5.4958538115271821E-2</v>
      </c>
      <c r="BK2066" s="3">
        <f>IFERROR(AVERAGE(Table1[[#This Row],[ROA 2012]:[ROA 2021]]), "x")</f>
        <v>5.6454316859032239E-2</v>
      </c>
      <c r="BN2066" s="1">
        <f>SUM(Table1[[#This Row],[B/M Rank]:[ROA Rank]])</f>
        <v>0</v>
      </c>
    </row>
    <row r="2067" spans="1:66" x14ac:dyDescent="0.25">
      <c r="A2067" s="1" t="s">
        <v>4186</v>
      </c>
      <c r="B2067" s="1" t="s">
        <v>1891</v>
      </c>
      <c r="C2067" s="1" t="s">
        <v>1889</v>
      </c>
      <c r="D2067" s="1" t="s">
        <v>330</v>
      </c>
      <c r="E2067" s="1" t="s">
        <v>108</v>
      </c>
      <c r="F2067" s="1">
        <v>1510</v>
      </c>
      <c r="G2067" s="19"/>
      <c r="H2067" s="19"/>
      <c r="I2067" s="19"/>
      <c r="J2067" s="19"/>
      <c r="K2067" s="1"/>
      <c r="L2067" s="19"/>
      <c r="M2067" s="1">
        <v>2012</v>
      </c>
      <c r="Q2067" s="1">
        <v>0.8</v>
      </c>
      <c r="R2067" s="1">
        <v>8.4</v>
      </c>
      <c r="S2067" s="1">
        <v>17.7</v>
      </c>
      <c r="T2067" s="1">
        <v>31.2</v>
      </c>
      <c r="U2067" s="1">
        <v>41.3</v>
      </c>
      <c r="V2067" s="1">
        <v>58.7</v>
      </c>
      <c r="W2067" s="1">
        <v>181</v>
      </c>
      <c r="X2067" s="1">
        <v>374.1</v>
      </c>
      <c r="Z2067" s="3">
        <f xml:space="preserve"> IFERROR(AVEDEV(Table1[[#This Row],[GP 2012]:[GP 2021]]) / Table1[[#This Row],[Avg GP]], "x")</f>
        <v>0.84231368749210089</v>
      </c>
      <c r="AA2067" s="2">
        <f xml:space="preserve"> IFERROR(AVERAGE(Table1[[#This Row],[GP 2012]:[GP 2021]]), "x")</f>
        <v>48.442857142857143</v>
      </c>
      <c r="AB2067" s="11">
        <f>Table1[Equity]/Table1[Market Capital]</f>
        <v>0.51841059602649009</v>
      </c>
      <c r="AF2067" s="1">
        <v>1.9</v>
      </c>
      <c r="AG2067" s="1" t="s">
        <v>4368</v>
      </c>
      <c r="AH2067" s="1">
        <v>88.1</v>
      </c>
      <c r="AI2067" s="1">
        <v>84.8</v>
      </c>
      <c r="AJ2067" s="1">
        <v>161.69999999999999</v>
      </c>
      <c r="AK2067" s="1">
        <v>167</v>
      </c>
      <c r="AL2067" s="15">
        <v>1558.4</v>
      </c>
      <c r="AM2067" s="15">
        <v>2295.4</v>
      </c>
      <c r="AN2067" s="1">
        <v>782.8</v>
      </c>
      <c r="AO2067" s="3" t="str">
        <f xml:space="preserve"> IFERROR(Table1[[#This Row],[GP 2012]]/Table1[[#This Row],[Total Assets 2012]], "x")</f>
        <v>x</v>
      </c>
      <c r="AP2067" s="3" t="str">
        <f xml:space="preserve"> IFERROR(Table1[[#This Row],[GP 2013]]/Table1[[#This Row],[Total Assets 2013]], "x")</f>
        <v>x</v>
      </c>
      <c r="AQ2067" s="3" t="str">
        <f xml:space="preserve"> IFERROR(Table1[[#This Row],[GP 2014]]/Table1[[#This Row],[Total Assets 2014]], "x")</f>
        <v>x</v>
      </c>
      <c r="AR2067" s="3">
        <f xml:space="preserve"> IFERROR(Table1[[#This Row],[GP 2015]]/Table1[[#This Row],[Total Assets 2015]], "x")</f>
        <v>0.4210526315789474</v>
      </c>
      <c r="AS2067" s="3" t="str">
        <f xml:space="preserve"> IFERROR(Table1[[#This Row],[GP 2016]]/Table1[[#This Row],[Total Assets 2016]], "x")</f>
        <v>x</v>
      </c>
      <c r="AT2067" s="3">
        <f xml:space="preserve"> IFERROR(Table1[[#This Row],[GP 2017]]/Table1[[#This Row],[Total Assets 2017]], "x")</f>
        <v>0.20090805902383654</v>
      </c>
      <c r="AU2067" s="3">
        <f xml:space="preserve"> IFERROR(Table1[[#This Row],[GP 2018]]/Table1[[#This Row],[Total Assets 2018]], "x")</f>
        <v>0.36792452830188682</v>
      </c>
      <c r="AV2067" s="3">
        <f xml:space="preserve"> IFERROR(Table1[[#This Row],[GP 2019]]/Table1[[#This Row],[Total Assets 2019]], "x")</f>
        <v>0.25541125541125542</v>
      </c>
      <c r="AW2067" s="3">
        <f xml:space="preserve"> IFERROR(Table1[[#This Row],[GP 2020]]/Table1[[#This Row],[Total Assets 2020]], "x")</f>
        <v>0.35149700598802397</v>
      </c>
      <c r="AX2067" s="3">
        <f xml:space="preserve"> IFERROR(Table1[[#This Row],[GP 2021]]/Table1[[#This Row],[Total Assets 2021]], "x")</f>
        <v>0.11614476386036961</v>
      </c>
      <c r="AY2067" s="3">
        <f xml:space="preserve"> IFERROR(Table1[[#This Row],[GP TTM]]/Table1[[#This Row],[Total Assets TTM]], "x")</f>
        <v>0.16297813017339027</v>
      </c>
      <c r="BA2067" s="3" t="str">
        <f xml:space="preserve"> IFERROR(ABS(Table1[[#This Row],[ROA 2013]]-Table1[[#This Row],[ROA 2012]]), "x")</f>
        <v>x</v>
      </c>
      <c r="BB2067" s="3" t="str">
        <f xml:space="preserve"> IFERROR(ABS(Table1[[#This Row],[ROA 2014]]-Table1[[#This Row],[ROA 2013]]), "x")</f>
        <v>x</v>
      </c>
      <c r="BC2067" s="3" t="str">
        <f xml:space="preserve"> IFERROR(ABS(Table1[[#This Row],[ROA 2015]]-Table1[[#This Row],[ROA 2014]]), "x")</f>
        <v>x</v>
      </c>
      <c r="BD2067" s="3" t="str">
        <f xml:space="preserve"> IFERROR(ABS(Table1[[#This Row],[ROA 2016]]-Table1[[#This Row],[ROA 2015]]), "x")</f>
        <v>x</v>
      </c>
      <c r="BE2067" s="3" t="str">
        <f xml:space="preserve"> IFERROR(ABS(Table1[[#This Row],[ROA 2017]]-Table1[[#This Row],[ROA 2016]]), "x")</f>
        <v>x</v>
      </c>
      <c r="BF2067" s="3">
        <f xml:space="preserve"> IFERROR(ABS(Table1[[#This Row],[ROA 2018]]-Table1[[#This Row],[ROA 2017]]), "x")</f>
        <v>0.16701646927805028</v>
      </c>
      <c r="BG2067" s="3">
        <f xml:space="preserve"> IFERROR(ABS(Table1[[#This Row],[ROA 2019]]-Table1[[#This Row],[ROA 2018]]), "x")</f>
        <v>0.1125132728906314</v>
      </c>
      <c r="BH2067" s="3">
        <f xml:space="preserve"> IFERROR(ABS(Table1[[#This Row],[ROA 2020]]-Table1[[#This Row],[ROA 2019]]), "x")</f>
        <v>9.6085750576768547E-2</v>
      </c>
      <c r="BI2067" s="3">
        <f xml:space="preserve"> IFERROR(ABS(Table1[[#This Row],[ROA 2021]]-Table1[[#This Row],[ROA 2020]]), "x")</f>
        <v>0.23535224212765438</v>
      </c>
      <c r="BJ2067" s="3">
        <f xml:space="preserve"> IFERROR(AVERAGE(Table1[[#This Row],[ROA 2013-2012]:[ROA 2021-2020]]), "x")</f>
        <v>0.15274193371827616</v>
      </c>
      <c r="BK2067" s="3">
        <f>IFERROR(AVERAGE(Table1[[#This Row],[ROA 2012]:[ROA 2021]]), "x")</f>
        <v>0.28548970736071999</v>
      </c>
      <c r="BN2067" s="1">
        <f>SUM(Table1[[#This Row],[B/M Rank]:[ROA Rank]])</f>
        <v>0</v>
      </c>
    </row>
    <row r="2068" spans="1:66" x14ac:dyDescent="0.25">
      <c r="A2068" s="1" t="s">
        <v>2781</v>
      </c>
      <c r="B2068" s="1" t="s">
        <v>819</v>
      </c>
      <c r="C2068" s="1" t="s">
        <v>4417</v>
      </c>
      <c r="D2068" s="1" t="s">
        <v>268</v>
      </c>
      <c r="E2068" s="1" t="s">
        <v>108</v>
      </c>
      <c r="F2068" s="1">
        <v>1530</v>
      </c>
      <c r="G2068" s="19"/>
      <c r="H2068" s="19"/>
      <c r="I2068" s="19"/>
      <c r="J2068" s="19"/>
      <c r="K2068" s="1"/>
      <c r="L2068" s="19"/>
      <c r="M2068" s="1">
        <v>2012</v>
      </c>
      <c r="N2068" s="1">
        <v>43.3</v>
      </c>
      <c r="O2068" s="1">
        <v>45.5</v>
      </c>
      <c r="P2068" s="1">
        <v>45.1</v>
      </c>
      <c r="Q2068" s="1">
        <v>48.2</v>
      </c>
      <c r="R2068" s="1">
        <v>59.7</v>
      </c>
      <c r="S2068" s="1">
        <v>61</v>
      </c>
      <c r="T2068" s="1">
        <v>72.099999999999994</v>
      </c>
      <c r="U2068" s="1">
        <v>84.7</v>
      </c>
      <c r="V2068" s="1">
        <v>93.5</v>
      </c>
      <c r="W2068" s="1">
        <v>114.1</v>
      </c>
      <c r="X2068" s="1">
        <v>118.1</v>
      </c>
      <c r="Z2068" s="3">
        <f xml:space="preserve"> IFERROR(AVEDEV(Table1[[#This Row],[GP 2012]:[GP 2021]]) / Table1[[#This Row],[Avg GP]], "x")</f>
        <v>0.29232613908872901</v>
      </c>
      <c r="AA2068" s="2">
        <f xml:space="preserve"> IFERROR(AVERAGE(Table1[[#This Row],[GP 2012]:[GP 2021]]), "x")</f>
        <v>66.72</v>
      </c>
      <c r="AB2068" s="11">
        <f>Table1[Equity]/Table1[Market Capital]</f>
        <v>0.48411764705882354</v>
      </c>
      <c r="AC2068" s="1">
        <v>340.3</v>
      </c>
      <c r="AD2068" s="1">
        <v>403.4</v>
      </c>
      <c r="AE2068" s="1">
        <v>499.2</v>
      </c>
      <c r="AF2068" s="1">
        <v>689.4</v>
      </c>
      <c r="AG2068" s="1">
        <v>718.3</v>
      </c>
      <c r="AH2068" s="1">
        <v>830.9</v>
      </c>
      <c r="AI2068" s="1">
        <v>803.8</v>
      </c>
      <c r="AJ2068" s="1">
        <v>809.2</v>
      </c>
      <c r="AK2068" s="1">
        <v>827</v>
      </c>
      <c r="AL2068" s="1">
        <v>785.1</v>
      </c>
      <c r="AM2068" s="1">
        <v>780.8</v>
      </c>
      <c r="AN2068" s="1">
        <v>740.7</v>
      </c>
      <c r="AO2068" s="3">
        <f xml:space="preserve"> IFERROR(Table1[[#This Row],[GP 2012]]/Table1[[#This Row],[Total Assets 2012]], "x")</f>
        <v>0.12724066999706141</v>
      </c>
      <c r="AP2068" s="3">
        <f xml:space="preserve"> IFERROR(Table1[[#This Row],[GP 2013]]/Table1[[#This Row],[Total Assets 2013]], "x")</f>
        <v>0.11279127416955875</v>
      </c>
      <c r="AQ2068" s="3">
        <f xml:space="preserve"> IFERROR(Table1[[#This Row],[GP 2014]]/Table1[[#This Row],[Total Assets 2014]], "x")</f>
        <v>9.034455128205128E-2</v>
      </c>
      <c r="AR2068" s="3">
        <f xml:space="preserve"> IFERROR(Table1[[#This Row],[GP 2015]]/Table1[[#This Row],[Total Assets 2015]], "x")</f>
        <v>6.9915868871482462E-2</v>
      </c>
      <c r="AS2068" s="3">
        <f xml:space="preserve"> IFERROR(Table1[[#This Row],[GP 2016]]/Table1[[#This Row],[Total Assets 2016]], "x")</f>
        <v>8.311290547125158E-2</v>
      </c>
      <c r="AT2068" s="3">
        <f xml:space="preserve"> IFERROR(Table1[[#This Row],[GP 2017]]/Table1[[#This Row],[Total Assets 2017]], "x")</f>
        <v>7.3414369960284026E-2</v>
      </c>
      <c r="AU2068" s="3">
        <f xml:space="preserve"> IFERROR(Table1[[#This Row],[GP 2018]]/Table1[[#This Row],[Total Assets 2018]], "x")</f>
        <v>8.9698930082109982E-2</v>
      </c>
      <c r="AV2068" s="3">
        <f xml:space="preserve"> IFERROR(Table1[[#This Row],[GP 2019]]/Table1[[#This Row],[Total Assets 2019]], "x")</f>
        <v>0.1046712802768166</v>
      </c>
      <c r="AW2068" s="3">
        <f xml:space="preserve"> IFERROR(Table1[[#This Row],[GP 2020]]/Table1[[#This Row],[Total Assets 2020]], "x")</f>
        <v>0.11305925030229746</v>
      </c>
      <c r="AX2068" s="3">
        <f xml:space="preserve"> IFERROR(Table1[[#This Row],[GP 2021]]/Table1[[#This Row],[Total Assets 2021]], "x")</f>
        <v>0.14533180486562219</v>
      </c>
      <c r="AY2068" s="3">
        <f xml:space="preserve"> IFERROR(Table1[[#This Row],[GP TTM]]/Table1[[#This Row],[Total Assets TTM]], "x")</f>
        <v>0.15125512295081966</v>
      </c>
      <c r="BA2068" s="3">
        <f xml:space="preserve"> IFERROR(ABS(Table1[[#This Row],[ROA 2013]]-Table1[[#This Row],[ROA 2012]]), "x")</f>
        <v>1.4449395827502653E-2</v>
      </c>
      <c r="BB2068" s="3">
        <f xml:space="preserve"> IFERROR(ABS(Table1[[#This Row],[ROA 2014]]-Table1[[#This Row],[ROA 2013]]), "x")</f>
        <v>2.2446722887507473E-2</v>
      </c>
      <c r="BC2068" s="3">
        <f xml:space="preserve"> IFERROR(ABS(Table1[[#This Row],[ROA 2015]]-Table1[[#This Row],[ROA 2014]]), "x")</f>
        <v>2.0428682410568819E-2</v>
      </c>
      <c r="BD2068" s="3">
        <f xml:space="preserve"> IFERROR(ABS(Table1[[#This Row],[ROA 2016]]-Table1[[#This Row],[ROA 2015]]), "x")</f>
        <v>1.3197036599769119E-2</v>
      </c>
      <c r="BE2068" s="3">
        <f xml:space="preserve"> IFERROR(ABS(Table1[[#This Row],[ROA 2017]]-Table1[[#This Row],[ROA 2016]]), "x")</f>
        <v>9.6985355109675542E-3</v>
      </c>
      <c r="BF2068" s="3">
        <f xml:space="preserve"> IFERROR(ABS(Table1[[#This Row],[ROA 2018]]-Table1[[#This Row],[ROA 2017]]), "x")</f>
        <v>1.6284560121825956E-2</v>
      </c>
      <c r="BG2068" s="3">
        <f xml:space="preserve"> IFERROR(ABS(Table1[[#This Row],[ROA 2019]]-Table1[[#This Row],[ROA 2018]]), "x")</f>
        <v>1.4972350194706621E-2</v>
      </c>
      <c r="BH2068" s="3">
        <f xml:space="preserve"> IFERROR(ABS(Table1[[#This Row],[ROA 2020]]-Table1[[#This Row],[ROA 2019]]), "x")</f>
        <v>8.387970025480862E-3</v>
      </c>
      <c r="BI2068" s="3">
        <f xml:space="preserve"> IFERROR(ABS(Table1[[#This Row],[ROA 2021]]-Table1[[#This Row],[ROA 2020]]), "x")</f>
        <v>3.2272554563324729E-2</v>
      </c>
      <c r="BJ2068" s="3">
        <f xml:space="preserve"> IFERROR(AVERAGE(Table1[[#This Row],[ROA 2013-2012]:[ROA 2021-2020]]), "x")</f>
        <v>1.69042009046282E-2</v>
      </c>
      <c r="BK2068" s="3">
        <f>IFERROR(AVERAGE(Table1[[#This Row],[ROA 2012]:[ROA 2021]]), "x")</f>
        <v>0.10095809052785358</v>
      </c>
      <c r="BN2068" s="1">
        <f>SUM(Table1[[#This Row],[B/M Rank]:[ROA Rank]])</f>
        <v>0</v>
      </c>
    </row>
    <row r="2069" spans="1:66" x14ac:dyDescent="0.25">
      <c r="A2069" s="1" t="s">
        <v>2462</v>
      </c>
      <c r="B2069" s="1" t="s">
        <v>513</v>
      </c>
      <c r="C2069" s="1" t="s">
        <v>510</v>
      </c>
      <c r="D2069" s="1" t="s">
        <v>152</v>
      </c>
      <c r="E2069" s="1" t="s">
        <v>108</v>
      </c>
      <c r="F2069" s="1">
        <v>1550</v>
      </c>
      <c r="G2069" s="19"/>
      <c r="H2069" s="19"/>
      <c r="I2069" s="19"/>
      <c r="J2069" s="19"/>
      <c r="K2069" s="1"/>
      <c r="L2069" s="19"/>
      <c r="M2069" s="1">
        <v>2013</v>
      </c>
      <c r="N2069" s="1">
        <v>444.7</v>
      </c>
      <c r="O2069" s="1">
        <v>455.1</v>
      </c>
      <c r="P2069" s="1">
        <v>464.2</v>
      </c>
      <c r="Q2069" s="1">
        <v>522.6</v>
      </c>
      <c r="R2069" s="1">
        <v>541.5</v>
      </c>
      <c r="S2069" s="1">
        <v>624.70000000000005</v>
      </c>
      <c r="T2069" s="1">
        <v>640.5</v>
      </c>
      <c r="U2069" s="1">
        <v>664.4</v>
      </c>
      <c r="V2069" s="1">
        <v>774.6</v>
      </c>
      <c r="W2069" s="1">
        <v>737.8</v>
      </c>
      <c r="X2069" s="1">
        <v>731.2</v>
      </c>
      <c r="Z2069" s="3">
        <f xml:space="preserve"> IFERROR(AVEDEV(Table1[[#This Row],[GP 2012]:[GP 2021]]) / Table1[[#This Row],[Avg GP]], "x")</f>
        <v>0.17272278155397694</v>
      </c>
      <c r="AA2069" s="2">
        <f xml:space="preserve"> IFERROR(AVERAGE(Table1[[#This Row],[GP 2012]:[GP 2021]]), "x")</f>
        <v>587.01</v>
      </c>
      <c r="AB2069" s="11">
        <f>Table1[Equity]/Table1[Market Capital]</f>
        <v>0.38780645161290322</v>
      </c>
      <c r="AC2069" s="1">
        <v>651.4</v>
      </c>
      <c r="AD2069" s="1">
        <v>670.5</v>
      </c>
      <c r="AE2069" s="1">
        <v>724.3</v>
      </c>
      <c r="AF2069" s="1">
        <v>793.8</v>
      </c>
      <c r="AG2069" s="1">
        <v>805.8</v>
      </c>
      <c r="AH2069" s="1">
        <v>930.9</v>
      </c>
      <c r="AI2069" s="15">
        <v>1149.9000000000001</v>
      </c>
      <c r="AJ2069" s="15">
        <v>1215.5</v>
      </c>
      <c r="AK2069" s="15">
        <v>1191.2</v>
      </c>
      <c r="AL2069" s="15">
        <v>1219.3</v>
      </c>
      <c r="AM2069" s="15">
        <v>1245.2</v>
      </c>
      <c r="AN2069" s="1">
        <v>601.1</v>
      </c>
      <c r="AO2069" s="3">
        <f xml:space="preserve"> IFERROR(Table1[[#This Row],[GP 2012]]/Table1[[#This Row],[Total Assets 2012]], "x")</f>
        <v>0.68268345102855388</v>
      </c>
      <c r="AP2069" s="3">
        <f xml:space="preserve"> IFERROR(Table1[[#This Row],[GP 2013]]/Table1[[#This Row],[Total Assets 2013]], "x")</f>
        <v>0.67874720357941842</v>
      </c>
      <c r="AQ2069" s="3">
        <f xml:space="preserve"> IFERROR(Table1[[#This Row],[GP 2014]]/Table1[[#This Row],[Total Assets 2014]], "x")</f>
        <v>0.64089465691012015</v>
      </c>
      <c r="AR2069" s="3">
        <f xml:space="preserve"> IFERROR(Table1[[#This Row],[GP 2015]]/Table1[[#This Row],[Total Assets 2015]], "x")</f>
        <v>0.65835222978080132</v>
      </c>
      <c r="AS2069" s="3">
        <f xml:space="preserve"> IFERROR(Table1[[#This Row],[GP 2016]]/Table1[[#This Row],[Total Assets 2016]], "x")</f>
        <v>0.67200297840655254</v>
      </c>
      <c r="AT2069" s="3">
        <f xml:space="preserve"> IFERROR(Table1[[#This Row],[GP 2017]]/Table1[[#This Row],[Total Assets 2017]], "x")</f>
        <v>0.67107100655279839</v>
      </c>
      <c r="AU2069" s="3">
        <f xml:space="preserve"> IFERROR(Table1[[#This Row],[GP 2018]]/Table1[[#This Row],[Total Assets 2018]], "x")</f>
        <v>0.55700495695277841</v>
      </c>
      <c r="AV2069" s="3">
        <f xml:space="preserve"> IFERROR(Table1[[#This Row],[GP 2019]]/Table1[[#This Row],[Total Assets 2019]], "x")</f>
        <v>0.5466063348416289</v>
      </c>
      <c r="AW2069" s="3">
        <f xml:space="preserve"> IFERROR(Table1[[#This Row],[GP 2020]]/Table1[[#This Row],[Total Assets 2020]], "x")</f>
        <v>0.65026863666890533</v>
      </c>
      <c r="AX2069" s="3">
        <f xml:space="preserve"> IFERROR(Table1[[#This Row],[GP 2021]]/Table1[[#This Row],[Total Assets 2021]], "x")</f>
        <v>0.60510128762404658</v>
      </c>
      <c r="AY2069" s="3">
        <f xml:space="preserve"> IFERROR(Table1[[#This Row],[GP TTM]]/Table1[[#This Row],[Total Assets TTM]], "x")</f>
        <v>0.58721490523610664</v>
      </c>
      <c r="BA2069" s="3">
        <f xml:space="preserve"> IFERROR(ABS(Table1[[#This Row],[ROA 2013]]-Table1[[#This Row],[ROA 2012]]), "x")</f>
        <v>3.9362474491354549E-3</v>
      </c>
      <c r="BB2069" s="3">
        <f xml:space="preserve"> IFERROR(ABS(Table1[[#This Row],[ROA 2014]]-Table1[[#This Row],[ROA 2013]]), "x")</f>
        <v>3.785254666929827E-2</v>
      </c>
      <c r="BC2069" s="3">
        <f xml:space="preserve"> IFERROR(ABS(Table1[[#This Row],[ROA 2015]]-Table1[[#This Row],[ROA 2014]]), "x")</f>
        <v>1.7457572870681171E-2</v>
      </c>
      <c r="BD2069" s="3">
        <f xml:space="preserve"> IFERROR(ABS(Table1[[#This Row],[ROA 2016]]-Table1[[#This Row],[ROA 2015]]), "x")</f>
        <v>1.3650748625751219E-2</v>
      </c>
      <c r="BE2069" s="3">
        <f xml:space="preserve"> IFERROR(ABS(Table1[[#This Row],[ROA 2017]]-Table1[[#This Row],[ROA 2016]]), "x")</f>
        <v>9.3197185375415437E-4</v>
      </c>
      <c r="BF2069" s="3">
        <f xml:space="preserve"> IFERROR(ABS(Table1[[#This Row],[ROA 2018]]-Table1[[#This Row],[ROA 2017]]), "x")</f>
        <v>0.11406604960001998</v>
      </c>
      <c r="BG2069" s="3">
        <f xml:space="preserve"> IFERROR(ABS(Table1[[#This Row],[ROA 2019]]-Table1[[#This Row],[ROA 2018]]), "x")</f>
        <v>1.0398622111149503E-2</v>
      </c>
      <c r="BH2069" s="3">
        <f xml:space="preserve"> IFERROR(ABS(Table1[[#This Row],[ROA 2020]]-Table1[[#This Row],[ROA 2019]]), "x")</f>
        <v>0.10366230182727643</v>
      </c>
      <c r="BI2069" s="3">
        <f xml:space="preserve"> IFERROR(ABS(Table1[[#This Row],[ROA 2021]]-Table1[[#This Row],[ROA 2020]]), "x")</f>
        <v>4.5167349044858751E-2</v>
      </c>
      <c r="BJ2069" s="3">
        <f xml:space="preserve"> IFERROR(AVERAGE(Table1[[#This Row],[ROA 2013-2012]:[ROA 2021-2020]]), "x")</f>
        <v>3.8569267783547218E-2</v>
      </c>
      <c r="BK2069" s="3">
        <f>IFERROR(AVERAGE(Table1[[#This Row],[ROA 2012]:[ROA 2021]]), "x")</f>
        <v>0.63627327423456037</v>
      </c>
      <c r="BN2069" s="1">
        <f>SUM(Table1[[#This Row],[B/M Rank]:[ROA Rank]])</f>
        <v>0</v>
      </c>
    </row>
    <row r="2070" spans="1:66" x14ac:dyDescent="0.25">
      <c r="A2070" s="1" t="s">
        <v>2364</v>
      </c>
      <c r="B2070" s="1" t="s">
        <v>416</v>
      </c>
      <c r="C2070" s="1" t="s">
        <v>415</v>
      </c>
      <c r="D2070" s="1" t="s">
        <v>330</v>
      </c>
      <c r="E2070" s="1" t="s">
        <v>108</v>
      </c>
      <c r="F2070" s="1">
        <v>1570</v>
      </c>
      <c r="G2070" s="19"/>
      <c r="H2070" s="19"/>
      <c r="I2070" s="19"/>
      <c r="J2070" s="19"/>
      <c r="K2070" s="1"/>
      <c r="L2070" s="19"/>
      <c r="M2070" s="1">
        <v>2012</v>
      </c>
      <c r="N2070" s="1">
        <v>437</v>
      </c>
      <c r="O2070" s="1">
        <v>413.8</v>
      </c>
      <c r="P2070" s="1">
        <v>469.5</v>
      </c>
      <c r="Q2070" s="1">
        <v>542.6</v>
      </c>
      <c r="R2070" s="1">
        <v>576.9</v>
      </c>
      <c r="S2070" s="1">
        <v>526.1</v>
      </c>
      <c r="T2070" s="1">
        <v>589.79999999999995</v>
      </c>
      <c r="U2070" s="1">
        <v>499.5</v>
      </c>
      <c r="V2070" s="1">
        <v>526.29999999999995</v>
      </c>
      <c r="W2070" s="1">
        <v>633.5</v>
      </c>
      <c r="X2070" s="1">
        <v>667.6</v>
      </c>
      <c r="Z2070" s="3">
        <f xml:space="preserve"> IFERROR(AVEDEV(Table1[[#This Row],[GP 2012]:[GP 2021]]) / Table1[[#This Row],[Avg GP]], "x")</f>
        <v>0.10209012464046019</v>
      </c>
      <c r="AA2070" s="2">
        <f xml:space="preserve"> IFERROR(AVERAGE(Table1[[#This Row],[GP 2012]:[GP 2021]]), "x")</f>
        <v>521.5</v>
      </c>
      <c r="AB2070" s="11">
        <f>Table1[Equity]/Table1[Market Capital]</f>
        <v>1.2019745222929936</v>
      </c>
      <c r="AC2070" s="15">
        <v>2650.2</v>
      </c>
      <c r="AD2070" s="15">
        <v>2803.5</v>
      </c>
      <c r="AE2070" s="15">
        <v>2992</v>
      </c>
      <c r="AF2070" s="15">
        <v>3624.1</v>
      </c>
      <c r="AG2070" s="15">
        <v>3816.2</v>
      </c>
      <c r="AH2070" s="15">
        <v>3726.6</v>
      </c>
      <c r="AI2070" s="15">
        <v>5101.8999999999996</v>
      </c>
      <c r="AJ2070" s="15">
        <v>4623.5</v>
      </c>
      <c r="AK2070" s="15">
        <v>4662.3</v>
      </c>
      <c r="AL2070" s="15">
        <v>5901.4</v>
      </c>
      <c r="AM2070" s="15">
        <v>6061</v>
      </c>
      <c r="AN2070" s="15">
        <v>1887.1</v>
      </c>
      <c r="AO2070" s="3">
        <f xml:space="preserve"> IFERROR(Table1[[#This Row],[GP 2012]]/Table1[[#This Row],[Total Assets 2012]], "x")</f>
        <v>0.16489321560636935</v>
      </c>
      <c r="AP2070" s="3">
        <f xml:space="preserve"> IFERROR(Table1[[#This Row],[GP 2013]]/Table1[[#This Row],[Total Assets 2013]], "x")</f>
        <v>0.1476012127697521</v>
      </c>
      <c r="AQ2070" s="3">
        <f xml:space="preserve"> IFERROR(Table1[[#This Row],[GP 2014]]/Table1[[#This Row],[Total Assets 2014]], "x")</f>
        <v>0.15691844919786097</v>
      </c>
      <c r="AR2070" s="3">
        <f xml:space="preserve"> IFERROR(Table1[[#This Row],[GP 2015]]/Table1[[#This Row],[Total Assets 2015]], "x")</f>
        <v>0.14971993046549489</v>
      </c>
      <c r="AS2070" s="3">
        <f xml:space="preserve"> IFERROR(Table1[[#This Row],[GP 2016]]/Table1[[#This Row],[Total Assets 2016]], "x")</f>
        <v>0.1511713222577433</v>
      </c>
      <c r="AT2070" s="3">
        <f xml:space="preserve"> IFERROR(Table1[[#This Row],[GP 2017]]/Table1[[#This Row],[Total Assets 2017]], "x")</f>
        <v>0.14117426072022757</v>
      </c>
      <c r="AU2070" s="3">
        <f xml:space="preserve"> IFERROR(Table1[[#This Row],[GP 2018]]/Table1[[#This Row],[Total Assets 2018]], "x")</f>
        <v>0.1156039906701425</v>
      </c>
      <c r="AV2070" s="3">
        <f xml:space="preserve"> IFERROR(Table1[[#This Row],[GP 2019]]/Table1[[#This Row],[Total Assets 2019]], "x")</f>
        <v>0.10803503839082945</v>
      </c>
      <c r="AW2070" s="3">
        <f xml:space="preserve"> IFERROR(Table1[[#This Row],[GP 2020]]/Table1[[#This Row],[Total Assets 2020]], "x")</f>
        <v>0.11288419878600689</v>
      </c>
      <c r="AX2070" s="3">
        <f xml:space="preserve"> IFERROR(Table1[[#This Row],[GP 2021]]/Table1[[#This Row],[Total Assets 2021]], "x")</f>
        <v>0.10734740908936863</v>
      </c>
      <c r="AY2070" s="3">
        <f xml:space="preserve"> IFERROR(Table1[[#This Row],[GP TTM]]/Table1[[#This Row],[Total Assets TTM]], "x")</f>
        <v>0.1101468404553704</v>
      </c>
      <c r="BA2070" s="3">
        <f xml:space="preserve"> IFERROR(ABS(Table1[[#This Row],[ROA 2013]]-Table1[[#This Row],[ROA 2012]]), "x")</f>
        <v>1.7292002836617248E-2</v>
      </c>
      <c r="BB2070" s="3">
        <f xml:space="preserve"> IFERROR(ABS(Table1[[#This Row],[ROA 2014]]-Table1[[#This Row],[ROA 2013]]), "x")</f>
        <v>9.3172364281088604E-3</v>
      </c>
      <c r="BC2070" s="3">
        <f xml:space="preserve"> IFERROR(ABS(Table1[[#This Row],[ROA 2015]]-Table1[[#This Row],[ROA 2014]]), "x")</f>
        <v>7.1985187323660715E-3</v>
      </c>
      <c r="BD2070" s="3">
        <f xml:space="preserve"> IFERROR(ABS(Table1[[#This Row],[ROA 2016]]-Table1[[#This Row],[ROA 2015]]), "x")</f>
        <v>1.4513917922484021E-3</v>
      </c>
      <c r="BE2070" s="3">
        <f xml:space="preserve"> IFERROR(ABS(Table1[[#This Row],[ROA 2017]]-Table1[[#This Row],[ROA 2016]]), "x")</f>
        <v>9.9970615375157279E-3</v>
      </c>
      <c r="BF2070" s="3">
        <f xml:space="preserve"> IFERROR(ABS(Table1[[#This Row],[ROA 2018]]-Table1[[#This Row],[ROA 2017]]), "x")</f>
        <v>2.5570270050085067E-2</v>
      </c>
      <c r="BG2070" s="3">
        <f xml:space="preserve"> IFERROR(ABS(Table1[[#This Row],[ROA 2019]]-Table1[[#This Row],[ROA 2018]]), "x")</f>
        <v>7.5689522793130487E-3</v>
      </c>
      <c r="BH2070" s="3">
        <f xml:space="preserve"> IFERROR(ABS(Table1[[#This Row],[ROA 2020]]-Table1[[#This Row],[ROA 2019]]), "x")</f>
        <v>4.8491603951774376E-3</v>
      </c>
      <c r="BI2070" s="3">
        <f xml:space="preserve"> IFERROR(ABS(Table1[[#This Row],[ROA 2021]]-Table1[[#This Row],[ROA 2020]]), "x")</f>
        <v>5.5367896966382613E-3</v>
      </c>
      <c r="BJ2070" s="3">
        <f xml:space="preserve"> IFERROR(AVERAGE(Table1[[#This Row],[ROA 2013-2012]:[ROA 2021-2020]]), "x")</f>
        <v>9.8645981942300145E-3</v>
      </c>
      <c r="BK2070" s="3">
        <f>IFERROR(AVERAGE(Table1[[#This Row],[ROA 2012]:[ROA 2021]]), "x")</f>
        <v>0.13553490279537958</v>
      </c>
      <c r="BN2070" s="1">
        <f>SUM(Table1[[#This Row],[B/M Rank]:[ROA Rank]])</f>
        <v>0</v>
      </c>
    </row>
    <row r="2071" spans="1:66" x14ac:dyDescent="0.25">
      <c r="A2071" s="1" t="s">
        <v>2805</v>
      </c>
      <c r="B2071" s="1" t="s">
        <v>831</v>
      </c>
      <c r="C2071" s="1" t="s">
        <v>4417</v>
      </c>
      <c r="D2071" s="1" t="s">
        <v>268</v>
      </c>
      <c r="E2071" s="1" t="s">
        <v>108</v>
      </c>
      <c r="F2071" s="1">
        <v>1570</v>
      </c>
      <c r="G2071" s="19"/>
      <c r="H2071" s="19"/>
      <c r="I2071" s="19"/>
      <c r="J2071" s="19"/>
      <c r="K2071" s="1"/>
      <c r="L2071" s="19"/>
      <c r="M2071" s="1">
        <v>2012</v>
      </c>
      <c r="N2071" s="1" t="s">
        <v>4368</v>
      </c>
      <c r="O2071" s="1" t="s">
        <v>4368</v>
      </c>
      <c r="P2071" s="1">
        <v>-0.1</v>
      </c>
      <c r="Q2071" s="1">
        <v>-0.3</v>
      </c>
      <c r="R2071" s="1" t="s">
        <v>4368</v>
      </c>
      <c r="S2071" s="1" t="s">
        <v>4368</v>
      </c>
      <c r="T2071" s="1" t="s">
        <v>4368</v>
      </c>
      <c r="U2071" s="1" t="s">
        <v>4368</v>
      </c>
      <c r="V2071" s="1" t="s">
        <v>4368</v>
      </c>
      <c r="W2071" s="1" t="s">
        <v>4368</v>
      </c>
      <c r="X2071" s="1" t="s">
        <v>4368</v>
      </c>
      <c r="Z2071" s="3">
        <f xml:space="preserve"> IFERROR(AVEDEV(Table1[[#This Row],[GP 2012]:[GP 2021]]) / Table1[[#This Row],[Avg GP]], "x")</f>
        <v>-0.49999999999999994</v>
      </c>
      <c r="AA2071" s="2">
        <f xml:space="preserve"> IFERROR(AVERAGE(Table1[[#This Row],[GP 2012]:[GP 2021]]), "x")</f>
        <v>-0.2</v>
      </c>
      <c r="AB2071" s="11">
        <f>Table1[Equity]/Table1[Market Capital]</f>
        <v>0.29515923566878982</v>
      </c>
      <c r="AC2071" s="1">
        <v>130.1</v>
      </c>
      <c r="AD2071" s="1">
        <v>113.1</v>
      </c>
      <c r="AE2071" s="1">
        <v>196.3</v>
      </c>
      <c r="AF2071" s="1">
        <v>222.4</v>
      </c>
      <c r="AG2071" s="1">
        <v>238</v>
      </c>
      <c r="AH2071" s="1">
        <v>279.7</v>
      </c>
      <c r="AI2071" s="1">
        <v>297</v>
      </c>
      <c r="AJ2071" s="1">
        <v>284.10000000000002</v>
      </c>
      <c r="AK2071" s="1">
        <v>411.1</v>
      </c>
      <c r="AL2071" s="1">
        <v>470.9</v>
      </c>
      <c r="AM2071" s="1">
        <v>470.6</v>
      </c>
      <c r="AN2071" s="1">
        <v>463.4</v>
      </c>
      <c r="AO2071" s="3" t="str">
        <f xml:space="preserve"> IFERROR(Table1[[#This Row],[GP 2012]]/Table1[[#This Row],[Total Assets 2012]], "x")</f>
        <v>x</v>
      </c>
      <c r="AP2071" s="3" t="str">
        <f xml:space="preserve"> IFERROR(Table1[[#This Row],[GP 2013]]/Table1[[#This Row],[Total Assets 2013]], "x")</f>
        <v>x</v>
      </c>
      <c r="AQ2071" s="3">
        <f xml:space="preserve"> IFERROR(Table1[[#This Row],[GP 2014]]/Table1[[#This Row],[Total Assets 2014]], "x")</f>
        <v>-5.0942435048395313E-4</v>
      </c>
      <c r="AR2071" s="3">
        <f xml:space="preserve"> IFERROR(Table1[[#This Row],[GP 2015]]/Table1[[#This Row],[Total Assets 2015]], "x")</f>
        <v>-1.3489208633093524E-3</v>
      </c>
      <c r="AS2071" s="3" t="str">
        <f xml:space="preserve"> IFERROR(Table1[[#This Row],[GP 2016]]/Table1[[#This Row],[Total Assets 2016]], "x")</f>
        <v>x</v>
      </c>
      <c r="AT2071" s="3" t="str">
        <f xml:space="preserve"> IFERROR(Table1[[#This Row],[GP 2017]]/Table1[[#This Row],[Total Assets 2017]], "x")</f>
        <v>x</v>
      </c>
      <c r="AU2071" s="3" t="str">
        <f xml:space="preserve"> IFERROR(Table1[[#This Row],[GP 2018]]/Table1[[#This Row],[Total Assets 2018]], "x")</f>
        <v>x</v>
      </c>
      <c r="AV2071" s="3" t="str">
        <f xml:space="preserve"> IFERROR(Table1[[#This Row],[GP 2019]]/Table1[[#This Row],[Total Assets 2019]], "x")</f>
        <v>x</v>
      </c>
      <c r="AW2071" s="3" t="str">
        <f xml:space="preserve"> IFERROR(Table1[[#This Row],[GP 2020]]/Table1[[#This Row],[Total Assets 2020]], "x")</f>
        <v>x</v>
      </c>
      <c r="AX2071" s="3" t="str">
        <f xml:space="preserve"> IFERROR(Table1[[#This Row],[GP 2021]]/Table1[[#This Row],[Total Assets 2021]], "x")</f>
        <v>x</v>
      </c>
      <c r="AY2071" s="3" t="str">
        <f xml:space="preserve"> IFERROR(Table1[[#This Row],[GP TTM]]/Table1[[#This Row],[Total Assets TTM]], "x")</f>
        <v>x</v>
      </c>
      <c r="BA2071" s="3" t="str">
        <f xml:space="preserve"> IFERROR(ABS(Table1[[#This Row],[ROA 2013]]-Table1[[#This Row],[ROA 2012]]), "x")</f>
        <v>x</v>
      </c>
      <c r="BB2071" s="3" t="str">
        <f xml:space="preserve"> IFERROR(ABS(Table1[[#This Row],[ROA 2014]]-Table1[[#This Row],[ROA 2013]]), "x")</f>
        <v>x</v>
      </c>
      <c r="BC2071" s="3">
        <f xml:space="preserve"> IFERROR(ABS(Table1[[#This Row],[ROA 2015]]-Table1[[#This Row],[ROA 2014]]), "x")</f>
        <v>8.3949651282539924E-4</v>
      </c>
      <c r="BD2071" s="3" t="str">
        <f xml:space="preserve"> IFERROR(ABS(Table1[[#This Row],[ROA 2016]]-Table1[[#This Row],[ROA 2015]]), "x")</f>
        <v>x</v>
      </c>
      <c r="BE2071" s="3" t="str">
        <f xml:space="preserve"> IFERROR(ABS(Table1[[#This Row],[ROA 2017]]-Table1[[#This Row],[ROA 2016]]), "x")</f>
        <v>x</v>
      </c>
      <c r="BF2071" s="3" t="str">
        <f xml:space="preserve"> IFERROR(ABS(Table1[[#This Row],[ROA 2018]]-Table1[[#This Row],[ROA 2017]]), "x")</f>
        <v>x</v>
      </c>
      <c r="BG2071" s="3" t="str">
        <f xml:space="preserve"> IFERROR(ABS(Table1[[#This Row],[ROA 2019]]-Table1[[#This Row],[ROA 2018]]), "x")</f>
        <v>x</v>
      </c>
      <c r="BH2071" s="3" t="str">
        <f xml:space="preserve"> IFERROR(ABS(Table1[[#This Row],[ROA 2020]]-Table1[[#This Row],[ROA 2019]]), "x")</f>
        <v>x</v>
      </c>
      <c r="BI2071" s="3" t="str">
        <f xml:space="preserve"> IFERROR(ABS(Table1[[#This Row],[ROA 2021]]-Table1[[#This Row],[ROA 2020]]), "x")</f>
        <v>x</v>
      </c>
      <c r="BJ2071" s="3">
        <f xml:space="preserve"> IFERROR(AVERAGE(Table1[[#This Row],[ROA 2013-2012]:[ROA 2021-2020]]), "x")</f>
        <v>8.3949651282539924E-4</v>
      </c>
      <c r="BK2071" s="3">
        <f>IFERROR(AVERAGE(Table1[[#This Row],[ROA 2012]:[ROA 2021]]), "x")</f>
        <v>-9.2917260689665275E-4</v>
      </c>
      <c r="BN2071" s="1">
        <f>SUM(Table1[[#This Row],[B/M Rank]:[ROA Rank]])</f>
        <v>0</v>
      </c>
    </row>
    <row r="2072" spans="1:66" x14ac:dyDescent="0.25">
      <c r="A2072" s="1" t="s">
        <v>2313</v>
      </c>
      <c r="B2072" s="1" t="s">
        <v>357</v>
      </c>
      <c r="C2072" s="1" t="s">
        <v>356</v>
      </c>
      <c r="D2072" s="1" t="s">
        <v>142</v>
      </c>
      <c r="E2072" s="1" t="s">
        <v>108</v>
      </c>
      <c r="F2072" s="1">
        <v>1590</v>
      </c>
      <c r="G2072" s="19"/>
      <c r="H2072" s="19"/>
      <c r="I2072" s="19"/>
      <c r="J2072" s="19"/>
      <c r="K2072" s="1"/>
      <c r="L2072" s="19"/>
      <c r="M2072" s="1">
        <v>2012</v>
      </c>
      <c r="N2072" s="1">
        <v>180</v>
      </c>
      <c r="O2072" s="1">
        <v>191.4</v>
      </c>
      <c r="P2072" s="1">
        <v>226.1</v>
      </c>
      <c r="Q2072" s="1">
        <v>247</v>
      </c>
      <c r="R2072" s="1">
        <v>273.8</v>
      </c>
      <c r="S2072" s="1">
        <v>305.3</v>
      </c>
      <c r="T2072" s="1">
        <v>339.9</v>
      </c>
      <c r="U2072" s="1">
        <v>394.1</v>
      </c>
      <c r="V2072" s="1">
        <v>462.4</v>
      </c>
      <c r="W2072" s="1">
        <v>566.79999999999995</v>
      </c>
      <c r="X2072" s="1">
        <v>594.6</v>
      </c>
      <c r="Z2072" s="3">
        <f xml:space="preserve"> IFERROR(AVEDEV(Table1[[#This Row],[GP 2012]:[GP 2021]]) / Table1[[#This Row],[Avg GP]], "x")</f>
        <v>0.30656457888791261</v>
      </c>
      <c r="AA2072" s="2">
        <f xml:space="preserve"> IFERROR(AVERAGE(Table1[[#This Row],[GP 2012]:[GP 2021]]), "x")</f>
        <v>318.68</v>
      </c>
      <c r="AB2072" s="11">
        <f>Table1[Equity]/Table1[Market Capital]</f>
        <v>0.47251572327044022</v>
      </c>
      <c r="AC2072" s="1">
        <v>189.9</v>
      </c>
      <c r="AD2072" s="1">
        <v>232.9</v>
      </c>
      <c r="AE2072" s="1">
        <v>319.5</v>
      </c>
      <c r="AF2072" s="1">
        <v>418.5</v>
      </c>
      <c r="AG2072" s="1">
        <v>503.1</v>
      </c>
      <c r="AH2072" s="1">
        <v>749.6</v>
      </c>
      <c r="AI2072" s="15">
        <v>1055.7</v>
      </c>
      <c r="AJ2072" s="15">
        <v>1318.6</v>
      </c>
      <c r="AK2072" s="15">
        <v>1501.9</v>
      </c>
      <c r="AL2072" s="15">
        <v>2596.1999999999998</v>
      </c>
      <c r="AM2072" s="15">
        <v>2688.3</v>
      </c>
      <c r="AN2072" s="1">
        <v>751.3</v>
      </c>
      <c r="AO2072" s="3">
        <f xml:space="preserve"> IFERROR(Table1[[#This Row],[GP 2012]]/Table1[[#This Row],[Total Assets 2012]], "x")</f>
        <v>0.94786729857819907</v>
      </c>
      <c r="AP2072" s="3">
        <f xml:space="preserve"> IFERROR(Table1[[#This Row],[GP 2013]]/Table1[[#This Row],[Total Assets 2013]], "x")</f>
        <v>0.82181193645341344</v>
      </c>
      <c r="AQ2072" s="3">
        <f xml:space="preserve"> IFERROR(Table1[[#This Row],[GP 2014]]/Table1[[#This Row],[Total Assets 2014]], "x")</f>
        <v>0.70766823161189352</v>
      </c>
      <c r="AR2072" s="3">
        <f xml:space="preserve"> IFERROR(Table1[[#This Row],[GP 2015]]/Table1[[#This Row],[Total Assets 2015]], "x")</f>
        <v>0.59020310633213857</v>
      </c>
      <c r="AS2072" s="3">
        <f xml:space="preserve"> IFERROR(Table1[[#This Row],[GP 2016]]/Table1[[#This Row],[Total Assets 2016]], "x")</f>
        <v>0.54422580003975352</v>
      </c>
      <c r="AT2072" s="3">
        <f xml:space="preserve"> IFERROR(Table1[[#This Row],[GP 2017]]/Table1[[#This Row],[Total Assets 2017]], "x")</f>
        <v>0.40728388473852722</v>
      </c>
      <c r="AU2072" s="3">
        <f xml:space="preserve"> IFERROR(Table1[[#This Row],[GP 2018]]/Table1[[#This Row],[Total Assets 2018]], "x")</f>
        <v>0.32196646774651888</v>
      </c>
      <c r="AV2072" s="3">
        <f xml:space="preserve"> IFERROR(Table1[[#This Row],[GP 2019]]/Table1[[#This Row],[Total Assets 2019]], "x")</f>
        <v>0.29887759745184289</v>
      </c>
      <c r="AW2072" s="3">
        <f xml:space="preserve"> IFERROR(Table1[[#This Row],[GP 2020]]/Table1[[#This Row],[Total Assets 2020]], "x")</f>
        <v>0.30787668952659963</v>
      </c>
      <c r="AX2072" s="3">
        <f xml:space="preserve"> IFERROR(Table1[[#This Row],[GP 2021]]/Table1[[#This Row],[Total Assets 2021]], "x")</f>
        <v>0.21831908173484324</v>
      </c>
      <c r="AY2072" s="3">
        <f xml:space="preserve"> IFERROR(Table1[[#This Row],[GP TTM]]/Table1[[#This Row],[Total Assets TTM]], "x")</f>
        <v>0.22118067180002232</v>
      </c>
      <c r="BA2072" s="3">
        <f xml:space="preserve"> IFERROR(ABS(Table1[[#This Row],[ROA 2013]]-Table1[[#This Row],[ROA 2012]]), "x")</f>
        <v>0.12605536212478563</v>
      </c>
      <c r="BB2072" s="3">
        <f xml:space="preserve"> IFERROR(ABS(Table1[[#This Row],[ROA 2014]]-Table1[[#This Row],[ROA 2013]]), "x")</f>
        <v>0.11414370484151992</v>
      </c>
      <c r="BC2072" s="3">
        <f xml:space="preserve"> IFERROR(ABS(Table1[[#This Row],[ROA 2015]]-Table1[[#This Row],[ROA 2014]]), "x")</f>
        <v>0.11746512527975494</v>
      </c>
      <c r="BD2072" s="3">
        <f xml:space="preserve"> IFERROR(ABS(Table1[[#This Row],[ROA 2016]]-Table1[[#This Row],[ROA 2015]]), "x")</f>
        <v>4.5977306292385056E-2</v>
      </c>
      <c r="BE2072" s="3">
        <f xml:space="preserve"> IFERROR(ABS(Table1[[#This Row],[ROA 2017]]-Table1[[#This Row],[ROA 2016]]), "x")</f>
        <v>0.13694191530122629</v>
      </c>
      <c r="BF2072" s="3">
        <f xml:space="preserve"> IFERROR(ABS(Table1[[#This Row],[ROA 2018]]-Table1[[#This Row],[ROA 2017]]), "x")</f>
        <v>8.5317416992008344E-2</v>
      </c>
      <c r="BG2072" s="3">
        <f xml:space="preserve"> IFERROR(ABS(Table1[[#This Row],[ROA 2019]]-Table1[[#This Row],[ROA 2018]]), "x")</f>
        <v>2.3088870294675989E-2</v>
      </c>
      <c r="BH2072" s="3">
        <f xml:space="preserve"> IFERROR(ABS(Table1[[#This Row],[ROA 2020]]-Table1[[#This Row],[ROA 2019]]), "x")</f>
        <v>8.9990920747567427E-3</v>
      </c>
      <c r="BI2072" s="3">
        <f xml:space="preserve"> IFERROR(ABS(Table1[[#This Row],[ROA 2021]]-Table1[[#This Row],[ROA 2020]]), "x")</f>
        <v>8.9557607791756394E-2</v>
      </c>
      <c r="BJ2072" s="3">
        <f xml:space="preserve"> IFERROR(AVERAGE(Table1[[#This Row],[ROA 2013-2012]:[ROA 2021-2020]]), "x")</f>
        <v>8.3060711221429939E-2</v>
      </c>
      <c r="BK2072" s="3">
        <f>IFERROR(AVERAGE(Table1[[#This Row],[ROA 2012]:[ROA 2021]]), "x")</f>
        <v>0.51661000942137292</v>
      </c>
      <c r="BN2072" s="1">
        <f>SUM(Table1[[#This Row],[B/M Rank]:[ROA Rank]])</f>
        <v>0</v>
      </c>
    </row>
    <row r="2073" spans="1:66" x14ac:dyDescent="0.25">
      <c r="A2073" s="1" t="s">
        <v>4199</v>
      </c>
      <c r="B2073" s="1" t="s">
        <v>1903</v>
      </c>
      <c r="C2073" s="1" t="s">
        <v>1889</v>
      </c>
      <c r="D2073" s="1" t="s">
        <v>330</v>
      </c>
      <c r="E2073" s="1" t="s">
        <v>108</v>
      </c>
      <c r="F2073" s="1">
        <v>1600</v>
      </c>
      <c r="G2073" s="19"/>
      <c r="H2073" s="19"/>
      <c r="I2073" s="19"/>
      <c r="J2073" s="19"/>
      <c r="K2073" s="1"/>
      <c r="L2073" s="19"/>
      <c r="M2073" s="1">
        <v>2012</v>
      </c>
      <c r="N2073" s="1">
        <v>99.7</v>
      </c>
      <c r="O2073" s="1">
        <v>128.80000000000001</v>
      </c>
      <c r="P2073" s="1">
        <v>154.69999999999999</v>
      </c>
      <c r="Q2073" s="1">
        <v>190.6</v>
      </c>
      <c r="R2073" s="1">
        <v>211.1</v>
      </c>
      <c r="S2073" s="1">
        <v>225</v>
      </c>
      <c r="T2073" s="1">
        <v>239.4</v>
      </c>
      <c r="U2073" s="1">
        <v>267.10000000000002</v>
      </c>
      <c r="V2073" s="1">
        <v>358.6</v>
      </c>
      <c r="W2073" s="1">
        <v>337.6</v>
      </c>
      <c r="X2073" s="1">
        <v>317.2</v>
      </c>
      <c r="Z2073" s="3">
        <f xml:space="preserve"> IFERROR(AVEDEV(Table1[[#This Row],[GP 2012]:[GP 2021]]) / Table1[[#This Row],[Avg GP]], "x")</f>
        <v>0.29051794269185577</v>
      </c>
      <c r="AA2073" s="2">
        <f xml:space="preserve"> IFERROR(AVERAGE(Table1[[#This Row],[GP 2012]:[GP 2021]]), "x")</f>
        <v>221.26</v>
      </c>
      <c r="AB2073" s="11">
        <f>Table1[Equity]/Table1[Market Capital]</f>
        <v>0.2945625</v>
      </c>
      <c r="AC2073" s="1">
        <v>239.7</v>
      </c>
      <c r="AD2073" s="1">
        <v>278</v>
      </c>
      <c r="AE2073" s="1">
        <v>327.8</v>
      </c>
      <c r="AF2073" s="1">
        <v>376</v>
      </c>
      <c r="AG2073" s="1">
        <v>419.2</v>
      </c>
      <c r="AH2073" s="1">
        <v>461.8</v>
      </c>
      <c r="AI2073" s="1">
        <v>495.2</v>
      </c>
      <c r="AJ2073" s="1">
        <v>590.6</v>
      </c>
      <c r="AK2073" s="1">
        <v>763.6</v>
      </c>
      <c r="AL2073" s="1">
        <v>674.6</v>
      </c>
      <c r="AM2073" s="1">
        <v>688.9</v>
      </c>
      <c r="AN2073" s="1">
        <v>471.3</v>
      </c>
      <c r="AO2073" s="3">
        <f xml:space="preserve"> IFERROR(Table1[[#This Row],[GP 2012]]/Table1[[#This Row],[Total Assets 2012]], "x")</f>
        <v>0.41593658740091782</v>
      </c>
      <c r="AP2073" s="3">
        <f xml:space="preserve"> IFERROR(Table1[[#This Row],[GP 2013]]/Table1[[#This Row],[Total Assets 2013]], "x")</f>
        <v>0.46330935251798566</v>
      </c>
      <c r="AQ2073" s="3">
        <f xml:space="preserve"> IFERROR(Table1[[#This Row],[GP 2014]]/Table1[[#This Row],[Total Assets 2014]], "x")</f>
        <v>0.47193410616229403</v>
      </c>
      <c r="AR2073" s="3">
        <f xml:space="preserve"> IFERROR(Table1[[#This Row],[GP 2015]]/Table1[[#This Row],[Total Assets 2015]], "x")</f>
        <v>0.50691489361702124</v>
      </c>
      <c r="AS2073" s="3">
        <f xml:space="preserve"> IFERROR(Table1[[#This Row],[GP 2016]]/Table1[[#This Row],[Total Assets 2016]], "x")</f>
        <v>0.50357824427480913</v>
      </c>
      <c r="AT2073" s="3">
        <f xml:space="preserve"> IFERROR(Table1[[#This Row],[GP 2017]]/Table1[[#This Row],[Total Assets 2017]], "x")</f>
        <v>0.48722390645300995</v>
      </c>
      <c r="AU2073" s="3">
        <f xml:space="preserve"> IFERROR(Table1[[#This Row],[GP 2018]]/Table1[[#This Row],[Total Assets 2018]], "x")</f>
        <v>0.4834410339256866</v>
      </c>
      <c r="AV2073" s="3">
        <f xml:space="preserve"> IFERROR(Table1[[#This Row],[GP 2019]]/Table1[[#This Row],[Total Assets 2019]], "x")</f>
        <v>0.45225194717236711</v>
      </c>
      <c r="AW2073" s="3">
        <f xml:space="preserve"> IFERROR(Table1[[#This Row],[GP 2020]]/Table1[[#This Row],[Total Assets 2020]], "x")</f>
        <v>0.46961760083813514</v>
      </c>
      <c r="AX2073" s="3">
        <f xml:space="preserve"> IFERROR(Table1[[#This Row],[GP 2021]]/Table1[[#This Row],[Total Assets 2021]], "x")</f>
        <v>0.50044470797509633</v>
      </c>
      <c r="AY2073" s="3">
        <f xml:space="preserve"> IFERROR(Table1[[#This Row],[GP TTM]]/Table1[[#This Row],[Total Assets TTM]], "x")</f>
        <v>0.46044418638409057</v>
      </c>
      <c r="BA2073" s="3">
        <f xml:space="preserve"> IFERROR(ABS(Table1[[#This Row],[ROA 2013]]-Table1[[#This Row],[ROA 2012]]), "x")</f>
        <v>4.7372765117067839E-2</v>
      </c>
      <c r="BB2073" s="3">
        <f xml:space="preserve"> IFERROR(ABS(Table1[[#This Row],[ROA 2014]]-Table1[[#This Row],[ROA 2013]]), "x")</f>
        <v>8.6247536443083694E-3</v>
      </c>
      <c r="BC2073" s="3">
        <f xml:space="preserve"> IFERROR(ABS(Table1[[#This Row],[ROA 2015]]-Table1[[#This Row],[ROA 2014]]), "x")</f>
        <v>3.4980787454727214E-2</v>
      </c>
      <c r="BD2073" s="3">
        <f xml:space="preserve"> IFERROR(ABS(Table1[[#This Row],[ROA 2016]]-Table1[[#This Row],[ROA 2015]]), "x")</f>
        <v>3.3366493422121168E-3</v>
      </c>
      <c r="BE2073" s="3">
        <f xml:space="preserve"> IFERROR(ABS(Table1[[#This Row],[ROA 2017]]-Table1[[#This Row],[ROA 2016]]), "x")</f>
        <v>1.6354337821799181E-2</v>
      </c>
      <c r="BF2073" s="3">
        <f xml:space="preserve"> IFERROR(ABS(Table1[[#This Row],[ROA 2018]]-Table1[[#This Row],[ROA 2017]]), "x")</f>
        <v>3.7828725273233443E-3</v>
      </c>
      <c r="BG2073" s="3">
        <f xml:space="preserve"> IFERROR(ABS(Table1[[#This Row],[ROA 2019]]-Table1[[#This Row],[ROA 2018]]), "x")</f>
        <v>3.1189086753319495E-2</v>
      </c>
      <c r="BH2073" s="3">
        <f xml:space="preserve"> IFERROR(ABS(Table1[[#This Row],[ROA 2020]]-Table1[[#This Row],[ROA 2019]]), "x")</f>
        <v>1.7365653665768033E-2</v>
      </c>
      <c r="BI2073" s="3">
        <f xml:space="preserve"> IFERROR(ABS(Table1[[#This Row],[ROA 2021]]-Table1[[#This Row],[ROA 2020]]), "x")</f>
        <v>3.0827107136961185E-2</v>
      </c>
      <c r="BJ2073" s="3">
        <f xml:space="preserve"> IFERROR(AVERAGE(Table1[[#This Row],[ROA 2013-2012]:[ROA 2021-2020]]), "x")</f>
        <v>2.1537112607054085E-2</v>
      </c>
      <c r="BK2073" s="3">
        <f>IFERROR(AVERAGE(Table1[[#This Row],[ROA 2012]:[ROA 2021]]), "x")</f>
        <v>0.47546523803373225</v>
      </c>
      <c r="BN2073" s="1">
        <f>SUM(Table1[[#This Row],[B/M Rank]:[ROA Rank]])</f>
        <v>0</v>
      </c>
    </row>
    <row r="2074" spans="1:66" x14ac:dyDescent="0.25">
      <c r="A2074" s="1" t="s">
        <v>4342</v>
      </c>
      <c r="B2074" s="1" t="s">
        <v>4779</v>
      </c>
      <c r="C2074" s="1" t="s">
        <v>2040</v>
      </c>
      <c r="D2074" s="1" t="s">
        <v>107</v>
      </c>
      <c r="E2074" s="1" t="s">
        <v>108</v>
      </c>
      <c r="F2074" s="1">
        <v>1610</v>
      </c>
      <c r="G2074" s="19"/>
      <c r="H2074" s="19"/>
      <c r="I2074" s="19"/>
      <c r="J2074" s="19"/>
      <c r="K2074" s="1"/>
      <c r="L2074" s="19"/>
      <c r="M2074" s="1">
        <v>2012</v>
      </c>
      <c r="N2074" s="1">
        <v>513.5</v>
      </c>
      <c r="O2074" s="1">
        <v>552.9</v>
      </c>
      <c r="P2074" s="1">
        <v>706.7</v>
      </c>
      <c r="Q2074" s="1">
        <v>475.5</v>
      </c>
      <c r="R2074" s="1">
        <v>491.6</v>
      </c>
      <c r="S2074" s="1">
        <v>651.9</v>
      </c>
      <c r="T2074" s="1">
        <v>870.9</v>
      </c>
      <c r="U2074" s="1">
        <v>625.5</v>
      </c>
      <c r="V2074" s="1">
        <v>505.5</v>
      </c>
      <c r="W2074" s="15">
        <v>1197.8</v>
      </c>
      <c r="X2074" s="15">
        <v>1231.8</v>
      </c>
      <c r="Z2074" s="3">
        <f xml:space="preserve"> IFERROR(AVEDEV(Table1[[#This Row],[GP 2012]:[GP 2021]]) / Table1[[#This Row],[Avg GP]], "x")</f>
        <v>0.24207651931187235</v>
      </c>
      <c r="AA2074" s="2">
        <f xml:space="preserve"> IFERROR(AVERAGE(Table1[[#This Row],[GP 2012]:[GP 2021]]), "x")</f>
        <v>659.18000000000006</v>
      </c>
      <c r="AB2074" s="11">
        <f>Table1[Equity]/Table1[Market Capital]</f>
        <v>0.8212422360248447</v>
      </c>
      <c r="AC2074" s="15">
        <v>1795.1</v>
      </c>
      <c r="AD2074" s="15">
        <v>1817.8</v>
      </c>
      <c r="AE2074" s="15">
        <v>2042.8</v>
      </c>
      <c r="AF2074" s="15">
        <v>1607</v>
      </c>
      <c r="AG2074" s="15">
        <v>1508.5</v>
      </c>
      <c r="AH2074" s="15">
        <v>1759.1</v>
      </c>
      <c r="AI2074" s="15">
        <v>2130.4</v>
      </c>
      <c r="AJ2074" s="15">
        <v>1924.9</v>
      </c>
      <c r="AK2074" s="15">
        <v>1596.3</v>
      </c>
      <c r="AL2074" s="15">
        <v>2314.5</v>
      </c>
      <c r="AM2074" s="15">
        <v>2353.6999999999998</v>
      </c>
      <c r="AN2074" s="15">
        <v>1322.2</v>
      </c>
      <c r="AO2074" s="3">
        <f xml:space="preserve"> IFERROR(Table1[[#This Row],[GP 2012]]/Table1[[#This Row],[Total Assets 2012]], "x")</f>
        <v>0.28605648710378251</v>
      </c>
      <c r="AP2074" s="3">
        <f xml:space="preserve"> IFERROR(Table1[[#This Row],[GP 2013]]/Table1[[#This Row],[Total Assets 2013]], "x")</f>
        <v>0.3041588733634063</v>
      </c>
      <c r="AQ2074" s="3">
        <f xml:space="preserve"> IFERROR(Table1[[#This Row],[GP 2014]]/Table1[[#This Row],[Total Assets 2014]], "x")</f>
        <v>0.34594673976894463</v>
      </c>
      <c r="AR2074" s="3">
        <f xml:space="preserve"> IFERROR(Table1[[#This Row],[GP 2015]]/Table1[[#This Row],[Total Assets 2015]], "x")</f>
        <v>0.2958929682638457</v>
      </c>
      <c r="AS2074" s="3">
        <f xml:space="preserve"> IFERROR(Table1[[#This Row],[GP 2016]]/Table1[[#This Row],[Total Assets 2016]], "x")</f>
        <v>0.32588664235996023</v>
      </c>
      <c r="AT2074" s="3">
        <f xml:space="preserve"> IFERROR(Table1[[#This Row],[GP 2017]]/Table1[[#This Row],[Total Assets 2017]], "x")</f>
        <v>0.37058723210732764</v>
      </c>
      <c r="AU2074" s="3">
        <f xml:space="preserve"> IFERROR(Table1[[#This Row],[GP 2018]]/Table1[[#This Row],[Total Assets 2018]], "x")</f>
        <v>0.40879647014645132</v>
      </c>
      <c r="AV2074" s="3">
        <f xml:space="preserve"> IFERROR(Table1[[#This Row],[GP 2019]]/Table1[[#This Row],[Total Assets 2019]], "x")</f>
        <v>0.32495194555561324</v>
      </c>
      <c r="AW2074" s="3">
        <f xml:space="preserve"> IFERROR(Table1[[#This Row],[GP 2020]]/Table1[[#This Row],[Total Assets 2020]], "x")</f>
        <v>0.31666979890997932</v>
      </c>
      <c r="AX2074" s="3">
        <f xml:space="preserve"> IFERROR(Table1[[#This Row],[GP 2021]]/Table1[[#This Row],[Total Assets 2021]], "x")</f>
        <v>0.51751998271764954</v>
      </c>
      <c r="AY2074" s="3">
        <f xml:space="preserve"> IFERROR(Table1[[#This Row],[GP TTM]]/Table1[[#This Row],[Total Assets TTM]], "x")</f>
        <v>0.52334622084377791</v>
      </c>
      <c r="BA2074" s="3">
        <f xml:space="preserve"> IFERROR(ABS(Table1[[#This Row],[ROA 2013]]-Table1[[#This Row],[ROA 2012]]), "x")</f>
        <v>1.8102386259623793E-2</v>
      </c>
      <c r="BB2074" s="3">
        <f xml:space="preserve"> IFERROR(ABS(Table1[[#This Row],[ROA 2014]]-Table1[[#This Row],[ROA 2013]]), "x")</f>
        <v>4.1787866405538332E-2</v>
      </c>
      <c r="BC2074" s="3">
        <f xml:space="preserve"> IFERROR(ABS(Table1[[#This Row],[ROA 2015]]-Table1[[#This Row],[ROA 2014]]), "x")</f>
        <v>5.0053771505098932E-2</v>
      </c>
      <c r="BD2074" s="3">
        <f xml:space="preserve"> IFERROR(ABS(Table1[[#This Row],[ROA 2016]]-Table1[[#This Row],[ROA 2015]]), "x")</f>
        <v>2.9993674096114531E-2</v>
      </c>
      <c r="BE2074" s="3">
        <f xml:space="preserve"> IFERROR(ABS(Table1[[#This Row],[ROA 2017]]-Table1[[#This Row],[ROA 2016]]), "x")</f>
        <v>4.4700589747367403E-2</v>
      </c>
      <c r="BF2074" s="3">
        <f xml:space="preserve"> IFERROR(ABS(Table1[[#This Row],[ROA 2018]]-Table1[[#This Row],[ROA 2017]]), "x")</f>
        <v>3.8209238039123683E-2</v>
      </c>
      <c r="BG2074" s="3">
        <f xml:space="preserve"> IFERROR(ABS(Table1[[#This Row],[ROA 2019]]-Table1[[#This Row],[ROA 2018]]), "x")</f>
        <v>8.3844524590838077E-2</v>
      </c>
      <c r="BH2074" s="3">
        <f xml:space="preserve"> IFERROR(ABS(Table1[[#This Row],[ROA 2020]]-Table1[[#This Row],[ROA 2019]]), "x")</f>
        <v>8.2821466456339254E-3</v>
      </c>
      <c r="BI2074" s="3">
        <f xml:space="preserve"> IFERROR(ABS(Table1[[#This Row],[ROA 2021]]-Table1[[#This Row],[ROA 2020]]), "x")</f>
        <v>0.20085018380767022</v>
      </c>
      <c r="BJ2074" s="3">
        <f xml:space="preserve"> IFERROR(AVERAGE(Table1[[#This Row],[ROA 2013-2012]:[ROA 2021-2020]]), "x")</f>
        <v>5.7313820121889875E-2</v>
      </c>
      <c r="BK2074" s="3">
        <f>IFERROR(AVERAGE(Table1[[#This Row],[ROA 2012]:[ROA 2021]]), "x")</f>
        <v>0.34964671402969605</v>
      </c>
      <c r="BN2074" s="1">
        <f>SUM(Table1[[#This Row],[B/M Rank]:[ROA Rank]])</f>
        <v>0</v>
      </c>
    </row>
    <row r="2075" spans="1:66" x14ac:dyDescent="0.25">
      <c r="A2075" s="1" t="s">
        <v>2792</v>
      </c>
      <c r="B2075" s="1" t="s">
        <v>824</v>
      </c>
      <c r="C2075" s="1" t="s">
        <v>4417</v>
      </c>
      <c r="D2075" s="1" t="s">
        <v>268</v>
      </c>
      <c r="E2075" s="1" t="s">
        <v>108</v>
      </c>
      <c r="F2075" s="1">
        <v>1640</v>
      </c>
      <c r="G2075" s="19"/>
      <c r="H2075" s="19"/>
      <c r="I2075" s="19"/>
      <c r="J2075" s="19"/>
      <c r="K2075" s="1"/>
      <c r="L2075" s="19"/>
      <c r="M2075" s="1">
        <v>2012</v>
      </c>
      <c r="N2075" s="1">
        <v>717.3</v>
      </c>
      <c r="O2075" s="1">
        <v>682.1</v>
      </c>
      <c r="P2075" s="1">
        <v>632.5</v>
      </c>
      <c r="Q2075" s="1">
        <v>284</v>
      </c>
      <c r="R2075" s="1">
        <v>298</v>
      </c>
      <c r="S2075" s="1">
        <v>243.1</v>
      </c>
      <c r="T2075" s="1">
        <v>236.2</v>
      </c>
      <c r="U2075" s="1">
        <v>344.9</v>
      </c>
      <c r="V2075" s="1">
        <v>726.5</v>
      </c>
      <c r="W2075" s="1">
        <v>601.6</v>
      </c>
      <c r="X2075" s="1">
        <v>549.70000000000005</v>
      </c>
      <c r="Z2075" s="3">
        <f xml:space="preserve"> IFERROR(AVEDEV(Table1[[#This Row],[GP 2012]:[GP 2021]]) / Table1[[#This Row],[Avg GP]], "x")</f>
        <v>0.40992824472325956</v>
      </c>
      <c r="AA2075" s="2">
        <f xml:space="preserve"> IFERROR(AVERAGE(Table1[[#This Row],[GP 2012]:[GP 2021]]), "x")</f>
        <v>476.62000000000006</v>
      </c>
      <c r="AB2075" s="11">
        <f>Table1[Equity]/Table1[Market Capital]</f>
        <v>2.4828048780487806</v>
      </c>
      <c r="AC2075" s="15">
        <v>7902.4</v>
      </c>
      <c r="AD2075" s="15">
        <v>7686.4</v>
      </c>
      <c r="AE2075" s="15">
        <v>8562.4</v>
      </c>
      <c r="AF2075" s="15">
        <v>7582.4</v>
      </c>
      <c r="AG2075" s="15">
        <v>6442.7</v>
      </c>
      <c r="AH2075" s="15">
        <v>6399.5</v>
      </c>
      <c r="AI2075" s="15">
        <v>6318.4</v>
      </c>
      <c r="AJ2075" s="15">
        <v>6036.6</v>
      </c>
      <c r="AK2075" s="15">
        <v>6273.7</v>
      </c>
      <c r="AL2075" s="15">
        <v>6235.1</v>
      </c>
      <c r="AM2075" s="15">
        <v>5640.2</v>
      </c>
      <c r="AN2075" s="15">
        <v>4071.8</v>
      </c>
      <c r="AO2075" s="3">
        <f xml:space="preserve"> IFERROR(Table1[[#This Row],[GP 2012]]/Table1[[#This Row],[Total Assets 2012]], "x")</f>
        <v>9.0769892690828108E-2</v>
      </c>
      <c r="AP2075" s="3">
        <f xml:space="preserve"> IFERROR(Table1[[#This Row],[GP 2013]]/Table1[[#This Row],[Total Assets 2013]], "x")</f>
        <v>8.8741153205661949E-2</v>
      </c>
      <c r="AQ2075" s="3">
        <f xml:space="preserve"> IFERROR(Table1[[#This Row],[GP 2014]]/Table1[[#This Row],[Total Assets 2014]], "x")</f>
        <v>7.3869475847893121E-2</v>
      </c>
      <c r="AR2075" s="3">
        <f xml:space="preserve"> IFERROR(Table1[[#This Row],[GP 2015]]/Table1[[#This Row],[Total Assets 2015]], "x")</f>
        <v>3.7455159316311458E-2</v>
      </c>
      <c r="AS2075" s="3">
        <f xml:space="preserve"> IFERROR(Table1[[#This Row],[GP 2016]]/Table1[[#This Row],[Total Assets 2016]], "x")</f>
        <v>4.6253899762521929E-2</v>
      </c>
      <c r="AT2075" s="3">
        <f xml:space="preserve"> IFERROR(Table1[[#This Row],[GP 2017]]/Table1[[#This Row],[Total Assets 2017]], "x")</f>
        <v>3.7987342761153217E-2</v>
      </c>
      <c r="AU2075" s="3">
        <f xml:space="preserve"> IFERROR(Table1[[#This Row],[GP 2018]]/Table1[[#This Row],[Total Assets 2018]], "x")</f>
        <v>3.7382881742213221E-2</v>
      </c>
      <c r="AV2075" s="3">
        <f xml:space="preserve"> IFERROR(Table1[[#This Row],[GP 2019]]/Table1[[#This Row],[Total Assets 2019]], "x")</f>
        <v>5.7134810986316793E-2</v>
      </c>
      <c r="AW2075" s="3">
        <f xml:space="preserve"> IFERROR(Table1[[#This Row],[GP 2020]]/Table1[[#This Row],[Total Assets 2020]], "x")</f>
        <v>0.11580088305146884</v>
      </c>
      <c r="AX2075" s="3">
        <f xml:space="preserve"> IFERROR(Table1[[#This Row],[GP 2021]]/Table1[[#This Row],[Total Assets 2021]], "x")</f>
        <v>9.6486022678064498E-2</v>
      </c>
      <c r="AY2075" s="3">
        <f xml:space="preserve"> IFERROR(Table1[[#This Row],[GP TTM]]/Table1[[#This Row],[Total Assets TTM]], "x")</f>
        <v>9.746108294032127E-2</v>
      </c>
      <c r="BA2075" s="3">
        <f xml:space="preserve"> IFERROR(ABS(Table1[[#This Row],[ROA 2013]]-Table1[[#This Row],[ROA 2012]]), "x")</f>
        <v>2.0287394851661589E-3</v>
      </c>
      <c r="BB2075" s="3">
        <f xml:space="preserve"> IFERROR(ABS(Table1[[#This Row],[ROA 2014]]-Table1[[#This Row],[ROA 2013]]), "x")</f>
        <v>1.4871677357768828E-2</v>
      </c>
      <c r="BC2075" s="3">
        <f xml:space="preserve"> IFERROR(ABS(Table1[[#This Row],[ROA 2015]]-Table1[[#This Row],[ROA 2014]]), "x")</f>
        <v>3.6414316531581663E-2</v>
      </c>
      <c r="BD2075" s="3">
        <f xml:space="preserve"> IFERROR(ABS(Table1[[#This Row],[ROA 2016]]-Table1[[#This Row],[ROA 2015]]), "x")</f>
        <v>8.7987404462104707E-3</v>
      </c>
      <c r="BE2075" s="3">
        <f xml:space="preserve"> IFERROR(ABS(Table1[[#This Row],[ROA 2017]]-Table1[[#This Row],[ROA 2016]]), "x")</f>
        <v>8.2665570013687115E-3</v>
      </c>
      <c r="BF2075" s="3">
        <f xml:space="preserve"> IFERROR(ABS(Table1[[#This Row],[ROA 2018]]-Table1[[#This Row],[ROA 2017]]), "x")</f>
        <v>6.0446101893999599E-4</v>
      </c>
      <c r="BG2075" s="3">
        <f xml:space="preserve"> IFERROR(ABS(Table1[[#This Row],[ROA 2019]]-Table1[[#This Row],[ROA 2018]]), "x")</f>
        <v>1.9751929244103572E-2</v>
      </c>
      <c r="BH2075" s="3">
        <f xml:space="preserve"> IFERROR(ABS(Table1[[#This Row],[ROA 2020]]-Table1[[#This Row],[ROA 2019]]), "x")</f>
        <v>5.8666072065152043E-2</v>
      </c>
      <c r="BI2075" s="3">
        <f xml:space="preserve"> IFERROR(ABS(Table1[[#This Row],[ROA 2021]]-Table1[[#This Row],[ROA 2020]]), "x")</f>
        <v>1.9314860373404338E-2</v>
      </c>
      <c r="BJ2075" s="3">
        <f xml:space="preserve"> IFERROR(AVERAGE(Table1[[#This Row],[ROA 2013-2012]:[ROA 2021-2020]]), "x")</f>
        <v>1.8746372613743973E-2</v>
      </c>
      <c r="BK2075" s="3">
        <f>IFERROR(AVERAGE(Table1[[#This Row],[ROA 2012]:[ROA 2021]]), "x")</f>
        <v>6.8188152204243319E-2</v>
      </c>
      <c r="BN2075" s="1">
        <f>SUM(Table1[[#This Row],[B/M Rank]:[ROA Rank]])</f>
        <v>0</v>
      </c>
    </row>
    <row r="2076" spans="1:66" x14ac:dyDescent="0.25">
      <c r="A2076" s="1" t="s">
        <v>3799</v>
      </c>
      <c r="B2076" s="1" t="s">
        <v>1520</v>
      </c>
      <c r="C2076" s="1" t="s">
        <v>1499</v>
      </c>
      <c r="D2076" s="1" t="s">
        <v>440</v>
      </c>
      <c r="E2076" s="1" t="s">
        <v>108</v>
      </c>
      <c r="F2076" s="1">
        <v>1650</v>
      </c>
      <c r="G2076" s="19"/>
      <c r="H2076" s="19"/>
      <c r="I2076" s="19"/>
      <c r="J2076" s="19"/>
      <c r="K2076" s="1"/>
      <c r="L2076" s="19"/>
      <c r="M2076" s="1">
        <v>2012</v>
      </c>
      <c r="N2076" s="1">
        <v>145.6</v>
      </c>
      <c r="O2076" s="1">
        <v>112</v>
      </c>
      <c r="P2076" s="1">
        <v>190.2</v>
      </c>
      <c r="Q2076" s="1">
        <v>108.1</v>
      </c>
      <c r="R2076" s="1">
        <v>129.69999999999999</v>
      </c>
      <c r="S2076" s="1">
        <v>169.5</v>
      </c>
      <c r="T2076" s="1">
        <v>142.80000000000001</v>
      </c>
      <c r="U2076" s="1">
        <v>156.5</v>
      </c>
      <c r="V2076" s="1">
        <v>138.80000000000001</v>
      </c>
      <c r="W2076" s="1">
        <v>349.2</v>
      </c>
      <c r="X2076" s="1">
        <v>410.6</v>
      </c>
      <c r="Z2076" s="3">
        <f xml:space="preserve"> IFERROR(AVEDEV(Table1[[#This Row],[GP 2012]:[GP 2021]]) / Table1[[#This Row],[Avg GP]], "x")</f>
        <v>0.26324890404286405</v>
      </c>
      <c r="AA2076" s="2">
        <f xml:space="preserve"> IFERROR(AVERAGE(Table1[[#This Row],[GP 2012]:[GP 2021]]), "x")</f>
        <v>164.23999999999998</v>
      </c>
      <c r="AB2076" s="11">
        <f>Table1[Equity]/Table1[Market Capital]</f>
        <v>0.89793939393939393</v>
      </c>
      <c r="AC2076" s="15">
        <v>1913.8</v>
      </c>
      <c r="AD2076" s="15">
        <v>1765.2</v>
      </c>
      <c r="AE2076" s="15">
        <v>1454.8</v>
      </c>
      <c r="AF2076" s="15">
        <v>1517.4</v>
      </c>
      <c r="AG2076" s="15">
        <v>1496.5</v>
      </c>
      <c r="AH2076" s="15">
        <v>1691.2</v>
      </c>
      <c r="AI2076" s="15">
        <v>1771.2</v>
      </c>
      <c r="AJ2076" s="15">
        <v>1818.5</v>
      </c>
      <c r="AK2076" s="15">
        <v>1533.7</v>
      </c>
      <c r="AL2076" s="15">
        <v>1995</v>
      </c>
      <c r="AM2076" s="15">
        <v>2042</v>
      </c>
      <c r="AN2076" s="15">
        <v>1481.6</v>
      </c>
      <c r="AO2076" s="3">
        <f xml:space="preserve"> IFERROR(Table1[[#This Row],[GP 2012]]/Table1[[#This Row],[Total Assets 2012]], "x")</f>
        <v>7.6079005120702273E-2</v>
      </c>
      <c r="AP2076" s="3">
        <f xml:space="preserve"> IFERROR(Table1[[#This Row],[GP 2013]]/Table1[[#This Row],[Total Assets 2013]], "x")</f>
        <v>6.3448900974393832E-2</v>
      </c>
      <c r="AQ2076" s="3">
        <f xml:space="preserve"> IFERROR(Table1[[#This Row],[GP 2014]]/Table1[[#This Row],[Total Assets 2014]], "x")</f>
        <v>0.13073962056640087</v>
      </c>
      <c r="AR2076" s="3">
        <f xml:space="preserve"> IFERROR(Table1[[#This Row],[GP 2015]]/Table1[[#This Row],[Total Assets 2015]], "x")</f>
        <v>7.12402794253328E-2</v>
      </c>
      <c r="AS2076" s="3">
        <f xml:space="preserve"> IFERROR(Table1[[#This Row],[GP 2016]]/Table1[[#This Row],[Total Assets 2016]], "x")</f>
        <v>8.6668894086201126E-2</v>
      </c>
      <c r="AT2076" s="3">
        <f xml:space="preserve"> IFERROR(Table1[[#This Row],[GP 2017]]/Table1[[#This Row],[Total Assets 2017]], "x")</f>
        <v>0.10022469252601703</v>
      </c>
      <c r="AU2076" s="3">
        <f xml:space="preserve"> IFERROR(Table1[[#This Row],[GP 2018]]/Table1[[#This Row],[Total Assets 2018]], "x")</f>
        <v>8.0623306233062339E-2</v>
      </c>
      <c r="AV2076" s="3">
        <f xml:space="preserve"> IFERROR(Table1[[#This Row],[GP 2019]]/Table1[[#This Row],[Total Assets 2019]], "x")</f>
        <v>8.6059939510585645E-2</v>
      </c>
      <c r="AW2076" s="3">
        <f xml:space="preserve"> IFERROR(Table1[[#This Row],[GP 2020]]/Table1[[#This Row],[Total Assets 2020]], "x")</f>
        <v>9.0500097802699353E-2</v>
      </c>
      <c r="AX2076" s="3">
        <f xml:space="preserve"> IFERROR(Table1[[#This Row],[GP 2021]]/Table1[[#This Row],[Total Assets 2021]], "x")</f>
        <v>0.17503759398496241</v>
      </c>
      <c r="AY2076" s="3">
        <f xml:space="preserve"> IFERROR(Table1[[#This Row],[GP TTM]]/Table1[[#This Row],[Total Assets TTM]], "x")</f>
        <v>0.20107737512242901</v>
      </c>
      <c r="BA2076" s="3">
        <f xml:space="preserve"> IFERROR(ABS(Table1[[#This Row],[ROA 2013]]-Table1[[#This Row],[ROA 2012]]), "x")</f>
        <v>1.2630104146308441E-2</v>
      </c>
      <c r="BB2076" s="3">
        <f xml:space="preserve"> IFERROR(ABS(Table1[[#This Row],[ROA 2014]]-Table1[[#This Row],[ROA 2013]]), "x")</f>
        <v>6.7290719592007039E-2</v>
      </c>
      <c r="BC2076" s="3">
        <f xml:space="preserve"> IFERROR(ABS(Table1[[#This Row],[ROA 2015]]-Table1[[#This Row],[ROA 2014]]), "x")</f>
        <v>5.9499341141068071E-2</v>
      </c>
      <c r="BD2076" s="3">
        <f xml:space="preserve"> IFERROR(ABS(Table1[[#This Row],[ROA 2016]]-Table1[[#This Row],[ROA 2015]]), "x")</f>
        <v>1.5428614660868326E-2</v>
      </c>
      <c r="BE2076" s="3">
        <f xml:space="preserve"> IFERROR(ABS(Table1[[#This Row],[ROA 2017]]-Table1[[#This Row],[ROA 2016]]), "x")</f>
        <v>1.35557984398159E-2</v>
      </c>
      <c r="BF2076" s="3">
        <f xml:space="preserve"> IFERROR(ABS(Table1[[#This Row],[ROA 2018]]-Table1[[#This Row],[ROA 2017]]), "x")</f>
        <v>1.9601386292954687E-2</v>
      </c>
      <c r="BG2076" s="3">
        <f xml:space="preserve"> IFERROR(ABS(Table1[[#This Row],[ROA 2019]]-Table1[[#This Row],[ROA 2018]]), "x")</f>
        <v>5.4366332775233062E-3</v>
      </c>
      <c r="BH2076" s="3">
        <f xml:space="preserve"> IFERROR(ABS(Table1[[#This Row],[ROA 2020]]-Table1[[#This Row],[ROA 2019]]), "x")</f>
        <v>4.4401582921137078E-3</v>
      </c>
      <c r="BI2076" s="3">
        <f xml:space="preserve"> IFERROR(ABS(Table1[[#This Row],[ROA 2021]]-Table1[[#This Row],[ROA 2020]]), "x")</f>
        <v>8.4537496182263056E-2</v>
      </c>
      <c r="BJ2076" s="3">
        <f xml:space="preserve"> IFERROR(AVERAGE(Table1[[#This Row],[ROA 2013-2012]:[ROA 2021-2020]]), "x")</f>
        <v>3.1380028002769178E-2</v>
      </c>
      <c r="BK2076" s="3">
        <f>IFERROR(AVERAGE(Table1[[#This Row],[ROA 2012]:[ROA 2021]]), "x")</f>
        <v>9.6062233023035778E-2</v>
      </c>
      <c r="BN2076" s="1">
        <f>SUM(Table1[[#This Row],[B/M Rank]:[ROA Rank]])</f>
        <v>0</v>
      </c>
    </row>
    <row r="2077" spans="1:66" x14ac:dyDescent="0.25">
      <c r="A2077" s="1" t="s">
        <v>2081</v>
      </c>
      <c r="B2077" s="1" t="s">
        <v>125</v>
      </c>
      <c r="C2077" s="1" t="s">
        <v>124</v>
      </c>
      <c r="D2077" s="1" t="s">
        <v>107</v>
      </c>
      <c r="E2077" s="1" t="s">
        <v>108</v>
      </c>
      <c r="F2077" s="1">
        <v>1680</v>
      </c>
      <c r="G2077" s="19"/>
      <c r="H2077" s="19"/>
      <c r="I2077" s="19"/>
      <c r="J2077" s="19"/>
      <c r="K2077" s="1"/>
      <c r="L2077" s="19"/>
      <c r="M2077" s="1">
        <v>2012</v>
      </c>
      <c r="N2077" s="1">
        <v>170.6</v>
      </c>
      <c r="O2077" s="1">
        <v>151</v>
      </c>
      <c r="P2077" s="1">
        <v>169.8</v>
      </c>
      <c r="Q2077" s="1">
        <v>286.2</v>
      </c>
      <c r="R2077" s="1">
        <v>335.9</v>
      </c>
      <c r="S2077" s="1">
        <v>398.7</v>
      </c>
      <c r="T2077" s="1">
        <v>460.8</v>
      </c>
      <c r="U2077" s="1">
        <v>533</v>
      </c>
      <c r="V2077" s="1">
        <v>456.7</v>
      </c>
      <c r="W2077" s="1">
        <v>520.79999999999995</v>
      </c>
      <c r="X2077" s="1">
        <v>535.6</v>
      </c>
      <c r="Z2077" s="3">
        <f xml:space="preserve"> IFERROR(AVEDEV(Table1[[#This Row],[GP 2012]:[GP 2021]]) / Table1[[#This Row],[Avg GP]], "x")</f>
        <v>0.36070044495478687</v>
      </c>
      <c r="AA2077" s="2">
        <f xml:space="preserve"> IFERROR(AVERAGE(Table1[[#This Row],[GP 2012]:[GP 2021]]), "x")</f>
        <v>348.35</v>
      </c>
      <c r="AB2077" s="11">
        <f>Table1[Equity]/Table1[Market Capital]</f>
        <v>0.46654761904761904</v>
      </c>
      <c r="AC2077" s="1">
        <v>709.4</v>
      </c>
      <c r="AD2077" s="1">
        <v>961.4</v>
      </c>
      <c r="AE2077" s="1">
        <v>715.1</v>
      </c>
      <c r="AF2077" s="15">
        <v>1229.0999999999999</v>
      </c>
      <c r="AG2077" s="15">
        <v>1424.5</v>
      </c>
      <c r="AH2077" s="15">
        <v>1749.2</v>
      </c>
      <c r="AI2077" s="15">
        <v>1957.3</v>
      </c>
      <c r="AJ2077" s="15">
        <v>2266.6</v>
      </c>
      <c r="AK2077" s="15">
        <v>2294.1999999999998</v>
      </c>
      <c r="AL2077" s="15">
        <v>2588.6999999999998</v>
      </c>
      <c r="AM2077" s="15">
        <v>2626.3</v>
      </c>
      <c r="AN2077" s="1">
        <v>783.8</v>
      </c>
      <c r="AO2077" s="3">
        <f xml:space="preserve"> IFERROR(Table1[[#This Row],[GP 2012]]/Table1[[#This Row],[Total Assets 2012]], "x")</f>
        <v>0.24048491683112488</v>
      </c>
      <c r="AP2077" s="3">
        <f xml:space="preserve"> IFERROR(Table1[[#This Row],[GP 2013]]/Table1[[#This Row],[Total Assets 2013]], "x")</f>
        <v>0.15706261701685043</v>
      </c>
      <c r="AQ2077" s="3">
        <f xml:space="preserve"> IFERROR(Table1[[#This Row],[GP 2014]]/Table1[[#This Row],[Total Assets 2014]], "x")</f>
        <v>0.23744930778912041</v>
      </c>
      <c r="AR2077" s="3">
        <f xml:space="preserve"> IFERROR(Table1[[#This Row],[GP 2015]]/Table1[[#This Row],[Total Assets 2015]], "x")</f>
        <v>0.23285330729802295</v>
      </c>
      <c r="AS2077" s="3">
        <f xml:space="preserve"> IFERROR(Table1[[#This Row],[GP 2016]]/Table1[[#This Row],[Total Assets 2016]], "x")</f>
        <v>0.23580203580203579</v>
      </c>
      <c r="AT2077" s="3">
        <f xml:space="preserve"> IFERROR(Table1[[#This Row],[GP 2017]]/Table1[[#This Row],[Total Assets 2017]], "x")</f>
        <v>0.22793276926595013</v>
      </c>
      <c r="AU2077" s="3">
        <f xml:space="preserve"> IFERROR(Table1[[#This Row],[GP 2018]]/Table1[[#This Row],[Total Assets 2018]], "x")</f>
        <v>0.23542635262862108</v>
      </c>
      <c r="AV2077" s="3">
        <f xml:space="preserve"> IFERROR(Table1[[#This Row],[GP 2019]]/Table1[[#This Row],[Total Assets 2019]], "x")</f>
        <v>0.23515397511691521</v>
      </c>
      <c r="AW2077" s="3">
        <f xml:space="preserve"> IFERROR(Table1[[#This Row],[GP 2020]]/Table1[[#This Row],[Total Assets 2020]], "x")</f>
        <v>0.19906721297184204</v>
      </c>
      <c r="AX2077" s="3">
        <f xml:space="preserve"> IFERROR(Table1[[#This Row],[GP 2021]]/Table1[[#This Row],[Total Assets 2021]], "x")</f>
        <v>0.20118206049368409</v>
      </c>
      <c r="AY2077" s="3">
        <f xml:space="preserve"> IFERROR(Table1[[#This Row],[GP TTM]]/Table1[[#This Row],[Total Assets TTM]], "x")</f>
        <v>0.20393709781822336</v>
      </c>
      <c r="BA2077" s="3">
        <f xml:space="preserve"> IFERROR(ABS(Table1[[#This Row],[ROA 2013]]-Table1[[#This Row],[ROA 2012]]), "x")</f>
        <v>8.3422299814274459E-2</v>
      </c>
      <c r="BB2077" s="3">
        <f xml:space="preserve"> IFERROR(ABS(Table1[[#This Row],[ROA 2014]]-Table1[[#This Row],[ROA 2013]]), "x")</f>
        <v>8.0386690772269981E-2</v>
      </c>
      <c r="BC2077" s="3">
        <f xml:space="preserve"> IFERROR(ABS(Table1[[#This Row],[ROA 2015]]-Table1[[#This Row],[ROA 2014]]), "x")</f>
        <v>4.5960004910974572E-3</v>
      </c>
      <c r="BD2077" s="3">
        <f xml:space="preserve"> IFERROR(ABS(Table1[[#This Row],[ROA 2016]]-Table1[[#This Row],[ROA 2015]]), "x")</f>
        <v>2.948728504012843E-3</v>
      </c>
      <c r="BE2077" s="3">
        <f xml:space="preserve"> IFERROR(ABS(Table1[[#This Row],[ROA 2017]]-Table1[[#This Row],[ROA 2016]]), "x")</f>
        <v>7.8692665360856617E-3</v>
      </c>
      <c r="BF2077" s="3">
        <f xml:space="preserve"> IFERROR(ABS(Table1[[#This Row],[ROA 2018]]-Table1[[#This Row],[ROA 2017]]), "x")</f>
        <v>7.4935833626709469E-3</v>
      </c>
      <c r="BG2077" s="3">
        <f xml:space="preserve"> IFERROR(ABS(Table1[[#This Row],[ROA 2019]]-Table1[[#This Row],[ROA 2018]]), "x")</f>
        <v>2.7237751170586244E-4</v>
      </c>
      <c r="BH2077" s="3">
        <f xml:space="preserve"> IFERROR(ABS(Table1[[#This Row],[ROA 2020]]-Table1[[#This Row],[ROA 2019]]), "x")</f>
        <v>3.608676214507317E-2</v>
      </c>
      <c r="BI2077" s="3">
        <f xml:space="preserve"> IFERROR(ABS(Table1[[#This Row],[ROA 2021]]-Table1[[#This Row],[ROA 2020]]), "x")</f>
        <v>2.1148475218420448E-3</v>
      </c>
      <c r="BJ2077" s="3">
        <f xml:space="preserve"> IFERROR(AVERAGE(Table1[[#This Row],[ROA 2013-2012]:[ROA 2021-2020]]), "x")</f>
        <v>2.5021172962114716E-2</v>
      </c>
      <c r="BK2077" s="3">
        <f>IFERROR(AVERAGE(Table1[[#This Row],[ROA 2012]:[ROA 2021]]), "x")</f>
        <v>0.22024145552141672</v>
      </c>
      <c r="BN2077" s="1">
        <f>SUM(Table1[[#This Row],[B/M Rank]:[ROA Rank]])</f>
        <v>0</v>
      </c>
    </row>
    <row r="2078" spans="1:66" x14ac:dyDescent="0.25">
      <c r="A2078" s="1" t="s">
        <v>2775</v>
      </c>
      <c r="B2078" s="1" t="s">
        <v>4422</v>
      </c>
      <c r="C2078" s="1" t="s">
        <v>4417</v>
      </c>
      <c r="D2078" s="1" t="s">
        <v>268</v>
      </c>
      <c r="E2078" s="1" t="s">
        <v>108</v>
      </c>
      <c r="F2078" s="1">
        <v>1680</v>
      </c>
      <c r="G2078" s="19"/>
      <c r="H2078" s="19"/>
      <c r="I2078" s="19"/>
      <c r="J2078" s="19"/>
      <c r="K2078" s="1"/>
      <c r="L2078" s="19"/>
      <c r="M2078" s="1">
        <v>2012</v>
      </c>
      <c r="N2078" s="1">
        <v>14.8</v>
      </c>
      <c r="O2078" s="1">
        <v>10.8</v>
      </c>
      <c r="P2078" s="1">
        <v>25.4</v>
      </c>
      <c r="Q2078" s="1">
        <v>13</v>
      </c>
      <c r="R2078" s="1">
        <v>13.7</v>
      </c>
      <c r="S2078" s="1">
        <v>18</v>
      </c>
      <c r="T2078" s="1">
        <v>29.8</v>
      </c>
      <c r="U2078" s="1">
        <v>66.2</v>
      </c>
      <c r="V2078" s="1">
        <v>87.3</v>
      </c>
      <c r="W2078" s="1">
        <v>117.5</v>
      </c>
      <c r="X2078" s="1">
        <v>123.8</v>
      </c>
      <c r="Z2078" s="3">
        <f xml:space="preserve"> IFERROR(AVEDEV(Table1[[#This Row],[GP 2012]:[GP 2021]]) / Table1[[#This Row],[Avg GP]], "x")</f>
        <v>0.76696090794451466</v>
      </c>
      <c r="AA2078" s="2">
        <f xml:space="preserve"> IFERROR(AVERAGE(Table1[[#This Row],[GP 2012]:[GP 2021]]), "x")</f>
        <v>39.65</v>
      </c>
      <c r="AB2078" s="11">
        <f>Table1[Equity]/Table1[Market Capital]</f>
        <v>0.24142857142857144</v>
      </c>
      <c r="AC2078" s="1">
        <v>108.8</v>
      </c>
      <c r="AD2078" s="1">
        <v>103</v>
      </c>
      <c r="AE2078" s="1">
        <v>116.6</v>
      </c>
      <c r="AF2078" s="1">
        <v>128.4</v>
      </c>
      <c r="AG2078" s="1">
        <v>162.9</v>
      </c>
      <c r="AH2078" s="1">
        <v>179.9</v>
      </c>
      <c r="AI2078" s="1">
        <v>209.6</v>
      </c>
      <c r="AJ2078" s="1">
        <v>285.7</v>
      </c>
      <c r="AK2078" s="1">
        <v>348.3</v>
      </c>
      <c r="AL2078" s="1">
        <v>553.70000000000005</v>
      </c>
      <c r="AM2078" s="1">
        <v>574.5</v>
      </c>
      <c r="AN2078" s="1">
        <v>405.6</v>
      </c>
      <c r="AO2078" s="3">
        <f xml:space="preserve"> IFERROR(Table1[[#This Row],[GP 2012]]/Table1[[#This Row],[Total Assets 2012]], "x")</f>
        <v>0.1360294117647059</v>
      </c>
      <c r="AP2078" s="3">
        <f xml:space="preserve"> IFERROR(Table1[[#This Row],[GP 2013]]/Table1[[#This Row],[Total Assets 2013]], "x")</f>
        <v>0.10485436893203884</v>
      </c>
      <c r="AQ2078" s="3">
        <f xml:space="preserve"> IFERROR(Table1[[#This Row],[GP 2014]]/Table1[[#This Row],[Total Assets 2014]], "x")</f>
        <v>0.21783876500857632</v>
      </c>
      <c r="AR2078" s="3">
        <f xml:space="preserve"> IFERROR(Table1[[#This Row],[GP 2015]]/Table1[[#This Row],[Total Assets 2015]], "x")</f>
        <v>0.10124610591900311</v>
      </c>
      <c r="AS2078" s="3">
        <f xml:space="preserve"> IFERROR(Table1[[#This Row],[GP 2016]]/Table1[[#This Row],[Total Assets 2016]], "x")</f>
        <v>8.4100675260896249E-2</v>
      </c>
      <c r="AT2078" s="3">
        <f xml:space="preserve"> IFERROR(Table1[[#This Row],[GP 2017]]/Table1[[#This Row],[Total Assets 2017]], "x")</f>
        <v>0.10005558643690939</v>
      </c>
      <c r="AU2078" s="3">
        <f xml:space="preserve"> IFERROR(Table1[[#This Row],[GP 2018]]/Table1[[#This Row],[Total Assets 2018]], "x")</f>
        <v>0.14217557251908397</v>
      </c>
      <c r="AV2078" s="3">
        <f xml:space="preserve"> IFERROR(Table1[[#This Row],[GP 2019]]/Table1[[#This Row],[Total Assets 2019]], "x")</f>
        <v>0.23171158557927898</v>
      </c>
      <c r="AW2078" s="3">
        <f xml:space="preserve"> IFERROR(Table1[[#This Row],[GP 2020]]/Table1[[#This Row],[Total Assets 2020]], "x")</f>
        <v>0.25064599483204131</v>
      </c>
      <c r="AX2078" s="3">
        <f xml:space="preserve"> IFERROR(Table1[[#This Row],[GP 2021]]/Table1[[#This Row],[Total Assets 2021]], "x")</f>
        <v>0.21220877731623622</v>
      </c>
      <c r="AY2078" s="3">
        <f xml:space="preserve"> IFERROR(Table1[[#This Row],[GP TTM]]/Table1[[#This Row],[Total Assets TTM]], "x")</f>
        <v>0.21549173194081811</v>
      </c>
      <c r="BA2078" s="3">
        <f xml:space="preserve"> IFERROR(ABS(Table1[[#This Row],[ROA 2013]]-Table1[[#This Row],[ROA 2012]]), "x")</f>
        <v>3.117504283266706E-2</v>
      </c>
      <c r="BB2078" s="3">
        <f xml:space="preserve"> IFERROR(ABS(Table1[[#This Row],[ROA 2014]]-Table1[[#This Row],[ROA 2013]]), "x")</f>
        <v>0.11298439607653749</v>
      </c>
      <c r="BC2078" s="3">
        <f xml:space="preserve"> IFERROR(ABS(Table1[[#This Row],[ROA 2015]]-Table1[[#This Row],[ROA 2014]]), "x")</f>
        <v>0.11659265908957321</v>
      </c>
      <c r="BD2078" s="3">
        <f xml:space="preserve"> IFERROR(ABS(Table1[[#This Row],[ROA 2016]]-Table1[[#This Row],[ROA 2015]]), "x")</f>
        <v>1.7145430658106864E-2</v>
      </c>
      <c r="BE2078" s="3">
        <f xml:space="preserve"> IFERROR(ABS(Table1[[#This Row],[ROA 2017]]-Table1[[#This Row],[ROA 2016]]), "x")</f>
        <v>1.5954911176013137E-2</v>
      </c>
      <c r="BF2078" s="3">
        <f xml:space="preserve"> IFERROR(ABS(Table1[[#This Row],[ROA 2018]]-Table1[[#This Row],[ROA 2017]]), "x")</f>
        <v>4.2119986082174585E-2</v>
      </c>
      <c r="BG2078" s="3">
        <f xml:space="preserve"> IFERROR(ABS(Table1[[#This Row],[ROA 2019]]-Table1[[#This Row],[ROA 2018]]), "x")</f>
        <v>8.9536013060195013E-2</v>
      </c>
      <c r="BH2078" s="3">
        <f xml:space="preserve"> IFERROR(ABS(Table1[[#This Row],[ROA 2020]]-Table1[[#This Row],[ROA 2019]]), "x")</f>
        <v>1.8934409252762324E-2</v>
      </c>
      <c r="BI2078" s="3">
        <f xml:space="preserve"> IFERROR(ABS(Table1[[#This Row],[ROA 2021]]-Table1[[#This Row],[ROA 2020]]), "x")</f>
        <v>3.8437217515805089E-2</v>
      </c>
      <c r="BJ2078" s="3">
        <f xml:space="preserve"> IFERROR(AVERAGE(Table1[[#This Row],[ROA 2013-2012]:[ROA 2021-2020]]), "x")</f>
        <v>5.3653340638203866E-2</v>
      </c>
      <c r="BK2078" s="3">
        <f>IFERROR(AVERAGE(Table1[[#This Row],[ROA 2012]:[ROA 2021]]), "x")</f>
        <v>0.15808668435687703</v>
      </c>
      <c r="BN2078" s="1">
        <f>SUM(Table1[[#This Row],[B/M Rank]:[ROA Rank]])</f>
        <v>0</v>
      </c>
    </row>
    <row r="2079" spans="1:66" x14ac:dyDescent="0.25">
      <c r="A2079" s="1" t="s">
        <v>2100</v>
      </c>
      <c r="B2079" s="1" t="s">
        <v>148</v>
      </c>
      <c r="C2079" s="1" t="s">
        <v>141</v>
      </c>
      <c r="D2079" s="1" t="s">
        <v>142</v>
      </c>
      <c r="E2079" s="1" t="s">
        <v>108</v>
      </c>
      <c r="F2079" s="1">
        <v>1700</v>
      </c>
      <c r="G2079" s="19"/>
      <c r="H2079" s="19"/>
      <c r="I2079" s="19"/>
      <c r="J2079" s="19"/>
      <c r="K2079" s="1"/>
      <c r="L2079" s="19"/>
      <c r="M2079" s="1">
        <v>2012</v>
      </c>
      <c r="N2079" s="1">
        <v>758.6</v>
      </c>
      <c r="O2079" s="1">
        <v>823.3</v>
      </c>
      <c r="P2079" s="1">
        <v>825.9</v>
      </c>
      <c r="Q2079" s="1">
        <v>855.3</v>
      </c>
      <c r="R2079" s="1">
        <v>871.9</v>
      </c>
      <c r="S2079" s="1">
        <v>959.4</v>
      </c>
      <c r="T2079" s="1">
        <v>999.4</v>
      </c>
      <c r="U2079" s="1">
        <v>924.1</v>
      </c>
      <c r="V2079" s="1">
        <v>854.7</v>
      </c>
      <c r="W2079" s="1">
        <v>953</v>
      </c>
      <c r="X2079" s="1">
        <v>969.8</v>
      </c>
      <c r="Z2079" s="3">
        <f xml:space="preserve"> IFERROR(AVEDEV(Table1[[#This Row],[GP 2012]:[GP 2021]]) / Table1[[#This Row],[Avg GP]], "x")</f>
        <v>6.9266678752719343E-2</v>
      </c>
      <c r="AA2079" s="2">
        <f xml:space="preserve"> IFERROR(AVERAGE(Table1[[#This Row],[GP 2012]:[GP 2021]]), "x")</f>
        <v>882.55999999999983</v>
      </c>
      <c r="AB2079" s="11">
        <f>Table1[Equity]/Table1[Market Capital]</f>
        <v>1.5819411764705884</v>
      </c>
      <c r="AC2079" s="15">
        <v>34936.800000000003</v>
      </c>
      <c r="AD2079" s="15">
        <v>33911</v>
      </c>
      <c r="AE2079" s="15">
        <v>36482.800000000003</v>
      </c>
      <c r="AF2079" s="15">
        <v>39659.5</v>
      </c>
      <c r="AG2079" s="15">
        <v>43006.3</v>
      </c>
      <c r="AH2079" s="15">
        <v>46682.7</v>
      </c>
      <c r="AI2079" s="15">
        <v>45894.7</v>
      </c>
      <c r="AJ2079" s="15">
        <v>44353.1</v>
      </c>
      <c r="AK2079" s="15">
        <v>44167.7</v>
      </c>
      <c r="AL2079" s="15">
        <v>45077</v>
      </c>
      <c r="AM2079" s="15">
        <v>48318</v>
      </c>
      <c r="AN2079" s="15">
        <v>2689.3</v>
      </c>
      <c r="AO2079" s="3">
        <f xml:space="preserve"> IFERROR(Table1[[#This Row],[GP 2012]]/Table1[[#This Row],[Total Assets 2012]], "x")</f>
        <v>2.1713494080740078E-2</v>
      </c>
      <c r="AP2079" s="3">
        <f xml:space="preserve"> IFERROR(Table1[[#This Row],[GP 2013]]/Table1[[#This Row],[Total Assets 2013]], "x")</f>
        <v>2.4278257792456723E-2</v>
      </c>
      <c r="AQ2079" s="3">
        <f xml:space="preserve"> IFERROR(Table1[[#This Row],[GP 2014]]/Table1[[#This Row],[Total Assets 2014]], "x")</f>
        <v>2.263806506079577E-2</v>
      </c>
      <c r="AR2079" s="3">
        <f xml:space="preserve"> IFERROR(Table1[[#This Row],[GP 2015]]/Table1[[#This Row],[Total Assets 2015]], "x")</f>
        <v>2.1566081266783492E-2</v>
      </c>
      <c r="AS2079" s="3">
        <f xml:space="preserve"> IFERROR(Table1[[#This Row],[GP 2016]]/Table1[[#This Row],[Total Assets 2016]], "x")</f>
        <v>2.0273773842437035E-2</v>
      </c>
      <c r="AT2079" s="3">
        <f xml:space="preserve"> IFERROR(Table1[[#This Row],[GP 2017]]/Table1[[#This Row],[Total Assets 2017]], "x")</f>
        <v>2.0551510516743889E-2</v>
      </c>
      <c r="AU2079" s="3">
        <f xml:space="preserve"> IFERROR(Table1[[#This Row],[GP 2018]]/Table1[[#This Row],[Total Assets 2018]], "x")</f>
        <v>2.1775934911874358E-2</v>
      </c>
      <c r="AV2079" s="3">
        <f xml:space="preserve"> IFERROR(Table1[[#This Row],[GP 2019]]/Table1[[#This Row],[Total Assets 2019]], "x")</f>
        <v>2.0835071280248734E-2</v>
      </c>
      <c r="AW2079" s="3">
        <f xml:space="preserve"> IFERROR(Table1[[#This Row],[GP 2020]]/Table1[[#This Row],[Total Assets 2020]], "x")</f>
        <v>1.9351245367089528E-2</v>
      </c>
      <c r="AX2079" s="3">
        <f xml:space="preserve"> IFERROR(Table1[[#This Row],[GP 2021]]/Table1[[#This Row],[Total Assets 2021]], "x")</f>
        <v>2.1141602147436607E-2</v>
      </c>
      <c r="AY2079" s="3">
        <f xml:space="preserve"> IFERROR(Table1[[#This Row],[GP TTM]]/Table1[[#This Row],[Total Assets TTM]], "x")</f>
        <v>2.0071194999793037E-2</v>
      </c>
      <c r="BA2079" s="3">
        <f xml:space="preserve"> IFERROR(ABS(Table1[[#This Row],[ROA 2013]]-Table1[[#This Row],[ROA 2012]]), "x")</f>
        <v>2.5647637117166451E-3</v>
      </c>
      <c r="BB2079" s="3">
        <f xml:space="preserve"> IFERROR(ABS(Table1[[#This Row],[ROA 2014]]-Table1[[#This Row],[ROA 2013]]), "x")</f>
        <v>1.6401927316609527E-3</v>
      </c>
      <c r="BC2079" s="3">
        <f xml:space="preserve"> IFERROR(ABS(Table1[[#This Row],[ROA 2015]]-Table1[[#This Row],[ROA 2014]]), "x")</f>
        <v>1.0719837940122781E-3</v>
      </c>
      <c r="BD2079" s="3">
        <f xml:space="preserve"> IFERROR(ABS(Table1[[#This Row],[ROA 2016]]-Table1[[#This Row],[ROA 2015]]), "x")</f>
        <v>1.2923074243464568E-3</v>
      </c>
      <c r="BE2079" s="3">
        <f xml:space="preserve"> IFERROR(ABS(Table1[[#This Row],[ROA 2017]]-Table1[[#This Row],[ROA 2016]]), "x")</f>
        <v>2.7773667430685406E-4</v>
      </c>
      <c r="BF2079" s="3">
        <f xml:space="preserve"> IFERROR(ABS(Table1[[#This Row],[ROA 2018]]-Table1[[#This Row],[ROA 2017]]), "x")</f>
        <v>1.2244243951304683E-3</v>
      </c>
      <c r="BG2079" s="3">
        <f xml:space="preserve"> IFERROR(ABS(Table1[[#This Row],[ROA 2019]]-Table1[[#This Row],[ROA 2018]]), "x")</f>
        <v>9.4086363162562345E-4</v>
      </c>
      <c r="BH2079" s="3">
        <f xml:space="preserve"> IFERROR(ABS(Table1[[#This Row],[ROA 2020]]-Table1[[#This Row],[ROA 2019]]), "x")</f>
        <v>1.4838259131592056E-3</v>
      </c>
      <c r="BI2079" s="3">
        <f xml:space="preserve"> IFERROR(ABS(Table1[[#This Row],[ROA 2021]]-Table1[[#This Row],[ROA 2020]]), "x")</f>
        <v>1.7903567803470785E-3</v>
      </c>
      <c r="BJ2079" s="3">
        <f xml:space="preserve"> IFERROR(AVERAGE(Table1[[#This Row],[ROA 2013-2012]:[ROA 2021-2020]]), "x")</f>
        <v>1.3651616729228402E-3</v>
      </c>
      <c r="BK2079" s="3">
        <f>IFERROR(AVERAGE(Table1[[#This Row],[ROA 2012]:[ROA 2021]]), "x")</f>
        <v>2.1412503626660619E-2</v>
      </c>
      <c r="BN2079" s="1">
        <f>SUM(Table1[[#This Row],[B/M Rank]:[ROA Rank]])</f>
        <v>0</v>
      </c>
    </row>
    <row r="2080" spans="1:66" x14ac:dyDescent="0.25">
      <c r="A2080" s="1" t="s">
        <v>3942</v>
      </c>
      <c r="B2080" s="1" t="s">
        <v>1652</v>
      </c>
      <c r="C2080" s="1" t="s">
        <v>1499</v>
      </c>
      <c r="D2080" s="1" t="s">
        <v>440</v>
      </c>
      <c r="E2080" s="1" t="s">
        <v>108</v>
      </c>
      <c r="F2080" s="1">
        <v>1700</v>
      </c>
      <c r="G2080" s="19"/>
      <c r="H2080" s="19"/>
      <c r="I2080" s="19"/>
      <c r="J2080" s="19"/>
      <c r="K2080" s="1"/>
      <c r="L2080" s="19"/>
      <c r="M2080" s="1">
        <v>2012</v>
      </c>
      <c r="N2080" s="1">
        <v>1.4</v>
      </c>
      <c r="O2080" s="1">
        <v>1.3</v>
      </c>
      <c r="P2080" s="1">
        <v>0</v>
      </c>
      <c r="Q2080" s="1">
        <v>0</v>
      </c>
      <c r="R2080" s="1">
        <v>0</v>
      </c>
      <c r="S2080" s="1">
        <v>-0.4</v>
      </c>
      <c r="T2080" s="1">
        <v>0</v>
      </c>
      <c r="U2080" s="1">
        <v>-0.4</v>
      </c>
      <c r="V2080" s="1">
        <v>48.4</v>
      </c>
      <c r="W2080" s="1">
        <v>399</v>
      </c>
      <c r="X2080" s="1">
        <v>575</v>
      </c>
      <c r="Z2080" s="3">
        <f xml:space="preserve"> IFERROR(AVEDEV(Table1[[#This Row],[GP 2012]:[GP 2021]]) / Table1[[#This Row],[Avg GP]], "x")</f>
        <v>1.5915423992877809</v>
      </c>
      <c r="AA2080" s="2">
        <f xml:space="preserve"> IFERROR(AVERAGE(Table1[[#This Row],[GP 2012]:[GP 2021]]), "x")</f>
        <v>44.93</v>
      </c>
      <c r="AB2080" s="11">
        <f>Table1[Equity]/Table1[Market Capital]</f>
        <v>0.55923529411764705</v>
      </c>
      <c r="AC2080" s="1">
        <v>4.2</v>
      </c>
      <c r="AD2080" s="1">
        <v>6.1</v>
      </c>
      <c r="AE2080" s="1">
        <v>1.2</v>
      </c>
      <c r="AF2080" s="1">
        <v>0.3</v>
      </c>
      <c r="AG2080" s="1">
        <v>9.8000000000000007</v>
      </c>
      <c r="AH2080" s="1">
        <v>15.2</v>
      </c>
      <c r="AI2080" s="1">
        <v>12.3</v>
      </c>
      <c r="AJ2080" s="1">
        <v>34.200000000000003</v>
      </c>
      <c r="AK2080" s="1">
        <v>331.4</v>
      </c>
      <c r="AL2080" s="15">
        <v>1742.4</v>
      </c>
      <c r="AM2080" s="15">
        <v>1811.8</v>
      </c>
      <c r="AN2080" s="1">
        <v>950.7</v>
      </c>
      <c r="AO2080" s="3">
        <f xml:space="preserve"> IFERROR(Table1[[#This Row],[GP 2012]]/Table1[[#This Row],[Total Assets 2012]], "x")</f>
        <v>0.33333333333333331</v>
      </c>
      <c r="AP2080" s="3">
        <f xml:space="preserve"> IFERROR(Table1[[#This Row],[GP 2013]]/Table1[[#This Row],[Total Assets 2013]], "x")</f>
        <v>0.21311475409836067</v>
      </c>
      <c r="AQ2080" s="3">
        <f xml:space="preserve"> IFERROR(Table1[[#This Row],[GP 2014]]/Table1[[#This Row],[Total Assets 2014]], "x")</f>
        <v>0</v>
      </c>
      <c r="AR2080" s="3">
        <f xml:space="preserve"> IFERROR(Table1[[#This Row],[GP 2015]]/Table1[[#This Row],[Total Assets 2015]], "x")</f>
        <v>0</v>
      </c>
      <c r="AS2080" s="3">
        <f xml:space="preserve"> IFERROR(Table1[[#This Row],[GP 2016]]/Table1[[#This Row],[Total Assets 2016]], "x")</f>
        <v>0</v>
      </c>
      <c r="AT2080" s="3">
        <f xml:space="preserve"> IFERROR(Table1[[#This Row],[GP 2017]]/Table1[[#This Row],[Total Assets 2017]], "x")</f>
        <v>-2.6315789473684213E-2</v>
      </c>
      <c r="AU2080" s="3">
        <f xml:space="preserve"> IFERROR(Table1[[#This Row],[GP 2018]]/Table1[[#This Row],[Total Assets 2018]], "x")</f>
        <v>0</v>
      </c>
      <c r="AV2080" s="3">
        <f xml:space="preserve"> IFERROR(Table1[[#This Row],[GP 2019]]/Table1[[#This Row],[Total Assets 2019]], "x")</f>
        <v>-1.1695906432748537E-2</v>
      </c>
      <c r="AW2080" s="3">
        <f xml:space="preserve"> IFERROR(Table1[[#This Row],[GP 2020]]/Table1[[#This Row],[Total Assets 2020]], "x")</f>
        <v>0.14604707302353651</v>
      </c>
      <c r="AX2080" s="3">
        <f xml:space="preserve"> IFERROR(Table1[[#This Row],[GP 2021]]/Table1[[#This Row],[Total Assets 2021]], "x")</f>
        <v>0.22899449035812672</v>
      </c>
      <c r="AY2080" s="3">
        <f xml:space="preserve"> IFERROR(Table1[[#This Row],[GP TTM]]/Table1[[#This Row],[Total Assets TTM]], "x")</f>
        <v>0.31736394745556906</v>
      </c>
      <c r="BA2080" s="3">
        <f xml:space="preserve"> IFERROR(ABS(Table1[[#This Row],[ROA 2013]]-Table1[[#This Row],[ROA 2012]]), "x")</f>
        <v>0.12021857923497264</v>
      </c>
      <c r="BB2080" s="3">
        <f xml:space="preserve"> IFERROR(ABS(Table1[[#This Row],[ROA 2014]]-Table1[[#This Row],[ROA 2013]]), "x")</f>
        <v>0.21311475409836067</v>
      </c>
      <c r="BC2080" s="3">
        <f xml:space="preserve"> IFERROR(ABS(Table1[[#This Row],[ROA 2015]]-Table1[[#This Row],[ROA 2014]]), "x")</f>
        <v>0</v>
      </c>
      <c r="BD2080" s="3">
        <f xml:space="preserve"> IFERROR(ABS(Table1[[#This Row],[ROA 2016]]-Table1[[#This Row],[ROA 2015]]), "x")</f>
        <v>0</v>
      </c>
      <c r="BE2080" s="3">
        <f xml:space="preserve"> IFERROR(ABS(Table1[[#This Row],[ROA 2017]]-Table1[[#This Row],[ROA 2016]]), "x")</f>
        <v>2.6315789473684213E-2</v>
      </c>
      <c r="BF2080" s="3">
        <f xml:space="preserve"> IFERROR(ABS(Table1[[#This Row],[ROA 2018]]-Table1[[#This Row],[ROA 2017]]), "x")</f>
        <v>2.6315789473684213E-2</v>
      </c>
      <c r="BG2080" s="3">
        <f xml:space="preserve"> IFERROR(ABS(Table1[[#This Row],[ROA 2019]]-Table1[[#This Row],[ROA 2018]]), "x")</f>
        <v>1.1695906432748537E-2</v>
      </c>
      <c r="BH2080" s="3">
        <f xml:space="preserve"> IFERROR(ABS(Table1[[#This Row],[ROA 2020]]-Table1[[#This Row],[ROA 2019]]), "x")</f>
        <v>0.15774297945628504</v>
      </c>
      <c r="BI2080" s="3">
        <f xml:space="preserve"> IFERROR(ABS(Table1[[#This Row],[ROA 2021]]-Table1[[#This Row],[ROA 2020]]), "x")</f>
        <v>8.2947417334590212E-2</v>
      </c>
      <c r="BJ2080" s="3">
        <f xml:space="preserve"> IFERROR(AVERAGE(Table1[[#This Row],[ROA 2013-2012]:[ROA 2021-2020]]), "x")</f>
        <v>7.0927912833813958E-2</v>
      </c>
      <c r="BK2080" s="3">
        <f>IFERROR(AVERAGE(Table1[[#This Row],[ROA 2012]:[ROA 2021]]), "x")</f>
        <v>8.8347795490692438E-2</v>
      </c>
      <c r="BN2080" s="1">
        <f>SUM(Table1[[#This Row],[B/M Rank]:[ROA Rank]])</f>
        <v>0</v>
      </c>
    </row>
    <row r="2081" spans="1:66" x14ac:dyDescent="0.25">
      <c r="A2081" s="1" t="s">
        <v>2445</v>
      </c>
      <c r="B2081" s="1" t="s">
        <v>495</v>
      </c>
      <c r="C2081" s="1" t="s">
        <v>486</v>
      </c>
      <c r="D2081" s="1" t="s">
        <v>487</v>
      </c>
      <c r="E2081" s="1" t="s">
        <v>108</v>
      </c>
      <c r="F2081" s="1">
        <v>1720</v>
      </c>
      <c r="G2081" s="19"/>
      <c r="H2081" s="19"/>
      <c r="I2081" s="19"/>
      <c r="J2081" s="19"/>
      <c r="K2081" s="1"/>
      <c r="L2081" s="19"/>
      <c r="M2081" s="1">
        <v>2012</v>
      </c>
      <c r="N2081" s="1">
        <v>27.9</v>
      </c>
      <c r="O2081" s="1">
        <v>36</v>
      </c>
      <c r="P2081" s="1">
        <v>37.9</v>
      </c>
      <c r="Q2081" s="1">
        <v>48.5</v>
      </c>
      <c r="R2081" s="1">
        <v>56.9</v>
      </c>
      <c r="S2081" s="1">
        <v>66.2</v>
      </c>
      <c r="T2081" s="1">
        <v>82.2</v>
      </c>
      <c r="U2081" s="1">
        <v>96.2</v>
      </c>
      <c r="V2081" s="1">
        <v>102.2</v>
      </c>
      <c r="W2081" s="1">
        <v>117.7</v>
      </c>
      <c r="X2081" s="1">
        <v>123.6</v>
      </c>
      <c r="Z2081" s="3">
        <f xml:space="preserve"> IFERROR(AVEDEV(Table1[[#This Row],[GP 2012]:[GP 2021]]) / Table1[[#This Row],[Avg GP]], "x")</f>
        <v>0.38594610689295816</v>
      </c>
      <c r="AA2081" s="2">
        <f xml:space="preserve"> IFERROR(AVERAGE(Table1[[#This Row],[GP 2012]:[GP 2021]]), "x")</f>
        <v>67.17</v>
      </c>
      <c r="AB2081" s="11">
        <f>Table1[Equity]/Table1[Market Capital]</f>
        <v>1.4584883720930233</v>
      </c>
      <c r="AC2081" s="1">
        <v>559.20000000000005</v>
      </c>
      <c r="AD2081" s="1">
        <v>777.1</v>
      </c>
      <c r="AE2081" s="1">
        <v>920.6</v>
      </c>
      <c r="AF2081" s="15">
        <v>1231.7</v>
      </c>
      <c r="AG2081" s="15">
        <v>1321.5</v>
      </c>
      <c r="AH2081" s="15">
        <v>1658.4</v>
      </c>
      <c r="AI2081" s="15">
        <v>2118</v>
      </c>
      <c r="AJ2081" s="15">
        <v>2791.9</v>
      </c>
      <c r="AK2081" s="15">
        <v>3214</v>
      </c>
      <c r="AL2081" s="15">
        <v>4118.7</v>
      </c>
      <c r="AM2081" s="15">
        <v>4226</v>
      </c>
      <c r="AN2081" s="15">
        <v>2508.6</v>
      </c>
      <c r="AO2081" s="3">
        <f xml:space="preserve"> IFERROR(Table1[[#This Row],[GP 2012]]/Table1[[#This Row],[Total Assets 2012]], "x")</f>
        <v>4.9892703862660939E-2</v>
      </c>
      <c r="AP2081" s="3">
        <f xml:space="preserve"> IFERROR(Table1[[#This Row],[GP 2013]]/Table1[[#This Row],[Total Assets 2013]], "x")</f>
        <v>4.6326084159052885E-2</v>
      </c>
      <c r="AQ2081" s="3">
        <f xml:space="preserve"> IFERROR(Table1[[#This Row],[GP 2014]]/Table1[[#This Row],[Total Assets 2014]], "x")</f>
        <v>4.1168802954594824E-2</v>
      </c>
      <c r="AR2081" s="3">
        <f xml:space="preserve"> IFERROR(Table1[[#This Row],[GP 2015]]/Table1[[#This Row],[Total Assets 2015]], "x")</f>
        <v>3.9376471543395304E-2</v>
      </c>
      <c r="AS2081" s="3">
        <f xml:space="preserve"> IFERROR(Table1[[#This Row],[GP 2016]]/Table1[[#This Row],[Total Assets 2016]], "x")</f>
        <v>4.3057132046916378E-2</v>
      </c>
      <c r="AT2081" s="3">
        <f xml:space="preserve"> IFERROR(Table1[[#This Row],[GP 2017]]/Table1[[#This Row],[Total Assets 2017]], "x")</f>
        <v>3.991799324650265E-2</v>
      </c>
      <c r="AU2081" s="3">
        <f xml:space="preserve"> IFERROR(Table1[[#This Row],[GP 2018]]/Table1[[#This Row],[Total Assets 2018]], "x")</f>
        <v>3.8810198300283288E-2</v>
      </c>
      <c r="AV2081" s="3">
        <f xml:space="preserve"> IFERROR(Table1[[#This Row],[GP 2019]]/Table1[[#This Row],[Total Assets 2019]], "x")</f>
        <v>3.4456821519395393E-2</v>
      </c>
      <c r="AW2081" s="3">
        <f xml:space="preserve"> IFERROR(Table1[[#This Row],[GP 2020]]/Table1[[#This Row],[Total Assets 2020]], "x")</f>
        <v>3.1798382078406968E-2</v>
      </c>
      <c r="AX2081" s="3">
        <f xml:space="preserve"> IFERROR(Table1[[#This Row],[GP 2021]]/Table1[[#This Row],[Total Assets 2021]], "x")</f>
        <v>2.8576978172724404E-2</v>
      </c>
      <c r="AY2081" s="3">
        <f xml:space="preserve"> IFERROR(Table1[[#This Row],[GP TTM]]/Table1[[#This Row],[Total Assets TTM]], "x")</f>
        <v>2.9247515380974917E-2</v>
      </c>
      <c r="BA2081" s="3">
        <f xml:space="preserve"> IFERROR(ABS(Table1[[#This Row],[ROA 2013]]-Table1[[#This Row],[ROA 2012]]), "x")</f>
        <v>3.5666197036080538E-3</v>
      </c>
      <c r="BB2081" s="3">
        <f xml:space="preserve"> IFERROR(ABS(Table1[[#This Row],[ROA 2014]]-Table1[[#This Row],[ROA 2013]]), "x")</f>
        <v>5.1572812044580613E-3</v>
      </c>
      <c r="BC2081" s="3">
        <f xml:space="preserve"> IFERROR(ABS(Table1[[#This Row],[ROA 2015]]-Table1[[#This Row],[ROA 2014]]), "x")</f>
        <v>1.7923314111995201E-3</v>
      </c>
      <c r="BD2081" s="3">
        <f xml:space="preserve"> IFERROR(ABS(Table1[[#This Row],[ROA 2016]]-Table1[[#This Row],[ROA 2015]]), "x")</f>
        <v>3.6806605035210743E-3</v>
      </c>
      <c r="BE2081" s="3">
        <f xml:space="preserve"> IFERROR(ABS(Table1[[#This Row],[ROA 2017]]-Table1[[#This Row],[ROA 2016]]), "x")</f>
        <v>3.139138800413728E-3</v>
      </c>
      <c r="BF2081" s="3">
        <f xml:space="preserve"> IFERROR(ABS(Table1[[#This Row],[ROA 2018]]-Table1[[#This Row],[ROA 2017]]), "x")</f>
        <v>1.107794946219362E-3</v>
      </c>
      <c r="BG2081" s="3">
        <f xml:space="preserve"> IFERROR(ABS(Table1[[#This Row],[ROA 2019]]-Table1[[#This Row],[ROA 2018]]), "x")</f>
        <v>4.3533767808878951E-3</v>
      </c>
      <c r="BH2081" s="3">
        <f xml:space="preserve"> IFERROR(ABS(Table1[[#This Row],[ROA 2020]]-Table1[[#This Row],[ROA 2019]]), "x")</f>
        <v>2.6584394409884249E-3</v>
      </c>
      <c r="BI2081" s="3">
        <f xml:space="preserve"> IFERROR(ABS(Table1[[#This Row],[ROA 2021]]-Table1[[#This Row],[ROA 2020]]), "x")</f>
        <v>3.2214039056825648E-3</v>
      </c>
      <c r="BJ2081" s="3">
        <f xml:space="preserve"> IFERROR(AVERAGE(Table1[[#This Row],[ROA 2013-2012]:[ROA 2021-2020]]), "x")</f>
        <v>3.1863385218865205E-3</v>
      </c>
      <c r="BK2081" s="3">
        <f>IFERROR(AVERAGE(Table1[[#This Row],[ROA 2012]:[ROA 2021]]), "x")</f>
        <v>3.9338156788393308E-2</v>
      </c>
      <c r="BN2081" s="1">
        <f>SUM(Table1[[#This Row],[B/M Rank]:[ROA Rank]])</f>
        <v>0</v>
      </c>
    </row>
    <row r="2082" spans="1:66" x14ac:dyDescent="0.25">
      <c r="A2082" s="1" t="s">
        <v>2872</v>
      </c>
      <c r="B2082" s="1" t="s">
        <v>876</v>
      </c>
      <c r="C2082" s="1" t="s">
        <v>4417</v>
      </c>
      <c r="D2082" s="1" t="s">
        <v>268</v>
      </c>
      <c r="E2082" s="1" t="s">
        <v>108</v>
      </c>
      <c r="F2082" s="1">
        <v>1730</v>
      </c>
      <c r="G2082" s="19"/>
      <c r="H2082" s="19"/>
      <c r="I2082" s="19"/>
      <c r="J2082" s="19"/>
      <c r="K2082" s="1"/>
      <c r="L2082" s="19"/>
      <c r="M2082" s="1">
        <v>2012</v>
      </c>
      <c r="R2082" s="1">
        <v>-18.600000000000001</v>
      </c>
      <c r="S2082" s="1">
        <v>-160.6</v>
      </c>
      <c r="T2082" s="1">
        <v>371.2</v>
      </c>
      <c r="U2082" s="1">
        <v>-73.2</v>
      </c>
      <c r="V2082" s="1">
        <v>117.8</v>
      </c>
      <c r="W2082" s="15">
        <v>1513.4</v>
      </c>
      <c r="X2082" s="15">
        <v>1513.4</v>
      </c>
      <c r="Z2082" s="3">
        <f xml:space="preserve"> IFERROR(AVEDEV(Table1[[#This Row],[GP 2012]:[GP 2021]]) / Table1[[#This Row],[Avg GP]], "x")</f>
        <v>1.4871619047619049</v>
      </c>
      <c r="AA2082" s="2">
        <f xml:space="preserve"> IFERROR(AVERAGE(Table1[[#This Row],[GP 2012]:[GP 2021]]), "x")</f>
        <v>291.66666666666669</v>
      </c>
      <c r="AB2082" s="11">
        <f>Table1[Equity]/Table1[Market Capital]</f>
        <v>0.91479768786127158</v>
      </c>
      <c r="AG2082" s="15">
        <v>1877.6</v>
      </c>
      <c r="AH2082" s="15">
        <v>1804.2</v>
      </c>
      <c r="AI2082" s="1" t="s">
        <v>4368</v>
      </c>
      <c r="AJ2082" s="15">
        <v>1829.7</v>
      </c>
      <c r="AK2082" s="15">
        <v>1553.9</v>
      </c>
      <c r="AL2082" s="15">
        <v>2693.6</v>
      </c>
      <c r="AM2082" s="15">
        <v>2693.6</v>
      </c>
      <c r="AN2082" s="15">
        <v>1582.6</v>
      </c>
      <c r="AO2082" s="3" t="str">
        <f xml:space="preserve"> IFERROR(Table1[[#This Row],[GP 2012]]/Table1[[#This Row],[Total Assets 2012]], "x")</f>
        <v>x</v>
      </c>
      <c r="AP2082" s="3" t="str">
        <f xml:space="preserve"> IFERROR(Table1[[#This Row],[GP 2013]]/Table1[[#This Row],[Total Assets 2013]], "x")</f>
        <v>x</v>
      </c>
      <c r="AQ2082" s="3" t="str">
        <f xml:space="preserve"> IFERROR(Table1[[#This Row],[GP 2014]]/Table1[[#This Row],[Total Assets 2014]], "x")</f>
        <v>x</v>
      </c>
      <c r="AR2082" s="3" t="str">
        <f xml:space="preserve"> IFERROR(Table1[[#This Row],[GP 2015]]/Table1[[#This Row],[Total Assets 2015]], "x")</f>
        <v>x</v>
      </c>
      <c r="AS2082" s="3">
        <f xml:space="preserve"> IFERROR(Table1[[#This Row],[GP 2016]]/Table1[[#This Row],[Total Assets 2016]], "x")</f>
        <v>-9.9062633148700487E-3</v>
      </c>
      <c r="AT2082" s="3">
        <f xml:space="preserve"> IFERROR(Table1[[#This Row],[GP 2017]]/Table1[[#This Row],[Total Assets 2017]], "x")</f>
        <v>-8.9014521671655022E-2</v>
      </c>
      <c r="AU2082" s="3" t="str">
        <f xml:space="preserve"> IFERROR(Table1[[#This Row],[GP 2018]]/Table1[[#This Row],[Total Assets 2018]], "x")</f>
        <v>x</v>
      </c>
      <c r="AV2082" s="3">
        <f xml:space="preserve"> IFERROR(Table1[[#This Row],[GP 2019]]/Table1[[#This Row],[Total Assets 2019]], "x")</f>
        <v>-4.0006558452205278E-2</v>
      </c>
      <c r="AW2082" s="3">
        <f xml:space="preserve"> IFERROR(Table1[[#This Row],[GP 2020]]/Table1[[#This Row],[Total Assets 2020]], "x")</f>
        <v>7.5809254134757698E-2</v>
      </c>
      <c r="AX2082" s="3">
        <f xml:space="preserve"> IFERROR(Table1[[#This Row],[GP 2021]]/Table1[[#This Row],[Total Assets 2021]], "x")</f>
        <v>0.56185031185031187</v>
      </c>
      <c r="AY2082" s="3">
        <f xml:space="preserve"> IFERROR(Table1[[#This Row],[GP TTM]]/Table1[[#This Row],[Total Assets TTM]], "x")</f>
        <v>0.56185031185031187</v>
      </c>
      <c r="BA2082" s="3" t="str">
        <f xml:space="preserve"> IFERROR(ABS(Table1[[#This Row],[ROA 2013]]-Table1[[#This Row],[ROA 2012]]), "x")</f>
        <v>x</v>
      </c>
      <c r="BB2082" s="3" t="str">
        <f xml:space="preserve"> IFERROR(ABS(Table1[[#This Row],[ROA 2014]]-Table1[[#This Row],[ROA 2013]]), "x")</f>
        <v>x</v>
      </c>
      <c r="BC2082" s="3" t="str">
        <f xml:space="preserve"> IFERROR(ABS(Table1[[#This Row],[ROA 2015]]-Table1[[#This Row],[ROA 2014]]), "x")</f>
        <v>x</v>
      </c>
      <c r="BD2082" s="3" t="str">
        <f xml:space="preserve"> IFERROR(ABS(Table1[[#This Row],[ROA 2016]]-Table1[[#This Row],[ROA 2015]]), "x")</f>
        <v>x</v>
      </c>
      <c r="BE2082" s="3">
        <f xml:space="preserve"> IFERROR(ABS(Table1[[#This Row],[ROA 2017]]-Table1[[#This Row],[ROA 2016]]), "x")</f>
        <v>7.9108258356784977E-2</v>
      </c>
      <c r="BF2082" s="3" t="str">
        <f xml:space="preserve"> IFERROR(ABS(Table1[[#This Row],[ROA 2018]]-Table1[[#This Row],[ROA 2017]]), "x")</f>
        <v>x</v>
      </c>
      <c r="BG2082" s="3" t="str">
        <f xml:space="preserve"> IFERROR(ABS(Table1[[#This Row],[ROA 2019]]-Table1[[#This Row],[ROA 2018]]), "x")</f>
        <v>x</v>
      </c>
      <c r="BH2082" s="3">
        <f xml:space="preserve"> IFERROR(ABS(Table1[[#This Row],[ROA 2020]]-Table1[[#This Row],[ROA 2019]]), "x")</f>
        <v>0.11581581258696297</v>
      </c>
      <c r="BI2082" s="3">
        <f xml:space="preserve"> IFERROR(ABS(Table1[[#This Row],[ROA 2021]]-Table1[[#This Row],[ROA 2020]]), "x")</f>
        <v>0.48604105771555417</v>
      </c>
      <c r="BJ2082" s="3">
        <f xml:space="preserve"> IFERROR(AVERAGE(Table1[[#This Row],[ROA 2013-2012]:[ROA 2021-2020]]), "x")</f>
        <v>0.22698837621976739</v>
      </c>
      <c r="BK2082" s="3">
        <f>IFERROR(AVERAGE(Table1[[#This Row],[ROA 2012]:[ROA 2021]]), "x")</f>
        <v>9.974644450926784E-2</v>
      </c>
      <c r="BN2082" s="1">
        <f>SUM(Table1[[#This Row],[B/M Rank]:[ROA Rank]])</f>
        <v>0</v>
      </c>
    </row>
    <row r="2083" spans="1:66" x14ac:dyDescent="0.25">
      <c r="A2083" s="1" t="s">
        <v>2863</v>
      </c>
      <c r="B2083" s="1" t="s">
        <v>871</v>
      </c>
      <c r="C2083" s="1" t="s">
        <v>4417</v>
      </c>
      <c r="D2083" s="1" t="s">
        <v>268</v>
      </c>
      <c r="E2083" s="1" t="s">
        <v>108</v>
      </c>
      <c r="F2083" s="1">
        <v>1770</v>
      </c>
      <c r="G2083" s="19"/>
      <c r="H2083" s="19"/>
      <c r="I2083" s="19"/>
      <c r="J2083" s="19"/>
      <c r="K2083" s="1"/>
      <c r="L2083" s="19"/>
      <c r="M2083" s="1">
        <v>2012</v>
      </c>
      <c r="N2083" s="1">
        <v>158.9</v>
      </c>
      <c r="O2083" s="1">
        <v>311.2</v>
      </c>
      <c r="P2083" s="1">
        <v>316.7</v>
      </c>
      <c r="Q2083" s="1">
        <v>337.1</v>
      </c>
      <c r="R2083" s="1">
        <v>451.4</v>
      </c>
      <c r="S2083" s="1">
        <v>564.5</v>
      </c>
      <c r="T2083" s="1">
        <v>569.20000000000005</v>
      </c>
      <c r="U2083" s="1">
        <v>377.3</v>
      </c>
      <c r="V2083" s="1">
        <v>288.2</v>
      </c>
      <c r="W2083" s="1">
        <v>531.70000000000005</v>
      </c>
      <c r="X2083" s="1">
        <v>637.1</v>
      </c>
      <c r="Z2083" s="3">
        <f xml:space="preserve"> IFERROR(AVEDEV(Table1[[#This Row],[GP 2012]:[GP 2021]]) / Table1[[#This Row],[Avg GP]], "x")</f>
        <v>0.28381547283805242</v>
      </c>
      <c r="AA2083" s="2">
        <f xml:space="preserve"> IFERROR(AVERAGE(Table1[[#This Row],[GP 2012]:[GP 2021]]), "x")</f>
        <v>390.62</v>
      </c>
      <c r="AB2083" s="11">
        <f>Table1[Equity]/Table1[Market Capital]</f>
        <v>1.1540677966101696</v>
      </c>
      <c r="AC2083" s="15">
        <v>1028.3</v>
      </c>
      <c r="AD2083" s="1">
        <v>952.8</v>
      </c>
      <c r="AE2083" s="15">
        <v>1064.5</v>
      </c>
      <c r="AF2083" s="15">
        <v>2142.1</v>
      </c>
      <c r="AG2083" s="15">
        <v>2572.5</v>
      </c>
      <c r="AH2083" s="15">
        <v>2572</v>
      </c>
      <c r="AI2083" s="15">
        <v>2764.1</v>
      </c>
      <c r="AJ2083" s="15">
        <v>2690.1</v>
      </c>
      <c r="AK2083" s="15">
        <v>2867.1</v>
      </c>
      <c r="AL2083" s="15">
        <v>2856.3</v>
      </c>
      <c r="AM2083" s="15">
        <v>2923.7</v>
      </c>
      <c r="AN2083" s="15">
        <v>2042.7</v>
      </c>
      <c r="AO2083" s="3">
        <f xml:space="preserve"> IFERROR(Table1[[#This Row],[GP 2012]]/Table1[[#This Row],[Total Assets 2012]], "x")</f>
        <v>0.1545268890401634</v>
      </c>
      <c r="AP2083" s="3">
        <f xml:space="preserve"> IFERROR(Table1[[#This Row],[GP 2013]]/Table1[[#This Row],[Total Assets 2013]], "x")</f>
        <v>0.32661628883291355</v>
      </c>
      <c r="AQ2083" s="3">
        <f xml:space="preserve"> IFERROR(Table1[[#This Row],[GP 2014]]/Table1[[#This Row],[Total Assets 2014]], "x")</f>
        <v>0.29751056834194456</v>
      </c>
      <c r="AR2083" s="3">
        <f xml:space="preserve"> IFERROR(Table1[[#This Row],[GP 2015]]/Table1[[#This Row],[Total Assets 2015]], "x")</f>
        <v>0.15736893702441532</v>
      </c>
      <c r="AS2083" s="3">
        <f xml:space="preserve"> IFERROR(Table1[[#This Row],[GP 2016]]/Table1[[#This Row],[Total Assets 2016]], "x")</f>
        <v>0.17547133138969873</v>
      </c>
      <c r="AT2083" s="3">
        <f xml:space="preserve"> IFERROR(Table1[[#This Row],[GP 2017]]/Table1[[#This Row],[Total Assets 2017]], "x")</f>
        <v>0.21947900466562986</v>
      </c>
      <c r="AU2083" s="3">
        <f xml:space="preserve"> IFERROR(Table1[[#This Row],[GP 2018]]/Table1[[#This Row],[Total Assets 2018]], "x")</f>
        <v>0.20592597952317213</v>
      </c>
      <c r="AV2083" s="3">
        <f xml:space="preserve"> IFERROR(Table1[[#This Row],[GP 2019]]/Table1[[#This Row],[Total Assets 2019]], "x")</f>
        <v>0.14025500910746813</v>
      </c>
      <c r="AW2083" s="3">
        <f xml:space="preserve"> IFERROR(Table1[[#This Row],[GP 2020]]/Table1[[#This Row],[Total Assets 2020]], "x")</f>
        <v>0.10051968888423843</v>
      </c>
      <c r="AX2083" s="3">
        <f xml:space="preserve"> IFERROR(Table1[[#This Row],[GP 2021]]/Table1[[#This Row],[Total Assets 2021]], "x")</f>
        <v>0.18614991422469629</v>
      </c>
      <c r="AY2083" s="3">
        <f xml:space="preserve"> IFERROR(Table1[[#This Row],[GP TTM]]/Table1[[#This Row],[Total Assets TTM]], "x")</f>
        <v>0.21790881417382085</v>
      </c>
      <c r="BA2083" s="3">
        <f xml:space="preserve"> IFERROR(ABS(Table1[[#This Row],[ROA 2013]]-Table1[[#This Row],[ROA 2012]]), "x")</f>
        <v>0.17208939979275015</v>
      </c>
      <c r="BB2083" s="3">
        <f xml:space="preserve"> IFERROR(ABS(Table1[[#This Row],[ROA 2014]]-Table1[[#This Row],[ROA 2013]]), "x")</f>
        <v>2.9105720490968989E-2</v>
      </c>
      <c r="BC2083" s="3">
        <f xml:space="preserve"> IFERROR(ABS(Table1[[#This Row],[ROA 2015]]-Table1[[#This Row],[ROA 2014]]), "x")</f>
        <v>0.14014163131752924</v>
      </c>
      <c r="BD2083" s="3">
        <f xml:space="preserve"> IFERROR(ABS(Table1[[#This Row],[ROA 2016]]-Table1[[#This Row],[ROA 2015]]), "x")</f>
        <v>1.8102394365283409E-2</v>
      </c>
      <c r="BE2083" s="3">
        <f xml:space="preserve"> IFERROR(ABS(Table1[[#This Row],[ROA 2017]]-Table1[[#This Row],[ROA 2016]]), "x")</f>
        <v>4.4007673275931136E-2</v>
      </c>
      <c r="BF2083" s="3">
        <f xml:space="preserve"> IFERROR(ABS(Table1[[#This Row],[ROA 2018]]-Table1[[#This Row],[ROA 2017]]), "x")</f>
        <v>1.3553025142457736E-2</v>
      </c>
      <c r="BG2083" s="3">
        <f xml:space="preserve"> IFERROR(ABS(Table1[[#This Row],[ROA 2019]]-Table1[[#This Row],[ROA 2018]]), "x")</f>
        <v>6.5670970415703994E-2</v>
      </c>
      <c r="BH2083" s="3">
        <f xml:space="preserve"> IFERROR(ABS(Table1[[#This Row],[ROA 2020]]-Table1[[#This Row],[ROA 2019]]), "x")</f>
        <v>3.9735320223229703E-2</v>
      </c>
      <c r="BI2083" s="3">
        <f xml:space="preserve"> IFERROR(ABS(Table1[[#This Row],[ROA 2021]]-Table1[[#This Row],[ROA 2020]]), "x")</f>
        <v>8.5630225340457861E-2</v>
      </c>
      <c r="BJ2083" s="3">
        <f xml:space="preserve"> IFERROR(AVERAGE(Table1[[#This Row],[ROA 2013-2012]:[ROA 2021-2020]]), "x")</f>
        <v>6.7559595596034694E-2</v>
      </c>
      <c r="BK2083" s="3">
        <f>IFERROR(AVERAGE(Table1[[#This Row],[ROA 2012]:[ROA 2021]]), "x")</f>
        <v>0.19638236110343404</v>
      </c>
      <c r="BN2083" s="1">
        <f>SUM(Table1[[#This Row],[B/M Rank]:[ROA Rank]])</f>
        <v>0</v>
      </c>
    </row>
    <row r="2084" spans="1:66" x14ac:dyDescent="0.25">
      <c r="A2084" s="1" t="s">
        <v>2159</v>
      </c>
      <c r="B2084" s="1" t="s">
        <v>207</v>
      </c>
      <c r="C2084" s="1" t="s">
        <v>4374</v>
      </c>
      <c r="D2084" s="1" t="s">
        <v>142</v>
      </c>
      <c r="E2084" s="1" t="s">
        <v>108</v>
      </c>
      <c r="F2084" s="1">
        <v>1780</v>
      </c>
      <c r="G2084" s="19"/>
      <c r="H2084" s="19"/>
      <c r="I2084" s="19"/>
      <c r="J2084" s="19"/>
      <c r="K2084" s="1"/>
      <c r="L2084" s="19"/>
      <c r="M2084" s="1">
        <v>2012</v>
      </c>
      <c r="N2084" s="1" t="s">
        <v>4368</v>
      </c>
      <c r="O2084" s="1" t="s">
        <v>4368</v>
      </c>
      <c r="P2084" s="1" t="s">
        <v>4368</v>
      </c>
      <c r="Q2084" s="1" t="s">
        <v>4368</v>
      </c>
      <c r="R2084" s="1" t="s">
        <v>4368</v>
      </c>
      <c r="S2084" s="1" t="s">
        <v>4368</v>
      </c>
      <c r="T2084" s="1" t="s">
        <v>4368</v>
      </c>
      <c r="U2084" s="1" t="s">
        <v>4368</v>
      </c>
      <c r="V2084" s="1" t="s">
        <v>4368</v>
      </c>
      <c r="W2084" s="1" t="s">
        <v>4368</v>
      </c>
      <c r="X2084" s="1" t="s">
        <v>4368</v>
      </c>
      <c r="Z2084" s="3" t="str">
        <f xml:space="preserve"> IFERROR(AVEDEV(Table1[[#This Row],[GP 2012]:[GP 2021]]) / Table1[[#This Row],[Avg GP]], "x")</f>
        <v>x</v>
      </c>
      <c r="AA2084" s="2" t="str">
        <f xml:space="preserve"> IFERROR(AVERAGE(Table1[[#This Row],[GP 2012]:[GP 2021]]), "x")</f>
        <v>x</v>
      </c>
      <c r="AB2084" s="11">
        <f>Table1[Equity]/Table1[Market Capital]</f>
        <v>0.53426966292134837</v>
      </c>
      <c r="AC2084" s="1">
        <v>1</v>
      </c>
      <c r="AD2084" s="1">
        <v>0.9</v>
      </c>
      <c r="AE2084" s="1">
        <v>0.8</v>
      </c>
      <c r="AF2084" s="1">
        <v>0.7</v>
      </c>
      <c r="AG2084" s="1">
        <v>0.6</v>
      </c>
      <c r="AH2084" s="1">
        <v>0.4</v>
      </c>
      <c r="AI2084" s="1">
        <v>279.3</v>
      </c>
      <c r="AJ2084" s="1">
        <v>105.2</v>
      </c>
      <c r="AK2084" s="1">
        <v>340.7</v>
      </c>
      <c r="AL2084" s="15">
        <v>1123.9000000000001</v>
      </c>
      <c r="AM2084" s="15">
        <v>1053.2</v>
      </c>
      <c r="AN2084" s="1">
        <v>951</v>
      </c>
      <c r="AO2084" s="3" t="str">
        <f xml:space="preserve"> IFERROR(Table1[[#This Row],[GP 2012]]/Table1[[#This Row],[Total Assets 2012]], "x")</f>
        <v>x</v>
      </c>
      <c r="AP2084" s="3" t="str">
        <f xml:space="preserve"> IFERROR(Table1[[#This Row],[GP 2013]]/Table1[[#This Row],[Total Assets 2013]], "x")</f>
        <v>x</v>
      </c>
      <c r="AQ2084" s="3" t="str">
        <f xml:space="preserve"> IFERROR(Table1[[#This Row],[GP 2014]]/Table1[[#This Row],[Total Assets 2014]], "x")</f>
        <v>x</v>
      </c>
      <c r="AR2084" s="3" t="str">
        <f xml:space="preserve"> IFERROR(Table1[[#This Row],[GP 2015]]/Table1[[#This Row],[Total Assets 2015]], "x")</f>
        <v>x</v>
      </c>
      <c r="AS2084" s="3" t="str">
        <f xml:space="preserve"> IFERROR(Table1[[#This Row],[GP 2016]]/Table1[[#This Row],[Total Assets 2016]], "x")</f>
        <v>x</v>
      </c>
      <c r="AT2084" s="3" t="str">
        <f xml:space="preserve"> IFERROR(Table1[[#This Row],[GP 2017]]/Table1[[#This Row],[Total Assets 2017]], "x")</f>
        <v>x</v>
      </c>
      <c r="AU2084" s="3" t="str">
        <f xml:space="preserve"> IFERROR(Table1[[#This Row],[GP 2018]]/Table1[[#This Row],[Total Assets 2018]], "x")</f>
        <v>x</v>
      </c>
      <c r="AV2084" s="3" t="str">
        <f xml:space="preserve"> IFERROR(Table1[[#This Row],[GP 2019]]/Table1[[#This Row],[Total Assets 2019]], "x")</f>
        <v>x</v>
      </c>
      <c r="AW2084" s="3" t="str">
        <f xml:space="preserve"> IFERROR(Table1[[#This Row],[GP 2020]]/Table1[[#This Row],[Total Assets 2020]], "x")</f>
        <v>x</v>
      </c>
      <c r="AX2084" s="3" t="str">
        <f xml:space="preserve"> IFERROR(Table1[[#This Row],[GP 2021]]/Table1[[#This Row],[Total Assets 2021]], "x")</f>
        <v>x</v>
      </c>
      <c r="AY2084" s="3" t="str">
        <f xml:space="preserve"> IFERROR(Table1[[#This Row],[GP TTM]]/Table1[[#This Row],[Total Assets TTM]], "x")</f>
        <v>x</v>
      </c>
      <c r="BA2084" s="3" t="str">
        <f xml:space="preserve"> IFERROR(ABS(Table1[[#This Row],[ROA 2013]]-Table1[[#This Row],[ROA 2012]]), "x")</f>
        <v>x</v>
      </c>
      <c r="BB2084" s="3" t="str">
        <f xml:space="preserve"> IFERROR(ABS(Table1[[#This Row],[ROA 2014]]-Table1[[#This Row],[ROA 2013]]), "x")</f>
        <v>x</v>
      </c>
      <c r="BC2084" s="3" t="str">
        <f xml:space="preserve"> IFERROR(ABS(Table1[[#This Row],[ROA 2015]]-Table1[[#This Row],[ROA 2014]]), "x")</f>
        <v>x</v>
      </c>
      <c r="BD2084" s="3" t="str">
        <f xml:space="preserve"> IFERROR(ABS(Table1[[#This Row],[ROA 2016]]-Table1[[#This Row],[ROA 2015]]), "x")</f>
        <v>x</v>
      </c>
      <c r="BE2084" s="3" t="str">
        <f xml:space="preserve"> IFERROR(ABS(Table1[[#This Row],[ROA 2017]]-Table1[[#This Row],[ROA 2016]]), "x")</f>
        <v>x</v>
      </c>
      <c r="BF2084" s="3" t="str">
        <f xml:space="preserve"> IFERROR(ABS(Table1[[#This Row],[ROA 2018]]-Table1[[#This Row],[ROA 2017]]), "x")</f>
        <v>x</v>
      </c>
      <c r="BG2084" s="3" t="str">
        <f xml:space="preserve"> IFERROR(ABS(Table1[[#This Row],[ROA 2019]]-Table1[[#This Row],[ROA 2018]]), "x")</f>
        <v>x</v>
      </c>
      <c r="BH2084" s="3" t="str">
        <f xml:space="preserve"> IFERROR(ABS(Table1[[#This Row],[ROA 2020]]-Table1[[#This Row],[ROA 2019]]), "x")</f>
        <v>x</v>
      </c>
      <c r="BI2084" s="3" t="str">
        <f xml:space="preserve"> IFERROR(ABS(Table1[[#This Row],[ROA 2021]]-Table1[[#This Row],[ROA 2020]]), "x")</f>
        <v>x</v>
      </c>
      <c r="BJ2084" s="3" t="str">
        <f xml:space="preserve"> IFERROR(AVERAGE(Table1[[#This Row],[ROA 2013-2012]:[ROA 2021-2020]]), "x")</f>
        <v>x</v>
      </c>
      <c r="BK2084" s="3" t="str">
        <f>IFERROR(AVERAGE(Table1[[#This Row],[ROA 2012]:[ROA 2021]]), "x")</f>
        <v>x</v>
      </c>
      <c r="BN2084" s="1">
        <f>SUM(Table1[[#This Row],[B/M Rank]:[ROA Rank]])</f>
        <v>0</v>
      </c>
    </row>
    <row r="2085" spans="1:66" x14ac:dyDescent="0.25">
      <c r="A2085" s="1" t="s">
        <v>4012</v>
      </c>
      <c r="B2085" s="1" t="s">
        <v>1724</v>
      </c>
      <c r="C2085" s="1" t="s">
        <v>12</v>
      </c>
      <c r="D2085" s="1" t="s">
        <v>11</v>
      </c>
      <c r="E2085" s="1" t="s">
        <v>108</v>
      </c>
      <c r="F2085" s="1">
        <v>1830</v>
      </c>
      <c r="G2085" s="19"/>
      <c r="H2085" s="19"/>
      <c r="I2085" s="19"/>
      <c r="J2085" s="19"/>
      <c r="K2085" s="1"/>
      <c r="L2085" s="19"/>
      <c r="M2085" s="1">
        <v>2013</v>
      </c>
      <c r="N2085" s="1" t="s">
        <v>4368</v>
      </c>
      <c r="O2085" s="1">
        <v>0.4</v>
      </c>
      <c r="P2085" s="1">
        <v>2.2999999999999998</v>
      </c>
      <c r="Q2085" s="1">
        <v>19</v>
      </c>
      <c r="R2085" s="1">
        <v>38.700000000000003</v>
      </c>
      <c r="S2085" s="1">
        <v>33</v>
      </c>
      <c r="T2085" s="1">
        <v>28.2</v>
      </c>
      <c r="U2085" s="1">
        <v>100.4</v>
      </c>
      <c r="V2085" s="1">
        <v>88.7</v>
      </c>
      <c r="W2085" s="1">
        <v>-81.900000000000006</v>
      </c>
      <c r="X2085" s="1">
        <v>-81.900000000000006</v>
      </c>
      <c r="Z2085" s="3">
        <f xml:space="preserve"> IFERROR(AVEDEV(Table1[[#This Row],[GP 2012]:[GP 2021]]) / Table1[[#This Row],[Avg GP]], "x")</f>
        <v>1.4151126651126655</v>
      </c>
      <c r="AA2085" s="2">
        <f xml:space="preserve"> IFERROR(AVERAGE(Table1[[#This Row],[GP 2012]:[GP 2021]]), "x")</f>
        <v>25.422222222222221</v>
      </c>
      <c r="AB2085" s="11">
        <f>Table1[Equity]/Table1[Market Capital]</f>
        <v>1.9838797814207649</v>
      </c>
      <c r="AC2085" s="1">
        <v>5.2</v>
      </c>
      <c r="AD2085" s="1">
        <v>26</v>
      </c>
      <c r="AE2085" s="1">
        <v>47.8</v>
      </c>
      <c r="AF2085" s="1">
        <v>143.4</v>
      </c>
      <c r="AG2085" s="1">
        <v>702.7</v>
      </c>
      <c r="AH2085" s="15">
        <v>1436.8</v>
      </c>
      <c r="AI2085" s="15">
        <v>8565.1</v>
      </c>
      <c r="AJ2085" s="15">
        <v>6857.7</v>
      </c>
      <c r="AK2085" s="15">
        <v>6823.5</v>
      </c>
      <c r="AL2085" s="15">
        <v>5615.1</v>
      </c>
      <c r="AM2085" s="15">
        <v>5615.1</v>
      </c>
      <c r="AN2085" s="15">
        <v>3630.5</v>
      </c>
      <c r="AO2085" s="3" t="str">
        <f xml:space="preserve"> IFERROR(Table1[[#This Row],[GP 2012]]/Table1[[#This Row],[Total Assets 2012]], "x")</f>
        <v>x</v>
      </c>
      <c r="AP2085" s="3">
        <f xml:space="preserve"> IFERROR(Table1[[#This Row],[GP 2013]]/Table1[[#This Row],[Total Assets 2013]], "x")</f>
        <v>1.5384615384615385E-2</v>
      </c>
      <c r="AQ2085" s="3">
        <f xml:space="preserve"> IFERROR(Table1[[#This Row],[GP 2014]]/Table1[[#This Row],[Total Assets 2014]], "x")</f>
        <v>4.8117154811715482E-2</v>
      </c>
      <c r="AR2085" s="3">
        <f xml:space="preserve"> IFERROR(Table1[[#This Row],[GP 2015]]/Table1[[#This Row],[Total Assets 2015]], "x")</f>
        <v>0.13249651324965131</v>
      </c>
      <c r="AS2085" s="3">
        <f xml:space="preserve"> IFERROR(Table1[[#This Row],[GP 2016]]/Table1[[#This Row],[Total Assets 2016]], "x")</f>
        <v>5.5073288743418242E-2</v>
      </c>
      <c r="AT2085" s="3">
        <f xml:space="preserve"> IFERROR(Table1[[#This Row],[GP 2017]]/Table1[[#This Row],[Total Assets 2017]], "x")</f>
        <v>2.296770601336303E-2</v>
      </c>
      <c r="AU2085" s="3">
        <f xml:space="preserve"> IFERROR(Table1[[#This Row],[GP 2018]]/Table1[[#This Row],[Total Assets 2018]], "x")</f>
        <v>3.2924309114896497E-3</v>
      </c>
      <c r="AV2085" s="3">
        <f xml:space="preserve"> IFERROR(Table1[[#This Row],[GP 2019]]/Table1[[#This Row],[Total Assets 2019]], "x")</f>
        <v>1.4640477127900026E-2</v>
      </c>
      <c r="AW2085" s="3">
        <f xml:space="preserve"> IFERROR(Table1[[#This Row],[GP 2020]]/Table1[[#This Row],[Total Assets 2020]], "x")</f>
        <v>1.2999193962042941E-2</v>
      </c>
      <c r="AX2085" s="3">
        <f xml:space="preserve"> IFERROR(Table1[[#This Row],[GP 2021]]/Table1[[#This Row],[Total Assets 2021]], "x")</f>
        <v>-1.4585670780573811E-2</v>
      </c>
      <c r="AY2085" s="3">
        <f xml:space="preserve"> IFERROR(Table1[[#This Row],[GP TTM]]/Table1[[#This Row],[Total Assets TTM]], "x")</f>
        <v>-1.4585670780573811E-2</v>
      </c>
      <c r="BA2085" s="3" t="str">
        <f xml:space="preserve"> IFERROR(ABS(Table1[[#This Row],[ROA 2013]]-Table1[[#This Row],[ROA 2012]]), "x")</f>
        <v>x</v>
      </c>
      <c r="BB2085" s="3">
        <f xml:space="preserve"> IFERROR(ABS(Table1[[#This Row],[ROA 2014]]-Table1[[#This Row],[ROA 2013]]), "x")</f>
        <v>3.2732539427100096E-2</v>
      </c>
      <c r="BC2085" s="3">
        <f xml:space="preserve"> IFERROR(ABS(Table1[[#This Row],[ROA 2015]]-Table1[[#This Row],[ROA 2014]]), "x")</f>
        <v>8.4379358437935828E-2</v>
      </c>
      <c r="BD2085" s="3">
        <f xml:space="preserve"> IFERROR(ABS(Table1[[#This Row],[ROA 2016]]-Table1[[#This Row],[ROA 2015]]), "x")</f>
        <v>7.7423224506233068E-2</v>
      </c>
      <c r="BE2085" s="3">
        <f xml:space="preserve"> IFERROR(ABS(Table1[[#This Row],[ROA 2017]]-Table1[[#This Row],[ROA 2016]]), "x")</f>
        <v>3.2105582730055211E-2</v>
      </c>
      <c r="BF2085" s="3">
        <f xml:space="preserve"> IFERROR(ABS(Table1[[#This Row],[ROA 2018]]-Table1[[#This Row],[ROA 2017]]), "x")</f>
        <v>1.967527510187338E-2</v>
      </c>
      <c r="BG2085" s="3">
        <f xml:space="preserve"> IFERROR(ABS(Table1[[#This Row],[ROA 2019]]-Table1[[#This Row],[ROA 2018]]), "x")</f>
        <v>1.1348046216410376E-2</v>
      </c>
      <c r="BH2085" s="3">
        <f xml:space="preserve"> IFERROR(ABS(Table1[[#This Row],[ROA 2020]]-Table1[[#This Row],[ROA 2019]]), "x")</f>
        <v>1.6412831658570853E-3</v>
      </c>
      <c r="BI2085" s="3">
        <f xml:space="preserve"> IFERROR(ABS(Table1[[#This Row],[ROA 2021]]-Table1[[#This Row],[ROA 2020]]), "x")</f>
        <v>2.7584864742616753E-2</v>
      </c>
      <c r="BJ2085" s="3">
        <f xml:space="preserve"> IFERROR(AVERAGE(Table1[[#This Row],[ROA 2013-2012]:[ROA 2021-2020]]), "x")</f>
        <v>3.5861271791010223E-2</v>
      </c>
      <c r="BK2085" s="3">
        <f>IFERROR(AVERAGE(Table1[[#This Row],[ROA 2012]:[ROA 2021]]), "x")</f>
        <v>3.2265078824846923E-2</v>
      </c>
      <c r="BN2085" s="1">
        <f>SUM(Table1[[#This Row],[B/M Rank]:[ROA Rank]])</f>
        <v>0</v>
      </c>
    </row>
    <row r="2086" spans="1:66" x14ac:dyDescent="0.25">
      <c r="A2086" s="1" t="s">
        <v>2791</v>
      </c>
      <c r="B2086" s="1" t="s">
        <v>823</v>
      </c>
      <c r="C2086" s="1" t="s">
        <v>4417</v>
      </c>
      <c r="D2086" s="1" t="s">
        <v>268</v>
      </c>
      <c r="E2086" s="1" t="s">
        <v>108</v>
      </c>
      <c r="F2086" s="1">
        <v>1850</v>
      </c>
      <c r="G2086" s="19"/>
      <c r="H2086" s="19"/>
      <c r="I2086" s="19"/>
      <c r="J2086" s="19"/>
      <c r="K2086" s="1"/>
      <c r="L2086" s="19"/>
      <c r="M2086" s="1">
        <v>2012</v>
      </c>
      <c r="N2086" s="1" t="s">
        <v>4368</v>
      </c>
      <c r="O2086" s="1" t="s">
        <v>4368</v>
      </c>
      <c r="P2086" s="1" t="s">
        <v>4368</v>
      </c>
      <c r="Q2086" s="1" t="s">
        <v>4368</v>
      </c>
      <c r="R2086" s="1">
        <v>-1.6</v>
      </c>
      <c r="S2086" s="1">
        <v>-11</v>
      </c>
      <c r="T2086" s="1">
        <v>15.2</v>
      </c>
      <c r="U2086" s="1">
        <v>159.1</v>
      </c>
      <c r="V2086" s="1">
        <v>477.5</v>
      </c>
      <c r="W2086" s="1">
        <v>523.9</v>
      </c>
      <c r="X2086" s="1">
        <v>504.9</v>
      </c>
      <c r="Z2086" s="3">
        <f xml:space="preserve"> IFERROR(AVEDEV(Table1[[#This Row],[GP 2012]:[GP 2021]]) / Table1[[#This Row],[Avg GP]], "x")</f>
        <v>1.0552832946436246</v>
      </c>
      <c r="AA2086" s="2">
        <f xml:space="preserve"> IFERROR(AVERAGE(Table1[[#This Row],[GP 2012]:[GP 2021]]), "x")</f>
        <v>193.85</v>
      </c>
      <c r="AB2086" s="11">
        <f>Table1[Equity]/Table1[Market Capital]</f>
        <v>1.7091351351351352</v>
      </c>
      <c r="AC2086" s="1">
        <v>0.5</v>
      </c>
      <c r="AD2086" s="1">
        <v>10</v>
      </c>
      <c r="AE2086" s="1">
        <v>8.1999999999999993</v>
      </c>
      <c r="AF2086" s="1">
        <v>2.6</v>
      </c>
      <c r="AG2086" s="1">
        <v>120.8</v>
      </c>
      <c r="AH2086" s="1">
        <v>611.4</v>
      </c>
      <c r="AI2086" s="15">
        <v>1012.6</v>
      </c>
      <c r="AJ2086" s="15">
        <v>1089.9000000000001</v>
      </c>
      <c r="AK2086" s="15">
        <v>3401.7</v>
      </c>
      <c r="AL2086" s="15">
        <v>5016.8</v>
      </c>
      <c r="AM2086" s="15">
        <v>4794.1000000000004</v>
      </c>
      <c r="AN2086" s="15">
        <v>3161.9</v>
      </c>
      <c r="AO2086" s="3" t="str">
        <f xml:space="preserve"> IFERROR(Table1[[#This Row],[GP 2012]]/Table1[[#This Row],[Total Assets 2012]], "x")</f>
        <v>x</v>
      </c>
      <c r="AP2086" s="3" t="str">
        <f xml:space="preserve"> IFERROR(Table1[[#This Row],[GP 2013]]/Table1[[#This Row],[Total Assets 2013]], "x")</f>
        <v>x</v>
      </c>
      <c r="AQ2086" s="3" t="str">
        <f xml:space="preserve"> IFERROR(Table1[[#This Row],[GP 2014]]/Table1[[#This Row],[Total Assets 2014]], "x")</f>
        <v>x</v>
      </c>
      <c r="AR2086" s="3" t="str">
        <f xml:space="preserve"> IFERROR(Table1[[#This Row],[GP 2015]]/Table1[[#This Row],[Total Assets 2015]], "x")</f>
        <v>x</v>
      </c>
      <c r="AS2086" s="3">
        <f xml:space="preserve"> IFERROR(Table1[[#This Row],[GP 2016]]/Table1[[#This Row],[Total Assets 2016]], "x")</f>
        <v>-1.3245033112582783E-2</v>
      </c>
      <c r="AT2086" s="3">
        <f xml:space="preserve"> IFERROR(Table1[[#This Row],[GP 2017]]/Table1[[#This Row],[Total Assets 2017]], "x")</f>
        <v>-1.7991494929669612E-2</v>
      </c>
      <c r="AU2086" s="3">
        <f xml:space="preserve"> IFERROR(Table1[[#This Row],[GP 2018]]/Table1[[#This Row],[Total Assets 2018]], "x")</f>
        <v>1.5010863124629665E-2</v>
      </c>
      <c r="AV2086" s="3">
        <f xml:space="preserve"> IFERROR(Table1[[#This Row],[GP 2019]]/Table1[[#This Row],[Total Assets 2019]], "x")</f>
        <v>0.14597669510964306</v>
      </c>
      <c r="AW2086" s="3">
        <f xml:space="preserve"> IFERROR(Table1[[#This Row],[GP 2020]]/Table1[[#This Row],[Total Assets 2020]], "x")</f>
        <v>0.1403709909751007</v>
      </c>
      <c r="AX2086" s="3">
        <f xml:space="preserve"> IFERROR(Table1[[#This Row],[GP 2021]]/Table1[[#This Row],[Total Assets 2021]], "x")</f>
        <v>0.1044291181629724</v>
      </c>
      <c r="AY2086" s="3">
        <f xml:space="preserve"> IFERROR(Table1[[#This Row],[GP TTM]]/Table1[[#This Row],[Total Assets TTM]], "x")</f>
        <v>0.10531695208694018</v>
      </c>
      <c r="BA2086" s="3" t="str">
        <f xml:space="preserve"> IFERROR(ABS(Table1[[#This Row],[ROA 2013]]-Table1[[#This Row],[ROA 2012]]), "x")</f>
        <v>x</v>
      </c>
      <c r="BB2086" s="3" t="str">
        <f xml:space="preserve"> IFERROR(ABS(Table1[[#This Row],[ROA 2014]]-Table1[[#This Row],[ROA 2013]]), "x")</f>
        <v>x</v>
      </c>
      <c r="BC2086" s="3" t="str">
        <f xml:space="preserve"> IFERROR(ABS(Table1[[#This Row],[ROA 2015]]-Table1[[#This Row],[ROA 2014]]), "x")</f>
        <v>x</v>
      </c>
      <c r="BD2086" s="3" t="str">
        <f xml:space="preserve"> IFERROR(ABS(Table1[[#This Row],[ROA 2016]]-Table1[[#This Row],[ROA 2015]]), "x")</f>
        <v>x</v>
      </c>
      <c r="BE2086" s="3">
        <f xml:space="preserve"> IFERROR(ABS(Table1[[#This Row],[ROA 2017]]-Table1[[#This Row],[ROA 2016]]), "x")</f>
        <v>4.7464618170868292E-3</v>
      </c>
      <c r="BF2086" s="3">
        <f xml:space="preserve"> IFERROR(ABS(Table1[[#This Row],[ROA 2018]]-Table1[[#This Row],[ROA 2017]]), "x")</f>
        <v>3.3002358054299276E-2</v>
      </c>
      <c r="BG2086" s="3">
        <f xml:space="preserve"> IFERROR(ABS(Table1[[#This Row],[ROA 2019]]-Table1[[#This Row],[ROA 2018]]), "x")</f>
        <v>0.13096583198501341</v>
      </c>
      <c r="BH2086" s="3">
        <f xml:space="preserve"> IFERROR(ABS(Table1[[#This Row],[ROA 2020]]-Table1[[#This Row],[ROA 2019]]), "x")</f>
        <v>5.6057041345423664E-3</v>
      </c>
      <c r="BI2086" s="3">
        <f xml:space="preserve"> IFERROR(ABS(Table1[[#This Row],[ROA 2021]]-Table1[[#This Row],[ROA 2020]]), "x")</f>
        <v>3.5941872812128295E-2</v>
      </c>
      <c r="BJ2086" s="3">
        <f xml:space="preserve"> IFERROR(AVERAGE(Table1[[#This Row],[ROA 2013-2012]:[ROA 2021-2020]]), "x")</f>
        <v>4.2052445760614031E-2</v>
      </c>
      <c r="BK2086" s="3">
        <f>IFERROR(AVERAGE(Table1[[#This Row],[ROA 2012]:[ROA 2021]]), "x")</f>
        <v>6.2425189888348907E-2</v>
      </c>
      <c r="BN2086" s="1">
        <f>SUM(Table1[[#This Row],[B/M Rank]:[ROA Rank]])</f>
        <v>0</v>
      </c>
    </row>
    <row r="2087" spans="1:66" x14ac:dyDescent="0.25">
      <c r="A2087" s="1" t="s">
        <v>4328</v>
      </c>
      <c r="B2087" s="1" t="s">
        <v>2032</v>
      </c>
      <c r="C2087" s="1" t="s">
        <v>4775</v>
      </c>
      <c r="D2087" s="1" t="s">
        <v>142</v>
      </c>
      <c r="E2087" s="1" t="s">
        <v>108</v>
      </c>
      <c r="F2087" s="1">
        <v>1850</v>
      </c>
      <c r="G2087" s="19"/>
      <c r="H2087" s="19"/>
      <c r="I2087" s="19"/>
      <c r="J2087" s="19"/>
      <c r="K2087" s="1"/>
      <c r="L2087" s="19"/>
      <c r="M2087" s="1">
        <v>2012</v>
      </c>
      <c r="N2087" s="1">
        <v>154.80000000000001</v>
      </c>
      <c r="O2087" s="1">
        <v>182.2</v>
      </c>
      <c r="P2087" s="1">
        <v>215.3</v>
      </c>
      <c r="Q2087" s="1">
        <v>255.4</v>
      </c>
      <c r="R2087" s="1">
        <v>303.39999999999998</v>
      </c>
      <c r="S2087" s="1">
        <v>347.8</v>
      </c>
      <c r="T2087" s="1">
        <v>374</v>
      </c>
      <c r="U2087" s="1">
        <v>484.4</v>
      </c>
      <c r="V2087" s="1">
        <v>514.6</v>
      </c>
      <c r="W2087" s="1">
        <v>650.6</v>
      </c>
      <c r="X2087" s="1">
        <v>687.4</v>
      </c>
      <c r="Z2087" s="3">
        <f xml:space="preserve"> IFERROR(AVEDEV(Table1[[#This Row],[GP 2012]:[GP 2021]]) / Table1[[#This Row],[Avg GP]], "x")</f>
        <v>0.36215362526920325</v>
      </c>
      <c r="AA2087" s="2">
        <f xml:space="preserve"> IFERROR(AVERAGE(Table1[[#This Row],[GP 2012]:[GP 2021]]), "x")</f>
        <v>348.24999999999994</v>
      </c>
      <c r="AB2087" s="11">
        <f>Table1[Equity]/Table1[Market Capital]</f>
        <v>1.1015135135135135</v>
      </c>
      <c r="AC2087" s="15">
        <v>11601.4</v>
      </c>
      <c r="AD2087" s="15">
        <v>11816.5</v>
      </c>
      <c r="AE2087" s="15">
        <v>12854.9</v>
      </c>
      <c r="AF2087" s="15">
        <v>15527.6</v>
      </c>
      <c r="AG2087" s="15">
        <v>18973.599999999999</v>
      </c>
      <c r="AH2087" s="15">
        <v>20634.3</v>
      </c>
      <c r="AI2087" s="15">
        <v>25037.1</v>
      </c>
      <c r="AJ2087" s="15">
        <v>28392.5</v>
      </c>
      <c r="AK2087" s="15">
        <v>30746.3</v>
      </c>
      <c r="AL2087" s="15">
        <v>36159.1</v>
      </c>
      <c r="AM2087" s="15">
        <v>37150</v>
      </c>
      <c r="AN2087" s="15">
        <v>2037.8</v>
      </c>
      <c r="AO2087" s="3">
        <f xml:space="preserve"> IFERROR(Table1[[#This Row],[GP 2012]]/Table1[[#This Row],[Total Assets 2012]], "x")</f>
        <v>1.334321719792439E-2</v>
      </c>
      <c r="AP2087" s="3">
        <f xml:space="preserve"> IFERROR(Table1[[#This Row],[GP 2013]]/Table1[[#This Row],[Total Assets 2013]], "x")</f>
        <v>1.5419117335928573E-2</v>
      </c>
      <c r="AQ2087" s="3">
        <f xml:space="preserve"> IFERROR(Table1[[#This Row],[GP 2014]]/Table1[[#This Row],[Total Assets 2014]], "x")</f>
        <v>1.6748477234361996E-2</v>
      </c>
      <c r="AR2087" s="3">
        <f xml:space="preserve"> IFERROR(Table1[[#This Row],[GP 2015]]/Table1[[#This Row],[Total Assets 2015]], "x")</f>
        <v>1.6448131069836936E-2</v>
      </c>
      <c r="AS2087" s="3">
        <f xml:space="preserve"> IFERROR(Table1[[#This Row],[GP 2016]]/Table1[[#This Row],[Total Assets 2016]], "x")</f>
        <v>1.5990639625585022E-2</v>
      </c>
      <c r="AT2087" s="3">
        <f xml:space="preserve"> IFERROR(Table1[[#This Row],[GP 2017]]/Table1[[#This Row],[Total Assets 2017]], "x")</f>
        <v>1.685543003639571E-2</v>
      </c>
      <c r="AU2087" s="3">
        <f xml:space="preserve"> IFERROR(Table1[[#This Row],[GP 2018]]/Table1[[#This Row],[Total Assets 2018]], "x")</f>
        <v>1.4937832256930716E-2</v>
      </c>
      <c r="AV2087" s="3">
        <f xml:space="preserve"> IFERROR(Table1[[#This Row],[GP 2019]]/Table1[[#This Row],[Total Assets 2019]], "x")</f>
        <v>1.7060843532623052E-2</v>
      </c>
      <c r="AW2087" s="3">
        <f xml:space="preserve"> IFERROR(Table1[[#This Row],[GP 2020]]/Table1[[#This Row],[Total Assets 2020]], "x")</f>
        <v>1.6736973229299137E-2</v>
      </c>
      <c r="AX2087" s="3">
        <f xml:space="preserve"> IFERROR(Table1[[#This Row],[GP 2021]]/Table1[[#This Row],[Total Assets 2021]], "x")</f>
        <v>1.7992704464436338E-2</v>
      </c>
      <c r="AY2087" s="3">
        <f xml:space="preserve"> IFERROR(Table1[[#This Row],[GP TTM]]/Table1[[#This Row],[Total Assets TTM]], "x")</f>
        <v>1.850336473755047E-2</v>
      </c>
      <c r="BA2087" s="3">
        <f xml:space="preserve"> IFERROR(ABS(Table1[[#This Row],[ROA 2013]]-Table1[[#This Row],[ROA 2012]]), "x")</f>
        <v>2.075900138004183E-3</v>
      </c>
      <c r="BB2087" s="3">
        <f xml:space="preserve"> IFERROR(ABS(Table1[[#This Row],[ROA 2014]]-Table1[[#This Row],[ROA 2013]]), "x")</f>
        <v>1.3293598984334236E-3</v>
      </c>
      <c r="BC2087" s="3">
        <f xml:space="preserve"> IFERROR(ABS(Table1[[#This Row],[ROA 2015]]-Table1[[#This Row],[ROA 2014]]), "x")</f>
        <v>3.0034616452506019E-4</v>
      </c>
      <c r="BD2087" s="3">
        <f xml:space="preserve"> IFERROR(ABS(Table1[[#This Row],[ROA 2016]]-Table1[[#This Row],[ROA 2015]]), "x")</f>
        <v>4.5749144425191388E-4</v>
      </c>
      <c r="BE2087" s="3">
        <f xml:space="preserve"> IFERROR(ABS(Table1[[#This Row],[ROA 2017]]-Table1[[#This Row],[ROA 2016]]), "x")</f>
        <v>8.6479041081068825E-4</v>
      </c>
      <c r="BF2087" s="3">
        <f xml:space="preserve"> IFERROR(ABS(Table1[[#This Row],[ROA 2018]]-Table1[[#This Row],[ROA 2017]]), "x")</f>
        <v>1.9175977794649943E-3</v>
      </c>
      <c r="BG2087" s="3">
        <f xml:space="preserve"> IFERROR(ABS(Table1[[#This Row],[ROA 2019]]-Table1[[#This Row],[ROA 2018]]), "x")</f>
        <v>2.1230112756923363E-3</v>
      </c>
      <c r="BH2087" s="3">
        <f xml:space="preserve"> IFERROR(ABS(Table1[[#This Row],[ROA 2020]]-Table1[[#This Row],[ROA 2019]]), "x")</f>
        <v>3.23870303323915E-4</v>
      </c>
      <c r="BI2087" s="3">
        <f xml:space="preserve"> IFERROR(ABS(Table1[[#This Row],[ROA 2021]]-Table1[[#This Row],[ROA 2020]]), "x")</f>
        <v>1.2557312351372009E-3</v>
      </c>
      <c r="BJ2087" s="3">
        <f xml:space="preserve"> IFERROR(AVERAGE(Table1[[#This Row],[ROA 2013-2012]:[ROA 2021-2020]]), "x")</f>
        <v>1.1831220721826351E-3</v>
      </c>
      <c r="BK2087" s="3">
        <f>IFERROR(AVERAGE(Table1[[#This Row],[ROA 2012]:[ROA 2021]]), "x")</f>
        <v>1.615333659833219E-2</v>
      </c>
      <c r="BN2087" s="1">
        <f>SUM(Table1[[#This Row],[B/M Rank]:[ROA Rank]])</f>
        <v>0</v>
      </c>
    </row>
    <row r="2088" spans="1:66" x14ac:dyDescent="0.25">
      <c r="A2088" s="1" t="s">
        <v>2546</v>
      </c>
      <c r="B2088" s="1" t="s">
        <v>594</v>
      </c>
      <c r="C2088" s="1" t="s">
        <v>587</v>
      </c>
      <c r="D2088" s="1" t="s">
        <v>11</v>
      </c>
      <c r="E2088" s="1" t="s">
        <v>108</v>
      </c>
      <c r="F2088" s="1">
        <v>1860</v>
      </c>
      <c r="G2088" s="19"/>
      <c r="H2088" s="19"/>
      <c r="I2088" s="19"/>
      <c r="J2088" s="19"/>
      <c r="K2088" s="1"/>
      <c r="L2088" s="19"/>
      <c r="M2088" s="1">
        <v>2016</v>
      </c>
      <c r="R2088" s="1">
        <v>73.099999999999994</v>
      </c>
      <c r="S2088" s="1">
        <v>78</v>
      </c>
      <c r="T2088" s="1">
        <v>86</v>
      </c>
      <c r="U2088" s="1">
        <v>93.8</v>
      </c>
      <c r="V2088" s="1">
        <v>105.2</v>
      </c>
      <c r="W2088" s="1">
        <v>152.30000000000001</v>
      </c>
      <c r="X2088" s="1">
        <v>169.8</v>
      </c>
      <c r="Z2088" s="3">
        <f xml:space="preserve"> IFERROR(AVEDEV(Table1[[#This Row],[GP 2012]:[GP 2021]]) / Table1[[#This Row],[Avg GP]], "x")</f>
        <v>0.20858826195331978</v>
      </c>
      <c r="AA2088" s="2">
        <f xml:space="preserve"> IFERROR(AVERAGE(Table1[[#This Row],[GP 2012]:[GP 2021]]), "x")</f>
        <v>98.066666666666663</v>
      </c>
      <c r="AB2088" s="11">
        <f>Table1[Equity]/Table1[Market Capital]</f>
        <v>0.19940860215053763</v>
      </c>
      <c r="AG2088" s="1">
        <v>257</v>
      </c>
      <c r="AH2088" s="1">
        <v>268</v>
      </c>
      <c r="AI2088" s="1">
        <v>276.60000000000002</v>
      </c>
      <c r="AJ2088" s="1">
        <v>213</v>
      </c>
      <c r="AK2088" s="1">
        <v>252.8</v>
      </c>
      <c r="AL2088" s="1">
        <v>644.20000000000005</v>
      </c>
      <c r="AM2088" s="1">
        <v>671.1</v>
      </c>
      <c r="AN2088" s="1">
        <v>370.9</v>
      </c>
      <c r="AO2088" s="3" t="str">
        <f xml:space="preserve"> IFERROR(Table1[[#This Row],[GP 2012]]/Table1[[#This Row],[Total Assets 2012]], "x")</f>
        <v>x</v>
      </c>
      <c r="AP2088" s="3" t="str">
        <f xml:space="preserve"> IFERROR(Table1[[#This Row],[GP 2013]]/Table1[[#This Row],[Total Assets 2013]], "x")</f>
        <v>x</v>
      </c>
      <c r="AQ2088" s="3" t="str">
        <f xml:space="preserve"> IFERROR(Table1[[#This Row],[GP 2014]]/Table1[[#This Row],[Total Assets 2014]], "x")</f>
        <v>x</v>
      </c>
      <c r="AR2088" s="3" t="str">
        <f xml:space="preserve"> IFERROR(Table1[[#This Row],[GP 2015]]/Table1[[#This Row],[Total Assets 2015]], "x")</f>
        <v>x</v>
      </c>
      <c r="AS2088" s="3">
        <f xml:space="preserve"> IFERROR(Table1[[#This Row],[GP 2016]]/Table1[[#This Row],[Total Assets 2016]], "x")</f>
        <v>0.28443579766536964</v>
      </c>
      <c r="AT2088" s="3">
        <f xml:space="preserve"> IFERROR(Table1[[#This Row],[GP 2017]]/Table1[[#This Row],[Total Assets 2017]], "x")</f>
        <v>0.29104477611940299</v>
      </c>
      <c r="AU2088" s="3">
        <f xml:space="preserve"> IFERROR(Table1[[#This Row],[GP 2018]]/Table1[[#This Row],[Total Assets 2018]], "x")</f>
        <v>0.31091829356471434</v>
      </c>
      <c r="AV2088" s="3">
        <f xml:space="preserve"> IFERROR(Table1[[#This Row],[GP 2019]]/Table1[[#This Row],[Total Assets 2019]], "x")</f>
        <v>0.4403755868544601</v>
      </c>
      <c r="AW2088" s="3">
        <f xml:space="preserve"> IFERROR(Table1[[#This Row],[GP 2020]]/Table1[[#This Row],[Total Assets 2020]], "x")</f>
        <v>0.41613924050632911</v>
      </c>
      <c r="AX2088" s="3">
        <f xml:space="preserve"> IFERROR(Table1[[#This Row],[GP 2021]]/Table1[[#This Row],[Total Assets 2021]], "x")</f>
        <v>0.23641726171996275</v>
      </c>
      <c r="AY2088" s="3">
        <f xml:space="preserve"> IFERROR(Table1[[#This Row],[GP TTM]]/Table1[[#This Row],[Total Assets TTM]], "x")</f>
        <v>0.25301743406347788</v>
      </c>
      <c r="BA2088" s="3" t="str">
        <f xml:space="preserve"> IFERROR(ABS(Table1[[#This Row],[ROA 2013]]-Table1[[#This Row],[ROA 2012]]), "x")</f>
        <v>x</v>
      </c>
      <c r="BB2088" s="3" t="str">
        <f xml:space="preserve"> IFERROR(ABS(Table1[[#This Row],[ROA 2014]]-Table1[[#This Row],[ROA 2013]]), "x")</f>
        <v>x</v>
      </c>
      <c r="BC2088" s="3" t="str">
        <f xml:space="preserve"> IFERROR(ABS(Table1[[#This Row],[ROA 2015]]-Table1[[#This Row],[ROA 2014]]), "x")</f>
        <v>x</v>
      </c>
      <c r="BD2088" s="3" t="str">
        <f xml:space="preserve"> IFERROR(ABS(Table1[[#This Row],[ROA 2016]]-Table1[[#This Row],[ROA 2015]]), "x")</f>
        <v>x</v>
      </c>
      <c r="BE2088" s="3">
        <f xml:space="preserve"> IFERROR(ABS(Table1[[#This Row],[ROA 2017]]-Table1[[#This Row],[ROA 2016]]), "x")</f>
        <v>6.608978454033354E-3</v>
      </c>
      <c r="BF2088" s="3">
        <f xml:space="preserve"> IFERROR(ABS(Table1[[#This Row],[ROA 2018]]-Table1[[#This Row],[ROA 2017]]), "x")</f>
        <v>1.9873517445311351E-2</v>
      </c>
      <c r="BG2088" s="3">
        <f xml:space="preserve"> IFERROR(ABS(Table1[[#This Row],[ROA 2019]]-Table1[[#This Row],[ROA 2018]]), "x")</f>
        <v>0.12945729328974576</v>
      </c>
      <c r="BH2088" s="3">
        <f xml:space="preserve"> IFERROR(ABS(Table1[[#This Row],[ROA 2020]]-Table1[[#This Row],[ROA 2019]]), "x")</f>
        <v>2.4236346348130988E-2</v>
      </c>
      <c r="BI2088" s="3">
        <f xml:space="preserve"> IFERROR(ABS(Table1[[#This Row],[ROA 2021]]-Table1[[#This Row],[ROA 2020]]), "x")</f>
        <v>0.17972197878636637</v>
      </c>
      <c r="BJ2088" s="3">
        <f xml:space="preserve"> IFERROR(AVERAGE(Table1[[#This Row],[ROA 2013-2012]:[ROA 2021-2020]]), "x")</f>
        <v>7.1979622864717568E-2</v>
      </c>
      <c r="BK2088" s="3">
        <f>IFERROR(AVERAGE(Table1[[#This Row],[ROA 2012]:[ROA 2021]]), "x")</f>
        <v>0.32988849273837312</v>
      </c>
      <c r="BN2088" s="1">
        <f>SUM(Table1[[#This Row],[B/M Rank]:[ROA Rank]])</f>
        <v>0</v>
      </c>
    </row>
    <row r="2089" spans="1:66" x14ac:dyDescent="0.25">
      <c r="A2089" s="1" t="s">
        <v>3439</v>
      </c>
      <c r="B2089" s="1" t="s">
        <v>1255</v>
      </c>
      <c r="C2089" s="1" t="s">
        <v>4417</v>
      </c>
      <c r="D2089" s="1" t="s">
        <v>268</v>
      </c>
      <c r="E2089" s="1" t="s">
        <v>108</v>
      </c>
      <c r="F2089" s="1">
        <v>1880</v>
      </c>
      <c r="G2089" s="19"/>
      <c r="H2089" s="19"/>
      <c r="I2089" s="19"/>
      <c r="J2089" s="19"/>
      <c r="K2089" s="1"/>
      <c r="L2089" s="19"/>
      <c r="M2089" s="1">
        <v>2017</v>
      </c>
      <c r="S2089" s="1">
        <v>0</v>
      </c>
      <c r="T2089" s="1" t="s">
        <v>4368</v>
      </c>
      <c r="U2089" s="1" t="s">
        <v>4368</v>
      </c>
      <c r="V2089" s="1" t="s">
        <v>4368</v>
      </c>
      <c r="W2089" s="1" t="s">
        <v>4368</v>
      </c>
      <c r="X2089" s="1" t="s">
        <v>4368</v>
      </c>
      <c r="Z2089" s="3" t="str">
        <f xml:space="preserve"> IFERROR(AVEDEV(Table1[[#This Row],[GP 2012]:[GP 2021]]) / Table1[[#This Row],[Avg GP]], "x")</f>
        <v>x</v>
      </c>
      <c r="AA2089" s="2">
        <f xml:space="preserve"> IFERROR(AVERAGE(Table1[[#This Row],[GP 2012]:[GP 2021]]), "x")</f>
        <v>0</v>
      </c>
      <c r="AB2089" s="11">
        <f>Table1[Equity]/Table1[Market Capital]</f>
        <v>0.10063829787234042</v>
      </c>
      <c r="AH2089" s="1">
        <v>3</v>
      </c>
      <c r="AI2089" s="1">
        <v>19.100000000000001</v>
      </c>
      <c r="AJ2089" s="1">
        <v>20.9</v>
      </c>
      <c r="AK2089" s="1">
        <v>33.200000000000003</v>
      </c>
      <c r="AL2089" s="1">
        <v>193.8</v>
      </c>
      <c r="AM2089" s="1">
        <v>195.8</v>
      </c>
      <c r="AN2089" s="1">
        <v>189.2</v>
      </c>
      <c r="AO2089" s="3" t="str">
        <f xml:space="preserve"> IFERROR(Table1[[#This Row],[GP 2012]]/Table1[[#This Row],[Total Assets 2012]], "x")</f>
        <v>x</v>
      </c>
      <c r="AP2089" s="3" t="str">
        <f xml:space="preserve"> IFERROR(Table1[[#This Row],[GP 2013]]/Table1[[#This Row],[Total Assets 2013]], "x")</f>
        <v>x</v>
      </c>
      <c r="AQ2089" s="3" t="str">
        <f xml:space="preserve"> IFERROR(Table1[[#This Row],[GP 2014]]/Table1[[#This Row],[Total Assets 2014]], "x")</f>
        <v>x</v>
      </c>
      <c r="AR2089" s="3" t="str">
        <f xml:space="preserve"> IFERROR(Table1[[#This Row],[GP 2015]]/Table1[[#This Row],[Total Assets 2015]], "x")</f>
        <v>x</v>
      </c>
      <c r="AS2089" s="3" t="str">
        <f xml:space="preserve"> IFERROR(Table1[[#This Row],[GP 2016]]/Table1[[#This Row],[Total Assets 2016]], "x")</f>
        <v>x</v>
      </c>
      <c r="AT2089" s="3">
        <f xml:space="preserve"> IFERROR(Table1[[#This Row],[GP 2017]]/Table1[[#This Row],[Total Assets 2017]], "x")</f>
        <v>0</v>
      </c>
      <c r="AU2089" s="3" t="str">
        <f xml:space="preserve"> IFERROR(Table1[[#This Row],[GP 2018]]/Table1[[#This Row],[Total Assets 2018]], "x")</f>
        <v>x</v>
      </c>
      <c r="AV2089" s="3" t="str">
        <f xml:space="preserve"> IFERROR(Table1[[#This Row],[GP 2019]]/Table1[[#This Row],[Total Assets 2019]], "x")</f>
        <v>x</v>
      </c>
      <c r="AW2089" s="3" t="str">
        <f xml:space="preserve"> IFERROR(Table1[[#This Row],[GP 2020]]/Table1[[#This Row],[Total Assets 2020]], "x")</f>
        <v>x</v>
      </c>
      <c r="AX2089" s="3" t="str">
        <f xml:space="preserve"> IFERROR(Table1[[#This Row],[GP 2021]]/Table1[[#This Row],[Total Assets 2021]], "x")</f>
        <v>x</v>
      </c>
      <c r="AY2089" s="3" t="str">
        <f xml:space="preserve"> IFERROR(Table1[[#This Row],[GP TTM]]/Table1[[#This Row],[Total Assets TTM]], "x")</f>
        <v>x</v>
      </c>
      <c r="BA2089" s="3" t="str">
        <f xml:space="preserve"> IFERROR(ABS(Table1[[#This Row],[ROA 2013]]-Table1[[#This Row],[ROA 2012]]), "x")</f>
        <v>x</v>
      </c>
      <c r="BB2089" s="3" t="str">
        <f xml:space="preserve"> IFERROR(ABS(Table1[[#This Row],[ROA 2014]]-Table1[[#This Row],[ROA 2013]]), "x")</f>
        <v>x</v>
      </c>
      <c r="BC2089" s="3" t="str">
        <f xml:space="preserve"> IFERROR(ABS(Table1[[#This Row],[ROA 2015]]-Table1[[#This Row],[ROA 2014]]), "x")</f>
        <v>x</v>
      </c>
      <c r="BD2089" s="3" t="str">
        <f xml:space="preserve"> IFERROR(ABS(Table1[[#This Row],[ROA 2016]]-Table1[[#This Row],[ROA 2015]]), "x")</f>
        <v>x</v>
      </c>
      <c r="BE2089" s="3" t="str">
        <f xml:space="preserve"> IFERROR(ABS(Table1[[#This Row],[ROA 2017]]-Table1[[#This Row],[ROA 2016]]), "x")</f>
        <v>x</v>
      </c>
      <c r="BF2089" s="3" t="str">
        <f xml:space="preserve"> IFERROR(ABS(Table1[[#This Row],[ROA 2018]]-Table1[[#This Row],[ROA 2017]]), "x")</f>
        <v>x</v>
      </c>
      <c r="BG2089" s="3" t="str">
        <f xml:space="preserve"> IFERROR(ABS(Table1[[#This Row],[ROA 2019]]-Table1[[#This Row],[ROA 2018]]), "x")</f>
        <v>x</v>
      </c>
      <c r="BH2089" s="3" t="str">
        <f xml:space="preserve"> IFERROR(ABS(Table1[[#This Row],[ROA 2020]]-Table1[[#This Row],[ROA 2019]]), "x")</f>
        <v>x</v>
      </c>
      <c r="BI2089" s="3" t="str">
        <f xml:space="preserve"> IFERROR(ABS(Table1[[#This Row],[ROA 2021]]-Table1[[#This Row],[ROA 2020]]), "x")</f>
        <v>x</v>
      </c>
      <c r="BJ2089" s="3" t="str">
        <f xml:space="preserve"> IFERROR(AVERAGE(Table1[[#This Row],[ROA 2013-2012]:[ROA 2021-2020]]), "x")</f>
        <v>x</v>
      </c>
      <c r="BK2089" s="3">
        <f>IFERROR(AVERAGE(Table1[[#This Row],[ROA 2012]:[ROA 2021]]), "x")</f>
        <v>0</v>
      </c>
      <c r="BN2089" s="1">
        <f>SUM(Table1[[#This Row],[B/M Rank]:[ROA Rank]])</f>
        <v>0</v>
      </c>
    </row>
    <row r="2090" spans="1:66" x14ac:dyDescent="0.25">
      <c r="A2090" s="1" t="s">
        <v>2074</v>
      </c>
      <c r="B2090" s="1" t="s">
        <v>117</v>
      </c>
      <c r="C2090" s="1" t="s">
        <v>106</v>
      </c>
      <c r="D2090" s="1" t="s">
        <v>107</v>
      </c>
      <c r="E2090" s="1" t="s">
        <v>108</v>
      </c>
      <c r="F2090" s="1">
        <v>1890</v>
      </c>
      <c r="G2090" s="19"/>
      <c r="H2090" s="19"/>
      <c r="I2090" s="19"/>
      <c r="J2090" s="19"/>
      <c r="K2090" s="1"/>
      <c r="L2090" s="19"/>
      <c r="M2090" s="1">
        <v>2012</v>
      </c>
      <c r="N2090" s="15">
        <v>2353.3000000000002</v>
      </c>
      <c r="O2090" s="15">
        <v>2648.5</v>
      </c>
      <c r="P2090" s="15">
        <v>2984.3</v>
      </c>
      <c r="Q2090" s="15">
        <v>2737.5</v>
      </c>
      <c r="R2090" s="15">
        <v>2305.6</v>
      </c>
      <c r="S2090" s="15">
        <v>2508.1</v>
      </c>
      <c r="T2090" s="15">
        <v>3109.4</v>
      </c>
      <c r="U2090" s="15">
        <v>1351.7</v>
      </c>
      <c r="V2090" s="1">
        <v>656.6</v>
      </c>
      <c r="W2090" s="15">
        <v>1168.4000000000001</v>
      </c>
      <c r="X2090" s="15">
        <v>1224</v>
      </c>
      <c r="Z2090" s="3">
        <f xml:space="preserve"> IFERROR(AVEDEV(Table1[[#This Row],[GP 2012]:[GP 2021]]) / Table1[[#This Row],[Avg GP]], "x")</f>
        <v>0.3088721280827002</v>
      </c>
      <c r="AA2090" s="2">
        <f xml:space="preserve"> IFERROR(AVERAGE(Table1[[#This Row],[GP 2012]:[GP 2021]]), "x")</f>
        <v>2182.34</v>
      </c>
      <c r="AB2090" s="11">
        <f>Table1[Equity]/Table1[Market Capital]</f>
        <v>-1.9288888888888889</v>
      </c>
      <c r="AC2090" s="15">
        <v>25093.200000000001</v>
      </c>
      <c r="AD2090" s="15">
        <v>31194.1</v>
      </c>
      <c r="AE2090" s="15">
        <v>31978.9</v>
      </c>
      <c r="AF2090" s="15">
        <v>31777.5</v>
      </c>
      <c r="AG2090" s="15">
        <v>30651.200000000001</v>
      </c>
      <c r="AH2090" s="15">
        <v>31324.1</v>
      </c>
      <c r="AI2090" s="15">
        <v>34067.199999999997</v>
      </c>
      <c r="AJ2090" s="15">
        <v>32425.9</v>
      </c>
      <c r="AK2090" s="15">
        <v>29380.2</v>
      </c>
      <c r="AL2090" s="15">
        <v>16140.5</v>
      </c>
      <c r="AM2090" s="15">
        <v>15618.9</v>
      </c>
      <c r="AN2090" s="15">
        <v>-3645.6</v>
      </c>
      <c r="AO2090" s="3">
        <f xml:space="preserve"> IFERROR(Table1[[#This Row],[GP 2012]]/Table1[[#This Row],[Total Assets 2012]], "x")</f>
        <v>9.3782379290006865E-2</v>
      </c>
      <c r="AP2090" s="3">
        <f xml:space="preserve"> IFERROR(Table1[[#This Row],[GP 2013]]/Table1[[#This Row],[Total Assets 2013]], "x")</f>
        <v>8.4903876053484484E-2</v>
      </c>
      <c r="AQ2090" s="3">
        <f xml:space="preserve"> IFERROR(Table1[[#This Row],[GP 2014]]/Table1[[#This Row],[Total Assets 2014]], "x")</f>
        <v>9.3320908474025063E-2</v>
      </c>
      <c r="AR2090" s="3">
        <f xml:space="preserve"> IFERROR(Table1[[#This Row],[GP 2015]]/Table1[[#This Row],[Total Assets 2015]], "x")</f>
        <v>8.6145857918338453E-2</v>
      </c>
      <c r="AS2090" s="3">
        <f xml:space="preserve"> IFERROR(Table1[[#This Row],[GP 2016]]/Table1[[#This Row],[Total Assets 2016]], "x")</f>
        <v>7.5220546014511669E-2</v>
      </c>
      <c r="AT2090" s="3">
        <f xml:space="preserve"> IFERROR(Table1[[#This Row],[GP 2017]]/Table1[[#This Row],[Total Assets 2017]], "x")</f>
        <v>8.0069339581983201E-2</v>
      </c>
      <c r="AU2090" s="3">
        <f xml:space="preserve"> IFERROR(Table1[[#This Row],[GP 2018]]/Table1[[#This Row],[Total Assets 2018]], "x")</f>
        <v>9.1272543678376866E-2</v>
      </c>
      <c r="AV2090" s="3">
        <f xml:space="preserve"> IFERROR(Table1[[#This Row],[GP 2019]]/Table1[[#This Row],[Total Assets 2019]], "x")</f>
        <v>4.1685812884145079E-2</v>
      </c>
      <c r="AW2090" s="3">
        <f xml:space="preserve"> IFERROR(Table1[[#This Row],[GP 2020]]/Table1[[#This Row],[Total Assets 2020]], "x")</f>
        <v>2.2348384286015752E-2</v>
      </c>
      <c r="AX2090" s="3">
        <f xml:space="preserve"> IFERROR(Table1[[#This Row],[GP 2021]]/Table1[[#This Row],[Total Assets 2021]], "x")</f>
        <v>7.2389331185527095E-2</v>
      </c>
      <c r="AY2090" s="3">
        <f xml:space="preserve"> IFERROR(Table1[[#This Row],[GP TTM]]/Table1[[#This Row],[Total Assets TTM]], "x")</f>
        <v>7.8366594318421912E-2</v>
      </c>
      <c r="BA2090" s="3">
        <f xml:space="preserve"> IFERROR(ABS(Table1[[#This Row],[ROA 2013]]-Table1[[#This Row],[ROA 2012]]), "x")</f>
        <v>8.8785032365223809E-3</v>
      </c>
      <c r="BB2090" s="3">
        <f xml:space="preserve"> IFERROR(ABS(Table1[[#This Row],[ROA 2014]]-Table1[[#This Row],[ROA 2013]]), "x")</f>
        <v>8.4170324205405794E-3</v>
      </c>
      <c r="BC2090" s="3">
        <f xml:space="preserve"> IFERROR(ABS(Table1[[#This Row],[ROA 2015]]-Table1[[#This Row],[ROA 2014]]), "x")</f>
        <v>7.1750505556866101E-3</v>
      </c>
      <c r="BD2090" s="3">
        <f xml:space="preserve"> IFERROR(ABS(Table1[[#This Row],[ROA 2016]]-Table1[[#This Row],[ROA 2015]]), "x")</f>
        <v>1.0925311903826784E-2</v>
      </c>
      <c r="BE2090" s="3">
        <f xml:space="preserve"> IFERROR(ABS(Table1[[#This Row],[ROA 2017]]-Table1[[#This Row],[ROA 2016]]), "x")</f>
        <v>4.8487935674715321E-3</v>
      </c>
      <c r="BF2090" s="3">
        <f xml:space="preserve"> IFERROR(ABS(Table1[[#This Row],[ROA 2018]]-Table1[[#This Row],[ROA 2017]]), "x")</f>
        <v>1.1203204096393665E-2</v>
      </c>
      <c r="BG2090" s="3">
        <f xml:space="preserve"> IFERROR(ABS(Table1[[#This Row],[ROA 2019]]-Table1[[#This Row],[ROA 2018]]), "x")</f>
        <v>4.9586730794231787E-2</v>
      </c>
      <c r="BH2090" s="3">
        <f xml:space="preserve"> IFERROR(ABS(Table1[[#This Row],[ROA 2020]]-Table1[[#This Row],[ROA 2019]]), "x")</f>
        <v>1.9337428598129328E-2</v>
      </c>
      <c r="BI2090" s="3">
        <f xml:space="preserve"> IFERROR(ABS(Table1[[#This Row],[ROA 2021]]-Table1[[#This Row],[ROA 2020]]), "x")</f>
        <v>5.0040946899511343E-2</v>
      </c>
      <c r="BJ2090" s="3">
        <f xml:space="preserve"> IFERROR(AVERAGE(Table1[[#This Row],[ROA 2013-2012]:[ROA 2021-2020]]), "x")</f>
        <v>1.8934778008034892E-2</v>
      </c>
      <c r="BK2090" s="3">
        <f>IFERROR(AVERAGE(Table1[[#This Row],[ROA 2012]:[ROA 2021]]), "x")</f>
        <v>7.4113897936641443E-2</v>
      </c>
      <c r="BN2090" s="1">
        <f>SUM(Table1[[#This Row],[B/M Rank]:[ROA Rank]])</f>
        <v>0</v>
      </c>
    </row>
    <row r="2091" spans="1:66" x14ac:dyDescent="0.25">
      <c r="A2091" s="1" t="s">
        <v>2075</v>
      </c>
      <c r="B2091" s="1" t="s">
        <v>117</v>
      </c>
      <c r="C2091" s="1" t="s">
        <v>106</v>
      </c>
      <c r="D2091" s="1" t="s">
        <v>107</v>
      </c>
      <c r="E2091" s="1" t="s">
        <v>108</v>
      </c>
      <c r="F2091" s="1">
        <v>1890</v>
      </c>
      <c r="G2091" s="19"/>
      <c r="H2091" s="19"/>
      <c r="I2091" s="19"/>
      <c r="J2091" s="19"/>
      <c r="K2091" s="1"/>
      <c r="L2091" s="19"/>
      <c r="M2091" s="1">
        <v>2012</v>
      </c>
      <c r="N2091" s="15">
        <v>2353.3000000000002</v>
      </c>
      <c r="O2091" s="15">
        <v>2648.5</v>
      </c>
      <c r="P2091" s="15">
        <v>2984.3</v>
      </c>
      <c r="Q2091" s="15">
        <v>2737.5</v>
      </c>
      <c r="R2091" s="15">
        <v>2305.6</v>
      </c>
      <c r="S2091" s="15">
        <v>2508.1</v>
      </c>
      <c r="T2091" s="15">
        <v>3109.4</v>
      </c>
      <c r="U2091" s="15">
        <v>1351.7</v>
      </c>
      <c r="V2091" s="1">
        <v>656.6</v>
      </c>
      <c r="W2091" s="15">
        <v>1168.4000000000001</v>
      </c>
      <c r="X2091" s="15">
        <v>1224</v>
      </c>
      <c r="Z2091" s="3">
        <f xml:space="preserve"> IFERROR(AVEDEV(Table1[[#This Row],[GP 2012]:[GP 2021]]) / Table1[[#This Row],[Avg GP]], "x")</f>
        <v>0.3088721280827002</v>
      </c>
      <c r="AA2091" s="2">
        <f xml:space="preserve"> IFERROR(AVERAGE(Table1[[#This Row],[GP 2012]:[GP 2021]]), "x")</f>
        <v>2182.34</v>
      </c>
      <c r="AB2091" s="11">
        <f>Table1[Equity]/Table1[Market Capital]</f>
        <v>-1.9288888888888889</v>
      </c>
      <c r="AC2091" s="15">
        <v>25093.200000000001</v>
      </c>
      <c r="AD2091" s="15">
        <v>31194.1</v>
      </c>
      <c r="AE2091" s="15">
        <v>31978.9</v>
      </c>
      <c r="AF2091" s="15">
        <v>31777.5</v>
      </c>
      <c r="AG2091" s="15">
        <v>30651.200000000001</v>
      </c>
      <c r="AH2091" s="15">
        <v>31324.1</v>
      </c>
      <c r="AI2091" s="15">
        <v>34067.199999999997</v>
      </c>
      <c r="AJ2091" s="15">
        <v>32425.9</v>
      </c>
      <c r="AK2091" s="15">
        <v>29380.2</v>
      </c>
      <c r="AL2091" s="15">
        <v>16140.5</v>
      </c>
      <c r="AM2091" s="15">
        <v>15618.9</v>
      </c>
      <c r="AN2091" s="15">
        <v>-3645.6</v>
      </c>
      <c r="AO2091" s="3">
        <f xml:space="preserve"> IFERROR(Table1[[#This Row],[GP 2012]]/Table1[[#This Row],[Total Assets 2012]], "x")</f>
        <v>9.3782379290006865E-2</v>
      </c>
      <c r="AP2091" s="3">
        <f xml:space="preserve"> IFERROR(Table1[[#This Row],[GP 2013]]/Table1[[#This Row],[Total Assets 2013]], "x")</f>
        <v>8.4903876053484484E-2</v>
      </c>
      <c r="AQ2091" s="3">
        <f xml:space="preserve"> IFERROR(Table1[[#This Row],[GP 2014]]/Table1[[#This Row],[Total Assets 2014]], "x")</f>
        <v>9.3320908474025063E-2</v>
      </c>
      <c r="AR2091" s="3">
        <f xml:space="preserve"> IFERROR(Table1[[#This Row],[GP 2015]]/Table1[[#This Row],[Total Assets 2015]], "x")</f>
        <v>8.6145857918338453E-2</v>
      </c>
      <c r="AS2091" s="3">
        <f xml:space="preserve"> IFERROR(Table1[[#This Row],[GP 2016]]/Table1[[#This Row],[Total Assets 2016]], "x")</f>
        <v>7.5220546014511669E-2</v>
      </c>
      <c r="AT2091" s="3">
        <f xml:space="preserve"> IFERROR(Table1[[#This Row],[GP 2017]]/Table1[[#This Row],[Total Assets 2017]], "x")</f>
        <v>8.0069339581983201E-2</v>
      </c>
      <c r="AU2091" s="3">
        <f xml:space="preserve"> IFERROR(Table1[[#This Row],[GP 2018]]/Table1[[#This Row],[Total Assets 2018]], "x")</f>
        <v>9.1272543678376866E-2</v>
      </c>
      <c r="AV2091" s="3">
        <f xml:space="preserve"> IFERROR(Table1[[#This Row],[GP 2019]]/Table1[[#This Row],[Total Assets 2019]], "x")</f>
        <v>4.1685812884145079E-2</v>
      </c>
      <c r="AW2091" s="3">
        <f xml:space="preserve"> IFERROR(Table1[[#This Row],[GP 2020]]/Table1[[#This Row],[Total Assets 2020]], "x")</f>
        <v>2.2348384286015752E-2</v>
      </c>
      <c r="AX2091" s="3">
        <f xml:space="preserve"> IFERROR(Table1[[#This Row],[GP 2021]]/Table1[[#This Row],[Total Assets 2021]], "x")</f>
        <v>7.2389331185527095E-2</v>
      </c>
      <c r="AY2091" s="3">
        <f xml:space="preserve"> IFERROR(Table1[[#This Row],[GP TTM]]/Table1[[#This Row],[Total Assets TTM]], "x")</f>
        <v>7.8366594318421912E-2</v>
      </c>
      <c r="BA2091" s="3">
        <f xml:space="preserve"> IFERROR(ABS(Table1[[#This Row],[ROA 2013]]-Table1[[#This Row],[ROA 2012]]), "x")</f>
        <v>8.8785032365223809E-3</v>
      </c>
      <c r="BB2091" s="3">
        <f xml:space="preserve"> IFERROR(ABS(Table1[[#This Row],[ROA 2014]]-Table1[[#This Row],[ROA 2013]]), "x")</f>
        <v>8.4170324205405794E-3</v>
      </c>
      <c r="BC2091" s="3">
        <f xml:space="preserve"> IFERROR(ABS(Table1[[#This Row],[ROA 2015]]-Table1[[#This Row],[ROA 2014]]), "x")</f>
        <v>7.1750505556866101E-3</v>
      </c>
      <c r="BD2091" s="3">
        <f xml:space="preserve"> IFERROR(ABS(Table1[[#This Row],[ROA 2016]]-Table1[[#This Row],[ROA 2015]]), "x")</f>
        <v>1.0925311903826784E-2</v>
      </c>
      <c r="BE2091" s="3">
        <f xml:space="preserve"> IFERROR(ABS(Table1[[#This Row],[ROA 2017]]-Table1[[#This Row],[ROA 2016]]), "x")</f>
        <v>4.8487935674715321E-3</v>
      </c>
      <c r="BF2091" s="3">
        <f xml:space="preserve"> IFERROR(ABS(Table1[[#This Row],[ROA 2018]]-Table1[[#This Row],[ROA 2017]]), "x")</f>
        <v>1.1203204096393665E-2</v>
      </c>
      <c r="BG2091" s="3">
        <f xml:space="preserve"> IFERROR(ABS(Table1[[#This Row],[ROA 2019]]-Table1[[#This Row],[ROA 2018]]), "x")</f>
        <v>4.9586730794231787E-2</v>
      </c>
      <c r="BH2091" s="3">
        <f xml:space="preserve"> IFERROR(ABS(Table1[[#This Row],[ROA 2020]]-Table1[[#This Row],[ROA 2019]]), "x")</f>
        <v>1.9337428598129328E-2</v>
      </c>
      <c r="BI2091" s="3">
        <f xml:space="preserve"> IFERROR(ABS(Table1[[#This Row],[ROA 2021]]-Table1[[#This Row],[ROA 2020]]), "x")</f>
        <v>5.0040946899511343E-2</v>
      </c>
      <c r="BJ2091" s="3">
        <f xml:space="preserve"> IFERROR(AVERAGE(Table1[[#This Row],[ROA 2013-2012]:[ROA 2021-2020]]), "x")</f>
        <v>1.8934778008034892E-2</v>
      </c>
      <c r="BK2091" s="3">
        <f>IFERROR(AVERAGE(Table1[[#This Row],[ROA 2012]:[ROA 2021]]), "x")</f>
        <v>7.4113897936641443E-2</v>
      </c>
      <c r="BN2091" s="1">
        <f>SUM(Table1[[#This Row],[B/M Rank]:[ROA Rank]])</f>
        <v>0</v>
      </c>
    </row>
    <row r="2092" spans="1:66" x14ac:dyDescent="0.25">
      <c r="A2092" s="1" t="s">
        <v>4340</v>
      </c>
      <c r="B2092" s="1" t="s">
        <v>2043</v>
      </c>
      <c r="C2092" s="1" t="s">
        <v>2040</v>
      </c>
      <c r="D2092" s="1" t="s">
        <v>107</v>
      </c>
      <c r="E2092" s="1" t="s">
        <v>108</v>
      </c>
      <c r="F2092" s="1">
        <v>1910</v>
      </c>
      <c r="G2092" s="19"/>
      <c r="H2092" s="19"/>
      <c r="I2092" s="19"/>
      <c r="J2092" s="19"/>
      <c r="K2092" s="1"/>
      <c r="L2092" s="19"/>
      <c r="M2092" s="1">
        <v>2012</v>
      </c>
      <c r="N2092" s="1">
        <v>71.2</v>
      </c>
      <c r="O2092" s="1">
        <v>70.400000000000006</v>
      </c>
      <c r="P2092" s="1">
        <v>77.400000000000006</v>
      </c>
      <c r="Q2092" s="1">
        <v>87.7</v>
      </c>
      <c r="R2092" s="1">
        <v>94.4</v>
      </c>
      <c r="S2092" s="1">
        <v>103</v>
      </c>
      <c r="T2092" s="1">
        <v>106</v>
      </c>
      <c r="U2092" s="1">
        <v>124.2</v>
      </c>
      <c r="V2092" s="1">
        <v>147.6</v>
      </c>
      <c r="W2092" s="1">
        <v>234.4</v>
      </c>
      <c r="X2092" s="1">
        <v>250</v>
      </c>
      <c r="Z2092" s="3">
        <f xml:space="preserve"> IFERROR(AVEDEV(Table1[[#This Row],[GP 2012]:[GP 2021]]) / Table1[[#This Row],[Avg GP]], "x")</f>
        <v>0.30692466182925737</v>
      </c>
      <c r="AA2092" s="2">
        <f xml:space="preserve"> IFERROR(AVERAGE(Table1[[#This Row],[GP 2012]:[GP 2021]]), "x")</f>
        <v>111.63000000000002</v>
      </c>
      <c r="AB2092" s="11">
        <f>Table1[Equity]/Table1[Market Capital]</f>
        <v>0.36471204188481676</v>
      </c>
      <c r="AC2092" s="1">
        <v>349.9</v>
      </c>
      <c r="AD2092" s="1">
        <v>356.3</v>
      </c>
      <c r="AE2092" s="1">
        <v>390.7</v>
      </c>
      <c r="AF2092" s="1">
        <v>449.8</v>
      </c>
      <c r="AG2092" s="1">
        <v>486</v>
      </c>
      <c r="AH2092" s="1">
        <v>542.70000000000005</v>
      </c>
      <c r="AI2092" s="1">
        <v>569.1</v>
      </c>
      <c r="AJ2092" s="1">
        <v>672.1</v>
      </c>
      <c r="AK2092" s="1">
        <v>771.1</v>
      </c>
      <c r="AL2092" s="1">
        <v>964.2</v>
      </c>
      <c r="AM2092" s="15">
        <v>1034.3</v>
      </c>
      <c r="AN2092" s="1">
        <v>696.6</v>
      </c>
      <c r="AO2092" s="3">
        <f xml:space="preserve"> IFERROR(Table1[[#This Row],[GP 2012]]/Table1[[#This Row],[Total Assets 2012]], "x")</f>
        <v>0.20348671048871109</v>
      </c>
      <c r="AP2092" s="3">
        <f xml:space="preserve"> IFERROR(Table1[[#This Row],[GP 2013]]/Table1[[#This Row],[Total Assets 2013]], "x")</f>
        <v>0.19758630367667696</v>
      </c>
      <c r="AQ2092" s="3">
        <f xml:space="preserve"> IFERROR(Table1[[#This Row],[GP 2014]]/Table1[[#This Row],[Total Assets 2014]], "x")</f>
        <v>0.19810596365497826</v>
      </c>
      <c r="AR2092" s="3">
        <f xml:space="preserve"> IFERROR(Table1[[#This Row],[GP 2015]]/Table1[[#This Row],[Total Assets 2015]], "x")</f>
        <v>0.19497554468652734</v>
      </c>
      <c r="AS2092" s="3">
        <f xml:space="preserve"> IFERROR(Table1[[#This Row],[GP 2016]]/Table1[[#This Row],[Total Assets 2016]], "x")</f>
        <v>0.19423868312757203</v>
      </c>
      <c r="AT2092" s="3">
        <f xml:space="preserve"> IFERROR(Table1[[#This Row],[GP 2017]]/Table1[[#This Row],[Total Assets 2017]], "x")</f>
        <v>0.18979178183158282</v>
      </c>
      <c r="AU2092" s="3">
        <f xml:space="preserve"> IFERROR(Table1[[#This Row],[GP 2018]]/Table1[[#This Row],[Total Assets 2018]], "x")</f>
        <v>0.18625900544719731</v>
      </c>
      <c r="AV2092" s="3">
        <f xml:space="preserve"> IFERROR(Table1[[#This Row],[GP 2019]]/Table1[[#This Row],[Total Assets 2019]], "x")</f>
        <v>0.18479392947478054</v>
      </c>
      <c r="AW2092" s="3">
        <f xml:space="preserve"> IFERROR(Table1[[#This Row],[GP 2020]]/Table1[[#This Row],[Total Assets 2020]], "x")</f>
        <v>0.19141486188561793</v>
      </c>
      <c r="AX2092" s="3">
        <f xml:space="preserve"> IFERROR(Table1[[#This Row],[GP 2021]]/Table1[[#This Row],[Total Assets 2021]], "x")</f>
        <v>0.24310309064509436</v>
      </c>
      <c r="AY2092" s="3">
        <f xml:space="preserve"> IFERROR(Table1[[#This Row],[GP TTM]]/Table1[[#This Row],[Total Assets TTM]], "x")</f>
        <v>0.24170936865512907</v>
      </c>
      <c r="BA2092" s="3">
        <f xml:space="preserve"> IFERROR(ABS(Table1[[#This Row],[ROA 2013]]-Table1[[#This Row],[ROA 2012]]), "x")</f>
        <v>5.9004068120341313E-3</v>
      </c>
      <c r="BB2092" s="3">
        <f xml:space="preserve"> IFERROR(ABS(Table1[[#This Row],[ROA 2014]]-Table1[[#This Row],[ROA 2013]]), "x")</f>
        <v>5.1965997830130672E-4</v>
      </c>
      <c r="BC2092" s="3">
        <f xml:space="preserve"> IFERROR(ABS(Table1[[#This Row],[ROA 2015]]-Table1[[#This Row],[ROA 2014]]), "x")</f>
        <v>3.1304189684509265E-3</v>
      </c>
      <c r="BD2092" s="3">
        <f xml:space="preserve"> IFERROR(ABS(Table1[[#This Row],[ROA 2016]]-Table1[[#This Row],[ROA 2015]]), "x")</f>
        <v>7.3686155895530403E-4</v>
      </c>
      <c r="BE2092" s="3">
        <f xml:space="preserve"> IFERROR(ABS(Table1[[#This Row],[ROA 2017]]-Table1[[#This Row],[ROA 2016]]), "x")</f>
        <v>4.4469012959892085E-3</v>
      </c>
      <c r="BF2092" s="3">
        <f xml:space="preserve"> IFERROR(ABS(Table1[[#This Row],[ROA 2018]]-Table1[[#This Row],[ROA 2017]]), "x")</f>
        <v>3.5327763843855109E-3</v>
      </c>
      <c r="BG2092" s="3">
        <f xml:space="preserve"> IFERROR(ABS(Table1[[#This Row],[ROA 2019]]-Table1[[#This Row],[ROA 2018]]), "x")</f>
        <v>1.4650759724167683E-3</v>
      </c>
      <c r="BH2092" s="3">
        <f xml:space="preserve"> IFERROR(ABS(Table1[[#This Row],[ROA 2020]]-Table1[[#This Row],[ROA 2019]]), "x")</f>
        <v>6.6209324108373879E-3</v>
      </c>
      <c r="BI2092" s="3">
        <f xml:space="preserve"> IFERROR(ABS(Table1[[#This Row],[ROA 2021]]-Table1[[#This Row],[ROA 2020]]), "x")</f>
        <v>5.1688228759476429E-2</v>
      </c>
      <c r="BJ2092" s="3">
        <f xml:space="preserve"> IFERROR(AVERAGE(Table1[[#This Row],[ROA 2013-2012]:[ROA 2021-2020]]), "x")</f>
        <v>8.6712513489829966E-3</v>
      </c>
      <c r="BK2092" s="3">
        <f>IFERROR(AVERAGE(Table1[[#This Row],[ROA 2012]:[ROA 2021]]), "x")</f>
        <v>0.19837558749187387</v>
      </c>
      <c r="BN2092" s="1">
        <f>SUM(Table1[[#This Row],[B/M Rank]:[ROA Rank]])</f>
        <v>0</v>
      </c>
    </row>
    <row r="2093" spans="1:66" x14ac:dyDescent="0.25">
      <c r="A2093" s="1" t="s">
        <v>2399</v>
      </c>
      <c r="B2093" s="1" t="s">
        <v>451</v>
      </c>
      <c r="C2093" s="1" t="s">
        <v>439</v>
      </c>
      <c r="D2093" s="1" t="s">
        <v>440</v>
      </c>
      <c r="E2093" s="1" t="s">
        <v>108</v>
      </c>
      <c r="F2093" s="1">
        <v>1920</v>
      </c>
      <c r="G2093" s="19"/>
      <c r="H2093" s="19"/>
      <c r="I2093" s="19"/>
      <c r="J2093" s="19"/>
      <c r="K2093" s="1"/>
      <c r="L2093" s="19"/>
      <c r="M2093" s="1">
        <v>2012</v>
      </c>
      <c r="N2093" s="1">
        <v>100.4</v>
      </c>
      <c r="O2093" s="1">
        <v>131.6</v>
      </c>
      <c r="P2093" s="1">
        <v>289.2</v>
      </c>
      <c r="Q2093" s="1">
        <v>190.6</v>
      </c>
      <c r="R2093" s="1">
        <v>144.5</v>
      </c>
      <c r="S2093" s="1">
        <v>104.7</v>
      </c>
      <c r="T2093" s="1">
        <v>155.1</v>
      </c>
      <c r="U2093" s="1">
        <v>125.5</v>
      </c>
      <c r="V2093" s="1">
        <v>52</v>
      </c>
      <c r="W2093" s="1">
        <v>194</v>
      </c>
      <c r="X2093" s="1">
        <v>270</v>
      </c>
      <c r="Z2093" s="3">
        <f xml:space="preserve"> IFERROR(AVEDEV(Table1[[#This Row],[GP 2012]:[GP 2021]]) / Table1[[#This Row],[Avg GP]], "x")</f>
        <v>0.31441247647216991</v>
      </c>
      <c r="AA2093" s="2">
        <f xml:space="preserve"> IFERROR(AVERAGE(Table1[[#This Row],[GP 2012]:[GP 2021]]), "x")</f>
        <v>148.76000000000002</v>
      </c>
      <c r="AB2093" s="11">
        <f>Table1[Equity]/Table1[Market Capital]</f>
        <v>0.59635416666666663</v>
      </c>
      <c r="AC2093" s="1">
        <v>767.9</v>
      </c>
      <c r="AD2093" s="15">
        <v>1039.7</v>
      </c>
      <c r="AE2093" s="15">
        <v>1496.1</v>
      </c>
      <c r="AF2093" s="15">
        <v>1315.4</v>
      </c>
      <c r="AG2093" s="15">
        <v>1425.3</v>
      </c>
      <c r="AH2093" s="15">
        <v>1562.7</v>
      </c>
      <c r="AI2093" s="15">
        <v>1583.5</v>
      </c>
      <c r="AJ2093" s="15">
        <v>1647.7</v>
      </c>
      <c r="AK2093" s="15">
        <v>1376</v>
      </c>
      <c r="AL2093" s="15">
        <v>2937</v>
      </c>
      <c r="AM2093" s="15">
        <v>2970</v>
      </c>
      <c r="AN2093" s="15">
        <v>1145</v>
      </c>
      <c r="AO2093" s="3">
        <f xml:space="preserve"> IFERROR(Table1[[#This Row],[GP 2012]]/Table1[[#This Row],[Total Assets 2012]], "x")</f>
        <v>0.13074619091027478</v>
      </c>
      <c r="AP2093" s="3">
        <f xml:space="preserve"> IFERROR(Table1[[#This Row],[GP 2013]]/Table1[[#This Row],[Total Assets 2013]], "x")</f>
        <v>0.1265749735500625</v>
      </c>
      <c r="AQ2093" s="3">
        <f xml:space="preserve"> IFERROR(Table1[[#This Row],[GP 2014]]/Table1[[#This Row],[Total Assets 2014]], "x")</f>
        <v>0.19330258672548628</v>
      </c>
      <c r="AR2093" s="3">
        <f xml:space="preserve"> IFERROR(Table1[[#This Row],[GP 2015]]/Table1[[#This Row],[Total Assets 2015]], "x")</f>
        <v>0.14489889007146114</v>
      </c>
      <c r="AS2093" s="3">
        <f xml:space="preserve"> IFERROR(Table1[[#This Row],[GP 2016]]/Table1[[#This Row],[Total Assets 2016]], "x")</f>
        <v>0.10138216515821231</v>
      </c>
      <c r="AT2093" s="3">
        <f xml:space="preserve"> IFERROR(Table1[[#This Row],[GP 2017]]/Table1[[#This Row],[Total Assets 2017]], "x")</f>
        <v>6.6999424073718561E-2</v>
      </c>
      <c r="AU2093" s="3">
        <f xml:space="preserve"> IFERROR(Table1[[#This Row],[GP 2018]]/Table1[[#This Row],[Total Assets 2018]], "x")</f>
        <v>9.794758446479318E-2</v>
      </c>
      <c r="AV2093" s="3">
        <f xml:space="preserve"> IFERROR(Table1[[#This Row],[GP 2019]]/Table1[[#This Row],[Total Assets 2019]], "x")</f>
        <v>7.6166777932876129E-2</v>
      </c>
      <c r="AW2093" s="3">
        <f xml:space="preserve"> IFERROR(Table1[[#This Row],[GP 2020]]/Table1[[#This Row],[Total Assets 2020]], "x")</f>
        <v>3.7790697674418602E-2</v>
      </c>
      <c r="AX2093" s="3">
        <f xml:space="preserve"> IFERROR(Table1[[#This Row],[GP 2021]]/Table1[[#This Row],[Total Assets 2021]], "x")</f>
        <v>6.6053796390875039E-2</v>
      </c>
      <c r="AY2093" s="3">
        <f xml:space="preserve"> IFERROR(Table1[[#This Row],[GP TTM]]/Table1[[#This Row],[Total Assets TTM]], "x")</f>
        <v>9.0909090909090912E-2</v>
      </c>
      <c r="BA2093" s="3">
        <f xml:space="preserve"> IFERROR(ABS(Table1[[#This Row],[ROA 2013]]-Table1[[#This Row],[ROA 2012]]), "x")</f>
        <v>4.1712173602122815E-3</v>
      </c>
      <c r="BB2093" s="3">
        <f xml:space="preserve"> IFERROR(ABS(Table1[[#This Row],[ROA 2014]]-Table1[[#This Row],[ROA 2013]]), "x")</f>
        <v>6.6727613175423778E-2</v>
      </c>
      <c r="BC2093" s="3">
        <f xml:space="preserve"> IFERROR(ABS(Table1[[#This Row],[ROA 2015]]-Table1[[#This Row],[ROA 2014]]), "x")</f>
        <v>4.8403696654025136E-2</v>
      </c>
      <c r="BD2093" s="3">
        <f xml:space="preserve"> IFERROR(ABS(Table1[[#This Row],[ROA 2016]]-Table1[[#This Row],[ROA 2015]]), "x")</f>
        <v>4.351672491324883E-2</v>
      </c>
      <c r="BE2093" s="3">
        <f xml:space="preserve"> IFERROR(ABS(Table1[[#This Row],[ROA 2017]]-Table1[[#This Row],[ROA 2016]]), "x")</f>
        <v>3.4382741084493754E-2</v>
      </c>
      <c r="BF2093" s="3">
        <f xml:space="preserve"> IFERROR(ABS(Table1[[#This Row],[ROA 2018]]-Table1[[#This Row],[ROA 2017]]), "x")</f>
        <v>3.0948160391074619E-2</v>
      </c>
      <c r="BG2093" s="3">
        <f xml:space="preserve"> IFERROR(ABS(Table1[[#This Row],[ROA 2019]]-Table1[[#This Row],[ROA 2018]]), "x")</f>
        <v>2.1780806531917052E-2</v>
      </c>
      <c r="BH2093" s="3">
        <f xml:space="preserve"> IFERROR(ABS(Table1[[#This Row],[ROA 2020]]-Table1[[#This Row],[ROA 2019]]), "x")</f>
        <v>3.8376080258457526E-2</v>
      </c>
      <c r="BI2093" s="3">
        <f xml:space="preserve"> IFERROR(ABS(Table1[[#This Row],[ROA 2021]]-Table1[[#This Row],[ROA 2020]]), "x")</f>
        <v>2.8263098716456436E-2</v>
      </c>
      <c r="BJ2093" s="3">
        <f xml:space="preserve"> IFERROR(AVERAGE(Table1[[#This Row],[ROA 2013-2012]:[ROA 2021-2020]]), "x")</f>
        <v>3.5174459898367712E-2</v>
      </c>
      <c r="BK2093" s="3">
        <f>IFERROR(AVERAGE(Table1[[#This Row],[ROA 2012]:[ROA 2021]]), "x")</f>
        <v>0.10418630869521786</v>
      </c>
      <c r="BN2093" s="1">
        <f>SUM(Table1[[#This Row],[B/M Rank]:[ROA Rank]])</f>
        <v>0</v>
      </c>
    </row>
    <row r="2094" spans="1:66" x14ac:dyDescent="0.25">
      <c r="A2094" s="1" t="s">
        <v>2793</v>
      </c>
      <c r="B2094" s="1" t="s">
        <v>825</v>
      </c>
      <c r="C2094" s="1" t="s">
        <v>4417</v>
      </c>
      <c r="D2094" s="1" t="s">
        <v>268</v>
      </c>
      <c r="E2094" s="1" t="s">
        <v>108</v>
      </c>
      <c r="F2094" s="1">
        <v>1930</v>
      </c>
      <c r="G2094" s="19"/>
      <c r="H2094" s="19"/>
      <c r="I2094" s="19"/>
      <c r="J2094" s="19"/>
      <c r="K2094" s="1"/>
      <c r="L2094" s="19"/>
      <c r="M2094" s="1">
        <v>2012</v>
      </c>
      <c r="N2094" s="1">
        <v>120</v>
      </c>
      <c r="O2094" s="1">
        <v>135.4</v>
      </c>
      <c r="P2094" s="1">
        <v>112.9</v>
      </c>
      <c r="Q2094" s="1">
        <v>96.5</v>
      </c>
      <c r="R2094" s="1">
        <v>109.7</v>
      </c>
      <c r="S2094" s="1">
        <v>151.9</v>
      </c>
      <c r="T2094" s="1">
        <v>125.1</v>
      </c>
      <c r="U2094" s="1">
        <v>171</v>
      </c>
      <c r="V2094" s="1">
        <v>195.7</v>
      </c>
      <c r="W2094" s="1">
        <v>273.3</v>
      </c>
      <c r="X2094" s="1">
        <v>261.89999999999998</v>
      </c>
      <c r="Z2094" s="3">
        <f xml:space="preserve"> IFERROR(AVEDEV(Table1[[#This Row],[GP 2012]:[GP 2021]]) / Table1[[#This Row],[Avg GP]], "x")</f>
        <v>0.26188400938652362</v>
      </c>
      <c r="AA2094" s="2">
        <f xml:space="preserve"> IFERROR(AVERAGE(Table1[[#This Row],[GP 2012]:[GP 2021]]), "x")</f>
        <v>149.15</v>
      </c>
      <c r="AB2094" s="11">
        <f>Table1[Equity]/Table1[Market Capital]</f>
        <v>0.30844559585492226</v>
      </c>
      <c r="AC2094" s="1">
        <v>696.3</v>
      </c>
      <c r="AD2094" s="1">
        <v>775.6</v>
      </c>
      <c r="AE2094" s="1">
        <v>731</v>
      </c>
      <c r="AF2094" s="1">
        <v>714.1</v>
      </c>
      <c r="AG2094" s="1">
        <v>737</v>
      </c>
      <c r="AH2094" s="1">
        <v>750.3</v>
      </c>
      <c r="AI2094" s="1">
        <v>763.6</v>
      </c>
      <c r="AJ2094" s="1">
        <v>743</v>
      </c>
      <c r="AK2094" s="1">
        <v>823.2</v>
      </c>
      <c r="AL2094" s="1">
        <v>789.3</v>
      </c>
      <c r="AM2094" s="1">
        <v>766.1</v>
      </c>
      <c r="AN2094" s="1">
        <v>595.29999999999995</v>
      </c>
      <c r="AO2094" s="3">
        <f xml:space="preserve"> IFERROR(Table1[[#This Row],[GP 2012]]/Table1[[#This Row],[Total Assets 2012]], "x")</f>
        <v>0.17233950883239985</v>
      </c>
      <c r="AP2094" s="3">
        <f xml:space="preserve"> IFERROR(Table1[[#This Row],[GP 2013]]/Table1[[#This Row],[Total Assets 2013]], "x")</f>
        <v>0.17457452294997422</v>
      </c>
      <c r="AQ2094" s="3">
        <f xml:space="preserve"> IFERROR(Table1[[#This Row],[GP 2014]]/Table1[[#This Row],[Total Assets 2014]], "x")</f>
        <v>0.15444596443228456</v>
      </c>
      <c r="AR2094" s="3">
        <f xml:space="preserve"> IFERROR(Table1[[#This Row],[GP 2015]]/Table1[[#This Row],[Total Assets 2015]], "x")</f>
        <v>0.13513513513513514</v>
      </c>
      <c r="AS2094" s="3">
        <f xml:space="preserve"> IFERROR(Table1[[#This Row],[GP 2016]]/Table1[[#This Row],[Total Assets 2016]], "x")</f>
        <v>0.14884667571234736</v>
      </c>
      <c r="AT2094" s="3">
        <f xml:space="preserve"> IFERROR(Table1[[#This Row],[GP 2017]]/Table1[[#This Row],[Total Assets 2017]], "x")</f>
        <v>0.20245235239237641</v>
      </c>
      <c r="AU2094" s="3">
        <f xml:space="preserve"> IFERROR(Table1[[#This Row],[GP 2018]]/Table1[[#This Row],[Total Assets 2018]], "x")</f>
        <v>0.16382922996333157</v>
      </c>
      <c r="AV2094" s="3">
        <f xml:space="preserve"> IFERROR(Table1[[#This Row],[GP 2019]]/Table1[[#This Row],[Total Assets 2019]], "x")</f>
        <v>0.23014804845222073</v>
      </c>
      <c r="AW2094" s="3">
        <f xml:space="preserve"> IFERROR(Table1[[#This Row],[GP 2020]]/Table1[[#This Row],[Total Assets 2020]], "x")</f>
        <v>0.2377308066083576</v>
      </c>
      <c r="AX2094" s="3">
        <f xml:space="preserve"> IFERROR(Table1[[#This Row],[GP 2021]]/Table1[[#This Row],[Total Assets 2021]], "x")</f>
        <v>0.34625617635879896</v>
      </c>
      <c r="AY2094" s="3">
        <f xml:space="preserve"> IFERROR(Table1[[#This Row],[GP TTM]]/Table1[[#This Row],[Total Assets TTM]], "x")</f>
        <v>0.34186137579950393</v>
      </c>
      <c r="BA2094" s="3">
        <f xml:space="preserve"> IFERROR(ABS(Table1[[#This Row],[ROA 2013]]-Table1[[#This Row],[ROA 2012]]), "x")</f>
        <v>2.2350141175743743E-3</v>
      </c>
      <c r="BB2094" s="3">
        <f xml:space="preserve"> IFERROR(ABS(Table1[[#This Row],[ROA 2014]]-Table1[[#This Row],[ROA 2013]]), "x")</f>
        <v>2.012855851768966E-2</v>
      </c>
      <c r="BC2094" s="3">
        <f xml:space="preserve"> IFERROR(ABS(Table1[[#This Row],[ROA 2015]]-Table1[[#This Row],[ROA 2014]]), "x")</f>
        <v>1.9310829297149418E-2</v>
      </c>
      <c r="BD2094" s="3">
        <f xml:space="preserve"> IFERROR(ABS(Table1[[#This Row],[ROA 2016]]-Table1[[#This Row],[ROA 2015]]), "x")</f>
        <v>1.3711540577212217E-2</v>
      </c>
      <c r="BE2094" s="3">
        <f xml:space="preserve"> IFERROR(ABS(Table1[[#This Row],[ROA 2017]]-Table1[[#This Row],[ROA 2016]]), "x")</f>
        <v>5.3605676680029052E-2</v>
      </c>
      <c r="BF2094" s="3">
        <f xml:space="preserve"> IFERROR(ABS(Table1[[#This Row],[ROA 2018]]-Table1[[#This Row],[ROA 2017]]), "x")</f>
        <v>3.8623122429044837E-2</v>
      </c>
      <c r="BG2094" s="3">
        <f xml:space="preserve"> IFERROR(ABS(Table1[[#This Row],[ROA 2019]]-Table1[[#This Row],[ROA 2018]]), "x")</f>
        <v>6.6318818488889153E-2</v>
      </c>
      <c r="BH2094" s="3">
        <f xml:space="preserve"> IFERROR(ABS(Table1[[#This Row],[ROA 2020]]-Table1[[#This Row],[ROA 2019]]), "x")</f>
        <v>7.5827581561368762E-3</v>
      </c>
      <c r="BI2094" s="3">
        <f xml:space="preserve"> IFERROR(ABS(Table1[[#This Row],[ROA 2021]]-Table1[[#This Row],[ROA 2020]]), "x")</f>
        <v>0.10852536975044136</v>
      </c>
      <c r="BJ2094" s="3">
        <f xml:space="preserve"> IFERROR(AVERAGE(Table1[[#This Row],[ROA 2013-2012]:[ROA 2021-2020]]), "x")</f>
        <v>3.6671298668240773E-2</v>
      </c>
      <c r="BK2094" s="3">
        <f>IFERROR(AVERAGE(Table1[[#This Row],[ROA 2012]:[ROA 2021]]), "x")</f>
        <v>0.19657584208372264</v>
      </c>
      <c r="BN2094" s="1">
        <f>SUM(Table1[[#This Row],[B/M Rank]:[ROA Rank]])</f>
        <v>0</v>
      </c>
    </row>
    <row r="2095" spans="1:66" x14ac:dyDescent="0.25">
      <c r="A2095" s="1" t="s">
        <v>2829</v>
      </c>
      <c r="B2095" s="1" t="s">
        <v>4448</v>
      </c>
      <c r="C2095" s="1" t="s">
        <v>4417</v>
      </c>
      <c r="D2095" s="1" t="s">
        <v>268</v>
      </c>
      <c r="E2095" s="1" t="s">
        <v>108</v>
      </c>
      <c r="F2095" s="1">
        <v>1950</v>
      </c>
      <c r="G2095" s="19"/>
      <c r="H2095" s="19"/>
      <c r="I2095" s="19"/>
      <c r="J2095" s="19"/>
      <c r="K2095" s="1"/>
      <c r="L2095" s="19"/>
      <c r="M2095" s="1">
        <v>2014</v>
      </c>
      <c r="V2095" s="1">
        <v>109</v>
      </c>
      <c r="W2095" s="1">
        <v>89.8</v>
      </c>
      <c r="X2095" s="1">
        <v>115.4</v>
      </c>
      <c r="Z2095" s="3">
        <f xml:space="preserve"> IFERROR(AVEDEV(Table1[[#This Row],[GP 2012]:[GP 2021]]) / Table1[[#This Row],[Avg GP]], "x")</f>
        <v>9.657947686116701E-2</v>
      </c>
      <c r="AA2095" s="2">
        <f xml:space="preserve"> IFERROR(AVERAGE(Table1[[#This Row],[GP 2012]:[GP 2021]]), "x")</f>
        <v>99.4</v>
      </c>
      <c r="AB2095" s="11">
        <f>Table1[Equity]/Table1[Market Capital]</f>
        <v>0.15558974358974359</v>
      </c>
      <c r="AD2095" s="1">
        <v>1.8</v>
      </c>
      <c r="AE2095" s="1">
        <v>6.2</v>
      </c>
      <c r="AF2095" s="1">
        <v>28.7</v>
      </c>
      <c r="AG2095" s="1">
        <v>33.4</v>
      </c>
      <c r="AH2095" s="1">
        <v>52.8</v>
      </c>
      <c r="AI2095" s="1">
        <v>119.8</v>
      </c>
      <c r="AJ2095" s="1">
        <v>201.3</v>
      </c>
      <c r="AK2095" s="1">
        <v>274.2</v>
      </c>
      <c r="AL2095" s="1">
        <v>345.2</v>
      </c>
      <c r="AM2095" s="1">
        <v>373.5</v>
      </c>
      <c r="AN2095" s="1">
        <v>303.39999999999998</v>
      </c>
      <c r="AO2095" s="3" t="str">
        <f xml:space="preserve"> IFERROR(Table1[[#This Row],[GP 2012]]/Table1[[#This Row],[Total Assets 2012]], "x")</f>
        <v>x</v>
      </c>
      <c r="AP2095" s="3">
        <f xml:space="preserve"> IFERROR(Table1[[#This Row],[GP 2013]]/Table1[[#This Row],[Total Assets 2013]], "x")</f>
        <v>0</v>
      </c>
      <c r="AQ2095" s="3">
        <f xml:space="preserve"> IFERROR(Table1[[#This Row],[GP 2014]]/Table1[[#This Row],[Total Assets 2014]], "x")</f>
        <v>0</v>
      </c>
      <c r="AR2095" s="3">
        <f xml:space="preserve"> IFERROR(Table1[[#This Row],[GP 2015]]/Table1[[#This Row],[Total Assets 2015]], "x")</f>
        <v>0</v>
      </c>
      <c r="AS2095" s="3">
        <f xml:space="preserve"> IFERROR(Table1[[#This Row],[GP 2016]]/Table1[[#This Row],[Total Assets 2016]], "x")</f>
        <v>0</v>
      </c>
      <c r="AT2095" s="3">
        <f xml:space="preserve"> IFERROR(Table1[[#This Row],[GP 2017]]/Table1[[#This Row],[Total Assets 2017]], "x")</f>
        <v>0</v>
      </c>
      <c r="AU2095" s="3">
        <f xml:space="preserve"> IFERROR(Table1[[#This Row],[GP 2018]]/Table1[[#This Row],[Total Assets 2018]], "x")</f>
        <v>0</v>
      </c>
      <c r="AV2095" s="3">
        <f xml:space="preserve"> IFERROR(Table1[[#This Row],[GP 2019]]/Table1[[#This Row],[Total Assets 2019]], "x")</f>
        <v>0</v>
      </c>
      <c r="AW2095" s="3">
        <f xml:space="preserve"> IFERROR(Table1[[#This Row],[GP 2020]]/Table1[[#This Row],[Total Assets 2020]], "x")</f>
        <v>0.39752005835156823</v>
      </c>
      <c r="AX2095" s="3">
        <f xml:space="preserve"> IFERROR(Table1[[#This Row],[GP 2021]]/Table1[[#This Row],[Total Assets 2021]], "x")</f>
        <v>0.26013904982618774</v>
      </c>
      <c r="AY2095" s="3">
        <f xml:space="preserve"> IFERROR(Table1[[#This Row],[GP TTM]]/Table1[[#This Row],[Total Assets TTM]], "x")</f>
        <v>0.30896921017402945</v>
      </c>
      <c r="BA2095" s="3" t="str">
        <f xml:space="preserve"> IFERROR(ABS(Table1[[#This Row],[ROA 2013]]-Table1[[#This Row],[ROA 2012]]), "x")</f>
        <v>x</v>
      </c>
      <c r="BB2095" s="3">
        <f xml:space="preserve"> IFERROR(ABS(Table1[[#This Row],[ROA 2014]]-Table1[[#This Row],[ROA 2013]]), "x")</f>
        <v>0</v>
      </c>
      <c r="BC2095" s="3">
        <f xml:space="preserve"> IFERROR(ABS(Table1[[#This Row],[ROA 2015]]-Table1[[#This Row],[ROA 2014]]), "x")</f>
        <v>0</v>
      </c>
      <c r="BD2095" s="3">
        <f xml:space="preserve"> IFERROR(ABS(Table1[[#This Row],[ROA 2016]]-Table1[[#This Row],[ROA 2015]]), "x")</f>
        <v>0</v>
      </c>
      <c r="BE2095" s="3">
        <f xml:space="preserve"> IFERROR(ABS(Table1[[#This Row],[ROA 2017]]-Table1[[#This Row],[ROA 2016]]), "x")</f>
        <v>0</v>
      </c>
      <c r="BF2095" s="3">
        <f xml:space="preserve"> IFERROR(ABS(Table1[[#This Row],[ROA 2018]]-Table1[[#This Row],[ROA 2017]]), "x")</f>
        <v>0</v>
      </c>
      <c r="BG2095" s="3">
        <f xml:space="preserve"> IFERROR(ABS(Table1[[#This Row],[ROA 2019]]-Table1[[#This Row],[ROA 2018]]), "x")</f>
        <v>0</v>
      </c>
      <c r="BH2095" s="3">
        <f xml:space="preserve"> IFERROR(ABS(Table1[[#This Row],[ROA 2020]]-Table1[[#This Row],[ROA 2019]]), "x")</f>
        <v>0.39752005835156823</v>
      </c>
      <c r="BI2095" s="3">
        <f xml:space="preserve"> IFERROR(ABS(Table1[[#This Row],[ROA 2021]]-Table1[[#This Row],[ROA 2020]]), "x")</f>
        <v>0.13738100852538049</v>
      </c>
      <c r="BJ2095" s="3">
        <f xml:space="preserve"> IFERROR(AVERAGE(Table1[[#This Row],[ROA 2013-2012]:[ROA 2021-2020]]), "x")</f>
        <v>6.686263335961859E-2</v>
      </c>
      <c r="BK2095" s="3">
        <f>IFERROR(AVERAGE(Table1[[#This Row],[ROA 2012]:[ROA 2021]]), "x")</f>
        <v>7.3073234241972887E-2</v>
      </c>
      <c r="BN2095" s="1">
        <f>SUM(Table1[[#This Row],[B/M Rank]:[ROA Rank]])</f>
        <v>0</v>
      </c>
    </row>
    <row r="2096" spans="1:66" x14ac:dyDescent="0.25">
      <c r="A2096" s="1" t="s">
        <v>3809</v>
      </c>
      <c r="B2096" s="1" t="s">
        <v>1529</v>
      </c>
      <c r="C2096" s="1" t="s">
        <v>1499</v>
      </c>
      <c r="D2096" s="1" t="s">
        <v>440</v>
      </c>
      <c r="E2096" s="1" t="s">
        <v>108</v>
      </c>
      <c r="F2096" s="1">
        <v>1970</v>
      </c>
      <c r="G2096" s="19"/>
      <c r="H2096" s="19"/>
      <c r="I2096" s="19"/>
      <c r="J2096" s="19"/>
      <c r="K2096" s="1"/>
      <c r="L2096" s="19"/>
      <c r="M2096" s="1">
        <v>2012</v>
      </c>
      <c r="N2096" s="1">
        <v>146.1</v>
      </c>
      <c r="O2096" s="1">
        <v>155.80000000000001</v>
      </c>
      <c r="P2096" s="1">
        <v>175.2</v>
      </c>
      <c r="Q2096" s="1">
        <v>115.2</v>
      </c>
      <c r="R2096" s="1">
        <v>111</v>
      </c>
      <c r="S2096" s="1">
        <v>139.69999999999999</v>
      </c>
      <c r="T2096" s="1">
        <v>138.69999999999999</v>
      </c>
      <c r="U2096" s="1">
        <v>136.9</v>
      </c>
      <c r="V2096" s="1">
        <v>87.9</v>
      </c>
      <c r="W2096" s="1">
        <v>205.6</v>
      </c>
      <c r="X2096" s="1">
        <v>254.8</v>
      </c>
      <c r="Z2096" s="3">
        <f xml:space="preserve"> IFERROR(AVEDEV(Table1[[#This Row],[GP 2012]:[GP 2021]]) / Table1[[#This Row],[Avg GP]], "x")</f>
        <v>0.16692868776998798</v>
      </c>
      <c r="AA2096" s="2">
        <f xml:space="preserve"> IFERROR(AVERAGE(Table1[[#This Row],[GP 2012]:[GP 2021]]), "x")</f>
        <v>141.21</v>
      </c>
      <c r="AB2096" s="11">
        <f>Table1[Equity]/Table1[Market Capital]</f>
        <v>0.45573604060913703</v>
      </c>
      <c r="AC2096" s="1">
        <v>448.2</v>
      </c>
      <c r="AD2096" s="1">
        <v>427.9</v>
      </c>
      <c r="AE2096" s="1">
        <v>653.29999999999995</v>
      </c>
      <c r="AF2096" s="1">
        <v>939.4</v>
      </c>
      <c r="AG2096" s="15">
        <v>1007.5</v>
      </c>
      <c r="AH2096" s="1">
        <v>956.3</v>
      </c>
      <c r="AI2096" s="1">
        <v>888.3</v>
      </c>
      <c r="AJ2096" s="1">
        <v>839.9</v>
      </c>
      <c r="AK2096" s="1">
        <v>829.9</v>
      </c>
      <c r="AL2096" s="15">
        <v>1070.5</v>
      </c>
      <c r="AM2096" s="15">
        <v>1054.8</v>
      </c>
      <c r="AN2096" s="1">
        <v>897.8</v>
      </c>
      <c r="AO2096" s="3">
        <f xml:space="preserve"> IFERROR(Table1[[#This Row],[GP 2012]]/Table1[[#This Row],[Total Assets 2012]], "x")</f>
        <v>0.32597054886211513</v>
      </c>
      <c r="AP2096" s="3">
        <f xml:space="preserve"> IFERROR(Table1[[#This Row],[GP 2013]]/Table1[[#This Row],[Total Assets 2013]], "x")</f>
        <v>0.36410376256134613</v>
      </c>
      <c r="AQ2096" s="3">
        <f xml:space="preserve"> IFERROR(Table1[[#This Row],[GP 2014]]/Table1[[#This Row],[Total Assets 2014]], "x")</f>
        <v>0.26817694780345935</v>
      </c>
      <c r="AR2096" s="3">
        <f xml:space="preserve"> IFERROR(Table1[[#This Row],[GP 2015]]/Table1[[#This Row],[Total Assets 2015]], "x")</f>
        <v>0.12263146689376198</v>
      </c>
      <c r="AS2096" s="3">
        <f xml:space="preserve"> IFERROR(Table1[[#This Row],[GP 2016]]/Table1[[#This Row],[Total Assets 2016]], "x")</f>
        <v>0.11017369727047147</v>
      </c>
      <c r="AT2096" s="3">
        <f xml:space="preserve"> IFERROR(Table1[[#This Row],[GP 2017]]/Table1[[#This Row],[Total Assets 2017]], "x")</f>
        <v>0.14608386489595315</v>
      </c>
      <c r="AU2096" s="3">
        <f xml:space="preserve"> IFERROR(Table1[[#This Row],[GP 2018]]/Table1[[#This Row],[Total Assets 2018]], "x")</f>
        <v>0.15614094337498594</v>
      </c>
      <c r="AV2096" s="3">
        <f xml:space="preserve"> IFERROR(Table1[[#This Row],[GP 2019]]/Table1[[#This Row],[Total Assets 2019]], "x")</f>
        <v>0.16299559471365641</v>
      </c>
      <c r="AW2096" s="3">
        <f xml:space="preserve"> IFERROR(Table1[[#This Row],[GP 2020]]/Table1[[#This Row],[Total Assets 2020]], "x")</f>
        <v>0.10591637546692373</v>
      </c>
      <c r="AX2096" s="3">
        <f xml:space="preserve"> IFERROR(Table1[[#This Row],[GP 2021]]/Table1[[#This Row],[Total Assets 2021]], "x")</f>
        <v>0.19205978514712752</v>
      </c>
      <c r="AY2096" s="3">
        <f xml:space="preserve"> IFERROR(Table1[[#This Row],[GP TTM]]/Table1[[#This Row],[Total Assets TTM]], "x")</f>
        <v>0.24156238149412212</v>
      </c>
      <c r="BA2096" s="3">
        <f xml:space="preserve"> IFERROR(ABS(Table1[[#This Row],[ROA 2013]]-Table1[[#This Row],[ROA 2012]]), "x")</f>
        <v>3.8133213699231006E-2</v>
      </c>
      <c r="BB2096" s="3">
        <f xml:space="preserve"> IFERROR(ABS(Table1[[#This Row],[ROA 2014]]-Table1[[#This Row],[ROA 2013]]), "x")</f>
        <v>9.592681475788678E-2</v>
      </c>
      <c r="BC2096" s="3">
        <f xml:space="preserve"> IFERROR(ABS(Table1[[#This Row],[ROA 2015]]-Table1[[#This Row],[ROA 2014]]), "x")</f>
        <v>0.14554548090969738</v>
      </c>
      <c r="BD2096" s="3">
        <f xml:space="preserve"> IFERROR(ABS(Table1[[#This Row],[ROA 2016]]-Table1[[#This Row],[ROA 2015]]), "x")</f>
        <v>1.245776962329051E-2</v>
      </c>
      <c r="BE2096" s="3">
        <f xml:space="preserve"> IFERROR(ABS(Table1[[#This Row],[ROA 2017]]-Table1[[#This Row],[ROA 2016]]), "x")</f>
        <v>3.5910167625481687E-2</v>
      </c>
      <c r="BF2096" s="3">
        <f xml:space="preserve"> IFERROR(ABS(Table1[[#This Row],[ROA 2018]]-Table1[[#This Row],[ROA 2017]]), "x")</f>
        <v>1.0057078479032783E-2</v>
      </c>
      <c r="BG2096" s="3">
        <f xml:space="preserve"> IFERROR(ABS(Table1[[#This Row],[ROA 2019]]-Table1[[#This Row],[ROA 2018]]), "x")</f>
        <v>6.8546513386704699E-3</v>
      </c>
      <c r="BH2096" s="3">
        <f xml:space="preserve"> IFERROR(ABS(Table1[[#This Row],[ROA 2020]]-Table1[[#This Row],[ROA 2019]]), "x")</f>
        <v>5.7079219246732676E-2</v>
      </c>
      <c r="BI2096" s="3">
        <f xml:space="preserve"> IFERROR(ABS(Table1[[#This Row],[ROA 2021]]-Table1[[#This Row],[ROA 2020]]), "x")</f>
        <v>8.6143409680203786E-2</v>
      </c>
      <c r="BJ2096" s="3">
        <f xml:space="preserve"> IFERROR(AVERAGE(Table1[[#This Row],[ROA 2013-2012]:[ROA 2021-2020]]), "x")</f>
        <v>5.4234200595580789E-2</v>
      </c>
      <c r="BK2096" s="3">
        <f>IFERROR(AVERAGE(Table1[[#This Row],[ROA 2012]:[ROA 2021]]), "x")</f>
        <v>0.19542529869898007</v>
      </c>
      <c r="BN2096" s="1">
        <f>SUM(Table1[[#This Row],[B/M Rank]:[ROA Rank]])</f>
        <v>0</v>
      </c>
    </row>
    <row r="2097" spans="1:66" x14ac:dyDescent="0.25">
      <c r="A2097" s="1" t="s">
        <v>4144</v>
      </c>
      <c r="B2097" s="1" t="s">
        <v>1850</v>
      </c>
      <c r="C2097" s="1" t="s">
        <v>4766</v>
      </c>
      <c r="D2097" s="1" t="s">
        <v>487</v>
      </c>
      <c r="E2097" s="1" t="s">
        <v>108</v>
      </c>
      <c r="F2097" s="1">
        <v>1980</v>
      </c>
      <c r="G2097" s="19"/>
      <c r="H2097" s="19"/>
      <c r="I2097" s="19"/>
      <c r="J2097" s="19"/>
      <c r="K2097" s="1"/>
      <c r="L2097" s="19"/>
      <c r="M2097" s="1">
        <v>2012</v>
      </c>
      <c r="N2097" s="1">
        <v>98.8</v>
      </c>
      <c r="O2097" s="1">
        <v>106.1</v>
      </c>
      <c r="P2097" s="1">
        <v>118.8</v>
      </c>
      <c r="Q2097" s="1">
        <v>156.1</v>
      </c>
      <c r="R2097" s="1">
        <v>168.7</v>
      </c>
      <c r="S2097" s="1">
        <v>181.4</v>
      </c>
      <c r="T2097" s="1">
        <v>179.8</v>
      </c>
      <c r="U2097" s="1">
        <v>196.6</v>
      </c>
      <c r="V2097" s="1">
        <v>206.2</v>
      </c>
      <c r="W2097" s="1">
        <v>223.9</v>
      </c>
      <c r="X2097" s="1">
        <v>230.6</v>
      </c>
      <c r="Z2097" s="3">
        <f xml:space="preserve"> IFERROR(AVEDEV(Table1[[#This Row],[GP 2012]:[GP 2021]]) / Table1[[#This Row],[Avg GP]], "x")</f>
        <v>0.21359080909313125</v>
      </c>
      <c r="AA2097" s="2">
        <f xml:space="preserve"> IFERROR(AVERAGE(Table1[[#This Row],[GP 2012]:[GP 2021]]), "x")</f>
        <v>163.64000000000001</v>
      </c>
      <c r="AB2097" s="11">
        <f>Table1[Equity]/Table1[Market Capital]</f>
        <v>0.28116161616161617</v>
      </c>
      <c r="AC2097" s="1">
        <v>418</v>
      </c>
      <c r="AD2097" s="1">
        <v>442.4</v>
      </c>
      <c r="AE2097" s="1">
        <v>549.70000000000005</v>
      </c>
      <c r="AF2097" s="1">
        <v>597.70000000000005</v>
      </c>
      <c r="AG2097" s="1">
        <v>590.9</v>
      </c>
      <c r="AH2097" s="1">
        <v>726.1</v>
      </c>
      <c r="AI2097" s="1">
        <v>658.2</v>
      </c>
      <c r="AJ2097" s="1">
        <v>735.1</v>
      </c>
      <c r="AK2097" s="1">
        <v>735.4</v>
      </c>
      <c r="AL2097" s="15">
        <v>1199.2</v>
      </c>
      <c r="AM2097" s="15">
        <v>1144</v>
      </c>
      <c r="AN2097" s="1">
        <v>556.70000000000005</v>
      </c>
      <c r="AO2097" s="3">
        <f xml:space="preserve"> IFERROR(Table1[[#This Row],[GP 2012]]/Table1[[#This Row],[Total Assets 2012]], "x")</f>
        <v>0.23636363636363636</v>
      </c>
      <c r="AP2097" s="3">
        <f xml:space="preserve"> IFERROR(Table1[[#This Row],[GP 2013]]/Table1[[#This Row],[Total Assets 2013]], "x")</f>
        <v>0.23982820976491862</v>
      </c>
      <c r="AQ2097" s="3">
        <f xml:space="preserve"> IFERROR(Table1[[#This Row],[GP 2014]]/Table1[[#This Row],[Total Assets 2014]], "x")</f>
        <v>0.21611788248135344</v>
      </c>
      <c r="AR2097" s="3">
        <f xml:space="preserve"> IFERROR(Table1[[#This Row],[GP 2015]]/Table1[[#This Row],[Total Assets 2015]], "x")</f>
        <v>0.26116780993809602</v>
      </c>
      <c r="AS2097" s="3">
        <f xml:space="preserve"> IFERROR(Table1[[#This Row],[GP 2016]]/Table1[[#This Row],[Total Assets 2016]], "x")</f>
        <v>0.28549669994922999</v>
      </c>
      <c r="AT2097" s="3">
        <f xml:space="preserve"> IFERROR(Table1[[#This Row],[GP 2017]]/Table1[[#This Row],[Total Assets 2017]], "x")</f>
        <v>0.24982784740393885</v>
      </c>
      <c r="AU2097" s="3">
        <f xml:space="preserve"> IFERROR(Table1[[#This Row],[GP 2018]]/Table1[[#This Row],[Total Assets 2018]], "x")</f>
        <v>0.27316924946824672</v>
      </c>
      <c r="AV2097" s="3">
        <f xml:space="preserve"> IFERROR(Table1[[#This Row],[GP 2019]]/Table1[[#This Row],[Total Assets 2019]], "x")</f>
        <v>0.26744660590395863</v>
      </c>
      <c r="AW2097" s="3">
        <f xml:space="preserve"> IFERROR(Table1[[#This Row],[GP 2020]]/Table1[[#This Row],[Total Assets 2020]], "x")</f>
        <v>0.28039162360620068</v>
      </c>
      <c r="AX2097" s="3">
        <f xml:space="preserve"> IFERROR(Table1[[#This Row],[GP 2021]]/Table1[[#This Row],[Total Assets 2021]], "x")</f>
        <v>0.18670780520346897</v>
      </c>
      <c r="AY2097" s="3">
        <f xml:space="preserve"> IFERROR(Table1[[#This Row],[GP TTM]]/Table1[[#This Row],[Total Assets TTM]], "x")</f>
        <v>0.20157342657342656</v>
      </c>
      <c r="BA2097" s="3">
        <f xml:space="preserve"> IFERROR(ABS(Table1[[#This Row],[ROA 2013]]-Table1[[#This Row],[ROA 2012]]), "x")</f>
        <v>3.464573401282256E-3</v>
      </c>
      <c r="BB2097" s="3">
        <f xml:space="preserve"> IFERROR(ABS(Table1[[#This Row],[ROA 2014]]-Table1[[#This Row],[ROA 2013]]), "x")</f>
        <v>2.3710327283565175E-2</v>
      </c>
      <c r="BC2097" s="3">
        <f xml:space="preserve"> IFERROR(ABS(Table1[[#This Row],[ROA 2015]]-Table1[[#This Row],[ROA 2014]]), "x")</f>
        <v>4.5049927456742578E-2</v>
      </c>
      <c r="BD2097" s="3">
        <f xml:space="preserve"> IFERROR(ABS(Table1[[#This Row],[ROA 2016]]-Table1[[#This Row],[ROA 2015]]), "x")</f>
        <v>2.4328890011133975E-2</v>
      </c>
      <c r="BE2097" s="3">
        <f xml:space="preserve"> IFERROR(ABS(Table1[[#This Row],[ROA 2017]]-Table1[[#This Row],[ROA 2016]]), "x")</f>
        <v>3.5668852545291146E-2</v>
      </c>
      <c r="BF2097" s="3">
        <f xml:space="preserve"> IFERROR(ABS(Table1[[#This Row],[ROA 2018]]-Table1[[#This Row],[ROA 2017]]), "x")</f>
        <v>2.3341402064307876E-2</v>
      </c>
      <c r="BG2097" s="3">
        <f xml:space="preserve"> IFERROR(ABS(Table1[[#This Row],[ROA 2019]]-Table1[[#This Row],[ROA 2018]]), "x")</f>
        <v>5.722643564288088E-3</v>
      </c>
      <c r="BH2097" s="3">
        <f xml:space="preserve"> IFERROR(ABS(Table1[[#This Row],[ROA 2020]]-Table1[[#This Row],[ROA 2019]]), "x")</f>
        <v>1.2945017702242045E-2</v>
      </c>
      <c r="BI2097" s="3">
        <f xml:space="preserve"> IFERROR(ABS(Table1[[#This Row],[ROA 2021]]-Table1[[#This Row],[ROA 2020]]), "x")</f>
        <v>9.3683818402731711E-2</v>
      </c>
      <c r="BJ2097" s="3">
        <f xml:space="preserve"> IFERROR(AVERAGE(Table1[[#This Row],[ROA 2013-2012]:[ROA 2021-2020]]), "x")</f>
        <v>2.9768383603509432E-2</v>
      </c>
      <c r="BK2097" s="3">
        <f>IFERROR(AVERAGE(Table1[[#This Row],[ROA 2012]:[ROA 2021]]), "x")</f>
        <v>0.24965173700830484</v>
      </c>
      <c r="BN2097" s="1">
        <f>SUM(Table1[[#This Row],[B/M Rank]:[ROA Rank]])</f>
        <v>0</v>
      </c>
    </row>
    <row r="2098" spans="1:66" x14ac:dyDescent="0.25">
      <c r="A2098" s="1" t="s">
        <v>2643</v>
      </c>
      <c r="B2098" s="1" t="s">
        <v>4405</v>
      </c>
      <c r="C2098" s="1" t="s">
        <v>690</v>
      </c>
      <c r="D2098" s="1" t="s">
        <v>142</v>
      </c>
      <c r="E2098" s="1" t="s">
        <v>108</v>
      </c>
      <c r="F2098" s="1">
        <v>1990</v>
      </c>
      <c r="G2098" s="19"/>
      <c r="H2098" s="19"/>
      <c r="I2098" s="19"/>
      <c r="J2098" s="19"/>
      <c r="K2098" s="1"/>
      <c r="L2098" s="19"/>
      <c r="M2098" s="1">
        <v>2018</v>
      </c>
      <c r="T2098" s="1">
        <v>6.2</v>
      </c>
      <c r="U2098" s="1">
        <v>15.6</v>
      </c>
      <c r="V2098" s="1">
        <v>10.199999999999999</v>
      </c>
      <c r="W2098" s="1">
        <v>96.1</v>
      </c>
      <c r="X2098" s="1">
        <v>302.60000000000002</v>
      </c>
      <c r="Z2098" s="3">
        <f xml:space="preserve"> IFERROR(AVEDEV(Table1[[#This Row],[GP 2012]:[GP 2021]]) / Table1[[#This Row],[Avg GP]], "x")</f>
        <v>1.0003903200624511</v>
      </c>
      <c r="AA2098" s="2">
        <f xml:space="preserve"> IFERROR(AVERAGE(Table1[[#This Row],[GP 2012]:[GP 2021]]), "x")</f>
        <v>32.024999999999999</v>
      </c>
      <c r="AB2098" s="11">
        <f>Table1[Equity]/Table1[Market Capital]</f>
        <v>0.90909547738693464</v>
      </c>
      <c r="AI2098" s="1">
        <v>526.4</v>
      </c>
      <c r="AJ2098" s="15">
        <v>1203.3</v>
      </c>
      <c r="AK2098" s="15">
        <v>1832.3</v>
      </c>
      <c r="AL2098" s="15">
        <v>14533.2</v>
      </c>
      <c r="AM2098" s="15">
        <v>14463.7</v>
      </c>
      <c r="AN2098" s="15">
        <v>1809.1</v>
      </c>
      <c r="AO2098" s="3" t="str">
        <f xml:space="preserve"> IFERROR(Table1[[#This Row],[GP 2012]]/Table1[[#This Row],[Total Assets 2012]], "x")</f>
        <v>x</v>
      </c>
      <c r="AP2098" s="3" t="str">
        <f xml:space="preserve"> IFERROR(Table1[[#This Row],[GP 2013]]/Table1[[#This Row],[Total Assets 2013]], "x")</f>
        <v>x</v>
      </c>
      <c r="AQ2098" s="3" t="str">
        <f xml:space="preserve"> IFERROR(Table1[[#This Row],[GP 2014]]/Table1[[#This Row],[Total Assets 2014]], "x")</f>
        <v>x</v>
      </c>
      <c r="AR2098" s="3" t="str">
        <f xml:space="preserve"> IFERROR(Table1[[#This Row],[GP 2015]]/Table1[[#This Row],[Total Assets 2015]], "x")</f>
        <v>x</v>
      </c>
      <c r="AS2098" s="3" t="str">
        <f xml:space="preserve"> IFERROR(Table1[[#This Row],[GP 2016]]/Table1[[#This Row],[Total Assets 2016]], "x")</f>
        <v>x</v>
      </c>
      <c r="AT2098" s="3" t="str">
        <f xml:space="preserve"> IFERROR(Table1[[#This Row],[GP 2017]]/Table1[[#This Row],[Total Assets 2017]], "x")</f>
        <v>x</v>
      </c>
      <c r="AU2098" s="3">
        <f xml:space="preserve"> IFERROR(Table1[[#This Row],[GP 2018]]/Table1[[#This Row],[Total Assets 2018]], "x")</f>
        <v>1.1778115501519758E-2</v>
      </c>
      <c r="AV2098" s="3">
        <f xml:space="preserve"> IFERROR(Table1[[#This Row],[GP 2019]]/Table1[[#This Row],[Total Assets 2019]], "x")</f>
        <v>1.2964348042882075E-2</v>
      </c>
      <c r="AW2098" s="3">
        <f xml:space="preserve"> IFERROR(Table1[[#This Row],[GP 2020]]/Table1[[#This Row],[Total Assets 2020]], "x")</f>
        <v>5.5667739998908469E-3</v>
      </c>
      <c r="AX2098" s="3">
        <f xml:space="preserve"> IFERROR(Table1[[#This Row],[GP 2021]]/Table1[[#This Row],[Total Assets 2021]], "x")</f>
        <v>6.6124459857429879E-3</v>
      </c>
      <c r="AY2098" s="3">
        <f xml:space="preserve"> IFERROR(Table1[[#This Row],[GP TTM]]/Table1[[#This Row],[Total Assets TTM]], "x")</f>
        <v>2.0921341012327413E-2</v>
      </c>
      <c r="BA2098" s="3" t="str">
        <f xml:space="preserve"> IFERROR(ABS(Table1[[#This Row],[ROA 2013]]-Table1[[#This Row],[ROA 2012]]), "x")</f>
        <v>x</v>
      </c>
      <c r="BB2098" s="3" t="str">
        <f xml:space="preserve"> IFERROR(ABS(Table1[[#This Row],[ROA 2014]]-Table1[[#This Row],[ROA 2013]]), "x")</f>
        <v>x</v>
      </c>
      <c r="BC2098" s="3" t="str">
        <f xml:space="preserve"> IFERROR(ABS(Table1[[#This Row],[ROA 2015]]-Table1[[#This Row],[ROA 2014]]), "x")</f>
        <v>x</v>
      </c>
      <c r="BD2098" s="3" t="str">
        <f xml:space="preserve"> IFERROR(ABS(Table1[[#This Row],[ROA 2016]]-Table1[[#This Row],[ROA 2015]]), "x")</f>
        <v>x</v>
      </c>
      <c r="BE2098" s="3" t="str">
        <f xml:space="preserve"> IFERROR(ABS(Table1[[#This Row],[ROA 2017]]-Table1[[#This Row],[ROA 2016]]), "x")</f>
        <v>x</v>
      </c>
      <c r="BF2098" s="3" t="str">
        <f xml:space="preserve"> IFERROR(ABS(Table1[[#This Row],[ROA 2018]]-Table1[[#This Row],[ROA 2017]]), "x")</f>
        <v>x</v>
      </c>
      <c r="BG2098" s="3">
        <f xml:space="preserve"> IFERROR(ABS(Table1[[#This Row],[ROA 2019]]-Table1[[#This Row],[ROA 2018]]), "x")</f>
        <v>1.1862325413623167E-3</v>
      </c>
      <c r="BH2098" s="3">
        <f xml:space="preserve"> IFERROR(ABS(Table1[[#This Row],[ROA 2020]]-Table1[[#This Row],[ROA 2019]]), "x")</f>
        <v>7.3975740429912283E-3</v>
      </c>
      <c r="BI2098" s="3">
        <f xml:space="preserve"> IFERROR(ABS(Table1[[#This Row],[ROA 2021]]-Table1[[#This Row],[ROA 2020]]), "x")</f>
        <v>1.045671985852141E-3</v>
      </c>
      <c r="BJ2098" s="3">
        <f xml:space="preserve"> IFERROR(AVERAGE(Table1[[#This Row],[ROA 2013-2012]:[ROA 2021-2020]]), "x")</f>
        <v>3.2098261900685618E-3</v>
      </c>
      <c r="BK2098" s="3">
        <f>IFERROR(AVERAGE(Table1[[#This Row],[ROA 2012]:[ROA 2021]]), "x")</f>
        <v>9.230420882508918E-3</v>
      </c>
      <c r="BN2098" s="1">
        <f>SUM(Table1[[#This Row],[B/M Rank]:[ROA Rank]])</f>
        <v>0</v>
      </c>
    </row>
    <row r="2099" spans="1:66" x14ac:dyDescent="0.25">
      <c r="A2099" s="1" t="s">
        <v>3952</v>
      </c>
      <c r="B2099" s="1" t="s">
        <v>1662</v>
      </c>
      <c r="C2099" s="1" t="s">
        <v>1663</v>
      </c>
      <c r="D2099" s="1" t="s">
        <v>268</v>
      </c>
      <c r="E2099" s="1" t="s">
        <v>108</v>
      </c>
      <c r="F2099" s="1">
        <v>1990</v>
      </c>
      <c r="G2099" s="19"/>
      <c r="H2099" s="19"/>
      <c r="I2099" s="19"/>
      <c r="J2099" s="19"/>
      <c r="K2099" s="1"/>
      <c r="L2099" s="19"/>
      <c r="M2099" s="1">
        <v>2012</v>
      </c>
      <c r="N2099" s="1">
        <v>151.80000000000001</v>
      </c>
      <c r="O2099" s="1">
        <v>197.3</v>
      </c>
      <c r="P2099" s="1">
        <v>224.2</v>
      </c>
      <c r="Q2099" s="1">
        <v>307.3</v>
      </c>
      <c r="R2099" s="1">
        <v>333.7</v>
      </c>
      <c r="S2099" s="1">
        <v>299.89999999999998</v>
      </c>
      <c r="T2099" s="1">
        <v>328</v>
      </c>
      <c r="U2099" s="1">
        <v>358</v>
      </c>
      <c r="V2099" s="1">
        <v>446</v>
      </c>
      <c r="W2099" s="1">
        <v>456</v>
      </c>
      <c r="X2099" s="1">
        <v>444</v>
      </c>
      <c r="Z2099" s="3">
        <f xml:space="preserve"> IFERROR(AVEDEV(Table1[[#This Row],[GP 2012]:[GP 2021]]) / Table1[[#This Row],[Avg GP]], "x")</f>
        <v>0.2389272129456515</v>
      </c>
      <c r="AA2099" s="2">
        <f xml:space="preserve"> IFERROR(AVERAGE(Table1[[#This Row],[GP 2012]:[GP 2021]]), "x")</f>
        <v>310.21999999999997</v>
      </c>
      <c r="AB2099" s="11">
        <f>Table1[Equity]/Table1[Market Capital]</f>
        <v>0.72412060301507541</v>
      </c>
      <c r="AC2099" s="1">
        <v>955.9</v>
      </c>
      <c r="AD2099" s="15">
        <v>1071.9000000000001</v>
      </c>
      <c r="AE2099" s="15">
        <v>1287.5</v>
      </c>
      <c r="AF2099" s="15">
        <v>1778.9</v>
      </c>
      <c r="AG2099" s="15">
        <v>1960.9</v>
      </c>
      <c r="AH2099" s="15">
        <v>1786</v>
      </c>
      <c r="AI2099" s="15">
        <v>2062.1999999999998</v>
      </c>
      <c r="AJ2099" s="15">
        <v>2281</v>
      </c>
      <c r="AK2099" s="15">
        <v>2426</v>
      </c>
      <c r="AL2099" s="15">
        <v>2665</v>
      </c>
      <c r="AM2099" s="15">
        <v>2869</v>
      </c>
      <c r="AN2099" s="15">
        <v>1441</v>
      </c>
      <c r="AO2099" s="3">
        <f xml:space="preserve"> IFERROR(Table1[[#This Row],[GP 2012]]/Table1[[#This Row],[Total Assets 2012]], "x")</f>
        <v>0.15880322209436135</v>
      </c>
      <c r="AP2099" s="3">
        <f xml:space="preserve"> IFERROR(Table1[[#This Row],[GP 2013]]/Table1[[#This Row],[Total Assets 2013]], "x")</f>
        <v>0.18406567776844854</v>
      </c>
      <c r="AQ2099" s="3">
        <f xml:space="preserve"> IFERROR(Table1[[#This Row],[GP 2014]]/Table1[[#This Row],[Total Assets 2014]], "x")</f>
        <v>0.17413592233009709</v>
      </c>
      <c r="AR2099" s="3">
        <f xml:space="preserve"> IFERROR(Table1[[#This Row],[GP 2015]]/Table1[[#This Row],[Total Assets 2015]], "x")</f>
        <v>0.17274720332789925</v>
      </c>
      <c r="AS2099" s="3">
        <f xml:space="preserve"> IFERROR(Table1[[#This Row],[GP 2016]]/Table1[[#This Row],[Total Assets 2016]], "x")</f>
        <v>0.17017695955938597</v>
      </c>
      <c r="AT2099" s="3">
        <f xml:space="preserve"> IFERROR(Table1[[#This Row],[GP 2017]]/Table1[[#This Row],[Total Assets 2017]], "x")</f>
        <v>0.1679171332586786</v>
      </c>
      <c r="AU2099" s="3">
        <f xml:space="preserve"> IFERROR(Table1[[#This Row],[GP 2018]]/Table1[[#This Row],[Total Assets 2018]], "x")</f>
        <v>0.15905343807584135</v>
      </c>
      <c r="AV2099" s="3">
        <f xml:space="preserve"> IFERROR(Table1[[#This Row],[GP 2019]]/Table1[[#This Row],[Total Assets 2019]], "x")</f>
        <v>0.1569487067075844</v>
      </c>
      <c r="AW2099" s="3">
        <f xml:space="preserve"> IFERROR(Table1[[#This Row],[GP 2020]]/Table1[[#This Row],[Total Assets 2020]], "x")</f>
        <v>0.18384171475680131</v>
      </c>
      <c r="AX2099" s="3">
        <f xml:space="preserve"> IFERROR(Table1[[#This Row],[GP 2021]]/Table1[[#This Row],[Total Assets 2021]], "x")</f>
        <v>0.17110694183864916</v>
      </c>
      <c r="AY2099" s="3">
        <f xml:space="preserve"> IFERROR(Table1[[#This Row],[GP TTM]]/Table1[[#This Row],[Total Assets TTM]], "x")</f>
        <v>0.15475775531544092</v>
      </c>
      <c r="BA2099" s="3">
        <f xml:space="preserve"> IFERROR(ABS(Table1[[#This Row],[ROA 2013]]-Table1[[#This Row],[ROA 2012]]), "x")</f>
        <v>2.5262455674087192E-2</v>
      </c>
      <c r="BB2099" s="3">
        <f xml:space="preserve"> IFERROR(ABS(Table1[[#This Row],[ROA 2014]]-Table1[[#This Row],[ROA 2013]]), "x")</f>
        <v>9.9297554383514508E-3</v>
      </c>
      <c r="BC2099" s="3">
        <f xml:space="preserve"> IFERROR(ABS(Table1[[#This Row],[ROA 2015]]-Table1[[#This Row],[ROA 2014]]), "x")</f>
        <v>1.3887190021978357E-3</v>
      </c>
      <c r="BD2099" s="3">
        <f xml:space="preserve"> IFERROR(ABS(Table1[[#This Row],[ROA 2016]]-Table1[[#This Row],[ROA 2015]]), "x")</f>
        <v>2.5702437685132806E-3</v>
      </c>
      <c r="BE2099" s="3">
        <f xml:space="preserve"> IFERROR(ABS(Table1[[#This Row],[ROA 2017]]-Table1[[#This Row],[ROA 2016]]), "x")</f>
        <v>2.2598263007073682E-3</v>
      </c>
      <c r="BF2099" s="3">
        <f xml:space="preserve"> IFERROR(ABS(Table1[[#This Row],[ROA 2018]]-Table1[[#This Row],[ROA 2017]]), "x")</f>
        <v>8.8636951828372501E-3</v>
      </c>
      <c r="BG2099" s="3">
        <f xml:space="preserve"> IFERROR(ABS(Table1[[#This Row],[ROA 2019]]-Table1[[#This Row],[ROA 2018]]), "x")</f>
        <v>2.1047313682569513E-3</v>
      </c>
      <c r="BH2099" s="3">
        <f xml:space="preserve"> IFERROR(ABS(Table1[[#This Row],[ROA 2020]]-Table1[[#This Row],[ROA 2019]]), "x")</f>
        <v>2.6893008049216904E-2</v>
      </c>
      <c r="BI2099" s="3">
        <f xml:space="preserve"> IFERROR(ABS(Table1[[#This Row],[ROA 2021]]-Table1[[#This Row],[ROA 2020]]), "x")</f>
        <v>1.2734772918152143E-2</v>
      </c>
      <c r="BJ2099" s="3">
        <f xml:space="preserve"> IFERROR(AVERAGE(Table1[[#This Row],[ROA 2013-2012]:[ROA 2021-2020]]), "x")</f>
        <v>1.0223023078035597E-2</v>
      </c>
      <c r="BK2099" s="3">
        <f>IFERROR(AVERAGE(Table1[[#This Row],[ROA 2012]:[ROA 2021]]), "x")</f>
        <v>0.16987969197177466</v>
      </c>
      <c r="BN2099" s="1">
        <f>SUM(Table1[[#This Row],[B/M Rank]:[ROA Rank]])</f>
        <v>0</v>
      </c>
    </row>
    <row r="2100" spans="1:66" x14ac:dyDescent="0.25">
      <c r="A2100" s="1" t="s">
        <v>2437</v>
      </c>
      <c r="B2100" s="1" t="s">
        <v>485</v>
      </c>
      <c r="C2100" s="1" t="s">
        <v>486</v>
      </c>
      <c r="D2100" s="1" t="s">
        <v>487</v>
      </c>
      <c r="E2100" s="1" t="s">
        <v>108</v>
      </c>
      <c r="F2100" s="1">
        <v>2020</v>
      </c>
      <c r="G2100" s="19"/>
      <c r="H2100" s="19"/>
      <c r="I2100" s="19"/>
      <c r="J2100" s="19"/>
      <c r="K2100" s="1"/>
      <c r="L2100" s="19"/>
      <c r="M2100" s="1">
        <v>2012</v>
      </c>
      <c r="N2100" s="1">
        <v>82.6</v>
      </c>
      <c r="O2100" s="1">
        <v>85.5</v>
      </c>
      <c r="P2100" s="1">
        <v>86.7</v>
      </c>
      <c r="Q2100" s="1">
        <v>99.9</v>
      </c>
      <c r="R2100" s="1">
        <v>106.7</v>
      </c>
      <c r="S2100" s="1">
        <v>116.1</v>
      </c>
      <c r="T2100" s="1">
        <v>136.69999999999999</v>
      </c>
      <c r="U2100" s="1">
        <v>153.4</v>
      </c>
      <c r="V2100" s="1">
        <v>164.5</v>
      </c>
      <c r="W2100" s="1">
        <v>184.3</v>
      </c>
      <c r="X2100" s="1">
        <v>189.4</v>
      </c>
      <c r="Z2100" s="3">
        <f xml:space="preserve"> IFERROR(AVEDEV(Table1[[#This Row],[GP 2012]:[GP 2021]]) / Table1[[#This Row],[Avg GP]], "x")</f>
        <v>0.25047681683656697</v>
      </c>
      <c r="AA2100" s="2">
        <f xml:space="preserve"> IFERROR(AVERAGE(Table1[[#This Row],[GP 2012]:[GP 2021]]), "x")</f>
        <v>121.63999999999999</v>
      </c>
      <c r="AB2100" s="11">
        <f>Table1[Equity]/Table1[Market Capital]</f>
        <v>1.114851485148515</v>
      </c>
      <c r="AC2100" s="15">
        <v>1443.1</v>
      </c>
      <c r="AD2100" s="15">
        <v>1532.4</v>
      </c>
      <c r="AE2100" s="15">
        <v>1775.2</v>
      </c>
      <c r="AF2100" s="15">
        <v>1876.3</v>
      </c>
      <c r="AG2100" s="15">
        <v>1987.9</v>
      </c>
      <c r="AH2100" s="15">
        <v>2311.1999999999998</v>
      </c>
      <c r="AI2100" s="15">
        <v>2824.4</v>
      </c>
      <c r="AJ2100" s="15">
        <v>3380.1</v>
      </c>
      <c r="AK2100" s="15">
        <v>3776.6</v>
      </c>
      <c r="AL2100" s="15">
        <v>4578.5</v>
      </c>
      <c r="AM2100" s="15">
        <v>4675.2</v>
      </c>
      <c r="AN2100" s="15">
        <v>2252</v>
      </c>
      <c r="AO2100" s="3">
        <f xml:space="preserve"> IFERROR(Table1[[#This Row],[GP 2012]]/Table1[[#This Row],[Total Assets 2012]], "x")</f>
        <v>5.7237890652068461E-2</v>
      </c>
      <c r="AP2100" s="3">
        <f xml:space="preserve"> IFERROR(Table1[[#This Row],[GP 2013]]/Table1[[#This Row],[Total Assets 2013]], "x")</f>
        <v>5.579483163664839E-2</v>
      </c>
      <c r="AQ2100" s="3">
        <f xml:space="preserve"> IFERROR(Table1[[#This Row],[GP 2014]]/Table1[[#This Row],[Total Assets 2014]], "x")</f>
        <v>4.88395673726904E-2</v>
      </c>
      <c r="AR2100" s="3">
        <f xml:space="preserve"> IFERROR(Table1[[#This Row],[GP 2015]]/Table1[[#This Row],[Total Assets 2015]], "x")</f>
        <v>5.3243084794542456E-2</v>
      </c>
      <c r="AS2100" s="3">
        <f xml:space="preserve"> IFERROR(Table1[[#This Row],[GP 2016]]/Table1[[#This Row],[Total Assets 2016]], "x")</f>
        <v>5.3674732129382764E-2</v>
      </c>
      <c r="AT2100" s="3">
        <f xml:space="preserve"> IFERROR(Table1[[#This Row],[GP 2017]]/Table1[[#This Row],[Total Assets 2017]], "x")</f>
        <v>5.0233644859813083E-2</v>
      </c>
      <c r="AU2100" s="3">
        <f xml:space="preserve"> IFERROR(Table1[[#This Row],[GP 2018]]/Table1[[#This Row],[Total Assets 2018]], "x")</f>
        <v>4.8399660104801012E-2</v>
      </c>
      <c r="AV2100" s="3">
        <f xml:space="preserve"> IFERROR(Table1[[#This Row],[GP 2019]]/Table1[[#This Row],[Total Assets 2019]], "x")</f>
        <v>4.5383272684240111E-2</v>
      </c>
      <c r="AW2100" s="3">
        <f xml:space="preserve"> IFERROR(Table1[[#This Row],[GP 2020]]/Table1[[#This Row],[Total Assets 2020]], "x")</f>
        <v>4.3557697399777578E-2</v>
      </c>
      <c r="AX2100" s="3">
        <f xml:space="preserve"> IFERROR(Table1[[#This Row],[GP 2021]]/Table1[[#This Row],[Total Assets 2021]], "x")</f>
        <v>4.0253358086709622E-2</v>
      </c>
      <c r="AY2100" s="3">
        <f xml:space="preserve"> IFERROR(Table1[[#This Row],[GP TTM]]/Table1[[#This Row],[Total Assets TTM]], "x")</f>
        <v>4.0511635865845316E-2</v>
      </c>
      <c r="BA2100" s="3">
        <f xml:space="preserve"> IFERROR(ABS(Table1[[#This Row],[ROA 2013]]-Table1[[#This Row],[ROA 2012]]), "x")</f>
        <v>1.4430590154200715E-3</v>
      </c>
      <c r="BB2100" s="3">
        <f xml:space="preserve"> IFERROR(ABS(Table1[[#This Row],[ROA 2014]]-Table1[[#This Row],[ROA 2013]]), "x")</f>
        <v>6.9552642639579901E-3</v>
      </c>
      <c r="BC2100" s="3">
        <f xml:space="preserve"> IFERROR(ABS(Table1[[#This Row],[ROA 2015]]-Table1[[#This Row],[ROA 2014]]), "x")</f>
        <v>4.4035174218520559E-3</v>
      </c>
      <c r="BD2100" s="3">
        <f xml:space="preserve"> IFERROR(ABS(Table1[[#This Row],[ROA 2016]]-Table1[[#This Row],[ROA 2015]]), "x")</f>
        <v>4.3164733484030854E-4</v>
      </c>
      <c r="BE2100" s="3">
        <f xml:space="preserve"> IFERROR(ABS(Table1[[#This Row],[ROA 2017]]-Table1[[#This Row],[ROA 2016]]), "x")</f>
        <v>3.4410872695696815E-3</v>
      </c>
      <c r="BF2100" s="3">
        <f xml:space="preserve"> IFERROR(ABS(Table1[[#This Row],[ROA 2018]]-Table1[[#This Row],[ROA 2017]]), "x")</f>
        <v>1.8339847550120705E-3</v>
      </c>
      <c r="BG2100" s="3">
        <f xml:space="preserve"> IFERROR(ABS(Table1[[#This Row],[ROA 2019]]-Table1[[#This Row],[ROA 2018]]), "x")</f>
        <v>3.0163874205609009E-3</v>
      </c>
      <c r="BH2100" s="3">
        <f xml:space="preserve"> IFERROR(ABS(Table1[[#This Row],[ROA 2020]]-Table1[[#This Row],[ROA 2019]]), "x")</f>
        <v>1.8255752844625328E-3</v>
      </c>
      <c r="BI2100" s="3">
        <f xml:space="preserve"> IFERROR(ABS(Table1[[#This Row],[ROA 2021]]-Table1[[#This Row],[ROA 2020]]), "x")</f>
        <v>3.3043393130679569E-3</v>
      </c>
      <c r="BJ2100" s="3">
        <f xml:space="preserve"> IFERROR(AVERAGE(Table1[[#This Row],[ROA 2013-2012]:[ROA 2021-2020]]), "x")</f>
        <v>2.9616513420826188E-3</v>
      </c>
      <c r="BK2100" s="3">
        <f>IFERROR(AVERAGE(Table1[[#This Row],[ROA 2012]:[ROA 2021]]), "x")</f>
        <v>4.9661773972067377E-2</v>
      </c>
      <c r="BN2100" s="1">
        <f>SUM(Table1[[#This Row],[B/M Rank]:[ROA Rank]])</f>
        <v>0</v>
      </c>
    </row>
    <row r="2101" spans="1:66" x14ac:dyDescent="0.25">
      <c r="A2101" s="1" t="s">
        <v>4329</v>
      </c>
      <c r="B2101" s="1" t="s">
        <v>2033</v>
      </c>
      <c r="C2101" s="1" t="s">
        <v>4775</v>
      </c>
      <c r="D2101" s="1" t="s">
        <v>142</v>
      </c>
      <c r="E2101" s="1" t="s">
        <v>108</v>
      </c>
      <c r="F2101" s="1">
        <v>2020</v>
      </c>
      <c r="G2101" s="19"/>
      <c r="H2101" s="19"/>
      <c r="I2101" s="19"/>
      <c r="J2101" s="19"/>
      <c r="K2101" s="1"/>
      <c r="L2101" s="19"/>
      <c r="M2101" s="1">
        <v>2012</v>
      </c>
      <c r="N2101" s="1">
        <v>246.1</v>
      </c>
      <c r="O2101" s="1">
        <v>339.7</v>
      </c>
      <c r="P2101" s="1">
        <v>255</v>
      </c>
      <c r="Q2101" s="1">
        <v>283.7</v>
      </c>
      <c r="R2101" s="1">
        <v>412.1</v>
      </c>
      <c r="S2101" s="1">
        <v>437.1</v>
      </c>
      <c r="T2101" s="1">
        <v>390.1</v>
      </c>
      <c r="U2101" s="1">
        <v>407.2</v>
      </c>
      <c r="V2101" s="1">
        <v>459.9</v>
      </c>
      <c r="W2101" s="1">
        <v>513.6</v>
      </c>
      <c r="X2101" s="1">
        <v>532.5</v>
      </c>
      <c r="Z2101" s="3">
        <f xml:space="preserve"> IFERROR(AVEDEV(Table1[[#This Row],[GP 2012]:[GP 2021]]) / Table1[[#This Row],[Avg GP]], "x")</f>
        <v>0.19938576578982517</v>
      </c>
      <c r="AA2101" s="2">
        <f xml:space="preserve"> IFERROR(AVERAGE(Table1[[#This Row],[GP 2012]:[GP 2021]]), "x")</f>
        <v>374.44999999999993</v>
      </c>
      <c r="AB2101" s="11">
        <f>Table1[Equity]/Table1[Market Capital]</f>
        <v>0.32504950495049506</v>
      </c>
      <c r="AC2101" s="15">
        <v>15022.2</v>
      </c>
      <c r="AD2101" s="15">
        <v>20569.2</v>
      </c>
      <c r="AE2101" s="15">
        <v>25953.9</v>
      </c>
      <c r="AF2101" s="15">
        <v>27926.7</v>
      </c>
      <c r="AG2101" s="15">
        <v>30394.5</v>
      </c>
      <c r="AH2101" s="15">
        <v>32776.300000000003</v>
      </c>
      <c r="AI2101" s="15">
        <v>36037.1</v>
      </c>
      <c r="AJ2101" s="15">
        <v>37685.599999999999</v>
      </c>
      <c r="AK2101" s="15">
        <v>39488.5</v>
      </c>
      <c r="AL2101" s="15">
        <v>42274.2</v>
      </c>
      <c r="AM2101" s="15">
        <v>42386.7</v>
      </c>
      <c r="AN2101" s="1">
        <v>656.6</v>
      </c>
      <c r="AO2101" s="3">
        <f xml:space="preserve"> IFERROR(Table1[[#This Row],[GP 2012]]/Table1[[#This Row],[Total Assets 2012]], "x")</f>
        <v>1.6382420684054266E-2</v>
      </c>
      <c r="AP2101" s="3">
        <f xml:space="preserve"> IFERROR(Table1[[#This Row],[GP 2013]]/Table1[[#This Row],[Total Assets 2013]], "x")</f>
        <v>1.6514983567664274E-2</v>
      </c>
      <c r="AQ2101" s="3">
        <f xml:space="preserve"> IFERROR(Table1[[#This Row],[GP 2014]]/Table1[[#This Row],[Total Assets 2014]], "x")</f>
        <v>9.8251129887993709E-3</v>
      </c>
      <c r="AR2101" s="3">
        <f xml:space="preserve"> IFERROR(Table1[[#This Row],[GP 2015]]/Table1[[#This Row],[Total Assets 2015]], "x")</f>
        <v>1.0158736979306542E-2</v>
      </c>
      <c r="AS2101" s="3">
        <f xml:space="preserve"> IFERROR(Table1[[#This Row],[GP 2016]]/Table1[[#This Row],[Total Assets 2016]], "x")</f>
        <v>1.3558374047936306E-2</v>
      </c>
      <c r="AT2101" s="3">
        <f xml:space="preserve"> IFERROR(Table1[[#This Row],[GP 2017]]/Table1[[#This Row],[Total Assets 2017]], "x")</f>
        <v>1.3335855480942021E-2</v>
      </c>
      <c r="AU2101" s="3">
        <f xml:space="preserve"> IFERROR(Table1[[#This Row],[GP 2018]]/Table1[[#This Row],[Total Assets 2018]], "x")</f>
        <v>1.0824955393192018E-2</v>
      </c>
      <c r="AV2101" s="3">
        <f xml:space="preserve"> IFERROR(Table1[[#This Row],[GP 2019]]/Table1[[#This Row],[Total Assets 2019]], "x")</f>
        <v>1.0805188188591929E-2</v>
      </c>
      <c r="AW2101" s="3">
        <f xml:space="preserve"> IFERROR(Table1[[#This Row],[GP 2020]]/Table1[[#This Row],[Total Assets 2020]], "x")</f>
        <v>1.1646428707091937E-2</v>
      </c>
      <c r="AX2101" s="3">
        <f xml:space="preserve"> IFERROR(Table1[[#This Row],[GP 2021]]/Table1[[#This Row],[Total Assets 2021]], "x")</f>
        <v>1.2149254155016536E-2</v>
      </c>
      <c r="AY2101" s="3">
        <f xml:space="preserve"> IFERROR(Table1[[#This Row],[GP TTM]]/Table1[[#This Row],[Total Assets TTM]], "x")</f>
        <v>1.2562902986078182E-2</v>
      </c>
      <c r="BA2101" s="3">
        <f xml:space="preserve"> IFERROR(ABS(Table1[[#This Row],[ROA 2013]]-Table1[[#This Row],[ROA 2012]]), "x")</f>
        <v>1.3256288361000734E-4</v>
      </c>
      <c r="BB2101" s="3">
        <f xml:space="preserve"> IFERROR(ABS(Table1[[#This Row],[ROA 2014]]-Table1[[#This Row],[ROA 2013]]), "x")</f>
        <v>6.6898705788649027E-3</v>
      </c>
      <c r="BC2101" s="3">
        <f xml:space="preserve"> IFERROR(ABS(Table1[[#This Row],[ROA 2015]]-Table1[[#This Row],[ROA 2014]]), "x")</f>
        <v>3.3362399050717098E-4</v>
      </c>
      <c r="BD2101" s="3">
        <f xml:space="preserve"> IFERROR(ABS(Table1[[#This Row],[ROA 2016]]-Table1[[#This Row],[ROA 2015]]), "x")</f>
        <v>3.3996370686297638E-3</v>
      </c>
      <c r="BE2101" s="3">
        <f xml:space="preserve"> IFERROR(ABS(Table1[[#This Row],[ROA 2017]]-Table1[[#This Row],[ROA 2016]]), "x")</f>
        <v>2.2251856699428453E-4</v>
      </c>
      <c r="BF2101" s="3">
        <f xml:space="preserve"> IFERROR(ABS(Table1[[#This Row],[ROA 2018]]-Table1[[#This Row],[ROA 2017]]), "x")</f>
        <v>2.5109000877500034E-3</v>
      </c>
      <c r="BG2101" s="3">
        <f xml:space="preserve"> IFERROR(ABS(Table1[[#This Row],[ROA 2019]]-Table1[[#This Row],[ROA 2018]]), "x")</f>
        <v>1.9767204600089003E-5</v>
      </c>
      <c r="BH2101" s="3">
        <f xml:space="preserve"> IFERROR(ABS(Table1[[#This Row],[ROA 2020]]-Table1[[#This Row],[ROA 2019]]), "x")</f>
        <v>8.412405185000086E-4</v>
      </c>
      <c r="BI2101" s="3">
        <f xml:space="preserve"> IFERROR(ABS(Table1[[#This Row],[ROA 2021]]-Table1[[#This Row],[ROA 2020]]), "x")</f>
        <v>5.028254479245986E-4</v>
      </c>
      <c r="BJ2101" s="3">
        <f xml:space="preserve"> IFERROR(AVERAGE(Table1[[#This Row],[ROA 2013-2012]:[ROA 2021-2020]]), "x")</f>
        <v>1.628105149708981E-3</v>
      </c>
      <c r="BK2101" s="3">
        <f>IFERROR(AVERAGE(Table1[[#This Row],[ROA 2012]:[ROA 2021]]), "x")</f>
        <v>1.252013101925952E-2</v>
      </c>
      <c r="BN2101" s="1">
        <f>SUM(Table1[[#This Row],[B/M Rank]:[ROA Rank]])</f>
        <v>0</v>
      </c>
    </row>
    <row r="2102" spans="1:66" x14ac:dyDescent="0.25">
      <c r="A2102" s="1" t="s">
        <v>3826</v>
      </c>
      <c r="B2102" s="1" t="s">
        <v>1545</v>
      </c>
      <c r="C2102" s="1" t="s">
        <v>1499</v>
      </c>
      <c r="D2102" s="1" t="s">
        <v>440</v>
      </c>
      <c r="E2102" s="1" t="s">
        <v>108</v>
      </c>
      <c r="F2102" s="1">
        <v>2050</v>
      </c>
      <c r="G2102" s="19"/>
      <c r="H2102" s="19"/>
      <c r="I2102" s="19"/>
      <c r="J2102" s="19"/>
      <c r="K2102" s="1"/>
      <c r="L2102" s="19"/>
      <c r="M2102" s="1">
        <v>2014</v>
      </c>
      <c r="P2102" s="1">
        <v>171.2</v>
      </c>
      <c r="Q2102" s="1">
        <v>240.9</v>
      </c>
      <c r="R2102" s="1">
        <v>202.4</v>
      </c>
      <c r="S2102" s="1">
        <v>174.2</v>
      </c>
      <c r="T2102" s="1">
        <v>374.8</v>
      </c>
      <c r="U2102" s="1">
        <v>406.4</v>
      </c>
      <c r="V2102" s="1">
        <v>152.1</v>
      </c>
      <c r="W2102" s="1">
        <v>431.7</v>
      </c>
      <c r="X2102" s="1">
        <v>527.6</v>
      </c>
      <c r="Z2102" s="3">
        <f xml:space="preserve"> IFERROR(AVEDEV(Table1[[#This Row],[GP 2012]:[GP 2021]]) / Table1[[#This Row],[Avg GP]], "x")</f>
        <v>0.37634071597715557</v>
      </c>
      <c r="AA2102" s="2">
        <f xml:space="preserve"> IFERROR(AVERAGE(Table1[[#This Row],[GP 2012]:[GP 2021]]), "x")</f>
        <v>269.21249999999998</v>
      </c>
      <c r="AB2102" s="11">
        <f>Table1[Equity]/Table1[Market Capital]</f>
        <v>0.54892682926829262</v>
      </c>
      <c r="AE2102" s="1" t="s">
        <v>4368</v>
      </c>
      <c r="AF2102" s="15">
        <v>1135.7</v>
      </c>
      <c r="AG2102" s="1">
        <v>768.1</v>
      </c>
      <c r="AH2102" s="1">
        <v>741.4</v>
      </c>
      <c r="AI2102" s="15">
        <v>1773</v>
      </c>
      <c r="AJ2102" s="15">
        <v>1772</v>
      </c>
      <c r="AK2102" s="15">
        <v>1696.3</v>
      </c>
      <c r="AL2102" s="15">
        <v>1610.6</v>
      </c>
      <c r="AM2102" s="15">
        <v>1978.4</v>
      </c>
      <c r="AN2102" s="15">
        <v>1125.3</v>
      </c>
      <c r="AO2102" s="3" t="str">
        <f xml:space="preserve"> IFERROR(Table1[[#This Row],[GP 2012]]/Table1[[#This Row],[Total Assets 2012]], "x")</f>
        <v>x</v>
      </c>
      <c r="AP2102" s="3" t="str">
        <f xml:space="preserve"> IFERROR(Table1[[#This Row],[GP 2013]]/Table1[[#This Row],[Total Assets 2013]], "x")</f>
        <v>x</v>
      </c>
      <c r="AQ2102" s="3" t="str">
        <f xml:space="preserve"> IFERROR(Table1[[#This Row],[GP 2014]]/Table1[[#This Row],[Total Assets 2014]], "x")</f>
        <v>x</v>
      </c>
      <c r="AR2102" s="3">
        <f xml:space="preserve"> IFERROR(Table1[[#This Row],[GP 2015]]/Table1[[#This Row],[Total Assets 2015]], "x")</f>
        <v>0.21211587567139209</v>
      </c>
      <c r="AS2102" s="3">
        <f xml:space="preserve"> IFERROR(Table1[[#This Row],[GP 2016]]/Table1[[#This Row],[Total Assets 2016]], "x")</f>
        <v>0.26350735581304519</v>
      </c>
      <c r="AT2102" s="3">
        <f xml:space="preserve"> IFERROR(Table1[[#This Row],[GP 2017]]/Table1[[#This Row],[Total Assets 2017]], "x")</f>
        <v>0.23496088481251684</v>
      </c>
      <c r="AU2102" s="3">
        <f xml:space="preserve"> IFERROR(Table1[[#This Row],[GP 2018]]/Table1[[#This Row],[Total Assets 2018]], "x")</f>
        <v>0.21139311900733221</v>
      </c>
      <c r="AV2102" s="3">
        <f xml:space="preserve"> IFERROR(Table1[[#This Row],[GP 2019]]/Table1[[#This Row],[Total Assets 2019]], "x")</f>
        <v>0.2293453724604966</v>
      </c>
      <c r="AW2102" s="3">
        <f xml:space="preserve"> IFERROR(Table1[[#This Row],[GP 2020]]/Table1[[#This Row],[Total Assets 2020]], "x")</f>
        <v>8.9665743087897182E-2</v>
      </c>
      <c r="AX2102" s="3">
        <f xml:space="preserve"> IFERROR(Table1[[#This Row],[GP 2021]]/Table1[[#This Row],[Total Assets 2021]], "x")</f>
        <v>0.26803675648826525</v>
      </c>
      <c r="AY2102" s="3">
        <f xml:space="preserve"> IFERROR(Table1[[#This Row],[GP TTM]]/Table1[[#This Row],[Total Assets TTM]], "x")</f>
        <v>0.26668014557217956</v>
      </c>
      <c r="BA2102" s="3" t="str">
        <f xml:space="preserve"> IFERROR(ABS(Table1[[#This Row],[ROA 2013]]-Table1[[#This Row],[ROA 2012]]), "x")</f>
        <v>x</v>
      </c>
      <c r="BB2102" s="3" t="str">
        <f xml:space="preserve"> IFERROR(ABS(Table1[[#This Row],[ROA 2014]]-Table1[[#This Row],[ROA 2013]]), "x")</f>
        <v>x</v>
      </c>
      <c r="BC2102" s="3" t="str">
        <f xml:space="preserve"> IFERROR(ABS(Table1[[#This Row],[ROA 2015]]-Table1[[#This Row],[ROA 2014]]), "x")</f>
        <v>x</v>
      </c>
      <c r="BD2102" s="3">
        <f xml:space="preserve"> IFERROR(ABS(Table1[[#This Row],[ROA 2016]]-Table1[[#This Row],[ROA 2015]]), "x")</f>
        <v>5.1391480141653095E-2</v>
      </c>
      <c r="BE2102" s="3">
        <f xml:space="preserve"> IFERROR(ABS(Table1[[#This Row],[ROA 2017]]-Table1[[#This Row],[ROA 2016]]), "x")</f>
        <v>2.8546471000528345E-2</v>
      </c>
      <c r="BF2102" s="3">
        <f xml:space="preserve"> IFERROR(ABS(Table1[[#This Row],[ROA 2018]]-Table1[[#This Row],[ROA 2017]]), "x")</f>
        <v>2.3567765805184632E-2</v>
      </c>
      <c r="BG2102" s="3">
        <f xml:space="preserve"> IFERROR(ABS(Table1[[#This Row],[ROA 2019]]-Table1[[#This Row],[ROA 2018]]), "x")</f>
        <v>1.7952253453164396E-2</v>
      </c>
      <c r="BH2102" s="3">
        <f xml:space="preserve"> IFERROR(ABS(Table1[[#This Row],[ROA 2020]]-Table1[[#This Row],[ROA 2019]]), "x")</f>
        <v>0.13967962937259942</v>
      </c>
      <c r="BI2102" s="3">
        <f xml:space="preserve"> IFERROR(ABS(Table1[[#This Row],[ROA 2021]]-Table1[[#This Row],[ROA 2020]]), "x")</f>
        <v>0.17837101340036807</v>
      </c>
      <c r="BJ2102" s="3">
        <f xml:space="preserve"> IFERROR(AVERAGE(Table1[[#This Row],[ROA 2013-2012]:[ROA 2021-2020]]), "x")</f>
        <v>7.3251435528916331E-2</v>
      </c>
      <c r="BK2102" s="3">
        <f>IFERROR(AVERAGE(Table1[[#This Row],[ROA 2012]:[ROA 2021]]), "x")</f>
        <v>0.21557501533442075</v>
      </c>
      <c r="BN2102" s="1">
        <f>SUM(Table1[[#This Row],[B/M Rank]:[ROA Rank]])</f>
        <v>0</v>
      </c>
    </row>
    <row r="2103" spans="1:66" x14ac:dyDescent="0.25">
      <c r="A2103" s="1" t="s">
        <v>3787</v>
      </c>
      <c r="B2103" s="1" t="s">
        <v>1508</v>
      </c>
      <c r="C2103" s="1" t="s">
        <v>1499</v>
      </c>
      <c r="D2103" s="1" t="s">
        <v>440</v>
      </c>
      <c r="E2103" s="1" t="s">
        <v>108</v>
      </c>
      <c r="F2103" s="1">
        <v>2050</v>
      </c>
      <c r="G2103" s="19"/>
      <c r="H2103" s="19"/>
      <c r="I2103" s="19"/>
      <c r="J2103" s="19"/>
      <c r="K2103" s="1"/>
      <c r="L2103" s="19"/>
      <c r="M2103" s="1">
        <v>2012</v>
      </c>
      <c r="N2103" s="1">
        <v>22.1</v>
      </c>
      <c r="O2103" s="1">
        <v>47.2</v>
      </c>
      <c r="P2103" s="1">
        <v>77.400000000000006</v>
      </c>
      <c r="Q2103" s="1">
        <v>55</v>
      </c>
      <c r="R2103" s="1">
        <v>62.1</v>
      </c>
      <c r="S2103" s="1">
        <v>172.3</v>
      </c>
      <c r="T2103" s="1">
        <v>265.89999999999998</v>
      </c>
      <c r="U2103" s="1">
        <v>254</v>
      </c>
      <c r="V2103" s="1">
        <v>118.7</v>
      </c>
      <c r="W2103" s="1">
        <v>481.1</v>
      </c>
      <c r="X2103" s="1">
        <v>622.79999999999995</v>
      </c>
      <c r="Z2103" s="3">
        <f xml:space="preserve"> IFERROR(AVEDEV(Table1[[#This Row],[GP 2012]:[GP 2021]]) / Table1[[#This Row],[Avg GP]], "x")</f>
        <v>0.70829155418434242</v>
      </c>
      <c r="AA2103" s="2">
        <f xml:space="preserve"> IFERROR(AVERAGE(Table1[[#This Row],[GP 2012]:[GP 2021]]), "x")</f>
        <v>155.58000000000001</v>
      </c>
      <c r="AB2103" s="11">
        <f>Table1[Equity]/Table1[Market Capital]</f>
        <v>0.67463414634146346</v>
      </c>
      <c r="AC2103" s="1">
        <v>152.30000000000001</v>
      </c>
      <c r="AD2103" s="1">
        <v>269.7</v>
      </c>
      <c r="AE2103" s="1">
        <v>497.6</v>
      </c>
      <c r="AF2103" s="1">
        <v>549.1</v>
      </c>
      <c r="AG2103" s="1">
        <v>663.6</v>
      </c>
      <c r="AH2103" s="15">
        <v>1207.8</v>
      </c>
      <c r="AI2103" s="15">
        <v>1264.0999999999999</v>
      </c>
      <c r="AJ2103" s="15">
        <v>1247.0999999999999</v>
      </c>
      <c r="AK2103" s="15">
        <v>1027.5999999999999</v>
      </c>
      <c r="AL2103" s="15">
        <v>2328.1999999999998</v>
      </c>
      <c r="AM2103" s="15">
        <v>2648.1</v>
      </c>
      <c r="AN2103" s="15">
        <v>1383</v>
      </c>
      <c r="AO2103" s="3">
        <f xml:space="preserve"> IFERROR(Table1[[#This Row],[GP 2012]]/Table1[[#This Row],[Total Assets 2012]], "x")</f>
        <v>0.14510833880499016</v>
      </c>
      <c r="AP2103" s="3">
        <f xml:space="preserve"> IFERROR(Table1[[#This Row],[GP 2013]]/Table1[[#This Row],[Total Assets 2013]], "x")</f>
        <v>0.17500926955876903</v>
      </c>
      <c r="AQ2103" s="3">
        <f xml:space="preserve"> IFERROR(Table1[[#This Row],[GP 2014]]/Table1[[#This Row],[Total Assets 2014]], "x")</f>
        <v>0.15554662379421222</v>
      </c>
      <c r="AR2103" s="3">
        <f xml:space="preserve"> IFERROR(Table1[[#This Row],[GP 2015]]/Table1[[#This Row],[Total Assets 2015]], "x")</f>
        <v>0.10016390457111637</v>
      </c>
      <c r="AS2103" s="3">
        <f xml:space="preserve"> IFERROR(Table1[[#This Row],[GP 2016]]/Table1[[#This Row],[Total Assets 2016]], "x")</f>
        <v>9.3580470162748647E-2</v>
      </c>
      <c r="AT2103" s="3">
        <f xml:space="preserve"> IFERROR(Table1[[#This Row],[GP 2017]]/Table1[[#This Row],[Total Assets 2017]], "x")</f>
        <v>0.14265606888557711</v>
      </c>
      <c r="AU2103" s="3">
        <f xml:space="preserve"> IFERROR(Table1[[#This Row],[GP 2018]]/Table1[[#This Row],[Total Assets 2018]], "x")</f>
        <v>0.21034728265168895</v>
      </c>
      <c r="AV2103" s="3">
        <f xml:space="preserve"> IFERROR(Table1[[#This Row],[GP 2019]]/Table1[[#This Row],[Total Assets 2019]], "x")</f>
        <v>0.20367252024697299</v>
      </c>
      <c r="AW2103" s="3">
        <f xml:space="preserve"> IFERROR(Table1[[#This Row],[GP 2020]]/Table1[[#This Row],[Total Assets 2020]], "x")</f>
        <v>0.11551187232386144</v>
      </c>
      <c r="AX2103" s="3">
        <f xml:space="preserve"> IFERROR(Table1[[#This Row],[GP 2021]]/Table1[[#This Row],[Total Assets 2021]], "x")</f>
        <v>0.20664032299630619</v>
      </c>
      <c r="AY2103" s="3">
        <f xml:space="preserve"> IFERROR(Table1[[#This Row],[GP TTM]]/Table1[[#This Row],[Total Assets TTM]], "x")</f>
        <v>0.23518749291945168</v>
      </c>
      <c r="BA2103" s="3">
        <f xml:space="preserve"> IFERROR(ABS(Table1[[#This Row],[ROA 2013]]-Table1[[#This Row],[ROA 2012]]), "x")</f>
        <v>2.9900930753778865E-2</v>
      </c>
      <c r="BB2103" s="3">
        <f xml:space="preserve"> IFERROR(ABS(Table1[[#This Row],[ROA 2014]]-Table1[[#This Row],[ROA 2013]]), "x")</f>
        <v>1.9462645764556807E-2</v>
      </c>
      <c r="BC2103" s="3">
        <f xml:space="preserve"> IFERROR(ABS(Table1[[#This Row],[ROA 2015]]-Table1[[#This Row],[ROA 2014]]), "x")</f>
        <v>5.5382719223095844E-2</v>
      </c>
      <c r="BD2103" s="3">
        <f xml:space="preserve"> IFERROR(ABS(Table1[[#This Row],[ROA 2016]]-Table1[[#This Row],[ROA 2015]]), "x")</f>
        <v>6.5834344083677276E-3</v>
      </c>
      <c r="BE2103" s="3">
        <f xml:space="preserve"> IFERROR(ABS(Table1[[#This Row],[ROA 2017]]-Table1[[#This Row],[ROA 2016]]), "x")</f>
        <v>4.9075598722828462E-2</v>
      </c>
      <c r="BF2103" s="3">
        <f xml:space="preserve"> IFERROR(ABS(Table1[[#This Row],[ROA 2018]]-Table1[[#This Row],[ROA 2017]]), "x")</f>
        <v>6.7691213766111841E-2</v>
      </c>
      <c r="BG2103" s="3">
        <f xml:space="preserve"> IFERROR(ABS(Table1[[#This Row],[ROA 2019]]-Table1[[#This Row],[ROA 2018]]), "x")</f>
        <v>6.6747624047159559E-3</v>
      </c>
      <c r="BH2103" s="3">
        <f xml:space="preserve"> IFERROR(ABS(Table1[[#This Row],[ROA 2020]]-Table1[[#This Row],[ROA 2019]]), "x")</f>
        <v>8.8160647923111554E-2</v>
      </c>
      <c r="BI2103" s="3">
        <f xml:space="preserve"> IFERROR(ABS(Table1[[#This Row],[ROA 2021]]-Table1[[#This Row],[ROA 2020]]), "x")</f>
        <v>9.1128450672444752E-2</v>
      </c>
      <c r="BJ2103" s="3">
        <f xml:space="preserve"> IFERROR(AVERAGE(Table1[[#This Row],[ROA 2013-2012]:[ROA 2021-2020]]), "x")</f>
        <v>4.6006711515445754E-2</v>
      </c>
      <c r="BK2103" s="3">
        <f>IFERROR(AVERAGE(Table1[[#This Row],[ROA 2012]:[ROA 2021]]), "x")</f>
        <v>0.1548236673996243</v>
      </c>
      <c r="BN2103" s="1">
        <f>SUM(Table1[[#This Row],[B/M Rank]:[ROA Rank]])</f>
        <v>0</v>
      </c>
    </row>
    <row r="2104" spans="1:66" x14ac:dyDescent="0.25">
      <c r="A2104" s="1" t="s">
        <v>4351</v>
      </c>
      <c r="B2104" s="1" t="s">
        <v>2053</v>
      </c>
      <c r="C2104" s="1" t="s">
        <v>2052</v>
      </c>
      <c r="D2104" s="1" t="s">
        <v>107</v>
      </c>
      <c r="E2104" s="1" t="s">
        <v>108</v>
      </c>
      <c r="F2104" s="1">
        <v>2090</v>
      </c>
      <c r="G2104" s="19"/>
      <c r="H2104" s="19"/>
      <c r="I2104" s="19"/>
      <c r="J2104" s="19"/>
      <c r="K2104" s="1"/>
      <c r="L2104" s="19"/>
      <c r="M2104" s="1">
        <v>2012</v>
      </c>
      <c r="N2104" s="1">
        <v>120.1</v>
      </c>
      <c r="O2104" s="1">
        <v>163.6</v>
      </c>
      <c r="P2104" s="1">
        <v>178.6</v>
      </c>
      <c r="Q2104" s="1">
        <v>222.3</v>
      </c>
      <c r="R2104" s="1">
        <v>180.6</v>
      </c>
      <c r="W2104" s="1">
        <v>172.3</v>
      </c>
      <c r="X2104" s="1">
        <v>167.7</v>
      </c>
      <c r="Z2104" s="3">
        <f xml:space="preserve"> IFERROR(AVEDEV(Table1[[#This Row],[GP 2012]:[GP 2021]]) / Table1[[#This Row],[Avg GP]], "x")</f>
        <v>0.12096385542168676</v>
      </c>
      <c r="AA2104" s="2">
        <f xml:space="preserve"> IFERROR(AVERAGE(Table1[[#This Row],[GP 2012]:[GP 2021]]), "x")</f>
        <v>172.91666666666666</v>
      </c>
      <c r="AB2104" s="11">
        <f>Table1[Equity]/Table1[Market Capital]</f>
        <v>0.34526315789473683</v>
      </c>
      <c r="AC2104" s="1">
        <v>588.4</v>
      </c>
      <c r="AD2104" s="1">
        <v>633</v>
      </c>
      <c r="AE2104" s="1">
        <v>663.8</v>
      </c>
      <c r="AF2104" s="1">
        <v>752.9</v>
      </c>
      <c r="AG2104" s="1">
        <v>823.9</v>
      </c>
      <c r="AH2104" s="1">
        <v>857.2</v>
      </c>
      <c r="AI2104" s="15">
        <v>1128.8</v>
      </c>
      <c r="AJ2104" s="15">
        <v>1207.3</v>
      </c>
      <c r="AK2104" s="15">
        <v>1251.4000000000001</v>
      </c>
      <c r="AL2104" s="15">
        <v>1296.9000000000001</v>
      </c>
      <c r="AM2104" s="15">
        <v>1308.7</v>
      </c>
      <c r="AN2104" s="1">
        <v>721.6</v>
      </c>
      <c r="AO2104" s="3">
        <f xml:space="preserve"> IFERROR(Table1[[#This Row],[GP 2012]]/Table1[[#This Row],[Total Assets 2012]], "x")</f>
        <v>0.20411284840244731</v>
      </c>
      <c r="AP2104" s="3">
        <f xml:space="preserve"> IFERROR(Table1[[#This Row],[GP 2013]]/Table1[[#This Row],[Total Assets 2013]], "x")</f>
        <v>0.25845181674565559</v>
      </c>
      <c r="AQ2104" s="3">
        <f xml:space="preserve"> IFERROR(Table1[[#This Row],[GP 2014]]/Table1[[#This Row],[Total Assets 2014]], "x")</f>
        <v>0.26905694486291054</v>
      </c>
      <c r="AR2104" s="3">
        <f xml:space="preserve"> IFERROR(Table1[[#This Row],[GP 2015]]/Table1[[#This Row],[Total Assets 2015]], "x")</f>
        <v>0.29525833444016469</v>
      </c>
      <c r="AS2104" s="3">
        <f xml:space="preserve"> IFERROR(Table1[[#This Row],[GP 2016]]/Table1[[#This Row],[Total Assets 2016]], "x")</f>
        <v>0.21920135938827529</v>
      </c>
      <c r="AT2104" s="3">
        <f xml:space="preserve"> IFERROR(Table1[[#This Row],[GP 2017]]/Table1[[#This Row],[Total Assets 2017]], "x")</f>
        <v>0</v>
      </c>
      <c r="AU2104" s="3">
        <f xml:space="preserve"> IFERROR(Table1[[#This Row],[GP 2018]]/Table1[[#This Row],[Total Assets 2018]], "x")</f>
        <v>0</v>
      </c>
      <c r="AV2104" s="3">
        <f xml:space="preserve"> IFERROR(Table1[[#This Row],[GP 2019]]/Table1[[#This Row],[Total Assets 2019]], "x")</f>
        <v>0</v>
      </c>
      <c r="AW2104" s="3">
        <f xml:space="preserve"> IFERROR(Table1[[#This Row],[GP 2020]]/Table1[[#This Row],[Total Assets 2020]], "x")</f>
        <v>0</v>
      </c>
      <c r="AX2104" s="3">
        <f xml:space="preserve"> IFERROR(Table1[[#This Row],[GP 2021]]/Table1[[#This Row],[Total Assets 2021]], "x")</f>
        <v>0.13285527025985042</v>
      </c>
      <c r="AY2104" s="3">
        <f xml:space="preserve"> IFERROR(Table1[[#This Row],[GP TTM]]/Table1[[#This Row],[Total Assets TTM]], "x")</f>
        <v>0.12814243142049361</v>
      </c>
      <c r="BA2104" s="3">
        <f xml:space="preserve"> IFERROR(ABS(Table1[[#This Row],[ROA 2013]]-Table1[[#This Row],[ROA 2012]]), "x")</f>
        <v>5.4338968343208283E-2</v>
      </c>
      <c r="BB2104" s="3">
        <f xml:space="preserve"> IFERROR(ABS(Table1[[#This Row],[ROA 2014]]-Table1[[#This Row],[ROA 2013]]), "x")</f>
        <v>1.0605128117254947E-2</v>
      </c>
      <c r="BC2104" s="3">
        <f xml:space="preserve"> IFERROR(ABS(Table1[[#This Row],[ROA 2015]]-Table1[[#This Row],[ROA 2014]]), "x")</f>
        <v>2.6201389577254153E-2</v>
      </c>
      <c r="BD2104" s="3">
        <f xml:space="preserve"> IFERROR(ABS(Table1[[#This Row],[ROA 2016]]-Table1[[#This Row],[ROA 2015]]), "x")</f>
        <v>7.6056975051889408E-2</v>
      </c>
      <c r="BE2104" s="3">
        <f xml:space="preserve"> IFERROR(ABS(Table1[[#This Row],[ROA 2017]]-Table1[[#This Row],[ROA 2016]]), "x")</f>
        <v>0.21920135938827529</v>
      </c>
      <c r="BF2104" s="3">
        <f xml:space="preserve"> IFERROR(ABS(Table1[[#This Row],[ROA 2018]]-Table1[[#This Row],[ROA 2017]]), "x")</f>
        <v>0</v>
      </c>
      <c r="BG2104" s="3">
        <f xml:space="preserve"> IFERROR(ABS(Table1[[#This Row],[ROA 2019]]-Table1[[#This Row],[ROA 2018]]), "x")</f>
        <v>0</v>
      </c>
      <c r="BH2104" s="3">
        <f xml:space="preserve"> IFERROR(ABS(Table1[[#This Row],[ROA 2020]]-Table1[[#This Row],[ROA 2019]]), "x")</f>
        <v>0</v>
      </c>
      <c r="BI2104" s="3">
        <f xml:space="preserve"> IFERROR(ABS(Table1[[#This Row],[ROA 2021]]-Table1[[#This Row],[ROA 2020]]), "x")</f>
        <v>0.13285527025985042</v>
      </c>
      <c r="BJ2104" s="3">
        <f xml:space="preserve"> IFERROR(AVERAGE(Table1[[#This Row],[ROA 2013-2012]:[ROA 2021-2020]]), "x")</f>
        <v>5.7695454526414718E-2</v>
      </c>
      <c r="BK2104" s="3">
        <f>IFERROR(AVERAGE(Table1[[#This Row],[ROA 2012]:[ROA 2021]]), "x")</f>
        <v>0.1378936574099304</v>
      </c>
      <c r="BN2104" s="1">
        <f>SUM(Table1[[#This Row],[B/M Rank]:[ROA Rank]])</f>
        <v>0</v>
      </c>
    </row>
    <row r="2105" spans="1:66" x14ac:dyDescent="0.25">
      <c r="A2105" s="1" t="s">
        <v>2444</v>
      </c>
      <c r="B2105" s="1" t="s">
        <v>494</v>
      </c>
      <c r="C2105" s="1" t="s">
        <v>486</v>
      </c>
      <c r="D2105" s="1" t="s">
        <v>487</v>
      </c>
      <c r="E2105" s="1" t="s">
        <v>108</v>
      </c>
      <c r="F2105" s="1">
        <v>2120</v>
      </c>
      <c r="G2105" s="19"/>
      <c r="H2105" s="19"/>
      <c r="I2105" s="19"/>
      <c r="J2105" s="19"/>
      <c r="K2105" s="1"/>
      <c r="L2105" s="19"/>
      <c r="M2105" s="1">
        <v>2012</v>
      </c>
      <c r="N2105" s="1">
        <v>276.10000000000002</v>
      </c>
      <c r="O2105" s="1">
        <v>284.2</v>
      </c>
      <c r="P2105" s="1">
        <v>291.60000000000002</v>
      </c>
      <c r="Q2105" s="1">
        <v>294.7</v>
      </c>
      <c r="R2105" s="1">
        <v>253.1</v>
      </c>
      <c r="S2105" s="1">
        <v>216.1</v>
      </c>
      <c r="T2105" s="1">
        <v>227.4</v>
      </c>
      <c r="U2105" s="1">
        <v>258.8</v>
      </c>
      <c r="V2105" s="1">
        <v>269.10000000000002</v>
      </c>
      <c r="W2105" s="1">
        <v>274.3</v>
      </c>
      <c r="X2105" s="1">
        <v>275.39999999999998</v>
      </c>
      <c r="Z2105" s="3">
        <f xml:space="preserve"> IFERROR(AVEDEV(Table1[[#This Row],[GP 2012]:[GP 2021]]) / Table1[[#This Row],[Avg GP]], "x")</f>
        <v>7.7689574355484986E-2</v>
      </c>
      <c r="AA2105" s="2">
        <f xml:space="preserve"> IFERROR(AVERAGE(Table1[[#This Row],[GP 2012]:[GP 2021]]), "x")</f>
        <v>264.54000000000002</v>
      </c>
      <c r="AB2105" s="11">
        <f>Table1[Equity]/Table1[Market Capital]</f>
        <v>1.5581132075471698</v>
      </c>
      <c r="AC2105" s="15">
        <v>5675.3</v>
      </c>
      <c r="AD2105" s="15">
        <v>5925.7</v>
      </c>
      <c r="AE2105" s="15">
        <v>5971.6</v>
      </c>
      <c r="AF2105" s="15">
        <v>5833.8</v>
      </c>
      <c r="AG2105" s="15">
        <v>5768.6</v>
      </c>
      <c r="AH2105" s="15">
        <v>5865.1</v>
      </c>
      <c r="AI2105" s="15">
        <v>6109.1</v>
      </c>
      <c r="AJ2105" s="15">
        <v>6276.4</v>
      </c>
      <c r="AK2105" s="15">
        <v>6107.7</v>
      </c>
      <c r="AL2105" s="15">
        <v>6660.7</v>
      </c>
      <c r="AM2105" s="15">
        <v>6819.8</v>
      </c>
      <c r="AN2105" s="15">
        <v>3303.2</v>
      </c>
      <c r="AO2105" s="3">
        <f xml:space="preserve"> IFERROR(Table1[[#This Row],[GP 2012]]/Table1[[#This Row],[Total Assets 2012]], "x")</f>
        <v>4.8649410603844735E-2</v>
      </c>
      <c r="AP2105" s="3">
        <f xml:space="preserve"> IFERROR(Table1[[#This Row],[GP 2013]]/Table1[[#This Row],[Total Assets 2013]], "x")</f>
        <v>4.7960578497055199E-2</v>
      </c>
      <c r="AQ2105" s="3">
        <f xml:space="preserve"> IFERROR(Table1[[#This Row],[GP 2014]]/Table1[[#This Row],[Total Assets 2014]], "x")</f>
        <v>4.8831134034429631E-2</v>
      </c>
      <c r="AR2105" s="3">
        <f xml:space="preserve"> IFERROR(Table1[[#This Row],[GP 2015]]/Table1[[#This Row],[Total Assets 2015]], "x")</f>
        <v>5.0515958723302133E-2</v>
      </c>
      <c r="AS2105" s="3">
        <f xml:space="preserve"> IFERROR(Table1[[#This Row],[GP 2016]]/Table1[[#This Row],[Total Assets 2016]], "x")</f>
        <v>4.3875463717366427E-2</v>
      </c>
      <c r="AT2105" s="3">
        <f xml:space="preserve"> IFERROR(Table1[[#This Row],[GP 2017]]/Table1[[#This Row],[Total Assets 2017]], "x")</f>
        <v>3.6845066580279959E-2</v>
      </c>
      <c r="AU2105" s="3">
        <f xml:space="preserve"> IFERROR(Table1[[#This Row],[GP 2018]]/Table1[[#This Row],[Total Assets 2018]], "x")</f>
        <v>3.7223158894108786E-2</v>
      </c>
      <c r="AV2105" s="3">
        <f xml:space="preserve"> IFERROR(Table1[[#This Row],[GP 2019]]/Table1[[#This Row],[Total Assets 2019]], "x")</f>
        <v>4.123382830922185E-2</v>
      </c>
      <c r="AW2105" s="3">
        <f xml:space="preserve"> IFERROR(Table1[[#This Row],[GP 2020]]/Table1[[#This Row],[Total Assets 2020]], "x")</f>
        <v>4.405913846456113E-2</v>
      </c>
      <c r="AX2105" s="3">
        <f xml:space="preserve"> IFERROR(Table1[[#This Row],[GP 2021]]/Table1[[#This Row],[Total Assets 2021]], "x")</f>
        <v>4.1181857762697616E-2</v>
      </c>
      <c r="AY2105" s="3">
        <f xml:space="preserve"> IFERROR(Table1[[#This Row],[GP TTM]]/Table1[[#This Row],[Total Assets TTM]], "x")</f>
        <v>4.0382415906624822E-2</v>
      </c>
      <c r="BA2105" s="3">
        <f xml:space="preserve"> IFERROR(ABS(Table1[[#This Row],[ROA 2013]]-Table1[[#This Row],[ROA 2012]]), "x")</f>
        <v>6.8883210678953588E-4</v>
      </c>
      <c r="BB2105" s="3">
        <f xml:space="preserve"> IFERROR(ABS(Table1[[#This Row],[ROA 2014]]-Table1[[#This Row],[ROA 2013]]), "x")</f>
        <v>8.705555373744317E-4</v>
      </c>
      <c r="BC2105" s="3">
        <f xml:space="preserve"> IFERROR(ABS(Table1[[#This Row],[ROA 2015]]-Table1[[#This Row],[ROA 2014]]), "x")</f>
        <v>1.6848246888725021E-3</v>
      </c>
      <c r="BD2105" s="3">
        <f xml:space="preserve"> IFERROR(ABS(Table1[[#This Row],[ROA 2016]]-Table1[[#This Row],[ROA 2015]]), "x")</f>
        <v>6.6404950059357065E-3</v>
      </c>
      <c r="BE2105" s="3">
        <f xml:space="preserve"> IFERROR(ABS(Table1[[#This Row],[ROA 2017]]-Table1[[#This Row],[ROA 2016]]), "x")</f>
        <v>7.0303971370864679E-3</v>
      </c>
      <c r="BF2105" s="3">
        <f xml:space="preserve"> IFERROR(ABS(Table1[[#This Row],[ROA 2018]]-Table1[[#This Row],[ROA 2017]]), "x")</f>
        <v>3.7809231382882752E-4</v>
      </c>
      <c r="BG2105" s="3">
        <f xml:space="preserve"> IFERROR(ABS(Table1[[#This Row],[ROA 2019]]-Table1[[#This Row],[ROA 2018]]), "x")</f>
        <v>4.0106694151130634E-3</v>
      </c>
      <c r="BH2105" s="3">
        <f xml:space="preserve"> IFERROR(ABS(Table1[[#This Row],[ROA 2020]]-Table1[[#This Row],[ROA 2019]]), "x")</f>
        <v>2.8253101553392806E-3</v>
      </c>
      <c r="BI2105" s="3">
        <f xml:space="preserve"> IFERROR(ABS(Table1[[#This Row],[ROA 2021]]-Table1[[#This Row],[ROA 2020]]), "x")</f>
        <v>2.8772807018635146E-3</v>
      </c>
      <c r="BJ2105" s="3">
        <f xml:space="preserve"> IFERROR(AVERAGE(Table1[[#This Row],[ROA 2013-2012]:[ROA 2021-2020]]), "x")</f>
        <v>3.0007174513559257E-3</v>
      </c>
      <c r="BK2105" s="3">
        <f>IFERROR(AVERAGE(Table1[[#This Row],[ROA 2012]:[ROA 2021]]), "x")</f>
        <v>4.403755955868674E-2</v>
      </c>
      <c r="BN2105" s="1">
        <f>SUM(Table1[[#This Row],[B/M Rank]:[ROA Rank]])</f>
        <v>0</v>
      </c>
    </row>
    <row r="2106" spans="1:66" x14ac:dyDescent="0.25">
      <c r="A2106" s="1" t="s">
        <v>2635</v>
      </c>
      <c r="B2106" s="1" t="s">
        <v>685</v>
      </c>
      <c r="C2106" s="1" t="s">
        <v>686</v>
      </c>
      <c r="D2106" s="1" t="s">
        <v>107</v>
      </c>
      <c r="E2106" s="1" t="s">
        <v>108</v>
      </c>
      <c r="F2106" s="1">
        <v>2120</v>
      </c>
      <c r="G2106" s="19"/>
      <c r="H2106" s="19"/>
      <c r="I2106" s="19"/>
      <c r="J2106" s="19"/>
      <c r="K2106" s="1"/>
      <c r="L2106" s="19"/>
      <c r="M2106" s="1">
        <v>2018</v>
      </c>
      <c r="T2106" s="1">
        <v>604.70000000000005</v>
      </c>
      <c r="U2106" s="15">
        <v>1097.2</v>
      </c>
      <c r="V2106" s="1">
        <v>982.3</v>
      </c>
      <c r="W2106" s="15">
        <v>1095.0999999999999</v>
      </c>
      <c r="X2106" s="15">
        <v>1122.7</v>
      </c>
      <c r="Z2106" s="3">
        <f xml:space="preserve"> IFERROR(AVEDEV(Table1[[#This Row],[GP 2012]:[GP 2021]]) / Table1[[#This Row],[Avg GP]], "x")</f>
        <v>0.17999364961765407</v>
      </c>
      <c r="AA2106" s="2">
        <f xml:space="preserve"> IFERROR(AVERAGE(Table1[[#This Row],[GP 2012]:[GP 2021]]), "x")</f>
        <v>944.82499999999993</v>
      </c>
      <c r="AB2106" s="11">
        <f>Table1[Equity]/Table1[Market Capital]</f>
        <v>0.56438679245283019</v>
      </c>
      <c r="AI2106" s="1" t="s">
        <v>4368</v>
      </c>
      <c r="AJ2106" s="15">
        <v>21660.1</v>
      </c>
      <c r="AK2106" s="15">
        <v>21194.7</v>
      </c>
      <c r="AL2106" s="15">
        <v>20131.3</v>
      </c>
      <c r="AM2106" s="15">
        <v>21063.5</v>
      </c>
      <c r="AN2106" s="15">
        <v>1196.5</v>
      </c>
      <c r="AO2106" s="3" t="str">
        <f xml:space="preserve"> IFERROR(Table1[[#This Row],[GP 2012]]/Table1[[#This Row],[Total Assets 2012]], "x")</f>
        <v>x</v>
      </c>
      <c r="AP2106" s="3" t="str">
        <f xml:space="preserve"> IFERROR(Table1[[#This Row],[GP 2013]]/Table1[[#This Row],[Total Assets 2013]], "x")</f>
        <v>x</v>
      </c>
      <c r="AQ2106" s="3" t="str">
        <f xml:space="preserve"> IFERROR(Table1[[#This Row],[GP 2014]]/Table1[[#This Row],[Total Assets 2014]], "x")</f>
        <v>x</v>
      </c>
      <c r="AR2106" s="3" t="str">
        <f xml:space="preserve"> IFERROR(Table1[[#This Row],[GP 2015]]/Table1[[#This Row],[Total Assets 2015]], "x")</f>
        <v>x</v>
      </c>
      <c r="AS2106" s="3" t="str">
        <f xml:space="preserve"> IFERROR(Table1[[#This Row],[GP 2016]]/Table1[[#This Row],[Total Assets 2016]], "x")</f>
        <v>x</v>
      </c>
      <c r="AT2106" s="3" t="str">
        <f xml:space="preserve"> IFERROR(Table1[[#This Row],[GP 2017]]/Table1[[#This Row],[Total Assets 2017]], "x")</f>
        <v>x</v>
      </c>
      <c r="AU2106" s="3" t="str">
        <f xml:space="preserve"> IFERROR(Table1[[#This Row],[GP 2018]]/Table1[[#This Row],[Total Assets 2018]], "x")</f>
        <v>x</v>
      </c>
      <c r="AV2106" s="3">
        <f xml:space="preserve"> IFERROR(Table1[[#This Row],[GP 2019]]/Table1[[#This Row],[Total Assets 2019]], "x")</f>
        <v>5.0655352468363495E-2</v>
      </c>
      <c r="AW2106" s="3">
        <f xml:space="preserve"> IFERROR(Table1[[#This Row],[GP 2020]]/Table1[[#This Row],[Total Assets 2020]], "x")</f>
        <v>4.6346492283448219E-2</v>
      </c>
      <c r="AX2106" s="3">
        <f xml:space="preserve"> IFERROR(Table1[[#This Row],[GP 2021]]/Table1[[#This Row],[Total Assets 2021]], "x")</f>
        <v>5.4397877931380484E-2</v>
      </c>
      <c r="AY2106" s="3">
        <f xml:space="preserve"> IFERROR(Table1[[#This Row],[GP TTM]]/Table1[[#This Row],[Total Assets TTM]], "x")</f>
        <v>5.330073349633252E-2</v>
      </c>
      <c r="BA2106" s="3" t="str">
        <f xml:space="preserve"> IFERROR(ABS(Table1[[#This Row],[ROA 2013]]-Table1[[#This Row],[ROA 2012]]), "x")</f>
        <v>x</v>
      </c>
      <c r="BB2106" s="3" t="str">
        <f xml:space="preserve"> IFERROR(ABS(Table1[[#This Row],[ROA 2014]]-Table1[[#This Row],[ROA 2013]]), "x")</f>
        <v>x</v>
      </c>
      <c r="BC2106" s="3" t="str">
        <f xml:space="preserve"> IFERROR(ABS(Table1[[#This Row],[ROA 2015]]-Table1[[#This Row],[ROA 2014]]), "x")</f>
        <v>x</v>
      </c>
      <c r="BD2106" s="3" t="str">
        <f xml:space="preserve"> IFERROR(ABS(Table1[[#This Row],[ROA 2016]]-Table1[[#This Row],[ROA 2015]]), "x")</f>
        <v>x</v>
      </c>
      <c r="BE2106" s="3" t="str">
        <f xml:space="preserve"> IFERROR(ABS(Table1[[#This Row],[ROA 2017]]-Table1[[#This Row],[ROA 2016]]), "x")</f>
        <v>x</v>
      </c>
      <c r="BF2106" s="3" t="str">
        <f xml:space="preserve"> IFERROR(ABS(Table1[[#This Row],[ROA 2018]]-Table1[[#This Row],[ROA 2017]]), "x")</f>
        <v>x</v>
      </c>
      <c r="BG2106" s="3" t="str">
        <f xml:space="preserve"> IFERROR(ABS(Table1[[#This Row],[ROA 2019]]-Table1[[#This Row],[ROA 2018]]), "x")</f>
        <v>x</v>
      </c>
      <c r="BH2106" s="3">
        <f xml:space="preserve"> IFERROR(ABS(Table1[[#This Row],[ROA 2020]]-Table1[[#This Row],[ROA 2019]]), "x")</f>
        <v>4.3088601849152752E-3</v>
      </c>
      <c r="BI2106" s="3">
        <f xml:space="preserve"> IFERROR(ABS(Table1[[#This Row],[ROA 2021]]-Table1[[#This Row],[ROA 2020]]), "x")</f>
        <v>8.0513856479322646E-3</v>
      </c>
      <c r="BJ2106" s="3">
        <f xml:space="preserve"> IFERROR(AVERAGE(Table1[[#This Row],[ROA 2013-2012]:[ROA 2021-2020]]), "x")</f>
        <v>6.1801229164237699E-3</v>
      </c>
      <c r="BK2106" s="3">
        <f>IFERROR(AVERAGE(Table1[[#This Row],[ROA 2012]:[ROA 2021]]), "x")</f>
        <v>5.046657422773073E-2</v>
      </c>
      <c r="BN2106" s="1">
        <f>SUM(Table1[[#This Row],[B/M Rank]:[ROA Rank]])</f>
        <v>0</v>
      </c>
    </row>
    <row r="2107" spans="1:66" x14ac:dyDescent="0.25">
      <c r="A2107" s="1" t="s">
        <v>4136</v>
      </c>
      <c r="B2107" s="1" t="s">
        <v>1843</v>
      </c>
      <c r="C2107" s="1" t="s">
        <v>1840</v>
      </c>
      <c r="D2107" s="1" t="s">
        <v>107</v>
      </c>
      <c r="E2107" s="1" t="s">
        <v>108</v>
      </c>
      <c r="F2107" s="1">
        <v>2140</v>
      </c>
      <c r="G2107" s="19"/>
      <c r="H2107" s="19"/>
      <c r="I2107" s="19"/>
      <c r="J2107" s="19"/>
      <c r="K2107" s="1"/>
      <c r="L2107" s="19"/>
      <c r="M2107" s="1">
        <v>2012</v>
      </c>
      <c r="N2107" s="1">
        <v>131.9</v>
      </c>
      <c r="O2107" s="1">
        <v>153.6</v>
      </c>
      <c r="P2107" s="1">
        <v>172.5</v>
      </c>
      <c r="Q2107" s="1">
        <v>179.6</v>
      </c>
      <c r="R2107" s="1">
        <v>200.3</v>
      </c>
      <c r="S2107" s="1">
        <v>206</v>
      </c>
      <c r="T2107" s="1">
        <v>239</v>
      </c>
      <c r="U2107" s="1">
        <v>289.39999999999998</v>
      </c>
      <c r="V2107" s="1">
        <v>310.89999999999998</v>
      </c>
      <c r="W2107" s="1">
        <v>309.39999999999998</v>
      </c>
      <c r="X2107" s="1">
        <v>312.3</v>
      </c>
      <c r="Z2107" s="3">
        <f xml:space="preserve"> IFERROR(AVEDEV(Table1[[#This Row],[GP 2012]:[GP 2021]]) / Table1[[#This Row],[Avg GP]], "x")</f>
        <v>0.24779713582048701</v>
      </c>
      <c r="AA2107" s="2">
        <f xml:space="preserve"> IFERROR(AVERAGE(Table1[[#This Row],[GP 2012]:[GP 2021]]), "x")</f>
        <v>219.26000000000005</v>
      </c>
      <c r="AB2107" s="11">
        <f>Table1[Equity]/Table1[Market Capital]</f>
        <v>0.27126168224299063</v>
      </c>
      <c r="AC2107" s="1">
        <v>686.4</v>
      </c>
      <c r="AD2107" s="1">
        <v>700.1</v>
      </c>
      <c r="AE2107" s="1">
        <v>756.7</v>
      </c>
      <c r="AF2107" s="1">
        <v>755.6</v>
      </c>
      <c r="AG2107" s="1">
        <v>773.6</v>
      </c>
      <c r="AH2107" s="1">
        <v>821.7</v>
      </c>
      <c r="AI2107" s="15">
        <v>1348.3</v>
      </c>
      <c r="AJ2107" s="15">
        <v>1530.2</v>
      </c>
      <c r="AK2107" s="15">
        <v>1514.5</v>
      </c>
      <c r="AL2107" s="15">
        <v>1459.3</v>
      </c>
      <c r="AM2107" s="15">
        <v>1501.1</v>
      </c>
      <c r="AN2107" s="1">
        <v>580.5</v>
      </c>
      <c r="AO2107" s="3">
        <f xml:space="preserve"> IFERROR(Table1[[#This Row],[GP 2012]]/Table1[[#This Row],[Total Assets 2012]], "x")</f>
        <v>0.19216200466200467</v>
      </c>
      <c r="AP2107" s="3">
        <f xml:space="preserve"> IFERROR(Table1[[#This Row],[GP 2013]]/Table1[[#This Row],[Total Assets 2013]], "x")</f>
        <v>0.21939722896729036</v>
      </c>
      <c r="AQ2107" s="3">
        <f xml:space="preserve"> IFERROR(Table1[[#This Row],[GP 2014]]/Table1[[#This Row],[Total Assets 2014]], "x")</f>
        <v>0.22796352583586624</v>
      </c>
      <c r="AR2107" s="3">
        <f xml:space="preserve"> IFERROR(Table1[[#This Row],[GP 2015]]/Table1[[#This Row],[Total Assets 2015]], "x")</f>
        <v>0.23769190047644254</v>
      </c>
      <c r="AS2107" s="3">
        <f xml:space="preserve"> IFERROR(Table1[[#This Row],[GP 2016]]/Table1[[#This Row],[Total Assets 2016]], "x")</f>
        <v>0.25891933815925544</v>
      </c>
      <c r="AT2107" s="3">
        <f xml:space="preserve"> IFERROR(Table1[[#This Row],[GP 2017]]/Table1[[#This Row],[Total Assets 2017]], "x")</f>
        <v>0.25069976877205791</v>
      </c>
      <c r="AU2107" s="3">
        <f xml:space="preserve"> IFERROR(Table1[[#This Row],[GP 2018]]/Table1[[#This Row],[Total Assets 2018]], "x")</f>
        <v>0.17726025365274792</v>
      </c>
      <c r="AV2107" s="3">
        <f xml:space="preserve"> IFERROR(Table1[[#This Row],[GP 2019]]/Table1[[#This Row],[Total Assets 2019]], "x")</f>
        <v>0.18912560449614427</v>
      </c>
      <c r="AW2107" s="3">
        <f xml:space="preserve"> IFERROR(Table1[[#This Row],[GP 2020]]/Table1[[#This Row],[Total Assets 2020]], "x")</f>
        <v>0.20528227137669197</v>
      </c>
      <c r="AX2107" s="3">
        <f xml:space="preserve"> IFERROR(Table1[[#This Row],[GP 2021]]/Table1[[#This Row],[Total Assets 2021]], "x")</f>
        <v>0.21201946138559583</v>
      </c>
      <c r="AY2107" s="3">
        <f xml:space="preserve"> IFERROR(Table1[[#This Row],[GP TTM]]/Table1[[#This Row],[Total Assets TTM]], "x")</f>
        <v>0.20804743188328562</v>
      </c>
      <c r="BA2107" s="3">
        <f xml:space="preserve"> IFERROR(ABS(Table1[[#This Row],[ROA 2013]]-Table1[[#This Row],[ROA 2012]]), "x")</f>
        <v>2.7235224305285688E-2</v>
      </c>
      <c r="BB2107" s="3">
        <f xml:space="preserve"> IFERROR(ABS(Table1[[#This Row],[ROA 2014]]-Table1[[#This Row],[ROA 2013]]), "x")</f>
        <v>8.5662968685758789E-3</v>
      </c>
      <c r="BC2107" s="3">
        <f xml:space="preserve"> IFERROR(ABS(Table1[[#This Row],[ROA 2015]]-Table1[[#This Row],[ROA 2014]]), "x")</f>
        <v>9.7283746405762983E-3</v>
      </c>
      <c r="BD2107" s="3">
        <f xml:space="preserve"> IFERROR(ABS(Table1[[#This Row],[ROA 2016]]-Table1[[#This Row],[ROA 2015]]), "x")</f>
        <v>2.1227437682812905E-2</v>
      </c>
      <c r="BE2107" s="3">
        <f xml:space="preserve"> IFERROR(ABS(Table1[[#This Row],[ROA 2017]]-Table1[[#This Row],[ROA 2016]]), "x")</f>
        <v>8.2195693871975339E-3</v>
      </c>
      <c r="BF2107" s="3">
        <f xml:space="preserve"> IFERROR(ABS(Table1[[#This Row],[ROA 2018]]-Table1[[#This Row],[ROA 2017]]), "x")</f>
        <v>7.3439515119309989E-2</v>
      </c>
      <c r="BG2107" s="3">
        <f xml:space="preserve"> IFERROR(ABS(Table1[[#This Row],[ROA 2019]]-Table1[[#This Row],[ROA 2018]]), "x")</f>
        <v>1.1865350843396349E-2</v>
      </c>
      <c r="BH2107" s="3">
        <f xml:space="preserve"> IFERROR(ABS(Table1[[#This Row],[ROA 2020]]-Table1[[#This Row],[ROA 2019]]), "x")</f>
        <v>1.6156666880547704E-2</v>
      </c>
      <c r="BI2107" s="3">
        <f xml:space="preserve"> IFERROR(ABS(Table1[[#This Row],[ROA 2021]]-Table1[[#This Row],[ROA 2020]]), "x")</f>
        <v>6.7371900089038539E-3</v>
      </c>
      <c r="BJ2107" s="3">
        <f xml:space="preserve"> IFERROR(AVERAGE(Table1[[#This Row],[ROA 2013-2012]:[ROA 2021-2020]]), "x")</f>
        <v>2.0352847304067355E-2</v>
      </c>
      <c r="BK2107" s="3">
        <f>IFERROR(AVERAGE(Table1[[#This Row],[ROA 2012]:[ROA 2021]]), "x")</f>
        <v>0.2170521357784097</v>
      </c>
      <c r="BN2107" s="1">
        <f>SUM(Table1[[#This Row],[B/M Rank]:[ROA Rank]])</f>
        <v>0</v>
      </c>
    </row>
    <row r="2108" spans="1:66" x14ac:dyDescent="0.25">
      <c r="A2108" s="1" t="s">
        <v>2551</v>
      </c>
      <c r="B2108" s="1" t="s">
        <v>599</v>
      </c>
      <c r="C2108" s="1" t="s">
        <v>587</v>
      </c>
      <c r="D2108" s="1" t="s">
        <v>11</v>
      </c>
      <c r="E2108" s="1" t="s">
        <v>108</v>
      </c>
      <c r="F2108" s="1">
        <v>2180</v>
      </c>
      <c r="G2108" s="19"/>
      <c r="H2108" s="19"/>
      <c r="I2108" s="19"/>
      <c r="J2108" s="19"/>
      <c r="K2108" s="1"/>
      <c r="L2108" s="19"/>
      <c r="M2108" s="1">
        <v>2018</v>
      </c>
      <c r="T2108" s="1">
        <v>310.39999999999998</v>
      </c>
      <c r="U2108" s="1">
        <v>385.4</v>
      </c>
      <c r="V2108" s="1">
        <v>303.2</v>
      </c>
      <c r="W2108" s="1">
        <v>495.4</v>
      </c>
      <c r="X2108" s="1">
        <v>513.1</v>
      </c>
      <c r="Z2108" s="3">
        <f xml:space="preserve"> IFERROR(AVEDEV(Table1[[#This Row],[GP 2012]:[GP 2021]]) / Table1[[#This Row],[Avg GP]], "x")</f>
        <v>0.17880085653104924</v>
      </c>
      <c r="AA2108" s="2">
        <f xml:space="preserve"> IFERROR(AVERAGE(Table1[[#This Row],[GP 2012]:[GP 2021]]), "x")</f>
        <v>373.6</v>
      </c>
      <c r="AB2108" s="11">
        <f>Table1[Equity]/Table1[Market Capital]</f>
        <v>0.7713761467889908</v>
      </c>
      <c r="AI2108" s="1" t="s">
        <v>4368</v>
      </c>
      <c r="AJ2108" s="15">
        <v>2476.9</v>
      </c>
      <c r="AK2108" s="15">
        <v>2570.1</v>
      </c>
      <c r="AL2108" s="15">
        <v>2837.8</v>
      </c>
      <c r="AM2108" s="15">
        <v>3097.8</v>
      </c>
      <c r="AN2108" s="15">
        <v>1681.6</v>
      </c>
      <c r="AO2108" s="3" t="str">
        <f xml:space="preserve"> IFERROR(Table1[[#This Row],[GP 2012]]/Table1[[#This Row],[Total Assets 2012]], "x")</f>
        <v>x</v>
      </c>
      <c r="AP2108" s="3" t="str">
        <f xml:space="preserve"> IFERROR(Table1[[#This Row],[GP 2013]]/Table1[[#This Row],[Total Assets 2013]], "x")</f>
        <v>x</v>
      </c>
      <c r="AQ2108" s="3" t="str">
        <f xml:space="preserve"> IFERROR(Table1[[#This Row],[GP 2014]]/Table1[[#This Row],[Total Assets 2014]], "x")</f>
        <v>x</v>
      </c>
      <c r="AR2108" s="3" t="str">
        <f xml:space="preserve"> IFERROR(Table1[[#This Row],[GP 2015]]/Table1[[#This Row],[Total Assets 2015]], "x")</f>
        <v>x</v>
      </c>
      <c r="AS2108" s="3" t="str">
        <f xml:space="preserve"> IFERROR(Table1[[#This Row],[GP 2016]]/Table1[[#This Row],[Total Assets 2016]], "x")</f>
        <v>x</v>
      </c>
      <c r="AT2108" s="3" t="str">
        <f xml:space="preserve"> IFERROR(Table1[[#This Row],[GP 2017]]/Table1[[#This Row],[Total Assets 2017]], "x")</f>
        <v>x</v>
      </c>
      <c r="AU2108" s="3" t="str">
        <f xml:space="preserve"> IFERROR(Table1[[#This Row],[GP 2018]]/Table1[[#This Row],[Total Assets 2018]], "x")</f>
        <v>x</v>
      </c>
      <c r="AV2108" s="3">
        <f xml:space="preserve"> IFERROR(Table1[[#This Row],[GP 2019]]/Table1[[#This Row],[Total Assets 2019]], "x")</f>
        <v>0.15559772296015179</v>
      </c>
      <c r="AW2108" s="3">
        <f xml:space="preserve"> IFERROR(Table1[[#This Row],[GP 2020]]/Table1[[#This Row],[Total Assets 2020]], "x")</f>
        <v>0.11797206334383877</v>
      </c>
      <c r="AX2108" s="3">
        <f xml:space="preserve"> IFERROR(Table1[[#This Row],[GP 2021]]/Table1[[#This Row],[Total Assets 2021]], "x")</f>
        <v>0.17457185143420959</v>
      </c>
      <c r="AY2108" s="3">
        <f xml:space="preserve"> IFERROR(Table1[[#This Row],[GP TTM]]/Table1[[#This Row],[Total Assets TTM]], "x")</f>
        <v>0.16563367551165342</v>
      </c>
      <c r="BA2108" s="3" t="str">
        <f xml:space="preserve"> IFERROR(ABS(Table1[[#This Row],[ROA 2013]]-Table1[[#This Row],[ROA 2012]]), "x")</f>
        <v>x</v>
      </c>
      <c r="BB2108" s="3" t="str">
        <f xml:space="preserve"> IFERROR(ABS(Table1[[#This Row],[ROA 2014]]-Table1[[#This Row],[ROA 2013]]), "x")</f>
        <v>x</v>
      </c>
      <c r="BC2108" s="3" t="str">
        <f xml:space="preserve"> IFERROR(ABS(Table1[[#This Row],[ROA 2015]]-Table1[[#This Row],[ROA 2014]]), "x")</f>
        <v>x</v>
      </c>
      <c r="BD2108" s="3" t="str">
        <f xml:space="preserve"> IFERROR(ABS(Table1[[#This Row],[ROA 2016]]-Table1[[#This Row],[ROA 2015]]), "x")</f>
        <v>x</v>
      </c>
      <c r="BE2108" s="3" t="str">
        <f xml:space="preserve"> IFERROR(ABS(Table1[[#This Row],[ROA 2017]]-Table1[[#This Row],[ROA 2016]]), "x")</f>
        <v>x</v>
      </c>
      <c r="BF2108" s="3" t="str">
        <f xml:space="preserve"> IFERROR(ABS(Table1[[#This Row],[ROA 2018]]-Table1[[#This Row],[ROA 2017]]), "x")</f>
        <v>x</v>
      </c>
      <c r="BG2108" s="3" t="str">
        <f xml:space="preserve"> IFERROR(ABS(Table1[[#This Row],[ROA 2019]]-Table1[[#This Row],[ROA 2018]]), "x")</f>
        <v>x</v>
      </c>
      <c r="BH2108" s="3">
        <f xml:space="preserve"> IFERROR(ABS(Table1[[#This Row],[ROA 2020]]-Table1[[#This Row],[ROA 2019]]), "x")</f>
        <v>3.762565961631302E-2</v>
      </c>
      <c r="BI2108" s="3">
        <f xml:space="preserve"> IFERROR(ABS(Table1[[#This Row],[ROA 2021]]-Table1[[#This Row],[ROA 2020]]), "x")</f>
        <v>5.659978809037082E-2</v>
      </c>
      <c r="BJ2108" s="3">
        <f xml:space="preserve"> IFERROR(AVERAGE(Table1[[#This Row],[ROA 2013-2012]:[ROA 2021-2020]]), "x")</f>
        <v>4.711272385334192E-2</v>
      </c>
      <c r="BK2108" s="3">
        <f>IFERROR(AVERAGE(Table1[[#This Row],[ROA 2012]:[ROA 2021]]), "x")</f>
        <v>0.14938054591273339</v>
      </c>
      <c r="BN2108" s="1">
        <f>SUM(Table1[[#This Row],[B/M Rank]:[ROA Rank]])</f>
        <v>0</v>
      </c>
    </row>
    <row r="2109" spans="1:66" x14ac:dyDescent="0.25">
      <c r="A2109" s="1" t="s">
        <v>4034</v>
      </c>
      <c r="B2109" s="1" t="s">
        <v>1745</v>
      </c>
      <c r="C2109" s="1" t="s">
        <v>12</v>
      </c>
      <c r="D2109" s="1" t="s">
        <v>11</v>
      </c>
      <c r="E2109" s="1" t="s">
        <v>108</v>
      </c>
      <c r="F2109" s="1">
        <v>2200</v>
      </c>
      <c r="G2109" s="19"/>
      <c r="H2109" s="19"/>
      <c r="I2109" s="19"/>
      <c r="J2109" s="19"/>
      <c r="K2109" s="1"/>
      <c r="L2109" s="19"/>
      <c r="M2109" s="1">
        <v>2013</v>
      </c>
      <c r="O2109" s="1">
        <v>-0.2</v>
      </c>
      <c r="P2109" s="1">
        <v>-0.4</v>
      </c>
      <c r="Q2109" s="1">
        <v>1.1000000000000001</v>
      </c>
      <c r="R2109" s="1">
        <v>6.6</v>
      </c>
      <c r="S2109" s="1">
        <v>17.3</v>
      </c>
      <c r="T2109" s="1">
        <v>40.9</v>
      </c>
      <c r="U2109" s="1">
        <v>58.8</v>
      </c>
      <c r="V2109" s="1">
        <v>132.30000000000001</v>
      </c>
      <c r="W2109" s="1">
        <v>148.6</v>
      </c>
      <c r="X2109" s="1">
        <v>185.1</v>
      </c>
      <c r="Z2109" s="3">
        <f xml:space="preserve"> IFERROR(AVEDEV(Table1[[#This Row],[GP 2012]:[GP 2021]]) / Table1[[#This Row],[Avg GP]], "x")</f>
        <v>1.0108641975308641</v>
      </c>
      <c r="AA2109" s="2">
        <f xml:space="preserve"> IFERROR(AVERAGE(Table1[[#This Row],[GP 2012]:[GP 2021]]), "x")</f>
        <v>45</v>
      </c>
      <c r="AB2109" s="11">
        <f>Table1[Equity]/Table1[Market Capital]</f>
        <v>2.6858181818181821</v>
      </c>
      <c r="AD2109" s="1">
        <v>0</v>
      </c>
      <c r="AE2109" s="1">
        <v>1.7</v>
      </c>
      <c r="AF2109" s="1">
        <v>14.3</v>
      </c>
      <c r="AG2109" s="1">
        <v>36.299999999999997</v>
      </c>
      <c r="AH2109" s="1">
        <v>316</v>
      </c>
      <c r="AI2109" s="15">
        <v>1314.1</v>
      </c>
      <c r="AJ2109" s="15">
        <v>2441.9</v>
      </c>
      <c r="AK2109" s="15">
        <v>2393.1</v>
      </c>
      <c r="AL2109" s="15">
        <v>7270.8</v>
      </c>
      <c r="AM2109" s="15">
        <v>7377.4</v>
      </c>
      <c r="AN2109" s="15">
        <v>5908.8</v>
      </c>
      <c r="AO2109" s="3" t="str">
        <f xml:space="preserve"> IFERROR(Table1[[#This Row],[GP 2012]]/Table1[[#This Row],[Total Assets 2012]], "x")</f>
        <v>x</v>
      </c>
      <c r="AP2109" s="3" t="str">
        <f xml:space="preserve"> IFERROR(Table1[[#This Row],[GP 2013]]/Table1[[#This Row],[Total Assets 2013]], "x")</f>
        <v>x</v>
      </c>
      <c r="AQ2109" s="3">
        <f xml:space="preserve"> IFERROR(Table1[[#This Row],[GP 2014]]/Table1[[#This Row],[Total Assets 2014]], "x")</f>
        <v>-0.23529411764705885</v>
      </c>
      <c r="AR2109" s="3">
        <f xml:space="preserve"> IFERROR(Table1[[#This Row],[GP 2015]]/Table1[[#This Row],[Total Assets 2015]], "x")</f>
        <v>7.6923076923076927E-2</v>
      </c>
      <c r="AS2109" s="3">
        <f xml:space="preserve"> IFERROR(Table1[[#This Row],[GP 2016]]/Table1[[#This Row],[Total Assets 2016]], "x")</f>
        <v>0.18181818181818182</v>
      </c>
      <c r="AT2109" s="3">
        <f xml:space="preserve"> IFERROR(Table1[[#This Row],[GP 2017]]/Table1[[#This Row],[Total Assets 2017]], "x")</f>
        <v>5.4746835443037975E-2</v>
      </c>
      <c r="AU2109" s="3">
        <f xml:space="preserve"> IFERROR(Table1[[#This Row],[GP 2018]]/Table1[[#This Row],[Total Assets 2018]], "x")</f>
        <v>3.1123963168708624E-2</v>
      </c>
      <c r="AV2109" s="3">
        <f xml:space="preserve"> IFERROR(Table1[[#This Row],[GP 2019]]/Table1[[#This Row],[Total Assets 2019]], "x")</f>
        <v>2.4079610139645356E-2</v>
      </c>
      <c r="AW2109" s="3">
        <f xml:space="preserve"> IFERROR(Table1[[#This Row],[GP 2020]]/Table1[[#This Row],[Total Assets 2020]], "x")</f>
        <v>5.5283941331327573E-2</v>
      </c>
      <c r="AX2109" s="3">
        <f xml:space="preserve"> IFERROR(Table1[[#This Row],[GP 2021]]/Table1[[#This Row],[Total Assets 2021]], "x")</f>
        <v>2.0437916047752653E-2</v>
      </c>
      <c r="AY2109" s="3">
        <f xml:space="preserve"> IFERROR(Table1[[#This Row],[GP TTM]]/Table1[[#This Row],[Total Assets TTM]], "x")</f>
        <v>2.5090140157779165E-2</v>
      </c>
      <c r="BA2109" s="3" t="str">
        <f xml:space="preserve"> IFERROR(ABS(Table1[[#This Row],[ROA 2013]]-Table1[[#This Row],[ROA 2012]]), "x")</f>
        <v>x</v>
      </c>
      <c r="BB2109" s="3" t="str">
        <f xml:space="preserve"> IFERROR(ABS(Table1[[#This Row],[ROA 2014]]-Table1[[#This Row],[ROA 2013]]), "x")</f>
        <v>x</v>
      </c>
      <c r="BC2109" s="3">
        <f xml:space="preserve"> IFERROR(ABS(Table1[[#This Row],[ROA 2015]]-Table1[[#This Row],[ROA 2014]]), "x")</f>
        <v>0.31221719457013575</v>
      </c>
      <c r="BD2109" s="3">
        <f xml:space="preserve"> IFERROR(ABS(Table1[[#This Row],[ROA 2016]]-Table1[[#This Row],[ROA 2015]]), "x")</f>
        <v>0.1048951048951049</v>
      </c>
      <c r="BE2109" s="3">
        <f xml:space="preserve"> IFERROR(ABS(Table1[[#This Row],[ROA 2017]]-Table1[[#This Row],[ROA 2016]]), "x")</f>
        <v>0.12707134637514383</v>
      </c>
      <c r="BF2109" s="3">
        <f xml:space="preserve"> IFERROR(ABS(Table1[[#This Row],[ROA 2018]]-Table1[[#This Row],[ROA 2017]]), "x")</f>
        <v>2.3622872274329351E-2</v>
      </c>
      <c r="BG2109" s="3">
        <f xml:space="preserve"> IFERROR(ABS(Table1[[#This Row],[ROA 2019]]-Table1[[#This Row],[ROA 2018]]), "x")</f>
        <v>7.0443530290632689E-3</v>
      </c>
      <c r="BH2109" s="3">
        <f xml:space="preserve"> IFERROR(ABS(Table1[[#This Row],[ROA 2020]]-Table1[[#This Row],[ROA 2019]]), "x")</f>
        <v>3.1204331191682217E-2</v>
      </c>
      <c r="BI2109" s="3">
        <f xml:space="preserve"> IFERROR(ABS(Table1[[#This Row],[ROA 2021]]-Table1[[#This Row],[ROA 2020]]), "x")</f>
        <v>3.4846025283574916E-2</v>
      </c>
      <c r="BJ2109" s="3">
        <f xml:space="preserve"> IFERROR(AVERAGE(Table1[[#This Row],[ROA 2013-2012]:[ROA 2021-2020]]), "x")</f>
        <v>9.155731823129061E-2</v>
      </c>
      <c r="BK2109" s="3">
        <f>IFERROR(AVERAGE(Table1[[#This Row],[ROA 2012]:[ROA 2021]]), "x")</f>
        <v>2.6139925903084012E-2</v>
      </c>
      <c r="BN2109" s="1">
        <f>SUM(Table1[[#This Row],[B/M Rank]:[ROA Rank]])</f>
        <v>0</v>
      </c>
    </row>
    <row r="2110" spans="1:66" x14ac:dyDescent="0.25">
      <c r="A2110" s="1" t="s">
        <v>2848</v>
      </c>
      <c r="B2110" s="1" t="s">
        <v>857</v>
      </c>
      <c r="C2110" s="1" t="s">
        <v>4417</v>
      </c>
      <c r="D2110" s="1" t="s">
        <v>268</v>
      </c>
      <c r="E2110" s="1" t="s">
        <v>108</v>
      </c>
      <c r="F2110" s="1">
        <v>2220</v>
      </c>
      <c r="G2110" s="19"/>
      <c r="H2110" s="19"/>
      <c r="I2110" s="19"/>
      <c r="J2110" s="19"/>
      <c r="K2110" s="1"/>
      <c r="L2110" s="19"/>
      <c r="M2110" s="1">
        <v>2012</v>
      </c>
      <c r="N2110" s="1" t="s">
        <v>4368</v>
      </c>
      <c r="O2110" s="1" t="s">
        <v>4368</v>
      </c>
      <c r="P2110" s="1">
        <v>-2.6</v>
      </c>
      <c r="Q2110" s="1">
        <v>-47</v>
      </c>
      <c r="R2110" s="1">
        <v>-45.6</v>
      </c>
      <c r="S2110" s="1" t="s">
        <v>4368</v>
      </c>
      <c r="T2110" s="1" t="s">
        <v>4368</v>
      </c>
      <c r="U2110" s="1" t="s">
        <v>4368</v>
      </c>
      <c r="V2110" s="1">
        <v>286.60000000000002</v>
      </c>
      <c r="W2110" s="1">
        <v>585.79999999999995</v>
      </c>
      <c r="X2110" s="1">
        <v>651.20000000000005</v>
      </c>
      <c r="Z2110" s="3">
        <f xml:space="preserve"> IFERROR(AVEDEV(Table1[[#This Row],[GP 2012]:[GP 2021]]) / Table1[[#This Row],[Avg GP]], "x")</f>
        <v>1.4449819866186311</v>
      </c>
      <c r="AA2110" s="2">
        <f xml:space="preserve"> IFERROR(AVERAGE(Table1[[#This Row],[GP 2012]:[GP 2021]]), "x")</f>
        <v>155.44</v>
      </c>
      <c r="AB2110" s="11">
        <f>Table1[Equity]/Table1[Market Capital]</f>
        <v>0.47648648648648645</v>
      </c>
      <c r="AC2110" s="1">
        <v>22.9</v>
      </c>
      <c r="AD2110" s="1">
        <v>22.7</v>
      </c>
      <c r="AE2110" s="1">
        <v>368.3</v>
      </c>
      <c r="AF2110" s="1">
        <v>371</v>
      </c>
      <c r="AG2110" s="1">
        <v>374.5</v>
      </c>
      <c r="AH2110" s="1">
        <v>605.6</v>
      </c>
      <c r="AI2110" s="15">
        <v>1382</v>
      </c>
      <c r="AJ2110" s="15">
        <v>1829.5</v>
      </c>
      <c r="AK2110" s="15">
        <v>1915.5</v>
      </c>
      <c r="AL2110" s="15">
        <v>2130.9</v>
      </c>
      <c r="AM2110" s="15">
        <v>2169.4</v>
      </c>
      <c r="AN2110" s="15">
        <v>1057.8</v>
      </c>
      <c r="AO2110" s="3" t="str">
        <f xml:space="preserve"> IFERROR(Table1[[#This Row],[GP 2012]]/Table1[[#This Row],[Total Assets 2012]], "x")</f>
        <v>x</v>
      </c>
      <c r="AP2110" s="3" t="str">
        <f xml:space="preserve"> IFERROR(Table1[[#This Row],[GP 2013]]/Table1[[#This Row],[Total Assets 2013]], "x")</f>
        <v>x</v>
      </c>
      <c r="AQ2110" s="3">
        <f xml:space="preserve"> IFERROR(Table1[[#This Row],[GP 2014]]/Table1[[#This Row],[Total Assets 2014]], "x")</f>
        <v>-7.0594623947868584E-3</v>
      </c>
      <c r="AR2110" s="3">
        <f xml:space="preserve"> IFERROR(Table1[[#This Row],[GP 2015]]/Table1[[#This Row],[Total Assets 2015]], "x")</f>
        <v>-0.12668463611859837</v>
      </c>
      <c r="AS2110" s="3">
        <f xml:space="preserve"> IFERROR(Table1[[#This Row],[GP 2016]]/Table1[[#This Row],[Total Assets 2016]], "x")</f>
        <v>-0.12176234979973298</v>
      </c>
      <c r="AT2110" s="3" t="str">
        <f xml:space="preserve"> IFERROR(Table1[[#This Row],[GP 2017]]/Table1[[#This Row],[Total Assets 2017]], "x")</f>
        <v>x</v>
      </c>
      <c r="AU2110" s="3" t="str">
        <f xml:space="preserve"> IFERROR(Table1[[#This Row],[GP 2018]]/Table1[[#This Row],[Total Assets 2018]], "x")</f>
        <v>x</v>
      </c>
      <c r="AV2110" s="3" t="str">
        <f xml:space="preserve"> IFERROR(Table1[[#This Row],[GP 2019]]/Table1[[#This Row],[Total Assets 2019]], "x")</f>
        <v>x</v>
      </c>
      <c r="AW2110" s="3">
        <f xml:space="preserve"> IFERROR(Table1[[#This Row],[GP 2020]]/Table1[[#This Row],[Total Assets 2020]], "x")</f>
        <v>0.14962150874445315</v>
      </c>
      <c r="AX2110" s="3">
        <f xml:space="preserve"> IFERROR(Table1[[#This Row],[GP 2021]]/Table1[[#This Row],[Total Assets 2021]], "x")</f>
        <v>0.27490731615749209</v>
      </c>
      <c r="AY2110" s="3">
        <f xml:space="preserve"> IFERROR(Table1[[#This Row],[GP TTM]]/Table1[[#This Row],[Total Assets TTM]], "x")</f>
        <v>0.30017516363971608</v>
      </c>
      <c r="BA2110" s="3" t="str">
        <f xml:space="preserve"> IFERROR(ABS(Table1[[#This Row],[ROA 2013]]-Table1[[#This Row],[ROA 2012]]), "x")</f>
        <v>x</v>
      </c>
      <c r="BB2110" s="3" t="str">
        <f xml:space="preserve"> IFERROR(ABS(Table1[[#This Row],[ROA 2014]]-Table1[[#This Row],[ROA 2013]]), "x")</f>
        <v>x</v>
      </c>
      <c r="BC2110" s="3">
        <f xml:space="preserve"> IFERROR(ABS(Table1[[#This Row],[ROA 2015]]-Table1[[#This Row],[ROA 2014]]), "x")</f>
        <v>0.11962517372381151</v>
      </c>
      <c r="BD2110" s="3">
        <f xml:space="preserve"> IFERROR(ABS(Table1[[#This Row],[ROA 2016]]-Table1[[#This Row],[ROA 2015]]), "x")</f>
        <v>4.9222863188653904E-3</v>
      </c>
      <c r="BE2110" s="3" t="str">
        <f xml:space="preserve"> IFERROR(ABS(Table1[[#This Row],[ROA 2017]]-Table1[[#This Row],[ROA 2016]]), "x")</f>
        <v>x</v>
      </c>
      <c r="BF2110" s="3" t="str">
        <f xml:space="preserve"> IFERROR(ABS(Table1[[#This Row],[ROA 2018]]-Table1[[#This Row],[ROA 2017]]), "x")</f>
        <v>x</v>
      </c>
      <c r="BG2110" s="3" t="str">
        <f xml:space="preserve"> IFERROR(ABS(Table1[[#This Row],[ROA 2019]]-Table1[[#This Row],[ROA 2018]]), "x")</f>
        <v>x</v>
      </c>
      <c r="BH2110" s="3" t="str">
        <f xml:space="preserve"> IFERROR(ABS(Table1[[#This Row],[ROA 2020]]-Table1[[#This Row],[ROA 2019]]), "x")</f>
        <v>x</v>
      </c>
      <c r="BI2110" s="3">
        <f xml:space="preserve"> IFERROR(ABS(Table1[[#This Row],[ROA 2021]]-Table1[[#This Row],[ROA 2020]]), "x")</f>
        <v>0.12528580741303894</v>
      </c>
      <c r="BJ2110" s="3">
        <f xml:space="preserve"> IFERROR(AVERAGE(Table1[[#This Row],[ROA 2013-2012]:[ROA 2021-2020]]), "x")</f>
        <v>8.3277755818571941E-2</v>
      </c>
      <c r="BK2110" s="3">
        <f>IFERROR(AVERAGE(Table1[[#This Row],[ROA 2012]:[ROA 2021]]), "x")</f>
        <v>3.3804475317765412E-2</v>
      </c>
      <c r="BN2110" s="1">
        <f>SUM(Table1[[#This Row],[B/M Rank]:[ROA Rank]])</f>
        <v>0</v>
      </c>
    </row>
    <row r="2111" spans="1:66" x14ac:dyDescent="0.25">
      <c r="A2111" s="1" t="s">
        <v>4165</v>
      </c>
      <c r="B2111" s="1" t="s">
        <v>1869</v>
      </c>
      <c r="C2111" s="1" t="s">
        <v>4766</v>
      </c>
      <c r="D2111" s="1" t="s">
        <v>487</v>
      </c>
      <c r="E2111" s="1" t="s">
        <v>108</v>
      </c>
      <c r="F2111" s="1">
        <v>2220</v>
      </c>
      <c r="G2111" s="19"/>
      <c r="H2111" s="19"/>
      <c r="I2111" s="19"/>
      <c r="J2111" s="19"/>
      <c r="K2111" s="1"/>
      <c r="L2111" s="19"/>
      <c r="M2111" s="1">
        <v>2012</v>
      </c>
      <c r="N2111" s="1">
        <v>2</v>
      </c>
      <c r="O2111" s="1">
        <v>2.5</v>
      </c>
      <c r="P2111" s="1">
        <v>2.5</v>
      </c>
      <c r="Q2111" s="1">
        <v>5.8</v>
      </c>
      <c r="R2111" s="1">
        <v>17</v>
      </c>
      <c r="S2111" s="1">
        <v>40.6</v>
      </c>
      <c r="T2111" s="1">
        <v>67</v>
      </c>
      <c r="U2111" s="1">
        <v>90.1</v>
      </c>
      <c r="V2111" s="1">
        <v>104.2</v>
      </c>
      <c r="W2111" s="1">
        <v>139</v>
      </c>
      <c r="X2111" s="1">
        <v>148.30000000000001</v>
      </c>
      <c r="Z2111" s="3">
        <f xml:space="preserve"> IFERROR(AVEDEV(Table1[[#This Row],[GP 2012]:[GP 2021]]) / Table1[[#This Row],[Avg GP]], "x")</f>
        <v>0.9008710431272573</v>
      </c>
      <c r="AA2111" s="2">
        <f xml:space="preserve"> IFERROR(AVERAGE(Table1[[#This Row],[GP 2012]:[GP 2021]]), "x")</f>
        <v>47.07</v>
      </c>
      <c r="AB2111" s="11">
        <f>Table1[Equity]/Table1[Market Capital]</f>
        <v>0.10554054054054055</v>
      </c>
      <c r="AC2111" s="1">
        <v>23.6</v>
      </c>
      <c r="AD2111" s="1">
        <v>25.7</v>
      </c>
      <c r="AE2111" s="1">
        <v>28.6</v>
      </c>
      <c r="AF2111" s="1">
        <v>171.5</v>
      </c>
      <c r="AG2111" s="1">
        <v>342.8</v>
      </c>
      <c r="AH2111" s="1">
        <v>895.5</v>
      </c>
      <c r="AI2111" s="15">
        <v>1022.8</v>
      </c>
      <c r="AJ2111" s="15">
        <v>1392.9</v>
      </c>
      <c r="AK2111" s="15">
        <v>1587.4</v>
      </c>
      <c r="AL2111" s="15">
        <v>1836.2</v>
      </c>
      <c r="AM2111" s="15">
        <v>1874.8</v>
      </c>
      <c r="AN2111" s="1">
        <v>234.3</v>
      </c>
      <c r="AO2111" s="3">
        <f xml:space="preserve"> IFERROR(Table1[[#This Row],[GP 2012]]/Table1[[#This Row],[Total Assets 2012]], "x")</f>
        <v>8.4745762711864403E-2</v>
      </c>
      <c r="AP2111" s="3">
        <f xml:space="preserve"> IFERROR(Table1[[#This Row],[GP 2013]]/Table1[[#This Row],[Total Assets 2013]], "x")</f>
        <v>9.727626459143969E-2</v>
      </c>
      <c r="AQ2111" s="3">
        <f xml:space="preserve"> IFERROR(Table1[[#This Row],[GP 2014]]/Table1[[#This Row],[Total Assets 2014]], "x")</f>
        <v>8.7412587412587409E-2</v>
      </c>
      <c r="AR2111" s="3">
        <f xml:space="preserve"> IFERROR(Table1[[#This Row],[GP 2015]]/Table1[[#This Row],[Total Assets 2015]], "x")</f>
        <v>3.3819241982507291E-2</v>
      </c>
      <c r="AS2111" s="3">
        <f xml:space="preserve"> IFERROR(Table1[[#This Row],[GP 2016]]/Table1[[#This Row],[Total Assets 2016]], "x")</f>
        <v>4.9591598599766626E-2</v>
      </c>
      <c r="AT2111" s="3">
        <f xml:space="preserve"> IFERROR(Table1[[#This Row],[GP 2017]]/Table1[[#This Row],[Total Assets 2017]], "x")</f>
        <v>4.5337800111669463E-2</v>
      </c>
      <c r="AU2111" s="3">
        <f xml:space="preserve"> IFERROR(Table1[[#This Row],[GP 2018]]/Table1[[#This Row],[Total Assets 2018]], "x")</f>
        <v>6.5506452874462259E-2</v>
      </c>
      <c r="AV2111" s="3">
        <f xml:space="preserve"> IFERROR(Table1[[#This Row],[GP 2019]]/Table1[[#This Row],[Total Assets 2019]], "x")</f>
        <v>6.4685189173666446E-2</v>
      </c>
      <c r="AW2111" s="3">
        <f xml:space="preserve"> IFERROR(Table1[[#This Row],[GP 2020]]/Table1[[#This Row],[Total Assets 2020]], "x")</f>
        <v>6.5641930200327575E-2</v>
      </c>
      <c r="AX2111" s="3">
        <f xml:space="preserve"> IFERROR(Table1[[#This Row],[GP 2021]]/Table1[[#This Row],[Total Assets 2021]], "x")</f>
        <v>7.5699814834985293E-2</v>
      </c>
      <c r="AY2111" s="3">
        <f xml:space="preserve"> IFERROR(Table1[[#This Row],[GP TTM]]/Table1[[#This Row],[Total Assets TTM]], "x")</f>
        <v>7.9101770855557932E-2</v>
      </c>
      <c r="BA2111" s="3">
        <f xml:space="preserve"> IFERROR(ABS(Table1[[#This Row],[ROA 2013]]-Table1[[#This Row],[ROA 2012]]), "x")</f>
        <v>1.2530501879575287E-2</v>
      </c>
      <c r="BB2111" s="3">
        <f xml:space="preserve"> IFERROR(ABS(Table1[[#This Row],[ROA 2014]]-Table1[[#This Row],[ROA 2013]]), "x")</f>
        <v>9.8636771788522815E-3</v>
      </c>
      <c r="BC2111" s="3">
        <f xml:space="preserve"> IFERROR(ABS(Table1[[#This Row],[ROA 2015]]-Table1[[#This Row],[ROA 2014]]), "x")</f>
        <v>5.3593345430080118E-2</v>
      </c>
      <c r="BD2111" s="3">
        <f xml:space="preserve"> IFERROR(ABS(Table1[[#This Row],[ROA 2016]]-Table1[[#This Row],[ROA 2015]]), "x")</f>
        <v>1.5772356617259335E-2</v>
      </c>
      <c r="BE2111" s="3">
        <f xml:space="preserve"> IFERROR(ABS(Table1[[#This Row],[ROA 2017]]-Table1[[#This Row],[ROA 2016]]), "x")</f>
        <v>4.253798488097163E-3</v>
      </c>
      <c r="BF2111" s="3">
        <f xml:space="preserve"> IFERROR(ABS(Table1[[#This Row],[ROA 2018]]-Table1[[#This Row],[ROA 2017]]), "x")</f>
        <v>2.0168652762792796E-2</v>
      </c>
      <c r="BG2111" s="3">
        <f xml:space="preserve"> IFERROR(ABS(Table1[[#This Row],[ROA 2019]]-Table1[[#This Row],[ROA 2018]]), "x")</f>
        <v>8.212637007958129E-4</v>
      </c>
      <c r="BH2111" s="3">
        <f xml:space="preserve"> IFERROR(ABS(Table1[[#This Row],[ROA 2020]]-Table1[[#This Row],[ROA 2019]]), "x")</f>
        <v>9.567410266611287E-4</v>
      </c>
      <c r="BI2111" s="3">
        <f xml:space="preserve"> IFERROR(ABS(Table1[[#This Row],[ROA 2021]]-Table1[[#This Row],[ROA 2020]]), "x")</f>
        <v>1.0057884634657718E-2</v>
      </c>
      <c r="BJ2111" s="3">
        <f xml:space="preserve"> IFERROR(AVERAGE(Table1[[#This Row],[ROA 2013-2012]:[ROA 2021-2020]]), "x")</f>
        <v>1.4224246857641294E-2</v>
      </c>
      <c r="BK2111" s="3">
        <f>IFERROR(AVERAGE(Table1[[#This Row],[ROA 2012]:[ROA 2021]]), "x")</f>
        <v>6.6971664249327656E-2</v>
      </c>
      <c r="BN2111" s="1">
        <f>SUM(Table1[[#This Row],[B/M Rank]:[ROA Rank]])</f>
        <v>0</v>
      </c>
    </row>
    <row r="2112" spans="1:66" x14ac:dyDescent="0.25">
      <c r="A2112" s="1" t="s">
        <v>4316</v>
      </c>
      <c r="B2112" s="1" t="s">
        <v>2018</v>
      </c>
      <c r="C2112" s="1" t="s">
        <v>2004</v>
      </c>
      <c r="D2112" s="1" t="s">
        <v>133</v>
      </c>
      <c r="E2112" s="1" t="s">
        <v>108</v>
      </c>
      <c r="F2112" s="1">
        <v>2220</v>
      </c>
      <c r="G2112" s="19"/>
      <c r="H2112" s="19"/>
      <c r="I2112" s="19"/>
      <c r="J2112" s="19"/>
      <c r="K2112" s="1"/>
      <c r="L2112" s="19"/>
      <c r="M2112" s="1">
        <v>2018</v>
      </c>
      <c r="T2112" s="1">
        <v>227.9</v>
      </c>
      <c r="U2112" s="1">
        <v>245.3</v>
      </c>
      <c r="V2112" s="1">
        <v>272.89999999999998</v>
      </c>
      <c r="W2112" s="1">
        <v>329.5</v>
      </c>
      <c r="X2112" s="1">
        <v>347.3</v>
      </c>
      <c r="Z2112" s="3">
        <f xml:space="preserve"> IFERROR(AVEDEV(Table1[[#This Row],[GP 2012]:[GP 2021]]) / Table1[[#This Row],[Avg GP]], "x")</f>
        <v>0.12011900334696911</v>
      </c>
      <c r="AA2112" s="2">
        <f xml:space="preserve"> IFERROR(AVERAGE(Table1[[#This Row],[GP 2012]:[GP 2021]]), "x")</f>
        <v>268.89999999999998</v>
      </c>
      <c r="AB2112" s="11">
        <f>Table1[Equity]/Table1[Market Capital]</f>
        <v>-3.3738738738738741E-2</v>
      </c>
      <c r="AI2112" s="1" t="s">
        <v>4368</v>
      </c>
      <c r="AJ2112" s="1">
        <v>508.5</v>
      </c>
      <c r="AK2112" s="1">
        <v>562.1</v>
      </c>
      <c r="AL2112" s="1">
        <v>599.20000000000005</v>
      </c>
      <c r="AM2112" s="1">
        <v>614.6</v>
      </c>
      <c r="AN2112" s="1">
        <v>-74.900000000000006</v>
      </c>
      <c r="AO2112" s="3" t="str">
        <f xml:space="preserve"> IFERROR(Table1[[#This Row],[GP 2012]]/Table1[[#This Row],[Total Assets 2012]], "x")</f>
        <v>x</v>
      </c>
      <c r="AP2112" s="3" t="str">
        <f xml:space="preserve"> IFERROR(Table1[[#This Row],[GP 2013]]/Table1[[#This Row],[Total Assets 2013]], "x")</f>
        <v>x</v>
      </c>
      <c r="AQ2112" s="3" t="str">
        <f xml:space="preserve"> IFERROR(Table1[[#This Row],[GP 2014]]/Table1[[#This Row],[Total Assets 2014]], "x")</f>
        <v>x</v>
      </c>
      <c r="AR2112" s="3" t="str">
        <f xml:space="preserve"> IFERROR(Table1[[#This Row],[GP 2015]]/Table1[[#This Row],[Total Assets 2015]], "x")</f>
        <v>x</v>
      </c>
      <c r="AS2112" s="3" t="str">
        <f xml:space="preserve"> IFERROR(Table1[[#This Row],[GP 2016]]/Table1[[#This Row],[Total Assets 2016]], "x")</f>
        <v>x</v>
      </c>
      <c r="AT2112" s="3" t="str">
        <f xml:space="preserve"> IFERROR(Table1[[#This Row],[GP 2017]]/Table1[[#This Row],[Total Assets 2017]], "x")</f>
        <v>x</v>
      </c>
      <c r="AU2112" s="3" t="str">
        <f xml:space="preserve"> IFERROR(Table1[[#This Row],[GP 2018]]/Table1[[#This Row],[Total Assets 2018]], "x")</f>
        <v>x</v>
      </c>
      <c r="AV2112" s="3">
        <f xml:space="preserve"> IFERROR(Table1[[#This Row],[GP 2019]]/Table1[[#This Row],[Total Assets 2019]], "x")</f>
        <v>0.48239921337266473</v>
      </c>
      <c r="AW2112" s="3">
        <f xml:space="preserve"> IFERROR(Table1[[#This Row],[GP 2020]]/Table1[[#This Row],[Total Assets 2020]], "x")</f>
        <v>0.48550080056929368</v>
      </c>
      <c r="AX2112" s="3">
        <f xml:space="preserve"> IFERROR(Table1[[#This Row],[GP 2021]]/Table1[[#This Row],[Total Assets 2021]], "x")</f>
        <v>0.54989986648865152</v>
      </c>
      <c r="AY2112" s="3">
        <f xml:space="preserve"> IFERROR(Table1[[#This Row],[GP TTM]]/Table1[[#This Row],[Total Assets TTM]], "x")</f>
        <v>0.56508298080052066</v>
      </c>
      <c r="BA2112" s="3" t="str">
        <f xml:space="preserve"> IFERROR(ABS(Table1[[#This Row],[ROA 2013]]-Table1[[#This Row],[ROA 2012]]), "x")</f>
        <v>x</v>
      </c>
      <c r="BB2112" s="3" t="str">
        <f xml:space="preserve"> IFERROR(ABS(Table1[[#This Row],[ROA 2014]]-Table1[[#This Row],[ROA 2013]]), "x")</f>
        <v>x</v>
      </c>
      <c r="BC2112" s="3" t="str">
        <f xml:space="preserve"> IFERROR(ABS(Table1[[#This Row],[ROA 2015]]-Table1[[#This Row],[ROA 2014]]), "x")</f>
        <v>x</v>
      </c>
      <c r="BD2112" s="3" t="str">
        <f xml:space="preserve"> IFERROR(ABS(Table1[[#This Row],[ROA 2016]]-Table1[[#This Row],[ROA 2015]]), "x")</f>
        <v>x</v>
      </c>
      <c r="BE2112" s="3" t="str">
        <f xml:space="preserve"> IFERROR(ABS(Table1[[#This Row],[ROA 2017]]-Table1[[#This Row],[ROA 2016]]), "x")</f>
        <v>x</v>
      </c>
      <c r="BF2112" s="3" t="str">
        <f xml:space="preserve"> IFERROR(ABS(Table1[[#This Row],[ROA 2018]]-Table1[[#This Row],[ROA 2017]]), "x")</f>
        <v>x</v>
      </c>
      <c r="BG2112" s="3" t="str">
        <f xml:space="preserve"> IFERROR(ABS(Table1[[#This Row],[ROA 2019]]-Table1[[#This Row],[ROA 2018]]), "x")</f>
        <v>x</v>
      </c>
      <c r="BH2112" s="3">
        <f xml:space="preserve"> IFERROR(ABS(Table1[[#This Row],[ROA 2020]]-Table1[[#This Row],[ROA 2019]]), "x")</f>
        <v>3.1015871966289521E-3</v>
      </c>
      <c r="BI2112" s="3">
        <f xml:space="preserve"> IFERROR(ABS(Table1[[#This Row],[ROA 2021]]-Table1[[#This Row],[ROA 2020]]), "x")</f>
        <v>6.4399065919357845E-2</v>
      </c>
      <c r="BJ2112" s="3">
        <f xml:space="preserve"> IFERROR(AVERAGE(Table1[[#This Row],[ROA 2013-2012]:[ROA 2021-2020]]), "x")</f>
        <v>3.3750326557993399E-2</v>
      </c>
      <c r="BK2112" s="3">
        <f>IFERROR(AVERAGE(Table1[[#This Row],[ROA 2012]:[ROA 2021]]), "x")</f>
        <v>0.50593329347686999</v>
      </c>
      <c r="BN2112" s="1">
        <f>SUM(Table1[[#This Row],[B/M Rank]:[ROA Rank]])</f>
        <v>0</v>
      </c>
    </row>
    <row r="2113" spans="1:66" x14ac:dyDescent="0.25">
      <c r="A2113" s="1" t="s">
        <v>3824</v>
      </c>
      <c r="B2113" s="1" t="s">
        <v>1543</v>
      </c>
      <c r="C2113" s="1" t="s">
        <v>1499</v>
      </c>
      <c r="D2113" s="1" t="s">
        <v>440</v>
      </c>
      <c r="E2113" s="1" t="s">
        <v>108</v>
      </c>
      <c r="F2113" s="1">
        <v>2240</v>
      </c>
      <c r="G2113" s="19"/>
      <c r="H2113" s="19"/>
      <c r="I2113" s="19"/>
      <c r="J2113" s="19"/>
      <c r="K2113" s="1"/>
      <c r="L2113" s="19"/>
      <c r="M2113" s="1">
        <v>2012</v>
      </c>
      <c r="N2113" s="1">
        <v>284.39999999999998</v>
      </c>
      <c r="O2113" s="1">
        <v>459.7</v>
      </c>
      <c r="P2113" s="1">
        <v>769.6</v>
      </c>
      <c r="Q2113" s="1">
        <v>499.1</v>
      </c>
      <c r="R2113" s="1">
        <v>443.8</v>
      </c>
      <c r="S2113" s="1">
        <v>570.79999999999995</v>
      </c>
      <c r="T2113" s="1">
        <v>378.8</v>
      </c>
      <c r="U2113" s="1">
        <v>356.3</v>
      </c>
      <c r="V2113" s="1">
        <v>278.3</v>
      </c>
      <c r="W2113" s="1">
        <v>729.9</v>
      </c>
      <c r="X2113" s="1">
        <v>838.4</v>
      </c>
      <c r="Z2113" s="3">
        <f xml:space="preserve"> IFERROR(AVEDEV(Table1[[#This Row],[GP 2012]:[GP 2021]]) / Table1[[#This Row],[Avg GP]], "x")</f>
        <v>0.27715848827216127</v>
      </c>
      <c r="AA2113" s="2">
        <f xml:space="preserve"> IFERROR(AVERAGE(Table1[[#This Row],[GP 2012]:[GP 2021]]), "x")</f>
        <v>477.07</v>
      </c>
      <c r="AB2113" s="11">
        <f>Table1[Equity]/Table1[Market Capital]</f>
        <v>0.7292857142857142</v>
      </c>
      <c r="AC2113" s="15">
        <v>2203.5</v>
      </c>
      <c r="AD2113" s="15">
        <v>2555.1999999999998</v>
      </c>
      <c r="AE2113" s="15">
        <v>3127.1</v>
      </c>
      <c r="AF2113" s="15">
        <v>3357.5</v>
      </c>
      <c r="AG2113" s="15">
        <v>3463.1</v>
      </c>
      <c r="AH2113" s="15">
        <v>3844.7</v>
      </c>
      <c r="AI2113" s="15">
        <v>3688.9</v>
      </c>
      <c r="AJ2113" s="15">
        <v>3597.2</v>
      </c>
      <c r="AK2113" s="15">
        <v>3601.1</v>
      </c>
      <c r="AL2113" s="15">
        <v>3784.2</v>
      </c>
      <c r="AM2113" s="15">
        <v>3852.4</v>
      </c>
      <c r="AN2113" s="15">
        <v>1633.6</v>
      </c>
      <c r="AO2113" s="3">
        <f xml:space="preserve"> IFERROR(Table1[[#This Row],[GP 2012]]/Table1[[#This Row],[Total Assets 2012]], "x")</f>
        <v>0.12906739278420692</v>
      </c>
      <c r="AP2113" s="3">
        <f xml:space="preserve"> IFERROR(Table1[[#This Row],[GP 2013]]/Table1[[#This Row],[Total Assets 2013]], "x")</f>
        <v>0.17990763932373199</v>
      </c>
      <c r="AQ2113" s="3">
        <f xml:space="preserve"> IFERROR(Table1[[#This Row],[GP 2014]]/Table1[[#This Row],[Total Assets 2014]], "x")</f>
        <v>0.24610661635381026</v>
      </c>
      <c r="AR2113" s="3">
        <f xml:space="preserve"> IFERROR(Table1[[#This Row],[GP 2015]]/Table1[[#This Row],[Total Assets 2015]], "x")</f>
        <v>0.14865227103499629</v>
      </c>
      <c r="AS2113" s="3">
        <f xml:space="preserve"> IFERROR(Table1[[#This Row],[GP 2016]]/Table1[[#This Row],[Total Assets 2016]], "x")</f>
        <v>0.1281510785134706</v>
      </c>
      <c r="AT2113" s="3">
        <f xml:space="preserve"> IFERROR(Table1[[#This Row],[GP 2017]]/Table1[[#This Row],[Total Assets 2017]], "x")</f>
        <v>0.14846411943714724</v>
      </c>
      <c r="AU2113" s="3">
        <f xml:space="preserve"> IFERROR(Table1[[#This Row],[GP 2018]]/Table1[[#This Row],[Total Assets 2018]], "x")</f>
        <v>0.10268643769145273</v>
      </c>
      <c r="AV2113" s="3">
        <f xml:space="preserve"> IFERROR(Table1[[#This Row],[GP 2019]]/Table1[[#This Row],[Total Assets 2019]], "x")</f>
        <v>9.9049260535972433E-2</v>
      </c>
      <c r="AW2113" s="3">
        <f xml:space="preserve"> IFERROR(Table1[[#This Row],[GP 2020]]/Table1[[#This Row],[Total Assets 2020]], "x")</f>
        <v>7.7281941628946721E-2</v>
      </c>
      <c r="AX2113" s="3">
        <f xml:space="preserve"> IFERROR(Table1[[#This Row],[GP 2021]]/Table1[[#This Row],[Total Assets 2021]], "x")</f>
        <v>0.19288092595528777</v>
      </c>
      <c r="AY2113" s="3">
        <f xml:space="preserve"> IFERROR(Table1[[#This Row],[GP TTM]]/Table1[[#This Row],[Total Assets TTM]], "x")</f>
        <v>0.2176305679576368</v>
      </c>
      <c r="BA2113" s="3">
        <f xml:space="preserve"> IFERROR(ABS(Table1[[#This Row],[ROA 2013]]-Table1[[#This Row],[ROA 2012]]), "x")</f>
        <v>5.0840246539525069E-2</v>
      </c>
      <c r="BB2113" s="3">
        <f xml:space="preserve"> IFERROR(ABS(Table1[[#This Row],[ROA 2014]]-Table1[[#This Row],[ROA 2013]]), "x")</f>
        <v>6.6198977030078265E-2</v>
      </c>
      <c r="BC2113" s="3">
        <f xml:space="preserve"> IFERROR(ABS(Table1[[#This Row],[ROA 2015]]-Table1[[#This Row],[ROA 2014]]), "x")</f>
        <v>9.7454345318813973E-2</v>
      </c>
      <c r="BD2113" s="3">
        <f xml:space="preserve"> IFERROR(ABS(Table1[[#This Row],[ROA 2016]]-Table1[[#This Row],[ROA 2015]]), "x")</f>
        <v>2.0501192521525685E-2</v>
      </c>
      <c r="BE2113" s="3">
        <f xml:space="preserve"> IFERROR(ABS(Table1[[#This Row],[ROA 2017]]-Table1[[#This Row],[ROA 2016]]), "x")</f>
        <v>2.031304092367664E-2</v>
      </c>
      <c r="BF2113" s="3">
        <f xml:space="preserve"> IFERROR(ABS(Table1[[#This Row],[ROA 2018]]-Table1[[#This Row],[ROA 2017]]), "x")</f>
        <v>4.5777681745694507E-2</v>
      </c>
      <c r="BG2113" s="3">
        <f xml:space="preserve"> IFERROR(ABS(Table1[[#This Row],[ROA 2019]]-Table1[[#This Row],[ROA 2018]]), "x")</f>
        <v>3.6371771554803006E-3</v>
      </c>
      <c r="BH2113" s="3">
        <f xml:space="preserve"> IFERROR(ABS(Table1[[#This Row],[ROA 2020]]-Table1[[#This Row],[ROA 2019]]), "x")</f>
        <v>2.1767318907025712E-2</v>
      </c>
      <c r="BI2113" s="3">
        <f xml:space="preserve"> IFERROR(ABS(Table1[[#This Row],[ROA 2021]]-Table1[[#This Row],[ROA 2020]]), "x")</f>
        <v>0.11559898432634105</v>
      </c>
      <c r="BJ2113" s="3">
        <f xml:space="preserve"> IFERROR(AVERAGE(Table1[[#This Row],[ROA 2013-2012]:[ROA 2021-2020]]), "x")</f>
        <v>4.9120996052017904E-2</v>
      </c>
      <c r="BK2113" s="3">
        <f>IFERROR(AVERAGE(Table1[[#This Row],[ROA 2012]:[ROA 2021]]), "x")</f>
        <v>0.14522476832590231</v>
      </c>
      <c r="BN2113" s="1">
        <f>SUM(Table1[[#This Row],[B/M Rank]:[ROA Rank]])</f>
        <v>0</v>
      </c>
    </row>
    <row r="2114" spans="1:66" x14ac:dyDescent="0.25">
      <c r="A2114" s="1" t="s">
        <v>3801</v>
      </c>
      <c r="B2114" s="1" t="s">
        <v>1522</v>
      </c>
      <c r="C2114" s="1" t="s">
        <v>1499</v>
      </c>
      <c r="D2114" s="1" t="s">
        <v>440</v>
      </c>
      <c r="E2114" s="1" t="s">
        <v>108</v>
      </c>
      <c r="F2114" s="1">
        <v>2270</v>
      </c>
      <c r="G2114" s="19"/>
      <c r="H2114" s="19"/>
      <c r="I2114" s="19"/>
      <c r="J2114" s="19"/>
      <c r="K2114" s="1"/>
      <c r="L2114" s="19"/>
      <c r="M2114" s="1">
        <v>2012</v>
      </c>
      <c r="N2114" s="1" t="s">
        <v>4368</v>
      </c>
      <c r="O2114" s="1" t="s">
        <v>4368</v>
      </c>
      <c r="P2114" s="1" t="s">
        <v>4368</v>
      </c>
      <c r="Q2114" s="1" t="s">
        <v>4368</v>
      </c>
      <c r="R2114" s="1" t="s">
        <v>4368</v>
      </c>
      <c r="S2114" s="1" t="s">
        <v>4368</v>
      </c>
      <c r="T2114" s="1" t="s">
        <v>4368</v>
      </c>
      <c r="U2114" s="1" t="s">
        <v>4368</v>
      </c>
      <c r="V2114" s="1" t="s">
        <v>4368</v>
      </c>
      <c r="W2114" s="1" t="s">
        <v>4368</v>
      </c>
      <c r="X2114" s="1" t="s">
        <v>4368</v>
      </c>
      <c r="Z2114" s="3" t="str">
        <f xml:space="preserve"> IFERROR(AVEDEV(Table1[[#This Row],[GP 2012]:[GP 2021]]) / Table1[[#This Row],[Avg GP]], "x")</f>
        <v>x</v>
      </c>
      <c r="AA2114" s="2" t="str">
        <f xml:space="preserve"> IFERROR(AVERAGE(Table1[[#This Row],[GP 2012]:[GP 2021]]), "x")</f>
        <v>x</v>
      </c>
      <c r="AB2114" s="11">
        <f>Table1[Equity]/Table1[Market Capital]</f>
        <v>0.19370044052863436</v>
      </c>
      <c r="AC2114" s="1">
        <v>17.399999999999999</v>
      </c>
      <c r="AD2114" s="1">
        <v>39.1</v>
      </c>
      <c r="AE2114" s="1">
        <v>57</v>
      </c>
      <c r="AF2114" s="1">
        <v>101.2</v>
      </c>
      <c r="AG2114" s="1">
        <v>192.5</v>
      </c>
      <c r="AH2114" s="1">
        <v>323.10000000000002</v>
      </c>
      <c r="AI2114" s="1">
        <v>326.89999999999998</v>
      </c>
      <c r="AJ2114" s="1">
        <v>313.5</v>
      </c>
      <c r="AK2114" s="1">
        <v>357.4</v>
      </c>
      <c r="AL2114" s="1">
        <v>546.6</v>
      </c>
      <c r="AM2114" s="1">
        <v>550.5</v>
      </c>
      <c r="AN2114" s="1">
        <v>439.7</v>
      </c>
      <c r="AO2114" s="3" t="str">
        <f xml:space="preserve"> IFERROR(Table1[[#This Row],[GP 2012]]/Table1[[#This Row],[Total Assets 2012]], "x")</f>
        <v>x</v>
      </c>
      <c r="AP2114" s="3" t="str">
        <f xml:space="preserve"> IFERROR(Table1[[#This Row],[GP 2013]]/Table1[[#This Row],[Total Assets 2013]], "x")</f>
        <v>x</v>
      </c>
      <c r="AQ2114" s="3" t="str">
        <f xml:space="preserve"> IFERROR(Table1[[#This Row],[GP 2014]]/Table1[[#This Row],[Total Assets 2014]], "x")</f>
        <v>x</v>
      </c>
      <c r="AR2114" s="3" t="str">
        <f xml:space="preserve"> IFERROR(Table1[[#This Row],[GP 2015]]/Table1[[#This Row],[Total Assets 2015]], "x")</f>
        <v>x</v>
      </c>
      <c r="AS2114" s="3" t="str">
        <f xml:space="preserve"> IFERROR(Table1[[#This Row],[GP 2016]]/Table1[[#This Row],[Total Assets 2016]], "x")</f>
        <v>x</v>
      </c>
      <c r="AT2114" s="3" t="str">
        <f xml:space="preserve"> IFERROR(Table1[[#This Row],[GP 2017]]/Table1[[#This Row],[Total Assets 2017]], "x")</f>
        <v>x</v>
      </c>
      <c r="AU2114" s="3" t="str">
        <f xml:space="preserve"> IFERROR(Table1[[#This Row],[GP 2018]]/Table1[[#This Row],[Total Assets 2018]], "x")</f>
        <v>x</v>
      </c>
      <c r="AV2114" s="3" t="str">
        <f xml:space="preserve"> IFERROR(Table1[[#This Row],[GP 2019]]/Table1[[#This Row],[Total Assets 2019]], "x")</f>
        <v>x</v>
      </c>
      <c r="AW2114" s="3" t="str">
        <f xml:space="preserve"> IFERROR(Table1[[#This Row],[GP 2020]]/Table1[[#This Row],[Total Assets 2020]], "x")</f>
        <v>x</v>
      </c>
      <c r="AX2114" s="3" t="str">
        <f xml:space="preserve"> IFERROR(Table1[[#This Row],[GP 2021]]/Table1[[#This Row],[Total Assets 2021]], "x")</f>
        <v>x</v>
      </c>
      <c r="AY2114" s="3" t="str">
        <f xml:space="preserve"> IFERROR(Table1[[#This Row],[GP TTM]]/Table1[[#This Row],[Total Assets TTM]], "x")</f>
        <v>x</v>
      </c>
      <c r="BA2114" s="3" t="str">
        <f xml:space="preserve"> IFERROR(ABS(Table1[[#This Row],[ROA 2013]]-Table1[[#This Row],[ROA 2012]]), "x")</f>
        <v>x</v>
      </c>
      <c r="BB2114" s="3" t="str">
        <f xml:space="preserve"> IFERROR(ABS(Table1[[#This Row],[ROA 2014]]-Table1[[#This Row],[ROA 2013]]), "x")</f>
        <v>x</v>
      </c>
      <c r="BC2114" s="3" t="str">
        <f xml:space="preserve"> IFERROR(ABS(Table1[[#This Row],[ROA 2015]]-Table1[[#This Row],[ROA 2014]]), "x")</f>
        <v>x</v>
      </c>
      <c r="BD2114" s="3" t="str">
        <f xml:space="preserve"> IFERROR(ABS(Table1[[#This Row],[ROA 2016]]-Table1[[#This Row],[ROA 2015]]), "x")</f>
        <v>x</v>
      </c>
      <c r="BE2114" s="3" t="str">
        <f xml:space="preserve"> IFERROR(ABS(Table1[[#This Row],[ROA 2017]]-Table1[[#This Row],[ROA 2016]]), "x")</f>
        <v>x</v>
      </c>
      <c r="BF2114" s="3" t="str">
        <f xml:space="preserve"> IFERROR(ABS(Table1[[#This Row],[ROA 2018]]-Table1[[#This Row],[ROA 2017]]), "x")</f>
        <v>x</v>
      </c>
      <c r="BG2114" s="3" t="str">
        <f xml:space="preserve"> IFERROR(ABS(Table1[[#This Row],[ROA 2019]]-Table1[[#This Row],[ROA 2018]]), "x")</f>
        <v>x</v>
      </c>
      <c r="BH2114" s="3" t="str">
        <f xml:space="preserve"> IFERROR(ABS(Table1[[#This Row],[ROA 2020]]-Table1[[#This Row],[ROA 2019]]), "x")</f>
        <v>x</v>
      </c>
      <c r="BI2114" s="3" t="str">
        <f xml:space="preserve"> IFERROR(ABS(Table1[[#This Row],[ROA 2021]]-Table1[[#This Row],[ROA 2020]]), "x")</f>
        <v>x</v>
      </c>
      <c r="BJ2114" s="3" t="str">
        <f xml:space="preserve"> IFERROR(AVERAGE(Table1[[#This Row],[ROA 2013-2012]:[ROA 2021-2020]]), "x")</f>
        <v>x</v>
      </c>
      <c r="BK2114" s="3" t="str">
        <f>IFERROR(AVERAGE(Table1[[#This Row],[ROA 2012]:[ROA 2021]]), "x")</f>
        <v>x</v>
      </c>
      <c r="BN2114" s="1">
        <f>SUM(Table1[[#This Row],[B/M Rank]:[ROA Rank]])</f>
        <v>0</v>
      </c>
    </row>
    <row r="2115" spans="1:66" x14ac:dyDescent="0.25">
      <c r="A2115" s="1" t="s">
        <v>2830</v>
      </c>
      <c r="B2115" s="1" t="s">
        <v>846</v>
      </c>
      <c r="C2115" s="1" t="s">
        <v>4417</v>
      </c>
      <c r="D2115" s="1" t="s">
        <v>268</v>
      </c>
      <c r="E2115" s="1" t="s">
        <v>108</v>
      </c>
      <c r="F2115" s="1">
        <v>2280</v>
      </c>
      <c r="G2115" s="19"/>
      <c r="H2115" s="19"/>
      <c r="I2115" s="19"/>
      <c r="J2115" s="19"/>
      <c r="K2115" s="1"/>
      <c r="L2115" s="19"/>
      <c r="M2115" s="1">
        <v>2012</v>
      </c>
      <c r="N2115" s="1" t="s">
        <v>4368</v>
      </c>
      <c r="O2115" s="1" t="s">
        <v>4368</v>
      </c>
      <c r="P2115" s="1" t="s">
        <v>4368</v>
      </c>
      <c r="Q2115" s="1" t="s">
        <v>4368</v>
      </c>
      <c r="R2115" s="1" t="s">
        <v>4368</v>
      </c>
      <c r="S2115" s="1" t="s">
        <v>4368</v>
      </c>
      <c r="T2115" s="1" t="s">
        <v>4368</v>
      </c>
      <c r="U2115" s="1" t="s">
        <v>4368</v>
      </c>
      <c r="V2115" s="1" t="s">
        <v>4368</v>
      </c>
      <c r="W2115" s="1" t="s">
        <v>4368</v>
      </c>
      <c r="X2115" s="1" t="s">
        <v>4368</v>
      </c>
      <c r="Z2115" s="3" t="str">
        <f xml:space="preserve"> IFERROR(AVEDEV(Table1[[#This Row],[GP 2012]:[GP 2021]]) / Table1[[#This Row],[Avg GP]], "x")</f>
        <v>x</v>
      </c>
      <c r="AA2115" s="2" t="str">
        <f xml:space="preserve"> IFERROR(AVERAGE(Table1[[#This Row],[GP 2012]:[GP 2021]]), "x")</f>
        <v>x</v>
      </c>
      <c r="AB2115" s="11">
        <f>Table1[Equity]/Table1[Market Capital]</f>
        <v>3.807017543859649E-2</v>
      </c>
      <c r="AC2115" s="1">
        <v>680.7</v>
      </c>
      <c r="AD2115" s="1">
        <v>612.9</v>
      </c>
      <c r="AE2115" s="1">
        <v>598.5</v>
      </c>
      <c r="AF2115" s="1">
        <v>577.9</v>
      </c>
      <c r="AG2115" s="1">
        <v>548.29999999999995</v>
      </c>
      <c r="AH2115" s="1">
        <v>514.29999999999995</v>
      </c>
      <c r="AI2115" s="1">
        <v>346.7</v>
      </c>
      <c r="AJ2115" s="1">
        <v>326.5</v>
      </c>
      <c r="AK2115" s="1">
        <v>291.5</v>
      </c>
      <c r="AL2115" s="1">
        <v>254.1</v>
      </c>
      <c r="AM2115" s="1">
        <v>238.9</v>
      </c>
      <c r="AN2115" s="1">
        <v>86.8</v>
      </c>
      <c r="AO2115" s="3" t="str">
        <f xml:space="preserve"> IFERROR(Table1[[#This Row],[GP 2012]]/Table1[[#This Row],[Total Assets 2012]], "x")</f>
        <v>x</v>
      </c>
      <c r="AP2115" s="3" t="str">
        <f xml:space="preserve"> IFERROR(Table1[[#This Row],[GP 2013]]/Table1[[#This Row],[Total Assets 2013]], "x")</f>
        <v>x</v>
      </c>
      <c r="AQ2115" s="3" t="str">
        <f xml:space="preserve"> IFERROR(Table1[[#This Row],[GP 2014]]/Table1[[#This Row],[Total Assets 2014]], "x")</f>
        <v>x</v>
      </c>
      <c r="AR2115" s="3" t="str">
        <f xml:space="preserve"> IFERROR(Table1[[#This Row],[GP 2015]]/Table1[[#This Row],[Total Assets 2015]], "x")</f>
        <v>x</v>
      </c>
      <c r="AS2115" s="3" t="str">
        <f xml:space="preserve"> IFERROR(Table1[[#This Row],[GP 2016]]/Table1[[#This Row],[Total Assets 2016]], "x")</f>
        <v>x</v>
      </c>
      <c r="AT2115" s="3" t="str">
        <f xml:space="preserve"> IFERROR(Table1[[#This Row],[GP 2017]]/Table1[[#This Row],[Total Assets 2017]], "x")</f>
        <v>x</v>
      </c>
      <c r="AU2115" s="3" t="str">
        <f xml:space="preserve"> IFERROR(Table1[[#This Row],[GP 2018]]/Table1[[#This Row],[Total Assets 2018]], "x")</f>
        <v>x</v>
      </c>
      <c r="AV2115" s="3" t="str">
        <f xml:space="preserve"> IFERROR(Table1[[#This Row],[GP 2019]]/Table1[[#This Row],[Total Assets 2019]], "x")</f>
        <v>x</v>
      </c>
      <c r="AW2115" s="3" t="str">
        <f xml:space="preserve"> IFERROR(Table1[[#This Row],[GP 2020]]/Table1[[#This Row],[Total Assets 2020]], "x")</f>
        <v>x</v>
      </c>
      <c r="AX2115" s="3" t="str">
        <f xml:space="preserve"> IFERROR(Table1[[#This Row],[GP 2021]]/Table1[[#This Row],[Total Assets 2021]], "x")</f>
        <v>x</v>
      </c>
      <c r="AY2115" s="3" t="str">
        <f xml:space="preserve"> IFERROR(Table1[[#This Row],[GP TTM]]/Table1[[#This Row],[Total Assets TTM]], "x")</f>
        <v>x</v>
      </c>
      <c r="BA2115" s="3" t="str">
        <f xml:space="preserve"> IFERROR(ABS(Table1[[#This Row],[ROA 2013]]-Table1[[#This Row],[ROA 2012]]), "x")</f>
        <v>x</v>
      </c>
      <c r="BB2115" s="3" t="str">
        <f xml:space="preserve"> IFERROR(ABS(Table1[[#This Row],[ROA 2014]]-Table1[[#This Row],[ROA 2013]]), "x")</f>
        <v>x</v>
      </c>
      <c r="BC2115" s="3" t="str">
        <f xml:space="preserve"> IFERROR(ABS(Table1[[#This Row],[ROA 2015]]-Table1[[#This Row],[ROA 2014]]), "x")</f>
        <v>x</v>
      </c>
      <c r="BD2115" s="3" t="str">
        <f xml:space="preserve"> IFERROR(ABS(Table1[[#This Row],[ROA 2016]]-Table1[[#This Row],[ROA 2015]]), "x")</f>
        <v>x</v>
      </c>
      <c r="BE2115" s="3" t="str">
        <f xml:space="preserve"> IFERROR(ABS(Table1[[#This Row],[ROA 2017]]-Table1[[#This Row],[ROA 2016]]), "x")</f>
        <v>x</v>
      </c>
      <c r="BF2115" s="3" t="str">
        <f xml:space="preserve"> IFERROR(ABS(Table1[[#This Row],[ROA 2018]]-Table1[[#This Row],[ROA 2017]]), "x")</f>
        <v>x</v>
      </c>
      <c r="BG2115" s="3" t="str">
        <f xml:space="preserve"> IFERROR(ABS(Table1[[#This Row],[ROA 2019]]-Table1[[#This Row],[ROA 2018]]), "x")</f>
        <v>x</v>
      </c>
      <c r="BH2115" s="3" t="str">
        <f xml:space="preserve"> IFERROR(ABS(Table1[[#This Row],[ROA 2020]]-Table1[[#This Row],[ROA 2019]]), "x")</f>
        <v>x</v>
      </c>
      <c r="BI2115" s="3" t="str">
        <f xml:space="preserve"> IFERROR(ABS(Table1[[#This Row],[ROA 2021]]-Table1[[#This Row],[ROA 2020]]), "x")</f>
        <v>x</v>
      </c>
      <c r="BJ2115" s="3" t="str">
        <f xml:space="preserve"> IFERROR(AVERAGE(Table1[[#This Row],[ROA 2013-2012]:[ROA 2021-2020]]), "x")</f>
        <v>x</v>
      </c>
      <c r="BK2115" s="3" t="str">
        <f>IFERROR(AVERAGE(Table1[[#This Row],[ROA 2012]:[ROA 2021]]), "x")</f>
        <v>x</v>
      </c>
      <c r="BN2115" s="1">
        <f>SUM(Table1[[#This Row],[B/M Rank]:[ROA Rank]])</f>
        <v>0</v>
      </c>
    </row>
    <row r="2116" spans="1:66" x14ac:dyDescent="0.25">
      <c r="A2116" s="1" t="s">
        <v>2871</v>
      </c>
      <c r="B2116" s="1" t="s">
        <v>4460</v>
      </c>
      <c r="C2116" s="1" t="s">
        <v>4417</v>
      </c>
      <c r="D2116" s="1" t="s">
        <v>268</v>
      </c>
      <c r="E2116" s="1" t="s">
        <v>108</v>
      </c>
      <c r="F2116" s="1">
        <v>2300</v>
      </c>
      <c r="G2116" s="19"/>
      <c r="H2116" s="19"/>
      <c r="I2116" s="19"/>
      <c r="J2116" s="19"/>
      <c r="K2116" s="1"/>
      <c r="L2116" s="19"/>
      <c r="M2116" s="1">
        <v>2015</v>
      </c>
      <c r="Q2116" s="1" t="s">
        <v>4368</v>
      </c>
      <c r="R2116" s="1" t="s">
        <v>4368</v>
      </c>
      <c r="S2116" s="1" t="s">
        <v>4368</v>
      </c>
      <c r="T2116" s="1" t="s">
        <v>4368</v>
      </c>
      <c r="U2116" s="1" t="s">
        <v>4368</v>
      </c>
      <c r="V2116" s="1" t="s">
        <v>4368</v>
      </c>
      <c r="W2116" s="1" t="s">
        <v>4368</v>
      </c>
      <c r="X2116" s="1" t="s">
        <v>4368</v>
      </c>
      <c r="Z2116" s="3" t="str">
        <f xml:space="preserve"> IFERROR(AVEDEV(Table1[[#This Row],[GP 2012]:[GP 2021]]) / Table1[[#This Row],[Avg GP]], "x")</f>
        <v>x</v>
      </c>
      <c r="AA2116" s="2" t="str">
        <f xml:space="preserve"> IFERROR(AVERAGE(Table1[[#This Row],[GP 2012]:[GP 2021]]), "x")</f>
        <v>x</v>
      </c>
      <c r="AB2116" s="11">
        <f>Table1[Equity]/Table1[Market Capital]</f>
        <v>4.821739130434783E-2</v>
      </c>
      <c r="AF2116" s="1">
        <v>6.4</v>
      </c>
      <c r="AG2116" s="1">
        <v>26.2</v>
      </c>
      <c r="AH2116" s="1">
        <v>10.199999999999999</v>
      </c>
      <c r="AI2116" s="1">
        <v>11.9</v>
      </c>
      <c r="AJ2116" s="1">
        <v>23.8</v>
      </c>
      <c r="AK2116" s="1">
        <v>47.7</v>
      </c>
      <c r="AL2116" s="1">
        <v>30.7</v>
      </c>
      <c r="AM2116" s="1">
        <v>122.9</v>
      </c>
      <c r="AN2116" s="1">
        <v>110.9</v>
      </c>
      <c r="AO2116" s="3" t="str">
        <f xml:space="preserve"> IFERROR(Table1[[#This Row],[GP 2012]]/Table1[[#This Row],[Total Assets 2012]], "x")</f>
        <v>x</v>
      </c>
      <c r="AP2116" s="3" t="str">
        <f xml:space="preserve"> IFERROR(Table1[[#This Row],[GP 2013]]/Table1[[#This Row],[Total Assets 2013]], "x")</f>
        <v>x</v>
      </c>
      <c r="AQ2116" s="3" t="str">
        <f xml:space="preserve"> IFERROR(Table1[[#This Row],[GP 2014]]/Table1[[#This Row],[Total Assets 2014]], "x")</f>
        <v>x</v>
      </c>
      <c r="AR2116" s="3" t="str">
        <f xml:space="preserve"> IFERROR(Table1[[#This Row],[GP 2015]]/Table1[[#This Row],[Total Assets 2015]], "x")</f>
        <v>x</v>
      </c>
      <c r="AS2116" s="3" t="str">
        <f xml:space="preserve"> IFERROR(Table1[[#This Row],[GP 2016]]/Table1[[#This Row],[Total Assets 2016]], "x")</f>
        <v>x</v>
      </c>
      <c r="AT2116" s="3" t="str">
        <f xml:space="preserve"> IFERROR(Table1[[#This Row],[GP 2017]]/Table1[[#This Row],[Total Assets 2017]], "x")</f>
        <v>x</v>
      </c>
      <c r="AU2116" s="3" t="str">
        <f xml:space="preserve"> IFERROR(Table1[[#This Row],[GP 2018]]/Table1[[#This Row],[Total Assets 2018]], "x")</f>
        <v>x</v>
      </c>
      <c r="AV2116" s="3" t="str">
        <f xml:space="preserve"> IFERROR(Table1[[#This Row],[GP 2019]]/Table1[[#This Row],[Total Assets 2019]], "x")</f>
        <v>x</v>
      </c>
      <c r="AW2116" s="3" t="str">
        <f xml:space="preserve"> IFERROR(Table1[[#This Row],[GP 2020]]/Table1[[#This Row],[Total Assets 2020]], "x")</f>
        <v>x</v>
      </c>
      <c r="AX2116" s="3" t="str">
        <f xml:space="preserve"> IFERROR(Table1[[#This Row],[GP 2021]]/Table1[[#This Row],[Total Assets 2021]], "x")</f>
        <v>x</v>
      </c>
      <c r="AY2116" s="3" t="str">
        <f xml:space="preserve"> IFERROR(Table1[[#This Row],[GP TTM]]/Table1[[#This Row],[Total Assets TTM]], "x")</f>
        <v>x</v>
      </c>
      <c r="BA2116" s="3" t="str">
        <f xml:space="preserve"> IFERROR(ABS(Table1[[#This Row],[ROA 2013]]-Table1[[#This Row],[ROA 2012]]), "x")</f>
        <v>x</v>
      </c>
      <c r="BB2116" s="3" t="str">
        <f xml:space="preserve"> IFERROR(ABS(Table1[[#This Row],[ROA 2014]]-Table1[[#This Row],[ROA 2013]]), "x")</f>
        <v>x</v>
      </c>
      <c r="BC2116" s="3" t="str">
        <f xml:space="preserve"> IFERROR(ABS(Table1[[#This Row],[ROA 2015]]-Table1[[#This Row],[ROA 2014]]), "x")</f>
        <v>x</v>
      </c>
      <c r="BD2116" s="3" t="str">
        <f xml:space="preserve"> IFERROR(ABS(Table1[[#This Row],[ROA 2016]]-Table1[[#This Row],[ROA 2015]]), "x")</f>
        <v>x</v>
      </c>
      <c r="BE2116" s="3" t="str">
        <f xml:space="preserve"> IFERROR(ABS(Table1[[#This Row],[ROA 2017]]-Table1[[#This Row],[ROA 2016]]), "x")</f>
        <v>x</v>
      </c>
      <c r="BF2116" s="3" t="str">
        <f xml:space="preserve"> IFERROR(ABS(Table1[[#This Row],[ROA 2018]]-Table1[[#This Row],[ROA 2017]]), "x")</f>
        <v>x</v>
      </c>
      <c r="BG2116" s="3" t="str">
        <f xml:space="preserve"> IFERROR(ABS(Table1[[#This Row],[ROA 2019]]-Table1[[#This Row],[ROA 2018]]), "x")</f>
        <v>x</v>
      </c>
      <c r="BH2116" s="3" t="str">
        <f xml:space="preserve"> IFERROR(ABS(Table1[[#This Row],[ROA 2020]]-Table1[[#This Row],[ROA 2019]]), "x")</f>
        <v>x</v>
      </c>
      <c r="BI2116" s="3" t="str">
        <f xml:space="preserve"> IFERROR(ABS(Table1[[#This Row],[ROA 2021]]-Table1[[#This Row],[ROA 2020]]), "x")</f>
        <v>x</v>
      </c>
      <c r="BJ2116" s="3" t="str">
        <f xml:space="preserve"> IFERROR(AVERAGE(Table1[[#This Row],[ROA 2013-2012]:[ROA 2021-2020]]), "x")</f>
        <v>x</v>
      </c>
      <c r="BK2116" s="3" t="str">
        <f>IFERROR(AVERAGE(Table1[[#This Row],[ROA 2012]:[ROA 2021]]), "x")</f>
        <v>x</v>
      </c>
      <c r="BN2116" s="1">
        <f>SUM(Table1[[#This Row],[B/M Rank]:[ROA Rank]])</f>
        <v>0</v>
      </c>
    </row>
    <row r="2117" spans="1:66" x14ac:dyDescent="0.25">
      <c r="A2117" s="1" t="s">
        <v>2510</v>
      </c>
      <c r="B2117" s="1" t="s">
        <v>561</v>
      </c>
      <c r="C2117" s="1" t="s">
        <v>562</v>
      </c>
      <c r="D2117" s="1" t="s">
        <v>399</v>
      </c>
      <c r="E2117" s="1" t="s">
        <v>108</v>
      </c>
      <c r="F2117" s="1">
        <v>2320</v>
      </c>
      <c r="G2117" s="19"/>
      <c r="H2117" s="19"/>
      <c r="I2117" s="19"/>
      <c r="J2117" s="19"/>
      <c r="K2117" s="1"/>
      <c r="L2117" s="19"/>
      <c r="M2117" s="1">
        <v>2012</v>
      </c>
      <c r="N2117" s="1">
        <v>833.8</v>
      </c>
      <c r="O2117" s="1">
        <v>868.8</v>
      </c>
      <c r="P2117" s="1">
        <v>893.4</v>
      </c>
      <c r="Q2117" s="1">
        <v>653.79999999999995</v>
      </c>
      <c r="R2117" s="1">
        <v>652.20000000000005</v>
      </c>
      <c r="S2117" s="1">
        <v>730.7</v>
      </c>
      <c r="T2117" s="1">
        <v>942</v>
      </c>
      <c r="U2117" s="15">
        <v>1206.7</v>
      </c>
      <c r="V2117" s="1">
        <v>906.6</v>
      </c>
      <c r="W2117" s="1">
        <v>905.1</v>
      </c>
      <c r="X2117" s="1">
        <v>949.3</v>
      </c>
      <c r="Z2117" s="3">
        <f xml:space="preserve"> IFERROR(AVEDEV(Table1[[#This Row],[GP 2012]:[GP 2021]]) / Table1[[#This Row],[Avg GP]], "x")</f>
        <v>0.13190583142288578</v>
      </c>
      <c r="AA2117" s="2">
        <f xml:space="preserve"> IFERROR(AVERAGE(Table1[[#This Row],[GP 2012]:[GP 2021]]), "x")</f>
        <v>859.31000000000006</v>
      </c>
      <c r="AB2117" s="11">
        <f>Table1[Equity]/Table1[Market Capital]</f>
        <v>0.60245689655172419</v>
      </c>
      <c r="AC2117" s="15">
        <v>2032.1</v>
      </c>
      <c r="AD2117" s="15">
        <v>2141.1</v>
      </c>
      <c r="AE2117" s="15">
        <v>2114.9</v>
      </c>
      <c r="AF2117" s="15">
        <v>2142.9</v>
      </c>
      <c r="AG2117" s="15">
        <v>1847.5</v>
      </c>
      <c r="AH2117" s="15">
        <v>2336.6999999999998</v>
      </c>
      <c r="AI2117" s="15">
        <v>3654</v>
      </c>
      <c r="AJ2117" s="15">
        <v>3638</v>
      </c>
      <c r="AK2117" s="15">
        <v>3829.8</v>
      </c>
      <c r="AL2117" s="15">
        <v>3560.4</v>
      </c>
      <c r="AM2117" s="15">
        <v>3971.6</v>
      </c>
      <c r="AN2117" s="15">
        <v>1397.7</v>
      </c>
      <c r="AO2117" s="3">
        <f xml:space="preserve"> IFERROR(Table1[[#This Row],[GP 2012]]/Table1[[#This Row],[Total Assets 2012]], "x")</f>
        <v>0.41031445302888636</v>
      </c>
      <c r="AP2117" s="3">
        <f xml:space="preserve"> IFERROR(Table1[[#This Row],[GP 2013]]/Table1[[#This Row],[Total Assets 2013]], "x")</f>
        <v>0.40577273364158611</v>
      </c>
      <c r="AQ2117" s="3">
        <f xml:space="preserve"> IFERROR(Table1[[#This Row],[GP 2014]]/Table1[[#This Row],[Total Assets 2014]], "x")</f>
        <v>0.42243132062981698</v>
      </c>
      <c r="AR2117" s="3">
        <f xml:space="preserve"> IFERROR(Table1[[#This Row],[GP 2015]]/Table1[[#This Row],[Total Assets 2015]], "x")</f>
        <v>0.30510056465537355</v>
      </c>
      <c r="AS2117" s="3">
        <f xml:space="preserve"> IFERROR(Table1[[#This Row],[GP 2016]]/Table1[[#This Row],[Total Assets 2016]], "x")</f>
        <v>0.35301759133964822</v>
      </c>
      <c r="AT2117" s="3">
        <f xml:space="preserve"> IFERROR(Table1[[#This Row],[GP 2017]]/Table1[[#This Row],[Total Assets 2017]], "x")</f>
        <v>0.3127059528394745</v>
      </c>
      <c r="AU2117" s="3">
        <f xml:space="preserve"> IFERROR(Table1[[#This Row],[GP 2018]]/Table1[[#This Row],[Total Assets 2018]], "x")</f>
        <v>0.25779967159277506</v>
      </c>
      <c r="AV2117" s="3">
        <f xml:space="preserve"> IFERROR(Table1[[#This Row],[GP 2019]]/Table1[[#This Row],[Total Assets 2019]], "x")</f>
        <v>0.3316932380428807</v>
      </c>
      <c r="AW2117" s="3">
        <f xml:space="preserve"> IFERROR(Table1[[#This Row],[GP 2020]]/Table1[[#This Row],[Total Assets 2020]], "x")</f>
        <v>0.23672254425818581</v>
      </c>
      <c r="AX2117" s="3">
        <f xml:space="preserve"> IFERROR(Table1[[#This Row],[GP 2021]]/Table1[[#This Row],[Total Assets 2021]], "x")</f>
        <v>0.25421300977418265</v>
      </c>
      <c r="AY2117" s="3">
        <f xml:space="preserve"> IFERROR(Table1[[#This Row],[GP TTM]]/Table1[[#This Row],[Total Assets TTM]], "x")</f>
        <v>0.23902205660187328</v>
      </c>
      <c r="BA2117" s="3">
        <f xml:space="preserve"> IFERROR(ABS(Table1[[#This Row],[ROA 2013]]-Table1[[#This Row],[ROA 2012]]), "x")</f>
        <v>4.541719387300247E-3</v>
      </c>
      <c r="BB2117" s="3">
        <f xml:space="preserve"> IFERROR(ABS(Table1[[#This Row],[ROA 2014]]-Table1[[#This Row],[ROA 2013]]), "x")</f>
        <v>1.6658586988230861E-2</v>
      </c>
      <c r="BC2117" s="3">
        <f xml:space="preserve"> IFERROR(ABS(Table1[[#This Row],[ROA 2015]]-Table1[[#This Row],[ROA 2014]]), "x")</f>
        <v>0.11733075597444342</v>
      </c>
      <c r="BD2117" s="3">
        <f xml:space="preserve"> IFERROR(ABS(Table1[[#This Row],[ROA 2016]]-Table1[[#This Row],[ROA 2015]]), "x")</f>
        <v>4.7917026684274666E-2</v>
      </c>
      <c r="BE2117" s="3">
        <f xml:space="preserve"> IFERROR(ABS(Table1[[#This Row],[ROA 2017]]-Table1[[#This Row],[ROA 2016]]), "x")</f>
        <v>4.0311638500173719E-2</v>
      </c>
      <c r="BF2117" s="3">
        <f xml:space="preserve"> IFERROR(ABS(Table1[[#This Row],[ROA 2018]]-Table1[[#This Row],[ROA 2017]]), "x")</f>
        <v>5.490628124669944E-2</v>
      </c>
      <c r="BG2117" s="3">
        <f xml:space="preserve"> IFERROR(ABS(Table1[[#This Row],[ROA 2019]]-Table1[[#This Row],[ROA 2018]]), "x")</f>
        <v>7.3893566450105641E-2</v>
      </c>
      <c r="BH2117" s="3">
        <f xml:space="preserve"> IFERROR(ABS(Table1[[#This Row],[ROA 2020]]-Table1[[#This Row],[ROA 2019]]), "x")</f>
        <v>9.4970693784694887E-2</v>
      </c>
      <c r="BI2117" s="3">
        <f xml:space="preserve"> IFERROR(ABS(Table1[[#This Row],[ROA 2021]]-Table1[[#This Row],[ROA 2020]]), "x")</f>
        <v>1.7490465515996839E-2</v>
      </c>
      <c r="BJ2117" s="3">
        <f xml:space="preserve"> IFERROR(AVERAGE(Table1[[#This Row],[ROA 2013-2012]:[ROA 2021-2020]]), "x")</f>
        <v>5.2002303836879968E-2</v>
      </c>
      <c r="BK2117" s="3">
        <f>IFERROR(AVERAGE(Table1[[#This Row],[ROA 2012]:[ROA 2021]]), "x")</f>
        <v>0.32897710798028101</v>
      </c>
      <c r="BN2117" s="1">
        <f>SUM(Table1[[#This Row],[B/M Rank]:[ROA Rank]])</f>
        <v>0</v>
      </c>
    </row>
    <row r="2118" spans="1:66" x14ac:dyDescent="0.25">
      <c r="A2118" s="1" t="s">
        <v>3666</v>
      </c>
      <c r="B2118" s="1" t="s">
        <v>4718</v>
      </c>
      <c r="C2118" s="1" t="s">
        <v>4417</v>
      </c>
      <c r="D2118" s="1" t="s">
        <v>268</v>
      </c>
      <c r="E2118" s="1" t="s">
        <v>108</v>
      </c>
      <c r="F2118" s="1">
        <v>2370</v>
      </c>
      <c r="G2118" s="19"/>
      <c r="H2118" s="19"/>
      <c r="I2118" s="19"/>
      <c r="J2118" s="19"/>
      <c r="K2118" s="1"/>
      <c r="L2118" s="19"/>
      <c r="M2118" s="1">
        <v>2016</v>
      </c>
      <c r="R2118" s="1" t="s">
        <v>4368</v>
      </c>
      <c r="S2118" s="1">
        <v>46</v>
      </c>
      <c r="T2118" s="1">
        <v>51.3</v>
      </c>
      <c r="U2118" s="1">
        <v>69.900000000000006</v>
      </c>
      <c r="V2118" s="1">
        <v>131.5</v>
      </c>
      <c r="W2118" s="1">
        <v>173.1</v>
      </c>
      <c r="X2118" s="1">
        <v>174.1</v>
      </c>
      <c r="Z2118" s="3">
        <f xml:space="preserve"> IFERROR(AVEDEV(Table1[[#This Row],[GP 2012]:[GP 2021]]) / Table1[[#This Row],[Avg GP]], "x")</f>
        <v>0.49122509537939807</v>
      </c>
      <c r="AA2118" s="2">
        <f xml:space="preserve"> IFERROR(AVERAGE(Table1[[#This Row],[GP 2012]:[GP 2021]]), "x")</f>
        <v>94.359999999999985</v>
      </c>
      <c r="AB2118" s="11">
        <f>Table1[Equity]/Table1[Market Capital]</f>
        <v>0.68767932489451478</v>
      </c>
      <c r="AG2118" s="1">
        <v>337.5</v>
      </c>
      <c r="AH2118" s="1">
        <v>526.1</v>
      </c>
      <c r="AI2118" s="1">
        <v>771.9</v>
      </c>
      <c r="AJ2118" s="1">
        <v>854.4</v>
      </c>
      <c r="AK2118" s="15">
        <v>1655.3</v>
      </c>
      <c r="AL2118" s="15">
        <v>1648.2</v>
      </c>
      <c r="AM2118" s="15">
        <v>1639.6</v>
      </c>
      <c r="AN2118" s="15">
        <v>1629.8</v>
      </c>
      <c r="AO2118" s="3" t="str">
        <f xml:space="preserve"> IFERROR(Table1[[#This Row],[GP 2012]]/Table1[[#This Row],[Total Assets 2012]], "x")</f>
        <v>x</v>
      </c>
      <c r="AP2118" s="3" t="str">
        <f xml:space="preserve"> IFERROR(Table1[[#This Row],[GP 2013]]/Table1[[#This Row],[Total Assets 2013]], "x")</f>
        <v>x</v>
      </c>
      <c r="AQ2118" s="3" t="str">
        <f xml:space="preserve"> IFERROR(Table1[[#This Row],[GP 2014]]/Table1[[#This Row],[Total Assets 2014]], "x")</f>
        <v>x</v>
      </c>
      <c r="AR2118" s="3" t="str">
        <f xml:space="preserve"> IFERROR(Table1[[#This Row],[GP 2015]]/Table1[[#This Row],[Total Assets 2015]], "x")</f>
        <v>x</v>
      </c>
      <c r="AS2118" s="3" t="str">
        <f xml:space="preserve"> IFERROR(Table1[[#This Row],[GP 2016]]/Table1[[#This Row],[Total Assets 2016]], "x")</f>
        <v>x</v>
      </c>
      <c r="AT2118" s="3">
        <f xml:space="preserve"> IFERROR(Table1[[#This Row],[GP 2017]]/Table1[[#This Row],[Total Assets 2017]], "x")</f>
        <v>8.7435848697966168E-2</v>
      </c>
      <c r="AU2118" s="3">
        <f xml:space="preserve"> IFERROR(Table1[[#This Row],[GP 2018]]/Table1[[#This Row],[Total Assets 2018]], "x")</f>
        <v>6.6459385930820056E-2</v>
      </c>
      <c r="AV2118" s="3">
        <f xml:space="preserve"> IFERROR(Table1[[#This Row],[GP 2019]]/Table1[[#This Row],[Total Assets 2019]], "x")</f>
        <v>8.1811797752809001E-2</v>
      </c>
      <c r="AW2118" s="3">
        <f xml:space="preserve"> IFERROR(Table1[[#This Row],[GP 2020]]/Table1[[#This Row],[Total Assets 2020]], "x")</f>
        <v>7.9441793028454055E-2</v>
      </c>
      <c r="AX2118" s="3">
        <f xml:space="preserve"> IFERROR(Table1[[#This Row],[GP 2021]]/Table1[[#This Row],[Total Assets 2021]], "x")</f>
        <v>0.10502366217692027</v>
      </c>
      <c r="AY2118" s="3">
        <f xml:space="preserve"> IFERROR(Table1[[#This Row],[GP TTM]]/Table1[[#This Row],[Total Assets TTM]], "x")</f>
        <v>0.10618443522810442</v>
      </c>
      <c r="BA2118" s="3" t="str">
        <f xml:space="preserve"> IFERROR(ABS(Table1[[#This Row],[ROA 2013]]-Table1[[#This Row],[ROA 2012]]), "x")</f>
        <v>x</v>
      </c>
      <c r="BB2118" s="3" t="str">
        <f xml:space="preserve"> IFERROR(ABS(Table1[[#This Row],[ROA 2014]]-Table1[[#This Row],[ROA 2013]]), "x")</f>
        <v>x</v>
      </c>
      <c r="BC2118" s="3" t="str">
        <f xml:space="preserve"> IFERROR(ABS(Table1[[#This Row],[ROA 2015]]-Table1[[#This Row],[ROA 2014]]), "x")</f>
        <v>x</v>
      </c>
      <c r="BD2118" s="3" t="str">
        <f xml:space="preserve"> IFERROR(ABS(Table1[[#This Row],[ROA 2016]]-Table1[[#This Row],[ROA 2015]]), "x")</f>
        <v>x</v>
      </c>
      <c r="BE2118" s="3" t="str">
        <f xml:space="preserve"> IFERROR(ABS(Table1[[#This Row],[ROA 2017]]-Table1[[#This Row],[ROA 2016]]), "x")</f>
        <v>x</v>
      </c>
      <c r="BF2118" s="3">
        <f xml:space="preserve"> IFERROR(ABS(Table1[[#This Row],[ROA 2018]]-Table1[[#This Row],[ROA 2017]]), "x")</f>
        <v>2.0976462767146112E-2</v>
      </c>
      <c r="BG2118" s="3">
        <f xml:space="preserve"> IFERROR(ABS(Table1[[#This Row],[ROA 2019]]-Table1[[#This Row],[ROA 2018]]), "x")</f>
        <v>1.5352411821988945E-2</v>
      </c>
      <c r="BH2118" s="3">
        <f xml:space="preserve"> IFERROR(ABS(Table1[[#This Row],[ROA 2020]]-Table1[[#This Row],[ROA 2019]]), "x")</f>
        <v>2.370004724354946E-3</v>
      </c>
      <c r="BI2118" s="3">
        <f xml:space="preserve"> IFERROR(ABS(Table1[[#This Row],[ROA 2021]]-Table1[[#This Row],[ROA 2020]]), "x")</f>
        <v>2.5581869148466219E-2</v>
      </c>
      <c r="BJ2118" s="3">
        <f xml:space="preserve"> IFERROR(AVERAGE(Table1[[#This Row],[ROA 2013-2012]:[ROA 2021-2020]]), "x")</f>
        <v>1.6070187115489055E-2</v>
      </c>
      <c r="BK2118" s="3">
        <f>IFERROR(AVERAGE(Table1[[#This Row],[ROA 2012]:[ROA 2021]]), "x")</f>
        <v>8.4034497517393919E-2</v>
      </c>
      <c r="BN2118" s="1">
        <f>SUM(Table1[[#This Row],[B/M Rank]:[ROA Rank]])</f>
        <v>0</v>
      </c>
    </row>
    <row r="2119" spans="1:66" x14ac:dyDescent="0.25">
      <c r="A2119" s="1" t="s">
        <v>2097</v>
      </c>
      <c r="B2119" s="1" t="s">
        <v>145</v>
      </c>
      <c r="C2119" s="1" t="s">
        <v>141</v>
      </c>
      <c r="D2119" s="1" t="s">
        <v>142</v>
      </c>
      <c r="E2119" s="1" t="s">
        <v>108</v>
      </c>
      <c r="F2119" s="1">
        <v>2380</v>
      </c>
      <c r="G2119" s="19"/>
      <c r="H2119" s="19"/>
      <c r="I2119" s="19"/>
      <c r="J2119" s="19"/>
      <c r="K2119" s="1"/>
      <c r="L2119" s="19"/>
      <c r="M2119" s="1">
        <v>2012</v>
      </c>
      <c r="N2119" s="1">
        <v>493.7</v>
      </c>
      <c r="O2119" s="1">
        <v>529.79999999999995</v>
      </c>
      <c r="P2119" s="1">
        <v>558.5</v>
      </c>
      <c r="Q2119" s="1">
        <v>580.4</v>
      </c>
      <c r="R2119" s="1">
        <v>578.79999999999995</v>
      </c>
      <c r="S2119" s="1">
        <v>675.6</v>
      </c>
      <c r="T2119" s="1">
        <v>751.1</v>
      </c>
      <c r="U2119" s="1">
        <v>803.8</v>
      </c>
      <c r="V2119" s="1">
        <v>805.2</v>
      </c>
      <c r="W2119" s="1">
        <v>989</v>
      </c>
      <c r="X2119" s="15">
        <v>1029.5</v>
      </c>
      <c r="Z2119" s="3">
        <f xml:space="preserve"> IFERROR(AVEDEV(Table1[[#This Row],[GP 2012]:[GP 2021]]) / Table1[[#This Row],[Avg GP]], "x")</f>
        <v>0.18999394020012123</v>
      </c>
      <c r="AA2119" s="2">
        <f xml:space="preserve"> IFERROR(AVERAGE(Table1[[#This Row],[GP 2012]:[GP 2021]]), "x")</f>
        <v>676.58999999999992</v>
      </c>
      <c r="AB2119" s="11">
        <f>Table1[Equity]/Table1[Market Capital]</f>
        <v>1.5277310924369747</v>
      </c>
      <c r="AC2119" s="15">
        <v>16873.3</v>
      </c>
      <c r="AD2119" s="15">
        <v>18513.3</v>
      </c>
      <c r="AE2119" s="15">
        <v>20635</v>
      </c>
      <c r="AF2119" s="15">
        <v>22838.5</v>
      </c>
      <c r="AG2119" s="15">
        <v>25222.5</v>
      </c>
      <c r="AH2119" s="15">
        <v>26447.5</v>
      </c>
      <c r="AI2119" s="15">
        <v>29021.5</v>
      </c>
      <c r="AJ2119" s="15">
        <v>31424.2</v>
      </c>
      <c r="AK2119" s="15">
        <v>33937.9</v>
      </c>
      <c r="AL2119" s="15">
        <v>37323.199999999997</v>
      </c>
      <c r="AM2119" s="15">
        <v>38927.800000000003</v>
      </c>
      <c r="AN2119" s="15">
        <v>3636</v>
      </c>
      <c r="AO2119" s="3">
        <f xml:space="preserve"> IFERROR(Table1[[#This Row],[GP 2012]]/Table1[[#This Row],[Total Assets 2012]], "x")</f>
        <v>2.9259243894199712E-2</v>
      </c>
      <c r="AP2119" s="3">
        <f xml:space="preserve"> IFERROR(Table1[[#This Row],[GP 2013]]/Table1[[#This Row],[Total Assets 2013]], "x")</f>
        <v>2.8617264345092444E-2</v>
      </c>
      <c r="AQ2119" s="3">
        <f xml:space="preserve"> IFERROR(Table1[[#This Row],[GP 2014]]/Table1[[#This Row],[Total Assets 2014]], "x")</f>
        <v>2.7065665132057184E-2</v>
      </c>
      <c r="AR2119" s="3">
        <f xml:space="preserve"> IFERROR(Table1[[#This Row],[GP 2015]]/Table1[[#This Row],[Total Assets 2015]], "x")</f>
        <v>2.5413227663813296E-2</v>
      </c>
      <c r="AS2119" s="3">
        <f xml:space="preserve"> IFERROR(Table1[[#This Row],[GP 2016]]/Table1[[#This Row],[Total Assets 2016]], "x")</f>
        <v>2.2947764892457128E-2</v>
      </c>
      <c r="AT2119" s="3">
        <f xml:space="preserve"> IFERROR(Table1[[#This Row],[GP 2017]]/Table1[[#This Row],[Total Assets 2017]], "x")</f>
        <v>2.5544947537574442E-2</v>
      </c>
      <c r="AU2119" s="3">
        <f xml:space="preserve"> IFERROR(Table1[[#This Row],[GP 2018]]/Table1[[#This Row],[Total Assets 2018]], "x")</f>
        <v>2.5880812501076787E-2</v>
      </c>
      <c r="AV2119" s="3">
        <f xml:space="preserve"> IFERROR(Table1[[#This Row],[GP 2019]]/Table1[[#This Row],[Total Assets 2019]], "x")</f>
        <v>2.5579012353536445E-2</v>
      </c>
      <c r="AW2119" s="3">
        <f xml:space="preserve"> IFERROR(Table1[[#This Row],[GP 2020]]/Table1[[#This Row],[Total Assets 2020]], "x")</f>
        <v>2.3725687211053129E-2</v>
      </c>
      <c r="AX2119" s="3">
        <f xml:space="preserve"> IFERROR(Table1[[#This Row],[GP 2021]]/Table1[[#This Row],[Total Assets 2021]], "x")</f>
        <v>2.6498263814463928E-2</v>
      </c>
      <c r="AY2119" s="3">
        <f xml:space="preserve"> IFERROR(Table1[[#This Row],[GP TTM]]/Table1[[#This Row],[Total Assets TTM]], "x")</f>
        <v>2.6446395634996067E-2</v>
      </c>
      <c r="BA2119" s="3">
        <f xml:space="preserve"> IFERROR(ABS(Table1[[#This Row],[ROA 2013]]-Table1[[#This Row],[ROA 2012]]), "x")</f>
        <v>6.4197954910726746E-4</v>
      </c>
      <c r="BB2119" s="3">
        <f xml:space="preserve"> IFERROR(ABS(Table1[[#This Row],[ROA 2014]]-Table1[[#This Row],[ROA 2013]]), "x")</f>
        <v>1.5515992130352603E-3</v>
      </c>
      <c r="BC2119" s="3">
        <f xml:space="preserve"> IFERROR(ABS(Table1[[#This Row],[ROA 2015]]-Table1[[#This Row],[ROA 2014]]), "x")</f>
        <v>1.6524374682438878E-3</v>
      </c>
      <c r="BD2119" s="3">
        <f xml:space="preserve"> IFERROR(ABS(Table1[[#This Row],[ROA 2016]]-Table1[[#This Row],[ROA 2015]]), "x")</f>
        <v>2.465462771356168E-3</v>
      </c>
      <c r="BE2119" s="3">
        <f xml:space="preserve"> IFERROR(ABS(Table1[[#This Row],[ROA 2017]]-Table1[[#This Row],[ROA 2016]]), "x")</f>
        <v>2.5971826451173137E-3</v>
      </c>
      <c r="BF2119" s="3">
        <f xml:space="preserve"> IFERROR(ABS(Table1[[#This Row],[ROA 2018]]-Table1[[#This Row],[ROA 2017]]), "x")</f>
        <v>3.3586496350234557E-4</v>
      </c>
      <c r="BG2119" s="3">
        <f xml:space="preserve"> IFERROR(ABS(Table1[[#This Row],[ROA 2019]]-Table1[[#This Row],[ROA 2018]]), "x")</f>
        <v>3.0180014754034243E-4</v>
      </c>
      <c r="BH2119" s="3">
        <f xml:space="preserve"> IFERROR(ABS(Table1[[#This Row],[ROA 2020]]-Table1[[#This Row],[ROA 2019]]), "x")</f>
        <v>1.8533251424833162E-3</v>
      </c>
      <c r="BI2119" s="3">
        <f xml:space="preserve"> IFERROR(ABS(Table1[[#This Row],[ROA 2021]]-Table1[[#This Row],[ROA 2020]]), "x")</f>
        <v>2.7725766034107993E-3</v>
      </c>
      <c r="BJ2119" s="3">
        <f xml:space="preserve"> IFERROR(AVERAGE(Table1[[#This Row],[ROA 2013-2012]:[ROA 2021-2020]]), "x")</f>
        <v>1.5746920559774112E-3</v>
      </c>
      <c r="BK2119" s="3">
        <f>IFERROR(AVERAGE(Table1[[#This Row],[ROA 2012]:[ROA 2021]]), "x")</f>
        <v>2.6053188934532446E-2</v>
      </c>
      <c r="BN2119" s="1">
        <f>SUM(Table1[[#This Row],[B/M Rank]:[ROA Rank]])</f>
        <v>0</v>
      </c>
    </row>
    <row r="2120" spans="1:66" x14ac:dyDescent="0.25">
      <c r="A2120" s="1" t="s">
        <v>2321</v>
      </c>
      <c r="B2120" s="1" t="s">
        <v>366</v>
      </c>
      <c r="C2120" s="1" t="s">
        <v>364</v>
      </c>
      <c r="D2120" s="1" t="s">
        <v>268</v>
      </c>
      <c r="E2120" s="1" t="s">
        <v>108</v>
      </c>
      <c r="F2120" s="1">
        <v>2400</v>
      </c>
      <c r="G2120" s="19"/>
      <c r="H2120" s="19"/>
      <c r="I2120" s="19"/>
      <c r="J2120" s="19"/>
      <c r="K2120" s="1"/>
      <c r="L2120" s="19"/>
      <c r="M2120" s="1">
        <v>2012</v>
      </c>
      <c r="N2120" s="1">
        <v>138.30000000000001</v>
      </c>
      <c r="O2120" s="1">
        <v>168.4</v>
      </c>
      <c r="P2120" s="1">
        <v>189.5</v>
      </c>
      <c r="Q2120" s="1">
        <v>233.1</v>
      </c>
      <c r="R2120" s="1">
        <v>240.2</v>
      </c>
      <c r="S2120" s="1">
        <v>253.2</v>
      </c>
      <c r="T2120" s="1">
        <v>298.8</v>
      </c>
      <c r="U2120" s="1">
        <v>320.60000000000002</v>
      </c>
      <c r="V2120" s="1">
        <v>368.2</v>
      </c>
      <c r="W2120" s="1">
        <v>430.9</v>
      </c>
      <c r="X2120" s="1">
        <v>429.4</v>
      </c>
      <c r="Z2120" s="3">
        <f xml:space="preserve"> IFERROR(AVEDEV(Table1[[#This Row],[GP 2012]:[GP 2021]]) / Table1[[#This Row],[Avg GP]], "x")</f>
        <v>0.27413296986218383</v>
      </c>
      <c r="AA2120" s="2">
        <f xml:space="preserve"> IFERROR(AVERAGE(Table1[[#This Row],[GP 2012]:[GP 2021]]), "x")</f>
        <v>264.12</v>
      </c>
      <c r="AB2120" s="11">
        <f>Table1[Equity]/Table1[Market Capital]</f>
        <v>0.15183333333333332</v>
      </c>
      <c r="AC2120" s="1">
        <v>424.8</v>
      </c>
      <c r="AD2120" s="1">
        <v>494.2</v>
      </c>
      <c r="AE2120" s="1">
        <v>540.4</v>
      </c>
      <c r="AF2120" s="1">
        <v>676.1</v>
      </c>
      <c r="AG2120" s="1">
        <v>779.6</v>
      </c>
      <c r="AH2120" s="1">
        <v>900</v>
      </c>
      <c r="AI2120" s="15">
        <v>1371.6</v>
      </c>
      <c r="AJ2120" s="15">
        <v>1331.9</v>
      </c>
      <c r="AK2120" s="15">
        <v>1411.9</v>
      </c>
      <c r="AL2120" s="15">
        <v>1686.6</v>
      </c>
      <c r="AM2120" s="15">
        <v>1712.5</v>
      </c>
      <c r="AN2120" s="1">
        <v>364.4</v>
      </c>
      <c r="AO2120" s="3">
        <f xml:space="preserve"> IFERROR(Table1[[#This Row],[GP 2012]]/Table1[[#This Row],[Total Assets 2012]], "x")</f>
        <v>0.32556497175141247</v>
      </c>
      <c r="AP2120" s="3">
        <f xml:space="preserve"> IFERROR(Table1[[#This Row],[GP 2013]]/Table1[[#This Row],[Total Assets 2013]], "x")</f>
        <v>0.34075273168757592</v>
      </c>
      <c r="AQ2120" s="3">
        <f xml:space="preserve"> IFERROR(Table1[[#This Row],[GP 2014]]/Table1[[#This Row],[Total Assets 2014]], "x")</f>
        <v>0.35066617320503335</v>
      </c>
      <c r="AR2120" s="3">
        <f xml:space="preserve"> IFERROR(Table1[[#This Row],[GP 2015]]/Table1[[#This Row],[Total Assets 2015]], "x")</f>
        <v>0.34477148350835674</v>
      </c>
      <c r="AS2120" s="3">
        <f xml:space="preserve"> IFERROR(Table1[[#This Row],[GP 2016]]/Table1[[#This Row],[Total Assets 2016]], "x")</f>
        <v>0.30810672139558748</v>
      </c>
      <c r="AT2120" s="3">
        <f xml:space="preserve"> IFERROR(Table1[[#This Row],[GP 2017]]/Table1[[#This Row],[Total Assets 2017]], "x")</f>
        <v>0.28133333333333332</v>
      </c>
      <c r="AU2120" s="3">
        <f xml:space="preserve"> IFERROR(Table1[[#This Row],[GP 2018]]/Table1[[#This Row],[Total Assets 2018]], "x")</f>
        <v>0.2178477690288714</v>
      </c>
      <c r="AV2120" s="3">
        <f xml:space="preserve"> IFERROR(Table1[[#This Row],[GP 2019]]/Table1[[#This Row],[Total Assets 2019]], "x")</f>
        <v>0.24070876191906299</v>
      </c>
      <c r="AW2120" s="3">
        <f xml:space="preserve"> IFERROR(Table1[[#This Row],[GP 2020]]/Table1[[#This Row],[Total Assets 2020]], "x")</f>
        <v>0.2607833415964303</v>
      </c>
      <c r="AX2120" s="3">
        <f xml:space="preserve"> IFERROR(Table1[[#This Row],[GP 2021]]/Table1[[#This Row],[Total Assets 2021]], "x")</f>
        <v>0.25548440649828058</v>
      </c>
      <c r="AY2120" s="3">
        <f xml:space="preserve"> IFERROR(Table1[[#This Row],[GP TTM]]/Table1[[#This Row],[Total Assets TTM]], "x")</f>
        <v>0.25074452554744525</v>
      </c>
      <c r="BA2120" s="3">
        <f xml:space="preserve"> IFERROR(ABS(Table1[[#This Row],[ROA 2013]]-Table1[[#This Row],[ROA 2012]]), "x")</f>
        <v>1.5187759936163447E-2</v>
      </c>
      <c r="BB2120" s="3">
        <f xml:space="preserve"> IFERROR(ABS(Table1[[#This Row],[ROA 2014]]-Table1[[#This Row],[ROA 2013]]), "x")</f>
        <v>9.9134415174574331E-3</v>
      </c>
      <c r="BC2120" s="3">
        <f xml:space="preserve"> IFERROR(ABS(Table1[[#This Row],[ROA 2015]]-Table1[[#This Row],[ROA 2014]]), "x")</f>
        <v>5.8946896966766138E-3</v>
      </c>
      <c r="BD2120" s="3">
        <f xml:space="preserve"> IFERROR(ABS(Table1[[#This Row],[ROA 2016]]-Table1[[#This Row],[ROA 2015]]), "x")</f>
        <v>3.6664762112769256E-2</v>
      </c>
      <c r="BE2120" s="3">
        <f xml:space="preserve"> IFERROR(ABS(Table1[[#This Row],[ROA 2017]]-Table1[[#This Row],[ROA 2016]]), "x")</f>
        <v>2.6773388062254155E-2</v>
      </c>
      <c r="BF2120" s="3">
        <f xml:space="preserve"> IFERROR(ABS(Table1[[#This Row],[ROA 2018]]-Table1[[#This Row],[ROA 2017]]), "x")</f>
        <v>6.3485564304461922E-2</v>
      </c>
      <c r="BG2120" s="3">
        <f xml:space="preserve"> IFERROR(ABS(Table1[[#This Row],[ROA 2019]]-Table1[[#This Row],[ROA 2018]]), "x")</f>
        <v>2.2860992890191584E-2</v>
      </c>
      <c r="BH2120" s="3">
        <f xml:space="preserve"> IFERROR(ABS(Table1[[#This Row],[ROA 2020]]-Table1[[#This Row],[ROA 2019]]), "x")</f>
        <v>2.007457967736731E-2</v>
      </c>
      <c r="BI2120" s="3">
        <f xml:space="preserve"> IFERROR(ABS(Table1[[#This Row],[ROA 2021]]-Table1[[#This Row],[ROA 2020]]), "x")</f>
        <v>5.2989350981497152E-3</v>
      </c>
      <c r="BJ2120" s="3">
        <f xml:space="preserve"> IFERROR(AVERAGE(Table1[[#This Row],[ROA 2013-2012]:[ROA 2021-2020]]), "x")</f>
        <v>2.2906012588387939E-2</v>
      </c>
      <c r="BK2120" s="3">
        <f>IFERROR(AVERAGE(Table1[[#This Row],[ROA 2012]:[ROA 2021]]), "x")</f>
        <v>0.29260196939239447</v>
      </c>
      <c r="BN2120" s="1">
        <f>SUM(Table1[[#This Row],[B/M Rank]:[ROA Rank]])</f>
        <v>0</v>
      </c>
    </row>
    <row r="2121" spans="1:66" x14ac:dyDescent="0.25">
      <c r="A2121" s="1" t="s">
        <v>2353</v>
      </c>
      <c r="B2121" s="1" t="s">
        <v>405</v>
      </c>
      <c r="C2121" s="1" t="s">
        <v>403</v>
      </c>
      <c r="D2121" s="1" t="s">
        <v>107</v>
      </c>
      <c r="E2121" s="1" t="s">
        <v>108</v>
      </c>
      <c r="F2121" s="1">
        <v>2420</v>
      </c>
      <c r="G2121" s="19"/>
      <c r="H2121" s="19"/>
      <c r="I2121" s="19"/>
      <c r="J2121" s="19"/>
      <c r="K2121" s="1"/>
      <c r="L2121" s="19"/>
      <c r="M2121" s="1">
        <v>2012</v>
      </c>
      <c r="N2121" s="1">
        <v>7.3</v>
      </c>
      <c r="O2121" s="1">
        <v>17.8</v>
      </c>
      <c r="P2121" s="1">
        <v>11.9</v>
      </c>
      <c r="Q2121" s="1">
        <v>13.8</v>
      </c>
      <c r="R2121" s="1">
        <v>32.5</v>
      </c>
      <c r="S2121" s="1">
        <v>52.3</v>
      </c>
      <c r="T2121" s="1">
        <v>40.5</v>
      </c>
      <c r="U2121" s="1">
        <v>29</v>
      </c>
      <c r="V2121" s="1">
        <v>26.7</v>
      </c>
      <c r="W2121" s="1">
        <v>17.7</v>
      </c>
      <c r="X2121" s="1">
        <v>14</v>
      </c>
      <c r="Z2121" s="3">
        <f xml:space="preserve"> IFERROR(AVEDEV(Table1[[#This Row],[GP 2012]:[GP 2021]]) / Table1[[#This Row],[Avg GP]], "x")</f>
        <v>0.45090180360721449</v>
      </c>
      <c r="AA2121" s="2">
        <f xml:space="preserve"> IFERROR(AVERAGE(Table1[[#This Row],[GP 2012]:[GP 2021]]), "x")</f>
        <v>24.949999999999996</v>
      </c>
      <c r="AB2121" s="11">
        <f>Table1[Equity]/Table1[Market Capital]</f>
        <v>0.66442148760330577</v>
      </c>
      <c r="AC2121" s="1">
        <v>127.1</v>
      </c>
      <c r="AD2121" s="1">
        <v>127.7</v>
      </c>
      <c r="AE2121" s="1">
        <v>148.19999999999999</v>
      </c>
      <c r="AF2121" s="1">
        <v>223.8</v>
      </c>
      <c r="AG2121" s="1">
        <v>246.3</v>
      </c>
      <c r="AH2121" s="1">
        <v>223.3</v>
      </c>
      <c r="AI2121" s="1">
        <v>472.4</v>
      </c>
      <c r="AJ2121" s="1">
        <v>441.9</v>
      </c>
      <c r="AK2121" s="15">
        <v>1241.4000000000001</v>
      </c>
      <c r="AL2121" s="15">
        <v>1822.1</v>
      </c>
      <c r="AM2121" s="15">
        <v>1738.6</v>
      </c>
      <c r="AN2121" s="15">
        <v>1607.9</v>
      </c>
      <c r="AO2121" s="3">
        <f xml:space="preserve"> IFERROR(Table1[[#This Row],[GP 2012]]/Table1[[#This Row],[Total Assets 2012]], "x")</f>
        <v>5.7435090479937057E-2</v>
      </c>
      <c r="AP2121" s="3">
        <f xml:space="preserve"> IFERROR(Table1[[#This Row],[GP 2013]]/Table1[[#This Row],[Total Assets 2013]], "x")</f>
        <v>0.139389193422083</v>
      </c>
      <c r="AQ2121" s="3">
        <f xml:space="preserve"> IFERROR(Table1[[#This Row],[GP 2014]]/Table1[[#This Row],[Total Assets 2014]], "x")</f>
        <v>8.0296896086369779E-2</v>
      </c>
      <c r="AR2121" s="3">
        <f xml:space="preserve"> IFERROR(Table1[[#This Row],[GP 2015]]/Table1[[#This Row],[Total Assets 2015]], "x")</f>
        <v>6.1662198391420911E-2</v>
      </c>
      <c r="AS2121" s="3">
        <f xml:space="preserve"> IFERROR(Table1[[#This Row],[GP 2016]]/Table1[[#This Row],[Total Assets 2016]], "x")</f>
        <v>0.13195290296386519</v>
      </c>
      <c r="AT2121" s="3">
        <f xml:space="preserve"> IFERROR(Table1[[#This Row],[GP 2017]]/Table1[[#This Row],[Total Assets 2017]], "x")</f>
        <v>0.23421406180026869</v>
      </c>
      <c r="AU2121" s="3">
        <f xml:space="preserve"> IFERROR(Table1[[#This Row],[GP 2018]]/Table1[[#This Row],[Total Assets 2018]], "x")</f>
        <v>8.5732430143945812E-2</v>
      </c>
      <c r="AV2121" s="3">
        <f xml:space="preserve"> IFERROR(Table1[[#This Row],[GP 2019]]/Table1[[#This Row],[Total Assets 2019]], "x")</f>
        <v>6.5625707173568679E-2</v>
      </c>
      <c r="AW2121" s="3">
        <f xml:space="preserve"> IFERROR(Table1[[#This Row],[GP 2020]]/Table1[[#This Row],[Total Assets 2020]], "x")</f>
        <v>2.1507974867085545E-2</v>
      </c>
      <c r="AX2121" s="3">
        <f xml:space="preserve"> IFERROR(Table1[[#This Row],[GP 2021]]/Table1[[#This Row],[Total Assets 2021]], "x")</f>
        <v>9.7140661873662253E-3</v>
      </c>
      <c r="AY2121" s="3">
        <f xml:space="preserve"> IFERROR(Table1[[#This Row],[GP TTM]]/Table1[[#This Row],[Total Assets TTM]], "x")</f>
        <v>8.05245599907972E-3</v>
      </c>
      <c r="BA2121" s="3">
        <f xml:space="preserve"> IFERROR(ABS(Table1[[#This Row],[ROA 2013]]-Table1[[#This Row],[ROA 2012]]), "x")</f>
        <v>8.1954102942145945E-2</v>
      </c>
      <c r="BB2121" s="3">
        <f xml:space="preserve"> IFERROR(ABS(Table1[[#This Row],[ROA 2014]]-Table1[[#This Row],[ROA 2013]]), "x")</f>
        <v>5.9092297335713223E-2</v>
      </c>
      <c r="BC2121" s="3">
        <f xml:space="preserve"> IFERROR(ABS(Table1[[#This Row],[ROA 2015]]-Table1[[#This Row],[ROA 2014]]), "x")</f>
        <v>1.8634697694948868E-2</v>
      </c>
      <c r="BD2121" s="3">
        <f xml:space="preserve"> IFERROR(ABS(Table1[[#This Row],[ROA 2016]]-Table1[[#This Row],[ROA 2015]]), "x")</f>
        <v>7.0290704572444282E-2</v>
      </c>
      <c r="BE2121" s="3">
        <f xml:space="preserve"> IFERROR(ABS(Table1[[#This Row],[ROA 2017]]-Table1[[#This Row],[ROA 2016]]), "x")</f>
        <v>0.10226115883640349</v>
      </c>
      <c r="BF2121" s="3">
        <f xml:space="preserve"> IFERROR(ABS(Table1[[#This Row],[ROA 2018]]-Table1[[#This Row],[ROA 2017]]), "x")</f>
        <v>0.14848163165632289</v>
      </c>
      <c r="BG2121" s="3">
        <f xml:space="preserve"> IFERROR(ABS(Table1[[#This Row],[ROA 2019]]-Table1[[#This Row],[ROA 2018]]), "x")</f>
        <v>2.0106722970377133E-2</v>
      </c>
      <c r="BH2121" s="3">
        <f xml:space="preserve"> IFERROR(ABS(Table1[[#This Row],[ROA 2020]]-Table1[[#This Row],[ROA 2019]]), "x")</f>
        <v>4.4117732306483137E-2</v>
      </c>
      <c r="BI2121" s="3">
        <f xml:space="preserve"> IFERROR(ABS(Table1[[#This Row],[ROA 2021]]-Table1[[#This Row],[ROA 2020]]), "x")</f>
        <v>1.179390867971932E-2</v>
      </c>
      <c r="BJ2121" s="3">
        <f xml:space="preserve"> IFERROR(AVERAGE(Table1[[#This Row],[ROA 2013-2012]:[ROA 2021-2020]]), "x")</f>
        <v>6.185921744383982E-2</v>
      </c>
      <c r="BK2121" s="3">
        <f>IFERROR(AVERAGE(Table1[[#This Row],[ROA 2012]:[ROA 2021]]), "x")</f>
        <v>8.8753052151591086E-2</v>
      </c>
      <c r="BN2121" s="1">
        <f>SUM(Table1[[#This Row],[B/M Rank]:[ROA Rank]])</f>
        <v>0</v>
      </c>
    </row>
    <row r="2122" spans="1:66" x14ac:dyDescent="0.25">
      <c r="A2122" s="1" t="s">
        <v>2868</v>
      </c>
      <c r="B2122" s="1" t="s">
        <v>874</v>
      </c>
      <c r="C2122" s="1" t="s">
        <v>4417</v>
      </c>
      <c r="D2122" s="1" t="s">
        <v>268</v>
      </c>
      <c r="E2122" s="1" t="s">
        <v>108</v>
      </c>
      <c r="F2122" s="1">
        <v>2460</v>
      </c>
      <c r="G2122" s="19"/>
      <c r="H2122" s="19"/>
      <c r="I2122" s="19"/>
      <c r="J2122" s="19"/>
      <c r="K2122" s="1"/>
      <c r="L2122" s="19"/>
      <c r="M2122" s="1">
        <v>2014</v>
      </c>
      <c r="P2122" s="1">
        <v>38</v>
      </c>
      <c r="Q2122" s="1">
        <v>-93</v>
      </c>
      <c r="R2122" s="1">
        <v>15</v>
      </c>
      <c r="S2122" s="1">
        <v>203.5</v>
      </c>
      <c r="T2122" s="1">
        <v>532</v>
      </c>
      <c r="U2122" s="1">
        <v>99</v>
      </c>
      <c r="V2122" s="1">
        <v>-5</v>
      </c>
      <c r="W2122" s="15">
        <v>2040</v>
      </c>
      <c r="X2122" s="15">
        <v>2260</v>
      </c>
      <c r="Z2122" s="3">
        <f xml:space="preserve"> IFERROR(AVEDEV(Table1[[#This Row],[GP 2012]:[GP 2021]]) / Table1[[#This Row],[Avg GP]], "x")</f>
        <v>1.3179890440007069</v>
      </c>
      <c r="AA2122" s="2">
        <f xml:space="preserve"> IFERROR(AVERAGE(Table1[[#This Row],[GP 2012]:[GP 2021]]), "x")</f>
        <v>353.6875</v>
      </c>
      <c r="AB2122" s="11">
        <f>Table1[Equity]/Table1[Market Capital]</f>
        <v>0.60365853658536583</v>
      </c>
      <c r="AE2122" s="15">
        <v>1448</v>
      </c>
      <c r="AF2122" s="15">
        <v>1205</v>
      </c>
      <c r="AG2122" s="15">
        <v>1200</v>
      </c>
      <c r="AH2122" s="15">
        <v>1223</v>
      </c>
      <c r="AI2122" s="15">
        <v>1655</v>
      </c>
      <c r="AJ2122" s="15">
        <v>1594</v>
      </c>
      <c r="AK2122" s="15">
        <v>1779</v>
      </c>
      <c r="AL2122" s="15">
        <v>3237</v>
      </c>
      <c r="AM2122" s="15">
        <v>2923</v>
      </c>
      <c r="AN2122" s="15">
        <v>1485</v>
      </c>
      <c r="AO2122" s="3" t="str">
        <f xml:space="preserve"> IFERROR(Table1[[#This Row],[GP 2012]]/Table1[[#This Row],[Total Assets 2012]], "x")</f>
        <v>x</v>
      </c>
      <c r="AP2122" s="3" t="str">
        <f xml:space="preserve"> IFERROR(Table1[[#This Row],[GP 2013]]/Table1[[#This Row],[Total Assets 2013]], "x")</f>
        <v>x</v>
      </c>
      <c r="AQ2122" s="3">
        <f xml:space="preserve"> IFERROR(Table1[[#This Row],[GP 2014]]/Table1[[#This Row],[Total Assets 2014]], "x")</f>
        <v>2.6243093922651933E-2</v>
      </c>
      <c r="AR2122" s="3">
        <f xml:space="preserve"> IFERROR(Table1[[#This Row],[GP 2015]]/Table1[[#This Row],[Total Assets 2015]], "x")</f>
        <v>-7.7178423236514526E-2</v>
      </c>
      <c r="AS2122" s="3">
        <f xml:space="preserve"> IFERROR(Table1[[#This Row],[GP 2016]]/Table1[[#This Row],[Total Assets 2016]], "x")</f>
        <v>1.2500000000000001E-2</v>
      </c>
      <c r="AT2122" s="3">
        <f xml:space="preserve"> IFERROR(Table1[[#This Row],[GP 2017]]/Table1[[#This Row],[Total Assets 2017]], "x")</f>
        <v>0.16639411283728536</v>
      </c>
      <c r="AU2122" s="3">
        <f xml:space="preserve"> IFERROR(Table1[[#This Row],[GP 2018]]/Table1[[#This Row],[Total Assets 2018]], "x")</f>
        <v>0.32145015105740182</v>
      </c>
      <c r="AV2122" s="3">
        <f xml:space="preserve"> IFERROR(Table1[[#This Row],[GP 2019]]/Table1[[#This Row],[Total Assets 2019]], "x")</f>
        <v>6.2107904642409034E-2</v>
      </c>
      <c r="AW2122" s="3">
        <f xml:space="preserve"> IFERROR(Table1[[#This Row],[GP 2020]]/Table1[[#This Row],[Total Assets 2020]], "x")</f>
        <v>-2.810567734682406E-3</v>
      </c>
      <c r="AX2122" s="3">
        <f xml:space="preserve"> IFERROR(Table1[[#This Row],[GP 2021]]/Table1[[#This Row],[Total Assets 2021]], "x")</f>
        <v>0.63021316033364227</v>
      </c>
      <c r="AY2122" s="3">
        <f xml:space="preserve"> IFERROR(Table1[[#This Row],[GP TTM]]/Table1[[#This Row],[Total Assets TTM]], "x")</f>
        <v>0.77317824153267189</v>
      </c>
      <c r="BA2122" s="3" t="str">
        <f xml:space="preserve"> IFERROR(ABS(Table1[[#This Row],[ROA 2013]]-Table1[[#This Row],[ROA 2012]]), "x")</f>
        <v>x</v>
      </c>
      <c r="BB2122" s="3" t="str">
        <f xml:space="preserve"> IFERROR(ABS(Table1[[#This Row],[ROA 2014]]-Table1[[#This Row],[ROA 2013]]), "x")</f>
        <v>x</v>
      </c>
      <c r="BC2122" s="3">
        <f xml:space="preserve"> IFERROR(ABS(Table1[[#This Row],[ROA 2015]]-Table1[[#This Row],[ROA 2014]]), "x")</f>
        <v>0.10342151715916646</v>
      </c>
      <c r="BD2122" s="3">
        <f xml:space="preserve"> IFERROR(ABS(Table1[[#This Row],[ROA 2016]]-Table1[[#This Row],[ROA 2015]]), "x")</f>
        <v>8.9678423236514523E-2</v>
      </c>
      <c r="BE2122" s="3">
        <f xml:space="preserve"> IFERROR(ABS(Table1[[#This Row],[ROA 2017]]-Table1[[#This Row],[ROA 2016]]), "x")</f>
        <v>0.15389411283728535</v>
      </c>
      <c r="BF2122" s="3">
        <f xml:space="preserve"> IFERROR(ABS(Table1[[#This Row],[ROA 2018]]-Table1[[#This Row],[ROA 2017]]), "x")</f>
        <v>0.15505603822011646</v>
      </c>
      <c r="BG2122" s="3">
        <f xml:space="preserve"> IFERROR(ABS(Table1[[#This Row],[ROA 2019]]-Table1[[#This Row],[ROA 2018]]), "x")</f>
        <v>0.25934224641499282</v>
      </c>
      <c r="BH2122" s="3">
        <f xml:space="preserve"> IFERROR(ABS(Table1[[#This Row],[ROA 2020]]-Table1[[#This Row],[ROA 2019]]), "x")</f>
        <v>6.4918472377091446E-2</v>
      </c>
      <c r="BI2122" s="3">
        <f xml:space="preserve"> IFERROR(ABS(Table1[[#This Row],[ROA 2021]]-Table1[[#This Row],[ROA 2020]]), "x")</f>
        <v>0.63302372806832463</v>
      </c>
      <c r="BJ2122" s="3">
        <f xml:space="preserve"> IFERROR(AVERAGE(Table1[[#This Row],[ROA 2013-2012]:[ROA 2021-2020]]), "x")</f>
        <v>0.20847636261621311</v>
      </c>
      <c r="BK2122" s="3">
        <f>IFERROR(AVERAGE(Table1[[#This Row],[ROA 2012]:[ROA 2021]]), "x")</f>
        <v>0.1423649289777742</v>
      </c>
      <c r="BN2122" s="1">
        <f>SUM(Table1[[#This Row],[B/M Rank]:[ROA Rank]])</f>
        <v>0</v>
      </c>
    </row>
    <row r="2123" spans="1:66" x14ac:dyDescent="0.25">
      <c r="A2123" s="1" t="s">
        <v>2065</v>
      </c>
      <c r="B2123" s="1" t="s">
        <v>109</v>
      </c>
      <c r="C2123" s="1" t="s">
        <v>106</v>
      </c>
      <c r="D2123" s="1" t="s">
        <v>107</v>
      </c>
      <c r="E2123" s="1" t="s">
        <v>108</v>
      </c>
      <c r="F2123" s="1">
        <v>2470</v>
      </c>
      <c r="G2123" s="19"/>
      <c r="H2123" s="19"/>
      <c r="I2123" s="19"/>
      <c r="J2123" s="19"/>
      <c r="K2123" s="1"/>
      <c r="L2123" s="19"/>
      <c r="M2123" s="1">
        <v>2012</v>
      </c>
      <c r="N2123" s="1">
        <v>200.6</v>
      </c>
      <c r="O2123" s="1">
        <v>313.7</v>
      </c>
      <c r="P2123" s="1">
        <v>339.1</v>
      </c>
      <c r="Q2123" s="1">
        <v>363</v>
      </c>
      <c r="R2123" s="1">
        <v>539.79999999999995</v>
      </c>
      <c r="S2123" s="1">
        <v>418.6</v>
      </c>
      <c r="T2123" s="1">
        <v>977.3</v>
      </c>
      <c r="U2123" s="1">
        <v>897.3</v>
      </c>
      <c r="V2123" s="1">
        <v>928.9</v>
      </c>
      <c r="W2123" s="1">
        <v>993.9</v>
      </c>
      <c r="X2123" s="15">
        <v>1025.2</v>
      </c>
      <c r="Z2123" s="3">
        <f xml:space="preserve"> IFERROR(AVEDEV(Table1[[#This Row],[GP 2012]:[GP 2021]]) / Table1[[#This Row],[Avg GP]], "x")</f>
        <v>0.47169217373832079</v>
      </c>
      <c r="AA2123" s="2">
        <f xml:space="preserve"> IFERROR(AVERAGE(Table1[[#This Row],[GP 2012]:[GP 2021]]), "x")</f>
        <v>597.22</v>
      </c>
      <c r="AB2123" s="11">
        <f>Table1[Equity]/Table1[Market Capital]</f>
        <v>0.74659919028340083</v>
      </c>
      <c r="AC2123" s="15">
        <v>2362.4</v>
      </c>
      <c r="AD2123" s="15">
        <v>2584.1999999999998</v>
      </c>
      <c r="AE2123" s="15">
        <v>2981.4</v>
      </c>
      <c r="AF2123" s="15">
        <v>3611</v>
      </c>
      <c r="AG2123" s="15">
        <v>3439.2</v>
      </c>
      <c r="AH2123" s="15">
        <v>8017.1</v>
      </c>
      <c r="AI2123" s="15">
        <v>6904.1</v>
      </c>
      <c r="AJ2123" s="15">
        <v>6696.3</v>
      </c>
      <c r="AK2123" s="15">
        <v>5704.3</v>
      </c>
      <c r="AL2123" s="15">
        <v>5687.9</v>
      </c>
      <c r="AM2123" s="15">
        <v>5550.9</v>
      </c>
      <c r="AN2123" s="15">
        <v>1844.1</v>
      </c>
      <c r="AO2123" s="3">
        <f xml:space="preserve"> IFERROR(Table1[[#This Row],[GP 2012]]/Table1[[#This Row],[Total Assets 2012]], "x")</f>
        <v>8.4913647138503218E-2</v>
      </c>
      <c r="AP2123" s="3">
        <f xml:space="preserve"> IFERROR(Table1[[#This Row],[GP 2013]]/Table1[[#This Row],[Total Assets 2013]], "x")</f>
        <v>0.12139153316306787</v>
      </c>
      <c r="AQ2123" s="3">
        <f xml:space="preserve"> IFERROR(Table1[[#This Row],[GP 2014]]/Table1[[#This Row],[Total Assets 2014]], "x")</f>
        <v>0.11373851210840545</v>
      </c>
      <c r="AR2123" s="3">
        <f xml:space="preserve"> IFERROR(Table1[[#This Row],[GP 2015]]/Table1[[#This Row],[Total Assets 2015]], "x")</f>
        <v>0.1005261700360011</v>
      </c>
      <c r="AS2123" s="3">
        <f xml:space="preserve"> IFERROR(Table1[[#This Row],[GP 2016]]/Table1[[#This Row],[Total Assets 2016]], "x")</f>
        <v>0.15695510583856712</v>
      </c>
      <c r="AT2123" s="3">
        <f xml:space="preserve"> IFERROR(Table1[[#This Row],[GP 2017]]/Table1[[#This Row],[Total Assets 2017]], "x")</f>
        <v>5.2213393870601588E-2</v>
      </c>
      <c r="AU2123" s="3">
        <f xml:space="preserve"> IFERROR(Table1[[#This Row],[GP 2018]]/Table1[[#This Row],[Total Assets 2018]], "x")</f>
        <v>0.14155356961805302</v>
      </c>
      <c r="AV2123" s="3">
        <f xml:space="preserve"> IFERROR(Table1[[#This Row],[GP 2019]]/Table1[[#This Row],[Total Assets 2019]], "x")</f>
        <v>0.13399937278795751</v>
      </c>
      <c r="AW2123" s="3">
        <f xml:space="preserve"> IFERROR(Table1[[#This Row],[GP 2020]]/Table1[[#This Row],[Total Assets 2020]], "x")</f>
        <v>0.16284206651122837</v>
      </c>
      <c r="AX2123" s="3">
        <f xml:space="preserve"> IFERROR(Table1[[#This Row],[GP 2021]]/Table1[[#This Row],[Total Assets 2021]], "x")</f>
        <v>0.17473935899013696</v>
      </c>
      <c r="AY2123" s="3">
        <f xml:space="preserve"> IFERROR(Table1[[#This Row],[GP TTM]]/Table1[[#This Row],[Total Assets TTM]], "x")</f>
        <v>0.1846907708659857</v>
      </c>
      <c r="BA2123" s="3">
        <f xml:space="preserve"> IFERROR(ABS(Table1[[#This Row],[ROA 2013]]-Table1[[#This Row],[ROA 2012]]), "x")</f>
        <v>3.6477886024564657E-2</v>
      </c>
      <c r="BB2123" s="3">
        <f xml:space="preserve"> IFERROR(ABS(Table1[[#This Row],[ROA 2014]]-Table1[[#This Row],[ROA 2013]]), "x")</f>
        <v>7.6530210546624233E-3</v>
      </c>
      <c r="BC2123" s="3">
        <f xml:space="preserve"> IFERROR(ABS(Table1[[#This Row],[ROA 2015]]-Table1[[#This Row],[ROA 2014]]), "x")</f>
        <v>1.3212342072404348E-2</v>
      </c>
      <c r="BD2123" s="3">
        <f xml:space="preserve"> IFERROR(ABS(Table1[[#This Row],[ROA 2016]]-Table1[[#This Row],[ROA 2015]]), "x")</f>
        <v>5.6428935802566013E-2</v>
      </c>
      <c r="BE2123" s="3">
        <f xml:space="preserve"> IFERROR(ABS(Table1[[#This Row],[ROA 2017]]-Table1[[#This Row],[ROA 2016]]), "x")</f>
        <v>0.10474171196796553</v>
      </c>
      <c r="BF2123" s="3">
        <f xml:space="preserve"> IFERROR(ABS(Table1[[#This Row],[ROA 2018]]-Table1[[#This Row],[ROA 2017]]), "x")</f>
        <v>8.9340175747451428E-2</v>
      </c>
      <c r="BG2123" s="3">
        <f xml:space="preserve"> IFERROR(ABS(Table1[[#This Row],[ROA 2019]]-Table1[[#This Row],[ROA 2018]]), "x")</f>
        <v>7.5541968300955054E-3</v>
      </c>
      <c r="BH2123" s="3">
        <f xml:space="preserve"> IFERROR(ABS(Table1[[#This Row],[ROA 2020]]-Table1[[#This Row],[ROA 2019]]), "x")</f>
        <v>2.8842693723270862E-2</v>
      </c>
      <c r="BI2123" s="3">
        <f xml:space="preserve"> IFERROR(ABS(Table1[[#This Row],[ROA 2021]]-Table1[[#This Row],[ROA 2020]]), "x")</f>
        <v>1.1897292478908583E-2</v>
      </c>
      <c r="BJ2123" s="3">
        <f xml:space="preserve"> IFERROR(AVERAGE(Table1[[#This Row],[ROA 2013-2012]:[ROA 2021-2020]]), "x")</f>
        <v>3.9572028411321042E-2</v>
      </c>
      <c r="BK2123" s="3">
        <f>IFERROR(AVERAGE(Table1[[#This Row],[ROA 2012]:[ROA 2021]]), "x")</f>
        <v>0.12428727300625222</v>
      </c>
      <c r="BN2123" s="1">
        <f>SUM(Table1[[#This Row],[B/M Rank]:[ROA Rank]])</f>
        <v>0</v>
      </c>
    </row>
    <row r="2124" spans="1:66" x14ac:dyDescent="0.25">
      <c r="A2124" s="1" t="s">
        <v>2078</v>
      </c>
      <c r="B2124" s="1" t="s">
        <v>120</v>
      </c>
      <c r="C2124" s="1" t="s">
        <v>121</v>
      </c>
      <c r="D2124" s="1" t="s">
        <v>107</v>
      </c>
      <c r="E2124" s="1" t="s">
        <v>108</v>
      </c>
      <c r="F2124" s="1">
        <v>2480</v>
      </c>
      <c r="G2124" s="19"/>
      <c r="H2124" s="19"/>
      <c r="I2124" s="19"/>
      <c r="J2124" s="19"/>
      <c r="K2124" s="1"/>
      <c r="L2124" s="19"/>
      <c r="M2124" s="1">
        <v>2012</v>
      </c>
      <c r="N2124" s="1">
        <v>28.3</v>
      </c>
      <c r="O2124" s="1">
        <v>25.4</v>
      </c>
      <c r="P2124" s="1">
        <v>31.2</v>
      </c>
      <c r="Q2124" s="1">
        <v>53.6</v>
      </c>
      <c r="R2124" s="1">
        <v>86.9</v>
      </c>
      <c r="S2124" s="1">
        <v>106.3</v>
      </c>
      <c r="T2124" s="1">
        <v>112.3</v>
      </c>
      <c r="U2124" s="1">
        <v>119.2</v>
      </c>
      <c r="V2124" s="1">
        <v>250.5</v>
      </c>
      <c r="W2124" s="1">
        <v>230.9</v>
      </c>
      <c r="X2124" s="1">
        <v>252.5</v>
      </c>
      <c r="Z2124" s="3">
        <f xml:space="preserve"> IFERROR(AVEDEV(Table1[[#This Row],[GP 2012]:[GP 2021]]) / Table1[[#This Row],[Avg GP]], "x")</f>
        <v>0.56844725253685613</v>
      </c>
      <c r="AA2124" s="2">
        <f xml:space="preserve"> IFERROR(AVERAGE(Table1[[#This Row],[GP 2012]:[GP 2021]]), "x")</f>
        <v>104.46000000000001</v>
      </c>
      <c r="AB2124" s="11">
        <f>Table1[Equity]/Table1[Market Capital]</f>
        <v>0.24818548387096775</v>
      </c>
      <c r="AC2124" s="1">
        <v>113.4</v>
      </c>
      <c r="AD2124" s="1">
        <v>116.2</v>
      </c>
      <c r="AE2124" s="1">
        <v>285.3</v>
      </c>
      <c r="AF2124" s="1">
        <v>450.8</v>
      </c>
      <c r="AG2124" s="1">
        <v>463.8</v>
      </c>
      <c r="AH2124" s="1">
        <v>627.70000000000005</v>
      </c>
      <c r="AI2124" s="1">
        <v>852.9</v>
      </c>
      <c r="AJ2124" s="15">
        <v>1098.3</v>
      </c>
      <c r="AK2124" s="15">
        <v>1223.9000000000001</v>
      </c>
      <c r="AL2124" s="15">
        <v>1489.8</v>
      </c>
      <c r="AM2124" s="15">
        <v>1644.9</v>
      </c>
      <c r="AN2124" s="1">
        <v>615.5</v>
      </c>
      <c r="AO2124" s="3">
        <f xml:space="preserve"> IFERROR(Table1[[#This Row],[GP 2012]]/Table1[[#This Row],[Total Assets 2012]], "x")</f>
        <v>0.24955908289241621</v>
      </c>
      <c r="AP2124" s="3">
        <f xml:space="preserve"> IFERROR(Table1[[#This Row],[GP 2013]]/Table1[[#This Row],[Total Assets 2013]], "x")</f>
        <v>0.21858864027538724</v>
      </c>
      <c r="AQ2124" s="3">
        <f xml:space="preserve"> IFERROR(Table1[[#This Row],[GP 2014]]/Table1[[#This Row],[Total Assets 2014]], "x")</f>
        <v>0.10935856992639326</v>
      </c>
      <c r="AR2124" s="3">
        <f xml:space="preserve"> IFERROR(Table1[[#This Row],[GP 2015]]/Table1[[#This Row],[Total Assets 2015]], "x")</f>
        <v>0.1188997338065661</v>
      </c>
      <c r="AS2124" s="3">
        <f xml:space="preserve"> IFERROR(Table1[[#This Row],[GP 2016]]/Table1[[#This Row],[Total Assets 2016]], "x")</f>
        <v>0.1873652436394998</v>
      </c>
      <c r="AT2124" s="3">
        <f xml:space="preserve"> IFERROR(Table1[[#This Row],[GP 2017]]/Table1[[#This Row],[Total Assets 2017]], "x")</f>
        <v>0.16934841484785723</v>
      </c>
      <c r="AU2124" s="3">
        <f xml:space="preserve"> IFERROR(Table1[[#This Row],[GP 2018]]/Table1[[#This Row],[Total Assets 2018]], "x")</f>
        <v>0.13166842537225934</v>
      </c>
      <c r="AV2124" s="3">
        <f xml:space="preserve"> IFERROR(Table1[[#This Row],[GP 2019]]/Table1[[#This Row],[Total Assets 2019]], "x")</f>
        <v>0.10853136665756169</v>
      </c>
      <c r="AW2124" s="3">
        <f xml:space="preserve"> IFERROR(Table1[[#This Row],[GP 2020]]/Table1[[#This Row],[Total Assets 2020]], "x")</f>
        <v>0.20467358444317343</v>
      </c>
      <c r="AX2124" s="3">
        <f xml:space="preserve"> IFERROR(Table1[[#This Row],[GP 2021]]/Table1[[#This Row],[Total Assets 2021]], "x")</f>
        <v>0.15498724661028326</v>
      </c>
      <c r="AY2124" s="3">
        <f xml:space="preserve"> IFERROR(Table1[[#This Row],[GP TTM]]/Table1[[#This Row],[Total Assets TTM]], "x")</f>
        <v>0.15350477232658519</v>
      </c>
      <c r="BA2124" s="3">
        <f xml:space="preserve"> IFERROR(ABS(Table1[[#This Row],[ROA 2013]]-Table1[[#This Row],[ROA 2012]]), "x")</f>
        <v>3.097044261702897E-2</v>
      </c>
      <c r="BB2124" s="3">
        <f xml:space="preserve"> IFERROR(ABS(Table1[[#This Row],[ROA 2014]]-Table1[[#This Row],[ROA 2013]]), "x")</f>
        <v>0.10923007034899399</v>
      </c>
      <c r="BC2124" s="3">
        <f xml:space="preserve"> IFERROR(ABS(Table1[[#This Row],[ROA 2015]]-Table1[[#This Row],[ROA 2014]]), "x")</f>
        <v>9.5411638801728427E-3</v>
      </c>
      <c r="BD2124" s="3">
        <f xml:space="preserve"> IFERROR(ABS(Table1[[#This Row],[ROA 2016]]-Table1[[#This Row],[ROA 2015]]), "x")</f>
        <v>6.8465509832933702E-2</v>
      </c>
      <c r="BE2124" s="3">
        <f xml:space="preserve"> IFERROR(ABS(Table1[[#This Row],[ROA 2017]]-Table1[[#This Row],[ROA 2016]]), "x")</f>
        <v>1.801682879164257E-2</v>
      </c>
      <c r="BF2124" s="3">
        <f xml:space="preserve"> IFERROR(ABS(Table1[[#This Row],[ROA 2018]]-Table1[[#This Row],[ROA 2017]]), "x")</f>
        <v>3.7679989475597891E-2</v>
      </c>
      <c r="BG2124" s="3">
        <f xml:space="preserve"> IFERROR(ABS(Table1[[#This Row],[ROA 2019]]-Table1[[#This Row],[ROA 2018]]), "x")</f>
        <v>2.313705871469765E-2</v>
      </c>
      <c r="BH2124" s="3">
        <f xml:space="preserve"> IFERROR(ABS(Table1[[#This Row],[ROA 2020]]-Table1[[#This Row],[ROA 2019]]), "x")</f>
        <v>9.6142217785611744E-2</v>
      </c>
      <c r="BI2124" s="3">
        <f xml:space="preserve"> IFERROR(ABS(Table1[[#This Row],[ROA 2021]]-Table1[[#This Row],[ROA 2020]]), "x")</f>
        <v>4.9686337832890171E-2</v>
      </c>
      <c r="BJ2124" s="3">
        <f xml:space="preserve"> IFERROR(AVERAGE(Table1[[#This Row],[ROA 2013-2012]:[ROA 2021-2020]]), "x")</f>
        <v>4.9207735475507726E-2</v>
      </c>
      <c r="BK2124" s="3">
        <f>IFERROR(AVERAGE(Table1[[#This Row],[ROA 2012]:[ROA 2021]]), "x")</f>
        <v>0.16529803084713973</v>
      </c>
      <c r="BN2124" s="1">
        <f>SUM(Table1[[#This Row],[B/M Rank]:[ROA Rank]])</f>
        <v>0</v>
      </c>
    </row>
    <row r="2125" spans="1:66" x14ac:dyDescent="0.25">
      <c r="A2125" s="1" t="s">
        <v>2858</v>
      </c>
      <c r="B2125" s="1" t="s">
        <v>866</v>
      </c>
      <c r="C2125" s="1" t="s">
        <v>4417</v>
      </c>
      <c r="D2125" s="1" t="s">
        <v>268</v>
      </c>
      <c r="E2125" s="1" t="s">
        <v>108</v>
      </c>
      <c r="F2125" s="1">
        <v>2480</v>
      </c>
      <c r="G2125" s="19"/>
      <c r="H2125" s="19"/>
      <c r="I2125" s="19"/>
      <c r="J2125" s="19"/>
      <c r="K2125" s="1"/>
      <c r="L2125" s="19"/>
      <c r="M2125" s="1">
        <v>2012</v>
      </c>
      <c r="N2125" s="1">
        <v>169.6</v>
      </c>
      <c r="O2125" s="1">
        <v>129.1</v>
      </c>
      <c r="P2125" s="1">
        <v>282.2</v>
      </c>
      <c r="Q2125" s="1">
        <v>113.7</v>
      </c>
      <c r="R2125" s="1">
        <v>256.5</v>
      </c>
      <c r="S2125" s="1">
        <v>202.3</v>
      </c>
      <c r="T2125" s="1">
        <v>196.8</v>
      </c>
      <c r="U2125" s="1">
        <v>158.30000000000001</v>
      </c>
      <c r="V2125" s="1">
        <v>206.9</v>
      </c>
      <c r="W2125" s="1">
        <v>570.79999999999995</v>
      </c>
      <c r="X2125" s="1">
        <v>590.79999999999995</v>
      </c>
      <c r="Z2125" s="3">
        <f xml:space="preserve"> IFERROR(AVEDEV(Table1[[#This Row],[GP 2012]:[GP 2021]]) / Table1[[#This Row],[Avg GP]], "x")</f>
        <v>0.37060624617268828</v>
      </c>
      <c r="AA2125" s="2">
        <f xml:space="preserve"> IFERROR(AVERAGE(Table1[[#This Row],[GP 2012]:[GP 2021]]), "x")</f>
        <v>228.61999999999998</v>
      </c>
      <c r="AB2125" s="11">
        <f>Table1[Equity]/Table1[Market Capital]</f>
        <v>1.5796370967741935</v>
      </c>
      <c r="AC2125" s="15">
        <v>1504.4</v>
      </c>
      <c r="AD2125" s="15">
        <v>2023.2</v>
      </c>
      <c r="AE2125" s="15">
        <v>2139.5</v>
      </c>
      <c r="AF2125" s="15">
        <v>2173.8000000000002</v>
      </c>
      <c r="AG2125" s="15">
        <v>1873.2</v>
      </c>
      <c r="AH2125" s="15">
        <v>1760.7</v>
      </c>
      <c r="AI2125" s="15">
        <v>1823.8</v>
      </c>
      <c r="AJ2125" s="15">
        <v>1728.8</v>
      </c>
      <c r="AK2125" s="15">
        <v>1770.7</v>
      </c>
      <c r="AL2125" s="15">
        <v>2185.1</v>
      </c>
      <c r="AM2125" s="15">
        <v>6907</v>
      </c>
      <c r="AN2125" s="15">
        <v>3917.5</v>
      </c>
      <c r="AO2125" s="3">
        <f xml:space="preserve"> IFERROR(Table1[[#This Row],[GP 2012]]/Table1[[#This Row],[Total Assets 2012]], "x")</f>
        <v>0.1127359744748737</v>
      </c>
      <c r="AP2125" s="3">
        <f xml:space="preserve"> IFERROR(Table1[[#This Row],[GP 2013]]/Table1[[#This Row],[Total Assets 2013]], "x")</f>
        <v>6.3809806247528661E-2</v>
      </c>
      <c r="AQ2125" s="3">
        <f xml:space="preserve"> IFERROR(Table1[[#This Row],[GP 2014]]/Table1[[#This Row],[Total Assets 2014]], "x")</f>
        <v>0.13189997663005373</v>
      </c>
      <c r="AR2125" s="3">
        <f xml:space="preserve"> IFERROR(Table1[[#This Row],[GP 2015]]/Table1[[#This Row],[Total Assets 2015]], "x")</f>
        <v>5.230471984543196E-2</v>
      </c>
      <c r="AS2125" s="3">
        <f xml:space="preserve"> IFERROR(Table1[[#This Row],[GP 2016]]/Table1[[#This Row],[Total Assets 2016]], "x")</f>
        <v>0.13693145419602817</v>
      </c>
      <c r="AT2125" s="3">
        <f xml:space="preserve"> IFERROR(Table1[[#This Row],[GP 2017]]/Table1[[#This Row],[Total Assets 2017]], "x")</f>
        <v>0.11489748395524507</v>
      </c>
      <c r="AU2125" s="3">
        <f xml:space="preserve"> IFERROR(Table1[[#This Row],[GP 2018]]/Table1[[#This Row],[Total Assets 2018]], "x")</f>
        <v>0.10790656870270864</v>
      </c>
      <c r="AV2125" s="3">
        <f xml:space="preserve"> IFERROR(Table1[[#This Row],[GP 2019]]/Table1[[#This Row],[Total Assets 2019]], "x")</f>
        <v>9.1566404442387797E-2</v>
      </c>
      <c r="AW2125" s="3">
        <f xml:space="preserve"> IFERROR(Table1[[#This Row],[GP 2020]]/Table1[[#This Row],[Total Assets 2020]], "x")</f>
        <v>0.11684644490879313</v>
      </c>
      <c r="AX2125" s="3">
        <f xml:space="preserve"> IFERROR(Table1[[#This Row],[GP 2021]]/Table1[[#This Row],[Total Assets 2021]], "x")</f>
        <v>0.26122374262047504</v>
      </c>
      <c r="AY2125" s="3">
        <f xml:space="preserve"> IFERROR(Table1[[#This Row],[GP TTM]]/Table1[[#This Row],[Total Assets TTM]], "x")</f>
        <v>8.5536412335311993E-2</v>
      </c>
      <c r="BA2125" s="3">
        <f xml:space="preserve"> IFERROR(ABS(Table1[[#This Row],[ROA 2013]]-Table1[[#This Row],[ROA 2012]]), "x")</f>
        <v>4.8926168227345038E-2</v>
      </c>
      <c r="BB2125" s="3">
        <f xml:space="preserve"> IFERROR(ABS(Table1[[#This Row],[ROA 2014]]-Table1[[#This Row],[ROA 2013]]), "x")</f>
        <v>6.8090170382525073E-2</v>
      </c>
      <c r="BC2125" s="3">
        <f xml:space="preserve"> IFERROR(ABS(Table1[[#This Row],[ROA 2015]]-Table1[[#This Row],[ROA 2014]]), "x")</f>
        <v>7.9595256784621773E-2</v>
      </c>
      <c r="BD2125" s="3">
        <f xml:space="preserve"> IFERROR(ABS(Table1[[#This Row],[ROA 2016]]-Table1[[#This Row],[ROA 2015]]), "x")</f>
        <v>8.4626734350596214E-2</v>
      </c>
      <c r="BE2125" s="3">
        <f xml:space="preserve"> IFERROR(ABS(Table1[[#This Row],[ROA 2017]]-Table1[[#This Row],[ROA 2016]]), "x")</f>
        <v>2.2033970240783102E-2</v>
      </c>
      <c r="BF2125" s="3">
        <f xml:space="preserve"> IFERROR(ABS(Table1[[#This Row],[ROA 2018]]-Table1[[#This Row],[ROA 2017]]), "x")</f>
        <v>6.9909152525364365E-3</v>
      </c>
      <c r="BG2125" s="3">
        <f xml:space="preserve"> IFERROR(ABS(Table1[[#This Row],[ROA 2019]]-Table1[[#This Row],[ROA 2018]]), "x")</f>
        <v>1.6340164260320839E-2</v>
      </c>
      <c r="BH2125" s="3">
        <f xml:space="preserve"> IFERROR(ABS(Table1[[#This Row],[ROA 2020]]-Table1[[#This Row],[ROA 2019]]), "x")</f>
        <v>2.5280040466405335E-2</v>
      </c>
      <c r="BI2125" s="3">
        <f xml:space="preserve"> IFERROR(ABS(Table1[[#This Row],[ROA 2021]]-Table1[[#This Row],[ROA 2020]]), "x")</f>
        <v>0.1443772977116819</v>
      </c>
      <c r="BJ2125" s="3">
        <f xml:space="preserve"> IFERROR(AVERAGE(Table1[[#This Row],[ROA 2013-2012]:[ROA 2021-2020]]), "x")</f>
        <v>5.5140079741868415E-2</v>
      </c>
      <c r="BK2125" s="3">
        <f>IFERROR(AVERAGE(Table1[[#This Row],[ROA 2012]:[ROA 2021]]), "x")</f>
        <v>0.11901225760235259</v>
      </c>
      <c r="BN2125" s="1">
        <f>SUM(Table1[[#This Row],[B/M Rank]:[ROA Rank]])</f>
        <v>0</v>
      </c>
    </row>
    <row r="2126" spans="1:66" x14ac:dyDescent="0.25">
      <c r="A2126" s="1" t="s">
        <v>2825</v>
      </c>
      <c r="B2126" s="1" t="s">
        <v>844</v>
      </c>
      <c r="C2126" s="1" t="s">
        <v>4417</v>
      </c>
      <c r="D2126" s="1" t="s">
        <v>268</v>
      </c>
      <c r="E2126" s="1" t="s">
        <v>108</v>
      </c>
      <c r="F2126" s="1">
        <v>2490</v>
      </c>
      <c r="G2126" s="19"/>
      <c r="H2126" s="19"/>
      <c r="I2126" s="19"/>
      <c r="J2126" s="19"/>
      <c r="K2126" s="1"/>
      <c r="L2126" s="19"/>
      <c r="M2126" s="1">
        <v>2013</v>
      </c>
      <c r="O2126" s="1" t="s">
        <v>4368</v>
      </c>
      <c r="P2126" s="1">
        <v>17.2</v>
      </c>
      <c r="Q2126" s="1">
        <v>45.4</v>
      </c>
      <c r="R2126" s="1">
        <v>62.5</v>
      </c>
      <c r="S2126" s="1">
        <v>87.6</v>
      </c>
      <c r="T2126" s="1">
        <v>119.2</v>
      </c>
      <c r="U2126" s="1">
        <v>129.69999999999999</v>
      </c>
      <c r="V2126" s="1">
        <v>149.9</v>
      </c>
      <c r="W2126" s="1">
        <v>174.3</v>
      </c>
      <c r="X2126" s="1">
        <v>160.80000000000001</v>
      </c>
      <c r="Z2126" s="3">
        <f xml:space="preserve"> IFERROR(AVEDEV(Table1[[#This Row],[GP 2012]:[GP 2021]]) / Table1[[#This Row],[Avg GP]], "x")</f>
        <v>0.45864087554085026</v>
      </c>
      <c r="AA2126" s="2">
        <f xml:space="preserve"> IFERROR(AVERAGE(Table1[[#This Row],[GP 2012]:[GP 2021]]), "x")</f>
        <v>98.224999999999994</v>
      </c>
      <c r="AB2126" s="11">
        <f>Table1[Equity]/Table1[Market Capital]</f>
        <v>0.83791164658634543</v>
      </c>
      <c r="AD2126" s="1" t="s">
        <v>4368</v>
      </c>
      <c r="AE2126" s="1">
        <v>270</v>
      </c>
      <c r="AF2126" s="15">
        <v>1081.4000000000001</v>
      </c>
      <c r="AG2126" s="15">
        <v>1416.3</v>
      </c>
      <c r="AH2126" s="15">
        <v>2516.3000000000002</v>
      </c>
      <c r="AI2126" s="15">
        <v>2234.6</v>
      </c>
      <c r="AJ2126" s="15">
        <v>1947.3</v>
      </c>
      <c r="AK2126" s="15">
        <v>2397.1</v>
      </c>
      <c r="AL2126" s="15">
        <v>2370.6</v>
      </c>
      <c r="AM2126" s="15">
        <v>2892.7</v>
      </c>
      <c r="AN2126" s="15">
        <v>2086.4</v>
      </c>
      <c r="AO2126" s="3" t="str">
        <f xml:space="preserve"> IFERROR(Table1[[#This Row],[GP 2012]]/Table1[[#This Row],[Total Assets 2012]], "x")</f>
        <v>x</v>
      </c>
      <c r="AP2126" s="3" t="str">
        <f xml:space="preserve"> IFERROR(Table1[[#This Row],[GP 2013]]/Table1[[#This Row],[Total Assets 2013]], "x")</f>
        <v>x</v>
      </c>
      <c r="AQ2126" s="3">
        <f xml:space="preserve"> IFERROR(Table1[[#This Row],[GP 2014]]/Table1[[#This Row],[Total Assets 2014]], "x")</f>
        <v>6.3703703703703707E-2</v>
      </c>
      <c r="AR2126" s="3">
        <f xml:space="preserve"> IFERROR(Table1[[#This Row],[GP 2015]]/Table1[[#This Row],[Total Assets 2015]], "x")</f>
        <v>4.1982615128537078E-2</v>
      </c>
      <c r="AS2126" s="3">
        <f xml:space="preserve"> IFERROR(Table1[[#This Row],[GP 2016]]/Table1[[#This Row],[Total Assets 2016]], "x")</f>
        <v>4.4129068700134153E-2</v>
      </c>
      <c r="AT2126" s="3">
        <f xml:space="preserve"> IFERROR(Table1[[#This Row],[GP 2017]]/Table1[[#This Row],[Total Assets 2017]], "x")</f>
        <v>3.4813019115367799E-2</v>
      </c>
      <c r="AU2126" s="3">
        <f xml:space="preserve"> IFERROR(Table1[[#This Row],[GP 2018]]/Table1[[#This Row],[Total Assets 2018]], "x")</f>
        <v>5.3342880157522601E-2</v>
      </c>
      <c r="AV2126" s="3">
        <f xml:space="preserve"> IFERROR(Table1[[#This Row],[GP 2019]]/Table1[[#This Row],[Total Assets 2019]], "x")</f>
        <v>6.660504287988496E-2</v>
      </c>
      <c r="AW2126" s="3">
        <f xml:space="preserve"> IFERROR(Table1[[#This Row],[GP 2020]]/Table1[[#This Row],[Total Assets 2020]], "x")</f>
        <v>6.2533895123273966E-2</v>
      </c>
      <c r="AX2126" s="3">
        <f xml:space="preserve"> IFERROR(Table1[[#This Row],[GP 2021]]/Table1[[#This Row],[Total Assets 2021]], "x")</f>
        <v>7.3525689698810431E-2</v>
      </c>
      <c r="AY2126" s="3">
        <f xml:space="preserve"> IFERROR(Table1[[#This Row],[GP TTM]]/Table1[[#This Row],[Total Assets TTM]], "x")</f>
        <v>5.5588204791371387E-2</v>
      </c>
      <c r="BA2126" s="3" t="str">
        <f xml:space="preserve"> IFERROR(ABS(Table1[[#This Row],[ROA 2013]]-Table1[[#This Row],[ROA 2012]]), "x")</f>
        <v>x</v>
      </c>
      <c r="BB2126" s="3" t="str">
        <f xml:space="preserve"> IFERROR(ABS(Table1[[#This Row],[ROA 2014]]-Table1[[#This Row],[ROA 2013]]), "x")</f>
        <v>x</v>
      </c>
      <c r="BC2126" s="3">
        <f xml:space="preserve"> IFERROR(ABS(Table1[[#This Row],[ROA 2015]]-Table1[[#This Row],[ROA 2014]]), "x")</f>
        <v>2.1721088575166629E-2</v>
      </c>
      <c r="BD2126" s="3">
        <f xml:space="preserve"> IFERROR(ABS(Table1[[#This Row],[ROA 2016]]-Table1[[#This Row],[ROA 2015]]), "x")</f>
        <v>2.1464535715970748E-3</v>
      </c>
      <c r="BE2126" s="3">
        <f xml:space="preserve"> IFERROR(ABS(Table1[[#This Row],[ROA 2017]]-Table1[[#This Row],[ROA 2016]]), "x")</f>
        <v>9.3160495847663533E-3</v>
      </c>
      <c r="BF2126" s="3">
        <f xml:space="preserve"> IFERROR(ABS(Table1[[#This Row],[ROA 2018]]-Table1[[#This Row],[ROA 2017]]), "x")</f>
        <v>1.8529861042154802E-2</v>
      </c>
      <c r="BG2126" s="3">
        <f xml:space="preserve"> IFERROR(ABS(Table1[[#This Row],[ROA 2019]]-Table1[[#This Row],[ROA 2018]]), "x")</f>
        <v>1.3262162722362358E-2</v>
      </c>
      <c r="BH2126" s="3">
        <f xml:space="preserve"> IFERROR(ABS(Table1[[#This Row],[ROA 2020]]-Table1[[#This Row],[ROA 2019]]), "x")</f>
        <v>4.0711477566109933E-3</v>
      </c>
      <c r="BI2126" s="3">
        <f xml:space="preserve"> IFERROR(ABS(Table1[[#This Row],[ROA 2021]]-Table1[[#This Row],[ROA 2020]]), "x")</f>
        <v>1.0991794575536465E-2</v>
      </c>
      <c r="BJ2126" s="3">
        <f xml:space="preserve"> IFERROR(AVERAGE(Table1[[#This Row],[ROA 2013-2012]:[ROA 2021-2020]]), "x")</f>
        <v>1.1434079689742097E-2</v>
      </c>
      <c r="BK2126" s="3">
        <f>IFERROR(AVERAGE(Table1[[#This Row],[ROA 2012]:[ROA 2021]]), "x")</f>
        <v>5.507948931340434E-2</v>
      </c>
      <c r="BN2126" s="1">
        <f>SUM(Table1[[#This Row],[B/M Rank]:[ROA Rank]])</f>
        <v>0</v>
      </c>
    </row>
    <row r="2127" spans="1:66" x14ac:dyDescent="0.25">
      <c r="A2127" s="1" t="s">
        <v>4320</v>
      </c>
      <c r="B2127" s="1" t="s">
        <v>2023</v>
      </c>
      <c r="C2127" s="1" t="s">
        <v>2024</v>
      </c>
      <c r="D2127" s="1" t="s">
        <v>133</v>
      </c>
      <c r="E2127" s="1" t="s">
        <v>108</v>
      </c>
      <c r="F2127" s="1">
        <v>2510</v>
      </c>
      <c r="G2127" s="19"/>
      <c r="H2127" s="19"/>
      <c r="I2127" s="19"/>
      <c r="J2127" s="19"/>
      <c r="K2127" s="1"/>
      <c r="L2127" s="19"/>
      <c r="M2127" s="1">
        <v>2014</v>
      </c>
      <c r="O2127" s="1">
        <v>58.7</v>
      </c>
      <c r="P2127" s="1">
        <v>91.5</v>
      </c>
      <c r="Q2127" s="1">
        <v>145.6</v>
      </c>
      <c r="R2127" s="1">
        <v>212.1</v>
      </c>
      <c r="S2127" s="1">
        <v>347.6</v>
      </c>
      <c r="T2127" s="1">
        <v>516.79999999999995</v>
      </c>
      <c r="U2127" s="1">
        <v>593.29999999999995</v>
      </c>
      <c r="V2127" s="1">
        <v>544.79999999999995</v>
      </c>
      <c r="W2127" s="1">
        <v>733.6</v>
      </c>
      <c r="X2127" s="1">
        <v>733.6</v>
      </c>
      <c r="Z2127" s="3">
        <f xml:space="preserve"> IFERROR(AVEDEV(Table1[[#This Row],[GP 2012]:[GP 2021]]) / Table1[[#This Row],[Avg GP]], "x")</f>
        <v>0.5836758460063024</v>
      </c>
      <c r="AA2127" s="2">
        <f xml:space="preserve"> IFERROR(AVERAGE(Table1[[#This Row],[GP 2012]:[GP 2021]]), "x")</f>
        <v>360.4444444444444</v>
      </c>
      <c r="AB2127" s="11">
        <f>Table1[Equity]/Table1[Market Capital]</f>
        <v>0.17047808764940239</v>
      </c>
      <c r="AD2127" s="1" t="s">
        <v>4368</v>
      </c>
      <c r="AE2127" s="1">
        <v>274.8</v>
      </c>
      <c r="AF2127" s="1">
        <v>353</v>
      </c>
      <c r="AG2127" s="1">
        <v>380.9</v>
      </c>
      <c r="AH2127" s="1">
        <v>548.4</v>
      </c>
      <c r="AI2127" s="1">
        <v>725.4</v>
      </c>
      <c r="AJ2127" s="15">
        <v>1090.7</v>
      </c>
      <c r="AK2127" s="15">
        <v>1478.5</v>
      </c>
      <c r="AL2127" s="15">
        <v>1340.6</v>
      </c>
      <c r="AM2127" s="15">
        <v>1340.6</v>
      </c>
      <c r="AN2127" s="1">
        <v>427.9</v>
      </c>
      <c r="AO2127" s="3" t="str">
        <f xml:space="preserve"> IFERROR(Table1[[#This Row],[GP 2012]]/Table1[[#This Row],[Total Assets 2012]], "x")</f>
        <v>x</v>
      </c>
      <c r="AP2127" s="3" t="str">
        <f xml:space="preserve"> IFERROR(Table1[[#This Row],[GP 2013]]/Table1[[#This Row],[Total Assets 2013]], "x")</f>
        <v>x</v>
      </c>
      <c r="AQ2127" s="3">
        <f xml:space="preserve"> IFERROR(Table1[[#This Row],[GP 2014]]/Table1[[#This Row],[Total Assets 2014]], "x")</f>
        <v>0.33296943231441045</v>
      </c>
      <c r="AR2127" s="3">
        <f xml:space="preserve"> IFERROR(Table1[[#This Row],[GP 2015]]/Table1[[#This Row],[Total Assets 2015]], "x")</f>
        <v>0.41246458923512747</v>
      </c>
      <c r="AS2127" s="3">
        <f xml:space="preserve"> IFERROR(Table1[[#This Row],[GP 2016]]/Table1[[#This Row],[Total Assets 2016]], "x")</f>
        <v>0.55683906537148864</v>
      </c>
      <c r="AT2127" s="3">
        <f xml:space="preserve"> IFERROR(Table1[[#This Row],[GP 2017]]/Table1[[#This Row],[Total Assets 2017]], "x")</f>
        <v>0.63384390955506931</v>
      </c>
      <c r="AU2127" s="3">
        <f xml:space="preserve"> IFERROR(Table1[[#This Row],[GP 2018]]/Table1[[#This Row],[Total Assets 2018]], "x")</f>
        <v>0.71243451888613174</v>
      </c>
      <c r="AV2127" s="3">
        <f xml:space="preserve"> IFERROR(Table1[[#This Row],[GP 2019]]/Table1[[#This Row],[Total Assets 2019]], "x")</f>
        <v>0.54396259283029236</v>
      </c>
      <c r="AW2127" s="3">
        <f xml:space="preserve"> IFERROR(Table1[[#This Row],[GP 2020]]/Table1[[#This Row],[Total Assets 2020]], "x")</f>
        <v>0.36848156915793029</v>
      </c>
      <c r="AX2127" s="3">
        <f xml:space="preserve"> IFERROR(Table1[[#This Row],[GP 2021]]/Table1[[#This Row],[Total Assets 2021]], "x")</f>
        <v>0.54721766373265712</v>
      </c>
      <c r="AY2127" s="3">
        <f xml:space="preserve"> IFERROR(Table1[[#This Row],[GP TTM]]/Table1[[#This Row],[Total Assets TTM]], "x")</f>
        <v>0.54721766373265712</v>
      </c>
      <c r="BA2127" s="3" t="str">
        <f xml:space="preserve"> IFERROR(ABS(Table1[[#This Row],[ROA 2013]]-Table1[[#This Row],[ROA 2012]]), "x")</f>
        <v>x</v>
      </c>
      <c r="BB2127" s="3" t="str">
        <f xml:space="preserve"> IFERROR(ABS(Table1[[#This Row],[ROA 2014]]-Table1[[#This Row],[ROA 2013]]), "x")</f>
        <v>x</v>
      </c>
      <c r="BC2127" s="3">
        <f xml:space="preserve"> IFERROR(ABS(Table1[[#This Row],[ROA 2015]]-Table1[[#This Row],[ROA 2014]]), "x")</f>
        <v>7.9495156920717014E-2</v>
      </c>
      <c r="BD2127" s="3">
        <f xml:space="preserve"> IFERROR(ABS(Table1[[#This Row],[ROA 2016]]-Table1[[#This Row],[ROA 2015]]), "x")</f>
        <v>0.14437447613636117</v>
      </c>
      <c r="BE2127" s="3">
        <f xml:space="preserve"> IFERROR(ABS(Table1[[#This Row],[ROA 2017]]-Table1[[#This Row],[ROA 2016]]), "x")</f>
        <v>7.7004844183580667E-2</v>
      </c>
      <c r="BF2127" s="3">
        <f xml:space="preserve"> IFERROR(ABS(Table1[[#This Row],[ROA 2018]]-Table1[[#This Row],[ROA 2017]]), "x")</f>
        <v>7.8590609331062433E-2</v>
      </c>
      <c r="BG2127" s="3">
        <f xml:space="preserve"> IFERROR(ABS(Table1[[#This Row],[ROA 2019]]-Table1[[#This Row],[ROA 2018]]), "x")</f>
        <v>0.16847192605583938</v>
      </c>
      <c r="BH2127" s="3">
        <f xml:space="preserve"> IFERROR(ABS(Table1[[#This Row],[ROA 2020]]-Table1[[#This Row],[ROA 2019]]), "x")</f>
        <v>0.17548102367236207</v>
      </c>
      <c r="BI2127" s="3">
        <f xml:space="preserve"> IFERROR(ABS(Table1[[#This Row],[ROA 2021]]-Table1[[#This Row],[ROA 2020]]), "x")</f>
        <v>0.17873609457472683</v>
      </c>
      <c r="BJ2127" s="3">
        <f xml:space="preserve"> IFERROR(AVERAGE(Table1[[#This Row],[ROA 2013-2012]:[ROA 2021-2020]]), "x")</f>
        <v>0.12887916155352136</v>
      </c>
      <c r="BK2127" s="3">
        <f>IFERROR(AVERAGE(Table1[[#This Row],[ROA 2012]:[ROA 2021]]), "x")</f>
        <v>0.51352666763538846</v>
      </c>
      <c r="BN2127" s="1">
        <f>SUM(Table1[[#This Row],[B/M Rank]:[ROA Rank]])</f>
        <v>0</v>
      </c>
    </row>
    <row r="2128" spans="1:66" x14ac:dyDescent="0.25">
      <c r="A2128" s="1" t="s">
        <v>3788</v>
      </c>
      <c r="B2128" s="1" t="s">
        <v>1509</v>
      </c>
      <c r="C2128" s="1" t="s">
        <v>1499</v>
      </c>
      <c r="D2128" s="1" t="s">
        <v>440</v>
      </c>
      <c r="E2128" s="1" t="s">
        <v>108</v>
      </c>
      <c r="F2128" s="1">
        <v>2520</v>
      </c>
      <c r="G2128" s="19"/>
      <c r="H2128" s="19"/>
      <c r="I2128" s="19"/>
      <c r="J2128" s="19"/>
      <c r="K2128" s="1"/>
      <c r="L2128" s="19"/>
      <c r="M2128" s="1">
        <v>2012</v>
      </c>
      <c r="N2128" s="1">
        <v>163.4</v>
      </c>
      <c r="O2128" s="1">
        <v>212.4</v>
      </c>
      <c r="P2128" s="1">
        <v>341.9</v>
      </c>
      <c r="Q2128" s="1">
        <v>206.4</v>
      </c>
      <c r="R2128" s="1">
        <v>198.4</v>
      </c>
      <c r="S2128" s="1">
        <v>346.5</v>
      </c>
      <c r="T2128" s="1">
        <v>380.5</v>
      </c>
      <c r="U2128" s="1">
        <v>372.1</v>
      </c>
      <c r="V2128" s="1">
        <v>289.89999999999998</v>
      </c>
      <c r="W2128" s="1">
        <v>616</v>
      </c>
      <c r="X2128" s="1">
        <v>695.6</v>
      </c>
      <c r="Z2128" s="3">
        <f xml:space="preserve"> IFERROR(AVEDEV(Table1[[#This Row],[GP 2012]:[GP 2021]]) / Table1[[#This Row],[Avg GP]], "x")</f>
        <v>0.31542765787370108</v>
      </c>
      <c r="AA2128" s="2">
        <f xml:space="preserve"> IFERROR(AVERAGE(Table1[[#This Row],[GP 2012]:[GP 2021]]), "x")</f>
        <v>312.75</v>
      </c>
      <c r="AB2128" s="11">
        <f>Table1[Equity]/Table1[Market Capital]</f>
        <v>0.81158730158730163</v>
      </c>
      <c r="AC2128" s="15">
        <v>1430.3</v>
      </c>
      <c r="AD2128" s="15">
        <v>1586.5</v>
      </c>
      <c r="AE2128" s="15">
        <v>1918.7</v>
      </c>
      <c r="AF2128" s="15">
        <v>2025.4</v>
      </c>
      <c r="AG2128" s="15">
        <v>2710.5</v>
      </c>
      <c r="AH2128" s="15">
        <v>2627.1</v>
      </c>
      <c r="AI2128" s="15">
        <v>2762.9</v>
      </c>
      <c r="AJ2128" s="15">
        <v>2816.7</v>
      </c>
      <c r="AK2128" s="15">
        <v>2902</v>
      </c>
      <c r="AL2128" s="15">
        <v>2960</v>
      </c>
      <c r="AM2128" s="15">
        <v>3006.5</v>
      </c>
      <c r="AN2128" s="15">
        <v>2045.2</v>
      </c>
      <c r="AO2128" s="3">
        <f xml:space="preserve"> IFERROR(Table1[[#This Row],[GP 2012]]/Table1[[#This Row],[Total Assets 2012]], "x")</f>
        <v>0.11424176746137175</v>
      </c>
      <c r="AP2128" s="3">
        <f xml:space="preserve"> IFERROR(Table1[[#This Row],[GP 2013]]/Table1[[#This Row],[Total Assets 2013]], "x")</f>
        <v>0.13387960920264735</v>
      </c>
      <c r="AQ2128" s="3">
        <f xml:space="preserve"> IFERROR(Table1[[#This Row],[GP 2014]]/Table1[[#This Row],[Total Assets 2014]], "x")</f>
        <v>0.17819356856204721</v>
      </c>
      <c r="AR2128" s="3">
        <f xml:space="preserve"> IFERROR(Table1[[#This Row],[GP 2015]]/Table1[[#This Row],[Total Assets 2015]], "x")</f>
        <v>0.10190579638589908</v>
      </c>
      <c r="AS2128" s="3">
        <f xml:space="preserve"> IFERROR(Table1[[#This Row],[GP 2016]]/Table1[[#This Row],[Total Assets 2016]], "x")</f>
        <v>7.3196827153661687E-2</v>
      </c>
      <c r="AT2128" s="3">
        <f xml:space="preserve"> IFERROR(Table1[[#This Row],[GP 2017]]/Table1[[#This Row],[Total Assets 2017]], "x")</f>
        <v>0.13189448441247004</v>
      </c>
      <c r="AU2128" s="3">
        <f xml:space="preserve"> IFERROR(Table1[[#This Row],[GP 2018]]/Table1[[#This Row],[Total Assets 2018]], "x")</f>
        <v>0.13771761554887979</v>
      </c>
      <c r="AV2128" s="3">
        <f xml:space="preserve"> IFERROR(Table1[[#This Row],[GP 2019]]/Table1[[#This Row],[Total Assets 2019]], "x")</f>
        <v>0.13210494550360352</v>
      </c>
      <c r="AW2128" s="3">
        <f xml:space="preserve"> IFERROR(Table1[[#This Row],[GP 2020]]/Table1[[#This Row],[Total Assets 2020]], "x")</f>
        <v>9.9896623018607855E-2</v>
      </c>
      <c r="AX2128" s="3">
        <f xml:space="preserve"> IFERROR(Table1[[#This Row],[GP 2021]]/Table1[[#This Row],[Total Assets 2021]], "x")</f>
        <v>0.20810810810810812</v>
      </c>
      <c r="AY2128" s="3">
        <f xml:space="preserve"> IFERROR(Table1[[#This Row],[GP TTM]]/Table1[[#This Row],[Total Assets TTM]], "x")</f>
        <v>0.2313653750207883</v>
      </c>
      <c r="BA2128" s="3">
        <f xml:space="preserve"> IFERROR(ABS(Table1[[#This Row],[ROA 2013]]-Table1[[#This Row],[ROA 2012]]), "x")</f>
        <v>1.96378417412756E-2</v>
      </c>
      <c r="BB2128" s="3">
        <f xml:space="preserve"> IFERROR(ABS(Table1[[#This Row],[ROA 2014]]-Table1[[#This Row],[ROA 2013]]), "x")</f>
        <v>4.4313959359399857E-2</v>
      </c>
      <c r="BC2128" s="3">
        <f xml:space="preserve"> IFERROR(ABS(Table1[[#This Row],[ROA 2015]]-Table1[[#This Row],[ROA 2014]]), "x")</f>
        <v>7.6287772176148128E-2</v>
      </c>
      <c r="BD2128" s="3">
        <f xml:space="preserve"> IFERROR(ABS(Table1[[#This Row],[ROA 2016]]-Table1[[#This Row],[ROA 2015]]), "x")</f>
        <v>2.8708969232237397E-2</v>
      </c>
      <c r="BE2128" s="3">
        <f xml:space="preserve"> IFERROR(ABS(Table1[[#This Row],[ROA 2017]]-Table1[[#This Row],[ROA 2016]]), "x")</f>
        <v>5.869765725880835E-2</v>
      </c>
      <c r="BF2128" s="3">
        <f xml:space="preserve"> IFERROR(ABS(Table1[[#This Row],[ROA 2018]]-Table1[[#This Row],[ROA 2017]]), "x")</f>
        <v>5.8231311364097538E-3</v>
      </c>
      <c r="BG2128" s="3">
        <f xml:space="preserve"> IFERROR(ABS(Table1[[#This Row],[ROA 2019]]-Table1[[#This Row],[ROA 2018]]), "x")</f>
        <v>5.612670045276269E-3</v>
      </c>
      <c r="BH2128" s="3">
        <f xml:space="preserve"> IFERROR(ABS(Table1[[#This Row],[ROA 2020]]-Table1[[#This Row],[ROA 2019]]), "x")</f>
        <v>3.2208322484995666E-2</v>
      </c>
      <c r="BI2128" s="3">
        <f xml:space="preserve"> IFERROR(ABS(Table1[[#This Row],[ROA 2021]]-Table1[[#This Row],[ROA 2020]]), "x")</f>
        <v>0.10821148508950026</v>
      </c>
      <c r="BJ2128" s="3">
        <f xml:space="preserve"> IFERROR(AVERAGE(Table1[[#This Row],[ROA 2013-2012]:[ROA 2021-2020]]), "x")</f>
        <v>4.2166867613783472E-2</v>
      </c>
      <c r="BK2128" s="3">
        <f>IFERROR(AVERAGE(Table1[[#This Row],[ROA 2012]:[ROA 2021]]), "x")</f>
        <v>0.13111393453572964</v>
      </c>
      <c r="BN2128" s="1">
        <f>SUM(Table1[[#This Row],[B/M Rank]:[ROA Rank]])</f>
        <v>0</v>
      </c>
    </row>
    <row r="2129" spans="1:66" x14ac:dyDescent="0.25">
      <c r="A2129" s="1" t="s">
        <v>3778</v>
      </c>
      <c r="B2129" s="1" t="s">
        <v>1498</v>
      </c>
      <c r="C2129" s="1" t="s">
        <v>1499</v>
      </c>
      <c r="D2129" s="1" t="s">
        <v>440</v>
      </c>
      <c r="E2129" s="1" t="s">
        <v>108</v>
      </c>
      <c r="F2129" s="1">
        <v>2570</v>
      </c>
      <c r="G2129" s="19"/>
      <c r="H2129" s="19"/>
      <c r="I2129" s="19"/>
      <c r="J2129" s="19"/>
      <c r="K2129" s="1"/>
      <c r="L2129" s="19"/>
      <c r="M2129" s="1">
        <v>2012</v>
      </c>
      <c r="N2129" s="1">
        <v>114.3</v>
      </c>
      <c r="O2129" s="1">
        <v>111.6</v>
      </c>
      <c r="P2129" s="1">
        <v>151.19999999999999</v>
      </c>
      <c r="Q2129" s="1">
        <v>109.1</v>
      </c>
      <c r="R2129" s="1">
        <v>139.5</v>
      </c>
      <c r="S2129" s="1">
        <v>225.2</v>
      </c>
      <c r="T2129" s="1">
        <v>350.9</v>
      </c>
      <c r="U2129" s="1">
        <v>298.8</v>
      </c>
      <c r="V2129" s="1">
        <v>144</v>
      </c>
      <c r="W2129" s="1">
        <v>516</v>
      </c>
      <c r="X2129" s="1">
        <v>697.9</v>
      </c>
      <c r="Z2129" s="3">
        <f xml:space="preserve"> IFERROR(AVEDEV(Table1[[#This Row],[GP 2012]:[GP 2021]]) / Table1[[#This Row],[Avg GP]], "x")</f>
        <v>0.48751272794594103</v>
      </c>
      <c r="AA2129" s="2">
        <f xml:space="preserve"> IFERROR(AVERAGE(Table1[[#This Row],[GP 2012]:[GP 2021]]), "x")</f>
        <v>216.05999999999995</v>
      </c>
      <c r="AB2129" s="11">
        <f>Table1[Equity]/Table1[Market Capital]</f>
        <v>0.58988326848249029</v>
      </c>
      <c r="AC2129" s="1">
        <v>878.2</v>
      </c>
      <c r="AD2129" s="1">
        <v>905.7</v>
      </c>
      <c r="AE2129" s="15">
        <v>1024.0999999999999</v>
      </c>
      <c r="AF2129" s="1">
        <v>981.6</v>
      </c>
      <c r="AG2129" s="1">
        <v>961.2</v>
      </c>
      <c r="AH2129" s="15">
        <v>1186.4000000000001</v>
      </c>
      <c r="AI2129" s="15">
        <v>2180.9</v>
      </c>
      <c r="AJ2129" s="15">
        <v>2331.4</v>
      </c>
      <c r="AK2129" s="15">
        <v>2157.8000000000002</v>
      </c>
      <c r="AL2129" s="15">
        <v>2392</v>
      </c>
      <c r="AM2129" s="15">
        <v>2505.4</v>
      </c>
      <c r="AN2129" s="15">
        <v>1516</v>
      </c>
      <c r="AO2129" s="3">
        <f xml:space="preserve"> IFERROR(Table1[[#This Row],[GP 2012]]/Table1[[#This Row],[Total Assets 2012]], "x")</f>
        <v>0.13015258483261216</v>
      </c>
      <c r="AP2129" s="3">
        <f xml:space="preserve"> IFERROR(Table1[[#This Row],[GP 2013]]/Table1[[#This Row],[Total Assets 2013]], "x")</f>
        <v>0.12321960914210002</v>
      </c>
      <c r="AQ2129" s="3">
        <f xml:space="preserve"> IFERROR(Table1[[#This Row],[GP 2014]]/Table1[[#This Row],[Total Assets 2014]], "x")</f>
        <v>0.14764183185235816</v>
      </c>
      <c r="AR2129" s="3">
        <f xml:space="preserve"> IFERROR(Table1[[#This Row],[GP 2015]]/Table1[[#This Row],[Total Assets 2015]], "x")</f>
        <v>0.11114506927465362</v>
      </c>
      <c r="AS2129" s="3">
        <f xml:space="preserve"> IFERROR(Table1[[#This Row],[GP 2016]]/Table1[[#This Row],[Total Assets 2016]], "x")</f>
        <v>0.14513108614232209</v>
      </c>
      <c r="AT2129" s="3">
        <f xml:space="preserve"> IFERROR(Table1[[#This Row],[GP 2017]]/Table1[[#This Row],[Total Assets 2017]], "x")</f>
        <v>0.18981793661496962</v>
      </c>
      <c r="AU2129" s="3">
        <f xml:space="preserve"> IFERROR(Table1[[#This Row],[GP 2018]]/Table1[[#This Row],[Total Assets 2018]], "x")</f>
        <v>0.16089687743592093</v>
      </c>
      <c r="AV2129" s="3">
        <f xml:space="preserve"> IFERROR(Table1[[#This Row],[GP 2019]]/Table1[[#This Row],[Total Assets 2019]], "x")</f>
        <v>0.12816333533499186</v>
      </c>
      <c r="AW2129" s="3">
        <f xml:space="preserve"> IFERROR(Table1[[#This Row],[GP 2020]]/Table1[[#This Row],[Total Assets 2020]], "x")</f>
        <v>6.6734637130410598E-2</v>
      </c>
      <c r="AX2129" s="3">
        <f xml:space="preserve"> IFERROR(Table1[[#This Row],[GP 2021]]/Table1[[#This Row],[Total Assets 2021]], "x")</f>
        <v>0.2157190635451505</v>
      </c>
      <c r="AY2129" s="3">
        <f xml:space="preserve"> IFERROR(Table1[[#This Row],[GP TTM]]/Table1[[#This Row],[Total Assets TTM]], "x")</f>
        <v>0.27855831404166997</v>
      </c>
      <c r="BA2129" s="3">
        <f xml:space="preserve"> IFERROR(ABS(Table1[[#This Row],[ROA 2013]]-Table1[[#This Row],[ROA 2012]]), "x")</f>
        <v>6.9329756905121415E-3</v>
      </c>
      <c r="BB2129" s="3">
        <f xml:space="preserve"> IFERROR(ABS(Table1[[#This Row],[ROA 2014]]-Table1[[#This Row],[ROA 2013]]), "x")</f>
        <v>2.4422222710258137E-2</v>
      </c>
      <c r="BC2129" s="3">
        <f xml:space="preserve"> IFERROR(ABS(Table1[[#This Row],[ROA 2015]]-Table1[[#This Row],[ROA 2014]]), "x")</f>
        <v>3.6496762577704539E-2</v>
      </c>
      <c r="BD2129" s="3">
        <f xml:space="preserve"> IFERROR(ABS(Table1[[#This Row],[ROA 2016]]-Table1[[#This Row],[ROA 2015]]), "x")</f>
        <v>3.3986016867668473E-2</v>
      </c>
      <c r="BE2129" s="3">
        <f xml:space="preserve"> IFERROR(ABS(Table1[[#This Row],[ROA 2017]]-Table1[[#This Row],[ROA 2016]]), "x")</f>
        <v>4.4686850472647532E-2</v>
      </c>
      <c r="BF2129" s="3">
        <f xml:space="preserve"> IFERROR(ABS(Table1[[#This Row],[ROA 2018]]-Table1[[#This Row],[ROA 2017]]), "x")</f>
        <v>2.8921059179048692E-2</v>
      </c>
      <c r="BG2129" s="3">
        <f xml:space="preserve"> IFERROR(ABS(Table1[[#This Row],[ROA 2019]]-Table1[[#This Row],[ROA 2018]]), "x")</f>
        <v>3.2733542100929075E-2</v>
      </c>
      <c r="BH2129" s="3">
        <f xml:space="preserve"> IFERROR(ABS(Table1[[#This Row],[ROA 2020]]-Table1[[#This Row],[ROA 2019]]), "x")</f>
        <v>6.1428698204581259E-2</v>
      </c>
      <c r="BI2129" s="3">
        <f xml:space="preserve"> IFERROR(ABS(Table1[[#This Row],[ROA 2021]]-Table1[[#This Row],[ROA 2020]]), "x")</f>
        <v>0.14898442641473991</v>
      </c>
      <c r="BJ2129" s="3">
        <f xml:space="preserve"> IFERROR(AVERAGE(Table1[[#This Row],[ROA 2013-2012]:[ROA 2021-2020]]), "x")</f>
        <v>4.6510283802009972E-2</v>
      </c>
      <c r="BK2129" s="3">
        <f>IFERROR(AVERAGE(Table1[[#This Row],[ROA 2012]:[ROA 2021]]), "x")</f>
        <v>0.14186220313054893</v>
      </c>
      <c r="BN2129" s="1">
        <f>SUM(Table1[[#This Row],[B/M Rank]:[ROA Rank]])</f>
        <v>0</v>
      </c>
    </row>
    <row r="2130" spans="1:66" x14ac:dyDescent="0.25">
      <c r="A2130" s="1" t="s">
        <v>3999</v>
      </c>
      <c r="B2130" s="1" t="s">
        <v>1711</v>
      </c>
      <c r="C2130" s="1" t="s">
        <v>12</v>
      </c>
      <c r="D2130" s="1" t="s">
        <v>11</v>
      </c>
      <c r="E2130" s="1" t="s">
        <v>108</v>
      </c>
      <c r="F2130" s="1">
        <v>2610</v>
      </c>
      <c r="G2130" s="19"/>
      <c r="H2130" s="19"/>
      <c r="I2130" s="19"/>
      <c r="J2130" s="19"/>
      <c r="K2130" s="1"/>
      <c r="L2130" s="19"/>
      <c r="M2130" s="1">
        <v>2016</v>
      </c>
      <c r="R2130" s="1">
        <v>2.8</v>
      </c>
      <c r="S2130" s="1">
        <v>8.4</v>
      </c>
      <c r="T2130" s="1">
        <v>38.700000000000003</v>
      </c>
      <c r="U2130" s="1">
        <v>139</v>
      </c>
      <c r="V2130" s="1">
        <v>387</v>
      </c>
      <c r="W2130" s="1">
        <v>622.1</v>
      </c>
      <c r="X2130" s="1">
        <v>630.1</v>
      </c>
      <c r="Z2130" s="3">
        <f xml:space="preserve"> IFERROR(AVEDEV(Table1[[#This Row],[GP 2012]:[GP 2021]]) / Table1[[#This Row],[Avg GP]], "x")</f>
        <v>1.0179744017807457</v>
      </c>
      <c r="AA2130" s="2">
        <f xml:space="preserve"> IFERROR(AVERAGE(Table1[[#This Row],[GP 2012]:[GP 2021]]), "x")</f>
        <v>199.66666666666666</v>
      </c>
      <c r="AB2130" s="11">
        <f>Table1[Equity]/Table1[Market Capital]</f>
        <v>0.79272030651340997</v>
      </c>
      <c r="AG2130" s="1">
        <v>47.6</v>
      </c>
      <c r="AH2130" s="1">
        <v>109.6</v>
      </c>
      <c r="AI2130" s="1">
        <v>571</v>
      </c>
      <c r="AJ2130" s="15">
        <v>1516</v>
      </c>
      <c r="AK2130" s="15">
        <v>1728.6</v>
      </c>
      <c r="AL2130" s="15">
        <v>3017</v>
      </c>
      <c r="AM2130" s="15">
        <v>2996.9</v>
      </c>
      <c r="AN2130" s="15">
        <v>2069</v>
      </c>
      <c r="AO2130" s="3" t="str">
        <f xml:space="preserve"> IFERROR(Table1[[#This Row],[GP 2012]]/Table1[[#This Row],[Total Assets 2012]], "x")</f>
        <v>x</v>
      </c>
      <c r="AP2130" s="3" t="str">
        <f xml:space="preserve"> IFERROR(Table1[[#This Row],[GP 2013]]/Table1[[#This Row],[Total Assets 2013]], "x")</f>
        <v>x</v>
      </c>
      <c r="AQ2130" s="3" t="str">
        <f xml:space="preserve"> IFERROR(Table1[[#This Row],[GP 2014]]/Table1[[#This Row],[Total Assets 2014]], "x")</f>
        <v>x</v>
      </c>
      <c r="AR2130" s="3" t="str">
        <f xml:space="preserve"> IFERROR(Table1[[#This Row],[GP 2015]]/Table1[[#This Row],[Total Assets 2015]], "x")</f>
        <v>x</v>
      </c>
      <c r="AS2130" s="3">
        <f xml:space="preserve"> IFERROR(Table1[[#This Row],[GP 2016]]/Table1[[#This Row],[Total Assets 2016]], "x")</f>
        <v>5.8823529411764698E-2</v>
      </c>
      <c r="AT2130" s="3">
        <f xml:space="preserve"> IFERROR(Table1[[#This Row],[GP 2017]]/Table1[[#This Row],[Total Assets 2017]], "x")</f>
        <v>7.6642335766423361E-2</v>
      </c>
      <c r="AU2130" s="3">
        <f xml:space="preserve"> IFERROR(Table1[[#This Row],[GP 2018]]/Table1[[#This Row],[Total Assets 2018]], "x")</f>
        <v>6.7775831873905429E-2</v>
      </c>
      <c r="AV2130" s="3">
        <f xml:space="preserve"> IFERROR(Table1[[#This Row],[GP 2019]]/Table1[[#This Row],[Total Assets 2019]], "x")</f>
        <v>9.1688654353562007E-2</v>
      </c>
      <c r="AW2130" s="3">
        <f xml:space="preserve"> IFERROR(Table1[[#This Row],[GP 2020]]/Table1[[#This Row],[Total Assets 2020]], "x")</f>
        <v>0.22388059701492538</v>
      </c>
      <c r="AX2130" s="3">
        <f xml:space="preserve"> IFERROR(Table1[[#This Row],[GP 2021]]/Table1[[#This Row],[Total Assets 2021]], "x")</f>
        <v>0.20619821014252571</v>
      </c>
      <c r="AY2130" s="3">
        <f xml:space="preserve"> IFERROR(Table1[[#This Row],[GP TTM]]/Table1[[#This Row],[Total Assets TTM]], "x")</f>
        <v>0.21025059227868798</v>
      </c>
      <c r="BA2130" s="3" t="str">
        <f xml:space="preserve"> IFERROR(ABS(Table1[[#This Row],[ROA 2013]]-Table1[[#This Row],[ROA 2012]]), "x")</f>
        <v>x</v>
      </c>
      <c r="BB2130" s="3" t="str">
        <f xml:space="preserve"> IFERROR(ABS(Table1[[#This Row],[ROA 2014]]-Table1[[#This Row],[ROA 2013]]), "x")</f>
        <v>x</v>
      </c>
      <c r="BC2130" s="3" t="str">
        <f xml:space="preserve"> IFERROR(ABS(Table1[[#This Row],[ROA 2015]]-Table1[[#This Row],[ROA 2014]]), "x")</f>
        <v>x</v>
      </c>
      <c r="BD2130" s="3" t="str">
        <f xml:space="preserve"> IFERROR(ABS(Table1[[#This Row],[ROA 2016]]-Table1[[#This Row],[ROA 2015]]), "x")</f>
        <v>x</v>
      </c>
      <c r="BE2130" s="3">
        <f xml:space="preserve"> IFERROR(ABS(Table1[[#This Row],[ROA 2017]]-Table1[[#This Row],[ROA 2016]]), "x")</f>
        <v>1.7818806354658663E-2</v>
      </c>
      <c r="BF2130" s="3">
        <f xml:space="preserve"> IFERROR(ABS(Table1[[#This Row],[ROA 2018]]-Table1[[#This Row],[ROA 2017]]), "x")</f>
        <v>8.8665038925179324E-3</v>
      </c>
      <c r="BG2130" s="3">
        <f xml:space="preserve"> IFERROR(ABS(Table1[[#This Row],[ROA 2019]]-Table1[[#This Row],[ROA 2018]]), "x")</f>
        <v>2.3912822479656579E-2</v>
      </c>
      <c r="BH2130" s="3">
        <f xml:space="preserve"> IFERROR(ABS(Table1[[#This Row],[ROA 2020]]-Table1[[#This Row],[ROA 2019]]), "x")</f>
        <v>0.13219194266136336</v>
      </c>
      <c r="BI2130" s="3">
        <f xml:space="preserve"> IFERROR(ABS(Table1[[#This Row],[ROA 2021]]-Table1[[#This Row],[ROA 2020]]), "x")</f>
        <v>1.7682386872399675E-2</v>
      </c>
      <c r="BJ2130" s="3">
        <f xml:space="preserve"> IFERROR(AVERAGE(Table1[[#This Row],[ROA 2013-2012]:[ROA 2021-2020]]), "x")</f>
        <v>4.009449245211924E-2</v>
      </c>
      <c r="BK2130" s="3">
        <f>IFERROR(AVERAGE(Table1[[#This Row],[ROA 2012]:[ROA 2021]]), "x")</f>
        <v>0.12083485976051776</v>
      </c>
      <c r="BN2130" s="1">
        <f>SUM(Table1[[#This Row],[B/M Rank]:[ROA Rank]])</f>
        <v>0</v>
      </c>
    </row>
    <row r="2131" spans="1:66" x14ac:dyDescent="0.25">
      <c r="A2131" s="1" t="s">
        <v>2774</v>
      </c>
      <c r="B2131" s="1" t="s">
        <v>4421</v>
      </c>
      <c r="C2131" s="1" t="s">
        <v>4417</v>
      </c>
      <c r="D2131" s="1" t="s">
        <v>268</v>
      </c>
      <c r="E2131" s="1" t="s">
        <v>108</v>
      </c>
      <c r="F2131" s="1">
        <v>2620</v>
      </c>
      <c r="G2131" s="19"/>
      <c r="H2131" s="19"/>
      <c r="I2131" s="19"/>
      <c r="J2131" s="19"/>
      <c r="K2131" s="1"/>
      <c r="L2131" s="19"/>
      <c r="M2131" s="1">
        <v>2012</v>
      </c>
      <c r="N2131" s="1">
        <v>166.9</v>
      </c>
      <c r="O2131" s="1">
        <v>144.1</v>
      </c>
      <c r="P2131" s="1">
        <v>105</v>
      </c>
      <c r="Q2131" s="1">
        <v>116.2</v>
      </c>
      <c r="R2131" s="1">
        <v>172.9</v>
      </c>
      <c r="S2131" s="1">
        <v>116.9</v>
      </c>
      <c r="T2131" s="1">
        <v>108.7</v>
      </c>
      <c r="U2131" s="1">
        <v>165.5</v>
      </c>
      <c r="V2131" s="1">
        <v>184.5</v>
      </c>
      <c r="W2131" s="1">
        <v>260.5</v>
      </c>
      <c r="X2131" s="1">
        <v>261.10000000000002</v>
      </c>
      <c r="Z2131" s="3">
        <f xml:space="preserve"> IFERROR(AVEDEV(Table1[[#This Row],[GP 2012]:[GP 2021]]) / Table1[[#This Row],[Avg GP]], "x")</f>
        <v>0.2331949130547625</v>
      </c>
      <c r="AA2131" s="2">
        <f xml:space="preserve"> IFERROR(AVERAGE(Table1[[#This Row],[GP 2012]:[GP 2021]]), "x")</f>
        <v>154.12</v>
      </c>
      <c r="AB2131" s="11">
        <f>Table1[Equity]/Table1[Market Capital]</f>
        <v>0.68618320610687022</v>
      </c>
      <c r="AC2131" s="1">
        <v>810.4</v>
      </c>
      <c r="AD2131" s="1">
        <v>908.3</v>
      </c>
      <c r="AE2131" s="1">
        <v>893.3</v>
      </c>
      <c r="AF2131" s="15">
        <v>1095.7</v>
      </c>
      <c r="AG2131" s="15">
        <v>1151</v>
      </c>
      <c r="AH2131" s="1">
        <v>982.4</v>
      </c>
      <c r="AI2131" s="15">
        <v>1264.0999999999999</v>
      </c>
      <c r="AJ2131" s="15">
        <v>1315.3</v>
      </c>
      <c r="AK2131" s="15">
        <v>1574.6</v>
      </c>
      <c r="AL2131" s="15">
        <v>2687.1</v>
      </c>
      <c r="AM2131" s="15">
        <v>2667.2</v>
      </c>
      <c r="AN2131" s="15">
        <v>1797.8</v>
      </c>
      <c r="AO2131" s="3">
        <f xml:space="preserve"> IFERROR(Table1[[#This Row],[GP 2012]]/Table1[[#This Row],[Total Assets 2012]], "x")</f>
        <v>0.20594768015794671</v>
      </c>
      <c r="AP2131" s="3">
        <f xml:space="preserve"> IFERROR(Table1[[#This Row],[GP 2013]]/Table1[[#This Row],[Total Assets 2013]], "x")</f>
        <v>0.15864802378068921</v>
      </c>
      <c r="AQ2131" s="3">
        <f xml:space="preserve"> IFERROR(Table1[[#This Row],[GP 2014]]/Table1[[#This Row],[Total Assets 2014]], "x")</f>
        <v>0.1175416993171387</v>
      </c>
      <c r="AR2131" s="3">
        <f xml:space="preserve"> IFERROR(Table1[[#This Row],[GP 2015]]/Table1[[#This Row],[Total Assets 2015]], "x")</f>
        <v>0.10605092634845305</v>
      </c>
      <c r="AS2131" s="3">
        <f xml:space="preserve"> IFERROR(Table1[[#This Row],[GP 2016]]/Table1[[#This Row],[Total Assets 2016]], "x")</f>
        <v>0.15021720243266726</v>
      </c>
      <c r="AT2131" s="3">
        <f xml:space="preserve"> IFERROR(Table1[[#This Row],[GP 2017]]/Table1[[#This Row],[Total Assets 2017]], "x")</f>
        <v>0.11899429967426711</v>
      </c>
      <c r="AU2131" s="3">
        <f xml:space="preserve"> IFERROR(Table1[[#This Row],[GP 2018]]/Table1[[#This Row],[Total Assets 2018]], "x")</f>
        <v>8.5990032434142882E-2</v>
      </c>
      <c r="AV2131" s="3">
        <f xml:space="preserve"> IFERROR(Table1[[#This Row],[GP 2019]]/Table1[[#This Row],[Total Assets 2019]], "x")</f>
        <v>0.12582680757241693</v>
      </c>
      <c r="AW2131" s="3">
        <f xml:space="preserve"> IFERROR(Table1[[#This Row],[GP 2020]]/Table1[[#This Row],[Total Assets 2020]], "x")</f>
        <v>0.1171726152673695</v>
      </c>
      <c r="AX2131" s="3">
        <f xml:space="preserve"> IFERROR(Table1[[#This Row],[GP 2021]]/Table1[[#This Row],[Total Assets 2021]], "x")</f>
        <v>9.6944661531018578E-2</v>
      </c>
      <c r="AY2131" s="3">
        <f xml:space="preserve"> IFERROR(Table1[[#This Row],[GP TTM]]/Table1[[#This Row],[Total Assets TTM]], "x")</f>
        <v>9.7892921415716871E-2</v>
      </c>
      <c r="BA2131" s="3">
        <f xml:space="preserve"> IFERROR(ABS(Table1[[#This Row],[ROA 2013]]-Table1[[#This Row],[ROA 2012]]), "x")</f>
        <v>4.7299656377257498E-2</v>
      </c>
      <c r="BB2131" s="3">
        <f xml:space="preserve"> IFERROR(ABS(Table1[[#This Row],[ROA 2014]]-Table1[[#This Row],[ROA 2013]]), "x")</f>
        <v>4.1106324463550503E-2</v>
      </c>
      <c r="BC2131" s="3">
        <f xml:space="preserve"> IFERROR(ABS(Table1[[#This Row],[ROA 2015]]-Table1[[#This Row],[ROA 2014]]), "x")</f>
        <v>1.1490772968685656E-2</v>
      </c>
      <c r="BD2131" s="3">
        <f xml:space="preserve"> IFERROR(ABS(Table1[[#This Row],[ROA 2016]]-Table1[[#This Row],[ROA 2015]]), "x")</f>
        <v>4.4166276084214209E-2</v>
      </c>
      <c r="BE2131" s="3">
        <f xml:space="preserve"> IFERROR(ABS(Table1[[#This Row],[ROA 2017]]-Table1[[#This Row],[ROA 2016]]), "x")</f>
        <v>3.1222902758400145E-2</v>
      </c>
      <c r="BF2131" s="3">
        <f xml:space="preserve"> IFERROR(ABS(Table1[[#This Row],[ROA 2018]]-Table1[[#This Row],[ROA 2017]]), "x")</f>
        <v>3.300426724012423E-2</v>
      </c>
      <c r="BG2131" s="3">
        <f xml:space="preserve"> IFERROR(ABS(Table1[[#This Row],[ROA 2019]]-Table1[[#This Row],[ROA 2018]]), "x")</f>
        <v>3.983677513827405E-2</v>
      </c>
      <c r="BH2131" s="3">
        <f xml:space="preserve"> IFERROR(ABS(Table1[[#This Row],[ROA 2020]]-Table1[[#This Row],[ROA 2019]]), "x")</f>
        <v>8.6541923050474368E-3</v>
      </c>
      <c r="BI2131" s="3">
        <f xml:space="preserve"> IFERROR(ABS(Table1[[#This Row],[ROA 2021]]-Table1[[#This Row],[ROA 2020]]), "x")</f>
        <v>2.0227953736350918E-2</v>
      </c>
      <c r="BJ2131" s="3">
        <f xml:space="preserve"> IFERROR(AVERAGE(Table1[[#This Row],[ROA 2013-2012]:[ROA 2021-2020]]), "x")</f>
        <v>3.0778791230211631E-2</v>
      </c>
      <c r="BK2131" s="3">
        <f>IFERROR(AVERAGE(Table1[[#This Row],[ROA 2012]:[ROA 2021]]), "x")</f>
        <v>0.12833339485161099</v>
      </c>
      <c r="BN2131" s="1">
        <f>SUM(Table1[[#This Row],[B/M Rank]:[ROA Rank]])</f>
        <v>0</v>
      </c>
    </row>
    <row r="2132" spans="1:66" x14ac:dyDescent="0.25">
      <c r="A2132" s="1" t="s">
        <v>3807</v>
      </c>
      <c r="B2132" s="1" t="s">
        <v>1528</v>
      </c>
      <c r="C2132" s="1" t="s">
        <v>1499</v>
      </c>
      <c r="D2132" s="1" t="s">
        <v>440</v>
      </c>
      <c r="E2132" s="1" t="s">
        <v>108</v>
      </c>
      <c r="F2132" s="1">
        <v>2620</v>
      </c>
      <c r="G2132" s="19"/>
      <c r="H2132" s="19"/>
      <c r="I2132" s="19"/>
      <c r="J2132" s="19"/>
      <c r="K2132" s="1"/>
      <c r="L2132" s="19"/>
      <c r="M2132" s="1">
        <v>2012</v>
      </c>
      <c r="N2132" s="1">
        <v>321.7</v>
      </c>
      <c r="O2132" s="1">
        <v>380</v>
      </c>
      <c r="P2132" s="1">
        <v>449.7</v>
      </c>
      <c r="Q2132" s="1">
        <v>305</v>
      </c>
      <c r="R2132" s="1">
        <v>271.10000000000002</v>
      </c>
      <c r="S2132" s="1">
        <v>483.5</v>
      </c>
      <c r="T2132" s="1">
        <v>919.2</v>
      </c>
      <c r="U2132" s="1">
        <v>941.1</v>
      </c>
      <c r="V2132" s="1">
        <v>454.5</v>
      </c>
      <c r="W2132" s="1">
        <v>921.3</v>
      </c>
      <c r="X2132" s="15">
        <v>1062.5999999999999</v>
      </c>
      <c r="Z2132" s="3">
        <f xml:space="preserve"> IFERROR(AVEDEV(Table1[[#This Row],[GP 2012]:[GP 2021]]) / Table1[[#This Row],[Avg GP]], "x")</f>
        <v>0.42131409373795231</v>
      </c>
      <c r="AA2132" s="2">
        <f xml:space="preserve"> IFERROR(AVERAGE(Table1[[#This Row],[GP 2012]:[GP 2021]]), "x")</f>
        <v>544.70999999999992</v>
      </c>
      <c r="AB2132" s="11">
        <f>Table1[Equity]/Table1[Market Capital]</f>
        <v>0.6876717557251909</v>
      </c>
      <c r="AC2132" s="1">
        <v>818.5</v>
      </c>
      <c r="AD2132" s="1">
        <v>908.1</v>
      </c>
      <c r="AE2132" s="15">
        <v>1197.9000000000001</v>
      </c>
      <c r="AF2132" s="15">
        <v>1329.2</v>
      </c>
      <c r="AG2132" s="15">
        <v>1233.5999999999999</v>
      </c>
      <c r="AH2132" s="15">
        <v>1410.5</v>
      </c>
      <c r="AI2132" s="15">
        <v>2241.5</v>
      </c>
      <c r="AJ2132" s="15">
        <v>2187.4</v>
      </c>
      <c r="AK2132" s="15">
        <v>1960.9</v>
      </c>
      <c r="AL2132" s="15">
        <v>2256.1999999999998</v>
      </c>
      <c r="AM2132" s="15">
        <v>2405.1999999999998</v>
      </c>
      <c r="AN2132" s="15">
        <v>1801.7</v>
      </c>
      <c r="AO2132" s="3">
        <f xml:space="preserve"> IFERROR(Table1[[#This Row],[GP 2012]]/Table1[[#This Row],[Total Assets 2012]], "x")</f>
        <v>0.3930360415394013</v>
      </c>
      <c r="AP2132" s="3">
        <f xml:space="preserve"> IFERROR(Table1[[#This Row],[GP 2013]]/Table1[[#This Row],[Total Assets 2013]], "x")</f>
        <v>0.4184561171677128</v>
      </c>
      <c r="AQ2132" s="3">
        <f xml:space="preserve"> IFERROR(Table1[[#This Row],[GP 2014]]/Table1[[#This Row],[Total Assets 2014]], "x")</f>
        <v>0.37540696218382164</v>
      </c>
      <c r="AR2132" s="3">
        <f xml:space="preserve"> IFERROR(Table1[[#This Row],[GP 2015]]/Table1[[#This Row],[Total Assets 2015]], "x")</f>
        <v>0.22946133012338249</v>
      </c>
      <c r="AS2132" s="3">
        <f xml:space="preserve"> IFERROR(Table1[[#This Row],[GP 2016]]/Table1[[#This Row],[Total Assets 2016]], "x")</f>
        <v>0.21976329442282752</v>
      </c>
      <c r="AT2132" s="3">
        <f xml:space="preserve"> IFERROR(Table1[[#This Row],[GP 2017]]/Table1[[#This Row],[Total Assets 2017]], "x")</f>
        <v>0.34278624601205249</v>
      </c>
      <c r="AU2132" s="3">
        <f xml:space="preserve"> IFERROR(Table1[[#This Row],[GP 2018]]/Table1[[#This Row],[Total Assets 2018]], "x")</f>
        <v>0.41008253401739908</v>
      </c>
      <c r="AV2132" s="3">
        <f xml:space="preserve"> IFERROR(Table1[[#This Row],[GP 2019]]/Table1[[#This Row],[Total Assets 2019]], "x")</f>
        <v>0.43023681082563775</v>
      </c>
      <c r="AW2132" s="3">
        <f xml:space="preserve"> IFERROR(Table1[[#This Row],[GP 2020]]/Table1[[#This Row],[Total Assets 2020]], "x")</f>
        <v>0.23178132490183079</v>
      </c>
      <c r="AX2132" s="3">
        <f xml:space="preserve"> IFERROR(Table1[[#This Row],[GP 2021]]/Table1[[#This Row],[Total Assets 2021]], "x")</f>
        <v>0.40834145909050618</v>
      </c>
      <c r="AY2132" s="3">
        <f xml:space="preserve"> IFERROR(Table1[[#This Row],[GP TTM]]/Table1[[#This Row],[Total Assets TTM]], "x")</f>
        <v>0.44179278230500579</v>
      </c>
      <c r="BA2132" s="3">
        <f xml:space="preserve"> IFERROR(ABS(Table1[[#This Row],[ROA 2013]]-Table1[[#This Row],[ROA 2012]]), "x")</f>
        <v>2.54200756283115E-2</v>
      </c>
      <c r="BB2132" s="3">
        <f xml:space="preserve"> IFERROR(ABS(Table1[[#This Row],[ROA 2014]]-Table1[[#This Row],[ROA 2013]]), "x")</f>
        <v>4.3049154983891169E-2</v>
      </c>
      <c r="BC2132" s="3">
        <f xml:space="preserve"> IFERROR(ABS(Table1[[#This Row],[ROA 2015]]-Table1[[#This Row],[ROA 2014]]), "x")</f>
        <v>0.14594563206043915</v>
      </c>
      <c r="BD2132" s="3">
        <f xml:space="preserve"> IFERROR(ABS(Table1[[#This Row],[ROA 2016]]-Table1[[#This Row],[ROA 2015]]), "x")</f>
        <v>9.6980357005549689E-3</v>
      </c>
      <c r="BE2132" s="3">
        <f xml:space="preserve"> IFERROR(ABS(Table1[[#This Row],[ROA 2017]]-Table1[[#This Row],[ROA 2016]]), "x")</f>
        <v>0.12302295158922497</v>
      </c>
      <c r="BF2132" s="3">
        <f xml:space="preserve"> IFERROR(ABS(Table1[[#This Row],[ROA 2018]]-Table1[[#This Row],[ROA 2017]]), "x")</f>
        <v>6.7296288005346594E-2</v>
      </c>
      <c r="BG2132" s="3">
        <f xml:space="preserve"> IFERROR(ABS(Table1[[#This Row],[ROA 2019]]-Table1[[#This Row],[ROA 2018]]), "x")</f>
        <v>2.0154276808238669E-2</v>
      </c>
      <c r="BH2132" s="3">
        <f xml:space="preserve"> IFERROR(ABS(Table1[[#This Row],[ROA 2020]]-Table1[[#This Row],[ROA 2019]]), "x")</f>
        <v>0.19845548592380696</v>
      </c>
      <c r="BI2132" s="3">
        <f xml:space="preserve"> IFERROR(ABS(Table1[[#This Row],[ROA 2021]]-Table1[[#This Row],[ROA 2020]]), "x")</f>
        <v>0.17656013418867539</v>
      </c>
      <c r="BJ2132" s="3">
        <f xml:space="preserve"> IFERROR(AVERAGE(Table1[[#This Row],[ROA 2013-2012]:[ROA 2021-2020]]), "x")</f>
        <v>8.995578165427659E-2</v>
      </c>
      <c r="BK2132" s="3">
        <f>IFERROR(AVERAGE(Table1[[#This Row],[ROA 2012]:[ROA 2021]]), "x")</f>
        <v>0.34593521202845723</v>
      </c>
      <c r="BN2132" s="1">
        <f>SUM(Table1[[#This Row],[B/M Rank]:[ROA Rank]])</f>
        <v>0</v>
      </c>
    </row>
    <row r="2133" spans="1:66" x14ac:dyDescent="0.25">
      <c r="A2133" s="1" t="s">
        <v>3958</v>
      </c>
      <c r="B2133" s="1" t="s">
        <v>1669</v>
      </c>
      <c r="C2133" s="1" t="s">
        <v>1663</v>
      </c>
      <c r="D2133" s="1" t="s">
        <v>268</v>
      </c>
      <c r="E2133" s="1" t="s">
        <v>108</v>
      </c>
      <c r="F2133" s="1">
        <v>2630</v>
      </c>
      <c r="G2133" s="19"/>
      <c r="H2133" s="19"/>
      <c r="I2133" s="19"/>
      <c r="J2133" s="19"/>
      <c r="K2133" s="1"/>
      <c r="L2133" s="19"/>
      <c r="M2133" s="1">
        <v>2012</v>
      </c>
      <c r="N2133" s="1">
        <v>868.4</v>
      </c>
      <c r="O2133" s="15">
        <v>1158.0999999999999</v>
      </c>
      <c r="P2133" s="15">
        <v>1145.7</v>
      </c>
      <c r="Q2133" s="15">
        <v>1154.9000000000001</v>
      </c>
      <c r="R2133" s="15">
        <v>1272.2</v>
      </c>
      <c r="S2133" s="15">
        <v>1603.4</v>
      </c>
      <c r="T2133" s="15">
        <v>1799.9</v>
      </c>
      <c r="U2133" s="15">
        <v>1039.7</v>
      </c>
      <c r="V2133" s="15">
        <v>1915.6</v>
      </c>
      <c r="W2133" s="15">
        <v>3511.6</v>
      </c>
      <c r="X2133" s="15">
        <v>3681.3</v>
      </c>
      <c r="Z2133" s="3">
        <f xml:space="preserve"> IFERROR(AVEDEV(Table1[[#This Row],[GP 2012]:[GP 2021]]) / Table1[[#This Row],[Avg GP]], "x")</f>
        <v>0.34166585862503634</v>
      </c>
      <c r="AA2133" s="2">
        <f xml:space="preserve"> IFERROR(AVERAGE(Table1[[#This Row],[GP 2012]:[GP 2021]]), "x")</f>
        <v>1546.9500000000003</v>
      </c>
      <c r="AB2133" s="11">
        <f>Table1[Equity]/Table1[Market Capital]</f>
        <v>1.7242965779467678</v>
      </c>
      <c r="AC2133" s="15">
        <v>2490.6</v>
      </c>
      <c r="AD2133" s="15">
        <v>2693.3</v>
      </c>
      <c r="AE2133" s="15">
        <v>2846.8</v>
      </c>
      <c r="AF2133" s="15">
        <v>3294.6</v>
      </c>
      <c r="AG2133" s="15">
        <v>3277.1</v>
      </c>
      <c r="AH2133" s="15">
        <v>3488.3</v>
      </c>
      <c r="AI2133" s="15">
        <v>3845.1</v>
      </c>
      <c r="AJ2133" s="15">
        <v>4527</v>
      </c>
      <c r="AK2133" s="15">
        <v>5108.8</v>
      </c>
      <c r="AL2133" s="15">
        <v>6173.9</v>
      </c>
      <c r="AM2133" s="15">
        <v>6814.9</v>
      </c>
      <c r="AN2133" s="15">
        <v>4534.8999999999996</v>
      </c>
      <c r="AO2133" s="3">
        <f xml:space="preserve"> IFERROR(Table1[[#This Row],[GP 2012]]/Table1[[#This Row],[Total Assets 2012]], "x")</f>
        <v>0.3486710029711716</v>
      </c>
      <c r="AP2133" s="3">
        <f xml:space="preserve"> IFERROR(Table1[[#This Row],[GP 2013]]/Table1[[#This Row],[Total Assets 2013]], "x")</f>
        <v>0.4299929454572457</v>
      </c>
      <c r="AQ2133" s="3">
        <f xml:space="preserve"> IFERROR(Table1[[#This Row],[GP 2014]]/Table1[[#This Row],[Total Assets 2014]], "x")</f>
        <v>0.40245187579036112</v>
      </c>
      <c r="AR2133" s="3">
        <f xml:space="preserve"> IFERROR(Table1[[#This Row],[GP 2015]]/Table1[[#This Row],[Total Assets 2015]], "x")</f>
        <v>0.35054331330055244</v>
      </c>
      <c r="AS2133" s="3">
        <f xml:space="preserve"> IFERROR(Table1[[#This Row],[GP 2016]]/Table1[[#This Row],[Total Assets 2016]], "x")</f>
        <v>0.38820908730279824</v>
      </c>
      <c r="AT2133" s="3">
        <f xml:space="preserve"> IFERROR(Table1[[#This Row],[GP 2017]]/Table1[[#This Row],[Total Assets 2017]], "x")</f>
        <v>0.45965083278387753</v>
      </c>
      <c r="AU2133" s="3">
        <f xml:space="preserve"> IFERROR(Table1[[#This Row],[GP 2018]]/Table1[[#This Row],[Total Assets 2018]], "x")</f>
        <v>0.46810226001924532</v>
      </c>
      <c r="AV2133" s="3">
        <f xml:space="preserve"> IFERROR(Table1[[#This Row],[GP 2019]]/Table1[[#This Row],[Total Assets 2019]], "x")</f>
        <v>0.22966644576982551</v>
      </c>
      <c r="AW2133" s="3">
        <f xml:space="preserve"> IFERROR(Table1[[#This Row],[GP 2020]]/Table1[[#This Row],[Total Assets 2020]], "x")</f>
        <v>0.37496085186345129</v>
      </c>
      <c r="AX2133" s="3">
        <f xml:space="preserve"> IFERROR(Table1[[#This Row],[GP 2021]]/Table1[[#This Row],[Total Assets 2021]], "x")</f>
        <v>0.56878148334116196</v>
      </c>
      <c r="AY2133" s="3">
        <f xml:space="preserve"> IFERROR(Table1[[#This Row],[GP TTM]]/Table1[[#This Row],[Total Assets TTM]], "x")</f>
        <v>0.54018400856945814</v>
      </c>
      <c r="BA2133" s="3">
        <f xml:space="preserve"> IFERROR(ABS(Table1[[#This Row],[ROA 2013]]-Table1[[#This Row],[ROA 2012]]), "x")</f>
        <v>8.1321942486074106E-2</v>
      </c>
      <c r="BB2133" s="3">
        <f xml:space="preserve"> IFERROR(ABS(Table1[[#This Row],[ROA 2014]]-Table1[[#This Row],[ROA 2013]]), "x")</f>
        <v>2.7541069666884577E-2</v>
      </c>
      <c r="BC2133" s="3">
        <f xml:space="preserve"> IFERROR(ABS(Table1[[#This Row],[ROA 2015]]-Table1[[#This Row],[ROA 2014]]), "x")</f>
        <v>5.1908562489808685E-2</v>
      </c>
      <c r="BD2133" s="3">
        <f xml:space="preserve"> IFERROR(ABS(Table1[[#This Row],[ROA 2016]]-Table1[[#This Row],[ROA 2015]]), "x")</f>
        <v>3.76657740022458E-2</v>
      </c>
      <c r="BE2133" s="3">
        <f xml:space="preserve"> IFERROR(ABS(Table1[[#This Row],[ROA 2017]]-Table1[[#This Row],[ROA 2016]]), "x")</f>
        <v>7.1441745481079288E-2</v>
      </c>
      <c r="BF2133" s="3">
        <f xml:space="preserve"> IFERROR(ABS(Table1[[#This Row],[ROA 2018]]-Table1[[#This Row],[ROA 2017]]), "x")</f>
        <v>8.4514272353677922E-3</v>
      </c>
      <c r="BG2133" s="3">
        <f xml:space="preserve"> IFERROR(ABS(Table1[[#This Row],[ROA 2019]]-Table1[[#This Row],[ROA 2018]]), "x")</f>
        <v>0.23843581424941981</v>
      </c>
      <c r="BH2133" s="3">
        <f xml:space="preserve"> IFERROR(ABS(Table1[[#This Row],[ROA 2020]]-Table1[[#This Row],[ROA 2019]]), "x")</f>
        <v>0.14529440609362579</v>
      </c>
      <c r="BI2133" s="3">
        <f xml:space="preserve"> IFERROR(ABS(Table1[[#This Row],[ROA 2021]]-Table1[[#This Row],[ROA 2020]]), "x")</f>
        <v>0.19382063147771067</v>
      </c>
      <c r="BJ2133" s="3">
        <f xml:space="preserve"> IFERROR(AVERAGE(Table1[[#This Row],[ROA 2013-2012]:[ROA 2021-2020]]), "x")</f>
        <v>9.5097930353579607E-2</v>
      </c>
      <c r="BK2133" s="3">
        <f>IFERROR(AVERAGE(Table1[[#This Row],[ROA 2012]:[ROA 2021]]), "x")</f>
        <v>0.40210300985996905</v>
      </c>
      <c r="BN2133" s="1">
        <f>SUM(Table1[[#This Row],[B/M Rank]:[ROA Rank]])</f>
        <v>0</v>
      </c>
    </row>
    <row r="2134" spans="1:66" x14ac:dyDescent="0.25">
      <c r="A2134" s="1" t="s">
        <v>4030</v>
      </c>
      <c r="B2134" s="1" t="s">
        <v>1741</v>
      </c>
      <c r="C2134" s="1" t="s">
        <v>12</v>
      </c>
      <c r="D2134" s="1" t="s">
        <v>11</v>
      </c>
      <c r="E2134" s="1" t="s">
        <v>108</v>
      </c>
      <c r="F2134" s="1">
        <v>2630</v>
      </c>
      <c r="G2134" s="19"/>
      <c r="H2134" s="19"/>
      <c r="I2134" s="19"/>
      <c r="J2134" s="19"/>
      <c r="K2134" s="1"/>
      <c r="L2134" s="19"/>
      <c r="M2134" s="1">
        <v>2018</v>
      </c>
      <c r="T2134" s="1">
        <v>64.099999999999994</v>
      </c>
      <c r="U2134" s="1">
        <v>46.8</v>
      </c>
      <c r="V2134" s="1">
        <v>172.5</v>
      </c>
      <c r="W2134" s="1">
        <v>525.5</v>
      </c>
      <c r="X2134" s="1">
        <v>559.70000000000005</v>
      </c>
      <c r="Z2134" s="3">
        <f xml:space="preserve"> IFERROR(AVEDEV(Table1[[#This Row],[GP 2012]:[GP 2021]]) / Table1[[#This Row],[Avg GP]], "x")</f>
        <v>0.79929533934973418</v>
      </c>
      <c r="AA2134" s="2">
        <f xml:space="preserve"> IFERROR(AVERAGE(Table1[[#This Row],[GP 2012]:[GP 2021]]), "x")</f>
        <v>202.22499999999999</v>
      </c>
      <c r="AB2134" s="11">
        <f>Table1[Equity]/Table1[Market Capital]</f>
        <v>0.71144486692015207</v>
      </c>
      <c r="AI2134" s="1">
        <v>209.4</v>
      </c>
      <c r="AJ2134" s="1">
        <v>252.1</v>
      </c>
      <c r="AK2134" s="1">
        <v>419.5</v>
      </c>
      <c r="AL2134" s="15">
        <v>3219.1</v>
      </c>
      <c r="AM2134" s="15">
        <v>3300.6</v>
      </c>
      <c r="AN2134" s="15">
        <v>1871.1</v>
      </c>
      <c r="AO2134" s="3" t="str">
        <f xml:space="preserve"> IFERROR(Table1[[#This Row],[GP 2012]]/Table1[[#This Row],[Total Assets 2012]], "x")</f>
        <v>x</v>
      </c>
      <c r="AP2134" s="3" t="str">
        <f xml:space="preserve"> IFERROR(Table1[[#This Row],[GP 2013]]/Table1[[#This Row],[Total Assets 2013]], "x")</f>
        <v>x</v>
      </c>
      <c r="AQ2134" s="3" t="str">
        <f xml:space="preserve"> IFERROR(Table1[[#This Row],[GP 2014]]/Table1[[#This Row],[Total Assets 2014]], "x")</f>
        <v>x</v>
      </c>
      <c r="AR2134" s="3" t="str">
        <f xml:space="preserve"> IFERROR(Table1[[#This Row],[GP 2015]]/Table1[[#This Row],[Total Assets 2015]], "x")</f>
        <v>x</v>
      </c>
      <c r="AS2134" s="3" t="str">
        <f xml:space="preserve"> IFERROR(Table1[[#This Row],[GP 2016]]/Table1[[#This Row],[Total Assets 2016]], "x")</f>
        <v>x</v>
      </c>
      <c r="AT2134" s="3" t="str">
        <f xml:space="preserve"> IFERROR(Table1[[#This Row],[GP 2017]]/Table1[[#This Row],[Total Assets 2017]], "x")</f>
        <v>x</v>
      </c>
      <c r="AU2134" s="3">
        <f xml:space="preserve"> IFERROR(Table1[[#This Row],[GP 2018]]/Table1[[#This Row],[Total Assets 2018]], "x")</f>
        <v>0.30611270296084048</v>
      </c>
      <c r="AV2134" s="3">
        <f xml:space="preserve"> IFERROR(Table1[[#This Row],[GP 2019]]/Table1[[#This Row],[Total Assets 2019]], "x")</f>
        <v>0.18564061880206267</v>
      </c>
      <c r="AW2134" s="3">
        <f xml:space="preserve"> IFERROR(Table1[[#This Row],[GP 2020]]/Table1[[#This Row],[Total Assets 2020]], "x")</f>
        <v>0.41120381406436235</v>
      </c>
      <c r="AX2134" s="3">
        <f xml:space="preserve"> IFERROR(Table1[[#This Row],[GP 2021]]/Table1[[#This Row],[Total Assets 2021]], "x")</f>
        <v>0.16324438507657421</v>
      </c>
      <c r="AY2134" s="3">
        <f xml:space="preserve"> IFERROR(Table1[[#This Row],[GP TTM]]/Table1[[#This Row],[Total Assets TTM]], "x")</f>
        <v>0.16957522874628858</v>
      </c>
      <c r="BA2134" s="3" t="str">
        <f xml:space="preserve"> IFERROR(ABS(Table1[[#This Row],[ROA 2013]]-Table1[[#This Row],[ROA 2012]]), "x")</f>
        <v>x</v>
      </c>
      <c r="BB2134" s="3" t="str">
        <f xml:space="preserve"> IFERROR(ABS(Table1[[#This Row],[ROA 2014]]-Table1[[#This Row],[ROA 2013]]), "x")</f>
        <v>x</v>
      </c>
      <c r="BC2134" s="3" t="str">
        <f xml:space="preserve"> IFERROR(ABS(Table1[[#This Row],[ROA 2015]]-Table1[[#This Row],[ROA 2014]]), "x")</f>
        <v>x</v>
      </c>
      <c r="BD2134" s="3" t="str">
        <f xml:space="preserve"> IFERROR(ABS(Table1[[#This Row],[ROA 2016]]-Table1[[#This Row],[ROA 2015]]), "x")</f>
        <v>x</v>
      </c>
      <c r="BE2134" s="3" t="str">
        <f xml:space="preserve"> IFERROR(ABS(Table1[[#This Row],[ROA 2017]]-Table1[[#This Row],[ROA 2016]]), "x")</f>
        <v>x</v>
      </c>
      <c r="BF2134" s="3" t="str">
        <f xml:space="preserve"> IFERROR(ABS(Table1[[#This Row],[ROA 2018]]-Table1[[#This Row],[ROA 2017]]), "x")</f>
        <v>x</v>
      </c>
      <c r="BG2134" s="3">
        <f xml:space="preserve"> IFERROR(ABS(Table1[[#This Row],[ROA 2019]]-Table1[[#This Row],[ROA 2018]]), "x")</f>
        <v>0.1204720841587778</v>
      </c>
      <c r="BH2134" s="3">
        <f xml:space="preserve"> IFERROR(ABS(Table1[[#This Row],[ROA 2020]]-Table1[[#This Row],[ROA 2019]]), "x")</f>
        <v>0.22556319526229968</v>
      </c>
      <c r="BI2134" s="3">
        <f xml:space="preserve"> IFERROR(ABS(Table1[[#This Row],[ROA 2021]]-Table1[[#This Row],[ROA 2020]]), "x")</f>
        <v>0.24795942898778814</v>
      </c>
      <c r="BJ2134" s="3">
        <f xml:space="preserve"> IFERROR(AVERAGE(Table1[[#This Row],[ROA 2013-2012]:[ROA 2021-2020]]), "x")</f>
        <v>0.19799823613628853</v>
      </c>
      <c r="BK2134" s="3">
        <f>IFERROR(AVERAGE(Table1[[#This Row],[ROA 2012]:[ROA 2021]]), "x")</f>
        <v>0.26655038022595989</v>
      </c>
      <c r="BN2134" s="1">
        <f>SUM(Table1[[#This Row],[B/M Rank]:[ROA Rank]])</f>
        <v>0</v>
      </c>
    </row>
    <row r="2135" spans="1:66" x14ac:dyDescent="0.25">
      <c r="A2135" s="1" t="s">
        <v>2160</v>
      </c>
      <c r="B2135" s="1" t="s">
        <v>208</v>
      </c>
      <c r="C2135" s="1" t="s">
        <v>4374</v>
      </c>
      <c r="D2135" s="1" t="s">
        <v>142</v>
      </c>
      <c r="E2135" s="1" t="s">
        <v>108</v>
      </c>
      <c r="F2135" s="1">
        <v>2690</v>
      </c>
      <c r="G2135" s="19"/>
      <c r="H2135" s="19"/>
      <c r="I2135" s="19"/>
      <c r="J2135" s="19"/>
      <c r="K2135" s="1"/>
      <c r="L2135" s="19"/>
      <c r="M2135" s="1">
        <v>2012</v>
      </c>
      <c r="N2135" s="1">
        <v>822.4</v>
      </c>
      <c r="O2135" s="1">
        <v>915.7</v>
      </c>
      <c r="P2135" s="15">
        <v>1094.0999999999999</v>
      </c>
      <c r="Q2135" s="15">
        <v>1175.9000000000001</v>
      </c>
      <c r="R2135" s="15">
        <v>1149.5999999999999</v>
      </c>
      <c r="S2135" s="15">
        <v>1349.9</v>
      </c>
      <c r="T2135" s="15">
        <v>1427.1</v>
      </c>
      <c r="U2135" s="15">
        <v>1348.2</v>
      </c>
      <c r="V2135" s="15">
        <v>1275</v>
      </c>
      <c r="W2135" s="15">
        <v>1763.9</v>
      </c>
      <c r="X2135" s="15">
        <v>1886.8</v>
      </c>
      <c r="Z2135" s="3">
        <f xml:space="preserve"> IFERROR(AVEDEV(Table1[[#This Row],[GP 2012]:[GP 2021]]) / Table1[[#This Row],[Avg GP]], "x")</f>
        <v>0.1628333522699606</v>
      </c>
      <c r="AA2135" s="2">
        <f xml:space="preserve"> IFERROR(AVERAGE(Table1[[#This Row],[GP 2012]:[GP 2021]]), "x")</f>
        <v>1232.18</v>
      </c>
      <c r="AB2135" s="11">
        <f>Table1[Equity]/Table1[Market Capital]</f>
        <v>0.60624535315985129</v>
      </c>
      <c r="AC2135" s="15">
        <v>2971.6</v>
      </c>
      <c r="AD2135" s="15">
        <v>3094</v>
      </c>
      <c r="AE2135" s="15">
        <v>3016</v>
      </c>
      <c r="AF2135" s="15">
        <v>3297.4</v>
      </c>
      <c r="AG2135" s="15">
        <v>3458.7</v>
      </c>
      <c r="AH2135" s="15">
        <v>4345.3</v>
      </c>
      <c r="AI2135" s="15">
        <v>4292.2</v>
      </c>
      <c r="AJ2135" s="15">
        <v>4367.8</v>
      </c>
      <c r="AK2135" s="15">
        <v>6359.8</v>
      </c>
      <c r="AL2135" s="15">
        <v>8659.6</v>
      </c>
      <c r="AM2135" s="15">
        <v>8663.4</v>
      </c>
      <c r="AN2135" s="15">
        <v>1630.8</v>
      </c>
      <c r="AO2135" s="3">
        <f xml:space="preserve"> IFERROR(Table1[[#This Row],[GP 2012]]/Table1[[#This Row],[Total Assets 2012]], "x")</f>
        <v>0.27675326423475571</v>
      </c>
      <c r="AP2135" s="3">
        <f xml:space="preserve"> IFERROR(Table1[[#This Row],[GP 2013]]/Table1[[#This Row],[Total Assets 2013]], "x")</f>
        <v>0.29595992243051067</v>
      </c>
      <c r="AQ2135" s="3">
        <f xml:space="preserve"> IFERROR(Table1[[#This Row],[GP 2014]]/Table1[[#This Row],[Total Assets 2014]], "x")</f>
        <v>0.36276525198938991</v>
      </c>
      <c r="AR2135" s="3">
        <f xml:space="preserve"> IFERROR(Table1[[#This Row],[GP 2015]]/Table1[[#This Row],[Total Assets 2015]], "x")</f>
        <v>0.3566143021774732</v>
      </c>
      <c r="AS2135" s="3">
        <f xml:space="preserve"> IFERROR(Table1[[#This Row],[GP 2016]]/Table1[[#This Row],[Total Assets 2016]], "x")</f>
        <v>0.33237921762511924</v>
      </c>
      <c r="AT2135" s="3">
        <f xml:space="preserve"> IFERROR(Table1[[#This Row],[GP 2017]]/Table1[[#This Row],[Total Assets 2017]], "x")</f>
        <v>0.31065749200285364</v>
      </c>
      <c r="AU2135" s="3">
        <f xml:space="preserve"> IFERROR(Table1[[#This Row],[GP 2018]]/Table1[[#This Row],[Total Assets 2018]], "x")</f>
        <v>0.33248683658729788</v>
      </c>
      <c r="AV2135" s="3">
        <f xml:space="preserve"> IFERROR(Table1[[#This Row],[GP 2019]]/Table1[[#This Row],[Total Assets 2019]], "x")</f>
        <v>0.30866797930308165</v>
      </c>
      <c r="AW2135" s="3">
        <f xml:space="preserve"> IFERROR(Table1[[#This Row],[GP 2020]]/Table1[[#This Row],[Total Assets 2020]], "x")</f>
        <v>0.20047800245290731</v>
      </c>
      <c r="AX2135" s="3">
        <f xml:space="preserve"> IFERROR(Table1[[#This Row],[GP 2021]]/Table1[[#This Row],[Total Assets 2021]], "x")</f>
        <v>0.20369301122453692</v>
      </c>
      <c r="AY2135" s="3">
        <f xml:space="preserve"> IFERROR(Table1[[#This Row],[GP TTM]]/Table1[[#This Row],[Total Assets TTM]], "x")</f>
        <v>0.21778978230256019</v>
      </c>
      <c r="BA2135" s="3">
        <f xml:space="preserve"> IFERROR(ABS(Table1[[#This Row],[ROA 2013]]-Table1[[#This Row],[ROA 2012]]), "x")</f>
        <v>1.9206658195754955E-2</v>
      </c>
      <c r="BB2135" s="3">
        <f xml:space="preserve"> IFERROR(ABS(Table1[[#This Row],[ROA 2014]]-Table1[[#This Row],[ROA 2013]]), "x")</f>
        <v>6.6805329558879245E-2</v>
      </c>
      <c r="BC2135" s="3">
        <f xml:space="preserve"> IFERROR(ABS(Table1[[#This Row],[ROA 2015]]-Table1[[#This Row],[ROA 2014]]), "x")</f>
        <v>6.1509498119167172E-3</v>
      </c>
      <c r="BD2135" s="3">
        <f xml:space="preserve"> IFERROR(ABS(Table1[[#This Row],[ROA 2016]]-Table1[[#This Row],[ROA 2015]]), "x")</f>
        <v>2.4235084552353958E-2</v>
      </c>
      <c r="BE2135" s="3">
        <f xml:space="preserve"> IFERROR(ABS(Table1[[#This Row],[ROA 2017]]-Table1[[#This Row],[ROA 2016]]), "x")</f>
        <v>2.1721725622265597E-2</v>
      </c>
      <c r="BF2135" s="3">
        <f xml:space="preserve"> IFERROR(ABS(Table1[[#This Row],[ROA 2018]]-Table1[[#This Row],[ROA 2017]]), "x")</f>
        <v>2.1829344584444244E-2</v>
      </c>
      <c r="BG2135" s="3">
        <f xml:space="preserve"> IFERROR(ABS(Table1[[#This Row],[ROA 2019]]-Table1[[#This Row],[ROA 2018]]), "x")</f>
        <v>2.3818857284216233E-2</v>
      </c>
      <c r="BH2135" s="3">
        <f xml:space="preserve"> IFERROR(ABS(Table1[[#This Row],[ROA 2020]]-Table1[[#This Row],[ROA 2019]]), "x")</f>
        <v>0.10818997685017434</v>
      </c>
      <c r="BI2135" s="3">
        <f xml:space="preserve"> IFERROR(ABS(Table1[[#This Row],[ROA 2021]]-Table1[[#This Row],[ROA 2020]]), "x")</f>
        <v>3.2150087716296127E-3</v>
      </c>
      <c r="BJ2135" s="3">
        <f xml:space="preserve"> IFERROR(AVERAGE(Table1[[#This Row],[ROA 2013-2012]:[ROA 2021-2020]]), "x")</f>
        <v>3.2796992803514988E-2</v>
      </c>
      <c r="BK2135" s="3">
        <f>IFERROR(AVERAGE(Table1[[#This Row],[ROA 2012]:[ROA 2021]]), "x")</f>
        <v>0.2980455280027926</v>
      </c>
      <c r="BN2135" s="1">
        <f>SUM(Table1[[#This Row],[B/M Rank]:[ROA Rank]])</f>
        <v>0</v>
      </c>
    </row>
    <row r="2136" spans="1:66" x14ac:dyDescent="0.25">
      <c r="A2136" s="1" t="s">
        <v>2810</v>
      </c>
      <c r="B2136" s="1" t="s">
        <v>834</v>
      </c>
      <c r="C2136" s="1" t="s">
        <v>4417</v>
      </c>
      <c r="D2136" s="1" t="s">
        <v>268</v>
      </c>
      <c r="E2136" s="1" t="s">
        <v>108</v>
      </c>
      <c r="F2136" s="1">
        <v>2710</v>
      </c>
      <c r="G2136" s="19"/>
      <c r="H2136" s="19"/>
      <c r="I2136" s="19"/>
      <c r="J2136" s="19"/>
      <c r="K2136" s="1"/>
      <c r="L2136" s="19"/>
      <c r="M2136" s="1">
        <v>2012</v>
      </c>
      <c r="N2136" s="1">
        <v>276.5</v>
      </c>
      <c r="O2136" s="1">
        <v>409.2</v>
      </c>
      <c r="P2136" s="1">
        <v>295</v>
      </c>
      <c r="Q2136" s="1">
        <v>313.89999999999998</v>
      </c>
      <c r="R2136" s="1">
        <v>448</v>
      </c>
      <c r="S2136" s="1">
        <v>627.29999999999995</v>
      </c>
      <c r="T2136" s="1">
        <v>712.2</v>
      </c>
      <c r="U2136" s="1">
        <v>870.2</v>
      </c>
      <c r="V2136" s="1">
        <v>359</v>
      </c>
      <c r="W2136" s="1">
        <v>485.3</v>
      </c>
      <c r="X2136" s="1">
        <v>537</v>
      </c>
      <c r="Z2136" s="3">
        <f xml:space="preserve"> IFERROR(AVEDEV(Table1[[#This Row],[GP 2012]:[GP 2021]]) / Table1[[#This Row],[Avg GP]], "x")</f>
        <v>0.32371262977942711</v>
      </c>
      <c r="AA2136" s="2">
        <f xml:space="preserve"> IFERROR(AVERAGE(Table1[[#This Row],[GP 2012]:[GP 2021]]), "x")</f>
        <v>479.65999999999997</v>
      </c>
      <c r="AB2136" s="11">
        <f>Table1[Equity]/Table1[Market Capital]</f>
        <v>0.97859778597785974</v>
      </c>
      <c r="AC2136" s="15">
        <v>1589.2</v>
      </c>
      <c r="AD2136" s="15">
        <v>1792.9</v>
      </c>
      <c r="AE2136" s="15">
        <v>1886.6</v>
      </c>
      <c r="AF2136" s="15">
        <v>2304</v>
      </c>
      <c r="AG2136" s="15">
        <v>3564.9</v>
      </c>
      <c r="AH2136" s="15">
        <v>3485.2</v>
      </c>
      <c r="AI2136" s="15">
        <v>3858.4</v>
      </c>
      <c r="AJ2136" s="15">
        <v>3508.1</v>
      </c>
      <c r="AK2136" s="15">
        <v>3990.3</v>
      </c>
      <c r="AL2136" s="15">
        <v>3384.6</v>
      </c>
      <c r="AM2136" s="15">
        <v>3416.8</v>
      </c>
      <c r="AN2136" s="15">
        <v>2652</v>
      </c>
      <c r="AO2136" s="3">
        <f xml:space="preserve"> IFERROR(Table1[[#This Row],[GP 2012]]/Table1[[#This Row],[Total Assets 2012]], "x")</f>
        <v>0.1739869116536622</v>
      </c>
      <c r="AP2136" s="3">
        <f xml:space="preserve"> IFERROR(Table1[[#This Row],[GP 2013]]/Table1[[#This Row],[Total Assets 2013]], "x")</f>
        <v>0.22823358804172009</v>
      </c>
      <c r="AQ2136" s="3">
        <f xml:space="preserve"> IFERROR(Table1[[#This Row],[GP 2014]]/Table1[[#This Row],[Total Assets 2014]], "x")</f>
        <v>0.15636594932683134</v>
      </c>
      <c r="AR2136" s="3">
        <f xml:space="preserve"> IFERROR(Table1[[#This Row],[GP 2015]]/Table1[[#This Row],[Total Assets 2015]], "x")</f>
        <v>0.13624131944444443</v>
      </c>
      <c r="AS2136" s="3">
        <f xml:space="preserve"> IFERROR(Table1[[#This Row],[GP 2016]]/Table1[[#This Row],[Total Assets 2016]], "x")</f>
        <v>0.12566972425593986</v>
      </c>
      <c r="AT2136" s="3">
        <f xml:space="preserve"> IFERROR(Table1[[#This Row],[GP 2017]]/Table1[[#This Row],[Total Assets 2017]], "x")</f>
        <v>0.17998967060713875</v>
      </c>
      <c r="AU2136" s="3">
        <f xml:space="preserve"> IFERROR(Table1[[#This Row],[GP 2018]]/Table1[[#This Row],[Total Assets 2018]], "x")</f>
        <v>0.18458428364088741</v>
      </c>
      <c r="AV2136" s="3">
        <f xml:space="preserve"> IFERROR(Table1[[#This Row],[GP 2019]]/Table1[[#This Row],[Total Assets 2019]], "x")</f>
        <v>0.24805450243721675</v>
      </c>
      <c r="AW2136" s="3">
        <f xml:space="preserve"> IFERROR(Table1[[#This Row],[GP 2020]]/Table1[[#This Row],[Total Assets 2020]], "x")</f>
        <v>8.9968172819086284E-2</v>
      </c>
      <c r="AX2136" s="3">
        <f xml:space="preserve"> IFERROR(Table1[[#This Row],[GP 2021]]/Table1[[#This Row],[Total Assets 2021]], "x")</f>
        <v>0.14338474265792117</v>
      </c>
      <c r="AY2136" s="3">
        <f xml:space="preserve"> IFERROR(Table1[[#This Row],[GP TTM]]/Table1[[#This Row],[Total Assets TTM]], "x")</f>
        <v>0.15716459845469444</v>
      </c>
      <c r="BA2136" s="3">
        <f xml:space="preserve"> IFERROR(ABS(Table1[[#This Row],[ROA 2013]]-Table1[[#This Row],[ROA 2012]]), "x")</f>
        <v>5.4246676388057885E-2</v>
      </c>
      <c r="BB2136" s="3">
        <f xml:space="preserve"> IFERROR(ABS(Table1[[#This Row],[ROA 2014]]-Table1[[#This Row],[ROA 2013]]), "x")</f>
        <v>7.1867638714888743E-2</v>
      </c>
      <c r="BC2136" s="3">
        <f xml:space="preserve"> IFERROR(ABS(Table1[[#This Row],[ROA 2015]]-Table1[[#This Row],[ROA 2014]]), "x")</f>
        <v>2.0124629882386919E-2</v>
      </c>
      <c r="BD2136" s="3">
        <f xml:space="preserve"> IFERROR(ABS(Table1[[#This Row],[ROA 2016]]-Table1[[#This Row],[ROA 2015]]), "x")</f>
        <v>1.0571595188504562E-2</v>
      </c>
      <c r="BE2136" s="3">
        <f xml:space="preserve"> IFERROR(ABS(Table1[[#This Row],[ROA 2017]]-Table1[[#This Row],[ROA 2016]]), "x")</f>
        <v>5.4319946351198883E-2</v>
      </c>
      <c r="BF2136" s="3">
        <f xml:space="preserve"> IFERROR(ABS(Table1[[#This Row],[ROA 2018]]-Table1[[#This Row],[ROA 2017]]), "x")</f>
        <v>4.5946130337486679E-3</v>
      </c>
      <c r="BG2136" s="3">
        <f xml:space="preserve"> IFERROR(ABS(Table1[[#This Row],[ROA 2019]]-Table1[[#This Row],[ROA 2018]]), "x")</f>
        <v>6.3470218796329331E-2</v>
      </c>
      <c r="BH2136" s="3">
        <f xml:space="preserve"> IFERROR(ABS(Table1[[#This Row],[ROA 2020]]-Table1[[#This Row],[ROA 2019]]), "x")</f>
        <v>0.15808632961813046</v>
      </c>
      <c r="BI2136" s="3">
        <f xml:space="preserve"> IFERROR(ABS(Table1[[#This Row],[ROA 2021]]-Table1[[#This Row],[ROA 2020]]), "x")</f>
        <v>5.3416569838834888E-2</v>
      </c>
      <c r="BJ2136" s="3">
        <f xml:space="preserve"> IFERROR(AVERAGE(Table1[[#This Row],[ROA 2013-2012]:[ROA 2021-2020]]), "x")</f>
        <v>5.4522024201342258E-2</v>
      </c>
      <c r="BK2136" s="3">
        <f>IFERROR(AVERAGE(Table1[[#This Row],[ROA 2012]:[ROA 2021]]), "x")</f>
        <v>0.16664788648848478</v>
      </c>
      <c r="BN2136" s="1">
        <f>SUM(Table1[[#This Row],[B/M Rank]:[ROA Rank]])</f>
        <v>0</v>
      </c>
    </row>
    <row r="2137" spans="1:66" x14ac:dyDescent="0.25">
      <c r="A2137" s="1" t="s">
        <v>2103</v>
      </c>
      <c r="B2137" s="1" t="s">
        <v>153</v>
      </c>
      <c r="C2137" s="1" t="s">
        <v>151</v>
      </c>
      <c r="D2137" s="1" t="s">
        <v>152</v>
      </c>
      <c r="E2137" s="1" t="s">
        <v>108</v>
      </c>
      <c r="F2137" s="1">
        <v>2770</v>
      </c>
      <c r="G2137" s="19"/>
      <c r="H2137" s="19"/>
      <c r="I2137" s="19"/>
      <c r="J2137" s="19"/>
      <c r="K2137" s="1"/>
      <c r="L2137" s="19"/>
      <c r="M2137" s="1">
        <v>2012</v>
      </c>
      <c r="N2137" s="1">
        <v>311.2</v>
      </c>
      <c r="O2137" s="1">
        <v>294.60000000000002</v>
      </c>
      <c r="P2137" s="1">
        <v>324.10000000000002</v>
      </c>
      <c r="Q2137" s="1">
        <v>900.1</v>
      </c>
      <c r="R2137" s="15">
        <v>1141.5</v>
      </c>
      <c r="S2137" s="15">
        <v>1417.7</v>
      </c>
      <c r="T2137" s="15">
        <v>1398.3</v>
      </c>
      <c r="U2137" s="15">
        <v>1388.5</v>
      </c>
      <c r="V2137" s="15">
        <v>1417.4</v>
      </c>
      <c r="W2137" s="15">
        <v>1463.6</v>
      </c>
      <c r="X2137" s="15">
        <v>1492.2</v>
      </c>
      <c r="Z2137" s="3">
        <f xml:space="preserve"> IFERROR(AVEDEV(Table1[[#This Row],[GP 2012]:[GP 2021]]) / Table1[[#This Row],[Avg GP]], "x")</f>
        <v>0.43607437605647786</v>
      </c>
      <c r="AA2137" s="2">
        <f xml:space="preserve"> IFERROR(AVERAGE(Table1[[#This Row],[GP 2012]:[GP 2021]]), "x")</f>
        <v>1005.7</v>
      </c>
      <c r="AB2137" s="11">
        <f>Table1[Equity]/Table1[Market Capital]</f>
        <v>0.58931407942238268</v>
      </c>
      <c r="AC2137" s="15">
        <v>1558.5</v>
      </c>
      <c r="AD2137" s="15">
        <v>1523.2</v>
      </c>
      <c r="AE2137" s="15">
        <v>3601.9</v>
      </c>
      <c r="AF2137" s="15">
        <v>3995.2</v>
      </c>
      <c r="AG2137" s="15">
        <v>5290.3</v>
      </c>
      <c r="AH2137" s="15">
        <v>5145.8</v>
      </c>
      <c r="AI2137" s="15">
        <v>4337.8</v>
      </c>
      <c r="AJ2137" s="15">
        <v>4436.6000000000004</v>
      </c>
      <c r="AK2137" s="15">
        <v>4586.8999999999996</v>
      </c>
      <c r="AL2137" s="15">
        <v>4708.3999999999996</v>
      </c>
      <c r="AM2137" s="15">
        <v>4604.6000000000004</v>
      </c>
      <c r="AN2137" s="15">
        <v>1632.4</v>
      </c>
      <c r="AO2137" s="3">
        <f xml:space="preserve"> IFERROR(Table1[[#This Row],[GP 2012]]/Table1[[#This Row],[Total Assets 2012]], "x")</f>
        <v>0.19967917869746551</v>
      </c>
      <c r="AP2137" s="3">
        <f xml:space="preserve"> IFERROR(Table1[[#This Row],[GP 2013]]/Table1[[#This Row],[Total Assets 2013]], "x")</f>
        <v>0.19340861344537816</v>
      </c>
      <c r="AQ2137" s="3">
        <f xml:space="preserve"> IFERROR(Table1[[#This Row],[GP 2014]]/Table1[[#This Row],[Total Assets 2014]], "x")</f>
        <v>8.9980288181237683E-2</v>
      </c>
      <c r="AR2137" s="3">
        <f xml:space="preserve"> IFERROR(Table1[[#This Row],[GP 2015]]/Table1[[#This Row],[Total Assets 2015]], "x")</f>
        <v>0.2252953544253104</v>
      </c>
      <c r="AS2137" s="3">
        <f xml:space="preserve"> IFERROR(Table1[[#This Row],[GP 2016]]/Table1[[#This Row],[Total Assets 2016]], "x")</f>
        <v>0.2157722624425836</v>
      </c>
      <c r="AT2137" s="3">
        <f xml:space="preserve"> IFERROR(Table1[[#This Row],[GP 2017]]/Table1[[#This Row],[Total Assets 2017]], "x")</f>
        <v>0.27550623809708891</v>
      </c>
      <c r="AU2137" s="3">
        <f xml:space="preserve"> IFERROR(Table1[[#This Row],[GP 2018]]/Table1[[#This Row],[Total Assets 2018]], "x")</f>
        <v>0.3223523445064318</v>
      </c>
      <c r="AV2137" s="3">
        <f xml:space="preserve"> IFERROR(Table1[[#This Row],[GP 2019]]/Table1[[#This Row],[Total Assets 2019]], "x")</f>
        <v>0.31296488301852765</v>
      </c>
      <c r="AW2137" s="3">
        <f xml:space="preserve"> IFERROR(Table1[[#This Row],[GP 2020]]/Table1[[#This Row],[Total Assets 2020]], "x")</f>
        <v>0.30901044278270734</v>
      </c>
      <c r="AX2137" s="3">
        <f xml:space="preserve"> IFERROR(Table1[[#This Row],[GP 2021]]/Table1[[#This Row],[Total Assets 2021]], "x")</f>
        <v>0.31084869594766801</v>
      </c>
      <c r="AY2137" s="3">
        <f xml:space="preserve"> IFERROR(Table1[[#This Row],[GP TTM]]/Table1[[#This Row],[Total Assets TTM]], "x")</f>
        <v>0.32406723711071533</v>
      </c>
      <c r="BA2137" s="3">
        <f xml:space="preserve"> IFERROR(ABS(Table1[[#This Row],[ROA 2013]]-Table1[[#This Row],[ROA 2012]]), "x")</f>
        <v>6.2705652520873567E-3</v>
      </c>
      <c r="BB2137" s="3">
        <f xml:space="preserve"> IFERROR(ABS(Table1[[#This Row],[ROA 2014]]-Table1[[#This Row],[ROA 2013]]), "x")</f>
        <v>0.10342832526414047</v>
      </c>
      <c r="BC2137" s="3">
        <f xml:space="preserve"> IFERROR(ABS(Table1[[#This Row],[ROA 2015]]-Table1[[#This Row],[ROA 2014]]), "x")</f>
        <v>0.13531506624407272</v>
      </c>
      <c r="BD2137" s="3">
        <f xml:space="preserve"> IFERROR(ABS(Table1[[#This Row],[ROA 2016]]-Table1[[#This Row],[ROA 2015]]), "x")</f>
        <v>9.5230919827268001E-3</v>
      </c>
      <c r="BE2137" s="3">
        <f xml:space="preserve"> IFERROR(ABS(Table1[[#This Row],[ROA 2017]]-Table1[[#This Row],[ROA 2016]]), "x")</f>
        <v>5.9733975654505306E-2</v>
      </c>
      <c r="BF2137" s="3">
        <f xml:space="preserve"> IFERROR(ABS(Table1[[#This Row],[ROA 2018]]-Table1[[#This Row],[ROA 2017]]), "x")</f>
        <v>4.6846106409342891E-2</v>
      </c>
      <c r="BG2137" s="3">
        <f xml:space="preserve"> IFERROR(ABS(Table1[[#This Row],[ROA 2019]]-Table1[[#This Row],[ROA 2018]]), "x")</f>
        <v>9.3874614879041474E-3</v>
      </c>
      <c r="BH2137" s="3">
        <f xml:space="preserve"> IFERROR(ABS(Table1[[#This Row],[ROA 2020]]-Table1[[#This Row],[ROA 2019]]), "x")</f>
        <v>3.9544402358203112E-3</v>
      </c>
      <c r="BI2137" s="3">
        <f xml:space="preserve"> IFERROR(ABS(Table1[[#This Row],[ROA 2021]]-Table1[[#This Row],[ROA 2020]]), "x")</f>
        <v>1.8382531649606682E-3</v>
      </c>
      <c r="BJ2137" s="3">
        <f xml:space="preserve"> IFERROR(AVERAGE(Table1[[#This Row],[ROA 2013-2012]:[ROA 2021-2020]]), "x")</f>
        <v>4.1810809521728963E-2</v>
      </c>
      <c r="BK2137" s="3">
        <f>IFERROR(AVERAGE(Table1[[#This Row],[ROA 2012]:[ROA 2021]]), "x")</f>
        <v>0.24548183015443986</v>
      </c>
      <c r="BN2137" s="1">
        <f>SUM(Table1[[#This Row],[B/M Rank]:[ROA Rank]])</f>
        <v>0</v>
      </c>
    </row>
    <row r="2138" spans="1:66" x14ac:dyDescent="0.25">
      <c r="A2138" s="1" t="s">
        <v>2443</v>
      </c>
      <c r="B2138" s="1" t="s">
        <v>493</v>
      </c>
      <c r="C2138" s="1" t="s">
        <v>486</v>
      </c>
      <c r="D2138" s="1" t="s">
        <v>487</v>
      </c>
      <c r="E2138" s="1" t="s">
        <v>108</v>
      </c>
      <c r="F2138" s="1">
        <v>2830</v>
      </c>
      <c r="G2138" s="19"/>
      <c r="H2138" s="19"/>
      <c r="I2138" s="19"/>
      <c r="J2138" s="19"/>
      <c r="K2138" s="1"/>
      <c r="L2138" s="19"/>
      <c r="M2138" s="1">
        <v>2012</v>
      </c>
      <c r="N2138" s="1">
        <v>160.9</v>
      </c>
      <c r="O2138" s="1">
        <v>189.8</v>
      </c>
      <c r="P2138" s="1">
        <v>248.2</v>
      </c>
      <c r="Q2138" s="1">
        <v>256</v>
      </c>
      <c r="R2138" s="1">
        <v>284.10000000000002</v>
      </c>
      <c r="S2138" s="1">
        <v>290.10000000000002</v>
      </c>
      <c r="T2138" s="1">
        <v>293.60000000000002</v>
      </c>
      <c r="U2138" s="1">
        <v>281.39999999999998</v>
      </c>
      <c r="V2138" s="1">
        <v>258.8</v>
      </c>
      <c r="W2138" s="1">
        <v>280.10000000000002</v>
      </c>
      <c r="X2138" s="1">
        <v>280.39999999999998</v>
      </c>
      <c r="Z2138" s="3">
        <f xml:space="preserve"> IFERROR(AVEDEV(Table1[[#This Row],[GP 2012]:[GP 2021]]) / Table1[[#This Row],[Avg GP]], "x")</f>
        <v>0.12898151789225323</v>
      </c>
      <c r="AA2138" s="2">
        <f xml:space="preserve"> IFERROR(AVERAGE(Table1[[#This Row],[GP 2012]:[GP 2021]]), "x")</f>
        <v>254.3</v>
      </c>
      <c r="AB2138" s="11">
        <f>Table1[Equity]/Table1[Market Capital]</f>
        <v>0.63240282685512372</v>
      </c>
      <c r="AC2138" s="15">
        <v>2135.6</v>
      </c>
      <c r="AD2138" s="15">
        <v>3345.2</v>
      </c>
      <c r="AE2138" s="15">
        <v>3413.4</v>
      </c>
      <c r="AF2138" s="15">
        <v>3472.2</v>
      </c>
      <c r="AG2138" s="15">
        <v>3963.3</v>
      </c>
      <c r="AH2138" s="15">
        <v>4086.9</v>
      </c>
      <c r="AI2138" s="15">
        <v>4071.1</v>
      </c>
      <c r="AJ2138" s="15">
        <v>3920.3</v>
      </c>
      <c r="AK2138" s="15">
        <v>4105.3999999999996</v>
      </c>
      <c r="AL2138" s="15">
        <v>4023.7</v>
      </c>
      <c r="AM2138" s="15">
        <v>4120.8</v>
      </c>
      <c r="AN2138" s="15">
        <v>1789.7</v>
      </c>
      <c r="AO2138" s="3">
        <f xml:space="preserve"> IFERROR(Table1[[#This Row],[GP 2012]]/Table1[[#This Row],[Total Assets 2012]], "x")</f>
        <v>7.5341824311668859E-2</v>
      </c>
      <c r="AP2138" s="3">
        <f xml:space="preserve"> IFERROR(Table1[[#This Row],[GP 2013]]/Table1[[#This Row],[Total Assets 2013]], "x")</f>
        <v>5.6738012674877443E-2</v>
      </c>
      <c r="AQ2138" s="3">
        <f xml:space="preserve"> IFERROR(Table1[[#This Row],[GP 2014]]/Table1[[#This Row],[Total Assets 2014]], "x")</f>
        <v>7.271342356594597E-2</v>
      </c>
      <c r="AR2138" s="3">
        <f xml:space="preserve"> IFERROR(Table1[[#This Row],[GP 2015]]/Table1[[#This Row],[Total Assets 2015]], "x")</f>
        <v>7.3728471862219924E-2</v>
      </c>
      <c r="AS2138" s="3">
        <f xml:space="preserve"> IFERROR(Table1[[#This Row],[GP 2016]]/Table1[[#This Row],[Total Assets 2016]], "x")</f>
        <v>7.1682688668533806E-2</v>
      </c>
      <c r="AT2138" s="3">
        <f xml:space="preserve"> IFERROR(Table1[[#This Row],[GP 2017]]/Table1[[#This Row],[Total Assets 2017]], "x")</f>
        <v>7.0982896571973875E-2</v>
      </c>
      <c r="AU2138" s="3">
        <f xml:space="preserve"> IFERROR(Table1[[#This Row],[GP 2018]]/Table1[[#This Row],[Total Assets 2018]], "x")</f>
        <v>7.2118100759008624E-2</v>
      </c>
      <c r="AV2138" s="3">
        <f xml:space="preserve"> IFERROR(Table1[[#This Row],[GP 2019]]/Table1[[#This Row],[Total Assets 2019]], "x")</f>
        <v>7.1780220901461619E-2</v>
      </c>
      <c r="AW2138" s="3">
        <f xml:space="preserve"> IFERROR(Table1[[#This Row],[GP 2020]]/Table1[[#This Row],[Total Assets 2020]], "x")</f>
        <v>6.3038924343547534E-2</v>
      </c>
      <c r="AX2138" s="3">
        <f xml:space="preserve"> IFERROR(Table1[[#This Row],[GP 2021]]/Table1[[#This Row],[Total Assets 2021]], "x")</f>
        <v>6.9612545666923487E-2</v>
      </c>
      <c r="AY2138" s="3">
        <f xml:space="preserve"> IFERROR(Table1[[#This Row],[GP TTM]]/Table1[[#This Row],[Total Assets TTM]], "x")</f>
        <v>6.8045039798097451E-2</v>
      </c>
      <c r="BA2138" s="3">
        <f xml:space="preserve"> IFERROR(ABS(Table1[[#This Row],[ROA 2013]]-Table1[[#This Row],[ROA 2012]]), "x")</f>
        <v>1.8603811636791416E-2</v>
      </c>
      <c r="BB2138" s="3">
        <f xml:space="preserve"> IFERROR(ABS(Table1[[#This Row],[ROA 2014]]-Table1[[#This Row],[ROA 2013]]), "x")</f>
        <v>1.5975410891068527E-2</v>
      </c>
      <c r="BC2138" s="3">
        <f xml:space="preserve"> IFERROR(ABS(Table1[[#This Row],[ROA 2015]]-Table1[[#This Row],[ROA 2014]]), "x")</f>
        <v>1.0150482962739543E-3</v>
      </c>
      <c r="BD2138" s="3">
        <f xml:space="preserve"> IFERROR(ABS(Table1[[#This Row],[ROA 2016]]-Table1[[#This Row],[ROA 2015]]), "x")</f>
        <v>2.0457831936861182E-3</v>
      </c>
      <c r="BE2138" s="3">
        <f xml:space="preserve"> IFERROR(ABS(Table1[[#This Row],[ROA 2017]]-Table1[[#This Row],[ROA 2016]]), "x")</f>
        <v>6.9979209655993135E-4</v>
      </c>
      <c r="BF2138" s="3">
        <f xml:space="preserve"> IFERROR(ABS(Table1[[#This Row],[ROA 2018]]-Table1[[#This Row],[ROA 2017]]), "x")</f>
        <v>1.1352041870347496E-3</v>
      </c>
      <c r="BG2138" s="3">
        <f xml:space="preserve"> IFERROR(ABS(Table1[[#This Row],[ROA 2019]]-Table1[[#This Row],[ROA 2018]]), "x")</f>
        <v>3.3787985754700489E-4</v>
      </c>
      <c r="BH2138" s="3">
        <f xml:space="preserve"> IFERROR(ABS(Table1[[#This Row],[ROA 2020]]-Table1[[#This Row],[ROA 2019]]), "x")</f>
        <v>8.7412965579140856E-3</v>
      </c>
      <c r="BI2138" s="3">
        <f xml:space="preserve"> IFERROR(ABS(Table1[[#This Row],[ROA 2021]]-Table1[[#This Row],[ROA 2020]]), "x")</f>
        <v>6.5736213233759527E-3</v>
      </c>
      <c r="BJ2138" s="3">
        <f xml:space="preserve"> IFERROR(AVERAGE(Table1[[#This Row],[ROA 2013-2012]:[ROA 2021-2020]]), "x")</f>
        <v>6.1253164489168599E-3</v>
      </c>
      <c r="BK2138" s="3">
        <f>IFERROR(AVERAGE(Table1[[#This Row],[ROA 2012]:[ROA 2021]]), "x")</f>
        <v>6.9773710932616112E-2</v>
      </c>
      <c r="BN2138" s="1">
        <f>SUM(Table1[[#This Row],[B/M Rank]:[ROA Rank]])</f>
        <v>0</v>
      </c>
    </row>
    <row r="2139" spans="1:66" x14ac:dyDescent="0.25">
      <c r="A2139" s="1" t="s">
        <v>2319</v>
      </c>
      <c r="B2139" s="1" t="s">
        <v>363</v>
      </c>
      <c r="C2139" s="1" t="s">
        <v>364</v>
      </c>
      <c r="D2139" s="1" t="s">
        <v>268</v>
      </c>
      <c r="E2139" s="1" t="s">
        <v>108</v>
      </c>
      <c r="F2139" s="1">
        <v>2840</v>
      </c>
      <c r="G2139" s="19"/>
      <c r="H2139" s="19"/>
      <c r="I2139" s="19"/>
      <c r="J2139" s="19"/>
      <c r="K2139" s="1"/>
      <c r="L2139" s="19"/>
      <c r="M2139" s="1">
        <v>2012</v>
      </c>
      <c r="N2139" s="1">
        <v>198.1</v>
      </c>
      <c r="O2139" s="1">
        <v>222.6</v>
      </c>
      <c r="P2139" s="1">
        <v>260.5</v>
      </c>
      <c r="Q2139" s="1">
        <v>355.9</v>
      </c>
      <c r="R2139" s="1">
        <v>364.5</v>
      </c>
      <c r="S2139" s="1">
        <v>348.3</v>
      </c>
      <c r="T2139" s="1">
        <v>368.9</v>
      </c>
      <c r="U2139" s="1">
        <v>358</v>
      </c>
      <c r="V2139" s="1">
        <v>339.3</v>
      </c>
      <c r="W2139" s="1">
        <v>351.7</v>
      </c>
      <c r="X2139" s="1">
        <v>361.7</v>
      </c>
      <c r="Z2139" s="3">
        <f xml:space="preserve"> IFERROR(AVEDEV(Table1[[#This Row],[GP 2012]:[GP 2021]]) / Table1[[#This Row],[Avg GP]], "x")</f>
        <v>0.16992234358229691</v>
      </c>
      <c r="AA2139" s="2">
        <f xml:space="preserve"> IFERROR(AVERAGE(Table1[[#This Row],[GP 2012]:[GP 2021]]), "x")</f>
        <v>316.77999999999997</v>
      </c>
      <c r="AB2139" s="11">
        <f>Table1[Equity]/Table1[Market Capital]</f>
        <v>0.50426056338028169</v>
      </c>
      <c r="AC2139" s="1">
        <v>631.5</v>
      </c>
      <c r="AD2139" s="1">
        <v>763</v>
      </c>
      <c r="AE2139" s="1">
        <v>852.6</v>
      </c>
      <c r="AF2139" s="15">
        <v>1057.5</v>
      </c>
      <c r="AG2139" s="15">
        <v>1183.2</v>
      </c>
      <c r="AH2139" s="15">
        <v>1227</v>
      </c>
      <c r="AI2139" s="15">
        <v>1487.5</v>
      </c>
      <c r="AJ2139" s="15">
        <v>1586.3</v>
      </c>
      <c r="AK2139" s="15">
        <v>1715.1</v>
      </c>
      <c r="AL2139" s="15">
        <v>1693.9</v>
      </c>
      <c r="AM2139" s="15">
        <v>1710.4</v>
      </c>
      <c r="AN2139" s="15">
        <v>1432.1</v>
      </c>
      <c r="AO2139" s="3">
        <f xml:space="preserve"> IFERROR(Table1[[#This Row],[GP 2012]]/Table1[[#This Row],[Total Assets 2012]], "x")</f>
        <v>0.31369754552652412</v>
      </c>
      <c r="AP2139" s="3">
        <f xml:space="preserve"> IFERROR(Table1[[#This Row],[GP 2013]]/Table1[[#This Row],[Total Assets 2013]], "x")</f>
        <v>0.29174311926605506</v>
      </c>
      <c r="AQ2139" s="3">
        <f xml:space="preserve"> IFERROR(Table1[[#This Row],[GP 2014]]/Table1[[#This Row],[Total Assets 2014]], "x")</f>
        <v>0.30553600750645082</v>
      </c>
      <c r="AR2139" s="3">
        <f xml:space="preserve"> IFERROR(Table1[[#This Row],[GP 2015]]/Table1[[#This Row],[Total Assets 2015]], "x")</f>
        <v>0.33654846335697397</v>
      </c>
      <c r="AS2139" s="3">
        <f xml:space="preserve"> IFERROR(Table1[[#This Row],[GP 2016]]/Table1[[#This Row],[Total Assets 2016]], "x")</f>
        <v>0.3080628803245436</v>
      </c>
      <c r="AT2139" s="3">
        <f xml:space="preserve"> IFERROR(Table1[[#This Row],[GP 2017]]/Table1[[#This Row],[Total Assets 2017]], "x")</f>
        <v>0.28386308068459659</v>
      </c>
      <c r="AU2139" s="3">
        <f xml:space="preserve"> IFERROR(Table1[[#This Row],[GP 2018]]/Table1[[#This Row],[Total Assets 2018]], "x")</f>
        <v>0.248</v>
      </c>
      <c r="AV2139" s="3">
        <f xml:space="preserve"> IFERROR(Table1[[#This Row],[GP 2019]]/Table1[[#This Row],[Total Assets 2019]], "x")</f>
        <v>0.22568240559793229</v>
      </c>
      <c r="AW2139" s="3">
        <f xml:space="preserve"> IFERROR(Table1[[#This Row],[GP 2020]]/Table1[[#This Row],[Total Assets 2020]], "x")</f>
        <v>0.19783103026062621</v>
      </c>
      <c r="AX2139" s="3">
        <f xml:space="preserve"> IFERROR(Table1[[#This Row],[GP 2021]]/Table1[[#This Row],[Total Assets 2021]], "x")</f>
        <v>0.20762736879390753</v>
      </c>
      <c r="AY2139" s="3">
        <f xml:space="preserve"> IFERROR(Table1[[#This Row],[GP TTM]]/Table1[[#This Row],[Total Assets TTM]], "x")</f>
        <v>0.21147100093545368</v>
      </c>
      <c r="BA2139" s="3">
        <f xml:space="preserve"> IFERROR(ABS(Table1[[#This Row],[ROA 2013]]-Table1[[#This Row],[ROA 2012]]), "x")</f>
        <v>2.1954426260469062E-2</v>
      </c>
      <c r="BB2139" s="3">
        <f xml:space="preserve"> IFERROR(ABS(Table1[[#This Row],[ROA 2014]]-Table1[[#This Row],[ROA 2013]]), "x")</f>
        <v>1.3792888240395762E-2</v>
      </c>
      <c r="BC2139" s="3">
        <f xml:space="preserve"> IFERROR(ABS(Table1[[#This Row],[ROA 2015]]-Table1[[#This Row],[ROA 2014]]), "x")</f>
        <v>3.1012455850523146E-2</v>
      </c>
      <c r="BD2139" s="3">
        <f xml:space="preserve"> IFERROR(ABS(Table1[[#This Row],[ROA 2016]]-Table1[[#This Row],[ROA 2015]]), "x")</f>
        <v>2.8485583032430373E-2</v>
      </c>
      <c r="BE2139" s="3">
        <f xml:space="preserve"> IFERROR(ABS(Table1[[#This Row],[ROA 2017]]-Table1[[#This Row],[ROA 2016]]), "x")</f>
        <v>2.4199799639947006E-2</v>
      </c>
      <c r="BF2139" s="3">
        <f xml:space="preserve"> IFERROR(ABS(Table1[[#This Row],[ROA 2018]]-Table1[[#This Row],[ROA 2017]]), "x")</f>
        <v>3.5863080684596593E-2</v>
      </c>
      <c r="BG2139" s="3">
        <f xml:space="preserve"> IFERROR(ABS(Table1[[#This Row],[ROA 2019]]-Table1[[#This Row],[ROA 2018]]), "x")</f>
        <v>2.2317594402067709E-2</v>
      </c>
      <c r="BH2139" s="3">
        <f xml:space="preserve"> IFERROR(ABS(Table1[[#This Row],[ROA 2020]]-Table1[[#This Row],[ROA 2019]]), "x")</f>
        <v>2.7851375337306084E-2</v>
      </c>
      <c r="BI2139" s="3">
        <f xml:space="preserve"> IFERROR(ABS(Table1[[#This Row],[ROA 2021]]-Table1[[#This Row],[ROA 2020]]), "x")</f>
        <v>9.7963385332813235E-3</v>
      </c>
      <c r="BJ2139" s="3">
        <f xml:space="preserve"> IFERROR(AVERAGE(Table1[[#This Row],[ROA 2013-2012]:[ROA 2021-2020]]), "x")</f>
        <v>2.3919282442335228E-2</v>
      </c>
      <c r="BK2139" s="3">
        <f>IFERROR(AVERAGE(Table1[[#This Row],[ROA 2012]:[ROA 2021]]), "x")</f>
        <v>0.27185919013176096</v>
      </c>
      <c r="BN2139" s="1">
        <f>SUM(Table1[[#This Row],[B/M Rank]:[ROA Rank]])</f>
        <v>0</v>
      </c>
    </row>
    <row r="2140" spans="1:66" x14ac:dyDescent="0.25">
      <c r="A2140" s="1" t="s">
        <v>2450</v>
      </c>
      <c r="B2140" s="1" t="s">
        <v>500</v>
      </c>
      <c r="C2140" s="1" t="s">
        <v>486</v>
      </c>
      <c r="D2140" s="1" t="s">
        <v>487</v>
      </c>
      <c r="E2140" s="1" t="s">
        <v>108</v>
      </c>
      <c r="F2140" s="1">
        <v>2890</v>
      </c>
      <c r="G2140" s="19"/>
      <c r="H2140" s="19"/>
      <c r="I2140" s="19"/>
      <c r="J2140" s="19"/>
      <c r="K2140" s="1"/>
      <c r="L2140" s="19"/>
      <c r="M2140" s="1">
        <v>2012</v>
      </c>
      <c r="N2140" s="1">
        <v>3</v>
      </c>
      <c r="O2140" s="1">
        <v>31.9</v>
      </c>
      <c r="P2140" s="1">
        <v>47.6</v>
      </c>
      <c r="Q2140" s="1">
        <v>149</v>
      </c>
      <c r="R2140" s="1">
        <v>216.2</v>
      </c>
      <c r="S2140" s="1">
        <v>288</v>
      </c>
      <c r="T2140" s="1">
        <v>281.2</v>
      </c>
      <c r="U2140" s="1">
        <v>279.60000000000002</v>
      </c>
      <c r="V2140" s="1">
        <v>351.5</v>
      </c>
      <c r="W2140" s="1">
        <v>418.1</v>
      </c>
      <c r="X2140" s="1">
        <v>429.4</v>
      </c>
      <c r="Z2140" s="3">
        <f xml:space="preserve"> IFERROR(AVEDEV(Table1[[#This Row],[GP 2012]:[GP 2021]]) / Table1[[#This Row],[Avg GP]], "x")</f>
        <v>0.57590629688785644</v>
      </c>
      <c r="AA2140" s="2">
        <f xml:space="preserve"> IFERROR(AVERAGE(Table1[[#This Row],[GP 2012]:[GP 2021]]), "x")</f>
        <v>206.60999999999999</v>
      </c>
      <c r="AB2140" s="11">
        <f>Table1[Equity]/Table1[Market Capital]</f>
        <v>1.3119031141868513</v>
      </c>
      <c r="AC2140" s="1">
        <v>349.6</v>
      </c>
      <c r="AD2140" s="1">
        <v>756.3</v>
      </c>
      <c r="AE2140" s="1">
        <v>846.3</v>
      </c>
      <c r="AF2140" s="15">
        <v>2700</v>
      </c>
      <c r="AG2140" s="15">
        <v>3328.5</v>
      </c>
      <c r="AH2140" s="15">
        <v>4684</v>
      </c>
      <c r="AI2140" s="15">
        <v>5071.6000000000004</v>
      </c>
      <c r="AJ2140" s="15">
        <v>5535.3</v>
      </c>
      <c r="AK2140" s="15">
        <v>5845.2</v>
      </c>
      <c r="AL2140" s="15">
        <v>7064.4</v>
      </c>
      <c r="AM2140" s="15">
        <v>7591.1</v>
      </c>
      <c r="AN2140" s="15">
        <v>3791.4</v>
      </c>
      <c r="AO2140" s="3">
        <f xml:space="preserve"> IFERROR(Table1[[#This Row],[GP 2012]]/Table1[[#This Row],[Total Assets 2012]], "x")</f>
        <v>8.5812356979405036E-3</v>
      </c>
      <c r="AP2140" s="3">
        <f xml:space="preserve"> IFERROR(Table1[[#This Row],[GP 2013]]/Table1[[#This Row],[Total Assets 2013]], "x")</f>
        <v>4.2179029485653843E-2</v>
      </c>
      <c r="AQ2140" s="3">
        <f xml:space="preserve"> IFERROR(Table1[[#This Row],[GP 2014]]/Table1[[#This Row],[Total Assets 2014]], "x")</f>
        <v>5.6244830438378829E-2</v>
      </c>
      <c r="AR2140" s="3">
        <f xml:space="preserve"> IFERROR(Table1[[#This Row],[GP 2015]]/Table1[[#This Row],[Total Assets 2015]], "x")</f>
        <v>5.5185185185185184E-2</v>
      </c>
      <c r="AS2140" s="3">
        <f xml:space="preserve"> IFERROR(Table1[[#This Row],[GP 2016]]/Table1[[#This Row],[Total Assets 2016]], "x")</f>
        <v>6.4954183566170942E-2</v>
      </c>
      <c r="AT2140" s="3">
        <f xml:space="preserve"> IFERROR(Table1[[#This Row],[GP 2017]]/Table1[[#This Row],[Total Assets 2017]], "x")</f>
        <v>6.1485909479077713E-2</v>
      </c>
      <c r="AU2140" s="3">
        <f xml:space="preserve"> IFERROR(Table1[[#This Row],[GP 2018]]/Table1[[#This Row],[Total Assets 2018]], "x")</f>
        <v>5.5446013092515178E-2</v>
      </c>
      <c r="AV2140" s="3">
        <f xml:space="preserve"> IFERROR(Table1[[#This Row],[GP 2019]]/Table1[[#This Row],[Total Assets 2019]], "x")</f>
        <v>5.0512167362202591E-2</v>
      </c>
      <c r="AW2140" s="3">
        <f xml:space="preserve"> IFERROR(Table1[[#This Row],[GP 2020]]/Table1[[#This Row],[Total Assets 2020]], "x")</f>
        <v>6.013481146923972E-2</v>
      </c>
      <c r="AX2140" s="3">
        <f xml:space="preserve"> IFERROR(Table1[[#This Row],[GP 2021]]/Table1[[#This Row],[Total Assets 2021]], "x")</f>
        <v>5.9184077911783033E-2</v>
      </c>
      <c r="AY2140" s="3">
        <f xml:space="preserve"> IFERROR(Table1[[#This Row],[GP TTM]]/Table1[[#This Row],[Total Assets TTM]], "x")</f>
        <v>5.6566242046607207E-2</v>
      </c>
      <c r="BA2140" s="3">
        <f xml:space="preserve"> IFERROR(ABS(Table1[[#This Row],[ROA 2013]]-Table1[[#This Row],[ROA 2012]]), "x")</f>
        <v>3.359779378771334E-2</v>
      </c>
      <c r="BB2140" s="3">
        <f xml:space="preserve"> IFERROR(ABS(Table1[[#This Row],[ROA 2014]]-Table1[[#This Row],[ROA 2013]]), "x")</f>
        <v>1.4065800952724986E-2</v>
      </c>
      <c r="BC2140" s="3">
        <f xml:space="preserve"> IFERROR(ABS(Table1[[#This Row],[ROA 2015]]-Table1[[#This Row],[ROA 2014]]), "x")</f>
        <v>1.0596452531936446E-3</v>
      </c>
      <c r="BD2140" s="3">
        <f xml:space="preserve"> IFERROR(ABS(Table1[[#This Row],[ROA 2016]]-Table1[[#This Row],[ROA 2015]]), "x")</f>
        <v>9.7689983809857578E-3</v>
      </c>
      <c r="BE2140" s="3">
        <f xml:space="preserve"> IFERROR(ABS(Table1[[#This Row],[ROA 2017]]-Table1[[#This Row],[ROA 2016]]), "x")</f>
        <v>3.4682740870932288E-3</v>
      </c>
      <c r="BF2140" s="3">
        <f xml:space="preserve"> IFERROR(ABS(Table1[[#This Row],[ROA 2018]]-Table1[[#This Row],[ROA 2017]]), "x")</f>
        <v>6.0398963865625349E-3</v>
      </c>
      <c r="BG2140" s="3">
        <f xml:space="preserve"> IFERROR(ABS(Table1[[#This Row],[ROA 2019]]-Table1[[#This Row],[ROA 2018]]), "x")</f>
        <v>4.9338457303125874E-3</v>
      </c>
      <c r="BH2140" s="3">
        <f xml:space="preserve"> IFERROR(ABS(Table1[[#This Row],[ROA 2020]]-Table1[[#This Row],[ROA 2019]]), "x")</f>
        <v>9.6226441070371288E-3</v>
      </c>
      <c r="BI2140" s="3">
        <f xml:space="preserve"> IFERROR(ABS(Table1[[#This Row],[ROA 2021]]-Table1[[#This Row],[ROA 2020]]), "x")</f>
        <v>9.5073355745668719E-4</v>
      </c>
      <c r="BJ2140" s="3">
        <f xml:space="preserve"> IFERROR(AVERAGE(Table1[[#This Row],[ROA 2013-2012]:[ROA 2021-2020]]), "x")</f>
        <v>9.2786258047866544E-3</v>
      </c>
      <c r="BK2140" s="3">
        <f>IFERROR(AVERAGE(Table1[[#This Row],[ROA 2012]:[ROA 2021]]), "x")</f>
        <v>5.1390744368814759E-2</v>
      </c>
      <c r="BN2140" s="1">
        <f>SUM(Table1[[#This Row],[B/M Rank]:[ROA Rank]])</f>
        <v>0</v>
      </c>
    </row>
    <row r="2141" spans="1:66" x14ac:dyDescent="0.25">
      <c r="A2141" s="1" t="s">
        <v>2259</v>
      </c>
      <c r="B2141" s="1" t="s">
        <v>301</v>
      </c>
      <c r="C2141" s="1" t="s">
        <v>299</v>
      </c>
      <c r="D2141" s="1" t="s">
        <v>107</v>
      </c>
      <c r="E2141" s="1" t="s">
        <v>108</v>
      </c>
      <c r="F2141" s="1">
        <v>2910</v>
      </c>
      <c r="G2141" s="19"/>
      <c r="H2141" s="19"/>
      <c r="I2141" s="19"/>
      <c r="J2141" s="19"/>
      <c r="K2141" s="1"/>
      <c r="L2141" s="19"/>
      <c r="M2141" s="1">
        <v>2012</v>
      </c>
      <c r="N2141" s="1">
        <v>196.7</v>
      </c>
      <c r="O2141" s="1">
        <v>265.89999999999998</v>
      </c>
      <c r="P2141" s="1">
        <v>389.6</v>
      </c>
      <c r="Q2141" s="1">
        <v>536.9</v>
      </c>
      <c r="R2141" s="1">
        <v>635</v>
      </c>
      <c r="S2141" s="1">
        <v>718.4</v>
      </c>
      <c r="T2141" s="1">
        <v>842.5</v>
      </c>
      <c r="U2141" s="15">
        <v>1036.5</v>
      </c>
      <c r="V2141" s="1">
        <v>907.9</v>
      </c>
      <c r="W2141" s="15">
        <v>1056.2</v>
      </c>
      <c r="X2141" s="15">
        <v>1108.5</v>
      </c>
      <c r="Z2141" s="3">
        <f xml:space="preserve"> IFERROR(AVEDEV(Table1[[#This Row],[GP 2012]:[GP 2021]]) / Table1[[#This Row],[Avg GP]], "x")</f>
        <v>0.3852951895043733</v>
      </c>
      <c r="AA2141" s="2">
        <f xml:space="preserve"> IFERROR(AVERAGE(Table1[[#This Row],[GP 2012]:[GP 2021]]), "x")</f>
        <v>658.56</v>
      </c>
      <c r="AB2141" s="11">
        <f>Table1[Equity]/Table1[Market Capital]</f>
        <v>0.3129209621993127</v>
      </c>
      <c r="AC2141" s="1">
        <v>224.6</v>
      </c>
      <c r="AD2141" s="1">
        <v>282.3</v>
      </c>
      <c r="AE2141" s="1">
        <v>487.8</v>
      </c>
      <c r="AF2141" s="1">
        <v>638.9</v>
      </c>
      <c r="AG2141" s="1">
        <v>737.5</v>
      </c>
      <c r="AH2141" s="15">
        <v>1011.4</v>
      </c>
      <c r="AI2141" s="15">
        <v>1233.5</v>
      </c>
      <c r="AJ2141" s="15">
        <v>1901.3</v>
      </c>
      <c r="AK2141" s="15">
        <v>1999.7</v>
      </c>
      <c r="AL2141" s="15">
        <v>2563.4</v>
      </c>
      <c r="AM2141" s="15">
        <v>2602.4</v>
      </c>
      <c r="AN2141" s="1">
        <v>910.6</v>
      </c>
      <c r="AO2141" s="3">
        <f xml:space="preserve"> IFERROR(Table1[[#This Row],[GP 2012]]/Table1[[#This Row],[Total Assets 2012]], "x")</f>
        <v>0.87577916295636682</v>
      </c>
      <c r="AP2141" s="3">
        <f xml:space="preserve"> IFERROR(Table1[[#This Row],[GP 2013]]/Table1[[#This Row],[Total Assets 2013]], "x")</f>
        <v>0.94190577399929143</v>
      </c>
      <c r="AQ2141" s="3">
        <f xml:space="preserve"> IFERROR(Table1[[#This Row],[GP 2014]]/Table1[[#This Row],[Total Assets 2014]], "x")</f>
        <v>0.79868798687986886</v>
      </c>
      <c r="AR2141" s="3">
        <f xml:space="preserve"> IFERROR(Table1[[#This Row],[GP 2015]]/Table1[[#This Row],[Total Assets 2015]], "x")</f>
        <v>0.8403506025982157</v>
      </c>
      <c r="AS2141" s="3">
        <f xml:space="preserve"> IFERROR(Table1[[#This Row],[GP 2016]]/Table1[[#This Row],[Total Assets 2016]], "x")</f>
        <v>0.86101694915254234</v>
      </c>
      <c r="AT2141" s="3">
        <f xml:space="preserve"> IFERROR(Table1[[#This Row],[GP 2017]]/Table1[[#This Row],[Total Assets 2017]], "x")</f>
        <v>0.71030255091951744</v>
      </c>
      <c r="AU2141" s="3">
        <f xml:space="preserve"> IFERROR(Table1[[#This Row],[GP 2018]]/Table1[[#This Row],[Total Assets 2018]], "x")</f>
        <v>0.6830158086745034</v>
      </c>
      <c r="AV2141" s="3">
        <f xml:space="preserve"> IFERROR(Table1[[#This Row],[GP 2019]]/Table1[[#This Row],[Total Assets 2019]], "x")</f>
        <v>0.54515331615210649</v>
      </c>
      <c r="AW2141" s="3">
        <f xml:space="preserve"> IFERROR(Table1[[#This Row],[GP 2020]]/Table1[[#This Row],[Total Assets 2020]], "x")</f>
        <v>0.45401810271540727</v>
      </c>
      <c r="AX2141" s="3">
        <f xml:space="preserve"> IFERROR(Table1[[#This Row],[GP 2021]]/Table1[[#This Row],[Total Assets 2021]], "x")</f>
        <v>0.41203089646563157</v>
      </c>
      <c r="AY2141" s="3">
        <f xml:space="preserve"> IFERROR(Table1[[#This Row],[GP TTM]]/Table1[[#This Row],[Total Assets TTM]], "x")</f>
        <v>0.4259529664924685</v>
      </c>
      <c r="BA2141" s="3">
        <f xml:space="preserve"> IFERROR(ABS(Table1[[#This Row],[ROA 2013]]-Table1[[#This Row],[ROA 2012]]), "x")</f>
        <v>6.612661104292461E-2</v>
      </c>
      <c r="BB2141" s="3">
        <f xml:space="preserve"> IFERROR(ABS(Table1[[#This Row],[ROA 2014]]-Table1[[#This Row],[ROA 2013]]), "x")</f>
        <v>0.14321778711942257</v>
      </c>
      <c r="BC2141" s="3">
        <f xml:space="preserve"> IFERROR(ABS(Table1[[#This Row],[ROA 2015]]-Table1[[#This Row],[ROA 2014]]), "x")</f>
        <v>4.166261571834684E-2</v>
      </c>
      <c r="BD2141" s="3">
        <f xml:space="preserve"> IFERROR(ABS(Table1[[#This Row],[ROA 2016]]-Table1[[#This Row],[ROA 2015]]), "x")</f>
        <v>2.0666346554326642E-2</v>
      </c>
      <c r="BE2141" s="3">
        <f xml:space="preserve"> IFERROR(ABS(Table1[[#This Row],[ROA 2017]]-Table1[[#This Row],[ROA 2016]]), "x")</f>
        <v>0.1507143982330249</v>
      </c>
      <c r="BF2141" s="3">
        <f xml:space="preserve"> IFERROR(ABS(Table1[[#This Row],[ROA 2018]]-Table1[[#This Row],[ROA 2017]]), "x")</f>
        <v>2.728674224501404E-2</v>
      </c>
      <c r="BG2141" s="3">
        <f xml:space="preserve"> IFERROR(ABS(Table1[[#This Row],[ROA 2019]]-Table1[[#This Row],[ROA 2018]]), "x")</f>
        <v>0.13786249252239691</v>
      </c>
      <c r="BH2141" s="3">
        <f xml:space="preserve"> IFERROR(ABS(Table1[[#This Row],[ROA 2020]]-Table1[[#This Row],[ROA 2019]]), "x")</f>
        <v>9.1135213436699225E-2</v>
      </c>
      <c r="BI2141" s="3">
        <f xml:space="preserve"> IFERROR(ABS(Table1[[#This Row],[ROA 2021]]-Table1[[#This Row],[ROA 2020]]), "x")</f>
        <v>4.1987206249775699E-2</v>
      </c>
      <c r="BJ2141" s="3">
        <f xml:space="preserve"> IFERROR(AVERAGE(Table1[[#This Row],[ROA 2013-2012]:[ROA 2021-2020]]), "x")</f>
        <v>8.007326812465905E-2</v>
      </c>
      <c r="BK2141" s="3">
        <f>IFERROR(AVERAGE(Table1[[#This Row],[ROA 2012]:[ROA 2021]]), "x")</f>
        <v>0.71222611505134514</v>
      </c>
      <c r="BN2141" s="1">
        <f>SUM(Table1[[#This Row],[B/M Rank]:[ROA Rank]])</f>
        <v>0</v>
      </c>
    </row>
    <row r="2142" spans="1:66" x14ac:dyDescent="0.25">
      <c r="A2142" s="1" t="s">
        <v>2640</v>
      </c>
      <c r="B2142" s="1" t="s">
        <v>692</v>
      </c>
      <c r="C2142" s="1" t="s">
        <v>690</v>
      </c>
      <c r="D2142" s="1" t="s">
        <v>142</v>
      </c>
      <c r="E2142" s="1" t="s">
        <v>108</v>
      </c>
      <c r="F2142" s="1">
        <v>2930</v>
      </c>
      <c r="G2142" s="19"/>
      <c r="H2142" s="19"/>
      <c r="I2142" s="19"/>
      <c r="J2142" s="19"/>
      <c r="K2142" s="1"/>
      <c r="L2142" s="19"/>
      <c r="M2142" s="1">
        <v>2012</v>
      </c>
      <c r="N2142" s="1">
        <v>520.4</v>
      </c>
      <c r="O2142" s="15">
        <v>1054.4000000000001</v>
      </c>
      <c r="P2142" s="1">
        <v>782.4</v>
      </c>
      <c r="Q2142" s="15">
        <v>1007.1</v>
      </c>
      <c r="R2142" s="1">
        <v>636</v>
      </c>
      <c r="S2142" s="15">
        <v>1121.5</v>
      </c>
      <c r="T2142" s="1">
        <v>329</v>
      </c>
      <c r="U2142" s="15">
        <v>1273.7</v>
      </c>
      <c r="V2142" s="1">
        <v>961.1</v>
      </c>
      <c r="W2142" s="15">
        <v>1767.1</v>
      </c>
      <c r="X2142" s="1">
        <v>797.8</v>
      </c>
      <c r="Z2142" s="3">
        <f xml:space="preserve"> IFERROR(AVEDEV(Table1[[#This Row],[GP 2012]:[GP 2021]]) / Table1[[#This Row],[Avg GP]], "x")</f>
        <v>0.32017941963671753</v>
      </c>
      <c r="AA2142" s="2">
        <f xml:space="preserve"> IFERROR(AVERAGE(Table1[[#This Row],[GP 2012]:[GP 2021]]), "x")</f>
        <v>945.2700000000001</v>
      </c>
      <c r="AB2142" s="11">
        <f>Table1[Equity]/Table1[Market Capital]</f>
        <v>2.7457337883959045</v>
      </c>
      <c r="AC2142" s="15">
        <v>16654.7</v>
      </c>
      <c r="AD2142" s="15">
        <v>15885.5</v>
      </c>
      <c r="AE2142" s="15">
        <v>17912.599999999999</v>
      </c>
      <c r="AF2142" s="15">
        <v>18967.2</v>
      </c>
      <c r="AG2142" s="15">
        <v>20583.5</v>
      </c>
      <c r="AH2142" s="15">
        <v>22639.599999999999</v>
      </c>
      <c r="AI2142" s="15">
        <v>21347.4</v>
      </c>
      <c r="AJ2142" s="15">
        <v>23749</v>
      </c>
      <c r="AK2142" s="15">
        <v>24945.200000000001</v>
      </c>
      <c r="AL2142" s="15">
        <v>26790.6</v>
      </c>
      <c r="AM2142" s="15">
        <v>25021.3</v>
      </c>
      <c r="AN2142" s="15">
        <v>8045</v>
      </c>
      <c r="AO2142" s="3">
        <f xml:space="preserve"> IFERROR(Table1[[#This Row],[GP 2012]]/Table1[[#This Row],[Total Assets 2012]], "x")</f>
        <v>3.1246434940287122E-2</v>
      </c>
      <c r="AP2142" s="3">
        <f xml:space="preserve"> IFERROR(Table1[[#This Row],[GP 2013]]/Table1[[#This Row],[Total Assets 2013]], "x")</f>
        <v>6.637499606559441E-2</v>
      </c>
      <c r="AQ2142" s="3">
        <f xml:space="preserve"> IFERROR(Table1[[#This Row],[GP 2014]]/Table1[[#This Row],[Total Assets 2014]], "x")</f>
        <v>4.3678751270055716E-2</v>
      </c>
      <c r="AR2142" s="3">
        <f xml:space="preserve"> IFERROR(Table1[[#This Row],[GP 2015]]/Table1[[#This Row],[Total Assets 2015]], "x")</f>
        <v>5.3096925218271543E-2</v>
      </c>
      <c r="AS2142" s="3">
        <f xml:space="preserve"> IFERROR(Table1[[#This Row],[GP 2016]]/Table1[[#This Row],[Total Assets 2016]], "x")</f>
        <v>3.0898535234532513E-2</v>
      </c>
      <c r="AT2142" s="3">
        <f xml:space="preserve"> IFERROR(Table1[[#This Row],[GP 2017]]/Table1[[#This Row],[Total Assets 2017]], "x")</f>
        <v>4.9537094294952212E-2</v>
      </c>
      <c r="AU2142" s="3">
        <f xml:space="preserve"> IFERROR(Table1[[#This Row],[GP 2018]]/Table1[[#This Row],[Total Assets 2018]], "x")</f>
        <v>1.5411712901805371E-2</v>
      </c>
      <c r="AV2142" s="3">
        <f xml:space="preserve"> IFERROR(Table1[[#This Row],[GP 2019]]/Table1[[#This Row],[Total Assets 2019]], "x")</f>
        <v>5.3631731862394207E-2</v>
      </c>
      <c r="AW2142" s="3">
        <f xml:space="preserve"> IFERROR(Table1[[#This Row],[GP 2020]]/Table1[[#This Row],[Total Assets 2020]], "x")</f>
        <v>3.8528454371983385E-2</v>
      </c>
      <c r="AX2142" s="3">
        <f xml:space="preserve"> IFERROR(Table1[[#This Row],[GP 2021]]/Table1[[#This Row],[Total Assets 2021]], "x")</f>
        <v>6.5959702283636804E-2</v>
      </c>
      <c r="AY2142" s="3">
        <f xml:space="preserve"> IFERROR(Table1[[#This Row],[GP TTM]]/Table1[[#This Row],[Total Assets TTM]], "x")</f>
        <v>3.1884834121328628E-2</v>
      </c>
      <c r="BA2142" s="3">
        <f xml:space="preserve"> IFERROR(ABS(Table1[[#This Row],[ROA 2013]]-Table1[[#This Row],[ROA 2012]]), "x")</f>
        <v>3.5128561125307288E-2</v>
      </c>
      <c r="BB2142" s="3">
        <f xml:space="preserve"> IFERROR(ABS(Table1[[#This Row],[ROA 2014]]-Table1[[#This Row],[ROA 2013]]), "x")</f>
        <v>2.2696244795538695E-2</v>
      </c>
      <c r="BC2142" s="3">
        <f xml:space="preserve"> IFERROR(ABS(Table1[[#This Row],[ROA 2015]]-Table1[[#This Row],[ROA 2014]]), "x")</f>
        <v>9.4181739482158272E-3</v>
      </c>
      <c r="BD2142" s="3">
        <f xml:space="preserve"> IFERROR(ABS(Table1[[#This Row],[ROA 2016]]-Table1[[#This Row],[ROA 2015]]), "x")</f>
        <v>2.219838998373903E-2</v>
      </c>
      <c r="BE2142" s="3">
        <f xml:space="preserve"> IFERROR(ABS(Table1[[#This Row],[ROA 2017]]-Table1[[#This Row],[ROA 2016]]), "x")</f>
        <v>1.8638559060419699E-2</v>
      </c>
      <c r="BF2142" s="3">
        <f xml:space="preserve"> IFERROR(ABS(Table1[[#This Row],[ROA 2018]]-Table1[[#This Row],[ROA 2017]]), "x")</f>
        <v>3.4125381393146845E-2</v>
      </c>
      <c r="BG2142" s="3">
        <f xml:space="preserve"> IFERROR(ABS(Table1[[#This Row],[ROA 2019]]-Table1[[#This Row],[ROA 2018]]), "x")</f>
        <v>3.8220018960588839E-2</v>
      </c>
      <c r="BH2142" s="3">
        <f xml:space="preserve"> IFERROR(ABS(Table1[[#This Row],[ROA 2020]]-Table1[[#This Row],[ROA 2019]]), "x")</f>
        <v>1.5103277490410821E-2</v>
      </c>
      <c r="BI2142" s="3">
        <f xml:space="preserve"> IFERROR(ABS(Table1[[#This Row],[ROA 2021]]-Table1[[#This Row],[ROA 2020]]), "x")</f>
        <v>2.7431247911653418E-2</v>
      </c>
      <c r="BJ2142" s="3">
        <f xml:space="preserve"> IFERROR(AVERAGE(Table1[[#This Row],[ROA 2013-2012]:[ROA 2021-2020]]), "x")</f>
        <v>2.4773317185446717E-2</v>
      </c>
      <c r="BK2142" s="3">
        <f>IFERROR(AVERAGE(Table1[[#This Row],[ROA 2012]:[ROA 2021]]), "x")</f>
        <v>4.4836433844351334E-2</v>
      </c>
      <c r="BN2142" s="1">
        <f>SUM(Table1[[#This Row],[B/M Rank]:[ROA Rank]])</f>
        <v>0</v>
      </c>
    </row>
    <row r="2143" spans="1:66" x14ac:dyDescent="0.25">
      <c r="A2143" s="1" t="s">
        <v>3805</v>
      </c>
      <c r="B2143" s="1" t="s">
        <v>1526</v>
      </c>
      <c r="C2143" s="1" t="s">
        <v>1499</v>
      </c>
      <c r="D2143" s="1" t="s">
        <v>440</v>
      </c>
      <c r="E2143" s="1" t="s">
        <v>108</v>
      </c>
      <c r="F2143" s="1">
        <v>2950</v>
      </c>
      <c r="G2143" s="19"/>
      <c r="H2143" s="19"/>
      <c r="I2143" s="19"/>
      <c r="J2143" s="19"/>
      <c r="K2143" s="1"/>
      <c r="L2143" s="19"/>
      <c r="M2143" s="1">
        <v>2019</v>
      </c>
      <c r="U2143" s="1">
        <v>82.2</v>
      </c>
      <c r="V2143" s="1">
        <v>95.7</v>
      </c>
      <c r="W2143" s="1">
        <v>207.3</v>
      </c>
      <c r="X2143" s="1">
        <v>250.7</v>
      </c>
      <c r="Z2143" s="3">
        <f xml:space="preserve"> IFERROR(AVEDEV(Table1[[#This Row],[GP 2012]:[GP 2021]]) / Table1[[#This Row],[Avg GP]], "x")</f>
        <v>0.40965732087227413</v>
      </c>
      <c r="AA2143" s="2">
        <f xml:space="preserve"> IFERROR(AVERAGE(Table1[[#This Row],[GP 2012]:[GP 2021]]), "x")</f>
        <v>128.4</v>
      </c>
      <c r="AB2143" s="11">
        <f>Table1[Equity]/Table1[Market Capital]</f>
        <v>0.44166101694915255</v>
      </c>
      <c r="AJ2143" s="1">
        <v>697.2</v>
      </c>
      <c r="AK2143" s="15">
        <v>1008.5</v>
      </c>
      <c r="AL2143" s="15">
        <v>1611.8</v>
      </c>
      <c r="AM2143" s="15">
        <v>1568.3</v>
      </c>
      <c r="AN2143" s="15">
        <v>1302.9000000000001</v>
      </c>
      <c r="AO2143" s="3" t="str">
        <f xml:space="preserve"> IFERROR(Table1[[#This Row],[GP 2012]]/Table1[[#This Row],[Total Assets 2012]], "x")</f>
        <v>x</v>
      </c>
      <c r="AP2143" s="3" t="str">
        <f xml:space="preserve"> IFERROR(Table1[[#This Row],[GP 2013]]/Table1[[#This Row],[Total Assets 2013]], "x")</f>
        <v>x</v>
      </c>
      <c r="AQ2143" s="3" t="str">
        <f xml:space="preserve"> IFERROR(Table1[[#This Row],[GP 2014]]/Table1[[#This Row],[Total Assets 2014]], "x")</f>
        <v>x</v>
      </c>
      <c r="AR2143" s="3" t="str">
        <f xml:space="preserve"> IFERROR(Table1[[#This Row],[GP 2015]]/Table1[[#This Row],[Total Assets 2015]], "x")</f>
        <v>x</v>
      </c>
      <c r="AS2143" s="3" t="str">
        <f xml:space="preserve"> IFERROR(Table1[[#This Row],[GP 2016]]/Table1[[#This Row],[Total Assets 2016]], "x")</f>
        <v>x</v>
      </c>
      <c r="AT2143" s="3" t="str">
        <f xml:space="preserve"> IFERROR(Table1[[#This Row],[GP 2017]]/Table1[[#This Row],[Total Assets 2017]], "x")</f>
        <v>x</v>
      </c>
      <c r="AU2143" s="3" t="str">
        <f xml:space="preserve"> IFERROR(Table1[[#This Row],[GP 2018]]/Table1[[#This Row],[Total Assets 2018]], "x")</f>
        <v>x</v>
      </c>
      <c r="AV2143" s="3">
        <f xml:space="preserve"> IFERROR(Table1[[#This Row],[GP 2019]]/Table1[[#This Row],[Total Assets 2019]], "x")</f>
        <v>0.11790017211703958</v>
      </c>
      <c r="AW2143" s="3">
        <f xml:space="preserve"> IFERROR(Table1[[#This Row],[GP 2020]]/Table1[[#This Row],[Total Assets 2020]], "x")</f>
        <v>9.4893406048587009E-2</v>
      </c>
      <c r="AX2143" s="3">
        <f xml:space="preserve"> IFERROR(Table1[[#This Row],[GP 2021]]/Table1[[#This Row],[Total Assets 2021]], "x")</f>
        <v>0.12861397195681848</v>
      </c>
      <c r="AY2143" s="3">
        <f xml:space="preserve"> IFERROR(Table1[[#This Row],[GP TTM]]/Table1[[#This Row],[Total Assets TTM]], "x")</f>
        <v>0.15985461965185233</v>
      </c>
      <c r="BA2143" s="3" t="str">
        <f xml:space="preserve"> IFERROR(ABS(Table1[[#This Row],[ROA 2013]]-Table1[[#This Row],[ROA 2012]]), "x")</f>
        <v>x</v>
      </c>
      <c r="BB2143" s="3" t="str">
        <f xml:space="preserve"> IFERROR(ABS(Table1[[#This Row],[ROA 2014]]-Table1[[#This Row],[ROA 2013]]), "x")</f>
        <v>x</v>
      </c>
      <c r="BC2143" s="3" t="str">
        <f xml:space="preserve"> IFERROR(ABS(Table1[[#This Row],[ROA 2015]]-Table1[[#This Row],[ROA 2014]]), "x")</f>
        <v>x</v>
      </c>
      <c r="BD2143" s="3" t="str">
        <f xml:space="preserve"> IFERROR(ABS(Table1[[#This Row],[ROA 2016]]-Table1[[#This Row],[ROA 2015]]), "x")</f>
        <v>x</v>
      </c>
      <c r="BE2143" s="3" t="str">
        <f xml:space="preserve"> IFERROR(ABS(Table1[[#This Row],[ROA 2017]]-Table1[[#This Row],[ROA 2016]]), "x")</f>
        <v>x</v>
      </c>
      <c r="BF2143" s="3" t="str">
        <f xml:space="preserve"> IFERROR(ABS(Table1[[#This Row],[ROA 2018]]-Table1[[#This Row],[ROA 2017]]), "x")</f>
        <v>x</v>
      </c>
      <c r="BG2143" s="3" t="str">
        <f xml:space="preserve"> IFERROR(ABS(Table1[[#This Row],[ROA 2019]]-Table1[[#This Row],[ROA 2018]]), "x")</f>
        <v>x</v>
      </c>
      <c r="BH2143" s="3">
        <f xml:space="preserve"> IFERROR(ABS(Table1[[#This Row],[ROA 2020]]-Table1[[#This Row],[ROA 2019]]), "x")</f>
        <v>2.3006766068452575E-2</v>
      </c>
      <c r="BI2143" s="3">
        <f xml:space="preserve"> IFERROR(ABS(Table1[[#This Row],[ROA 2021]]-Table1[[#This Row],[ROA 2020]]), "x")</f>
        <v>3.372056590823147E-2</v>
      </c>
      <c r="BJ2143" s="3">
        <f xml:space="preserve"> IFERROR(AVERAGE(Table1[[#This Row],[ROA 2013-2012]:[ROA 2021-2020]]), "x")</f>
        <v>2.8363665988342023E-2</v>
      </c>
      <c r="BK2143" s="3">
        <f>IFERROR(AVERAGE(Table1[[#This Row],[ROA 2012]:[ROA 2021]]), "x")</f>
        <v>0.11380251670748169</v>
      </c>
      <c r="BN2143" s="1">
        <f>SUM(Table1[[#This Row],[B/M Rank]:[ROA Rank]])</f>
        <v>0</v>
      </c>
    </row>
    <row r="2144" spans="1:66" x14ac:dyDescent="0.25">
      <c r="A2144" s="1" t="s">
        <v>2476</v>
      </c>
      <c r="B2144" s="1" t="s">
        <v>528</v>
      </c>
      <c r="C2144" s="1" t="s">
        <v>523</v>
      </c>
      <c r="D2144" s="1" t="s">
        <v>152</v>
      </c>
      <c r="E2144" s="1" t="s">
        <v>108</v>
      </c>
      <c r="F2144" s="1">
        <v>3120</v>
      </c>
      <c r="G2144" s="19"/>
      <c r="H2144" s="19"/>
      <c r="I2144" s="19"/>
      <c r="J2144" s="19"/>
      <c r="K2144" s="1"/>
      <c r="L2144" s="19"/>
      <c r="M2144" s="1">
        <v>2012</v>
      </c>
      <c r="N2144" s="1">
        <v>673.6</v>
      </c>
      <c r="O2144" s="1">
        <v>180.8</v>
      </c>
      <c r="P2144" s="1">
        <v>218.3</v>
      </c>
      <c r="Q2144" s="1">
        <v>381.1</v>
      </c>
      <c r="R2144" s="1">
        <v>590.9</v>
      </c>
      <c r="S2144" s="1">
        <v>587.5</v>
      </c>
      <c r="T2144" s="1">
        <v>551.79999999999995</v>
      </c>
      <c r="U2144" s="1">
        <v>591</v>
      </c>
      <c r="V2144" s="1">
        <v>703.1</v>
      </c>
      <c r="W2144" s="1">
        <v>659.1</v>
      </c>
      <c r="X2144" s="1">
        <v>620</v>
      </c>
      <c r="Z2144" s="3">
        <f xml:space="preserve"> IFERROR(AVEDEV(Table1[[#This Row],[GP 2012]:[GP 2021]]) / Table1[[#This Row],[Avg GP]], "x")</f>
        <v>0.29625476913493731</v>
      </c>
      <c r="AA2144" s="2">
        <f xml:space="preserve"> IFERROR(AVERAGE(Table1[[#This Row],[GP 2012]:[GP 2021]]), "x")</f>
        <v>513.72</v>
      </c>
      <c r="AB2144" s="11">
        <f>Table1[Equity]/Table1[Market Capital]</f>
        <v>0.67118589743589741</v>
      </c>
      <c r="AC2144" s="15">
        <v>3243.7</v>
      </c>
      <c r="AD2144" s="15">
        <v>3599.1</v>
      </c>
      <c r="AE2144" s="15">
        <v>2876.5</v>
      </c>
      <c r="AF2144" s="15">
        <v>2619</v>
      </c>
      <c r="AG2144" s="15">
        <v>2632.6</v>
      </c>
      <c r="AH2144" s="15">
        <v>2632.6</v>
      </c>
      <c r="AI2144" s="15">
        <v>3140</v>
      </c>
      <c r="AJ2144" s="15">
        <v>3514</v>
      </c>
      <c r="AK2144" s="15">
        <v>3860.2</v>
      </c>
      <c r="AL2144" s="15">
        <v>4385.8</v>
      </c>
      <c r="AM2144" s="15">
        <v>4553.8</v>
      </c>
      <c r="AN2144" s="15">
        <v>2094.1</v>
      </c>
      <c r="AO2144" s="3">
        <f xml:space="preserve"> IFERROR(Table1[[#This Row],[GP 2012]]/Table1[[#This Row],[Total Assets 2012]], "x")</f>
        <v>0.20766408730770419</v>
      </c>
      <c r="AP2144" s="3">
        <f xml:space="preserve"> IFERROR(Table1[[#This Row],[GP 2013]]/Table1[[#This Row],[Total Assets 2013]], "x")</f>
        <v>5.0234780917451587E-2</v>
      </c>
      <c r="AQ2144" s="3">
        <f xml:space="preserve"> IFERROR(Table1[[#This Row],[GP 2014]]/Table1[[#This Row],[Total Assets 2014]], "x")</f>
        <v>7.5890839561967668E-2</v>
      </c>
      <c r="AR2144" s="3">
        <f xml:space="preserve"> IFERROR(Table1[[#This Row],[GP 2015]]/Table1[[#This Row],[Total Assets 2015]], "x")</f>
        <v>0.14551355479190531</v>
      </c>
      <c r="AS2144" s="3">
        <f xml:space="preserve"> IFERROR(Table1[[#This Row],[GP 2016]]/Table1[[#This Row],[Total Assets 2016]], "x")</f>
        <v>0.22445491149434019</v>
      </c>
      <c r="AT2144" s="3">
        <f xml:space="preserve"> IFERROR(Table1[[#This Row],[GP 2017]]/Table1[[#This Row],[Total Assets 2017]], "x")</f>
        <v>0.2231634125959128</v>
      </c>
      <c r="AU2144" s="3">
        <f xml:space="preserve"> IFERROR(Table1[[#This Row],[GP 2018]]/Table1[[#This Row],[Total Assets 2018]], "x")</f>
        <v>0.1757324840764331</v>
      </c>
      <c r="AV2144" s="3">
        <f xml:space="preserve"> IFERROR(Table1[[#This Row],[GP 2019]]/Table1[[#This Row],[Total Assets 2019]], "x")</f>
        <v>0.16818440523619807</v>
      </c>
      <c r="AW2144" s="3">
        <f xml:space="preserve"> IFERROR(Table1[[#This Row],[GP 2020]]/Table1[[#This Row],[Total Assets 2020]], "x")</f>
        <v>0.18214082171908194</v>
      </c>
      <c r="AX2144" s="3">
        <f xml:space="preserve"> IFERROR(Table1[[#This Row],[GP 2021]]/Table1[[#This Row],[Total Assets 2021]], "x")</f>
        <v>0.15028045054494049</v>
      </c>
      <c r="AY2144" s="3">
        <f xml:space="preserve"> IFERROR(Table1[[#This Row],[GP TTM]]/Table1[[#This Row],[Total Assets TTM]], "x")</f>
        <v>0.13615002854758662</v>
      </c>
      <c r="BA2144" s="3">
        <f xml:space="preserve"> IFERROR(ABS(Table1[[#This Row],[ROA 2013]]-Table1[[#This Row],[ROA 2012]]), "x")</f>
        <v>0.1574293063902526</v>
      </c>
      <c r="BB2144" s="3">
        <f xml:space="preserve"> IFERROR(ABS(Table1[[#This Row],[ROA 2014]]-Table1[[#This Row],[ROA 2013]]), "x")</f>
        <v>2.5656058644516082E-2</v>
      </c>
      <c r="BC2144" s="3">
        <f xml:space="preserve"> IFERROR(ABS(Table1[[#This Row],[ROA 2015]]-Table1[[#This Row],[ROA 2014]]), "x")</f>
        <v>6.962271522993764E-2</v>
      </c>
      <c r="BD2144" s="3">
        <f xml:space="preserve"> IFERROR(ABS(Table1[[#This Row],[ROA 2016]]-Table1[[#This Row],[ROA 2015]]), "x")</f>
        <v>7.8941356702434878E-2</v>
      </c>
      <c r="BE2144" s="3">
        <f xml:space="preserve"> IFERROR(ABS(Table1[[#This Row],[ROA 2017]]-Table1[[#This Row],[ROA 2016]]), "x")</f>
        <v>1.2914988984273901E-3</v>
      </c>
      <c r="BF2144" s="3">
        <f xml:space="preserve"> IFERROR(ABS(Table1[[#This Row],[ROA 2018]]-Table1[[#This Row],[ROA 2017]]), "x")</f>
        <v>4.7430928519479693E-2</v>
      </c>
      <c r="BG2144" s="3">
        <f xml:space="preserve"> IFERROR(ABS(Table1[[#This Row],[ROA 2019]]-Table1[[#This Row],[ROA 2018]]), "x")</f>
        <v>7.5480788402350341E-3</v>
      </c>
      <c r="BH2144" s="3">
        <f xml:space="preserve"> IFERROR(ABS(Table1[[#This Row],[ROA 2020]]-Table1[[#This Row],[ROA 2019]]), "x")</f>
        <v>1.3956416482883871E-2</v>
      </c>
      <c r="BI2144" s="3">
        <f xml:space="preserve"> IFERROR(ABS(Table1[[#This Row],[ROA 2021]]-Table1[[#This Row],[ROA 2020]]), "x")</f>
        <v>3.186037117414145E-2</v>
      </c>
      <c r="BJ2144" s="3">
        <f xml:space="preserve"> IFERROR(AVERAGE(Table1[[#This Row],[ROA 2013-2012]:[ROA 2021-2020]]), "x")</f>
        <v>4.8192970098034298E-2</v>
      </c>
      <c r="BK2144" s="3">
        <f>IFERROR(AVERAGE(Table1[[#This Row],[ROA 2012]:[ROA 2021]]), "x")</f>
        <v>0.16032597482459351</v>
      </c>
      <c r="BN2144" s="1">
        <f>SUM(Table1[[#This Row],[B/M Rank]:[ROA Rank]])</f>
        <v>0</v>
      </c>
    </row>
    <row r="2145" spans="1:66" x14ac:dyDescent="0.25">
      <c r="A2145" s="1" t="s">
        <v>2451</v>
      </c>
      <c r="B2145" s="1" t="s">
        <v>501</v>
      </c>
      <c r="C2145" s="1" t="s">
        <v>486</v>
      </c>
      <c r="D2145" s="1" t="s">
        <v>487</v>
      </c>
      <c r="E2145" s="1" t="s">
        <v>108</v>
      </c>
      <c r="F2145" s="1">
        <v>3210</v>
      </c>
      <c r="G2145" s="19"/>
      <c r="H2145" s="19"/>
      <c r="I2145" s="19"/>
      <c r="J2145" s="19"/>
      <c r="K2145" s="1"/>
      <c r="L2145" s="19"/>
      <c r="M2145" s="1">
        <v>2012</v>
      </c>
      <c r="N2145" s="1">
        <v>2</v>
      </c>
      <c r="O2145" s="1">
        <v>16.5</v>
      </c>
      <c r="P2145" s="1">
        <v>21.2</v>
      </c>
      <c r="Q2145" s="1">
        <v>26.5</v>
      </c>
      <c r="R2145" s="1">
        <v>30.3</v>
      </c>
      <c r="S2145" s="1">
        <v>40.799999999999997</v>
      </c>
      <c r="T2145" s="1">
        <v>68.5</v>
      </c>
      <c r="U2145" s="1">
        <v>108.1</v>
      </c>
      <c r="V2145" s="1">
        <v>142.1</v>
      </c>
      <c r="W2145" s="1">
        <v>163.69999999999999</v>
      </c>
      <c r="X2145" s="1">
        <v>168.4</v>
      </c>
      <c r="Z2145" s="3">
        <f xml:space="preserve"> IFERROR(AVEDEV(Table1[[#This Row],[GP 2012]:[GP 2021]]) / Table1[[#This Row],[Avg GP]], "x")</f>
        <v>0.75688236243343565</v>
      </c>
      <c r="AA2145" s="2">
        <f xml:space="preserve"> IFERROR(AVERAGE(Table1[[#This Row],[GP 2012]:[GP 2021]]), "x")</f>
        <v>61.970000000000006</v>
      </c>
      <c r="AB2145" s="11">
        <f>Table1[Equity]/Table1[Market Capital]</f>
        <v>1.1319003115264799</v>
      </c>
      <c r="AC2145" s="1">
        <v>81.599999999999994</v>
      </c>
      <c r="AD2145" s="1">
        <v>310.39999999999998</v>
      </c>
      <c r="AE2145" s="1">
        <v>341.6</v>
      </c>
      <c r="AF2145" s="1">
        <v>406.4</v>
      </c>
      <c r="AG2145" s="1">
        <v>500.8</v>
      </c>
      <c r="AH2145" s="15">
        <v>1003.2</v>
      </c>
      <c r="AI2145" s="15">
        <v>1774.6</v>
      </c>
      <c r="AJ2145" s="15">
        <v>2608.6999999999998</v>
      </c>
      <c r="AK2145" s="15">
        <v>3172.2</v>
      </c>
      <c r="AL2145" s="15">
        <v>4543</v>
      </c>
      <c r="AM2145" s="15">
        <v>5199.8999999999996</v>
      </c>
      <c r="AN2145" s="15">
        <v>3633.4</v>
      </c>
      <c r="AO2145" s="3">
        <f xml:space="preserve"> IFERROR(Table1[[#This Row],[GP 2012]]/Table1[[#This Row],[Total Assets 2012]], "x")</f>
        <v>2.4509803921568631E-2</v>
      </c>
      <c r="AP2145" s="3">
        <f xml:space="preserve"> IFERROR(Table1[[#This Row],[GP 2013]]/Table1[[#This Row],[Total Assets 2013]], "x")</f>
        <v>5.3157216494845366E-2</v>
      </c>
      <c r="AQ2145" s="3">
        <f xml:space="preserve"> IFERROR(Table1[[#This Row],[GP 2014]]/Table1[[#This Row],[Total Assets 2014]], "x")</f>
        <v>6.2060889929742381E-2</v>
      </c>
      <c r="AR2145" s="3">
        <f xml:space="preserve"> IFERROR(Table1[[#This Row],[GP 2015]]/Table1[[#This Row],[Total Assets 2015]], "x")</f>
        <v>6.5206692913385836E-2</v>
      </c>
      <c r="AS2145" s="3">
        <f xml:space="preserve"> IFERROR(Table1[[#This Row],[GP 2016]]/Table1[[#This Row],[Total Assets 2016]], "x")</f>
        <v>6.0503194888178916E-2</v>
      </c>
      <c r="AT2145" s="3">
        <f xml:space="preserve"> IFERROR(Table1[[#This Row],[GP 2017]]/Table1[[#This Row],[Total Assets 2017]], "x")</f>
        <v>4.0669856459330141E-2</v>
      </c>
      <c r="AU2145" s="3">
        <f xml:space="preserve"> IFERROR(Table1[[#This Row],[GP 2018]]/Table1[[#This Row],[Total Assets 2018]], "x")</f>
        <v>3.8600247943198468E-2</v>
      </c>
      <c r="AV2145" s="3">
        <f xml:space="preserve"> IFERROR(Table1[[#This Row],[GP 2019]]/Table1[[#This Row],[Total Assets 2019]], "x")</f>
        <v>4.1438264269559551E-2</v>
      </c>
      <c r="AW2145" s="3">
        <f xml:space="preserve"> IFERROR(Table1[[#This Row],[GP 2020]]/Table1[[#This Row],[Total Assets 2020]], "x")</f>
        <v>4.4795410125464979E-2</v>
      </c>
      <c r="AX2145" s="3">
        <f xml:space="preserve"> IFERROR(Table1[[#This Row],[GP 2021]]/Table1[[#This Row],[Total Assets 2021]], "x")</f>
        <v>3.6033458067356368E-2</v>
      </c>
      <c r="AY2145" s="3">
        <f xml:space="preserve"> IFERROR(Table1[[#This Row],[GP TTM]]/Table1[[#This Row],[Total Assets TTM]], "x")</f>
        <v>3.2385238177657268E-2</v>
      </c>
      <c r="BA2145" s="3">
        <f xml:space="preserve"> IFERROR(ABS(Table1[[#This Row],[ROA 2013]]-Table1[[#This Row],[ROA 2012]]), "x")</f>
        <v>2.8647412573276736E-2</v>
      </c>
      <c r="BB2145" s="3">
        <f xml:space="preserve"> IFERROR(ABS(Table1[[#This Row],[ROA 2014]]-Table1[[#This Row],[ROA 2013]]), "x")</f>
        <v>8.9036734348970151E-3</v>
      </c>
      <c r="BC2145" s="3">
        <f xml:space="preserve"> IFERROR(ABS(Table1[[#This Row],[ROA 2015]]-Table1[[#This Row],[ROA 2014]]), "x")</f>
        <v>3.1458029836434545E-3</v>
      </c>
      <c r="BD2145" s="3">
        <f xml:space="preserve"> IFERROR(ABS(Table1[[#This Row],[ROA 2016]]-Table1[[#This Row],[ROA 2015]]), "x")</f>
        <v>4.7034980252069203E-3</v>
      </c>
      <c r="BE2145" s="3">
        <f xml:space="preserve"> IFERROR(ABS(Table1[[#This Row],[ROA 2017]]-Table1[[#This Row],[ROA 2016]]), "x")</f>
        <v>1.9833338428848775E-2</v>
      </c>
      <c r="BF2145" s="3">
        <f xml:space="preserve"> IFERROR(ABS(Table1[[#This Row],[ROA 2018]]-Table1[[#This Row],[ROA 2017]]), "x")</f>
        <v>2.0696085161316727E-3</v>
      </c>
      <c r="BG2145" s="3">
        <f xml:space="preserve"> IFERROR(ABS(Table1[[#This Row],[ROA 2019]]-Table1[[#This Row],[ROA 2018]]), "x")</f>
        <v>2.8380163263610828E-3</v>
      </c>
      <c r="BH2145" s="3">
        <f xml:space="preserve"> IFERROR(ABS(Table1[[#This Row],[ROA 2020]]-Table1[[#This Row],[ROA 2019]]), "x")</f>
        <v>3.3571458559054287E-3</v>
      </c>
      <c r="BI2145" s="3">
        <f xml:space="preserve"> IFERROR(ABS(Table1[[#This Row],[ROA 2021]]-Table1[[#This Row],[ROA 2020]]), "x")</f>
        <v>8.7619520581086116E-3</v>
      </c>
      <c r="BJ2145" s="3">
        <f xml:space="preserve"> IFERROR(AVERAGE(Table1[[#This Row],[ROA 2013-2012]:[ROA 2021-2020]]), "x")</f>
        <v>9.1400498002644128E-3</v>
      </c>
      <c r="BK2145" s="3">
        <f>IFERROR(AVERAGE(Table1[[#This Row],[ROA 2012]:[ROA 2021]]), "x")</f>
        <v>4.669750350126306E-2</v>
      </c>
      <c r="BN2145" s="1">
        <f>SUM(Table1[[#This Row],[B/M Rank]:[ROA Rank]])</f>
        <v>0</v>
      </c>
    </row>
    <row r="2146" spans="1:66" x14ac:dyDescent="0.25">
      <c r="A2146" s="1" t="s">
        <v>2454</v>
      </c>
      <c r="B2146" s="1" t="s">
        <v>504</v>
      </c>
      <c r="C2146" s="1" t="s">
        <v>486</v>
      </c>
      <c r="D2146" s="1" t="s">
        <v>487</v>
      </c>
      <c r="E2146" s="1" t="s">
        <v>108</v>
      </c>
      <c r="F2146" s="1">
        <v>3280</v>
      </c>
      <c r="G2146" s="19"/>
      <c r="H2146" s="19"/>
      <c r="I2146" s="19"/>
      <c r="J2146" s="19"/>
      <c r="K2146" s="1"/>
      <c r="L2146" s="19"/>
      <c r="M2146" s="1">
        <v>2012</v>
      </c>
      <c r="N2146" s="1">
        <v>2.5</v>
      </c>
      <c r="O2146" s="1">
        <v>99.2</v>
      </c>
      <c r="P2146" s="1">
        <v>112.8</v>
      </c>
      <c r="Q2146" s="1">
        <v>119.5</v>
      </c>
      <c r="R2146" s="1">
        <v>117.5</v>
      </c>
      <c r="S2146" s="1">
        <v>117.8</v>
      </c>
      <c r="T2146" s="1">
        <v>114.9</v>
      </c>
      <c r="U2146" s="1">
        <v>140.9</v>
      </c>
      <c r="V2146" s="1">
        <v>169.8</v>
      </c>
      <c r="W2146" s="1">
        <v>259.3</v>
      </c>
      <c r="X2146" s="1">
        <v>296.2</v>
      </c>
      <c r="Z2146" s="3">
        <f xml:space="preserve"> IFERROR(AVEDEV(Table1[[#This Row],[GP 2012]:[GP 2021]]) / Table1[[#This Row],[Avg GP]], "x")</f>
        <v>0.30894594163610278</v>
      </c>
      <c r="AA2146" s="2">
        <f xml:space="preserve"> IFERROR(AVERAGE(Table1[[#This Row],[GP 2012]:[GP 2021]]), "x")</f>
        <v>125.41999999999999</v>
      </c>
      <c r="AB2146" s="11">
        <f>Table1[Equity]/Table1[Market Capital]</f>
        <v>1.2789329268292682</v>
      </c>
      <c r="AC2146" s="15">
        <v>1192.5</v>
      </c>
      <c r="AD2146" s="15">
        <v>1589.8</v>
      </c>
      <c r="AE2146" s="15">
        <v>1742.7</v>
      </c>
      <c r="AF2146" s="15">
        <v>1720.9</v>
      </c>
      <c r="AG2146" s="15">
        <v>1658.1</v>
      </c>
      <c r="AH2146" s="15">
        <v>1807.8</v>
      </c>
      <c r="AI2146" s="15">
        <v>2160.6</v>
      </c>
      <c r="AJ2146" s="15">
        <v>2892.9</v>
      </c>
      <c r="AK2146" s="15">
        <v>3521.3</v>
      </c>
      <c r="AL2146" s="15">
        <v>6053.6</v>
      </c>
      <c r="AM2146" s="15">
        <v>6708.2</v>
      </c>
      <c r="AN2146" s="15">
        <v>4194.8999999999996</v>
      </c>
      <c r="AO2146" s="3">
        <f xml:space="preserve"> IFERROR(Table1[[#This Row],[GP 2012]]/Table1[[#This Row],[Total Assets 2012]], "x")</f>
        <v>2.0964360587002098E-3</v>
      </c>
      <c r="AP2146" s="3">
        <f xml:space="preserve"> IFERROR(Table1[[#This Row],[GP 2013]]/Table1[[#This Row],[Total Assets 2013]], "x")</f>
        <v>6.2397785885016988E-2</v>
      </c>
      <c r="AQ2146" s="3">
        <f xml:space="preserve"> IFERROR(Table1[[#This Row],[GP 2014]]/Table1[[#This Row],[Total Assets 2014]], "x")</f>
        <v>6.47271475296953E-2</v>
      </c>
      <c r="AR2146" s="3">
        <f xml:space="preserve"> IFERROR(Table1[[#This Row],[GP 2015]]/Table1[[#This Row],[Total Assets 2015]], "x")</f>
        <v>6.9440409088267763E-2</v>
      </c>
      <c r="AS2146" s="3">
        <f xml:space="preserve"> IFERROR(Table1[[#This Row],[GP 2016]]/Table1[[#This Row],[Total Assets 2016]], "x")</f>
        <v>7.0864242204933356E-2</v>
      </c>
      <c r="AT2146" s="3">
        <f xml:space="preserve"> IFERROR(Table1[[#This Row],[GP 2017]]/Table1[[#This Row],[Total Assets 2017]], "x")</f>
        <v>6.5162075450824211E-2</v>
      </c>
      <c r="AU2146" s="3">
        <f xml:space="preserve"> IFERROR(Table1[[#This Row],[GP 2018]]/Table1[[#This Row],[Total Assets 2018]], "x")</f>
        <v>5.3179672313246322E-2</v>
      </c>
      <c r="AV2146" s="3">
        <f xml:space="preserve"> IFERROR(Table1[[#This Row],[GP 2019]]/Table1[[#This Row],[Total Assets 2019]], "x")</f>
        <v>4.8705451277265027E-2</v>
      </c>
      <c r="AW2146" s="3">
        <f xml:space="preserve"> IFERROR(Table1[[#This Row],[GP 2020]]/Table1[[#This Row],[Total Assets 2020]], "x")</f>
        <v>4.8220827535285261E-2</v>
      </c>
      <c r="AX2146" s="3">
        <f xml:space="preserve"> IFERROR(Table1[[#This Row],[GP 2021]]/Table1[[#This Row],[Total Assets 2021]], "x")</f>
        <v>4.2834016122637771E-2</v>
      </c>
      <c r="AY2146" s="3">
        <f xml:space="preserve"> IFERROR(Table1[[#This Row],[GP TTM]]/Table1[[#This Row],[Total Assets TTM]], "x")</f>
        <v>4.4154914880295756E-2</v>
      </c>
      <c r="BA2146" s="3">
        <f xml:space="preserve"> IFERROR(ABS(Table1[[#This Row],[ROA 2013]]-Table1[[#This Row],[ROA 2012]]), "x")</f>
        <v>6.0301349826316776E-2</v>
      </c>
      <c r="BB2146" s="3">
        <f xml:space="preserve"> IFERROR(ABS(Table1[[#This Row],[ROA 2014]]-Table1[[#This Row],[ROA 2013]]), "x")</f>
        <v>2.3293616446783127E-3</v>
      </c>
      <c r="BC2146" s="3">
        <f xml:space="preserve"> IFERROR(ABS(Table1[[#This Row],[ROA 2015]]-Table1[[#This Row],[ROA 2014]]), "x")</f>
        <v>4.7132615585724624E-3</v>
      </c>
      <c r="BD2146" s="3">
        <f xml:space="preserve"> IFERROR(ABS(Table1[[#This Row],[ROA 2016]]-Table1[[#This Row],[ROA 2015]]), "x")</f>
        <v>1.4238331166655932E-3</v>
      </c>
      <c r="BE2146" s="3">
        <f xml:space="preserve"> IFERROR(ABS(Table1[[#This Row],[ROA 2017]]-Table1[[#This Row],[ROA 2016]]), "x")</f>
        <v>5.7021667541091448E-3</v>
      </c>
      <c r="BF2146" s="3">
        <f xml:space="preserve"> IFERROR(ABS(Table1[[#This Row],[ROA 2018]]-Table1[[#This Row],[ROA 2017]]), "x")</f>
        <v>1.1982403137577889E-2</v>
      </c>
      <c r="BG2146" s="3">
        <f xml:space="preserve"> IFERROR(ABS(Table1[[#This Row],[ROA 2019]]-Table1[[#This Row],[ROA 2018]]), "x")</f>
        <v>4.4742210359812948E-3</v>
      </c>
      <c r="BH2146" s="3">
        <f xml:space="preserve"> IFERROR(ABS(Table1[[#This Row],[ROA 2020]]-Table1[[#This Row],[ROA 2019]]), "x")</f>
        <v>4.8462374197976582E-4</v>
      </c>
      <c r="BI2146" s="3">
        <f xml:space="preserve"> IFERROR(ABS(Table1[[#This Row],[ROA 2021]]-Table1[[#This Row],[ROA 2020]]), "x")</f>
        <v>5.3868114126474909E-3</v>
      </c>
      <c r="BJ2146" s="3">
        <f xml:space="preserve"> IFERROR(AVERAGE(Table1[[#This Row],[ROA 2013-2012]:[ROA 2021-2020]]), "x")</f>
        <v>1.0755336914280969E-2</v>
      </c>
      <c r="BK2146" s="3">
        <f>IFERROR(AVERAGE(Table1[[#This Row],[ROA 2012]:[ROA 2021]]), "x")</f>
        <v>5.276280634658722E-2</v>
      </c>
      <c r="BN2146" s="1">
        <f>SUM(Table1[[#This Row],[B/M Rank]:[ROA Rank]])</f>
        <v>0</v>
      </c>
    </row>
    <row r="2147" spans="1:66" x14ac:dyDescent="0.25">
      <c r="A2147" s="1" t="s">
        <v>4027</v>
      </c>
      <c r="B2147" s="1" t="s">
        <v>1738</v>
      </c>
      <c r="C2147" s="1" t="s">
        <v>12</v>
      </c>
      <c r="D2147" s="1" t="s">
        <v>11</v>
      </c>
      <c r="E2147" s="1" t="s">
        <v>108</v>
      </c>
      <c r="F2147" s="1">
        <v>3290</v>
      </c>
      <c r="G2147" s="19"/>
      <c r="H2147" s="19"/>
      <c r="I2147" s="19"/>
      <c r="J2147" s="19"/>
      <c r="K2147" s="1"/>
      <c r="L2147" s="19"/>
      <c r="Z2147" s="3" t="str">
        <f xml:space="preserve"> IFERROR(AVEDEV(Table1[[#This Row],[GP 2012]:[GP 2021]]) / Table1[[#This Row],[Avg GP]], "x")</f>
        <v>x</v>
      </c>
      <c r="AA2147" s="2" t="str">
        <f xml:space="preserve"> IFERROR(AVERAGE(Table1[[#This Row],[GP 2012]:[GP 2021]]), "x")</f>
        <v>x</v>
      </c>
      <c r="AB2147" s="11">
        <f>Table1[Equity]/Table1[Market Capital]</f>
        <v>0.80528875379939213</v>
      </c>
      <c r="AG2147" s="1">
        <v>10</v>
      </c>
      <c r="AH2147" s="1">
        <v>42.6</v>
      </c>
      <c r="AI2147" s="1">
        <v>221.2</v>
      </c>
      <c r="AJ2147" s="1">
        <v>501.2</v>
      </c>
      <c r="AK2147" s="15">
        <v>1030.4000000000001</v>
      </c>
      <c r="AL2147" s="15">
        <v>4313.1000000000004</v>
      </c>
      <c r="AM2147" s="15">
        <v>4408.1000000000004</v>
      </c>
      <c r="AN2147" s="15">
        <v>2649.4</v>
      </c>
      <c r="AO2147" s="3" t="str">
        <f xml:space="preserve"> IFERROR(Table1[[#This Row],[GP 2012]]/Table1[[#This Row],[Total Assets 2012]], "x")</f>
        <v>x</v>
      </c>
      <c r="AP2147" s="3" t="str">
        <f xml:space="preserve"> IFERROR(Table1[[#This Row],[GP 2013]]/Table1[[#This Row],[Total Assets 2013]], "x")</f>
        <v>x</v>
      </c>
      <c r="AQ2147" s="3" t="str">
        <f xml:space="preserve"> IFERROR(Table1[[#This Row],[GP 2014]]/Table1[[#This Row],[Total Assets 2014]], "x")</f>
        <v>x</v>
      </c>
      <c r="AR2147" s="3" t="str">
        <f xml:space="preserve"> IFERROR(Table1[[#This Row],[GP 2015]]/Table1[[#This Row],[Total Assets 2015]], "x")</f>
        <v>x</v>
      </c>
      <c r="AS2147" s="3">
        <f xml:space="preserve"> IFERROR(Table1[[#This Row],[GP 2016]]/Table1[[#This Row],[Total Assets 2016]], "x")</f>
        <v>0</v>
      </c>
      <c r="AT2147" s="3">
        <f xml:space="preserve"> IFERROR(Table1[[#This Row],[GP 2017]]/Table1[[#This Row],[Total Assets 2017]], "x")</f>
        <v>0</v>
      </c>
      <c r="AU2147" s="3">
        <f xml:space="preserve"> IFERROR(Table1[[#This Row],[GP 2018]]/Table1[[#This Row],[Total Assets 2018]], "x")</f>
        <v>0</v>
      </c>
      <c r="AV2147" s="3">
        <f xml:space="preserve"> IFERROR(Table1[[#This Row],[GP 2019]]/Table1[[#This Row],[Total Assets 2019]], "x")</f>
        <v>0</v>
      </c>
      <c r="AW2147" s="3">
        <f xml:space="preserve"> IFERROR(Table1[[#This Row],[GP 2020]]/Table1[[#This Row],[Total Assets 2020]], "x")</f>
        <v>0</v>
      </c>
      <c r="AX2147" s="3">
        <f xml:space="preserve"> IFERROR(Table1[[#This Row],[GP 2021]]/Table1[[#This Row],[Total Assets 2021]], "x")</f>
        <v>0</v>
      </c>
      <c r="AY2147" s="3">
        <f xml:space="preserve"> IFERROR(Table1[[#This Row],[GP TTM]]/Table1[[#This Row],[Total Assets TTM]], "x")</f>
        <v>0</v>
      </c>
      <c r="BA2147" s="3" t="str">
        <f xml:space="preserve"> IFERROR(ABS(Table1[[#This Row],[ROA 2013]]-Table1[[#This Row],[ROA 2012]]), "x")</f>
        <v>x</v>
      </c>
      <c r="BB2147" s="3" t="str">
        <f xml:space="preserve"> IFERROR(ABS(Table1[[#This Row],[ROA 2014]]-Table1[[#This Row],[ROA 2013]]), "x")</f>
        <v>x</v>
      </c>
      <c r="BC2147" s="3" t="str">
        <f xml:space="preserve"> IFERROR(ABS(Table1[[#This Row],[ROA 2015]]-Table1[[#This Row],[ROA 2014]]), "x")</f>
        <v>x</v>
      </c>
      <c r="BD2147" s="3" t="str">
        <f xml:space="preserve"> IFERROR(ABS(Table1[[#This Row],[ROA 2016]]-Table1[[#This Row],[ROA 2015]]), "x")</f>
        <v>x</v>
      </c>
      <c r="BE2147" s="3">
        <f xml:space="preserve"> IFERROR(ABS(Table1[[#This Row],[ROA 2017]]-Table1[[#This Row],[ROA 2016]]), "x")</f>
        <v>0</v>
      </c>
      <c r="BF2147" s="3">
        <f xml:space="preserve"> IFERROR(ABS(Table1[[#This Row],[ROA 2018]]-Table1[[#This Row],[ROA 2017]]), "x")</f>
        <v>0</v>
      </c>
      <c r="BG2147" s="3">
        <f xml:space="preserve"> IFERROR(ABS(Table1[[#This Row],[ROA 2019]]-Table1[[#This Row],[ROA 2018]]), "x")</f>
        <v>0</v>
      </c>
      <c r="BH2147" s="3">
        <f xml:space="preserve"> IFERROR(ABS(Table1[[#This Row],[ROA 2020]]-Table1[[#This Row],[ROA 2019]]), "x")</f>
        <v>0</v>
      </c>
      <c r="BI2147" s="3">
        <f xml:space="preserve"> IFERROR(ABS(Table1[[#This Row],[ROA 2021]]-Table1[[#This Row],[ROA 2020]]), "x")</f>
        <v>0</v>
      </c>
      <c r="BJ2147" s="3">
        <f xml:space="preserve"> IFERROR(AVERAGE(Table1[[#This Row],[ROA 2013-2012]:[ROA 2021-2020]]), "x")</f>
        <v>0</v>
      </c>
      <c r="BK2147" s="3">
        <f>IFERROR(AVERAGE(Table1[[#This Row],[ROA 2012]:[ROA 2021]]), "x")</f>
        <v>0</v>
      </c>
      <c r="BN2147" s="1">
        <f>SUM(Table1[[#This Row],[B/M Rank]:[ROA Rank]])</f>
        <v>0</v>
      </c>
    </row>
    <row r="2148" spans="1:66" x14ac:dyDescent="0.25">
      <c r="A2148" s="1" t="s">
        <v>2718</v>
      </c>
      <c r="B2148" s="1" t="s">
        <v>768</v>
      </c>
      <c r="C2148" s="1" t="s">
        <v>769</v>
      </c>
      <c r="D2148" s="1" t="s">
        <v>107</v>
      </c>
      <c r="E2148" s="1" t="s">
        <v>108</v>
      </c>
      <c r="F2148" s="1">
        <v>3330</v>
      </c>
      <c r="G2148" s="19"/>
      <c r="H2148" s="19"/>
      <c r="I2148" s="19"/>
      <c r="J2148" s="19"/>
      <c r="K2148" s="1"/>
      <c r="L2148" s="19"/>
      <c r="M2148" s="1">
        <v>2012</v>
      </c>
      <c r="O2148" s="1">
        <v>149.9</v>
      </c>
      <c r="P2148" s="1">
        <v>181.7</v>
      </c>
      <c r="Q2148" s="1">
        <v>245</v>
      </c>
      <c r="R2148" s="1">
        <v>258.7</v>
      </c>
      <c r="S2148" s="1">
        <v>250.7</v>
      </c>
      <c r="T2148" s="1">
        <v>288.2</v>
      </c>
      <c r="U2148" s="1">
        <v>328.7</v>
      </c>
      <c r="V2148" s="1">
        <v>365.6</v>
      </c>
      <c r="W2148" s="1">
        <v>374.3</v>
      </c>
      <c r="X2148" s="1">
        <v>614.1</v>
      </c>
      <c r="Z2148" s="3">
        <f xml:space="preserve"> IFERROR(AVEDEV(Table1[[#This Row],[GP 2012]:[GP 2021]]) / Table1[[#This Row],[Avg GP]], "x")</f>
        <v>0.22196750541273219</v>
      </c>
      <c r="AA2148" s="2">
        <f xml:space="preserve"> IFERROR(AVERAGE(Table1[[#This Row],[GP 2012]:[GP 2021]]), "x")</f>
        <v>271.42222222222222</v>
      </c>
      <c r="AB2148" s="11">
        <f>Table1[Equity]/Table1[Market Capital]</f>
        <v>0.29600600600600602</v>
      </c>
      <c r="AD2148" s="1">
        <v>580.29999999999995</v>
      </c>
      <c r="AE2148" s="1">
        <v>778.4</v>
      </c>
      <c r="AF2148" s="15">
        <v>1220.7</v>
      </c>
      <c r="AG2148" s="15">
        <v>1367.5</v>
      </c>
      <c r="AH2148" s="15">
        <v>1374.6</v>
      </c>
      <c r="AI2148" s="15">
        <v>1542.2</v>
      </c>
      <c r="AJ2148" s="15">
        <v>1688.8</v>
      </c>
      <c r="AK2148" s="15">
        <v>2098</v>
      </c>
      <c r="AL2148" s="15">
        <v>2201.8000000000002</v>
      </c>
      <c r="AM2148" s="15">
        <v>3069.4</v>
      </c>
      <c r="AN2148" s="1">
        <v>985.7</v>
      </c>
      <c r="AO2148" s="3" t="str">
        <f xml:space="preserve"> IFERROR(Table1[[#This Row],[GP 2012]]/Table1[[#This Row],[Total Assets 2012]], "x")</f>
        <v>x</v>
      </c>
      <c r="AP2148" s="3">
        <f xml:space="preserve"> IFERROR(Table1[[#This Row],[GP 2013]]/Table1[[#This Row],[Total Assets 2013]], "x")</f>
        <v>0.25831466482853699</v>
      </c>
      <c r="AQ2148" s="3">
        <f xml:space="preserve"> IFERROR(Table1[[#This Row],[GP 2014]]/Table1[[#This Row],[Total Assets 2014]], "x")</f>
        <v>0.23342754367934224</v>
      </c>
      <c r="AR2148" s="3">
        <f xml:space="preserve"> IFERROR(Table1[[#This Row],[GP 2015]]/Table1[[#This Row],[Total Assets 2015]], "x")</f>
        <v>0.20070451380355533</v>
      </c>
      <c r="AS2148" s="3">
        <f xml:space="preserve"> IFERROR(Table1[[#This Row],[GP 2016]]/Table1[[#This Row],[Total Assets 2016]], "x")</f>
        <v>0.18917733089579525</v>
      </c>
      <c r="AT2148" s="3">
        <f xml:space="preserve"> IFERROR(Table1[[#This Row],[GP 2017]]/Table1[[#This Row],[Total Assets 2017]], "x")</f>
        <v>0.18238032882293032</v>
      </c>
      <c r="AU2148" s="3">
        <f xml:space="preserve"> IFERROR(Table1[[#This Row],[GP 2018]]/Table1[[#This Row],[Total Assets 2018]], "x")</f>
        <v>0.18687589158345219</v>
      </c>
      <c r="AV2148" s="3">
        <f xml:space="preserve"> IFERROR(Table1[[#This Row],[GP 2019]]/Table1[[#This Row],[Total Assets 2019]], "x")</f>
        <v>0.19463524396020843</v>
      </c>
      <c r="AW2148" s="3">
        <f xml:space="preserve"> IFERROR(Table1[[#This Row],[GP 2020]]/Table1[[#This Row],[Total Assets 2020]], "x")</f>
        <v>0.17426120114394664</v>
      </c>
      <c r="AX2148" s="3">
        <f xml:space="preserve"> IFERROR(Table1[[#This Row],[GP 2021]]/Table1[[#This Row],[Total Assets 2021]], "x")</f>
        <v>0.16999727495685346</v>
      </c>
      <c r="AY2148" s="3">
        <f xml:space="preserve"> IFERROR(Table1[[#This Row],[GP TTM]]/Table1[[#This Row],[Total Assets TTM]], "x")</f>
        <v>0.20007167524597641</v>
      </c>
      <c r="BA2148" s="3" t="str">
        <f xml:space="preserve"> IFERROR(ABS(Table1[[#This Row],[ROA 2013]]-Table1[[#This Row],[ROA 2012]]), "x")</f>
        <v>x</v>
      </c>
      <c r="BB2148" s="3">
        <f xml:space="preserve"> IFERROR(ABS(Table1[[#This Row],[ROA 2014]]-Table1[[#This Row],[ROA 2013]]), "x")</f>
        <v>2.4887121149194752E-2</v>
      </c>
      <c r="BC2148" s="3">
        <f xml:space="preserve"> IFERROR(ABS(Table1[[#This Row],[ROA 2015]]-Table1[[#This Row],[ROA 2014]]), "x")</f>
        <v>3.2723029875786902E-2</v>
      </c>
      <c r="BD2148" s="3">
        <f xml:space="preserve"> IFERROR(ABS(Table1[[#This Row],[ROA 2016]]-Table1[[#This Row],[ROA 2015]]), "x")</f>
        <v>1.1527182907760086E-2</v>
      </c>
      <c r="BE2148" s="3">
        <f xml:space="preserve"> IFERROR(ABS(Table1[[#This Row],[ROA 2017]]-Table1[[#This Row],[ROA 2016]]), "x")</f>
        <v>6.7970020728649327E-3</v>
      </c>
      <c r="BF2148" s="3">
        <f xml:space="preserve"> IFERROR(ABS(Table1[[#This Row],[ROA 2018]]-Table1[[#This Row],[ROA 2017]]), "x")</f>
        <v>4.4955627605218762E-3</v>
      </c>
      <c r="BG2148" s="3">
        <f xml:space="preserve"> IFERROR(ABS(Table1[[#This Row],[ROA 2019]]-Table1[[#This Row],[ROA 2018]]), "x")</f>
        <v>7.7593523767562345E-3</v>
      </c>
      <c r="BH2148" s="3">
        <f xml:space="preserve"> IFERROR(ABS(Table1[[#This Row],[ROA 2020]]-Table1[[#This Row],[ROA 2019]]), "x")</f>
        <v>2.0374042816261789E-2</v>
      </c>
      <c r="BI2148" s="3">
        <f xml:space="preserve"> IFERROR(ABS(Table1[[#This Row],[ROA 2021]]-Table1[[#This Row],[ROA 2020]]), "x")</f>
        <v>4.2639261870931755E-3</v>
      </c>
      <c r="BJ2148" s="3">
        <f xml:space="preserve"> IFERROR(AVERAGE(Table1[[#This Row],[ROA 2013-2012]:[ROA 2021-2020]]), "x")</f>
        <v>1.4103402518279969E-2</v>
      </c>
      <c r="BK2148" s="3">
        <f>IFERROR(AVERAGE(Table1[[#This Row],[ROA 2012]:[ROA 2021]]), "x")</f>
        <v>0.19886377707495784</v>
      </c>
      <c r="BN2148" s="1">
        <f>SUM(Table1[[#This Row],[B/M Rank]:[ROA Rank]])</f>
        <v>0</v>
      </c>
    </row>
    <row r="2149" spans="1:66" x14ac:dyDescent="0.25">
      <c r="A2149" s="1" t="s">
        <v>4143</v>
      </c>
      <c r="B2149" s="1" t="s">
        <v>1849</v>
      </c>
      <c r="C2149" s="1" t="s">
        <v>4766</v>
      </c>
      <c r="D2149" s="1" t="s">
        <v>487</v>
      </c>
      <c r="E2149" s="1" t="s">
        <v>108</v>
      </c>
      <c r="F2149" s="1">
        <v>3500</v>
      </c>
      <c r="G2149" s="19"/>
      <c r="H2149" s="19"/>
      <c r="I2149" s="19"/>
      <c r="J2149" s="19"/>
      <c r="K2149" s="1"/>
      <c r="L2149" s="19"/>
      <c r="M2149" s="1">
        <v>2012</v>
      </c>
      <c r="N2149" s="1">
        <v>18.3</v>
      </c>
      <c r="O2149" s="1">
        <v>91.2</v>
      </c>
      <c r="P2149" s="1">
        <v>195.5</v>
      </c>
      <c r="Q2149" s="1">
        <v>141.6</v>
      </c>
      <c r="R2149" s="1">
        <v>149.6</v>
      </c>
      <c r="S2149" s="1">
        <v>212.5</v>
      </c>
      <c r="T2149" s="1">
        <v>376.9</v>
      </c>
      <c r="U2149" s="1">
        <v>64.3</v>
      </c>
      <c r="V2149" s="1">
        <v>298.7</v>
      </c>
      <c r="W2149" s="1">
        <v>590.20000000000005</v>
      </c>
      <c r="X2149" s="1">
        <v>644.20000000000005</v>
      </c>
      <c r="Z2149" s="3">
        <f xml:space="preserve"> IFERROR(AVEDEV(Table1[[#This Row],[GP 2012]:[GP 2021]]) / Table1[[#This Row],[Avg GP]], "x")</f>
        <v>0.58365438563680572</v>
      </c>
      <c r="AA2149" s="2">
        <f xml:space="preserve"> IFERROR(AVERAGE(Table1[[#This Row],[GP 2012]:[GP 2021]]), "x")</f>
        <v>213.88000000000002</v>
      </c>
      <c r="AB2149" s="11">
        <f>Table1[Equity]/Table1[Market Capital]</f>
        <v>1.1502571428571429</v>
      </c>
      <c r="AC2149" s="1">
        <v>217.6</v>
      </c>
      <c r="AD2149" s="1">
        <v>642.9</v>
      </c>
      <c r="AE2149" s="1">
        <v>833.5</v>
      </c>
      <c r="AF2149" s="15">
        <v>1146.8</v>
      </c>
      <c r="AG2149" s="15">
        <v>1306.2</v>
      </c>
      <c r="AH2149" s="15">
        <v>1798.7</v>
      </c>
      <c r="AI2149" s="15">
        <v>2303.6</v>
      </c>
      <c r="AJ2149" s="15">
        <v>2989.5</v>
      </c>
      <c r="AK2149" s="15">
        <v>9129.4</v>
      </c>
      <c r="AL2149" s="15">
        <v>11568.7</v>
      </c>
      <c r="AM2149" s="15">
        <v>12711</v>
      </c>
      <c r="AN2149" s="15">
        <v>4025.9</v>
      </c>
      <c r="AO2149" s="3">
        <f xml:space="preserve"> IFERROR(Table1[[#This Row],[GP 2012]]/Table1[[#This Row],[Total Assets 2012]], "x")</f>
        <v>8.4099264705882359E-2</v>
      </c>
      <c r="AP2149" s="3">
        <f xml:space="preserve"> IFERROR(Table1[[#This Row],[GP 2013]]/Table1[[#This Row],[Total Assets 2013]], "x")</f>
        <v>0.1418572095193654</v>
      </c>
      <c r="AQ2149" s="3">
        <f xml:space="preserve"> IFERROR(Table1[[#This Row],[GP 2014]]/Table1[[#This Row],[Total Assets 2014]], "x")</f>
        <v>0.23455308938212358</v>
      </c>
      <c r="AR2149" s="3">
        <f xml:space="preserve"> IFERROR(Table1[[#This Row],[GP 2015]]/Table1[[#This Row],[Total Assets 2015]], "x")</f>
        <v>0.12347401464945937</v>
      </c>
      <c r="AS2149" s="3">
        <f xml:space="preserve"> IFERROR(Table1[[#This Row],[GP 2016]]/Table1[[#This Row],[Total Assets 2016]], "x")</f>
        <v>0.11453069973970295</v>
      </c>
      <c r="AT2149" s="3">
        <f xml:space="preserve"> IFERROR(Table1[[#This Row],[GP 2017]]/Table1[[#This Row],[Total Assets 2017]], "x")</f>
        <v>0.11814087952410074</v>
      </c>
      <c r="AU2149" s="3">
        <f xml:space="preserve"> IFERROR(Table1[[#This Row],[GP 2018]]/Table1[[#This Row],[Total Assets 2018]], "x")</f>
        <v>0.16361347456155581</v>
      </c>
      <c r="AV2149" s="3">
        <f xml:space="preserve"> IFERROR(Table1[[#This Row],[GP 2019]]/Table1[[#This Row],[Total Assets 2019]], "x")</f>
        <v>2.1508613480515134E-2</v>
      </c>
      <c r="AW2149" s="3">
        <f xml:space="preserve"> IFERROR(Table1[[#This Row],[GP 2020]]/Table1[[#This Row],[Total Assets 2020]], "x")</f>
        <v>3.2718469998028347E-2</v>
      </c>
      <c r="AX2149" s="3">
        <f xml:space="preserve"> IFERROR(Table1[[#This Row],[GP 2021]]/Table1[[#This Row],[Total Assets 2021]], "x")</f>
        <v>5.1016968198674011E-2</v>
      </c>
      <c r="AY2149" s="3">
        <f xml:space="preserve"> IFERROR(Table1[[#This Row],[GP TTM]]/Table1[[#This Row],[Total Assets TTM]], "x")</f>
        <v>5.0680512941546699E-2</v>
      </c>
      <c r="BA2149" s="3">
        <f xml:space="preserve"> IFERROR(ABS(Table1[[#This Row],[ROA 2013]]-Table1[[#This Row],[ROA 2012]]), "x")</f>
        <v>5.7757944813483036E-2</v>
      </c>
      <c r="BB2149" s="3">
        <f xml:space="preserve"> IFERROR(ABS(Table1[[#This Row],[ROA 2014]]-Table1[[#This Row],[ROA 2013]]), "x")</f>
        <v>9.2695879862758179E-2</v>
      </c>
      <c r="BC2149" s="3">
        <f xml:space="preserve"> IFERROR(ABS(Table1[[#This Row],[ROA 2015]]-Table1[[#This Row],[ROA 2014]]), "x")</f>
        <v>0.11107907473266421</v>
      </c>
      <c r="BD2149" s="3">
        <f xml:space="preserve"> IFERROR(ABS(Table1[[#This Row],[ROA 2016]]-Table1[[#This Row],[ROA 2015]]), "x")</f>
        <v>8.9433149097564169E-3</v>
      </c>
      <c r="BE2149" s="3">
        <f xml:space="preserve"> IFERROR(ABS(Table1[[#This Row],[ROA 2017]]-Table1[[#This Row],[ROA 2016]]), "x")</f>
        <v>3.6101797843977879E-3</v>
      </c>
      <c r="BF2149" s="3">
        <f xml:space="preserve"> IFERROR(ABS(Table1[[#This Row],[ROA 2018]]-Table1[[#This Row],[ROA 2017]]), "x")</f>
        <v>4.5472595037455071E-2</v>
      </c>
      <c r="BG2149" s="3">
        <f xml:space="preserve"> IFERROR(ABS(Table1[[#This Row],[ROA 2019]]-Table1[[#This Row],[ROA 2018]]), "x")</f>
        <v>0.14210486108104067</v>
      </c>
      <c r="BH2149" s="3">
        <f xml:space="preserve"> IFERROR(ABS(Table1[[#This Row],[ROA 2020]]-Table1[[#This Row],[ROA 2019]]), "x")</f>
        <v>1.1209856517513214E-2</v>
      </c>
      <c r="BI2149" s="3">
        <f xml:space="preserve"> IFERROR(ABS(Table1[[#This Row],[ROA 2021]]-Table1[[#This Row],[ROA 2020]]), "x")</f>
        <v>1.8298498200645663E-2</v>
      </c>
      <c r="BJ2149" s="3">
        <f xml:space="preserve"> IFERROR(AVERAGE(Table1[[#This Row],[ROA 2013-2012]:[ROA 2021-2020]]), "x")</f>
        <v>5.4574689437746036E-2</v>
      </c>
      <c r="BK2149" s="3">
        <f>IFERROR(AVERAGE(Table1[[#This Row],[ROA 2012]:[ROA 2021]]), "x")</f>
        <v>0.10855126837594078</v>
      </c>
      <c r="BN2149" s="1">
        <f>SUM(Table1[[#This Row],[B/M Rank]:[ROA Rank]])</f>
        <v>0</v>
      </c>
    </row>
    <row r="2150" spans="1:66" x14ac:dyDescent="0.25">
      <c r="A2150" s="1" t="s">
        <v>2857</v>
      </c>
      <c r="B2150" s="1" t="s">
        <v>865</v>
      </c>
      <c r="C2150" s="1" t="s">
        <v>4417</v>
      </c>
      <c r="D2150" s="1" t="s">
        <v>268</v>
      </c>
      <c r="E2150" s="1" t="s">
        <v>108</v>
      </c>
      <c r="F2150" s="1">
        <v>3550</v>
      </c>
      <c r="G2150" s="19"/>
      <c r="H2150" s="19"/>
      <c r="I2150" s="19"/>
      <c r="J2150" s="19"/>
      <c r="K2150" s="1"/>
      <c r="L2150" s="19"/>
      <c r="M2150" s="1">
        <v>2012</v>
      </c>
      <c r="N2150" s="1" t="s">
        <v>4368</v>
      </c>
      <c r="O2150" s="1" t="s">
        <v>4368</v>
      </c>
      <c r="P2150" s="1" t="s">
        <v>4368</v>
      </c>
      <c r="Q2150" s="1" t="s">
        <v>4368</v>
      </c>
      <c r="R2150" s="1">
        <v>-0.6</v>
      </c>
      <c r="S2150" s="1">
        <v>-1.1000000000000001</v>
      </c>
      <c r="T2150" s="1">
        <v>-1.3</v>
      </c>
      <c r="U2150" s="1" t="s">
        <v>4368</v>
      </c>
      <c r="V2150" s="1" t="s">
        <v>4368</v>
      </c>
      <c r="W2150" s="1" t="s">
        <v>4368</v>
      </c>
      <c r="X2150" s="1" t="s">
        <v>4368</v>
      </c>
      <c r="Z2150" s="3">
        <f xml:space="preserve"> IFERROR(AVEDEV(Table1[[#This Row],[GP 2012]:[GP 2021]]) / Table1[[#This Row],[Avg GP]], "x")</f>
        <v>-0.26666666666666672</v>
      </c>
      <c r="AA2150" s="2">
        <f xml:space="preserve"> IFERROR(AVERAGE(Table1[[#This Row],[GP 2012]:[GP 2021]]), "x")</f>
        <v>-1</v>
      </c>
      <c r="AB2150" s="11">
        <f>Table1[Equity]/Table1[Market Capital]</f>
        <v>0.19104225352112678</v>
      </c>
      <c r="AC2150" s="1">
        <v>13</v>
      </c>
      <c r="AD2150" s="1">
        <v>16</v>
      </c>
      <c r="AE2150" s="1">
        <v>27.2</v>
      </c>
      <c r="AF2150" s="1">
        <v>91.8</v>
      </c>
      <c r="AG2150" s="1">
        <v>66.3</v>
      </c>
      <c r="AH2150" s="1">
        <v>60.8</v>
      </c>
      <c r="AI2150" s="1">
        <v>142.69999999999999</v>
      </c>
      <c r="AJ2150" s="1">
        <v>141.9</v>
      </c>
      <c r="AK2150" s="1">
        <v>381.5</v>
      </c>
      <c r="AL2150" s="1">
        <v>415.7</v>
      </c>
      <c r="AM2150" s="15">
        <v>1033.5999999999999</v>
      </c>
      <c r="AN2150" s="1">
        <v>678.2</v>
      </c>
      <c r="AO2150" s="3" t="str">
        <f xml:space="preserve"> IFERROR(Table1[[#This Row],[GP 2012]]/Table1[[#This Row],[Total Assets 2012]], "x")</f>
        <v>x</v>
      </c>
      <c r="AP2150" s="3" t="str">
        <f xml:space="preserve"> IFERROR(Table1[[#This Row],[GP 2013]]/Table1[[#This Row],[Total Assets 2013]], "x")</f>
        <v>x</v>
      </c>
      <c r="AQ2150" s="3" t="str">
        <f xml:space="preserve"> IFERROR(Table1[[#This Row],[GP 2014]]/Table1[[#This Row],[Total Assets 2014]], "x")</f>
        <v>x</v>
      </c>
      <c r="AR2150" s="3" t="str">
        <f xml:space="preserve"> IFERROR(Table1[[#This Row],[GP 2015]]/Table1[[#This Row],[Total Assets 2015]], "x")</f>
        <v>x</v>
      </c>
      <c r="AS2150" s="3">
        <f xml:space="preserve"> IFERROR(Table1[[#This Row],[GP 2016]]/Table1[[#This Row],[Total Assets 2016]], "x")</f>
        <v>-9.0497737556561094E-3</v>
      </c>
      <c r="AT2150" s="3">
        <f xml:space="preserve"> IFERROR(Table1[[#This Row],[GP 2017]]/Table1[[#This Row],[Total Assets 2017]], "x")</f>
        <v>-1.8092105263157895E-2</v>
      </c>
      <c r="AU2150" s="3">
        <f xml:space="preserve"> IFERROR(Table1[[#This Row],[GP 2018]]/Table1[[#This Row],[Total Assets 2018]], "x")</f>
        <v>-9.1100210231254385E-3</v>
      </c>
      <c r="AV2150" s="3" t="str">
        <f xml:space="preserve"> IFERROR(Table1[[#This Row],[GP 2019]]/Table1[[#This Row],[Total Assets 2019]], "x")</f>
        <v>x</v>
      </c>
      <c r="AW2150" s="3" t="str">
        <f xml:space="preserve"> IFERROR(Table1[[#This Row],[GP 2020]]/Table1[[#This Row],[Total Assets 2020]], "x")</f>
        <v>x</v>
      </c>
      <c r="AX2150" s="3" t="str">
        <f xml:space="preserve"> IFERROR(Table1[[#This Row],[GP 2021]]/Table1[[#This Row],[Total Assets 2021]], "x")</f>
        <v>x</v>
      </c>
      <c r="AY2150" s="3" t="str">
        <f xml:space="preserve"> IFERROR(Table1[[#This Row],[GP TTM]]/Table1[[#This Row],[Total Assets TTM]], "x")</f>
        <v>x</v>
      </c>
      <c r="BA2150" s="3" t="str">
        <f xml:space="preserve"> IFERROR(ABS(Table1[[#This Row],[ROA 2013]]-Table1[[#This Row],[ROA 2012]]), "x")</f>
        <v>x</v>
      </c>
      <c r="BB2150" s="3" t="str">
        <f xml:space="preserve"> IFERROR(ABS(Table1[[#This Row],[ROA 2014]]-Table1[[#This Row],[ROA 2013]]), "x")</f>
        <v>x</v>
      </c>
      <c r="BC2150" s="3" t="str">
        <f xml:space="preserve"> IFERROR(ABS(Table1[[#This Row],[ROA 2015]]-Table1[[#This Row],[ROA 2014]]), "x")</f>
        <v>x</v>
      </c>
      <c r="BD2150" s="3" t="str">
        <f xml:space="preserve"> IFERROR(ABS(Table1[[#This Row],[ROA 2016]]-Table1[[#This Row],[ROA 2015]]), "x")</f>
        <v>x</v>
      </c>
      <c r="BE2150" s="3">
        <f xml:space="preserve"> IFERROR(ABS(Table1[[#This Row],[ROA 2017]]-Table1[[#This Row],[ROA 2016]]), "x")</f>
        <v>9.0423315075017861E-3</v>
      </c>
      <c r="BF2150" s="3">
        <f xml:space="preserve"> IFERROR(ABS(Table1[[#This Row],[ROA 2018]]-Table1[[#This Row],[ROA 2017]]), "x")</f>
        <v>8.982084240032457E-3</v>
      </c>
      <c r="BG2150" s="3" t="str">
        <f xml:space="preserve"> IFERROR(ABS(Table1[[#This Row],[ROA 2019]]-Table1[[#This Row],[ROA 2018]]), "x")</f>
        <v>x</v>
      </c>
      <c r="BH2150" s="3" t="str">
        <f xml:space="preserve"> IFERROR(ABS(Table1[[#This Row],[ROA 2020]]-Table1[[#This Row],[ROA 2019]]), "x")</f>
        <v>x</v>
      </c>
      <c r="BI2150" s="3" t="str">
        <f xml:space="preserve"> IFERROR(ABS(Table1[[#This Row],[ROA 2021]]-Table1[[#This Row],[ROA 2020]]), "x")</f>
        <v>x</v>
      </c>
      <c r="BJ2150" s="3">
        <f xml:space="preserve"> IFERROR(AVERAGE(Table1[[#This Row],[ROA 2013-2012]:[ROA 2021-2020]]), "x")</f>
        <v>9.0122078737671224E-3</v>
      </c>
      <c r="BK2150" s="3">
        <f>IFERROR(AVERAGE(Table1[[#This Row],[ROA 2012]:[ROA 2021]]), "x")</f>
        <v>-1.208396668064648E-2</v>
      </c>
      <c r="BN2150" s="1">
        <f>SUM(Table1[[#This Row],[B/M Rank]:[ROA Rank]])</f>
        <v>0</v>
      </c>
    </row>
    <row r="2151" spans="1:66" x14ac:dyDescent="0.25">
      <c r="A2151" s="1" t="s">
        <v>3954</v>
      </c>
      <c r="B2151" s="1" t="s">
        <v>1665</v>
      </c>
      <c r="C2151" s="1" t="s">
        <v>1663</v>
      </c>
      <c r="D2151" s="1" t="s">
        <v>268</v>
      </c>
      <c r="E2151" s="1" t="s">
        <v>108</v>
      </c>
      <c r="F2151" s="1">
        <v>3560</v>
      </c>
      <c r="G2151" s="19"/>
      <c r="H2151" s="19"/>
      <c r="I2151" s="19"/>
      <c r="J2151" s="19"/>
      <c r="K2151" s="1"/>
      <c r="L2151" s="19"/>
      <c r="M2151" s="1">
        <v>2012</v>
      </c>
      <c r="N2151" s="15">
        <v>1157.2</v>
      </c>
      <c r="O2151" s="15">
        <v>1094.2</v>
      </c>
      <c r="P2151" s="15">
        <v>1351.5</v>
      </c>
      <c r="Q2151" s="15">
        <v>1549.8</v>
      </c>
      <c r="R2151" s="15">
        <v>1395.2</v>
      </c>
      <c r="S2151" s="15">
        <v>1261</v>
      </c>
      <c r="T2151" s="15">
        <v>1265.3</v>
      </c>
      <c r="U2151" s="1">
        <v>931</v>
      </c>
      <c r="V2151" s="1">
        <v>637.5</v>
      </c>
      <c r="W2151" s="1">
        <v>816.9</v>
      </c>
      <c r="X2151" s="1">
        <v>883.9</v>
      </c>
      <c r="Z2151" s="3">
        <f xml:space="preserve"> IFERROR(AVEDEV(Table1[[#This Row],[GP 2012]:[GP 2021]]) / Table1[[#This Row],[Avg GP]], "x")</f>
        <v>0.19271876854340472</v>
      </c>
      <c r="AA2151" s="2">
        <f xml:space="preserve"> IFERROR(AVERAGE(Table1[[#This Row],[GP 2012]:[GP 2021]]), "x")</f>
        <v>1145.9599999999998</v>
      </c>
      <c r="AB2151" s="11">
        <f>Table1[Equity]/Table1[Market Capital]</f>
        <v>0.5583707865168539</v>
      </c>
      <c r="AC2151" s="15">
        <v>6103.1</v>
      </c>
      <c r="AD2151" s="15">
        <v>6669.5</v>
      </c>
      <c r="AE2151" s="15">
        <v>7162.7</v>
      </c>
      <c r="AF2151" s="15">
        <v>7844.8</v>
      </c>
      <c r="AG2151" s="15">
        <v>7627.2</v>
      </c>
      <c r="AH2151" s="15">
        <v>6552.5</v>
      </c>
      <c r="AI2151" s="15">
        <v>6722.5</v>
      </c>
      <c r="AJ2151" s="15">
        <v>6366.5</v>
      </c>
      <c r="AK2151" s="15">
        <v>6178.9</v>
      </c>
      <c r="AL2151" s="15">
        <v>6138</v>
      </c>
      <c r="AM2151" s="15">
        <v>5846</v>
      </c>
      <c r="AN2151" s="15">
        <v>1987.8</v>
      </c>
      <c r="AO2151" s="3">
        <f xml:space="preserve"> IFERROR(Table1[[#This Row],[GP 2012]]/Table1[[#This Row],[Total Assets 2012]], "x")</f>
        <v>0.18960855958447345</v>
      </c>
      <c r="AP2151" s="3">
        <f xml:space="preserve"> IFERROR(Table1[[#This Row],[GP 2013]]/Table1[[#This Row],[Total Assets 2013]], "x")</f>
        <v>0.16406027438338708</v>
      </c>
      <c r="AQ2151" s="3">
        <f xml:space="preserve"> IFERROR(Table1[[#This Row],[GP 2014]]/Table1[[#This Row],[Total Assets 2014]], "x")</f>
        <v>0.18868583076214276</v>
      </c>
      <c r="AR2151" s="3">
        <f xml:space="preserve"> IFERROR(Table1[[#This Row],[GP 2015]]/Table1[[#This Row],[Total Assets 2015]], "x")</f>
        <v>0.19755761778502956</v>
      </c>
      <c r="AS2151" s="3">
        <f xml:space="preserve"> IFERROR(Table1[[#This Row],[GP 2016]]/Table1[[#This Row],[Total Assets 2016]], "x")</f>
        <v>0.18292427102999792</v>
      </c>
      <c r="AT2151" s="3">
        <f xml:space="preserve"> IFERROR(Table1[[#This Row],[GP 2017]]/Table1[[#This Row],[Total Assets 2017]], "x")</f>
        <v>0.19244563143838231</v>
      </c>
      <c r="AU2151" s="3">
        <f xml:space="preserve"> IFERROR(Table1[[#This Row],[GP 2018]]/Table1[[#This Row],[Total Assets 2018]], "x")</f>
        <v>0.18821866865005576</v>
      </c>
      <c r="AV2151" s="3">
        <f xml:space="preserve"> IFERROR(Table1[[#This Row],[GP 2019]]/Table1[[#This Row],[Total Assets 2019]], "x")</f>
        <v>0.1462341946124244</v>
      </c>
      <c r="AW2151" s="3">
        <f xml:space="preserve"> IFERROR(Table1[[#This Row],[GP 2020]]/Table1[[#This Row],[Total Assets 2020]], "x")</f>
        <v>0.1031737040573565</v>
      </c>
      <c r="AX2151" s="3">
        <f xml:space="preserve"> IFERROR(Table1[[#This Row],[GP 2021]]/Table1[[#This Row],[Total Assets 2021]], "x")</f>
        <v>0.13308895405669599</v>
      </c>
      <c r="AY2151" s="3">
        <f xml:space="preserve"> IFERROR(Table1[[#This Row],[GP TTM]]/Table1[[#This Row],[Total Assets TTM]], "x")</f>
        <v>0.15119739993157713</v>
      </c>
      <c r="BA2151" s="3">
        <f xml:space="preserve"> IFERROR(ABS(Table1[[#This Row],[ROA 2013]]-Table1[[#This Row],[ROA 2012]]), "x")</f>
        <v>2.5548285201086374E-2</v>
      </c>
      <c r="BB2151" s="3">
        <f xml:space="preserve"> IFERROR(ABS(Table1[[#This Row],[ROA 2014]]-Table1[[#This Row],[ROA 2013]]), "x")</f>
        <v>2.4625556378755686E-2</v>
      </c>
      <c r="BC2151" s="3">
        <f xml:space="preserve"> IFERROR(ABS(Table1[[#This Row],[ROA 2015]]-Table1[[#This Row],[ROA 2014]]), "x")</f>
        <v>8.8717870228867957E-3</v>
      </c>
      <c r="BD2151" s="3">
        <f xml:space="preserve"> IFERROR(ABS(Table1[[#This Row],[ROA 2016]]-Table1[[#This Row],[ROA 2015]]), "x")</f>
        <v>1.463334675503164E-2</v>
      </c>
      <c r="BE2151" s="3">
        <f xml:space="preserve"> IFERROR(ABS(Table1[[#This Row],[ROA 2017]]-Table1[[#This Row],[ROA 2016]]), "x")</f>
        <v>9.5213604083843884E-3</v>
      </c>
      <c r="BF2151" s="3">
        <f xml:space="preserve"> IFERROR(ABS(Table1[[#This Row],[ROA 2018]]-Table1[[#This Row],[ROA 2017]]), "x")</f>
        <v>4.2269627883265437E-3</v>
      </c>
      <c r="BG2151" s="3">
        <f xml:space="preserve"> IFERROR(ABS(Table1[[#This Row],[ROA 2019]]-Table1[[#This Row],[ROA 2018]]), "x")</f>
        <v>4.1984474037631364E-2</v>
      </c>
      <c r="BH2151" s="3">
        <f xml:space="preserve"> IFERROR(ABS(Table1[[#This Row],[ROA 2020]]-Table1[[#This Row],[ROA 2019]]), "x")</f>
        <v>4.3060490555067901E-2</v>
      </c>
      <c r="BI2151" s="3">
        <f xml:space="preserve"> IFERROR(ABS(Table1[[#This Row],[ROA 2021]]-Table1[[#This Row],[ROA 2020]]), "x")</f>
        <v>2.9915249999339491E-2</v>
      </c>
      <c r="BJ2151" s="3">
        <f xml:space="preserve"> IFERROR(AVERAGE(Table1[[#This Row],[ROA 2013-2012]:[ROA 2021-2020]]), "x")</f>
        <v>2.2487501460723352E-2</v>
      </c>
      <c r="BK2151" s="3">
        <f>IFERROR(AVERAGE(Table1[[#This Row],[ROA 2012]:[ROA 2021]]), "x")</f>
        <v>0.16859977063599457</v>
      </c>
      <c r="BN2151" s="1">
        <f>SUM(Table1[[#This Row],[B/M Rank]:[ROA Rank]])</f>
        <v>0</v>
      </c>
    </row>
    <row r="2152" spans="1:66" x14ac:dyDescent="0.25">
      <c r="A2152" s="1" t="s">
        <v>2456</v>
      </c>
      <c r="B2152" s="1" t="s">
        <v>506</v>
      </c>
      <c r="C2152" s="1" t="s">
        <v>486</v>
      </c>
      <c r="D2152" s="1" t="s">
        <v>487</v>
      </c>
      <c r="E2152" s="1" t="s">
        <v>108</v>
      </c>
      <c r="F2152" s="1">
        <v>3590</v>
      </c>
      <c r="G2152" s="19"/>
      <c r="H2152" s="19"/>
      <c r="I2152" s="19"/>
      <c r="J2152" s="19"/>
      <c r="K2152" s="1"/>
      <c r="L2152" s="19"/>
      <c r="M2152" s="1">
        <v>2012</v>
      </c>
      <c r="N2152" s="1">
        <v>568.6</v>
      </c>
      <c r="O2152" s="1">
        <v>784</v>
      </c>
      <c r="P2152" s="1">
        <v>847.4</v>
      </c>
      <c r="Q2152" s="1">
        <v>937.4</v>
      </c>
      <c r="R2152" s="1">
        <v>892.4</v>
      </c>
      <c r="S2152" s="1">
        <v>677.7</v>
      </c>
      <c r="T2152" s="1">
        <v>769.8</v>
      </c>
      <c r="U2152" s="1">
        <v>755.7</v>
      </c>
      <c r="V2152" s="1">
        <v>703.8</v>
      </c>
      <c r="W2152" s="1">
        <v>693.6</v>
      </c>
      <c r="X2152" s="1">
        <v>604.29999999999995</v>
      </c>
      <c r="Z2152" s="3">
        <f xml:space="preserve"> IFERROR(AVEDEV(Table1[[#This Row],[GP 2012]:[GP 2021]]) / Table1[[#This Row],[Avg GP]], "x")</f>
        <v>0.10898511218284752</v>
      </c>
      <c r="AA2152" s="2">
        <f xml:space="preserve"> IFERROR(AVERAGE(Table1[[#This Row],[GP 2012]:[GP 2021]]), "x")</f>
        <v>763.04000000000008</v>
      </c>
      <c r="AB2152" s="11">
        <f>Table1[Equity]/Table1[Market Capital]</f>
        <v>1.5454317548746519</v>
      </c>
      <c r="AC2152" s="15">
        <v>9873</v>
      </c>
      <c r="AD2152" s="15">
        <v>13583</v>
      </c>
      <c r="AE2152" s="15">
        <v>13368.4</v>
      </c>
      <c r="AF2152" s="15">
        <v>13990.3</v>
      </c>
      <c r="AG2152" s="15">
        <v>14155</v>
      </c>
      <c r="AH2152" s="15">
        <v>14558.9</v>
      </c>
      <c r="AI2152" s="15">
        <v>14691</v>
      </c>
      <c r="AJ2152" s="15">
        <v>14483.3</v>
      </c>
      <c r="AK2152" s="15">
        <v>13355.4</v>
      </c>
      <c r="AL2152" s="15">
        <v>10501.1</v>
      </c>
      <c r="AM2152" s="15">
        <v>11366.9</v>
      </c>
      <c r="AN2152" s="15">
        <v>5548.1</v>
      </c>
      <c r="AO2152" s="3">
        <f xml:space="preserve"> IFERROR(Table1[[#This Row],[GP 2012]]/Table1[[#This Row],[Total Assets 2012]], "x")</f>
        <v>5.7591410918667076E-2</v>
      </c>
      <c r="AP2152" s="3">
        <f xml:space="preserve"> IFERROR(Table1[[#This Row],[GP 2013]]/Table1[[#This Row],[Total Assets 2013]], "x")</f>
        <v>5.7719207833321066E-2</v>
      </c>
      <c r="AQ2152" s="3">
        <f xml:space="preserve"> IFERROR(Table1[[#This Row],[GP 2014]]/Table1[[#This Row],[Total Assets 2014]], "x")</f>
        <v>6.3388288800454801E-2</v>
      </c>
      <c r="AR2152" s="3">
        <f xml:space="preserve"> IFERROR(Table1[[#This Row],[GP 2015]]/Table1[[#This Row],[Total Assets 2015]], "x")</f>
        <v>6.7003566756967323E-2</v>
      </c>
      <c r="AS2152" s="3">
        <f xml:space="preserve"> IFERROR(Table1[[#This Row],[GP 2016]]/Table1[[#This Row],[Total Assets 2016]], "x")</f>
        <v>6.304486047333098E-2</v>
      </c>
      <c r="AT2152" s="3">
        <f xml:space="preserve"> IFERROR(Table1[[#This Row],[GP 2017]]/Table1[[#This Row],[Total Assets 2017]], "x")</f>
        <v>4.6548846410099667E-2</v>
      </c>
      <c r="AU2152" s="3">
        <f xml:space="preserve"> IFERROR(Table1[[#This Row],[GP 2018]]/Table1[[#This Row],[Total Assets 2018]], "x")</f>
        <v>5.2399428221360012E-2</v>
      </c>
      <c r="AV2152" s="3">
        <f xml:space="preserve"> IFERROR(Table1[[#This Row],[GP 2019]]/Table1[[#This Row],[Total Assets 2019]], "x")</f>
        <v>5.2177335275800409E-2</v>
      </c>
      <c r="AW2152" s="3">
        <f xml:space="preserve"> IFERROR(Table1[[#This Row],[GP 2020]]/Table1[[#This Row],[Total Assets 2020]], "x")</f>
        <v>5.2697785165551014E-2</v>
      </c>
      <c r="AX2152" s="3">
        <f xml:space="preserve"> IFERROR(Table1[[#This Row],[GP 2021]]/Table1[[#This Row],[Total Assets 2021]], "x")</f>
        <v>6.6050223309938955E-2</v>
      </c>
      <c r="AY2152" s="3">
        <f xml:space="preserve"> IFERROR(Table1[[#This Row],[GP TTM]]/Table1[[#This Row],[Total Assets TTM]], "x")</f>
        <v>5.3163131548619236E-2</v>
      </c>
      <c r="BA2152" s="3">
        <f xml:space="preserve"> IFERROR(ABS(Table1[[#This Row],[ROA 2013]]-Table1[[#This Row],[ROA 2012]]), "x")</f>
        <v>1.277969146539909E-4</v>
      </c>
      <c r="BB2152" s="3">
        <f xml:space="preserve"> IFERROR(ABS(Table1[[#This Row],[ROA 2014]]-Table1[[#This Row],[ROA 2013]]), "x")</f>
        <v>5.6690809671337342E-3</v>
      </c>
      <c r="BC2152" s="3">
        <f xml:space="preserve"> IFERROR(ABS(Table1[[#This Row],[ROA 2015]]-Table1[[#This Row],[ROA 2014]]), "x")</f>
        <v>3.615277956512522E-3</v>
      </c>
      <c r="BD2152" s="3">
        <f xml:space="preserve"> IFERROR(ABS(Table1[[#This Row],[ROA 2016]]-Table1[[#This Row],[ROA 2015]]), "x")</f>
        <v>3.9587062836363429E-3</v>
      </c>
      <c r="BE2152" s="3">
        <f xml:space="preserve"> IFERROR(ABS(Table1[[#This Row],[ROA 2017]]-Table1[[#This Row],[ROA 2016]]), "x")</f>
        <v>1.6496014063231312E-2</v>
      </c>
      <c r="BF2152" s="3">
        <f xml:space="preserve"> IFERROR(ABS(Table1[[#This Row],[ROA 2018]]-Table1[[#This Row],[ROA 2017]]), "x")</f>
        <v>5.8505818112603442E-3</v>
      </c>
      <c r="BG2152" s="3">
        <f xml:space="preserve"> IFERROR(ABS(Table1[[#This Row],[ROA 2019]]-Table1[[#This Row],[ROA 2018]]), "x")</f>
        <v>2.2209294555960296E-4</v>
      </c>
      <c r="BH2152" s="3">
        <f xml:space="preserve"> IFERROR(ABS(Table1[[#This Row],[ROA 2020]]-Table1[[#This Row],[ROA 2019]]), "x")</f>
        <v>5.2044988975060574E-4</v>
      </c>
      <c r="BI2152" s="3">
        <f xml:space="preserve"> IFERROR(ABS(Table1[[#This Row],[ROA 2021]]-Table1[[#This Row],[ROA 2020]]), "x")</f>
        <v>1.335243814438794E-2</v>
      </c>
      <c r="BJ2152" s="3">
        <f xml:space="preserve"> IFERROR(AVERAGE(Table1[[#This Row],[ROA 2013-2012]:[ROA 2021-2020]]), "x")</f>
        <v>5.5347154417918218E-3</v>
      </c>
      <c r="BK2152" s="3">
        <f>IFERROR(AVERAGE(Table1[[#This Row],[ROA 2012]:[ROA 2021]]), "x")</f>
        <v>5.7862095316549136E-2</v>
      </c>
      <c r="BN2152" s="1">
        <f>SUM(Table1[[#This Row],[B/M Rank]:[ROA Rank]])</f>
        <v>0</v>
      </c>
    </row>
    <row r="2153" spans="1:66" x14ac:dyDescent="0.25">
      <c r="A2153" s="1" t="s">
        <v>2090</v>
      </c>
      <c r="B2153" s="1" t="s">
        <v>136</v>
      </c>
      <c r="C2153" s="1" t="s">
        <v>132</v>
      </c>
      <c r="D2153" s="1" t="s">
        <v>133</v>
      </c>
      <c r="E2153" s="1" t="s">
        <v>108</v>
      </c>
      <c r="F2153" s="1">
        <v>3610</v>
      </c>
      <c r="G2153" s="19"/>
      <c r="H2153" s="19"/>
      <c r="I2153" s="19"/>
      <c r="J2153" s="19"/>
      <c r="K2153" s="1"/>
      <c r="L2153" s="19"/>
      <c r="M2153" s="1">
        <v>2012</v>
      </c>
      <c r="N2153" s="1">
        <v>385.6</v>
      </c>
      <c r="O2153" s="1">
        <v>491.1</v>
      </c>
      <c r="P2153" s="1">
        <v>664.4</v>
      </c>
      <c r="Q2153" s="1">
        <v>852.7</v>
      </c>
      <c r="R2153" s="15">
        <v>1033.0999999999999</v>
      </c>
      <c r="S2153" s="15">
        <v>1079.3</v>
      </c>
      <c r="T2153" s="15">
        <v>1237</v>
      </c>
      <c r="U2153" s="15">
        <v>1065.8</v>
      </c>
      <c r="V2153" s="1">
        <v>802.6</v>
      </c>
      <c r="W2153" s="1">
        <v>937.7</v>
      </c>
      <c r="X2153" s="1">
        <v>823.1</v>
      </c>
      <c r="Z2153" s="3">
        <f xml:space="preserve"> IFERROR(AVEDEV(Table1[[#This Row],[GP 2012]:[GP 2021]]) / Table1[[#This Row],[Avg GP]], "x")</f>
        <v>0.25224287368556481</v>
      </c>
      <c r="AA2153" s="2">
        <f xml:space="preserve"> IFERROR(AVERAGE(Table1[[#This Row],[GP 2012]:[GP 2021]]), "x")</f>
        <v>854.93000000000006</v>
      </c>
      <c r="AB2153" s="11">
        <f>Table1[Equity]/Table1[Market Capital]</f>
        <v>1.2864819944598338</v>
      </c>
      <c r="AC2153" s="15">
        <v>2411.8000000000002</v>
      </c>
      <c r="AD2153" s="15">
        <v>2629.1</v>
      </c>
      <c r="AE2153" s="15">
        <v>2948.4</v>
      </c>
      <c r="AF2153" s="15">
        <v>3799.9</v>
      </c>
      <c r="AG2153" s="15">
        <v>5227.2</v>
      </c>
      <c r="AH2153" s="15">
        <v>5851.2</v>
      </c>
      <c r="AI2153" s="15">
        <v>8133.4</v>
      </c>
      <c r="AJ2153" s="15">
        <v>7578.8</v>
      </c>
      <c r="AK2153" s="15">
        <v>7556.7</v>
      </c>
      <c r="AL2153" s="15">
        <v>7390.4</v>
      </c>
      <c r="AM2153" s="15">
        <v>7575.7</v>
      </c>
      <c r="AN2153" s="15">
        <v>4644.2</v>
      </c>
      <c r="AO2153" s="3">
        <f xml:space="preserve"> IFERROR(Table1[[#This Row],[GP 2012]]/Table1[[#This Row],[Total Assets 2012]], "x")</f>
        <v>0.15988058711335931</v>
      </c>
      <c r="AP2153" s="3">
        <f xml:space="preserve"> IFERROR(Table1[[#This Row],[GP 2013]]/Table1[[#This Row],[Total Assets 2013]], "x")</f>
        <v>0.18679395991023545</v>
      </c>
      <c r="AQ2153" s="3">
        <f xml:space="preserve"> IFERROR(Table1[[#This Row],[GP 2014]]/Table1[[#This Row],[Total Assets 2014]], "x")</f>
        <v>0.22534255867589201</v>
      </c>
      <c r="AR2153" s="3">
        <f xml:space="preserve"> IFERROR(Table1[[#This Row],[GP 2015]]/Table1[[#This Row],[Total Assets 2015]], "x")</f>
        <v>0.22440064212216113</v>
      </c>
      <c r="AS2153" s="3">
        <f xml:space="preserve"> IFERROR(Table1[[#This Row],[GP 2016]]/Table1[[#This Row],[Total Assets 2016]], "x")</f>
        <v>0.19763927150290786</v>
      </c>
      <c r="AT2153" s="3">
        <f xml:space="preserve"> IFERROR(Table1[[#This Row],[GP 2017]]/Table1[[#This Row],[Total Assets 2017]], "x")</f>
        <v>0.18445788898003829</v>
      </c>
      <c r="AU2153" s="3">
        <f xml:space="preserve"> IFERROR(Table1[[#This Row],[GP 2018]]/Table1[[#This Row],[Total Assets 2018]], "x")</f>
        <v>0.15208891730395654</v>
      </c>
      <c r="AV2153" s="3">
        <f xml:space="preserve"> IFERROR(Table1[[#This Row],[GP 2019]]/Table1[[#This Row],[Total Assets 2019]], "x")</f>
        <v>0.14062912334406502</v>
      </c>
      <c r="AW2153" s="3">
        <f xml:space="preserve"> IFERROR(Table1[[#This Row],[GP 2020]]/Table1[[#This Row],[Total Assets 2020]], "x")</f>
        <v>0.10621038283906997</v>
      </c>
      <c r="AX2153" s="3">
        <f xml:space="preserve"> IFERROR(Table1[[#This Row],[GP 2021]]/Table1[[#This Row],[Total Assets 2021]], "x")</f>
        <v>0.12688081835895218</v>
      </c>
      <c r="AY2153" s="3">
        <f xml:space="preserve"> IFERROR(Table1[[#This Row],[GP TTM]]/Table1[[#This Row],[Total Assets TTM]], "x")</f>
        <v>0.10865002574019562</v>
      </c>
      <c r="BA2153" s="3">
        <f xml:space="preserve"> IFERROR(ABS(Table1[[#This Row],[ROA 2013]]-Table1[[#This Row],[ROA 2012]]), "x")</f>
        <v>2.6913372796876139E-2</v>
      </c>
      <c r="BB2153" s="3">
        <f xml:space="preserve"> IFERROR(ABS(Table1[[#This Row],[ROA 2014]]-Table1[[#This Row],[ROA 2013]]), "x")</f>
        <v>3.8548598765656555E-2</v>
      </c>
      <c r="BC2153" s="3">
        <f xml:space="preserve"> IFERROR(ABS(Table1[[#This Row],[ROA 2015]]-Table1[[#This Row],[ROA 2014]]), "x")</f>
        <v>9.4191655373088157E-4</v>
      </c>
      <c r="BD2153" s="3">
        <f xml:space="preserve"> IFERROR(ABS(Table1[[#This Row],[ROA 2016]]-Table1[[#This Row],[ROA 2015]]), "x")</f>
        <v>2.6761370619253266E-2</v>
      </c>
      <c r="BE2153" s="3">
        <f xml:space="preserve"> IFERROR(ABS(Table1[[#This Row],[ROA 2017]]-Table1[[#This Row],[ROA 2016]]), "x")</f>
        <v>1.3181382522869572E-2</v>
      </c>
      <c r="BF2153" s="3">
        <f xml:space="preserve"> IFERROR(ABS(Table1[[#This Row],[ROA 2018]]-Table1[[#This Row],[ROA 2017]]), "x")</f>
        <v>3.2368971676081743E-2</v>
      </c>
      <c r="BG2153" s="3">
        <f xml:space="preserve"> IFERROR(ABS(Table1[[#This Row],[ROA 2019]]-Table1[[#This Row],[ROA 2018]]), "x")</f>
        <v>1.1459793959891523E-2</v>
      </c>
      <c r="BH2153" s="3">
        <f xml:space="preserve"> IFERROR(ABS(Table1[[#This Row],[ROA 2020]]-Table1[[#This Row],[ROA 2019]]), "x")</f>
        <v>3.4418740504995049E-2</v>
      </c>
      <c r="BI2153" s="3">
        <f xml:space="preserve"> IFERROR(ABS(Table1[[#This Row],[ROA 2021]]-Table1[[#This Row],[ROA 2020]]), "x")</f>
        <v>2.0670435519882208E-2</v>
      </c>
      <c r="BJ2153" s="3">
        <f xml:space="preserve"> IFERROR(AVERAGE(Table1[[#This Row],[ROA 2013-2012]:[ROA 2021-2020]]), "x")</f>
        <v>2.2807175879915216E-2</v>
      </c>
      <c r="BK2153" s="3">
        <f>IFERROR(AVERAGE(Table1[[#This Row],[ROA 2012]:[ROA 2021]]), "x")</f>
        <v>0.17043241501506379</v>
      </c>
      <c r="BN2153" s="1">
        <f>SUM(Table1[[#This Row],[B/M Rank]:[ROA Rank]])</f>
        <v>0</v>
      </c>
    </row>
    <row r="2154" spans="1:66" x14ac:dyDescent="0.25">
      <c r="A2154" s="1" t="s">
        <v>2617</v>
      </c>
      <c r="B2154" s="1" t="s">
        <v>667</v>
      </c>
      <c r="C2154" s="1" t="s">
        <v>665</v>
      </c>
      <c r="D2154" s="1" t="s">
        <v>399</v>
      </c>
      <c r="E2154" s="1" t="s">
        <v>108</v>
      </c>
      <c r="F2154" s="1">
        <v>3630</v>
      </c>
      <c r="G2154" s="19"/>
      <c r="H2154" s="19"/>
      <c r="I2154" s="19"/>
      <c r="J2154" s="19"/>
      <c r="K2154" s="1"/>
      <c r="L2154" s="19"/>
      <c r="M2154" s="1">
        <v>2012</v>
      </c>
      <c r="N2154" s="1">
        <v>143.4</v>
      </c>
      <c r="O2154" s="1">
        <v>160.1</v>
      </c>
      <c r="P2154" s="1">
        <v>194.6</v>
      </c>
      <c r="Q2154" s="1">
        <v>197.9</v>
      </c>
      <c r="R2154" s="1">
        <v>231</v>
      </c>
      <c r="S2154" s="1">
        <v>316.5</v>
      </c>
      <c r="T2154" s="1">
        <v>380</v>
      </c>
      <c r="U2154" s="1">
        <v>437.5</v>
      </c>
      <c r="V2154" s="1">
        <v>465.1</v>
      </c>
      <c r="W2154" s="1">
        <v>570.70000000000005</v>
      </c>
      <c r="X2154" s="1">
        <v>562.5</v>
      </c>
      <c r="Z2154" s="3">
        <f xml:space="preserve"> IFERROR(AVEDEV(Table1[[#This Row],[GP 2012]:[GP 2021]]) / Table1[[#This Row],[Avg GP]], "x")</f>
        <v>0.40131748902092484</v>
      </c>
      <c r="AA2154" s="2">
        <f xml:space="preserve"> IFERROR(AVERAGE(Table1[[#This Row],[GP 2012]:[GP 2021]]), "x")</f>
        <v>309.68</v>
      </c>
      <c r="AB2154" s="11">
        <f>Table1[Equity]/Table1[Market Capital]</f>
        <v>0.42269972451790638</v>
      </c>
      <c r="AC2154" s="15">
        <v>2296.4</v>
      </c>
      <c r="AD2154" s="15">
        <v>2377.1</v>
      </c>
      <c r="AE2154" s="15">
        <v>2716</v>
      </c>
      <c r="AF2154" s="15">
        <v>3128.3</v>
      </c>
      <c r="AG2154" s="15">
        <v>3604.2</v>
      </c>
      <c r="AH2154" s="15">
        <v>4190.5</v>
      </c>
      <c r="AI2154" s="15">
        <v>6516.2</v>
      </c>
      <c r="AJ2154" s="15">
        <v>6372.1</v>
      </c>
      <c r="AK2154" s="15">
        <v>7141.6</v>
      </c>
      <c r="AL2154" s="15">
        <v>7396.1</v>
      </c>
      <c r="AM2154" s="15">
        <v>7353.3</v>
      </c>
      <c r="AN2154" s="15">
        <v>1534.4</v>
      </c>
      <c r="AO2154" s="3">
        <f xml:space="preserve"> IFERROR(Table1[[#This Row],[GP 2012]]/Table1[[#This Row],[Total Assets 2012]], "x")</f>
        <v>6.2445566974394705E-2</v>
      </c>
      <c r="AP2154" s="3">
        <f xml:space="preserve"> IFERROR(Table1[[#This Row],[GP 2013]]/Table1[[#This Row],[Total Assets 2013]], "x")</f>
        <v>6.7350973875730927E-2</v>
      </c>
      <c r="AQ2154" s="3">
        <f xml:space="preserve"> IFERROR(Table1[[#This Row],[GP 2014]]/Table1[[#This Row],[Total Assets 2014]], "x")</f>
        <v>7.1649484536082469E-2</v>
      </c>
      <c r="AR2154" s="3">
        <f xml:space="preserve"> IFERROR(Table1[[#This Row],[GP 2015]]/Table1[[#This Row],[Total Assets 2015]], "x")</f>
        <v>6.3261196176837259E-2</v>
      </c>
      <c r="AS2154" s="3">
        <f xml:space="preserve"> IFERROR(Table1[[#This Row],[GP 2016]]/Table1[[#This Row],[Total Assets 2016]], "x")</f>
        <v>6.4091892791742974E-2</v>
      </c>
      <c r="AT2154" s="3">
        <f xml:space="preserve"> IFERROR(Table1[[#This Row],[GP 2017]]/Table1[[#This Row],[Total Assets 2017]], "x")</f>
        <v>7.5527979954659347E-2</v>
      </c>
      <c r="AU2154" s="3">
        <f xml:space="preserve"> IFERROR(Table1[[#This Row],[GP 2018]]/Table1[[#This Row],[Total Assets 2018]], "x")</f>
        <v>5.8316196556275131E-2</v>
      </c>
      <c r="AV2154" s="3">
        <f xml:space="preserve"> IFERROR(Table1[[#This Row],[GP 2019]]/Table1[[#This Row],[Total Assets 2019]], "x")</f>
        <v>6.8658683950346036E-2</v>
      </c>
      <c r="AW2154" s="3">
        <f xml:space="preserve"> IFERROR(Table1[[#This Row],[GP 2020]]/Table1[[#This Row],[Total Assets 2020]], "x")</f>
        <v>6.5125462081326316E-2</v>
      </c>
      <c r="AX2154" s="3">
        <f xml:space="preserve"> IFERROR(Table1[[#This Row],[GP 2021]]/Table1[[#This Row],[Total Assets 2021]], "x")</f>
        <v>7.7162288232987652E-2</v>
      </c>
      <c r="AY2154" s="3">
        <f xml:space="preserve"> IFERROR(Table1[[#This Row],[GP TTM]]/Table1[[#This Row],[Total Assets TTM]], "x")</f>
        <v>7.6496266982171268E-2</v>
      </c>
      <c r="BA2154" s="3">
        <f xml:space="preserve"> IFERROR(ABS(Table1[[#This Row],[ROA 2013]]-Table1[[#This Row],[ROA 2012]]), "x")</f>
        <v>4.905406901336222E-3</v>
      </c>
      <c r="BB2154" s="3">
        <f xml:space="preserve"> IFERROR(ABS(Table1[[#This Row],[ROA 2014]]-Table1[[#This Row],[ROA 2013]]), "x")</f>
        <v>4.2985106603515427E-3</v>
      </c>
      <c r="BC2154" s="3">
        <f xml:space="preserve"> IFERROR(ABS(Table1[[#This Row],[ROA 2015]]-Table1[[#This Row],[ROA 2014]]), "x")</f>
        <v>8.3882883592452107E-3</v>
      </c>
      <c r="BD2154" s="3">
        <f xml:space="preserve"> IFERROR(ABS(Table1[[#This Row],[ROA 2016]]-Table1[[#This Row],[ROA 2015]]), "x")</f>
        <v>8.3069661490571545E-4</v>
      </c>
      <c r="BE2154" s="3">
        <f xml:space="preserve"> IFERROR(ABS(Table1[[#This Row],[ROA 2017]]-Table1[[#This Row],[ROA 2016]]), "x")</f>
        <v>1.1436087162916372E-2</v>
      </c>
      <c r="BF2154" s="3">
        <f xml:space="preserve"> IFERROR(ABS(Table1[[#This Row],[ROA 2018]]-Table1[[#This Row],[ROA 2017]]), "x")</f>
        <v>1.7211783398384216E-2</v>
      </c>
      <c r="BG2154" s="3">
        <f xml:space="preserve"> IFERROR(ABS(Table1[[#This Row],[ROA 2019]]-Table1[[#This Row],[ROA 2018]]), "x")</f>
        <v>1.0342487394070905E-2</v>
      </c>
      <c r="BH2154" s="3">
        <f xml:space="preserve"> IFERROR(ABS(Table1[[#This Row],[ROA 2020]]-Table1[[#This Row],[ROA 2019]]), "x")</f>
        <v>3.5332218690197204E-3</v>
      </c>
      <c r="BI2154" s="3">
        <f xml:space="preserve"> IFERROR(ABS(Table1[[#This Row],[ROA 2021]]-Table1[[#This Row],[ROA 2020]]), "x")</f>
        <v>1.2036826151661337E-2</v>
      </c>
      <c r="BJ2154" s="3">
        <f xml:space="preserve"> IFERROR(AVERAGE(Table1[[#This Row],[ROA 2013-2012]:[ROA 2021-2020]]), "x")</f>
        <v>8.1092565013212506E-3</v>
      </c>
      <c r="BK2154" s="3">
        <f>IFERROR(AVERAGE(Table1[[#This Row],[ROA 2012]:[ROA 2021]]), "x")</f>
        <v>6.7358972513038282E-2</v>
      </c>
      <c r="BN2154" s="1">
        <f>SUM(Table1[[#This Row],[B/M Rank]:[ROA Rank]])</f>
        <v>0</v>
      </c>
    </row>
    <row r="2155" spans="1:66" x14ac:dyDescent="0.25">
      <c r="A2155" s="1" t="s">
        <v>2784</v>
      </c>
      <c r="B2155" s="1" t="s">
        <v>820</v>
      </c>
      <c r="C2155" s="1" t="s">
        <v>4417</v>
      </c>
      <c r="D2155" s="1" t="s">
        <v>268</v>
      </c>
      <c r="E2155" s="1" t="s">
        <v>108</v>
      </c>
      <c r="F2155" s="1">
        <v>3630</v>
      </c>
      <c r="G2155" s="19"/>
      <c r="H2155" s="19"/>
      <c r="I2155" s="19"/>
      <c r="J2155" s="19"/>
      <c r="K2155" s="1"/>
      <c r="L2155" s="19"/>
      <c r="M2155" s="1">
        <v>2012</v>
      </c>
      <c r="N2155" s="1">
        <v>87.2</v>
      </c>
      <c r="O2155" s="1">
        <v>114.9</v>
      </c>
      <c r="P2155" s="1">
        <v>125.7</v>
      </c>
      <c r="Q2155" s="1">
        <v>164.4</v>
      </c>
      <c r="R2155" s="1">
        <v>232</v>
      </c>
      <c r="S2155" s="1">
        <v>267.3</v>
      </c>
      <c r="T2155" s="1">
        <v>246</v>
      </c>
      <c r="U2155" s="1">
        <v>425.5</v>
      </c>
      <c r="V2155" s="1">
        <v>542.79999999999995</v>
      </c>
      <c r="W2155" s="1">
        <v>583.6</v>
      </c>
      <c r="X2155" s="1">
        <v>520.70000000000005</v>
      </c>
      <c r="Z2155" s="3">
        <f xml:space="preserve"> IFERROR(AVEDEV(Table1[[#This Row],[GP 2012]:[GP 2021]]) / Table1[[#This Row],[Avg GP]], "x")</f>
        <v>0.51271241127124112</v>
      </c>
      <c r="AA2155" s="2">
        <f xml:space="preserve"> IFERROR(AVERAGE(Table1[[#This Row],[GP 2012]:[GP 2021]]), "x")</f>
        <v>278.94</v>
      </c>
      <c r="AB2155" s="11">
        <f>Table1[Equity]/Table1[Market Capital]</f>
        <v>0.9368595041322314</v>
      </c>
      <c r="AC2155" s="15">
        <v>2885.8</v>
      </c>
      <c r="AD2155" s="15">
        <v>2616</v>
      </c>
      <c r="AE2155" s="15">
        <v>2642.5</v>
      </c>
      <c r="AF2155" s="15">
        <v>3416.3</v>
      </c>
      <c r="AG2155" s="15">
        <v>3346.6</v>
      </c>
      <c r="AH2155" s="15">
        <v>4174.2</v>
      </c>
      <c r="AI2155" s="15">
        <v>4466.5</v>
      </c>
      <c r="AJ2155" s="15">
        <v>4410.3</v>
      </c>
      <c r="AK2155" s="15">
        <v>4627.2</v>
      </c>
      <c r="AL2155" s="15">
        <v>4579.5</v>
      </c>
      <c r="AM2155" s="15">
        <v>4472.5</v>
      </c>
      <c r="AN2155" s="15">
        <v>3400.8</v>
      </c>
      <c r="AO2155" s="3">
        <f xml:space="preserve"> IFERROR(Table1[[#This Row],[GP 2012]]/Table1[[#This Row],[Total Assets 2012]], "x")</f>
        <v>3.0216924249774759E-2</v>
      </c>
      <c r="AP2155" s="3">
        <f xml:space="preserve"> IFERROR(Table1[[#This Row],[GP 2013]]/Table1[[#This Row],[Total Assets 2013]], "x")</f>
        <v>4.3922018348623852E-2</v>
      </c>
      <c r="AQ2155" s="3">
        <f xml:space="preserve"> IFERROR(Table1[[#This Row],[GP 2014]]/Table1[[#This Row],[Total Assets 2014]], "x")</f>
        <v>4.7568590350047305E-2</v>
      </c>
      <c r="AR2155" s="3">
        <f xml:space="preserve"> IFERROR(Table1[[#This Row],[GP 2015]]/Table1[[#This Row],[Total Assets 2015]], "x")</f>
        <v>4.8122237508415537E-2</v>
      </c>
      <c r="AS2155" s="3">
        <f xml:space="preserve"> IFERROR(Table1[[#This Row],[GP 2016]]/Table1[[#This Row],[Total Assets 2016]], "x")</f>
        <v>6.9324090121317156E-2</v>
      </c>
      <c r="AT2155" s="3">
        <f xml:space="preserve"> IFERROR(Table1[[#This Row],[GP 2017]]/Table1[[#This Row],[Total Assets 2017]], "x")</f>
        <v>6.4036222509702465E-2</v>
      </c>
      <c r="AU2155" s="3">
        <f xml:space="preserve"> IFERROR(Table1[[#This Row],[GP 2018]]/Table1[[#This Row],[Total Assets 2018]], "x")</f>
        <v>5.5076681965744993E-2</v>
      </c>
      <c r="AV2155" s="3">
        <f xml:space="preserve"> IFERROR(Table1[[#This Row],[GP 2019]]/Table1[[#This Row],[Total Assets 2019]], "x")</f>
        <v>9.6478697594267956E-2</v>
      </c>
      <c r="AW2155" s="3">
        <f xml:space="preserve"> IFERROR(Table1[[#This Row],[GP 2020]]/Table1[[#This Row],[Total Assets 2020]], "x")</f>
        <v>0.11730636237897649</v>
      </c>
      <c r="AX2155" s="3">
        <f xml:space="preserve"> IFERROR(Table1[[#This Row],[GP 2021]]/Table1[[#This Row],[Total Assets 2021]], "x")</f>
        <v>0.12743749317611094</v>
      </c>
      <c r="AY2155" s="3">
        <f xml:space="preserve"> IFERROR(Table1[[#This Row],[GP TTM]]/Table1[[#This Row],[Total Assets TTM]], "x")</f>
        <v>0.11642258244829515</v>
      </c>
      <c r="BA2155" s="3">
        <f xml:space="preserve"> IFERROR(ABS(Table1[[#This Row],[ROA 2013]]-Table1[[#This Row],[ROA 2012]]), "x")</f>
        <v>1.3705094098849093E-2</v>
      </c>
      <c r="BB2155" s="3">
        <f xml:space="preserve"> IFERROR(ABS(Table1[[#This Row],[ROA 2014]]-Table1[[#This Row],[ROA 2013]]), "x")</f>
        <v>3.6465720014234523E-3</v>
      </c>
      <c r="BC2155" s="3">
        <f xml:space="preserve"> IFERROR(ABS(Table1[[#This Row],[ROA 2015]]-Table1[[#This Row],[ROA 2014]]), "x")</f>
        <v>5.5364715836823258E-4</v>
      </c>
      <c r="BD2155" s="3">
        <f xml:space="preserve"> IFERROR(ABS(Table1[[#This Row],[ROA 2016]]-Table1[[#This Row],[ROA 2015]]), "x")</f>
        <v>2.1201852612901619E-2</v>
      </c>
      <c r="BE2155" s="3">
        <f xml:space="preserve"> IFERROR(ABS(Table1[[#This Row],[ROA 2017]]-Table1[[#This Row],[ROA 2016]]), "x")</f>
        <v>5.2878676116146911E-3</v>
      </c>
      <c r="BF2155" s="3">
        <f xml:space="preserve"> IFERROR(ABS(Table1[[#This Row],[ROA 2018]]-Table1[[#This Row],[ROA 2017]]), "x")</f>
        <v>8.9595405439574713E-3</v>
      </c>
      <c r="BG2155" s="3">
        <f xml:space="preserve"> IFERROR(ABS(Table1[[#This Row],[ROA 2019]]-Table1[[#This Row],[ROA 2018]]), "x")</f>
        <v>4.1402015628522963E-2</v>
      </c>
      <c r="BH2155" s="3">
        <f xml:space="preserve"> IFERROR(ABS(Table1[[#This Row],[ROA 2020]]-Table1[[#This Row],[ROA 2019]]), "x")</f>
        <v>2.082766478470853E-2</v>
      </c>
      <c r="BI2155" s="3">
        <f xml:space="preserve"> IFERROR(ABS(Table1[[#This Row],[ROA 2021]]-Table1[[#This Row],[ROA 2020]]), "x")</f>
        <v>1.0131130797134458E-2</v>
      </c>
      <c r="BJ2155" s="3">
        <f xml:space="preserve"> IFERROR(AVERAGE(Table1[[#This Row],[ROA 2013-2012]:[ROA 2021-2020]]), "x")</f>
        <v>1.3968376137497832E-2</v>
      </c>
      <c r="BK2155" s="3">
        <f>IFERROR(AVERAGE(Table1[[#This Row],[ROA 2012]:[ROA 2021]]), "x")</f>
        <v>6.9948931820298155E-2</v>
      </c>
      <c r="BN2155" s="1">
        <f>SUM(Table1[[#This Row],[B/M Rank]:[ROA Rank]])</f>
        <v>0</v>
      </c>
    </row>
    <row r="2156" spans="1:66" x14ac:dyDescent="0.25">
      <c r="A2156" s="1" t="s">
        <v>3779</v>
      </c>
      <c r="B2156" s="1" t="s">
        <v>1500</v>
      </c>
      <c r="C2156" s="1" t="s">
        <v>1499</v>
      </c>
      <c r="D2156" s="1" t="s">
        <v>440</v>
      </c>
      <c r="E2156" s="1" t="s">
        <v>108</v>
      </c>
      <c r="F2156" s="1">
        <v>3650</v>
      </c>
      <c r="G2156" s="19"/>
      <c r="H2156" s="19"/>
      <c r="I2156" s="19"/>
      <c r="J2156" s="19"/>
      <c r="K2156" s="1"/>
      <c r="L2156" s="19"/>
      <c r="M2156" s="1">
        <v>2012</v>
      </c>
      <c r="N2156" s="1">
        <v>585.29999999999995</v>
      </c>
      <c r="O2156" s="1">
        <v>681</v>
      </c>
      <c r="P2156" s="15">
        <v>1034.2</v>
      </c>
      <c r="Q2156" s="1">
        <v>478.9</v>
      </c>
      <c r="R2156" s="1">
        <v>323.39999999999998</v>
      </c>
      <c r="S2156" s="1">
        <v>495.4</v>
      </c>
      <c r="T2156" s="1">
        <v>697.8</v>
      </c>
      <c r="U2156" s="1">
        <v>975.2</v>
      </c>
      <c r="V2156" s="1">
        <v>403.6</v>
      </c>
      <c r="W2156" s="15">
        <v>1068.0999999999999</v>
      </c>
      <c r="X2156" s="15">
        <v>1256.5</v>
      </c>
      <c r="Z2156" s="3">
        <f xml:space="preserve"> IFERROR(AVEDEV(Table1[[#This Row],[GP 2012]:[GP 2021]]) / Table1[[#This Row],[Avg GP]], "x")</f>
        <v>0.32177549718963655</v>
      </c>
      <c r="AA2156" s="2">
        <f xml:space="preserve"> IFERROR(AVERAGE(Table1[[#This Row],[GP 2012]:[GP 2021]]), "x")</f>
        <v>674.29</v>
      </c>
      <c r="AB2156" s="11">
        <f>Table1[Equity]/Table1[Market Capital]</f>
        <v>0.61419178082191783</v>
      </c>
      <c r="AC2156" s="15">
        <v>2538.1</v>
      </c>
      <c r="AD2156" s="15">
        <v>2698.3</v>
      </c>
      <c r="AE2156" s="15">
        <v>6230.6</v>
      </c>
      <c r="AF2156" s="15">
        <v>5488.5</v>
      </c>
      <c r="AG2156" s="15">
        <v>4594.1000000000004</v>
      </c>
      <c r="AH2156" s="15">
        <v>4372.1000000000004</v>
      </c>
      <c r="AI2156" s="15">
        <v>6377.2</v>
      </c>
      <c r="AJ2156" s="15">
        <v>5914.1</v>
      </c>
      <c r="AK2156" s="15">
        <v>3408.1</v>
      </c>
      <c r="AL2156" s="15">
        <v>4834.6000000000004</v>
      </c>
      <c r="AM2156" s="15">
        <v>4836.2</v>
      </c>
      <c r="AN2156" s="15">
        <v>2241.8000000000002</v>
      </c>
      <c r="AO2156" s="3">
        <f xml:space="preserve"> IFERROR(Table1[[#This Row],[GP 2012]]/Table1[[#This Row],[Total Assets 2012]], "x")</f>
        <v>0.23060557109648949</v>
      </c>
      <c r="AP2156" s="3">
        <f xml:space="preserve"> IFERROR(Table1[[#This Row],[GP 2013]]/Table1[[#This Row],[Total Assets 2013]], "x")</f>
        <v>0.25238112885891117</v>
      </c>
      <c r="AQ2156" s="3">
        <f xml:space="preserve"> IFERROR(Table1[[#This Row],[GP 2014]]/Table1[[#This Row],[Total Assets 2014]], "x")</f>
        <v>0.16598722434436491</v>
      </c>
      <c r="AR2156" s="3">
        <f xml:space="preserve"> IFERROR(Table1[[#This Row],[GP 2015]]/Table1[[#This Row],[Total Assets 2015]], "x")</f>
        <v>8.7255169900701465E-2</v>
      </c>
      <c r="AS2156" s="3">
        <f xml:space="preserve"> IFERROR(Table1[[#This Row],[GP 2016]]/Table1[[#This Row],[Total Assets 2016]], "x")</f>
        <v>7.0394636599116253E-2</v>
      </c>
      <c r="AT2156" s="3">
        <f xml:space="preserve"> IFERROR(Table1[[#This Row],[GP 2017]]/Table1[[#This Row],[Total Assets 2017]], "x")</f>
        <v>0.11330939365522287</v>
      </c>
      <c r="AU2156" s="3">
        <f xml:space="preserve"> IFERROR(Table1[[#This Row],[GP 2018]]/Table1[[#This Row],[Total Assets 2018]], "x")</f>
        <v>0.10942106253528194</v>
      </c>
      <c r="AV2156" s="3">
        <f xml:space="preserve"> IFERROR(Table1[[#This Row],[GP 2019]]/Table1[[#This Row],[Total Assets 2019]], "x")</f>
        <v>0.16489406672190191</v>
      </c>
      <c r="AW2156" s="3">
        <f xml:space="preserve"> IFERROR(Table1[[#This Row],[GP 2020]]/Table1[[#This Row],[Total Assets 2020]], "x")</f>
        <v>0.11842375517150319</v>
      </c>
      <c r="AX2156" s="3">
        <f xml:space="preserve"> IFERROR(Table1[[#This Row],[GP 2021]]/Table1[[#This Row],[Total Assets 2021]], "x")</f>
        <v>0.22092830844330447</v>
      </c>
      <c r="AY2156" s="3">
        <f xml:space="preserve"> IFERROR(Table1[[#This Row],[GP TTM]]/Table1[[#This Row],[Total Assets TTM]], "x")</f>
        <v>0.25981142219097642</v>
      </c>
      <c r="BA2156" s="3">
        <f xml:space="preserve"> IFERROR(ABS(Table1[[#This Row],[ROA 2013]]-Table1[[#This Row],[ROA 2012]]), "x")</f>
        <v>2.1775557762421682E-2</v>
      </c>
      <c r="BB2156" s="3">
        <f xml:space="preserve"> IFERROR(ABS(Table1[[#This Row],[ROA 2014]]-Table1[[#This Row],[ROA 2013]]), "x")</f>
        <v>8.639390451454626E-2</v>
      </c>
      <c r="BC2156" s="3">
        <f xml:space="preserve"> IFERROR(ABS(Table1[[#This Row],[ROA 2015]]-Table1[[#This Row],[ROA 2014]]), "x")</f>
        <v>7.8732054443663449E-2</v>
      </c>
      <c r="BD2156" s="3">
        <f xml:space="preserve"> IFERROR(ABS(Table1[[#This Row],[ROA 2016]]-Table1[[#This Row],[ROA 2015]]), "x")</f>
        <v>1.6860533301585212E-2</v>
      </c>
      <c r="BE2156" s="3">
        <f xml:space="preserve"> IFERROR(ABS(Table1[[#This Row],[ROA 2017]]-Table1[[#This Row],[ROA 2016]]), "x")</f>
        <v>4.2914757056106617E-2</v>
      </c>
      <c r="BF2156" s="3">
        <f xml:space="preserve"> IFERROR(ABS(Table1[[#This Row],[ROA 2018]]-Table1[[#This Row],[ROA 2017]]), "x")</f>
        <v>3.8883311199409271E-3</v>
      </c>
      <c r="BG2156" s="3">
        <f xml:space="preserve"> IFERROR(ABS(Table1[[#This Row],[ROA 2019]]-Table1[[#This Row],[ROA 2018]]), "x")</f>
        <v>5.5473004186619962E-2</v>
      </c>
      <c r="BH2156" s="3">
        <f xml:space="preserve"> IFERROR(ABS(Table1[[#This Row],[ROA 2020]]-Table1[[#This Row],[ROA 2019]]), "x")</f>
        <v>4.6470311550398713E-2</v>
      </c>
      <c r="BI2156" s="3">
        <f xml:space="preserve"> IFERROR(ABS(Table1[[#This Row],[ROA 2021]]-Table1[[#This Row],[ROA 2020]]), "x")</f>
        <v>0.10250455327180127</v>
      </c>
      <c r="BJ2156" s="3">
        <f xml:space="preserve"> IFERROR(AVERAGE(Table1[[#This Row],[ROA 2013-2012]:[ROA 2021-2020]]), "x")</f>
        <v>5.0557000800787129E-2</v>
      </c>
      <c r="BK2156" s="3">
        <f>IFERROR(AVERAGE(Table1[[#This Row],[ROA 2012]:[ROA 2021]]), "x")</f>
        <v>0.15336003173267979</v>
      </c>
      <c r="BN2156" s="1">
        <f>SUM(Table1[[#This Row],[B/M Rank]:[ROA Rank]])</f>
        <v>0</v>
      </c>
    </row>
    <row r="2157" spans="1:66" x14ac:dyDescent="0.25">
      <c r="A2157" s="1" t="s">
        <v>3791</v>
      </c>
      <c r="B2157" s="1" t="s">
        <v>1512</v>
      </c>
      <c r="C2157" s="1" t="s">
        <v>1499</v>
      </c>
      <c r="D2157" s="1" t="s">
        <v>440</v>
      </c>
      <c r="E2157" s="1" t="s">
        <v>108</v>
      </c>
      <c r="F2157" s="1">
        <v>3670</v>
      </c>
      <c r="G2157" s="19"/>
      <c r="H2157" s="19"/>
      <c r="I2157" s="19"/>
      <c r="J2157" s="19"/>
      <c r="K2157" s="1"/>
      <c r="L2157" s="19"/>
      <c r="M2157" s="1">
        <v>2012</v>
      </c>
      <c r="N2157" s="1">
        <v>205.3</v>
      </c>
      <c r="O2157" s="1">
        <v>274.39999999999998</v>
      </c>
      <c r="P2157" s="1">
        <v>274.10000000000002</v>
      </c>
      <c r="Q2157" s="1">
        <v>122.7</v>
      </c>
      <c r="R2157" s="1">
        <v>35.5</v>
      </c>
      <c r="S2157" s="1">
        <v>147.4</v>
      </c>
      <c r="T2157" s="1">
        <v>302.60000000000002</v>
      </c>
      <c r="U2157" s="1">
        <v>333.9</v>
      </c>
      <c r="V2157" s="1">
        <v>306.10000000000002</v>
      </c>
      <c r="W2157" s="1">
        <v>315.89999999999998</v>
      </c>
      <c r="X2157" s="1">
        <v>338.8</v>
      </c>
      <c r="Z2157" s="3">
        <f xml:space="preserve"> IFERROR(AVEDEV(Table1[[#This Row],[GP 2012]:[GP 2021]]) / Table1[[#This Row],[Avg GP]], "x")</f>
        <v>0.35916993830622534</v>
      </c>
      <c r="AA2157" s="2">
        <f xml:space="preserve"> IFERROR(AVERAGE(Table1[[#This Row],[GP 2012]:[GP 2021]]), "x")</f>
        <v>231.79000000000002</v>
      </c>
      <c r="AB2157" s="11">
        <f>Table1[Equity]/Table1[Market Capital]</f>
        <v>0.17430517711171664</v>
      </c>
      <c r="AC2157" s="15">
        <v>2796.5</v>
      </c>
      <c r="AD2157" s="15">
        <v>3049.4</v>
      </c>
      <c r="AE2157" s="15">
        <v>3573</v>
      </c>
      <c r="AF2157" s="15">
        <v>3283</v>
      </c>
      <c r="AG2157" s="15">
        <v>3261.3</v>
      </c>
      <c r="AH2157" s="15">
        <v>2964.4</v>
      </c>
      <c r="AI2157" s="15">
        <v>2809.6</v>
      </c>
      <c r="AJ2157" s="15">
        <v>2976.7</v>
      </c>
      <c r="AK2157" s="15">
        <v>3067.2</v>
      </c>
      <c r="AL2157" s="15">
        <v>3431.8</v>
      </c>
      <c r="AM2157" s="15">
        <v>3582.1</v>
      </c>
      <c r="AN2157" s="1">
        <v>639.70000000000005</v>
      </c>
      <c r="AO2157" s="3">
        <f xml:space="preserve"> IFERROR(Table1[[#This Row],[GP 2012]]/Table1[[#This Row],[Total Assets 2012]], "x")</f>
        <v>7.3413195065260145E-2</v>
      </c>
      <c r="AP2157" s="3">
        <f xml:space="preserve"> IFERROR(Table1[[#This Row],[GP 2013]]/Table1[[#This Row],[Total Assets 2013]], "x")</f>
        <v>8.9984915065258728E-2</v>
      </c>
      <c r="AQ2157" s="3">
        <f xml:space="preserve"> IFERROR(Table1[[#This Row],[GP 2014]]/Table1[[#This Row],[Total Assets 2014]], "x")</f>
        <v>7.6714245731877975E-2</v>
      </c>
      <c r="AR2157" s="3">
        <f xml:space="preserve"> IFERROR(Table1[[#This Row],[GP 2015]]/Table1[[#This Row],[Total Assets 2015]], "x")</f>
        <v>3.7374352726165093E-2</v>
      </c>
      <c r="AS2157" s="3">
        <f xml:space="preserve"> IFERROR(Table1[[#This Row],[GP 2016]]/Table1[[#This Row],[Total Assets 2016]], "x")</f>
        <v>1.0885229816330911E-2</v>
      </c>
      <c r="AT2157" s="3">
        <f xml:space="preserve"> IFERROR(Table1[[#This Row],[GP 2017]]/Table1[[#This Row],[Total Assets 2017]], "x")</f>
        <v>4.9723384158683041E-2</v>
      </c>
      <c r="AU2157" s="3">
        <f xml:space="preserve"> IFERROR(Table1[[#This Row],[GP 2018]]/Table1[[#This Row],[Total Assets 2018]], "x")</f>
        <v>0.10770216400911163</v>
      </c>
      <c r="AV2157" s="3">
        <f xml:space="preserve"> IFERROR(Table1[[#This Row],[GP 2019]]/Table1[[#This Row],[Total Assets 2019]], "x")</f>
        <v>0.11217119629119494</v>
      </c>
      <c r="AW2157" s="3">
        <f xml:space="preserve"> IFERROR(Table1[[#This Row],[GP 2020]]/Table1[[#This Row],[Total Assets 2020]], "x")</f>
        <v>9.9797861241523234E-2</v>
      </c>
      <c r="AX2157" s="3">
        <f xml:space="preserve"> IFERROR(Table1[[#This Row],[GP 2021]]/Table1[[#This Row],[Total Assets 2021]], "x")</f>
        <v>9.2050818812285093E-2</v>
      </c>
      <c r="AY2157" s="3">
        <f xml:space="preserve"> IFERROR(Table1[[#This Row],[GP TTM]]/Table1[[#This Row],[Total Assets TTM]], "x")</f>
        <v>9.4581390804276827E-2</v>
      </c>
      <c r="BA2157" s="3">
        <f xml:space="preserve"> IFERROR(ABS(Table1[[#This Row],[ROA 2013]]-Table1[[#This Row],[ROA 2012]]), "x")</f>
        <v>1.6571719999998583E-2</v>
      </c>
      <c r="BB2157" s="3">
        <f xml:space="preserve"> IFERROR(ABS(Table1[[#This Row],[ROA 2014]]-Table1[[#This Row],[ROA 2013]]), "x")</f>
        <v>1.3270669333380752E-2</v>
      </c>
      <c r="BC2157" s="3">
        <f xml:space="preserve"> IFERROR(ABS(Table1[[#This Row],[ROA 2015]]-Table1[[#This Row],[ROA 2014]]), "x")</f>
        <v>3.9339893005712882E-2</v>
      </c>
      <c r="BD2157" s="3">
        <f xml:space="preserve"> IFERROR(ABS(Table1[[#This Row],[ROA 2016]]-Table1[[#This Row],[ROA 2015]]), "x")</f>
        <v>2.6489122909834184E-2</v>
      </c>
      <c r="BE2157" s="3">
        <f xml:space="preserve"> IFERROR(ABS(Table1[[#This Row],[ROA 2017]]-Table1[[#This Row],[ROA 2016]]), "x")</f>
        <v>3.8838154342352132E-2</v>
      </c>
      <c r="BF2157" s="3">
        <f xml:space="preserve"> IFERROR(ABS(Table1[[#This Row],[ROA 2018]]-Table1[[#This Row],[ROA 2017]]), "x")</f>
        <v>5.797877985042859E-2</v>
      </c>
      <c r="BG2157" s="3">
        <f xml:space="preserve"> IFERROR(ABS(Table1[[#This Row],[ROA 2019]]-Table1[[#This Row],[ROA 2018]]), "x")</f>
        <v>4.4690322820833128E-3</v>
      </c>
      <c r="BH2157" s="3">
        <f xml:space="preserve"> IFERROR(ABS(Table1[[#This Row],[ROA 2020]]-Table1[[#This Row],[ROA 2019]]), "x")</f>
        <v>1.237333504967171E-2</v>
      </c>
      <c r="BI2157" s="3">
        <f xml:space="preserve"> IFERROR(ABS(Table1[[#This Row],[ROA 2021]]-Table1[[#This Row],[ROA 2020]]), "x")</f>
        <v>7.7470424292381407E-3</v>
      </c>
      <c r="BJ2157" s="3">
        <f xml:space="preserve"> IFERROR(AVERAGE(Table1[[#This Row],[ROA 2013-2012]:[ROA 2021-2020]]), "x")</f>
        <v>2.4119749911411144E-2</v>
      </c>
      <c r="BK2157" s="3">
        <f>IFERROR(AVERAGE(Table1[[#This Row],[ROA 2012]:[ROA 2021]]), "x")</f>
        <v>7.4981736291769074E-2</v>
      </c>
      <c r="BN2157" s="1">
        <f>SUM(Table1[[#This Row],[B/M Rank]:[ROA Rank]])</f>
        <v>0</v>
      </c>
    </row>
    <row r="2158" spans="1:66" x14ac:dyDescent="0.25">
      <c r="A2158" s="1" t="s">
        <v>2228</v>
      </c>
      <c r="B2158" s="1" t="s">
        <v>272</v>
      </c>
      <c r="C2158" s="1" t="s">
        <v>267</v>
      </c>
      <c r="D2158" s="1" t="s">
        <v>268</v>
      </c>
      <c r="E2158" s="1" t="s">
        <v>108</v>
      </c>
      <c r="F2158" s="1">
        <v>3780</v>
      </c>
      <c r="G2158" s="19"/>
      <c r="H2158" s="19"/>
      <c r="I2158" s="19"/>
      <c r="J2158" s="19"/>
      <c r="K2158" s="1"/>
      <c r="L2158" s="19"/>
      <c r="M2158" s="1">
        <v>2012</v>
      </c>
      <c r="N2158" s="1">
        <v>450.2</v>
      </c>
      <c r="O2158" s="1">
        <v>699.6</v>
      </c>
      <c r="P2158" s="1">
        <v>923.7</v>
      </c>
      <c r="Q2158" s="1">
        <v>510.2</v>
      </c>
      <c r="R2158" s="1">
        <v>300.8</v>
      </c>
      <c r="S2158" s="1">
        <v>891</v>
      </c>
      <c r="T2158" s="15">
        <v>1467.3</v>
      </c>
      <c r="U2158" s="1">
        <v>737.3</v>
      </c>
      <c r="V2158" s="1">
        <v>484.6</v>
      </c>
      <c r="W2158" s="15">
        <v>1461.9</v>
      </c>
      <c r="X2158" s="15">
        <v>1463</v>
      </c>
      <c r="Z2158" s="3">
        <f xml:space="preserve"> IFERROR(AVEDEV(Table1[[#This Row],[GP 2012]:[GP 2021]]) / Table1[[#This Row],[Avg GP]], "x")</f>
        <v>0.3969570812201953</v>
      </c>
      <c r="AA2158" s="2">
        <f xml:space="preserve"> IFERROR(AVERAGE(Table1[[#This Row],[GP 2012]:[GP 2021]]), "x")</f>
        <v>792.66000000000008</v>
      </c>
      <c r="AB2158" s="11">
        <f>Table1[Equity]/Table1[Market Capital]</f>
        <v>0.762989417989418</v>
      </c>
      <c r="AC2158" s="15">
        <v>3431.4</v>
      </c>
      <c r="AD2158" s="15">
        <v>4377.8999999999996</v>
      </c>
      <c r="AE2158" s="15">
        <v>5530.2</v>
      </c>
      <c r="AF2158" s="15">
        <v>6321.3</v>
      </c>
      <c r="AG2158" s="15">
        <v>6118.8</v>
      </c>
      <c r="AH2158" s="15">
        <v>5796.6</v>
      </c>
      <c r="AI2158" s="15">
        <v>6291.2</v>
      </c>
      <c r="AJ2158" s="15">
        <v>6747.8</v>
      </c>
      <c r="AK2158" s="15">
        <v>7247.8</v>
      </c>
      <c r="AL2158" s="15">
        <v>7700.5</v>
      </c>
      <c r="AM2158" s="15">
        <v>8016.9</v>
      </c>
      <c r="AN2158" s="15">
        <v>2884.1</v>
      </c>
      <c r="AO2158" s="3">
        <f xml:space="preserve"> IFERROR(Table1[[#This Row],[GP 2012]]/Table1[[#This Row],[Total Assets 2012]], "x")</f>
        <v>0.13120009325639681</v>
      </c>
      <c r="AP2158" s="3">
        <f xml:space="preserve"> IFERROR(Table1[[#This Row],[GP 2013]]/Table1[[#This Row],[Total Assets 2013]], "x")</f>
        <v>0.15980264510381692</v>
      </c>
      <c r="AQ2158" s="3">
        <f xml:space="preserve"> IFERROR(Table1[[#This Row],[GP 2014]]/Table1[[#This Row],[Total Assets 2014]], "x")</f>
        <v>0.16702831723988285</v>
      </c>
      <c r="AR2158" s="3">
        <f xml:space="preserve"> IFERROR(Table1[[#This Row],[GP 2015]]/Table1[[#This Row],[Total Assets 2015]], "x")</f>
        <v>8.071124610444054E-2</v>
      </c>
      <c r="AS2158" s="3">
        <f xml:space="preserve"> IFERROR(Table1[[#This Row],[GP 2016]]/Table1[[#This Row],[Total Assets 2016]], "x")</f>
        <v>4.9159966006406486E-2</v>
      </c>
      <c r="AT2158" s="3">
        <f xml:space="preserve"> IFERROR(Table1[[#This Row],[GP 2017]]/Table1[[#This Row],[Total Assets 2017]], "x")</f>
        <v>0.15371079598385259</v>
      </c>
      <c r="AU2158" s="3">
        <f xml:space="preserve"> IFERROR(Table1[[#This Row],[GP 2018]]/Table1[[#This Row],[Total Assets 2018]], "x")</f>
        <v>0.23323054425228892</v>
      </c>
      <c r="AV2158" s="3">
        <f xml:space="preserve"> IFERROR(Table1[[#This Row],[GP 2019]]/Table1[[#This Row],[Total Assets 2019]], "x")</f>
        <v>0.10926524200480156</v>
      </c>
      <c r="AW2158" s="3">
        <f xml:space="preserve"> IFERROR(Table1[[#This Row],[GP 2020]]/Table1[[#This Row],[Total Assets 2020]], "x")</f>
        <v>6.6861668368332461E-2</v>
      </c>
      <c r="AX2158" s="3">
        <f xml:space="preserve"> IFERROR(Table1[[#This Row],[GP 2021]]/Table1[[#This Row],[Total Assets 2021]], "x")</f>
        <v>0.18984481527173561</v>
      </c>
      <c r="AY2158" s="3">
        <f xml:space="preserve"> IFERROR(Table1[[#This Row],[GP TTM]]/Table1[[#This Row],[Total Assets TTM]], "x")</f>
        <v>0.18248949095036734</v>
      </c>
      <c r="BA2158" s="3">
        <f xml:space="preserve"> IFERROR(ABS(Table1[[#This Row],[ROA 2013]]-Table1[[#This Row],[ROA 2012]]), "x")</f>
        <v>2.860255184742011E-2</v>
      </c>
      <c r="BB2158" s="3">
        <f xml:space="preserve"> IFERROR(ABS(Table1[[#This Row],[ROA 2014]]-Table1[[#This Row],[ROA 2013]]), "x")</f>
        <v>7.2256721360659248E-3</v>
      </c>
      <c r="BC2158" s="3">
        <f xml:space="preserve"> IFERROR(ABS(Table1[[#This Row],[ROA 2015]]-Table1[[#This Row],[ROA 2014]]), "x")</f>
        <v>8.6317071135442305E-2</v>
      </c>
      <c r="BD2158" s="3">
        <f xml:space="preserve"> IFERROR(ABS(Table1[[#This Row],[ROA 2016]]-Table1[[#This Row],[ROA 2015]]), "x")</f>
        <v>3.1551280098034054E-2</v>
      </c>
      <c r="BE2158" s="3">
        <f xml:space="preserve"> IFERROR(ABS(Table1[[#This Row],[ROA 2017]]-Table1[[#This Row],[ROA 2016]]), "x")</f>
        <v>0.10455082997744611</v>
      </c>
      <c r="BF2158" s="3">
        <f xml:space="preserve"> IFERROR(ABS(Table1[[#This Row],[ROA 2018]]-Table1[[#This Row],[ROA 2017]]), "x")</f>
        <v>7.951974826843633E-2</v>
      </c>
      <c r="BG2158" s="3">
        <f xml:space="preserve"> IFERROR(ABS(Table1[[#This Row],[ROA 2019]]-Table1[[#This Row],[ROA 2018]]), "x")</f>
        <v>0.12396530224748736</v>
      </c>
      <c r="BH2158" s="3">
        <f xml:space="preserve"> IFERROR(ABS(Table1[[#This Row],[ROA 2020]]-Table1[[#This Row],[ROA 2019]]), "x")</f>
        <v>4.24035736364691E-2</v>
      </c>
      <c r="BI2158" s="3">
        <f xml:space="preserve"> IFERROR(ABS(Table1[[#This Row],[ROA 2021]]-Table1[[#This Row],[ROA 2020]]), "x")</f>
        <v>0.12298314690340315</v>
      </c>
      <c r="BJ2158" s="3">
        <f xml:space="preserve"> IFERROR(AVERAGE(Table1[[#This Row],[ROA 2013-2012]:[ROA 2021-2020]]), "x")</f>
        <v>6.9679908472244936E-2</v>
      </c>
      <c r="BK2158" s="3">
        <f>IFERROR(AVERAGE(Table1[[#This Row],[ROA 2012]:[ROA 2021]]), "x")</f>
        <v>0.13408153335919548</v>
      </c>
      <c r="BN2158" s="1">
        <f>SUM(Table1[[#This Row],[B/M Rank]:[ROA Rank]])</f>
        <v>0</v>
      </c>
    </row>
    <row r="2159" spans="1:66" x14ac:dyDescent="0.25">
      <c r="A2159" s="1" t="s">
        <v>2455</v>
      </c>
      <c r="B2159" s="1" t="s">
        <v>505</v>
      </c>
      <c r="C2159" s="1" t="s">
        <v>486</v>
      </c>
      <c r="D2159" s="1" t="s">
        <v>487</v>
      </c>
      <c r="E2159" s="1" t="s">
        <v>108</v>
      </c>
      <c r="F2159" s="1">
        <v>3850</v>
      </c>
      <c r="G2159" s="19"/>
      <c r="H2159" s="19"/>
      <c r="I2159" s="19"/>
      <c r="J2159" s="19"/>
      <c r="K2159" s="1"/>
      <c r="L2159" s="19"/>
      <c r="M2159" s="1">
        <v>2013</v>
      </c>
      <c r="O2159" s="1">
        <v>98.5</v>
      </c>
      <c r="P2159" s="1">
        <v>268.10000000000002</v>
      </c>
      <c r="Q2159" s="1">
        <v>291.3</v>
      </c>
      <c r="R2159" s="1">
        <v>310.8</v>
      </c>
      <c r="S2159" s="1">
        <v>345</v>
      </c>
      <c r="T2159" s="1">
        <v>363.8</v>
      </c>
      <c r="U2159" s="1">
        <v>382.9</v>
      </c>
      <c r="V2159" s="1">
        <v>391.6</v>
      </c>
      <c r="W2159" s="1">
        <v>407.2</v>
      </c>
      <c r="X2159" s="1">
        <v>409.7</v>
      </c>
      <c r="Z2159" s="3">
        <f xml:space="preserve"> IFERROR(AVEDEV(Table1[[#This Row],[GP 2012]:[GP 2021]]) / Table1[[#This Row],[Avg GP]], "x")</f>
        <v>0.21128676241994654</v>
      </c>
      <c r="AA2159" s="2">
        <f xml:space="preserve"> IFERROR(AVERAGE(Table1[[#This Row],[GP 2012]:[GP 2021]]), "x")</f>
        <v>317.68888888888887</v>
      </c>
      <c r="AB2159" s="11">
        <f>Table1[Equity]/Table1[Market Capital]</f>
        <v>0.96953246753246747</v>
      </c>
      <c r="AD2159" s="15">
        <v>3603.3</v>
      </c>
      <c r="AE2159" s="15">
        <v>4017.4</v>
      </c>
      <c r="AF2159" s="15">
        <v>4350.8999999999996</v>
      </c>
      <c r="AG2159" s="15">
        <v>5014.6000000000004</v>
      </c>
      <c r="AH2159" s="15">
        <v>5455.4</v>
      </c>
      <c r="AI2159" s="15">
        <v>5708.7</v>
      </c>
      <c r="AJ2159" s="15">
        <v>6024.5</v>
      </c>
      <c r="AK2159" s="15">
        <v>6176.1</v>
      </c>
      <c r="AL2159" s="15">
        <v>6500.1</v>
      </c>
      <c r="AM2159" s="15">
        <v>6592.4</v>
      </c>
      <c r="AN2159" s="15">
        <v>3732.7</v>
      </c>
      <c r="AO2159" s="3" t="str">
        <f xml:space="preserve"> IFERROR(Table1[[#This Row],[GP 2012]]/Table1[[#This Row],[Total Assets 2012]], "x")</f>
        <v>x</v>
      </c>
      <c r="AP2159" s="3">
        <f xml:space="preserve"> IFERROR(Table1[[#This Row],[GP 2013]]/Table1[[#This Row],[Total Assets 2013]], "x")</f>
        <v>2.733605306247051E-2</v>
      </c>
      <c r="AQ2159" s="3">
        <f xml:space="preserve"> IFERROR(Table1[[#This Row],[GP 2014]]/Table1[[#This Row],[Total Assets 2014]], "x")</f>
        <v>6.6734704037437156E-2</v>
      </c>
      <c r="AR2159" s="3">
        <f xml:space="preserve"> IFERROR(Table1[[#This Row],[GP 2015]]/Table1[[#This Row],[Total Assets 2015]], "x")</f>
        <v>6.6951665172722899E-2</v>
      </c>
      <c r="AS2159" s="3">
        <f xml:space="preserve"> IFERROR(Table1[[#This Row],[GP 2016]]/Table1[[#This Row],[Total Assets 2016]], "x")</f>
        <v>6.1979021257926849E-2</v>
      </c>
      <c r="AT2159" s="3">
        <f xml:space="preserve"> IFERROR(Table1[[#This Row],[GP 2017]]/Table1[[#This Row],[Total Assets 2017]], "x")</f>
        <v>6.3240092385526275E-2</v>
      </c>
      <c r="AU2159" s="3">
        <f xml:space="preserve"> IFERROR(Table1[[#This Row],[GP 2018]]/Table1[[#This Row],[Total Assets 2018]], "x")</f>
        <v>6.3727293429327175E-2</v>
      </c>
      <c r="AV2159" s="3">
        <f xml:space="preserve"> IFERROR(Table1[[#This Row],[GP 2019]]/Table1[[#This Row],[Total Assets 2019]], "x")</f>
        <v>6.3557141671508E-2</v>
      </c>
      <c r="AW2159" s="3">
        <f xml:space="preserve"> IFERROR(Table1[[#This Row],[GP 2020]]/Table1[[#This Row],[Total Assets 2020]], "x")</f>
        <v>6.3405709104451036E-2</v>
      </c>
      <c r="AX2159" s="3">
        <f xml:space="preserve"> IFERROR(Table1[[#This Row],[GP 2021]]/Table1[[#This Row],[Total Assets 2021]], "x")</f>
        <v>6.2645190073998852E-2</v>
      </c>
      <c r="AY2159" s="3">
        <f xml:space="preserve"> IFERROR(Table1[[#This Row],[GP TTM]]/Table1[[#This Row],[Total Assets TTM]], "x")</f>
        <v>6.2147321157696743E-2</v>
      </c>
      <c r="BA2159" s="3" t="str">
        <f xml:space="preserve"> IFERROR(ABS(Table1[[#This Row],[ROA 2013]]-Table1[[#This Row],[ROA 2012]]), "x")</f>
        <v>x</v>
      </c>
      <c r="BB2159" s="3">
        <f xml:space="preserve"> IFERROR(ABS(Table1[[#This Row],[ROA 2014]]-Table1[[#This Row],[ROA 2013]]), "x")</f>
        <v>3.9398650974966642E-2</v>
      </c>
      <c r="BC2159" s="3">
        <f xml:space="preserve"> IFERROR(ABS(Table1[[#This Row],[ROA 2015]]-Table1[[#This Row],[ROA 2014]]), "x")</f>
        <v>2.1696113528574257E-4</v>
      </c>
      <c r="BD2159" s="3">
        <f xml:space="preserve"> IFERROR(ABS(Table1[[#This Row],[ROA 2016]]-Table1[[#This Row],[ROA 2015]]), "x")</f>
        <v>4.9726439147960502E-3</v>
      </c>
      <c r="BE2159" s="3">
        <f xml:space="preserve"> IFERROR(ABS(Table1[[#This Row],[ROA 2017]]-Table1[[#This Row],[ROA 2016]]), "x")</f>
        <v>1.2610711275994266E-3</v>
      </c>
      <c r="BF2159" s="3">
        <f xml:space="preserve"> IFERROR(ABS(Table1[[#This Row],[ROA 2018]]-Table1[[#This Row],[ROA 2017]]), "x")</f>
        <v>4.8720104380090001E-4</v>
      </c>
      <c r="BG2159" s="3">
        <f xml:space="preserve"> IFERROR(ABS(Table1[[#This Row],[ROA 2019]]-Table1[[#This Row],[ROA 2018]]), "x")</f>
        <v>1.701517578191758E-4</v>
      </c>
      <c r="BH2159" s="3">
        <f xml:space="preserve"> IFERROR(ABS(Table1[[#This Row],[ROA 2020]]-Table1[[#This Row],[ROA 2019]]), "x")</f>
        <v>1.5143256705696384E-4</v>
      </c>
      <c r="BI2159" s="3">
        <f xml:space="preserve"> IFERROR(ABS(Table1[[#This Row],[ROA 2021]]-Table1[[#This Row],[ROA 2020]]), "x")</f>
        <v>7.6051903045218361E-4</v>
      </c>
      <c r="BJ2159" s="3">
        <f xml:space="preserve"> IFERROR(AVERAGE(Table1[[#This Row],[ROA 2013-2012]:[ROA 2021-2020]]), "x")</f>
        <v>5.9273289439721356E-3</v>
      </c>
      <c r="BK2159" s="3">
        <f>IFERROR(AVERAGE(Table1[[#This Row],[ROA 2012]:[ROA 2021]]), "x")</f>
        <v>5.9952985577263189E-2</v>
      </c>
      <c r="BN2159" s="1">
        <f>SUM(Table1[[#This Row],[B/M Rank]:[ROA Rank]])</f>
        <v>0</v>
      </c>
    </row>
    <row r="2160" spans="1:66" x14ac:dyDescent="0.25">
      <c r="A2160" s="1" t="s">
        <v>4197</v>
      </c>
      <c r="B2160" s="1" t="s">
        <v>1902</v>
      </c>
      <c r="C2160" s="1" t="s">
        <v>1889</v>
      </c>
      <c r="D2160" s="1" t="s">
        <v>330</v>
      </c>
      <c r="E2160" s="1" t="s">
        <v>108</v>
      </c>
      <c r="F2160" s="1">
        <v>3850</v>
      </c>
      <c r="G2160" s="19"/>
      <c r="H2160" s="19"/>
      <c r="I2160" s="19"/>
      <c r="J2160" s="19"/>
      <c r="K2160" s="1"/>
      <c r="L2160" s="19"/>
      <c r="M2160" s="1">
        <v>2012</v>
      </c>
      <c r="N2160" s="1">
        <v>33.4</v>
      </c>
      <c r="O2160" s="1">
        <v>45.5</v>
      </c>
      <c r="P2160" s="1">
        <v>57.1</v>
      </c>
      <c r="Q2160" s="1">
        <v>90.9</v>
      </c>
      <c r="R2160" s="1">
        <v>107.7</v>
      </c>
      <c r="S2160" s="1">
        <v>117.6</v>
      </c>
      <c r="T2160" s="1">
        <v>141.5</v>
      </c>
      <c r="U2160" s="1">
        <v>178.8</v>
      </c>
      <c r="V2160" s="1">
        <v>196</v>
      </c>
      <c r="W2160" s="1">
        <v>207.3</v>
      </c>
      <c r="X2160" s="1">
        <v>245.5</v>
      </c>
      <c r="Z2160" s="3">
        <f xml:space="preserve"> IFERROR(AVEDEV(Table1[[#This Row],[GP 2012]:[GP 2021]]) / Table1[[#This Row],[Avg GP]], "x")</f>
        <v>0.4308555876849805</v>
      </c>
      <c r="AA2160" s="2">
        <f xml:space="preserve"> IFERROR(AVERAGE(Table1[[#This Row],[GP 2012]:[GP 2021]]), "x")</f>
        <v>117.58</v>
      </c>
      <c r="AB2160" s="11">
        <f>Table1[Equity]/Table1[Market Capital]</f>
        <v>0.11251948051948052</v>
      </c>
      <c r="AC2160" s="1">
        <v>72.3</v>
      </c>
      <c r="AD2160" s="1">
        <v>44.1</v>
      </c>
      <c r="AE2160" s="1">
        <v>105.6</v>
      </c>
      <c r="AF2160" s="1">
        <v>177.7</v>
      </c>
      <c r="AG2160" s="1">
        <v>226</v>
      </c>
      <c r="AH2160" s="1">
        <v>267.39999999999998</v>
      </c>
      <c r="AI2160" s="1">
        <v>406.4</v>
      </c>
      <c r="AJ2160" s="1">
        <v>455.4</v>
      </c>
      <c r="AK2160" s="1">
        <v>545.1</v>
      </c>
      <c r="AL2160" s="1">
        <v>657.9</v>
      </c>
      <c r="AM2160" s="1">
        <v>713.8</v>
      </c>
      <c r="AN2160" s="1">
        <v>433.2</v>
      </c>
      <c r="AO2160" s="3">
        <f xml:space="preserve"> IFERROR(Table1[[#This Row],[GP 2012]]/Table1[[#This Row],[Total Assets 2012]], "x")</f>
        <v>0.46196403872752423</v>
      </c>
      <c r="AP2160" s="3">
        <f xml:space="preserve"> IFERROR(Table1[[#This Row],[GP 2013]]/Table1[[#This Row],[Total Assets 2013]], "x")</f>
        <v>1.0317460317460316</v>
      </c>
      <c r="AQ2160" s="3">
        <f xml:space="preserve"> IFERROR(Table1[[#This Row],[GP 2014]]/Table1[[#This Row],[Total Assets 2014]], "x")</f>
        <v>0.54071969696969702</v>
      </c>
      <c r="AR2160" s="3">
        <f xml:space="preserve"> IFERROR(Table1[[#This Row],[GP 2015]]/Table1[[#This Row],[Total Assets 2015]], "x")</f>
        <v>0.51153629712999449</v>
      </c>
      <c r="AS2160" s="3">
        <f xml:space="preserve"> IFERROR(Table1[[#This Row],[GP 2016]]/Table1[[#This Row],[Total Assets 2016]], "x")</f>
        <v>0.47654867256637168</v>
      </c>
      <c r="AT2160" s="3">
        <f xml:space="preserve"> IFERROR(Table1[[#This Row],[GP 2017]]/Table1[[#This Row],[Total Assets 2017]], "x")</f>
        <v>0.43979057591623039</v>
      </c>
      <c r="AU2160" s="3">
        <f xml:space="preserve"> IFERROR(Table1[[#This Row],[GP 2018]]/Table1[[#This Row],[Total Assets 2018]], "x")</f>
        <v>0.34817913385826771</v>
      </c>
      <c r="AV2160" s="3">
        <f xml:space="preserve"> IFERROR(Table1[[#This Row],[GP 2019]]/Table1[[#This Row],[Total Assets 2019]], "x")</f>
        <v>0.39262187088274048</v>
      </c>
      <c r="AW2160" s="3">
        <f xml:space="preserve"> IFERROR(Table1[[#This Row],[GP 2020]]/Table1[[#This Row],[Total Assets 2020]], "x")</f>
        <v>0.35956705191707944</v>
      </c>
      <c r="AX2160" s="3">
        <f xml:space="preserve"> IFERROR(Table1[[#This Row],[GP 2021]]/Table1[[#This Row],[Total Assets 2021]], "x")</f>
        <v>0.31509347925216602</v>
      </c>
      <c r="AY2160" s="3">
        <f xml:space="preserve"> IFERROR(Table1[[#This Row],[GP TTM]]/Table1[[#This Row],[Total Assets TTM]], "x")</f>
        <v>0.34393387503502382</v>
      </c>
      <c r="BA2160" s="3">
        <f xml:space="preserve"> IFERROR(ABS(Table1[[#This Row],[ROA 2013]]-Table1[[#This Row],[ROA 2012]]), "x")</f>
        <v>0.5697819930185074</v>
      </c>
      <c r="BB2160" s="3">
        <f xml:space="preserve"> IFERROR(ABS(Table1[[#This Row],[ROA 2014]]-Table1[[#This Row],[ROA 2013]]), "x")</f>
        <v>0.49102633477633462</v>
      </c>
      <c r="BC2160" s="3">
        <f xml:space="preserve"> IFERROR(ABS(Table1[[#This Row],[ROA 2015]]-Table1[[#This Row],[ROA 2014]]), "x")</f>
        <v>2.9183399839702528E-2</v>
      </c>
      <c r="BD2160" s="3">
        <f xml:space="preserve"> IFERROR(ABS(Table1[[#This Row],[ROA 2016]]-Table1[[#This Row],[ROA 2015]]), "x")</f>
        <v>3.498762456362281E-2</v>
      </c>
      <c r="BE2160" s="3">
        <f xml:space="preserve"> IFERROR(ABS(Table1[[#This Row],[ROA 2017]]-Table1[[#This Row],[ROA 2016]]), "x")</f>
        <v>3.6758096650141292E-2</v>
      </c>
      <c r="BF2160" s="3">
        <f xml:space="preserve"> IFERROR(ABS(Table1[[#This Row],[ROA 2018]]-Table1[[#This Row],[ROA 2017]]), "x")</f>
        <v>9.1611442057962678E-2</v>
      </c>
      <c r="BG2160" s="3">
        <f xml:space="preserve"> IFERROR(ABS(Table1[[#This Row],[ROA 2019]]-Table1[[#This Row],[ROA 2018]]), "x")</f>
        <v>4.4442737024472767E-2</v>
      </c>
      <c r="BH2160" s="3">
        <f xml:space="preserve"> IFERROR(ABS(Table1[[#This Row],[ROA 2020]]-Table1[[#This Row],[ROA 2019]]), "x")</f>
        <v>3.3054818965661037E-2</v>
      </c>
      <c r="BI2160" s="3">
        <f xml:space="preserve"> IFERROR(ABS(Table1[[#This Row],[ROA 2021]]-Table1[[#This Row],[ROA 2020]]), "x")</f>
        <v>4.4473572664913419E-2</v>
      </c>
      <c r="BJ2160" s="3">
        <f xml:space="preserve"> IFERROR(AVERAGE(Table1[[#This Row],[ROA 2013-2012]:[ROA 2021-2020]]), "x")</f>
        <v>0.15281333550681317</v>
      </c>
      <c r="BK2160" s="3">
        <f>IFERROR(AVERAGE(Table1[[#This Row],[ROA 2012]:[ROA 2021]]), "x")</f>
        <v>0.4877766848966103</v>
      </c>
      <c r="BN2160" s="1">
        <f>SUM(Table1[[#This Row],[B/M Rank]:[ROA Rank]])</f>
        <v>0</v>
      </c>
    </row>
    <row r="2161" spans="1:66" x14ac:dyDescent="0.25">
      <c r="A2161" s="1" t="s">
        <v>4304</v>
      </c>
      <c r="B2161" s="1" t="s">
        <v>2007</v>
      </c>
      <c r="C2161" s="1" t="s">
        <v>2004</v>
      </c>
      <c r="D2161" s="1" t="s">
        <v>133</v>
      </c>
      <c r="E2161" s="1" t="s">
        <v>108</v>
      </c>
      <c r="F2161" s="1">
        <v>3880</v>
      </c>
      <c r="G2161" s="19"/>
      <c r="H2161" s="19"/>
      <c r="I2161" s="19"/>
      <c r="J2161" s="19"/>
      <c r="K2161" s="1"/>
      <c r="L2161" s="19"/>
      <c r="M2161" s="1">
        <v>2014</v>
      </c>
      <c r="O2161" s="1">
        <v>152.69999999999999</v>
      </c>
      <c r="P2161" s="1">
        <v>159.30000000000001</v>
      </c>
      <c r="Q2161" s="1">
        <v>198.4</v>
      </c>
      <c r="R2161" s="1">
        <v>265.5</v>
      </c>
      <c r="S2161" s="1">
        <v>295.5</v>
      </c>
      <c r="T2161" s="1">
        <v>342.9</v>
      </c>
      <c r="U2161" s="1">
        <v>403.4</v>
      </c>
      <c r="V2161" s="1">
        <v>311.39999999999998</v>
      </c>
      <c r="W2161" s="1">
        <v>653.79999999999995</v>
      </c>
      <c r="X2161" s="1">
        <v>653.79999999999995</v>
      </c>
      <c r="Z2161" s="3">
        <f xml:space="preserve"> IFERROR(AVEDEV(Table1[[#This Row],[GP 2012]:[GP 2021]]) / Table1[[#This Row],[Avg GP]], "x")</f>
        <v>0.34112296924471264</v>
      </c>
      <c r="AA2161" s="2">
        <f xml:space="preserve"> IFERROR(AVERAGE(Table1[[#This Row],[GP 2012]:[GP 2021]]), "x")</f>
        <v>309.21111111111117</v>
      </c>
      <c r="AB2161" s="11">
        <f>Table1[Equity]/Table1[Market Capital]</f>
        <v>0.13680412371134018</v>
      </c>
      <c r="AD2161" s="1" t="s">
        <v>4368</v>
      </c>
      <c r="AE2161" s="1">
        <v>373.4</v>
      </c>
      <c r="AF2161" s="1">
        <v>401.1</v>
      </c>
      <c r="AG2161" s="1">
        <v>486.8</v>
      </c>
      <c r="AH2161" s="1">
        <v>568.4</v>
      </c>
      <c r="AI2161" s="1">
        <v>629.4</v>
      </c>
      <c r="AJ2161" s="15">
        <v>1036.7</v>
      </c>
      <c r="AK2161" s="15">
        <v>1140.7</v>
      </c>
      <c r="AL2161" s="15">
        <v>1424.6</v>
      </c>
      <c r="AM2161" s="15">
        <v>1424.6</v>
      </c>
      <c r="AN2161" s="1">
        <v>530.79999999999995</v>
      </c>
      <c r="AO2161" s="3" t="str">
        <f xml:space="preserve"> IFERROR(Table1[[#This Row],[GP 2012]]/Table1[[#This Row],[Total Assets 2012]], "x")</f>
        <v>x</v>
      </c>
      <c r="AP2161" s="3" t="str">
        <f xml:space="preserve"> IFERROR(Table1[[#This Row],[GP 2013]]/Table1[[#This Row],[Total Assets 2013]], "x")</f>
        <v>x</v>
      </c>
      <c r="AQ2161" s="3">
        <f xml:space="preserve"> IFERROR(Table1[[#This Row],[GP 2014]]/Table1[[#This Row],[Total Assets 2014]], "x")</f>
        <v>0.42662024638457424</v>
      </c>
      <c r="AR2161" s="3">
        <f xml:space="preserve"> IFERROR(Table1[[#This Row],[GP 2015]]/Table1[[#This Row],[Total Assets 2015]], "x")</f>
        <v>0.49463974071303912</v>
      </c>
      <c r="AS2161" s="3">
        <f xml:space="preserve"> IFERROR(Table1[[#This Row],[GP 2016]]/Table1[[#This Row],[Total Assets 2016]], "x")</f>
        <v>0.54539852095316355</v>
      </c>
      <c r="AT2161" s="3">
        <f xml:space="preserve"> IFERROR(Table1[[#This Row],[GP 2017]]/Table1[[#This Row],[Total Assets 2017]], "x")</f>
        <v>0.51988036593947928</v>
      </c>
      <c r="AU2161" s="3">
        <f xml:space="preserve"> IFERROR(Table1[[#This Row],[GP 2018]]/Table1[[#This Row],[Total Assets 2018]], "x")</f>
        <v>0.54480457578646324</v>
      </c>
      <c r="AV2161" s="3">
        <f xml:space="preserve"> IFERROR(Table1[[#This Row],[GP 2019]]/Table1[[#This Row],[Total Assets 2019]], "x")</f>
        <v>0.38911932092215679</v>
      </c>
      <c r="AW2161" s="3">
        <f xml:space="preserve"> IFERROR(Table1[[#This Row],[GP 2020]]/Table1[[#This Row],[Total Assets 2020]], "x")</f>
        <v>0.27299026913298846</v>
      </c>
      <c r="AX2161" s="3">
        <f xml:space="preserve"> IFERROR(Table1[[#This Row],[GP 2021]]/Table1[[#This Row],[Total Assets 2021]], "x")</f>
        <v>0.45893584163975853</v>
      </c>
      <c r="AY2161" s="3">
        <f xml:space="preserve"> IFERROR(Table1[[#This Row],[GP TTM]]/Table1[[#This Row],[Total Assets TTM]], "x")</f>
        <v>0.45893584163975853</v>
      </c>
      <c r="BA2161" s="3" t="str">
        <f xml:space="preserve"> IFERROR(ABS(Table1[[#This Row],[ROA 2013]]-Table1[[#This Row],[ROA 2012]]), "x")</f>
        <v>x</v>
      </c>
      <c r="BB2161" s="3" t="str">
        <f xml:space="preserve"> IFERROR(ABS(Table1[[#This Row],[ROA 2014]]-Table1[[#This Row],[ROA 2013]]), "x")</f>
        <v>x</v>
      </c>
      <c r="BC2161" s="3">
        <f xml:space="preserve"> IFERROR(ABS(Table1[[#This Row],[ROA 2015]]-Table1[[#This Row],[ROA 2014]]), "x")</f>
        <v>6.801949432846488E-2</v>
      </c>
      <c r="BD2161" s="3">
        <f xml:space="preserve"> IFERROR(ABS(Table1[[#This Row],[ROA 2016]]-Table1[[#This Row],[ROA 2015]]), "x")</f>
        <v>5.0758780240124424E-2</v>
      </c>
      <c r="BE2161" s="3">
        <f xml:space="preserve"> IFERROR(ABS(Table1[[#This Row],[ROA 2017]]-Table1[[#This Row],[ROA 2016]]), "x")</f>
        <v>2.5518155013684263E-2</v>
      </c>
      <c r="BF2161" s="3">
        <f xml:space="preserve"> IFERROR(ABS(Table1[[#This Row],[ROA 2018]]-Table1[[#This Row],[ROA 2017]]), "x")</f>
        <v>2.4924209846983958E-2</v>
      </c>
      <c r="BG2161" s="3">
        <f xml:space="preserve"> IFERROR(ABS(Table1[[#This Row],[ROA 2019]]-Table1[[#This Row],[ROA 2018]]), "x")</f>
        <v>0.15568525486430645</v>
      </c>
      <c r="BH2161" s="3">
        <f xml:space="preserve"> IFERROR(ABS(Table1[[#This Row],[ROA 2020]]-Table1[[#This Row],[ROA 2019]]), "x")</f>
        <v>0.11612905178916832</v>
      </c>
      <c r="BI2161" s="3">
        <f xml:space="preserve"> IFERROR(ABS(Table1[[#This Row],[ROA 2021]]-Table1[[#This Row],[ROA 2020]]), "x")</f>
        <v>0.18594557250677007</v>
      </c>
      <c r="BJ2161" s="3">
        <f xml:space="preserve"> IFERROR(AVERAGE(Table1[[#This Row],[ROA 2013-2012]:[ROA 2021-2020]]), "x")</f>
        <v>8.9568645512786052E-2</v>
      </c>
      <c r="BK2161" s="3">
        <f>IFERROR(AVERAGE(Table1[[#This Row],[ROA 2012]:[ROA 2021]]), "x")</f>
        <v>0.45654861018395293</v>
      </c>
      <c r="BN2161" s="1">
        <f>SUM(Table1[[#This Row],[B/M Rank]:[ROA Rank]])</f>
        <v>0</v>
      </c>
    </row>
    <row r="2162" spans="1:66" x14ac:dyDescent="0.25">
      <c r="A2162" s="1" t="s">
        <v>2303</v>
      </c>
      <c r="B2162" s="1" t="s">
        <v>347</v>
      </c>
      <c r="C2162" s="1" t="s">
        <v>345</v>
      </c>
      <c r="D2162" s="1" t="s">
        <v>107</v>
      </c>
      <c r="E2162" s="1" t="s">
        <v>108</v>
      </c>
      <c r="F2162" s="1">
        <v>3900</v>
      </c>
      <c r="G2162" s="19"/>
      <c r="H2162" s="19"/>
      <c r="I2162" s="19"/>
      <c r="J2162" s="19"/>
      <c r="K2162" s="1"/>
      <c r="L2162" s="19"/>
      <c r="M2162" s="1">
        <v>2012</v>
      </c>
      <c r="N2162" s="15">
        <v>1355</v>
      </c>
      <c r="O2162" s="15">
        <v>1115.8</v>
      </c>
      <c r="P2162" s="15">
        <v>1340.8</v>
      </c>
      <c r="Q2162" s="15">
        <v>1432.8</v>
      </c>
      <c r="R2162" s="15">
        <v>1206.0999999999999</v>
      </c>
      <c r="S2162" s="1">
        <v>866.4</v>
      </c>
      <c r="T2162" s="1">
        <v>537.79999999999995</v>
      </c>
      <c r="U2162" s="1">
        <v>584.20000000000005</v>
      </c>
      <c r="V2162" s="1">
        <v>49.2</v>
      </c>
      <c r="W2162" s="1">
        <v>445.6</v>
      </c>
      <c r="X2162" s="1">
        <v>428.5</v>
      </c>
      <c r="Z2162" s="3">
        <f xml:space="preserve"> IFERROR(AVEDEV(Table1[[#This Row],[GP 2012]:[GP 2021]]) / Table1[[#This Row],[Avg GP]], "x")</f>
        <v>0.4440825190010857</v>
      </c>
      <c r="AA2162" s="2">
        <f xml:space="preserve"> IFERROR(AVERAGE(Table1[[#This Row],[GP 2012]:[GP 2021]]), "x")</f>
        <v>893.37000000000012</v>
      </c>
      <c r="AB2162" s="11">
        <f>Table1[Equity]/Table1[Market Capital]</f>
        <v>0.74558974358974361</v>
      </c>
      <c r="AC2162" s="15">
        <v>9610.9</v>
      </c>
      <c r="AD2162" s="15">
        <v>11772.6</v>
      </c>
      <c r="AE2162" s="15">
        <v>10227.200000000001</v>
      </c>
      <c r="AF2162" s="15">
        <v>10503.2</v>
      </c>
      <c r="AG2162" s="15">
        <v>9298.2999999999993</v>
      </c>
      <c r="AH2162" s="15">
        <v>13762.5</v>
      </c>
      <c r="AI2162" s="15">
        <v>12939.7</v>
      </c>
      <c r="AJ2162" s="15">
        <v>11644.7</v>
      </c>
      <c r="AK2162" s="15">
        <v>10340.299999999999</v>
      </c>
      <c r="AL2162" s="15">
        <v>9876</v>
      </c>
      <c r="AM2162" s="15">
        <v>9529.7999999999993</v>
      </c>
      <c r="AN2162" s="15">
        <v>2907.8</v>
      </c>
      <c r="AO2162" s="3">
        <f xml:space="preserve"> IFERROR(Table1[[#This Row],[GP 2012]]/Table1[[#This Row],[Total Assets 2012]], "x")</f>
        <v>0.14098575575648484</v>
      </c>
      <c r="AP2162" s="3">
        <f xml:space="preserve"> IFERROR(Table1[[#This Row],[GP 2013]]/Table1[[#This Row],[Total Assets 2013]], "x")</f>
        <v>9.4779403020573194E-2</v>
      </c>
      <c r="AQ2162" s="3">
        <f xml:space="preserve"> IFERROR(Table1[[#This Row],[GP 2014]]/Table1[[#This Row],[Total Assets 2014]], "x")</f>
        <v>0.13110137672090111</v>
      </c>
      <c r="AR2162" s="3">
        <f xml:space="preserve"> IFERROR(Table1[[#This Row],[GP 2015]]/Table1[[#This Row],[Total Assets 2015]], "x")</f>
        <v>0.13641556858862058</v>
      </c>
      <c r="AS2162" s="3">
        <f xml:space="preserve"> IFERROR(Table1[[#This Row],[GP 2016]]/Table1[[#This Row],[Total Assets 2016]], "x")</f>
        <v>0.12971188281728918</v>
      </c>
      <c r="AT2162" s="3">
        <f xml:space="preserve"> IFERROR(Table1[[#This Row],[GP 2017]]/Table1[[#This Row],[Total Assets 2017]], "x")</f>
        <v>6.2953678474114441E-2</v>
      </c>
      <c r="AU2162" s="3">
        <f xml:space="preserve"> IFERROR(Table1[[#This Row],[GP 2018]]/Table1[[#This Row],[Total Assets 2018]], "x")</f>
        <v>4.1562014575299268E-2</v>
      </c>
      <c r="AV2162" s="3">
        <f xml:space="preserve"> IFERROR(Table1[[#This Row],[GP 2019]]/Table1[[#This Row],[Total Assets 2019]], "x")</f>
        <v>5.0168746296598454E-2</v>
      </c>
      <c r="AW2162" s="3">
        <f xml:space="preserve"> IFERROR(Table1[[#This Row],[GP 2020]]/Table1[[#This Row],[Total Assets 2020]], "x")</f>
        <v>4.758082454087406E-3</v>
      </c>
      <c r="AX2162" s="3">
        <f xml:space="preserve"> IFERROR(Table1[[#This Row],[GP 2021]]/Table1[[#This Row],[Total Assets 2021]], "x")</f>
        <v>4.5119481571486438E-2</v>
      </c>
      <c r="AY2162" s="3">
        <f xml:space="preserve"> IFERROR(Table1[[#This Row],[GP TTM]]/Table1[[#This Row],[Total Assets TTM]], "x")</f>
        <v>4.496421750718798E-2</v>
      </c>
      <c r="BA2162" s="3">
        <f xml:space="preserve"> IFERROR(ABS(Table1[[#This Row],[ROA 2013]]-Table1[[#This Row],[ROA 2012]]), "x")</f>
        <v>4.6206352735911643E-2</v>
      </c>
      <c r="BB2162" s="3">
        <f xml:space="preserve"> IFERROR(ABS(Table1[[#This Row],[ROA 2014]]-Table1[[#This Row],[ROA 2013]]), "x")</f>
        <v>3.6321973700327914E-2</v>
      </c>
      <c r="BC2162" s="3">
        <f xml:space="preserve"> IFERROR(ABS(Table1[[#This Row],[ROA 2015]]-Table1[[#This Row],[ROA 2014]]), "x")</f>
        <v>5.3141918677194755E-3</v>
      </c>
      <c r="BD2162" s="3">
        <f xml:space="preserve"> IFERROR(ABS(Table1[[#This Row],[ROA 2016]]-Table1[[#This Row],[ROA 2015]]), "x")</f>
        <v>6.7036857713314024E-3</v>
      </c>
      <c r="BE2162" s="3">
        <f xml:space="preserve"> IFERROR(ABS(Table1[[#This Row],[ROA 2017]]-Table1[[#This Row],[ROA 2016]]), "x")</f>
        <v>6.675820434317474E-2</v>
      </c>
      <c r="BF2162" s="3">
        <f xml:space="preserve"> IFERROR(ABS(Table1[[#This Row],[ROA 2018]]-Table1[[#This Row],[ROA 2017]]), "x")</f>
        <v>2.1391663898815173E-2</v>
      </c>
      <c r="BG2162" s="3">
        <f xml:space="preserve"> IFERROR(ABS(Table1[[#This Row],[ROA 2019]]-Table1[[#This Row],[ROA 2018]]), "x")</f>
        <v>8.6067317212991865E-3</v>
      </c>
      <c r="BH2162" s="3">
        <f xml:space="preserve"> IFERROR(ABS(Table1[[#This Row],[ROA 2020]]-Table1[[#This Row],[ROA 2019]]), "x")</f>
        <v>4.5410663842511051E-2</v>
      </c>
      <c r="BI2162" s="3">
        <f xml:space="preserve"> IFERROR(ABS(Table1[[#This Row],[ROA 2021]]-Table1[[#This Row],[ROA 2020]]), "x")</f>
        <v>4.0361399117399034E-2</v>
      </c>
      <c r="BJ2162" s="3">
        <f xml:space="preserve"> IFERROR(AVERAGE(Table1[[#This Row],[ROA 2013-2012]:[ROA 2021-2020]]), "x")</f>
        <v>3.0786096333165511E-2</v>
      </c>
      <c r="BK2162" s="3">
        <f>IFERROR(AVERAGE(Table1[[#This Row],[ROA 2012]:[ROA 2021]]), "x")</f>
        <v>8.3755599027545494E-2</v>
      </c>
      <c r="BN2162" s="1">
        <f>SUM(Table1[[#This Row],[B/M Rank]:[ROA Rank]])</f>
        <v>0</v>
      </c>
    </row>
    <row r="2163" spans="1:66" x14ac:dyDescent="0.25">
      <c r="A2163" s="1" t="s">
        <v>2648</v>
      </c>
      <c r="B2163" s="1" t="s">
        <v>699</v>
      </c>
      <c r="C2163" s="1" t="s">
        <v>690</v>
      </c>
      <c r="D2163" s="1" t="s">
        <v>142</v>
      </c>
      <c r="E2163" s="1" t="s">
        <v>108</v>
      </c>
      <c r="F2163" s="1">
        <v>3920</v>
      </c>
      <c r="G2163" s="19"/>
      <c r="H2163" s="19"/>
      <c r="I2163" s="19"/>
      <c r="J2163" s="19"/>
      <c r="K2163" s="1"/>
      <c r="L2163" s="19"/>
      <c r="M2163" s="1">
        <v>2018</v>
      </c>
      <c r="T2163" s="1">
        <v>350.1</v>
      </c>
      <c r="U2163" s="1">
        <v>422.8</v>
      </c>
      <c r="V2163" s="1">
        <v>640.4</v>
      </c>
      <c r="W2163" s="1">
        <v>814.5</v>
      </c>
      <c r="X2163" s="1">
        <v>779.3</v>
      </c>
      <c r="Z2163" s="3">
        <f xml:space="preserve"> IFERROR(AVEDEV(Table1[[#This Row],[GP 2012]:[GP 2021]]) / Table1[[#This Row],[Avg GP]], "x")</f>
        <v>0.306131609659754</v>
      </c>
      <c r="AA2163" s="2">
        <f xml:space="preserve"> IFERROR(AVERAGE(Table1[[#This Row],[GP 2012]:[GP 2021]]), "x")</f>
        <v>556.95000000000005</v>
      </c>
      <c r="AB2163" s="11">
        <f>Table1[Equity]/Table1[Market Capital]</f>
        <v>0.60196428571428562</v>
      </c>
      <c r="AI2163" s="1" t="s">
        <v>4368</v>
      </c>
      <c r="AJ2163" s="15">
        <v>5956.5</v>
      </c>
      <c r="AK2163" s="15">
        <v>6620.3</v>
      </c>
      <c r="AL2163" s="15">
        <v>7891.4</v>
      </c>
      <c r="AM2163" s="15">
        <v>7519</v>
      </c>
      <c r="AN2163" s="15">
        <v>2359.6999999999998</v>
      </c>
      <c r="AO2163" s="3" t="str">
        <f xml:space="preserve"> IFERROR(Table1[[#This Row],[GP 2012]]/Table1[[#This Row],[Total Assets 2012]], "x")</f>
        <v>x</v>
      </c>
      <c r="AP2163" s="3" t="str">
        <f xml:space="preserve"> IFERROR(Table1[[#This Row],[GP 2013]]/Table1[[#This Row],[Total Assets 2013]], "x")</f>
        <v>x</v>
      </c>
      <c r="AQ2163" s="3" t="str">
        <f xml:space="preserve"> IFERROR(Table1[[#This Row],[GP 2014]]/Table1[[#This Row],[Total Assets 2014]], "x")</f>
        <v>x</v>
      </c>
      <c r="AR2163" s="3" t="str">
        <f xml:space="preserve"> IFERROR(Table1[[#This Row],[GP 2015]]/Table1[[#This Row],[Total Assets 2015]], "x")</f>
        <v>x</v>
      </c>
      <c r="AS2163" s="3" t="str">
        <f xml:space="preserve"> IFERROR(Table1[[#This Row],[GP 2016]]/Table1[[#This Row],[Total Assets 2016]], "x")</f>
        <v>x</v>
      </c>
      <c r="AT2163" s="3" t="str">
        <f xml:space="preserve"> IFERROR(Table1[[#This Row],[GP 2017]]/Table1[[#This Row],[Total Assets 2017]], "x")</f>
        <v>x</v>
      </c>
      <c r="AU2163" s="3" t="str">
        <f xml:space="preserve"> IFERROR(Table1[[#This Row],[GP 2018]]/Table1[[#This Row],[Total Assets 2018]], "x")</f>
        <v>x</v>
      </c>
      <c r="AV2163" s="3">
        <f xml:space="preserve"> IFERROR(Table1[[#This Row],[GP 2019]]/Table1[[#This Row],[Total Assets 2019]], "x")</f>
        <v>7.0981280953580125E-2</v>
      </c>
      <c r="AW2163" s="3">
        <f xml:space="preserve"> IFERROR(Table1[[#This Row],[GP 2020]]/Table1[[#This Row],[Total Assets 2020]], "x")</f>
        <v>9.673277646028125E-2</v>
      </c>
      <c r="AX2163" s="3">
        <f xml:space="preserve"> IFERROR(Table1[[#This Row],[GP 2021]]/Table1[[#This Row],[Total Assets 2021]], "x")</f>
        <v>0.10321362495881593</v>
      </c>
      <c r="AY2163" s="3">
        <f xml:space="preserve"> IFERROR(Table1[[#This Row],[GP TTM]]/Table1[[#This Row],[Total Assets TTM]], "x")</f>
        <v>0.10364410160925655</v>
      </c>
      <c r="BA2163" s="3" t="str">
        <f xml:space="preserve"> IFERROR(ABS(Table1[[#This Row],[ROA 2013]]-Table1[[#This Row],[ROA 2012]]), "x")</f>
        <v>x</v>
      </c>
      <c r="BB2163" s="3" t="str">
        <f xml:space="preserve"> IFERROR(ABS(Table1[[#This Row],[ROA 2014]]-Table1[[#This Row],[ROA 2013]]), "x")</f>
        <v>x</v>
      </c>
      <c r="BC2163" s="3" t="str">
        <f xml:space="preserve"> IFERROR(ABS(Table1[[#This Row],[ROA 2015]]-Table1[[#This Row],[ROA 2014]]), "x")</f>
        <v>x</v>
      </c>
      <c r="BD2163" s="3" t="str">
        <f xml:space="preserve"> IFERROR(ABS(Table1[[#This Row],[ROA 2016]]-Table1[[#This Row],[ROA 2015]]), "x")</f>
        <v>x</v>
      </c>
      <c r="BE2163" s="3" t="str">
        <f xml:space="preserve"> IFERROR(ABS(Table1[[#This Row],[ROA 2017]]-Table1[[#This Row],[ROA 2016]]), "x")</f>
        <v>x</v>
      </c>
      <c r="BF2163" s="3" t="str">
        <f xml:space="preserve"> IFERROR(ABS(Table1[[#This Row],[ROA 2018]]-Table1[[#This Row],[ROA 2017]]), "x")</f>
        <v>x</v>
      </c>
      <c r="BG2163" s="3" t="str">
        <f xml:space="preserve"> IFERROR(ABS(Table1[[#This Row],[ROA 2019]]-Table1[[#This Row],[ROA 2018]]), "x")</f>
        <v>x</v>
      </c>
      <c r="BH2163" s="3">
        <f xml:space="preserve"> IFERROR(ABS(Table1[[#This Row],[ROA 2020]]-Table1[[#This Row],[ROA 2019]]), "x")</f>
        <v>2.5751495506701125E-2</v>
      </c>
      <c r="BI2163" s="3">
        <f xml:space="preserve"> IFERROR(ABS(Table1[[#This Row],[ROA 2021]]-Table1[[#This Row],[ROA 2020]]), "x")</f>
        <v>6.4808484985346831E-3</v>
      </c>
      <c r="BJ2163" s="3">
        <f xml:space="preserve"> IFERROR(AVERAGE(Table1[[#This Row],[ROA 2013-2012]:[ROA 2021-2020]]), "x")</f>
        <v>1.6116172002617904E-2</v>
      </c>
      <c r="BK2163" s="3">
        <f>IFERROR(AVERAGE(Table1[[#This Row],[ROA 2012]:[ROA 2021]]), "x")</f>
        <v>9.0309227457559094E-2</v>
      </c>
      <c r="BN2163" s="1">
        <f>SUM(Table1[[#This Row],[B/M Rank]:[ROA Rank]])</f>
        <v>0</v>
      </c>
    </row>
    <row r="2164" spans="1:66" x14ac:dyDescent="0.25">
      <c r="A2164" s="1" t="s">
        <v>4032</v>
      </c>
      <c r="B2164" s="1" t="s">
        <v>1743</v>
      </c>
      <c r="C2164" s="1" t="s">
        <v>12</v>
      </c>
      <c r="D2164" s="1" t="s">
        <v>11</v>
      </c>
      <c r="E2164" s="1" t="s">
        <v>108</v>
      </c>
      <c r="F2164" s="1">
        <v>3940</v>
      </c>
      <c r="G2164" s="19"/>
      <c r="H2164" s="19"/>
      <c r="I2164" s="19"/>
      <c r="J2164" s="19"/>
      <c r="K2164" s="1"/>
      <c r="L2164" s="19"/>
      <c r="M2164" s="1">
        <v>2012</v>
      </c>
      <c r="N2164" s="15">
        <v>2581.1</v>
      </c>
      <c r="O2164" s="15">
        <v>4501.1000000000004</v>
      </c>
      <c r="P2164" s="15">
        <v>6944.9</v>
      </c>
      <c r="Q2164" s="15">
        <v>11094.3</v>
      </c>
      <c r="R2164" s="15">
        <v>9535.4</v>
      </c>
      <c r="S2164" s="15">
        <v>7764.4</v>
      </c>
      <c r="T2164" s="15">
        <v>8229.5</v>
      </c>
      <c r="U2164" s="15">
        <v>8116.9</v>
      </c>
      <c r="V2164" s="15">
        <v>7352</v>
      </c>
      <c r="W2164" s="15">
        <v>7637.8</v>
      </c>
      <c r="X2164" s="15">
        <v>7443.8</v>
      </c>
      <c r="Z2164" s="3">
        <f xml:space="preserve"> IFERROR(AVEDEV(Table1[[#This Row],[GP 2012]:[GP 2021]]) / Table1[[#This Row],[Avg GP]], "x")</f>
        <v>0.22028596452694912</v>
      </c>
      <c r="AA2164" s="2">
        <f xml:space="preserve"> IFERROR(AVERAGE(Table1[[#This Row],[GP 2012]:[GP 2021]]), "x")</f>
        <v>7375.7400000000007</v>
      </c>
      <c r="AB2164" s="11">
        <f>Table1[Equity]/Table1[Market Capital]</f>
        <v>-4.4746192893401017E-2</v>
      </c>
      <c r="AC2164" s="15">
        <v>17892</v>
      </c>
      <c r="AD2164" s="15">
        <v>29715.1</v>
      </c>
      <c r="AE2164" s="15">
        <v>30462.7</v>
      </c>
      <c r="AF2164" s="15">
        <v>67938</v>
      </c>
      <c r="AG2164" s="15">
        <v>58451.6</v>
      </c>
      <c r="AH2164" s="15">
        <v>47140.9</v>
      </c>
      <c r="AI2164" s="15">
        <v>44350.9</v>
      </c>
      <c r="AJ2164" s="15">
        <v>43970.8</v>
      </c>
      <c r="AK2164" s="15">
        <v>39698.199999999997</v>
      </c>
      <c r="AL2164" s="15">
        <v>36926.800000000003</v>
      </c>
      <c r="AM2164" s="15">
        <v>36368.6</v>
      </c>
      <c r="AN2164" s="1">
        <v>-176.3</v>
      </c>
      <c r="AO2164" s="3">
        <f xml:space="preserve"> IFERROR(Table1[[#This Row],[GP 2012]]/Table1[[#This Row],[Total Assets 2012]], "x")</f>
        <v>0.14426000447127207</v>
      </c>
      <c r="AP2164" s="3">
        <f xml:space="preserve"> IFERROR(Table1[[#This Row],[GP 2013]]/Table1[[#This Row],[Total Assets 2013]], "x")</f>
        <v>0.1514751759206599</v>
      </c>
      <c r="AQ2164" s="3">
        <f xml:space="preserve"> IFERROR(Table1[[#This Row],[GP 2014]]/Table1[[#This Row],[Total Assets 2014]], "x")</f>
        <v>0.22798044822028249</v>
      </c>
      <c r="AR2164" s="3">
        <f xml:space="preserve"> IFERROR(Table1[[#This Row],[GP 2015]]/Table1[[#This Row],[Total Assets 2015]], "x")</f>
        <v>0.16330036209485119</v>
      </c>
      <c r="AS2164" s="3">
        <f xml:space="preserve"> IFERROR(Table1[[#This Row],[GP 2016]]/Table1[[#This Row],[Total Assets 2016]], "x")</f>
        <v>0.16313325896981434</v>
      </c>
      <c r="AT2164" s="3">
        <f xml:space="preserve"> IFERROR(Table1[[#This Row],[GP 2017]]/Table1[[#This Row],[Total Assets 2017]], "x")</f>
        <v>0.16470623174356025</v>
      </c>
      <c r="AU2164" s="3">
        <f xml:space="preserve"> IFERROR(Table1[[#This Row],[GP 2018]]/Table1[[#This Row],[Total Assets 2018]], "x")</f>
        <v>0.18555429540325</v>
      </c>
      <c r="AV2164" s="3">
        <f xml:space="preserve"> IFERROR(Table1[[#This Row],[GP 2019]]/Table1[[#This Row],[Total Assets 2019]], "x")</f>
        <v>0.18459750561736424</v>
      </c>
      <c r="AW2164" s="3">
        <f xml:space="preserve"> IFERROR(Table1[[#This Row],[GP 2020]]/Table1[[#This Row],[Total Assets 2020]], "x")</f>
        <v>0.18519731373210876</v>
      </c>
      <c r="AX2164" s="3">
        <f xml:space="preserve"> IFERROR(Table1[[#This Row],[GP 2021]]/Table1[[#This Row],[Total Assets 2021]], "x")</f>
        <v>0.20683622734707582</v>
      </c>
      <c r="AY2164" s="3">
        <f xml:space="preserve"> IFERROR(Table1[[#This Row],[GP TTM]]/Table1[[#This Row],[Total Assets TTM]], "x")</f>
        <v>0.20467656164933487</v>
      </c>
      <c r="BA2164" s="3">
        <f xml:space="preserve"> IFERROR(ABS(Table1[[#This Row],[ROA 2013]]-Table1[[#This Row],[ROA 2012]]), "x")</f>
        <v>7.215171449387825E-3</v>
      </c>
      <c r="BB2164" s="3">
        <f xml:space="preserve"> IFERROR(ABS(Table1[[#This Row],[ROA 2014]]-Table1[[#This Row],[ROA 2013]]), "x")</f>
        <v>7.650527229962259E-2</v>
      </c>
      <c r="BC2164" s="3">
        <f xml:space="preserve"> IFERROR(ABS(Table1[[#This Row],[ROA 2015]]-Table1[[#This Row],[ROA 2014]]), "x")</f>
        <v>6.4680086125431302E-2</v>
      </c>
      <c r="BD2164" s="3">
        <f xml:space="preserve"> IFERROR(ABS(Table1[[#This Row],[ROA 2016]]-Table1[[#This Row],[ROA 2015]]), "x")</f>
        <v>1.6710312503684377E-4</v>
      </c>
      <c r="BE2164" s="3">
        <f xml:space="preserve"> IFERROR(ABS(Table1[[#This Row],[ROA 2017]]-Table1[[#This Row],[ROA 2016]]), "x")</f>
        <v>1.5729727737459065E-3</v>
      </c>
      <c r="BF2164" s="3">
        <f xml:space="preserve"> IFERROR(ABS(Table1[[#This Row],[ROA 2018]]-Table1[[#This Row],[ROA 2017]]), "x")</f>
        <v>2.0848063659689747E-2</v>
      </c>
      <c r="BG2164" s="3">
        <f xml:space="preserve"> IFERROR(ABS(Table1[[#This Row],[ROA 2019]]-Table1[[#This Row],[ROA 2018]]), "x")</f>
        <v>9.567897858857588E-4</v>
      </c>
      <c r="BH2164" s="3">
        <f xml:space="preserve"> IFERROR(ABS(Table1[[#This Row],[ROA 2020]]-Table1[[#This Row],[ROA 2019]]), "x")</f>
        <v>5.9980811474452667E-4</v>
      </c>
      <c r="BI2164" s="3">
        <f xml:space="preserve"> IFERROR(ABS(Table1[[#This Row],[ROA 2021]]-Table1[[#This Row],[ROA 2020]]), "x")</f>
        <v>2.1638913614967059E-2</v>
      </c>
      <c r="BJ2164" s="3">
        <f xml:space="preserve"> IFERROR(AVERAGE(Table1[[#This Row],[ROA 2013-2012]:[ROA 2021-2020]]), "x")</f>
        <v>2.1576020105390174E-2</v>
      </c>
      <c r="BK2164" s="3">
        <f>IFERROR(AVERAGE(Table1[[#This Row],[ROA 2012]:[ROA 2021]]), "x")</f>
        <v>0.17770408235202392</v>
      </c>
      <c r="BN2164" s="1">
        <f>SUM(Table1[[#This Row],[B/M Rank]:[ROA Rank]])</f>
        <v>0</v>
      </c>
    </row>
    <row r="2165" spans="1:66" x14ac:dyDescent="0.25">
      <c r="A2165" s="1" t="s">
        <v>2621</v>
      </c>
      <c r="B2165" s="1" t="s">
        <v>671</v>
      </c>
      <c r="C2165" s="1" t="s">
        <v>665</v>
      </c>
      <c r="D2165" s="1" t="s">
        <v>399</v>
      </c>
      <c r="E2165" s="1" t="s">
        <v>108</v>
      </c>
      <c r="F2165" s="1">
        <v>3990</v>
      </c>
      <c r="G2165" s="19"/>
      <c r="H2165" s="19"/>
      <c r="I2165" s="19"/>
      <c r="J2165" s="19"/>
      <c r="K2165" s="1"/>
      <c r="L2165" s="19"/>
      <c r="M2165" s="1">
        <v>2012</v>
      </c>
      <c r="N2165" s="1">
        <v>917</v>
      </c>
      <c r="O2165" s="1">
        <v>826</v>
      </c>
      <c r="P2165" s="1">
        <v>971</v>
      </c>
      <c r="Q2165" s="1">
        <v>755</v>
      </c>
      <c r="R2165" s="1">
        <v>945</v>
      </c>
      <c r="S2165" s="1">
        <v>774</v>
      </c>
      <c r="T2165" s="1">
        <v>634</v>
      </c>
      <c r="U2165" s="1">
        <v>786</v>
      </c>
      <c r="V2165" s="1">
        <v>661</v>
      </c>
      <c r="W2165" s="1">
        <v>970</v>
      </c>
      <c r="X2165" s="15">
        <v>1092</v>
      </c>
      <c r="Z2165" s="3">
        <f xml:space="preserve"> IFERROR(AVEDEV(Table1[[#This Row],[GP 2012]:[GP 2021]]) / Table1[[#This Row],[Avg GP]], "x")</f>
        <v>0.12368005825949752</v>
      </c>
      <c r="AA2165" s="2">
        <f xml:space="preserve"> IFERROR(AVERAGE(Table1[[#This Row],[GP 2012]:[GP 2021]]), "x")</f>
        <v>823.9</v>
      </c>
      <c r="AB2165" s="11">
        <f>Table1[Equity]/Table1[Market Capital]</f>
        <v>0.66165413533834583</v>
      </c>
      <c r="AC2165" s="15">
        <v>9503</v>
      </c>
      <c r="AD2165" s="15">
        <v>9624</v>
      </c>
      <c r="AE2165" s="15">
        <v>9833</v>
      </c>
      <c r="AF2165" s="15">
        <v>10947</v>
      </c>
      <c r="AG2165" s="15">
        <v>10996</v>
      </c>
      <c r="AH2165" s="15">
        <v>10304</v>
      </c>
      <c r="AI2165" s="15">
        <v>9428</v>
      </c>
      <c r="AJ2165" s="15">
        <v>9508</v>
      </c>
      <c r="AK2165" s="15">
        <v>9747</v>
      </c>
      <c r="AL2165" s="15">
        <v>9226</v>
      </c>
      <c r="AM2165" s="15">
        <v>9425</v>
      </c>
      <c r="AN2165" s="15">
        <v>2640</v>
      </c>
      <c r="AO2165" s="3">
        <f xml:space="preserve"> IFERROR(Table1[[#This Row],[GP 2012]]/Table1[[#This Row],[Total Assets 2012]], "x")</f>
        <v>9.6495843417868044E-2</v>
      </c>
      <c r="AP2165" s="3">
        <f xml:space="preserve"> IFERROR(Table1[[#This Row],[GP 2013]]/Table1[[#This Row],[Total Assets 2013]], "x")</f>
        <v>8.5827098919368253E-2</v>
      </c>
      <c r="AQ2165" s="3">
        <f xml:space="preserve"> IFERROR(Table1[[#This Row],[GP 2014]]/Table1[[#This Row],[Total Assets 2014]], "x")</f>
        <v>9.874911013932676E-2</v>
      </c>
      <c r="AR2165" s="3">
        <f xml:space="preserve"> IFERROR(Table1[[#This Row],[GP 2015]]/Table1[[#This Row],[Total Assets 2015]], "x")</f>
        <v>6.8968667214762039E-2</v>
      </c>
      <c r="AS2165" s="3">
        <f xml:space="preserve"> IFERROR(Table1[[#This Row],[GP 2016]]/Table1[[#This Row],[Total Assets 2016]], "x")</f>
        <v>8.5940341942524548E-2</v>
      </c>
      <c r="AT2165" s="3">
        <f xml:space="preserve"> IFERROR(Table1[[#This Row],[GP 2017]]/Table1[[#This Row],[Total Assets 2017]], "x")</f>
        <v>7.5116459627329199E-2</v>
      </c>
      <c r="AU2165" s="3">
        <f xml:space="preserve"> IFERROR(Table1[[#This Row],[GP 2018]]/Table1[[#This Row],[Total Assets 2018]], "x")</f>
        <v>6.7246499787865927E-2</v>
      </c>
      <c r="AV2165" s="3">
        <f xml:space="preserve"> IFERROR(Table1[[#This Row],[GP 2019]]/Table1[[#This Row],[Total Assets 2019]], "x")</f>
        <v>8.2667227597812365E-2</v>
      </c>
      <c r="AW2165" s="3">
        <f xml:space="preserve"> IFERROR(Table1[[#This Row],[GP 2020]]/Table1[[#This Row],[Total Assets 2020]], "x")</f>
        <v>6.7815738175848975E-2</v>
      </c>
      <c r="AX2165" s="3">
        <f xml:space="preserve"> IFERROR(Table1[[#This Row],[GP 2021]]/Table1[[#This Row],[Total Assets 2021]], "x")</f>
        <v>0.10513765445480165</v>
      </c>
      <c r="AY2165" s="3">
        <f xml:space="preserve"> IFERROR(Table1[[#This Row],[GP TTM]]/Table1[[#This Row],[Total Assets TTM]], "x")</f>
        <v>0.11586206896551725</v>
      </c>
      <c r="BA2165" s="3">
        <f xml:space="preserve"> IFERROR(ABS(Table1[[#This Row],[ROA 2013]]-Table1[[#This Row],[ROA 2012]]), "x")</f>
        <v>1.0668744498499791E-2</v>
      </c>
      <c r="BB2165" s="3">
        <f xml:space="preserve"> IFERROR(ABS(Table1[[#This Row],[ROA 2014]]-Table1[[#This Row],[ROA 2013]]), "x")</f>
        <v>1.2922011219958507E-2</v>
      </c>
      <c r="BC2165" s="3">
        <f xml:space="preserve"> IFERROR(ABS(Table1[[#This Row],[ROA 2015]]-Table1[[#This Row],[ROA 2014]]), "x")</f>
        <v>2.9780442924564721E-2</v>
      </c>
      <c r="BD2165" s="3">
        <f xml:space="preserve"> IFERROR(ABS(Table1[[#This Row],[ROA 2016]]-Table1[[#This Row],[ROA 2015]]), "x")</f>
        <v>1.6971674727762509E-2</v>
      </c>
      <c r="BE2165" s="3">
        <f xml:space="preserve"> IFERROR(ABS(Table1[[#This Row],[ROA 2017]]-Table1[[#This Row],[ROA 2016]]), "x")</f>
        <v>1.0823882315195349E-2</v>
      </c>
      <c r="BF2165" s="3">
        <f xml:space="preserve"> IFERROR(ABS(Table1[[#This Row],[ROA 2018]]-Table1[[#This Row],[ROA 2017]]), "x")</f>
        <v>7.8699598394632725E-3</v>
      </c>
      <c r="BG2165" s="3">
        <f xml:space="preserve"> IFERROR(ABS(Table1[[#This Row],[ROA 2019]]-Table1[[#This Row],[ROA 2018]]), "x")</f>
        <v>1.5420727809946438E-2</v>
      </c>
      <c r="BH2165" s="3">
        <f xml:space="preserve"> IFERROR(ABS(Table1[[#This Row],[ROA 2020]]-Table1[[#This Row],[ROA 2019]]), "x")</f>
        <v>1.485148942196339E-2</v>
      </c>
      <c r="BI2165" s="3">
        <f xml:space="preserve"> IFERROR(ABS(Table1[[#This Row],[ROA 2021]]-Table1[[#This Row],[ROA 2020]]), "x")</f>
        <v>3.7321916278952677E-2</v>
      </c>
      <c r="BJ2165" s="3">
        <f xml:space="preserve"> IFERROR(AVERAGE(Table1[[#This Row],[ROA 2013-2012]:[ROA 2021-2020]]), "x")</f>
        <v>1.7403427670700737E-2</v>
      </c>
      <c r="BK2165" s="3">
        <f>IFERROR(AVERAGE(Table1[[#This Row],[ROA 2012]:[ROA 2021]]), "x")</f>
        <v>8.3396464127750772E-2</v>
      </c>
      <c r="BN2165" s="1">
        <f>SUM(Table1[[#This Row],[B/M Rank]:[ROA Rank]])</f>
        <v>0</v>
      </c>
    </row>
    <row r="2166" spans="1:66" x14ac:dyDescent="0.25">
      <c r="A2166" s="1" t="s">
        <v>3784</v>
      </c>
      <c r="B2166" s="1" t="s">
        <v>1505</v>
      </c>
      <c r="C2166" s="1" t="s">
        <v>1499</v>
      </c>
      <c r="D2166" s="1" t="s">
        <v>440</v>
      </c>
      <c r="E2166" s="1" t="s">
        <v>108</v>
      </c>
      <c r="F2166" s="1">
        <v>4030.0000000000005</v>
      </c>
      <c r="G2166" s="19"/>
      <c r="H2166" s="19"/>
      <c r="I2166" s="19"/>
      <c r="J2166" s="19"/>
      <c r="K2166" s="1"/>
      <c r="L2166" s="19"/>
      <c r="M2166" s="1">
        <v>2012</v>
      </c>
      <c r="N2166" s="1">
        <v>190.2</v>
      </c>
      <c r="O2166" s="1">
        <v>233.9</v>
      </c>
      <c r="P2166" s="1">
        <v>340.6</v>
      </c>
      <c r="Q2166" s="1">
        <v>164.6</v>
      </c>
      <c r="R2166" s="1">
        <v>197.6</v>
      </c>
      <c r="S2166" s="1">
        <v>261.89999999999998</v>
      </c>
      <c r="T2166" s="1">
        <v>244.3</v>
      </c>
      <c r="U2166" s="1">
        <v>244.5</v>
      </c>
      <c r="V2166" s="1">
        <v>157.19999999999999</v>
      </c>
      <c r="W2166" s="1">
        <v>290</v>
      </c>
      <c r="X2166" s="1">
        <v>366.9</v>
      </c>
      <c r="Z2166" s="3">
        <f xml:space="preserve"> IFERROR(AVEDEV(Table1[[#This Row],[GP 2012]:[GP 2021]]) / Table1[[#This Row],[Avg GP]], "x")</f>
        <v>0.18953888506538194</v>
      </c>
      <c r="AA2166" s="2">
        <f xml:space="preserve"> IFERROR(AVERAGE(Table1[[#This Row],[GP 2012]:[GP 2021]]), "x")</f>
        <v>232.48000000000002</v>
      </c>
      <c r="AB2166" s="11">
        <f>Table1[Equity]/Table1[Market Capital]</f>
        <v>0.65255583126550865</v>
      </c>
      <c r="AC2166" s="1">
        <v>322.39999999999998</v>
      </c>
      <c r="AD2166" s="1">
        <v>258.60000000000002</v>
      </c>
      <c r="AE2166" s="15">
        <v>1119</v>
      </c>
      <c r="AF2166" s="15">
        <v>2938.2</v>
      </c>
      <c r="AG2166" s="15">
        <v>2770.3</v>
      </c>
      <c r="AH2166" s="15">
        <v>2971.7</v>
      </c>
      <c r="AI2166" s="15">
        <v>2816.9</v>
      </c>
      <c r="AJ2166" s="15">
        <v>2719.5</v>
      </c>
      <c r="AK2166" s="15">
        <v>2607.6999999999998</v>
      </c>
      <c r="AL2166" s="15">
        <v>3510.4</v>
      </c>
      <c r="AM2166" s="15">
        <v>3532.1</v>
      </c>
      <c r="AN2166" s="15">
        <v>2629.8</v>
      </c>
      <c r="AO2166" s="3">
        <f xml:space="preserve"> IFERROR(Table1[[#This Row],[GP 2012]]/Table1[[#This Row],[Total Assets 2012]], "x")</f>
        <v>0.58995037220843671</v>
      </c>
      <c r="AP2166" s="3">
        <f xml:space="preserve"> IFERROR(Table1[[#This Row],[GP 2013]]/Table1[[#This Row],[Total Assets 2013]], "x")</f>
        <v>0.90448569218870833</v>
      </c>
      <c r="AQ2166" s="3">
        <f xml:space="preserve"> IFERROR(Table1[[#This Row],[GP 2014]]/Table1[[#This Row],[Total Assets 2014]], "x")</f>
        <v>0.30437890974084003</v>
      </c>
      <c r="AR2166" s="3">
        <f xml:space="preserve"> IFERROR(Table1[[#This Row],[GP 2015]]/Table1[[#This Row],[Total Assets 2015]], "x")</f>
        <v>5.6020692941256556E-2</v>
      </c>
      <c r="AS2166" s="3">
        <f xml:space="preserve"> IFERROR(Table1[[#This Row],[GP 2016]]/Table1[[#This Row],[Total Assets 2016]], "x")</f>
        <v>7.1328015016424204E-2</v>
      </c>
      <c r="AT2166" s="3">
        <f xml:space="preserve"> IFERROR(Table1[[#This Row],[GP 2017]]/Table1[[#This Row],[Total Assets 2017]], "x")</f>
        <v>8.8131372615001508E-2</v>
      </c>
      <c r="AU2166" s="3">
        <f xml:space="preserve"> IFERROR(Table1[[#This Row],[GP 2018]]/Table1[[#This Row],[Total Assets 2018]], "x")</f>
        <v>8.672654336327168E-2</v>
      </c>
      <c r="AV2166" s="3">
        <f xml:space="preserve"> IFERROR(Table1[[#This Row],[GP 2019]]/Table1[[#This Row],[Total Assets 2019]], "x")</f>
        <v>8.9906232763375615E-2</v>
      </c>
      <c r="AW2166" s="3">
        <f xml:space="preserve"> IFERROR(Table1[[#This Row],[GP 2020]]/Table1[[#This Row],[Total Assets 2020]], "x")</f>
        <v>6.0283008014725623E-2</v>
      </c>
      <c r="AX2166" s="3">
        <f xml:space="preserve"> IFERROR(Table1[[#This Row],[GP 2021]]/Table1[[#This Row],[Total Assets 2021]], "x")</f>
        <v>8.2611668185961717E-2</v>
      </c>
      <c r="AY2166" s="3">
        <f xml:space="preserve"> IFERROR(Table1[[#This Row],[GP TTM]]/Table1[[#This Row],[Total Assets TTM]], "x")</f>
        <v>0.10387588120381643</v>
      </c>
      <c r="BA2166" s="3">
        <f xml:space="preserve"> IFERROR(ABS(Table1[[#This Row],[ROA 2013]]-Table1[[#This Row],[ROA 2012]]), "x")</f>
        <v>0.31453531998027162</v>
      </c>
      <c r="BB2166" s="3">
        <f xml:space="preserve"> IFERROR(ABS(Table1[[#This Row],[ROA 2014]]-Table1[[#This Row],[ROA 2013]]), "x")</f>
        <v>0.6001067824478683</v>
      </c>
      <c r="BC2166" s="3">
        <f xml:space="preserve"> IFERROR(ABS(Table1[[#This Row],[ROA 2015]]-Table1[[#This Row],[ROA 2014]]), "x")</f>
        <v>0.24835821679958348</v>
      </c>
      <c r="BD2166" s="3">
        <f xml:space="preserve"> IFERROR(ABS(Table1[[#This Row],[ROA 2016]]-Table1[[#This Row],[ROA 2015]]), "x")</f>
        <v>1.5307322075167648E-2</v>
      </c>
      <c r="BE2166" s="3">
        <f xml:space="preserve"> IFERROR(ABS(Table1[[#This Row],[ROA 2017]]-Table1[[#This Row],[ROA 2016]]), "x")</f>
        <v>1.6803357598577304E-2</v>
      </c>
      <c r="BF2166" s="3">
        <f xml:space="preserve"> IFERROR(ABS(Table1[[#This Row],[ROA 2018]]-Table1[[#This Row],[ROA 2017]]), "x")</f>
        <v>1.4048292517298278E-3</v>
      </c>
      <c r="BG2166" s="3">
        <f xml:space="preserve"> IFERROR(ABS(Table1[[#This Row],[ROA 2019]]-Table1[[#This Row],[ROA 2018]]), "x")</f>
        <v>3.1796894001039355E-3</v>
      </c>
      <c r="BH2166" s="3">
        <f xml:space="preserve"> IFERROR(ABS(Table1[[#This Row],[ROA 2020]]-Table1[[#This Row],[ROA 2019]]), "x")</f>
        <v>2.9623224748649993E-2</v>
      </c>
      <c r="BI2166" s="3">
        <f xml:space="preserve"> IFERROR(ABS(Table1[[#This Row],[ROA 2021]]-Table1[[#This Row],[ROA 2020]]), "x")</f>
        <v>2.2328660171236095E-2</v>
      </c>
      <c r="BJ2166" s="3">
        <f xml:space="preserve"> IFERROR(AVERAGE(Table1[[#This Row],[ROA 2013-2012]:[ROA 2021-2020]]), "x")</f>
        <v>0.13907193360813203</v>
      </c>
      <c r="BK2166" s="3">
        <f>IFERROR(AVERAGE(Table1[[#This Row],[ROA 2012]:[ROA 2021]]), "x")</f>
        <v>0.2333822507038002</v>
      </c>
      <c r="BN2166" s="1">
        <f>SUM(Table1[[#This Row],[B/M Rank]:[ROA Rank]])</f>
        <v>0</v>
      </c>
    </row>
    <row r="2167" spans="1:66" x14ac:dyDescent="0.25">
      <c r="A2167" s="1" t="s">
        <v>2754</v>
      </c>
      <c r="B2167" s="1" t="s">
        <v>805</v>
      </c>
      <c r="C2167" s="1" t="s">
        <v>801</v>
      </c>
      <c r="D2167" s="1" t="s">
        <v>392</v>
      </c>
      <c r="E2167" s="1" t="s">
        <v>108</v>
      </c>
      <c r="F2167" s="1">
        <v>4080</v>
      </c>
      <c r="G2167" s="19"/>
      <c r="H2167" s="19"/>
      <c r="I2167" s="19"/>
      <c r="J2167" s="19"/>
      <c r="K2167" s="1"/>
      <c r="L2167" s="19"/>
      <c r="M2167" s="1">
        <v>2012</v>
      </c>
      <c r="N2167" s="1">
        <v>598.5</v>
      </c>
      <c r="O2167" s="1">
        <v>790.3</v>
      </c>
      <c r="P2167" s="1">
        <v>903</v>
      </c>
      <c r="Q2167" s="1">
        <v>943.8</v>
      </c>
      <c r="R2167" s="15">
        <v>1001.9</v>
      </c>
      <c r="S2167" s="15">
        <v>1026.4000000000001</v>
      </c>
      <c r="T2167" s="15">
        <v>1028.9000000000001</v>
      </c>
      <c r="U2167" s="15">
        <v>1127.8</v>
      </c>
      <c r="V2167" s="15">
        <v>1172.9000000000001</v>
      </c>
      <c r="W2167" s="15">
        <v>1229.0999999999999</v>
      </c>
      <c r="X2167" s="15">
        <v>1308.9000000000001</v>
      </c>
      <c r="Z2167" s="3">
        <f xml:space="preserve"> IFERROR(AVEDEV(Table1[[#This Row],[GP 2012]:[GP 2021]]) / Table1[[#This Row],[Avg GP]], "x")</f>
        <v>0.14119275955449681</v>
      </c>
      <c r="AA2167" s="2">
        <f xml:space="preserve"> IFERROR(AVERAGE(Table1[[#This Row],[GP 2012]:[GP 2021]]), "x")</f>
        <v>982.26</v>
      </c>
      <c r="AB2167" s="11">
        <f>Table1[Equity]/Table1[Market Capital]</f>
        <v>0.72936274509803922</v>
      </c>
      <c r="AC2167" s="15">
        <v>2908.1</v>
      </c>
      <c r="AD2167" s="15">
        <v>5149.2</v>
      </c>
      <c r="AE2167" s="15">
        <v>5173.7</v>
      </c>
      <c r="AF2167" s="15">
        <v>6014</v>
      </c>
      <c r="AG2167" s="15">
        <v>5333.2</v>
      </c>
      <c r="AH2167" s="15">
        <v>5348.4</v>
      </c>
      <c r="AI2167" s="15">
        <v>7180</v>
      </c>
      <c r="AJ2167" s="15">
        <v>6951.1</v>
      </c>
      <c r="AK2167" s="15">
        <v>6804.2</v>
      </c>
      <c r="AL2167" s="15">
        <v>7351.7</v>
      </c>
      <c r="AM2167" s="15">
        <v>8907.2999999999993</v>
      </c>
      <c r="AN2167" s="15">
        <v>2975.8</v>
      </c>
      <c r="AO2167" s="3">
        <f xml:space="preserve"> IFERROR(Table1[[#This Row],[GP 2012]]/Table1[[#This Row],[Total Assets 2012]], "x")</f>
        <v>0.20580447715002922</v>
      </c>
      <c r="AP2167" s="3">
        <f xml:space="preserve"> IFERROR(Table1[[#This Row],[GP 2013]]/Table1[[#This Row],[Total Assets 2013]], "x")</f>
        <v>0.15348015225666123</v>
      </c>
      <c r="AQ2167" s="3">
        <f xml:space="preserve"> IFERROR(Table1[[#This Row],[GP 2014]]/Table1[[#This Row],[Total Assets 2014]], "x")</f>
        <v>0.17453659856582329</v>
      </c>
      <c r="AR2167" s="3">
        <f xml:space="preserve"> IFERROR(Table1[[#This Row],[GP 2015]]/Table1[[#This Row],[Total Assets 2015]], "x")</f>
        <v>0.156933821084137</v>
      </c>
      <c r="AS2167" s="3">
        <f xml:space="preserve"> IFERROR(Table1[[#This Row],[GP 2016]]/Table1[[#This Row],[Total Assets 2016]], "x")</f>
        <v>0.18786094652366309</v>
      </c>
      <c r="AT2167" s="3">
        <f xml:space="preserve"> IFERROR(Table1[[#This Row],[GP 2017]]/Table1[[#This Row],[Total Assets 2017]], "x")</f>
        <v>0.19190786029466758</v>
      </c>
      <c r="AU2167" s="3">
        <f xml:space="preserve"> IFERROR(Table1[[#This Row],[GP 2018]]/Table1[[#This Row],[Total Assets 2018]], "x")</f>
        <v>0.14330083565459611</v>
      </c>
      <c r="AV2167" s="3">
        <f xml:space="preserve"> IFERROR(Table1[[#This Row],[GP 2019]]/Table1[[#This Row],[Total Assets 2019]], "x")</f>
        <v>0.16224770180259238</v>
      </c>
      <c r="AW2167" s="3">
        <f xml:space="preserve"> IFERROR(Table1[[#This Row],[GP 2020]]/Table1[[#This Row],[Total Assets 2020]], "x")</f>
        <v>0.17237882484347905</v>
      </c>
      <c r="AX2167" s="3">
        <f xml:space="preserve"> IFERROR(Table1[[#This Row],[GP 2021]]/Table1[[#This Row],[Total Assets 2021]], "x")</f>
        <v>0.16718582096657916</v>
      </c>
      <c r="AY2167" s="3">
        <f xml:space="preserve"> IFERROR(Table1[[#This Row],[GP TTM]]/Table1[[#This Row],[Total Assets TTM]], "x")</f>
        <v>0.1469468862618302</v>
      </c>
      <c r="BA2167" s="3">
        <f xml:space="preserve"> IFERROR(ABS(Table1[[#This Row],[ROA 2013]]-Table1[[#This Row],[ROA 2012]]), "x")</f>
        <v>5.2324324893367996E-2</v>
      </c>
      <c r="BB2167" s="3">
        <f xml:space="preserve"> IFERROR(ABS(Table1[[#This Row],[ROA 2014]]-Table1[[#This Row],[ROA 2013]]), "x")</f>
        <v>2.1056446309162064E-2</v>
      </c>
      <c r="BC2167" s="3">
        <f xml:space="preserve"> IFERROR(ABS(Table1[[#This Row],[ROA 2015]]-Table1[[#This Row],[ROA 2014]]), "x")</f>
        <v>1.7602777481686288E-2</v>
      </c>
      <c r="BD2167" s="3">
        <f xml:space="preserve"> IFERROR(ABS(Table1[[#This Row],[ROA 2016]]-Table1[[#This Row],[ROA 2015]]), "x")</f>
        <v>3.0927125439526082E-2</v>
      </c>
      <c r="BE2167" s="3">
        <f xml:space="preserve"> IFERROR(ABS(Table1[[#This Row],[ROA 2017]]-Table1[[#This Row],[ROA 2016]]), "x")</f>
        <v>4.0469137710044956E-3</v>
      </c>
      <c r="BF2167" s="3">
        <f xml:space="preserve"> IFERROR(ABS(Table1[[#This Row],[ROA 2018]]-Table1[[#This Row],[ROA 2017]]), "x")</f>
        <v>4.8607024640071467E-2</v>
      </c>
      <c r="BG2167" s="3">
        <f xml:space="preserve"> IFERROR(ABS(Table1[[#This Row],[ROA 2019]]-Table1[[#This Row],[ROA 2018]]), "x")</f>
        <v>1.8946866147996261E-2</v>
      </c>
      <c r="BH2167" s="3">
        <f xml:space="preserve"> IFERROR(ABS(Table1[[#This Row],[ROA 2020]]-Table1[[#This Row],[ROA 2019]]), "x")</f>
        <v>1.0131123040886675E-2</v>
      </c>
      <c r="BI2167" s="3">
        <f xml:space="preserve"> IFERROR(ABS(Table1[[#This Row],[ROA 2021]]-Table1[[#This Row],[ROA 2020]]), "x")</f>
        <v>5.1930038768998876E-3</v>
      </c>
      <c r="BJ2167" s="3">
        <f xml:space="preserve"> IFERROR(AVERAGE(Table1[[#This Row],[ROA 2013-2012]:[ROA 2021-2020]]), "x")</f>
        <v>2.3203956177844581E-2</v>
      </c>
      <c r="BK2167" s="3">
        <f>IFERROR(AVERAGE(Table1[[#This Row],[ROA 2012]:[ROA 2021]]), "x")</f>
        <v>0.17156370391422279</v>
      </c>
      <c r="BN2167" s="1">
        <f>SUM(Table1[[#This Row],[B/M Rank]:[ROA Rank]])</f>
        <v>0</v>
      </c>
    </row>
    <row r="2168" spans="1:66" x14ac:dyDescent="0.25">
      <c r="A2168" s="1" t="s">
        <v>2473</v>
      </c>
      <c r="B2168" s="1" t="s">
        <v>525</v>
      </c>
      <c r="C2168" s="1" t="s">
        <v>523</v>
      </c>
      <c r="D2168" s="1" t="s">
        <v>152</v>
      </c>
      <c r="E2168" s="1" t="s">
        <v>108</v>
      </c>
      <c r="F2168" s="1">
        <v>4150</v>
      </c>
      <c r="G2168" s="19"/>
      <c r="H2168" s="19"/>
      <c r="I2168" s="19"/>
      <c r="J2168" s="19"/>
      <c r="K2168" s="1"/>
      <c r="L2168" s="19"/>
      <c r="M2168" s="1">
        <v>2012</v>
      </c>
      <c r="N2168" s="1">
        <v>200.6</v>
      </c>
      <c r="O2168" s="1">
        <v>213.1</v>
      </c>
      <c r="P2168" s="1">
        <v>228.5</v>
      </c>
      <c r="Q2168" s="1">
        <v>284.7</v>
      </c>
      <c r="R2168" s="1">
        <v>350.8</v>
      </c>
      <c r="S2168" s="1">
        <v>418.6</v>
      </c>
      <c r="T2168" s="1">
        <v>600.70000000000005</v>
      </c>
      <c r="U2168" s="1">
        <v>725.3</v>
      </c>
      <c r="V2168" s="1">
        <v>780.2</v>
      </c>
      <c r="W2168" s="1">
        <v>901.9</v>
      </c>
      <c r="X2168" s="1">
        <v>935.3</v>
      </c>
      <c r="Z2168" s="3">
        <f xml:space="preserve"> IFERROR(AVEDEV(Table1[[#This Row],[GP 2012]:[GP 2021]]) / Table1[[#This Row],[Avg GP]], "x")</f>
        <v>0.47884533628092851</v>
      </c>
      <c r="AA2168" s="2">
        <f xml:space="preserve"> IFERROR(AVERAGE(Table1[[#This Row],[GP 2012]:[GP 2021]]), "x")</f>
        <v>470.43999999999994</v>
      </c>
      <c r="AB2168" s="11">
        <f>Table1[Equity]/Table1[Market Capital]</f>
        <v>0.42448192771084337</v>
      </c>
      <c r="AC2168" s="1">
        <v>605.70000000000005</v>
      </c>
      <c r="AD2168" s="1">
        <v>670.3</v>
      </c>
      <c r="AE2168" s="1">
        <v>739.1</v>
      </c>
      <c r="AF2168" s="1">
        <v>856.2</v>
      </c>
      <c r="AG2168" s="15">
        <v>1121.0999999999999</v>
      </c>
      <c r="AH2168" s="15">
        <v>1459.5</v>
      </c>
      <c r="AI2168" s="15">
        <v>2450.5</v>
      </c>
      <c r="AJ2168" s="15">
        <v>2937.1</v>
      </c>
      <c r="AK2168" s="15">
        <v>3540.3</v>
      </c>
      <c r="AL2168" s="15">
        <v>4408.8999999999996</v>
      </c>
      <c r="AM2168" s="15">
        <v>4571.2</v>
      </c>
      <c r="AN2168" s="15">
        <v>1761.6</v>
      </c>
      <c r="AO2168" s="3">
        <f xml:space="preserve"> IFERROR(Table1[[#This Row],[GP 2012]]/Table1[[#This Row],[Total Assets 2012]], "x")</f>
        <v>0.3311870562984976</v>
      </c>
      <c r="AP2168" s="3">
        <f xml:space="preserve"> IFERROR(Table1[[#This Row],[GP 2013]]/Table1[[#This Row],[Total Assets 2013]], "x")</f>
        <v>0.31791735044010144</v>
      </c>
      <c r="AQ2168" s="3">
        <f xml:space="preserve"> IFERROR(Table1[[#This Row],[GP 2014]]/Table1[[#This Row],[Total Assets 2014]], "x")</f>
        <v>0.30915978893248547</v>
      </c>
      <c r="AR2168" s="3">
        <f xml:space="preserve"> IFERROR(Table1[[#This Row],[GP 2015]]/Table1[[#This Row],[Total Assets 2015]], "x")</f>
        <v>0.33251576734407845</v>
      </c>
      <c r="AS2168" s="3">
        <f xml:space="preserve"> IFERROR(Table1[[#This Row],[GP 2016]]/Table1[[#This Row],[Total Assets 2016]], "x")</f>
        <v>0.31290696637231297</v>
      </c>
      <c r="AT2168" s="3">
        <f xml:space="preserve"> IFERROR(Table1[[#This Row],[GP 2017]]/Table1[[#This Row],[Total Assets 2017]], "x")</f>
        <v>0.28681055155875301</v>
      </c>
      <c r="AU2168" s="3">
        <f xml:space="preserve"> IFERROR(Table1[[#This Row],[GP 2018]]/Table1[[#This Row],[Total Assets 2018]], "x")</f>
        <v>0.24513364619465416</v>
      </c>
      <c r="AV2168" s="3">
        <f xml:space="preserve"> IFERROR(Table1[[#This Row],[GP 2019]]/Table1[[#This Row],[Total Assets 2019]], "x")</f>
        <v>0.2469442647509448</v>
      </c>
      <c r="AW2168" s="3">
        <f xml:space="preserve"> IFERROR(Table1[[#This Row],[GP 2020]]/Table1[[#This Row],[Total Assets 2020]], "x")</f>
        <v>0.22037680422563061</v>
      </c>
      <c r="AX2168" s="3">
        <f xml:space="preserve"> IFERROR(Table1[[#This Row],[GP 2021]]/Table1[[#This Row],[Total Assets 2021]], "x")</f>
        <v>0.20456349656376877</v>
      </c>
      <c r="AY2168" s="3">
        <f xml:space="preserve"> IFERROR(Table1[[#This Row],[GP TTM]]/Table1[[#This Row],[Total Assets TTM]], "x")</f>
        <v>0.20460710535526777</v>
      </c>
      <c r="BA2168" s="3">
        <f xml:space="preserve"> IFERROR(ABS(Table1[[#This Row],[ROA 2013]]-Table1[[#This Row],[ROA 2012]]), "x")</f>
        <v>1.3269705858396152E-2</v>
      </c>
      <c r="BB2168" s="3">
        <f xml:space="preserve"> IFERROR(ABS(Table1[[#This Row],[ROA 2014]]-Table1[[#This Row],[ROA 2013]]), "x")</f>
        <v>8.7575615076159741E-3</v>
      </c>
      <c r="BC2168" s="3">
        <f xml:space="preserve"> IFERROR(ABS(Table1[[#This Row],[ROA 2015]]-Table1[[#This Row],[ROA 2014]]), "x")</f>
        <v>2.3355978411592981E-2</v>
      </c>
      <c r="BD2168" s="3">
        <f xml:space="preserve"> IFERROR(ABS(Table1[[#This Row],[ROA 2016]]-Table1[[#This Row],[ROA 2015]]), "x")</f>
        <v>1.9608800971765483E-2</v>
      </c>
      <c r="BE2168" s="3">
        <f xml:space="preserve"> IFERROR(ABS(Table1[[#This Row],[ROA 2017]]-Table1[[#This Row],[ROA 2016]]), "x")</f>
        <v>2.6096414813559954E-2</v>
      </c>
      <c r="BF2168" s="3">
        <f xml:space="preserve"> IFERROR(ABS(Table1[[#This Row],[ROA 2018]]-Table1[[#This Row],[ROA 2017]]), "x")</f>
        <v>4.1676905364098848E-2</v>
      </c>
      <c r="BG2168" s="3">
        <f xml:space="preserve"> IFERROR(ABS(Table1[[#This Row],[ROA 2019]]-Table1[[#This Row],[ROA 2018]]), "x")</f>
        <v>1.8106185562906385E-3</v>
      </c>
      <c r="BH2168" s="3">
        <f xml:space="preserve"> IFERROR(ABS(Table1[[#This Row],[ROA 2020]]-Table1[[#This Row],[ROA 2019]]), "x")</f>
        <v>2.6567460525314196E-2</v>
      </c>
      <c r="BI2168" s="3">
        <f xml:space="preserve"> IFERROR(ABS(Table1[[#This Row],[ROA 2021]]-Table1[[#This Row],[ROA 2020]]), "x")</f>
        <v>1.5813307661861842E-2</v>
      </c>
      <c r="BJ2168" s="3">
        <f xml:space="preserve"> IFERROR(AVERAGE(Table1[[#This Row],[ROA 2013-2012]:[ROA 2021-2020]]), "x")</f>
        <v>1.9661861518944009E-2</v>
      </c>
      <c r="BK2168" s="3">
        <f>IFERROR(AVERAGE(Table1[[#This Row],[ROA 2012]:[ROA 2021]]), "x")</f>
        <v>0.28075156926812272</v>
      </c>
      <c r="BN2168" s="1">
        <f>SUM(Table1[[#This Row],[B/M Rank]:[ROA Rank]])</f>
        <v>0</v>
      </c>
    </row>
    <row r="2169" spans="1:66" x14ac:dyDescent="0.25">
      <c r="A2169" s="1" t="s">
        <v>4196</v>
      </c>
      <c r="B2169" s="1" t="s">
        <v>1901</v>
      </c>
      <c r="C2169" s="1" t="s">
        <v>1889</v>
      </c>
      <c r="D2169" s="1" t="s">
        <v>330</v>
      </c>
      <c r="E2169" s="1" t="s">
        <v>108</v>
      </c>
      <c r="F2169" s="1">
        <v>4170</v>
      </c>
      <c r="G2169" s="19"/>
      <c r="H2169" s="19"/>
      <c r="I2169" s="19"/>
      <c r="J2169" s="19"/>
      <c r="K2169" s="1"/>
      <c r="L2169" s="19"/>
      <c r="M2169" s="1">
        <v>2012</v>
      </c>
      <c r="O2169" s="15">
        <v>3634.3</v>
      </c>
      <c r="P2169" s="1">
        <v>66.5</v>
      </c>
      <c r="Q2169" s="15">
        <v>2035.8</v>
      </c>
      <c r="R2169" s="15">
        <v>1273.3</v>
      </c>
      <c r="S2169" s="1">
        <v>852.6</v>
      </c>
      <c r="T2169" s="1">
        <v>873.8</v>
      </c>
      <c r="U2169" s="1">
        <v>921.1</v>
      </c>
      <c r="V2169" s="15">
        <v>1031.0999999999999</v>
      </c>
      <c r="W2169" s="1">
        <v>818.4</v>
      </c>
      <c r="X2169" s="1">
        <v>592</v>
      </c>
      <c r="Z2169" s="3">
        <f xml:space="preserve"> IFERROR(AVEDEV(Table1[[#This Row],[GP 2012]:[GP 2021]]) / Table1[[#This Row],[Avg GP]], "x")</f>
        <v>0.5410685955576412</v>
      </c>
      <c r="AA2169" s="2">
        <f xml:space="preserve"> IFERROR(AVERAGE(Table1[[#This Row],[GP 2012]:[GP 2021]]), "x")</f>
        <v>1278.5444444444447</v>
      </c>
      <c r="AB2169" s="11">
        <f>Table1[Equity]/Table1[Market Capital]</f>
        <v>0.47304556354916066</v>
      </c>
      <c r="AD2169" s="15">
        <v>13554</v>
      </c>
      <c r="AE2169" s="15">
        <v>8369.9</v>
      </c>
      <c r="AF2169" s="15">
        <v>8205.6</v>
      </c>
      <c r="AG2169" s="15">
        <v>7488.5</v>
      </c>
      <c r="AH2169" s="15">
        <v>4377.5</v>
      </c>
      <c r="AI2169" s="15">
        <v>4850.3999999999996</v>
      </c>
      <c r="AJ2169" s="15">
        <v>5221.6000000000004</v>
      </c>
      <c r="AK2169" s="15">
        <v>5219.7</v>
      </c>
      <c r="AL2169" s="15">
        <v>3586.8</v>
      </c>
      <c r="AM2169" s="15">
        <v>3254.2</v>
      </c>
      <c r="AN2169" s="15">
        <v>1972.6</v>
      </c>
      <c r="AO2169" s="3" t="str">
        <f xml:space="preserve"> IFERROR(Table1[[#This Row],[GP 2012]]/Table1[[#This Row],[Total Assets 2012]], "x")</f>
        <v>x</v>
      </c>
      <c r="AP2169" s="3">
        <f xml:space="preserve"> IFERROR(Table1[[#This Row],[GP 2013]]/Table1[[#This Row],[Total Assets 2013]], "x")</f>
        <v>0.26813486793566477</v>
      </c>
      <c r="AQ2169" s="3">
        <f xml:space="preserve"> IFERROR(Table1[[#This Row],[GP 2014]]/Table1[[#This Row],[Total Assets 2014]], "x")</f>
        <v>7.9451367399849468E-3</v>
      </c>
      <c r="AR2169" s="3">
        <f xml:space="preserve"> IFERROR(Table1[[#This Row],[GP 2015]]/Table1[[#This Row],[Total Assets 2015]], "x")</f>
        <v>0.24809885931558934</v>
      </c>
      <c r="AS2169" s="3">
        <f xml:space="preserve"> IFERROR(Table1[[#This Row],[GP 2016]]/Table1[[#This Row],[Total Assets 2016]], "x")</f>
        <v>0.17003405221339388</v>
      </c>
      <c r="AT2169" s="3">
        <f xml:space="preserve"> IFERROR(Table1[[#This Row],[GP 2017]]/Table1[[#This Row],[Total Assets 2017]], "x")</f>
        <v>0.19476870359794404</v>
      </c>
      <c r="AU2169" s="3">
        <f xml:space="preserve"> IFERROR(Table1[[#This Row],[GP 2018]]/Table1[[#This Row],[Total Assets 2018]], "x")</f>
        <v>0.1801500907141679</v>
      </c>
      <c r="AV2169" s="3">
        <f xml:space="preserve"> IFERROR(Table1[[#This Row],[GP 2019]]/Table1[[#This Row],[Total Assets 2019]], "x")</f>
        <v>0.17640186915887851</v>
      </c>
      <c r="AW2169" s="3">
        <f xml:space="preserve"> IFERROR(Table1[[#This Row],[GP 2020]]/Table1[[#This Row],[Total Assets 2020]], "x")</f>
        <v>0.19754008851083393</v>
      </c>
      <c r="AX2169" s="3">
        <f xml:space="preserve"> IFERROR(Table1[[#This Row],[GP 2021]]/Table1[[#This Row],[Total Assets 2021]], "x")</f>
        <v>0.22816995650719302</v>
      </c>
      <c r="AY2169" s="3">
        <f xml:space="preserve"> IFERROR(Table1[[#This Row],[GP TTM]]/Table1[[#This Row],[Total Assets TTM]], "x")</f>
        <v>0.18191875115235698</v>
      </c>
      <c r="BA2169" s="3" t="str">
        <f xml:space="preserve"> IFERROR(ABS(Table1[[#This Row],[ROA 2013]]-Table1[[#This Row],[ROA 2012]]), "x")</f>
        <v>x</v>
      </c>
      <c r="BB2169" s="3">
        <f xml:space="preserve"> IFERROR(ABS(Table1[[#This Row],[ROA 2014]]-Table1[[#This Row],[ROA 2013]]), "x")</f>
        <v>0.26018973119567984</v>
      </c>
      <c r="BC2169" s="3">
        <f xml:space="preserve"> IFERROR(ABS(Table1[[#This Row],[ROA 2015]]-Table1[[#This Row],[ROA 2014]]), "x")</f>
        <v>0.24015372257560438</v>
      </c>
      <c r="BD2169" s="3">
        <f xml:space="preserve"> IFERROR(ABS(Table1[[#This Row],[ROA 2016]]-Table1[[#This Row],[ROA 2015]]), "x")</f>
        <v>7.806480710219546E-2</v>
      </c>
      <c r="BE2169" s="3">
        <f xml:space="preserve"> IFERROR(ABS(Table1[[#This Row],[ROA 2017]]-Table1[[#This Row],[ROA 2016]]), "x")</f>
        <v>2.4734651384550166E-2</v>
      </c>
      <c r="BF2169" s="3">
        <f xml:space="preserve"> IFERROR(ABS(Table1[[#This Row],[ROA 2018]]-Table1[[#This Row],[ROA 2017]]), "x")</f>
        <v>1.4618612883776139E-2</v>
      </c>
      <c r="BG2169" s="3">
        <f xml:space="preserve"> IFERROR(ABS(Table1[[#This Row],[ROA 2019]]-Table1[[#This Row],[ROA 2018]]), "x")</f>
        <v>3.7482215552893938E-3</v>
      </c>
      <c r="BH2169" s="3">
        <f xml:space="preserve"> IFERROR(ABS(Table1[[#This Row],[ROA 2020]]-Table1[[#This Row],[ROA 2019]]), "x")</f>
        <v>2.1138219351955423E-2</v>
      </c>
      <c r="BI2169" s="3">
        <f xml:space="preserve"> IFERROR(ABS(Table1[[#This Row],[ROA 2021]]-Table1[[#This Row],[ROA 2020]]), "x")</f>
        <v>3.0629867996359084E-2</v>
      </c>
      <c r="BJ2169" s="3">
        <f xml:space="preserve"> IFERROR(AVERAGE(Table1[[#This Row],[ROA 2013-2012]:[ROA 2021-2020]]), "x")</f>
        <v>8.4159729255676247E-2</v>
      </c>
      <c r="BK2169" s="3">
        <f>IFERROR(AVERAGE(Table1[[#This Row],[ROA 2012]:[ROA 2021]]), "x")</f>
        <v>0.18569373607707226</v>
      </c>
      <c r="BN2169" s="1">
        <f>SUM(Table1[[#This Row],[B/M Rank]:[ROA Rank]])</f>
        <v>0</v>
      </c>
    </row>
    <row r="2170" spans="1:66" x14ac:dyDescent="0.25">
      <c r="A2170" s="1" t="s">
        <v>4339</v>
      </c>
      <c r="B2170" s="1" t="s">
        <v>2042</v>
      </c>
      <c r="C2170" s="1" t="s">
        <v>2040</v>
      </c>
      <c r="D2170" s="1" t="s">
        <v>107</v>
      </c>
      <c r="E2170" s="1" t="s">
        <v>108</v>
      </c>
      <c r="F2170" s="1">
        <v>4240</v>
      </c>
      <c r="G2170" s="19"/>
      <c r="H2170" s="19"/>
      <c r="I2170" s="19"/>
      <c r="J2170" s="19"/>
      <c r="K2170" s="1"/>
      <c r="L2170" s="19"/>
      <c r="M2170" s="1">
        <v>2012</v>
      </c>
      <c r="N2170" s="15">
        <v>1967.2</v>
      </c>
      <c r="O2170" s="15">
        <v>2080.4</v>
      </c>
      <c r="P2170" s="15">
        <v>2062</v>
      </c>
      <c r="Q2170" s="15">
        <v>1677</v>
      </c>
      <c r="R2170" s="15">
        <v>1483</v>
      </c>
      <c r="S2170" s="15">
        <v>1654</v>
      </c>
      <c r="T2170" s="15">
        <v>1768</v>
      </c>
      <c r="U2170" s="15">
        <v>1799</v>
      </c>
      <c r="V2170" s="15">
        <v>1570</v>
      </c>
      <c r="W2170" s="15">
        <v>1801</v>
      </c>
      <c r="X2170" s="15">
        <v>1884</v>
      </c>
      <c r="Z2170" s="3">
        <f xml:space="preserve"> IFERROR(AVEDEV(Table1[[#This Row],[GP 2012]:[GP 2021]]) / Table1[[#This Row],[Avg GP]], "x")</f>
        <v>8.7203833923052823E-2</v>
      </c>
      <c r="AA2170" s="2">
        <f xml:space="preserve"> IFERROR(AVERAGE(Table1[[#This Row],[GP 2012]:[GP 2021]]), "x")</f>
        <v>1786.1599999999999</v>
      </c>
      <c r="AB2170" s="11">
        <f>Table1[Equity]/Table1[Market Capital]</f>
        <v>0.54150943396226414</v>
      </c>
      <c r="AC2170" s="15">
        <v>5118</v>
      </c>
      <c r="AD2170" s="15">
        <v>5057.6000000000004</v>
      </c>
      <c r="AE2170" s="15">
        <v>5273</v>
      </c>
      <c r="AF2170" s="15">
        <v>5108</v>
      </c>
      <c r="AG2170" s="15">
        <v>4910</v>
      </c>
      <c r="AH2170" s="15">
        <v>5069</v>
      </c>
      <c r="AI2170" s="15">
        <v>5696</v>
      </c>
      <c r="AJ2170" s="15">
        <v>5990</v>
      </c>
      <c r="AK2170" s="15">
        <v>5458</v>
      </c>
      <c r="AL2170" s="15">
        <v>5971</v>
      </c>
      <c r="AM2170" s="15">
        <v>6402</v>
      </c>
      <c r="AN2170" s="15">
        <v>2296</v>
      </c>
      <c r="AO2170" s="3">
        <f xml:space="preserve"> IFERROR(Table1[[#This Row],[GP 2012]]/Table1[[#This Row],[Total Assets 2012]], "x")</f>
        <v>0.38436889409925751</v>
      </c>
      <c r="AP2170" s="3">
        <f xml:space="preserve"> IFERROR(Table1[[#This Row],[GP 2013]]/Table1[[#This Row],[Total Assets 2013]], "x")</f>
        <v>0.41134134767478647</v>
      </c>
      <c r="AQ2170" s="3">
        <f xml:space="preserve"> IFERROR(Table1[[#This Row],[GP 2014]]/Table1[[#This Row],[Total Assets 2014]], "x")</f>
        <v>0.39104873885833491</v>
      </c>
      <c r="AR2170" s="3">
        <f xml:space="preserve"> IFERROR(Table1[[#This Row],[GP 2015]]/Table1[[#This Row],[Total Assets 2015]], "x")</f>
        <v>0.3283085356303837</v>
      </c>
      <c r="AS2170" s="3">
        <f xml:space="preserve"> IFERROR(Table1[[#This Row],[GP 2016]]/Table1[[#This Row],[Total Assets 2016]], "x")</f>
        <v>0.30203665987780043</v>
      </c>
      <c r="AT2170" s="3">
        <f xml:space="preserve"> IFERROR(Table1[[#This Row],[GP 2017]]/Table1[[#This Row],[Total Assets 2017]], "x")</f>
        <v>0.32629710001972778</v>
      </c>
      <c r="AU2170" s="3">
        <f xml:space="preserve"> IFERROR(Table1[[#This Row],[GP 2018]]/Table1[[#This Row],[Total Assets 2018]], "x")</f>
        <v>0.3103932584269663</v>
      </c>
      <c r="AV2170" s="3">
        <f xml:space="preserve"> IFERROR(Table1[[#This Row],[GP 2019]]/Table1[[#This Row],[Total Assets 2019]], "x")</f>
        <v>0.30033388981636061</v>
      </c>
      <c r="AW2170" s="3">
        <f xml:space="preserve"> IFERROR(Table1[[#This Row],[GP 2020]]/Table1[[#This Row],[Total Assets 2020]], "x")</f>
        <v>0.28765115426896298</v>
      </c>
      <c r="AX2170" s="3">
        <f xml:space="preserve"> IFERROR(Table1[[#This Row],[GP 2021]]/Table1[[#This Row],[Total Assets 2021]], "x")</f>
        <v>0.30162451850611288</v>
      </c>
      <c r="AY2170" s="3">
        <f xml:space="preserve"> IFERROR(Table1[[#This Row],[GP TTM]]/Table1[[#This Row],[Total Assets TTM]], "x")</f>
        <v>0.29428303655107779</v>
      </c>
      <c r="BA2170" s="3">
        <f xml:space="preserve"> IFERROR(ABS(Table1[[#This Row],[ROA 2013]]-Table1[[#This Row],[ROA 2012]]), "x")</f>
        <v>2.6972453575528965E-2</v>
      </c>
      <c r="BB2170" s="3">
        <f xml:space="preserve"> IFERROR(ABS(Table1[[#This Row],[ROA 2014]]-Table1[[#This Row],[ROA 2013]]), "x")</f>
        <v>2.0292608816451563E-2</v>
      </c>
      <c r="BC2170" s="3">
        <f xml:space="preserve"> IFERROR(ABS(Table1[[#This Row],[ROA 2015]]-Table1[[#This Row],[ROA 2014]]), "x")</f>
        <v>6.2740203227951208E-2</v>
      </c>
      <c r="BD2170" s="3">
        <f xml:space="preserve"> IFERROR(ABS(Table1[[#This Row],[ROA 2016]]-Table1[[#This Row],[ROA 2015]]), "x")</f>
        <v>2.6271875752583274E-2</v>
      </c>
      <c r="BE2170" s="3">
        <f xml:space="preserve"> IFERROR(ABS(Table1[[#This Row],[ROA 2017]]-Table1[[#This Row],[ROA 2016]]), "x")</f>
        <v>2.4260440141927353E-2</v>
      </c>
      <c r="BF2170" s="3">
        <f xml:space="preserve"> IFERROR(ABS(Table1[[#This Row],[ROA 2018]]-Table1[[#This Row],[ROA 2017]]), "x")</f>
        <v>1.5903841592761481E-2</v>
      </c>
      <c r="BG2170" s="3">
        <f xml:space="preserve"> IFERROR(ABS(Table1[[#This Row],[ROA 2019]]-Table1[[#This Row],[ROA 2018]]), "x")</f>
        <v>1.005936861060569E-2</v>
      </c>
      <c r="BH2170" s="3">
        <f xml:space="preserve"> IFERROR(ABS(Table1[[#This Row],[ROA 2020]]-Table1[[#This Row],[ROA 2019]]), "x")</f>
        <v>1.2682735547397628E-2</v>
      </c>
      <c r="BI2170" s="3">
        <f xml:space="preserve"> IFERROR(ABS(Table1[[#This Row],[ROA 2021]]-Table1[[#This Row],[ROA 2020]]), "x")</f>
        <v>1.3973364237149899E-2</v>
      </c>
      <c r="BJ2170" s="3">
        <f xml:space="preserve"> IFERROR(AVERAGE(Table1[[#This Row],[ROA 2013-2012]:[ROA 2021-2020]]), "x")</f>
        <v>2.3684099055817451E-2</v>
      </c>
      <c r="BK2170" s="3">
        <f>IFERROR(AVERAGE(Table1[[#This Row],[ROA 2012]:[ROA 2021]]), "x")</f>
        <v>0.33434040971786938</v>
      </c>
      <c r="BN2170" s="1">
        <f>SUM(Table1[[#This Row],[B/M Rank]:[ROA Rank]])</f>
        <v>0</v>
      </c>
    </row>
    <row r="2171" spans="1:66" x14ac:dyDescent="0.25">
      <c r="A2171" s="1" t="s">
        <v>3811</v>
      </c>
      <c r="B2171" s="1" t="s">
        <v>1531</v>
      </c>
      <c r="C2171" s="1" t="s">
        <v>1499</v>
      </c>
      <c r="D2171" s="1" t="s">
        <v>440</v>
      </c>
      <c r="E2171" s="1" t="s">
        <v>108</v>
      </c>
      <c r="F2171" s="1">
        <v>4260</v>
      </c>
      <c r="G2171" s="19"/>
      <c r="H2171" s="19"/>
      <c r="I2171" s="19"/>
      <c r="J2171" s="19"/>
      <c r="K2171" s="1"/>
      <c r="L2171" s="19"/>
      <c r="M2171" s="1">
        <v>2012</v>
      </c>
      <c r="N2171" s="1">
        <v>828.5</v>
      </c>
      <c r="O2171" s="1">
        <v>981.9</v>
      </c>
      <c r="P2171" s="15">
        <v>1037</v>
      </c>
      <c r="Q2171" s="1">
        <v>606.1</v>
      </c>
      <c r="R2171" s="1">
        <v>566.79999999999995</v>
      </c>
      <c r="S2171" s="1">
        <v>738.6</v>
      </c>
      <c r="T2171" s="15">
        <v>1117</v>
      </c>
      <c r="U2171" s="15">
        <v>1013.7</v>
      </c>
      <c r="V2171" s="1">
        <v>528</v>
      </c>
      <c r="W2171" s="15">
        <v>1403.5</v>
      </c>
      <c r="X2171" s="15">
        <v>1794.5</v>
      </c>
      <c r="Z2171" s="3">
        <f xml:space="preserve"> IFERROR(AVEDEV(Table1[[#This Row],[GP 2012]:[GP 2021]]) / Table1[[#This Row],[Avg GP]], "x")</f>
        <v>0.25904932491412636</v>
      </c>
      <c r="AA2171" s="2">
        <f xml:space="preserve"> IFERROR(AVERAGE(Table1[[#This Row],[GP 2012]:[GP 2021]]), "x")</f>
        <v>882.11</v>
      </c>
      <c r="AB2171" s="11">
        <f>Table1[Equity]/Table1[Market Capital]</f>
        <v>0.54659624413145536</v>
      </c>
      <c r="AC2171" s="15">
        <v>3076.3</v>
      </c>
      <c r="AD2171" s="15">
        <v>3708.7</v>
      </c>
      <c r="AE2171" s="15">
        <v>4386.1000000000004</v>
      </c>
      <c r="AF2171" s="15">
        <v>4209.2</v>
      </c>
      <c r="AG2171" s="15">
        <v>4087.2</v>
      </c>
      <c r="AH2171" s="15">
        <v>3975</v>
      </c>
      <c r="AI2171" s="15">
        <v>6270.7</v>
      </c>
      <c r="AJ2171" s="15">
        <v>5866.1</v>
      </c>
      <c r="AK2171" s="15">
        <v>4109.1000000000004</v>
      </c>
      <c r="AL2171" s="15">
        <v>5905.3</v>
      </c>
      <c r="AM2171" s="15">
        <v>6199.1</v>
      </c>
      <c r="AN2171" s="15">
        <v>2328.5</v>
      </c>
      <c r="AO2171" s="3">
        <f xml:space="preserve"> IFERROR(Table1[[#This Row],[GP 2012]]/Table1[[#This Row],[Total Assets 2012]], "x")</f>
        <v>0.26931703669993173</v>
      </c>
      <c r="AP2171" s="3">
        <f xml:space="preserve"> IFERROR(Table1[[#This Row],[GP 2013]]/Table1[[#This Row],[Total Assets 2013]], "x")</f>
        <v>0.26475584436595034</v>
      </c>
      <c r="AQ2171" s="3">
        <f xml:space="preserve"> IFERROR(Table1[[#This Row],[GP 2014]]/Table1[[#This Row],[Total Assets 2014]], "x")</f>
        <v>0.23642871799548573</v>
      </c>
      <c r="AR2171" s="3">
        <f xml:space="preserve"> IFERROR(Table1[[#This Row],[GP 2015]]/Table1[[#This Row],[Total Assets 2015]], "x")</f>
        <v>0.14399410814406538</v>
      </c>
      <c r="AS2171" s="3">
        <f xml:space="preserve"> IFERROR(Table1[[#This Row],[GP 2016]]/Table1[[#This Row],[Total Assets 2016]], "x")</f>
        <v>0.138676844783715</v>
      </c>
      <c r="AT2171" s="3">
        <f xml:space="preserve"> IFERROR(Table1[[#This Row],[GP 2017]]/Table1[[#This Row],[Total Assets 2017]], "x")</f>
        <v>0.18581132075471699</v>
      </c>
      <c r="AU2171" s="3">
        <f xml:space="preserve"> IFERROR(Table1[[#This Row],[GP 2018]]/Table1[[#This Row],[Total Assets 2018]], "x")</f>
        <v>0.17813003332961233</v>
      </c>
      <c r="AV2171" s="3">
        <f xml:space="preserve"> IFERROR(Table1[[#This Row],[GP 2019]]/Table1[[#This Row],[Total Assets 2019]], "x")</f>
        <v>0.17280646426075247</v>
      </c>
      <c r="AW2171" s="3">
        <f xml:space="preserve"> IFERROR(Table1[[#This Row],[GP 2020]]/Table1[[#This Row],[Total Assets 2020]], "x")</f>
        <v>0.12849529093962181</v>
      </c>
      <c r="AX2171" s="3">
        <f xml:space="preserve"> IFERROR(Table1[[#This Row],[GP 2021]]/Table1[[#This Row],[Total Assets 2021]], "x")</f>
        <v>0.23766785768716236</v>
      </c>
      <c r="AY2171" s="3">
        <f xml:space="preserve"> IFERROR(Table1[[#This Row],[GP TTM]]/Table1[[#This Row],[Total Assets TTM]], "x")</f>
        <v>0.28947750479908374</v>
      </c>
      <c r="BA2171" s="3">
        <f xml:space="preserve"> IFERROR(ABS(Table1[[#This Row],[ROA 2013]]-Table1[[#This Row],[ROA 2012]]), "x")</f>
        <v>4.5611923339813898E-3</v>
      </c>
      <c r="BB2171" s="3">
        <f xml:space="preserve"> IFERROR(ABS(Table1[[#This Row],[ROA 2014]]-Table1[[#This Row],[ROA 2013]]), "x")</f>
        <v>2.8327126370464611E-2</v>
      </c>
      <c r="BC2171" s="3">
        <f xml:space="preserve"> IFERROR(ABS(Table1[[#This Row],[ROA 2015]]-Table1[[#This Row],[ROA 2014]]), "x")</f>
        <v>9.2434609851420352E-2</v>
      </c>
      <c r="BD2171" s="3">
        <f xml:space="preserve"> IFERROR(ABS(Table1[[#This Row],[ROA 2016]]-Table1[[#This Row],[ROA 2015]]), "x")</f>
        <v>5.3172633603503772E-3</v>
      </c>
      <c r="BE2171" s="3">
        <f xml:space="preserve"> IFERROR(ABS(Table1[[#This Row],[ROA 2017]]-Table1[[#This Row],[ROA 2016]]), "x")</f>
        <v>4.7134475971001982E-2</v>
      </c>
      <c r="BF2171" s="3">
        <f xml:space="preserve"> IFERROR(ABS(Table1[[#This Row],[ROA 2018]]-Table1[[#This Row],[ROA 2017]]), "x")</f>
        <v>7.6812874251046548E-3</v>
      </c>
      <c r="BG2171" s="3">
        <f xml:space="preserve"> IFERROR(ABS(Table1[[#This Row],[ROA 2019]]-Table1[[#This Row],[ROA 2018]]), "x")</f>
        <v>5.3235690688598625E-3</v>
      </c>
      <c r="BH2171" s="3">
        <f xml:space="preserve"> IFERROR(ABS(Table1[[#This Row],[ROA 2020]]-Table1[[#This Row],[ROA 2019]]), "x")</f>
        <v>4.4311173321130659E-2</v>
      </c>
      <c r="BI2171" s="3">
        <f xml:space="preserve"> IFERROR(ABS(Table1[[#This Row],[ROA 2021]]-Table1[[#This Row],[ROA 2020]]), "x")</f>
        <v>0.10917256674754056</v>
      </c>
      <c r="BJ2171" s="3">
        <f xml:space="preserve"> IFERROR(AVERAGE(Table1[[#This Row],[ROA 2013-2012]:[ROA 2021-2020]]), "x")</f>
        <v>3.8251473827761603E-2</v>
      </c>
      <c r="BK2171" s="3">
        <f>IFERROR(AVERAGE(Table1[[#This Row],[ROA 2012]:[ROA 2021]]), "x")</f>
        <v>0.19560835189610143</v>
      </c>
      <c r="BN2171" s="1">
        <f>SUM(Table1[[#This Row],[B/M Rank]:[ROA Rank]])</f>
        <v>0</v>
      </c>
    </row>
    <row r="2172" spans="1:66" x14ac:dyDescent="0.25">
      <c r="A2172" s="1" t="s">
        <v>4194</v>
      </c>
      <c r="B2172" s="1" t="s">
        <v>1899</v>
      </c>
      <c r="C2172" s="1" t="s">
        <v>1889</v>
      </c>
      <c r="D2172" s="1" t="s">
        <v>330</v>
      </c>
      <c r="E2172" s="1" t="s">
        <v>108</v>
      </c>
      <c r="F2172" s="1">
        <v>4310</v>
      </c>
      <c r="G2172" s="19"/>
      <c r="H2172" s="19"/>
      <c r="I2172" s="19"/>
      <c r="J2172" s="19"/>
      <c r="K2172" s="1"/>
      <c r="L2172" s="19"/>
      <c r="M2172" s="1">
        <v>2016</v>
      </c>
      <c r="Q2172" s="1">
        <v>23.7</v>
      </c>
      <c r="R2172" s="1">
        <v>36.700000000000003</v>
      </c>
      <c r="S2172" s="1">
        <v>51.1</v>
      </c>
      <c r="T2172" s="1">
        <v>72</v>
      </c>
      <c r="U2172" s="1">
        <v>113.9</v>
      </c>
      <c r="V2172" s="1">
        <v>158.69999999999999</v>
      </c>
      <c r="W2172" s="1">
        <v>339</v>
      </c>
      <c r="X2172" s="1">
        <v>339</v>
      </c>
      <c r="Z2172" s="3">
        <f xml:space="preserve"> IFERROR(AVEDEV(Table1[[#This Row],[GP 2012]:[GP 2021]]) / Table1[[#This Row],[Avg GP]], "x")</f>
        <v>0.68127998275149582</v>
      </c>
      <c r="AA2172" s="2">
        <f xml:space="preserve"> IFERROR(AVERAGE(Table1[[#This Row],[GP 2012]:[GP 2021]]), "x")</f>
        <v>113.58571428571427</v>
      </c>
      <c r="AB2172" s="11">
        <f>Table1[Equity]/Table1[Market Capital]</f>
        <v>0.98603248259860798</v>
      </c>
      <c r="AF2172" s="1" t="s">
        <v>4368</v>
      </c>
      <c r="AG2172" s="1">
        <v>73.7</v>
      </c>
      <c r="AH2172" s="1">
        <v>82.6</v>
      </c>
      <c r="AI2172" s="1">
        <v>341.9</v>
      </c>
      <c r="AJ2172" s="1">
        <v>673.2</v>
      </c>
      <c r="AK2172" s="15">
        <v>2646</v>
      </c>
      <c r="AL2172" s="15">
        <v>4525.7</v>
      </c>
      <c r="AM2172" s="15">
        <v>4525.7</v>
      </c>
      <c r="AN2172" s="15">
        <v>4249.8</v>
      </c>
      <c r="AO2172" s="3" t="str">
        <f xml:space="preserve"> IFERROR(Table1[[#This Row],[GP 2012]]/Table1[[#This Row],[Total Assets 2012]], "x")</f>
        <v>x</v>
      </c>
      <c r="AP2172" s="3" t="str">
        <f xml:space="preserve"> IFERROR(Table1[[#This Row],[GP 2013]]/Table1[[#This Row],[Total Assets 2013]], "x")</f>
        <v>x</v>
      </c>
      <c r="AQ2172" s="3" t="str">
        <f xml:space="preserve"> IFERROR(Table1[[#This Row],[GP 2014]]/Table1[[#This Row],[Total Assets 2014]], "x")</f>
        <v>x</v>
      </c>
      <c r="AR2172" s="3" t="str">
        <f xml:space="preserve"> IFERROR(Table1[[#This Row],[GP 2015]]/Table1[[#This Row],[Total Assets 2015]], "x")</f>
        <v>x</v>
      </c>
      <c r="AS2172" s="3">
        <f xml:space="preserve"> IFERROR(Table1[[#This Row],[GP 2016]]/Table1[[#This Row],[Total Assets 2016]], "x")</f>
        <v>0.49796472184531887</v>
      </c>
      <c r="AT2172" s="3">
        <f xml:space="preserve"> IFERROR(Table1[[#This Row],[GP 2017]]/Table1[[#This Row],[Total Assets 2017]], "x")</f>
        <v>0.61864406779661019</v>
      </c>
      <c r="AU2172" s="3">
        <f xml:space="preserve"> IFERROR(Table1[[#This Row],[GP 2018]]/Table1[[#This Row],[Total Assets 2018]], "x")</f>
        <v>0.21058789119625623</v>
      </c>
      <c r="AV2172" s="3">
        <f xml:space="preserve"> IFERROR(Table1[[#This Row],[GP 2019]]/Table1[[#This Row],[Total Assets 2019]], "x")</f>
        <v>0.1691919191919192</v>
      </c>
      <c r="AW2172" s="3">
        <f xml:space="preserve"> IFERROR(Table1[[#This Row],[GP 2020]]/Table1[[#This Row],[Total Assets 2020]], "x")</f>
        <v>5.9977324263038548E-2</v>
      </c>
      <c r="AX2172" s="3">
        <f xml:space="preserve"> IFERROR(Table1[[#This Row],[GP 2021]]/Table1[[#This Row],[Total Assets 2021]], "x")</f>
        <v>7.4905539474556429E-2</v>
      </c>
      <c r="AY2172" s="3">
        <f xml:space="preserve"> IFERROR(Table1[[#This Row],[GP TTM]]/Table1[[#This Row],[Total Assets TTM]], "x")</f>
        <v>7.4905539474556429E-2</v>
      </c>
      <c r="BA2172" s="3" t="str">
        <f xml:space="preserve"> IFERROR(ABS(Table1[[#This Row],[ROA 2013]]-Table1[[#This Row],[ROA 2012]]), "x")</f>
        <v>x</v>
      </c>
      <c r="BB2172" s="3" t="str">
        <f xml:space="preserve"> IFERROR(ABS(Table1[[#This Row],[ROA 2014]]-Table1[[#This Row],[ROA 2013]]), "x")</f>
        <v>x</v>
      </c>
      <c r="BC2172" s="3" t="str">
        <f xml:space="preserve"> IFERROR(ABS(Table1[[#This Row],[ROA 2015]]-Table1[[#This Row],[ROA 2014]]), "x")</f>
        <v>x</v>
      </c>
      <c r="BD2172" s="3" t="str">
        <f xml:space="preserve"> IFERROR(ABS(Table1[[#This Row],[ROA 2016]]-Table1[[#This Row],[ROA 2015]]), "x")</f>
        <v>x</v>
      </c>
      <c r="BE2172" s="3">
        <f xml:space="preserve"> IFERROR(ABS(Table1[[#This Row],[ROA 2017]]-Table1[[#This Row],[ROA 2016]]), "x")</f>
        <v>0.12067934595129132</v>
      </c>
      <c r="BF2172" s="3">
        <f xml:space="preserve"> IFERROR(ABS(Table1[[#This Row],[ROA 2018]]-Table1[[#This Row],[ROA 2017]]), "x")</f>
        <v>0.40805617660035398</v>
      </c>
      <c r="BG2172" s="3">
        <f xml:space="preserve"> IFERROR(ABS(Table1[[#This Row],[ROA 2019]]-Table1[[#This Row],[ROA 2018]]), "x")</f>
        <v>4.1395972004337034E-2</v>
      </c>
      <c r="BH2172" s="3">
        <f xml:space="preserve"> IFERROR(ABS(Table1[[#This Row],[ROA 2020]]-Table1[[#This Row],[ROA 2019]]), "x")</f>
        <v>0.10921459492888065</v>
      </c>
      <c r="BI2172" s="3">
        <f xml:space="preserve"> IFERROR(ABS(Table1[[#This Row],[ROA 2021]]-Table1[[#This Row],[ROA 2020]]), "x")</f>
        <v>1.4928215211517881E-2</v>
      </c>
      <c r="BJ2172" s="3">
        <f xml:space="preserve"> IFERROR(AVERAGE(Table1[[#This Row],[ROA 2013-2012]:[ROA 2021-2020]]), "x")</f>
        <v>0.13885486093927618</v>
      </c>
      <c r="BK2172" s="3">
        <f>IFERROR(AVERAGE(Table1[[#This Row],[ROA 2012]:[ROA 2021]]), "x")</f>
        <v>0.27187857729461656</v>
      </c>
      <c r="BN2172" s="1">
        <f>SUM(Table1[[#This Row],[B/M Rank]:[ROA Rank]])</f>
        <v>0</v>
      </c>
    </row>
    <row r="2173" spans="1:66" x14ac:dyDescent="0.25">
      <c r="A2173" s="1" t="s">
        <v>2711</v>
      </c>
      <c r="B2173" s="1" t="s">
        <v>4410</v>
      </c>
      <c r="C2173" s="1" t="s">
        <v>762</v>
      </c>
      <c r="D2173" s="1" t="s">
        <v>133</v>
      </c>
      <c r="E2173" s="1" t="s">
        <v>108</v>
      </c>
      <c r="F2173" s="1">
        <v>4360</v>
      </c>
      <c r="G2173" s="19"/>
      <c r="H2173" s="19"/>
      <c r="I2173" s="19"/>
      <c r="J2173" s="19"/>
      <c r="K2173" s="1"/>
      <c r="L2173" s="19"/>
      <c r="M2173" s="1">
        <v>2012</v>
      </c>
      <c r="N2173" s="1">
        <v>191.7</v>
      </c>
      <c r="O2173" s="1">
        <v>260</v>
      </c>
      <c r="P2173" s="1">
        <v>414.7</v>
      </c>
      <c r="Q2173" s="1">
        <v>636.70000000000005</v>
      </c>
      <c r="R2173" s="1">
        <v>801.3</v>
      </c>
      <c r="S2173" s="15">
        <v>1006.3</v>
      </c>
      <c r="T2173" s="15">
        <v>1117.5999999999999</v>
      </c>
      <c r="U2173" s="15">
        <v>1019.3</v>
      </c>
      <c r="V2173" s="1">
        <v>926.2</v>
      </c>
      <c r="W2173" s="15">
        <v>1336.1</v>
      </c>
      <c r="X2173" s="15">
        <v>1420.9</v>
      </c>
      <c r="Z2173" s="3">
        <f xml:space="preserve"> IFERROR(AVEDEV(Table1[[#This Row],[GP 2012]:[GP 2021]]) / Table1[[#This Row],[Avg GP]], "x")</f>
        <v>0.41008573392650993</v>
      </c>
      <c r="AA2173" s="2">
        <f xml:space="preserve"> IFERROR(AVERAGE(Table1[[#This Row],[GP 2012]:[GP 2021]]), "x")</f>
        <v>770.99</v>
      </c>
      <c r="AB2173" s="11">
        <f>Table1[Equity]/Table1[Market Capital]</f>
        <v>0.31754587155963304</v>
      </c>
      <c r="AC2173" s="1">
        <v>250.5</v>
      </c>
      <c r="AD2173" s="1">
        <v>294.2</v>
      </c>
      <c r="AE2173" s="1">
        <v>406.2</v>
      </c>
      <c r="AF2173" s="1">
        <v>538.70000000000005</v>
      </c>
      <c r="AG2173" s="15">
        <v>1041.5</v>
      </c>
      <c r="AH2173" s="15">
        <v>1179.7</v>
      </c>
      <c r="AI2173" s="15">
        <v>1363.9</v>
      </c>
      <c r="AJ2173" s="15">
        <v>1631.4</v>
      </c>
      <c r="AK2173" s="15">
        <v>1707.7</v>
      </c>
      <c r="AL2173" s="15">
        <v>2196.1</v>
      </c>
      <c r="AM2173" s="15">
        <v>2005.8</v>
      </c>
      <c r="AN2173" s="15">
        <v>1384.5</v>
      </c>
      <c r="AO2173" s="3">
        <f xml:space="preserve"> IFERROR(Table1[[#This Row],[GP 2012]]/Table1[[#This Row],[Total Assets 2012]], "x")</f>
        <v>0.76526946107784422</v>
      </c>
      <c r="AP2173" s="3">
        <f xml:space="preserve"> IFERROR(Table1[[#This Row],[GP 2013]]/Table1[[#This Row],[Total Assets 2013]], "x")</f>
        <v>0.88375254928619995</v>
      </c>
      <c r="AQ2173" s="3">
        <f xml:space="preserve"> IFERROR(Table1[[#This Row],[GP 2014]]/Table1[[#This Row],[Total Assets 2014]], "x")</f>
        <v>1.0209256523879862</v>
      </c>
      <c r="AR2173" s="3">
        <f xml:space="preserve"> IFERROR(Table1[[#This Row],[GP 2015]]/Table1[[#This Row],[Total Assets 2015]], "x")</f>
        <v>1.1819194356784852</v>
      </c>
      <c r="AS2173" s="3">
        <f xml:space="preserve"> IFERROR(Table1[[#This Row],[GP 2016]]/Table1[[#This Row],[Total Assets 2016]], "x")</f>
        <v>0.76937109937590009</v>
      </c>
      <c r="AT2173" s="3">
        <f xml:space="preserve"> IFERROR(Table1[[#This Row],[GP 2017]]/Table1[[#This Row],[Total Assets 2017]], "x")</f>
        <v>0.85301347800288196</v>
      </c>
      <c r="AU2173" s="3">
        <f xml:space="preserve"> IFERROR(Table1[[#This Row],[GP 2018]]/Table1[[#This Row],[Total Assets 2018]], "x")</f>
        <v>0.81941491311679726</v>
      </c>
      <c r="AV2173" s="3">
        <f xml:space="preserve"> IFERROR(Table1[[#This Row],[GP 2019]]/Table1[[#This Row],[Total Assets 2019]], "x")</f>
        <v>0.62480078460218214</v>
      </c>
      <c r="AW2173" s="3">
        <f xml:space="preserve"> IFERROR(Table1[[#This Row],[GP 2020]]/Table1[[#This Row],[Total Assets 2020]], "x")</f>
        <v>0.54236692627510685</v>
      </c>
      <c r="AX2173" s="3">
        <f xml:space="preserve"> IFERROR(Table1[[#This Row],[GP 2021]]/Table1[[#This Row],[Total Assets 2021]], "x")</f>
        <v>0.60839670324666451</v>
      </c>
      <c r="AY2173" s="3">
        <f xml:space="preserve"> IFERROR(Table1[[#This Row],[GP TTM]]/Table1[[#This Row],[Total Assets TTM]], "x")</f>
        <v>0.70839565260743853</v>
      </c>
      <c r="BA2173" s="3">
        <f xml:space="preserve"> IFERROR(ABS(Table1[[#This Row],[ROA 2013]]-Table1[[#This Row],[ROA 2012]]), "x")</f>
        <v>0.11848308820835574</v>
      </c>
      <c r="BB2173" s="3">
        <f xml:space="preserve"> IFERROR(ABS(Table1[[#This Row],[ROA 2014]]-Table1[[#This Row],[ROA 2013]]), "x")</f>
        <v>0.13717310310178621</v>
      </c>
      <c r="BC2173" s="3">
        <f xml:space="preserve"> IFERROR(ABS(Table1[[#This Row],[ROA 2015]]-Table1[[#This Row],[ROA 2014]]), "x")</f>
        <v>0.16099378329049907</v>
      </c>
      <c r="BD2173" s="3">
        <f xml:space="preserve"> IFERROR(ABS(Table1[[#This Row],[ROA 2016]]-Table1[[#This Row],[ROA 2015]]), "x")</f>
        <v>0.41254833630258514</v>
      </c>
      <c r="BE2173" s="3">
        <f xml:space="preserve"> IFERROR(ABS(Table1[[#This Row],[ROA 2017]]-Table1[[#This Row],[ROA 2016]]), "x")</f>
        <v>8.3642378626981873E-2</v>
      </c>
      <c r="BF2173" s="3">
        <f xml:space="preserve"> IFERROR(ABS(Table1[[#This Row],[ROA 2018]]-Table1[[#This Row],[ROA 2017]]), "x")</f>
        <v>3.3598564886084703E-2</v>
      </c>
      <c r="BG2173" s="3">
        <f xml:space="preserve"> IFERROR(ABS(Table1[[#This Row],[ROA 2019]]-Table1[[#This Row],[ROA 2018]]), "x")</f>
        <v>0.19461412851461513</v>
      </c>
      <c r="BH2173" s="3">
        <f xml:space="preserve"> IFERROR(ABS(Table1[[#This Row],[ROA 2020]]-Table1[[#This Row],[ROA 2019]]), "x")</f>
        <v>8.2433858327075282E-2</v>
      </c>
      <c r="BI2173" s="3">
        <f xml:space="preserve"> IFERROR(ABS(Table1[[#This Row],[ROA 2021]]-Table1[[#This Row],[ROA 2020]]), "x")</f>
        <v>6.6029776971557652E-2</v>
      </c>
      <c r="BJ2173" s="3">
        <f xml:space="preserve"> IFERROR(AVERAGE(Table1[[#This Row],[ROA 2013-2012]:[ROA 2021-2020]]), "x")</f>
        <v>0.14327966869217118</v>
      </c>
      <c r="BK2173" s="3">
        <f>IFERROR(AVERAGE(Table1[[#This Row],[ROA 2012]:[ROA 2021]]), "x")</f>
        <v>0.8069231003050048</v>
      </c>
      <c r="BN2173" s="1">
        <f>SUM(Table1[[#This Row],[B/M Rank]:[ROA Rank]])</f>
        <v>0</v>
      </c>
    </row>
    <row r="2174" spans="1:66" x14ac:dyDescent="0.25">
      <c r="A2174" s="1" t="s">
        <v>3795</v>
      </c>
      <c r="B2174" s="1" t="s">
        <v>1515</v>
      </c>
      <c r="C2174" s="1" t="s">
        <v>1499</v>
      </c>
      <c r="D2174" s="1" t="s">
        <v>440</v>
      </c>
      <c r="E2174" s="1" t="s">
        <v>108</v>
      </c>
      <c r="F2174" s="1">
        <v>4370</v>
      </c>
      <c r="G2174" s="19"/>
      <c r="H2174" s="19"/>
      <c r="I2174" s="19"/>
      <c r="J2174" s="19"/>
      <c r="K2174" s="1"/>
      <c r="L2174" s="19"/>
      <c r="M2174" s="1">
        <v>2012</v>
      </c>
      <c r="N2174" s="1">
        <v>751.1</v>
      </c>
      <c r="O2174" s="1">
        <v>898.7</v>
      </c>
      <c r="P2174" s="1">
        <v>994.9</v>
      </c>
      <c r="Q2174" s="1">
        <v>378.3</v>
      </c>
      <c r="R2174" s="1">
        <v>330.3</v>
      </c>
      <c r="S2174" s="1">
        <v>558</v>
      </c>
      <c r="T2174" s="1">
        <v>843.7</v>
      </c>
      <c r="U2174" s="1">
        <v>720.2</v>
      </c>
      <c r="V2174" s="1">
        <v>280.60000000000002</v>
      </c>
      <c r="W2174" s="15">
        <v>1213.8</v>
      </c>
      <c r="X2174" s="15">
        <v>1476.7</v>
      </c>
      <c r="Z2174" s="3">
        <f xml:space="preserve"> IFERROR(AVEDEV(Table1[[#This Row],[GP 2012]:[GP 2021]]) / Table1[[#This Row],[Avg GP]], "x")</f>
        <v>0.35601469237832856</v>
      </c>
      <c r="AA2174" s="2">
        <f xml:space="preserve"> IFERROR(AVERAGE(Table1[[#This Row],[GP 2012]:[GP 2021]]), "x")</f>
        <v>696.96000000000015</v>
      </c>
      <c r="AB2174" s="11">
        <f>Table1[Equity]/Table1[Market Capital]</f>
        <v>0.17032036613272311</v>
      </c>
      <c r="AC2174" s="15">
        <v>3618.4</v>
      </c>
      <c r="AD2174" s="15">
        <v>3681.8</v>
      </c>
      <c r="AE2174" s="15">
        <v>4031.5</v>
      </c>
      <c r="AF2174" s="15">
        <v>2581.1999999999998</v>
      </c>
      <c r="AG2174" s="15">
        <v>2638.8</v>
      </c>
      <c r="AH2174" s="15">
        <v>2645.8</v>
      </c>
      <c r="AI2174" s="15">
        <v>3118.3</v>
      </c>
      <c r="AJ2174" s="15">
        <v>2568.6999999999998</v>
      </c>
      <c r="AK2174" s="15">
        <v>1466.4</v>
      </c>
      <c r="AL2174" s="15">
        <v>2516.5</v>
      </c>
      <c r="AM2174" s="15">
        <v>2547</v>
      </c>
      <c r="AN2174" s="1">
        <v>744.3</v>
      </c>
      <c r="AO2174" s="3">
        <f xml:space="preserve"> IFERROR(Table1[[#This Row],[GP 2012]]/Table1[[#This Row],[Total Assets 2012]], "x")</f>
        <v>0.20757793499889454</v>
      </c>
      <c r="AP2174" s="3">
        <f xml:space="preserve"> IFERROR(Table1[[#This Row],[GP 2013]]/Table1[[#This Row],[Total Assets 2013]], "x")</f>
        <v>0.24409256342006627</v>
      </c>
      <c r="AQ2174" s="3">
        <f xml:space="preserve"> IFERROR(Table1[[#This Row],[GP 2014]]/Table1[[#This Row],[Total Assets 2014]], "x")</f>
        <v>0.24678159493984869</v>
      </c>
      <c r="AR2174" s="3">
        <f xml:space="preserve"> IFERROR(Table1[[#This Row],[GP 2015]]/Table1[[#This Row],[Total Assets 2015]], "x")</f>
        <v>0.14655973965597399</v>
      </c>
      <c r="AS2174" s="3">
        <f xml:space="preserve"> IFERROR(Table1[[#This Row],[GP 2016]]/Table1[[#This Row],[Total Assets 2016]], "x")</f>
        <v>0.12517053206002729</v>
      </c>
      <c r="AT2174" s="3">
        <f xml:space="preserve"> IFERROR(Table1[[#This Row],[GP 2017]]/Table1[[#This Row],[Total Assets 2017]], "x")</f>
        <v>0.2109002948068637</v>
      </c>
      <c r="AU2174" s="3">
        <f xml:space="preserve"> IFERROR(Table1[[#This Row],[GP 2018]]/Table1[[#This Row],[Total Assets 2018]], "x")</f>
        <v>0.27056408940769011</v>
      </c>
      <c r="AV2174" s="3">
        <f xml:space="preserve"> IFERROR(Table1[[#This Row],[GP 2019]]/Table1[[#This Row],[Total Assets 2019]], "x")</f>
        <v>0.28037528711021142</v>
      </c>
      <c r="AW2174" s="3">
        <f xml:space="preserve"> IFERROR(Table1[[#This Row],[GP 2020]]/Table1[[#This Row],[Total Assets 2020]], "x")</f>
        <v>0.19135297326786688</v>
      </c>
      <c r="AX2174" s="3">
        <f xml:space="preserve"> IFERROR(Table1[[#This Row],[GP 2021]]/Table1[[#This Row],[Total Assets 2021]], "x")</f>
        <v>0.48233657858136297</v>
      </c>
      <c r="AY2174" s="3">
        <f xml:space="preserve"> IFERROR(Table1[[#This Row],[GP TTM]]/Table1[[#This Row],[Total Assets TTM]], "x")</f>
        <v>0.57978013349038082</v>
      </c>
      <c r="BA2174" s="3">
        <f xml:space="preserve"> IFERROR(ABS(Table1[[#This Row],[ROA 2013]]-Table1[[#This Row],[ROA 2012]]), "x")</f>
        <v>3.651462842117173E-2</v>
      </c>
      <c r="BB2174" s="3">
        <f xml:space="preserve"> IFERROR(ABS(Table1[[#This Row],[ROA 2014]]-Table1[[#This Row],[ROA 2013]]), "x")</f>
        <v>2.6890315197824199E-3</v>
      </c>
      <c r="BC2174" s="3">
        <f xml:space="preserve"> IFERROR(ABS(Table1[[#This Row],[ROA 2015]]-Table1[[#This Row],[ROA 2014]]), "x")</f>
        <v>0.1002218552838747</v>
      </c>
      <c r="BD2174" s="3">
        <f xml:space="preserve"> IFERROR(ABS(Table1[[#This Row],[ROA 2016]]-Table1[[#This Row],[ROA 2015]]), "x")</f>
        <v>2.1389207595946702E-2</v>
      </c>
      <c r="BE2174" s="3">
        <f xml:space="preserve"> IFERROR(ABS(Table1[[#This Row],[ROA 2017]]-Table1[[#This Row],[ROA 2016]]), "x")</f>
        <v>8.5729762746836413E-2</v>
      </c>
      <c r="BF2174" s="3">
        <f xml:space="preserve"> IFERROR(ABS(Table1[[#This Row],[ROA 2018]]-Table1[[#This Row],[ROA 2017]]), "x")</f>
        <v>5.9663794600826409E-2</v>
      </c>
      <c r="BG2174" s="3">
        <f xml:space="preserve"> IFERROR(ABS(Table1[[#This Row],[ROA 2019]]-Table1[[#This Row],[ROA 2018]]), "x")</f>
        <v>9.8111977025213126E-3</v>
      </c>
      <c r="BH2174" s="3">
        <f xml:space="preserve"> IFERROR(ABS(Table1[[#This Row],[ROA 2020]]-Table1[[#This Row],[ROA 2019]]), "x")</f>
        <v>8.9022313842344547E-2</v>
      </c>
      <c r="BI2174" s="3">
        <f xml:space="preserve"> IFERROR(ABS(Table1[[#This Row],[ROA 2021]]-Table1[[#This Row],[ROA 2020]]), "x")</f>
        <v>0.2909836053134961</v>
      </c>
      <c r="BJ2174" s="3">
        <f xml:space="preserve"> IFERROR(AVERAGE(Table1[[#This Row],[ROA 2013-2012]:[ROA 2021-2020]]), "x")</f>
        <v>7.7336155225200043E-2</v>
      </c>
      <c r="BK2174" s="3">
        <f>IFERROR(AVERAGE(Table1[[#This Row],[ROA 2012]:[ROA 2021]]), "x")</f>
        <v>0.24057115882488059</v>
      </c>
      <c r="BN2174" s="1">
        <f>SUM(Table1[[#This Row],[B/M Rank]:[ROA Rank]])</f>
        <v>0</v>
      </c>
    </row>
    <row r="2175" spans="1:66" x14ac:dyDescent="0.25">
      <c r="A2175" s="1" t="s">
        <v>2618</v>
      </c>
      <c r="B2175" s="1" t="s">
        <v>668</v>
      </c>
      <c r="C2175" s="1" t="s">
        <v>665</v>
      </c>
      <c r="D2175" s="1" t="s">
        <v>399</v>
      </c>
      <c r="E2175" s="1" t="s">
        <v>108</v>
      </c>
      <c r="F2175" s="1">
        <v>4450</v>
      </c>
      <c r="G2175" s="19"/>
      <c r="H2175" s="19"/>
      <c r="I2175" s="19"/>
      <c r="J2175" s="19"/>
      <c r="K2175" s="1"/>
      <c r="L2175" s="19"/>
      <c r="M2175" s="1">
        <v>2012</v>
      </c>
      <c r="N2175" s="1">
        <v>115.1</v>
      </c>
      <c r="O2175" s="1">
        <v>117.7</v>
      </c>
      <c r="P2175" s="1">
        <v>130.9</v>
      </c>
      <c r="Q2175" s="1">
        <v>189</v>
      </c>
      <c r="R2175" s="1">
        <v>215</v>
      </c>
      <c r="S2175" s="1">
        <v>311</v>
      </c>
      <c r="T2175" s="1">
        <v>346</v>
      </c>
      <c r="U2175" s="1">
        <v>447</v>
      </c>
      <c r="V2175" s="1">
        <v>482</v>
      </c>
      <c r="W2175" s="1">
        <v>538</v>
      </c>
      <c r="X2175" s="1">
        <v>563</v>
      </c>
      <c r="Z2175" s="3">
        <f xml:space="preserve"> IFERROR(AVEDEV(Table1[[#This Row],[GP 2012]:[GP 2021]]) / Table1[[#This Row],[Avg GP]], "x")</f>
        <v>0.46903205726735153</v>
      </c>
      <c r="AA2175" s="2">
        <f xml:space="preserve"> IFERROR(AVERAGE(Table1[[#This Row],[GP 2012]:[GP 2021]]), "x")</f>
        <v>289.16999999999996</v>
      </c>
      <c r="AB2175" s="11">
        <f>Table1[Equity]/Table1[Market Capital]</f>
        <v>0.2995505617977528</v>
      </c>
      <c r="AC2175" s="15">
        <v>1229.9000000000001</v>
      </c>
      <c r="AD2175" s="15">
        <v>1422.7</v>
      </c>
      <c r="AE2175" s="15">
        <v>1949.8</v>
      </c>
      <c r="AF2175" s="15">
        <v>2449</v>
      </c>
      <c r="AG2175" s="15">
        <v>2702</v>
      </c>
      <c r="AH2175" s="15">
        <v>3926</v>
      </c>
      <c r="AI2175" s="15">
        <v>4764</v>
      </c>
      <c r="AJ2175" s="15">
        <v>4557</v>
      </c>
      <c r="AK2175" s="15">
        <v>5314</v>
      </c>
      <c r="AL2175" s="15">
        <v>5751</v>
      </c>
      <c r="AM2175" s="15">
        <v>5835</v>
      </c>
      <c r="AN2175" s="15">
        <v>1333</v>
      </c>
      <c r="AO2175" s="3">
        <f xml:space="preserve"> IFERROR(Table1[[#This Row],[GP 2012]]/Table1[[#This Row],[Total Assets 2012]], "x")</f>
        <v>9.3584844296284234E-2</v>
      </c>
      <c r="AP2175" s="3">
        <f xml:space="preserve"> IFERROR(Table1[[#This Row],[GP 2013]]/Table1[[#This Row],[Total Assets 2013]], "x")</f>
        <v>8.2730020383777331E-2</v>
      </c>
      <c r="AQ2175" s="3">
        <f xml:space="preserve"> IFERROR(Table1[[#This Row],[GP 2014]]/Table1[[#This Row],[Total Assets 2014]], "x")</f>
        <v>6.7135090778541393E-2</v>
      </c>
      <c r="AR2175" s="3">
        <f xml:space="preserve"> IFERROR(Table1[[#This Row],[GP 2015]]/Table1[[#This Row],[Total Assets 2015]], "x")</f>
        <v>7.7174356880359327E-2</v>
      </c>
      <c r="AS2175" s="3">
        <f xml:space="preserve"> IFERROR(Table1[[#This Row],[GP 2016]]/Table1[[#This Row],[Total Assets 2016]], "x")</f>
        <v>7.957068837897853E-2</v>
      </c>
      <c r="AT2175" s="3">
        <f xml:space="preserve"> IFERROR(Table1[[#This Row],[GP 2017]]/Table1[[#This Row],[Total Assets 2017]], "x")</f>
        <v>7.9215486500254714E-2</v>
      </c>
      <c r="AU2175" s="3">
        <f xml:space="preserve"> IFERROR(Table1[[#This Row],[GP 2018]]/Table1[[#This Row],[Total Assets 2018]], "x")</f>
        <v>7.2628043660789246E-2</v>
      </c>
      <c r="AV2175" s="3">
        <f xml:space="preserve"> IFERROR(Table1[[#This Row],[GP 2019]]/Table1[[#This Row],[Total Assets 2019]], "x")</f>
        <v>9.8090849242922981E-2</v>
      </c>
      <c r="AW2175" s="3">
        <f xml:space="preserve"> IFERROR(Table1[[#This Row],[GP 2020]]/Table1[[#This Row],[Total Assets 2020]], "x")</f>
        <v>9.0703801279638688E-2</v>
      </c>
      <c r="AX2175" s="3">
        <f xml:space="preserve"> IFERROR(Table1[[#This Row],[GP 2021]]/Table1[[#This Row],[Total Assets 2021]], "x")</f>
        <v>9.3548948009041899E-2</v>
      </c>
      <c r="AY2175" s="3">
        <f xml:space="preserve"> IFERROR(Table1[[#This Row],[GP TTM]]/Table1[[#This Row],[Total Assets TTM]], "x")</f>
        <v>9.6486718080548414E-2</v>
      </c>
      <c r="BA2175" s="3">
        <f xml:space="preserve"> IFERROR(ABS(Table1[[#This Row],[ROA 2013]]-Table1[[#This Row],[ROA 2012]]), "x")</f>
        <v>1.0854823912506903E-2</v>
      </c>
      <c r="BB2175" s="3">
        <f xml:space="preserve"> IFERROR(ABS(Table1[[#This Row],[ROA 2014]]-Table1[[#This Row],[ROA 2013]]), "x")</f>
        <v>1.5594929605235938E-2</v>
      </c>
      <c r="BC2175" s="3">
        <f xml:space="preserve"> IFERROR(ABS(Table1[[#This Row],[ROA 2015]]-Table1[[#This Row],[ROA 2014]]), "x")</f>
        <v>1.0039266101817934E-2</v>
      </c>
      <c r="BD2175" s="3">
        <f xml:space="preserve"> IFERROR(ABS(Table1[[#This Row],[ROA 2016]]-Table1[[#This Row],[ROA 2015]]), "x")</f>
        <v>2.396331498619203E-3</v>
      </c>
      <c r="BE2175" s="3">
        <f xml:space="preserve"> IFERROR(ABS(Table1[[#This Row],[ROA 2017]]-Table1[[#This Row],[ROA 2016]]), "x")</f>
        <v>3.5520187872381537E-4</v>
      </c>
      <c r="BF2175" s="3">
        <f xml:space="preserve"> IFERROR(ABS(Table1[[#This Row],[ROA 2018]]-Table1[[#This Row],[ROA 2017]]), "x")</f>
        <v>6.5874428394654683E-3</v>
      </c>
      <c r="BG2175" s="3">
        <f xml:space="preserve"> IFERROR(ABS(Table1[[#This Row],[ROA 2019]]-Table1[[#This Row],[ROA 2018]]), "x")</f>
        <v>2.5462805582133735E-2</v>
      </c>
      <c r="BH2175" s="3">
        <f xml:space="preserve"> IFERROR(ABS(Table1[[#This Row],[ROA 2020]]-Table1[[#This Row],[ROA 2019]]), "x")</f>
        <v>7.3870479632842934E-3</v>
      </c>
      <c r="BI2175" s="3">
        <f xml:space="preserve"> IFERROR(ABS(Table1[[#This Row],[ROA 2021]]-Table1[[#This Row],[ROA 2020]]), "x")</f>
        <v>2.8451467294032112E-3</v>
      </c>
      <c r="BJ2175" s="3">
        <f xml:space="preserve"> IFERROR(AVERAGE(Table1[[#This Row],[ROA 2013-2012]:[ROA 2021-2020]]), "x")</f>
        <v>9.0581106790211668E-3</v>
      </c>
      <c r="BK2175" s="3">
        <f>IFERROR(AVERAGE(Table1[[#This Row],[ROA 2012]:[ROA 2021]]), "x")</f>
        <v>8.343821294105884E-2</v>
      </c>
      <c r="BN2175" s="1">
        <f>SUM(Table1[[#This Row],[B/M Rank]:[ROA Rank]])</f>
        <v>0</v>
      </c>
    </row>
    <row r="2176" spans="1:66" x14ac:dyDescent="0.25">
      <c r="A2176" s="1" t="s">
        <v>2616</v>
      </c>
      <c r="B2176" s="1" t="s">
        <v>666</v>
      </c>
      <c r="C2176" s="1" t="s">
        <v>665</v>
      </c>
      <c r="D2176" s="1" t="s">
        <v>399</v>
      </c>
      <c r="E2176" s="1" t="s">
        <v>108</v>
      </c>
      <c r="F2176" s="1">
        <v>4450</v>
      </c>
      <c r="G2176" s="19"/>
      <c r="H2176" s="19"/>
      <c r="I2176" s="19"/>
      <c r="J2176" s="19"/>
      <c r="K2176" s="1"/>
      <c r="L2176" s="19"/>
      <c r="M2176" s="1">
        <v>2012</v>
      </c>
      <c r="N2176" s="1">
        <v>142.5</v>
      </c>
      <c r="O2176" s="1">
        <v>168.7</v>
      </c>
      <c r="P2176" s="1">
        <v>152.80000000000001</v>
      </c>
      <c r="Q2176" s="1">
        <v>158</v>
      </c>
      <c r="R2176" s="1">
        <v>164</v>
      </c>
      <c r="S2176" s="1">
        <v>261</v>
      </c>
      <c r="T2176" s="1">
        <v>262</v>
      </c>
      <c r="U2176" s="1">
        <v>268</v>
      </c>
      <c r="V2176" s="1">
        <v>265</v>
      </c>
      <c r="W2176" s="1">
        <v>244</v>
      </c>
      <c r="X2176" s="1">
        <v>243</v>
      </c>
      <c r="Z2176" s="3">
        <f xml:space="preserve"> IFERROR(AVEDEV(Table1[[#This Row],[GP 2012]:[GP 2021]]) / Table1[[#This Row],[Avg GP]], "x")</f>
        <v>0.24640460210930007</v>
      </c>
      <c r="AA2176" s="2">
        <f xml:space="preserve"> IFERROR(AVERAGE(Table1[[#This Row],[GP 2012]:[GP 2021]]), "x")</f>
        <v>208.6</v>
      </c>
      <c r="AB2176" s="11">
        <f>Table1[Equity]/Table1[Market Capital]</f>
        <v>0.44741573033707865</v>
      </c>
      <c r="AC2176" s="15">
        <v>2262.6999999999998</v>
      </c>
      <c r="AD2176" s="15">
        <v>2013.6</v>
      </c>
      <c r="AE2176" s="15">
        <v>1964.2</v>
      </c>
      <c r="AF2176" s="15">
        <v>3336</v>
      </c>
      <c r="AG2176" s="15">
        <v>3835</v>
      </c>
      <c r="AH2176" s="15">
        <v>3628</v>
      </c>
      <c r="AI2176" s="15">
        <v>3747</v>
      </c>
      <c r="AJ2176" s="15">
        <v>3702</v>
      </c>
      <c r="AK2176" s="15">
        <v>3656</v>
      </c>
      <c r="AL2176" s="15">
        <v>3749</v>
      </c>
      <c r="AM2176" s="15">
        <v>3591</v>
      </c>
      <c r="AN2176" s="15">
        <v>1991</v>
      </c>
      <c r="AO2176" s="3">
        <f xml:space="preserve"> IFERROR(Table1[[#This Row],[GP 2012]]/Table1[[#This Row],[Total Assets 2012]], "x")</f>
        <v>6.2977858310867552E-2</v>
      </c>
      <c r="AP2176" s="3">
        <f xml:space="preserve"> IFERROR(Table1[[#This Row],[GP 2013]]/Table1[[#This Row],[Total Assets 2013]], "x")</f>
        <v>8.3780294000794592E-2</v>
      </c>
      <c r="AQ2176" s="3">
        <f xml:space="preserve"> IFERROR(Table1[[#This Row],[GP 2014]]/Table1[[#This Row],[Total Assets 2014]], "x")</f>
        <v>7.7792485490275939E-2</v>
      </c>
      <c r="AR2176" s="3">
        <f xml:space="preserve"> IFERROR(Table1[[#This Row],[GP 2015]]/Table1[[#This Row],[Total Assets 2015]], "x")</f>
        <v>4.7362110311750596E-2</v>
      </c>
      <c r="AS2176" s="3">
        <f xml:space="preserve"> IFERROR(Table1[[#This Row],[GP 2016]]/Table1[[#This Row],[Total Assets 2016]], "x")</f>
        <v>4.2764015645371578E-2</v>
      </c>
      <c r="AT2176" s="3">
        <f xml:space="preserve"> IFERROR(Table1[[#This Row],[GP 2017]]/Table1[[#This Row],[Total Assets 2017]], "x")</f>
        <v>7.1940463065049615E-2</v>
      </c>
      <c r="AU2176" s="3">
        <f xml:space="preserve"> IFERROR(Table1[[#This Row],[GP 2018]]/Table1[[#This Row],[Total Assets 2018]], "x")</f>
        <v>6.9922604750467035E-2</v>
      </c>
      <c r="AV2176" s="3">
        <f xml:space="preserve"> IFERROR(Table1[[#This Row],[GP 2019]]/Table1[[#This Row],[Total Assets 2019]], "x")</f>
        <v>7.2393300918422471E-2</v>
      </c>
      <c r="AW2176" s="3">
        <f xml:space="preserve"> IFERROR(Table1[[#This Row],[GP 2020]]/Table1[[#This Row],[Total Assets 2020]], "x")</f>
        <v>7.2483588621444203E-2</v>
      </c>
      <c r="AX2176" s="3">
        <f xml:space="preserve"> IFERROR(Table1[[#This Row],[GP 2021]]/Table1[[#This Row],[Total Assets 2021]], "x")</f>
        <v>6.5084022405974926E-2</v>
      </c>
      <c r="AY2176" s="3">
        <f xml:space="preserve"> IFERROR(Table1[[#This Row],[GP TTM]]/Table1[[#This Row],[Total Assets TTM]], "x")</f>
        <v>6.7669172932330823E-2</v>
      </c>
      <c r="BA2176" s="3">
        <f xml:space="preserve"> IFERROR(ABS(Table1[[#This Row],[ROA 2013]]-Table1[[#This Row],[ROA 2012]]), "x")</f>
        <v>2.080243568992704E-2</v>
      </c>
      <c r="BB2176" s="3">
        <f xml:space="preserve"> IFERROR(ABS(Table1[[#This Row],[ROA 2014]]-Table1[[#This Row],[ROA 2013]]), "x")</f>
        <v>5.9878085105186524E-3</v>
      </c>
      <c r="BC2176" s="3">
        <f xml:space="preserve"> IFERROR(ABS(Table1[[#This Row],[ROA 2015]]-Table1[[#This Row],[ROA 2014]]), "x")</f>
        <v>3.0430375178525343E-2</v>
      </c>
      <c r="BD2176" s="3">
        <f xml:space="preserve"> IFERROR(ABS(Table1[[#This Row],[ROA 2016]]-Table1[[#This Row],[ROA 2015]]), "x")</f>
        <v>4.5980946663790184E-3</v>
      </c>
      <c r="BE2176" s="3">
        <f xml:space="preserve"> IFERROR(ABS(Table1[[#This Row],[ROA 2017]]-Table1[[#This Row],[ROA 2016]]), "x")</f>
        <v>2.9176447419678037E-2</v>
      </c>
      <c r="BF2176" s="3">
        <f xml:space="preserve"> IFERROR(ABS(Table1[[#This Row],[ROA 2018]]-Table1[[#This Row],[ROA 2017]]), "x")</f>
        <v>2.0178583145825796E-3</v>
      </c>
      <c r="BG2176" s="3">
        <f xml:space="preserve"> IFERROR(ABS(Table1[[#This Row],[ROA 2019]]-Table1[[#This Row],[ROA 2018]]), "x")</f>
        <v>2.4706961679554357E-3</v>
      </c>
      <c r="BH2176" s="3">
        <f xml:space="preserve"> IFERROR(ABS(Table1[[#This Row],[ROA 2020]]-Table1[[#This Row],[ROA 2019]]), "x")</f>
        <v>9.0287703021732502E-5</v>
      </c>
      <c r="BI2176" s="3">
        <f xml:space="preserve"> IFERROR(ABS(Table1[[#This Row],[ROA 2021]]-Table1[[#This Row],[ROA 2020]]), "x")</f>
        <v>7.3995662154692776E-3</v>
      </c>
      <c r="BJ2176" s="3">
        <f xml:space="preserve"> IFERROR(AVERAGE(Table1[[#This Row],[ROA 2013-2012]:[ROA 2021-2020]]), "x")</f>
        <v>1.1441507762895235E-2</v>
      </c>
      <c r="BK2176" s="3">
        <f>IFERROR(AVERAGE(Table1[[#This Row],[ROA 2012]:[ROA 2021]]), "x")</f>
        <v>6.6650074352041844E-2</v>
      </c>
      <c r="BN2176" s="1">
        <f>SUM(Table1[[#This Row],[B/M Rank]:[ROA Rank]])</f>
        <v>0</v>
      </c>
    </row>
    <row r="2177" spans="1:66" x14ac:dyDescent="0.25">
      <c r="A2177" s="1" t="s">
        <v>3803</v>
      </c>
      <c r="B2177" s="1" t="s">
        <v>1524</v>
      </c>
      <c r="C2177" s="1" t="s">
        <v>1499</v>
      </c>
      <c r="D2177" s="1" t="s">
        <v>440</v>
      </c>
      <c r="E2177" s="1" t="s">
        <v>108</v>
      </c>
      <c r="F2177" s="1">
        <v>4590</v>
      </c>
      <c r="G2177" s="19"/>
      <c r="H2177" s="19"/>
      <c r="I2177" s="19"/>
      <c r="J2177" s="19"/>
      <c r="K2177" s="1"/>
      <c r="L2177" s="19"/>
      <c r="M2177" s="1">
        <v>2012</v>
      </c>
      <c r="N2177" s="1">
        <v>83.3</v>
      </c>
      <c r="O2177" s="1">
        <v>127.5</v>
      </c>
      <c r="P2177" s="1">
        <v>225.3</v>
      </c>
      <c r="Q2177" s="1">
        <v>210.6</v>
      </c>
      <c r="R2177" s="1">
        <v>93.1</v>
      </c>
      <c r="S2177" s="1">
        <v>249.9</v>
      </c>
      <c r="T2177" s="1">
        <v>422.3</v>
      </c>
      <c r="U2177" s="1">
        <v>380.9</v>
      </c>
      <c r="V2177" s="1">
        <v>196.3</v>
      </c>
      <c r="W2177" s="1">
        <v>801.1</v>
      </c>
      <c r="X2177" s="1">
        <v>954.6</v>
      </c>
      <c r="Z2177" s="3">
        <f xml:space="preserve"> IFERROR(AVEDEV(Table1[[#This Row],[GP 2012]:[GP 2021]]) / Table1[[#This Row],[Avg GP]], "x")</f>
        <v>0.54991219582123785</v>
      </c>
      <c r="AA2177" s="2">
        <f xml:space="preserve"> IFERROR(AVERAGE(Table1[[#This Row],[GP 2012]:[GP 2021]]), "x")</f>
        <v>279.03000000000003</v>
      </c>
      <c r="AB2177" s="11">
        <f>Table1[Equity]/Table1[Market Capital]</f>
        <v>0.5996078431372549</v>
      </c>
      <c r="AC2177" s="15">
        <v>2037</v>
      </c>
      <c r="AD2177" s="15">
        <v>2447.8000000000002</v>
      </c>
      <c r="AE2177" s="15">
        <v>3199.4</v>
      </c>
      <c r="AF2177" s="15">
        <v>2781</v>
      </c>
      <c r="AG2177" s="15">
        <v>2059</v>
      </c>
      <c r="AH2177" s="15">
        <v>4480.6000000000004</v>
      </c>
      <c r="AI2177" s="15">
        <v>4118.1000000000004</v>
      </c>
      <c r="AJ2177" s="15">
        <v>3531.3</v>
      </c>
      <c r="AK2177" s="15">
        <v>3497</v>
      </c>
      <c r="AL2177" s="15">
        <v>3885.1</v>
      </c>
      <c r="AM2177" s="15">
        <v>4095.5</v>
      </c>
      <c r="AN2177" s="15">
        <v>2752.2</v>
      </c>
      <c r="AO2177" s="3">
        <f xml:space="preserve"> IFERROR(Table1[[#This Row],[GP 2012]]/Table1[[#This Row],[Total Assets 2012]], "x")</f>
        <v>4.0893470790378007E-2</v>
      </c>
      <c r="AP2177" s="3">
        <f xml:space="preserve"> IFERROR(Table1[[#This Row],[GP 2013]]/Table1[[#This Row],[Total Assets 2013]], "x")</f>
        <v>5.2087588855298635E-2</v>
      </c>
      <c r="AQ2177" s="3">
        <f xml:space="preserve"> IFERROR(Table1[[#This Row],[GP 2014]]/Table1[[#This Row],[Total Assets 2014]], "x")</f>
        <v>7.0419453647558916E-2</v>
      </c>
      <c r="AR2177" s="3">
        <f xml:space="preserve"> IFERROR(Table1[[#This Row],[GP 2015]]/Table1[[#This Row],[Total Assets 2015]], "x")</f>
        <v>7.5728155339805828E-2</v>
      </c>
      <c r="AS2177" s="3">
        <f xml:space="preserve"> IFERROR(Table1[[#This Row],[GP 2016]]/Table1[[#This Row],[Total Assets 2016]], "x")</f>
        <v>4.5216124332200097E-2</v>
      </c>
      <c r="AT2177" s="3">
        <f xml:space="preserve"> IFERROR(Table1[[#This Row],[GP 2017]]/Table1[[#This Row],[Total Assets 2017]], "x")</f>
        <v>5.5773780297281611E-2</v>
      </c>
      <c r="AU2177" s="3">
        <f xml:space="preserve"> IFERROR(Table1[[#This Row],[GP 2018]]/Table1[[#This Row],[Total Assets 2018]], "x")</f>
        <v>0.1025472912265365</v>
      </c>
      <c r="AV2177" s="3">
        <f xml:space="preserve"> IFERROR(Table1[[#This Row],[GP 2019]]/Table1[[#This Row],[Total Assets 2019]], "x")</f>
        <v>0.10786395944836179</v>
      </c>
      <c r="AW2177" s="3">
        <f xml:space="preserve"> IFERROR(Table1[[#This Row],[GP 2020]]/Table1[[#This Row],[Total Assets 2020]], "x")</f>
        <v>5.6133828996282532E-2</v>
      </c>
      <c r="AX2177" s="3">
        <f xml:space="preserve"> IFERROR(Table1[[#This Row],[GP 2021]]/Table1[[#This Row],[Total Assets 2021]], "x")</f>
        <v>0.20619803866052355</v>
      </c>
      <c r="AY2177" s="3">
        <f xml:space="preserve"> IFERROR(Table1[[#This Row],[GP TTM]]/Table1[[#This Row],[Total Assets TTM]], "x")</f>
        <v>0.23308509339518985</v>
      </c>
      <c r="BA2177" s="3">
        <f xml:space="preserve"> IFERROR(ABS(Table1[[#This Row],[ROA 2013]]-Table1[[#This Row],[ROA 2012]]), "x")</f>
        <v>1.1194118064920627E-2</v>
      </c>
      <c r="BB2177" s="3">
        <f xml:space="preserve"> IFERROR(ABS(Table1[[#This Row],[ROA 2014]]-Table1[[#This Row],[ROA 2013]]), "x")</f>
        <v>1.8331864792260281E-2</v>
      </c>
      <c r="BC2177" s="3">
        <f xml:space="preserve"> IFERROR(ABS(Table1[[#This Row],[ROA 2015]]-Table1[[#This Row],[ROA 2014]]), "x")</f>
        <v>5.3087016922469116E-3</v>
      </c>
      <c r="BD2177" s="3">
        <f xml:space="preserve"> IFERROR(ABS(Table1[[#This Row],[ROA 2016]]-Table1[[#This Row],[ROA 2015]]), "x")</f>
        <v>3.0512031007605731E-2</v>
      </c>
      <c r="BE2177" s="3">
        <f xml:space="preserve"> IFERROR(ABS(Table1[[#This Row],[ROA 2017]]-Table1[[#This Row],[ROA 2016]]), "x")</f>
        <v>1.0557655965081514E-2</v>
      </c>
      <c r="BF2177" s="3">
        <f xml:space="preserve"> IFERROR(ABS(Table1[[#This Row],[ROA 2018]]-Table1[[#This Row],[ROA 2017]]), "x")</f>
        <v>4.6773510929254886E-2</v>
      </c>
      <c r="BG2177" s="3">
        <f xml:space="preserve"> IFERROR(ABS(Table1[[#This Row],[ROA 2019]]-Table1[[#This Row],[ROA 2018]]), "x")</f>
        <v>5.3166682218252909E-3</v>
      </c>
      <c r="BH2177" s="3">
        <f xml:space="preserve"> IFERROR(ABS(Table1[[#This Row],[ROA 2020]]-Table1[[#This Row],[ROA 2019]]), "x")</f>
        <v>5.1730130452079255E-2</v>
      </c>
      <c r="BI2177" s="3">
        <f xml:space="preserve"> IFERROR(ABS(Table1[[#This Row],[ROA 2021]]-Table1[[#This Row],[ROA 2020]]), "x")</f>
        <v>0.15006420966424103</v>
      </c>
      <c r="BJ2177" s="3">
        <f xml:space="preserve"> IFERROR(AVERAGE(Table1[[#This Row],[ROA 2013-2012]:[ROA 2021-2020]]), "x")</f>
        <v>3.6643210087723949E-2</v>
      </c>
      <c r="BK2177" s="3">
        <f>IFERROR(AVERAGE(Table1[[#This Row],[ROA 2012]:[ROA 2021]]), "x")</f>
        <v>8.1286169159422744E-2</v>
      </c>
      <c r="BN2177" s="1">
        <f>SUM(Table1[[#This Row],[B/M Rank]:[ROA Rank]])</f>
        <v>0</v>
      </c>
    </row>
    <row r="2178" spans="1:66" x14ac:dyDescent="0.25">
      <c r="A2178" s="1" t="s">
        <v>4021</v>
      </c>
      <c r="B2178" s="1" t="s">
        <v>1732</v>
      </c>
      <c r="C2178" s="1" t="s">
        <v>12</v>
      </c>
      <c r="D2178" s="1" t="s">
        <v>11</v>
      </c>
      <c r="E2178" s="1" t="s">
        <v>108</v>
      </c>
      <c r="F2178" s="1">
        <v>4690</v>
      </c>
      <c r="G2178" s="19"/>
      <c r="H2178" s="19"/>
      <c r="I2178" s="19"/>
      <c r="J2178" s="19"/>
      <c r="K2178" s="1"/>
      <c r="L2178" s="19"/>
      <c r="M2178" s="1">
        <v>2016</v>
      </c>
      <c r="R2178" s="1">
        <v>5</v>
      </c>
      <c r="S2178" s="1">
        <v>19.600000000000001</v>
      </c>
      <c r="T2178" s="1">
        <v>63.2</v>
      </c>
      <c r="U2178" s="1">
        <v>183.9</v>
      </c>
      <c r="V2178" s="1">
        <v>496.9</v>
      </c>
      <c r="W2178" s="1">
        <v>869.5</v>
      </c>
      <c r="X2178" s="1">
        <v>907.4</v>
      </c>
      <c r="Z2178" s="3">
        <f xml:space="preserve"> IFERROR(AVEDEV(Table1[[#This Row],[GP 2012]:[GP 2021]]) / Table1[[#This Row],[Avg GP]], "x")</f>
        <v>1.0016075534664144</v>
      </c>
      <c r="AA2178" s="2">
        <f xml:space="preserve"> IFERROR(AVERAGE(Table1[[#This Row],[GP 2012]:[GP 2021]]), "x")</f>
        <v>273.01666666666665</v>
      </c>
      <c r="AB2178" s="11">
        <f>Table1[Equity]/Table1[Market Capital]</f>
        <v>0.48130063965884867</v>
      </c>
      <c r="AG2178" s="1">
        <v>120.7</v>
      </c>
      <c r="AH2178" s="1">
        <v>190.6</v>
      </c>
      <c r="AI2178" s="1">
        <v>777.8</v>
      </c>
      <c r="AJ2178" s="1">
        <v>956.9</v>
      </c>
      <c r="AK2178" s="15">
        <v>3009.9</v>
      </c>
      <c r="AL2178" s="15">
        <v>4125.5</v>
      </c>
      <c r="AM2178" s="15">
        <v>4440.7</v>
      </c>
      <c r="AN2178" s="15">
        <v>2257.3000000000002</v>
      </c>
      <c r="AO2178" s="3" t="str">
        <f xml:space="preserve"> IFERROR(Table1[[#This Row],[GP 2012]]/Table1[[#This Row],[Total Assets 2012]], "x")</f>
        <v>x</v>
      </c>
      <c r="AP2178" s="3" t="str">
        <f xml:space="preserve"> IFERROR(Table1[[#This Row],[GP 2013]]/Table1[[#This Row],[Total Assets 2013]], "x")</f>
        <v>x</v>
      </c>
      <c r="AQ2178" s="3" t="str">
        <f xml:space="preserve"> IFERROR(Table1[[#This Row],[GP 2014]]/Table1[[#This Row],[Total Assets 2014]], "x")</f>
        <v>x</v>
      </c>
      <c r="AR2178" s="3" t="str">
        <f xml:space="preserve"> IFERROR(Table1[[#This Row],[GP 2015]]/Table1[[#This Row],[Total Assets 2015]], "x")</f>
        <v>x</v>
      </c>
      <c r="AS2178" s="3">
        <f xml:space="preserve"> IFERROR(Table1[[#This Row],[GP 2016]]/Table1[[#This Row],[Total Assets 2016]], "x")</f>
        <v>4.1425020712510356E-2</v>
      </c>
      <c r="AT2178" s="3">
        <f xml:space="preserve"> IFERROR(Table1[[#This Row],[GP 2017]]/Table1[[#This Row],[Total Assets 2017]], "x")</f>
        <v>0.10283315844700945</v>
      </c>
      <c r="AU2178" s="3">
        <f xml:space="preserve"> IFERROR(Table1[[#This Row],[GP 2018]]/Table1[[#This Row],[Total Assets 2018]], "x")</f>
        <v>8.1254821290820275E-2</v>
      </c>
      <c r="AV2178" s="3">
        <f xml:space="preserve"> IFERROR(Table1[[#This Row],[GP 2019]]/Table1[[#This Row],[Total Assets 2019]], "x")</f>
        <v>0.19218309123210367</v>
      </c>
      <c r="AW2178" s="3">
        <f xml:space="preserve"> IFERROR(Table1[[#This Row],[GP 2020]]/Table1[[#This Row],[Total Assets 2020]], "x")</f>
        <v>0.16508854114754642</v>
      </c>
      <c r="AX2178" s="3">
        <f xml:space="preserve"> IFERROR(Table1[[#This Row],[GP 2021]]/Table1[[#This Row],[Total Assets 2021]], "x")</f>
        <v>0.21076233183856502</v>
      </c>
      <c r="AY2178" s="3">
        <f xml:space="preserve"> IFERROR(Table1[[#This Row],[GP TTM]]/Table1[[#This Row],[Total Assets TTM]], "x")</f>
        <v>0.20433715405228906</v>
      </c>
      <c r="BA2178" s="3" t="str">
        <f xml:space="preserve"> IFERROR(ABS(Table1[[#This Row],[ROA 2013]]-Table1[[#This Row],[ROA 2012]]), "x")</f>
        <v>x</v>
      </c>
      <c r="BB2178" s="3" t="str">
        <f xml:space="preserve"> IFERROR(ABS(Table1[[#This Row],[ROA 2014]]-Table1[[#This Row],[ROA 2013]]), "x")</f>
        <v>x</v>
      </c>
      <c r="BC2178" s="3" t="str">
        <f xml:space="preserve"> IFERROR(ABS(Table1[[#This Row],[ROA 2015]]-Table1[[#This Row],[ROA 2014]]), "x")</f>
        <v>x</v>
      </c>
      <c r="BD2178" s="3" t="str">
        <f xml:space="preserve"> IFERROR(ABS(Table1[[#This Row],[ROA 2016]]-Table1[[#This Row],[ROA 2015]]), "x")</f>
        <v>x</v>
      </c>
      <c r="BE2178" s="3">
        <f xml:space="preserve"> IFERROR(ABS(Table1[[#This Row],[ROA 2017]]-Table1[[#This Row],[ROA 2016]]), "x")</f>
        <v>6.1408137734499095E-2</v>
      </c>
      <c r="BF2178" s="3">
        <f xml:space="preserve"> IFERROR(ABS(Table1[[#This Row],[ROA 2018]]-Table1[[#This Row],[ROA 2017]]), "x")</f>
        <v>2.1578337156189176E-2</v>
      </c>
      <c r="BG2178" s="3">
        <f xml:space="preserve"> IFERROR(ABS(Table1[[#This Row],[ROA 2019]]-Table1[[#This Row],[ROA 2018]]), "x")</f>
        <v>0.11092826994128339</v>
      </c>
      <c r="BH2178" s="3">
        <f xml:space="preserve"> IFERROR(ABS(Table1[[#This Row],[ROA 2020]]-Table1[[#This Row],[ROA 2019]]), "x")</f>
        <v>2.7094550084557245E-2</v>
      </c>
      <c r="BI2178" s="3">
        <f xml:space="preserve"> IFERROR(ABS(Table1[[#This Row],[ROA 2021]]-Table1[[#This Row],[ROA 2020]]), "x")</f>
        <v>4.5673790691018595E-2</v>
      </c>
      <c r="BJ2178" s="3">
        <f xml:space="preserve"> IFERROR(AVERAGE(Table1[[#This Row],[ROA 2013-2012]:[ROA 2021-2020]]), "x")</f>
        <v>5.33366171215095E-2</v>
      </c>
      <c r="BK2178" s="3">
        <f>IFERROR(AVERAGE(Table1[[#This Row],[ROA 2012]:[ROA 2021]]), "x")</f>
        <v>0.1322578274447592</v>
      </c>
      <c r="BN2178" s="1">
        <f>SUM(Table1[[#This Row],[B/M Rank]:[ROA Rank]])</f>
        <v>0</v>
      </c>
    </row>
    <row r="2179" spans="1:66" x14ac:dyDescent="0.25">
      <c r="A2179" s="1" t="s">
        <v>2441</v>
      </c>
      <c r="B2179" s="1" t="s">
        <v>491</v>
      </c>
      <c r="C2179" s="1" t="s">
        <v>486</v>
      </c>
      <c r="D2179" s="1" t="s">
        <v>487</v>
      </c>
      <c r="E2179" s="1" t="s">
        <v>108</v>
      </c>
      <c r="F2179" s="1">
        <v>4730</v>
      </c>
      <c r="G2179" s="19"/>
      <c r="H2179" s="19"/>
      <c r="I2179" s="19"/>
      <c r="J2179" s="19"/>
      <c r="K2179" s="1"/>
      <c r="L2179" s="19"/>
      <c r="M2179" s="1">
        <v>2012</v>
      </c>
      <c r="N2179" s="1">
        <v>374.5</v>
      </c>
      <c r="O2179" s="1">
        <v>386.4</v>
      </c>
      <c r="P2179" s="1">
        <v>413.3</v>
      </c>
      <c r="Q2179" s="1">
        <v>458.5</v>
      </c>
      <c r="R2179" s="1">
        <v>511.6</v>
      </c>
      <c r="S2179" s="1">
        <v>479.8</v>
      </c>
      <c r="T2179" s="1">
        <v>518.1</v>
      </c>
      <c r="U2179" s="1">
        <v>523.20000000000005</v>
      </c>
      <c r="V2179" s="1">
        <v>537.9</v>
      </c>
      <c r="W2179" s="1">
        <v>709.6</v>
      </c>
      <c r="X2179" s="1">
        <v>697.3</v>
      </c>
      <c r="Z2179" s="3">
        <f xml:space="preserve"> IFERROR(AVEDEV(Table1[[#This Row],[GP 2012]:[GP 2021]]) / Table1[[#This Row],[Avg GP]], "x")</f>
        <v>0.14001913330212298</v>
      </c>
      <c r="AA2179" s="2">
        <f xml:space="preserve"> IFERROR(AVERAGE(Table1[[#This Row],[GP 2012]:[GP 2021]]), "x")</f>
        <v>491.29000000000008</v>
      </c>
      <c r="AB2179" s="11">
        <f>Table1[Equity]/Table1[Market Capital]</f>
        <v>1.2966384778012685</v>
      </c>
      <c r="AC2179" s="15">
        <v>6480.4</v>
      </c>
      <c r="AD2179" s="15">
        <v>7069.9</v>
      </c>
      <c r="AE2179" s="15">
        <v>7107.4</v>
      </c>
      <c r="AF2179" s="15">
        <v>8505</v>
      </c>
      <c r="AG2179" s="15">
        <v>8738.9</v>
      </c>
      <c r="AH2179" s="15">
        <v>9380.2000000000007</v>
      </c>
      <c r="AI2179" s="15">
        <v>9459.6</v>
      </c>
      <c r="AJ2179" s="15">
        <v>9928.5</v>
      </c>
      <c r="AK2179" s="15">
        <v>10724.5</v>
      </c>
      <c r="AL2179" s="15">
        <v>11293.2</v>
      </c>
      <c r="AM2179" s="15">
        <v>11722</v>
      </c>
      <c r="AN2179" s="15">
        <v>6133.1</v>
      </c>
      <c r="AO2179" s="3">
        <f xml:space="preserve"> IFERROR(Table1[[#This Row],[GP 2012]]/Table1[[#This Row],[Total Assets 2012]], "x")</f>
        <v>5.7789642614653421E-2</v>
      </c>
      <c r="AP2179" s="3">
        <f xml:space="preserve"> IFERROR(Table1[[#This Row],[GP 2013]]/Table1[[#This Row],[Total Assets 2013]], "x")</f>
        <v>5.4654238390924904E-2</v>
      </c>
      <c r="AQ2179" s="3">
        <f xml:space="preserve"> IFERROR(Table1[[#This Row],[GP 2014]]/Table1[[#This Row],[Total Assets 2014]], "x")</f>
        <v>5.8150659875622596E-2</v>
      </c>
      <c r="AR2179" s="3">
        <f xml:space="preserve"> IFERROR(Table1[[#This Row],[GP 2015]]/Table1[[#This Row],[Total Assets 2015]], "x")</f>
        <v>5.3909465020576135E-2</v>
      </c>
      <c r="AS2179" s="3">
        <f xml:space="preserve"> IFERROR(Table1[[#This Row],[GP 2016]]/Table1[[#This Row],[Total Assets 2016]], "x")</f>
        <v>5.8542837199189832E-2</v>
      </c>
      <c r="AT2179" s="3">
        <f xml:space="preserve"> IFERROR(Table1[[#This Row],[GP 2017]]/Table1[[#This Row],[Total Assets 2017]], "x")</f>
        <v>5.1150295302872004E-2</v>
      </c>
      <c r="AU2179" s="3">
        <f xml:space="preserve"> IFERROR(Table1[[#This Row],[GP 2018]]/Table1[[#This Row],[Total Assets 2018]], "x")</f>
        <v>5.476975770645693E-2</v>
      </c>
      <c r="AV2179" s="3">
        <f xml:space="preserve"> IFERROR(Table1[[#This Row],[GP 2019]]/Table1[[#This Row],[Total Assets 2019]], "x")</f>
        <v>5.2696781991237354E-2</v>
      </c>
      <c r="AW2179" s="3">
        <f xml:space="preserve"> IFERROR(Table1[[#This Row],[GP 2020]]/Table1[[#This Row],[Total Assets 2020]], "x")</f>
        <v>5.0156184437502908E-2</v>
      </c>
      <c r="AX2179" s="3">
        <f xml:space="preserve"> IFERROR(Table1[[#This Row],[GP 2021]]/Table1[[#This Row],[Total Assets 2021]], "x")</f>
        <v>6.2834271951262705E-2</v>
      </c>
      <c r="AY2179" s="3">
        <f xml:space="preserve"> IFERROR(Table1[[#This Row],[GP TTM]]/Table1[[#This Row],[Total Assets TTM]], "x")</f>
        <v>5.9486435761815386E-2</v>
      </c>
      <c r="BA2179" s="3">
        <f xml:space="preserve"> IFERROR(ABS(Table1[[#This Row],[ROA 2013]]-Table1[[#This Row],[ROA 2012]]), "x")</f>
        <v>3.1354042237285162E-3</v>
      </c>
      <c r="BB2179" s="3">
        <f xml:space="preserve"> IFERROR(ABS(Table1[[#This Row],[ROA 2014]]-Table1[[#This Row],[ROA 2013]]), "x")</f>
        <v>3.4964214846976913E-3</v>
      </c>
      <c r="BC2179" s="3">
        <f xml:space="preserve"> IFERROR(ABS(Table1[[#This Row],[ROA 2015]]-Table1[[#This Row],[ROA 2014]]), "x")</f>
        <v>4.2411948550464609E-3</v>
      </c>
      <c r="BD2179" s="3">
        <f xml:space="preserve"> IFERROR(ABS(Table1[[#This Row],[ROA 2016]]-Table1[[#This Row],[ROA 2015]]), "x")</f>
        <v>4.6333721786136969E-3</v>
      </c>
      <c r="BE2179" s="3">
        <f xml:space="preserve"> IFERROR(ABS(Table1[[#This Row],[ROA 2017]]-Table1[[#This Row],[ROA 2016]]), "x")</f>
        <v>7.392541896317828E-3</v>
      </c>
      <c r="BF2179" s="3">
        <f xml:space="preserve"> IFERROR(ABS(Table1[[#This Row],[ROA 2018]]-Table1[[#This Row],[ROA 2017]]), "x")</f>
        <v>3.6194624035849263E-3</v>
      </c>
      <c r="BG2179" s="3">
        <f xml:space="preserve"> IFERROR(ABS(Table1[[#This Row],[ROA 2019]]-Table1[[#This Row],[ROA 2018]]), "x")</f>
        <v>2.0729757152195757E-3</v>
      </c>
      <c r="BH2179" s="3">
        <f xml:space="preserve"> IFERROR(ABS(Table1[[#This Row],[ROA 2020]]-Table1[[#This Row],[ROA 2019]]), "x")</f>
        <v>2.5405975537344458E-3</v>
      </c>
      <c r="BI2179" s="3">
        <f xml:space="preserve"> IFERROR(ABS(Table1[[#This Row],[ROA 2021]]-Table1[[#This Row],[ROA 2020]]), "x")</f>
        <v>1.2678087513759796E-2</v>
      </c>
      <c r="BJ2179" s="3">
        <f xml:space="preserve"> IFERROR(AVERAGE(Table1[[#This Row],[ROA 2013-2012]:[ROA 2021-2020]]), "x")</f>
        <v>4.8677842027447706E-3</v>
      </c>
      <c r="BK2179" s="3">
        <f>IFERROR(AVERAGE(Table1[[#This Row],[ROA 2012]:[ROA 2021]]), "x")</f>
        <v>5.5465413449029874E-2</v>
      </c>
      <c r="BN2179" s="1">
        <f>SUM(Table1[[#This Row],[B/M Rank]:[ROA Rank]])</f>
        <v>0</v>
      </c>
    </row>
    <row r="2180" spans="1:66" x14ac:dyDescent="0.25">
      <c r="A2180" s="1" t="s">
        <v>2831</v>
      </c>
      <c r="B2180" s="1" t="s">
        <v>847</v>
      </c>
      <c r="C2180" s="1" t="s">
        <v>4417</v>
      </c>
      <c r="D2180" s="1" t="s">
        <v>268</v>
      </c>
      <c r="E2180" s="1" t="s">
        <v>108</v>
      </c>
      <c r="F2180" s="1">
        <v>4750</v>
      </c>
      <c r="G2180" s="19"/>
      <c r="H2180" s="19"/>
      <c r="I2180" s="19"/>
      <c r="J2180" s="19"/>
      <c r="K2180" s="1"/>
      <c r="L2180" s="19"/>
      <c r="M2180" s="1">
        <v>2012</v>
      </c>
      <c r="N2180" s="1">
        <v>159.6</v>
      </c>
      <c r="O2180" s="1">
        <v>282.2</v>
      </c>
      <c r="P2180" s="1">
        <v>239.1</v>
      </c>
      <c r="Q2180" s="1">
        <v>321</v>
      </c>
      <c r="R2180" s="1">
        <v>513.5</v>
      </c>
      <c r="S2180" s="1">
        <v>390.7</v>
      </c>
      <c r="T2180" s="1">
        <v>858.5</v>
      </c>
      <c r="U2180" s="1">
        <v>911.2</v>
      </c>
      <c r="V2180" s="15">
        <v>1603</v>
      </c>
      <c r="W2180" s="15">
        <v>1451</v>
      </c>
      <c r="X2180" s="15">
        <v>1425.5</v>
      </c>
      <c r="Z2180" s="3">
        <f xml:space="preserve"> IFERROR(AVEDEV(Table1[[#This Row],[GP 2012]:[GP 2021]]) / Table1[[#This Row],[Avg GP]], "x")</f>
        <v>0.63353442895777001</v>
      </c>
      <c r="AA2180" s="2">
        <f xml:space="preserve"> IFERROR(AVERAGE(Table1[[#This Row],[GP 2012]:[GP 2021]]), "x")</f>
        <v>672.98</v>
      </c>
      <c r="AB2180" s="11">
        <f>Table1[Equity]/Table1[Market Capital]</f>
        <v>0.79372631578947361</v>
      </c>
      <c r="AC2180" s="1">
        <v>674.3</v>
      </c>
      <c r="AD2180" s="15">
        <v>2453.8000000000002</v>
      </c>
      <c r="AE2180" s="15">
        <v>2453.5</v>
      </c>
      <c r="AF2180" s="15">
        <v>2808.8</v>
      </c>
      <c r="AG2180" s="15">
        <v>3137</v>
      </c>
      <c r="AH2180" s="15">
        <v>3375.8</v>
      </c>
      <c r="AI2180" s="15">
        <v>3477.7</v>
      </c>
      <c r="AJ2180" s="15">
        <v>3483.9</v>
      </c>
      <c r="AK2180" s="15">
        <v>4278.3999999999996</v>
      </c>
      <c r="AL2180" s="15">
        <v>4503.3999999999996</v>
      </c>
      <c r="AM2180" s="15">
        <v>4482</v>
      </c>
      <c r="AN2180" s="15">
        <v>3770.2</v>
      </c>
      <c r="AO2180" s="3">
        <f xml:space="preserve"> IFERROR(Table1[[#This Row],[GP 2012]]/Table1[[#This Row],[Total Assets 2012]], "x")</f>
        <v>0.23668990063769837</v>
      </c>
      <c r="AP2180" s="3">
        <f xml:space="preserve"> IFERROR(Table1[[#This Row],[GP 2013]]/Table1[[#This Row],[Total Assets 2013]], "x")</f>
        <v>0.11500529790528974</v>
      </c>
      <c r="AQ2180" s="3">
        <f xml:space="preserve"> IFERROR(Table1[[#This Row],[GP 2014]]/Table1[[#This Row],[Total Assets 2014]], "x")</f>
        <v>9.7452618707968203E-2</v>
      </c>
      <c r="AR2180" s="3">
        <f xml:space="preserve"> IFERROR(Table1[[#This Row],[GP 2015]]/Table1[[#This Row],[Total Assets 2015]], "x")</f>
        <v>0.1142836798632868</v>
      </c>
      <c r="AS2180" s="3">
        <f xml:space="preserve"> IFERROR(Table1[[#This Row],[GP 2016]]/Table1[[#This Row],[Total Assets 2016]], "x")</f>
        <v>0.16369142492827543</v>
      </c>
      <c r="AT2180" s="3">
        <f xml:space="preserve"> IFERROR(Table1[[#This Row],[GP 2017]]/Table1[[#This Row],[Total Assets 2017]], "x")</f>
        <v>0.11573552935600449</v>
      </c>
      <c r="AU2180" s="3">
        <f xml:space="preserve"> IFERROR(Table1[[#This Row],[GP 2018]]/Table1[[#This Row],[Total Assets 2018]], "x")</f>
        <v>0.24685855594214567</v>
      </c>
      <c r="AV2180" s="3">
        <f xml:space="preserve"> IFERROR(Table1[[#This Row],[GP 2019]]/Table1[[#This Row],[Total Assets 2019]], "x")</f>
        <v>0.26154596859840984</v>
      </c>
      <c r="AW2180" s="3">
        <f xml:space="preserve"> IFERROR(Table1[[#This Row],[GP 2020]]/Table1[[#This Row],[Total Assets 2020]], "x")</f>
        <v>0.37467277486910999</v>
      </c>
      <c r="AX2180" s="3">
        <f xml:space="preserve"> IFERROR(Table1[[#This Row],[GP 2021]]/Table1[[#This Row],[Total Assets 2021]], "x")</f>
        <v>0.32220100368610388</v>
      </c>
      <c r="AY2180" s="3">
        <f xml:space="preserve"> IFERROR(Table1[[#This Row],[GP TTM]]/Table1[[#This Row],[Total Assets TTM]], "x")</f>
        <v>0.31804997768853188</v>
      </c>
      <c r="BA2180" s="3">
        <f xml:space="preserve"> IFERROR(ABS(Table1[[#This Row],[ROA 2013]]-Table1[[#This Row],[ROA 2012]]), "x")</f>
        <v>0.12168460273240864</v>
      </c>
      <c r="BB2180" s="3">
        <f xml:space="preserve"> IFERROR(ABS(Table1[[#This Row],[ROA 2014]]-Table1[[#This Row],[ROA 2013]]), "x")</f>
        <v>1.7552679197321536E-2</v>
      </c>
      <c r="BC2180" s="3">
        <f xml:space="preserve"> IFERROR(ABS(Table1[[#This Row],[ROA 2015]]-Table1[[#This Row],[ROA 2014]]), "x")</f>
        <v>1.68310611553186E-2</v>
      </c>
      <c r="BD2180" s="3">
        <f xml:space="preserve"> IFERROR(ABS(Table1[[#This Row],[ROA 2016]]-Table1[[#This Row],[ROA 2015]]), "x")</f>
        <v>4.9407745064988629E-2</v>
      </c>
      <c r="BE2180" s="3">
        <f xml:space="preserve"> IFERROR(ABS(Table1[[#This Row],[ROA 2017]]-Table1[[#This Row],[ROA 2016]]), "x")</f>
        <v>4.7955895572270937E-2</v>
      </c>
      <c r="BF2180" s="3">
        <f xml:space="preserve"> IFERROR(ABS(Table1[[#This Row],[ROA 2018]]-Table1[[#This Row],[ROA 2017]]), "x")</f>
        <v>0.13112302658614117</v>
      </c>
      <c r="BG2180" s="3">
        <f xml:space="preserve"> IFERROR(ABS(Table1[[#This Row],[ROA 2019]]-Table1[[#This Row],[ROA 2018]]), "x")</f>
        <v>1.4687412656264165E-2</v>
      </c>
      <c r="BH2180" s="3">
        <f xml:space="preserve"> IFERROR(ABS(Table1[[#This Row],[ROA 2020]]-Table1[[#This Row],[ROA 2019]]), "x")</f>
        <v>0.11312680627070015</v>
      </c>
      <c r="BI2180" s="3">
        <f xml:space="preserve"> IFERROR(ABS(Table1[[#This Row],[ROA 2021]]-Table1[[#This Row],[ROA 2020]]), "x")</f>
        <v>5.2471771183006111E-2</v>
      </c>
      <c r="BJ2180" s="3">
        <f xml:space="preserve"> IFERROR(AVERAGE(Table1[[#This Row],[ROA 2013-2012]:[ROA 2021-2020]]), "x")</f>
        <v>6.2760111157602216E-2</v>
      </c>
      <c r="BK2180" s="3">
        <f>IFERROR(AVERAGE(Table1[[#This Row],[ROA 2012]:[ROA 2021]]), "x")</f>
        <v>0.20481367544942927</v>
      </c>
      <c r="BN2180" s="1">
        <f>SUM(Table1[[#This Row],[B/M Rank]:[ROA Rank]])</f>
        <v>0</v>
      </c>
    </row>
    <row r="2181" spans="1:66" x14ac:dyDescent="0.25">
      <c r="A2181" s="1" t="s">
        <v>2828</v>
      </c>
      <c r="B2181" s="1" t="s">
        <v>4447</v>
      </c>
      <c r="C2181" s="1" t="s">
        <v>4417</v>
      </c>
      <c r="D2181" s="1" t="s">
        <v>268</v>
      </c>
      <c r="E2181" s="1" t="s">
        <v>108</v>
      </c>
      <c r="F2181" s="1">
        <v>4780</v>
      </c>
      <c r="G2181" s="19"/>
      <c r="H2181" s="19"/>
      <c r="I2181" s="19"/>
      <c r="J2181" s="19"/>
      <c r="K2181" s="1"/>
      <c r="L2181" s="19"/>
      <c r="M2181" s="1">
        <v>2012</v>
      </c>
      <c r="N2181" s="1">
        <v>81.2</v>
      </c>
      <c r="O2181" s="1">
        <v>22.9</v>
      </c>
      <c r="P2181" s="1">
        <v>54.3</v>
      </c>
      <c r="Q2181" s="1">
        <v>47.1</v>
      </c>
      <c r="R2181" s="1">
        <v>216.5</v>
      </c>
      <c r="S2181" s="1">
        <v>137.1</v>
      </c>
      <c r="T2181" s="1">
        <v>239.6</v>
      </c>
      <c r="U2181" s="1">
        <v>334</v>
      </c>
      <c r="V2181" s="1">
        <v>552.70000000000005</v>
      </c>
      <c r="W2181" s="15">
        <v>1110.7</v>
      </c>
      <c r="X2181" s="15">
        <v>1074.7</v>
      </c>
      <c r="Z2181" s="3">
        <f xml:space="preserve"> IFERROR(AVEDEV(Table1[[#This Row],[GP 2012]:[GP 2021]]) / Table1[[#This Row],[Avg GP]], "x")</f>
        <v>0.8287042666571296</v>
      </c>
      <c r="AA2181" s="2">
        <f xml:space="preserve"> IFERROR(AVERAGE(Table1[[#This Row],[GP 2012]:[GP 2021]]), "x")</f>
        <v>279.61</v>
      </c>
      <c r="AB2181" s="11">
        <f>Table1[Equity]/Table1[Market Capital]</f>
        <v>1.068723849372385</v>
      </c>
      <c r="AC2181" s="15">
        <v>1313.6</v>
      </c>
      <c r="AD2181" s="15">
        <v>1097.0999999999999</v>
      </c>
      <c r="AE2181" s="15">
        <v>1142.0999999999999</v>
      </c>
      <c r="AF2181" s="15">
        <v>1209.4000000000001</v>
      </c>
      <c r="AG2181" s="15">
        <v>1931.9</v>
      </c>
      <c r="AH2181" s="15">
        <v>1932.9</v>
      </c>
      <c r="AI2181" s="15">
        <v>2076.3000000000002</v>
      </c>
      <c r="AJ2181" s="15">
        <v>2272.5</v>
      </c>
      <c r="AK2181" s="15">
        <v>6587.8</v>
      </c>
      <c r="AL2181" s="15">
        <v>6590</v>
      </c>
      <c r="AM2181" s="15">
        <v>6516.9</v>
      </c>
      <c r="AN2181" s="15">
        <v>5108.5</v>
      </c>
      <c r="AO2181" s="3">
        <f xml:space="preserve"> IFERROR(Table1[[#This Row],[GP 2012]]/Table1[[#This Row],[Total Assets 2012]], "x")</f>
        <v>6.1814859926918396E-2</v>
      </c>
      <c r="AP2181" s="3">
        <f xml:space="preserve"> IFERROR(Table1[[#This Row],[GP 2013]]/Table1[[#This Row],[Total Assets 2013]], "x")</f>
        <v>2.0873211193145565E-2</v>
      </c>
      <c r="AQ2181" s="3">
        <f xml:space="preserve"> IFERROR(Table1[[#This Row],[GP 2014]]/Table1[[#This Row],[Total Assets 2014]], "x")</f>
        <v>4.7543997898607832E-2</v>
      </c>
      <c r="AR2181" s="3">
        <f xml:space="preserve"> IFERROR(Table1[[#This Row],[GP 2015]]/Table1[[#This Row],[Total Assets 2015]], "x")</f>
        <v>3.8944931370927728E-2</v>
      </c>
      <c r="AS2181" s="3">
        <f xml:space="preserve"> IFERROR(Table1[[#This Row],[GP 2016]]/Table1[[#This Row],[Total Assets 2016]], "x")</f>
        <v>0.1120658419172835</v>
      </c>
      <c r="AT2181" s="3">
        <f xml:space="preserve"> IFERROR(Table1[[#This Row],[GP 2017]]/Table1[[#This Row],[Total Assets 2017]], "x")</f>
        <v>7.0929691137668782E-2</v>
      </c>
      <c r="AU2181" s="3">
        <f xml:space="preserve"> IFERROR(Table1[[#This Row],[GP 2018]]/Table1[[#This Row],[Total Assets 2018]], "x")</f>
        <v>0.11539758223763424</v>
      </c>
      <c r="AV2181" s="3">
        <f xml:space="preserve"> IFERROR(Table1[[#This Row],[GP 2019]]/Table1[[#This Row],[Total Assets 2019]], "x")</f>
        <v>0.14697469746974698</v>
      </c>
      <c r="AW2181" s="3">
        <f xml:space="preserve"> IFERROR(Table1[[#This Row],[GP 2020]]/Table1[[#This Row],[Total Assets 2020]], "x")</f>
        <v>8.3897507513889316E-2</v>
      </c>
      <c r="AX2181" s="3">
        <f xml:space="preserve"> IFERROR(Table1[[#This Row],[GP 2021]]/Table1[[#This Row],[Total Assets 2021]], "x")</f>
        <v>0.1685432473444613</v>
      </c>
      <c r="AY2181" s="3">
        <f xml:space="preserve"> IFERROR(Table1[[#This Row],[GP TTM]]/Table1[[#This Row],[Total Assets TTM]], "x")</f>
        <v>0.16490969632800873</v>
      </c>
      <c r="BA2181" s="3">
        <f xml:space="preserve"> IFERROR(ABS(Table1[[#This Row],[ROA 2013]]-Table1[[#This Row],[ROA 2012]]), "x")</f>
        <v>4.0941648733772831E-2</v>
      </c>
      <c r="BB2181" s="3">
        <f xml:space="preserve"> IFERROR(ABS(Table1[[#This Row],[ROA 2014]]-Table1[[#This Row],[ROA 2013]]), "x")</f>
        <v>2.6670786705462267E-2</v>
      </c>
      <c r="BC2181" s="3">
        <f xml:space="preserve"> IFERROR(ABS(Table1[[#This Row],[ROA 2015]]-Table1[[#This Row],[ROA 2014]]), "x")</f>
        <v>8.5990665276801034E-3</v>
      </c>
      <c r="BD2181" s="3">
        <f xml:space="preserve"> IFERROR(ABS(Table1[[#This Row],[ROA 2016]]-Table1[[#This Row],[ROA 2015]]), "x")</f>
        <v>7.3120910546355777E-2</v>
      </c>
      <c r="BE2181" s="3">
        <f xml:space="preserve"> IFERROR(ABS(Table1[[#This Row],[ROA 2017]]-Table1[[#This Row],[ROA 2016]]), "x")</f>
        <v>4.1136150779614716E-2</v>
      </c>
      <c r="BF2181" s="3">
        <f xml:space="preserve"> IFERROR(ABS(Table1[[#This Row],[ROA 2018]]-Table1[[#This Row],[ROA 2017]]), "x")</f>
        <v>4.4467891099965462E-2</v>
      </c>
      <c r="BG2181" s="3">
        <f xml:space="preserve"> IFERROR(ABS(Table1[[#This Row],[ROA 2019]]-Table1[[#This Row],[ROA 2018]]), "x")</f>
        <v>3.1577115232112735E-2</v>
      </c>
      <c r="BH2181" s="3">
        <f xml:space="preserve"> IFERROR(ABS(Table1[[#This Row],[ROA 2020]]-Table1[[#This Row],[ROA 2019]]), "x")</f>
        <v>6.3077189955857663E-2</v>
      </c>
      <c r="BI2181" s="3">
        <f xml:space="preserve"> IFERROR(ABS(Table1[[#This Row],[ROA 2021]]-Table1[[#This Row],[ROA 2020]]), "x")</f>
        <v>8.4645739830571984E-2</v>
      </c>
      <c r="BJ2181" s="3">
        <f xml:space="preserve"> IFERROR(AVERAGE(Table1[[#This Row],[ROA 2013-2012]:[ROA 2021-2020]]), "x")</f>
        <v>4.6026277712377058E-2</v>
      </c>
      <c r="BK2181" s="3">
        <f>IFERROR(AVERAGE(Table1[[#This Row],[ROA 2012]:[ROA 2021]]), "x")</f>
        <v>8.6698556801028365E-2</v>
      </c>
      <c r="BN2181" s="1">
        <f>SUM(Table1[[#This Row],[B/M Rank]:[ROA Rank]])</f>
        <v>0</v>
      </c>
    </row>
    <row r="2182" spans="1:66" x14ac:dyDescent="0.25">
      <c r="A2182" s="1" t="s">
        <v>3771</v>
      </c>
      <c r="B2182" s="1" t="s">
        <v>1491</v>
      </c>
      <c r="C2182" s="1" t="s">
        <v>1488</v>
      </c>
      <c r="D2182" s="1" t="s">
        <v>399</v>
      </c>
      <c r="E2182" s="1" t="s">
        <v>108</v>
      </c>
      <c r="F2182" s="1">
        <v>5000</v>
      </c>
      <c r="G2182" s="19"/>
      <c r="H2182" s="19"/>
      <c r="I2182" s="19"/>
      <c r="J2182" s="19"/>
      <c r="K2182" s="1"/>
      <c r="L2182" s="19"/>
      <c r="M2182" s="1">
        <v>2012</v>
      </c>
      <c r="N2182" s="15">
        <v>2574</v>
      </c>
      <c r="O2182" s="15">
        <v>2794</v>
      </c>
      <c r="P2182" s="15">
        <v>2788</v>
      </c>
      <c r="Q2182" s="15">
        <v>2611</v>
      </c>
      <c r="R2182" s="15">
        <v>2854</v>
      </c>
      <c r="S2182" s="15">
        <v>3359</v>
      </c>
      <c r="T2182" s="15">
        <v>3597</v>
      </c>
      <c r="U2182" s="15">
        <v>3106</v>
      </c>
      <c r="V2182" s="15">
        <v>2591</v>
      </c>
      <c r="W2182" s="15">
        <v>2716</v>
      </c>
      <c r="X2182" s="15">
        <v>2865</v>
      </c>
      <c r="Z2182" s="3">
        <f xml:space="preserve"> IFERROR(AVEDEV(Table1[[#This Row],[GP 2012]:[GP 2021]]) / Table1[[#This Row],[Avg GP]], "x")</f>
        <v>9.417040358744394E-2</v>
      </c>
      <c r="AA2182" s="2">
        <f xml:space="preserve"> IFERROR(AVERAGE(Table1[[#This Row],[GP 2012]:[GP 2021]]), "x")</f>
        <v>2899</v>
      </c>
      <c r="AB2182" s="11">
        <f>Table1[Equity]/Table1[Market Capital]</f>
        <v>1.6284000000000001</v>
      </c>
      <c r="AC2182" s="15">
        <v>14055</v>
      </c>
      <c r="AD2182" s="15">
        <v>16010</v>
      </c>
      <c r="AE2182" s="15">
        <v>17689</v>
      </c>
      <c r="AF2182" s="15">
        <v>19055</v>
      </c>
      <c r="AG2182" s="15">
        <v>19724</v>
      </c>
      <c r="AH2182" s="15">
        <v>21786</v>
      </c>
      <c r="AI2182" s="15">
        <v>23344</v>
      </c>
      <c r="AJ2182" s="15">
        <v>21703</v>
      </c>
      <c r="AK2182" s="15">
        <v>22200</v>
      </c>
      <c r="AL2182" s="15">
        <v>23004</v>
      </c>
      <c r="AM2182" s="15">
        <v>23184</v>
      </c>
      <c r="AN2182" s="15">
        <v>8142</v>
      </c>
      <c r="AO2182" s="3">
        <f xml:space="preserve"> IFERROR(Table1[[#This Row],[GP 2012]]/Table1[[#This Row],[Total Assets 2012]], "x")</f>
        <v>0.1831376734258271</v>
      </c>
      <c r="AP2182" s="3">
        <f xml:space="preserve"> IFERROR(Table1[[#This Row],[GP 2013]]/Table1[[#This Row],[Total Assets 2013]], "x")</f>
        <v>0.17451592754528419</v>
      </c>
      <c r="AQ2182" s="3">
        <f xml:space="preserve"> IFERROR(Table1[[#This Row],[GP 2014]]/Table1[[#This Row],[Total Assets 2014]], "x")</f>
        <v>0.15761207530103455</v>
      </c>
      <c r="AR2182" s="3">
        <f xml:space="preserve"> IFERROR(Table1[[#This Row],[GP 2015]]/Table1[[#This Row],[Total Assets 2015]], "x")</f>
        <v>0.13702440304382052</v>
      </c>
      <c r="AS2182" s="3">
        <f xml:space="preserve"> IFERROR(Table1[[#This Row],[GP 2016]]/Table1[[#This Row],[Total Assets 2016]], "x")</f>
        <v>0.14469681606165077</v>
      </c>
      <c r="AT2182" s="3">
        <f xml:space="preserve"> IFERROR(Table1[[#This Row],[GP 2017]]/Table1[[#This Row],[Total Assets 2017]], "x")</f>
        <v>0.15418158450380978</v>
      </c>
      <c r="AU2182" s="3">
        <f xml:space="preserve"> IFERROR(Table1[[#This Row],[GP 2018]]/Table1[[#This Row],[Total Assets 2018]], "x")</f>
        <v>0.15408670322138451</v>
      </c>
      <c r="AV2182" s="3">
        <f xml:space="preserve"> IFERROR(Table1[[#This Row],[GP 2019]]/Table1[[#This Row],[Total Assets 2019]], "x")</f>
        <v>0.14311385522738793</v>
      </c>
      <c r="AW2182" s="3">
        <f xml:space="preserve"> IFERROR(Table1[[#This Row],[GP 2020]]/Table1[[#This Row],[Total Assets 2020]], "x")</f>
        <v>0.11671171171171171</v>
      </c>
      <c r="AX2182" s="3">
        <f xml:space="preserve"> IFERROR(Table1[[#This Row],[GP 2021]]/Table1[[#This Row],[Total Assets 2021]], "x")</f>
        <v>0.11806642323074248</v>
      </c>
      <c r="AY2182" s="3">
        <f xml:space="preserve"> IFERROR(Table1[[#This Row],[GP TTM]]/Table1[[#This Row],[Total Assets TTM]], "x")</f>
        <v>0.12357660455486542</v>
      </c>
      <c r="BA2182" s="3">
        <f xml:space="preserve"> IFERROR(ABS(Table1[[#This Row],[ROA 2013]]-Table1[[#This Row],[ROA 2012]]), "x")</f>
        <v>8.6217458805429026E-3</v>
      </c>
      <c r="BB2182" s="3">
        <f xml:space="preserve"> IFERROR(ABS(Table1[[#This Row],[ROA 2014]]-Table1[[#This Row],[ROA 2013]]), "x")</f>
        <v>1.6903852244249645E-2</v>
      </c>
      <c r="BC2182" s="3">
        <f xml:space="preserve"> IFERROR(ABS(Table1[[#This Row],[ROA 2015]]-Table1[[#This Row],[ROA 2014]]), "x")</f>
        <v>2.0587672257214029E-2</v>
      </c>
      <c r="BD2182" s="3">
        <f xml:space="preserve"> IFERROR(ABS(Table1[[#This Row],[ROA 2016]]-Table1[[#This Row],[ROA 2015]]), "x")</f>
        <v>7.6724130178302541E-3</v>
      </c>
      <c r="BE2182" s="3">
        <f xml:space="preserve"> IFERROR(ABS(Table1[[#This Row],[ROA 2017]]-Table1[[#This Row],[ROA 2016]]), "x")</f>
        <v>9.4847684421590084E-3</v>
      </c>
      <c r="BF2182" s="3">
        <f xml:space="preserve"> IFERROR(ABS(Table1[[#This Row],[ROA 2018]]-Table1[[#This Row],[ROA 2017]]), "x")</f>
        <v>9.488128242526872E-5</v>
      </c>
      <c r="BG2182" s="3">
        <f xml:space="preserve"> IFERROR(ABS(Table1[[#This Row],[ROA 2019]]-Table1[[#This Row],[ROA 2018]]), "x")</f>
        <v>1.0972847993996587E-2</v>
      </c>
      <c r="BH2182" s="3">
        <f xml:space="preserve"> IFERROR(ABS(Table1[[#This Row],[ROA 2020]]-Table1[[#This Row],[ROA 2019]]), "x")</f>
        <v>2.6402143515676213E-2</v>
      </c>
      <c r="BI2182" s="3">
        <f xml:space="preserve"> IFERROR(ABS(Table1[[#This Row],[ROA 2021]]-Table1[[#This Row],[ROA 2020]]), "x")</f>
        <v>1.3547115190307712E-3</v>
      </c>
      <c r="BJ2182" s="3">
        <f xml:space="preserve"> IFERROR(AVERAGE(Table1[[#This Row],[ROA 2013-2012]:[ROA 2021-2020]]), "x")</f>
        <v>1.1343892905902743E-2</v>
      </c>
      <c r="BK2182" s="3">
        <f>IFERROR(AVERAGE(Table1[[#This Row],[ROA 2012]:[ROA 2021]]), "x")</f>
        <v>0.14831471732726537</v>
      </c>
      <c r="BN2182" s="1">
        <f>SUM(Table1[[#This Row],[B/M Rank]:[ROA Rank]])</f>
        <v>0</v>
      </c>
    </row>
    <row r="2183" spans="1:66" x14ac:dyDescent="0.25">
      <c r="A2183" s="1" t="s">
        <v>2334</v>
      </c>
      <c r="B2183" s="1" t="s">
        <v>4387</v>
      </c>
      <c r="C2183" s="1" t="s">
        <v>381</v>
      </c>
      <c r="D2183" s="1" t="s">
        <v>142</v>
      </c>
      <c r="E2183" s="1" t="s">
        <v>108</v>
      </c>
      <c r="F2183" s="1">
        <v>5180</v>
      </c>
      <c r="G2183" s="19"/>
      <c r="H2183" s="19"/>
      <c r="I2183" s="19"/>
      <c r="J2183" s="19"/>
      <c r="K2183" s="1"/>
      <c r="L2183" s="19"/>
      <c r="M2183" s="1">
        <v>2012</v>
      </c>
      <c r="N2183" s="1">
        <v>36.9</v>
      </c>
      <c r="O2183" s="1">
        <v>111.5</v>
      </c>
      <c r="P2183" s="1">
        <v>351.1</v>
      </c>
      <c r="Q2183" s="1">
        <v>624.20000000000005</v>
      </c>
      <c r="R2183" s="15">
        <v>1322.4</v>
      </c>
      <c r="S2183" s="15">
        <v>1305.4000000000001</v>
      </c>
      <c r="T2183" s="1">
        <v>787.8</v>
      </c>
      <c r="U2183" s="15">
        <v>1462.9</v>
      </c>
      <c r="V2183" s="15">
        <v>1385.3</v>
      </c>
      <c r="W2183" s="15">
        <v>1420.5</v>
      </c>
      <c r="X2183" s="15">
        <v>1443.3</v>
      </c>
      <c r="Z2183" s="3">
        <f xml:space="preserve"> IFERROR(AVEDEV(Table1[[#This Row],[GP 2012]:[GP 2021]]) / Table1[[#This Row],[Avg GP]], "x")</f>
        <v>0.56596276112624888</v>
      </c>
      <c r="AA2183" s="2">
        <f xml:space="preserve"> IFERROR(AVERAGE(Table1[[#This Row],[GP 2012]:[GP 2021]]), "x")</f>
        <v>880.8</v>
      </c>
      <c r="AB2183" s="11">
        <f>Table1[Equity]/Table1[Market Capital]</f>
        <v>0.66986486486486485</v>
      </c>
      <c r="AC2183" s="15">
        <v>1508.9</v>
      </c>
      <c r="AD2183" s="15">
        <v>3454.7</v>
      </c>
      <c r="AE2183" s="15">
        <v>11290.5</v>
      </c>
      <c r="AF2183" s="15">
        <v>25152.5</v>
      </c>
      <c r="AG2183" s="15">
        <v>18420.7</v>
      </c>
      <c r="AH2183" s="15">
        <v>17569.599999999999</v>
      </c>
      <c r="AI2183" s="15">
        <v>18964</v>
      </c>
      <c r="AJ2183" s="15">
        <v>17429.599999999999</v>
      </c>
      <c r="AK2183" s="15">
        <v>14991.4</v>
      </c>
      <c r="AL2183" s="15">
        <v>12973.4</v>
      </c>
      <c r="AM2183" s="15">
        <v>12817.6</v>
      </c>
      <c r="AN2183" s="15">
        <v>3469.9</v>
      </c>
      <c r="AO2183" s="3">
        <f xml:space="preserve"> IFERROR(Table1[[#This Row],[GP 2012]]/Table1[[#This Row],[Total Assets 2012]], "x")</f>
        <v>2.4454900921200871E-2</v>
      </c>
      <c r="AP2183" s="3">
        <f xml:space="preserve"> IFERROR(Table1[[#This Row],[GP 2013]]/Table1[[#This Row],[Total Assets 2013]], "x")</f>
        <v>3.2274871913624915E-2</v>
      </c>
      <c r="AQ2183" s="3">
        <f xml:space="preserve"> IFERROR(Table1[[#This Row],[GP 2014]]/Table1[[#This Row],[Total Assets 2014]], "x")</f>
        <v>3.1096939905230062E-2</v>
      </c>
      <c r="AR2183" s="3">
        <f xml:space="preserve"> IFERROR(Table1[[#This Row],[GP 2015]]/Table1[[#This Row],[Total Assets 2015]], "x")</f>
        <v>2.481661862637909E-2</v>
      </c>
      <c r="AS2183" s="3">
        <f xml:space="preserve"> IFERROR(Table1[[#This Row],[GP 2016]]/Table1[[#This Row],[Total Assets 2016]], "x")</f>
        <v>7.1788802814225297E-2</v>
      </c>
      <c r="AT2183" s="3">
        <f xml:space="preserve"> IFERROR(Table1[[#This Row],[GP 2017]]/Table1[[#This Row],[Total Assets 2017]], "x")</f>
        <v>7.4298788817047642E-2</v>
      </c>
      <c r="AU2183" s="3">
        <f xml:space="preserve"> IFERROR(Table1[[#This Row],[GP 2018]]/Table1[[#This Row],[Total Assets 2018]], "x")</f>
        <v>4.1541868804049774E-2</v>
      </c>
      <c r="AV2183" s="3">
        <f xml:space="preserve"> IFERROR(Table1[[#This Row],[GP 2019]]/Table1[[#This Row],[Total Assets 2019]], "x")</f>
        <v>8.3931931885987063E-2</v>
      </c>
      <c r="AW2183" s="3">
        <f xml:space="preserve"> IFERROR(Table1[[#This Row],[GP 2020]]/Table1[[#This Row],[Total Assets 2020]], "x")</f>
        <v>9.2406312952759584E-2</v>
      </c>
      <c r="AX2183" s="3">
        <f xml:space="preserve"> IFERROR(Table1[[#This Row],[GP 2021]]/Table1[[#This Row],[Total Assets 2021]], "x")</f>
        <v>0.1094932708465013</v>
      </c>
      <c r="AY2183" s="3">
        <f xml:space="preserve"> IFERROR(Table1[[#This Row],[GP TTM]]/Table1[[#This Row],[Total Assets TTM]], "x")</f>
        <v>0.11260298339782798</v>
      </c>
      <c r="BA2183" s="3">
        <f xml:space="preserve"> IFERROR(ABS(Table1[[#This Row],[ROA 2013]]-Table1[[#This Row],[ROA 2012]]), "x")</f>
        <v>7.8199709924240447E-3</v>
      </c>
      <c r="BB2183" s="3">
        <f xml:space="preserve"> IFERROR(ABS(Table1[[#This Row],[ROA 2014]]-Table1[[#This Row],[ROA 2013]]), "x")</f>
        <v>1.1779320083948538E-3</v>
      </c>
      <c r="BC2183" s="3">
        <f xml:space="preserve"> IFERROR(ABS(Table1[[#This Row],[ROA 2015]]-Table1[[#This Row],[ROA 2014]]), "x")</f>
        <v>6.280321278850972E-3</v>
      </c>
      <c r="BD2183" s="3">
        <f xml:space="preserve"> IFERROR(ABS(Table1[[#This Row],[ROA 2016]]-Table1[[#This Row],[ROA 2015]]), "x")</f>
        <v>4.6972184187846211E-2</v>
      </c>
      <c r="BE2183" s="3">
        <f xml:space="preserve"> IFERROR(ABS(Table1[[#This Row],[ROA 2017]]-Table1[[#This Row],[ROA 2016]]), "x")</f>
        <v>2.5099860028223453E-3</v>
      </c>
      <c r="BF2183" s="3">
        <f xml:space="preserve"> IFERROR(ABS(Table1[[#This Row],[ROA 2018]]-Table1[[#This Row],[ROA 2017]]), "x")</f>
        <v>3.2756920012997869E-2</v>
      </c>
      <c r="BG2183" s="3">
        <f xml:space="preserve"> IFERROR(ABS(Table1[[#This Row],[ROA 2019]]-Table1[[#This Row],[ROA 2018]]), "x")</f>
        <v>4.2390063081937289E-2</v>
      </c>
      <c r="BH2183" s="3">
        <f xml:space="preserve"> IFERROR(ABS(Table1[[#This Row],[ROA 2020]]-Table1[[#This Row],[ROA 2019]]), "x")</f>
        <v>8.4743810667725211E-3</v>
      </c>
      <c r="BI2183" s="3">
        <f xml:space="preserve"> IFERROR(ABS(Table1[[#This Row],[ROA 2021]]-Table1[[#This Row],[ROA 2020]]), "x")</f>
        <v>1.7086957893741719E-2</v>
      </c>
      <c r="BJ2183" s="3">
        <f xml:space="preserve"> IFERROR(AVERAGE(Table1[[#This Row],[ROA 2013-2012]:[ROA 2021-2020]]), "x")</f>
        <v>1.8385412947309759E-2</v>
      </c>
      <c r="BK2183" s="3">
        <f>IFERROR(AVERAGE(Table1[[#This Row],[ROA 2012]:[ROA 2021]]), "x")</f>
        <v>5.8610430748700558E-2</v>
      </c>
      <c r="BN2183" s="1">
        <f>SUM(Table1[[#This Row],[B/M Rank]:[ROA Rank]])</f>
        <v>0</v>
      </c>
    </row>
    <row r="2184" spans="1:66" x14ac:dyDescent="0.25">
      <c r="A2184" s="1" t="s">
        <v>2440</v>
      </c>
      <c r="B2184" s="1" t="s">
        <v>490</v>
      </c>
      <c r="C2184" s="1" t="s">
        <v>486</v>
      </c>
      <c r="D2184" s="1" t="s">
        <v>487</v>
      </c>
      <c r="E2184" s="1" t="s">
        <v>108</v>
      </c>
      <c r="F2184" s="1">
        <v>5190</v>
      </c>
      <c r="G2184" s="19"/>
      <c r="H2184" s="19"/>
      <c r="I2184" s="19"/>
      <c r="J2184" s="19"/>
      <c r="K2184" s="1"/>
      <c r="L2184" s="19"/>
      <c r="M2184" s="1">
        <v>2012</v>
      </c>
      <c r="N2184" s="1">
        <v>175.5</v>
      </c>
      <c r="O2184" s="1">
        <v>184.4</v>
      </c>
      <c r="P2184" s="1">
        <v>200.5</v>
      </c>
      <c r="Q2184" s="1">
        <v>209.2</v>
      </c>
      <c r="R2184" s="1">
        <v>215.8</v>
      </c>
      <c r="S2184" s="1">
        <v>211</v>
      </c>
      <c r="T2184" s="1">
        <v>207.6</v>
      </c>
      <c r="U2184" s="1">
        <v>237.5</v>
      </c>
      <c r="V2184" s="1">
        <v>293</v>
      </c>
      <c r="W2184" s="1">
        <v>332.7</v>
      </c>
      <c r="X2184" s="1">
        <v>342.3</v>
      </c>
      <c r="Z2184" s="3">
        <f xml:space="preserve"> IFERROR(AVEDEV(Table1[[#This Row],[GP 2012]:[GP 2021]]) / Table1[[#This Row],[Avg GP]], "x")</f>
        <v>0.16146788990825686</v>
      </c>
      <c r="AA2184" s="2">
        <f xml:space="preserve"> IFERROR(AVERAGE(Table1[[#This Row],[GP 2012]:[GP 2021]]), "x")</f>
        <v>226.71999999999997</v>
      </c>
      <c r="AB2184" s="11">
        <f>Table1[Equity]/Table1[Market Capital]</f>
        <v>1.1007129094412331</v>
      </c>
      <c r="AC2184" s="15">
        <v>2007.1</v>
      </c>
      <c r="AD2184" s="15">
        <v>2468.6</v>
      </c>
      <c r="AE2184" s="15">
        <v>2447.8000000000002</v>
      </c>
      <c r="AF2184" s="15">
        <v>2731.8</v>
      </c>
      <c r="AG2184" s="15">
        <v>2911.6</v>
      </c>
      <c r="AH2184" s="15">
        <v>3206.4</v>
      </c>
      <c r="AI2184" s="15">
        <v>4188.8</v>
      </c>
      <c r="AJ2184" s="15">
        <v>4804</v>
      </c>
      <c r="AK2184" s="15">
        <v>6747.5</v>
      </c>
      <c r="AL2184" s="15">
        <v>8566.7000000000007</v>
      </c>
      <c r="AM2184" s="15">
        <v>8992.6</v>
      </c>
      <c r="AN2184" s="15">
        <v>5712.7</v>
      </c>
      <c r="AO2184" s="3">
        <f xml:space="preserve"> IFERROR(Table1[[#This Row],[GP 2012]]/Table1[[#This Row],[Total Assets 2012]], "x")</f>
        <v>8.7439589457426137E-2</v>
      </c>
      <c r="AP2184" s="3">
        <f xml:space="preserve"> IFERROR(Table1[[#This Row],[GP 2013]]/Table1[[#This Row],[Total Assets 2013]], "x")</f>
        <v>7.4698209511463998E-2</v>
      </c>
      <c r="AQ2184" s="3">
        <f xml:space="preserve"> IFERROR(Table1[[#This Row],[GP 2014]]/Table1[[#This Row],[Total Assets 2014]], "x")</f>
        <v>8.1910286788136277E-2</v>
      </c>
      <c r="AR2184" s="3">
        <f xml:space="preserve"> IFERROR(Table1[[#This Row],[GP 2015]]/Table1[[#This Row],[Total Assets 2015]], "x")</f>
        <v>7.6579544622593157E-2</v>
      </c>
      <c r="AS2184" s="3">
        <f xml:space="preserve"> IFERROR(Table1[[#This Row],[GP 2016]]/Table1[[#This Row],[Total Assets 2016]], "x")</f>
        <v>7.4117323808215424E-2</v>
      </c>
      <c r="AT2184" s="3">
        <f xml:space="preserve"> IFERROR(Table1[[#This Row],[GP 2017]]/Table1[[#This Row],[Total Assets 2017]], "x")</f>
        <v>6.5805888223552891E-2</v>
      </c>
      <c r="AU2184" s="3">
        <f xml:space="preserve"> IFERROR(Table1[[#This Row],[GP 2018]]/Table1[[#This Row],[Total Assets 2018]], "x")</f>
        <v>4.9560733384262791E-2</v>
      </c>
      <c r="AV2184" s="3">
        <f xml:space="preserve"> IFERROR(Table1[[#This Row],[GP 2019]]/Table1[[#This Row],[Total Assets 2019]], "x")</f>
        <v>4.9437968359700248E-2</v>
      </c>
      <c r="AW2184" s="3">
        <f xml:space="preserve"> IFERROR(Table1[[#This Row],[GP 2020]]/Table1[[#This Row],[Total Assets 2020]], "x")</f>
        <v>4.3423490181548723E-2</v>
      </c>
      <c r="AX2184" s="3">
        <f xml:space="preserve"> IFERROR(Table1[[#This Row],[GP 2021]]/Table1[[#This Row],[Total Assets 2021]], "x")</f>
        <v>3.8836424760993145E-2</v>
      </c>
      <c r="AY2184" s="3">
        <f xml:space="preserve"> IFERROR(Table1[[#This Row],[GP TTM]]/Table1[[#This Row],[Total Assets TTM]], "x")</f>
        <v>3.8064630918755421E-2</v>
      </c>
      <c r="BA2184" s="3">
        <f xml:space="preserve"> IFERROR(ABS(Table1[[#This Row],[ROA 2013]]-Table1[[#This Row],[ROA 2012]]), "x")</f>
        <v>1.2741379945962139E-2</v>
      </c>
      <c r="BB2184" s="3">
        <f xml:space="preserve"> IFERROR(ABS(Table1[[#This Row],[ROA 2014]]-Table1[[#This Row],[ROA 2013]]), "x")</f>
        <v>7.2120772766722796E-3</v>
      </c>
      <c r="BC2184" s="3">
        <f xml:space="preserve"> IFERROR(ABS(Table1[[#This Row],[ROA 2015]]-Table1[[#This Row],[ROA 2014]]), "x")</f>
        <v>5.3307421655431203E-3</v>
      </c>
      <c r="BD2184" s="3">
        <f xml:space="preserve"> IFERROR(ABS(Table1[[#This Row],[ROA 2016]]-Table1[[#This Row],[ROA 2015]]), "x")</f>
        <v>2.462220814377733E-3</v>
      </c>
      <c r="BE2184" s="3">
        <f xml:space="preserve"> IFERROR(ABS(Table1[[#This Row],[ROA 2017]]-Table1[[#This Row],[ROA 2016]]), "x")</f>
        <v>8.3114355846625326E-3</v>
      </c>
      <c r="BF2184" s="3">
        <f xml:space="preserve"> IFERROR(ABS(Table1[[#This Row],[ROA 2018]]-Table1[[#This Row],[ROA 2017]]), "x")</f>
        <v>1.62451548392901E-2</v>
      </c>
      <c r="BG2184" s="3">
        <f xml:space="preserve"> IFERROR(ABS(Table1[[#This Row],[ROA 2019]]-Table1[[#This Row],[ROA 2018]]), "x")</f>
        <v>1.2276502456254335E-4</v>
      </c>
      <c r="BH2184" s="3">
        <f xml:space="preserve"> IFERROR(ABS(Table1[[#This Row],[ROA 2020]]-Table1[[#This Row],[ROA 2019]]), "x")</f>
        <v>6.014478178151525E-3</v>
      </c>
      <c r="BI2184" s="3">
        <f xml:space="preserve"> IFERROR(ABS(Table1[[#This Row],[ROA 2021]]-Table1[[#This Row],[ROA 2020]]), "x")</f>
        <v>4.5870654205555778E-3</v>
      </c>
      <c r="BJ2184" s="3">
        <f xml:space="preserve"> IFERROR(AVERAGE(Table1[[#This Row],[ROA 2013-2012]:[ROA 2021-2020]]), "x")</f>
        <v>7.0030354721975063E-3</v>
      </c>
      <c r="BK2184" s="3">
        <f>IFERROR(AVERAGE(Table1[[#This Row],[ROA 2012]:[ROA 2021]]), "x")</f>
        <v>6.4180945909789261E-2</v>
      </c>
      <c r="BN2184" s="1">
        <f>SUM(Table1[[#This Row],[B/M Rank]:[ROA Rank]])</f>
        <v>0</v>
      </c>
    </row>
    <row r="2185" spans="1:66" x14ac:dyDescent="0.25">
      <c r="A2185" s="1" t="s">
        <v>2623</v>
      </c>
      <c r="B2185" s="1" t="s">
        <v>673</v>
      </c>
      <c r="C2185" s="1" t="s">
        <v>665</v>
      </c>
      <c r="D2185" s="1" t="s">
        <v>399</v>
      </c>
      <c r="E2185" s="1" t="s">
        <v>108</v>
      </c>
      <c r="F2185" s="1">
        <v>5320</v>
      </c>
      <c r="G2185" s="19"/>
      <c r="H2185" s="19"/>
      <c r="I2185" s="19"/>
      <c r="J2185" s="19"/>
      <c r="K2185" s="1"/>
      <c r="L2185" s="19"/>
      <c r="M2185" s="1">
        <v>2012</v>
      </c>
      <c r="N2185" s="1">
        <v>665</v>
      </c>
      <c r="O2185" s="1">
        <v>744</v>
      </c>
      <c r="P2185" s="1">
        <v>634</v>
      </c>
      <c r="Q2185" s="1">
        <v>666</v>
      </c>
      <c r="R2185" s="1">
        <v>677</v>
      </c>
      <c r="S2185" s="1">
        <v>614</v>
      </c>
      <c r="T2185" s="1">
        <v>714</v>
      </c>
      <c r="U2185" s="15">
        <v>1155</v>
      </c>
      <c r="V2185" s="15">
        <v>1047</v>
      </c>
      <c r="W2185" s="1">
        <v>939</v>
      </c>
      <c r="X2185" s="1">
        <v>967</v>
      </c>
      <c r="Z2185" s="3">
        <f xml:space="preserve"> IFERROR(AVEDEV(Table1[[#This Row],[GP 2012]:[GP 2021]]) / Table1[[#This Row],[Avg GP]], "x")</f>
        <v>0.19974538510502865</v>
      </c>
      <c r="AA2185" s="2">
        <f xml:space="preserve"> IFERROR(AVERAGE(Table1[[#This Row],[GP 2012]:[GP 2021]]), "x")</f>
        <v>785.5</v>
      </c>
      <c r="AB2185" s="11">
        <f>Table1[Equity]/Table1[Market Capital]</f>
        <v>0.55639097744360899</v>
      </c>
      <c r="AC2185" s="15">
        <v>5134</v>
      </c>
      <c r="AD2185" s="15">
        <v>5219</v>
      </c>
      <c r="AE2185" s="15">
        <v>5420</v>
      </c>
      <c r="AF2185" s="15">
        <v>5393</v>
      </c>
      <c r="AG2185" s="15">
        <v>6062</v>
      </c>
      <c r="AH2185" s="15">
        <v>6898</v>
      </c>
      <c r="AI2185" s="15">
        <v>7569</v>
      </c>
      <c r="AJ2185" s="15">
        <v>8582</v>
      </c>
      <c r="AK2185" s="15">
        <v>8911</v>
      </c>
      <c r="AL2185" s="15">
        <v>9073</v>
      </c>
      <c r="AM2185" s="15">
        <v>9053</v>
      </c>
      <c r="AN2185" s="15">
        <v>2960</v>
      </c>
      <c r="AO2185" s="3">
        <f xml:space="preserve"> IFERROR(Table1[[#This Row],[GP 2012]]/Table1[[#This Row],[Total Assets 2012]], "x")</f>
        <v>0.12952863264511102</v>
      </c>
      <c r="AP2185" s="3">
        <f xml:space="preserve"> IFERROR(Table1[[#This Row],[GP 2013]]/Table1[[#This Row],[Total Assets 2013]], "x")</f>
        <v>0.14255604521939069</v>
      </c>
      <c r="AQ2185" s="3">
        <f xml:space="preserve"> IFERROR(Table1[[#This Row],[GP 2014]]/Table1[[#This Row],[Total Assets 2014]], "x")</f>
        <v>0.11697416974169741</v>
      </c>
      <c r="AR2185" s="3">
        <f xml:space="preserve"> IFERROR(Table1[[#This Row],[GP 2015]]/Table1[[#This Row],[Total Assets 2015]], "x")</f>
        <v>0.12349341739291675</v>
      </c>
      <c r="AS2185" s="3">
        <f xml:space="preserve"> IFERROR(Table1[[#This Row],[GP 2016]]/Table1[[#This Row],[Total Assets 2016]], "x")</f>
        <v>0.1116793137578357</v>
      </c>
      <c r="AT2185" s="3">
        <f xml:space="preserve"> IFERROR(Table1[[#This Row],[GP 2017]]/Table1[[#This Row],[Total Assets 2017]], "x")</f>
        <v>8.9011307625398661E-2</v>
      </c>
      <c r="AU2185" s="3">
        <f xml:space="preserve"> IFERROR(Table1[[#This Row],[GP 2018]]/Table1[[#This Row],[Total Assets 2018]], "x")</f>
        <v>9.4332144272691237E-2</v>
      </c>
      <c r="AV2185" s="3">
        <f xml:space="preserve"> IFERROR(Table1[[#This Row],[GP 2019]]/Table1[[#This Row],[Total Assets 2019]], "x")</f>
        <v>0.13458401305057097</v>
      </c>
      <c r="AW2185" s="3">
        <f xml:space="preserve"> IFERROR(Table1[[#This Row],[GP 2020]]/Table1[[#This Row],[Total Assets 2020]], "x")</f>
        <v>0.11749523061384805</v>
      </c>
      <c r="AX2185" s="3">
        <f xml:space="preserve"> IFERROR(Table1[[#This Row],[GP 2021]]/Table1[[#This Row],[Total Assets 2021]], "x")</f>
        <v>0.10349388294941034</v>
      </c>
      <c r="AY2185" s="3">
        <f xml:space="preserve"> IFERROR(Table1[[#This Row],[GP TTM]]/Table1[[#This Row],[Total Assets TTM]], "x")</f>
        <v>0.1068154203026621</v>
      </c>
      <c r="BA2185" s="3">
        <f xml:space="preserve"> IFERROR(ABS(Table1[[#This Row],[ROA 2013]]-Table1[[#This Row],[ROA 2012]]), "x")</f>
        <v>1.3027412574279668E-2</v>
      </c>
      <c r="BB2185" s="3">
        <f xml:space="preserve"> IFERROR(ABS(Table1[[#This Row],[ROA 2014]]-Table1[[#This Row],[ROA 2013]]), "x")</f>
        <v>2.5581875477693278E-2</v>
      </c>
      <c r="BC2185" s="3">
        <f xml:space="preserve"> IFERROR(ABS(Table1[[#This Row],[ROA 2015]]-Table1[[#This Row],[ROA 2014]]), "x")</f>
        <v>6.5192476512193342E-3</v>
      </c>
      <c r="BD2185" s="3">
        <f xml:space="preserve"> IFERROR(ABS(Table1[[#This Row],[ROA 2016]]-Table1[[#This Row],[ROA 2015]]), "x")</f>
        <v>1.181410363508105E-2</v>
      </c>
      <c r="BE2185" s="3">
        <f xml:space="preserve"> IFERROR(ABS(Table1[[#This Row],[ROA 2017]]-Table1[[#This Row],[ROA 2016]]), "x")</f>
        <v>2.2668006132437038E-2</v>
      </c>
      <c r="BF2185" s="3">
        <f xml:space="preserve"> IFERROR(ABS(Table1[[#This Row],[ROA 2018]]-Table1[[#This Row],[ROA 2017]]), "x")</f>
        <v>5.3208366472925761E-3</v>
      </c>
      <c r="BG2185" s="3">
        <f xml:space="preserve"> IFERROR(ABS(Table1[[#This Row],[ROA 2019]]-Table1[[#This Row],[ROA 2018]]), "x")</f>
        <v>4.0251868777879729E-2</v>
      </c>
      <c r="BH2185" s="3">
        <f xml:space="preserve"> IFERROR(ABS(Table1[[#This Row],[ROA 2020]]-Table1[[#This Row],[ROA 2019]]), "x")</f>
        <v>1.7088782436722919E-2</v>
      </c>
      <c r="BI2185" s="3">
        <f xml:space="preserve"> IFERROR(ABS(Table1[[#This Row],[ROA 2021]]-Table1[[#This Row],[ROA 2020]]), "x")</f>
        <v>1.4001347664437711E-2</v>
      </c>
      <c r="BJ2185" s="3">
        <f xml:space="preserve"> IFERROR(AVERAGE(Table1[[#This Row],[ROA 2013-2012]:[ROA 2021-2020]]), "x")</f>
        <v>1.7363720110782591E-2</v>
      </c>
      <c r="BK2185" s="3">
        <f>IFERROR(AVERAGE(Table1[[#This Row],[ROA 2012]:[ROA 2021]]), "x")</f>
        <v>0.11631481572688709</v>
      </c>
      <c r="BN2185" s="1">
        <f>SUM(Table1[[#This Row],[B/M Rank]:[ROA Rank]])</f>
        <v>0</v>
      </c>
    </row>
    <row r="2186" spans="1:66" x14ac:dyDescent="0.25">
      <c r="A2186" s="1" t="s">
        <v>2680</v>
      </c>
      <c r="B2186" s="1" t="s">
        <v>732</v>
      </c>
      <c r="C2186" s="1" t="s">
        <v>730</v>
      </c>
      <c r="D2186" s="1" t="s">
        <v>330</v>
      </c>
      <c r="E2186" s="1" t="s">
        <v>108</v>
      </c>
      <c r="F2186" s="1">
        <v>5370</v>
      </c>
      <c r="G2186" s="19"/>
      <c r="H2186" s="19"/>
      <c r="I2186" s="19"/>
      <c r="J2186" s="19"/>
      <c r="K2186" s="1"/>
      <c r="L2186" s="19"/>
      <c r="M2186" s="1">
        <v>2012</v>
      </c>
      <c r="N2186" s="1">
        <v>18.899999999999999</v>
      </c>
      <c r="O2186" s="1">
        <v>39</v>
      </c>
      <c r="P2186" s="1">
        <v>71.599999999999994</v>
      </c>
      <c r="Q2186" s="1">
        <v>157.1</v>
      </c>
      <c r="R2186" s="1">
        <v>281.3</v>
      </c>
      <c r="S2186" s="1">
        <v>478.1</v>
      </c>
      <c r="T2186" s="1">
        <v>813.9</v>
      </c>
      <c r="U2186" s="15">
        <v>1124</v>
      </c>
      <c r="V2186" s="15">
        <v>1961.5</v>
      </c>
      <c r="W2186" s="15">
        <v>3137.5</v>
      </c>
      <c r="X2186" s="15">
        <v>3200.6</v>
      </c>
      <c r="Z2186" s="3">
        <f xml:space="preserve"> IFERROR(AVEDEV(Table1[[#This Row],[GP 2012]:[GP 2021]]) / Table1[[#This Row],[Avg GP]], "x")</f>
        <v>0.94118200150935938</v>
      </c>
      <c r="AA2186" s="2">
        <f xml:space="preserve"> IFERROR(AVERAGE(Table1[[#This Row],[GP 2012]:[GP 2021]]), "x")</f>
        <v>808.29</v>
      </c>
      <c r="AB2186" s="11">
        <f>Table1[Equity]/Table1[Market Capital]</f>
        <v>2.279143389199255</v>
      </c>
      <c r="AC2186" s="1" t="s">
        <v>4368</v>
      </c>
      <c r="AD2186" s="1">
        <v>101.8</v>
      </c>
      <c r="AE2186" s="1">
        <v>110.2</v>
      </c>
      <c r="AF2186" s="1">
        <v>338.1</v>
      </c>
      <c r="AG2186" s="1">
        <v>658.7</v>
      </c>
      <c r="AH2186" s="15">
        <v>1400</v>
      </c>
      <c r="AI2186" s="15">
        <v>3077.7</v>
      </c>
      <c r="AJ2186" s="15">
        <v>4531.1000000000004</v>
      </c>
      <c r="AK2186" s="15">
        <v>9877.7000000000007</v>
      </c>
      <c r="AL2186" s="15">
        <v>16869</v>
      </c>
      <c r="AM2186" s="15">
        <v>14795.6</v>
      </c>
      <c r="AN2186" s="15">
        <v>12239</v>
      </c>
      <c r="AO2186" s="3" t="str">
        <f xml:space="preserve"> IFERROR(Table1[[#This Row],[GP 2012]]/Table1[[#This Row],[Total Assets 2012]], "x")</f>
        <v>x</v>
      </c>
      <c r="AP2186" s="3">
        <f xml:space="preserve"> IFERROR(Table1[[#This Row],[GP 2013]]/Table1[[#This Row],[Total Assets 2013]], "x")</f>
        <v>0.38310412573673869</v>
      </c>
      <c r="AQ2186" s="3">
        <f xml:space="preserve"> IFERROR(Table1[[#This Row],[GP 2014]]/Table1[[#This Row],[Total Assets 2014]], "x")</f>
        <v>0.64972776769509977</v>
      </c>
      <c r="AR2186" s="3">
        <f xml:space="preserve"> IFERROR(Table1[[#This Row],[GP 2015]]/Table1[[#This Row],[Total Assets 2015]], "x")</f>
        <v>0.46465542738834659</v>
      </c>
      <c r="AS2186" s="3">
        <f xml:space="preserve"> IFERROR(Table1[[#This Row],[GP 2016]]/Table1[[#This Row],[Total Assets 2016]], "x")</f>
        <v>0.42705328677698495</v>
      </c>
      <c r="AT2186" s="3">
        <f xml:space="preserve"> IFERROR(Table1[[#This Row],[GP 2017]]/Table1[[#This Row],[Total Assets 2017]], "x")</f>
        <v>0.34150000000000003</v>
      </c>
      <c r="AU2186" s="3">
        <f xml:space="preserve"> IFERROR(Table1[[#This Row],[GP 2018]]/Table1[[#This Row],[Total Assets 2018]], "x")</f>
        <v>0.26445072619163662</v>
      </c>
      <c r="AV2186" s="3">
        <f xml:space="preserve"> IFERROR(Table1[[#This Row],[GP 2019]]/Table1[[#This Row],[Total Assets 2019]], "x")</f>
        <v>0.2480633841672</v>
      </c>
      <c r="AW2186" s="3">
        <f xml:space="preserve"> IFERROR(Table1[[#This Row],[GP 2020]]/Table1[[#This Row],[Total Assets 2020]], "x")</f>
        <v>0.19857861647954481</v>
      </c>
      <c r="AX2186" s="3">
        <f xml:space="preserve"> IFERROR(Table1[[#This Row],[GP 2021]]/Table1[[#This Row],[Total Assets 2021]], "x")</f>
        <v>0.18599205643488054</v>
      </c>
      <c r="AY2186" s="3">
        <f xml:space="preserve"> IFERROR(Table1[[#This Row],[GP TTM]]/Table1[[#This Row],[Total Assets TTM]], "x")</f>
        <v>0.21632106842574819</v>
      </c>
      <c r="BA2186" s="3" t="str">
        <f xml:space="preserve"> IFERROR(ABS(Table1[[#This Row],[ROA 2013]]-Table1[[#This Row],[ROA 2012]]), "x")</f>
        <v>x</v>
      </c>
      <c r="BB2186" s="3">
        <f xml:space="preserve"> IFERROR(ABS(Table1[[#This Row],[ROA 2014]]-Table1[[#This Row],[ROA 2013]]), "x")</f>
        <v>0.26662364195836108</v>
      </c>
      <c r="BC2186" s="3">
        <f xml:space="preserve"> IFERROR(ABS(Table1[[#This Row],[ROA 2015]]-Table1[[#This Row],[ROA 2014]]), "x")</f>
        <v>0.18507234030675318</v>
      </c>
      <c r="BD2186" s="3">
        <f xml:space="preserve"> IFERROR(ABS(Table1[[#This Row],[ROA 2016]]-Table1[[#This Row],[ROA 2015]]), "x")</f>
        <v>3.7602140611361634E-2</v>
      </c>
      <c r="BE2186" s="3">
        <f xml:space="preserve"> IFERROR(ABS(Table1[[#This Row],[ROA 2017]]-Table1[[#This Row],[ROA 2016]]), "x")</f>
        <v>8.5553286776984927E-2</v>
      </c>
      <c r="BF2186" s="3">
        <f xml:space="preserve"> IFERROR(ABS(Table1[[#This Row],[ROA 2018]]-Table1[[#This Row],[ROA 2017]]), "x")</f>
        <v>7.7049273808363405E-2</v>
      </c>
      <c r="BG2186" s="3">
        <f xml:space="preserve"> IFERROR(ABS(Table1[[#This Row],[ROA 2019]]-Table1[[#This Row],[ROA 2018]]), "x")</f>
        <v>1.6387342024436619E-2</v>
      </c>
      <c r="BH2186" s="3">
        <f xml:space="preserve"> IFERROR(ABS(Table1[[#This Row],[ROA 2020]]-Table1[[#This Row],[ROA 2019]]), "x")</f>
        <v>4.9484767687655196E-2</v>
      </c>
      <c r="BI2186" s="3">
        <f xml:space="preserve"> IFERROR(ABS(Table1[[#This Row],[ROA 2021]]-Table1[[#This Row],[ROA 2020]]), "x")</f>
        <v>1.2586560044664269E-2</v>
      </c>
      <c r="BJ2186" s="3">
        <f xml:space="preserve"> IFERROR(AVERAGE(Table1[[#This Row],[ROA 2013-2012]:[ROA 2021-2020]]), "x")</f>
        <v>9.1294919152322532E-2</v>
      </c>
      <c r="BK2186" s="3">
        <f>IFERROR(AVERAGE(Table1[[#This Row],[ROA 2012]:[ROA 2021]]), "x")</f>
        <v>0.35145837676338132</v>
      </c>
      <c r="BN2186" s="1">
        <f>SUM(Table1[[#This Row],[B/M Rank]:[ROA Rank]])</f>
        <v>0</v>
      </c>
    </row>
    <row r="2187" spans="1:66" x14ac:dyDescent="0.25">
      <c r="A2187" s="1" t="s">
        <v>2716</v>
      </c>
      <c r="B2187" s="1" t="s">
        <v>1516</v>
      </c>
      <c r="C2187" s="1" t="s">
        <v>1499</v>
      </c>
      <c r="D2187" s="1" t="s">
        <v>440</v>
      </c>
      <c r="E2187" s="1" t="s">
        <v>108</v>
      </c>
      <c r="F2187" s="1">
        <v>5390</v>
      </c>
      <c r="G2187" s="19"/>
      <c r="H2187" s="19"/>
      <c r="I2187" s="19"/>
      <c r="J2187" s="19"/>
      <c r="K2187" s="1"/>
      <c r="L2187" s="19"/>
      <c r="M2187" s="1">
        <v>2012</v>
      </c>
      <c r="N2187" s="1">
        <v>437</v>
      </c>
      <c r="O2187" s="1">
        <v>520</v>
      </c>
      <c r="P2187" s="1">
        <v>538</v>
      </c>
      <c r="Q2187" s="1">
        <v>626.6</v>
      </c>
      <c r="R2187" s="1">
        <v>716.7</v>
      </c>
      <c r="S2187" s="15">
        <v>1080</v>
      </c>
      <c r="T2187" s="15">
        <v>2017</v>
      </c>
      <c r="U2187" s="15">
        <v>2836</v>
      </c>
      <c r="V2187" s="15">
        <v>2336</v>
      </c>
      <c r="W2187" s="15">
        <v>2956</v>
      </c>
      <c r="X2187" s="15">
        <v>3296</v>
      </c>
      <c r="Z2187" s="3">
        <f xml:space="preserve"> IFERROR(AVEDEV(Table1[[#This Row],[GP 2012]:[GP 2021]]) / Table1[[#This Row],[Avg GP]], "x")</f>
        <v>0.64276236729643832</v>
      </c>
      <c r="AA2187" s="2">
        <f xml:space="preserve"> IFERROR(AVERAGE(Table1[[#This Row],[GP 2012]:[GP 2021]]), "x")</f>
        <v>1406.33</v>
      </c>
      <c r="AB2187" s="11">
        <f>Table1[Equity]/Table1[Market Capital]</f>
        <v>0.4450834879406308</v>
      </c>
      <c r="AC2187" s="1">
        <v>903.5</v>
      </c>
      <c r="AD2187" s="15">
        <v>1255.2</v>
      </c>
      <c r="AE2187" s="15">
        <v>1531.8</v>
      </c>
      <c r="AF2187" s="15">
        <v>1818.7</v>
      </c>
      <c r="AG2187" s="15">
        <v>2561.5</v>
      </c>
      <c r="AH2187" s="15">
        <v>5412</v>
      </c>
      <c r="AI2187" s="15">
        <v>5661</v>
      </c>
      <c r="AJ2187" s="15">
        <v>9283</v>
      </c>
      <c r="AK2187" s="15">
        <v>9094</v>
      </c>
      <c r="AL2187" s="15">
        <v>11550</v>
      </c>
      <c r="AM2187" s="15">
        <v>12844</v>
      </c>
      <c r="AN2187" s="15">
        <v>2399</v>
      </c>
      <c r="AO2187" s="3">
        <f xml:space="preserve"> IFERROR(Table1[[#This Row],[GP 2012]]/Table1[[#This Row],[Total Assets 2012]], "x")</f>
        <v>0.48367459878251245</v>
      </c>
      <c r="AP2187" s="3">
        <f xml:space="preserve"> IFERROR(Table1[[#This Row],[GP 2013]]/Table1[[#This Row],[Total Assets 2013]], "x")</f>
        <v>0.41427660930528998</v>
      </c>
      <c r="AQ2187" s="3">
        <f xml:space="preserve"> IFERROR(Table1[[#This Row],[GP 2014]]/Table1[[#This Row],[Total Assets 2014]], "x")</f>
        <v>0.35122078600339474</v>
      </c>
      <c r="AR2187" s="3">
        <f xml:space="preserve"> IFERROR(Table1[[#This Row],[GP 2015]]/Table1[[#This Row],[Total Assets 2015]], "x")</f>
        <v>0.34453180843459613</v>
      </c>
      <c r="AS2187" s="3">
        <f xml:space="preserve"> IFERROR(Table1[[#This Row],[GP 2016]]/Table1[[#This Row],[Total Assets 2016]], "x")</f>
        <v>0.2797969939488581</v>
      </c>
      <c r="AT2187" s="3">
        <f xml:space="preserve"> IFERROR(Table1[[#This Row],[GP 2017]]/Table1[[#This Row],[Total Assets 2017]], "x")</f>
        <v>0.19955654101995565</v>
      </c>
      <c r="AU2187" s="3">
        <f xml:space="preserve"> IFERROR(Table1[[#This Row],[GP 2018]]/Table1[[#This Row],[Total Assets 2018]], "x")</f>
        <v>0.35629747394453276</v>
      </c>
      <c r="AV2187" s="3">
        <f xml:space="preserve"> IFERROR(Table1[[#This Row],[GP 2019]]/Table1[[#This Row],[Total Assets 2019]], "x")</f>
        <v>0.30550468598513414</v>
      </c>
      <c r="AW2187" s="3">
        <f xml:space="preserve"> IFERROR(Table1[[#This Row],[GP 2020]]/Table1[[#This Row],[Total Assets 2020]], "x")</f>
        <v>0.25687266329447989</v>
      </c>
      <c r="AX2187" s="3">
        <f xml:space="preserve"> IFERROR(Table1[[#This Row],[GP 2021]]/Table1[[#This Row],[Total Assets 2021]], "x")</f>
        <v>0.25593073593073595</v>
      </c>
      <c r="AY2187" s="3">
        <f xml:space="preserve"> IFERROR(Table1[[#This Row],[GP TTM]]/Table1[[#This Row],[Total Assets TTM]], "x")</f>
        <v>0.25661787605107444</v>
      </c>
      <c r="BA2187" s="3">
        <f xml:space="preserve"> IFERROR(ABS(Table1[[#This Row],[ROA 2013]]-Table1[[#This Row],[ROA 2012]]), "x")</f>
        <v>6.9397989477222477E-2</v>
      </c>
      <c r="BB2187" s="3">
        <f xml:space="preserve"> IFERROR(ABS(Table1[[#This Row],[ROA 2014]]-Table1[[#This Row],[ROA 2013]]), "x")</f>
        <v>6.3055823301895242E-2</v>
      </c>
      <c r="BC2187" s="3">
        <f xml:space="preserve"> IFERROR(ABS(Table1[[#This Row],[ROA 2015]]-Table1[[#This Row],[ROA 2014]]), "x")</f>
        <v>6.6889775687986042E-3</v>
      </c>
      <c r="BD2187" s="3">
        <f xml:space="preserve"> IFERROR(ABS(Table1[[#This Row],[ROA 2016]]-Table1[[#This Row],[ROA 2015]]), "x")</f>
        <v>6.4734814485738035E-2</v>
      </c>
      <c r="BE2187" s="3">
        <f xml:space="preserve"> IFERROR(ABS(Table1[[#This Row],[ROA 2017]]-Table1[[#This Row],[ROA 2016]]), "x")</f>
        <v>8.0240452928902445E-2</v>
      </c>
      <c r="BF2187" s="3">
        <f xml:space="preserve"> IFERROR(ABS(Table1[[#This Row],[ROA 2018]]-Table1[[#This Row],[ROA 2017]]), "x")</f>
        <v>0.15674093292457711</v>
      </c>
      <c r="BG2187" s="3">
        <f xml:space="preserve"> IFERROR(ABS(Table1[[#This Row],[ROA 2019]]-Table1[[#This Row],[ROA 2018]]), "x")</f>
        <v>5.0792787959398622E-2</v>
      </c>
      <c r="BH2187" s="3">
        <f xml:space="preserve"> IFERROR(ABS(Table1[[#This Row],[ROA 2020]]-Table1[[#This Row],[ROA 2019]]), "x")</f>
        <v>4.8632022690654253E-2</v>
      </c>
      <c r="BI2187" s="3">
        <f xml:space="preserve"> IFERROR(ABS(Table1[[#This Row],[ROA 2021]]-Table1[[#This Row],[ROA 2020]]), "x")</f>
        <v>9.4192736374393293E-4</v>
      </c>
      <c r="BJ2187" s="3">
        <f xml:space="preserve"> IFERROR(AVERAGE(Table1[[#This Row],[ROA 2013-2012]:[ROA 2021-2020]]), "x")</f>
        <v>6.01361920778812E-2</v>
      </c>
      <c r="BK2187" s="3">
        <f>IFERROR(AVERAGE(Table1[[#This Row],[ROA 2012]:[ROA 2021]]), "x")</f>
        <v>0.32476628966494892</v>
      </c>
      <c r="BN2187" s="1">
        <f>SUM(Table1[[#This Row],[B/M Rank]:[ROA Rank]])</f>
        <v>0</v>
      </c>
    </row>
    <row r="2188" spans="1:66" x14ac:dyDescent="0.25">
      <c r="A2188" s="1" t="s">
        <v>2158</v>
      </c>
      <c r="B2188" s="1" t="s">
        <v>206</v>
      </c>
      <c r="C2188" s="1" t="s">
        <v>4374</v>
      </c>
      <c r="D2188" s="1" t="s">
        <v>142</v>
      </c>
      <c r="E2188" s="1" t="s">
        <v>108</v>
      </c>
      <c r="F2188" s="1">
        <v>5470</v>
      </c>
      <c r="G2188" s="19"/>
      <c r="H2188" s="19"/>
      <c r="I2188" s="19"/>
      <c r="J2188" s="19"/>
      <c r="K2188" s="1"/>
      <c r="L2188" s="19"/>
      <c r="M2188" s="1">
        <v>2012</v>
      </c>
      <c r="N2188" s="15">
        <v>4992.7</v>
      </c>
      <c r="O2188" s="15">
        <v>5517.9</v>
      </c>
      <c r="P2188" s="15">
        <v>5462.6</v>
      </c>
      <c r="Q2188" s="15">
        <v>8462.2000000000007</v>
      </c>
      <c r="R2188" s="15">
        <v>6575.8</v>
      </c>
      <c r="S2188" s="15">
        <v>7722.9</v>
      </c>
      <c r="T2188" s="15">
        <v>8492.9</v>
      </c>
      <c r="U2188" s="15">
        <v>1172.5</v>
      </c>
      <c r="V2188" s="15">
        <v>1170.5999999999999</v>
      </c>
      <c r="W2188" s="15">
        <v>2205.3000000000002</v>
      </c>
      <c r="X2188" s="15">
        <v>1674</v>
      </c>
      <c r="Z2188" s="3">
        <f xml:space="preserve"> IFERROR(AVEDEV(Table1[[#This Row],[GP 2012]:[GP 2021]]) / Table1[[#This Row],[Avg GP]], "x")</f>
        <v>0.43144273149024448</v>
      </c>
      <c r="AA2188" s="2">
        <f xml:space="preserve"> IFERROR(AVERAGE(Table1[[#This Row],[GP 2012]:[GP 2021]]), "x")</f>
        <v>5177.54</v>
      </c>
      <c r="AB2188" s="11">
        <f>Table1[Equity]/Table1[Market Capital]</f>
        <v>1.9415904936014625</v>
      </c>
      <c r="AC2188" s="15">
        <v>36184</v>
      </c>
      <c r="AD2188" s="15">
        <v>39166</v>
      </c>
      <c r="AE2188" s="15">
        <v>33509.9</v>
      </c>
      <c r="AF2188" s="15">
        <v>49685.7</v>
      </c>
      <c r="AG2188" s="15">
        <v>57624.4</v>
      </c>
      <c r="AH2188" s="15">
        <v>56191.4</v>
      </c>
      <c r="AI2188" s="15">
        <v>61993.3</v>
      </c>
      <c r="AJ2188" s="15">
        <v>15324.8</v>
      </c>
      <c r="AK2188" s="15">
        <v>15101.1</v>
      </c>
      <c r="AL2188" s="15">
        <v>16296</v>
      </c>
      <c r="AM2188" s="15">
        <v>15392.6</v>
      </c>
      <c r="AN2188" s="15">
        <v>10620.5</v>
      </c>
      <c r="AO2188" s="3">
        <f xml:space="preserve"> IFERROR(Table1[[#This Row],[GP 2012]]/Table1[[#This Row],[Total Assets 2012]], "x")</f>
        <v>0.13798087552509397</v>
      </c>
      <c r="AP2188" s="3">
        <f xml:space="preserve"> IFERROR(Table1[[#This Row],[GP 2013]]/Table1[[#This Row],[Total Assets 2013]], "x")</f>
        <v>0.14088495123321246</v>
      </c>
      <c r="AQ2188" s="3">
        <f xml:space="preserve"> IFERROR(Table1[[#This Row],[GP 2014]]/Table1[[#This Row],[Total Assets 2014]], "x")</f>
        <v>0.16301451212925136</v>
      </c>
      <c r="AR2188" s="3">
        <f xml:space="preserve"> IFERROR(Table1[[#This Row],[GP 2015]]/Table1[[#This Row],[Total Assets 2015]], "x")</f>
        <v>0.17031459756026385</v>
      </c>
      <c r="AS2188" s="3">
        <f xml:space="preserve"> IFERROR(Table1[[#This Row],[GP 2016]]/Table1[[#This Row],[Total Assets 2016]], "x")</f>
        <v>0.11411485412429458</v>
      </c>
      <c r="AT2188" s="3">
        <f xml:space="preserve"> IFERROR(Table1[[#This Row],[GP 2017]]/Table1[[#This Row],[Total Assets 2017]], "x")</f>
        <v>0.13743918108464995</v>
      </c>
      <c r="AU2188" s="3">
        <f xml:space="preserve"> IFERROR(Table1[[#This Row],[GP 2018]]/Table1[[#This Row],[Total Assets 2018]], "x")</f>
        <v>0.13699706258579555</v>
      </c>
      <c r="AV2188" s="3">
        <f xml:space="preserve"> IFERROR(Table1[[#This Row],[GP 2019]]/Table1[[#This Row],[Total Assets 2019]], "x")</f>
        <v>7.650997076633953E-2</v>
      </c>
      <c r="AW2188" s="3">
        <f xml:space="preserve"> IFERROR(Table1[[#This Row],[GP 2020]]/Table1[[#This Row],[Total Assets 2020]], "x")</f>
        <v>7.7517531835429199E-2</v>
      </c>
      <c r="AX2188" s="3">
        <f xml:space="preserve"> IFERROR(Table1[[#This Row],[GP 2021]]/Table1[[#This Row],[Total Assets 2021]], "x")</f>
        <v>0.1353276877761414</v>
      </c>
      <c r="AY2188" s="3">
        <f xml:space="preserve"> IFERROR(Table1[[#This Row],[GP TTM]]/Table1[[#This Row],[Total Assets TTM]], "x")</f>
        <v>0.10875355690396683</v>
      </c>
      <c r="BA2188" s="3">
        <f xml:space="preserve"> IFERROR(ABS(Table1[[#This Row],[ROA 2013]]-Table1[[#This Row],[ROA 2012]]), "x")</f>
        <v>2.9040757081184865E-3</v>
      </c>
      <c r="BB2188" s="3">
        <f xml:space="preserve"> IFERROR(ABS(Table1[[#This Row],[ROA 2014]]-Table1[[#This Row],[ROA 2013]]), "x")</f>
        <v>2.2129560896038902E-2</v>
      </c>
      <c r="BC2188" s="3">
        <f xml:space="preserve"> IFERROR(ABS(Table1[[#This Row],[ROA 2015]]-Table1[[#This Row],[ROA 2014]]), "x")</f>
        <v>7.3000854310124874E-3</v>
      </c>
      <c r="BD2188" s="3">
        <f xml:space="preserve"> IFERROR(ABS(Table1[[#This Row],[ROA 2016]]-Table1[[#This Row],[ROA 2015]]), "x")</f>
        <v>5.6199743435969271E-2</v>
      </c>
      <c r="BE2188" s="3">
        <f xml:space="preserve"> IFERROR(ABS(Table1[[#This Row],[ROA 2017]]-Table1[[#This Row],[ROA 2016]]), "x")</f>
        <v>2.3324326960355371E-2</v>
      </c>
      <c r="BF2188" s="3">
        <f xml:space="preserve"> IFERROR(ABS(Table1[[#This Row],[ROA 2018]]-Table1[[#This Row],[ROA 2017]]), "x")</f>
        <v>4.4211849885439358E-4</v>
      </c>
      <c r="BG2188" s="3">
        <f xml:space="preserve"> IFERROR(ABS(Table1[[#This Row],[ROA 2019]]-Table1[[#This Row],[ROA 2018]]), "x")</f>
        <v>6.0487091819456024E-2</v>
      </c>
      <c r="BH2188" s="3">
        <f xml:space="preserve"> IFERROR(ABS(Table1[[#This Row],[ROA 2020]]-Table1[[#This Row],[ROA 2019]]), "x")</f>
        <v>1.0075610690896686E-3</v>
      </c>
      <c r="BI2188" s="3">
        <f xml:space="preserve"> IFERROR(ABS(Table1[[#This Row],[ROA 2021]]-Table1[[#This Row],[ROA 2020]]), "x")</f>
        <v>5.7810155940712205E-2</v>
      </c>
      <c r="BJ2188" s="3">
        <f xml:space="preserve"> IFERROR(AVERAGE(Table1[[#This Row],[ROA 2013-2012]:[ROA 2021-2020]]), "x")</f>
        <v>2.5733857751067422E-2</v>
      </c>
      <c r="BK2188" s="3">
        <f>IFERROR(AVERAGE(Table1[[#This Row],[ROA 2012]:[ROA 2021]]), "x")</f>
        <v>0.12901012246204718</v>
      </c>
      <c r="BN2188" s="1">
        <f>SUM(Table1[[#This Row],[B/M Rank]:[ROA Rank]])</f>
        <v>0</v>
      </c>
    </row>
    <row r="2189" spans="1:66" x14ac:dyDescent="0.25">
      <c r="A2189" s="1" t="s">
        <v>2832</v>
      </c>
      <c r="B2189" s="1" t="s">
        <v>848</v>
      </c>
      <c r="C2189" s="1" t="s">
        <v>4417</v>
      </c>
      <c r="D2189" s="1" t="s">
        <v>268</v>
      </c>
      <c r="E2189" s="1" t="s">
        <v>108</v>
      </c>
      <c r="F2189" s="1">
        <v>5500</v>
      </c>
      <c r="G2189" s="19"/>
      <c r="H2189" s="19"/>
      <c r="I2189" s="19"/>
      <c r="J2189" s="19"/>
      <c r="K2189" s="1"/>
      <c r="L2189" s="19"/>
      <c r="M2189" s="1">
        <v>2012</v>
      </c>
      <c r="N2189" s="1">
        <v>407</v>
      </c>
      <c r="O2189" s="1">
        <v>284.10000000000002</v>
      </c>
      <c r="P2189" s="1">
        <v>180.4</v>
      </c>
      <c r="Q2189" s="1">
        <v>164.8</v>
      </c>
      <c r="R2189" s="1">
        <v>422.8</v>
      </c>
      <c r="S2189" s="1">
        <v>371.1</v>
      </c>
      <c r="T2189" s="1">
        <v>338.8</v>
      </c>
      <c r="U2189" s="1">
        <v>596.1</v>
      </c>
      <c r="V2189" s="1">
        <v>555.1</v>
      </c>
      <c r="W2189" s="1">
        <v>808.2</v>
      </c>
      <c r="X2189" s="1">
        <v>778.8</v>
      </c>
      <c r="Z2189" s="3">
        <f xml:space="preserve"> IFERROR(AVEDEV(Table1[[#This Row],[GP 2012]:[GP 2021]]) / Table1[[#This Row],[Avg GP]], "x")</f>
        <v>0.35405483964732098</v>
      </c>
      <c r="AA2189" s="2">
        <f xml:space="preserve"> IFERROR(AVERAGE(Table1[[#This Row],[GP 2012]:[GP 2021]]), "x")</f>
        <v>412.84</v>
      </c>
      <c r="AB2189" s="11">
        <f>Table1[Equity]/Table1[Market Capital]</f>
        <v>0.61099999999999999</v>
      </c>
      <c r="AC2189" s="15">
        <v>3383.6</v>
      </c>
      <c r="AD2189" s="15">
        <v>2940</v>
      </c>
      <c r="AE2189" s="15">
        <v>2336.8000000000002</v>
      </c>
      <c r="AF2189" s="15">
        <v>2379.6</v>
      </c>
      <c r="AG2189" s="15">
        <v>2548.9</v>
      </c>
      <c r="AH2189" s="15">
        <v>2506</v>
      </c>
      <c r="AI2189" s="15">
        <v>2644.6</v>
      </c>
      <c r="AJ2189" s="15">
        <v>4495</v>
      </c>
      <c r="AK2189" s="15">
        <v>4369.3</v>
      </c>
      <c r="AL2189" s="15">
        <v>4449.3999999999996</v>
      </c>
      <c r="AM2189" s="15">
        <v>4426.1000000000004</v>
      </c>
      <c r="AN2189" s="15">
        <v>3360.5</v>
      </c>
      <c r="AO2189" s="3">
        <f xml:space="preserve"> IFERROR(Table1[[#This Row],[GP 2012]]/Table1[[#This Row],[Total Assets 2012]], "x")</f>
        <v>0.12028608582574772</v>
      </c>
      <c r="AP2189" s="3">
        <f xml:space="preserve"> IFERROR(Table1[[#This Row],[GP 2013]]/Table1[[#This Row],[Total Assets 2013]], "x")</f>
        <v>9.6632653061224497E-2</v>
      </c>
      <c r="AQ2189" s="3">
        <f xml:space="preserve"> IFERROR(Table1[[#This Row],[GP 2014]]/Table1[[#This Row],[Total Assets 2014]], "x")</f>
        <v>7.7199589181787057E-2</v>
      </c>
      <c r="AR2189" s="3">
        <f xml:space="preserve"> IFERROR(Table1[[#This Row],[GP 2015]]/Table1[[#This Row],[Total Assets 2015]], "x")</f>
        <v>6.9255337031433856E-2</v>
      </c>
      <c r="AS2189" s="3">
        <f xml:space="preserve"> IFERROR(Table1[[#This Row],[GP 2016]]/Table1[[#This Row],[Total Assets 2016]], "x")</f>
        <v>0.16587547569539801</v>
      </c>
      <c r="AT2189" s="3">
        <f xml:space="preserve"> IFERROR(Table1[[#This Row],[GP 2017]]/Table1[[#This Row],[Total Assets 2017]], "x")</f>
        <v>0.14808459696727855</v>
      </c>
      <c r="AU2189" s="3">
        <f xml:space="preserve"> IFERROR(Table1[[#This Row],[GP 2018]]/Table1[[#This Row],[Total Assets 2018]], "x")</f>
        <v>0.12811011116993118</v>
      </c>
      <c r="AV2189" s="3">
        <f xml:space="preserve"> IFERROR(Table1[[#This Row],[GP 2019]]/Table1[[#This Row],[Total Assets 2019]], "x")</f>
        <v>0.13261401557285873</v>
      </c>
      <c r="AW2189" s="3">
        <f xml:space="preserve"> IFERROR(Table1[[#This Row],[GP 2020]]/Table1[[#This Row],[Total Assets 2020]], "x")</f>
        <v>0.12704552216602202</v>
      </c>
      <c r="AX2189" s="3">
        <f xml:space="preserve"> IFERROR(Table1[[#This Row],[GP 2021]]/Table1[[#This Row],[Total Assets 2021]], "x")</f>
        <v>0.18164246864745812</v>
      </c>
      <c r="AY2189" s="3">
        <f xml:space="preserve"> IFERROR(Table1[[#This Row],[GP TTM]]/Table1[[#This Row],[Total Assets TTM]], "x")</f>
        <v>0.17595625946092494</v>
      </c>
      <c r="BA2189" s="3">
        <f xml:space="preserve"> IFERROR(ABS(Table1[[#This Row],[ROA 2013]]-Table1[[#This Row],[ROA 2012]]), "x")</f>
        <v>2.3653432764523225E-2</v>
      </c>
      <c r="BB2189" s="3">
        <f xml:space="preserve"> IFERROR(ABS(Table1[[#This Row],[ROA 2014]]-Table1[[#This Row],[ROA 2013]]), "x")</f>
        <v>1.943306387943744E-2</v>
      </c>
      <c r="BC2189" s="3">
        <f xml:space="preserve"> IFERROR(ABS(Table1[[#This Row],[ROA 2015]]-Table1[[#This Row],[ROA 2014]]), "x")</f>
        <v>7.944252150353201E-3</v>
      </c>
      <c r="BD2189" s="3">
        <f xml:space="preserve"> IFERROR(ABS(Table1[[#This Row],[ROA 2016]]-Table1[[#This Row],[ROA 2015]]), "x")</f>
        <v>9.6620138663964156E-2</v>
      </c>
      <c r="BE2189" s="3">
        <f xml:space="preserve"> IFERROR(ABS(Table1[[#This Row],[ROA 2017]]-Table1[[#This Row],[ROA 2016]]), "x")</f>
        <v>1.7790878728119464E-2</v>
      </c>
      <c r="BF2189" s="3">
        <f xml:space="preserve"> IFERROR(ABS(Table1[[#This Row],[ROA 2018]]-Table1[[#This Row],[ROA 2017]]), "x")</f>
        <v>1.9974485797347369E-2</v>
      </c>
      <c r="BG2189" s="3">
        <f xml:space="preserve"> IFERROR(ABS(Table1[[#This Row],[ROA 2019]]-Table1[[#This Row],[ROA 2018]]), "x")</f>
        <v>4.5039044029275555E-3</v>
      </c>
      <c r="BH2189" s="3">
        <f xml:space="preserve"> IFERROR(ABS(Table1[[#This Row],[ROA 2020]]-Table1[[#This Row],[ROA 2019]]), "x")</f>
        <v>5.5684934068367109E-3</v>
      </c>
      <c r="BI2189" s="3">
        <f xml:space="preserve"> IFERROR(ABS(Table1[[#This Row],[ROA 2021]]-Table1[[#This Row],[ROA 2020]]), "x")</f>
        <v>5.4596946481436093E-2</v>
      </c>
      <c r="BJ2189" s="3">
        <f xml:space="preserve"> IFERROR(AVERAGE(Table1[[#This Row],[ROA 2013-2012]:[ROA 2021-2020]]), "x")</f>
        <v>2.7787288474993913E-2</v>
      </c>
      <c r="BK2189" s="3">
        <f>IFERROR(AVERAGE(Table1[[#This Row],[ROA 2012]:[ROA 2021]]), "x")</f>
        <v>0.12467458553191398</v>
      </c>
      <c r="BN2189" s="1">
        <f>SUM(Table1[[#This Row],[B/M Rank]:[ROA Rank]])</f>
        <v>0</v>
      </c>
    </row>
    <row r="2190" spans="1:66" x14ac:dyDescent="0.25">
      <c r="A2190" s="1" t="s">
        <v>2636</v>
      </c>
      <c r="B2190" s="1" t="s">
        <v>687</v>
      </c>
      <c r="C2190" s="1" t="s">
        <v>686</v>
      </c>
      <c r="D2190" s="1" t="s">
        <v>107</v>
      </c>
      <c r="E2190" s="1" t="s">
        <v>108</v>
      </c>
      <c r="F2190" s="1">
        <v>5510</v>
      </c>
      <c r="G2190" s="19"/>
      <c r="H2190" s="19"/>
      <c r="I2190" s="19"/>
      <c r="J2190" s="19"/>
      <c r="K2190" s="1"/>
      <c r="L2190" s="19"/>
      <c r="M2190" s="1">
        <v>2012</v>
      </c>
      <c r="N2190" s="1">
        <v>477.4</v>
      </c>
      <c r="O2190" s="1">
        <v>481.2</v>
      </c>
      <c r="P2190" s="1">
        <v>617.29999999999995</v>
      </c>
      <c r="Q2190" s="1">
        <v>883.8</v>
      </c>
      <c r="R2190" s="1">
        <v>796.3</v>
      </c>
      <c r="S2190" s="15">
        <v>1230.8</v>
      </c>
      <c r="T2190" s="15">
        <v>4230.1000000000004</v>
      </c>
      <c r="U2190" s="15">
        <v>3766.9</v>
      </c>
      <c r="V2190" s="15">
        <v>3868.2</v>
      </c>
      <c r="W2190" s="15">
        <v>4398</v>
      </c>
      <c r="X2190" s="15">
        <v>4380.7</v>
      </c>
      <c r="Z2190" s="3">
        <f xml:space="preserve"> IFERROR(AVEDEV(Table1[[#This Row],[GP 2012]:[GP 2021]]) / Table1[[#This Row],[Avg GP]], "x")</f>
        <v>0.76753734939759033</v>
      </c>
      <c r="AA2190" s="2">
        <f xml:space="preserve"> IFERROR(AVERAGE(Table1[[#This Row],[GP 2012]:[GP 2021]]), "x")</f>
        <v>2075</v>
      </c>
      <c r="AB2190" s="11">
        <f>Table1[Equity]/Table1[Market Capital]</f>
        <v>2.9549001814882034</v>
      </c>
      <c r="AC2190" s="1" t="s">
        <v>4368</v>
      </c>
      <c r="AD2190" s="15">
        <v>4467.2</v>
      </c>
      <c r="AE2190" s="15">
        <v>5101.3</v>
      </c>
      <c r="AF2190" s="15">
        <v>10593.4</v>
      </c>
      <c r="AG2190" s="15">
        <v>11001.7</v>
      </c>
      <c r="AH2190" s="15">
        <v>19868.599999999999</v>
      </c>
      <c r="AI2190" s="15">
        <v>37288.5</v>
      </c>
      <c r="AJ2190" s="15">
        <v>67198.2</v>
      </c>
      <c r="AK2190" s="15">
        <v>69659.899999999994</v>
      </c>
      <c r="AL2190" s="15">
        <v>81206.899999999994</v>
      </c>
      <c r="AM2190" s="15">
        <v>82716.399999999994</v>
      </c>
      <c r="AN2190" s="15">
        <v>16281.5</v>
      </c>
      <c r="AO2190" s="3" t="str">
        <f xml:space="preserve"> IFERROR(Table1[[#This Row],[GP 2012]]/Table1[[#This Row],[Total Assets 2012]], "x")</f>
        <v>x</v>
      </c>
      <c r="AP2190" s="3">
        <f xml:space="preserve"> IFERROR(Table1[[#This Row],[GP 2013]]/Table1[[#This Row],[Total Assets 2013]], "x")</f>
        <v>0.10771848137535817</v>
      </c>
      <c r="AQ2190" s="3">
        <f xml:space="preserve"> IFERROR(Table1[[#This Row],[GP 2014]]/Table1[[#This Row],[Total Assets 2014]], "x")</f>
        <v>0.1210083704153843</v>
      </c>
      <c r="AR2190" s="3">
        <f xml:space="preserve"> IFERROR(Table1[[#This Row],[GP 2015]]/Table1[[#This Row],[Total Assets 2015]], "x")</f>
        <v>8.3429305038986531E-2</v>
      </c>
      <c r="AS2190" s="3">
        <f xml:space="preserve"> IFERROR(Table1[[#This Row],[GP 2016]]/Table1[[#This Row],[Total Assets 2016]], "x")</f>
        <v>7.2379723133697504E-2</v>
      </c>
      <c r="AT2190" s="3">
        <f xml:space="preserve"> IFERROR(Table1[[#This Row],[GP 2017]]/Table1[[#This Row],[Total Assets 2017]], "x")</f>
        <v>6.1946991735703574E-2</v>
      </c>
      <c r="AU2190" s="3">
        <f xml:space="preserve"> IFERROR(Table1[[#This Row],[GP 2018]]/Table1[[#This Row],[Total Assets 2018]], "x")</f>
        <v>0.11344248226665059</v>
      </c>
      <c r="AV2190" s="3">
        <f xml:space="preserve"> IFERROR(Table1[[#This Row],[GP 2019]]/Table1[[#This Row],[Total Assets 2019]], "x")</f>
        <v>5.6056561038837355E-2</v>
      </c>
      <c r="AW2190" s="3">
        <f xml:space="preserve"> IFERROR(Table1[[#This Row],[GP 2020]]/Table1[[#This Row],[Total Assets 2020]], "x")</f>
        <v>5.5529795477742575E-2</v>
      </c>
      <c r="AX2190" s="3">
        <f xml:space="preserve"> IFERROR(Table1[[#This Row],[GP 2021]]/Table1[[#This Row],[Total Assets 2021]], "x")</f>
        <v>5.4157959483738458E-2</v>
      </c>
      <c r="AY2190" s="3">
        <f xml:space="preserve"> IFERROR(Table1[[#This Row],[GP TTM]]/Table1[[#This Row],[Total Assets TTM]], "x")</f>
        <v>5.2960477003351214E-2</v>
      </c>
      <c r="BA2190" s="3" t="str">
        <f xml:space="preserve"> IFERROR(ABS(Table1[[#This Row],[ROA 2013]]-Table1[[#This Row],[ROA 2012]]), "x")</f>
        <v>x</v>
      </c>
      <c r="BB2190" s="3">
        <f xml:space="preserve"> IFERROR(ABS(Table1[[#This Row],[ROA 2014]]-Table1[[#This Row],[ROA 2013]]), "x")</f>
        <v>1.3289889040026134E-2</v>
      </c>
      <c r="BC2190" s="3">
        <f xml:space="preserve"> IFERROR(ABS(Table1[[#This Row],[ROA 2015]]-Table1[[#This Row],[ROA 2014]]), "x")</f>
        <v>3.7579065376397769E-2</v>
      </c>
      <c r="BD2190" s="3">
        <f xml:space="preserve"> IFERROR(ABS(Table1[[#This Row],[ROA 2016]]-Table1[[#This Row],[ROA 2015]]), "x")</f>
        <v>1.1049581905289027E-2</v>
      </c>
      <c r="BE2190" s="3">
        <f xml:space="preserve"> IFERROR(ABS(Table1[[#This Row],[ROA 2017]]-Table1[[#This Row],[ROA 2016]]), "x")</f>
        <v>1.043273139799393E-2</v>
      </c>
      <c r="BF2190" s="3">
        <f xml:space="preserve"> IFERROR(ABS(Table1[[#This Row],[ROA 2018]]-Table1[[#This Row],[ROA 2017]]), "x")</f>
        <v>5.1495490530947013E-2</v>
      </c>
      <c r="BG2190" s="3">
        <f xml:space="preserve"> IFERROR(ABS(Table1[[#This Row],[ROA 2019]]-Table1[[#This Row],[ROA 2018]]), "x")</f>
        <v>5.7385921227813233E-2</v>
      </c>
      <c r="BH2190" s="3">
        <f xml:space="preserve"> IFERROR(ABS(Table1[[#This Row],[ROA 2020]]-Table1[[#This Row],[ROA 2019]]), "x")</f>
        <v>5.2676556109478023E-4</v>
      </c>
      <c r="BI2190" s="3">
        <f xml:space="preserve"> IFERROR(ABS(Table1[[#This Row],[ROA 2021]]-Table1[[#This Row],[ROA 2020]]), "x")</f>
        <v>1.3718359940041169E-3</v>
      </c>
      <c r="BJ2190" s="3">
        <f xml:space="preserve"> IFERROR(AVERAGE(Table1[[#This Row],[ROA 2013-2012]:[ROA 2021-2020]]), "x")</f>
        <v>2.2891410129195749E-2</v>
      </c>
      <c r="BK2190" s="3">
        <f>IFERROR(AVERAGE(Table1[[#This Row],[ROA 2012]:[ROA 2021]]), "x")</f>
        <v>8.0629963329566567E-2</v>
      </c>
      <c r="BN2190" s="1">
        <f>SUM(Table1[[#This Row],[B/M Rank]:[ROA Rank]])</f>
        <v>0</v>
      </c>
    </row>
    <row r="2191" spans="1:66" x14ac:dyDescent="0.25">
      <c r="A2191" s="1" t="s">
        <v>3781</v>
      </c>
      <c r="B2191" s="1" t="s">
        <v>1502</v>
      </c>
      <c r="C2191" s="1" t="s">
        <v>1499</v>
      </c>
      <c r="D2191" s="1" t="s">
        <v>440</v>
      </c>
      <c r="E2191" s="1" t="s">
        <v>108</v>
      </c>
      <c r="F2191" s="1">
        <v>5670</v>
      </c>
      <c r="G2191" s="19"/>
      <c r="H2191" s="19"/>
      <c r="I2191" s="19"/>
      <c r="J2191" s="19"/>
      <c r="K2191" s="1"/>
      <c r="L2191" s="19"/>
      <c r="M2191" s="1">
        <v>2012</v>
      </c>
      <c r="N2191" s="1">
        <v>202.2</v>
      </c>
      <c r="O2191" s="1">
        <v>318.10000000000002</v>
      </c>
      <c r="P2191" s="1">
        <v>559.70000000000005</v>
      </c>
      <c r="Q2191" s="1">
        <v>369.4</v>
      </c>
      <c r="R2191" s="1">
        <v>369.5</v>
      </c>
      <c r="S2191" s="1">
        <v>600.1</v>
      </c>
      <c r="T2191" s="1">
        <v>860.8</v>
      </c>
      <c r="U2191" s="1">
        <v>820.9</v>
      </c>
      <c r="V2191" s="1">
        <v>454.2</v>
      </c>
      <c r="W2191" s="15">
        <v>1631.6</v>
      </c>
      <c r="X2191" s="15">
        <v>2034.7</v>
      </c>
      <c r="Z2191" s="3">
        <f xml:space="preserve"> IFERROR(AVEDEV(Table1[[#This Row],[GP 2012]:[GP 2021]]) / Table1[[#This Row],[Avg GP]], "x")</f>
        <v>0.47113876990220638</v>
      </c>
      <c r="AA2191" s="2">
        <f xml:space="preserve"> IFERROR(AVERAGE(Table1[[#This Row],[GP 2012]:[GP 2021]]), "x")</f>
        <v>618.65</v>
      </c>
      <c r="AB2191" s="11">
        <f>Table1[Equity]/Table1[Market Capital]</f>
        <v>0.78469135802469137</v>
      </c>
      <c r="AC2191" s="15">
        <v>1495.8</v>
      </c>
      <c r="AD2191" s="15">
        <v>2052.8000000000002</v>
      </c>
      <c r="AE2191" s="15">
        <v>3869.3</v>
      </c>
      <c r="AF2191" s="15">
        <v>4183.1000000000004</v>
      </c>
      <c r="AG2191" s="15">
        <v>5134.8999999999996</v>
      </c>
      <c r="AH2191" s="15">
        <v>5961.3</v>
      </c>
      <c r="AI2191" s="15">
        <v>5959</v>
      </c>
      <c r="AJ2191" s="15">
        <v>5358.5</v>
      </c>
      <c r="AK2191" s="15">
        <v>3381.4</v>
      </c>
      <c r="AL2191" s="15">
        <v>6878.2</v>
      </c>
      <c r="AM2191" s="15">
        <v>7815.3</v>
      </c>
      <c r="AN2191" s="15">
        <v>4449.2</v>
      </c>
      <c r="AO2191" s="3">
        <f xml:space="preserve"> IFERROR(Table1[[#This Row],[GP 2012]]/Table1[[#This Row],[Total Assets 2012]], "x")</f>
        <v>0.13517849979943841</v>
      </c>
      <c r="AP2191" s="3">
        <f xml:space="preserve"> IFERROR(Table1[[#This Row],[GP 2013]]/Table1[[#This Row],[Total Assets 2013]], "x")</f>
        <v>0.15495908028059235</v>
      </c>
      <c r="AQ2191" s="3">
        <f xml:space="preserve"> IFERROR(Table1[[#This Row],[GP 2014]]/Table1[[#This Row],[Total Assets 2014]], "x")</f>
        <v>0.14465148734913291</v>
      </c>
      <c r="AR2191" s="3">
        <f xml:space="preserve"> IFERROR(Table1[[#This Row],[GP 2015]]/Table1[[#This Row],[Total Assets 2015]], "x")</f>
        <v>8.8307714374506935E-2</v>
      </c>
      <c r="AS2191" s="3">
        <f xml:space="preserve"> IFERROR(Table1[[#This Row],[GP 2016]]/Table1[[#This Row],[Total Assets 2016]], "x")</f>
        <v>7.1958558102397319E-2</v>
      </c>
      <c r="AT2191" s="3">
        <f xml:space="preserve"> IFERROR(Table1[[#This Row],[GP 2017]]/Table1[[#This Row],[Total Assets 2017]], "x")</f>
        <v>0.10066596212235586</v>
      </c>
      <c r="AU2191" s="3">
        <f xml:space="preserve"> IFERROR(Table1[[#This Row],[GP 2018]]/Table1[[#This Row],[Total Assets 2018]], "x")</f>
        <v>0.14445376741063937</v>
      </c>
      <c r="AV2191" s="3">
        <f xml:space="preserve"> IFERROR(Table1[[#This Row],[GP 2019]]/Table1[[#This Row],[Total Assets 2019]], "x")</f>
        <v>0.15319585704954744</v>
      </c>
      <c r="AW2191" s="3">
        <f xml:space="preserve"> IFERROR(Table1[[#This Row],[GP 2020]]/Table1[[#This Row],[Total Assets 2020]], "x")</f>
        <v>0.13432306145383568</v>
      </c>
      <c r="AX2191" s="3">
        <f xml:space="preserve"> IFERROR(Table1[[#This Row],[GP 2021]]/Table1[[#This Row],[Total Assets 2021]], "x")</f>
        <v>0.23721322439010206</v>
      </c>
      <c r="AY2191" s="3">
        <f xml:space="preserve"> IFERROR(Table1[[#This Row],[GP TTM]]/Table1[[#This Row],[Total Assets TTM]], "x")</f>
        <v>0.26034829117244379</v>
      </c>
      <c r="BA2191" s="3">
        <f xml:space="preserve"> IFERROR(ABS(Table1[[#This Row],[ROA 2013]]-Table1[[#This Row],[ROA 2012]]), "x")</f>
        <v>1.9780580481153942E-2</v>
      </c>
      <c r="BB2191" s="3">
        <f xml:space="preserve"> IFERROR(ABS(Table1[[#This Row],[ROA 2014]]-Table1[[#This Row],[ROA 2013]]), "x")</f>
        <v>1.0307592931459442E-2</v>
      </c>
      <c r="BC2191" s="3">
        <f xml:space="preserve"> IFERROR(ABS(Table1[[#This Row],[ROA 2015]]-Table1[[#This Row],[ROA 2014]]), "x")</f>
        <v>5.6343772974625977E-2</v>
      </c>
      <c r="BD2191" s="3">
        <f xml:space="preserve"> IFERROR(ABS(Table1[[#This Row],[ROA 2016]]-Table1[[#This Row],[ROA 2015]]), "x")</f>
        <v>1.6349156272109616E-2</v>
      </c>
      <c r="BE2191" s="3">
        <f xml:space="preserve"> IFERROR(ABS(Table1[[#This Row],[ROA 2017]]-Table1[[#This Row],[ROA 2016]]), "x")</f>
        <v>2.8707404019958541E-2</v>
      </c>
      <c r="BF2191" s="3">
        <f xml:space="preserve"> IFERROR(ABS(Table1[[#This Row],[ROA 2018]]-Table1[[#This Row],[ROA 2017]]), "x")</f>
        <v>4.3787805288283507E-2</v>
      </c>
      <c r="BG2191" s="3">
        <f xml:space="preserve"> IFERROR(ABS(Table1[[#This Row],[ROA 2019]]-Table1[[#This Row],[ROA 2018]]), "x")</f>
        <v>8.7420896389080738E-3</v>
      </c>
      <c r="BH2191" s="3">
        <f xml:space="preserve"> IFERROR(ABS(Table1[[#This Row],[ROA 2020]]-Table1[[#This Row],[ROA 2019]]), "x")</f>
        <v>1.8872795595711755E-2</v>
      </c>
      <c r="BI2191" s="3">
        <f xml:space="preserve"> IFERROR(ABS(Table1[[#This Row],[ROA 2021]]-Table1[[#This Row],[ROA 2020]]), "x")</f>
        <v>0.10289016293626638</v>
      </c>
      <c r="BJ2191" s="3">
        <f xml:space="preserve"> IFERROR(AVERAGE(Table1[[#This Row],[ROA 2013-2012]:[ROA 2021-2020]]), "x")</f>
        <v>3.3975706682053027E-2</v>
      </c>
      <c r="BK2191" s="3">
        <f>IFERROR(AVERAGE(Table1[[#This Row],[ROA 2012]:[ROA 2021]]), "x")</f>
        <v>0.13649072123325481</v>
      </c>
      <c r="BN2191" s="1">
        <f>SUM(Table1[[#This Row],[B/M Rank]:[ROA Rank]])</f>
        <v>0</v>
      </c>
    </row>
    <row r="2192" spans="1:66" x14ac:dyDescent="0.25">
      <c r="A2192" s="1" t="s">
        <v>3822</v>
      </c>
      <c r="B2192" s="1" t="s">
        <v>1541</v>
      </c>
      <c r="C2192" s="1" t="s">
        <v>1499</v>
      </c>
      <c r="D2192" s="1" t="s">
        <v>440</v>
      </c>
      <c r="E2192" s="1" t="s">
        <v>108</v>
      </c>
      <c r="F2192" s="1">
        <v>5730</v>
      </c>
      <c r="G2192" s="19"/>
      <c r="H2192" s="19"/>
      <c r="I2192" s="19"/>
      <c r="J2192" s="19"/>
      <c r="K2192" s="1"/>
      <c r="L2192" s="19"/>
      <c r="M2192" s="1">
        <v>2012</v>
      </c>
      <c r="N2192" s="1">
        <v>498.1</v>
      </c>
      <c r="O2192" s="1">
        <v>606.70000000000005</v>
      </c>
      <c r="P2192" s="15">
        <v>1438.5</v>
      </c>
      <c r="Q2192" s="1">
        <v>745.9</v>
      </c>
      <c r="R2192" s="1">
        <v>641.9</v>
      </c>
      <c r="S2192" s="15">
        <v>1025.4000000000001</v>
      </c>
      <c r="T2192" s="1">
        <v>908</v>
      </c>
      <c r="U2192" s="15">
        <v>1463</v>
      </c>
      <c r="V2192" s="1">
        <v>469</v>
      </c>
      <c r="W2192" s="15">
        <v>1745</v>
      </c>
      <c r="X2192" s="15">
        <v>2172</v>
      </c>
      <c r="Z2192" s="3">
        <f xml:space="preserve"> IFERROR(AVEDEV(Table1[[#This Row],[GP 2012]:[GP 2021]]) / Table1[[#This Row],[Avg GP]], "x")</f>
        <v>0.38889063564429072</v>
      </c>
      <c r="AA2192" s="2">
        <f xml:space="preserve"> IFERROR(AVERAGE(Table1[[#This Row],[GP 2012]:[GP 2021]]), "x")</f>
        <v>954.15</v>
      </c>
      <c r="AB2192" s="11">
        <f>Table1[Equity]/Table1[Market Capital]</f>
        <v>0.72914485165794063</v>
      </c>
      <c r="AC2192" s="15">
        <v>8018.7</v>
      </c>
      <c r="AD2192" s="15">
        <v>9447.7000000000007</v>
      </c>
      <c r="AE2192" s="15">
        <v>9930.1</v>
      </c>
      <c r="AF2192" s="15">
        <v>9400.2999999999993</v>
      </c>
      <c r="AG2192" s="15">
        <v>8921.2000000000007</v>
      </c>
      <c r="AH2192" s="15">
        <v>9363.4</v>
      </c>
      <c r="AI2192" s="15">
        <v>8410</v>
      </c>
      <c r="AJ2192" s="15">
        <v>7866</v>
      </c>
      <c r="AK2192" s="15">
        <v>7224</v>
      </c>
      <c r="AL2192" s="15">
        <v>7593</v>
      </c>
      <c r="AM2192" s="15">
        <v>7644</v>
      </c>
      <c r="AN2192" s="15">
        <v>4178</v>
      </c>
      <c r="AO2192" s="3">
        <f xml:space="preserve"> IFERROR(Table1[[#This Row],[GP 2012]]/Table1[[#This Row],[Total Assets 2012]], "x")</f>
        <v>6.2117300809358129E-2</v>
      </c>
      <c r="AP2192" s="3">
        <f xml:space="preserve"> IFERROR(Table1[[#This Row],[GP 2013]]/Table1[[#This Row],[Total Assets 2013]], "x")</f>
        <v>6.4216687659430338E-2</v>
      </c>
      <c r="AQ2192" s="3">
        <f xml:space="preserve"> IFERROR(Table1[[#This Row],[GP 2014]]/Table1[[#This Row],[Total Assets 2014]], "x")</f>
        <v>0.14486258950060926</v>
      </c>
      <c r="AR2192" s="3">
        <f xml:space="preserve"> IFERROR(Table1[[#This Row],[GP 2015]]/Table1[[#This Row],[Total Assets 2015]], "x")</f>
        <v>7.934853142984799E-2</v>
      </c>
      <c r="AS2192" s="3">
        <f xml:space="preserve"> IFERROR(Table1[[#This Row],[GP 2016]]/Table1[[#This Row],[Total Assets 2016]], "x")</f>
        <v>7.195220373940725E-2</v>
      </c>
      <c r="AT2192" s="3">
        <f xml:space="preserve"> IFERROR(Table1[[#This Row],[GP 2017]]/Table1[[#This Row],[Total Assets 2017]], "x")</f>
        <v>0.10951150223209519</v>
      </c>
      <c r="AU2192" s="3">
        <f xml:space="preserve"> IFERROR(Table1[[#This Row],[GP 2018]]/Table1[[#This Row],[Total Assets 2018]], "x")</f>
        <v>0.1079667063020214</v>
      </c>
      <c r="AV2192" s="3">
        <f xml:space="preserve"> IFERROR(Table1[[#This Row],[GP 2019]]/Table1[[#This Row],[Total Assets 2019]], "x")</f>
        <v>0.1859903381642512</v>
      </c>
      <c r="AW2192" s="3">
        <f xml:space="preserve"> IFERROR(Table1[[#This Row],[GP 2020]]/Table1[[#This Row],[Total Assets 2020]], "x")</f>
        <v>6.4922480620155043E-2</v>
      </c>
      <c r="AX2192" s="3">
        <f xml:space="preserve"> IFERROR(Table1[[#This Row],[GP 2021]]/Table1[[#This Row],[Total Assets 2021]], "x")</f>
        <v>0.22981693665217964</v>
      </c>
      <c r="AY2192" s="3">
        <f xml:space="preserve"> IFERROR(Table1[[#This Row],[GP TTM]]/Table1[[#This Row],[Total Assets TTM]], "x")</f>
        <v>0.28414442700156983</v>
      </c>
      <c r="BA2192" s="3">
        <f xml:space="preserve"> IFERROR(ABS(Table1[[#This Row],[ROA 2013]]-Table1[[#This Row],[ROA 2012]]), "x")</f>
        <v>2.0993868500722088E-3</v>
      </c>
      <c r="BB2192" s="3">
        <f xml:space="preserve"> IFERROR(ABS(Table1[[#This Row],[ROA 2014]]-Table1[[#This Row],[ROA 2013]]), "x")</f>
        <v>8.0645901841178924E-2</v>
      </c>
      <c r="BC2192" s="3">
        <f xml:space="preserve"> IFERROR(ABS(Table1[[#This Row],[ROA 2015]]-Table1[[#This Row],[ROA 2014]]), "x")</f>
        <v>6.5514058070761272E-2</v>
      </c>
      <c r="BD2192" s="3">
        <f xml:space="preserve"> IFERROR(ABS(Table1[[#This Row],[ROA 2016]]-Table1[[#This Row],[ROA 2015]]), "x")</f>
        <v>7.3963276904407405E-3</v>
      </c>
      <c r="BE2192" s="3">
        <f xml:space="preserve"> IFERROR(ABS(Table1[[#This Row],[ROA 2017]]-Table1[[#This Row],[ROA 2016]]), "x")</f>
        <v>3.7559298492687937E-2</v>
      </c>
      <c r="BF2192" s="3">
        <f xml:space="preserve"> IFERROR(ABS(Table1[[#This Row],[ROA 2018]]-Table1[[#This Row],[ROA 2017]]), "x")</f>
        <v>1.5447959300737835E-3</v>
      </c>
      <c r="BG2192" s="3">
        <f xml:space="preserve"> IFERROR(ABS(Table1[[#This Row],[ROA 2019]]-Table1[[#This Row],[ROA 2018]]), "x")</f>
        <v>7.8023631862229798E-2</v>
      </c>
      <c r="BH2192" s="3">
        <f xml:space="preserve"> IFERROR(ABS(Table1[[#This Row],[ROA 2020]]-Table1[[#This Row],[ROA 2019]]), "x")</f>
        <v>0.12106785754409616</v>
      </c>
      <c r="BI2192" s="3">
        <f xml:space="preserve"> IFERROR(ABS(Table1[[#This Row],[ROA 2021]]-Table1[[#This Row],[ROA 2020]]), "x")</f>
        <v>0.1648944560320246</v>
      </c>
      <c r="BJ2192" s="3">
        <f xml:space="preserve"> IFERROR(AVERAGE(Table1[[#This Row],[ROA 2013-2012]:[ROA 2021-2020]]), "x")</f>
        <v>6.2082857145951714E-2</v>
      </c>
      <c r="BK2192" s="3">
        <f>IFERROR(AVERAGE(Table1[[#This Row],[ROA 2012]:[ROA 2021]]), "x")</f>
        <v>0.11207052771093555</v>
      </c>
      <c r="BN2192" s="1">
        <f>SUM(Table1[[#This Row],[B/M Rank]:[ROA Rank]])</f>
        <v>0</v>
      </c>
    </row>
    <row r="2193" spans="1:66" x14ac:dyDescent="0.25">
      <c r="A2193" s="1" t="s">
        <v>3797</v>
      </c>
      <c r="B2193" s="1" t="s">
        <v>1518</v>
      </c>
      <c r="C2193" s="1" t="s">
        <v>1499</v>
      </c>
      <c r="D2193" s="1" t="s">
        <v>440</v>
      </c>
      <c r="E2193" s="1" t="s">
        <v>108</v>
      </c>
      <c r="F2193" s="1">
        <v>5800</v>
      </c>
      <c r="G2193" s="19"/>
      <c r="H2193" s="19"/>
      <c r="I2193" s="19"/>
      <c r="J2193" s="19"/>
      <c r="K2193" s="1"/>
      <c r="L2193" s="19"/>
      <c r="M2193" s="1">
        <v>2012</v>
      </c>
      <c r="N2193" s="15">
        <v>1739.5</v>
      </c>
      <c r="O2193" s="15">
        <v>2281.8000000000002</v>
      </c>
      <c r="P2193" s="15">
        <v>2694.8</v>
      </c>
      <c r="Q2193" s="15">
        <v>1519.4</v>
      </c>
      <c r="R2193" s="15">
        <v>1362.7</v>
      </c>
      <c r="S2193" s="15">
        <v>1889.9</v>
      </c>
      <c r="T2193" s="15">
        <v>2254.6</v>
      </c>
      <c r="U2193" s="15">
        <v>2000.4</v>
      </c>
      <c r="V2193" s="1">
        <v>812.9</v>
      </c>
      <c r="W2193" s="15">
        <v>2053.8000000000002</v>
      </c>
      <c r="X2193" s="15">
        <v>2421.4</v>
      </c>
      <c r="Z2193" s="3">
        <f xml:space="preserve"> IFERROR(AVEDEV(Table1[[#This Row],[GP 2012]:[GP 2021]]) / Table1[[#This Row],[Avg GP]], "x")</f>
        <v>0.21595288503906548</v>
      </c>
      <c r="AA2193" s="2">
        <f xml:space="preserve"> IFERROR(AVERAGE(Table1[[#This Row],[GP 2012]:[GP 2021]]), "x")</f>
        <v>1860.98</v>
      </c>
      <c r="AB2193" s="11">
        <f>Table1[Equity]/Table1[Market Capital]</f>
        <v>1.1226379310344827</v>
      </c>
      <c r="AC2193" s="15">
        <v>12131.6</v>
      </c>
      <c r="AD2193" s="15">
        <v>12736.8</v>
      </c>
      <c r="AE2193" s="15">
        <v>16467.2</v>
      </c>
      <c r="AF2193" s="15">
        <v>17616</v>
      </c>
      <c r="AG2193" s="15">
        <v>16163.6</v>
      </c>
      <c r="AH2193" s="15">
        <v>16005.3</v>
      </c>
      <c r="AI2193" s="15">
        <v>12730.4</v>
      </c>
      <c r="AJ2193" s="15">
        <v>10091.799999999999</v>
      </c>
      <c r="AK2193" s="15">
        <v>6645.9</v>
      </c>
      <c r="AL2193" s="15">
        <v>9171.2000000000007</v>
      </c>
      <c r="AM2193" s="15">
        <v>10412.5</v>
      </c>
      <c r="AN2193" s="15">
        <v>6511.3</v>
      </c>
      <c r="AO2193" s="3">
        <f xml:space="preserve"> IFERROR(Table1[[#This Row],[GP 2012]]/Table1[[#This Row],[Total Assets 2012]], "x")</f>
        <v>0.14338586831085759</v>
      </c>
      <c r="AP2193" s="3">
        <f xml:space="preserve"> IFERROR(Table1[[#This Row],[GP 2013]]/Table1[[#This Row],[Total Assets 2013]], "x")</f>
        <v>0.17915017900885624</v>
      </c>
      <c r="AQ2193" s="3">
        <f xml:space="preserve"> IFERROR(Table1[[#This Row],[GP 2014]]/Table1[[#This Row],[Total Assets 2014]], "x")</f>
        <v>0.16364652157015158</v>
      </c>
      <c r="AR2193" s="3">
        <f xml:space="preserve"> IFERROR(Table1[[#This Row],[GP 2015]]/Table1[[#This Row],[Total Assets 2015]], "x")</f>
        <v>8.6251135331516807E-2</v>
      </c>
      <c r="AS2193" s="3">
        <f xml:space="preserve"> IFERROR(Table1[[#This Row],[GP 2016]]/Table1[[#This Row],[Total Assets 2016]], "x")</f>
        <v>8.4306713850874807E-2</v>
      </c>
      <c r="AT2193" s="3">
        <f xml:space="preserve"> IFERROR(Table1[[#This Row],[GP 2017]]/Table1[[#This Row],[Total Assets 2017]], "x")</f>
        <v>0.11807963612053508</v>
      </c>
      <c r="AU2193" s="3">
        <f xml:space="preserve"> IFERROR(Table1[[#This Row],[GP 2018]]/Table1[[#This Row],[Total Assets 2018]], "x")</f>
        <v>0.17710362596619117</v>
      </c>
      <c r="AV2193" s="3">
        <f xml:space="preserve"> IFERROR(Table1[[#This Row],[GP 2019]]/Table1[[#This Row],[Total Assets 2019]], "x")</f>
        <v>0.1982203373035534</v>
      </c>
      <c r="AW2193" s="3">
        <f xml:space="preserve"> IFERROR(Table1[[#This Row],[GP 2020]]/Table1[[#This Row],[Total Assets 2020]], "x")</f>
        <v>0.12231601438480869</v>
      </c>
      <c r="AX2193" s="3">
        <f xml:space="preserve"> IFERROR(Table1[[#This Row],[GP 2021]]/Table1[[#This Row],[Total Assets 2021]], "x")</f>
        <v>0.22394016050244242</v>
      </c>
      <c r="AY2193" s="3">
        <f xml:space="preserve"> IFERROR(Table1[[#This Row],[GP TTM]]/Table1[[#This Row],[Total Assets TTM]], "x")</f>
        <v>0.23254741896758704</v>
      </c>
      <c r="BA2193" s="3">
        <f xml:space="preserve"> IFERROR(ABS(Table1[[#This Row],[ROA 2013]]-Table1[[#This Row],[ROA 2012]]), "x")</f>
        <v>3.5764310697998652E-2</v>
      </c>
      <c r="BB2193" s="3">
        <f xml:space="preserve"> IFERROR(ABS(Table1[[#This Row],[ROA 2014]]-Table1[[#This Row],[ROA 2013]]), "x")</f>
        <v>1.550365743870466E-2</v>
      </c>
      <c r="BC2193" s="3">
        <f xml:space="preserve"> IFERROR(ABS(Table1[[#This Row],[ROA 2015]]-Table1[[#This Row],[ROA 2014]]), "x")</f>
        <v>7.7395386238634775E-2</v>
      </c>
      <c r="BD2193" s="3">
        <f xml:space="preserve"> IFERROR(ABS(Table1[[#This Row],[ROA 2016]]-Table1[[#This Row],[ROA 2015]]), "x")</f>
        <v>1.9444214806420002E-3</v>
      </c>
      <c r="BE2193" s="3">
        <f xml:space="preserve"> IFERROR(ABS(Table1[[#This Row],[ROA 2017]]-Table1[[#This Row],[ROA 2016]]), "x")</f>
        <v>3.3772922269660277E-2</v>
      </c>
      <c r="BF2193" s="3">
        <f xml:space="preserve"> IFERROR(ABS(Table1[[#This Row],[ROA 2018]]-Table1[[#This Row],[ROA 2017]]), "x")</f>
        <v>5.9023989845656086E-2</v>
      </c>
      <c r="BG2193" s="3">
        <f xml:space="preserve"> IFERROR(ABS(Table1[[#This Row],[ROA 2019]]-Table1[[#This Row],[ROA 2018]]), "x")</f>
        <v>2.1116711337362232E-2</v>
      </c>
      <c r="BH2193" s="3">
        <f xml:space="preserve"> IFERROR(ABS(Table1[[#This Row],[ROA 2020]]-Table1[[#This Row],[ROA 2019]]), "x")</f>
        <v>7.5904322918744715E-2</v>
      </c>
      <c r="BI2193" s="3">
        <f xml:space="preserve"> IFERROR(ABS(Table1[[#This Row],[ROA 2021]]-Table1[[#This Row],[ROA 2020]]), "x")</f>
        <v>0.10162414611763373</v>
      </c>
      <c r="BJ2193" s="3">
        <f xml:space="preserve"> IFERROR(AVERAGE(Table1[[#This Row],[ROA 2013-2012]:[ROA 2021-2020]]), "x")</f>
        <v>4.6894429816115232E-2</v>
      </c>
      <c r="BK2193" s="3">
        <f>IFERROR(AVERAGE(Table1[[#This Row],[ROA 2012]:[ROA 2021]]), "x")</f>
        <v>0.1496400192349788</v>
      </c>
      <c r="BN2193" s="1">
        <f>SUM(Table1[[#This Row],[B/M Rank]:[ROA Rank]])</f>
        <v>0</v>
      </c>
    </row>
    <row r="2194" spans="1:66" x14ac:dyDescent="0.25">
      <c r="A2194" s="1" t="s">
        <v>4233</v>
      </c>
      <c r="B2194" s="1" t="s">
        <v>1937</v>
      </c>
      <c r="C2194" s="1" t="s">
        <v>1889</v>
      </c>
      <c r="D2194" s="1" t="s">
        <v>330</v>
      </c>
      <c r="E2194" s="1" t="s">
        <v>108</v>
      </c>
      <c r="F2194" s="1">
        <v>5860</v>
      </c>
      <c r="G2194" s="19"/>
      <c r="H2194" s="19"/>
      <c r="I2194" s="19"/>
      <c r="J2194" s="19"/>
      <c r="K2194" s="1"/>
      <c r="L2194" s="19"/>
      <c r="M2194" s="1">
        <v>2018</v>
      </c>
      <c r="T2194" s="1">
        <v>208.4</v>
      </c>
      <c r="U2194" s="1">
        <v>228.7</v>
      </c>
      <c r="V2194" s="1">
        <v>296.60000000000002</v>
      </c>
      <c r="W2194" s="1">
        <v>387.7</v>
      </c>
      <c r="X2194" s="1">
        <v>385.4</v>
      </c>
      <c r="Z2194" s="3">
        <f xml:space="preserve"> IFERROR(AVEDEV(Table1[[#This Row],[GP 2012]:[GP 2021]]) / Table1[[#This Row],[Avg GP]], "x")</f>
        <v>0.22043873729266988</v>
      </c>
      <c r="AA2194" s="2">
        <f xml:space="preserve"> IFERROR(AVERAGE(Table1[[#This Row],[GP 2012]:[GP 2021]]), "x")</f>
        <v>280.35000000000002</v>
      </c>
      <c r="AB2194" s="11">
        <f>Table1[Equity]/Table1[Market Capital]</f>
        <v>8.9027303754266221E-2</v>
      </c>
      <c r="AI2194" s="1">
        <v>640.29999999999995</v>
      </c>
      <c r="AJ2194" s="1">
        <v>791.7</v>
      </c>
      <c r="AK2194" s="1">
        <v>996.6</v>
      </c>
      <c r="AL2194" s="15">
        <v>1480</v>
      </c>
      <c r="AM2194" s="15">
        <v>1666.2</v>
      </c>
      <c r="AN2194" s="1">
        <v>521.70000000000005</v>
      </c>
      <c r="AO2194" s="3" t="str">
        <f xml:space="preserve"> IFERROR(Table1[[#This Row],[GP 2012]]/Table1[[#This Row],[Total Assets 2012]], "x")</f>
        <v>x</v>
      </c>
      <c r="AP2194" s="3" t="str">
        <f xml:space="preserve"> IFERROR(Table1[[#This Row],[GP 2013]]/Table1[[#This Row],[Total Assets 2013]], "x")</f>
        <v>x</v>
      </c>
      <c r="AQ2194" s="3" t="str">
        <f xml:space="preserve"> IFERROR(Table1[[#This Row],[GP 2014]]/Table1[[#This Row],[Total Assets 2014]], "x")</f>
        <v>x</v>
      </c>
      <c r="AR2194" s="3" t="str">
        <f xml:space="preserve"> IFERROR(Table1[[#This Row],[GP 2015]]/Table1[[#This Row],[Total Assets 2015]], "x")</f>
        <v>x</v>
      </c>
      <c r="AS2194" s="3" t="str">
        <f xml:space="preserve"> IFERROR(Table1[[#This Row],[GP 2016]]/Table1[[#This Row],[Total Assets 2016]], "x")</f>
        <v>x</v>
      </c>
      <c r="AT2194" s="3" t="str">
        <f xml:space="preserve"> IFERROR(Table1[[#This Row],[GP 2017]]/Table1[[#This Row],[Total Assets 2017]], "x")</f>
        <v>x</v>
      </c>
      <c r="AU2194" s="3">
        <f xml:space="preserve"> IFERROR(Table1[[#This Row],[GP 2018]]/Table1[[#This Row],[Total Assets 2018]], "x")</f>
        <v>0.32547243479618931</v>
      </c>
      <c r="AV2194" s="3">
        <f xml:space="preserve"> IFERROR(Table1[[#This Row],[GP 2019]]/Table1[[#This Row],[Total Assets 2019]], "x")</f>
        <v>0.28887204749273709</v>
      </c>
      <c r="AW2194" s="3">
        <f xml:space="preserve"> IFERROR(Table1[[#This Row],[GP 2020]]/Table1[[#This Row],[Total Assets 2020]], "x")</f>
        <v>0.29761188039333736</v>
      </c>
      <c r="AX2194" s="3">
        <f xml:space="preserve"> IFERROR(Table1[[#This Row],[GP 2021]]/Table1[[#This Row],[Total Assets 2021]], "x")</f>
        <v>0.26195945945945948</v>
      </c>
      <c r="AY2194" s="3">
        <f xml:space="preserve"> IFERROR(Table1[[#This Row],[GP TTM]]/Table1[[#This Row],[Total Assets TTM]], "x")</f>
        <v>0.23130476533429359</v>
      </c>
      <c r="BA2194" s="3" t="str">
        <f xml:space="preserve"> IFERROR(ABS(Table1[[#This Row],[ROA 2013]]-Table1[[#This Row],[ROA 2012]]), "x")</f>
        <v>x</v>
      </c>
      <c r="BB2194" s="3" t="str">
        <f xml:space="preserve"> IFERROR(ABS(Table1[[#This Row],[ROA 2014]]-Table1[[#This Row],[ROA 2013]]), "x")</f>
        <v>x</v>
      </c>
      <c r="BC2194" s="3" t="str">
        <f xml:space="preserve"> IFERROR(ABS(Table1[[#This Row],[ROA 2015]]-Table1[[#This Row],[ROA 2014]]), "x")</f>
        <v>x</v>
      </c>
      <c r="BD2194" s="3" t="str">
        <f xml:space="preserve"> IFERROR(ABS(Table1[[#This Row],[ROA 2016]]-Table1[[#This Row],[ROA 2015]]), "x")</f>
        <v>x</v>
      </c>
      <c r="BE2194" s="3" t="str">
        <f xml:space="preserve"> IFERROR(ABS(Table1[[#This Row],[ROA 2017]]-Table1[[#This Row],[ROA 2016]]), "x")</f>
        <v>x</v>
      </c>
      <c r="BF2194" s="3" t="str">
        <f xml:space="preserve"> IFERROR(ABS(Table1[[#This Row],[ROA 2018]]-Table1[[#This Row],[ROA 2017]]), "x")</f>
        <v>x</v>
      </c>
      <c r="BG2194" s="3">
        <f xml:space="preserve"> IFERROR(ABS(Table1[[#This Row],[ROA 2019]]-Table1[[#This Row],[ROA 2018]]), "x")</f>
        <v>3.660038730345222E-2</v>
      </c>
      <c r="BH2194" s="3">
        <f xml:space="preserve"> IFERROR(ABS(Table1[[#This Row],[ROA 2020]]-Table1[[#This Row],[ROA 2019]]), "x")</f>
        <v>8.739832900600264E-3</v>
      </c>
      <c r="BI2194" s="3">
        <f xml:space="preserve"> IFERROR(ABS(Table1[[#This Row],[ROA 2021]]-Table1[[#This Row],[ROA 2020]]), "x")</f>
        <v>3.5652420933877882E-2</v>
      </c>
      <c r="BJ2194" s="3">
        <f xml:space="preserve"> IFERROR(AVERAGE(Table1[[#This Row],[ROA 2013-2012]:[ROA 2021-2020]]), "x")</f>
        <v>2.6997547045976789E-2</v>
      </c>
      <c r="BK2194" s="3">
        <f>IFERROR(AVERAGE(Table1[[#This Row],[ROA 2012]:[ROA 2021]]), "x")</f>
        <v>0.2934789555354308</v>
      </c>
      <c r="BN2194" s="1">
        <f>SUM(Table1[[#This Row],[B/M Rank]:[ROA Rank]])</f>
        <v>0</v>
      </c>
    </row>
    <row r="2195" spans="1:66" x14ac:dyDescent="0.25">
      <c r="A2195" s="1" t="s">
        <v>2794</v>
      </c>
      <c r="B2195" s="1" t="s">
        <v>826</v>
      </c>
      <c r="C2195" s="1" t="s">
        <v>4417</v>
      </c>
      <c r="D2195" s="1" t="s">
        <v>268</v>
      </c>
      <c r="E2195" s="1" t="s">
        <v>108</v>
      </c>
      <c r="F2195" s="1">
        <v>5940</v>
      </c>
      <c r="G2195" s="19"/>
      <c r="H2195" s="19"/>
      <c r="I2195" s="19"/>
      <c r="J2195" s="19"/>
      <c r="K2195" s="1"/>
      <c r="L2195" s="19"/>
      <c r="M2195" s="1">
        <v>2012</v>
      </c>
      <c r="N2195" s="15">
        <v>1500.1</v>
      </c>
      <c r="O2195" s="15">
        <v>1000.6</v>
      </c>
      <c r="P2195" s="1">
        <v>914.1</v>
      </c>
      <c r="Q2195" s="1">
        <v>978.9</v>
      </c>
      <c r="R2195" s="15">
        <v>1018.8</v>
      </c>
      <c r="S2195" s="1">
        <v>957.2</v>
      </c>
      <c r="T2195" s="15">
        <v>1076.3</v>
      </c>
      <c r="U2195" s="15">
        <v>1077</v>
      </c>
      <c r="V2195" s="15">
        <v>1204.9000000000001</v>
      </c>
      <c r="W2195" s="15">
        <v>1416.8</v>
      </c>
      <c r="X2195" s="15">
        <v>1412.4</v>
      </c>
      <c r="Z2195" s="3">
        <f xml:space="preserve"> IFERROR(AVEDEV(Table1[[#This Row],[GP 2012]:[GP 2021]]) / Table1[[#This Row],[Avg GP]], "x")</f>
        <v>0.13968792340753899</v>
      </c>
      <c r="AA2195" s="2">
        <f xml:space="preserve"> IFERROR(AVERAGE(Table1[[#This Row],[GP 2012]:[GP 2021]]), "x")</f>
        <v>1114.4699999999998</v>
      </c>
      <c r="AB2195" s="11">
        <f>Table1[Equity]/Table1[Market Capital]</f>
        <v>1.1058080808080808</v>
      </c>
      <c r="AC2195" s="15">
        <v>11761.8</v>
      </c>
      <c r="AD2195" s="15">
        <v>12122.3</v>
      </c>
      <c r="AE2195" s="15">
        <v>14457.3</v>
      </c>
      <c r="AF2195" s="15">
        <v>13206.2</v>
      </c>
      <c r="AG2195" s="15">
        <v>11819.1</v>
      </c>
      <c r="AH2195" s="15">
        <v>11017.1</v>
      </c>
      <c r="AI2195" s="15">
        <v>10937.4</v>
      </c>
      <c r="AJ2195" s="15">
        <v>9241.6</v>
      </c>
      <c r="AK2195" s="15">
        <v>10717.3</v>
      </c>
      <c r="AL2195" s="15">
        <v>10600.2</v>
      </c>
      <c r="AM2195" s="15">
        <v>10503.8</v>
      </c>
      <c r="AN2195" s="15">
        <v>6568.5</v>
      </c>
      <c r="AO2195" s="3">
        <f xml:space="preserve"> IFERROR(Table1[[#This Row],[GP 2012]]/Table1[[#This Row],[Total Assets 2012]], "x")</f>
        <v>0.12754000238058802</v>
      </c>
      <c r="AP2195" s="3">
        <f xml:space="preserve"> IFERROR(Table1[[#This Row],[GP 2013]]/Table1[[#This Row],[Total Assets 2013]], "x")</f>
        <v>8.2542091847256721E-2</v>
      </c>
      <c r="AQ2195" s="3">
        <f xml:space="preserve"> IFERROR(Table1[[#This Row],[GP 2014]]/Table1[[#This Row],[Total Assets 2014]], "x")</f>
        <v>6.3227573613330298E-2</v>
      </c>
      <c r="AR2195" s="3">
        <f xml:space="preserve"> IFERROR(Table1[[#This Row],[GP 2015]]/Table1[[#This Row],[Total Assets 2015]], "x")</f>
        <v>7.4124274961760384E-2</v>
      </c>
      <c r="AS2195" s="3">
        <f xml:space="preserve"> IFERROR(Table1[[#This Row],[GP 2016]]/Table1[[#This Row],[Total Assets 2016]], "x")</f>
        <v>8.6199456811432332E-2</v>
      </c>
      <c r="AT2195" s="3">
        <f xml:space="preserve"> IFERROR(Table1[[#This Row],[GP 2017]]/Table1[[#This Row],[Total Assets 2017]], "x")</f>
        <v>8.6883118061921921E-2</v>
      </c>
      <c r="AU2195" s="3">
        <f xml:space="preserve"> IFERROR(Table1[[#This Row],[GP 2018]]/Table1[[#This Row],[Total Assets 2018]], "x")</f>
        <v>9.8405471135736097E-2</v>
      </c>
      <c r="AV2195" s="3">
        <f xml:space="preserve"> IFERROR(Table1[[#This Row],[GP 2019]]/Table1[[#This Row],[Total Assets 2019]], "x")</f>
        <v>0.11653826177285317</v>
      </c>
      <c r="AW2195" s="3">
        <f xml:space="preserve"> IFERROR(Table1[[#This Row],[GP 2020]]/Table1[[#This Row],[Total Assets 2020]], "x")</f>
        <v>0.11242570423520851</v>
      </c>
      <c r="AX2195" s="3">
        <f xml:space="preserve"> IFERROR(Table1[[#This Row],[GP 2021]]/Table1[[#This Row],[Total Assets 2021]], "x")</f>
        <v>0.13365785551216014</v>
      </c>
      <c r="AY2195" s="3">
        <f xml:space="preserve"> IFERROR(Table1[[#This Row],[GP TTM]]/Table1[[#This Row],[Total Assets TTM]], "x")</f>
        <v>0.13446562196538397</v>
      </c>
      <c r="BA2195" s="3">
        <f xml:space="preserve"> IFERROR(ABS(Table1[[#This Row],[ROA 2013]]-Table1[[#This Row],[ROA 2012]]), "x")</f>
        <v>4.4997910533331298E-2</v>
      </c>
      <c r="BB2195" s="3">
        <f xml:space="preserve"> IFERROR(ABS(Table1[[#This Row],[ROA 2014]]-Table1[[#This Row],[ROA 2013]]), "x")</f>
        <v>1.9314518233926423E-2</v>
      </c>
      <c r="BC2195" s="3">
        <f xml:space="preserve"> IFERROR(ABS(Table1[[#This Row],[ROA 2015]]-Table1[[#This Row],[ROA 2014]]), "x")</f>
        <v>1.0896701348430085E-2</v>
      </c>
      <c r="BD2195" s="3">
        <f xml:space="preserve"> IFERROR(ABS(Table1[[#This Row],[ROA 2016]]-Table1[[#This Row],[ROA 2015]]), "x")</f>
        <v>1.2075181849671948E-2</v>
      </c>
      <c r="BE2195" s="3">
        <f xml:space="preserve"> IFERROR(ABS(Table1[[#This Row],[ROA 2017]]-Table1[[#This Row],[ROA 2016]]), "x")</f>
        <v>6.8366125048958948E-4</v>
      </c>
      <c r="BF2195" s="3">
        <f xml:space="preserve"> IFERROR(ABS(Table1[[#This Row],[ROA 2018]]-Table1[[#This Row],[ROA 2017]]), "x")</f>
        <v>1.1522353073814176E-2</v>
      </c>
      <c r="BG2195" s="3">
        <f xml:space="preserve"> IFERROR(ABS(Table1[[#This Row],[ROA 2019]]-Table1[[#This Row],[ROA 2018]]), "x")</f>
        <v>1.8132790637117077E-2</v>
      </c>
      <c r="BH2195" s="3">
        <f xml:space="preserve"> IFERROR(ABS(Table1[[#This Row],[ROA 2020]]-Table1[[#This Row],[ROA 2019]]), "x")</f>
        <v>4.1125575376446677E-3</v>
      </c>
      <c r="BI2195" s="3">
        <f xml:space="preserve"> IFERROR(ABS(Table1[[#This Row],[ROA 2021]]-Table1[[#This Row],[ROA 2020]]), "x")</f>
        <v>2.1232151276951633E-2</v>
      </c>
      <c r="BJ2195" s="3">
        <f xml:space="preserve"> IFERROR(AVERAGE(Table1[[#This Row],[ROA 2013-2012]:[ROA 2021-2020]]), "x")</f>
        <v>1.5885313971264099E-2</v>
      </c>
      <c r="BK2195" s="3">
        <f>IFERROR(AVERAGE(Table1[[#This Row],[ROA 2012]:[ROA 2021]]), "x")</f>
        <v>9.8154381033224755E-2</v>
      </c>
      <c r="BN2195" s="1">
        <f>SUM(Table1[[#This Row],[B/M Rank]:[ROA Rank]])</f>
        <v>0</v>
      </c>
    </row>
    <row r="2196" spans="1:66" x14ac:dyDescent="0.25">
      <c r="A2196" s="1" t="s">
        <v>2511</v>
      </c>
      <c r="B2196" s="1" t="s">
        <v>563</v>
      </c>
      <c r="C2196" s="1" t="s">
        <v>562</v>
      </c>
      <c r="D2196" s="1" t="s">
        <v>399</v>
      </c>
      <c r="E2196" s="1" t="s">
        <v>108</v>
      </c>
      <c r="F2196" s="1">
        <v>6020</v>
      </c>
      <c r="G2196" s="19"/>
      <c r="H2196" s="19"/>
      <c r="I2196" s="19"/>
      <c r="J2196" s="19"/>
      <c r="K2196" s="1"/>
      <c r="L2196" s="19"/>
      <c r="M2196" s="1">
        <v>2016</v>
      </c>
      <c r="R2196" s="1">
        <v>346.4</v>
      </c>
      <c r="S2196" s="15">
        <v>1418.1</v>
      </c>
      <c r="T2196" s="15">
        <v>1808.6</v>
      </c>
      <c r="U2196" s="15">
        <v>1385.5</v>
      </c>
      <c r="V2196" s="15">
        <v>1149</v>
      </c>
      <c r="W2196" s="15">
        <v>1412.5</v>
      </c>
      <c r="X2196" s="15">
        <v>1486.5</v>
      </c>
      <c r="Z2196" s="3">
        <f xml:space="preserve"> IFERROR(AVEDEV(Table1[[#This Row],[GP 2012]:[GP 2021]]) / Table1[[#This Row],[Avg GP]], "x")</f>
        <v>0.26895918937248164</v>
      </c>
      <c r="AA2196" s="2">
        <f xml:space="preserve"> IFERROR(AVERAGE(Table1[[#This Row],[GP 2012]:[GP 2021]]), "x")</f>
        <v>1253.3500000000001</v>
      </c>
      <c r="AB2196" s="11">
        <f>Table1[Equity]/Table1[Market Capital]</f>
        <v>-0.32460132890365445</v>
      </c>
      <c r="AG2196" s="1" t="s">
        <v>4368</v>
      </c>
      <c r="AH2196" s="15">
        <v>12532.9</v>
      </c>
      <c r="AI2196" s="15">
        <v>12612.4</v>
      </c>
      <c r="AJ2196" s="15">
        <v>12794</v>
      </c>
      <c r="AK2196" s="15">
        <v>11889.5</v>
      </c>
      <c r="AL2196" s="15">
        <v>12754</v>
      </c>
      <c r="AM2196" s="15">
        <v>14206.1</v>
      </c>
      <c r="AN2196" s="15">
        <v>-1954.1</v>
      </c>
      <c r="AO2196" s="3" t="str">
        <f xml:space="preserve"> IFERROR(Table1[[#This Row],[GP 2012]]/Table1[[#This Row],[Total Assets 2012]], "x")</f>
        <v>x</v>
      </c>
      <c r="AP2196" s="3" t="str">
        <f xml:space="preserve"> IFERROR(Table1[[#This Row],[GP 2013]]/Table1[[#This Row],[Total Assets 2013]], "x")</f>
        <v>x</v>
      </c>
      <c r="AQ2196" s="3" t="str">
        <f xml:space="preserve"> IFERROR(Table1[[#This Row],[GP 2014]]/Table1[[#This Row],[Total Assets 2014]], "x")</f>
        <v>x</v>
      </c>
      <c r="AR2196" s="3" t="str">
        <f xml:space="preserve"> IFERROR(Table1[[#This Row],[GP 2015]]/Table1[[#This Row],[Total Assets 2015]], "x")</f>
        <v>x</v>
      </c>
      <c r="AS2196" s="3" t="str">
        <f xml:space="preserve"> IFERROR(Table1[[#This Row],[GP 2016]]/Table1[[#This Row],[Total Assets 2016]], "x")</f>
        <v>x</v>
      </c>
      <c r="AT2196" s="3">
        <f xml:space="preserve"> IFERROR(Table1[[#This Row],[GP 2017]]/Table1[[#This Row],[Total Assets 2017]], "x")</f>
        <v>0.11315018870333282</v>
      </c>
      <c r="AU2196" s="3">
        <f xml:space="preserve"> IFERROR(Table1[[#This Row],[GP 2018]]/Table1[[#This Row],[Total Assets 2018]], "x")</f>
        <v>0.14339856014715677</v>
      </c>
      <c r="AV2196" s="3">
        <f xml:space="preserve"> IFERROR(Table1[[#This Row],[GP 2019]]/Table1[[#This Row],[Total Assets 2019]], "x")</f>
        <v>0.10829294982022823</v>
      </c>
      <c r="AW2196" s="3">
        <f xml:space="preserve"> IFERROR(Table1[[#This Row],[GP 2020]]/Table1[[#This Row],[Total Assets 2020]], "x")</f>
        <v>9.663989234198242E-2</v>
      </c>
      <c r="AX2196" s="3">
        <f xml:space="preserve"> IFERROR(Table1[[#This Row],[GP 2021]]/Table1[[#This Row],[Total Assets 2021]], "x")</f>
        <v>0.1107495687627411</v>
      </c>
      <c r="AY2196" s="3">
        <f xml:space="preserve"> IFERROR(Table1[[#This Row],[GP TTM]]/Table1[[#This Row],[Total Assets TTM]], "x")</f>
        <v>0.10463814840103899</v>
      </c>
      <c r="BA2196" s="3" t="str">
        <f xml:space="preserve"> IFERROR(ABS(Table1[[#This Row],[ROA 2013]]-Table1[[#This Row],[ROA 2012]]), "x")</f>
        <v>x</v>
      </c>
      <c r="BB2196" s="3" t="str">
        <f xml:space="preserve"> IFERROR(ABS(Table1[[#This Row],[ROA 2014]]-Table1[[#This Row],[ROA 2013]]), "x")</f>
        <v>x</v>
      </c>
      <c r="BC2196" s="3" t="str">
        <f xml:space="preserve"> IFERROR(ABS(Table1[[#This Row],[ROA 2015]]-Table1[[#This Row],[ROA 2014]]), "x")</f>
        <v>x</v>
      </c>
      <c r="BD2196" s="3" t="str">
        <f xml:space="preserve"> IFERROR(ABS(Table1[[#This Row],[ROA 2016]]-Table1[[#This Row],[ROA 2015]]), "x")</f>
        <v>x</v>
      </c>
      <c r="BE2196" s="3" t="str">
        <f xml:space="preserve"> IFERROR(ABS(Table1[[#This Row],[ROA 2017]]-Table1[[#This Row],[ROA 2016]]), "x")</f>
        <v>x</v>
      </c>
      <c r="BF2196" s="3">
        <f xml:space="preserve"> IFERROR(ABS(Table1[[#This Row],[ROA 2018]]-Table1[[#This Row],[ROA 2017]]), "x")</f>
        <v>3.0248371443823946E-2</v>
      </c>
      <c r="BG2196" s="3">
        <f xml:space="preserve"> IFERROR(ABS(Table1[[#This Row],[ROA 2019]]-Table1[[#This Row],[ROA 2018]]), "x")</f>
        <v>3.5105610326928535E-2</v>
      </c>
      <c r="BH2196" s="3">
        <f xml:space="preserve"> IFERROR(ABS(Table1[[#This Row],[ROA 2020]]-Table1[[#This Row],[ROA 2019]]), "x")</f>
        <v>1.1653057478245812E-2</v>
      </c>
      <c r="BI2196" s="3">
        <f xml:space="preserve"> IFERROR(ABS(Table1[[#This Row],[ROA 2021]]-Table1[[#This Row],[ROA 2020]]), "x")</f>
        <v>1.4109676420758679E-2</v>
      </c>
      <c r="BJ2196" s="3">
        <f xml:space="preserve"> IFERROR(AVERAGE(Table1[[#This Row],[ROA 2013-2012]:[ROA 2021-2020]]), "x")</f>
        <v>2.2779178917439243E-2</v>
      </c>
      <c r="BK2196" s="3">
        <f>IFERROR(AVERAGE(Table1[[#This Row],[ROA 2012]:[ROA 2021]]), "x")</f>
        <v>0.11444623195508827</v>
      </c>
      <c r="BN2196" s="1">
        <f>SUM(Table1[[#This Row],[B/M Rank]:[ROA Rank]])</f>
        <v>0</v>
      </c>
    </row>
    <row r="2197" spans="1:66" x14ac:dyDescent="0.25">
      <c r="A2197" s="1" t="s">
        <v>4148</v>
      </c>
      <c r="B2197" s="1" t="s">
        <v>1853</v>
      </c>
      <c r="C2197" s="1" t="s">
        <v>4766</v>
      </c>
      <c r="D2197" s="1" t="s">
        <v>487</v>
      </c>
      <c r="E2197" s="1" t="s">
        <v>108</v>
      </c>
      <c r="F2197" s="1">
        <v>6070</v>
      </c>
      <c r="G2197" s="19"/>
      <c r="H2197" s="19"/>
      <c r="I2197" s="19"/>
      <c r="J2197" s="19"/>
      <c r="K2197" s="1"/>
      <c r="L2197" s="19"/>
      <c r="M2197" s="1">
        <v>2012</v>
      </c>
      <c r="N2197" s="1">
        <v>733.6</v>
      </c>
      <c r="O2197" s="1">
        <v>546.5</v>
      </c>
      <c r="P2197" s="1">
        <v>735.5</v>
      </c>
      <c r="Q2197" s="1">
        <v>940.1</v>
      </c>
      <c r="R2197" s="1">
        <v>962.7</v>
      </c>
      <c r="S2197" s="15">
        <v>1067.8</v>
      </c>
      <c r="T2197" s="15">
        <v>1375.8</v>
      </c>
      <c r="U2197" s="15">
        <v>1410.5</v>
      </c>
      <c r="V2197" s="15">
        <v>1299.8</v>
      </c>
      <c r="W2197" s="15">
        <v>1979.8</v>
      </c>
      <c r="X2197" s="15">
        <v>2035.1</v>
      </c>
      <c r="Z2197" s="3">
        <f xml:space="preserve"> IFERROR(AVEDEV(Table1[[#This Row],[GP 2012]:[GP 2021]]) / Table1[[#This Row],[Avg GP]], "x")</f>
        <v>0.29769184136951343</v>
      </c>
      <c r="AA2197" s="2">
        <f xml:space="preserve"> IFERROR(AVERAGE(Table1[[#This Row],[GP 2012]:[GP 2021]]), "x")</f>
        <v>1105.2099999999998</v>
      </c>
      <c r="AB2197" s="11">
        <f>Table1[Equity]/Table1[Market Capital]</f>
        <v>0.22060955518945632</v>
      </c>
      <c r="AC2197" s="15">
        <v>1313.6</v>
      </c>
      <c r="AD2197" s="15">
        <v>1533.5</v>
      </c>
      <c r="AE2197" s="15">
        <v>1898.6</v>
      </c>
      <c r="AF2197" s="15">
        <v>1515.7</v>
      </c>
      <c r="AG2197" s="15">
        <v>1598.3</v>
      </c>
      <c r="AH2197" s="15">
        <v>1895.3</v>
      </c>
      <c r="AI2197" s="15">
        <v>3218</v>
      </c>
      <c r="AJ2197" s="15">
        <v>3756.2</v>
      </c>
      <c r="AK2197" s="15">
        <v>4189</v>
      </c>
      <c r="AL2197" s="15">
        <v>4898.3999999999996</v>
      </c>
      <c r="AM2197" s="15">
        <v>4496.3999999999996</v>
      </c>
      <c r="AN2197" s="15">
        <v>1339.1</v>
      </c>
      <c r="AO2197" s="3">
        <f xml:space="preserve"> IFERROR(Table1[[#This Row],[GP 2012]]/Table1[[#This Row],[Total Assets 2012]], "x")</f>
        <v>0.55846528623629721</v>
      </c>
      <c r="AP2197" s="3">
        <f xml:space="preserve"> IFERROR(Table1[[#This Row],[GP 2013]]/Table1[[#This Row],[Total Assets 2013]], "x")</f>
        <v>0.3563743071405282</v>
      </c>
      <c r="AQ2197" s="3">
        <f xml:space="preserve"> IFERROR(Table1[[#This Row],[GP 2014]]/Table1[[#This Row],[Total Assets 2014]], "x")</f>
        <v>0.38739070894343203</v>
      </c>
      <c r="AR2197" s="3">
        <f xml:space="preserve"> IFERROR(Table1[[#This Row],[GP 2015]]/Table1[[#This Row],[Total Assets 2015]], "x")</f>
        <v>0.62024147258692353</v>
      </c>
      <c r="AS2197" s="3">
        <f xml:space="preserve"> IFERROR(Table1[[#This Row],[GP 2016]]/Table1[[#This Row],[Total Assets 2016]], "x")</f>
        <v>0.60232747293999878</v>
      </c>
      <c r="AT2197" s="3">
        <f xml:space="preserve"> IFERROR(Table1[[#This Row],[GP 2017]]/Table1[[#This Row],[Total Assets 2017]], "x")</f>
        <v>0.56339365799609564</v>
      </c>
      <c r="AU2197" s="3">
        <f xml:space="preserve"> IFERROR(Table1[[#This Row],[GP 2018]]/Table1[[#This Row],[Total Assets 2018]], "x")</f>
        <v>0.42753262896208821</v>
      </c>
      <c r="AV2197" s="3">
        <f xml:space="preserve"> IFERROR(Table1[[#This Row],[GP 2019]]/Table1[[#This Row],[Total Assets 2019]], "x")</f>
        <v>0.37551248602310849</v>
      </c>
      <c r="AW2197" s="3">
        <f xml:space="preserve"> IFERROR(Table1[[#This Row],[GP 2020]]/Table1[[#This Row],[Total Assets 2020]], "x")</f>
        <v>0.31028885175459536</v>
      </c>
      <c r="AX2197" s="3">
        <f xml:space="preserve"> IFERROR(Table1[[#This Row],[GP 2021]]/Table1[[#This Row],[Total Assets 2021]], "x")</f>
        <v>0.40417279111546628</v>
      </c>
      <c r="AY2197" s="3">
        <f xml:space="preserve"> IFERROR(Table1[[#This Row],[GP TTM]]/Table1[[#This Row],[Total Assets TTM]], "x")</f>
        <v>0.45260652966817899</v>
      </c>
      <c r="BA2197" s="3">
        <f xml:space="preserve"> IFERROR(ABS(Table1[[#This Row],[ROA 2013]]-Table1[[#This Row],[ROA 2012]]), "x")</f>
        <v>0.20209097909576901</v>
      </c>
      <c r="BB2197" s="3">
        <f xml:space="preserve"> IFERROR(ABS(Table1[[#This Row],[ROA 2014]]-Table1[[#This Row],[ROA 2013]]), "x")</f>
        <v>3.1016401802903826E-2</v>
      </c>
      <c r="BC2197" s="3">
        <f xml:space="preserve"> IFERROR(ABS(Table1[[#This Row],[ROA 2015]]-Table1[[#This Row],[ROA 2014]]), "x")</f>
        <v>0.2328507636434915</v>
      </c>
      <c r="BD2197" s="3">
        <f xml:space="preserve"> IFERROR(ABS(Table1[[#This Row],[ROA 2016]]-Table1[[#This Row],[ROA 2015]]), "x")</f>
        <v>1.791399964692475E-2</v>
      </c>
      <c r="BE2197" s="3">
        <f xml:space="preserve"> IFERROR(ABS(Table1[[#This Row],[ROA 2017]]-Table1[[#This Row],[ROA 2016]]), "x")</f>
        <v>3.8933814943903133E-2</v>
      </c>
      <c r="BF2197" s="3">
        <f xml:space="preserve"> IFERROR(ABS(Table1[[#This Row],[ROA 2018]]-Table1[[#This Row],[ROA 2017]]), "x")</f>
        <v>0.13586102903400743</v>
      </c>
      <c r="BG2197" s="3">
        <f xml:space="preserve"> IFERROR(ABS(Table1[[#This Row],[ROA 2019]]-Table1[[#This Row],[ROA 2018]]), "x")</f>
        <v>5.2020142938979719E-2</v>
      </c>
      <c r="BH2197" s="3">
        <f xml:space="preserve"> IFERROR(ABS(Table1[[#This Row],[ROA 2020]]-Table1[[#This Row],[ROA 2019]]), "x")</f>
        <v>6.5223634268513131E-2</v>
      </c>
      <c r="BI2197" s="3">
        <f xml:space="preserve"> IFERROR(ABS(Table1[[#This Row],[ROA 2021]]-Table1[[#This Row],[ROA 2020]]), "x")</f>
        <v>9.3883939360870916E-2</v>
      </c>
      <c r="BJ2197" s="3">
        <f xml:space="preserve"> IFERROR(AVERAGE(Table1[[#This Row],[ROA 2013-2012]:[ROA 2021-2020]]), "x")</f>
        <v>9.6643856081707058E-2</v>
      </c>
      <c r="BK2197" s="3">
        <f>IFERROR(AVERAGE(Table1[[#This Row],[ROA 2012]:[ROA 2021]]), "x")</f>
        <v>0.46056996636985337</v>
      </c>
      <c r="BN2197" s="1">
        <f>SUM(Table1[[#This Row],[B/M Rank]:[ROA Rank]])</f>
        <v>0</v>
      </c>
    </row>
    <row r="2198" spans="1:66" x14ac:dyDescent="0.25">
      <c r="A2198" s="1" t="s">
        <v>2080</v>
      </c>
      <c r="B2198" s="1" t="s">
        <v>123</v>
      </c>
      <c r="C2198" s="1" t="s">
        <v>124</v>
      </c>
      <c r="D2198" s="1" t="s">
        <v>107</v>
      </c>
      <c r="E2198" s="1" t="s">
        <v>108</v>
      </c>
      <c r="F2198" s="1">
        <v>6140</v>
      </c>
      <c r="G2198" s="19"/>
      <c r="H2198" s="19"/>
      <c r="I2198" s="19"/>
      <c r="J2198" s="19"/>
      <c r="K2198" s="1"/>
      <c r="L2198" s="19"/>
      <c r="M2198" s="1">
        <v>2012</v>
      </c>
      <c r="N2198" s="15">
        <v>2604</v>
      </c>
      <c r="O2198" s="15">
        <v>2531</v>
      </c>
      <c r="P2198" s="15">
        <v>2761</v>
      </c>
      <c r="Q2198" s="15">
        <v>3828</v>
      </c>
      <c r="R2198" s="15">
        <v>4109</v>
      </c>
      <c r="S2198" s="15">
        <v>4451</v>
      </c>
      <c r="T2198" s="15">
        <v>5407</v>
      </c>
      <c r="U2198" s="15">
        <v>6142</v>
      </c>
      <c r="V2198" s="1">
        <v>-863</v>
      </c>
      <c r="W2198" s="1">
        <v>-374</v>
      </c>
      <c r="X2198" s="1">
        <v>489</v>
      </c>
      <c r="Z2198" s="3">
        <f xml:space="preserve"> IFERROR(AVEDEV(Table1[[#This Row],[GP 2012]:[GP 2021]]) / Table1[[#This Row],[Avg GP]], "x")</f>
        <v>0.5647143417440188</v>
      </c>
      <c r="AA2198" s="2">
        <f xml:space="preserve"> IFERROR(AVERAGE(Table1[[#This Row],[GP 2012]:[GP 2021]]), "x")</f>
        <v>3059.6</v>
      </c>
      <c r="AB2198" s="11">
        <f>Table1[Equity]/Table1[Market Capital]</f>
        <v>-0.18876221498371334</v>
      </c>
      <c r="AC2198" s="15">
        <v>8847</v>
      </c>
      <c r="AD2198" s="15">
        <v>9470</v>
      </c>
      <c r="AE2198" s="15">
        <v>10648</v>
      </c>
      <c r="AF2198" s="15">
        <v>13127</v>
      </c>
      <c r="AG2198" s="15">
        <v>15114</v>
      </c>
      <c r="AH2198" s="15">
        <v>17782</v>
      </c>
      <c r="AI2198" s="15">
        <v>21883</v>
      </c>
      <c r="AJ2198" s="15">
        <v>27759</v>
      </c>
      <c r="AK2198" s="15">
        <v>28913</v>
      </c>
      <c r="AL2198" s="15">
        <v>30614</v>
      </c>
      <c r="AM2198" s="15">
        <v>29724</v>
      </c>
      <c r="AN2198" s="15">
        <v>-1159</v>
      </c>
      <c r="AO2198" s="3">
        <f xml:space="preserve"> IFERROR(Table1[[#This Row],[GP 2012]]/Table1[[#This Row],[Total Assets 2012]], "x")</f>
        <v>0.29433706341132587</v>
      </c>
      <c r="AP2198" s="3">
        <f xml:space="preserve"> IFERROR(Table1[[#This Row],[GP 2013]]/Table1[[#This Row],[Total Assets 2013]], "x")</f>
        <v>0.2672650475184794</v>
      </c>
      <c r="AQ2198" s="3">
        <f xml:space="preserve"> IFERROR(Table1[[#This Row],[GP 2014]]/Table1[[#This Row],[Total Assets 2014]], "x")</f>
        <v>0.25929752066115702</v>
      </c>
      <c r="AR2198" s="3">
        <f xml:space="preserve"> IFERROR(Table1[[#This Row],[GP 2015]]/Table1[[#This Row],[Total Assets 2015]], "x")</f>
        <v>0.29161270663517941</v>
      </c>
      <c r="AS2198" s="3">
        <f xml:space="preserve"> IFERROR(Table1[[#This Row],[GP 2016]]/Table1[[#This Row],[Total Assets 2016]], "x")</f>
        <v>0.27186714304618237</v>
      </c>
      <c r="AT2198" s="3">
        <f xml:space="preserve"> IFERROR(Table1[[#This Row],[GP 2017]]/Table1[[#This Row],[Total Assets 2017]], "x")</f>
        <v>0.25030930154088404</v>
      </c>
      <c r="AU2198" s="3">
        <f xml:space="preserve"> IFERROR(Table1[[#This Row],[GP 2018]]/Table1[[#This Row],[Total Assets 2018]], "x")</f>
        <v>0.24708677969199835</v>
      </c>
      <c r="AV2198" s="3">
        <f xml:space="preserve"> IFERROR(Table1[[#This Row],[GP 2019]]/Table1[[#This Row],[Total Assets 2019]], "x")</f>
        <v>0.2212615728232285</v>
      </c>
      <c r="AW2198" s="3">
        <f xml:space="preserve"> IFERROR(Table1[[#This Row],[GP 2020]]/Table1[[#This Row],[Total Assets 2020]], "x")</f>
        <v>-2.9848165185210804E-2</v>
      </c>
      <c r="AX2198" s="3">
        <f xml:space="preserve"> IFERROR(Table1[[#This Row],[GP 2021]]/Table1[[#This Row],[Total Assets 2021]], "x")</f>
        <v>-1.2216632913046319E-2</v>
      </c>
      <c r="AY2198" s="3">
        <f xml:space="preserve"> IFERROR(Table1[[#This Row],[GP TTM]]/Table1[[#This Row],[Total Assets TTM]], "x")</f>
        <v>1.6451352442470729E-2</v>
      </c>
      <c r="BA2198" s="3">
        <f xml:space="preserve"> IFERROR(ABS(Table1[[#This Row],[ROA 2013]]-Table1[[#This Row],[ROA 2012]]), "x")</f>
        <v>2.7072015892846468E-2</v>
      </c>
      <c r="BB2198" s="3">
        <f xml:space="preserve"> IFERROR(ABS(Table1[[#This Row],[ROA 2014]]-Table1[[#This Row],[ROA 2013]]), "x")</f>
        <v>7.9675268573223823E-3</v>
      </c>
      <c r="BC2198" s="3">
        <f xml:space="preserve"> IFERROR(ABS(Table1[[#This Row],[ROA 2015]]-Table1[[#This Row],[ROA 2014]]), "x")</f>
        <v>3.2315185974022387E-2</v>
      </c>
      <c r="BD2198" s="3">
        <f xml:space="preserve"> IFERROR(ABS(Table1[[#This Row],[ROA 2016]]-Table1[[#This Row],[ROA 2015]]), "x")</f>
        <v>1.9745563588997039E-2</v>
      </c>
      <c r="BE2198" s="3">
        <f xml:space="preserve"> IFERROR(ABS(Table1[[#This Row],[ROA 2017]]-Table1[[#This Row],[ROA 2016]]), "x")</f>
        <v>2.1557841505298325E-2</v>
      </c>
      <c r="BF2198" s="3">
        <f xml:space="preserve"> IFERROR(ABS(Table1[[#This Row],[ROA 2018]]-Table1[[#This Row],[ROA 2017]]), "x")</f>
        <v>3.2225218488856899E-3</v>
      </c>
      <c r="BG2198" s="3">
        <f xml:space="preserve"> IFERROR(ABS(Table1[[#This Row],[ROA 2019]]-Table1[[#This Row],[ROA 2018]]), "x")</f>
        <v>2.5825206868769851E-2</v>
      </c>
      <c r="BH2198" s="3">
        <f xml:space="preserve"> IFERROR(ABS(Table1[[#This Row],[ROA 2020]]-Table1[[#This Row],[ROA 2019]]), "x")</f>
        <v>0.25110973800843933</v>
      </c>
      <c r="BI2198" s="3">
        <f xml:space="preserve"> IFERROR(ABS(Table1[[#This Row],[ROA 2021]]-Table1[[#This Row],[ROA 2020]]), "x")</f>
        <v>1.7631532272164484E-2</v>
      </c>
      <c r="BJ2198" s="3">
        <f xml:space="preserve"> IFERROR(AVERAGE(Table1[[#This Row],[ROA 2013-2012]:[ROA 2021-2020]]), "x")</f>
        <v>4.5160792535193992E-2</v>
      </c>
      <c r="BK2198" s="3">
        <f>IFERROR(AVERAGE(Table1[[#This Row],[ROA 2012]:[ROA 2021]]), "x")</f>
        <v>0.2060972337230178</v>
      </c>
      <c r="BN2198" s="1">
        <f>SUM(Table1[[#This Row],[B/M Rank]:[ROA Rank]])</f>
        <v>0</v>
      </c>
    </row>
    <row r="2199" spans="1:66" x14ac:dyDescent="0.25">
      <c r="A2199" s="1" t="s">
        <v>4134</v>
      </c>
      <c r="B2199" s="1" t="s">
        <v>1841</v>
      </c>
      <c r="C2199" s="1" t="s">
        <v>1840</v>
      </c>
      <c r="D2199" s="1" t="s">
        <v>107</v>
      </c>
      <c r="E2199" s="1" t="s">
        <v>108</v>
      </c>
      <c r="F2199" s="1">
        <v>6180</v>
      </c>
      <c r="G2199" s="19"/>
      <c r="H2199" s="19"/>
      <c r="I2199" s="19"/>
      <c r="J2199" s="19"/>
      <c r="K2199" s="1"/>
      <c r="L2199" s="19"/>
      <c r="M2199" s="1">
        <v>2012</v>
      </c>
      <c r="N2199" s="1">
        <v>854.2</v>
      </c>
      <c r="O2199" s="15">
        <v>1002.5</v>
      </c>
      <c r="P2199" s="15">
        <v>1138.4000000000001</v>
      </c>
      <c r="Q2199" s="15">
        <v>1292.5999999999999</v>
      </c>
      <c r="R2199" s="15">
        <v>1676.3</v>
      </c>
      <c r="S2199" s="15">
        <v>1761.9</v>
      </c>
      <c r="T2199" s="15">
        <v>1815.2</v>
      </c>
      <c r="U2199" s="15">
        <v>2008.4</v>
      </c>
      <c r="V2199" s="15">
        <v>1930.5</v>
      </c>
      <c r="W2199" s="15">
        <v>1963.3</v>
      </c>
      <c r="X2199" s="15">
        <v>2064</v>
      </c>
      <c r="Z2199" s="3">
        <f xml:space="preserve"> IFERROR(AVEDEV(Table1[[#This Row],[GP 2012]:[GP 2021]]) / Table1[[#This Row],[Avg GP]], "x")</f>
        <v>0.24471712652088609</v>
      </c>
      <c r="AA2199" s="2">
        <f xml:space="preserve"> IFERROR(AVERAGE(Table1[[#This Row],[GP 2012]:[GP 2021]]), "x")</f>
        <v>1544.3300000000002</v>
      </c>
      <c r="AB2199" s="11">
        <f>Table1[Equity]/Table1[Market Capital]</f>
        <v>0.32166666666666666</v>
      </c>
      <c r="AC2199" s="15">
        <v>1464.2</v>
      </c>
      <c r="AD2199" s="15">
        <v>1668.2</v>
      </c>
      <c r="AE2199" s="15">
        <v>1959.6</v>
      </c>
      <c r="AF2199" s="15">
        <v>2341.9</v>
      </c>
      <c r="AG2199" s="15">
        <v>4284.7</v>
      </c>
      <c r="AH2199" s="15">
        <v>3883.1</v>
      </c>
      <c r="AI2199" s="15">
        <v>4009.9</v>
      </c>
      <c r="AJ2199" s="15">
        <v>4561.5</v>
      </c>
      <c r="AK2199" s="15">
        <v>4388.8999999999996</v>
      </c>
      <c r="AL2199" s="15">
        <v>5226.3999999999996</v>
      </c>
      <c r="AM2199" s="15">
        <v>5182</v>
      </c>
      <c r="AN2199" s="15">
        <v>1987.9</v>
      </c>
      <c r="AO2199" s="3">
        <f xml:space="preserve"> IFERROR(Table1[[#This Row],[GP 2012]]/Table1[[#This Row],[Total Assets 2012]], "x")</f>
        <v>0.58339024723398447</v>
      </c>
      <c r="AP2199" s="3">
        <f xml:space="preserve"> IFERROR(Table1[[#This Row],[GP 2013]]/Table1[[#This Row],[Total Assets 2013]], "x")</f>
        <v>0.60094712864164967</v>
      </c>
      <c r="AQ2199" s="3">
        <f xml:space="preserve"> IFERROR(Table1[[#This Row],[GP 2014]]/Table1[[#This Row],[Total Assets 2014]], "x")</f>
        <v>0.58093488467034093</v>
      </c>
      <c r="AR2199" s="3">
        <f xml:space="preserve"> IFERROR(Table1[[#This Row],[GP 2015]]/Table1[[#This Row],[Total Assets 2015]], "x")</f>
        <v>0.55194500192151663</v>
      </c>
      <c r="AS2199" s="3">
        <f xml:space="preserve"> IFERROR(Table1[[#This Row],[GP 2016]]/Table1[[#This Row],[Total Assets 2016]], "x")</f>
        <v>0.39122925759096322</v>
      </c>
      <c r="AT2199" s="3">
        <f xml:space="preserve"> IFERROR(Table1[[#This Row],[GP 2017]]/Table1[[#This Row],[Total Assets 2017]], "x")</f>
        <v>0.4537354175787387</v>
      </c>
      <c r="AU2199" s="3">
        <f xml:space="preserve"> IFERROR(Table1[[#This Row],[GP 2018]]/Table1[[#This Row],[Total Assets 2018]], "x")</f>
        <v>0.4526796179455847</v>
      </c>
      <c r="AV2199" s="3">
        <f xml:space="preserve"> IFERROR(Table1[[#This Row],[GP 2019]]/Table1[[#This Row],[Total Assets 2019]], "x")</f>
        <v>0.4402937630165516</v>
      </c>
      <c r="AW2199" s="3">
        <f xml:space="preserve"> IFERROR(Table1[[#This Row],[GP 2020]]/Table1[[#This Row],[Total Assets 2020]], "x")</f>
        <v>0.43985964592494708</v>
      </c>
      <c r="AX2199" s="3">
        <f xml:space="preserve"> IFERROR(Table1[[#This Row],[GP 2021]]/Table1[[#This Row],[Total Assets 2021]], "x")</f>
        <v>0.3756505433950712</v>
      </c>
      <c r="AY2199" s="3">
        <f xml:space="preserve"> IFERROR(Table1[[#This Row],[GP TTM]]/Table1[[#This Row],[Total Assets TTM]], "x")</f>
        <v>0.3983018139714396</v>
      </c>
      <c r="BA2199" s="3">
        <f xml:space="preserve"> IFERROR(ABS(Table1[[#This Row],[ROA 2013]]-Table1[[#This Row],[ROA 2012]]), "x")</f>
        <v>1.7556881407665204E-2</v>
      </c>
      <c r="BB2199" s="3">
        <f xml:space="preserve"> IFERROR(ABS(Table1[[#This Row],[ROA 2014]]-Table1[[#This Row],[ROA 2013]]), "x")</f>
        <v>2.0012243971308741E-2</v>
      </c>
      <c r="BC2199" s="3">
        <f xml:space="preserve"> IFERROR(ABS(Table1[[#This Row],[ROA 2015]]-Table1[[#This Row],[ROA 2014]]), "x")</f>
        <v>2.8989882748824303E-2</v>
      </c>
      <c r="BD2199" s="3">
        <f xml:space="preserve"> IFERROR(ABS(Table1[[#This Row],[ROA 2016]]-Table1[[#This Row],[ROA 2015]]), "x")</f>
        <v>0.16071574433055341</v>
      </c>
      <c r="BE2199" s="3">
        <f xml:space="preserve"> IFERROR(ABS(Table1[[#This Row],[ROA 2017]]-Table1[[#This Row],[ROA 2016]]), "x")</f>
        <v>6.2506159987775478E-2</v>
      </c>
      <c r="BF2199" s="3">
        <f xml:space="preserve"> IFERROR(ABS(Table1[[#This Row],[ROA 2018]]-Table1[[#This Row],[ROA 2017]]), "x")</f>
        <v>1.0557996331539976E-3</v>
      </c>
      <c r="BG2199" s="3">
        <f xml:space="preserve"> IFERROR(ABS(Table1[[#This Row],[ROA 2019]]-Table1[[#This Row],[ROA 2018]]), "x")</f>
        <v>1.2385854929033102E-2</v>
      </c>
      <c r="BH2199" s="3">
        <f xml:space="preserve"> IFERROR(ABS(Table1[[#This Row],[ROA 2020]]-Table1[[#This Row],[ROA 2019]]), "x")</f>
        <v>4.3411709160451339E-4</v>
      </c>
      <c r="BI2199" s="3">
        <f xml:space="preserve"> IFERROR(ABS(Table1[[#This Row],[ROA 2021]]-Table1[[#This Row],[ROA 2020]]), "x")</f>
        <v>6.4209102529875883E-2</v>
      </c>
      <c r="BJ2199" s="3">
        <f xml:space="preserve"> IFERROR(AVERAGE(Table1[[#This Row],[ROA 2013-2012]:[ROA 2021-2020]]), "x")</f>
        <v>4.0873976292199403E-2</v>
      </c>
      <c r="BK2199" s="3">
        <f>IFERROR(AVERAGE(Table1[[#This Row],[ROA 2012]:[ROA 2021]]), "x")</f>
        <v>0.48706655079193484</v>
      </c>
      <c r="BN2199" s="1">
        <f>SUM(Table1[[#This Row],[B/M Rank]:[ROA Rank]])</f>
        <v>0</v>
      </c>
    </row>
    <row r="2200" spans="1:66" x14ac:dyDescent="0.25">
      <c r="A2200" s="1" t="s">
        <v>2457</v>
      </c>
      <c r="B2200" s="1" t="s">
        <v>507</v>
      </c>
      <c r="C2200" s="1" t="s">
        <v>486</v>
      </c>
      <c r="D2200" s="1" t="s">
        <v>487</v>
      </c>
      <c r="E2200" s="1" t="s">
        <v>108</v>
      </c>
      <c r="F2200" s="1">
        <v>6260</v>
      </c>
      <c r="G2200" s="19"/>
      <c r="H2200" s="19"/>
      <c r="I2200" s="19"/>
      <c r="J2200" s="19"/>
      <c r="K2200" s="1"/>
      <c r="L2200" s="19"/>
      <c r="M2200" s="1">
        <v>2012</v>
      </c>
      <c r="N2200" s="1">
        <v>778.8</v>
      </c>
      <c r="O2200" s="1">
        <v>787</v>
      </c>
      <c r="P2200" s="1">
        <v>665.1</v>
      </c>
      <c r="Q2200" s="1">
        <v>682.3</v>
      </c>
      <c r="R2200" s="1">
        <v>739.1</v>
      </c>
      <c r="S2200" s="1">
        <v>805.9</v>
      </c>
      <c r="T2200" s="1">
        <v>743.2</v>
      </c>
      <c r="U2200" s="1">
        <v>770.5</v>
      </c>
      <c r="V2200" s="1">
        <v>704.2</v>
      </c>
      <c r="W2200" s="1">
        <v>737.1</v>
      </c>
      <c r="X2200" s="1">
        <v>742.1</v>
      </c>
      <c r="Z2200" s="3">
        <f xml:space="preserve"> IFERROR(AVEDEV(Table1[[#This Row],[GP 2012]:[GP 2021]]) / Table1[[#This Row],[Avg GP]], "x")</f>
        <v>4.8238277666864504E-2</v>
      </c>
      <c r="AA2200" s="2">
        <f xml:space="preserve"> IFERROR(AVERAGE(Table1[[#This Row],[GP 2012]:[GP 2021]]), "x")</f>
        <v>741.31999999999994</v>
      </c>
      <c r="AB2200" s="11">
        <f>Table1[Equity]/Table1[Market Capital]</f>
        <v>1.2852715654952076</v>
      </c>
      <c r="AC2200" s="15">
        <v>12619</v>
      </c>
      <c r="AD2200" s="15">
        <v>13530</v>
      </c>
      <c r="AE2200" s="15">
        <v>14677.7</v>
      </c>
      <c r="AF2200" s="15">
        <v>15996.5</v>
      </c>
      <c r="AG2200" s="15">
        <v>14173.8</v>
      </c>
      <c r="AH2200" s="15">
        <v>14376.6</v>
      </c>
      <c r="AI2200" s="15">
        <v>14003.8</v>
      </c>
      <c r="AJ2200" s="15">
        <v>15188.3</v>
      </c>
      <c r="AK2200" s="15">
        <v>15267.7</v>
      </c>
      <c r="AL2200" s="15">
        <v>15177.5</v>
      </c>
      <c r="AM2200" s="15">
        <v>15346.4</v>
      </c>
      <c r="AN2200" s="15">
        <v>8045.8</v>
      </c>
      <c r="AO2200" s="3">
        <f xml:space="preserve"> IFERROR(Table1[[#This Row],[GP 2012]]/Table1[[#This Row],[Total Assets 2012]], "x")</f>
        <v>6.1716459307393612E-2</v>
      </c>
      <c r="AP2200" s="3">
        <f xml:space="preserve"> IFERROR(Table1[[#This Row],[GP 2013]]/Table1[[#This Row],[Total Assets 2013]], "x")</f>
        <v>5.8167036215816703E-2</v>
      </c>
      <c r="AQ2200" s="3">
        <f xml:space="preserve"> IFERROR(Table1[[#This Row],[GP 2014]]/Table1[[#This Row],[Total Assets 2014]], "x")</f>
        <v>4.5313639057890542E-2</v>
      </c>
      <c r="AR2200" s="3">
        <f xml:space="preserve"> IFERROR(Table1[[#This Row],[GP 2015]]/Table1[[#This Row],[Total Assets 2015]], "x")</f>
        <v>4.2653080361329039E-2</v>
      </c>
      <c r="AS2200" s="3">
        <f xml:space="preserve"> IFERROR(Table1[[#This Row],[GP 2016]]/Table1[[#This Row],[Total Assets 2016]], "x")</f>
        <v>5.2145507908958791E-2</v>
      </c>
      <c r="AT2200" s="3">
        <f xml:space="preserve"> IFERROR(Table1[[#This Row],[GP 2017]]/Table1[[#This Row],[Total Assets 2017]], "x")</f>
        <v>5.605636937801705E-2</v>
      </c>
      <c r="AU2200" s="3">
        <f xml:space="preserve"> IFERROR(Table1[[#This Row],[GP 2018]]/Table1[[#This Row],[Total Assets 2018]], "x")</f>
        <v>5.307130921606993E-2</v>
      </c>
      <c r="AV2200" s="3">
        <f xml:space="preserve"> IFERROR(Table1[[#This Row],[GP 2019]]/Table1[[#This Row],[Total Assets 2019]], "x")</f>
        <v>5.0729838099063097E-2</v>
      </c>
      <c r="AW2200" s="3">
        <f xml:space="preserve"> IFERROR(Table1[[#This Row],[GP 2020]]/Table1[[#This Row],[Total Assets 2020]], "x")</f>
        <v>4.6123515657237171E-2</v>
      </c>
      <c r="AX2200" s="3">
        <f xml:space="preserve"> IFERROR(Table1[[#This Row],[GP 2021]]/Table1[[#This Row],[Total Assets 2021]], "x")</f>
        <v>4.8565310492505356E-2</v>
      </c>
      <c r="AY2200" s="3">
        <f xml:space="preserve"> IFERROR(Table1[[#This Row],[GP TTM]]/Table1[[#This Row],[Total Assets TTM]], "x")</f>
        <v>4.8356617838711362E-2</v>
      </c>
      <c r="BA2200" s="3">
        <f xml:space="preserve"> IFERROR(ABS(Table1[[#This Row],[ROA 2013]]-Table1[[#This Row],[ROA 2012]]), "x")</f>
        <v>3.5494230915769087E-3</v>
      </c>
      <c r="BB2200" s="3">
        <f xml:space="preserve"> IFERROR(ABS(Table1[[#This Row],[ROA 2014]]-Table1[[#This Row],[ROA 2013]]), "x")</f>
        <v>1.2853397157926161E-2</v>
      </c>
      <c r="BC2200" s="3">
        <f xml:space="preserve"> IFERROR(ABS(Table1[[#This Row],[ROA 2015]]-Table1[[#This Row],[ROA 2014]]), "x")</f>
        <v>2.6605586965615033E-3</v>
      </c>
      <c r="BD2200" s="3">
        <f xml:space="preserve"> IFERROR(ABS(Table1[[#This Row],[ROA 2016]]-Table1[[#This Row],[ROA 2015]]), "x")</f>
        <v>9.4924275476297518E-3</v>
      </c>
      <c r="BE2200" s="3">
        <f xml:space="preserve"> IFERROR(ABS(Table1[[#This Row],[ROA 2017]]-Table1[[#This Row],[ROA 2016]]), "x")</f>
        <v>3.9108614690582591E-3</v>
      </c>
      <c r="BF2200" s="3">
        <f xml:space="preserve"> IFERROR(ABS(Table1[[#This Row],[ROA 2018]]-Table1[[#This Row],[ROA 2017]]), "x")</f>
        <v>2.9850601619471201E-3</v>
      </c>
      <c r="BG2200" s="3">
        <f xml:space="preserve"> IFERROR(ABS(Table1[[#This Row],[ROA 2019]]-Table1[[#This Row],[ROA 2018]]), "x")</f>
        <v>2.3414711170068325E-3</v>
      </c>
      <c r="BH2200" s="3">
        <f xml:space="preserve"> IFERROR(ABS(Table1[[#This Row],[ROA 2020]]-Table1[[#This Row],[ROA 2019]]), "x")</f>
        <v>4.606322441825926E-3</v>
      </c>
      <c r="BI2200" s="3">
        <f xml:space="preserve"> IFERROR(ABS(Table1[[#This Row],[ROA 2021]]-Table1[[#This Row],[ROA 2020]]), "x")</f>
        <v>2.4417948352681851E-3</v>
      </c>
      <c r="BJ2200" s="3">
        <f xml:space="preserve"> IFERROR(AVERAGE(Table1[[#This Row],[ROA 2013-2012]:[ROA 2021-2020]]), "x")</f>
        <v>4.9823685020889607E-3</v>
      </c>
      <c r="BK2200" s="3">
        <f>IFERROR(AVERAGE(Table1[[#This Row],[ROA 2012]:[ROA 2021]]), "x")</f>
        <v>5.1454206569428132E-2</v>
      </c>
      <c r="BN2200" s="1">
        <f>SUM(Table1[[#This Row],[B/M Rank]:[ROA Rank]])</f>
        <v>0</v>
      </c>
    </row>
    <row r="2201" spans="1:66" x14ac:dyDescent="0.25">
      <c r="A2201" s="1" t="s">
        <v>2710</v>
      </c>
      <c r="B2201" s="1" t="s">
        <v>761</v>
      </c>
      <c r="C2201" s="1" t="s">
        <v>762</v>
      </c>
      <c r="D2201" s="1" t="s">
        <v>133</v>
      </c>
      <c r="E2201" s="1" t="s">
        <v>108</v>
      </c>
      <c r="F2201" s="1">
        <v>6270</v>
      </c>
      <c r="G2201" s="19"/>
      <c r="H2201" s="19"/>
      <c r="I2201" s="19"/>
      <c r="J2201" s="19"/>
      <c r="K2201" s="1"/>
      <c r="L2201" s="19"/>
      <c r="M2201" s="1">
        <v>2013</v>
      </c>
      <c r="N2201" s="1">
        <v>739.4</v>
      </c>
      <c r="O2201" s="1">
        <v>807.7</v>
      </c>
      <c r="P2201" s="1">
        <v>845.6</v>
      </c>
      <c r="Q2201" s="1">
        <v>914.2</v>
      </c>
      <c r="R2201" s="15">
        <v>1008.9</v>
      </c>
      <c r="S2201" s="15">
        <v>1045.0999999999999</v>
      </c>
      <c r="T2201" s="15">
        <v>1253.4000000000001</v>
      </c>
      <c r="U2201" s="15">
        <v>1454</v>
      </c>
      <c r="V2201" s="15">
        <v>1549.2</v>
      </c>
      <c r="W2201" s="15">
        <v>2140.1</v>
      </c>
      <c r="X2201" s="15">
        <v>2052.5</v>
      </c>
      <c r="Z2201" s="3">
        <f xml:space="preserve"> IFERROR(AVEDEV(Table1[[#This Row],[GP 2012]:[GP 2021]]) / Table1[[#This Row],[Avg GP]], "x")</f>
        <v>0.28809621011090697</v>
      </c>
      <c r="AA2201" s="2">
        <f xml:space="preserve"> IFERROR(AVERAGE(Table1[[#This Row],[GP 2012]:[GP 2021]]), "x")</f>
        <v>1175.76</v>
      </c>
      <c r="AB2201" s="11">
        <f>Table1[Equity]/Table1[Market Capital]</f>
        <v>-3.3811802232854862E-2</v>
      </c>
      <c r="AC2201" s="15">
        <v>2215.4</v>
      </c>
      <c r="AD2201" s="15">
        <v>1951.2</v>
      </c>
      <c r="AE2201" s="15">
        <v>2347.9</v>
      </c>
      <c r="AF2201" s="15">
        <v>2445.1999999999998</v>
      </c>
      <c r="AG2201" s="15">
        <v>2516.1999999999998</v>
      </c>
      <c r="AH2201" s="15">
        <v>2623.6</v>
      </c>
      <c r="AI2201" s="15">
        <v>3077.2</v>
      </c>
      <c r="AJ2201" s="15">
        <v>3767.1</v>
      </c>
      <c r="AK2201" s="15">
        <v>4885.8999999999996</v>
      </c>
      <c r="AL2201" s="15">
        <v>5030.8999999999996</v>
      </c>
      <c r="AM2201" s="15">
        <v>5210.7</v>
      </c>
      <c r="AN2201" s="1">
        <v>-212</v>
      </c>
      <c r="AO2201" s="3">
        <f xml:space="preserve"> IFERROR(Table1[[#This Row],[GP 2012]]/Table1[[#This Row],[Total Assets 2012]], "x")</f>
        <v>0.33375462670398121</v>
      </c>
      <c r="AP2201" s="3">
        <f xml:space="preserve"> IFERROR(Table1[[#This Row],[GP 2013]]/Table1[[#This Row],[Total Assets 2013]], "x")</f>
        <v>0.41395038950389507</v>
      </c>
      <c r="AQ2201" s="3">
        <f xml:space="preserve"> IFERROR(Table1[[#This Row],[GP 2014]]/Table1[[#This Row],[Total Assets 2014]], "x")</f>
        <v>0.36015162485625452</v>
      </c>
      <c r="AR2201" s="3">
        <f xml:space="preserve"> IFERROR(Table1[[#This Row],[GP 2015]]/Table1[[#This Row],[Total Assets 2015]], "x")</f>
        <v>0.37387534761982666</v>
      </c>
      <c r="AS2201" s="3">
        <f xml:space="preserve"> IFERROR(Table1[[#This Row],[GP 2016]]/Table1[[#This Row],[Total Assets 2016]], "x")</f>
        <v>0.40096176774501235</v>
      </c>
      <c r="AT2201" s="3">
        <f xml:space="preserve"> IFERROR(Table1[[#This Row],[GP 2017]]/Table1[[#This Row],[Total Assets 2017]], "x")</f>
        <v>0.39834578441835644</v>
      </c>
      <c r="AU2201" s="3">
        <f xml:space="preserve"> IFERROR(Table1[[#This Row],[GP 2018]]/Table1[[#This Row],[Total Assets 2018]], "x")</f>
        <v>0.40731834134927863</v>
      </c>
      <c r="AV2201" s="3">
        <f xml:space="preserve"> IFERROR(Table1[[#This Row],[GP 2019]]/Table1[[#This Row],[Total Assets 2019]], "x")</f>
        <v>0.3859732951076425</v>
      </c>
      <c r="AW2201" s="3">
        <f xml:space="preserve"> IFERROR(Table1[[#This Row],[GP 2020]]/Table1[[#This Row],[Total Assets 2020]], "x")</f>
        <v>0.31707566671442317</v>
      </c>
      <c r="AX2201" s="3">
        <f xml:space="preserve"> IFERROR(Table1[[#This Row],[GP 2021]]/Table1[[#This Row],[Total Assets 2021]], "x")</f>
        <v>0.42539108310640245</v>
      </c>
      <c r="AY2201" s="3">
        <f xml:space="preserve"> IFERROR(Table1[[#This Row],[GP TTM]]/Table1[[#This Row],[Total Assets TTM]], "x")</f>
        <v>0.39390101138042877</v>
      </c>
      <c r="BA2201" s="3">
        <f xml:space="preserve"> IFERROR(ABS(Table1[[#This Row],[ROA 2013]]-Table1[[#This Row],[ROA 2012]]), "x")</f>
        <v>8.0195762799913861E-2</v>
      </c>
      <c r="BB2201" s="3">
        <f xml:space="preserve"> IFERROR(ABS(Table1[[#This Row],[ROA 2014]]-Table1[[#This Row],[ROA 2013]]), "x")</f>
        <v>5.3798764647640551E-2</v>
      </c>
      <c r="BC2201" s="3">
        <f xml:space="preserve"> IFERROR(ABS(Table1[[#This Row],[ROA 2015]]-Table1[[#This Row],[ROA 2014]]), "x")</f>
        <v>1.3723722763572144E-2</v>
      </c>
      <c r="BD2201" s="3">
        <f xml:space="preserve"> IFERROR(ABS(Table1[[#This Row],[ROA 2016]]-Table1[[#This Row],[ROA 2015]]), "x")</f>
        <v>2.7086420125185695E-2</v>
      </c>
      <c r="BE2201" s="3">
        <f xml:space="preserve"> IFERROR(ABS(Table1[[#This Row],[ROA 2017]]-Table1[[#This Row],[ROA 2016]]), "x")</f>
        <v>2.6159833266559129E-3</v>
      </c>
      <c r="BF2201" s="3">
        <f xml:space="preserve"> IFERROR(ABS(Table1[[#This Row],[ROA 2018]]-Table1[[#This Row],[ROA 2017]]), "x")</f>
        <v>8.9725569309221931E-3</v>
      </c>
      <c r="BG2201" s="3">
        <f xml:space="preserve"> IFERROR(ABS(Table1[[#This Row],[ROA 2019]]-Table1[[#This Row],[ROA 2018]]), "x")</f>
        <v>2.1345046241636134E-2</v>
      </c>
      <c r="BH2201" s="3">
        <f xml:space="preserve"> IFERROR(ABS(Table1[[#This Row],[ROA 2020]]-Table1[[#This Row],[ROA 2019]]), "x")</f>
        <v>6.8897628393219335E-2</v>
      </c>
      <c r="BI2201" s="3">
        <f xml:space="preserve"> IFERROR(ABS(Table1[[#This Row],[ROA 2021]]-Table1[[#This Row],[ROA 2020]]), "x")</f>
        <v>0.10831541639197928</v>
      </c>
      <c r="BJ2201" s="3">
        <f xml:space="preserve"> IFERROR(AVERAGE(Table1[[#This Row],[ROA 2013-2012]:[ROA 2021-2020]]), "x")</f>
        <v>4.2772366846747234E-2</v>
      </c>
      <c r="BK2201" s="3">
        <f>IFERROR(AVERAGE(Table1[[#This Row],[ROA 2012]:[ROA 2021]]), "x")</f>
        <v>0.38167979271250729</v>
      </c>
      <c r="BN2201" s="1">
        <f>SUM(Table1[[#This Row],[B/M Rank]:[ROA Rank]])</f>
        <v>0</v>
      </c>
    </row>
    <row r="2202" spans="1:66" x14ac:dyDescent="0.25">
      <c r="A2202" s="1" t="s">
        <v>2812</v>
      </c>
      <c r="B2202" s="1" t="s">
        <v>835</v>
      </c>
      <c r="C2202" s="1" t="s">
        <v>4417</v>
      </c>
      <c r="D2202" s="1" t="s">
        <v>268</v>
      </c>
      <c r="E2202" s="1" t="s">
        <v>108</v>
      </c>
      <c r="F2202" s="1">
        <v>6310</v>
      </c>
      <c r="G2202" s="19"/>
      <c r="H2202" s="19"/>
      <c r="I2202" s="19"/>
      <c r="J2202" s="19"/>
      <c r="K2202" s="1"/>
      <c r="L2202" s="19"/>
      <c r="M2202" s="1">
        <v>2012</v>
      </c>
      <c r="N2202" s="15">
        <v>2450.1</v>
      </c>
      <c r="O2202" s="15">
        <v>1697.1</v>
      </c>
      <c r="P2202" s="15">
        <v>1537.3</v>
      </c>
      <c r="Q2202" s="15">
        <v>1349.5</v>
      </c>
      <c r="R2202" s="15">
        <v>1902.6</v>
      </c>
      <c r="S2202" s="15">
        <v>1943.1</v>
      </c>
      <c r="T2202" s="15">
        <v>1845.6</v>
      </c>
      <c r="U2202" s="15">
        <v>2231.3000000000002</v>
      </c>
      <c r="V2202" s="15">
        <v>3116.9</v>
      </c>
      <c r="W2202" s="15">
        <v>2412.8000000000002</v>
      </c>
      <c r="X2202" s="15">
        <v>2302.9</v>
      </c>
      <c r="Z2202" s="3">
        <f xml:space="preserve"> IFERROR(AVEDEV(Table1[[#This Row],[GP 2012]:[GP 2021]]) / Table1[[#This Row],[Avg GP]], "x")</f>
        <v>0.19687107969716353</v>
      </c>
      <c r="AA2202" s="2">
        <f xml:space="preserve"> IFERROR(AVERAGE(Table1[[#This Row],[GP 2012]:[GP 2021]]), "x")</f>
        <v>2048.63</v>
      </c>
      <c r="AB2202" s="11">
        <f>Table1[Equity]/Table1[Market Capital]</f>
        <v>1.2755309033280509</v>
      </c>
      <c r="AC2202" s="15">
        <v>14834.2</v>
      </c>
      <c r="AD2202" s="15">
        <v>10928.2</v>
      </c>
      <c r="AE2202" s="15">
        <v>10366.299999999999</v>
      </c>
      <c r="AF2202" s="15">
        <v>10732.7</v>
      </c>
      <c r="AG2202" s="15">
        <v>10714.8</v>
      </c>
      <c r="AH2202" s="15">
        <v>10255.200000000001</v>
      </c>
      <c r="AI2202" s="15">
        <v>11006.9</v>
      </c>
      <c r="AJ2202" s="15">
        <v>11785.1</v>
      </c>
      <c r="AK2202" s="15">
        <v>13911.6</v>
      </c>
      <c r="AL2202" s="15">
        <v>13186.6</v>
      </c>
      <c r="AM2202" s="15">
        <v>13904.8</v>
      </c>
      <c r="AN2202" s="15">
        <v>8048.6</v>
      </c>
      <c r="AO2202" s="3">
        <f xml:space="preserve"> IFERROR(Table1[[#This Row],[GP 2012]]/Table1[[#This Row],[Total Assets 2012]], "x")</f>
        <v>0.16516563077213464</v>
      </c>
      <c r="AP2202" s="3">
        <f xml:space="preserve"> IFERROR(Table1[[#This Row],[GP 2013]]/Table1[[#This Row],[Total Assets 2013]], "x")</f>
        <v>0.15529547409454436</v>
      </c>
      <c r="AQ2202" s="3">
        <f xml:space="preserve"> IFERROR(Table1[[#This Row],[GP 2014]]/Table1[[#This Row],[Total Assets 2014]], "x")</f>
        <v>0.14829784976317492</v>
      </c>
      <c r="AR2202" s="3">
        <f xml:space="preserve"> IFERROR(Table1[[#This Row],[GP 2015]]/Table1[[#This Row],[Total Assets 2015]], "x")</f>
        <v>0.12573723294231645</v>
      </c>
      <c r="AS2202" s="3">
        <f xml:space="preserve"> IFERROR(Table1[[#This Row],[GP 2016]]/Table1[[#This Row],[Total Assets 2016]], "x")</f>
        <v>0.17756747676111548</v>
      </c>
      <c r="AT2202" s="3">
        <f xml:space="preserve"> IFERROR(Table1[[#This Row],[GP 2017]]/Table1[[#This Row],[Total Assets 2017]], "x")</f>
        <v>0.18947460800374441</v>
      </c>
      <c r="AU2202" s="3">
        <f xml:space="preserve"> IFERROR(Table1[[#This Row],[GP 2018]]/Table1[[#This Row],[Total Assets 2018]], "x")</f>
        <v>0.16767663919904788</v>
      </c>
      <c r="AV2202" s="3">
        <f xml:space="preserve"> IFERROR(Table1[[#This Row],[GP 2019]]/Table1[[#This Row],[Total Assets 2019]], "x")</f>
        <v>0.18933229247100153</v>
      </c>
      <c r="AW2202" s="3">
        <f xml:space="preserve"> IFERROR(Table1[[#This Row],[GP 2020]]/Table1[[#This Row],[Total Assets 2020]], "x")</f>
        <v>0.224050432732396</v>
      </c>
      <c r="AX2202" s="3">
        <f xml:space="preserve"> IFERROR(Table1[[#This Row],[GP 2021]]/Table1[[#This Row],[Total Assets 2021]], "x")</f>
        <v>0.18297362474026665</v>
      </c>
      <c r="AY2202" s="3">
        <f xml:space="preserve"> IFERROR(Table1[[#This Row],[GP TTM]]/Table1[[#This Row],[Total Assets TTM]], "x")</f>
        <v>0.16561906679707727</v>
      </c>
      <c r="BA2202" s="3">
        <f xml:space="preserve"> IFERROR(ABS(Table1[[#This Row],[ROA 2013]]-Table1[[#This Row],[ROA 2012]]), "x")</f>
        <v>9.8701566775902805E-3</v>
      </c>
      <c r="BB2202" s="3">
        <f xml:space="preserve"> IFERROR(ABS(Table1[[#This Row],[ROA 2014]]-Table1[[#This Row],[ROA 2013]]), "x")</f>
        <v>6.9976243313694397E-3</v>
      </c>
      <c r="BC2202" s="3">
        <f xml:space="preserve"> IFERROR(ABS(Table1[[#This Row],[ROA 2015]]-Table1[[#This Row],[ROA 2014]]), "x")</f>
        <v>2.256061682085847E-2</v>
      </c>
      <c r="BD2202" s="3">
        <f xml:space="preserve"> IFERROR(ABS(Table1[[#This Row],[ROA 2016]]-Table1[[#This Row],[ROA 2015]]), "x")</f>
        <v>5.1830243818799027E-2</v>
      </c>
      <c r="BE2202" s="3">
        <f xml:space="preserve"> IFERROR(ABS(Table1[[#This Row],[ROA 2017]]-Table1[[#This Row],[ROA 2016]]), "x")</f>
        <v>1.1907131242628932E-2</v>
      </c>
      <c r="BF2202" s="3">
        <f xml:space="preserve"> IFERROR(ABS(Table1[[#This Row],[ROA 2018]]-Table1[[#This Row],[ROA 2017]]), "x")</f>
        <v>2.1797968804696533E-2</v>
      </c>
      <c r="BG2202" s="3">
        <f xml:space="preserve"> IFERROR(ABS(Table1[[#This Row],[ROA 2019]]-Table1[[#This Row],[ROA 2018]]), "x")</f>
        <v>2.1655653271953651E-2</v>
      </c>
      <c r="BH2202" s="3">
        <f xml:space="preserve"> IFERROR(ABS(Table1[[#This Row],[ROA 2020]]-Table1[[#This Row],[ROA 2019]]), "x")</f>
        <v>3.471814026139447E-2</v>
      </c>
      <c r="BI2202" s="3">
        <f xml:space="preserve"> IFERROR(ABS(Table1[[#This Row],[ROA 2021]]-Table1[[#This Row],[ROA 2020]]), "x")</f>
        <v>4.1076807992129344E-2</v>
      </c>
      <c r="BJ2202" s="3">
        <f xml:space="preserve"> IFERROR(AVERAGE(Table1[[#This Row],[ROA 2013-2012]:[ROA 2021-2020]]), "x")</f>
        <v>2.4712704802380015E-2</v>
      </c>
      <c r="BK2202" s="3">
        <f>IFERROR(AVERAGE(Table1[[#This Row],[ROA 2012]:[ROA 2021]]), "x")</f>
        <v>0.17255712614797422</v>
      </c>
      <c r="BN2202" s="1">
        <f>SUM(Table1[[#This Row],[B/M Rank]:[ROA Rank]])</f>
        <v>0</v>
      </c>
    </row>
    <row r="2203" spans="1:66" x14ac:dyDescent="0.25">
      <c r="A2203" s="1" t="s">
        <v>2764</v>
      </c>
      <c r="B2203" s="1" t="s">
        <v>803</v>
      </c>
      <c r="C2203" s="1" t="s">
        <v>801</v>
      </c>
      <c r="D2203" s="1" t="s">
        <v>392</v>
      </c>
      <c r="E2203" s="1" t="s">
        <v>108</v>
      </c>
      <c r="F2203" s="1">
        <v>6520</v>
      </c>
      <c r="G2203" s="19"/>
      <c r="H2203" s="19"/>
      <c r="I2203" s="19"/>
      <c r="J2203" s="19"/>
      <c r="K2203" s="1"/>
      <c r="L2203" s="19"/>
      <c r="M2203" s="1">
        <v>2012</v>
      </c>
      <c r="N2203" s="15">
        <v>2406.9</v>
      </c>
      <c r="O2203" s="15">
        <v>2072.8000000000002</v>
      </c>
      <c r="P2203" s="15">
        <v>2058.4</v>
      </c>
      <c r="Q2203" s="15">
        <v>2138.1</v>
      </c>
      <c r="R2203" s="15">
        <v>2208.9</v>
      </c>
      <c r="S2203" s="15">
        <v>2329.3000000000002</v>
      </c>
      <c r="T2203" s="15">
        <v>2476.8000000000002</v>
      </c>
      <c r="U2203" s="15">
        <v>2580.3000000000002</v>
      </c>
      <c r="V2203" s="15">
        <v>2588.1</v>
      </c>
      <c r="W2203" s="15">
        <v>2658.2</v>
      </c>
      <c r="X2203" s="15">
        <v>2650.3</v>
      </c>
      <c r="Z2203" s="3">
        <f xml:space="preserve"> IFERROR(AVEDEV(Table1[[#This Row],[GP 2012]:[GP 2021]]) / Table1[[#This Row],[Avg GP]], "x")</f>
        <v>8.0908928556242501E-2</v>
      </c>
      <c r="AA2203" s="2">
        <f xml:space="preserve"> IFERROR(AVERAGE(Table1[[#This Row],[GP 2012]:[GP 2021]]), "x")</f>
        <v>2351.7799999999997</v>
      </c>
      <c r="AB2203" s="11">
        <f>Table1[Equity]/Table1[Market Capital]</f>
        <v>0.22368098159509203</v>
      </c>
      <c r="AC2203" s="15">
        <v>9007.7999999999993</v>
      </c>
      <c r="AD2203" s="15">
        <v>9016.4</v>
      </c>
      <c r="AE2203" s="15">
        <v>9078.5</v>
      </c>
      <c r="AF2203" s="15">
        <v>9275.9</v>
      </c>
      <c r="AG2203" s="15">
        <v>9262.2999999999993</v>
      </c>
      <c r="AH2203" s="15">
        <v>9961.9</v>
      </c>
      <c r="AI2203" s="15">
        <v>9657.5</v>
      </c>
      <c r="AJ2203" s="15">
        <v>9725.9</v>
      </c>
      <c r="AK2203" s="15">
        <v>9861.6</v>
      </c>
      <c r="AL2203" s="15">
        <v>10763</v>
      </c>
      <c r="AM2203" s="15">
        <v>10611.2</v>
      </c>
      <c r="AN2203" s="15">
        <v>1458.4</v>
      </c>
      <c r="AO2203" s="3">
        <f xml:space="preserve"> IFERROR(Table1[[#This Row],[GP 2012]]/Table1[[#This Row],[Total Assets 2012]], "x")</f>
        <v>0.26720175847598748</v>
      </c>
      <c r="AP2203" s="3">
        <f xml:space="preserve"> IFERROR(Table1[[#This Row],[GP 2013]]/Table1[[#This Row],[Total Assets 2013]], "x")</f>
        <v>0.22989219644203898</v>
      </c>
      <c r="AQ2203" s="3">
        <f xml:space="preserve"> IFERROR(Table1[[#This Row],[GP 2014]]/Table1[[#This Row],[Total Assets 2014]], "x")</f>
        <v>0.22673349121550918</v>
      </c>
      <c r="AR2203" s="3">
        <f xml:space="preserve"> IFERROR(Table1[[#This Row],[GP 2015]]/Table1[[#This Row],[Total Assets 2015]], "x")</f>
        <v>0.23050054442156556</v>
      </c>
      <c r="AS2203" s="3">
        <f xml:space="preserve"> IFERROR(Table1[[#This Row],[GP 2016]]/Table1[[#This Row],[Total Assets 2016]], "x")</f>
        <v>0.23848288222147848</v>
      </c>
      <c r="AT2203" s="3">
        <f xml:space="preserve"> IFERROR(Table1[[#This Row],[GP 2017]]/Table1[[#This Row],[Total Assets 2017]], "x")</f>
        <v>0.23382085746694911</v>
      </c>
      <c r="AU2203" s="3">
        <f xml:space="preserve"> IFERROR(Table1[[#This Row],[GP 2018]]/Table1[[#This Row],[Total Assets 2018]], "x")</f>
        <v>0.25646388816981625</v>
      </c>
      <c r="AV2203" s="3">
        <f xml:space="preserve"> IFERROR(Table1[[#This Row],[GP 2019]]/Table1[[#This Row],[Total Assets 2019]], "x")</f>
        <v>0.26530192578578848</v>
      </c>
      <c r="AW2203" s="3">
        <f xml:space="preserve"> IFERROR(Table1[[#This Row],[GP 2020]]/Table1[[#This Row],[Total Assets 2020]], "x")</f>
        <v>0.26244220004867364</v>
      </c>
      <c r="AX2203" s="3">
        <f xml:space="preserve"> IFERROR(Table1[[#This Row],[GP 2021]]/Table1[[#This Row],[Total Assets 2021]], "x")</f>
        <v>0.24697575025550494</v>
      </c>
      <c r="AY2203" s="3">
        <f xml:space="preserve"> IFERROR(Table1[[#This Row],[GP TTM]]/Table1[[#This Row],[Total Assets TTM]], "x")</f>
        <v>0.24976439987937274</v>
      </c>
      <c r="BA2203" s="3">
        <f xml:space="preserve"> IFERROR(ABS(Table1[[#This Row],[ROA 2013]]-Table1[[#This Row],[ROA 2012]]), "x")</f>
        <v>3.7309562033948501E-2</v>
      </c>
      <c r="BB2203" s="3">
        <f xml:space="preserve"> IFERROR(ABS(Table1[[#This Row],[ROA 2014]]-Table1[[#This Row],[ROA 2013]]), "x")</f>
        <v>3.1587052265298066E-3</v>
      </c>
      <c r="BC2203" s="3">
        <f xml:space="preserve"> IFERROR(ABS(Table1[[#This Row],[ROA 2015]]-Table1[[#This Row],[ROA 2014]]), "x")</f>
        <v>3.7670532060563866E-3</v>
      </c>
      <c r="BD2203" s="3">
        <f xml:space="preserve"> IFERROR(ABS(Table1[[#This Row],[ROA 2016]]-Table1[[#This Row],[ROA 2015]]), "x")</f>
        <v>7.9823377999129197E-3</v>
      </c>
      <c r="BE2203" s="3">
        <f xml:space="preserve"> IFERROR(ABS(Table1[[#This Row],[ROA 2017]]-Table1[[#This Row],[ROA 2016]]), "x")</f>
        <v>4.6620247545293703E-3</v>
      </c>
      <c r="BF2203" s="3">
        <f xml:space="preserve"> IFERROR(ABS(Table1[[#This Row],[ROA 2018]]-Table1[[#This Row],[ROA 2017]]), "x")</f>
        <v>2.2643030702867134E-2</v>
      </c>
      <c r="BG2203" s="3">
        <f xml:space="preserve"> IFERROR(ABS(Table1[[#This Row],[ROA 2019]]-Table1[[#This Row],[ROA 2018]]), "x")</f>
        <v>8.8380376159722385E-3</v>
      </c>
      <c r="BH2203" s="3">
        <f xml:space="preserve"> IFERROR(ABS(Table1[[#This Row],[ROA 2020]]-Table1[[#This Row],[ROA 2019]]), "x")</f>
        <v>2.8597257371148488E-3</v>
      </c>
      <c r="BI2203" s="3">
        <f xml:space="preserve"> IFERROR(ABS(Table1[[#This Row],[ROA 2021]]-Table1[[#This Row],[ROA 2020]]), "x")</f>
        <v>1.5466449793168691E-2</v>
      </c>
      <c r="BJ2203" s="3">
        <f xml:space="preserve"> IFERROR(AVERAGE(Table1[[#This Row],[ROA 2013-2012]:[ROA 2021-2020]]), "x")</f>
        <v>1.1854102985566654E-2</v>
      </c>
      <c r="BK2203" s="3">
        <f>IFERROR(AVERAGE(Table1[[#This Row],[ROA 2012]:[ROA 2021]]), "x")</f>
        <v>0.24578154945033118</v>
      </c>
      <c r="BN2203" s="1">
        <f>SUM(Table1[[#This Row],[B/M Rank]:[ROA Rank]])</f>
        <v>0</v>
      </c>
    </row>
    <row r="2204" spans="1:66" x14ac:dyDescent="0.25">
      <c r="A2204" s="1" t="s">
        <v>2752</v>
      </c>
      <c r="B2204" s="1" t="s">
        <v>803</v>
      </c>
      <c r="C2204" s="1" t="s">
        <v>801</v>
      </c>
      <c r="D2204" s="1" t="s">
        <v>392</v>
      </c>
      <c r="E2204" s="1" t="s">
        <v>108</v>
      </c>
      <c r="F2204" s="1">
        <v>6630</v>
      </c>
      <c r="G2204" s="19"/>
      <c r="H2204" s="19"/>
      <c r="I2204" s="19"/>
      <c r="J2204" s="19"/>
      <c r="K2204" s="1"/>
      <c r="L2204" s="19"/>
      <c r="M2204" s="1">
        <v>2012</v>
      </c>
      <c r="N2204" s="15">
        <v>2406.9</v>
      </c>
      <c r="O2204" s="15">
        <v>2072.8000000000002</v>
      </c>
      <c r="P2204" s="15">
        <v>2058.4</v>
      </c>
      <c r="Q2204" s="15">
        <v>2138.1</v>
      </c>
      <c r="R2204" s="15">
        <v>2208.9</v>
      </c>
      <c r="S2204" s="15">
        <v>2329.3000000000002</v>
      </c>
      <c r="T2204" s="15">
        <v>2476.8000000000002</v>
      </c>
      <c r="U2204" s="15">
        <v>2580.3000000000002</v>
      </c>
      <c r="V2204" s="15">
        <v>2588.1</v>
      </c>
      <c r="W2204" s="15">
        <v>2658.2</v>
      </c>
      <c r="X2204" s="15">
        <v>2650.3</v>
      </c>
      <c r="Z2204" s="3">
        <f xml:space="preserve"> IFERROR(AVEDEV(Table1[[#This Row],[GP 2012]:[GP 2021]]) / Table1[[#This Row],[Avg GP]], "x")</f>
        <v>8.0908928556242501E-2</v>
      </c>
      <c r="AA2204" s="2">
        <f xml:space="preserve"> IFERROR(AVERAGE(Table1[[#This Row],[GP 2012]:[GP 2021]]), "x")</f>
        <v>2351.7799999999997</v>
      </c>
      <c r="AB2204" s="11">
        <f>Table1[Equity]/Table1[Market Capital]</f>
        <v>0.21996983408748116</v>
      </c>
      <c r="AC2204" s="15">
        <v>9007.7999999999993</v>
      </c>
      <c r="AD2204" s="15">
        <v>9016.4</v>
      </c>
      <c r="AE2204" s="15">
        <v>9078.5</v>
      </c>
      <c r="AF2204" s="15">
        <v>9275.9</v>
      </c>
      <c r="AG2204" s="15">
        <v>9262.2999999999993</v>
      </c>
      <c r="AH2204" s="15">
        <v>9961.9</v>
      </c>
      <c r="AI2204" s="15">
        <v>9657.5</v>
      </c>
      <c r="AJ2204" s="15">
        <v>9725.9</v>
      </c>
      <c r="AK2204" s="15">
        <v>9861.6</v>
      </c>
      <c r="AL2204" s="15">
        <v>10763</v>
      </c>
      <c r="AM2204" s="15">
        <v>10611.2</v>
      </c>
      <c r="AN2204" s="15">
        <v>1458.4</v>
      </c>
      <c r="AO2204" s="3">
        <f xml:space="preserve"> IFERROR(Table1[[#This Row],[GP 2012]]/Table1[[#This Row],[Total Assets 2012]], "x")</f>
        <v>0.26720175847598748</v>
      </c>
      <c r="AP2204" s="3">
        <f xml:space="preserve"> IFERROR(Table1[[#This Row],[GP 2013]]/Table1[[#This Row],[Total Assets 2013]], "x")</f>
        <v>0.22989219644203898</v>
      </c>
      <c r="AQ2204" s="3">
        <f xml:space="preserve"> IFERROR(Table1[[#This Row],[GP 2014]]/Table1[[#This Row],[Total Assets 2014]], "x")</f>
        <v>0.22673349121550918</v>
      </c>
      <c r="AR2204" s="3">
        <f xml:space="preserve"> IFERROR(Table1[[#This Row],[GP 2015]]/Table1[[#This Row],[Total Assets 2015]], "x")</f>
        <v>0.23050054442156556</v>
      </c>
      <c r="AS2204" s="3">
        <f xml:space="preserve"> IFERROR(Table1[[#This Row],[GP 2016]]/Table1[[#This Row],[Total Assets 2016]], "x")</f>
        <v>0.23848288222147848</v>
      </c>
      <c r="AT2204" s="3">
        <f xml:space="preserve"> IFERROR(Table1[[#This Row],[GP 2017]]/Table1[[#This Row],[Total Assets 2017]], "x")</f>
        <v>0.23382085746694911</v>
      </c>
      <c r="AU2204" s="3">
        <f xml:space="preserve"> IFERROR(Table1[[#This Row],[GP 2018]]/Table1[[#This Row],[Total Assets 2018]], "x")</f>
        <v>0.25646388816981625</v>
      </c>
      <c r="AV2204" s="3">
        <f xml:space="preserve"> IFERROR(Table1[[#This Row],[GP 2019]]/Table1[[#This Row],[Total Assets 2019]], "x")</f>
        <v>0.26530192578578848</v>
      </c>
      <c r="AW2204" s="3">
        <f xml:space="preserve"> IFERROR(Table1[[#This Row],[GP 2020]]/Table1[[#This Row],[Total Assets 2020]], "x")</f>
        <v>0.26244220004867364</v>
      </c>
      <c r="AX2204" s="3">
        <f xml:space="preserve"> IFERROR(Table1[[#This Row],[GP 2021]]/Table1[[#This Row],[Total Assets 2021]], "x")</f>
        <v>0.24697575025550494</v>
      </c>
      <c r="AY2204" s="3">
        <f xml:space="preserve"> IFERROR(Table1[[#This Row],[GP TTM]]/Table1[[#This Row],[Total Assets TTM]], "x")</f>
        <v>0.24976439987937274</v>
      </c>
      <c r="BA2204" s="3">
        <f xml:space="preserve"> IFERROR(ABS(Table1[[#This Row],[ROA 2013]]-Table1[[#This Row],[ROA 2012]]), "x")</f>
        <v>3.7309562033948501E-2</v>
      </c>
      <c r="BB2204" s="3">
        <f xml:space="preserve"> IFERROR(ABS(Table1[[#This Row],[ROA 2014]]-Table1[[#This Row],[ROA 2013]]), "x")</f>
        <v>3.1587052265298066E-3</v>
      </c>
      <c r="BC2204" s="3">
        <f xml:space="preserve"> IFERROR(ABS(Table1[[#This Row],[ROA 2015]]-Table1[[#This Row],[ROA 2014]]), "x")</f>
        <v>3.7670532060563866E-3</v>
      </c>
      <c r="BD2204" s="3">
        <f xml:space="preserve"> IFERROR(ABS(Table1[[#This Row],[ROA 2016]]-Table1[[#This Row],[ROA 2015]]), "x")</f>
        <v>7.9823377999129197E-3</v>
      </c>
      <c r="BE2204" s="3">
        <f xml:space="preserve"> IFERROR(ABS(Table1[[#This Row],[ROA 2017]]-Table1[[#This Row],[ROA 2016]]), "x")</f>
        <v>4.6620247545293703E-3</v>
      </c>
      <c r="BF2204" s="3">
        <f xml:space="preserve"> IFERROR(ABS(Table1[[#This Row],[ROA 2018]]-Table1[[#This Row],[ROA 2017]]), "x")</f>
        <v>2.2643030702867134E-2</v>
      </c>
      <c r="BG2204" s="3">
        <f xml:space="preserve"> IFERROR(ABS(Table1[[#This Row],[ROA 2019]]-Table1[[#This Row],[ROA 2018]]), "x")</f>
        <v>8.8380376159722385E-3</v>
      </c>
      <c r="BH2204" s="3">
        <f xml:space="preserve"> IFERROR(ABS(Table1[[#This Row],[ROA 2020]]-Table1[[#This Row],[ROA 2019]]), "x")</f>
        <v>2.8597257371148488E-3</v>
      </c>
      <c r="BI2204" s="3">
        <f xml:space="preserve"> IFERROR(ABS(Table1[[#This Row],[ROA 2021]]-Table1[[#This Row],[ROA 2020]]), "x")</f>
        <v>1.5466449793168691E-2</v>
      </c>
      <c r="BJ2204" s="3">
        <f xml:space="preserve"> IFERROR(AVERAGE(Table1[[#This Row],[ROA 2013-2012]:[ROA 2021-2020]]), "x")</f>
        <v>1.1854102985566654E-2</v>
      </c>
      <c r="BK2204" s="3">
        <f>IFERROR(AVERAGE(Table1[[#This Row],[ROA 2012]:[ROA 2021]]), "x")</f>
        <v>0.24578154945033118</v>
      </c>
      <c r="BN2204" s="1">
        <f>SUM(Table1[[#This Row],[B/M Rank]:[ROA Rank]])</f>
        <v>0</v>
      </c>
    </row>
    <row r="2205" spans="1:66" x14ac:dyDescent="0.25">
      <c r="A2205" s="1" t="s">
        <v>2836</v>
      </c>
      <c r="B2205" s="1" t="s">
        <v>4451</v>
      </c>
      <c r="C2205" s="1" t="s">
        <v>4417</v>
      </c>
      <c r="D2205" s="1" t="s">
        <v>268</v>
      </c>
      <c r="E2205" s="1" t="s">
        <v>108</v>
      </c>
      <c r="F2205" s="1">
        <v>6640</v>
      </c>
      <c r="G2205" s="19"/>
      <c r="H2205" s="19"/>
      <c r="I2205" s="19"/>
      <c r="J2205" s="19"/>
      <c r="K2205" s="1"/>
      <c r="L2205" s="19"/>
      <c r="M2205" s="1">
        <v>2012</v>
      </c>
      <c r="N2205" s="1">
        <v>167.5</v>
      </c>
      <c r="O2205" s="1">
        <v>111.1</v>
      </c>
      <c r="P2205" s="1">
        <v>194.3</v>
      </c>
      <c r="Q2205" s="1">
        <v>244.5</v>
      </c>
      <c r="R2205" s="1">
        <v>344.5</v>
      </c>
      <c r="S2205" s="1">
        <v>280.5</v>
      </c>
      <c r="T2205" s="1">
        <v>442.2</v>
      </c>
      <c r="U2205" s="1">
        <v>400.5</v>
      </c>
      <c r="V2205" s="1">
        <v>955.1</v>
      </c>
      <c r="W2205" s="15">
        <v>1946.7</v>
      </c>
      <c r="X2205" s="15">
        <v>2075</v>
      </c>
      <c r="Z2205" s="3">
        <f xml:space="preserve"> IFERROR(AVEDEV(Table1[[#This Row],[GP 2012]:[GP 2021]]) / Table1[[#This Row],[Avg GP]], "x")</f>
        <v>0.74089130904873302</v>
      </c>
      <c r="AA2205" s="2">
        <f xml:space="preserve"> IFERROR(AVERAGE(Table1[[#This Row],[GP 2012]:[GP 2021]]), "x")</f>
        <v>508.69000000000005</v>
      </c>
      <c r="AB2205" s="11">
        <f>Table1[Equity]/Table1[Market Capital]</f>
        <v>0.80930722891566265</v>
      </c>
      <c r="AC2205" s="15">
        <v>1720.5</v>
      </c>
      <c r="AD2205" s="15">
        <v>1353.4</v>
      </c>
      <c r="AE2205" s="15">
        <v>1116.2</v>
      </c>
      <c r="AF2205" s="15">
        <v>1462.8</v>
      </c>
      <c r="AG2205" s="15">
        <v>1822.3</v>
      </c>
      <c r="AH2205" s="15">
        <v>2119.9</v>
      </c>
      <c r="AI2205" s="15">
        <v>2623.6</v>
      </c>
      <c r="AJ2205" s="15">
        <v>2431.8000000000002</v>
      </c>
      <c r="AK2205" s="15">
        <v>4923.1000000000004</v>
      </c>
      <c r="AL2205" s="15">
        <v>8562</v>
      </c>
      <c r="AM2205" s="15">
        <v>8548.2000000000007</v>
      </c>
      <c r="AN2205" s="15">
        <v>5373.8</v>
      </c>
      <c r="AO2205" s="3">
        <f xml:space="preserve"> IFERROR(Table1[[#This Row],[GP 2012]]/Table1[[#This Row],[Total Assets 2012]], "x")</f>
        <v>9.7355419936065099E-2</v>
      </c>
      <c r="AP2205" s="3">
        <f xml:space="preserve"> IFERROR(Table1[[#This Row],[GP 2013]]/Table1[[#This Row],[Total Assets 2013]], "x")</f>
        <v>8.2089552238805957E-2</v>
      </c>
      <c r="AQ2205" s="3">
        <f xml:space="preserve"> IFERROR(Table1[[#This Row],[GP 2014]]/Table1[[#This Row],[Total Assets 2014]], "x")</f>
        <v>0.17407274681956639</v>
      </c>
      <c r="AR2205" s="3">
        <f xml:space="preserve"> IFERROR(Table1[[#This Row],[GP 2015]]/Table1[[#This Row],[Total Assets 2015]], "x")</f>
        <v>0.16714520098441346</v>
      </c>
      <c r="AS2205" s="3">
        <f xml:space="preserve"> IFERROR(Table1[[#This Row],[GP 2016]]/Table1[[#This Row],[Total Assets 2016]], "x")</f>
        <v>0.1890468089776656</v>
      </c>
      <c r="AT2205" s="3">
        <f xml:space="preserve"> IFERROR(Table1[[#This Row],[GP 2017]]/Table1[[#This Row],[Total Assets 2017]], "x")</f>
        <v>0.13231756214915796</v>
      </c>
      <c r="AU2205" s="3">
        <f xml:space="preserve"> IFERROR(Table1[[#This Row],[GP 2018]]/Table1[[#This Row],[Total Assets 2018]], "x")</f>
        <v>0.1685470346089343</v>
      </c>
      <c r="AV2205" s="3">
        <f xml:space="preserve"> IFERROR(Table1[[#This Row],[GP 2019]]/Table1[[#This Row],[Total Assets 2019]], "x")</f>
        <v>0.16469282013323464</v>
      </c>
      <c r="AW2205" s="3">
        <f xml:space="preserve"> IFERROR(Table1[[#This Row],[GP 2020]]/Table1[[#This Row],[Total Assets 2020]], "x")</f>
        <v>0.19400377810729011</v>
      </c>
      <c r="AX2205" s="3">
        <f xml:space="preserve"> IFERROR(Table1[[#This Row],[GP 2021]]/Table1[[#This Row],[Total Assets 2021]], "x")</f>
        <v>0.22736510161177295</v>
      </c>
      <c r="AY2205" s="3">
        <f xml:space="preserve"> IFERROR(Table1[[#This Row],[GP TTM]]/Table1[[#This Row],[Total Assets TTM]], "x")</f>
        <v>0.24274116188203362</v>
      </c>
      <c r="BA2205" s="3">
        <f xml:space="preserve"> IFERROR(ABS(Table1[[#This Row],[ROA 2013]]-Table1[[#This Row],[ROA 2012]]), "x")</f>
        <v>1.5265867697259142E-2</v>
      </c>
      <c r="BB2205" s="3">
        <f xml:space="preserve"> IFERROR(ABS(Table1[[#This Row],[ROA 2014]]-Table1[[#This Row],[ROA 2013]]), "x")</f>
        <v>9.198319458076043E-2</v>
      </c>
      <c r="BC2205" s="3">
        <f xml:space="preserve"> IFERROR(ABS(Table1[[#This Row],[ROA 2015]]-Table1[[#This Row],[ROA 2014]]), "x")</f>
        <v>6.9275458351529262E-3</v>
      </c>
      <c r="BD2205" s="3">
        <f xml:space="preserve"> IFERROR(ABS(Table1[[#This Row],[ROA 2016]]-Table1[[#This Row],[ROA 2015]]), "x")</f>
        <v>2.1901607993252137E-2</v>
      </c>
      <c r="BE2205" s="3">
        <f xml:space="preserve"> IFERROR(ABS(Table1[[#This Row],[ROA 2017]]-Table1[[#This Row],[ROA 2016]]), "x")</f>
        <v>5.6729246828507635E-2</v>
      </c>
      <c r="BF2205" s="3">
        <f xml:space="preserve"> IFERROR(ABS(Table1[[#This Row],[ROA 2018]]-Table1[[#This Row],[ROA 2017]]), "x")</f>
        <v>3.6229472459776341E-2</v>
      </c>
      <c r="BG2205" s="3">
        <f xml:space="preserve"> IFERROR(ABS(Table1[[#This Row],[ROA 2019]]-Table1[[#This Row],[ROA 2018]]), "x")</f>
        <v>3.8542144756996688E-3</v>
      </c>
      <c r="BH2205" s="3">
        <f xml:space="preserve"> IFERROR(ABS(Table1[[#This Row],[ROA 2020]]-Table1[[#This Row],[ROA 2019]]), "x")</f>
        <v>2.9310957974055474E-2</v>
      </c>
      <c r="BI2205" s="3">
        <f xml:space="preserve"> IFERROR(ABS(Table1[[#This Row],[ROA 2021]]-Table1[[#This Row],[ROA 2020]]), "x")</f>
        <v>3.3361323504482843E-2</v>
      </c>
      <c r="BJ2205" s="3">
        <f xml:space="preserve"> IFERROR(AVERAGE(Table1[[#This Row],[ROA 2013-2012]:[ROA 2021-2020]]), "x")</f>
        <v>3.2840381260994062E-2</v>
      </c>
      <c r="BK2205" s="3">
        <f>IFERROR(AVERAGE(Table1[[#This Row],[ROA 2012]:[ROA 2021]]), "x")</f>
        <v>0.15966360255669065</v>
      </c>
      <c r="BN2205" s="1">
        <f>SUM(Table1[[#This Row],[B/M Rank]:[ROA Rank]])</f>
        <v>0</v>
      </c>
    </row>
    <row r="2206" spans="1:66" x14ac:dyDescent="0.25">
      <c r="A2206" s="1" t="s">
        <v>2646</v>
      </c>
      <c r="B2206" s="1" t="s">
        <v>697</v>
      </c>
      <c r="C2206" s="1" t="s">
        <v>690</v>
      </c>
      <c r="D2206" s="1" t="s">
        <v>142</v>
      </c>
      <c r="E2206" s="1" t="s">
        <v>108</v>
      </c>
      <c r="F2206" s="1">
        <v>6690</v>
      </c>
      <c r="G2206" s="19"/>
      <c r="H2206" s="19"/>
      <c r="I2206" s="19"/>
      <c r="J2206" s="19"/>
      <c r="K2206" s="1"/>
      <c r="L2206" s="19"/>
      <c r="M2206" s="1">
        <v>2012</v>
      </c>
      <c r="N2206" s="15">
        <v>1105.5</v>
      </c>
      <c r="O2206" s="15">
        <v>1406.4</v>
      </c>
      <c r="P2206" s="15">
        <v>1466.8</v>
      </c>
      <c r="Q2206" s="15">
        <v>1552.6</v>
      </c>
      <c r="R2206" s="15">
        <v>1907</v>
      </c>
      <c r="S2206" s="15">
        <v>1984</v>
      </c>
      <c r="T2206" s="15">
        <v>2334</v>
      </c>
      <c r="U2206" s="15">
        <v>2556</v>
      </c>
      <c r="V2206" s="15">
        <v>2617</v>
      </c>
      <c r="W2206" s="15">
        <v>3140</v>
      </c>
      <c r="X2206" s="15">
        <v>3160</v>
      </c>
      <c r="Z2206" s="3">
        <f xml:space="preserve"> IFERROR(AVEDEV(Table1[[#This Row],[GP 2012]:[GP 2021]]) / Table1[[#This Row],[Avg GP]], "x")</f>
        <v>0.26102355338751226</v>
      </c>
      <c r="AA2206" s="2">
        <f xml:space="preserve"> IFERROR(AVERAGE(Table1[[#This Row],[GP 2012]:[GP 2021]]), "x")</f>
        <v>2006.9299999999998</v>
      </c>
      <c r="AB2206" s="11">
        <f>Table1[Equity]/Table1[Market Capital]</f>
        <v>1.0674140508221226</v>
      </c>
      <c r="AC2206" s="15">
        <v>41718</v>
      </c>
      <c r="AD2206" s="15">
        <v>44117</v>
      </c>
      <c r="AE2206" s="15">
        <v>50339</v>
      </c>
      <c r="AF2206" s="15">
        <v>52938</v>
      </c>
      <c r="AG2206" s="15">
        <v>57050</v>
      </c>
      <c r="AH2206" s="15">
        <v>61906</v>
      </c>
      <c r="AI2206" s="15">
        <v>63540</v>
      </c>
      <c r="AJ2206" s="15">
        <v>73148</v>
      </c>
      <c r="AK2206" s="15">
        <v>86466</v>
      </c>
      <c r="AL2206" s="15">
        <v>94659</v>
      </c>
      <c r="AM2206" s="15">
        <v>90708</v>
      </c>
      <c r="AN2206" s="15">
        <v>7141</v>
      </c>
      <c r="AO2206" s="3">
        <f xml:space="preserve"> IFERROR(Table1[[#This Row],[GP 2012]]/Table1[[#This Row],[Total Assets 2012]], "x")</f>
        <v>2.6499352797353659E-2</v>
      </c>
      <c r="AP2206" s="3">
        <f xml:space="preserve"> IFERROR(Table1[[#This Row],[GP 2013]]/Table1[[#This Row],[Total Assets 2013]], "x")</f>
        <v>3.1878867556724165E-2</v>
      </c>
      <c r="AQ2206" s="3">
        <f xml:space="preserve"> IFERROR(Table1[[#This Row],[GP 2014]]/Table1[[#This Row],[Total Assets 2014]], "x")</f>
        <v>2.9138441367528158E-2</v>
      </c>
      <c r="AR2206" s="3">
        <f xml:space="preserve"> IFERROR(Table1[[#This Row],[GP 2015]]/Table1[[#This Row],[Total Assets 2015]], "x")</f>
        <v>2.9328648607805357E-2</v>
      </c>
      <c r="AS2206" s="3">
        <f xml:space="preserve"> IFERROR(Table1[[#This Row],[GP 2016]]/Table1[[#This Row],[Total Assets 2016]], "x")</f>
        <v>3.3426818580192814E-2</v>
      </c>
      <c r="AT2206" s="3">
        <f xml:space="preserve"> IFERROR(Table1[[#This Row],[GP 2017]]/Table1[[#This Row],[Total Assets 2017]], "x")</f>
        <v>3.2048589797434822E-2</v>
      </c>
      <c r="AU2206" s="3">
        <f xml:space="preserve"> IFERROR(Table1[[#This Row],[GP 2018]]/Table1[[#This Row],[Total Assets 2018]], "x")</f>
        <v>3.6732766761095374E-2</v>
      </c>
      <c r="AV2206" s="3">
        <f xml:space="preserve"> IFERROR(Table1[[#This Row],[GP 2019]]/Table1[[#This Row],[Total Assets 2019]], "x")</f>
        <v>3.4942855580466996E-2</v>
      </c>
      <c r="AW2206" s="3">
        <f xml:space="preserve"> IFERROR(Table1[[#This Row],[GP 2020]]/Table1[[#This Row],[Total Assets 2020]], "x")</f>
        <v>3.0266231813660862E-2</v>
      </c>
      <c r="AX2206" s="3">
        <f xml:space="preserve"> IFERROR(Table1[[#This Row],[GP 2021]]/Table1[[#This Row],[Total Assets 2021]], "x")</f>
        <v>3.3171700525042522E-2</v>
      </c>
      <c r="AY2206" s="3">
        <f xml:space="preserve"> IFERROR(Table1[[#This Row],[GP TTM]]/Table1[[#This Row],[Total Assets TTM]], "x")</f>
        <v>3.4837059575781627E-2</v>
      </c>
      <c r="BA2206" s="3">
        <f xml:space="preserve"> IFERROR(ABS(Table1[[#This Row],[ROA 2013]]-Table1[[#This Row],[ROA 2012]]), "x")</f>
        <v>5.3795147593705059E-3</v>
      </c>
      <c r="BB2206" s="3">
        <f xml:space="preserve"> IFERROR(ABS(Table1[[#This Row],[ROA 2014]]-Table1[[#This Row],[ROA 2013]]), "x")</f>
        <v>2.7404261891960068E-3</v>
      </c>
      <c r="BC2206" s="3">
        <f xml:space="preserve"> IFERROR(ABS(Table1[[#This Row],[ROA 2015]]-Table1[[#This Row],[ROA 2014]]), "x")</f>
        <v>1.9020724027719871E-4</v>
      </c>
      <c r="BD2206" s="3">
        <f xml:space="preserve"> IFERROR(ABS(Table1[[#This Row],[ROA 2016]]-Table1[[#This Row],[ROA 2015]]), "x")</f>
        <v>4.0981699723874575E-3</v>
      </c>
      <c r="BE2206" s="3">
        <f xml:space="preserve"> IFERROR(ABS(Table1[[#This Row],[ROA 2017]]-Table1[[#This Row],[ROA 2016]]), "x")</f>
        <v>1.3782287827579925E-3</v>
      </c>
      <c r="BF2206" s="3">
        <f xml:space="preserve"> IFERROR(ABS(Table1[[#This Row],[ROA 2018]]-Table1[[#This Row],[ROA 2017]]), "x")</f>
        <v>4.6841769636605524E-3</v>
      </c>
      <c r="BG2206" s="3">
        <f xml:space="preserve"> IFERROR(ABS(Table1[[#This Row],[ROA 2019]]-Table1[[#This Row],[ROA 2018]]), "x")</f>
        <v>1.7899111806283785E-3</v>
      </c>
      <c r="BH2206" s="3">
        <f xml:space="preserve"> IFERROR(ABS(Table1[[#This Row],[ROA 2020]]-Table1[[#This Row],[ROA 2019]]), "x")</f>
        <v>4.6766237668061338E-3</v>
      </c>
      <c r="BI2206" s="3">
        <f xml:space="preserve"> IFERROR(ABS(Table1[[#This Row],[ROA 2021]]-Table1[[#This Row],[ROA 2020]]), "x")</f>
        <v>2.9054687113816598E-3</v>
      </c>
      <c r="BJ2206" s="3">
        <f xml:space="preserve"> IFERROR(AVERAGE(Table1[[#This Row],[ROA 2013-2012]:[ROA 2021-2020]]), "x")</f>
        <v>3.0936363962739875E-3</v>
      </c>
      <c r="BK2206" s="3">
        <f>IFERROR(AVERAGE(Table1[[#This Row],[ROA 2012]:[ROA 2021]]), "x")</f>
        <v>3.1743427338730472E-2</v>
      </c>
      <c r="BN2206" s="1">
        <f>SUM(Table1[[#This Row],[B/M Rank]:[ROA Rank]])</f>
        <v>0</v>
      </c>
    </row>
    <row r="2207" spans="1:66" x14ac:dyDescent="0.25">
      <c r="A2207" s="1" t="s">
        <v>3818</v>
      </c>
      <c r="B2207" s="1" t="s">
        <v>1538</v>
      </c>
      <c r="C2207" s="1" t="s">
        <v>1499</v>
      </c>
      <c r="D2207" s="1" t="s">
        <v>440</v>
      </c>
      <c r="E2207" s="1" t="s">
        <v>108</v>
      </c>
      <c r="F2207" s="1">
        <v>6730</v>
      </c>
      <c r="G2207" s="19"/>
      <c r="H2207" s="19"/>
      <c r="I2207" s="19"/>
      <c r="J2207" s="19"/>
      <c r="K2207" s="1"/>
      <c r="L2207" s="19"/>
      <c r="M2207" s="1">
        <v>2012</v>
      </c>
      <c r="N2207" s="1">
        <v>360.9</v>
      </c>
      <c r="O2207" s="1">
        <v>420.3</v>
      </c>
      <c r="P2207" s="1">
        <v>671.2</v>
      </c>
      <c r="Q2207" s="1">
        <v>742.3</v>
      </c>
      <c r="R2207" s="1">
        <v>646.20000000000005</v>
      </c>
      <c r="S2207" s="1">
        <v>703.5</v>
      </c>
      <c r="T2207" s="1">
        <v>976.2</v>
      </c>
      <c r="U2207" s="15">
        <v>1004.1</v>
      </c>
      <c r="V2207" s="1">
        <v>940.5</v>
      </c>
      <c r="W2207" s="15">
        <v>1045.3</v>
      </c>
      <c r="X2207" s="15">
        <v>1082.3</v>
      </c>
      <c r="Z2207" s="3">
        <f xml:space="preserve"> IFERROR(AVEDEV(Table1[[#This Row],[GP 2012]:[GP 2021]]) / Table1[[#This Row],[Avg GP]], "x")</f>
        <v>0.25614805938352975</v>
      </c>
      <c r="AA2207" s="2">
        <f xml:space="preserve"> IFERROR(AVERAGE(Table1[[#This Row],[GP 2012]:[GP 2021]]), "x")</f>
        <v>751.05</v>
      </c>
      <c r="AB2207" s="11">
        <f>Table1[Equity]/Table1[Market Capital]</f>
        <v>0.3950520059435364</v>
      </c>
      <c r="AC2207" s="15">
        <v>2678.3</v>
      </c>
      <c r="AD2207" s="15">
        <v>3051.1</v>
      </c>
      <c r="AE2207" s="15">
        <v>3850.8</v>
      </c>
      <c r="AF2207" s="15">
        <v>4296.6000000000004</v>
      </c>
      <c r="AG2207" s="15">
        <v>4957</v>
      </c>
      <c r="AH2207" s="15">
        <v>5874.1</v>
      </c>
      <c r="AI2207" s="15">
        <v>6627.8</v>
      </c>
      <c r="AJ2207" s="15">
        <v>7514.2</v>
      </c>
      <c r="AK2207" s="15">
        <v>7562.6</v>
      </c>
      <c r="AL2207" s="15">
        <v>8130.3</v>
      </c>
      <c r="AM2207" s="15">
        <v>8469.2000000000007</v>
      </c>
      <c r="AN2207" s="15">
        <v>2658.7</v>
      </c>
      <c r="AO2207" s="3">
        <f xml:space="preserve"> IFERROR(Table1[[#This Row],[GP 2012]]/Table1[[#This Row],[Total Assets 2012]], "x")</f>
        <v>0.13474965463166932</v>
      </c>
      <c r="AP2207" s="3">
        <f xml:space="preserve"> IFERROR(Table1[[#This Row],[GP 2013]]/Table1[[#This Row],[Total Assets 2013]], "x")</f>
        <v>0.13775359706335422</v>
      </c>
      <c r="AQ2207" s="3">
        <f xml:space="preserve"> IFERROR(Table1[[#This Row],[GP 2014]]/Table1[[#This Row],[Total Assets 2014]], "x")</f>
        <v>0.17430144385582216</v>
      </c>
      <c r="AR2207" s="3">
        <f xml:space="preserve"> IFERROR(Table1[[#This Row],[GP 2015]]/Table1[[#This Row],[Total Assets 2015]], "x")</f>
        <v>0.17276451147418886</v>
      </c>
      <c r="AS2207" s="3">
        <f xml:space="preserve"> IFERROR(Table1[[#This Row],[GP 2016]]/Table1[[#This Row],[Total Assets 2016]], "x")</f>
        <v>0.13036110550736332</v>
      </c>
      <c r="AT2207" s="3">
        <f xml:space="preserve"> IFERROR(Table1[[#This Row],[GP 2017]]/Table1[[#This Row],[Total Assets 2017]], "x")</f>
        <v>0.11976302752762125</v>
      </c>
      <c r="AU2207" s="3">
        <f xml:space="preserve"> IFERROR(Table1[[#This Row],[GP 2018]]/Table1[[#This Row],[Total Assets 2018]], "x")</f>
        <v>0.14728869308066025</v>
      </c>
      <c r="AV2207" s="3">
        <f xml:space="preserve"> IFERROR(Table1[[#This Row],[GP 2019]]/Table1[[#This Row],[Total Assets 2019]], "x")</f>
        <v>0.13362699954752336</v>
      </c>
      <c r="AW2207" s="3">
        <f xml:space="preserve"> IFERROR(Table1[[#This Row],[GP 2020]]/Table1[[#This Row],[Total Assets 2020]], "x")</f>
        <v>0.12436199190754502</v>
      </c>
      <c r="AX2207" s="3">
        <f xml:space="preserve"> IFERROR(Table1[[#This Row],[GP 2021]]/Table1[[#This Row],[Total Assets 2021]], "x")</f>
        <v>0.12856844150892341</v>
      </c>
      <c r="AY2207" s="3">
        <f xml:space="preserve"> IFERROR(Table1[[#This Row],[GP TTM]]/Table1[[#This Row],[Total Assets TTM]], "x")</f>
        <v>0.12779247154394746</v>
      </c>
      <c r="BA2207" s="3">
        <f xml:space="preserve"> IFERROR(ABS(Table1[[#This Row],[ROA 2013]]-Table1[[#This Row],[ROA 2012]]), "x")</f>
        <v>3.0039424316848917E-3</v>
      </c>
      <c r="BB2207" s="3">
        <f xml:space="preserve"> IFERROR(ABS(Table1[[#This Row],[ROA 2014]]-Table1[[#This Row],[ROA 2013]]), "x")</f>
        <v>3.6547846792467947E-2</v>
      </c>
      <c r="BC2207" s="3">
        <f xml:space="preserve"> IFERROR(ABS(Table1[[#This Row],[ROA 2015]]-Table1[[#This Row],[ROA 2014]]), "x")</f>
        <v>1.5369323816332991E-3</v>
      </c>
      <c r="BD2207" s="3">
        <f xml:space="preserve"> IFERROR(ABS(Table1[[#This Row],[ROA 2016]]-Table1[[#This Row],[ROA 2015]]), "x")</f>
        <v>4.2403405966825541E-2</v>
      </c>
      <c r="BE2207" s="3">
        <f xml:space="preserve"> IFERROR(ABS(Table1[[#This Row],[ROA 2017]]-Table1[[#This Row],[ROA 2016]]), "x")</f>
        <v>1.0598077979742077E-2</v>
      </c>
      <c r="BF2207" s="3">
        <f xml:space="preserve"> IFERROR(ABS(Table1[[#This Row],[ROA 2018]]-Table1[[#This Row],[ROA 2017]]), "x")</f>
        <v>2.7525665553039008E-2</v>
      </c>
      <c r="BG2207" s="3">
        <f xml:space="preserve"> IFERROR(ABS(Table1[[#This Row],[ROA 2019]]-Table1[[#This Row],[ROA 2018]]), "x")</f>
        <v>1.3661693533136898E-2</v>
      </c>
      <c r="BH2207" s="3">
        <f xml:space="preserve"> IFERROR(ABS(Table1[[#This Row],[ROA 2020]]-Table1[[#This Row],[ROA 2019]]), "x")</f>
        <v>9.2650076399783399E-3</v>
      </c>
      <c r="BI2207" s="3">
        <f xml:space="preserve"> IFERROR(ABS(Table1[[#This Row],[ROA 2021]]-Table1[[#This Row],[ROA 2020]]), "x")</f>
        <v>4.2064496013783925E-3</v>
      </c>
      <c r="BJ2207" s="3">
        <f xml:space="preserve"> IFERROR(AVERAGE(Table1[[#This Row],[ROA 2013-2012]:[ROA 2021-2020]]), "x")</f>
        <v>1.6527669097765155E-2</v>
      </c>
      <c r="BK2207" s="3">
        <f>IFERROR(AVERAGE(Table1[[#This Row],[ROA 2012]:[ROA 2021]]), "x")</f>
        <v>0.14035394661046713</v>
      </c>
      <c r="BN2207" s="1">
        <f>SUM(Table1[[#This Row],[B/M Rank]:[ROA Rank]])</f>
        <v>0</v>
      </c>
    </row>
    <row r="2208" spans="1:66" x14ac:dyDescent="0.25">
      <c r="A2208" s="1" t="s">
        <v>2865</v>
      </c>
      <c r="B2208" s="1" t="s">
        <v>4457</v>
      </c>
      <c r="C2208" s="1" t="s">
        <v>4417</v>
      </c>
      <c r="D2208" s="1" t="s">
        <v>268</v>
      </c>
      <c r="E2208" s="1" t="s">
        <v>108</v>
      </c>
      <c r="F2208" s="1">
        <v>6790</v>
      </c>
      <c r="G2208" s="19"/>
      <c r="H2208" s="19"/>
      <c r="I2208" s="19"/>
      <c r="J2208" s="19"/>
      <c r="K2208" s="1"/>
      <c r="L2208" s="19"/>
      <c r="M2208" s="1">
        <v>2012</v>
      </c>
      <c r="N2208" s="1">
        <v>335.5</v>
      </c>
      <c r="O2208" s="1">
        <v>284</v>
      </c>
      <c r="P2208" s="1">
        <v>384.6</v>
      </c>
      <c r="Q2208" s="15">
        <v>1025.7</v>
      </c>
      <c r="R2208" s="1">
        <v>914.7</v>
      </c>
      <c r="S2208" s="15">
        <v>1510.7</v>
      </c>
      <c r="T2208" s="15">
        <v>1031.9000000000001</v>
      </c>
      <c r="U2208" s="15">
        <v>1073.2</v>
      </c>
      <c r="V2208" s="15">
        <v>1203.2</v>
      </c>
      <c r="W2208" s="15">
        <v>2393.1</v>
      </c>
      <c r="X2208" s="15">
        <v>2653.9</v>
      </c>
      <c r="Z2208" s="3">
        <f xml:space="preserve"> IFERROR(AVEDEV(Table1[[#This Row],[GP 2012]:[GP 2021]]) / Table1[[#This Row],[Avg GP]], "x")</f>
        <v>0.42215702105035136</v>
      </c>
      <c r="AA2208" s="2">
        <f xml:space="preserve"> IFERROR(AVERAGE(Table1[[#This Row],[GP 2012]:[GP 2021]]), "x")</f>
        <v>1015.6600000000001</v>
      </c>
      <c r="AB2208" s="11">
        <f>Table1[Equity]/Table1[Market Capital]</f>
        <v>0.96555228276877769</v>
      </c>
      <c r="AC2208" s="15">
        <v>3977.5</v>
      </c>
      <c r="AD2208" s="15">
        <v>4708.3999999999996</v>
      </c>
      <c r="AE2208" s="15">
        <v>8484.7999999999993</v>
      </c>
      <c r="AF2208" s="15">
        <v>9407.2000000000007</v>
      </c>
      <c r="AG2208" s="15">
        <v>8248.2999999999993</v>
      </c>
      <c r="AH2208" s="15">
        <v>7903.2</v>
      </c>
      <c r="AI2208" s="15">
        <v>8100.8</v>
      </c>
      <c r="AJ2208" s="15">
        <v>8982</v>
      </c>
      <c r="AK2208" s="15">
        <v>8981.2999999999993</v>
      </c>
      <c r="AL2208" s="15">
        <v>9657.1</v>
      </c>
      <c r="AM2208" s="15">
        <v>9966.5</v>
      </c>
      <c r="AN2208" s="15">
        <v>6556.1</v>
      </c>
      <c r="AO2208" s="3">
        <f xml:space="preserve"> IFERROR(Table1[[#This Row],[GP 2012]]/Table1[[#This Row],[Total Assets 2012]], "x")</f>
        <v>8.4349465744814583E-2</v>
      </c>
      <c r="AP2208" s="3">
        <f xml:space="preserve"> IFERROR(Table1[[#This Row],[GP 2013]]/Table1[[#This Row],[Total Assets 2013]], "x")</f>
        <v>6.0317730014442281E-2</v>
      </c>
      <c r="AQ2208" s="3">
        <f xml:space="preserve"> IFERROR(Table1[[#This Row],[GP 2014]]/Table1[[#This Row],[Total Assets 2014]], "x")</f>
        <v>4.5328116160663783E-2</v>
      </c>
      <c r="AR2208" s="3">
        <f xml:space="preserve"> IFERROR(Table1[[#This Row],[GP 2015]]/Table1[[#This Row],[Total Assets 2015]], "x")</f>
        <v>0.1090335062505315</v>
      </c>
      <c r="AS2208" s="3">
        <f xml:space="preserve"> IFERROR(Table1[[#This Row],[GP 2016]]/Table1[[#This Row],[Total Assets 2016]], "x")</f>
        <v>0.1108955784828389</v>
      </c>
      <c r="AT2208" s="3">
        <f xml:space="preserve"> IFERROR(Table1[[#This Row],[GP 2017]]/Table1[[#This Row],[Total Assets 2017]], "x")</f>
        <v>0.19115042008300437</v>
      </c>
      <c r="AU2208" s="3">
        <f xml:space="preserve"> IFERROR(Table1[[#This Row],[GP 2018]]/Table1[[#This Row],[Total Assets 2018]], "x")</f>
        <v>0.12738248074264272</v>
      </c>
      <c r="AV2208" s="3">
        <f xml:space="preserve"> IFERROR(Table1[[#This Row],[GP 2019]]/Table1[[#This Row],[Total Assets 2019]], "x")</f>
        <v>0.11948341126697841</v>
      </c>
      <c r="AW2208" s="3">
        <f xml:space="preserve"> IFERROR(Table1[[#This Row],[GP 2020]]/Table1[[#This Row],[Total Assets 2020]], "x")</f>
        <v>0.13396724304944721</v>
      </c>
      <c r="AX2208" s="3">
        <f xml:space="preserve"> IFERROR(Table1[[#This Row],[GP 2021]]/Table1[[#This Row],[Total Assets 2021]], "x")</f>
        <v>0.24780731275434653</v>
      </c>
      <c r="AY2208" s="3">
        <f xml:space="preserve"> IFERROR(Table1[[#This Row],[GP TTM]]/Table1[[#This Row],[Total Assets TTM]], "x")</f>
        <v>0.26628204485024837</v>
      </c>
      <c r="BA2208" s="3">
        <f xml:space="preserve"> IFERROR(ABS(Table1[[#This Row],[ROA 2013]]-Table1[[#This Row],[ROA 2012]]), "x")</f>
        <v>2.4031735730372303E-2</v>
      </c>
      <c r="BB2208" s="3">
        <f xml:space="preserve"> IFERROR(ABS(Table1[[#This Row],[ROA 2014]]-Table1[[#This Row],[ROA 2013]]), "x")</f>
        <v>1.4989613853778498E-2</v>
      </c>
      <c r="BC2208" s="3">
        <f xml:space="preserve"> IFERROR(ABS(Table1[[#This Row],[ROA 2015]]-Table1[[#This Row],[ROA 2014]]), "x")</f>
        <v>6.3705390089867725E-2</v>
      </c>
      <c r="BD2208" s="3">
        <f xml:space="preserve"> IFERROR(ABS(Table1[[#This Row],[ROA 2016]]-Table1[[#This Row],[ROA 2015]]), "x")</f>
        <v>1.8620722323074018E-3</v>
      </c>
      <c r="BE2208" s="3">
        <f xml:space="preserve"> IFERROR(ABS(Table1[[#This Row],[ROA 2017]]-Table1[[#This Row],[ROA 2016]]), "x")</f>
        <v>8.0254841600165466E-2</v>
      </c>
      <c r="BF2208" s="3">
        <f xml:space="preserve"> IFERROR(ABS(Table1[[#This Row],[ROA 2018]]-Table1[[#This Row],[ROA 2017]]), "x")</f>
        <v>6.3767939340361651E-2</v>
      </c>
      <c r="BG2208" s="3">
        <f xml:space="preserve"> IFERROR(ABS(Table1[[#This Row],[ROA 2019]]-Table1[[#This Row],[ROA 2018]]), "x")</f>
        <v>7.8990694756643082E-3</v>
      </c>
      <c r="BH2208" s="3">
        <f xml:space="preserve"> IFERROR(ABS(Table1[[#This Row],[ROA 2020]]-Table1[[#This Row],[ROA 2019]]), "x")</f>
        <v>1.4483831782468801E-2</v>
      </c>
      <c r="BI2208" s="3">
        <f xml:space="preserve"> IFERROR(ABS(Table1[[#This Row],[ROA 2021]]-Table1[[#This Row],[ROA 2020]]), "x")</f>
        <v>0.11384006970489932</v>
      </c>
      <c r="BJ2208" s="3">
        <f xml:space="preserve"> IFERROR(AVERAGE(Table1[[#This Row],[ROA 2013-2012]:[ROA 2021-2020]]), "x")</f>
        <v>4.2759395978876159E-2</v>
      </c>
      <c r="BK2208" s="3">
        <f>IFERROR(AVERAGE(Table1[[#This Row],[ROA 2012]:[ROA 2021]]), "x")</f>
        <v>0.12297152645497103</v>
      </c>
      <c r="BN2208" s="1">
        <f>SUM(Table1[[#This Row],[B/M Rank]:[ROA Rank]])</f>
        <v>0</v>
      </c>
    </row>
    <row r="2209" spans="1:66" x14ac:dyDescent="0.25">
      <c r="A2209" s="1" t="s">
        <v>4201</v>
      </c>
      <c r="B2209" s="1" t="s">
        <v>1905</v>
      </c>
      <c r="C2209" s="1" t="s">
        <v>1889</v>
      </c>
      <c r="D2209" s="1" t="s">
        <v>330</v>
      </c>
      <c r="E2209" s="1" t="s">
        <v>108</v>
      </c>
      <c r="F2209" s="1">
        <v>6790</v>
      </c>
      <c r="G2209" s="19"/>
      <c r="H2209" s="19"/>
      <c r="I2209" s="19"/>
      <c r="J2209" s="19"/>
      <c r="K2209" s="1"/>
      <c r="L2209" s="19"/>
      <c r="M2209" s="1">
        <v>2013</v>
      </c>
      <c r="N2209" s="1">
        <v>84.5</v>
      </c>
      <c r="O2209" s="1">
        <v>113.8</v>
      </c>
      <c r="P2209" s="1">
        <v>147.19999999999999</v>
      </c>
      <c r="Q2209" s="1">
        <v>184.6</v>
      </c>
      <c r="R2209" s="1">
        <v>192.2</v>
      </c>
      <c r="S2209" s="1">
        <v>213.7</v>
      </c>
      <c r="T2209" s="1">
        <v>263</v>
      </c>
      <c r="U2209" s="1">
        <v>317.7</v>
      </c>
      <c r="V2209" s="1">
        <v>331</v>
      </c>
      <c r="W2209" s="1">
        <v>410.4</v>
      </c>
      <c r="X2209" s="1">
        <v>432.3</v>
      </c>
      <c r="Z2209" s="3">
        <f xml:space="preserve"> IFERROR(AVEDEV(Table1[[#This Row],[GP 2012]:[GP 2021]]) / Table1[[#This Row],[Avg GP]], "x")</f>
        <v>0.37098445595854923</v>
      </c>
      <c r="AA2209" s="2">
        <f xml:space="preserve"> IFERROR(AVERAGE(Table1[[#This Row],[GP 2012]:[GP 2021]]), "x")</f>
        <v>225.81</v>
      </c>
      <c r="AB2209" s="11">
        <f>Table1[Equity]/Table1[Market Capital]</f>
        <v>0.19194403534609719</v>
      </c>
      <c r="AC2209" s="1">
        <v>276</v>
      </c>
      <c r="AD2209" s="1">
        <v>383.5</v>
      </c>
      <c r="AE2209" s="1">
        <v>563.70000000000005</v>
      </c>
      <c r="AF2209" s="1">
        <v>637.5</v>
      </c>
      <c r="AG2209" s="1">
        <v>651.29999999999995</v>
      </c>
      <c r="AH2209" s="1">
        <v>768.6</v>
      </c>
      <c r="AI2209" s="1">
        <v>858.4</v>
      </c>
      <c r="AJ2209" s="15">
        <v>1247.5999999999999</v>
      </c>
      <c r="AK2209" s="15">
        <v>1360</v>
      </c>
      <c r="AL2209" s="15">
        <v>1506.9</v>
      </c>
      <c r="AM2209" s="15">
        <v>1561.7</v>
      </c>
      <c r="AN2209" s="15">
        <v>1303.3</v>
      </c>
      <c r="AO2209" s="3">
        <f xml:space="preserve"> IFERROR(Table1[[#This Row],[GP 2012]]/Table1[[#This Row],[Total Assets 2012]], "x")</f>
        <v>0.3061594202898551</v>
      </c>
      <c r="AP2209" s="3">
        <f xml:space="preserve"> IFERROR(Table1[[#This Row],[GP 2013]]/Table1[[#This Row],[Total Assets 2013]], "x")</f>
        <v>0.29674054758800522</v>
      </c>
      <c r="AQ2209" s="3">
        <f xml:space="preserve"> IFERROR(Table1[[#This Row],[GP 2014]]/Table1[[#This Row],[Total Assets 2014]], "x")</f>
        <v>0.26113180769913069</v>
      </c>
      <c r="AR2209" s="3">
        <f xml:space="preserve"> IFERROR(Table1[[#This Row],[GP 2015]]/Table1[[#This Row],[Total Assets 2015]], "x")</f>
        <v>0.28956862745098039</v>
      </c>
      <c r="AS2209" s="3">
        <f xml:space="preserve"> IFERROR(Table1[[#This Row],[GP 2016]]/Table1[[#This Row],[Total Assets 2016]], "x")</f>
        <v>0.295102103485337</v>
      </c>
      <c r="AT2209" s="3">
        <f xml:space="preserve"> IFERROR(Table1[[#This Row],[GP 2017]]/Table1[[#This Row],[Total Assets 2017]], "x")</f>
        <v>0.27803799115274525</v>
      </c>
      <c r="AU2209" s="3">
        <f xml:space="preserve"> IFERROR(Table1[[#This Row],[GP 2018]]/Table1[[#This Row],[Total Assets 2018]], "x")</f>
        <v>0.30638397017707364</v>
      </c>
      <c r="AV2209" s="3">
        <f xml:space="preserve"> IFERROR(Table1[[#This Row],[GP 2019]]/Table1[[#This Row],[Total Assets 2019]], "x")</f>
        <v>0.25464892593780059</v>
      </c>
      <c r="AW2209" s="3">
        <f xml:space="preserve"> IFERROR(Table1[[#This Row],[GP 2020]]/Table1[[#This Row],[Total Assets 2020]], "x")</f>
        <v>0.24338235294117647</v>
      </c>
      <c r="AX2209" s="3">
        <f xml:space="preserve"> IFERROR(Table1[[#This Row],[GP 2021]]/Table1[[#This Row],[Total Assets 2021]], "x")</f>
        <v>0.27234720286681263</v>
      </c>
      <c r="AY2209" s="3">
        <f xml:space="preserve"> IFERROR(Table1[[#This Row],[GP TTM]]/Table1[[#This Row],[Total Assets TTM]], "x")</f>
        <v>0.27681372862905806</v>
      </c>
      <c r="BA2209" s="3">
        <f xml:space="preserve"> IFERROR(ABS(Table1[[#This Row],[ROA 2013]]-Table1[[#This Row],[ROA 2012]]), "x")</f>
        <v>9.4188727018498786E-3</v>
      </c>
      <c r="BB2209" s="3">
        <f xml:space="preserve"> IFERROR(ABS(Table1[[#This Row],[ROA 2014]]-Table1[[#This Row],[ROA 2013]]), "x")</f>
        <v>3.560873988887453E-2</v>
      </c>
      <c r="BC2209" s="3">
        <f xml:space="preserve"> IFERROR(ABS(Table1[[#This Row],[ROA 2015]]-Table1[[#This Row],[ROA 2014]]), "x")</f>
        <v>2.8436819751849696E-2</v>
      </c>
      <c r="BD2209" s="3">
        <f xml:space="preserve"> IFERROR(ABS(Table1[[#This Row],[ROA 2016]]-Table1[[#This Row],[ROA 2015]]), "x")</f>
        <v>5.5334760343566103E-3</v>
      </c>
      <c r="BE2209" s="3">
        <f xml:space="preserve"> IFERROR(ABS(Table1[[#This Row],[ROA 2017]]-Table1[[#This Row],[ROA 2016]]), "x")</f>
        <v>1.7064112332591752E-2</v>
      </c>
      <c r="BF2209" s="3">
        <f xml:space="preserve"> IFERROR(ABS(Table1[[#This Row],[ROA 2018]]-Table1[[#This Row],[ROA 2017]]), "x")</f>
        <v>2.8345979024328394E-2</v>
      </c>
      <c r="BG2209" s="3">
        <f xml:space="preserve"> IFERROR(ABS(Table1[[#This Row],[ROA 2019]]-Table1[[#This Row],[ROA 2018]]), "x")</f>
        <v>5.1735044239273054E-2</v>
      </c>
      <c r="BH2209" s="3">
        <f xml:space="preserve"> IFERROR(ABS(Table1[[#This Row],[ROA 2020]]-Table1[[#This Row],[ROA 2019]]), "x")</f>
        <v>1.1266572996624119E-2</v>
      </c>
      <c r="BI2209" s="3">
        <f xml:space="preserve"> IFERROR(ABS(Table1[[#This Row],[ROA 2021]]-Table1[[#This Row],[ROA 2020]]), "x")</f>
        <v>2.8964849925636166E-2</v>
      </c>
      <c r="BJ2209" s="3">
        <f xml:space="preserve"> IFERROR(AVERAGE(Table1[[#This Row],[ROA 2013-2012]:[ROA 2021-2020]]), "x")</f>
        <v>2.4041607432820467E-2</v>
      </c>
      <c r="BK2209" s="3">
        <f>IFERROR(AVERAGE(Table1[[#This Row],[ROA 2012]:[ROA 2021]]), "x")</f>
        <v>0.28035029495889169</v>
      </c>
      <c r="BN2209" s="1">
        <f>SUM(Table1[[#This Row],[B/M Rank]:[ROA Rank]])</f>
        <v>0</v>
      </c>
    </row>
    <row r="2210" spans="1:66" x14ac:dyDescent="0.25">
      <c r="A2210" s="1" t="s">
        <v>2685</v>
      </c>
      <c r="B2210" s="1" t="s">
        <v>737</v>
      </c>
      <c r="C2210" s="1" t="s">
        <v>730</v>
      </c>
      <c r="D2210" s="1" t="s">
        <v>330</v>
      </c>
      <c r="E2210" s="1" t="s">
        <v>108</v>
      </c>
      <c r="F2210" s="1">
        <v>6810</v>
      </c>
      <c r="G2210" s="19"/>
      <c r="H2210" s="19"/>
      <c r="I2210" s="19"/>
      <c r="J2210" s="19"/>
      <c r="K2210" s="1"/>
      <c r="L2210" s="19"/>
      <c r="M2210" s="1">
        <v>2017</v>
      </c>
      <c r="S2210" s="1">
        <v>127.8</v>
      </c>
      <c r="T2210" s="1">
        <v>173.3</v>
      </c>
      <c r="U2210" s="1">
        <v>266.3</v>
      </c>
      <c r="V2210" s="1">
        <v>390.6</v>
      </c>
      <c r="W2210" s="1">
        <v>729.3</v>
      </c>
      <c r="X2210" s="1">
        <v>776.5</v>
      </c>
      <c r="Z2210" s="3">
        <f xml:space="preserve"> IFERROR(AVEDEV(Table1[[#This Row],[GP 2012]:[GP 2021]]) / Table1[[#This Row],[Avg GP]], "x")</f>
        <v>0.52744621584780416</v>
      </c>
      <c r="AA2210" s="2">
        <f xml:space="preserve"> IFERROR(AVERAGE(Table1[[#This Row],[GP 2012]:[GP 2021]]), "x")</f>
        <v>337.46000000000004</v>
      </c>
      <c r="AB2210" s="11">
        <f>Table1[Equity]/Table1[Market Capital]</f>
        <v>0.34954478707782671</v>
      </c>
      <c r="AH2210" s="1" t="s">
        <v>4368</v>
      </c>
      <c r="AI2210" s="1">
        <v>788.4</v>
      </c>
      <c r="AJ2210" s="15">
        <v>2024</v>
      </c>
      <c r="AK2210" s="15">
        <v>2860.1</v>
      </c>
      <c r="AL2210" s="15">
        <v>4369.5</v>
      </c>
      <c r="AM2210" s="15">
        <v>4334.6000000000004</v>
      </c>
      <c r="AN2210" s="15">
        <v>2380.4</v>
      </c>
      <c r="AO2210" s="3" t="str">
        <f xml:space="preserve"> IFERROR(Table1[[#This Row],[GP 2012]]/Table1[[#This Row],[Total Assets 2012]], "x")</f>
        <v>x</v>
      </c>
      <c r="AP2210" s="3" t="str">
        <f xml:space="preserve"> IFERROR(Table1[[#This Row],[GP 2013]]/Table1[[#This Row],[Total Assets 2013]], "x")</f>
        <v>x</v>
      </c>
      <c r="AQ2210" s="3" t="str">
        <f xml:space="preserve"> IFERROR(Table1[[#This Row],[GP 2014]]/Table1[[#This Row],[Total Assets 2014]], "x")</f>
        <v>x</v>
      </c>
      <c r="AR2210" s="3" t="str">
        <f xml:space="preserve"> IFERROR(Table1[[#This Row],[GP 2015]]/Table1[[#This Row],[Total Assets 2015]], "x")</f>
        <v>x</v>
      </c>
      <c r="AS2210" s="3" t="str">
        <f xml:space="preserve"> IFERROR(Table1[[#This Row],[GP 2016]]/Table1[[#This Row],[Total Assets 2016]], "x")</f>
        <v>x</v>
      </c>
      <c r="AT2210" s="3" t="str">
        <f xml:space="preserve"> IFERROR(Table1[[#This Row],[GP 2017]]/Table1[[#This Row],[Total Assets 2017]], "x")</f>
        <v>x</v>
      </c>
      <c r="AU2210" s="3">
        <f xml:space="preserve"> IFERROR(Table1[[#This Row],[GP 2018]]/Table1[[#This Row],[Total Assets 2018]], "x")</f>
        <v>0.21981227803145614</v>
      </c>
      <c r="AV2210" s="3">
        <f xml:space="preserve"> IFERROR(Table1[[#This Row],[GP 2019]]/Table1[[#This Row],[Total Assets 2019]], "x")</f>
        <v>0.13157114624505931</v>
      </c>
      <c r="AW2210" s="3">
        <f xml:space="preserve"> IFERROR(Table1[[#This Row],[GP 2020]]/Table1[[#This Row],[Total Assets 2020]], "x")</f>
        <v>0.13656865144575367</v>
      </c>
      <c r="AX2210" s="3">
        <f xml:space="preserve"> IFERROR(Table1[[#This Row],[GP 2021]]/Table1[[#This Row],[Total Assets 2021]], "x")</f>
        <v>0.16690696876072778</v>
      </c>
      <c r="AY2210" s="3">
        <f xml:space="preserve"> IFERROR(Table1[[#This Row],[GP TTM]]/Table1[[#This Row],[Total Assets TTM]], "x")</f>
        <v>0.17913994370876204</v>
      </c>
      <c r="BA2210" s="3" t="str">
        <f xml:space="preserve"> IFERROR(ABS(Table1[[#This Row],[ROA 2013]]-Table1[[#This Row],[ROA 2012]]), "x")</f>
        <v>x</v>
      </c>
      <c r="BB2210" s="3" t="str">
        <f xml:space="preserve"> IFERROR(ABS(Table1[[#This Row],[ROA 2014]]-Table1[[#This Row],[ROA 2013]]), "x")</f>
        <v>x</v>
      </c>
      <c r="BC2210" s="3" t="str">
        <f xml:space="preserve"> IFERROR(ABS(Table1[[#This Row],[ROA 2015]]-Table1[[#This Row],[ROA 2014]]), "x")</f>
        <v>x</v>
      </c>
      <c r="BD2210" s="3" t="str">
        <f xml:space="preserve"> IFERROR(ABS(Table1[[#This Row],[ROA 2016]]-Table1[[#This Row],[ROA 2015]]), "x")</f>
        <v>x</v>
      </c>
      <c r="BE2210" s="3" t="str">
        <f xml:space="preserve"> IFERROR(ABS(Table1[[#This Row],[ROA 2017]]-Table1[[#This Row],[ROA 2016]]), "x")</f>
        <v>x</v>
      </c>
      <c r="BF2210" s="3" t="str">
        <f xml:space="preserve"> IFERROR(ABS(Table1[[#This Row],[ROA 2018]]-Table1[[#This Row],[ROA 2017]]), "x")</f>
        <v>x</v>
      </c>
      <c r="BG2210" s="3">
        <f xml:space="preserve"> IFERROR(ABS(Table1[[#This Row],[ROA 2019]]-Table1[[#This Row],[ROA 2018]]), "x")</f>
        <v>8.8241131786396837E-2</v>
      </c>
      <c r="BH2210" s="3">
        <f xml:space="preserve"> IFERROR(ABS(Table1[[#This Row],[ROA 2020]]-Table1[[#This Row],[ROA 2019]]), "x")</f>
        <v>4.9975052006943632E-3</v>
      </c>
      <c r="BI2210" s="3">
        <f xml:space="preserve"> IFERROR(ABS(Table1[[#This Row],[ROA 2021]]-Table1[[#This Row],[ROA 2020]]), "x")</f>
        <v>3.0338317314974106E-2</v>
      </c>
      <c r="BJ2210" s="3">
        <f xml:space="preserve"> IFERROR(AVERAGE(Table1[[#This Row],[ROA 2013-2012]:[ROA 2021-2020]]), "x")</f>
        <v>4.1192318100688435E-2</v>
      </c>
      <c r="BK2210" s="3">
        <f>IFERROR(AVERAGE(Table1[[#This Row],[ROA 2012]:[ROA 2021]]), "x")</f>
        <v>0.16371476112074923</v>
      </c>
      <c r="BN2210" s="1">
        <f>SUM(Table1[[#This Row],[B/M Rank]:[ROA Rank]])</f>
        <v>0</v>
      </c>
    </row>
    <row r="2211" spans="1:66" x14ac:dyDescent="0.25">
      <c r="A2211" s="1" t="s">
        <v>4149</v>
      </c>
      <c r="B2211" s="1" t="s">
        <v>1854</v>
      </c>
      <c r="C2211" s="1" t="s">
        <v>4766</v>
      </c>
      <c r="D2211" s="1" t="s">
        <v>487</v>
      </c>
      <c r="E2211" s="1" t="s">
        <v>108</v>
      </c>
      <c r="F2211" s="1">
        <v>6880</v>
      </c>
      <c r="G2211" s="19"/>
      <c r="H2211" s="19"/>
      <c r="I2211" s="19"/>
      <c r="J2211" s="19"/>
      <c r="K2211" s="1"/>
      <c r="L2211" s="19"/>
      <c r="M2211" s="1">
        <v>2012</v>
      </c>
      <c r="N2211" s="1">
        <v>280.3</v>
      </c>
      <c r="O2211" s="1">
        <v>326</v>
      </c>
      <c r="P2211" s="1">
        <v>384.4</v>
      </c>
      <c r="Q2211" s="1">
        <v>527.4</v>
      </c>
      <c r="R2211" s="1">
        <v>581.20000000000005</v>
      </c>
      <c r="S2211" s="1">
        <v>679.2</v>
      </c>
      <c r="T2211" s="1">
        <v>834.3</v>
      </c>
      <c r="U2211" s="15">
        <v>1004.1</v>
      </c>
      <c r="V2211" s="15">
        <v>1146</v>
      </c>
      <c r="W2211" s="15">
        <v>1323</v>
      </c>
      <c r="X2211" s="15">
        <v>1356.1</v>
      </c>
      <c r="Z2211" s="3">
        <f xml:space="preserve"> IFERROR(AVEDEV(Table1[[#This Row],[GP 2012]:[GP 2021]]) / Table1[[#This Row],[Avg GP]], "x")</f>
        <v>0.41576652224840882</v>
      </c>
      <c r="AA2211" s="2">
        <f xml:space="preserve"> IFERROR(AVERAGE(Table1[[#This Row],[GP 2012]:[GP 2021]]), "x")</f>
        <v>708.59</v>
      </c>
      <c r="AB2211" s="11">
        <f>Table1[Equity]/Table1[Market Capital]</f>
        <v>0.18917151162790696</v>
      </c>
      <c r="AC2211" s="1" t="s">
        <v>4368</v>
      </c>
      <c r="AD2211" s="1">
        <v>648.4</v>
      </c>
      <c r="AE2211" s="1">
        <v>712.8</v>
      </c>
      <c r="AF2211" s="1">
        <v>833.2</v>
      </c>
      <c r="AG2211" s="15">
        <v>1035.3</v>
      </c>
      <c r="AH2211" s="15">
        <v>1066.4000000000001</v>
      </c>
      <c r="AI2211" s="15">
        <v>1375.2</v>
      </c>
      <c r="AJ2211" s="15">
        <v>2539.1999999999998</v>
      </c>
      <c r="AK2211" s="15">
        <v>2794.9</v>
      </c>
      <c r="AL2211" s="15">
        <v>3172.7</v>
      </c>
      <c r="AM2211" s="15">
        <v>3118.2</v>
      </c>
      <c r="AN2211" s="15">
        <v>1301.5</v>
      </c>
      <c r="AO2211" s="3" t="str">
        <f xml:space="preserve"> IFERROR(Table1[[#This Row],[GP 2012]]/Table1[[#This Row],[Total Assets 2012]], "x")</f>
        <v>x</v>
      </c>
      <c r="AP2211" s="3">
        <f xml:space="preserve"> IFERROR(Table1[[#This Row],[GP 2013]]/Table1[[#This Row],[Total Assets 2013]], "x")</f>
        <v>0.50277606415792719</v>
      </c>
      <c r="AQ2211" s="3">
        <f xml:space="preserve"> IFERROR(Table1[[#This Row],[GP 2014]]/Table1[[#This Row],[Total Assets 2014]], "x")</f>
        <v>0.53928170594837266</v>
      </c>
      <c r="AR2211" s="3">
        <f xml:space="preserve"> IFERROR(Table1[[#This Row],[GP 2015]]/Table1[[#This Row],[Total Assets 2015]], "x")</f>
        <v>0.63298127700432061</v>
      </c>
      <c r="AS2211" s="3">
        <f xml:space="preserve"> IFERROR(Table1[[#This Row],[GP 2016]]/Table1[[#This Row],[Total Assets 2016]], "x")</f>
        <v>0.56138317395923898</v>
      </c>
      <c r="AT2211" s="3">
        <f xml:space="preserve"> IFERROR(Table1[[#This Row],[GP 2017]]/Table1[[#This Row],[Total Assets 2017]], "x")</f>
        <v>0.63690922730682664</v>
      </c>
      <c r="AU2211" s="3">
        <f xml:space="preserve"> IFERROR(Table1[[#This Row],[GP 2018]]/Table1[[#This Row],[Total Assets 2018]], "x")</f>
        <v>0.60667539267015702</v>
      </c>
      <c r="AV2211" s="3">
        <f xml:space="preserve"> IFERROR(Table1[[#This Row],[GP 2019]]/Table1[[#This Row],[Total Assets 2019]], "x")</f>
        <v>0.3954395085066163</v>
      </c>
      <c r="AW2211" s="3">
        <f xml:space="preserve"> IFERROR(Table1[[#This Row],[GP 2020]]/Table1[[#This Row],[Total Assets 2020]], "x")</f>
        <v>0.41003255930444737</v>
      </c>
      <c r="AX2211" s="3">
        <f xml:space="preserve"> IFERROR(Table1[[#This Row],[GP 2021]]/Table1[[#This Row],[Total Assets 2021]], "x")</f>
        <v>0.41699498849560312</v>
      </c>
      <c r="AY2211" s="3">
        <f xml:space="preserve"> IFERROR(Table1[[#This Row],[GP TTM]]/Table1[[#This Row],[Total Assets TTM]], "x")</f>
        <v>0.43489833878519657</v>
      </c>
      <c r="BA2211" s="3" t="str">
        <f xml:space="preserve"> IFERROR(ABS(Table1[[#This Row],[ROA 2013]]-Table1[[#This Row],[ROA 2012]]), "x")</f>
        <v>x</v>
      </c>
      <c r="BB2211" s="3">
        <f xml:space="preserve"> IFERROR(ABS(Table1[[#This Row],[ROA 2014]]-Table1[[#This Row],[ROA 2013]]), "x")</f>
        <v>3.6505641790445464E-2</v>
      </c>
      <c r="BC2211" s="3">
        <f xml:space="preserve"> IFERROR(ABS(Table1[[#This Row],[ROA 2015]]-Table1[[#This Row],[ROA 2014]]), "x")</f>
        <v>9.369957105594795E-2</v>
      </c>
      <c r="BD2211" s="3">
        <f xml:space="preserve"> IFERROR(ABS(Table1[[#This Row],[ROA 2016]]-Table1[[#This Row],[ROA 2015]]), "x")</f>
        <v>7.1598103045081629E-2</v>
      </c>
      <c r="BE2211" s="3">
        <f xml:space="preserve"> IFERROR(ABS(Table1[[#This Row],[ROA 2017]]-Table1[[#This Row],[ROA 2016]]), "x")</f>
        <v>7.5526053347587663E-2</v>
      </c>
      <c r="BF2211" s="3">
        <f xml:space="preserve"> IFERROR(ABS(Table1[[#This Row],[ROA 2018]]-Table1[[#This Row],[ROA 2017]]), "x")</f>
        <v>3.0233834636669621E-2</v>
      </c>
      <c r="BG2211" s="3">
        <f xml:space="preserve"> IFERROR(ABS(Table1[[#This Row],[ROA 2019]]-Table1[[#This Row],[ROA 2018]]), "x")</f>
        <v>0.21123588416354072</v>
      </c>
      <c r="BH2211" s="3">
        <f xml:space="preserve"> IFERROR(ABS(Table1[[#This Row],[ROA 2020]]-Table1[[#This Row],[ROA 2019]]), "x")</f>
        <v>1.4593050797831075E-2</v>
      </c>
      <c r="BI2211" s="3">
        <f xml:space="preserve"> IFERROR(ABS(Table1[[#This Row],[ROA 2021]]-Table1[[#This Row],[ROA 2020]]), "x")</f>
        <v>6.9624291911557501E-3</v>
      </c>
      <c r="BJ2211" s="3">
        <f xml:space="preserve"> IFERROR(AVERAGE(Table1[[#This Row],[ROA 2013-2012]:[ROA 2021-2020]]), "x")</f>
        <v>6.7544321003532484E-2</v>
      </c>
      <c r="BK2211" s="3">
        <f>IFERROR(AVERAGE(Table1[[#This Row],[ROA 2012]:[ROA 2021]]), "x")</f>
        <v>0.52249709970594571</v>
      </c>
      <c r="BN2211" s="1">
        <f>SUM(Table1[[#This Row],[B/M Rank]:[ROA Rank]])</f>
        <v>0</v>
      </c>
    </row>
    <row r="2212" spans="1:66" x14ac:dyDescent="0.25">
      <c r="A2212" s="1" t="s">
        <v>4322</v>
      </c>
      <c r="B2212" s="1" t="s">
        <v>2026</v>
      </c>
      <c r="C2212" s="1" t="s">
        <v>2024</v>
      </c>
      <c r="D2212" s="1" t="s">
        <v>133</v>
      </c>
      <c r="E2212" s="1" t="s">
        <v>108</v>
      </c>
      <c r="F2212" s="1">
        <v>6910</v>
      </c>
      <c r="G2212" s="19"/>
      <c r="H2212" s="19"/>
      <c r="I2212" s="19"/>
      <c r="J2212" s="19"/>
      <c r="K2212" s="1"/>
      <c r="L2212" s="19"/>
      <c r="M2212" s="1" t="s">
        <v>4362</v>
      </c>
      <c r="N2212" s="1">
        <v>390.2</v>
      </c>
      <c r="O2212" s="1">
        <v>653.6</v>
      </c>
      <c r="P2212" s="1">
        <v>741.6</v>
      </c>
      <c r="Q2212" s="1">
        <v>682.5</v>
      </c>
      <c r="R2212" s="1">
        <v>773.5</v>
      </c>
      <c r="S2212" s="1">
        <v>951</v>
      </c>
      <c r="T2212" s="1">
        <v>966.4</v>
      </c>
      <c r="U2212" s="15">
        <v>1007.3</v>
      </c>
      <c r="V2212" s="15">
        <v>1101</v>
      </c>
      <c r="W2212" s="1">
        <v>968.8</v>
      </c>
      <c r="X2212" s="1">
        <v>245.9</v>
      </c>
      <c r="Z2212" s="3">
        <f xml:space="preserve"> IFERROR(AVEDEV(Table1[[#This Row],[GP 2012]:[GP 2021]]) / Table1[[#This Row],[Avg GP]], "x")</f>
        <v>0.21286076810063262</v>
      </c>
      <c r="AA2212" s="2">
        <f xml:space="preserve"> IFERROR(AVERAGE(Table1[[#This Row],[GP 2012]:[GP 2021]]), "x")</f>
        <v>823.58999999999992</v>
      </c>
      <c r="AB2212" s="11">
        <f>Table1[Equity]/Table1[Market Capital]</f>
        <v>0.28706222865412445</v>
      </c>
      <c r="AC2212" s="15">
        <v>1868</v>
      </c>
      <c r="AD2212" s="15">
        <v>2106.8000000000002</v>
      </c>
      <c r="AE2212" s="15">
        <v>2919.5</v>
      </c>
      <c r="AF2212" s="1" t="s">
        <v>4368</v>
      </c>
      <c r="AG2212" s="15">
        <v>3847.1</v>
      </c>
      <c r="AH2212" s="15">
        <v>3921.8</v>
      </c>
      <c r="AI2212" s="15">
        <v>4015.2</v>
      </c>
      <c r="AJ2212" s="15">
        <v>3747.3</v>
      </c>
      <c r="AK2212" s="15">
        <v>4104.3999999999996</v>
      </c>
      <c r="AL2212" s="15">
        <v>4201.3</v>
      </c>
      <c r="AM2212" s="15">
        <v>3844.1</v>
      </c>
      <c r="AN2212" s="15">
        <v>1983.6</v>
      </c>
      <c r="AO2212" s="3">
        <f xml:space="preserve"> IFERROR(Table1[[#This Row],[GP 2012]]/Table1[[#This Row],[Total Assets 2012]], "x")</f>
        <v>0.2088865096359743</v>
      </c>
      <c r="AP2212" s="3">
        <f xml:space="preserve"> IFERROR(Table1[[#This Row],[GP 2013]]/Table1[[#This Row],[Total Assets 2013]], "x")</f>
        <v>0.31023352952344785</v>
      </c>
      <c r="AQ2212" s="3">
        <f xml:space="preserve"> IFERROR(Table1[[#This Row],[GP 2014]]/Table1[[#This Row],[Total Assets 2014]], "x")</f>
        <v>0.25401609864702862</v>
      </c>
      <c r="AR2212" s="3" t="str">
        <f xml:space="preserve"> IFERROR(Table1[[#This Row],[GP 2015]]/Table1[[#This Row],[Total Assets 2015]], "x")</f>
        <v>x</v>
      </c>
      <c r="AS2212" s="3">
        <f xml:space="preserve"> IFERROR(Table1[[#This Row],[GP 2016]]/Table1[[#This Row],[Total Assets 2016]], "x")</f>
        <v>0.20106053910737959</v>
      </c>
      <c r="AT2212" s="3">
        <f xml:space="preserve"> IFERROR(Table1[[#This Row],[GP 2017]]/Table1[[#This Row],[Total Assets 2017]], "x")</f>
        <v>0.24249069304911008</v>
      </c>
      <c r="AU2212" s="3">
        <f xml:space="preserve"> IFERROR(Table1[[#This Row],[GP 2018]]/Table1[[#This Row],[Total Assets 2018]], "x")</f>
        <v>0.24068539549711099</v>
      </c>
      <c r="AV2212" s="3">
        <f xml:space="preserve"> IFERROR(Table1[[#This Row],[GP 2019]]/Table1[[#This Row],[Total Assets 2019]], "x")</f>
        <v>0.26880687428281691</v>
      </c>
      <c r="AW2212" s="3">
        <f xml:space="preserve"> IFERROR(Table1[[#This Row],[GP 2020]]/Table1[[#This Row],[Total Assets 2020]], "x")</f>
        <v>0.2682487087028555</v>
      </c>
      <c r="AX2212" s="3">
        <f xml:space="preserve"> IFERROR(Table1[[#This Row],[GP 2021]]/Table1[[#This Row],[Total Assets 2021]], "x")</f>
        <v>0.23059529193344916</v>
      </c>
      <c r="AY2212" s="3">
        <f xml:space="preserve"> IFERROR(Table1[[#This Row],[GP TTM]]/Table1[[#This Row],[Total Assets TTM]], "x")</f>
        <v>6.3968158996904348E-2</v>
      </c>
      <c r="BA2212" s="3">
        <f xml:space="preserve"> IFERROR(ABS(Table1[[#This Row],[ROA 2013]]-Table1[[#This Row],[ROA 2012]]), "x")</f>
        <v>0.10134701988747355</v>
      </c>
      <c r="BB2212" s="3">
        <f xml:space="preserve"> IFERROR(ABS(Table1[[#This Row],[ROA 2014]]-Table1[[#This Row],[ROA 2013]]), "x")</f>
        <v>5.6217430876419228E-2</v>
      </c>
      <c r="BC2212" s="3" t="str">
        <f xml:space="preserve"> IFERROR(ABS(Table1[[#This Row],[ROA 2015]]-Table1[[#This Row],[ROA 2014]]), "x")</f>
        <v>x</v>
      </c>
      <c r="BD2212" s="3" t="str">
        <f xml:space="preserve"> IFERROR(ABS(Table1[[#This Row],[ROA 2016]]-Table1[[#This Row],[ROA 2015]]), "x")</f>
        <v>x</v>
      </c>
      <c r="BE2212" s="3">
        <f xml:space="preserve"> IFERROR(ABS(Table1[[#This Row],[ROA 2017]]-Table1[[#This Row],[ROA 2016]]), "x")</f>
        <v>4.1430153941730496E-2</v>
      </c>
      <c r="BF2212" s="3">
        <f xml:space="preserve"> IFERROR(ABS(Table1[[#This Row],[ROA 2018]]-Table1[[#This Row],[ROA 2017]]), "x")</f>
        <v>1.8052975519990966E-3</v>
      </c>
      <c r="BG2212" s="3">
        <f xml:space="preserve"> IFERROR(ABS(Table1[[#This Row],[ROA 2019]]-Table1[[#This Row],[ROA 2018]]), "x")</f>
        <v>2.8121478785705922E-2</v>
      </c>
      <c r="BH2212" s="3">
        <f xml:space="preserve"> IFERROR(ABS(Table1[[#This Row],[ROA 2020]]-Table1[[#This Row],[ROA 2019]]), "x")</f>
        <v>5.5816557996141158E-4</v>
      </c>
      <c r="BI2212" s="3">
        <f xml:space="preserve"> IFERROR(ABS(Table1[[#This Row],[ROA 2021]]-Table1[[#This Row],[ROA 2020]]), "x")</f>
        <v>3.7653416769406339E-2</v>
      </c>
      <c r="BJ2212" s="3">
        <f xml:space="preserve"> IFERROR(AVERAGE(Table1[[#This Row],[ROA 2013-2012]:[ROA 2021-2020]]), "x")</f>
        <v>3.8161851913242291E-2</v>
      </c>
      <c r="BK2212" s="3">
        <f>IFERROR(AVERAGE(Table1[[#This Row],[ROA 2012]:[ROA 2021]]), "x")</f>
        <v>0.24722484893101926</v>
      </c>
      <c r="BN2212" s="1">
        <f>SUM(Table1[[#This Row],[B/M Rank]:[ROA Rank]])</f>
        <v>0</v>
      </c>
    </row>
    <row r="2213" spans="1:66" x14ac:dyDescent="0.25">
      <c r="A2213" s="1" t="s">
        <v>2787</v>
      </c>
      <c r="B2213" s="1" t="s">
        <v>821</v>
      </c>
      <c r="C2213" s="1" t="s">
        <v>4417</v>
      </c>
      <c r="D2213" s="1" t="s">
        <v>268</v>
      </c>
      <c r="E2213" s="1" t="s">
        <v>108</v>
      </c>
      <c r="F2213" s="1">
        <v>7050</v>
      </c>
      <c r="G2213" s="19"/>
      <c r="H2213" s="19"/>
      <c r="I2213" s="19"/>
      <c r="J2213" s="19"/>
      <c r="K2213" s="1"/>
      <c r="L2213" s="19"/>
      <c r="M2213" s="1">
        <v>2012</v>
      </c>
      <c r="N2213" s="1">
        <v>-77.099999999999994</v>
      </c>
      <c r="O2213" s="1">
        <v>-13.3</v>
      </c>
      <c r="P2213" s="1">
        <v>579.70000000000005</v>
      </c>
      <c r="Q2213" s="1">
        <v>915.5</v>
      </c>
      <c r="R2213" s="1">
        <v>458.6</v>
      </c>
      <c r="S2213" s="1">
        <v>221.2</v>
      </c>
      <c r="T2213" s="1">
        <v>543.79999999999995</v>
      </c>
      <c r="U2213" s="1">
        <v>529.6</v>
      </c>
      <c r="V2213" s="1">
        <v>520</v>
      </c>
      <c r="W2213" s="15">
        <v>1705.5</v>
      </c>
      <c r="X2213" s="15">
        <v>1507.1</v>
      </c>
      <c r="Z2213" s="3">
        <f xml:space="preserve"> IFERROR(AVEDEV(Table1[[#This Row],[GP 2012]:[GP 2021]]) / Table1[[#This Row],[Avg GP]], "x")</f>
        <v>0.59110244264883427</v>
      </c>
      <c r="AA2213" s="2">
        <f xml:space="preserve"> IFERROR(AVERAGE(Table1[[#This Row],[GP 2012]:[GP 2021]]), "x")</f>
        <v>538.35</v>
      </c>
      <c r="AB2213" s="11">
        <f>Table1[Equity]/Table1[Market Capital]</f>
        <v>1.699304964539007</v>
      </c>
      <c r="AC2213" s="15">
        <v>9060.6</v>
      </c>
      <c r="AD2213" s="15">
        <v>9131.7000000000007</v>
      </c>
      <c r="AE2213" s="15">
        <v>9610.7999999999993</v>
      </c>
      <c r="AF2213" s="15">
        <v>11433</v>
      </c>
      <c r="AG2213" s="15">
        <v>16731.8</v>
      </c>
      <c r="AH2213" s="15">
        <v>16133.9</v>
      </c>
      <c r="AI2213" s="15">
        <v>18170.599999999999</v>
      </c>
      <c r="AJ2213" s="15">
        <v>16649.8</v>
      </c>
      <c r="AK2213" s="15">
        <v>17010.7</v>
      </c>
      <c r="AL2213" s="15">
        <v>17861.099999999999</v>
      </c>
      <c r="AM2213" s="15">
        <v>18304</v>
      </c>
      <c r="AN2213" s="15">
        <v>11980.1</v>
      </c>
      <c r="AO2213" s="3">
        <f xml:space="preserve"> IFERROR(Table1[[#This Row],[GP 2012]]/Table1[[#This Row],[Total Assets 2012]], "x")</f>
        <v>-8.5093702403814305E-3</v>
      </c>
      <c r="AP2213" s="3">
        <f xml:space="preserve"> IFERROR(Table1[[#This Row],[GP 2013]]/Table1[[#This Row],[Total Assets 2013]], "x")</f>
        <v>-1.4564648422528115E-3</v>
      </c>
      <c r="AQ2213" s="3">
        <f xml:space="preserve"> IFERROR(Table1[[#This Row],[GP 2014]]/Table1[[#This Row],[Total Assets 2014]], "x")</f>
        <v>6.0317559412327811E-2</v>
      </c>
      <c r="AR2213" s="3">
        <f xml:space="preserve"> IFERROR(Table1[[#This Row],[GP 2015]]/Table1[[#This Row],[Total Assets 2015]], "x")</f>
        <v>8.0075220851919884E-2</v>
      </c>
      <c r="AS2213" s="3">
        <f xml:space="preserve"> IFERROR(Table1[[#This Row],[GP 2016]]/Table1[[#This Row],[Total Assets 2016]], "x")</f>
        <v>2.7408886073225835E-2</v>
      </c>
      <c r="AT2213" s="3">
        <f xml:space="preserve"> IFERROR(Table1[[#This Row],[GP 2017]]/Table1[[#This Row],[Total Assets 2017]], "x")</f>
        <v>1.3710262242855107E-2</v>
      </c>
      <c r="AU2213" s="3">
        <f xml:space="preserve"> IFERROR(Table1[[#This Row],[GP 2018]]/Table1[[#This Row],[Total Assets 2018]], "x")</f>
        <v>2.9927465246056818E-2</v>
      </c>
      <c r="AV2213" s="3">
        <f xml:space="preserve"> IFERROR(Table1[[#This Row],[GP 2019]]/Table1[[#This Row],[Total Assets 2019]], "x")</f>
        <v>3.1808189888166825E-2</v>
      </c>
      <c r="AW2213" s="3">
        <f xml:space="preserve"> IFERROR(Table1[[#This Row],[GP 2020]]/Table1[[#This Row],[Total Assets 2020]], "x")</f>
        <v>3.0568994809149534E-2</v>
      </c>
      <c r="AX2213" s="3">
        <f xml:space="preserve"> IFERROR(Table1[[#This Row],[GP 2021]]/Table1[[#This Row],[Total Assets 2021]], "x")</f>
        <v>9.5486840116230251E-2</v>
      </c>
      <c r="AY2213" s="3">
        <f xml:space="preserve"> IFERROR(Table1[[#This Row],[GP TTM]]/Table1[[#This Row],[Total Assets TTM]], "x")</f>
        <v>8.2337194055944057E-2</v>
      </c>
      <c r="BA2213" s="3">
        <f xml:space="preserve"> IFERROR(ABS(Table1[[#This Row],[ROA 2013]]-Table1[[#This Row],[ROA 2012]]), "x")</f>
        <v>7.0529053981286186E-3</v>
      </c>
      <c r="BB2213" s="3">
        <f xml:space="preserve"> IFERROR(ABS(Table1[[#This Row],[ROA 2014]]-Table1[[#This Row],[ROA 2013]]), "x")</f>
        <v>6.1774024254580624E-2</v>
      </c>
      <c r="BC2213" s="3">
        <f xml:space="preserve"> IFERROR(ABS(Table1[[#This Row],[ROA 2015]]-Table1[[#This Row],[ROA 2014]]), "x")</f>
        <v>1.9757661439592074E-2</v>
      </c>
      <c r="BD2213" s="3">
        <f xml:space="preserve"> IFERROR(ABS(Table1[[#This Row],[ROA 2016]]-Table1[[#This Row],[ROA 2015]]), "x")</f>
        <v>5.2666334778694049E-2</v>
      </c>
      <c r="BE2213" s="3">
        <f xml:space="preserve"> IFERROR(ABS(Table1[[#This Row],[ROA 2017]]-Table1[[#This Row],[ROA 2016]]), "x")</f>
        <v>1.3698623830370729E-2</v>
      </c>
      <c r="BF2213" s="3">
        <f xml:space="preserve"> IFERROR(ABS(Table1[[#This Row],[ROA 2018]]-Table1[[#This Row],[ROA 2017]]), "x")</f>
        <v>1.6217203003201709E-2</v>
      </c>
      <c r="BG2213" s="3">
        <f xml:space="preserve"> IFERROR(ABS(Table1[[#This Row],[ROA 2019]]-Table1[[#This Row],[ROA 2018]]), "x")</f>
        <v>1.8807246421100078E-3</v>
      </c>
      <c r="BH2213" s="3">
        <f xml:space="preserve"> IFERROR(ABS(Table1[[#This Row],[ROA 2020]]-Table1[[#This Row],[ROA 2019]]), "x")</f>
        <v>1.2391950790172912E-3</v>
      </c>
      <c r="BI2213" s="3">
        <f xml:space="preserve"> IFERROR(ABS(Table1[[#This Row],[ROA 2021]]-Table1[[#This Row],[ROA 2020]]), "x")</f>
        <v>6.4917845307080724E-2</v>
      </c>
      <c r="BJ2213" s="3">
        <f xml:space="preserve"> IFERROR(AVERAGE(Table1[[#This Row],[ROA 2013-2012]:[ROA 2021-2020]]), "x")</f>
        <v>2.65782797480862E-2</v>
      </c>
      <c r="BK2213" s="3">
        <f>IFERROR(AVERAGE(Table1[[#This Row],[ROA 2012]:[ROA 2021]]), "x")</f>
        <v>3.5933758355729782E-2</v>
      </c>
      <c r="BN2213" s="1">
        <f>SUM(Table1[[#This Row],[B/M Rank]:[ROA Rank]])</f>
        <v>0</v>
      </c>
    </row>
    <row r="2214" spans="1:66" x14ac:dyDescent="0.25">
      <c r="A2214" s="1" t="s">
        <v>2157</v>
      </c>
      <c r="B2214" s="1" t="s">
        <v>205</v>
      </c>
      <c r="C2214" s="1" t="s">
        <v>4374</v>
      </c>
      <c r="D2214" s="1" t="s">
        <v>142</v>
      </c>
      <c r="E2214" s="1" t="s">
        <v>108</v>
      </c>
      <c r="F2214" s="1">
        <v>7320</v>
      </c>
      <c r="G2214" s="19"/>
      <c r="H2214" s="19"/>
      <c r="I2214" s="19"/>
      <c r="J2214" s="19"/>
      <c r="K2214" s="1"/>
      <c r="L2214" s="19"/>
      <c r="M2214" s="1">
        <v>2012</v>
      </c>
      <c r="N2214" s="1">
        <v>279.39999999999998</v>
      </c>
      <c r="O2214" s="1">
        <v>699.7</v>
      </c>
      <c r="P2214" s="1">
        <v>724.4</v>
      </c>
      <c r="Q2214" s="1">
        <v>686</v>
      </c>
      <c r="R2214" s="1">
        <v>678.2</v>
      </c>
      <c r="S2214" s="1">
        <v>696.1</v>
      </c>
      <c r="T2214" s="1">
        <v>976.6</v>
      </c>
      <c r="U2214" s="15">
        <v>1108.2</v>
      </c>
      <c r="V2214" s="1">
        <v>968.1</v>
      </c>
      <c r="W2214" s="1">
        <v>970.4</v>
      </c>
      <c r="X2214" s="15">
        <v>1015.1</v>
      </c>
      <c r="Z2214" s="3">
        <f xml:space="preserve"> IFERROR(AVEDEV(Table1[[#This Row],[GP 2012]:[GP 2021]]) / Table1[[#This Row],[Avg GP]], "x")</f>
        <v>0.2333243441075625</v>
      </c>
      <c r="AA2214" s="2">
        <f xml:space="preserve"> IFERROR(AVERAGE(Table1[[#This Row],[GP 2012]:[GP 2021]]), "x")</f>
        <v>778.70999999999992</v>
      </c>
      <c r="AB2214" s="11">
        <f>Table1[Equity]/Table1[Market Capital]</f>
        <v>0.55581967213114758</v>
      </c>
      <c r="AC2214" s="15">
        <v>14042.2</v>
      </c>
      <c r="AD2214" s="15">
        <v>16495.5</v>
      </c>
      <c r="AE2214" s="15">
        <v>14964.1</v>
      </c>
      <c r="AF2214" s="15">
        <v>17017.400000000001</v>
      </c>
      <c r="AG2214" s="15">
        <v>22201.4</v>
      </c>
      <c r="AH2214" s="15">
        <v>25624.799999999999</v>
      </c>
      <c r="AI2214" s="15">
        <v>31658.3</v>
      </c>
      <c r="AJ2214" s="15">
        <v>32359.7</v>
      </c>
      <c r="AK2214" s="15">
        <v>36098.6</v>
      </c>
      <c r="AL2214" s="15">
        <v>63199.4</v>
      </c>
      <c r="AM2214" s="15">
        <v>51028.1</v>
      </c>
      <c r="AN2214" s="15">
        <v>4068.6</v>
      </c>
      <c r="AO2214" s="3">
        <f xml:space="preserve"> IFERROR(Table1[[#This Row],[GP 2012]]/Table1[[#This Row],[Total Assets 2012]], "x")</f>
        <v>1.9897167110566719E-2</v>
      </c>
      <c r="AP2214" s="3">
        <f xml:space="preserve"> IFERROR(Table1[[#This Row],[GP 2013]]/Table1[[#This Row],[Total Assets 2013]], "x")</f>
        <v>4.2417629050347065E-2</v>
      </c>
      <c r="AQ2214" s="3">
        <f xml:space="preserve"> IFERROR(Table1[[#This Row],[GP 2014]]/Table1[[#This Row],[Total Assets 2014]], "x")</f>
        <v>4.8409192667784894E-2</v>
      </c>
      <c r="AR2214" s="3">
        <f xml:space="preserve"> IFERROR(Table1[[#This Row],[GP 2015]]/Table1[[#This Row],[Total Assets 2015]], "x")</f>
        <v>4.0311680985344406E-2</v>
      </c>
      <c r="AS2214" s="3">
        <f xml:space="preserve"> IFERROR(Table1[[#This Row],[GP 2016]]/Table1[[#This Row],[Total Assets 2016]], "x")</f>
        <v>3.0547623122866126E-2</v>
      </c>
      <c r="AT2214" s="3">
        <f xml:space="preserve"> IFERROR(Table1[[#This Row],[GP 2017]]/Table1[[#This Row],[Total Assets 2017]], "x")</f>
        <v>2.7165090068995663E-2</v>
      </c>
      <c r="AU2214" s="3">
        <f xml:space="preserve"> IFERROR(Table1[[#This Row],[GP 2018]]/Table1[[#This Row],[Total Assets 2018]], "x")</f>
        <v>3.0848150406054653E-2</v>
      </c>
      <c r="AV2214" s="3">
        <f xml:space="preserve"> IFERROR(Table1[[#This Row],[GP 2019]]/Table1[[#This Row],[Total Assets 2019]], "x")</f>
        <v>3.424630018201652E-2</v>
      </c>
      <c r="AW2214" s="3">
        <f xml:space="preserve"> IFERROR(Table1[[#This Row],[GP 2020]]/Table1[[#This Row],[Total Assets 2020]], "x")</f>
        <v>2.6818214556797219E-2</v>
      </c>
      <c r="AX2214" s="3">
        <f xml:space="preserve"> IFERROR(Table1[[#This Row],[GP 2021]]/Table1[[#This Row],[Total Assets 2021]], "x")</f>
        <v>1.5354576151039408E-2</v>
      </c>
      <c r="AY2214" s="3">
        <f xml:space="preserve"> IFERROR(Table1[[#This Row],[GP TTM]]/Table1[[#This Row],[Total Assets TTM]], "x")</f>
        <v>1.9892960937209107E-2</v>
      </c>
      <c r="BA2214" s="3">
        <f xml:space="preserve"> IFERROR(ABS(Table1[[#This Row],[ROA 2013]]-Table1[[#This Row],[ROA 2012]]), "x")</f>
        <v>2.2520461939780346E-2</v>
      </c>
      <c r="BB2214" s="3">
        <f xml:space="preserve"> IFERROR(ABS(Table1[[#This Row],[ROA 2014]]-Table1[[#This Row],[ROA 2013]]), "x")</f>
        <v>5.9915636174378284E-3</v>
      </c>
      <c r="BC2214" s="3">
        <f xml:space="preserve"> IFERROR(ABS(Table1[[#This Row],[ROA 2015]]-Table1[[#This Row],[ROA 2014]]), "x")</f>
        <v>8.0975116824404877E-3</v>
      </c>
      <c r="BD2214" s="3">
        <f xml:space="preserve"> IFERROR(ABS(Table1[[#This Row],[ROA 2016]]-Table1[[#This Row],[ROA 2015]]), "x")</f>
        <v>9.7640578624782794E-3</v>
      </c>
      <c r="BE2214" s="3">
        <f xml:space="preserve"> IFERROR(ABS(Table1[[#This Row],[ROA 2017]]-Table1[[#This Row],[ROA 2016]]), "x")</f>
        <v>3.3825330538704637E-3</v>
      </c>
      <c r="BF2214" s="3">
        <f xml:space="preserve"> IFERROR(ABS(Table1[[#This Row],[ROA 2018]]-Table1[[#This Row],[ROA 2017]]), "x")</f>
        <v>3.6830603370589902E-3</v>
      </c>
      <c r="BG2214" s="3">
        <f xml:space="preserve"> IFERROR(ABS(Table1[[#This Row],[ROA 2019]]-Table1[[#This Row],[ROA 2018]]), "x")</f>
        <v>3.3981497759618673E-3</v>
      </c>
      <c r="BH2214" s="3">
        <f xml:space="preserve"> IFERROR(ABS(Table1[[#This Row],[ROA 2020]]-Table1[[#This Row],[ROA 2019]]), "x")</f>
        <v>7.4280856252193009E-3</v>
      </c>
      <c r="BI2214" s="3">
        <f xml:space="preserve"> IFERROR(ABS(Table1[[#This Row],[ROA 2021]]-Table1[[#This Row],[ROA 2020]]), "x")</f>
        <v>1.1463638405757811E-2</v>
      </c>
      <c r="BJ2214" s="3">
        <f xml:space="preserve"> IFERROR(AVERAGE(Table1[[#This Row],[ROA 2013-2012]:[ROA 2021-2020]]), "x")</f>
        <v>8.4143402555561519E-3</v>
      </c>
      <c r="BK2214" s="3">
        <f>IFERROR(AVERAGE(Table1[[#This Row],[ROA 2012]:[ROA 2021]]), "x")</f>
        <v>3.1601562430181272E-2</v>
      </c>
      <c r="BN2214" s="1">
        <f>SUM(Table1[[#This Row],[B/M Rank]:[ROA Rank]])</f>
        <v>0</v>
      </c>
    </row>
    <row r="2215" spans="1:66" x14ac:dyDescent="0.25">
      <c r="A2215" s="1" t="s">
        <v>2512</v>
      </c>
      <c r="B2215" s="1" t="s">
        <v>564</v>
      </c>
      <c r="C2215" s="1" t="s">
        <v>562</v>
      </c>
      <c r="D2215" s="1" t="s">
        <v>399</v>
      </c>
      <c r="E2215" s="1" t="s">
        <v>108</v>
      </c>
      <c r="F2215" s="1">
        <v>7640</v>
      </c>
      <c r="G2215" s="19"/>
      <c r="H2215" s="19"/>
      <c r="I2215" s="19"/>
      <c r="J2215" s="19"/>
      <c r="K2215" s="1"/>
      <c r="L2215" s="19"/>
      <c r="M2215" s="1">
        <v>2012</v>
      </c>
      <c r="N2215" s="1">
        <v>575.1</v>
      </c>
      <c r="O2215" s="1">
        <v>816</v>
      </c>
      <c r="P2215" s="1">
        <v>950.3</v>
      </c>
      <c r="Q2215" s="15">
        <v>1078.5</v>
      </c>
      <c r="R2215" s="15">
        <v>1184.2</v>
      </c>
      <c r="S2215" s="15">
        <v>1199.0999999999999</v>
      </c>
      <c r="T2215" s="15">
        <v>1801.4</v>
      </c>
      <c r="U2215" s="15">
        <v>2268</v>
      </c>
      <c r="V2215" s="15">
        <v>2409</v>
      </c>
      <c r="W2215" s="15">
        <v>2865</v>
      </c>
      <c r="X2215" s="15">
        <v>2857</v>
      </c>
      <c r="Z2215" s="3">
        <f xml:space="preserve"> IFERROR(AVEDEV(Table1[[#This Row],[GP 2012]:[GP 2021]]) / Table1[[#This Row],[Avg GP]], "x")</f>
        <v>0.43372902169463778</v>
      </c>
      <c r="AA2215" s="2">
        <f xml:space="preserve"> IFERROR(AVERAGE(Table1[[#This Row],[GP 2012]:[GP 2021]]), "x")</f>
        <v>1514.6599999999999</v>
      </c>
      <c r="AB2215" s="11">
        <f>Table1[Equity]/Table1[Market Capital]</f>
        <v>0.97892670157068062</v>
      </c>
      <c r="AC2215" s="15">
        <v>5932.4</v>
      </c>
      <c r="AD2215" s="15">
        <v>7284.3</v>
      </c>
      <c r="AE2215" s="15">
        <v>8395.6</v>
      </c>
      <c r="AF2215" s="15">
        <v>10099.5</v>
      </c>
      <c r="AG2215" s="15">
        <v>10200.6</v>
      </c>
      <c r="AH2215" s="15">
        <v>10032.200000000001</v>
      </c>
      <c r="AI2215" s="15">
        <v>23487.7</v>
      </c>
      <c r="AJ2215" s="15">
        <v>19795</v>
      </c>
      <c r="AK2215" s="15">
        <v>21532</v>
      </c>
      <c r="AL2215" s="15">
        <v>21593</v>
      </c>
      <c r="AM2215" s="15">
        <v>21766</v>
      </c>
      <c r="AN2215" s="15">
        <v>7479</v>
      </c>
      <c r="AO2215" s="3">
        <f xml:space="preserve"> IFERROR(Table1[[#This Row],[GP 2012]]/Table1[[#This Row],[Total Assets 2012]], "x")</f>
        <v>9.6942215629424858E-2</v>
      </c>
      <c r="AP2215" s="3">
        <f xml:space="preserve"> IFERROR(Table1[[#This Row],[GP 2013]]/Table1[[#This Row],[Total Assets 2013]], "x")</f>
        <v>0.11202174539763601</v>
      </c>
      <c r="AQ2215" s="3">
        <f xml:space="preserve"> IFERROR(Table1[[#This Row],[GP 2014]]/Table1[[#This Row],[Total Assets 2014]], "x")</f>
        <v>0.11319024250798036</v>
      </c>
      <c r="AR2215" s="3">
        <f xml:space="preserve"> IFERROR(Table1[[#This Row],[GP 2015]]/Table1[[#This Row],[Total Assets 2015]], "x")</f>
        <v>0.10678746472597653</v>
      </c>
      <c r="AS2215" s="3">
        <f xml:space="preserve"> IFERROR(Table1[[#This Row],[GP 2016]]/Table1[[#This Row],[Total Assets 2016]], "x")</f>
        <v>0.11609121032096151</v>
      </c>
      <c r="AT2215" s="3">
        <f xml:space="preserve"> IFERROR(Table1[[#This Row],[GP 2017]]/Table1[[#This Row],[Total Assets 2017]], "x")</f>
        <v>0.11952512908434838</v>
      </c>
      <c r="AU2215" s="3">
        <f xml:space="preserve"> IFERROR(Table1[[#This Row],[GP 2018]]/Table1[[#This Row],[Total Assets 2018]], "x")</f>
        <v>7.669546188004786E-2</v>
      </c>
      <c r="AV2215" s="3">
        <f xml:space="preserve"> IFERROR(Table1[[#This Row],[GP 2019]]/Table1[[#This Row],[Total Assets 2019]], "x")</f>
        <v>0.11457438747158373</v>
      </c>
      <c r="AW2215" s="3">
        <f xml:space="preserve"> IFERROR(Table1[[#This Row],[GP 2020]]/Table1[[#This Row],[Total Assets 2020]], "x")</f>
        <v>0.11187999256919934</v>
      </c>
      <c r="AX2215" s="3">
        <f xml:space="preserve"> IFERROR(Table1[[#This Row],[GP 2021]]/Table1[[#This Row],[Total Assets 2021]], "x")</f>
        <v>0.13268188764877506</v>
      </c>
      <c r="AY2215" s="3">
        <f xml:space="preserve"> IFERROR(Table1[[#This Row],[GP TTM]]/Table1[[#This Row],[Total Assets TTM]], "x")</f>
        <v>0.13125976293301481</v>
      </c>
      <c r="BA2215" s="3">
        <f xml:space="preserve"> IFERROR(ABS(Table1[[#This Row],[ROA 2013]]-Table1[[#This Row],[ROA 2012]]), "x")</f>
        <v>1.5079529768211156E-2</v>
      </c>
      <c r="BB2215" s="3">
        <f xml:space="preserve"> IFERROR(ABS(Table1[[#This Row],[ROA 2014]]-Table1[[#This Row],[ROA 2013]]), "x")</f>
        <v>1.1684971103443492E-3</v>
      </c>
      <c r="BC2215" s="3">
        <f xml:space="preserve"> IFERROR(ABS(Table1[[#This Row],[ROA 2015]]-Table1[[#This Row],[ROA 2014]]), "x")</f>
        <v>6.4027777820038351E-3</v>
      </c>
      <c r="BD2215" s="3">
        <f xml:space="preserve"> IFERROR(ABS(Table1[[#This Row],[ROA 2016]]-Table1[[#This Row],[ROA 2015]]), "x")</f>
        <v>9.3037455949849801E-3</v>
      </c>
      <c r="BE2215" s="3">
        <f xml:space="preserve"> IFERROR(ABS(Table1[[#This Row],[ROA 2017]]-Table1[[#This Row],[ROA 2016]]), "x")</f>
        <v>3.4339187633868756E-3</v>
      </c>
      <c r="BF2215" s="3">
        <f xml:space="preserve"> IFERROR(ABS(Table1[[#This Row],[ROA 2018]]-Table1[[#This Row],[ROA 2017]]), "x")</f>
        <v>4.2829667204300523E-2</v>
      </c>
      <c r="BG2215" s="3">
        <f xml:space="preserve"> IFERROR(ABS(Table1[[#This Row],[ROA 2019]]-Table1[[#This Row],[ROA 2018]]), "x")</f>
        <v>3.787892559153587E-2</v>
      </c>
      <c r="BH2215" s="3">
        <f xml:space="preserve"> IFERROR(ABS(Table1[[#This Row],[ROA 2020]]-Table1[[#This Row],[ROA 2019]]), "x")</f>
        <v>2.6943949023843922E-3</v>
      </c>
      <c r="BI2215" s="3">
        <f xml:space="preserve"> IFERROR(ABS(Table1[[#This Row],[ROA 2021]]-Table1[[#This Row],[ROA 2020]]), "x")</f>
        <v>2.0801895079575722E-2</v>
      </c>
      <c r="BJ2215" s="3">
        <f xml:space="preserve"> IFERROR(AVERAGE(Table1[[#This Row],[ROA 2013-2012]:[ROA 2021-2020]]), "x")</f>
        <v>1.5510372421858635E-2</v>
      </c>
      <c r="BK2215" s="3">
        <f>IFERROR(AVERAGE(Table1[[#This Row],[ROA 2012]:[ROA 2021]]), "x")</f>
        <v>0.11003897372359336</v>
      </c>
      <c r="BN2215" s="1">
        <f>SUM(Table1[[#This Row],[B/M Rank]:[ROA Rank]])</f>
        <v>0</v>
      </c>
    </row>
    <row r="2216" spans="1:66" x14ac:dyDescent="0.25">
      <c r="A2216" s="1" t="s">
        <v>2449</v>
      </c>
      <c r="B2216" s="1" t="s">
        <v>499</v>
      </c>
      <c r="C2216" s="1" t="s">
        <v>486</v>
      </c>
      <c r="D2216" s="1" t="s">
        <v>487</v>
      </c>
      <c r="E2216" s="1" t="s">
        <v>108</v>
      </c>
      <c r="F2216" s="1">
        <v>7810</v>
      </c>
      <c r="G2216" s="19"/>
      <c r="H2216" s="19"/>
      <c r="I2216" s="19"/>
      <c r="J2216" s="19"/>
      <c r="K2216" s="1"/>
      <c r="L2216" s="19"/>
      <c r="M2216" s="1">
        <v>2012</v>
      </c>
      <c r="N2216" s="1">
        <v>237.9</v>
      </c>
      <c r="O2216" s="1">
        <v>273.89999999999998</v>
      </c>
      <c r="P2216" s="1">
        <v>303.89999999999998</v>
      </c>
      <c r="Q2216" s="1">
        <v>324.60000000000002</v>
      </c>
      <c r="R2216" s="1">
        <v>366.9</v>
      </c>
      <c r="S2216" s="1">
        <v>393.3</v>
      </c>
      <c r="T2216" s="1">
        <v>439.1</v>
      </c>
      <c r="U2216" s="1">
        <v>508.1</v>
      </c>
      <c r="V2216" s="1">
        <v>578.20000000000005</v>
      </c>
      <c r="W2216" s="1">
        <v>610</v>
      </c>
      <c r="X2216" s="1">
        <v>616.5</v>
      </c>
      <c r="Z2216" s="3">
        <f xml:space="preserve"> IFERROR(AVEDEV(Table1[[#This Row],[GP 2012]:[GP 2021]]) / Table1[[#This Row],[Avg GP]], "x")</f>
        <v>0.2582026313833346</v>
      </c>
      <c r="AA2216" s="2">
        <f xml:space="preserve"> IFERROR(AVERAGE(Table1[[#This Row],[GP 2012]:[GP 2021]]), "x")</f>
        <v>403.59</v>
      </c>
      <c r="AB2216" s="11">
        <f>Table1[Equity]/Table1[Market Capital]</f>
        <v>1.3267093469910372</v>
      </c>
      <c r="AC2216" s="15">
        <v>4921.5</v>
      </c>
      <c r="AD2216" s="15">
        <v>5558.9</v>
      </c>
      <c r="AE2216" s="15">
        <v>5926.2</v>
      </c>
      <c r="AF2216" s="15">
        <v>7102.8</v>
      </c>
      <c r="AG2216" s="15">
        <v>7893</v>
      </c>
      <c r="AH2216" s="15">
        <v>9187.2000000000007</v>
      </c>
      <c r="AI2216" s="15">
        <v>10842.3</v>
      </c>
      <c r="AJ2216" s="15">
        <v>13938.2</v>
      </c>
      <c r="AK2216" s="15">
        <v>15499.1</v>
      </c>
      <c r="AL2216" s="15">
        <v>17713</v>
      </c>
      <c r="AM2216" s="15">
        <v>18121.599999999999</v>
      </c>
      <c r="AN2216" s="15">
        <v>10361.6</v>
      </c>
      <c r="AO2216" s="3">
        <f xml:space="preserve"> IFERROR(Table1[[#This Row],[GP 2012]]/Table1[[#This Row],[Total Assets 2012]], "x")</f>
        <v>4.833892106065224E-2</v>
      </c>
      <c r="AP2216" s="3">
        <f xml:space="preserve"> IFERROR(Table1[[#This Row],[GP 2013]]/Table1[[#This Row],[Total Assets 2013]], "x")</f>
        <v>4.9272338052492398E-2</v>
      </c>
      <c r="AQ2216" s="3">
        <f xml:space="preserve"> IFERROR(Table1[[#This Row],[GP 2014]]/Table1[[#This Row],[Total Assets 2014]], "x")</f>
        <v>5.1280753265161481E-2</v>
      </c>
      <c r="AR2216" s="3">
        <f xml:space="preserve"> IFERROR(Table1[[#This Row],[GP 2015]]/Table1[[#This Row],[Total Assets 2015]], "x")</f>
        <v>4.5700287210677482E-2</v>
      </c>
      <c r="AS2216" s="3">
        <f xml:space="preserve"> IFERROR(Table1[[#This Row],[GP 2016]]/Table1[[#This Row],[Total Assets 2016]], "x")</f>
        <v>4.648422652983656E-2</v>
      </c>
      <c r="AT2216" s="3">
        <f xml:space="preserve"> IFERROR(Table1[[#This Row],[GP 2017]]/Table1[[#This Row],[Total Assets 2017]], "x")</f>
        <v>4.2809561128526644E-2</v>
      </c>
      <c r="AU2216" s="3">
        <f xml:space="preserve"> IFERROR(Table1[[#This Row],[GP 2018]]/Table1[[#This Row],[Total Assets 2018]], "x")</f>
        <v>4.0498787157706398E-2</v>
      </c>
      <c r="AV2216" s="3">
        <f xml:space="preserve"> IFERROR(Table1[[#This Row],[GP 2019]]/Table1[[#This Row],[Total Assets 2019]], "x")</f>
        <v>3.6453774518947928E-2</v>
      </c>
      <c r="AW2216" s="3">
        <f xml:space="preserve"> IFERROR(Table1[[#This Row],[GP 2020]]/Table1[[#This Row],[Total Assets 2020]], "x")</f>
        <v>3.7305391925982798E-2</v>
      </c>
      <c r="AX2216" s="3">
        <f xml:space="preserve"> IFERROR(Table1[[#This Row],[GP 2021]]/Table1[[#This Row],[Total Assets 2021]], "x")</f>
        <v>3.4437983402021116E-2</v>
      </c>
      <c r="AY2216" s="3">
        <f xml:space="preserve"> IFERROR(Table1[[#This Row],[GP TTM]]/Table1[[#This Row],[Total Assets TTM]], "x")</f>
        <v>3.4020174819000534E-2</v>
      </c>
      <c r="BA2216" s="3">
        <f xml:space="preserve"> IFERROR(ABS(Table1[[#This Row],[ROA 2013]]-Table1[[#This Row],[ROA 2012]]), "x")</f>
        <v>9.3341699184015803E-4</v>
      </c>
      <c r="BB2216" s="3">
        <f xml:space="preserve"> IFERROR(ABS(Table1[[#This Row],[ROA 2014]]-Table1[[#This Row],[ROA 2013]]), "x")</f>
        <v>2.0084152126690832E-3</v>
      </c>
      <c r="BC2216" s="3">
        <f xml:space="preserve"> IFERROR(ABS(Table1[[#This Row],[ROA 2015]]-Table1[[#This Row],[ROA 2014]]), "x")</f>
        <v>5.5804660544839998E-3</v>
      </c>
      <c r="BD2216" s="3">
        <f xml:space="preserve"> IFERROR(ABS(Table1[[#This Row],[ROA 2016]]-Table1[[#This Row],[ROA 2015]]), "x")</f>
        <v>7.839393191590785E-4</v>
      </c>
      <c r="BE2216" s="3">
        <f xml:space="preserve"> IFERROR(ABS(Table1[[#This Row],[ROA 2017]]-Table1[[#This Row],[ROA 2016]]), "x")</f>
        <v>3.6746654013099164E-3</v>
      </c>
      <c r="BF2216" s="3">
        <f xml:space="preserve"> IFERROR(ABS(Table1[[#This Row],[ROA 2018]]-Table1[[#This Row],[ROA 2017]]), "x")</f>
        <v>2.3107739708202457E-3</v>
      </c>
      <c r="BG2216" s="3">
        <f xml:space="preserve"> IFERROR(ABS(Table1[[#This Row],[ROA 2019]]-Table1[[#This Row],[ROA 2018]]), "x")</f>
        <v>4.0450126387584703E-3</v>
      </c>
      <c r="BH2216" s="3">
        <f xml:space="preserve"> IFERROR(ABS(Table1[[#This Row],[ROA 2020]]-Table1[[#This Row],[ROA 2019]]), "x")</f>
        <v>8.5161740703487004E-4</v>
      </c>
      <c r="BI2216" s="3">
        <f xml:space="preserve"> IFERROR(ABS(Table1[[#This Row],[ROA 2021]]-Table1[[#This Row],[ROA 2020]]), "x")</f>
        <v>2.8674085239616814E-3</v>
      </c>
      <c r="BJ2216" s="3">
        <f xml:space="preserve"> IFERROR(AVERAGE(Table1[[#This Row],[ROA 2013-2012]:[ROA 2021-2020]]), "x")</f>
        <v>2.561746168893056E-3</v>
      </c>
      <c r="BK2216" s="3">
        <f>IFERROR(AVERAGE(Table1[[#This Row],[ROA 2012]:[ROA 2021]]), "x")</f>
        <v>4.3258202425200509E-2</v>
      </c>
      <c r="BN2216" s="1">
        <f>SUM(Table1[[#This Row],[B/M Rank]:[ROA Rank]])</f>
        <v>0</v>
      </c>
    </row>
    <row r="2217" spans="1:66" x14ac:dyDescent="0.25">
      <c r="A2217" s="1" t="s">
        <v>2164</v>
      </c>
      <c r="B2217" s="1" t="s">
        <v>212</v>
      </c>
      <c r="C2217" s="1" t="s">
        <v>4374</v>
      </c>
      <c r="D2217" s="1" t="s">
        <v>142</v>
      </c>
      <c r="E2217" s="1" t="s">
        <v>108</v>
      </c>
      <c r="F2217" s="1">
        <v>8370</v>
      </c>
      <c r="G2217" s="19"/>
      <c r="H2217" s="19"/>
      <c r="I2217" s="19"/>
      <c r="J2217" s="19"/>
      <c r="K2217" s="1"/>
      <c r="L2217" s="19"/>
      <c r="M2217" s="1">
        <v>2012</v>
      </c>
      <c r="N2217" s="15">
        <v>1197.3</v>
      </c>
      <c r="O2217" s="15">
        <v>1157.3</v>
      </c>
      <c r="P2217" s="15">
        <v>1244.0999999999999</v>
      </c>
      <c r="Q2217" s="15">
        <v>1270.8</v>
      </c>
      <c r="R2217" s="15">
        <v>1223.3</v>
      </c>
      <c r="S2217" s="15">
        <v>1375.9</v>
      </c>
      <c r="T2217" s="15">
        <v>1351.7</v>
      </c>
      <c r="U2217" s="15">
        <v>1276.8</v>
      </c>
      <c r="V2217" s="15">
        <v>1327.5</v>
      </c>
      <c r="W2217" s="15">
        <v>1520.1</v>
      </c>
      <c r="X2217" s="15">
        <v>1542</v>
      </c>
      <c r="Z2217" s="3">
        <f xml:space="preserve"> IFERROR(AVEDEV(Table1[[#This Row],[GP 2012]:[GP 2021]]) / Table1[[#This Row],[Avg GP]], "x")</f>
        <v>6.1380631604968823E-2</v>
      </c>
      <c r="AA2217" s="2">
        <f xml:space="preserve"> IFERROR(AVERAGE(Table1[[#This Row],[GP 2012]:[GP 2021]]), "x")</f>
        <v>1294.48</v>
      </c>
      <c r="AB2217" s="11">
        <f>Table1[Equity]/Table1[Market Capital]</f>
        <v>0.76675029868578248</v>
      </c>
      <c r="AC2217" s="15">
        <v>11962</v>
      </c>
      <c r="AD2217" s="15">
        <v>12880.2</v>
      </c>
      <c r="AE2217" s="15">
        <v>14417.2</v>
      </c>
      <c r="AF2217" s="15">
        <v>14831.5</v>
      </c>
      <c r="AG2217" s="15">
        <v>15625.3</v>
      </c>
      <c r="AH2217" s="15">
        <v>16499.5</v>
      </c>
      <c r="AI2217" s="15">
        <v>15608.7</v>
      </c>
      <c r="AJ2217" s="15">
        <v>15391.5</v>
      </c>
      <c r="AK2217" s="15">
        <v>16062.4</v>
      </c>
      <c r="AL2217" s="15">
        <v>17660.599999999999</v>
      </c>
      <c r="AM2217" s="15">
        <v>17569.3</v>
      </c>
      <c r="AN2217" s="15">
        <v>6417.7</v>
      </c>
      <c r="AO2217" s="3">
        <f xml:space="preserve"> IFERROR(Table1[[#This Row],[GP 2012]]/Table1[[#This Row],[Total Assets 2012]], "x")</f>
        <v>0.10009195786657749</v>
      </c>
      <c r="AP2217" s="3">
        <f xml:space="preserve"> IFERROR(Table1[[#This Row],[GP 2013]]/Table1[[#This Row],[Total Assets 2013]], "x")</f>
        <v>8.9851089268800172E-2</v>
      </c>
      <c r="AQ2217" s="3">
        <f xml:space="preserve"> IFERROR(Table1[[#This Row],[GP 2014]]/Table1[[#This Row],[Total Assets 2014]], "x")</f>
        <v>8.6292761423854836E-2</v>
      </c>
      <c r="AR2217" s="3">
        <f xml:space="preserve"> IFERROR(Table1[[#This Row],[GP 2015]]/Table1[[#This Row],[Total Assets 2015]], "x")</f>
        <v>8.5682500084280078E-2</v>
      </c>
      <c r="AS2217" s="3">
        <f xml:space="preserve"> IFERROR(Table1[[#This Row],[GP 2016]]/Table1[[#This Row],[Total Assets 2016]], "x")</f>
        <v>7.8289696837820721E-2</v>
      </c>
      <c r="AT2217" s="3">
        <f xml:space="preserve"> IFERROR(Table1[[#This Row],[GP 2017]]/Table1[[#This Row],[Total Assets 2017]], "x")</f>
        <v>8.339040576987182E-2</v>
      </c>
      <c r="AU2217" s="3">
        <f xml:space="preserve"> IFERROR(Table1[[#This Row],[GP 2018]]/Table1[[#This Row],[Total Assets 2018]], "x")</f>
        <v>8.6599140223080712E-2</v>
      </c>
      <c r="AV2217" s="3">
        <f xml:space="preserve"> IFERROR(Table1[[#This Row],[GP 2019]]/Table1[[#This Row],[Total Assets 2019]], "x")</f>
        <v>8.2954877692232726E-2</v>
      </c>
      <c r="AW2217" s="3">
        <f xml:space="preserve"> IFERROR(Table1[[#This Row],[GP 2020]]/Table1[[#This Row],[Total Assets 2020]], "x")</f>
        <v>8.264642892718399E-2</v>
      </c>
      <c r="AX2217" s="3">
        <f xml:space="preserve"> IFERROR(Table1[[#This Row],[GP 2021]]/Table1[[#This Row],[Total Assets 2021]], "x")</f>
        <v>8.6072953353793197E-2</v>
      </c>
      <c r="AY2217" s="3">
        <f xml:space="preserve"> IFERROR(Table1[[#This Row],[GP TTM]]/Table1[[#This Row],[Total Assets TTM]], "x")</f>
        <v>8.7766729465601934E-2</v>
      </c>
      <c r="BA2217" s="3">
        <f xml:space="preserve"> IFERROR(ABS(Table1[[#This Row],[ROA 2013]]-Table1[[#This Row],[ROA 2012]]), "x")</f>
        <v>1.0240868597777314E-2</v>
      </c>
      <c r="BB2217" s="3">
        <f xml:space="preserve"> IFERROR(ABS(Table1[[#This Row],[ROA 2014]]-Table1[[#This Row],[ROA 2013]]), "x")</f>
        <v>3.5583278449453359E-3</v>
      </c>
      <c r="BC2217" s="3">
        <f xml:space="preserve"> IFERROR(ABS(Table1[[#This Row],[ROA 2015]]-Table1[[#This Row],[ROA 2014]]), "x")</f>
        <v>6.1026133957475803E-4</v>
      </c>
      <c r="BD2217" s="3">
        <f xml:space="preserve"> IFERROR(ABS(Table1[[#This Row],[ROA 2016]]-Table1[[#This Row],[ROA 2015]]), "x")</f>
        <v>7.3928032464593563E-3</v>
      </c>
      <c r="BE2217" s="3">
        <f xml:space="preserve"> IFERROR(ABS(Table1[[#This Row],[ROA 2017]]-Table1[[#This Row],[ROA 2016]]), "x")</f>
        <v>5.1007089320510984E-3</v>
      </c>
      <c r="BF2217" s="3">
        <f xml:space="preserve"> IFERROR(ABS(Table1[[#This Row],[ROA 2018]]-Table1[[#This Row],[ROA 2017]]), "x")</f>
        <v>3.2087344532088918E-3</v>
      </c>
      <c r="BG2217" s="3">
        <f xml:space="preserve"> IFERROR(ABS(Table1[[#This Row],[ROA 2019]]-Table1[[#This Row],[ROA 2018]]), "x")</f>
        <v>3.6442625308479859E-3</v>
      </c>
      <c r="BH2217" s="3">
        <f xml:space="preserve"> IFERROR(ABS(Table1[[#This Row],[ROA 2020]]-Table1[[#This Row],[ROA 2019]]), "x")</f>
        <v>3.0844876504873553E-4</v>
      </c>
      <c r="BI2217" s="3">
        <f xml:space="preserve"> IFERROR(ABS(Table1[[#This Row],[ROA 2021]]-Table1[[#This Row],[ROA 2020]]), "x")</f>
        <v>3.4265244266092065E-3</v>
      </c>
      <c r="BJ2217" s="3">
        <f xml:space="preserve"> IFERROR(AVERAGE(Table1[[#This Row],[ROA 2013-2012]:[ROA 2021-2020]]), "x")</f>
        <v>4.1656600151691869E-3</v>
      </c>
      <c r="BK2217" s="3">
        <f>IFERROR(AVERAGE(Table1[[#This Row],[ROA 2012]:[ROA 2021]]), "x")</f>
        <v>8.6187181144749575E-2</v>
      </c>
      <c r="BN2217" s="1">
        <f>SUM(Table1[[#This Row],[B/M Rank]:[ROA Rank]])</f>
        <v>0</v>
      </c>
    </row>
    <row r="2218" spans="1:66" x14ac:dyDescent="0.25">
      <c r="A2218" s="1" t="s">
        <v>4341</v>
      </c>
      <c r="B2218" s="1" t="s">
        <v>2044</v>
      </c>
      <c r="C2218" s="1" t="s">
        <v>2040</v>
      </c>
      <c r="D2218" s="1" t="s">
        <v>107</v>
      </c>
      <c r="E2218" s="1" t="s">
        <v>108</v>
      </c>
      <c r="F2218" s="1">
        <v>8480</v>
      </c>
      <c r="G2218" s="19"/>
      <c r="H2218" s="19"/>
      <c r="I2218" s="19"/>
      <c r="J2218" s="19"/>
      <c r="K2218" s="1"/>
      <c r="L2218" s="19"/>
      <c r="M2218" s="1">
        <v>2012</v>
      </c>
      <c r="N2218" s="1">
        <v>384.4</v>
      </c>
      <c r="O2218" s="1">
        <v>391.5</v>
      </c>
      <c r="P2218" s="1">
        <v>412.4</v>
      </c>
      <c r="Q2218" s="1">
        <v>445.6</v>
      </c>
      <c r="R2218" s="1">
        <v>468.1</v>
      </c>
      <c r="S2218" s="1">
        <v>555.9</v>
      </c>
      <c r="T2218" s="1">
        <v>863.4</v>
      </c>
      <c r="U2218" s="1">
        <v>906.1</v>
      </c>
      <c r="V2218" s="1">
        <v>835.7</v>
      </c>
      <c r="W2218" s="1">
        <v>969.8</v>
      </c>
      <c r="X2218" s="1">
        <v>995.9</v>
      </c>
      <c r="Z2218" s="3">
        <f xml:space="preserve"> IFERROR(AVEDEV(Table1[[#This Row],[GP 2012]:[GP 2021]]) / Table1[[#This Row],[Avg GP]], "x")</f>
        <v>0.34713857113061336</v>
      </c>
      <c r="AA2218" s="2">
        <f xml:space="preserve"> IFERROR(AVERAGE(Table1[[#This Row],[GP 2012]:[GP 2021]]), "x")</f>
        <v>623.29000000000008</v>
      </c>
      <c r="AB2218" s="11">
        <f>Table1[Equity]/Table1[Market Capital]</f>
        <v>0.23564858490566037</v>
      </c>
      <c r="AC2218" s="1">
        <v>936.2</v>
      </c>
      <c r="AD2218" s="15">
        <v>1030.5999999999999</v>
      </c>
      <c r="AE2218" s="15">
        <v>1107.8</v>
      </c>
      <c r="AF2218" s="15">
        <v>1276.0999999999999</v>
      </c>
      <c r="AG2218" s="15">
        <v>1394.2</v>
      </c>
      <c r="AH2218" s="15">
        <v>2866.9</v>
      </c>
      <c r="AI2218" s="15">
        <v>3234.5</v>
      </c>
      <c r="AJ2218" s="15">
        <v>3371.3</v>
      </c>
      <c r="AK2218" s="15">
        <v>3346.8</v>
      </c>
      <c r="AL2218" s="15">
        <v>3583.8</v>
      </c>
      <c r="AM2218" s="15">
        <v>3626.5</v>
      </c>
      <c r="AN2218" s="15">
        <v>1998.3</v>
      </c>
      <c r="AO2218" s="3">
        <f xml:space="preserve"> IFERROR(Table1[[#This Row],[GP 2012]]/Table1[[#This Row],[Total Assets 2012]], "x")</f>
        <v>0.41059602649006616</v>
      </c>
      <c r="AP2218" s="3">
        <f xml:space="preserve"> IFERROR(Table1[[#This Row],[GP 2013]]/Table1[[#This Row],[Total Assets 2013]], "x")</f>
        <v>0.37987580050456049</v>
      </c>
      <c r="AQ2218" s="3">
        <f xml:space="preserve"> IFERROR(Table1[[#This Row],[GP 2014]]/Table1[[#This Row],[Total Assets 2014]], "x")</f>
        <v>0.37226936270084854</v>
      </c>
      <c r="AR2218" s="3">
        <f xml:space="preserve"> IFERROR(Table1[[#This Row],[GP 2015]]/Table1[[#This Row],[Total Assets 2015]], "x")</f>
        <v>0.34918893503643922</v>
      </c>
      <c r="AS2218" s="3">
        <f xml:space="preserve"> IFERROR(Table1[[#This Row],[GP 2016]]/Table1[[#This Row],[Total Assets 2016]], "x")</f>
        <v>0.33574809926839766</v>
      </c>
      <c r="AT2218" s="3">
        <f xml:space="preserve"> IFERROR(Table1[[#This Row],[GP 2017]]/Table1[[#This Row],[Total Assets 2017]], "x")</f>
        <v>0.19390282186333668</v>
      </c>
      <c r="AU2218" s="3">
        <f xml:space="preserve"> IFERROR(Table1[[#This Row],[GP 2018]]/Table1[[#This Row],[Total Assets 2018]], "x")</f>
        <v>0.26693461122275469</v>
      </c>
      <c r="AV2218" s="3">
        <f xml:space="preserve"> IFERROR(Table1[[#This Row],[GP 2019]]/Table1[[#This Row],[Total Assets 2019]], "x")</f>
        <v>0.26876872423100878</v>
      </c>
      <c r="AW2218" s="3">
        <f xml:space="preserve"> IFERROR(Table1[[#This Row],[GP 2020]]/Table1[[#This Row],[Total Assets 2020]], "x")</f>
        <v>0.24970120712322219</v>
      </c>
      <c r="AX2218" s="3">
        <f xml:space="preserve"> IFERROR(Table1[[#This Row],[GP 2021]]/Table1[[#This Row],[Total Assets 2021]], "x")</f>
        <v>0.27060661867291697</v>
      </c>
      <c r="AY2218" s="3">
        <f xml:space="preserve"> IFERROR(Table1[[#This Row],[GP TTM]]/Table1[[#This Row],[Total Assets TTM]], "x")</f>
        <v>0.27461739969667726</v>
      </c>
      <c r="BA2218" s="3">
        <f xml:space="preserve"> IFERROR(ABS(Table1[[#This Row],[ROA 2013]]-Table1[[#This Row],[ROA 2012]]), "x")</f>
        <v>3.0720225985505667E-2</v>
      </c>
      <c r="BB2218" s="3">
        <f xml:space="preserve"> IFERROR(ABS(Table1[[#This Row],[ROA 2014]]-Table1[[#This Row],[ROA 2013]]), "x")</f>
        <v>7.6064378037119518E-3</v>
      </c>
      <c r="BC2218" s="3">
        <f xml:space="preserve"> IFERROR(ABS(Table1[[#This Row],[ROA 2015]]-Table1[[#This Row],[ROA 2014]]), "x")</f>
        <v>2.308042766440932E-2</v>
      </c>
      <c r="BD2218" s="3">
        <f xml:space="preserve"> IFERROR(ABS(Table1[[#This Row],[ROA 2016]]-Table1[[#This Row],[ROA 2015]]), "x")</f>
        <v>1.3440835768041559E-2</v>
      </c>
      <c r="BE2218" s="3">
        <f xml:space="preserve"> IFERROR(ABS(Table1[[#This Row],[ROA 2017]]-Table1[[#This Row],[ROA 2016]]), "x")</f>
        <v>0.14184527740506098</v>
      </c>
      <c r="BF2218" s="3">
        <f xml:space="preserve"> IFERROR(ABS(Table1[[#This Row],[ROA 2018]]-Table1[[#This Row],[ROA 2017]]), "x")</f>
        <v>7.3031789359418009E-2</v>
      </c>
      <c r="BG2218" s="3">
        <f xml:space="preserve"> IFERROR(ABS(Table1[[#This Row],[ROA 2019]]-Table1[[#This Row],[ROA 2018]]), "x")</f>
        <v>1.8341130082540902E-3</v>
      </c>
      <c r="BH2218" s="3">
        <f xml:space="preserve"> IFERROR(ABS(Table1[[#This Row],[ROA 2020]]-Table1[[#This Row],[ROA 2019]]), "x")</f>
        <v>1.9067517107786591E-2</v>
      </c>
      <c r="BI2218" s="3">
        <f xml:space="preserve"> IFERROR(ABS(Table1[[#This Row],[ROA 2021]]-Table1[[#This Row],[ROA 2020]]), "x")</f>
        <v>2.0905411549694775E-2</v>
      </c>
      <c r="BJ2218" s="3">
        <f xml:space="preserve"> IFERROR(AVERAGE(Table1[[#This Row],[ROA 2013-2012]:[ROA 2021-2020]]), "x")</f>
        <v>3.6836892850209219E-2</v>
      </c>
      <c r="BK2218" s="3">
        <f>IFERROR(AVERAGE(Table1[[#This Row],[ROA 2012]:[ROA 2021]]), "x")</f>
        <v>0.30975922071135509</v>
      </c>
      <c r="BN2218" s="1">
        <f>SUM(Table1[[#This Row],[B/M Rank]:[ROA Rank]])</f>
        <v>0</v>
      </c>
    </row>
    <row r="2219" spans="1:66" x14ac:dyDescent="0.25">
      <c r="A2219" s="1" t="s">
        <v>3956</v>
      </c>
      <c r="B2219" s="1" t="s">
        <v>1667</v>
      </c>
      <c r="C2219" s="1" t="s">
        <v>1663</v>
      </c>
      <c r="D2219" s="1" t="s">
        <v>268</v>
      </c>
      <c r="E2219" s="1" t="s">
        <v>108</v>
      </c>
      <c r="F2219" s="1">
        <v>8680</v>
      </c>
      <c r="G2219" s="19"/>
      <c r="H2219" s="19"/>
      <c r="I2219" s="19"/>
      <c r="J2219" s="19"/>
      <c r="K2219" s="1"/>
      <c r="L2219" s="19"/>
      <c r="M2219" s="1">
        <v>2012</v>
      </c>
      <c r="N2219" s="1">
        <v>976</v>
      </c>
      <c r="O2219" s="15">
        <v>1214</v>
      </c>
      <c r="P2219" s="15">
        <v>1318</v>
      </c>
      <c r="Q2219" s="15">
        <v>1226</v>
      </c>
      <c r="R2219" s="15">
        <v>1462</v>
      </c>
      <c r="S2219" s="15">
        <v>2010</v>
      </c>
      <c r="T2219" s="15">
        <v>2501</v>
      </c>
      <c r="U2219" s="15">
        <v>1225</v>
      </c>
      <c r="V2219" s="15">
        <v>2308.1999999999998</v>
      </c>
      <c r="W2219" s="15">
        <v>7429.1</v>
      </c>
      <c r="X2219" s="15">
        <v>8015.1</v>
      </c>
      <c r="Z2219" s="3">
        <f xml:space="preserve"> IFERROR(AVEDEV(Table1[[#This Row],[GP 2012]:[GP 2021]]) / Table1[[#This Row],[Avg GP]], "x")</f>
        <v>0.52955194676339323</v>
      </c>
      <c r="AA2219" s="2">
        <f xml:space="preserve"> IFERROR(AVERAGE(Table1[[#This Row],[GP 2012]:[GP 2021]]), "x")</f>
        <v>2166.9300000000003</v>
      </c>
      <c r="AB2219" s="11">
        <f>Table1[Equity]/Table1[Market Capital]</f>
        <v>1.2330645161290323</v>
      </c>
      <c r="AC2219" s="15">
        <v>2632</v>
      </c>
      <c r="AD2219" s="15">
        <v>3104</v>
      </c>
      <c r="AE2219" s="15">
        <v>3397</v>
      </c>
      <c r="AF2219" s="15">
        <v>3635</v>
      </c>
      <c r="AG2219" s="15">
        <v>3600</v>
      </c>
      <c r="AH2219" s="15">
        <v>4517</v>
      </c>
      <c r="AI2219" s="15">
        <v>4791</v>
      </c>
      <c r="AJ2219" s="15">
        <v>4668</v>
      </c>
      <c r="AK2219" s="15">
        <v>5316.2</v>
      </c>
      <c r="AL2219" s="15">
        <v>13192.8</v>
      </c>
      <c r="AM2219" s="15">
        <v>13914.8</v>
      </c>
      <c r="AN2219" s="15">
        <v>10703</v>
      </c>
      <c r="AO2219" s="3">
        <f xml:space="preserve"> IFERROR(Table1[[#This Row],[GP 2012]]/Table1[[#This Row],[Total Assets 2012]], "x")</f>
        <v>0.37082066869300911</v>
      </c>
      <c r="AP2219" s="3">
        <f xml:space="preserve"> IFERROR(Table1[[#This Row],[GP 2013]]/Table1[[#This Row],[Total Assets 2013]], "x")</f>
        <v>0.39110824742268041</v>
      </c>
      <c r="AQ2219" s="3">
        <f xml:space="preserve"> IFERROR(Table1[[#This Row],[GP 2014]]/Table1[[#This Row],[Total Assets 2014]], "x")</f>
        <v>0.38798940241389462</v>
      </c>
      <c r="AR2219" s="3">
        <f xml:space="preserve"> IFERROR(Table1[[#This Row],[GP 2015]]/Table1[[#This Row],[Total Assets 2015]], "x")</f>
        <v>0.33727647867950483</v>
      </c>
      <c r="AS2219" s="3">
        <f xml:space="preserve"> IFERROR(Table1[[#This Row],[GP 2016]]/Table1[[#This Row],[Total Assets 2016]], "x")</f>
        <v>0.40611111111111109</v>
      </c>
      <c r="AT2219" s="3">
        <f xml:space="preserve"> IFERROR(Table1[[#This Row],[GP 2017]]/Table1[[#This Row],[Total Assets 2017]], "x")</f>
        <v>0.44498560991808722</v>
      </c>
      <c r="AU2219" s="3">
        <f xml:space="preserve"> IFERROR(Table1[[#This Row],[GP 2018]]/Table1[[#This Row],[Total Assets 2018]], "x")</f>
        <v>0.52202045501982886</v>
      </c>
      <c r="AV2219" s="3">
        <f xml:space="preserve"> IFERROR(Table1[[#This Row],[GP 2019]]/Table1[[#This Row],[Total Assets 2019]], "x")</f>
        <v>0.26242502142245072</v>
      </c>
      <c r="AW2219" s="3">
        <f xml:space="preserve"> IFERROR(Table1[[#This Row],[GP 2020]]/Table1[[#This Row],[Total Assets 2020]], "x")</f>
        <v>0.43418231067303709</v>
      </c>
      <c r="AX2219" s="3">
        <f xml:space="preserve"> IFERROR(Table1[[#This Row],[GP 2021]]/Table1[[#This Row],[Total Assets 2021]], "x")</f>
        <v>0.56311776120308055</v>
      </c>
      <c r="AY2219" s="3">
        <f xml:space="preserve"> IFERROR(Table1[[#This Row],[GP TTM]]/Table1[[#This Row],[Total Assets TTM]], "x")</f>
        <v>0.57601259091039758</v>
      </c>
      <c r="BA2219" s="3">
        <f xml:space="preserve"> IFERROR(ABS(Table1[[#This Row],[ROA 2013]]-Table1[[#This Row],[ROA 2012]]), "x")</f>
        <v>2.0287578729671296E-2</v>
      </c>
      <c r="BB2219" s="3">
        <f xml:space="preserve"> IFERROR(ABS(Table1[[#This Row],[ROA 2014]]-Table1[[#This Row],[ROA 2013]]), "x")</f>
        <v>3.1188450087857866E-3</v>
      </c>
      <c r="BC2219" s="3">
        <f xml:space="preserve"> IFERROR(ABS(Table1[[#This Row],[ROA 2015]]-Table1[[#This Row],[ROA 2014]]), "x")</f>
        <v>5.0712923734389792E-2</v>
      </c>
      <c r="BD2219" s="3">
        <f xml:space="preserve"> IFERROR(ABS(Table1[[#This Row],[ROA 2016]]-Table1[[#This Row],[ROA 2015]]), "x")</f>
        <v>6.8834632431606257E-2</v>
      </c>
      <c r="BE2219" s="3">
        <f xml:space="preserve"> IFERROR(ABS(Table1[[#This Row],[ROA 2017]]-Table1[[#This Row],[ROA 2016]]), "x")</f>
        <v>3.8874498806976132E-2</v>
      </c>
      <c r="BF2219" s="3">
        <f xml:space="preserve"> IFERROR(ABS(Table1[[#This Row],[ROA 2018]]-Table1[[#This Row],[ROA 2017]]), "x")</f>
        <v>7.7034845101741634E-2</v>
      </c>
      <c r="BG2219" s="3">
        <f xml:space="preserve"> IFERROR(ABS(Table1[[#This Row],[ROA 2019]]-Table1[[#This Row],[ROA 2018]]), "x")</f>
        <v>0.25959543359737813</v>
      </c>
      <c r="BH2219" s="3">
        <f xml:space="preserve"> IFERROR(ABS(Table1[[#This Row],[ROA 2020]]-Table1[[#This Row],[ROA 2019]]), "x")</f>
        <v>0.17175728925058636</v>
      </c>
      <c r="BI2219" s="3">
        <f xml:space="preserve"> IFERROR(ABS(Table1[[#This Row],[ROA 2021]]-Table1[[#This Row],[ROA 2020]]), "x")</f>
        <v>0.12893545053004346</v>
      </c>
      <c r="BJ2219" s="3">
        <f xml:space="preserve"> IFERROR(AVERAGE(Table1[[#This Row],[ROA 2013-2012]:[ROA 2021-2020]]), "x")</f>
        <v>9.1016833021242097E-2</v>
      </c>
      <c r="BK2219" s="3">
        <f>IFERROR(AVERAGE(Table1[[#This Row],[ROA 2012]:[ROA 2021]]), "x")</f>
        <v>0.41200370665566843</v>
      </c>
      <c r="BN2219" s="1">
        <f>SUM(Table1[[#This Row],[B/M Rank]:[ROA Rank]])</f>
        <v>0</v>
      </c>
    </row>
    <row r="2220" spans="1:66" x14ac:dyDescent="0.25">
      <c r="A2220" s="1" t="s">
        <v>2683</v>
      </c>
      <c r="B2220" s="1" t="s">
        <v>735</v>
      </c>
      <c r="C2220" s="1" t="s">
        <v>730</v>
      </c>
      <c r="D2220" s="1" t="s">
        <v>330</v>
      </c>
      <c r="E2220" s="1" t="s">
        <v>108</v>
      </c>
      <c r="F2220" s="1">
        <v>8760</v>
      </c>
      <c r="G2220" s="19"/>
      <c r="H2220" s="19"/>
      <c r="I2220" s="19"/>
      <c r="J2220" s="19"/>
      <c r="K2220" s="1"/>
      <c r="L2220" s="19"/>
      <c r="M2220" s="1">
        <v>2017</v>
      </c>
      <c r="S2220" s="1">
        <v>138</v>
      </c>
      <c r="T2220" s="1">
        <v>192.3</v>
      </c>
      <c r="U2220" s="1">
        <v>276.60000000000002</v>
      </c>
      <c r="V2220" s="1">
        <v>460.6</v>
      </c>
      <c r="W2220" s="1">
        <v>588</v>
      </c>
      <c r="X2220" s="1">
        <v>696.4</v>
      </c>
      <c r="Z2220" s="3">
        <f xml:space="preserve"> IFERROR(AVEDEV(Table1[[#This Row],[GP 2012]:[GP 2021]]) / Table1[[#This Row],[Avg GP]], "x")</f>
        <v>0.46680761099365747</v>
      </c>
      <c r="AA2220" s="2">
        <f xml:space="preserve"> IFERROR(AVERAGE(Table1[[#This Row],[GP 2012]:[GP 2021]]), "x")</f>
        <v>331.1</v>
      </c>
      <c r="AB2220" s="11">
        <f>Table1[Equity]/Table1[Market Capital]</f>
        <v>0.24133561643835616</v>
      </c>
      <c r="AH2220" s="1" t="s">
        <v>4368</v>
      </c>
      <c r="AI2220" s="15">
        <v>1240.9000000000001</v>
      </c>
      <c r="AJ2220" s="15">
        <v>1517.9</v>
      </c>
      <c r="AK2220" s="15">
        <v>4701.6000000000004</v>
      </c>
      <c r="AL2220" s="15">
        <v>4585.2</v>
      </c>
      <c r="AM2220" s="15">
        <v>4523.3</v>
      </c>
      <c r="AN2220" s="15">
        <v>2114.1</v>
      </c>
      <c r="AO2220" s="3" t="str">
        <f xml:space="preserve"> IFERROR(Table1[[#This Row],[GP 2012]]/Table1[[#This Row],[Total Assets 2012]], "x")</f>
        <v>x</v>
      </c>
      <c r="AP2220" s="3" t="str">
        <f xml:space="preserve"> IFERROR(Table1[[#This Row],[GP 2013]]/Table1[[#This Row],[Total Assets 2013]], "x")</f>
        <v>x</v>
      </c>
      <c r="AQ2220" s="3" t="str">
        <f xml:space="preserve"> IFERROR(Table1[[#This Row],[GP 2014]]/Table1[[#This Row],[Total Assets 2014]], "x")</f>
        <v>x</v>
      </c>
      <c r="AR2220" s="3" t="str">
        <f xml:space="preserve"> IFERROR(Table1[[#This Row],[GP 2015]]/Table1[[#This Row],[Total Assets 2015]], "x")</f>
        <v>x</v>
      </c>
      <c r="AS2220" s="3" t="str">
        <f xml:space="preserve"> IFERROR(Table1[[#This Row],[GP 2016]]/Table1[[#This Row],[Total Assets 2016]], "x")</f>
        <v>x</v>
      </c>
      <c r="AT2220" s="3" t="str">
        <f xml:space="preserve"> IFERROR(Table1[[#This Row],[GP 2017]]/Table1[[#This Row],[Total Assets 2017]], "x")</f>
        <v>x</v>
      </c>
      <c r="AU2220" s="3">
        <f xml:space="preserve"> IFERROR(Table1[[#This Row],[GP 2018]]/Table1[[#This Row],[Total Assets 2018]], "x")</f>
        <v>0.15496816826496898</v>
      </c>
      <c r="AV2220" s="3">
        <f xml:space="preserve"> IFERROR(Table1[[#This Row],[GP 2019]]/Table1[[#This Row],[Total Assets 2019]], "x")</f>
        <v>0.182225443046314</v>
      </c>
      <c r="AW2220" s="3">
        <f xml:space="preserve"> IFERROR(Table1[[#This Row],[GP 2020]]/Table1[[#This Row],[Total Assets 2020]], "x")</f>
        <v>9.7966649651182569E-2</v>
      </c>
      <c r="AX2220" s="3">
        <f xml:space="preserve"> IFERROR(Table1[[#This Row],[GP 2021]]/Table1[[#This Row],[Total Assets 2021]], "x")</f>
        <v>0.12823868097356714</v>
      </c>
      <c r="AY2220" s="3">
        <f xml:space="preserve"> IFERROR(Table1[[#This Row],[GP TTM]]/Table1[[#This Row],[Total Assets TTM]], "x")</f>
        <v>0.15395839320849822</v>
      </c>
      <c r="BA2220" s="3" t="str">
        <f xml:space="preserve"> IFERROR(ABS(Table1[[#This Row],[ROA 2013]]-Table1[[#This Row],[ROA 2012]]), "x")</f>
        <v>x</v>
      </c>
      <c r="BB2220" s="3" t="str">
        <f xml:space="preserve"> IFERROR(ABS(Table1[[#This Row],[ROA 2014]]-Table1[[#This Row],[ROA 2013]]), "x")</f>
        <v>x</v>
      </c>
      <c r="BC2220" s="3" t="str">
        <f xml:space="preserve"> IFERROR(ABS(Table1[[#This Row],[ROA 2015]]-Table1[[#This Row],[ROA 2014]]), "x")</f>
        <v>x</v>
      </c>
      <c r="BD2220" s="3" t="str">
        <f xml:space="preserve"> IFERROR(ABS(Table1[[#This Row],[ROA 2016]]-Table1[[#This Row],[ROA 2015]]), "x")</f>
        <v>x</v>
      </c>
      <c r="BE2220" s="3" t="str">
        <f xml:space="preserve"> IFERROR(ABS(Table1[[#This Row],[ROA 2017]]-Table1[[#This Row],[ROA 2016]]), "x")</f>
        <v>x</v>
      </c>
      <c r="BF2220" s="3" t="str">
        <f xml:space="preserve"> IFERROR(ABS(Table1[[#This Row],[ROA 2018]]-Table1[[#This Row],[ROA 2017]]), "x")</f>
        <v>x</v>
      </c>
      <c r="BG2220" s="3">
        <f xml:space="preserve"> IFERROR(ABS(Table1[[#This Row],[ROA 2019]]-Table1[[#This Row],[ROA 2018]]), "x")</f>
        <v>2.7257274781345014E-2</v>
      </c>
      <c r="BH2220" s="3">
        <f xml:space="preserve"> IFERROR(ABS(Table1[[#This Row],[ROA 2020]]-Table1[[#This Row],[ROA 2019]]), "x")</f>
        <v>8.4258793395131426E-2</v>
      </c>
      <c r="BI2220" s="3">
        <f xml:space="preserve"> IFERROR(ABS(Table1[[#This Row],[ROA 2021]]-Table1[[#This Row],[ROA 2020]]), "x")</f>
        <v>3.0272031322384568E-2</v>
      </c>
      <c r="BJ2220" s="3">
        <f xml:space="preserve"> IFERROR(AVERAGE(Table1[[#This Row],[ROA 2013-2012]:[ROA 2021-2020]]), "x")</f>
        <v>4.726269983295367E-2</v>
      </c>
      <c r="BK2220" s="3">
        <f>IFERROR(AVERAGE(Table1[[#This Row],[ROA 2012]:[ROA 2021]]), "x")</f>
        <v>0.14084973548400817</v>
      </c>
      <c r="BN2220" s="1">
        <f>SUM(Table1[[#This Row],[B/M Rank]:[ROA Rank]])</f>
        <v>0</v>
      </c>
    </row>
    <row r="2221" spans="1:66" x14ac:dyDescent="0.25">
      <c r="A2221" s="1" t="s">
        <v>2622</v>
      </c>
      <c r="B2221" s="1" t="s">
        <v>672</v>
      </c>
      <c r="C2221" s="1" t="s">
        <v>665</v>
      </c>
      <c r="D2221" s="1" t="s">
        <v>399</v>
      </c>
      <c r="E2221" s="1" t="s">
        <v>108</v>
      </c>
      <c r="F2221" s="1">
        <v>8800</v>
      </c>
      <c r="G2221" s="19"/>
      <c r="H2221" s="19"/>
      <c r="I2221" s="19"/>
      <c r="J2221" s="19"/>
      <c r="K2221" s="1"/>
      <c r="L2221" s="19"/>
      <c r="M2221" s="1">
        <v>2012</v>
      </c>
      <c r="N2221" s="1">
        <v>188.1</v>
      </c>
      <c r="O2221" s="1">
        <v>290.5</v>
      </c>
      <c r="P2221" s="1">
        <v>390.7</v>
      </c>
      <c r="Q2221" s="1">
        <v>425.1</v>
      </c>
      <c r="R2221" s="1">
        <v>792</v>
      </c>
      <c r="S2221" s="15">
        <v>1066.0999999999999</v>
      </c>
      <c r="T2221" s="15">
        <v>1215.0999999999999</v>
      </c>
      <c r="U2221" s="15">
        <v>1328.5</v>
      </c>
      <c r="V2221" s="15">
        <v>1557.4</v>
      </c>
      <c r="W2221" s="15">
        <v>1551.9</v>
      </c>
      <c r="X2221" s="15">
        <v>1630.1</v>
      </c>
      <c r="Z2221" s="3">
        <f xml:space="preserve"> IFERROR(AVEDEV(Table1[[#This Row],[GP 2012]:[GP 2021]]) / Table1[[#This Row],[Avg GP]], "x")</f>
        <v>0.52610897858132522</v>
      </c>
      <c r="AA2221" s="2">
        <f xml:space="preserve"> IFERROR(AVERAGE(Table1[[#This Row],[GP 2012]:[GP 2021]]), "x")</f>
        <v>880.54</v>
      </c>
      <c r="AB2221" s="11">
        <f>Table1[Equity]/Table1[Market Capital]</f>
        <v>0.39231818181818184</v>
      </c>
      <c r="AC2221" s="15">
        <v>2518.6999999999998</v>
      </c>
      <c r="AD2221" s="15">
        <v>3063.2</v>
      </c>
      <c r="AE2221" s="15">
        <v>4999.1000000000004</v>
      </c>
      <c r="AF2221" s="15">
        <v>7366.4</v>
      </c>
      <c r="AG2221" s="15">
        <v>8663.4</v>
      </c>
      <c r="AH2221" s="15">
        <v>10280.5</v>
      </c>
      <c r="AI2221" s="15">
        <v>10336</v>
      </c>
      <c r="AJ2221" s="15">
        <v>10478.700000000001</v>
      </c>
      <c r="AK2221" s="15">
        <v>11399.5</v>
      </c>
      <c r="AL2221" s="15">
        <v>12877.3</v>
      </c>
      <c r="AM2221" s="15">
        <v>13315.9</v>
      </c>
      <c r="AN2221" s="15">
        <v>3452.4</v>
      </c>
      <c r="AO2221" s="3">
        <f xml:space="preserve"> IFERROR(Table1[[#This Row],[GP 2012]]/Table1[[#This Row],[Total Assets 2012]], "x")</f>
        <v>7.4681383253265579E-2</v>
      </c>
      <c r="AP2221" s="3">
        <f xml:space="preserve"> IFERROR(Table1[[#This Row],[GP 2013]]/Table1[[#This Row],[Total Assets 2013]], "x")</f>
        <v>9.4835466179159056E-2</v>
      </c>
      <c r="AQ2221" s="3">
        <f xml:space="preserve"> IFERROR(Table1[[#This Row],[GP 2014]]/Table1[[#This Row],[Total Assets 2014]], "x")</f>
        <v>7.8154067732191787E-2</v>
      </c>
      <c r="AR2221" s="3">
        <f xml:space="preserve"> IFERROR(Table1[[#This Row],[GP 2015]]/Table1[[#This Row],[Total Assets 2015]], "x")</f>
        <v>5.7707971329278893E-2</v>
      </c>
      <c r="AS2221" s="3">
        <f xml:space="preserve"> IFERROR(Table1[[#This Row],[GP 2016]]/Table1[[#This Row],[Total Assets 2016]], "x")</f>
        <v>9.1419073343029303E-2</v>
      </c>
      <c r="AT2221" s="3">
        <f xml:space="preserve"> IFERROR(Table1[[#This Row],[GP 2017]]/Table1[[#This Row],[Total Assets 2017]], "x")</f>
        <v>0.10370118184913184</v>
      </c>
      <c r="AU2221" s="3">
        <f xml:space="preserve"> IFERROR(Table1[[#This Row],[GP 2018]]/Table1[[#This Row],[Total Assets 2018]], "x")</f>
        <v>0.11755998452012383</v>
      </c>
      <c r="AV2221" s="3">
        <f xml:space="preserve"> IFERROR(Table1[[#This Row],[GP 2019]]/Table1[[#This Row],[Total Assets 2019]], "x")</f>
        <v>0.12678099382556995</v>
      </c>
      <c r="AW2221" s="3">
        <f xml:space="preserve"> IFERROR(Table1[[#This Row],[GP 2020]]/Table1[[#This Row],[Total Assets 2020]], "x")</f>
        <v>0.13662002719417518</v>
      </c>
      <c r="AX2221" s="3">
        <f xml:space="preserve"> IFERROR(Table1[[#This Row],[GP 2021]]/Table1[[#This Row],[Total Assets 2021]], "x")</f>
        <v>0.12051439354523077</v>
      </c>
      <c r="AY2221" s="3">
        <f xml:space="preserve"> IFERROR(Table1[[#This Row],[GP TTM]]/Table1[[#This Row],[Total Assets TTM]], "x")</f>
        <v>0.12241756096095645</v>
      </c>
      <c r="BA2221" s="3">
        <f xml:space="preserve"> IFERROR(ABS(Table1[[#This Row],[ROA 2013]]-Table1[[#This Row],[ROA 2012]]), "x")</f>
        <v>2.0154082925893477E-2</v>
      </c>
      <c r="BB2221" s="3">
        <f xml:space="preserve"> IFERROR(ABS(Table1[[#This Row],[ROA 2014]]-Table1[[#This Row],[ROA 2013]]), "x")</f>
        <v>1.6681398446967269E-2</v>
      </c>
      <c r="BC2221" s="3">
        <f xml:space="preserve"> IFERROR(ABS(Table1[[#This Row],[ROA 2015]]-Table1[[#This Row],[ROA 2014]]), "x")</f>
        <v>2.0446096402912894E-2</v>
      </c>
      <c r="BD2221" s="3">
        <f xml:space="preserve"> IFERROR(ABS(Table1[[#This Row],[ROA 2016]]-Table1[[#This Row],[ROA 2015]]), "x")</f>
        <v>3.371110201375041E-2</v>
      </c>
      <c r="BE2221" s="3">
        <f xml:space="preserve"> IFERROR(ABS(Table1[[#This Row],[ROA 2017]]-Table1[[#This Row],[ROA 2016]]), "x")</f>
        <v>1.2282108506102535E-2</v>
      </c>
      <c r="BF2221" s="3">
        <f xml:space="preserve"> IFERROR(ABS(Table1[[#This Row],[ROA 2018]]-Table1[[#This Row],[ROA 2017]]), "x")</f>
        <v>1.3858802670991988E-2</v>
      </c>
      <c r="BG2221" s="3">
        <f xml:space="preserve"> IFERROR(ABS(Table1[[#This Row],[ROA 2019]]-Table1[[#This Row],[ROA 2018]]), "x")</f>
        <v>9.221009305446129E-3</v>
      </c>
      <c r="BH2221" s="3">
        <f xml:space="preserve"> IFERROR(ABS(Table1[[#This Row],[ROA 2020]]-Table1[[#This Row],[ROA 2019]]), "x")</f>
        <v>9.8390333686052267E-3</v>
      </c>
      <c r="BI2221" s="3">
        <f xml:space="preserve"> IFERROR(ABS(Table1[[#This Row],[ROA 2021]]-Table1[[#This Row],[ROA 2020]]), "x")</f>
        <v>1.6105633648944406E-2</v>
      </c>
      <c r="BJ2221" s="3">
        <f xml:space="preserve"> IFERROR(AVERAGE(Table1[[#This Row],[ROA 2013-2012]:[ROA 2021-2020]]), "x")</f>
        <v>1.6922140809957145E-2</v>
      </c>
      <c r="BK2221" s="3">
        <f>IFERROR(AVERAGE(Table1[[#This Row],[ROA 2012]:[ROA 2021]]), "x")</f>
        <v>0.10019745427711561</v>
      </c>
      <c r="BN2221" s="1">
        <f>SUM(Table1[[#This Row],[B/M Rank]:[ROA Rank]])</f>
        <v>0</v>
      </c>
    </row>
    <row r="2222" spans="1:66" x14ac:dyDescent="0.25">
      <c r="A2222" s="1" t="s">
        <v>2262</v>
      </c>
      <c r="B2222" s="1" t="s">
        <v>304</v>
      </c>
      <c r="C2222" s="1" t="s">
        <v>299</v>
      </c>
      <c r="D2222" s="1" t="s">
        <v>107</v>
      </c>
      <c r="E2222" s="1" t="s">
        <v>108</v>
      </c>
      <c r="F2222" s="1">
        <v>8970</v>
      </c>
      <c r="G2222" s="19"/>
      <c r="H2222" s="19"/>
      <c r="I2222" s="19"/>
      <c r="J2222" s="19"/>
      <c r="K2222" s="1"/>
      <c r="L2222" s="19"/>
      <c r="M2222" s="1">
        <v>2012</v>
      </c>
      <c r="N2222" s="1">
        <v>387</v>
      </c>
      <c r="O2222" s="1">
        <v>439.2</v>
      </c>
      <c r="P2222" s="1">
        <v>490.1</v>
      </c>
      <c r="Q2222" s="1">
        <v>638</v>
      </c>
      <c r="R2222" s="1">
        <v>671.9</v>
      </c>
      <c r="S2222" s="1">
        <v>668.2</v>
      </c>
      <c r="T2222" s="1">
        <v>869</v>
      </c>
      <c r="U2222" s="1">
        <v>873.7</v>
      </c>
      <c r="V2222" s="1">
        <v>969.2</v>
      </c>
      <c r="W2222" s="15">
        <v>1039.7</v>
      </c>
      <c r="X2222" s="15">
        <v>1078.4000000000001</v>
      </c>
      <c r="Z2222" s="3">
        <f xml:space="preserve"> IFERROR(AVEDEV(Table1[[#This Row],[GP 2012]:[GP 2021]]) / Table1[[#This Row],[Avg GP]], "x")</f>
        <v>0.26488787964802718</v>
      </c>
      <c r="AA2222" s="2">
        <f xml:space="preserve"> IFERROR(AVERAGE(Table1[[#This Row],[GP 2012]:[GP 2021]]), "x")</f>
        <v>704.6</v>
      </c>
      <c r="AB2222" s="11">
        <f>Table1[Equity]/Table1[Market Capital]</f>
        <v>0.17079152731326644</v>
      </c>
      <c r="AC2222" s="15">
        <v>1128.8</v>
      </c>
      <c r="AD2222" s="15">
        <v>1234.8</v>
      </c>
      <c r="AE2222" s="15">
        <v>1298.8</v>
      </c>
      <c r="AF2222" s="15">
        <v>1554.1</v>
      </c>
      <c r="AG2222" s="15">
        <v>2147.9</v>
      </c>
      <c r="AH2222" s="15">
        <v>2536.1</v>
      </c>
      <c r="AI2222" s="15">
        <v>2801.5</v>
      </c>
      <c r="AJ2222" s="15">
        <v>2894.9</v>
      </c>
      <c r="AK2222" s="15">
        <v>2992.1</v>
      </c>
      <c r="AL2222" s="15">
        <v>4543.3</v>
      </c>
      <c r="AM2222" s="15">
        <v>4835.1000000000004</v>
      </c>
      <c r="AN2222" s="15">
        <v>1532</v>
      </c>
      <c r="AO2222" s="3">
        <f xml:space="preserve"> IFERROR(Table1[[#This Row],[GP 2012]]/Table1[[#This Row],[Total Assets 2012]], "x")</f>
        <v>0.34284195605953227</v>
      </c>
      <c r="AP2222" s="3">
        <f xml:space="preserve"> IFERROR(Table1[[#This Row],[GP 2013]]/Table1[[#This Row],[Total Assets 2013]], "x")</f>
        <v>0.35568513119533529</v>
      </c>
      <c r="AQ2222" s="3">
        <f xml:space="preserve"> IFERROR(Table1[[#This Row],[GP 2014]]/Table1[[#This Row],[Total Assets 2014]], "x")</f>
        <v>0.37734832152756392</v>
      </c>
      <c r="AR2222" s="3">
        <f xml:space="preserve"> IFERROR(Table1[[#This Row],[GP 2015]]/Table1[[#This Row],[Total Assets 2015]], "x")</f>
        <v>0.41052699311498619</v>
      </c>
      <c r="AS2222" s="3">
        <f xml:space="preserve"> IFERROR(Table1[[#This Row],[GP 2016]]/Table1[[#This Row],[Total Assets 2016]], "x")</f>
        <v>0.31281717025932304</v>
      </c>
      <c r="AT2222" s="3">
        <f xml:space="preserve"> IFERROR(Table1[[#This Row],[GP 2017]]/Table1[[#This Row],[Total Assets 2017]], "x")</f>
        <v>0.26347541500729471</v>
      </c>
      <c r="AU2222" s="3">
        <f xml:space="preserve"> IFERROR(Table1[[#This Row],[GP 2018]]/Table1[[#This Row],[Total Assets 2018]], "x")</f>
        <v>0.31019096912368377</v>
      </c>
      <c r="AV2222" s="3">
        <f xml:space="preserve"> IFERROR(Table1[[#This Row],[GP 2019]]/Table1[[#This Row],[Total Assets 2019]], "x")</f>
        <v>0.30180662544474768</v>
      </c>
      <c r="AW2222" s="3">
        <f xml:space="preserve"> IFERROR(Table1[[#This Row],[GP 2020]]/Table1[[#This Row],[Total Assets 2020]], "x")</f>
        <v>0.32391965509174159</v>
      </c>
      <c r="AX2222" s="3">
        <f xml:space="preserve"> IFERROR(Table1[[#This Row],[GP 2021]]/Table1[[#This Row],[Total Assets 2021]], "x")</f>
        <v>0.22884247133141108</v>
      </c>
      <c r="AY2222" s="3">
        <f xml:space="preserve"> IFERROR(Table1[[#This Row],[GP TTM]]/Table1[[#This Row],[Total Assets TTM]], "x")</f>
        <v>0.22303571797894564</v>
      </c>
      <c r="BA2222" s="3">
        <f xml:space="preserve"> IFERROR(ABS(Table1[[#This Row],[ROA 2013]]-Table1[[#This Row],[ROA 2012]]), "x")</f>
        <v>1.284317513580302E-2</v>
      </c>
      <c r="BB2222" s="3">
        <f xml:space="preserve"> IFERROR(ABS(Table1[[#This Row],[ROA 2014]]-Table1[[#This Row],[ROA 2013]]), "x")</f>
        <v>2.1663190332228632E-2</v>
      </c>
      <c r="BC2222" s="3">
        <f xml:space="preserve"> IFERROR(ABS(Table1[[#This Row],[ROA 2015]]-Table1[[#This Row],[ROA 2014]]), "x")</f>
        <v>3.317867158742227E-2</v>
      </c>
      <c r="BD2222" s="3">
        <f xml:space="preserve"> IFERROR(ABS(Table1[[#This Row],[ROA 2016]]-Table1[[#This Row],[ROA 2015]]), "x")</f>
        <v>9.7709822855663153E-2</v>
      </c>
      <c r="BE2222" s="3">
        <f xml:space="preserve"> IFERROR(ABS(Table1[[#This Row],[ROA 2017]]-Table1[[#This Row],[ROA 2016]]), "x")</f>
        <v>4.934175525202833E-2</v>
      </c>
      <c r="BF2222" s="3">
        <f xml:space="preserve"> IFERROR(ABS(Table1[[#This Row],[ROA 2018]]-Table1[[#This Row],[ROA 2017]]), "x")</f>
        <v>4.6715554116389058E-2</v>
      </c>
      <c r="BG2222" s="3">
        <f xml:space="preserve"> IFERROR(ABS(Table1[[#This Row],[ROA 2019]]-Table1[[#This Row],[ROA 2018]]), "x")</f>
        <v>8.3843436789360903E-3</v>
      </c>
      <c r="BH2222" s="3">
        <f xml:space="preserve"> IFERROR(ABS(Table1[[#This Row],[ROA 2020]]-Table1[[#This Row],[ROA 2019]]), "x")</f>
        <v>2.2113029646993909E-2</v>
      </c>
      <c r="BI2222" s="3">
        <f xml:space="preserve"> IFERROR(ABS(Table1[[#This Row],[ROA 2021]]-Table1[[#This Row],[ROA 2020]]), "x")</f>
        <v>9.5077183760330503E-2</v>
      </c>
      <c r="BJ2222" s="3">
        <f xml:space="preserve"> IFERROR(AVERAGE(Table1[[#This Row],[ROA 2013-2012]:[ROA 2021-2020]]), "x")</f>
        <v>4.3002969596199439E-2</v>
      </c>
      <c r="BK2222" s="3">
        <f>IFERROR(AVERAGE(Table1[[#This Row],[ROA 2012]:[ROA 2021]]), "x")</f>
        <v>0.32274547081556199</v>
      </c>
      <c r="BN2222" s="1">
        <f>SUM(Table1[[#This Row],[B/M Rank]:[ROA Rank]])</f>
        <v>0</v>
      </c>
    </row>
    <row r="2223" spans="1:66" x14ac:dyDescent="0.25">
      <c r="A2223" s="1" t="s">
        <v>2795</v>
      </c>
      <c r="B2223" s="1" t="s">
        <v>4433</v>
      </c>
      <c r="C2223" s="1" t="s">
        <v>4417</v>
      </c>
      <c r="D2223" s="1" t="s">
        <v>268</v>
      </c>
      <c r="E2223" s="1" t="s">
        <v>108</v>
      </c>
      <c r="F2223" s="1">
        <v>9100</v>
      </c>
      <c r="G2223" s="19"/>
      <c r="H2223" s="19"/>
      <c r="I2223" s="19"/>
      <c r="J2223" s="19"/>
      <c r="K2223" s="1"/>
      <c r="L2223" s="19"/>
      <c r="M2223" s="1">
        <v>2012</v>
      </c>
      <c r="N2223" s="1" t="s">
        <v>4368</v>
      </c>
      <c r="O2223" s="1" t="s">
        <v>4368</v>
      </c>
      <c r="P2223" s="1" t="s">
        <v>4368</v>
      </c>
      <c r="Q2223" s="1">
        <v>-3.1</v>
      </c>
      <c r="R2223" s="1">
        <v>-4.7</v>
      </c>
      <c r="S2223" s="1">
        <v>-2</v>
      </c>
      <c r="T2223" s="1" t="s">
        <v>4368</v>
      </c>
      <c r="U2223" s="1" t="s">
        <v>4368</v>
      </c>
      <c r="V2223" s="1" t="s">
        <v>4368</v>
      </c>
      <c r="W2223" s="1" t="s">
        <v>4368</v>
      </c>
      <c r="X2223" s="1" t="s">
        <v>4368</v>
      </c>
      <c r="Z2223" s="3">
        <f xml:space="preserve"> IFERROR(AVEDEV(Table1[[#This Row],[GP 2012]:[GP 2021]]) / Table1[[#This Row],[Avg GP]], "x")</f>
        <v>-0.29251700680272108</v>
      </c>
      <c r="AA2223" s="2">
        <f xml:space="preserve"> IFERROR(AVERAGE(Table1[[#This Row],[GP 2012]:[GP 2021]]), "x")</f>
        <v>-3.2666666666666671</v>
      </c>
      <c r="AB2223" s="11">
        <f>Table1[Equity]/Table1[Market Capital]</f>
        <v>0.3336373626373626</v>
      </c>
      <c r="AC2223" s="1">
        <v>724.3</v>
      </c>
      <c r="AD2223" s="1">
        <v>305.5</v>
      </c>
      <c r="AE2223" s="1">
        <v>293.10000000000002</v>
      </c>
      <c r="AF2223" s="15">
        <v>1418.8</v>
      </c>
      <c r="AG2223" s="15">
        <v>1345.8</v>
      </c>
      <c r="AH2223" s="15">
        <v>1598.3</v>
      </c>
      <c r="AI2223" s="15">
        <v>2572.6999999999998</v>
      </c>
      <c r="AJ2223" s="15">
        <v>3174.4</v>
      </c>
      <c r="AK2223" s="15">
        <v>3075.6</v>
      </c>
      <c r="AL2223" s="15">
        <v>4069.5</v>
      </c>
      <c r="AM2223" s="15">
        <v>4188.7</v>
      </c>
      <c r="AN2223" s="15">
        <v>3036.1</v>
      </c>
      <c r="AO2223" s="3" t="str">
        <f xml:space="preserve"> IFERROR(Table1[[#This Row],[GP 2012]]/Table1[[#This Row],[Total Assets 2012]], "x")</f>
        <v>x</v>
      </c>
      <c r="AP2223" s="3" t="str">
        <f xml:space="preserve"> IFERROR(Table1[[#This Row],[GP 2013]]/Table1[[#This Row],[Total Assets 2013]], "x")</f>
        <v>x</v>
      </c>
      <c r="AQ2223" s="3" t="str">
        <f xml:space="preserve"> IFERROR(Table1[[#This Row],[GP 2014]]/Table1[[#This Row],[Total Assets 2014]], "x")</f>
        <v>x</v>
      </c>
      <c r="AR2223" s="3">
        <f xml:space="preserve"> IFERROR(Table1[[#This Row],[GP 2015]]/Table1[[#This Row],[Total Assets 2015]], "x")</f>
        <v>-2.1849450239639131E-3</v>
      </c>
      <c r="AS2223" s="3">
        <f xml:space="preserve"> IFERROR(Table1[[#This Row],[GP 2016]]/Table1[[#This Row],[Total Assets 2016]], "x")</f>
        <v>-3.4923465596671129E-3</v>
      </c>
      <c r="AT2223" s="3">
        <f xml:space="preserve"> IFERROR(Table1[[#This Row],[GP 2017]]/Table1[[#This Row],[Total Assets 2017]], "x")</f>
        <v>-1.251329537633736E-3</v>
      </c>
      <c r="AU2223" s="3" t="str">
        <f xml:space="preserve"> IFERROR(Table1[[#This Row],[GP 2018]]/Table1[[#This Row],[Total Assets 2018]], "x")</f>
        <v>x</v>
      </c>
      <c r="AV2223" s="3" t="str">
        <f xml:space="preserve"> IFERROR(Table1[[#This Row],[GP 2019]]/Table1[[#This Row],[Total Assets 2019]], "x")</f>
        <v>x</v>
      </c>
      <c r="AW2223" s="3" t="str">
        <f xml:space="preserve"> IFERROR(Table1[[#This Row],[GP 2020]]/Table1[[#This Row],[Total Assets 2020]], "x")</f>
        <v>x</v>
      </c>
      <c r="AX2223" s="3" t="str">
        <f xml:space="preserve"> IFERROR(Table1[[#This Row],[GP 2021]]/Table1[[#This Row],[Total Assets 2021]], "x")</f>
        <v>x</v>
      </c>
      <c r="AY2223" s="3" t="str">
        <f xml:space="preserve"> IFERROR(Table1[[#This Row],[GP TTM]]/Table1[[#This Row],[Total Assets TTM]], "x")</f>
        <v>x</v>
      </c>
      <c r="BA2223" s="3" t="str">
        <f xml:space="preserve"> IFERROR(ABS(Table1[[#This Row],[ROA 2013]]-Table1[[#This Row],[ROA 2012]]), "x")</f>
        <v>x</v>
      </c>
      <c r="BB2223" s="3" t="str">
        <f xml:space="preserve"> IFERROR(ABS(Table1[[#This Row],[ROA 2014]]-Table1[[#This Row],[ROA 2013]]), "x")</f>
        <v>x</v>
      </c>
      <c r="BC2223" s="3" t="str">
        <f xml:space="preserve"> IFERROR(ABS(Table1[[#This Row],[ROA 2015]]-Table1[[#This Row],[ROA 2014]]), "x")</f>
        <v>x</v>
      </c>
      <c r="BD2223" s="3">
        <f xml:space="preserve"> IFERROR(ABS(Table1[[#This Row],[ROA 2016]]-Table1[[#This Row],[ROA 2015]]), "x")</f>
        <v>1.3074015357031998E-3</v>
      </c>
      <c r="BE2223" s="3">
        <f xml:space="preserve"> IFERROR(ABS(Table1[[#This Row],[ROA 2017]]-Table1[[#This Row],[ROA 2016]]), "x")</f>
        <v>2.241017022033377E-3</v>
      </c>
      <c r="BF2223" s="3" t="str">
        <f xml:space="preserve"> IFERROR(ABS(Table1[[#This Row],[ROA 2018]]-Table1[[#This Row],[ROA 2017]]), "x")</f>
        <v>x</v>
      </c>
      <c r="BG2223" s="3" t="str">
        <f xml:space="preserve"> IFERROR(ABS(Table1[[#This Row],[ROA 2019]]-Table1[[#This Row],[ROA 2018]]), "x")</f>
        <v>x</v>
      </c>
      <c r="BH2223" s="3" t="str">
        <f xml:space="preserve"> IFERROR(ABS(Table1[[#This Row],[ROA 2020]]-Table1[[#This Row],[ROA 2019]]), "x")</f>
        <v>x</v>
      </c>
      <c r="BI2223" s="3" t="str">
        <f xml:space="preserve"> IFERROR(ABS(Table1[[#This Row],[ROA 2021]]-Table1[[#This Row],[ROA 2020]]), "x")</f>
        <v>x</v>
      </c>
      <c r="BJ2223" s="3">
        <f xml:space="preserve"> IFERROR(AVERAGE(Table1[[#This Row],[ROA 2013-2012]:[ROA 2021-2020]]), "x")</f>
        <v>1.7742092788682884E-3</v>
      </c>
      <c r="BK2223" s="3">
        <f>IFERROR(AVERAGE(Table1[[#This Row],[ROA 2012]:[ROA 2021]]), "x")</f>
        <v>-2.3095403737549208E-3</v>
      </c>
      <c r="BN2223" s="1">
        <f>SUM(Table1[[#This Row],[B/M Rank]:[ROA Rank]])</f>
        <v>0</v>
      </c>
    </row>
    <row r="2224" spans="1:66" x14ac:dyDescent="0.25">
      <c r="A2224" s="1" t="s">
        <v>4176</v>
      </c>
      <c r="B2224" s="1" t="s">
        <v>1881</v>
      </c>
      <c r="C2224" s="1" t="s">
        <v>1878</v>
      </c>
      <c r="D2224" s="1" t="s">
        <v>107</v>
      </c>
      <c r="E2224" s="1" t="s">
        <v>108</v>
      </c>
      <c r="F2224" s="1">
        <v>9180</v>
      </c>
      <c r="G2224" s="19"/>
      <c r="H2224" s="19"/>
      <c r="I2224" s="19"/>
      <c r="J2224" s="19"/>
      <c r="K2224" s="1"/>
      <c r="L2224" s="19"/>
      <c r="M2224" s="1">
        <v>2012</v>
      </c>
      <c r="N2224" s="1">
        <v>580.5</v>
      </c>
      <c r="O2224" s="1">
        <v>532.6</v>
      </c>
      <c r="P2224" s="1">
        <v>550.79999999999995</v>
      </c>
      <c r="Q2224" s="1">
        <v>675.2</v>
      </c>
      <c r="R2224" s="1">
        <v>677.8</v>
      </c>
      <c r="S2224" s="1">
        <v>780.3</v>
      </c>
      <c r="T2224" s="1">
        <v>955.2</v>
      </c>
      <c r="U2224" s="15">
        <v>1023.3</v>
      </c>
      <c r="V2224" s="15">
        <v>1003.7</v>
      </c>
      <c r="W2224" s="15">
        <v>1793.9</v>
      </c>
      <c r="X2224" s="15">
        <v>2032.5</v>
      </c>
      <c r="Z2224" s="3">
        <f xml:space="preserve"> IFERROR(AVEDEV(Table1[[#This Row],[GP 2012]:[GP 2021]]) / Table1[[#This Row],[Avg GP]], "x")</f>
        <v>0.31418007068456727</v>
      </c>
      <c r="AA2224" s="2">
        <f xml:space="preserve"> IFERROR(AVERAGE(Table1[[#This Row],[GP 2012]:[GP 2021]]), "x")</f>
        <v>857.32999999999993</v>
      </c>
      <c r="AB2224" s="11">
        <f>Table1[Equity]/Table1[Market Capital]</f>
        <v>0.31030501089324619</v>
      </c>
      <c r="AC2224" s="15">
        <v>2114.1</v>
      </c>
      <c r="AD2224" s="15">
        <v>2064.6</v>
      </c>
      <c r="AE2224" s="15">
        <v>3438.6</v>
      </c>
      <c r="AF2224" s="15">
        <v>3377.9</v>
      </c>
      <c r="AG2224" s="15">
        <v>4026.9</v>
      </c>
      <c r="AH2224" s="15">
        <v>3727.6</v>
      </c>
      <c r="AI2224" s="15">
        <v>4050</v>
      </c>
      <c r="AJ2224" s="15">
        <v>4556.2</v>
      </c>
      <c r="AK2224" s="15">
        <v>4895.3</v>
      </c>
      <c r="AL2224" s="15">
        <v>7275</v>
      </c>
      <c r="AM2224" s="15">
        <v>7418.4</v>
      </c>
      <c r="AN2224" s="15">
        <v>2848.6</v>
      </c>
      <c r="AO2224" s="3">
        <f xml:space="preserve"> IFERROR(Table1[[#This Row],[GP 2012]]/Table1[[#This Row],[Total Assets 2012]], "x")</f>
        <v>0.27458492975734355</v>
      </c>
      <c r="AP2224" s="3">
        <f xml:space="preserve"> IFERROR(Table1[[#This Row],[GP 2013]]/Table1[[#This Row],[Total Assets 2013]], "x")</f>
        <v>0.25796764506441927</v>
      </c>
      <c r="AQ2224" s="3">
        <f xml:space="preserve"> IFERROR(Table1[[#This Row],[GP 2014]]/Table1[[#This Row],[Total Assets 2014]], "x")</f>
        <v>0.16018146920258244</v>
      </c>
      <c r="AR2224" s="3">
        <f xml:space="preserve"> IFERROR(Table1[[#This Row],[GP 2015]]/Table1[[#This Row],[Total Assets 2015]], "x")</f>
        <v>0.1998875040705764</v>
      </c>
      <c r="AS2224" s="3">
        <f xml:space="preserve"> IFERROR(Table1[[#This Row],[GP 2016]]/Table1[[#This Row],[Total Assets 2016]], "x")</f>
        <v>0.16831806103950928</v>
      </c>
      <c r="AT2224" s="3">
        <f xml:space="preserve"> IFERROR(Table1[[#This Row],[GP 2017]]/Table1[[#This Row],[Total Assets 2017]], "x")</f>
        <v>0.20933040025753835</v>
      </c>
      <c r="AU2224" s="3">
        <f xml:space="preserve"> IFERROR(Table1[[#This Row],[GP 2018]]/Table1[[#This Row],[Total Assets 2018]], "x")</f>
        <v>0.23585185185185187</v>
      </c>
      <c r="AV2224" s="3">
        <f xml:space="preserve"> IFERROR(Table1[[#This Row],[GP 2019]]/Table1[[#This Row],[Total Assets 2019]], "x")</f>
        <v>0.22459505728457926</v>
      </c>
      <c r="AW2224" s="3">
        <f xml:space="preserve"> IFERROR(Table1[[#This Row],[GP 2020]]/Table1[[#This Row],[Total Assets 2020]], "x")</f>
        <v>0.20503339938308174</v>
      </c>
      <c r="AX2224" s="3">
        <f xml:space="preserve"> IFERROR(Table1[[#This Row],[GP 2021]]/Table1[[#This Row],[Total Assets 2021]], "x")</f>
        <v>0.24658419243986254</v>
      </c>
      <c r="AY2224" s="3">
        <f xml:space="preserve"> IFERROR(Table1[[#This Row],[GP TTM]]/Table1[[#This Row],[Total Assets TTM]], "x")</f>
        <v>0.27398091232610805</v>
      </c>
      <c r="BA2224" s="3">
        <f xml:space="preserve"> IFERROR(ABS(Table1[[#This Row],[ROA 2013]]-Table1[[#This Row],[ROA 2012]]), "x")</f>
        <v>1.6617284692924283E-2</v>
      </c>
      <c r="BB2224" s="3">
        <f xml:space="preserve"> IFERROR(ABS(Table1[[#This Row],[ROA 2014]]-Table1[[#This Row],[ROA 2013]]), "x")</f>
        <v>9.7786175861836827E-2</v>
      </c>
      <c r="BC2224" s="3">
        <f xml:space="preserve"> IFERROR(ABS(Table1[[#This Row],[ROA 2015]]-Table1[[#This Row],[ROA 2014]]), "x")</f>
        <v>3.9706034867993956E-2</v>
      </c>
      <c r="BD2224" s="3">
        <f xml:space="preserve"> IFERROR(ABS(Table1[[#This Row],[ROA 2016]]-Table1[[#This Row],[ROA 2015]]), "x")</f>
        <v>3.1569443031067124E-2</v>
      </c>
      <c r="BE2224" s="3">
        <f xml:space="preserve"> IFERROR(ABS(Table1[[#This Row],[ROA 2017]]-Table1[[#This Row],[ROA 2016]]), "x")</f>
        <v>4.1012339218029076E-2</v>
      </c>
      <c r="BF2224" s="3">
        <f xml:space="preserve"> IFERROR(ABS(Table1[[#This Row],[ROA 2018]]-Table1[[#This Row],[ROA 2017]]), "x")</f>
        <v>2.6521451594313517E-2</v>
      </c>
      <c r="BG2224" s="3">
        <f xml:space="preserve"> IFERROR(ABS(Table1[[#This Row],[ROA 2019]]-Table1[[#This Row],[ROA 2018]]), "x")</f>
        <v>1.1256794567272604E-2</v>
      </c>
      <c r="BH2224" s="3">
        <f xml:space="preserve"> IFERROR(ABS(Table1[[#This Row],[ROA 2020]]-Table1[[#This Row],[ROA 2019]]), "x")</f>
        <v>1.9561657901497526E-2</v>
      </c>
      <c r="BI2224" s="3">
        <f xml:space="preserve"> IFERROR(ABS(Table1[[#This Row],[ROA 2021]]-Table1[[#This Row],[ROA 2020]]), "x")</f>
        <v>4.1550793056780805E-2</v>
      </c>
      <c r="BJ2224" s="3">
        <f xml:space="preserve"> IFERROR(AVERAGE(Table1[[#This Row],[ROA 2013-2012]:[ROA 2021-2020]]), "x")</f>
        <v>3.6175774976857297E-2</v>
      </c>
      <c r="BK2224" s="3">
        <f>IFERROR(AVERAGE(Table1[[#This Row],[ROA 2012]:[ROA 2021]]), "x")</f>
        <v>0.21823345103513447</v>
      </c>
      <c r="BN2224" s="1">
        <f>SUM(Table1[[#This Row],[B/M Rank]:[ROA Rank]])</f>
        <v>0</v>
      </c>
    </row>
    <row r="2225" spans="1:66" x14ac:dyDescent="0.25">
      <c r="A2225" s="1" t="s">
        <v>2067</v>
      </c>
      <c r="B2225" s="1" t="s">
        <v>111</v>
      </c>
      <c r="C2225" s="1" t="s">
        <v>106</v>
      </c>
      <c r="D2225" s="1" t="s">
        <v>107</v>
      </c>
      <c r="E2225" s="1" t="s">
        <v>108</v>
      </c>
      <c r="F2225" s="1">
        <v>9900</v>
      </c>
      <c r="G2225" s="19"/>
      <c r="H2225" s="19"/>
      <c r="I2225" s="19"/>
      <c r="J2225" s="19"/>
      <c r="K2225" s="1"/>
      <c r="L2225" s="19"/>
      <c r="M2225" s="1">
        <v>2012</v>
      </c>
      <c r="O2225" s="1">
        <v>584.79999999999995</v>
      </c>
      <c r="P2225" s="1">
        <v>565.1</v>
      </c>
      <c r="Q2225" s="1">
        <v>603.70000000000005</v>
      </c>
      <c r="R2225" s="1">
        <v>697.6</v>
      </c>
      <c r="S2225" s="1">
        <v>811.2</v>
      </c>
      <c r="T2225" s="1">
        <v>877.9</v>
      </c>
      <c r="U2225" s="1">
        <v>941.5</v>
      </c>
      <c r="V2225" s="15">
        <v>1083.5999999999999</v>
      </c>
      <c r="W2225" s="1">
        <v>765</v>
      </c>
      <c r="X2225" s="1">
        <v>955.5</v>
      </c>
      <c r="Z2225" s="3">
        <f xml:space="preserve"> IFERROR(AVEDEV(Table1[[#This Row],[GP 2012]:[GP 2021]]) / Table1[[#This Row],[Avg GP]], "x")</f>
        <v>0.18296843536367949</v>
      </c>
      <c r="AA2225" s="2">
        <f xml:space="preserve"> IFERROR(AVERAGE(Table1[[#This Row],[GP 2012]:[GP 2021]]), "x")</f>
        <v>770.04444444444437</v>
      </c>
      <c r="AB2225" s="11">
        <f>Table1[Equity]/Table1[Market Capital]</f>
        <v>0.41278787878787876</v>
      </c>
      <c r="AD2225" s="15">
        <v>3691.3</v>
      </c>
      <c r="AE2225" s="15">
        <v>4236.7</v>
      </c>
      <c r="AF2225" s="15">
        <v>4656.8999999999996</v>
      </c>
      <c r="AG2225" s="15">
        <v>4996.7</v>
      </c>
      <c r="AH2225" s="15">
        <v>5354.8</v>
      </c>
      <c r="AI2225" s="15">
        <v>5780.2</v>
      </c>
      <c r="AJ2225" s="15">
        <v>7165.5</v>
      </c>
      <c r="AK2225" s="15">
        <v>8483.6</v>
      </c>
      <c r="AL2225" s="15">
        <v>8748.4</v>
      </c>
      <c r="AM2225" s="15">
        <v>9578.7999999999993</v>
      </c>
      <c r="AN2225" s="15">
        <v>4086.6</v>
      </c>
      <c r="AO2225" s="3" t="str">
        <f xml:space="preserve"> IFERROR(Table1[[#This Row],[GP 2012]]/Table1[[#This Row],[Total Assets 2012]], "x")</f>
        <v>x</v>
      </c>
      <c r="AP2225" s="3">
        <f xml:space="preserve"> IFERROR(Table1[[#This Row],[GP 2013]]/Table1[[#This Row],[Total Assets 2013]], "x")</f>
        <v>0.15842657058488877</v>
      </c>
      <c r="AQ2225" s="3">
        <f xml:space="preserve"> IFERROR(Table1[[#This Row],[GP 2014]]/Table1[[#This Row],[Total Assets 2014]], "x")</f>
        <v>0.1333821134373451</v>
      </c>
      <c r="AR2225" s="3">
        <f xml:space="preserve"> IFERROR(Table1[[#This Row],[GP 2015]]/Table1[[#This Row],[Total Assets 2015]], "x")</f>
        <v>0.12963559449419143</v>
      </c>
      <c r="AS2225" s="3">
        <f xml:space="preserve"> IFERROR(Table1[[#This Row],[GP 2016]]/Table1[[#This Row],[Total Assets 2016]], "x")</f>
        <v>0.13961214401504995</v>
      </c>
      <c r="AT2225" s="3">
        <f xml:space="preserve"> IFERROR(Table1[[#This Row],[GP 2017]]/Table1[[#This Row],[Total Assets 2017]], "x")</f>
        <v>0.15149025173675953</v>
      </c>
      <c r="AU2225" s="3">
        <f xml:space="preserve"> IFERROR(Table1[[#This Row],[GP 2018]]/Table1[[#This Row],[Total Assets 2018]], "x")</f>
        <v>0.15188055776616727</v>
      </c>
      <c r="AV2225" s="3">
        <f xml:space="preserve"> IFERROR(Table1[[#This Row],[GP 2019]]/Table1[[#This Row],[Total Assets 2019]], "x")</f>
        <v>0.13139348265996789</v>
      </c>
      <c r="AW2225" s="3">
        <f xml:space="preserve"> IFERROR(Table1[[#This Row],[GP 2020]]/Table1[[#This Row],[Total Assets 2020]], "x")</f>
        <v>0.12772879437974444</v>
      </c>
      <c r="AX2225" s="3">
        <f xml:space="preserve"> IFERROR(Table1[[#This Row],[GP 2021]]/Table1[[#This Row],[Total Assets 2021]], "x")</f>
        <v>8.7444561291207534E-2</v>
      </c>
      <c r="AY2225" s="3">
        <f xml:space="preserve"> IFERROR(Table1[[#This Row],[GP TTM]]/Table1[[#This Row],[Total Assets TTM]], "x")</f>
        <v>9.9751534638994457E-2</v>
      </c>
      <c r="BA2225" s="3" t="str">
        <f xml:space="preserve"> IFERROR(ABS(Table1[[#This Row],[ROA 2013]]-Table1[[#This Row],[ROA 2012]]), "x")</f>
        <v>x</v>
      </c>
      <c r="BB2225" s="3">
        <f xml:space="preserve"> IFERROR(ABS(Table1[[#This Row],[ROA 2014]]-Table1[[#This Row],[ROA 2013]]), "x")</f>
        <v>2.5044457147543664E-2</v>
      </c>
      <c r="BC2225" s="3">
        <f xml:space="preserve"> IFERROR(ABS(Table1[[#This Row],[ROA 2015]]-Table1[[#This Row],[ROA 2014]]), "x")</f>
        <v>3.7465189431536705E-3</v>
      </c>
      <c r="BD2225" s="3">
        <f xml:space="preserve"> IFERROR(ABS(Table1[[#This Row],[ROA 2016]]-Table1[[#This Row],[ROA 2015]]), "x")</f>
        <v>9.9765495208585242E-3</v>
      </c>
      <c r="BE2225" s="3">
        <f xml:space="preserve"> IFERROR(ABS(Table1[[#This Row],[ROA 2017]]-Table1[[#This Row],[ROA 2016]]), "x")</f>
        <v>1.187810772170958E-2</v>
      </c>
      <c r="BF2225" s="3">
        <f xml:space="preserve"> IFERROR(ABS(Table1[[#This Row],[ROA 2018]]-Table1[[#This Row],[ROA 2017]]), "x")</f>
        <v>3.9030602940773318E-4</v>
      </c>
      <c r="BG2225" s="3">
        <f xml:space="preserve"> IFERROR(ABS(Table1[[#This Row],[ROA 2019]]-Table1[[#This Row],[ROA 2018]]), "x")</f>
        <v>2.0487075106199376E-2</v>
      </c>
      <c r="BH2225" s="3">
        <f xml:space="preserve"> IFERROR(ABS(Table1[[#This Row],[ROA 2020]]-Table1[[#This Row],[ROA 2019]]), "x")</f>
        <v>3.6646882802234548E-3</v>
      </c>
      <c r="BI2225" s="3">
        <f xml:space="preserve"> IFERROR(ABS(Table1[[#This Row],[ROA 2021]]-Table1[[#This Row],[ROA 2020]]), "x")</f>
        <v>4.0284233088536903E-2</v>
      </c>
      <c r="BJ2225" s="3">
        <f xml:space="preserve"> IFERROR(AVERAGE(Table1[[#This Row],[ROA 2013-2012]:[ROA 2021-2020]]), "x")</f>
        <v>1.4433991979704113E-2</v>
      </c>
      <c r="BK2225" s="3">
        <f>IFERROR(AVERAGE(Table1[[#This Row],[ROA 2012]:[ROA 2021]]), "x")</f>
        <v>0.13455489670725798</v>
      </c>
      <c r="BN2225" s="1">
        <f>SUM(Table1[[#This Row],[B/M Rank]:[ROA Rank]])</f>
        <v>0</v>
      </c>
    </row>
    <row r="2226" spans="1:66" x14ac:dyDescent="0.25">
      <c r="A2226" s="1" t="s">
        <v>2438</v>
      </c>
      <c r="B2226" s="1" t="s">
        <v>488</v>
      </c>
      <c r="C2226" s="1" t="s">
        <v>486</v>
      </c>
      <c r="D2226" s="1" t="s">
        <v>487</v>
      </c>
      <c r="E2226" s="1" t="s">
        <v>108</v>
      </c>
      <c r="F2226" s="1">
        <v>10150</v>
      </c>
      <c r="G2226" s="19"/>
      <c r="H2226" s="19"/>
      <c r="I2226" s="19"/>
      <c r="J2226" s="19"/>
      <c r="K2226" s="1"/>
      <c r="L2226" s="19"/>
      <c r="M2226" s="1">
        <v>2013</v>
      </c>
      <c r="O2226" s="1">
        <v>409.3</v>
      </c>
      <c r="P2226" s="1">
        <v>510.4</v>
      </c>
      <c r="Q2226" s="1">
        <v>550.9</v>
      </c>
      <c r="R2226" s="1">
        <v>584.20000000000005</v>
      </c>
      <c r="S2226" s="1">
        <v>622.70000000000005</v>
      </c>
      <c r="T2226" s="1">
        <v>873.1</v>
      </c>
      <c r="U2226" s="1">
        <v>971.7</v>
      </c>
      <c r="V2226" s="1">
        <v>928.1</v>
      </c>
      <c r="W2226" s="1">
        <v>960.9</v>
      </c>
      <c r="X2226" s="1">
        <v>959.4</v>
      </c>
      <c r="Z2226" s="3">
        <f xml:space="preserve"> IFERROR(AVEDEV(Table1[[#This Row],[GP 2012]:[GP 2021]]) / Table1[[#This Row],[Avg GP]], "x")</f>
        <v>0.2758670888379372</v>
      </c>
      <c r="AA2226" s="2">
        <f xml:space="preserve"> IFERROR(AVERAGE(Table1[[#This Row],[GP 2012]:[GP 2021]]), "x")</f>
        <v>712.36666666666667</v>
      </c>
      <c r="AB2226" s="11">
        <f>Table1[Equity]/Table1[Market Capital]</f>
        <v>0.35895566502463055</v>
      </c>
      <c r="AD2226" s="15">
        <v>7447.7</v>
      </c>
      <c r="AE2226" s="15">
        <v>8192.4</v>
      </c>
      <c r="AF2226" s="15">
        <v>8905.9</v>
      </c>
      <c r="AG2226" s="15">
        <v>9435.2999999999993</v>
      </c>
      <c r="AH2226" s="15">
        <v>9923.5</v>
      </c>
      <c r="AI2226" s="15">
        <v>15549.2</v>
      </c>
      <c r="AJ2226" s="15">
        <v>15576.2</v>
      </c>
      <c r="AK2226" s="15">
        <v>15647.2</v>
      </c>
      <c r="AL2226" s="15">
        <v>16172.6</v>
      </c>
      <c r="AM2226" s="15">
        <v>16429.7</v>
      </c>
      <c r="AN2226" s="15">
        <v>3643.4</v>
      </c>
      <c r="AO2226" s="3" t="str">
        <f xml:space="preserve"> IFERROR(Table1[[#This Row],[GP 2012]]/Table1[[#This Row],[Total Assets 2012]], "x")</f>
        <v>x</v>
      </c>
      <c r="AP2226" s="3">
        <f xml:space="preserve"> IFERROR(Table1[[#This Row],[GP 2013]]/Table1[[#This Row],[Total Assets 2013]], "x")</f>
        <v>5.4956563771365659E-2</v>
      </c>
      <c r="AQ2226" s="3">
        <f xml:space="preserve"> IFERROR(Table1[[#This Row],[GP 2014]]/Table1[[#This Row],[Total Assets 2014]], "x")</f>
        <v>6.2301645427469361E-2</v>
      </c>
      <c r="AR2226" s="3">
        <f xml:space="preserve"> IFERROR(Table1[[#This Row],[GP 2015]]/Table1[[#This Row],[Total Assets 2015]], "x")</f>
        <v>6.1857869502240086E-2</v>
      </c>
      <c r="AS2226" s="3">
        <f xml:space="preserve"> IFERROR(Table1[[#This Row],[GP 2016]]/Table1[[#This Row],[Total Assets 2016]], "x")</f>
        <v>6.1916420251608331E-2</v>
      </c>
      <c r="AT2226" s="3">
        <f xml:space="preserve"> IFERROR(Table1[[#This Row],[GP 2017]]/Table1[[#This Row],[Total Assets 2017]], "x")</f>
        <v>6.2750037789086513E-2</v>
      </c>
      <c r="AU2226" s="3">
        <f xml:space="preserve"> IFERROR(Table1[[#This Row],[GP 2018]]/Table1[[#This Row],[Total Assets 2018]], "x")</f>
        <v>5.6150798754919864E-2</v>
      </c>
      <c r="AV2226" s="3">
        <f xml:space="preserve"> IFERROR(Table1[[#This Row],[GP 2019]]/Table1[[#This Row],[Total Assets 2019]], "x")</f>
        <v>6.2383636573747125E-2</v>
      </c>
      <c r="AW2226" s="3">
        <f xml:space="preserve"> IFERROR(Table1[[#This Row],[GP 2020]]/Table1[[#This Row],[Total Assets 2020]], "x")</f>
        <v>5.931412648908431E-2</v>
      </c>
      <c r="AX2226" s="3">
        <f xml:space="preserve"> IFERROR(Table1[[#This Row],[GP 2021]]/Table1[[#This Row],[Total Assets 2021]], "x")</f>
        <v>5.941530737172749E-2</v>
      </c>
      <c r="AY2226" s="3">
        <f xml:space="preserve"> IFERROR(Table1[[#This Row],[GP TTM]]/Table1[[#This Row],[Total Assets TTM]], "x")</f>
        <v>5.8394249438516829E-2</v>
      </c>
      <c r="BA2226" s="3" t="str">
        <f xml:space="preserve"> IFERROR(ABS(Table1[[#This Row],[ROA 2013]]-Table1[[#This Row],[ROA 2012]]), "x")</f>
        <v>x</v>
      </c>
      <c r="BB2226" s="3">
        <f xml:space="preserve"> IFERROR(ABS(Table1[[#This Row],[ROA 2014]]-Table1[[#This Row],[ROA 2013]]), "x")</f>
        <v>7.3450816561037024E-3</v>
      </c>
      <c r="BC2226" s="3">
        <f xml:space="preserve"> IFERROR(ABS(Table1[[#This Row],[ROA 2015]]-Table1[[#This Row],[ROA 2014]]), "x")</f>
        <v>4.4377592522927556E-4</v>
      </c>
      <c r="BD2226" s="3">
        <f xml:space="preserve"> IFERROR(ABS(Table1[[#This Row],[ROA 2016]]-Table1[[#This Row],[ROA 2015]]), "x")</f>
        <v>5.8550749368245503E-5</v>
      </c>
      <c r="BE2226" s="3">
        <f xml:space="preserve"> IFERROR(ABS(Table1[[#This Row],[ROA 2017]]-Table1[[#This Row],[ROA 2016]]), "x")</f>
        <v>8.3361753747818179E-4</v>
      </c>
      <c r="BF2226" s="3">
        <f xml:space="preserve"> IFERROR(ABS(Table1[[#This Row],[ROA 2018]]-Table1[[#This Row],[ROA 2017]]), "x")</f>
        <v>6.5992390341666485E-3</v>
      </c>
      <c r="BG2226" s="3">
        <f xml:space="preserve"> IFERROR(ABS(Table1[[#This Row],[ROA 2019]]-Table1[[#This Row],[ROA 2018]]), "x")</f>
        <v>6.232837818827261E-3</v>
      </c>
      <c r="BH2226" s="3">
        <f xml:space="preserve"> IFERROR(ABS(Table1[[#This Row],[ROA 2020]]-Table1[[#This Row],[ROA 2019]]), "x")</f>
        <v>3.0695100846628159E-3</v>
      </c>
      <c r="BI2226" s="3">
        <f xml:space="preserve"> IFERROR(ABS(Table1[[#This Row],[ROA 2021]]-Table1[[#This Row],[ROA 2020]]), "x")</f>
        <v>1.0118088264318009E-4</v>
      </c>
      <c r="BJ2226" s="3">
        <f xml:space="preserve"> IFERROR(AVERAGE(Table1[[#This Row],[ROA 2013-2012]:[ROA 2021-2020]]), "x")</f>
        <v>3.0854742110599138E-3</v>
      </c>
      <c r="BK2226" s="3">
        <f>IFERROR(AVERAGE(Table1[[#This Row],[ROA 2012]:[ROA 2021]]), "x")</f>
        <v>6.0116267325694292E-2</v>
      </c>
      <c r="BN2226" s="1">
        <f>SUM(Table1[[#This Row],[B/M Rank]:[ROA Rank]])</f>
        <v>0</v>
      </c>
    </row>
    <row r="2227" spans="1:66" x14ac:dyDescent="0.25">
      <c r="A2227" s="1" t="s">
        <v>3772</v>
      </c>
      <c r="B2227" s="1" t="s">
        <v>1492</v>
      </c>
      <c r="C2227" s="1" t="s">
        <v>1488</v>
      </c>
      <c r="D2227" s="1" t="s">
        <v>399</v>
      </c>
      <c r="E2227" s="1" t="s">
        <v>108</v>
      </c>
      <c r="F2227" s="1">
        <v>10340</v>
      </c>
      <c r="G2227" s="19"/>
      <c r="H2227" s="19"/>
      <c r="I2227" s="19"/>
      <c r="J2227" s="19"/>
      <c r="K2227" s="1"/>
      <c r="L2227" s="19"/>
      <c r="M2227" s="1">
        <v>2012</v>
      </c>
      <c r="N2227" s="15">
        <v>2137</v>
      </c>
      <c r="O2227" s="15">
        <v>2363</v>
      </c>
      <c r="P2227" s="15">
        <v>2360</v>
      </c>
      <c r="Q2227" s="15">
        <v>2237</v>
      </c>
      <c r="R2227" s="15">
        <v>2455</v>
      </c>
      <c r="S2227" s="15">
        <v>2550</v>
      </c>
      <c r="T2227" s="15">
        <v>2695</v>
      </c>
      <c r="U2227" s="15">
        <v>2665</v>
      </c>
      <c r="V2227" s="15">
        <v>2272</v>
      </c>
      <c r="W2227" s="15">
        <v>2371</v>
      </c>
      <c r="X2227" s="15">
        <v>2507</v>
      </c>
      <c r="Z2227" s="3">
        <f xml:space="preserve"> IFERROR(AVEDEV(Table1[[#This Row],[GP 2012]:[GP 2021]]) / Table1[[#This Row],[Avg GP]], "x")</f>
        <v>5.9987554449284379E-2</v>
      </c>
      <c r="AA2227" s="2">
        <f xml:space="preserve"> IFERROR(AVERAGE(Table1[[#This Row],[GP 2012]:[GP 2021]]), "x")</f>
        <v>2410.5</v>
      </c>
      <c r="AB2227" s="11">
        <f>Table1[Equity]/Table1[Market Capital]</f>
        <v>0.67369439071566728</v>
      </c>
      <c r="AC2227" s="15">
        <v>13218</v>
      </c>
      <c r="AD2227" s="15">
        <v>15051</v>
      </c>
      <c r="AE2227" s="15">
        <v>16702</v>
      </c>
      <c r="AF2227" s="15">
        <v>18069</v>
      </c>
      <c r="AG2227" s="15">
        <v>18781</v>
      </c>
      <c r="AH2227" s="15">
        <v>20839</v>
      </c>
      <c r="AI2227" s="15">
        <v>21819</v>
      </c>
      <c r="AJ2227" s="15">
        <v>20044</v>
      </c>
      <c r="AK2227" s="15">
        <v>20296</v>
      </c>
      <c r="AL2227" s="15">
        <v>21075</v>
      </c>
      <c r="AM2227" s="15">
        <v>21184</v>
      </c>
      <c r="AN2227" s="15">
        <v>6966</v>
      </c>
      <c r="AO2227" s="3">
        <f xml:space="preserve"> IFERROR(Table1[[#This Row],[GP 2012]]/Table1[[#This Row],[Total Assets 2012]], "x")</f>
        <v>0.16167347556362535</v>
      </c>
      <c r="AP2227" s="3">
        <f xml:space="preserve"> IFERROR(Table1[[#This Row],[GP 2013]]/Table1[[#This Row],[Total Assets 2013]], "x")</f>
        <v>0.15699953491462362</v>
      </c>
      <c r="AQ2227" s="3">
        <f xml:space="preserve"> IFERROR(Table1[[#This Row],[GP 2014]]/Table1[[#This Row],[Total Assets 2014]], "x")</f>
        <v>0.14130044306071129</v>
      </c>
      <c r="AR2227" s="3">
        <f xml:space="preserve"> IFERROR(Table1[[#This Row],[GP 2015]]/Table1[[#This Row],[Total Assets 2015]], "x")</f>
        <v>0.12380319884885715</v>
      </c>
      <c r="AS2227" s="3">
        <f xml:space="preserve"> IFERROR(Table1[[#This Row],[GP 2016]]/Table1[[#This Row],[Total Assets 2016]], "x")</f>
        <v>0.13071721420584634</v>
      </c>
      <c r="AT2227" s="3">
        <f xml:space="preserve"> IFERROR(Table1[[#This Row],[GP 2017]]/Table1[[#This Row],[Total Assets 2017]], "x")</f>
        <v>0.12236671625317913</v>
      </c>
      <c r="AU2227" s="3">
        <f xml:space="preserve"> IFERROR(Table1[[#This Row],[GP 2018]]/Table1[[#This Row],[Total Assets 2018]], "x")</f>
        <v>0.12351620147577799</v>
      </c>
      <c r="AV2227" s="3">
        <f xml:space="preserve"> IFERROR(Table1[[#This Row],[GP 2019]]/Table1[[#This Row],[Total Assets 2019]], "x")</f>
        <v>0.13295749351426861</v>
      </c>
      <c r="AW2227" s="3">
        <f xml:space="preserve"> IFERROR(Table1[[#This Row],[GP 2020]]/Table1[[#This Row],[Total Assets 2020]], "x")</f>
        <v>0.11194324004729996</v>
      </c>
      <c r="AX2227" s="3">
        <f xml:space="preserve"> IFERROR(Table1[[#This Row],[GP 2021]]/Table1[[#This Row],[Total Assets 2021]], "x")</f>
        <v>0.11250296559905101</v>
      </c>
      <c r="AY2227" s="3">
        <f xml:space="preserve"> IFERROR(Table1[[#This Row],[GP TTM]]/Table1[[#This Row],[Total Assets TTM]], "x")</f>
        <v>0.1183440332326284</v>
      </c>
      <c r="BA2227" s="3">
        <f xml:space="preserve"> IFERROR(ABS(Table1[[#This Row],[ROA 2013]]-Table1[[#This Row],[ROA 2012]]), "x")</f>
        <v>4.6739406490017288E-3</v>
      </c>
      <c r="BB2227" s="3">
        <f xml:space="preserve"> IFERROR(ABS(Table1[[#This Row],[ROA 2014]]-Table1[[#This Row],[ROA 2013]]), "x")</f>
        <v>1.5699091853912328E-2</v>
      </c>
      <c r="BC2227" s="3">
        <f xml:space="preserve"> IFERROR(ABS(Table1[[#This Row],[ROA 2015]]-Table1[[#This Row],[ROA 2014]]), "x")</f>
        <v>1.749724421185414E-2</v>
      </c>
      <c r="BD2227" s="3">
        <f xml:space="preserve"> IFERROR(ABS(Table1[[#This Row],[ROA 2016]]-Table1[[#This Row],[ROA 2015]]), "x")</f>
        <v>6.9140153569891838E-3</v>
      </c>
      <c r="BE2227" s="3">
        <f xml:space="preserve"> IFERROR(ABS(Table1[[#This Row],[ROA 2017]]-Table1[[#This Row],[ROA 2016]]), "x")</f>
        <v>8.3504979526672074E-3</v>
      </c>
      <c r="BF2227" s="3">
        <f xml:space="preserve"> IFERROR(ABS(Table1[[#This Row],[ROA 2018]]-Table1[[#This Row],[ROA 2017]]), "x")</f>
        <v>1.1494852225988617E-3</v>
      </c>
      <c r="BG2227" s="3">
        <f xml:space="preserve"> IFERROR(ABS(Table1[[#This Row],[ROA 2019]]-Table1[[#This Row],[ROA 2018]]), "x")</f>
        <v>9.4412920384906174E-3</v>
      </c>
      <c r="BH2227" s="3">
        <f xml:space="preserve"> IFERROR(ABS(Table1[[#This Row],[ROA 2020]]-Table1[[#This Row],[ROA 2019]]), "x")</f>
        <v>2.1014253466968655E-2</v>
      </c>
      <c r="BI2227" s="3">
        <f xml:space="preserve"> IFERROR(ABS(Table1[[#This Row],[ROA 2021]]-Table1[[#This Row],[ROA 2020]]), "x")</f>
        <v>5.5972555175105854E-4</v>
      </c>
      <c r="BJ2227" s="3">
        <f xml:space="preserve"> IFERROR(AVERAGE(Table1[[#This Row],[ROA 2013-2012]:[ROA 2021-2020]]), "x")</f>
        <v>9.4777273671370864E-3</v>
      </c>
      <c r="BK2227" s="3">
        <f>IFERROR(AVERAGE(Table1[[#This Row],[ROA 2012]:[ROA 2021]]), "x")</f>
        <v>0.13177804834832405</v>
      </c>
      <c r="BN2227" s="1">
        <f>SUM(Table1[[#This Row],[B/M Rank]:[ROA Rank]])</f>
        <v>0</v>
      </c>
    </row>
    <row r="2228" spans="1:66" x14ac:dyDescent="0.25">
      <c r="A2228" s="1" t="s">
        <v>2466</v>
      </c>
      <c r="B2228" s="1" t="s">
        <v>517</v>
      </c>
      <c r="C2228" s="1" t="s">
        <v>510</v>
      </c>
      <c r="D2228" s="1" t="s">
        <v>152</v>
      </c>
      <c r="E2228" s="1" t="s">
        <v>108</v>
      </c>
      <c r="F2228" s="1">
        <v>10350</v>
      </c>
      <c r="G2228" s="19"/>
      <c r="H2228" s="19"/>
      <c r="I2228" s="19"/>
      <c r="J2228" s="19"/>
      <c r="K2228" s="1"/>
      <c r="L2228" s="19"/>
      <c r="M2228" s="1">
        <v>2012</v>
      </c>
      <c r="O2228" s="15">
        <v>4146.3</v>
      </c>
      <c r="P2228" s="15">
        <v>5125.1000000000004</v>
      </c>
      <c r="Q2228" s="15">
        <v>6109.8</v>
      </c>
      <c r="R2228" s="15">
        <v>6072.4</v>
      </c>
      <c r="S2228" s="15">
        <v>5809.9</v>
      </c>
      <c r="T2228" s="15">
        <v>5998.7</v>
      </c>
      <c r="U2228" s="15">
        <v>6190.9</v>
      </c>
      <c r="V2228" s="15">
        <v>6722.6</v>
      </c>
      <c r="W2228" s="15">
        <v>7266.6</v>
      </c>
      <c r="X2228" s="15">
        <v>7769.5</v>
      </c>
      <c r="Z2228" s="3">
        <f xml:space="preserve"> IFERROR(AVEDEV(Table1[[#This Row],[GP 2012]:[GP 2021]]) / Table1[[#This Row],[Avg GP]], "x")</f>
        <v>0.10227104746614576</v>
      </c>
      <c r="AA2228" s="2">
        <f xml:space="preserve"> IFERROR(AVERAGE(Table1[[#This Row],[GP 2012]:[GP 2021]]), "x")</f>
        <v>5938.0333333333328</v>
      </c>
      <c r="AB2228" s="11">
        <f>Table1[Equity]/Table1[Market Capital]</f>
        <v>0.49602898550724633</v>
      </c>
      <c r="AD2228" s="15">
        <v>7140.4</v>
      </c>
      <c r="AE2228" s="15">
        <v>12243.7</v>
      </c>
      <c r="AF2228" s="15">
        <v>11460.7</v>
      </c>
      <c r="AG2228" s="15">
        <v>9138.5</v>
      </c>
      <c r="AH2228" s="15">
        <v>8695.5</v>
      </c>
      <c r="AI2228" s="15">
        <v>8662</v>
      </c>
      <c r="AJ2228" s="15">
        <v>9602.4</v>
      </c>
      <c r="AK2228" s="15">
        <v>14632.9</v>
      </c>
      <c r="AL2228" s="15">
        <v>15173.9</v>
      </c>
      <c r="AM2228" s="15">
        <v>16593.599999999999</v>
      </c>
      <c r="AN2228" s="15">
        <v>5133.8999999999996</v>
      </c>
      <c r="AO2228" s="3" t="str">
        <f xml:space="preserve"> IFERROR(Table1[[#This Row],[GP 2012]]/Table1[[#This Row],[Total Assets 2012]], "x")</f>
        <v>x</v>
      </c>
      <c r="AP2228" s="3">
        <f xml:space="preserve"> IFERROR(Table1[[#This Row],[GP 2013]]/Table1[[#This Row],[Total Assets 2013]], "x")</f>
        <v>0.58068175452355619</v>
      </c>
      <c r="AQ2228" s="3">
        <f xml:space="preserve"> IFERROR(Table1[[#This Row],[GP 2014]]/Table1[[#This Row],[Total Assets 2014]], "x")</f>
        <v>0.41859078546517803</v>
      </c>
      <c r="AR2228" s="3">
        <f xml:space="preserve"> IFERROR(Table1[[#This Row],[GP 2015]]/Table1[[#This Row],[Total Assets 2015]], "x")</f>
        <v>0.53310879789192633</v>
      </c>
      <c r="AS2228" s="3">
        <f xml:space="preserve"> IFERROR(Table1[[#This Row],[GP 2016]]/Table1[[#This Row],[Total Assets 2016]], "x")</f>
        <v>0.6644854188324123</v>
      </c>
      <c r="AT2228" s="3">
        <f xml:space="preserve"> IFERROR(Table1[[#This Row],[GP 2017]]/Table1[[#This Row],[Total Assets 2017]], "x")</f>
        <v>0.66815019262837094</v>
      </c>
      <c r="AU2228" s="3">
        <f xml:space="preserve"> IFERROR(Table1[[#This Row],[GP 2018]]/Table1[[#This Row],[Total Assets 2018]], "x")</f>
        <v>0.69253059339644418</v>
      </c>
      <c r="AV2228" s="3">
        <f xml:space="preserve"> IFERROR(Table1[[#This Row],[GP 2019]]/Table1[[#This Row],[Total Assets 2019]], "x")</f>
        <v>0.64472423560776471</v>
      </c>
      <c r="AW2228" s="3">
        <f xml:space="preserve"> IFERROR(Table1[[#This Row],[GP 2020]]/Table1[[#This Row],[Total Assets 2020]], "x")</f>
        <v>0.45941679366359373</v>
      </c>
      <c r="AX2228" s="3">
        <f xml:space="preserve"> IFERROR(Table1[[#This Row],[GP 2021]]/Table1[[#This Row],[Total Assets 2021]], "x")</f>
        <v>0.47888809073474853</v>
      </c>
      <c r="AY2228" s="3">
        <f xml:space="preserve"> IFERROR(Table1[[#This Row],[GP TTM]]/Table1[[#This Row],[Total Assets TTM]], "x")</f>
        <v>0.46822268826535535</v>
      </c>
      <c r="BA2228" s="3" t="str">
        <f xml:space="preserve"> IFERROR(ABS(Table1[[#This Row],[ROA 2013]]-Table1[[#This Row],[ROA 2012]]), "x")</f>
        <v>x</v>
      </c>
      <c r="BB2228" s="3">
        <f xml:space="preserve"> IFERROR(ABS(Table1[[#This Row],[ROA 2014]]-Table1[[#This Row],[ROA 2013]]), "x")</f>
        <v>0.16209096905837816</v>
      </c>
      <c r="BC2228" s="3">
        <f xml:space="preserve"> IFERROR(ABS(Table1[[#This Row],[ROA 2015]]-Table1[[#This Row],[ROA 2014]]), "x")</f>
        <v>0.11451801242674831</v>
      </c>
      <c r="BD2228" s="3">
        <f xml:space="preserve"> IFERROR(ABS(Table1[[#This Row],[ROA 2016]]-Table1[[#This Row],[ROA 2015]]), "x")</f>
        <v>0.13137662094048597</v>
      </c>
      <c r="BE2228" s="3">
        <f xml:space="preserve"> IFERROR(ABS(Table1[[#This Row],[ROA 2017]]-Table1[[#This Row],[ROA 2016]]), "x")</f>
        <v>3.6647737959586424E-3</v>
      </c>
      <c r="BF2228" s="3">
        <f xml:space="preserve"> IFERROR(ABS(Table1[[#This Row],[ROA 2018]]-Table1[[#This Row],[ROA 2017]]), "x")</f>
        <v>2.438040076807324E-2</v>
      </c>
      <c r="BG2228" s="3">
        <f xml:space="preserve"> IFERROR(ABS(Table1[[#This Row],[ROA 2019]]-Table1[[#This Row],[ROA 2018]]), "x")</f>
        <v>4.7806357788679477E-2</v>
      </c>
      <c r="BH2228" s="3">
        <f xml:space="preserve"> IFERROR(ABS(Table1[[#This Row],[ROA 2020]]-Table1[[#This Row],[ROA 2019]]), "x")</f>
        <v>0.18530744194417098</v>
      </c>
      <c r="BI2228" s="3">
        <f xml:space="preserve"> IFERROR(ABS(Table1[[#This Row],[ROA 2021]]-Table1[[#This Row],[ROA 2020]]), "x")</f>
        <v>1.9471297071154803E-2</v>
      </c>
      <c r="BJ2228" s="3">
        <f xml:space="preserve"> IFERROR(AVERAGE(Table1[[#This Row],[ROA 2013-2012]:[ROA 2021-2020]]), "x")</f>
        <v>8.6076984224206204E-2</v>
      </c>
      <c r="BK2228" s="3">
        <f>IFERROR(AVERAGE(Table1[[#This Row],[ROA 2012]:[ROA 2021]]), "x")</f>
        <v>0.57117518474933271</v>
      </c>
      <c r="BN2228" s="1">
        <f>SUM(Table1[[#This Row],[B/M Rank]:[ROA Rank]])</f>
        <v>0</v>
      </c>
    </row>
    <row r="2229" spans="1:66" x14ac:dyDescent="0.25">
      <c r="A2229" s="1" t="s">
        <v>3766</v>
      </c>
      <c r="B2229" s="1" t="s">
        <v>1484</v>
      </c>
      <c r="C2229" s="1" t="s">
        <v>1485</v>
      </c>
      <c r="D2229" s="1" t="s">
        <v>133</v>
      </c>
      <c r="E2229" s="1" t="s">
        <v>108</v>
      </c>
      <c r="F2229" s="1">
        <v>10420</v>
      </c>
      <c r="G2229" s="19"/>
      <c r="H2229" s="19"/>
      <c r="I2229" s="19"/>
      <c r="J2229" s="19"/>
      <c r="K2229" s="1"/>
      <c r="L2229" s="19"/>
      <c r="M2229" s="1">
        <v>2012</v>
      </c>
      <c r="N2229" s="15">
        <v>3497.9</v>
      </c>
      <c r="O2229" s="15">
        <v>3446.5</v>
      </c>
      <c r="P2229" s="15">
        <v>3750.5</v>
      </c>
      <c r="Q2229" s="15">
        <v>3860.2</v>
      </c>
      <c r="R2229" s="15">
        <v>4099</v>
      </c>
      <c r="S2229" s="15">
        <v>4173</v>
      </c>
      <c r="T2229" s="15">
        <v>4391.6000000000004</v>
      </c>
      <c r="U2229" s="15">
        <v>4565.3</v>
      </c>
      <c r="V2229" s="15">
        <v>4767.7</v>
      </c>
      <c r="W2229" s="15">
        <v>5478.1</v>
      </c>
      <c r="X2229" s="15">
        <v>5592.1</v>
      </c>
      <c r="Z2229" s="3">
        <f xml:space="preserve"> IFERROR(AVEDEV(Table1[[#This Row],[GP 2012]:[GP 2021]]) / Table1[[#This Row],[Avg GP]], "x")</f>
        <v>0.11376594701854399</v>
      </c>
      <c r="AA2229" s="2">
        <f xml:space="preserve"> IFERROR(AVERAGE(Table1[[#This Row],[GP 2012]:[GP 2021]]), "x")</f>
        <v>4202.9799999999996</v>
      </c>
      <c r="AB2229" s="11">
        <f>Table1[Equity]/Table1[Market Capital]</f>
        <v>0.63098848368522065</v>
      </c>
      <c r="AC2229" s="15">
        <v>13228.6</v>
      </c>
      <c r="AD2229" s="15">
        <v>13630</v>
      </c>
      <c r="AE2229" s="15">
        <v>14553.2</v>
      </c>
      <c r="AF2229" s="15">
        <v>14987.8</v>
      </c>
      <c r="AG2229" s="15">
        <v>15302.8</v>
      </c>
      <c r="AH2229" s="15">
        <v>15627</v>
      </c>
      <c r="AI2229" s="15">
        <v>17286.8</v>
      </c>
      <c r="AJ2229" s="15">
        <v>19518.3</v>
      </c>
      <c r="AK2229" s="15">
        <v>20377.099999999999</v>
      </c>
      <c r="AL2229" s="15">
        <v>21802.2</v>
      </c>
      <c r="AM2229" s="15">
        <v>21459.1</v>
      </c>
      <c r="AN2229" s="15">
        <v>6574.9</v>
      </c>
      <c r="AO2229" s="3">
        <f xml:space="preserve"> IFERROR(Table1[[#This Row],[GP 2012]]/Table1[[#This Row],[Total Assets 2012]], "x")</f>
        <v>0.26441951529262353</v>
      </c>
      <c r="AP2229" s="3">
        <f xml:space="preserve"> IFERROR(Table1[[#This Row],[GP 2013]]/Table1[[#This Row],[Total Assets 2013]], "x")</f>
        <v>0.25286133528980193</v>
      </c>
      <c r="AQ2229" s="3">
        <f xml:space="preserve"> IFERROR(Table1[[#This Row],[GP 2014]]/Table1[[#This Row],[Total Assets 2014]], "x")</f>
        <v>0.25770964461424289</v>
      </c>
      <c r="AR2229" s="3">
        <f xml:space="preserve"> IFERROR(Table1[[#This Row],[GP 2015]]/Table1[[#This Row],[Total Assets 2015]], "x")</f>
        <v>0.25755614566514096</v>
      </c>
      <c r="AS2229" s="3">
        <f xml:space="preserve"> IFERROR(Table1[[#This Row],[GP 2016]]/Table1[[#This Row],[Total Assets 2016]], "x")</f>
        <v>0.26785947669707505</v>
      </c>
      <c r="AT2229" s="3">
        <f xml:space="preserve"> IFERROR(Table1[[#This Row],[GP 2017]]/Table1[[#This Row],[Total Assets 2017]], "x")</f>
        <v>0.26703781915914765</v>
      </c>
      <c r="AU2229" s="3">
        <f xml:space="preserve"> IFERROR(Table1[[#This Row],[GP 2018]]/Table1[[#This Row],[Total Assets 2018]], "x")</f>
        <v>0.25404354767799714</v>
      </c>
      <c r="AV2229" s="3">
        <f xml:space="preserve"> IFERROR(Table1[[#This Row],[GP 2019]]/Table1[[#This Row],[Total Assets 2019]], "x")</f>
        <v>0.23389844402432591</v>
      </c>
      <c r="AW2229" s="3">
        <f xml:space="preserve"> IFERROR(Table1[[#This Row],[GP 2020]]/Table1[[#This Row],[Total Assets 2020]], "x")</f>
        <v>0.2339734309592631</v>
      </c>
      <c r="AX2229" s="3">
        <f xml:space="preserve"> IFERROR(Table1[[#This Row],[GP 2021]]/Table1[[#This Row],[Total Assets 2021]], "x")</f>
        <v>0.25126363394519818</v>
      </c>
      <c r="AY2229" s="3">
        <f xml:space="preserve"> IFERROR(Table1[[#This Row],[GP TTM]]/Table1[[#This Row],[Total Assets TTM]], "x")</f>
        <v>0.26059340792484309</v>
      </c>
      <c r="BA2229" s="3">
        <f xml:space="preserve"> IFERROR(ABS(Table1[[#This Row],[ROA 2013]]-Table1[[#This Row],[ROA 2012]]), "x")</f>
        <v>1.1558180002821605E-2</v>
      </c>
      <c r="BB2229" s="3">
        <f xml:space="preserve"> IFERROR(ABS(Table1[[#This Row],[ROA 2014]]-Table1[[#This Row],[ROA 2013]]), "x")</f>
        <v>4.8483093244409692E-3</v>
      </c>
      <c r="BC2229" s="3">
        <f xml:space="preserve"> IFERROR(ABS(Table1[[#This Row],[ROA 2015]]-Table1[[#This Row],[ROA 2014]]), "x")</f>
        <v>1.5349894910193784E-4</v>
      </c>
      <c r="BD2229" s="3">
        <f xml:space="preserve"> IFERROR(ABS(Table1[[#This Row],[ROA 2016]]-Table1[[#This Row],[ROA 2015]]), "x")</f>
        <v>1.0303331031934093E-2</v>
      </c>
      <c r="BE2229" s="3">
        <f xml:space="preserve"> IFERROR(ABS(Table1[[#This Row],[ROA 2017]]-Table1[[#This Row],[ROA 2016]]), "x")</f>
        <v>8.2165753792740048E-4</v>
      </c>
      <c r="BF2229" s="3">
        <f xml:space="preserve"> IFERROR(ABS(Table1[[#This Row],[ROA 2018]]-Table1[[#This Row],[ROA 2017]]), "x")</f>
        <v>1.299427148115051E-2</v>
      </c>
      <c r="BG2229" s="3">
        <f xml:space="preserve"> IFERROR(ABS(Table1[[#This Row],[ROA 2019]]-Table1[[#This Row],[ROA 2018]]), "x")</f>
        <v>2.0145103653671226E-2</v>
      </c>
      <c r="BH2229" s="3">
        <f xml:space="preserve"> IFERROR(ABS(Table1[[#This Row],[ROA 2020]]-Table1[[#This Row],[ROA 2019]]), "x")</f>
        <v>7.4986934937182337E-5</v>
      </c>
      <c r="BI2229" s="3">
        <f xml:space="preserve"> IFERROR(ABS(Table1[[#This Row],[ROA 2021]]-Table1[[#This Row],[ROA 2020]]), "x")</f>
        <v>1.7290202985935088E-2</v>
      </c>
      <c r="BJ2229" s="3">
        <f xml:space="preserve"> IFERROR(AVERAGE(Table1[[#This Row],[ROA 2013-2012]:[ROA 2021-2020]]), "x")</f>
        <v>8.6877268779911119E-3</v>
      </c>
      <c r="BK2229" s="3">
        <f>IFERROR(AVERAGE(Table1[[#This Row],[ROA 2012]:[ROA 2021]]), "x")</f>
        <v>0.25406229933248164</v>
      </c>
      <c r="BN2229" s="1">
        <f>SUM(Table1[[#This Row],[B/M Rank]:[ROA Rank]])</f>
        <v>0</v>
      </c>
    </row>
    <row r="2230" spans="1:66" x14ac:dyDescent="0.25">
      <c r="A2230" s="1" t="s">
        <v>2325</v>
      </c>
      <c r="B2230" s="1" t="s">
        <v>370</v>
      </c>
      <c r="C2230" s="1" t="s">
        <v>364</v>
      </c>
      <c r="D2230" s="1" t="s">
        <v>268</v>
      </c>
      <c r="E2230" s="1" t="s">
        <v>108</v>
      </c>
      <c r="F2230" s="1">
        <v>10810</v>
      </c>
      <c r="G2230" s="19"/>
      <c r="H2230" s="19"/>
      <c r="I2230" s="19"/>
      <c r="J2230" s="19"/>
      <c r="K2230" s="1"/>
      <c r="L2230" s="19"/>
      <c r="M2230" s="1">
        <v>2012</v>
      </c>
      <c r="N2230" s="1">
        <v>312.39999999999998</v>
      </c>
      <c r="O2230" s="1">
        <v>475.4</v>
      </c>
      <c r="P2230" s="1">
        <v>694.1</v>
      </c>
      <c r="Q2230" s="1">
        <v>859.4</v>
      </c>
      <c r="R2230" s="15">
        <v>1167.9000000000001</v>
      </c>
      <c r="S2230" s="15">
        <v>1451.5</v>
      </c>
      <c r="T2230" s="15">
        <v>1503.1</v>
      </c>
      <c r="U2230" s="15">
        <v>1512.2</v>
      </c>
      <c r="V2230" s="15">
        <v>1502.2</v>
      </c>
      <c r="W2230" s="15">
        <v>1592.1</v>
      </c>
      <c r="X2230" s="15">
        <v>1617.9</v>
      </c>
      <c r="Z2230" s="3">
        <f xml:space="preserve"> IFERROR(AVEDEV(Table1[[#This Row],[GP 2012]:[GP 2021]]) / Table1[[#This Row],[Avg GP]], "x")</f>
        <v>0.37701236642186736</v>
      </c>
      <c r="AA2230" s="2">
        <f xml:space="preserve"> IFERROR(AVERAGE(Table1[[#This Row],[GP 2012]:[GP 2021]]), "x")</f>
        <v>1107.0300000000002</v>
      </c>
      <c r="AB2230" s="11">
        <f>Table1[Equity]/Table1[Market Capital]</f>
        <v>0.34721554116558745</v>
      </c>
      <c r="AC2230" s="15">
        <v>1602.4</v>
      </c>
      <c r="AD2230" s="15">
        <v>2401.6</v>
      </c>
      <c r="AE2230" s="15">
        <v>2618.4</v>
      </c>
      <c r="AF2230" s="15">
        <v>3582.3</v>
      </c>
      <c r="AG2230" s="15">
        <v>4678.8</v>
      </c>
      <c r="AH2230" s="15">
        <v>6144</v>
      </c>
      <c r="AI2230" s="15">
        <v>7027.6</v>
      </c>
      <c r="AJ2230" s="15">
        <v>7038</v>
      </c>
      <c r="AK2230" s="15">
        <v>7336.7</v>
      </c>
      <c r="AL2230" s="15">
        <v>7627.8</v>
      </c>
      <c r="AM2230" s="15">
        <v>7780.4</v>
      </c>
      <c r="AN2230" s="15">
        <v>3753.4</v>
      </c>
      <c r="AO2230" s="3">
        <f xml:space="preserve"> IFERROR(Table1[[#This Row],[GP 2012]]/Table1[[#This Row],[Total Assets 2012]], "x")</f>
        <v>0.19495756365451819</v>
      </c>
      <c r="AP2230" s="3">
        <f xml:space="preserve"> IFERROR(Table1[[#This Row],[GP 2013]]/Table1[[#This Row],[Total Assets 2013]], "x")</f>
        <v>0.19795136575616257</v>
      </c>
      <c r="AQ2230" s="3">
        <f xml:space="preserve"> IFERROR(Table1[[#This Row],[GP 2014]]/Table1[[#This Row],[Total Assets 2014]], "x")</f>
        <v>0.26508554842651999</v>
      </c>
      <c r="AR2230" s="3">
        <f xml:space="preserve"> IFERROR(Table1[[#This Row],[GP 2015]]/Table1[[#This Row],[Total Assets 2015]], "x")</f>
        <v>0.23990173910616083</v>
      </c>
      <c r="AS2230" s="3">
        <f xml:space="preserve"> IFERROR(Table1[[#This Row],[GP 2016]]/Table1[[#This Row],[Total Assets 2016]], "x")</f>
        <v>0.24961528597076174</v>
      </c>
      <c r="AT2230" s="3">
        <f xml:space="preserve"> IFERROR(Table1[[#This Row],[GP 2017]]/Table1[[#This Row],[Total Assets 2017]], "x")</f>
        <v>0.23624674479166666</v>
      </c>
      <c r="AU2230" s="3">
        <f xml:space="preserve"> IFERROR(Table1[[#This Row],[GP 2018]]/Table1[[#This Row],[Total Assets 2018]], "x")</f>
        <v>0.21388525243326312</v>
      </c>
      <c r="AV2230" s="3">
        <f xml:space="preserve"> IFERROR(Table1[[#This Row],[GP 2019]]/Table1[[#This Row],[Total Assets 2019]], "x")</f>
        <v>0.21486217675475988</v>
      </c>
      <c r="AW2230" s="3">
        <f xml:space="preserve"> IFERROR(Table1[[#This Row],[GP 2020]]/Table1[[#This Row],[Total Assets 2020]], "x")</f>
        <v>0.20475145501383457</v>
      </c>
      <c r="AX2230" s="3">
        <f xml:space="preserve"> IFERROR(Table1[[#This Row],[GP 2021]]/Table1[[#This Row],[Total Assets 2021]], "x")</f>
        <v>0.20872335404703846</v>
      </c>
      <c r="AY2230" s="3">
        <f xml:space="preserve"> IFERROR(Table1[[#This Row],[GP TTM]]/Table1[[#This Row],[Total Assets TTM]], "x")</f>
        <v>0.20794560690967048</v>
      </c>
      <c r="BA2230" s="3">
        <f xml:space="preserve"> IFERROR(ABS(Table1[[#This Row],[ROA 2013]]-Table1[[#This Row],[ROA 2012]]), "x")</f>
        <v>2.9938021016443772E-3</v>
      </c>
      <c r="BB2230" s="3">
        <f xml:space="preserve"> IFERROR(ABS(Table1[[#This Row],[ROA 2014]]-Table1[[#This Row],[ROA 2013]]), "x")</f>
        <v>6.7134182670357423E-2</v>
      </c>
      <c r="BC2230" s="3">
        <f xml:space="preserve"> IFERROR(ABS(Table1[[#This Row],[ROA 2015]]-Table1[[#This Row],[ROA 2014]]), "x")</f>
        <v>2.5183809320359157E-2</v>
      </c>
      <c r="BD2230" s="3">
        <f xml:space="preserve"> IFERROR(ABS(Table1[[#This Row],[ROA 2016]]-Table1[[#This Row],[ROA 2015]]), "x")</f>
        <v>9.7135468646009082E-3</v>
      </c>
      <c r="BE2230" s="3">
        <f xml:space="preserve"> IFERROR(ABS(Table1[[#This Row],[ROA 2017]]-Table1[[#This Row],[ROA 2016]]), "x")</f>
        <v>1.3368541179095084E-2</v>
      </c>
      <c r="BF2230" s="3">
        <f xml:space="preserve"> IFERROR(ABS(Table1[[#This Row],[ROA 2018]]-Table1[[#This Row],[ROA 2017]]), "x")</f>
        <v>2.236149235840354E-2</v>
      </c>
      <c r="BG2230" s="3">
        <f xml:space="preserve"> IFERROR(ABS(Table1[[#This Row],[ROA 2019]]-Table1[[#This Row],[ROA 2018]]), "x")</f>
        <v>9.7692432149676378E-4</v>
      </c>
      <c r="BH2230" s="3">
        <f xml:space="preserve"> IFERROR(ABS(Table1[[#This Row],[ROA 2020]]-Table1[[#This Row],[ROA 2019]]), "x")</f>
        <v>1.011072174092531E-2</v>
      </c>
      <c r="BI2230" s="3">
        <f xml:space="preserve"> IFERROR(ABS(Table1[[#This Row],[ROA 2021]]-Table1[[#This Row],[ROA 2020]]), "x")</f>
        <v>3.971899033203885E-3</v>
      </c>
      <c r="BJ2230" s="3">
        <f xml:space="preserve"> IFERROR(AVERAGE(Table1[[#This Row],[ROA 2013-2012]:[ROA 2021-2020]]), "x")</f>
        <v>1.731276884334294E-2</v>
      </c>
      <c r="BK2230" s="3">
        <f>IFERROR(AVERAGE(Table1[[#This Row],[ROA 2012]:[ROA 2021]]), "x")</f>
        <v>0.22259804859546861</v>
      </c>
      <c r="BN2230" s="1">
        <f>SUM(Table1[[#This Row],[B/M Rank]:[ROA Rank]])</f>
        <v>0</v>
      </c>
    </row>
    <row r="2231" spans="1:66" x14ac:dyDescent="0.25">
      <c r="A2231" s="1" t="s">
        <v>3789</v>
      </c>
      <c r="B2231" s="1" t="s">
        <v>1510</v>
      </c>
      <c r="C2231" s="1" t="s">
        <v>1499</v>
      </c>
      <c r="D2231" s="1" t="s">
        <v>440</v>
      </c>
      <c r="E2231" s="1" t="s">
        <v>108</v>
      </c>
      <c r="F2231" s="1">
        <v>11400</v>
      </c>
      <c r="G2231" s="19"/>
      <c r="H2231" s="19"/>
      <c r="I2231" s="19"/>
      <c r="J2231" s="19"/>
      <c r="K2231" s="1"/>
      <c r="L2231" s="19"/>
      <c r="M2231" s="1">
        <v>2012</v>
      </c>
      <c r="N2231" s="1">
        <v>827.8</v>
      </c>
      <c r="O2231" s="15">
        <v>1002.3</v>
      </c>
      <c r="P2231" s="15">
        <v>1353.9</v>
      </c>
      <c r="Q2231" s="1">
        <v>695.4</v>
      </c>
      <c r="R2231" s="1">
        <v>590.1</v>
      </c>
      <c r="S2231" s="1">
        <v>717</v>
      </c>
      <c r="T2231" s="1">
        <v>834.7</v>
      </c>
      <c r="U2231" s="1">
        <v>724.9</v>
      </c>
      <c r="V2231" s="1">
        <v>687.1</v>
      </c>
      <c r="W2231" s="15">
        <v>3268.8</v>
      </c>
      <c r="X2231" s="15">
        <v>4028.2</v>
      </c>
      <c r="Z2231" s="3">
        <f xml:space="preserve"> IFERROR(AVEDEV(Table1[[#This Row],[GP 2012]:[GP 2021]]) / Table1[[#This Row],[Avg GP]], "x")</f>
        <v>0.46389459914034759</v>
      </c>
      <c r="AA2231" s="2">
        <f xml:space="preserve"> IFERROR(AVERAGE(Table1[[#This Row],[GP 2012]:[GP 2021]]), "x")</f>
        <v>1070.2</v>
      </c>
      <c r="AB2231" s="11">
        <f>Table1[Equity]/Table1[Market Capital]</f>
        <v>0.49299999999999999</v>
      </c>
      <c r="AC2231" s="15">
        <v>5627.1</v>
      </c>
      <c r="AD2231" s="15">
        <v>5736</v>
      </c>
      <c r="AE2231" s="15">
        <v>6325.5</v>
      </c>
      <c r="AF2231" s="15">
        <v>5932.2</v>
      </c>
      <c r="AG2231" s="15">
        <v>5990.5</v>
      </c>
      <c r="AH2231" s="15">
        <v>6224</v>
      </c>
      <c r="AI2231" s="15">
        <v>6016.2</v>
      </c>
      <c r="AJ2231" s="15">
        <v>5778.3</v>
      </c>
      <c r="AK2231" s="15">
        <v>4954.2</v>
      </c>
      <c r="AL2231" s="15">
        <v>11380.3</v>
      </c>
      <c r="AM2231" s="15">
        <v>11421.1</v>
      </c>
      <c r="AN2231" s="15">
        <v>5620.2</v>
      </c>
      <c r="AO2231" s="3">
        <f xml:space="preserve"> IFERROR(Table1[[#This Row],[GP 2012]]/Table1[[#This Row],[Total Assets 2012]], "x")</f>
        <v>0.14710952355565032</v>
      </c>
      <c r="AP2231" s="3">
        <f xml:space="preserve"> IFERROR(Table1[[#This Row],[GP 2013]]/Table1[[#This Row],[Total Assets 2013]], "x")</f>
        <v>0.17473849372384936</v>
      </c>
      <c r="AQ2231" s="3">
        <f xml:space="preserve"> IFERROR(Table1[[#This Row],[GP 2014]]/Table1[[#This Row],[Total Assets 2014]], "x")</f>
        <v>0.21403841593549919</v>
      </c>
      <c r="AR2231" s="3">
        <f xml:space="preserve"> IFERROR(Table1[[#This Row],[GP 2015]]/Table1[[#This Row],[Total Assets 2015]], "x")</f>
        <v>0.1172246384140791</v>
      </c>
      <c r="AS2231" s="3">
        <f xml:space="preserve"> IFERROR(Table1[[#This Row],[GP 2016]]/Table1[[#This Row],[Total Assets 2016]], "x")</f>
        <v>9.8505967782322013E-2</v>
      </c>
      <c r="AT2231" s="3">
        <f xml:space="preserve"> IFERROR(Table1[[#This Row],[GP 2017]]/Table1[[#This Row],[Total Assets 2017]], "x")</f>
        <v>0.11519922879177377</v>
      </c>
      <c r="AU2231" s="3">
        <f xml:space="preserve"> IFERROR(Table1[[#This Row],[GP 2018]]/Table1[[#This Row],[Total Assets 2018]], "x")</f>
        <v>0.13874206309630666</v>
      </c>
      <c r="AV2231" s="3">
        <f xml:space="preserve"> IFERROR(Table1[[#This Row],[GP 2019]]/Table1[[#This Row],[Total Assets 2019]], "x")</f>
        <v>0.12545212259661145</v>
      </c>
      <c r="AW2231" s="3">
        <f xml:space="preserve"> IFERROR(Table1[[#This Row],[GP 2020]]/Table1[[#This Row],[Total Assets 2020]], "x")</f>
        <v>0.13869040410157041</v>
      </c>
      <c r="AX2231" s="3">
        <f xml:space="preserve"> IFERROR(Table1[[#This Row],[GP 2021]]/Table1[[#This Row],[Total Assets 2021]], "x")</f>
        <v>0.28723320123371093</v>
      </c>
      <c r="AY2231" s="3">
        <f xml:space="preserve"> IFERROR(Table1[[#This Row],[GP TTM]]/Table1[[#This Row],[Total Assets TTM]], "x")</f>
        <v>0.35269807636742517</v>
      </c>
      <c r="BA2231" s="3">
        <f xml:space="preserve"> IFERROR(ABS(Table1[[#This Row],[ROA 2013]]-Table1[[#This Row],[ROA 2012]]), "x")</f>
        <v>2.7628970168199041E-2</v>
      </c>
      <c r="BB2231" s="3">
        <f xml:space="preserve"> IFERROR(ABS(Table1[[#This Row],[ROA 2014]]-Table1[[#This Row],[ROA 2013]]), "x")</f>
        <v>3.9299922211649824E-2</v>
      </c>
      <c r="BC2231" s="3">
        <f xml:space="preserve"> IFERROR(ABS(Table1[[#This Row],[ROA 2015]]-Table1[[#This Row],[ROA 2014]]), "x")</f>
        <v>9.6813777521420091E-2</v>
      </c>
      <c r="BD2231" s="3">
        <f xml:space="preserve"> IFERROR(ABS(Table1[[#This Row],[ROA 2016]]-Table1[[#This Row],[ROA 2015]]), "x")</f>
        <v>1.8718670631757084E-2</v>
      </c>
      <c r="BE2231" s="3">
        <f xml:space="preserve"> IFERROR(ABS(Table1[[#This Row],[ROA 2017]]-Table1[[#This Row],[ROA 2016]]), "x")</f>
        <v>1.669326100945176E-2</v>
      </c>
      <c r="BF2231" s="3">
        <f xml:space="preserve"> IFERROR(ABS(Table1[[#This Row],[ROA 2018]]-Table1[[#This Row],[ROA 2017]]), "x")</f>
        <v>2.3542834304532884E-2</v>
      </c>
      <c r="BG2231" s="3">
        <f xml:space="preserve"> IFERROR(ABS(Table1[[#This Row],[ROA 2019]]-Table1[[#This Row],[ROA 2018]]), "x")</f>
        <v>1.3289940499695202E-2</v>
      </c>
      <c r="BH2231" s="3">
        <f xml:space="preserve"> IFERROR(ABS(Table1[[#This Row],[ROA 2020]]-Table1[[#This Row],[ROA 2019]]), "x")</f>
        <v>1.3238281504958954E-2</v>
      </c>
      <c r="BI2231" s="3">
        <f xml:space="preserve"> IFERROR(ABS(Table1[[#This Row],[ROA 2021]]-Table1[[#This Row],[ROA 2020]]), "x")</f>
        <v>0.14854279713214052</v>
      </c>
      <c r="BJ2231" s="3">
        <f xml:space="preserve"> IFERROR(AVERAGE(Table1[[#This Row],[ROA 2013-2012]:[ROA 2021-2020]]), "x")</f>
        <v>4.4196494998200594E-2</v>
      </c>
      <c r="BK2231" s="3">
        <f>IFERROR(AVERAGE(Table1[[#This Row],[ROA 2012]:[ROA 2021]]), "x")</f>
        <v>0.15569340592313732</v>
      </c>
      <c r="BN2231" s="1">
        <f>SUM(Table1[[#This Row],[B/M Rank]:[ROA Rank]])</f>
        <v>0</v>
      </c>
    </row>
    <row r="2232" spans="1:66" x14ac:dyDescent="0.25">
      <c r="A2232" s="1" t="s">
        <v>2263</v>
      </c>
      <c r="B2232" s="1" t="s">
        <v>305</v>
      </c>
      <c r="C2232" s="1" t="s">
        <v>299</v>
      </c>
      <c r="D2232" s="1" t="s">
        <v>107</v>
      </c>
      <c r="E2232" s="1" t="s">
        <v>108</v>
      </c>
      <c r="F2232" s="1">
        <v>11430</v>
      </c>
      <c r="G2232" s="19"/>
      <c r="H2232" s="19"/>
      <c r="I2232" s="19"/>
      <c r="J2232" s="19"/>
      <c r="K2232" s="1"/>
      <c r="L2232" s="19"/>
      <c r="M2232" s="1">
        <v>2016</v>
      </c>
      <c r="R2232" s="1">
        <v>125.9</v>
      </c>
      <c r="S2232" s="1">
        <v>198.7</v>
      </c>
      <c r="T2232" s="1">
        <v>170.8</v>
      </c>
      <c r="U2232" s="1">
        <v>310.2</v>
      </c>
      <c r="V2232" s="1">
        <v>187.8</v>
      </c>
      <c r="W2232" s="1">
        <v>552.70000000000005</v>
      </c>
      <c r="X2232" s="1">
        <v>600.29999999999995</v>
      </c>
      <c r="Z2232" s="3">
        <f xml:space="preserve"> IFERROR(AVEDEV(Table1[[#This Row],[GP 2012]:[GP 2021]]) / Table1[[#This Row],[Avg GP]], "x")</f>
        <v>0.44956126166914595</v>
      </c>
      <c r="AA2232" s="2">
        <f xml:space="preserve"> IFERROR(AVERAGE(Table1[[#This Row],[GP 2012]:[GP 2021]]), "x")</f>
        <v>257.68333333333334</v>
      </c>
      <c r="AB2232" s="11">
        <f>Table1[Equity]/Table1[Market Capital]</f>
        <v>0.49855643044619424</v>
      </c>
      <c r="AG2232" s="1" t="s">
        <v>4368</v>
      </c>
      <c r="AH2232" s="15">
        <v>3447.2</v>
      </c>
      <c r="AI2232" s="15">
        <v>11071.6</v>
      </c>
      <c r="AJ2232" s="15">
        <v>12323.8</v>
      </c>
      <c r="AK2232" s="15">
        <v>15730</v>
      </c>
      <c r="AL2232" s="15">
        <v>18373.7</v>
      </c>
      <c r="AM2232" s="15">
        <v>17942.5</v>
      </c>
      <c r="AN2232" s="15">
        <v>5698.5</v>
      </c>
      <c r="AO2232" s="3" t="str">
        <f xml:space="preserve"> IFERROR(Table1[[#This Row],[GP 2012]]/Table1[[#This Row],[Total Assets 2012]], "x")</f>
        <v>x</v>
      </c>
      <c r="AP2232" s="3" t="str">
        <f xml:space="preserve"> IFERROR(Table1[[#This Row],[GP 2013]]/Table1[[#This Row],[Total Assets 2013]], "x")</f>
        <v>x</v>
      </c>
      <c r="AQ2232" s="3" t="str">
        <f xml:space="preserve"> IFERROR(Table1[[#This Row],[GP 2014]]/Table1[[#This Row],[Total Assets 2014]], "x")</f>
        <v>x</v>
      </c>
      <c r="AR2232" s="3" t="str">
        <f xml:space="preserve"> IFERROR(Table1[[#This Row],[GP 2015]]/Table1[[#This Row],[Total Assets 2015]], "x")</f>
        <v>x</v>
      </c>
      <c r="AS2232" s="3" t="str">
        <f xml:space="preserve"> IFERROR(Table1[[#This Row],[GP 2016]]/Table1[[#This Row],[Total Assets 2016]], "x")</f>
        <v>x</v>
      </c>
      <c r="AT2232" s="3">
        <f xml:space="preserve"> IFERROR(Table1[[#This Row],[GP 2017]]/Table1[[#This Row],[Total Assets 2017]], "x")</f>
        <v>5.7640983987003944E-2</v>
      </c>
      <c r="AU2232" s="3">
        <f xml:space="preserve"> IFERROR(Table1[[#This Row],[GP 2018]]/Table1[[#This Row],[Total Assets 2018]], "x")</f>
        <v>1.5426857906716284E-2</v>
      </c>
      <c r="AV2232" s="3">
        <f xml:space="preserve"> IFERROR(Table1[[#This Row],[GP 2019]]/Table1[[#This Row],[Total Assets 2019]], "x")</f>
        <v>2.5170807705415538E-2</v>
      </c>
      <c r="AW2232" s="3">
        <f xml:space="preserve"> IFERROR(Table1[[#This Row],[GP 2020]]/Table1[[#This Row],[Total Assets 2020]], "x")</f>
        <v>1.1938970120788303E-2</v>
      </c>
      <c r="AX2232" s="3">
        <f xml:space="preserve"> IFERROR(Table1[[#This Row],[GP 2021]]/Table1[[#This Row],[Total Assets 2021]], "x")</f>
        <v>3.0081039747029723E-2</v>
      </c>
      <c r="AY2232" s="3">
        <f xml:space="preserve"> IFERROR(Table1[[#This Row],[GP TTM]]/Table1[[#This Row],[Total Assets TTM]], "x")</f>
        <v>3.3456876132088614E-2</v>
      </c>
      <c r="BA2232" s="3" t="str">
        <f xml:space="preserve"> IFERROR(ABS(Table1[[#This Row],[ROA 2013]]-Table1[[#This Row],[ROA 2012]]), "x")</f>
        <v>x</v>
      </c>
      <c r="BB2232" s="3" t="str">
        <f xml:space="preserve"> IFERROR(ABS(Table1[[#This Row],[ROA 2014]]-Table1[[#This Row],[ROA 2013]]), "x")</f>
        <v>x</v>
      </c>
      <c r="BC2232" s="3" t="str">
        <f xml:space="preserve"> IFERROR(ABS(Table1[[#This Row],[ROA 2015]]-Table1[[#This Row],[ROA 2014]]), "x")</f>
        <v>x</v>
      </c>
      <c r="BD2232" s="3" t="str">
        <f xml:space="preserve"> IFERROR(ABS(Table1[[#This Row],[ROA 2016]]-Table1[[#This Row],[ROA 2015]]), "x")</f>
        <v>x</v>
      </c>
      <c r="BE2232" s="3" t="str">
        <f xml:space="preserve"> IFERROR(ABS(Table1[[#This Row],[ROA 2017]]-Table1[[#This Row],[ROA 2016]]), "x")</f>
        <v>x</v>
      </c>
      <c r="BF2232" s="3">
        <f xml:space="preserve"> IFERROR(ABS(Table1[[#This Row],[ROA 2018]]-Table1[[#This Row],[ROA 2017]]), "x")</f>
        <v>4.2214126080287656E-2</v>
      </c>
      <c r="BG2232" s="3">
        <f xml:space="preserve"> IFERROR(ABS(Table1[[#This Row],[ROA 2019]]-Table1[[#This Row],[ROA 2018]]), "x")</f>
        <v>9.7439497986992543E-3</v>
      </c>
      <c r="BH2232" s="3">
        <f xml:space="preserve"> IFERROR(ABS(Table1[[#This Row],[ROA 2020]]-Table1[[#This Row],[ROA 2019]]), "x")</f>
        <v>1.3231837584627235E-2</v>
      </c>
      <c r="BI2232" s="3">
        <f xml:space="preserve"> IFERROR(ABS(Table1[[#This Row],[ROA 2021]]-Table1[[#This Row],[ROA 2020]]), "x")</f>
        <v>1.814206962624142E-2</v>
      </c>
      <c r="BJ2232" s="3">
        <f xml:space="preserve"> IFERROR(AVERAGE(Table1[[#This Row],[ROA 2013-2012]:[ROA 2021-2020]]), "x")</f>
        <v>2.0832995772463891E-2</v>
      </c>
      <c r="BK2232" s="3">
        <f>IFERROR(AVERAGE(Table1[[#This Row],[ROA 2012]:[ROA 2021]]), "x")</f>
        <v>2.8051731893390757E-2</v>
      </c>
      <c r="BN2232" s="1">
        <f>SUM(Table1[[#This Row],[B/M Rank]:[ROA Rank]])</f>
        <v>0</v>
      </c>
    </row>
    <row r="2233" spans="1:66" x14ac:dyDescent="0.25">
      <c r="A2233" s="1" t="s">
        <v>2475</v>
      </c>
      <c r="B2233" s="1" t="s">
        <v>527</v>
      </c>
      <c r="C2233" s="1" t="s">
        <v>523</v>
      </c>
      <c r="D2233" s="1" t="s">
        <v>152</v>
      </c>
      <c r="E2233" s="1" t="s">
        <v>108</v>
      </c>
      <c r="F2233" s="1">
        <v>11590</v>
      </c>
      <c r="G2233" s="19"/>
      <c r="H2233" s="19"/>
      <c r="I2233" s="19"/>
      <c r="J2233" s="19"/>
      <c r="K2233" s="1"/>
      <c r="L2233" s="19"/>
      <c r="M2233" s="1">
        <v>2012</v>
      </c>
      <c r="O2233" s="1">
        <v>860.8</v>
      </c>
      <c r="P2233" s="15">
        <v>1020.3</v>
      </c>
      <c r="Q2233" s="15">
        <v>1061.7</v>
      </c>
      <c r="R2233" s="15">
        <v>1174.0999999999999</v>
      </c>
      <c r="S2233" s="15">
        <v>1289.5</v>
      </c>
      <c r="T2233" s="15">
        <v>1264.7</v>
      </c>
      <c r="U2233" s="15">
        <v>1221.3</v>
      </c>
      <c r="V2233" s="15">
        <v>1467.8</v>
      </c>
      <c r="W2233" s="15">
        <v>1471</v>
      </c>
      <c r="X2233" s="15">
        <v>1155</v>
      </c>
      <c r="Z2233" s="3">
        <f xml:space="preserve"> IFERROR(AVEDEV(Table1[[#This Row],[GP 2012]:[GP 2021]]) / Table1[[#This Row],[Avg GP]], "x")</f>
        <v>0.12869611246522397</v>
      </c>
      <c r="AA2233" s="2">
        <f xml:space="preserve"> IFERROR(AVERAGE(Table1[[#This Row],[GP 2012]:[GP 2021]]), "x")</f>
        <v>1203.4666666666665</v>
      </c>
      <c r="AB2233" s="11">
        <f>Table1[Equity]/Table1[Market Capital]</f>
        <v>0.56125970664365832</v>
      </c>
      <c r="AD2233" s="15">
        <v>5193.6000000000004</v>
      </c>
      <c r="AE2233" s="15">
        <v>6356.9</v>
      </c>
      <c r="AF2233" s="15">
        <v>6800.3</v>
      </c>
      <c r="AG2233" s="15">
        <v>7172.3</v>
      </c>
      <c r="AH2233" s="15">
        <v>7596.6</v>
      </c>
      <c r="AI2233" s="15">
        <v>8003</v>
      </c>
      <c r="AJ2233" s="15">
        <v>9885.6</v>
      </c>
      <c r="AK2233" s="15">
        <v>13793.1</v>
      </c>
      <c r="AL2233" s="15">
        <v>13123</v>
      </c>
      <c r="AM2233" s="15">
        <v>13683</v>
      </c>
      <c r="AN2233" s="15">
        <v>6505</v>
      </c>
      <c r="AO2233" s="3" t="str">
        <f xml:space="preserve"> IFERROR(Table1[[#This Row],[GP 2012]]/Table1[[#This Row],[Total Assets 2012]], "x")</f>
        <v>x</v>
      </c>
      <c r="AP2233" s="3">
        <f xml:space="preserve"> IFERROR(Table1[[#This Row],[GP 2013]]/Table1[[#This Row],[Total Assets 2013]], "x")</f>
        <v>0.16574245224892173</v>
      </c>
      <c r="AQ2233" s="3">
        <f xml:space="preserve"> IFERROR(Table1[[#This Row],[GP 2014]]/Table1[[#This Row],[Total Assets 2014]], "x")</f>
        <v>0.1605027607796253</v>
      </c>
      <c r="AR2233" s="3">
        <f xml:space="preserve"> IFERROR(Table1[[#This Row],[GP 2015]]/Table1[[#This Row],[Total Assets 2015]], "x")</f>
        <v>0.15612546505301236</v>
      </c>
      <c r="AS2233" s="3">
        <f xml:space="preserve"> IFERROR(Table1[[#This Row],[GP 2016]]/Table1[[#This Row],[Total Assets 2016]], "x")</f>
        <v>0.16369923176665782</v>
      </c>
      <c r="AT2233" s="3">
        <f xml:space="preserve"> IFERROR(Table1[[#This Row],[GP 2017]]/Table1[[#This Row],[Total Assets 2017]], "x")</f>
        <v>0.16974699207540214</v>
      </c>
      <c r="AU2233" s="3">
        <f xml:space="preserve"> IFERROR(Table1[[#This Row],[GP 2018]]/Table1[[#This Row],[Total Assets 2018]], "x")</f>
        <v>0.15802823941022118</v>
      </c>
      <c r="AV2233" s="3">
        <f xml:space="preserve"> IFERROR(Table1[[#This Row],[GP 2019]]/Table1[[#This Row],[Total Assets 2019]], "x")</f>
        <v>0.12354333576110706</v>
      </c>
      <c r="AW2233" s="3">
        <f xml:space="preserve"> IFERROR(Table1[[#This Row],[GP 2020]]/Table1[[#This Row],[Total Assets 2020]], "x")</f>
        <v>0.10641552660388165</v>
      </c>
      <c r="AX2233" s="3">
        <f xml:space="preserve"> IFERROR(Table1[[#This Row],[GP 2021]]/Table1[[#This Row],[Total Assets 2021]], "x")</f>
        <v>0.11209327135563514</v>
      </c>
      <c r="AY2233" s="3">
        <f xml:space="preserve"> IFERROR(Table1[[#This Row],[GP TTM]]/Table1[[#This Row],[Total Assets TTM]], "x")</f>
        <v>8.4411313308484975E-2</v>
      </c>
      <c r="BA2233" s="3" t="str">
        <f xml:space="preserve"> IFERROR(ABS(Table1[[#This Row],[ROA 2013]]-Table1[[#This Row],[ROA 2012]]), "x")</f>
        <v>x</v>
      </c>
      <c r="BB2233" s="3">
        <f xml:space="preserve"> IFERROR(ABS(Table1[[#This Row],[ROA 2014]]-Table1[[#This Row],[ROA 2013]]), "x")</f>
        <v>5.2396914692964258E-3</v>
      </c>
      <c r="BC2233" s="3">
        <f xml:space="preserve"> IFERROR(ABS(Table1[[#This Row],[ROA 2015]]-Table1[[#This Row],[ROA 2014]]), "x")</f>
        <v>4.3772957266129398E-3</v>
      </c>
      <c r="BD2233" s="3">
        <f xml:space="preserve"> IFERROR(ABS(Table1[[#This Row],[ROA 2016]]-Table1[[#This Row],[ROA 2015]]), "x")</f>
        <v>7.5737667136454578E-3</v>
      </c>
      <c r="BE2233" s="3">
        <f xml:space="preserve"> IFERROR(ABS(Table1[[#This Row],[ROA 2017]]-Table1[[#This Row],[ROA 2016]]), "x")</f>
        <v>6.047760308744321E-3</v>
      </c>
      <c r="BF2233" s="3">
        <f xml:space="preserve"> IFERROR(ABS(Table1[[#This Row],[ROA 2018]]-Table1[[#This Row],[ROA 2017]]), "x")</f>
        <v>1.1718752665180965E-2</v>
      </c>
      <c r="BG2233" s="3">
        <f xml:space="preserve"> IFERROR(ABS(Table1[[#This Row],[ROA 2019]]-Table1[[#This Row],[ROA 2018]]), "x")</f>
        <v>3.4484903649114121E-2</v>
      </c>
      <c r="BH2233" s="3">
        <f xml:space="preserve"> IFERROR(ABS(Table1[[#This Row],[ROA 2020]]-Table1[[#This Row],[ROA 2019]]), "x")</f>
        <v>1.7127809157225407E-2</v>
      </c>
      <c r="BI2233" s="3">
        <f xml:space="preserve"> IFERROR(ABS(Table1[[#This Row],[ROA 2021]]-Table1[[#This Row],[ROA 2020]]), "x")</f>
        <v>5.6777447517534912E-3</v>
      </c>
      <c r="BJ2233" s="3">
        <f xml:space="preserve"> IFERROR(AVERAGE(Table1[[#This Row],[ROA 2013-2012]:[ROA 2021-2020]]), "x")</f>
        <v>1.1530965555196641E-2</v>
      </c>
      <c r="BK2233" s="3">
        <f>IFERROR(AVERAGE(Table1[[#This Row],[ROA 2012]:[ROA 2021]]), "x")</f>
        <v>0.14621080833938491</v>
      </c>
      <c r="BN2233" s="1">
        <f>SUM(Table1[[#This Row],[B/M Rank]:[ROA Rank]])</f>
        <v>0</v>
      </c>
    </row>
    <row r="2234" spans="1:66" x14ac:dyDescent="0.25">
      <c r="A2234" s="1" t="s">
        <v>3823</v>
      </c>
      <c r="B2234" s="1" t="s">
        <v>1542</v>
      </c>
      <c r="C2234" s="1" t="s">
        <v>1499</v>
      </c>
      <c r="D2234" s="1" t="s">
        <v>440</v>
      </c>
      <c r="E2234" s="1" t="s">
        <v>108</v>
      </c>
      <c r="F2234" s="1">
        <v>11590</v>
      </c>
      <c r="G2234" s="19"/>
      <c r="H2234" s="19"/>
      <c r="I2234" s="19"/>
      <c r="J2234" s="19"/>
      <c r="K2234" s="1"/>
      <c r="L2234" s="19"/>
      <c r="M2234" s="1">
        <v>2012</v>
      </c>
      <c r="N2234" s="1">
        <v>757.4</v>
      </c>
      <c r="O2234" s="1">
        <v>889.5</v>
      </c>
      <c r="P2234" s="1">
        <v>976.8</v>
      </c>
      <c r="Q2234" s="15">
        <v>1009.6</v>
      </c>
      <c r="R2234" s="1">
        <v>904.8</v>
      </c>
      <c r="S2234" s="1">
        <v>804.9</v>
      </c>
      <c r="T2234" s="1">
        <v>836.2</v>
      </c>
      <c r="U2234" s="1">
        <v>671.3</v>
      </c>
      <c r="V2234" s="1">
        <v>520.1</v>
      </c>
      <c r="W2234" s="1">
        <v>401.9</v>
      </c>
      <c r="X2234" s="1">
        <v>450.2</v>
      </c>
      <c r="Z2234" s="3">
        <f xml:space="preserve"> IFERROR(AVEDEV(Table1[[#This Row],[GP 2012]:[GP 2021]]) / Table1[[#This Row],[Avg GP]], "x")</f>
        <v>0.19512383403023487</v>
      </c>
      <c r="AA2234" s="2">
        <f xml:space="preserve"> IFERROR(AVERAGE(Table1[[#This Row],[GP 2012]:[GP 2021]]), "x")</f>
        <v>777.24999999999989</v>
      </c>
      <c r="AB2234" s="11">
        <f>Table1[Equity]/Table1[Market Capital]</f>
        <v>0.42164797238999135</v>
      </c>
      <c r="AC2234" s="15">
        <v>7431.1</v>
      </c>
      <c r="AD2234" s="15">
        <v>8039.3</v>
      </c>
      <c r="AE2234" s="15">
        <v>8472.7000000000007</v>
      </c>
      <c r="AF2234" s="15">
        <v>8794.6</v>
      </c>
      <c r="AG2234" s="15">
        <v>8249.2000000000007</v>
      </c>
      <c r="AH2234" s="15">
        <v>7778.7</v>
      </c>
      <c r="AI2234" s="15">
        <v>8018.6</v>
      </c>
      <c r="AJ2234" s="15">
        <v>7427.2</v>
      </c>
      <c r="AK2234" s="15">
        <v>7580.8</v>
      </c>
      <c r="AL2234" s="15">
        <v>7517.7</v>
      </c>
      <c r="AM2234" s="15">
        <v>7485.4</v>
      </c>
      <c r="AN2234" s="15">
        <v>4886.8999999999996</v>
      </c>
      <c r="AO2234" s="3">
        <f xml:space="preserve"> IFERROR(Table1[[#This Row],[GP 2012]]/Table1[[#This Row],[Total Assets 2012]], "x")</f>
        <v>0.10192299928678122</v>
      </c>
      <c r="AP2234" s="3">
        <f xml:space="preserve"> IFERROR(Table1[[#This Row],[GP 2013]]/Table1[[#This Row],[Total Assets 2013]], "x")</f>
        <v>0.11064396153893996</v>
      </c>
      <c r="AQ2234" s="3">
        <f xml:space="preserve"> IFERROR(Table1[[#This Row],[GP 2014]]/Table1[[#This Row],[Total Assets 2014]], "x")</f>
        <v>0.11528792474653887</v>
      </c>
      <c r="AR2234" s="3">
        <f xml:space="preserve"> IFERROR(Table1[[#This Row],[GP 2015]]/Table1[[#This Row],[Total Assets 2015]], "x")</f>
        <v>0.11479771678075182</v>
      </c>
      <c r="AS2234" s="3">
        <f xml:space="preserve"> IFERROR(Table1[[#This Row],[GP 2016]]/Table1[[#This Row],[Total Assets 2016]], "x")</f>
        <v>0.10968336323522279</v>
      </c>
      <c r="AT2234" s="3">
        <f xml:space="preserve"> IFERROR(Table1[[#This Row],[GP 2017]]/Table1[[#This Row],[Total Assets 2017]], "x")</f>
        <v>0.10347487369354777</v>
      </c>
      <c r="AU2234" s="3">
        <f xml:space="preserve"> IFERROR(Table1[[#This Row],[GP 2018]]/Table1[[#This Row],[Total Assets 2018]], "x")</f>
        <v>0.10428254308732197</v>
      </c>
      <c r="AV2234" s="3">
        <f xml:space="preserve"> IFERROR(Table1[[#This Row],[GP 2019]]/Table1[[#This Row],[Total Assets 2019]], "x")</f>
        <v>9.0383993968117193E-2</v>
      </c>
      <c r="AW2234" s="3">
        <f xml:space="preserve"> IFERROR(Table1[[#This Row],[GP 2020]]/Table1[[#This Row],[Total Assets 2020]], "x")</f>
        <v>6.8607534824820599E-2</v>
      </c>
      <c r="AX2234" s="3">
        <f xml:space="preserve"> IFERROR(Table1[[#This Row],[GP 2021]]/Table1[[#This Row],[Total Assets 2021]], "x")</f>
        <v>5.34604998869335E-2</v>
      </c>
      <c r="AY2234" s="3">
        <f xml:space="preserve"> IFERROR(Table1[[#This Row],[GP TTM]]/Table1[[#This Row],[Total Assets TTM]], "x")</f>
        <v>6.0143746493173382E-2</v>
      </c>
      <c r="BA2234" s="3">
        <f xml:space="preserve"> IFERROR(ABS(Table1[[#This Row],[ROA 2013]]-Table1[[#This Row],[ROA 2012]]), "x")</f>
        <v>8.7209622521587371E-3</v>
      </c>
      <c r="BB2234" s="3">
        <f xml:space="preserve"> IFERROR(ABS(Table1[[#This Row],[ROA 2014]]-Table1[[#This Row],[ROA 2013]]), "x")</f>
        <v>4.6439632075989112E-3</v>
      </c>
      <c r="BC2234" s="3">
        <f xml:space="preserve"> IFERROR(ABS(Table1[[#This Row],[ROA 2015]]-Table1[[#This Row],[ROA 2014]]), "x")</f>
        <v>4.9020796578705395E-4</v>
      </c>
      <c r="BD2234" s="3">
        <f xml:space="preserve"> IFERROR(ABS(Table1[[#This Row],[ROA 2016]]-Table1[[#This Row],[ROA 2015]]), "x")</f>
        <v>5.1143535455290268E-3</v>
      </c>
      <c r="BE2234" s="3">
        <f xml:space="preserve"> IFERROR(ABS(Table1[[#This Row],[ROA 2017]]-Table1[[#This Row],[ROA 2016]]), "x")</f>
        <v>6.2084895416750219E-3</v>
      </c>
      <c r="BF2234" s="3">
        <f xml:space="preserve"> IFERROR(ABS(Table1[[#This Row],[ROA 2018]]-Table1[[#This Row],[ROA 2017]]), "x")</f>
        <v>8.0766939377420466E-4</v>
      </c>
      <c r="BG2234" s="3">
        <f xml:space="preserve"> IFERROR(ABS(Table1[[#This Row],[ROA 2019]]-Table1[[#This Row],[ROA 2018]]), "x")</f>
        <v>1.3898549119204781E-2</v>
      </c>
      <c r="BH2234" s="3">
        <f xml:space="preserve"> IFERROR(ABS(Table1[[#This Row],[ROA 2020]]-Table1[[#This Row],[ROA 2019]]), "x")</f>
        <v>2.1776459143296595E-2</v>
      </c>
      <c r="BI2234" s="3">
        <f xml:space="preserve"> IFERROR(ABS(Table1[[#This Row],[ROA 2021]]-Table1[[#This Row],[ROA 2020]]), "x")</f>
        <v>1.5147034937887098E-2</v>
      </c>
      <c r="BJ2234" s="3">
        <f xml:space="preserve"> IFERROR(AVERAGE(Table1[[#This Row],[ROA 2013-2012]:[ROA 2021-2020]]), "x")</f>
        <v>8.5341876785457148E-3</v>
      </c>
      <c r="BK2234" s="3">
        <f>IFERROR(AVERAGE(Table1[[#This Row],[ROA 2012]:[ROA 2021]]), "x")</f>
        <v>9.7254541104897563E-2</v>
      </c>
      <c r="BN2234" s="1">
        <f>SUM(Table1[[#This Row],[B/M Rank]:[ROA Rank]])</f>
        <v>0</v>
      </c>
    </row>
    <row r="2235" spans="1:66" x14ac:dyDescent="0.25">
      <c r="A2235" s="1" t="s">
        <v>3768</v>
      </c>
      <c r="B2235" s="1" t="s">
        <v>1487</v>
      </c>
      <c r="C2235" s="1" t="s">
        <v>1488</v>
      </c>
      <c r="D2235" s="1" t="s">
        <v>399</v>
      </c>
      <c r="E2235" s="1" t="s">
        <v>108</v>
      </c>
      <c r="F2235" s="1">
        <v>11850</v>
      </c>
      <c r="G2235" s="19"/>
      <c r="H2235" s="19"/>
      <c r="I2235" s="19"/>
      <c r="J2235" s="19"/>
      <c r="K2235" s="1"/>
      <c r="L2235" s="19"/>
      <c r="M2235" s="1">
        <v>2012</v>
      </c>
      <c r="N2235" s="1">
        <v>110.7</v>
      </c>
      <c r="O2235" s="1">
        <v>222.9</v>
      </c>
      <c r="P2235" s="1">
        <v>286.7</v>
      </c>
      <c r="Q2235" s="1">
        <v>371.6</v>
      </c>
      <c r="R2235" s="1">
        <v>467.7</v>
      </c>
      <c r="S2235" s="1">
        <v>853</v>
      </c>
      <c r="T2235" s="1">
        <v>944.4</v>
      </c>
      <c r="U2235" s="1">
        <v>923.4</v>
      </c>
      <c r="V2235" s="1">
        <v>966</v>
      </c>
      <c r="W2235" s="15">
        <v>1092.9000000000001</v>
      </c>
      <c r="X2235" s="15">
        <v>1172</v>
      </c>
      <c r="Z2235" s="3">
        <f xml:space="preserve"> IFERROR(AVEDEV(Table1[[#This Row],[GP 2012]:[GP 2021]]) / Table1[[#This Row],[Avg GP]], "x")</f>
        <v>0.53212700142644231</v>
      </c>
      <c r="AA2235" s="2">
        <f xml:space="preserve"> IFERROR(AVERAGE(Table1[[#This Row],[GP 2012]:[GP 2021]]), "x")</f>
        <v>623.92999999999995</v>
      </c>
      <c r="AB2235" s="11">
        <f>Table1[Equity]/Table1[Market Capital]</f>
        <v>0.80103797468354421</v>
      </c>
      <c r="AC2235" s="15">
        <v>2779</v>
      </c>
      <c r="AD2235" s="15">
        <v>3476.5</v>
      </c>
      <c r="AE2235" s="15">
        <v>4102.8</v>
      </c>
      <c r="AF2235" s="15">
        <v>4991.7</v>
      </c>
      <c r="AG2235" s="15">
        <v>8249.5</v>
      </c>
      <c r="AH2235" s="15">
        <v>10554.8</v>
      </c>
      <c r="AI2235" s="15">
        <v>12828.9</v>
      </c>
      <c r="AJ2235" s="15">
        <v>14180.5</v>
      </c>
      <c r="AK2235" s="15">
        <v>16826.7</v>
      </c>
      <c r="AL2235" s="15">
        <v>21226.2</v>
      </c>
      <c r="AM2235" s="15">
        <v>22091</v>
      </c>
      <c r="AN2235" s="15">
        <v>9492.2999999999993</v>
      </c>
      <c r="AO2235" s="3">
        <f xml:space="preserve"> IFERROR(Table1[[#This Row],[GP 2012]]/Table1[[#This Row],[Total Assets 2012]], "x")</f>
        <v>3.9834472831953939E-2</v>
      </c>
      <c r="AP2235" s="3">
        <f xml:space="preserve"> IFERROR(Table1[[#This Row],[GP 2013]]/Table1[[#This Row],[Total Assets 2013]], "x")</f>
        <v>6.4116208830720556E-2</v>
      </c>
      <c r="AQ2235" s="3">
        <f xml:space="preserve"> IFERROR(Table1[[#This Row],[GP 2014]]/Table1[[#This Row],[Total Assets 2014]], "x")</f>
        <v>6.9879106951350287E-2</v>
      </c>
      <c r="AR2235" s="3">
        <f xml:space="preserve"> IFERROR(Table1[[#This Row],[GP 2015]]/Table1[[#This Row],[Total Assets 2015]], "x")</f>
        <v>7.4443576336718956E-2</v>
      </c>
      <c r="AS2235" s="3">
        <f xml:space="preserve"> IFERROR(Table1[[#This Row],[GP 2016]]/Table1[[#This Row],[Total Assets 2016]], "x")</f>
        <v>5.6694345111824959E-2</v>
      </c>
      <c r="AT2235" s="3">
        <f xml:space="preserve"> IFERROR(Table1[[#This Row],[GP 2017]]/Table1[[#This Row],[Total Assets 2017]], "x")</f>
        <v>8.0816311062265514E-2</v>
      </c>
      <c r="AU2235" s="3">
        <f xml:space="preserve"> IFERROR(Table1[[#This Row],[GP 2018]]/Table1[[#This Row],[Total Assets 2018]], "x")</f>
        <v>7.3615041040151527E-2</v>
      </c>
      <c r="AV2235" s="3">
        <f xml:space="preserve"> IFERROR(Table1[[#This Row],[GP 2019]]/Table1[[#This Row],[Total Assets 2019]], "x")</f>
        <v>6.5117591058143229E-2</v>
      </c>
      <c r="AW2235" s="3">
        <f xml:space="preserve"> IFERROR(Table1[[#This Row],[GP 2020]]/Table1[[#This Row],[Total Assets 2020]], "x")</f>
        <v>5.7408761076146834E-2</v>
      </c>
      <c r="AX2235" s="3">
        <f xml:space="preserve"> IFERROR(Table1[[#This Row],[GP 2021]]/Table1[[#This Row],[Total Assets 2021]], "x")</f>
        <v>5.1488255080984827E-2</v>
      </c>
      <c r="AY2235" s="3">
        <f xml:space="preserve"> IFERROR(Table1[[#This Row],[GP TTM]]/Table1[[#This Row],[Total Assets TTM]], "x")</f>
        <v>5.3053279616133264E-2</v>
      </c>
      <c r="BA2235" s="3">
        <f xml:space="preserve"> IFERROR(ABS(Table1[[#This Row],[ROA 2013]]-Table1[[#This Row],[ROA 2012]]), "x")</f>
        <v>2.4281735998766617E-2</v>
      </c>
      <c r="BB2235" s="3">
        <f xml:space="preserve"> IFERROR(ABS(Table1[[#This Row],[ROA 2014]]-Table1[[#This Row],[ROA 2013]]), "x")</f>
        <v>5.7628981206297308E-3</v>
      </c>
      <c r="BC2235" s="3">
        <f xml:space="preserve"> IFERROR(ABS(Table1[[#This Row],[ROA 2015]]-Table1[[#This Row],[ROA 2014]]), "x")</f>
        <v>4.5644693853686691E-3</v>
      </c>
      <c r="BD2235" s="3">
        <f xml:space="preserve"> IFERROR(ABS(Table1[[#This Row],[ROA 2016]]-Table1[[#This Row],[ROA 2015]]), "x")</f>
        <v>1.7749231224893997E-2</v>
      </c>
      <c r="BE2235" s="3">
        <f xml:space="preserve"> IFERROR(ABS(Table1[[#This Row],[ROA 2017]]-Table1[[#This Row],[ROA 2016]]), "x")</f>
        <v>2.4121965950440555E-2</v>
      </c>
      <c r="BF2235" s="3">
        <f xml:space="preserve"> IFERROR(ABS(Table1[[#This Row],[ROA 2018]]-Table1[[#This Row],[ROA 2017]]), "x")</f>
        <v>7.2012700221139869E-3</v>
      </c>
      <c r="BG2235" s="3">
        <f xml:space="preserve"> IFERROR(ABS(Table1[[#This Row],[ROA 2019]]-Table1[[#This Row],[ROA 2018]]), "x")</f>
        <v>8.4974499820082983E-3</v>
      </c>
      <c r="BH2235" s="3">
        <f xml:space="preserve"> IFERROR(ABS(Table1[[#This Row],[ROA 2020]]-Table1[[#This Row],[ROA 2019]]), "x")</f>
        <v>7.7088299819963943E-3</v>
      </c>
      <c r="BI2235" s="3">
        <f xml:space="preserve"> IFERROR(ABS(Table1[[#This Row],[ROA 2021]]-Table1[[#This Row],[ROA 2020]]), "x")</f>
        <v>5.9205059951620079E-3</v>
      </c>
      <c r="BJ2235" s="3">
        <f xml:space="preserve"> IFERROR(AVERAGE(Table1[[#This Row],[ROA 2013-2012]:[ROA 2021-2020]]), "x")</f>
        <v>1.1756484073486693E-2</v>
      </c>
      <c r="BK2235" s="3">
        <f>IFERROR(AVERAGE(Table1[[#This Row],[ROA 2012]:[ROA 2021]]), "x")</f>
        <v>6.3341366938026056E-2</v>
      </c>
      <c r="BN2235" s="1">
        <f>SUM(Table1[[#This Row],[B/M Rank]:[ROA Rank]])</f>
        <v>0</v>
      </c>
    </row>
    <row r="2236" spans="1:66" x14ac:dyDescent="0.25">
      <c r="A2236" s="1" t="s">
        <v>4195</v>
      </c>
      <c r="B2236" s="1" t="s">
        <v>1900</v>
      </c>
      <c r="C2236" s="1" t="s">
        <v>1889</v>
      </c>
      <c r="D2236" s="1" t="s">
        <v>330</v>
      </c>
      <c r="E2236" s="1" t="s">
        <v>108</v>
      </c>
      <c r="F2236" s="1">
        <v>13160</v>
      </c>
      <c r="G2236" s="19"/>
      <c r="H2236" s="19"/>
      <c r="I2236" s="19"/>
      <c r="J2236" s="19"/>
      <c r="K2236" s="1"/>
      <c r="L2236" s="19"/>
      <c r="M2236" s="1">
        <v>2012</v>
      </c>
      <c r="N2236" s="1">
        <v>891.5</v>
      </c>
      <c r="O2236" s="15">
        <v>1023.3</v>
      </c>
      <c r="P2236" s="15">
        <v>1262.7</v>
      </c>
      <c r="Q2236" s="15">
        <v>1665.1</v>
      </c>
      <c r="R2236" s="15">
        <v>1719.1</v>
      </c>
      <c r="S2236" s="15">
        <v>2152.6999999999998</v>
      </c>
      <c r="T2236" s="15">
        <v>2695.1</v>
      </c>
      <c r="U2236" s="15">
        <v>2778.4</v>
      </c>
      <c r="V2236" s="15">
        <v>3138.3</v>
      </c>
      <c r="W2236" s="15">
        <v>3186.7</v>
      </c>
      <c r="X2236" s="15">
        <v>3282.1</v>
      </c>
      <c r="Z2236" s="3">
        <f xml:space="preserve"> IFERROR(AVEDEV(Table1[[#This Row],[GP 2012]:[GP 2021]]) / Table1[[#This Row],[Avg GP]], "x")</f>
        <v>0.36023672908267484</v>
      </c>
      <c r="AA2236" s="2">
        <f xml:space="preserve"> IFERROR(AVERAGE(Table1[[#This Row],[GP 2012]:[GP 2021]]), "x")</f>
        <v>2051.29</v>
      </c>
      <c r="AB2236" s="11">
        <f>Table1[Equity]/Table1[Market Capital]</f>
        <v>0.38531155015197566</v>
      </c>
      <c r="AC2236" s="15">
        <v>2493.1999999999998</v>
      </c>
      <c r="AD2236" s="15">
        <v>2797.8</v>
      </c>
      <c r="AE2236" s="15">
        <v>4159.3</v>
      </c>
      <c r="AF2236" s="15">
        <v>5431.7</v>
      </c>
      <c r="AG2236" s="15">
        <v>6690</v>
      </c>
      <c r="AH2236" s="15">
        <v>9700.2999999999993</v>
      </c>
      <c r="AI2236" s="15">
        <v>10208.1</v>
      </c>
      <c r="AJ2236" s="15">
        <v>10390.9</v>
      </c>
      <c r="AK2236" s="15">
        <v>13894.6</v>
      </c>
      <c r="AL2236" s="15">
        <v>11913.2</v>
      </c>
      <c r="AM2236" s="15">
        <v>12705.4</v>
      </c>
      <c r="AN2236" s="15">
        <v>5070.7</v>
      </c>
      <c r="AO2236" s="3">
        <f xml:space="preserve"> IFERROR(Table1[[#This Row],[GP 2012]]/Table1[[#This Row],[Total Assets 2012]], "x")</f>
        <v>0.35757259746510511</v>
      </c>
      <c r="AP2236" s="3">
        <f xml:space="preserve"> IFERROR(Table1[[#This Row],[GP 2013]]/Table1[[#This Row],[Total Assets 2013]], "x")</f>
        <v>0.36575166202015863</v>
      </c>
      <c r="AQ2236" s="3">
        <f xml:space="preserve"> IFERROR(Table1[[#This Row],[GP 2014]]/Table1[[#This Row],[Total Assets 2014]], "x")</f>
        <v>0.3035847378164595</v>
      </c>
      <c r="AR2236" s="3">
        <f xml:space="preserve"> IFERROR(Table1[[#This Row],[GP 2015]]/Table1[[#This Row],[Total Assets 2015]], "x")</f>
        <v>0.30655227645120314</v>
      </c>
      <c r="AS2236" s="3">
        <f xml:space="preserve"> IFERROR(Table1[[#This Row],[GP 2016]]/Table1[[#This Row],[Total Assets 2016]], "x")</f>
        <v>0.25696562032884901</v>
      </c>
      <c r="AT2236" s="3">
        <f xml:space="preserve"> IFERROR(Table1[[#This Row],[GP 2017]]/Table1[[#This Row],[Total Assets 2017]], "x")</f>
        <v>0.22192097151634485</v>
      </c>
      <c r="AU2236" s="3">
        <f xml:space="preserve"> IFERROR(Table1[[#This Row],[GP 2018]]/Table1[[#This Row],[Total Assets 2018]], "x")</f>
        <v>0.26401583056592315</v>
      </c>
      <c r="AV2236" s="3">
        <f xml:space="preserve"> IFERROR(Table1[[#This Row],[GP 2019]]/Table1[[#This Row],[Total Assets 2019]], "x")</f>
        <v>0.26738781048802318</v>
      </c>
      <c r="AW2236" s="3">
        <f xml:space="preserve"> IFERROR(Table1[[#This Row],[GP 2020]]/Table1[[#This Row],[Total Assets 2020]], "x")</f>
        <v>0.22586472442531633</v>
      </c>
      <c r="AX2236" s="3">
        <f xml:space="preserve"> IFERROR(Table1[[#This Row],[GP 2021]]/Table1[[#This Row],[Total Assets 2021]], "x")</f>
        <v>0.26749320081925926</v>
      </c>
      <c r="AY2236" s="3">
        <f xml:space="preserve"> IFERROR(Table1[[#This Row],[GP TTM]]/Table1[[#This Row],[Total Assets TTM]], "x")</f>
        <v>0.25832323264123913</v>
      </c>
      <c r="BA2236" s="3">
        <f xml:space="preserve"> IFERROR(ABS(Table1[[#This Row],[ROA 2013]]-Table1[[#This Row],[ROA 2012]]), "x")</f>
        <v>8.1790645550535168E-3</v>
      </c>
      <c r="BB2236" s="3">
        <f xml:space="preserve"> IFERROR(ABS(Table1[[#This Row],[ROA 2014]]-Table1[[#This Row],[ROA 2013]]), "x")</f>
        <v>6.2166924203699125E-2</v>
      </c>
      <c r="BC2236" s="3">
        <f xml:space="preserve"> IFERROR(ABS(Table1[[#This Row],[ROA 2015]]-Table1[[#This Row],[ROA 2014]]), "x")</f>
        <v>2.9675386347436383E-3</v>
      </c>
      <c r="BD2236" s="3">
        <f xml:space="preserve"> IFERROR(ABS(Table1[[#This Row],[ROA 2016]]-Table1[[#This Row],[ROA 2015]]), "x")</f>
        <v>4.9586656122354134E-2</v>
      </c>
      <c r="BE2236" s="3">
        <f xml:space="preserve"> IFERROR(ABS(Table1[[#This Row],[ROA 2017]]-Table1[[#This Row],[ROA 2016]]), "x")</f>
        <v>3.5044648812504159E-2</v>
      </c>
      <c r="BF2236" s="3">
        <f xml:space="preserve"> IFERROR(ABS(Table1[[#This Row],[ROA 2018]]-Table1[[#This Row],[ROA 2017]]), "x")</f>
        <v>4.2094859049578298E-2</v>
      </c>
      <c r="BG2236" s="3">
        <f xml:space="preserve"> IFERROR(ABS(Table1[[#This Row],[ROA 2019]]-Table1[[#This Row],[ROA 2018]]), "x")</f>
        <v>3.3719799221000324E-3</v>
      </c>
      <c r="BH2236" s="3">
        <f xml:space="preserve"> IFERROR(ABS(Table1[[#This Row],[ROA 2020]]-Table1[[#This Row],[ROA 2019]]), "x")</f>
        <v>4.1523086062706854E-2</v>
      </c>
      <c r="BI2236" s="3">
        <f xml:space="preserve"> IFERROR(ABS(Table1[[#This Row],[ROA 2021]]-Table1[[#This Row],[ROA 2020]]), "x")</f>
        <v>4.1628476393942931E-2</v>
      </c>
      <c r="BJ2236" s="3">
        <f xml:space="preserve"> IFERROR(AVERAGE(Table1[[#This Row],[ROA 2013-2012]:[ROA 2021-2020]]), "x")</f>
        <v>3.1840359306298076E-2</v>
      </c>
      <c r="BK2236" s="3">
        <f>IFERROR(AVERAGE(Table1[[#This Row],[ROA 2012]:[ROA 2021]]), "x")</f>
        <v>0.28371094318966422</v>
      </c>
      <c r="BN2236" s="1">
        <f>SUM(Table1[[#This Row],[B/M Rank]:[ROA Rank]])</f>
        <v>0</v>
      </c>
    </row>
    <row r="2237" spans="1:66" x14ac:dyDescent="0.25">
      <c r="A2237" s="1" t="s">
        <v>3827</v>
      </c>
      <c r="B2237" s="1" t="s">
        <v>1546</v>
      </c>
      <c r="C2237" s="1" t="s">
        <v>1499</v>
      </c>
      <c r="D2237" s="1" t="s">
        <v>440</v>
      </c>
      <c r="E2237" s="1" t="s">
        <v>108</v>
      </c>
      <c r="F2237" s="1">
        <v>15510</v>
      </c>
      <c r="G2237" s="19"/>
      <c r="H2237" s="19"/>
      <c r="I2237" s="19"/>
      <c r="J2237" s="19"/>
      <c r="K2237" s="1"/>
      <c r="L2237" s="19"/>
      <c r="M2237" s="1">
        <v>2012</v>
      </c>
      <c r="N2237" s="15">
        <v>2672.3</v>
      </c>
      <c r="O2237" s="15">
        <v>3131.8</v>
      </c>
      <c r="P2237" s="15">
        <v>4728.3999999999996</v>
      </c>
      <c r="Q2237" s="15">
        <v>1925.8</v>
      </c>
      <c r="R2237" s="15">
        <v>1259.5999999999999</v>
      </c>
      <c r="S2237" s="15">
        <v>2063</v>
      </c>
      <c r="T2237" s="15">
        <v>3648.6</v>
      </c>
      <c r="U2237" s="15">
        <v>4448.6000000000004</v>
      </c>
      <c r="V2237" s="15">
        <v>2507.9</v>
      </c>
      <c r="W2237" s="15">
        <v>6407.4</v>
      </c>
      <c r="X2237" s="15">
        <v>7101.2</v>
      </c>
      <c r="Z2237" s="3">
        <f xml:space="preserve"> IFERROR(AVEDEV(Table1[[#This Row],[GP 2012]:[GP 2021]]) / Table1[[#This Row],[Avg GP]], "x")</f>
        <v>0.37297992888812997</v>
      </c>
      <c r="AA2237" s="2">
        <f xml:space="preserve"> IFERROR(AVERAGE(Table1[[#This Row],[GP 2012]:[GP 2021]]), "x")</f>
        <v>3279.34</v>
      </c>
      <c r="AB2237" s="11">
        <f>Table1[Equity]/Table1[Market Capital]</f>
        <v>0.37756286266924566</v>
      </c>
      <c r="AC2237" s="15">
        <v>18639.2</v>
      </c>
      <c r="AD2237" s="15">
        <v>18748.5</v>
      </c>
      <c r="AE2237" s="15">
        <v>28408.6</v>
      </c>
      <c r="AF2237" s="15">
        <v>21664.1</v>
      </c>
      <c r="AG2237" s="15">
        <v>19676.3</v>
      </c>
      <c r="AH2237" s="15">
        <v>19193.5</v>
      </c>
      <c r="AI2237" s="15">
        <v>20944.3</v>
      </c>
      <c r="AJ2237" s="15">
        <v>27900.7</v>
      </c>
      <c r="AK2237" s="15">
        <v>18410.599999999999</v>
      </c>
      <c r="AL2237" s="15">
        <v>17773</v>
      </c>
      <c r="AM2237" s="15">
        <v>18628.099999999999</v>
      </c>
      <c r="AN2237" s="15">
        <v>5856</v>
      </c>
      <c r="AO2237" s="3">
        <f xml:space="preserve"> IFERROR(Table1[[#This Row],[GP 2012]]/Table1[[#This Row],[Total Assets 2012]], "x")</f>
        <v>0.14336988711961887</v>
      </c>
      <c r="AP2237" s="3">
        <f xml:space="preserve"> IFERROR(Table1[[#This Row],[GP 2013]]/Table1[[#This Row],[Total Assets 2013]], "x")</f>
        <v>0.16704269674907327</v>
      </c>
      <c r="AQ2237" s="3">
        <f xml:space="preserve"> IFERROR(Table1[[#This Row],[GP 2014]]/Table1[[#This Row],[Total Assets 2014]], "x")</f>
        <v>0.16644255612736988</v>
      </c>
      <c r="AR2237" s="3">
        <f xml:space="preserve"> IFERROR(Table1[[#This Row],[GP 2015]]/Table1[[#This Row],[Total Assets 2015]], "x")</f>
        <v>8.8893607396568514E-2</v>
      </c>
      <c r="AS2237" s="3">
        <f xml:space="preserve"> IFERROR(Table1[[#This Row],[GP 2016]]/Table1[[#This Row],[Total Assets 2016]], "x")</f>
        <v>6.4016100588017058E-2</v>
      </c>
      <c r="AT2237" s="3">
        <f xml:space="preserve"> IFERROR(Table1[[#This Row],[GP 2017]]/Table1[[#This Row],[Total Assets 2017]], "x")</f>
        <v>0.10748430458228046</v>
      </c>
      <c r="AU2237" s="3">
        <f xml:space="preserve"> IFERROR(Table1[[#This Row],[GP 2018]]/Table1[[#This Row],[Total Assets 2018]], "x")</f>
        <v>0.17420491494105794</v>
      </c>
      <c r="AV2237" s="3">
        <f xml:space="preserve"> IFERROR(Table1[[#This Row],[GP 2019]]/Table1[[#This Row],[Total Assets 2019]], "x")</f>
        <v>0.15944402828602869</v>
      </c>
      <c r="AW2237" s="3">
        <f xml:space="preserve"> IFERROR(Table1[[#This Row],[GP 2020]]/Table1[[#This Row],[Total Assets 2020]], "x")</f>
        <v>0.13622043822580471</v>
      </c>
      <c r="AX2237" s="3">
        <f xml:space="preserve"> IFERROR(Table1[[#This Row],[GP 2021]]/Table1[[#This Row],[Total Assets 2021]], "x")</f>
        <v>0.36051313790581219</v>
      </c>
      <c r="AY2237" s="3">
        <f xml:space="preserve"> IFERROR(Table1[[#This Row],[GP TTM]]/Table1[[#This Row],[Total Assets TTM]], "x")</f>
        <v>0.38120903366419551</v>
      </c>
      <c r="BA2237" s="3">
        <f xml:space="preserve"> IFERROR(ABS(Table1[[#This Row],[ROA 2013]]-Table1[[#This Row],[ROA 2012]]), "x")</f>
        <v>2.3672809629454394E-2</v>
      </c>
      <c r="BB2237" s="3">
        <f xml:space="preserve"> IFERROR(ABS(Table1[[#This Row],[ROA 2014]]-Table1[[#This Row],[ROA 2013]]), "x")</f>
        <v>6.0014062170338223E-4</v>
      </c>
      <c r="BC2237" s="3">
        <f xml:space="preserve"> IFERROR(ABS(Table1[[#This Row],[ROA 2015]]-Table1[[#This Row],[ROA 2014]]), "x")</f>
        <v>7.754894873080137E-2</v>
      </c>
      <c r="BD2237" s="3">
        <f xml:space="preserve"> IFERROR(ABS(Table1[[#This Row],[ROA 2016]]-Table1[[#This Row],[ROA 2015]]), "x")</f>
        <v>2.4877506808551456E-2</v>
      </c>
      <c r="BE2237" s="3">
        <f xml:space="preserve"> IFERROR(ABS(Table1[[#This Row],[ROA 2017]]-Table1[[#This Row],[ROA 2016]]), "x")</f>
        <v>4.3468203994263405E-2</v>
      </c>
      <c r="BF2237" s="3">
        <f xml:space="preserve"> IFERROR(ABS(Table1[[#This Row],[ROA 2018]]-Table1[[#This Row],[ROA 2017]]), "x")</f>
        <v>6.672061035877748E-2</v>
      </c>
      <c r="BG2237" s="3">
        <f xml:space="preserve"> IFERROR(ABS(Table1[[#This Row],[ROA 2019]]-Table1[[#This Row],[ROA 2018]]), "x")</f>
        <v>1.4760886655029254E-2</v>
      </c>
      <c r="BH2237" s="3">
        <f xml:space="preserve"> IFERROR(ABS(Table1[[#This Row],[ROA 2020]]-Table1[[#This Row],[ROA 2019]]), "x")</f>
        <v>2.3223590060223981E-2</v>
      </c>
      <c r="BI2237" s="3">
        <f xml:space="preserve"> IFERROR(ABS(Table1[[#This Row],[ROA 2021]]-Table1[[#This Row],[ROA 2020]]), "x")</f>
        <v>0.22429269968000748</v>
      </c>
      <c r="BJ2237" s="3">
        <f xml:space="preserve"> IFERROR(AVERAGE(Table1[[#This Row],[ROA 2013-2012]:[ROA 2021-2020]]), "x")</f>
        <v>5.5462821837645809E-2</v>
      </c>
      <c r="BK2237" s="3">
        <f>IFERROR(AVERAGE(Table1[[#This Row],[ROA 2012]:[ROA 2021]]), "x")</f>
        <v>0.15676316719216316</v>
      </c>
      <c r="BN2237" s="1">
        <f>SUM(Table1[[#This Row],[B/M Rank]:[ROA Rank]])</f>
        <v>0</v>
      </c>
    </row>
    <row r="2238" spans="1:66" x14ac:dyDescent="0.25">
      <c r="A2238" s="1" t="s">
        <v>2349</v>
      </c>
      <c r="B2238" s="1" t="s">
        <v>400</v>
      </c>
      <c r="C2238" s="1" t="s">
        <v>398</v>
      </c>
      <c r="D2238" s="1" t="s">
        <v>399</v>
      </c>
      <c r="E2238" s="1" t="s">
        <v>108</v>
      </c>
      <c r="F2238" s="1">
        <v>16000</v>
      </c>
      <c r="G2238" s="19"/>
      <c r="H2238" s="19"/>
      <c r="I2238" s="19"/>
      <c r="J2238" s="19"/>
      <c r="K2238" s="1"/>
      <c r="L2238" s="19"/>
      <c r="M2238" s="1">
        <v>2012</v>
      </c>
      <c r="N2238" s="1">
        <v>674.1</v>
      </c>
      <c r="O2238" s="1">
        <v>756.8</v>
      </c>
      <c r="P2238" s="15">
        <v>1057.8</v>
      </c>
      <c r="Q2238" s="1">
        <v>971</v>
      </c>
      <c r="R2238" s="15">
        <v>1338</v>
      </c>
      <c r="S2238" s="15">
        <v>2600</v>
      </c>
      <c r="T2238" s="15">
        <v>2654</v>
      </c>
      <c r="U2238" s="15">
        <v>2622</v>
      </c>
      <c r="V2238" s="15">
        <v>2381</v>
      </c>
      <c r="W2238" s="15">
        <v>2170</v>
      </c>
      <c r="X2238" s="15">
        <v>2322</v>
      </c>
      <c r="Z2238" s="3">
        <f xml:space="preserve"> IFERROR(AVEDEV(Table1[[#This Row],[GP 2012]:[GP 2021]]) / Table1[[#This Row],[Avg GP]], "x")</f>
        <v>0.44292788843927611</v>
      </c>
      <c r="AA2238" s="2">
        <f xml:space="preserve"> IFERROR(AVERAGE(Table1[[#This Row],[GP 2012]:[GP 2021]]), "x")</f>
        <v>1722.47</v>
      </c>
      <c r="AB2238" s="11">
        <f>Table1[Equity]/Table1[Market Capital]</f>
        <v>0.64449999999999996</v>
      </c>
      <c r="AC2238" s="15">
        <v>7536.4</v>
      </c>
      <c r="AD2238" s="15">
        <v>8876.7999999999993</v>
      </c>
      <c r="AE2238" s="15">
        <v>9853.4</v>
      </c>
      <c r="AF2238" s="15">
        <v>12039</v>
      </c>
      <c r="AG2238" s="15">
        <v>29221</v>
      </c>
      <c r="AH2238" s="15">
        <v>28806</v>
      </c>
      <c r="AI2238" s="15">
        <v>32314</v>
      </c>
      <c r="AJ2238" s="15">
        <v>31842</v>
      </c>
      <c r="AK2238" s="15">
        <v>31234</v>
      </c>
      <c r="AL2238" s="15">
        <v>34244</v>
      </c>
      <c r="AM2238" s="15">
        <v>34337</v>
      </c>
      <c r="AN2238" s="15">
        <v>10312</v>
      </c>
      <c r="AO2238" s="3">
        <f xml:space="preserve"> IFERROR(Table1[[#This Row],[GP 2012]]/Table1[[#This Row],[Total Assets 2012]], "x")</f>
        <v>8.944588928400829E-2</v>
      </c>
      <c r="AP2238" s="3">
        <f xml:space="preserve"> IFERROR(Table1[[#This Row],[GP 2013]]/Table1[[#This Row],[Total Assets 2013]], "x")</f>
        <v>8.5255948089401581E-2</v>
      </c>
      <c r="AQ2238" s="3">
        <f xml:space="preserve"> IFERROR(Table1[[#This Row],[GP 2014]]/Table1[[#This Row],[Total Assets 2014]], "x")</f>
        <v>0.10735380680780238</v>
      </c>
      <c r="AR2238" s="3">
        <f xml:space="preserve"> IFERROR(Table1[[#This Row],[GP 2015]]/Table1[[#This Row],[Total Assets 2015]], "x")</f>
        <v>8.0654539413572562E-2</v>
      </c>
      <c r="AS2238" s="3">
        <f xml:space="preserve"> IFERROR(Table1[[#This Row],[GP 2016]]/Table1[[#This Row],[Total Assets 2016]], "x")</f>
        <v>4.5788987372095413E-2</v>
      </c>
      <c r="AT2238" s="3">
        <f xml:space="preserve"> IFERROR(Table1[[#This Row],[GP 2017]]/Table1[[#This Row],[Total Assets 2017]], "x")</f>
        <v>9.0258973824897587E-2</v>
      </c>
      <c r="AU2238" s="3">
        <f xml:space="preserve"> IFERROR(Table1[[#This Row],[GP 2018]]/Table1[[#This Row],[Total Assets 2018]], "x")</f>
        <v>8.2131583833632477E-2</v>
      </c>
      <c r="AV2238" s="3">
        <f xml:space="preserve"> IFERROR(Table1[[#This Row],[GP 2019]]/Table1[[#This Row],[Total Assets 2019]], "x")</f>
        <v>8.234407386470699E-2</v>
      </c>
      <c r="AW2238" s="3">
        <f xml:space="preserve"> IFERROR(Table1[[#This Row],[GP 2020]]/Table1[[#This Row],[Total Assets 2020]], "x")</f>
        <v>7.6231030287507204E-2</v>
      </c>
      <c r="AX2238" s="3">
        <f xml:space="preserve"> IFERROR(Table1[[#This Row],[GP 2021]]/Table1[[#This Row],[Total Assets 2021]], "x")</f>
        <v>6.3368765331152904E-2</v>
      </c>
      <c r="AY2238" s="3">
        <f xml:space="preserve"> IFERROR(Table1[[#This Row],[GP TTM]]/Table1[[#This Row],[Total Assets TTM]], "x")</f>
        <v>6.7623845997029447E-2</v>
      </c>
      <c r="BA2238" s="3">
        <f xml:space="preserve"> IFERROR(ABS(Table1[[#This Row],[ROA 2013]]-Table1[[#This Row],[ROA 2012]]), "x")</f>
        <v>4.1899411946067083E-3</v>
      </c>
      <c r="BB2238" s="3">
        <f xml:space="preserve"> IFERROR(ABS(Table1[[#This Row],[ROA 2014]]-Table1[[#This Row],[ROA 2013]]), "x")</f>
        <v>2.2097858718400795E-2</v>
      </c>
      <c r="BC2238" s="3">
        <f xml:space="preserve"> IFERROR(ABS(Table1[[#This Row],[ROA 2015]]-Table1[[#This Row],[ROA 2014]]), "x")</f>
        <v>2.6699267394229814E-2</v>
      </c>
      <c r="BD2238" s="3">
        <f xml:space="preserve"> IFERROR(ABS(Table1[[#This Row],[ROA 2016]]-Table1[[#This Row],[ROA 2015]]), "x")</f>
        <v>3.4865552041477149E-2</v>
      </c>
      <c r="BE2238" s="3">
        <f xml:space="preserve"> IFERROR(ABS(Table1[[#This Row],[ROA 2017]]-Table1[[#This Row],[ROA 2016]]), "x")</f>
        <v>4.4469986452802174E-2</v>
      </c>
      <c r="BF2238" s="3">
        <f xml:space="preserve"> IFERROR(ABS(Table1[[#This Row],[ROA 2018]]-Table1[[#This Row],[ROA 2017]]), "x")</f>
        <v>8.1273899912651104E-3</v>
      </c>
      <c r="BG2238" s="3">
        <f xml:space="preserve"> IFERROR(ABS(Table1[[#This Row],[ROA 2019]]-Table1[[#This Row],[ROA 2018]]), "x")</f>
        <v>2.124900310745137E-4</v>
      </c>
      <c r="BH2238" s="3">
        <f xml:space="preserve"> IFERROR(ABS(Table1[[#This Row],[ROA 2020]]-Table1[[#This Row],[ROA 2019]]), "x")</f>
        <v>6.1130435771997865E-3</v>
      </c>
      <c r="BI2238" s="3">
        <f xml:space="preserve"> IFERROR(ABS(Table1[[#This Row],[ROA 2021]]-Table1[[#This Row],[ROA 2020]]), "x")</f>
        <v>1.28622649563543E-2</v>
      </c>
      <c r="BJ2238" s="3">
        <f xml:space="preserve"> IFERROR(AVERAGE(Table1[[#This Row],[ROA 2013-2012]:[ROA 2021-2020]]), "x")</f>
        <v>1.7737532706378924E-2</v>
      </c>
      <c r="BK2238" s="3">
        <f>IFERROR(AVERAGE(Table1[[#This Row],[ROA 2012]:[ROA 2021]]), "x")</f>
        <v>8.0283359810877739E-2</v>
      </c>
      <c r="BN2238" s="1">
        <f>SUM(Table1[[#This Row],[B/M Rank]:[ROA Rank]])</f>
        <v>0</v>
      </c>
    </row>
    <row r="2239" spans="1:66" x14ac:dyDescent="0.25">
      <c r="A2239" s="1" t="s">
        <v>2644</v>
      </c>
      <c r="B2239" s="1" t="s">
        <v>695</v>
      </c>
      <c r="C2239" s="1" t="s">
        <v>690</v>
      </c>
      <c r="D2239" s="1" t="s">
        <v>142</v>
      </c>
      <c r="E2239" s="1" t="s">
        <v>108</v>
      </c>
      <c r="F2239" s="1">
        <v>16170.000000000002</v>
      </c>
      <c r="G2239" s="19"/>
      <c r="H2239" s="19"/>
      <c r="I2239" s="19"/>
      <c r="J2239" s="19"/>
      <c r="K2239" s="1"/>
      <c r="L2239" s="19"/>
      <c r="Z2239" s="3" t="str">
        <f xml:space="preserve"> IFERROR(AVEDEV(Table1[[#This Row],[GP 2012]:[GP 2021]]) / Table1[[#This Row],[Avg GP]], "x")</f>
        <v>x</v>
      </c>
      <c r="AA2239" s="2" t="str">
        <f xml:space="preserve"> IFERROR(AVERAGE(Table1[[#This Row],[GP 2012]:[GP 2021]]), "x")</f>
        <v>x</v>
      </c>
      <c r="AB2239" s="11">
        <f>Table1[Equity]/Table1[Market Capital]</f>
        <v>1.6302288188002472</v>
      </c>
      <c r="AC2239" s="15">
        <v>36825.300000000003</v>
      </c>
      <c r="AD2239" s="15">
        <v>38243.9</v>
      </c>
      <c r="AE2239" s="15">
        <v>41842.5</v>
      </c>
      <c r="AF2239" s="15">
        <v>57620.7</v>
      </c>
      <c r="AG2239" s="15">
        <v>58257.4</v>
      </c>
      <c r="AH2239" s="15">
        <v>80573.399999999994</v>
      </c>
      <c r="AI2239" s="15">
        <v>87866.6</v>
      </c>
      <c r="AJ2239" s="15">
        <v>91554.6</v>
      </c>
      <c r="AK2239" s="15">
        <v>94227.8</v>
      </c>
      <c r="AL2239" s="15">
        <v>109565.7</v>
      </c>
      <c r="AM2239" s="15">
        <v>110751.9</v>
      </c>
      <c r="AN2239" s="15">
        <v>26360.799999999999</v>
      </c>
      <c r="AO2239" s="3">
        <f xml:space="preserve"> IFERROR(Table1[[#This Row],[GP 2012]]/Table1[[#This Row],[Total Assets 2012]], "x")</f>
        <v>0</v>
      </c>
      <c r="AP2239" s="3">
        <f xml:space="preserve"> IFERROR(Table1[[#This Row],[GP 2013]]/Table1[[#This Row],[Total Assets 2013]], "x")</f>
        <v>0</v>
      </c>
      <c r="AQ2239" s="3">
        <f xml:space="preserve"> IFERROR(Table1[[#This Row],[GP 2014]]/Table1[[#This Row],[Total Assets 2014]], "x")</f>
        <v>0</v>
      </c>
      <c r="AR2239" s="3">
        <f xml:space="preserve"> IFERROR(Table1[[#This Row],[GP 2015]]/Table1[[#This Row],[Total Assets 2015]], "x")</f>
        <v>0</v>
      </c>
      <c r="AS2239" s="3">
        <f xml:space="preserve"> IFERROR(Table1[[#This Row],[GP 2016]]/Table1[[#This Row],[Total Assets 2016]], "x")</f>
        <v>0</v>
      </c>
      <c r="AT2239" s="3">
        <f xml:space="preserve"> IFERROR(Table1[[#This Row],[GP 2017]]/Table1[[#This Row],[Total Assets 2017]], "x")</f>
        <v>0</v>
      </c>
      <c r="AU2239" s="3">
        <f xml:space="preserve"> IFERROR(Table1[[#This Row],[GP 2018]]/Table1[[#This Row],[Total Assets 2018]], "x")</f>
        <v>0</v>
      </c>
      <c r="AV2239" s="3">
        <f xml:space="preserve"> IFERROR(Table1[[#This Row],[GP 2019]]/Table1[[#This Row],[Total Assets 2019]], "x")</f>
        <v>0</v>
      </c>
      <c r="AW2239" s="3">
        <f xml:space="preserve"> IFERROR(Table1[[#This Row],[GP 2020]]/Table1[[#This Row],[Total Assets 2020]], "x")</f>
        <v>0</v>
      </c>
      <c r="AX2239" s="3">
        <f xml:space="preserve"> IFERROR(Table1[[#This Row],[GP 2021]]/Table1[[#This Row],[Total Assets 2021]], "x")</f>
        <v>0</v>
      </c>
      <c r="AY2239" s="3">
        <f xml:space="preserve"> IFERROR(Table1[[#This Row],[GP TTM]]/Table1[[#This Row],[Total Assets TTM]], "x")</f>
        <v>0</v>
      </c>
      <c r="BA2239" s="3">
        <f xml:space="preserve"> IFERROR(ABS(Table1[[#This Row],[ROA 2013]]-Table1[[#This Row],[ROA 2012]]), "x")</f>
        <v>0</v>
      </c>
      <c r="BB2239" s="3">
        <f xml:space="preserve"> IFERROR(ABS(Table1[[#This Row],[ROA 2014]]-Table1[[#This Row],[ROA 2013]]), "x")</f>
        <v>0</v>
      </c>
      <c r="BC2239" s="3">
        <f xml:space="preserve"> IFERROR(ABS(Table1[[#This Row],[ROA 2015]]-Table1[[#This Row],[ROA 2014]]), "x")</f>
        <v>0</v>
      </c>
      <c r="BD2239" s="3">
        <f xml:space="preserve"> IFERROR(ABS(Table1[[#This Row],[ROA 2016]]-Table1[[#This Row],[ROA 2015]]), "x")</f>
        <v>0</v>
      </c>
      <c r="BE2239" s="3">
        <f xml:space="preserve"> IFERROR(ABS(Table1[[#This Row],[ROA 2017]]-Table1[[#This Row],[ROA 2016]]), "x")</f>
        <v>0</v>
      </c>
      <c r="BF2239" s="3">
        <f xml:space="preserve"> IFERROR(ABS(Table1[[#This Row],[ROA 2018]]-Table1[[#This Row],[ROA 2017]]), "x")</f>
        <v>0</v>
      </c>
      <c r="BG2239" s="3">
        <f xml:space="preserve"> IFERROR(ABS(Table1[[#This Row],[ROA 2019]]-Table1[[#This Row],[ROA 2018]]), "x")</f>
        <v>0</v>
      </c>
      <c r="BH2239" s="3">
        <f xml:space="preserve"> IFERROR(ABS(Table1[[#This Row],[ROA 2020]]-Table1[[#This Row],[ROA 2019]]), "x")</f>
        <v>0</v>
      </c>
      <c r="BI2239" s="3">
        <f xml:space="preserve"> IFERROR(ABS(Table1[[#This Row],[ROA 2021]]-Table1[[#This Row],[ROA 2020]]), "x")</f>
        <v>0</v>
      </c>
      <c r="BJ2239" s="3">
        <f xml:space="preserve"> IFERROR(AVERAGE(Table1[[#This Row],[ROA 2013-2012]:[ROA 2021-2020]]), "x")</f>
        <v>0</v>
      </c>
      <c r="BK2239" s="3">
        <f>IFERROR(AVERAGE(Table1[[#This Row],[ROA 2012]:[ROA 2021]]), "x")</f>
        <v>0</v>
      </c>
      <c r="BN2239" s="1">
        <f>SUM(Table1[[#This Row],[B/M Rank]:[ROA Rank]])</f>
        <v>0</v>
      </c>
    </row>
    <row r="2240" spans="1:66" x14ac:dyDescent="0.25">
      <c r="A2240" s="1" t="s">
        <v>2460</v>
      </c>
      <c r="B2240" s="1" t="s">
        <v>511</v>
      </c>
      <c r="C2240" s="1" t="s">
        <v>510</v>
      </c>
      <c r="D2240" s="1" t="s">
        <v>152</v>
      </c>
      <c r="E2240" s="1" t="s">
        <v>108</v>
      </c>
      <c r="F2240" s="1">
        <v>16470</v>
      </c>
      <c r="G2240" s="19"/>
      <c r="H2240" s="19"/>
      <c r="I2240" s="19"/>
      <c r="J2240" s="19"/>
      <c r="K2240" s="1"/>
      <c r="L2240" s="19"/>
      <c r="M2240" s="1">
        <v>2012</v>
      </c>
      <c r="N2240" s="1">
        <v>823.5</v>
      </c>
      <c r="O2240" s="1">
        <v>810.5</v>
      </c>
      <c r="P2240" s="1">
        <v>796.6</v>
      </c>
      <c r="Q2240" s="15">
        <v>1273.5</v>
      </c>
      <c r="R2240" s="15">
        <v>1347.8</v>
      </c>
      <c r="S2240" s="15">
        <v>1403.3</v>
      </c>
      <c r="T2240" s="15">
        <v>1564.3</v>
      </c>
      <c r="U2240" s="15">
        <v>1882.7</v>
      </c>
      <c r="V2240" s="15">
        <v>2127.3000000000002</v>
      </c>
      <c r="W2240" s="15">
        <v>2148.8000000000002</v>
      </c>
      <c r="X2240" s="15">
        <v>2185.5</v>
      </c>
      <c r="Z2240" s="3">
        <f xml:space="preserve"> IFERROR(AVEDEV(Table1[[#This Row],[GP 2012]:[GP 2021]]) / Table1[[#This Row],[Avg GP]], "x")</f>
        <v>0.28942538950367819</v>
      </c>
      <c r="AA2240" s="2">
        <f xml:space="preserve"> IFERROR(AVERAGE(Table1[[#This Row],[GP 2012]:[GP 2021]]), "x")</f>
        <v>1417.83</v>
      </c>
      <c r="AB2240" s="11">
        <f>Table1[Equity]/Table1[Market Capital]</f>
        <v>0.39482088646023072</v>
      </c>
      <c r="AC2240" s="15">
        <v>5150.8999999999996</v>
      </c>
      <c r="AD2240" s="15">
        <v>5064.2</v>
      </c>
      <c r="AE2240" s="15">
        <v>5279.5</v>
      </c>
      <c r="AF2240" s="15">
        <v>5387.1</v>
      </c>
      <c r="AG2240" s="15">
        <v>5606.1</v>
      </c>
      <c r="AH2240" s="15">
        <v>6050.7</v>
      </c>
      <c r="AI2240" s="15">
        <v>10922.2</v>
      </c>
      <c r="AJ2240" s="15">
        <v>11073.9</v>
      </c>
      <c r="AK2240" s="15">
        <v>13423.9</v>
      </c>
      <c r="AL2240" s="15">
        <v>13592.1</v>
      </c>
      <c r="AM2240" s="15">
        <v>13463.2</v>
      </c>
      <c r="AN2240" s="15">
        <v>6502.7</v>
      </c>
      <c r="AO2240" s="3">
        <f xml:space="preserve"> IFERROR(Table1[[#This Row],[GP 2012]]/Table1[[#This Row],[Total Assets 2012]], "x")</f>
        <v>0.15987497330563591</v>
      </c>
      <c r="AP2240" s="3">
        <f xml:space="preserve"> IFERROR(Table1[[#This Row],[GP 2013]]/Table1[[#This Row],[Total Assets 2013]], "x")</f>
        <v>0.16004502191856562</v>
      </c>
      <c r="AQ2240" s="3">
        <f xml:space="preserve"> IFERROR(Table1[[#This Row],[GP 2014]]/Table1[[#This Row],[Total Assets 2014]], "x")</f>
        <v>0.15088550052088268</v>
      </c>
      <c r="AR2240" s="3">
        <f xml:space="preserve"> IFERROR(Table1[[#This Row],[GP 2015]]/Table1[[#This Row],[Total Assets 2015]], "x")</f>
        <v>0.23639806203708857</v>
      </c>
      <c r="AS2240" s="3">
        <f xml:space="preserve"> IFERROR(Table1[[#This Row],[GP 2016]]/Table1[[#This Row],[Total Assets 2016]], "x")</f>
        <v>0.24041668896380725</v>
      </c>
      <c r="AT2240" s="3">
        <f xml:space="preserve"> IFERROR(Table1[[#This Row],[GP 2017]]/Table1[[#This Row],[Total Assets 2017]], "x")</f>
        <v>0.23192357909002265</v>
      </c>
      <c r="AU2240" s="3">
        <f xml:space="preserve"> IFERROR(Table1[[#This Row],[GP 2018]]/Table1[[#This Row],[Total Assets 2018]], "x")</f>
        <v>0.1432220614894435</v>
      </c>
      <c r="AV2240" s="3">
        <f xml:space="preserve"> IFERROR(Table1[[#This Row],[GP 2019]]/Table1[[#This Row],[Total Assets 2019]], "x")</f>
        <v>0.17001237143192552</v>
      </c>
      <c r="AW2240" s="3">
        <f xml:space="preserve"> IFERROR(Table1[[#This Row],[GP 2020]]/Table1[[#This Row],[Total Assets 2020]], "x")</f>
        <v>0.15847108515409086</v>
      </c>
      <c r="AX2240" s="3">
        <f xml:space="preserve"> IFERROR(Table1[[#This Row],[GP 2021]]/Table1[[#This Row],[Total Assets 2021]], "x")</f>
        <v>0.15809183275579197</v>
      </c>
      <c r="AY2240" s="3">
        <f xml:space="preserve"> IFERROR(Table1[[#This Row],[GP TTM]]/Table1[[#This Row],[Total Assets TTM]], "x")</f>
        <v>0.16233139223958643</v>
      </c>
      <c r="BA2240" s="3">
        <f xml:space="preserve"> IFERROR(ABS(Table1[[#This Row],[ROA 2013]]-Table1[[#This Row],[ROA 2012]]), "x")</f>
        <v>1.7004861292971296E-4</v>
      </c>
      <c r="BB2240" s="3">
        <f xml:space="preserve"> IFERROR(ABS(Table1[[#This Row],[ROA 2014]]-Table1[[#This Row],[ROA 2013]]), "x")</f>
        <v>9.1595213976829459E-3</v>
      </c>
      <c r="BC2240" s="3">
        <f xml:space="preserve"> IFERROR(ABS(Table1[[#This Row],[ROA 2015]]-Table1[[#This Row],[ROA 2014]]), "x")</f>
        <v>8.5512561516205898E-2</v>
      </c>
      <c r="BD2240" s="3">
        <f xml:space="preserve"> IFERROR(ABS(Table1[[#This Row],[ROA 2016]]-Table1[[#This Row],[ROA 2015]]), "x")</f>
        <v>4.0186269267186714E-3</v>
      </c>
      <c r="BE2240" s="3">
        <f xml:space="preserve"> IFERROR(ABS(Table1[[#This Row],[ROA 2017]]-Table1[[#This Row],[ROA 2016]]), "x")</f>
        <v>8.4931098737845989E-3</v>
      </c>
      <c r="BF2240" s="3">
        <f xml:space="preserve"> IFERROR(ABS(Table1[[#This Row],[ROA 2018]]-Table1[[#This Row],[ROA 2017]]), "x")</f>
        <v>8.8701517600579149E-2</v>
      </c>
      <c r="BG2240" s="3">
        <f xml:space="preserve"> IFERROR(ABS(Table1[[#This Row],[ROA 2019]]-Table1[[#This Row],[ROA 2018]]), "x")</f>
        <v>2.6790309942482021E-2</v>
      </c>
      <c r="BH2240" s="3">
        <f xml:space="preserve"> IFERROR(ABS(Table1[[#This Row],[ROA 2020]]-Table1[[#This Row],[ROA 2019]]), "x")</f>
        <v>1.1541286277834656E-2</v>
      </c>
      <c r="BI2240" s="3">
        <f xml:space="preserve"> IFERROR(ABS(Table1[[#This Row],[ROA 2021]]-Table1[[#This Row],[ROA 2020]]), "x")</f>
        <v>3.7925239829889046E-4</v>
      </c>
      <c r="BJ2240" s="3">
        <f xml:space="preserve"> IFERROR(AVERAGE(Table1[[#This Row],[ROA 2013-2012]:[ROA 2021-2020]]), "x")</f>
        <v>2.6085137171835172E-2</v>
      </c>
      <c r="BK2240" s="3">
        <f>IFERROR(AVERAGE(Table1[[#This Row],[ROA 2012]:[ROA 2021]]), "x")</f>
        <v>0.18093411766672546</v>
      </c>
      <c r="BN2240" s="1">
        <f>SUM(Table1[[#This Row],[B/M Rank]:[ROA Rank]])</f>
        <v>0</v>
      </c>
    </row>
    <row r="2241" spans="1:66" x14ac:dyDescent="0.25">
      <c r="A2241" s="1" t="s">
        <v>2619</v>
      </c>
      <c r="B2241" s="1" t="s">
        <v>669</v>
      </c>
      <c r="C2241" s="1" t="s">
        <v>665</v>
      </c>
      <c r="D2241" s="1" t="s">
        <v>399</v>
      </c>
      <c r="E2241" s="1" t="s">
        <v>108</v>
      </c>
      <c r="F2241" s="1">
        <v>16490</v>
      </c>
      <c r="G2241" s="19"/>
      <c r="H2241" s="19"/>
      <c r="I2241" s="19"/>
      <c r="J2241" s="19"/>
      <c r="K2241" s="1"/>
      <c r="L2241" s="19"/>
      <c r="M2241" s="1">
        <v>2016</v>
      </c>
      <c r="R2241" s="1">
        <v>682.2</v>
      </c>
      <c r="S2241" s="15">
        <v>1546.3</v>
      </c>
      <c r="T2241" s="15">
        <v>2684.9</v>
      </c>
      <c r="U2241" s="15">
        <v>2924.2</v>
      </c>
      <c r="V2241" s="15">
        <v>2703.9</v>
      </c>
      <c r="W2241" s="15">
        <v>2835.1</v>
      </c>
      <c r="X2241" s="15">
        <v>3036.8</v>
      </c>
      <c r="Z2241" s="3">
        <f xml:space="preserve"> IFERROR(AVEDEV(Table1[[#This Row],[GP 2012]:[GP 2021]]) / Table1[[#This Row],[Avg GP]], "x")</f>
        <v>0.33347288050276852</v>
      </c>
      <c r="AA2241" s="2">
        <f xml:space="preserve"> IFERROR(AVERAGE(Table1[[#This Row],[GP 2012]:[GP 2021]]), "x")</f>
        <v>2229.4333333333334</v>
      </c>
      <c r="AB2241" s="11">
        <f>Table1[Equity]/Table1[Market Capital]</f>
        <v>1.05232868405094</v>
      </c>
      <c r="AG2241" s="1" t="s">
        <v>4368</v>
      </c>
      <c r="AH2241" s="15">
        <v>10874.7</v>
      </c>
      <c r="AI2241" s="15">
        <v>31896.9</v>
      </c>
      <c r="AJ2241" s="15">
        <v>46430.1</v>
      </c>
      <c r="AK2241" s="15">
        <v>50226.2</v>
      </c>
      <c r="AL2241" s="15">
        <v>53092.6</v>
      </c>
      <c r="AM2241" s="15">
        <v>53850.3</v>
      </c>
      <c r="AN2241" s="15">
        <v>17352.900000000001</v>
      </c>
      <c r="AO2241" s="3" t="str">
        <f xml:space="preserve"> IFERROR(Table1[[#This Row],[GP 2012]]/Table1[[#This Row],[Total Assets 2012]], "x")</f>
        <v>x</v>
      </c>
      <c r="AP2241" s="3" t="str">
        <f xml:space="preserve"> IFERROR(Table1[[#This Row],[GP 2013]]/Table1[[#This Row],[Total Assets 2013]], "x")</f>
        <v>x</v>
      </c>
      <c r="AQ2241" s="3" t="str">
        <f xml:space="preserve"> IFERROR(Table1[[#This Row],[GP 2014]]/Table1[[#This Row],[Total Assets 2014]], "x")</f>
        <v>x</v>
      </c>
      <c r="AR2241" s="3" t="str">
        <f xml:space="preserve"> IFERROR(Table1[[#This Row],[GP 2015]]/Table1[[#This Row],[Total Assets 2015]], "x")</f>
        <v>x</v>
      </c>
      <c r="AS2241" s="3" t="str">
        <f xml:space="preserve"> IFERROR(Table1[[#This Row],[GP 2016]]/Table1[[#This Row],[Total Assets 2016]], "x")</f>
        <v>x</v>
      </c>
      <c r="AT2241" s="3">
        <f xml:space="preserve"> IFERROR(Table1[[#This Row],[GP 2017]]/Table1[[#This Row],[Total Assets 2017]], "x")</f>
        <v>0.14219242829687254</v>
      </c>
      <c r="AU2241" s="3">
        <f xml:space="preserve"> IFERROR(Table1[[#This Row],[GP 2018]]/Table1[[#This Row],[Total Assets 2018]], "x")</f>
        <v>8.4174324150622787E-2</v>
      </c>
      <c r="AV2241" s="3">
        <f xml:space="preserve"> IFERROR(Table1[[#This Row],[GP 2019]]/Table1[[#This Row],[Total Assets 2019]], "x")</f>
        <v>6.298069571247962E-2</v>
      </c>
      <c r="AW2241" s="3">
        <f xml:space="preserve"> IFERROR(Table1[[#This Row],[GP 2020]]/Table1[[#This Row],[Total Assets 2020]], "x")</f>
        <v>5.3834452934922415E-2</v>
      </c>
      <c r="AX2241" s="3">
        <f xml:space="preserve"> IFERROR(Table1[[#This Row],[GP 2021]]/Table1[[#This Row],[Total Assets 2021]], "x")</f>
        <v>5.3399155437857629E-2</v>
      </c>
      <c r="AY2241" s="3">
        <f xml:space="preserve"> IFERROR(Table1[[#This Row],[GP TTM]]/Table1[[#This Row],[Total Assets TTM]], "x")</f>
        <v>5.6393371996070592E-2</v>
      </c>
      <c r="BA2241" s="3" t="str">
        <f xml:space="preserve"> IFERROR(ABS(Table1[[#This Row],[ROA 2013]]-Table1[[#This Row],[ROA 2012]]), "x")</f>
        <v>x</v>
      </c>
      <c r="BB2241" s="3" t="str">
        <f xml:space="preserve"> IFERROR(ABS(Table1[[#This Row],[ROA 2014]]-Table1[[#This Row],[ROA 2013]]), "x")</f>
        <v>x</v>
      </c>
      <c r="BC2241" s="3" t="str">
        <f xml:space="preserve"> IFERROR(ABS(Table1[[#This Row],[ROA 2015]]-Table1[[#This Row],[ROA 2014]]), "x")</f>
        <v>x</v>
      </c>
      <c r="BD2241" s="3" t="str">
        <f xml:space="preserve"> IFERROR(ABS(Table1[[#This Row],[ROA 2016]]-Table1[[#This Row],[ROA 2015]]), "x")</f>
        <v>x</v>
      </c>
      <c r="BE2241" s="3" t="str">
        <f xml:space="preserve"> IFERROR(ABS(Table1[[#This Row],[ROA 2017]]-Table1[[#This Row],[ROA 2016]]), "x")</f>
        <v>x</v>
      </c>
      <c r="BF2241" s="3">
        <f xml:space="preserve"> IFERROR(ABS(Table1[[#This Row],[ROA 2018]]-Table1[[#This Row],[ROA 2017]]), "x")</f>
        <v>5.8018104146249749E-2</v>
      </c>
      <c r="BG2241" s="3">
        <f xml:space="preserve"> IFERROR(ABS(Table1[[#This Row],[ROA 2019]]-Table1[[#This Row],[ROA 2018]]), "x")</f>
        <v>2.1193628438143167E-2</v>
      </c>
      <c r="BH2241" s="3">
        <f xml:space="preserve"> IFERROR(ABS(Table1[[#This Row],[ROA 2020]]-Table1[[#This Row],[ROA 2019]]), "x")</f>
        <v>9.146242777557205E-3</v>
      </c>
      <c r="BI2241" s="3">
        <f xml:space="preserve"> IFERROR(ABS(Table1[[#This Row],[ROA 2021]]-Table1[[#This Row],[ROA 2020]]), "x")</f>
        <v>4.3529749706478632E-4</v>
      </c>
      <c r="BJ2241" s="3">
        <f xml:space="preserve"> IFERROR(AVERAGE(Table1[[#This Row],[ROA 2013-2012]:[ROA 2021-2020]]), "x")</f>
        <v>2.2198318214753723E-2</v>
      </c>
      <c r="BK2241" s="3">
        <f>IFERROR(AVERAGE(Table1[[#This Row],[ROA 2012]:[ROA 2021]]), "x")</f>
        <v>7.9316211306550991E-2</v>
      </c>
      <c r="BN2241" s="1">
        <f>SUM(Table1[[#This Row],[B/M Rank]:[ROA Rank]])</f>
        <v>0</v>
      </c>
    </row>
    <row r="2242" spans="1:66" x14ac:dyDescent="0.25">
      <c r="A2242" s="1" t="s">
        <v>2305</v>
      </c>
      <c r="B2242" s="1" t="s">
        <v>349</v>
      </c>
      <c r="C2242" s="1" t="s">
        <v>345</v>
      </c>
      <c r="D2242" s="1" t="s">
        <v>107</v>
      </c>
      <c r="E2242" s="1" t="s">
        <v>108</v>
      </c>
      <c r="F2242" s="1">
        <v>16810</v>
      </c>
      <c r="G2242" s="19"/>
      <c r="H2242" s="19"/>
      <c r="I2242" s="19"/>
      <c r="J2242" s="19"/>
      <c r="K2242" s="1"/>
      <c r="L2242" s="19"/>
      <c r="M2242" s="1">
        <v>2012</v>
      </c>
      <c r="N2242" s="1">
        <v>265.10000000000002</v>
      </c>
      <c r="O2242" s="1">
        <v>429</v>
      </c>
      <c r="P2242" s="1">
        <v>582.29999999999995</v>
      </c>
      <c r="Q2242" s="15">
        <v>1059.9000000000001</v>
      </c>
      <c r="R2242" s="15">
        <v>1185.0999999999999</v>
      </c>
      <c r="S2242" s="15">
        <v>1238.7</v>
      </c>
      <c r="T2242" s="15">
        <v>1449</v>
      </c>
      <c r="U2242" s="15">
        <v>1704.4</v>
      </c>
      <c r="V2242" s="15">
        <v>1633.3</v>
      </c>
      <c r="W2242" s="15">
        <v>2016</v>
      </c>
      <c r="X2242" s="15">
        <v>2125.4</v>
      </c>
      <c r="Z2242" s="3">
        <f xml:space="preserve"> IFERROR(AVEDEV(Table1[[#This Row],[GP 2012]:[GP 2021]]) / Table1[[#This Row],[Avg GP]], "x")</f>
        <v>0.39589372816272872</v>
      </c>
      <c r="AA2242" s="2">
        <f xml:space="preserve"> IFERROR(AVERAGE(Table1[[#This Row],[GP 2012]:[GP 2021]]), "x")</f>
        <v>1156.28</v>
      </c>
      <c r="AB2242" s="11">
        <f>Table1[Equity]/Table1[Market Capital]</f>
        <v>0.28086258179654966</v>
      </c>
      <c r="AC2242" s="15">
        <v>1819.8</v>
      </c>
      <c r="AD2242" s="15">
        <v>1859.9</v>
      </c>
      <c r="AE2242" s="15">
        <v>4913.8</v>
      </c>
      <c r="AF2242" s="15">
        <v>6167.1</v>
      </c>
      <c r="AG2242" s="15">
        <v>6128.7</v>
      </c>
      <c r="AH2242" s="15">
        <v>6523.6</v>
      </c>
      <c r="AI2242" s="15">
        <v>7766.6</v>
      </c>
      <c r="AJ2242" s="15">
        <v>8676.1</v>
      </c>
      <c r="AK2242" s="15">
        <v>8837.4</v>
      </c>
      <c r="AL2242" s="15">
        <v>11250.4</v>
      </c>
      <c r="AM2242" s="15">
        <v>11118.7</v>
      </c>
      <c r="AN2242" s="15">
        <v>4721.3</v>
      </c>
      <c r="AO2242" s="3">
        <f xml:space="preserve"> IFERROR(Table1[[#This Row],[GP 2012]]/Table1[[#This Row],[Total Assets 2012]], "x")</f>
        <v>0.14567534893944392</v>
      </c>
      <c r="AP2242" s="3">
        <f xml:space="preserve"> IFERROR(Table1[[#This Row],[GP 2013]]/Table1[[#This Row],[Total Assets 2013]], "x")</f>
        <v>0.23065756223452874</v>
      </c>
      <c r="AQ2242" s="3">
        <f xml:space="preserve"> IFERROR(Table1[[#This Row],[GP 2014]]/Table1[[#This Row],[Total Assets 2014]], "x")</f>
        <v>0.11850299157474865</v>
      </c>
      <c r="AR2242" s="3">
        <f xml:space="preserve"> IFERROR(Table1[[#This Row],[GP 2015]]/Table1[[#This Row],[Total Assets 2015]], "x")</f>
        <v>0.1718635987741402</v>
      </c>
      <c r="AS2242" s="3">
        <f xml:space="preserve"> IFERROR(Table1[[#This Row],[GP 2016]]/Table1[[#This Row],[Total Assets 2016]], "x")</f>
        <v>0.19336890368267332</v>
      </c>
      <c r="AT2242" s="3">
        <f xml:space="preserve"> IFERROR(Table1[[#This Row],[GP 2017]]/Table1[[#This Row],[Total Assets 2017]], "x")</f>
        <v>0.18987982095775338</v>
      </c>
      <c r="AU2242" s="3">
        <f xml:space="preserve"> IFERROR(Table1[[#This Row],[GP 2018]]/Table1[[#This Row],[Total Assets 2018]], "x")</f>
        <v>0.18656812504828366</v>
      </c>
      <c r="AV2242" s="3">
        <f xml:space="preserve"> IFERROR(Table1[[#This Row],[GP 2019]]/Table1[[#This Row],[Total Assets 2019]], "x")</f>
        <v>0.1964477126819654</v>
      </c>
      <c r="AW2242" s="3">
        <f xml:space="preserve"> IFERROR(Table1[[#This Row],[GP 2020]]/Table1[[#This Row],[Total Assets 2020]], "x")</f>
        <v>0.1848168013216557</v>
      </c>
      <c r="AX2242" s="3">
        <f xml:space="preserve"> IFERROR(Table1[[#This Row],[GP 2021]]/Table1[[#This Row],[Total Assets 2021]], "x")</f>
        <v>0.1791936286709806</v>
      </c>
      <c r="AY2242" s="3">
        <f xml:space="preserve"> IFERROR(Table1[[#This Row],[GP TTM]]/Table1[[#This Row],[Total Assets TTM]], "x")</f>
        <v>0.19115544083391042</v>
      </c>
      <c r="BA2242" s="3">
        <f xml:space="preserve"> IFERROR(ABS(Table1[[#This Row],[ROA 2013]]-Table1[[#This Row],[ROA 2012]]), "x")</f>
        <v>8.4982213295084819E-2</v>
      </c>
      <c r="BB2242" s="3">
        <f xml:space="preserve"> IFERROR(ABS(Table1[[#This Row],[ROA 2014]]-Table1[[#This Row],[ROA 2013]]), "x")</f>
        <v>0.11215457065978009</v>
      </c>
      <c r="BC2242" s="3">
        <f xml:space="preserve"> IFERROR(ABS(Table1[[#This Row],[ROA 2015]]-Table1[[#This Row],[ROA 2014]]), "x")</f>
        <v>5.3360607199391549E-2</v>
      </c>
      <c r="BD2242" s="3">
        <f xml:space="preserve"> IFERROR(ABS(Table1[[#This Row],[ROA 2016]]-Table1[[#This Row],[ROA 2015]]), "x")</f>
        <v>2.1505304908533113E-2</v>
      </c>
      <c r="BE2242" s="3">
        <f xml:space="preserve"> IFERROR(ABS(Table1[[#This Row],[ROA 2017]]-Table1[[#This Row],[ROA 2016]]), "x")</f>
        <v>3.4890827249199341E-3</v>
      </c>
      <c r="BF2242" s="3">
        <f xml:space="preserve"> IFERROR(ABS(Table1[[#This Row],[ROA 2018]]-Table1[[#This Row],[ROA 2017]]), "x")</f>
        <v>3.3116959094697251E-3</v>
      </c>
      <c r="BG2242" s="3">
        <f xml:space="preserve"> IFERROR(ABS(Table1[[#This Row],[ROA 2019]]-Table1[[#This Row],[ROA 2018]]), "x")</f>
        <v>9.8795876336817412E-3</v>
      </c>
      <c r="BH2242" s="3">
        <f xml:space="preserve"> IFERROR(ABS(Table1[[#This Row],[ROA 2020]]-Table1[[#This Row],[ROA 2019]]), "x")</f>
        <v>1.1630911360309693E-2</v>
      </c>
      <c r="BI2242" s="3">
        <f xml:space="preserve"> IFERROR(ABS(Table1[[#This Row],[ROA 2021]]-Table1[[#This Row],[ROA 2020]]), "x")</f>
        <v>5.6231726506751067E-3</v>
      </c>
      <c r="BJ2242" s="3">
        <f xml:space="preserve"> IFERROR(AVERAGE(Table1[[#This Row],[ROA 2013-2012]:[ROA 2021-2020]]), "x")</f>
        <v>3.3993016260205088E-2</v>
      </c>
      <c r="BK2242" s="3">
        <f>IFERROR(AVERAGE(Table1[[#This Row],[ROA 2012]:[ROA 2021]]), "x")</f>
        <v>0.17969744938861737</v>
      </c>
      <c r="BN2242" s="1">
        <f>SUM(Table1[[#This Row],[B/M Rank]:[ROA Rank]])</f>
        <v>0</v>
      </c>
    </row>
    <row r="2243" spans="1:66" x14ac:dyDescent="0.25">
      <c r="A2243" s="1" t="s">
        <v>2819</v>
      </c>
      <c r="B2243" s="1" t="s">
        <v>4445</v>
      </c>
      <c r="C2243" s="1" t="s">
        <v>4417</v>
      </c>
      <c r="D2243" s="1" t="s">
        <v>268</v>
      </c>
      <c r="E2243" s="1" t="s">
        <v>108</v>
      </c>
      <c r="F2243" s="1">
        <v>17570</v>
      </c>
      <c r="G2243" s="19"/>
      <c r="H2243" s="19"/>
      <c r="I2243" s="19"/>
      <c r="J2243" s="19"/>
      <c r="K2243" s="1"/>
      <c r="L2243" s="19"/>
      <c r="M2243" s="1">
        <v>2012</v>
      </c>
      <c r="N2243" s="15">
        <v>1097.4000000000001</v>
      </c>
      <c r="O2243" s="15">
        <v>1252.0999999999999</v>
      </c>
      <c r="P2243" s="15">
        <v>1155.8</v>
      </c>
      <c r="Q2243" s="1">
        <v>398.2</v>
      </c>
      <c r="R2243" s="1">
        <v>455.2</v>
      </c>
      <c r="S2243" s="1">
        <v>421.2</v>
      </c>
      <c r="T2243" s="15">
        <v>1335</v>
      </c>
      <c r="U2243" s="15">
        <v>1025.8</v>
      </c>
      <c r="V2243" s="15">
        <v>1370.4</v>
      </c>
      <c r="W2243" s="15">
        <v>3239.7</v>
      </c>
      <c r="X2243" s="15">
        <v>3663.1</v>
      </c>
      <c r="Z2243" s="3">
        <f xml:space="preserve"> IFERROR(AVEDEV(Table1[[#This Row],[GP 2012]:[GP 2021]]) / Table1[[#This Row],[Avg GP]], "x")</f>
        <v>0.42497191680566437</v>
      </c>
      <c r="AA2243" s="2">
        <f xml:space="preserve"> IFERROR(AVERAGE(Table1[[#This Row],[GP 2012]:[GP 2021]]), "x")</f>
        <v>1175.08</v>
      </c>
      <c r="AB2243" s="11">
        <f>Table1[Equity]/Table1[Market Capital]</f>
        <v>0.84825270347182691</v>
      </c>
      <c r="AC2243" s="15">
        <v>7511.9</v>
      </c>
      <c r="AD2243" s="15">
        <v>16436</v>
      </c>
      <c r="AE2243" s="15">
        <v>20641.400000000001</v>
      </c>
      <c r="AF2243" s="15">
        <v>26960.1</v>
      </c>
      <c r="AG2243" s="15">
        <v>26162.2</v>
      </c>
      <c r="AH2243" s="15">
        <v>27184.2</v>
      </c>
      <c r="AI2243" s="15">
        <v>32127.5</v>
      </c>
      <c r="AJ2243" s="15">
        <v>32133.7</v>
      </c>
      <c r="AK2243" s="15">
        <v>30838.400000000001</v>
      </c>
      <c r="AL2243" s="15">
        <v>31954.7</v>
      </c>
      <c r="AM2243" s="15">
        <v>31935.4</v>
      </c>
      <c r="AN2243" s="15">
        <v>14903.8</v>
      </c>
      <c r="AO2243" s="3">
        <f xml:space="preserve"> IFERROR(Table1[[#This Row],[GP 2012]]/Table1[[#This Row],[Total Assets 2012]], "x")</f>
        <v>0.14608820671201694</v>
      </c>
      <c r="AP2243" s="3">
        <f xml:space="preserve"> IFERROR(Table1[[#This Row],[GP 2013]]/Table1[[#This Row],[Total Assets 2013]], "x")</f>
        <v>7.6180335848138228E-2</v>
      </c>
      <c r="AQ2243" s="3">
        <f xml:space="preserve"> IFERROR(Table1[[#This Row],[GP 2014]]/Table1[[#This Row],[Total Assets 2014]], "x")</f>
        <v>5.5994263954964291E-2</v>
      </c>
      <c r="AR2243" s="3">
        <f xml:space="preserve"> IFERROR(Table1[[#This Row],[GP 2015]]/Table1[[#This Row],[Total Assets 2015]], "x")</f>
        <v>1.4769974888817178E-2</v>
      </c>
      <c r="AS2243" s="3">
        <f xml:space="preserve"> IFERROR(Table1[[#This Row],[GP 2016]]/Table1[[#This Row],[Total Assets 2016]], "x")</f>
        <v>1.7399148389661417E-2</v>
      </c>
      <c r="AT2243" s="3">
        <f xml:space="preserve"> IFERROR(Table1[[#This Row],[GP 2017]]/Table1[[#This Row],[Total Assets 2017]], "x")</f>
        <v>1.5494294479881696E-2</v>
      </c>
      <c r="AU2243" s="3">
        <f xml:space="preserve"> IFERROR(Table1[[#This Row],[GP 2018]]/Table1[[#This Row],[Total Assets 2018]], "x")</f>
        <v>4.1553186522449617E-2</v>
      </c>
      <c r="AV2243" s="3">
        <f xml:space="preserve"> IFERROR(Table1[[#This Row],[GP 2019]]/Table1[[#This Row],[Total Assets 2019]], "x")</f>
        <v>3.1922872249383047E-2</v>
      </c>
      <c r="AW2243" s="3">
        <f xml:space="preserve"> IFERROR(Table1[[#This Row],[GP 2020]]/Table1[[#This Row],[Total Assets 2020]], "x")</f>
        <v>4.4438103144131991E-2</v>
      </c>
      <c r="AX2243" s="3">
        <f xml:space="preserve"> IFERROR(Table1[[#This Row],[GP 2021]]/Table1[[#This Row],[Total Assets 2021]], "x")</f>
        <v>0.10138414693300202</v>
      </c>
      <c r="AY2243" s="3">
        <f xml:space="preserve"> IFERROR(Table1[[#This Row],[GP TTM]]/Table1[[#This Row],[Total Assets TTM]], "x")</f>
        <v>0.11470343255446933</v>
      </c>
      <c r="BA2243" s="3">
        <f xml:space="preserve"> IFERROR(ABS(Table1[[#This Row],[ROA 2013]]-Table1[[#This Row],[ROA 2012]]), "x")</f>
        <v>6.9907870863878716E-2</v>
      </c>
      <c r="BB2243" s="3">
        <f xml:space="preserve"> IFERROR(ABS(Table1[[#This Row],[ROA 2014]]-Table1[[#This Row],[ROA 2013]]), "x")</f>
        <v>2.0186071893173937E-2</v>
      </c>
      <c r="BC2243" s="3">
        <f xml:space="preserve"> IFERROR(ABS(Table1[[#This Row],[ROA 2015]]-Table1[[#This Row],[ROA 2014]]), "x")</f>
        <v>4.1224289066147113E-2</v>
      </c>
      <c r="BD2243" s="3">
        <f xml:space="preserve"> IFERROR(ABS(Table1[[#This Row],[ROA 2016]]-Table1[[#This Row],[ROA 2015]]), "x")</f>
        <v>2.6291735008442396E-3</v>
      </c>
      <c r="BE2243" s="3">
        <f xml:space="preserve"> IFERROR(ABS(Table1[[#This Row],[ROA 2017]]-Table1[[#This Row],[ROA 2016]]), "x")</f>
        <v>1.9048539097797218E-3</v>
      </c>
      <c r="BF2243" s="3">
        <f xml:space="preserve"> IFERROR(ABS(Table1[[#This Row],[ROA 2018]]-Table1[[#This Row],[ROA 2017]]), "x")</f>
        <v>2.6058892042567922E-2</v>
      </c>
      <c r="BG2243" s="3">
        <f xml:space="preserve"> IFERROR(ABS(Table1[[#This Row],[ROA 2019]]-Table1[[#This Row],[ROA 2018]]), "x")</f>
        <v>9.6303142730665703E-3</v>
      </c>
      <c r="BH2243" s="3">
        <f xml:space="preserve"> IFERROR(ABS(Table1[[#This Row],[ROA 2020]]-Table1[[#This Row],[ROA 2019]]), "x")</f>
        <v>1.2515230894748944E-2</v>
      </c>
      <c r="BI2243" s="3">
        <f xml:space="preserve"> IFERROR(ABS(Table1[[#This Row],[ROA 2021]]-Table1[[#This Row],[ROA 2020]]), "x")</f>
        <v>5.6946043788870027E-2</v>
      </c>
      <c r="BJ2243" s="3">
        <f xml:space="preserve"> IFERROR(AVERAGE(Table1[[#This Row],[ROA 2013-2012]:[ROA 2021-2020]]), "x")</f>
        <v>2.6778082248119686E-2</v>
      </c>
      <c r="BK2243" s="3">
        <f>IFERROR(AVERAGE(Table1[[#This Row],[ROA 2012]:[ROA 2021]]), "x")</f>
        <v>5.4522453312244631E-2</v>
      </c>
      <c r="BN2243" s="1">
        <f>SUM(Table1[[#This Row],[B/M Rank]:[ROA Rank]])</f>
        <v>0</v>
      </c>
    </row>
    <row r="2244" spans="1:66" x14ac:dyDescent="0.25">
      <c r="A2244" s="1" t="s">
        <v>2751</v>
      </c>
      <c r="B2244" s="1" t="s">
        <v>802</v>
      </c>
      <c r="C2244" s="1" t="s">
        <v>801</v>
      </c>
      <c r="D2244" s="1" t="s">
        <v>392</v>
      </c>
      <c r="E2244" s="1" t="s">
        <v>108</v>
      </c>
      <c r="F2244" s="1">
        <v>18990</v>
      </c>
      <c r="G2244" s="19"/>
      <c r="H2244" s="19"/>
      <c r="I2244" s="19"/>
      <c r="J2244" s="19"/>
      <c r="K2244" s="1"/>
      <c r="L2244" s="19"/>
      <c r="M2244" s="1">
        <v>2012</v>
      </c>
      <c r="N2244" s="15">
        <v>1991</v>
      </c>
      <c r="O2244" s="15">
        <v>2062</v>
      </c>
      <c r="P2244" s="15">
        <v>2227</v>
      </c>
      <c r="Q2244" s="15">
        <v>2007</v>
      </c>
      <c r="R2244" s="15">
        <v>1839</v>
      </c>
      <c r="S2244" s="15">
        <v>1875</v>
      </c>
      <c r="T2244" s="15">
        <v>2100</v>
      </c>
      <c r="U2244" s="15">
        <v>2233</v>
      </c>
      <c r="V2244" s="15">
        <v>2378</v>
      </c>
      <c r="W2244" s="15">
        <v>2506</v>
      </c>
      <c r="X2244" s="15">
        <v>2533</v>
      </c>
      <c r="Z2244" s="3">
        <f xml:space="preserve"> IFERROR(AVEDEV(Table1[[#This Row],[GP 2012]:[GP 2021]]) / Table1[[#This Row],[Avg GP]], "x")</f>
        <v>8.0761617494580093E-2</v>
      </c>
      <c r="AA2244" s="2">
        <f xml:space="preserve"> IFERROR(AVERAGE(Table1[[#This Row],[GP 2012]:[GP 2021]]), "x")</f>
        <v>2121.8000000000002</v>
      </c>
      <c r="AB2244" s="11">
        <f>Table1[Equity]/Table1[Market Capital]</f>
        <v>0.32538177988414957</v>
      </c>
      <c r="AC2244" s="15">
        <v>12722</v>
      </c>
      <c r="AD2244" s="15">
        <v>12732</v>
      </c>
      <c r="AE2244" s="15">
        <v>13250</v>
      </c>
      <c r="AF2244" s="15">
        <v>14564</v>
      </c>
      <c r="AG2244" s="15">
        <v>15382</v>
      </c>
      <c r="AH2244" s="15">
        <v>14373</v>
      </c>
      <c r="AI2244" s="15">
        <v>14431</v>
      </c>
      <c r="AJ2244" s="15">
        <v>15646</v>
      </c>
      <c r="AK2244" s="15">
        <v>16165</v>
      </c>
      <c r="AL2244" s="15">
        <v>15792</v>
      </c>
      <c r="AM2244" s="15">
        <v>15687</v>
      </c>
      <c r="AN2244" s="15">
        <v>6179</v>
      </c>
      <c r="AO2244" s="3">
        <f xml:space="preserve"> IFERROR(Table1[[#This Row],[GP 2012]]/Table1[[#This Row],[Total Assets 2012]], "x")</f>
        <v>0.15650055022795159</v>
      </c>
      <c r="AP2244" s="3">
        <f xml:space="preserve"> IFERROR(Table1[[#This Row],[GP 2013]]/Table1[[#This Row],[Total Assets 2013]], "x")</f>
        <v>0.16195413132265157</v>
      </c>
      <c r="AQ2244" s="3">
        <f xml:space="preserve"> IFERROR(Table1[[#This Row],[GP 2014]]/Table1[[#This Row],[Total Assets 2014]], "x")</f>
        <v>0.16807547169811321</v>
      </c>
      <c r="AR2244" s="3">
        <f xml:space="preserve"> IFERROR(Table1[[#This Row],[GP 2015]]/Table1[[#This Row],[Total Assets 2015]], "x")</f>
        <v>0.13780554792639385</v>
      </c>
      <c r="AS2244" s="3">
        <f xml:space="preserve"> IFERROR(Table1[[#This Row],[GP 2016]]/Table1[[#This Row],[Total Assets 2016]], "x")</f>
        <v>0.11955532440514888</v>
      </c>
      <c r="AT2244" s="3">
        <f xml:space="preserve"> IFERROR(Table1[[#This Row],[GP 2017]]/Table1[[#This Row],[Total Assets 2017]], "x")</f>
        <v>0.13045293258192445</v>
      </c>
      <c r="AU2244" s="3">
        <f xml:space="preserve"> IFERROR(Table1[[#This Row],[GP 2018]]/Table1[[#This Row],[Total Assets 2018]], "x")</f>
        <v>0.14552006097983508</v>
      </c>
      <c r="AV2244" s="3">
        <f xml:space="preserve"> IFERROR(Table1[[#This Row],[GP 2019]]/Table1[[#This Row],[Total Assets 2019]], "x")</f>
        <v>0.14272018407260642</v>
      </c>
      <c r="AW2244" s="3">
        <f xml:space="preserve"> IFERROR(Table1[[#This Row],[GP 2020]]/Table1[[#This Row],[Total Assets 2020]], "x")</f>
        <v>0.14710794927312093</v>
      </c>
      <c r="AX2244" s="3">
        <f xml:space="preserve"> IFERROR(Table1[[#This Row],[GP 2021]]/Table1[[#This Row],[Total Assets 2021]], "x")</f>
        <v>0.15868794326241134</v>
      </c>
      <c r="AY2244" s="3">
        <f xml:space="preserve"> IFERROR(Table1[[#This Row],[GP TTM]]/Table1[[#This Row],[Total Assets TTM]], "x")</f>
        <v>0.16147128195320967</v>
      </c>
      <c r="BA2244" s="3">
        <f xml:space="preserve"> IFERROR(ABS(Table1[[#This Row],[ROA 2013]]-Table1[[#This Row],[ROA 2012]]), "x")</f>
        <v>5.453581094699983E-3</v>
      </c>
      <c r="BB2244" s="3">
        <f xml:space="preserve"> IFERROR(ABS(Table1[[#This Row],[ROA 2014]]-Table1[[#This Row],[ROA 2013]]), "x")</f>
        <v>6.1213403754616369E-3</v>
      </c>
      <c r="BC2244" s="3">
        <f xml:space="preserve"> IFERROR(ABS(Table1[[#This Row],[ROA 2015]]-Table1[[#This Row],[ROA 2014]]), "x")</f>
        <v>3.0269923771719359E-2</v>
      </c>
      <c r="BD2244" s="3">
        <f xml:space="preserve"> IFERROR(ABS(Table1[[#This Row],[ROA 2016]]-Table1[[#This Row],[ROA 2015]]), "x")</f>
        <v>1.8250223521244974E-2</v>
      </c>
      <c r="BE2244" s="3">
        <f xml:space="preserve"> IFERROR(ABS(Table1[[#This Row],[ROA 2017]]-Table1[[#This Row],[ROA 2016]]), "x")</f>
        <v>1.0897608176775569E-2</v>
      </c>
      <c r="BF2244" s="3">
        <f xml:space="preserve"> IFERROR(ABS(Table1[[#This Row],[ROA 2018]]-Table1[[#This Row],[ROA 2017]]), "x")</f>
        <v>1.5067128397910634E-2</v>
      </c>
      <c r="BG2244" s="3">
        <f xml:space="preserve"> IFERROR(ABS(Table1[[#This Row],[ROA 2019]]-Table1[[#This Row],[ROA 2018]]), "x")</f>
        <v>2.79987690722866E-3</v>
      </c>
      <c r="BH2244" s="3">
        <f xml:space="preserve"> IFERROR(ABS(Table1[[#This Row],[ROA 2020]]-Table1[[#This Row],[ROA 2019]]), "x")</f>
        <v>4.3877652005145096E-3</v>
      </c>
      <c r="BI2244" s="3">
        <f xml:space="preserve"> IFERROR(ABS(Table1[[#This Row],[ROA 2021]]-Table1[[#This Row],[ROA 2020]]), "x")</f>
        <v>1.157999398929041E-2</v>
      </c>
      <c r="BJ2244" s="3">
        <f xml:space="preserve"> IFERROR(AVERAGE(Table1[[#This Row],[ROA 2013-2012]:[ROA 2021-2020]]), "x")</f>
        <v>1.1647493492760638E-2</v>
      </c>
      <c r="BK2244" s="3">
        <f>IFERROR(AVERAGE(Table1[[#This Row],[ROA 2012]:[ROA 2021]]), "x")</f>
        <v>0.14683800957501575</v>
      </c>
      <c r="BN2244" s="1">
        <f>SUM(Table1[[#This Row],[B/M Rank]:[ROA Rank]])</f>
        <v>0</v>
      </c>
    </row>
    <row r="2245" spans="1:66" x14ac:dyDescent="0.25">
      <c r="A2245" s="1" t="s">
        <v>2348</v>
      </c>
      <c r="B2245" s="1" t="s">
        <v>397</v>
      </c>
      <c r="C2245" s="1" t="s">
        <v>398</v>
      </c>
      <c r="D2245" s="1" t="s">
        <v>399</v>
      </c>
      <c r="E2245" s="1" t="s">
        <v>108</v>
      </c>
      <c r="F2245" s="1">
        <v>20870</v>
      </c>
      <c r="G2245" s="19"/>
      <c r="H2245" s="19"/>
      <c r="I2245" s="19"/>
      <c r="J2245" s="19"/>
      <c r="K2245" s="1"/>
      <c r="L2245" s="19"/>
      <c r="M2245" s="1">
        <v>2012</v>
      </c>
      <c r="N2245" s="15">
        <v>1883</v>
      </c>
      <c r="O2245" s="15">
        <v>1948</v>
      </c>
      <c r="P2245" s="15">
        <v>1937</v>
      </c>
      <c r="Q2245" s="15">
        <v>1953</v>
      </c>
      <c r="R2245" s="15">
        <v>2056</v>
      </c>
      <c r="S2245" s="15">
        <v>2069</v>
      </c>
      <c r="T2245" s="15">
        <v>2157</v>
      </c>
      <c r="U2245" s="15">
        <v>2326</v>
      </c>
      <c r="V2245" s="15">
        <v>2554</v>
      </c>
      <c r="W2245" s="15">
        <v>2549</v>
      </c>
      <c r="X2245" s="15">
        <v>2659</v>
      </c>
      <c r="Z2245" s="3">
        <f xml:space="preserve"> IFERROR(AVEDEV(Table1[[#This Row],[GP 2012]:[GP 2021]]) / Table1[[#This Row],[Avg GP]], "x")</f>
        <v>9.4550205300485246E-2</v>
      </c>
      <c r="AA2245" s="2">
        <f xml:space="preserve"> IFERROR(AVERAGE(Table1[[#This Row],[GP 2012]:[GP 2021]]), "x")</f>
        <v>2143.1999999999998</v>
      </c>
      <c r="AB2245" s="11">
        <f>Table1[Equity]/Table1[Market Capital]</f>
        <v>0.53358888356492573</v>
      </c>
      <c r="AC2245" s="15">
        <v>20811</v>
      </c>
      <c r="AD2245" s="15">
        <v>21625</v>
      </c>
      <c r="AE2245" s="15">
        <v>22550</v>
      </c>
      <c r="AF2245" s="15">
        <v>24294</v>
      </c>
      <c r="AG2245" s="15">
        <v>25351</v>
      </c>
      <c r="AH2245" s="15">
        <v>25701</v>
      </c>
      <c r="AI2245" s="15">
        <v>25657</v>
      </c>
      <c r="AJ2245" s="15">
        <v>27061</v>
      </c>
      <c r="AK2245" s="15">
        <v>30294</v>
      </c>
      <c r="AL2245" s="15">
        <v>30383</v>
      </c>
      <c r="AM2245" s="15">
        <v>30222</v>
      </c>
      <c r="AN2245" s="15">
        <v>11136</v>
      </c>
      <c r="AO2245" s="3">
        <f xml:space="preserve"> IFERROR(Table1[[#This Row],[GP 2012]]/Table1[[#This Row],[Total Assets 2012]], "x")</f>
        <v>9.0480995627312474E-2</v>
      </c>
      <c r="AP2245" s="3">
        <f xml:space="preserve"> IFERROR(Table1[[#This Row],[GP 2013]]/Table1[[#This Row],[Total Assets 2013]], "x")</f>
        <v>9.0080924855491323E-2</v>
      </c>
      <c r="AQ2245" s="3">
        <f xml:space="preserve"> IFERROR(Table1[[#This Row],[GP 2014]]/Table1[[#This Row],[Total Assets 2014]], "x")</f>
        <v>8.5898004434589795E-2</v>
      </c>
      <c r="AR2245" s="3">
        <f xml:space="preserve"> IFERROR(Table1[[#This Row],[GP 2015]]/Table1[[#This Row],[Total Assets 2015]], "x")</f>
        <v>8.0390219807359845E-2</v>
      </c>
      <c r="AS2245" s="3">
        <f xml:space="preserve"> IFERROR(Table1[[#This Row],[GP 2016]]/Table1[[#This Row],[Total Assets 2016]], "x")</f>
        <v>8.1101337225356007E-2</v>
      </c>
      <c r="AT2245" s="3">
        <f xml:space="preserve"> IFERROR(Table1[[#This Row],[GP 2017]]/Table1[[#This Row],[Total Assets 2017]], "x")</f>
        <v>8.0502704174934825E-2</v>
      </c>
      <c r="AU2245" s="3">
        <f xml:space="preserve"> IFERROR(Table1[[#This Row],[GP 2018]]/Table1[[#This Row],[Total Assets 2018]], "x")</f>
        <v>8.4070624001247221E-2</v>
      </c>
      <c r="AV2245" s="3">
        <f xml:space="preserve"> IFERROR(Table1[[#This Row],[GP 2019]]/Table1[[#This Row],[Total Assets 2019]], "x")</f>
        <v>8.5953955877462032E-2</v>
      </c>
      <c r="AW2245" s="3">
        <f xml:space="preserve"> IFERROR(Table1[[#This Row],[GP 2020]]/Table1[[#This Row],[Total Assets 2020]], "x")</f>
        <v>8.4307123522809793E-2</v>
      </c>
      <c r="AX2245" s="3">
        <f xml:space="preserve"> IFERROR(Table1[[#This Row],[GP 2021]]/Table1[[#This Row],[Total Assets 2021]], "x")</f>
        <v>8.3895599512885499E-2</v>
      </c>
      <c r="AY2245" s="3">
        <f xml:space="preserve"> IFERROR(Table1[[#This Row],[GP TTM]]/Table1[[#This Row],[Total Assets TTM]], "x")</f>
        <v>8.7982264575474825E-2</v>
      </c>
      <c r="BA2245" s="3">
        <f xml:space="preserve"> IFERROR(ABS(Table1[[#This Row],[ROA 2013]]-Table1[[#This Row],[ROA 2012]]), "x")</f>
        <v>4.0007077182115103E-4</v>
      </c>
      <c r="BB2245" s="3">
        <f xml:space="preserve"> IFERROR(ABS(Table1[[#This Row],[ROA 2014]]-Table1[[#This Row],[ROA 2013]]), "x")</f>
        <v>4.1829204209015286E-3</v>
      </c>
      <c r="BC2245" s="3">
        <f xml:space="preserve"> IFERROR(ABS(Table1[[#This Row],[ROA 2015]]-Table1[[#This Row],[ROA 2014]]), "x")</f>
        <v>5.5077846272299502E-3</v>
      </c>
      <c r="BD2245" s="3">
        <f xml:space="preserve"> IFERROR(ABS(Table1[[#This Row],[ROA 2016]]-Table1[[#This Row],[ROA 2015]]), "x")</f>
        <v>7.1111741799616268E-4</v>
      </c>
      <c r="BE2245" s="3">
        <f xml:space="preserve"> IFERROR(ABS(Table1[[#This Row],[ROA 2017]]-Table1[[#This Row],[ROA 2016]]), "x")</f>
        <v>5.9863305042118231E-4</v>
      </c>
      <c r="BF2245" s="3">
        <f xml:space="preserve"> IFERROR(ABS(Table1[[#This Row],[ROA 2018]]-Table1[[#This Row],[ROA 2017]]), "x")</f>
        <v>3.5679198263123962E-3</v>
      </c>
      <c r="BG2245" s="3">
        <f xml:space="preserve"> IFERROR(ABS(Table1[[#This Row],[ROA 2019]]-Table1[[#This Row],[ROA 2018]]), "x")</f>
        <v>1.883331876214811E-3</v>
      </c>
      <c r="BH2245" s="3">
        <f xml:space="preserve"> IFERROR(ABS(Table1[[#This Row],[ROA 2020]]-Table1[[#This Row],[ROA 2019]]), "x")</f>
        <v>1.646832354652239E-3</v>
      </c>
      <c r="BI2245" s="3">
        <f xml:space="preserve"> IFERROR(ABS(Table1[[#This Row],[ROA 2021]]-Table1[[#This Row],[ROA 2020]]), "x")</f>
        <v>4.1152400992429394E-4</v>
      </c>
      <c r="BJ2245" s="3">
        <f xml:space="preserve"> IFERROR(AVERAGE(Table1[[#This Row],[ROA 2013-2012]:[ROA 2021-2020]]), "x")</f>
        <v>2.1011260394970793E-3</v>
      </c>
      <c r="BK2245" s="3">
        <f>IFERROR(AVERAGE(Table1[[#This Row],[ROA 2012]:[ROA 2021]]), "x")</f>
        <v>8.4668148903944876E-2</v>
      </c>
      <c r="BN2245" s="1">
        <f>SUM(Table1[[#This Row],[B/M Rank]:[ROA Rank]])</f>
        <v>0</v>
      </c>
    </row>
    <row r="2246" spans="1:66" x14ac:dyDescent="0.25">
      <c r="A2246" s="1" t="s">
        <v>2620</v>
      </c>
      <c r="B2246" s="1" t="s">
        <v>670</v>
      </c>
      <c r="C2246" s="1" t="s">
        <v>665</v>
      </c>
      <c r="D2246" s="1" t="s">
        <v>399</v>
      </c>
      <c r="E2246" s="1" t="s">
        <v>108</v>
      </c>
      <c r="F2246" s="1">
        <v>20930</v>
      </c>
      <c r="G2246" s="19"/>
      <c r="H2246" s="19"/>
      <c r="I2246" s="19"/>
      <c r="J2246" s="19"/>
      <c r="K2246" s="1"/>
      <c r="L2246" s="19"/>
      <c r="M2246" s="1">
        <v>2012</v>
      </c>
      <c r="N2246" s="1">
        <v>854.2</v>
      </c>
      <c r="O2246" s="15">
        <v>1270.5999999999999</v>
      </c>
      <c r="P2246" s="15">
        <v>1390.8</v>
      </c>
      <c r="Q2246" s="15">
        <v>1523.5</v>
      </c>
      <c r="R2246" s="15">
        <v>1929.6</v>
      </c>
      <c r="S2246" s="15">
        <v>2220.6</v>
      </c>
      <c r="T2246" s="15">
        <v>3517.6</v>
      </c>
      <c r="U2246" s="15">
        <v>3592.9</v>
      </c>
      <c r="V2246" s="15">
        <v>3239.6</v>
      </c>
      <c r="W2246" s="15">
        <v>3564.7</v>
      </c>
      <c r="X2246" s="15">
        <v>3720.6</v>
      </c>
      <c r="Z2246" s="3">
        <f xml:space="preserve"> IFERROR(AVEDEV(Table1[[#This Row],[GP 2012]:[GP 2021]]) / Table1[[#This Row],[Avg GP]], "x")</f>
        <v>0.40453079756406862</v>
      </c>
      <c r="AA2246" s="2">
        <f xml:space="preserve"> IFERROR(AVERAGE(Table1[[#This Row],[GP 2012]:[GP 2021]]), "x")</f>
        <v>2310.4100000000003</v>
      </c>
      <c r="AB2246" s="11">
        <f>Table1[Equity]/Table1[Market Capital]</f>
        <v>1.4609460105112277</v>
      </c>
      <c r="AC2246" s="15">
        <v>16870</v>
      </c>
      <c r="AD2246" s="15">
        <v>18059.099999999999</v>
      </c>
      <c r="AE2246" s="15">
        <v>22986.5</v>
      </c>
      <c r="AF2246" s="15">
        <v>27065.599999999999</v>
      </c>
      <c r="AG2246" s="15">
        <v>37245.800000000003</v>
      </c>
      <c r="AH2246" s="15">
        <v>46189.1</v>
      </c>
      <c r="AI2246" s="15">
        <v>59387.5</v>
      </c>
      <c r="AJ2246" s="15">
        <v>59985</v>
      </c>
      <c r="AK2246" s="15">
        <v>63267.3</v>
      </c>
      <c r="AL2246" s="15">
        <v>70645.5</v>
      </c>
      <c r="AM2246" s="15">
        <v>72988.5</v>
      </c>
      <c r="AN2246" s="15">
        <v>30577.599999999999</v>
      </c>
      <c r="AO2246" s="3">
        <f xml:space="preserve"> IFERROR(Table1[[#This Row],[GP 2012]]/Table1[[#This Row],[Total Assets 2012]], "x")</f>
        <v>5.0634262003556613E-2</v>
      </c>
      <c r="AP2246" s="3">
        <f xml:space="preserve"> IFERROR(Table1[[#This Row],[GP 2013]]/Table1[[#This Row],[Total Assets 2013]], "x")</f>
        <v>7.0357880514532845E-2</v>
      </c>
      <c r="AQ2246" s="3">
        <f xml:space="preserve"> IFERROR(Table1[[#This Row],[GP 2014]]/Table1[[#This Row],[Total Assets 2014]], "x")</f>
        <v>6.0505079068148691E-2</v>
      </c>
      <c r="AR2246" s="3">
        <f xml:space="preserve"> IFERROR(Table1[[#This Row],[GP 2015]]/Table1[[#This Row],[Total Assets 2015]], "x")</f>
        <v>5.628916410498936E-2</v>
      </c>
      <c r="AS2246" s="3">
        <f xml:space="preserve"> IFERROR(Table1[[#This Row],[GP 2016]]/Table1[[#This Row],[Total Assets 2016]], "x")</f>
        <v>5.1807183628758136E-2</v>
      </c>
      <c r="AT2246" s="3">
        <f xml:space="preserve"> IFERROR(Table1[[#This Row],[GP 2017]]/Table1[[#This Row],[Total Assets 2017]], "x")</f>
        <v>4.8076277736522254E-2</v>
      </c>
      <c r="AU2246" s="3">
        <f xml:space="preserve"> IFERROR(Table1[[#This Row],[GP 2018]]/Table1[[#This Row],[Total Assets 2018]], "x")</f>
        <v>5.9231319722163757E-2</v>
      </c>
      <c r="AV2246" s="3">
        <f xml:space="preserve"> IFERROR(Table1[[#This Row],[GP 2019]]/Table1[[#This Row],[Total Assets 2019]], "x")</f>
        <v>5.9896640826873383E-2</v>
      </c>
      <c r="AW2246" s="3">
        <f xml:space="preserve"> IFERROR(Table1[[#This Row],[GP 2020]]/Table1[[#This Row],[Total Assets 2020]], "x")</f>
        <v>5.1204966862818543E-2</v>
      </c>
      <c r="AX2246" s="3">
        <f xml:space="preserve"> IFERROR(Table1[[#This Row],[GP 2021]]/Table1[[#This Row],[Total Assets 2021]], "x")</f>
        <v>5.045898181766708E-2</v>
      </c>
      <c r="AY2246" s="3">
        <f xml:space="preserve"> IFERROR(Table1[[#This Row],[GP TTM]]/Table1[[#This Row],[Total Assets TTM]], "x")</f>
        <v>5.0975153620090835E-2</v>
      </c>
      <c r="BA2246" s="3">
        <f xml:space="preserve"> IFERROR(ABS(Table1[[#This Row],[ROA 2013]]-Table1[[#This Row],[ROA 2012]]), "x")</f>
        <v>1.9723618510976232E-2</v>
      </c>
      <c r="BB2246" s="3">
        <f xml:space="preserve"> IFERROR(ABS(Table1[[#This Row],[ROA 2014]]-Table1[[#This Row],[ROA 2013]]), "x")</f>
        <v>9.8528014463841532E-3</v>
      </c>
      <c r="BC2246" s="3">
        <f xml:space="preserve"> IFERROR(ABS(Table1[[#This Row],[ROA 2015]]-Table1[[#This Row],[ROA 2014]]), "x")</f>
        <v>4.2159149631593312E-3</v>
      </c>
      <c r="BD2246" s="3">
        <f xml:space="preserve"> IFERROR(ABS(Table1[[#This Row],[ROA 2016]]-Table1[[#This Row],[ROA 2015]]), "x")</f>
        <v>4.4819804762312246E-3</v>
      </c>
      <c r="BE2246" s="3">
        <f xml:space="preserve"> IFERROR(ABS(Table1[[#This Row],[ROA 2017]]-Table1[[#This Row],[ROA 2016]]), "x")</f>
        <v>3.730905892235882E-3</v>
      </c>
      <c r="BF2246" s="3">
        <f xml:space="preserve"> IFERROR(ABS(Table1[[#This Row],[ROA 2018]]-Table1[[#This Row],[ROA 2017]]), "x")</f>
        <v>1.1155041985641503E-2</v>
      </c>
      <c r="BG2246" s="3">
        <f xml:space="preserve"> IFERROR(ABS(Table1[[#This Row],[ROA 2019]]-Table1[[#This Row],[ROA 2018]]), "x")</f>
        <v>6.6532110470962635E-4</v>
      </c>
      <c r="BH2246" s="3">
        <f xml:space="preserve"> IFERROR(ABS(Table1[[#This Row],[ROA 2020]]-Table1[[#This Row],[ROA 2019]]), "x")</f>
        <v>8.6916739640548399E-3</v>
      </c>
      <c r="BI2246" s="3">
        <f xml:space="preserve"> IFERROR(ABS(Table1[[#This Row],[ROA 2021]]-Table1[[#This Row],[ROA 2020]]), "x")</f>
        <v>7.4598504515146352E-4</v>
      </c>
      <c r="BJ2246" s="3">
        <f xml:space="preserve"> IFERROR(AVERAGE(Table1[[#This Row],[ROA 2013-2012]:[ROA 2021-2020]]), "x")</f>
        <v>7.0292492653938055E-3</v>
      </c>
      <c r="BK2246" s="3">
        <f>IFERROR(AVERAGE(Table1[[#This Row],[ROA 2012]:[ROA 2021]]), "x")</f>
        <v>5.584617562860307E-2</v>
      </c>
      <c r="BN2246" s="1">
        <f>SUM(Table1[[#This Row],[B/M Rank]:[ROA Rank]])</f>
        <v>0</v>
      </c>
    </row>
    <row r="2247" spans="1:66" x14ac:dyDescent="0.25">
      <c r="A2247" s="1" t="s">
        <v>2087</v>
      </c>
      <c r="B2247" s="1" t="s">
        <v>131</v>
      </c>
      <c r="C2247" s="1" t="s">
        <v>132</v>
      </c>
      <c r="D2247" s="1" t="s">
        <v>133</v>
      </c>
      <c r="E2247" s="1" t="s">
        <v>108</v>
      </c>
      <c r="F2247" s="1">
        <v>21240</v>
      </c>
      <c r="G2247" s="19"/>
      <c r="H2247" s="19"/>
      <c r="I2247" s="19"/>
      <c r="J2247" s="19"/>
      <c r="K2247" s="1"/>
      <c r="L2247" s="19"/>
      <c r="M2247" s="1">
        <v>2012</v>
      </c>
      <c r="N2247" s="15">
        <v>3805.6</v>
      </c>
      <c r="O2247" s="15">
        <v>4831.6000000000004</v>
      </c>
      <c r="P2247" s="15">
        <v>5715.1</v>
      </c>
      <c r="Q2247" s="15">
        <v>6347.7</v>
      </c>
      <c r="R2247" s="15">
        <v>7146.5</v>
      </c>
      <c r="S2247" s="15">
        <v>7157.2</v>
      </c>
      <c r="T2247" s="15">
        <v>8329.1</v>
      </c>
      <c r="U2247" s="15">
        <v>7023.5</v>
      </c>
      <c r="V2247" s="15">
        <v>5649.5</v>
      </c>
      <c r="W2247" s="15">
        <v>6506</v>
      </c>
      <c r="X2247" s="15">
        <v>6088.5</v>
      </c>
      <c r="Z2247" s="3">
        <f xml:space="preserve"> IFERROR(AVEDEV(Table1[[#This Row],[GP 2012]:[GP 2021]]) / Table1[[#This Row],[Avg GP]], "x")</f>
        <v>0.16006322006405194</v>
      </c>
      <c r="AA2247" s="2">
        <f xml:space="preserve"> IFERROR(AVERAGE(Table1[[#This Row],[GP 2012]:[GP 2021]]), "x")</f>
        <v>6251.1799999999994</v>
      </c>
      <c r="AB2247" s="11">
        <f>Table1[Equity]/Table1[Market Capital]</f>
        <v>0.70862994350282482</v>
      </c>
      <c r="AC2247" s="15">
        <v>17053.400000000001</v>
      </c>
      <c r="AD2247" s="15">
        <v>19111.900000000001</v>
      </c>
      <c r="AE2247" s="15">
        <v>20931</v>
      </c>
      <c r="AF2247" s="15">
        <v>27315.3</v>
      </c>
      <c r="AG2247" s="15">
        <v>30302.1</v>
      </c>
      <c r="AH2247" s="15">
        <v>32018.1</v>
      </c>
      <c r="AI2247" s="15">
        <v>35414.400000000001</v>
      </c>
      <c r="AJ2247" s="15">
        <v>33488.1</v>
      </c>
      <c r="AK2247" s="15">
        <v>36397.599999999999</v>
      </c>
      <c r="AL2247" s="15">
        <v>36780.1</v>
      </c>
      <c r="AM2247" s="15">
        <v>36033.599999999999</v>
      </c>
      <c r="AN2247" s="15">
        <v>15051.3</v>
      </c>
      <c r="AO2247" s="3">
        <f xml:space="preserve"> IFERROR(Table1[[#This Row],[GP 2012]]/Table1[[#This Row],[Total Assets 2012]], "x")</f>
        <v>0.22315784535635119</v>
      </c>
      <c r="AP2247" s="3">
        <f xml:space="preserve"> IFERROR(Table1[[#This Row],[GP 2013]]/Table1[[#This Row],[Total Assets 2013]], "x")</f>
        <v>0.25280584347971685</v>
      </c>
      <c r="AQ2247" s="3">
        <f xml:space="preserve"> IFERROR(Table1[[#This Row],[GP 2014]]/Table1[[#This Row],[Total Assets 2014]], "x")</f>
        <v>0.27304476613635281</v>
      </c>
      <c r="AR2247" s="3">
        <f xml:space="preserve"> IFERROR(Table1[[#This Row],[GP 2015]]/Table1[[#This Row],[Total Assets 2015]], "x")</f>
        <v>0.23238624507144348</v>
      </c>
      <c r="AS2247" s="3">
        <f xml:space="preserve"> IFERROR(Table1[[#This Row],[GP 2016]]/Table1[[#This Row],[Total Assets 2016]], "x")</f>
        <v>0.23584174034142849</v>
      </c>
      <c r="AT2247" s="3">
        <f xml:space="preserve"> IFERROR(Table1[[#This Row],[GP 2017]]/Table1[[#This Row],[Total Assets 2017]], "x")</f>
        <v>0.2235360624146967</v>
      </c>
      <c r="AU2247" s="3">
        <f xml:space="preserve"> IFERROR(Table1[[#This Row],[GP 2018]]/Table1[[#This Row],[Total Assets 2018]], "x")</f>
        <v>0.23518964037227794</v>
      </c>
      <c r="AV2247" s="3">
        <f xml:space="preserve"> IFERROR(Table1[[#This Row],[GP 2019]]/Table1[[#This Row],[Total Assets 2019]], "x")</f>
        <v>0.20973121795503477</v>
      </c>
      <c r="AW2247" s="3">
        <f xml:space="preserve"> IFERROR(Table1[[#This Row],[GP 2020]]/Table1[[#This Row],[Total Assets 2020]], "x")</f>
        <v>0.1552162779963514</v>
      </c>
      <c r="AX2247" s="3">
        <f xml:space="preserve"> IFERROR(Table1[[#This Row],[GP 2021]]/Table1[[#This Row],[Total Assets 2021]], "x")</f>
        <v>0.17688913298223768</v>
      </c>
      <c r="AY2247" s="3">
        <f xml:space="preserve"> IFERROR(Table1[[#This Row],[GP TTM]]/Table1[[#This Row],[Total Assets TTM]], "x")</f>
        <v>0.16896729718929002</v>
      </c>
      <c r="BA2247" s="3">
        <f xml:space="preserve"> IFERROR(ABS(Table1[[#This Row],[ROA 2013]]-Table1[[#This Row],[ROA 2012]]), "x")</f>
        <v>2.964799812336566E-2</v>
      </c>
      <c r="BB2247" s="3">
        <f xml:space="preserve"> IFERROR(ABS(Table1[[#This Row],[ROA 2014]]-Table1[[#This Row],[ROA 2013]]), "x")</f>
        <v>2.023892265663596E-2</v>
      </c>
      <c r="BC2247" s="3">
        <f xml:space="preserve"> IFERROR(ABS(Table1[[#This Row],[ROA 2015]]-Table1[[#This Row],[ROA 2014]]), "x")</f>
        <v>4.0658521064909331E-2</v>
      </c>
      <c r="BD2247" s="3">
        <f xml:space="preserve"> IFERROR(ABS(Table1[[#This Row],[ROA 2016]]-Table1[[#This Row],[ROA 2015]]), "x")</f>
        <v>3.4554952699850094E-3</v>
      </c>
      <c r="BE2247" s="3">
        <f xml:space="preserve"> IFERROR(ABS(Table1[[#This Row],[ROA 2017]]-Table1[[#This Row],[ROA 2016]]), "x")</f>
        <v>1.230567792673179E-2</v>
      </c>
      <c r="BF2247" s="3">
        <f xml:space="preserve"> IFERROR(ABS(Table1[[#This Row],[ROA 2018]]-Table1[[#This Row],[ROA 2017]]), "x")</f>
        <v>1.1653577957581235E-2</v>
      </c>
      <c r="BG2247" s="3">
        <f xml:space="preserve"> IFERROR(ABS(Table1[[#This Row],[ROA 2019]]-Table1[[#This Row],[ROA 2018]]), "x")</f>
        <v>2.5458422417243165E-2</v>
      </c>
      <c r="BH2247" s="3">
        <f xml:space="preserve"> IFERROR(ABS(Table1[[#This Row],[ROA 2020]]-Table1[[#This Row],[ROA 2019]]), "x")</f>
        <v>5.4514939958683367E-2</v>
      </c>
      <c r="BI2247" s="3">
        <f xml:space="preserve"> IFERROR(ABS(Table1[[#This Row],[ROA 2021]]-Table1[[#This Row],[ROA 2020]]), "x")</f>
        <v>2.1672854985886281E-2</v>
      </c>
      <c r="BJ2247" s="3">
        <f xml:space="preserve"> IFERROR(AVERAGE(Table1[[#This Row],[ROA 2013-2012]:[ROA 2021-2020]]), "x")</f>
        <v>2.4400712262335755E-2</v>
      </c>
      <c r="BK2247" s="3">
        <f>IFERROR(AVERAGE(Table1[[#This Row],[ROA 2012]:[ROA 2021]]), "x")</f>
        <v>0.22177987721058914</v>
      </c>
      <c r="BN2247" s="1">
        <f>SUM(Table1[[#This Row],[B/M Rank]:[ROA Rank]])</f>
        <v>0</v>
      </c>
    </row>
    <row r="2248" spans="1:66" x14ac:dyDescent="0.25">
      <c r="A2248" s="1" t="s">
        <v>2839</v>
      </c>
      <c r="B2248" s="1" t="s">
        <v>4453</v>
      </c>
      <c r="C2248" s="1" t="s">
        <v>4417</v>
      </c>
      <c r="D2248" s="1" t="s">
        <v>268</v>
      </c>
      <c r="E2248" s="1" t="s">
        <v>108</v>
      </c>
      <c r="F2248" s="1">
        <v>21820</v>
      </c>
      <c r="G2248" s="19"/>
      <c r="H2248" s="19"/>
      <c r="I2248" s="19"/>
      <c r="J2248" s="19"/>
      <c r="K2248" s="1"/>
      <c r="L2248" s="19"/>
      <c r="M2248" s="1">
        <v>2012</v>
      </c>
      <c r="N2248" s="1">
        <v>729.7</v>
      </c>
      <c r="O2248" s="1">
        <v>602.5</v>
      </c>
      <c r="P2248" s="1">
        <v>543.20000000000005</v>
      </c>
      <c r="Q2248" s="1">
        <v>636.1</v>
      </c>
      <c r="R2248" s="1">
        <v>855.5</v>
      </c>
      <c r="S2248" s="1">
        <v>753.6</v>
      </c>
      <c r="T2248" s="1">
        <v>748.3</v>
      </c>
      <c r="U2248" s="1">
        <v>782.7</v>
      </c>
      <c r="V2248" s="15">
        <v>1055.4000000000001</v>
      </c>
      <c r="W2248" s="15">
        <v>1155.4000000000001</v>
      </c>
      <c r="X2248" s="15">
        <v>1132.2</v>
      </c>
      <c r="Z2248" s="3">
        <f xml:space="preserve"> IFERROR(AVEDEV(Table1[[#This Row],[GP 2012]:[GP 2021]]) / Table1[[#This Row],[Avg GP]], "x")</f>
        <v>0.17999084249084252</v>
      </c>
      <c r="AA2248" s="2">
        <f xml:space="preserve"> IFERROR(AVERAGE(Table1[[#This Row],[GP 2012]:[GP 2021]]), "x")</f>
        <v>786.24</v>
      </c>
      <c r="AB2248" s="11">
        <f>Table1[Equity]/Table1[Market Capital]</f>
        <v>0.36380384967919338</v>
      </c>
      <c r="AC2248" s="15">
        <v>3179</v>
      </c>
      <c r="AD2248" s="15">
        <v>4663.6000000000004</v>
      </c>
      <c r="AE2248" s="15">
        <v>5382.4</v>
      </c>
      <c r="AF2248" s="15">
        <v>7814.6</v>
      </c>
      <c r="AG2248" s="15">
        <v>8262.7999999999993</v>
      </c>
      <c r="AH2248" s="15">
        <v>7145</v>
      </c>
      <c r="AI2248" s="15">
        <v>8831.5</v>
      </c>
      <c r="AJ2248" s="15">
        <v>8151.9</v>
      </c>
      <c r="AK2248" s="15">
        <v>7580.2</v>
      </c>
      <c r="AL2248" s="15">
        <v>7961.7</v>
      </c>
      <c r="AM2248" s="15">
        <v>8088.9</v>
      </c>
      <c r="AN2248" s="15">
        <v>7938.2</v>
      </c>
      <c r="AO2248" s="3">
        <f xml:space="preserve"> IFERROR(Table1[[#This Row],[GP 2012]]/Table1[[#This Row],[Total Assets 2012]], "x")</f>
        <v>0.22953759043724442</v>
      </c>
      <c r="AP2248" s="3">
        <f xml:space="preserve"> IFERROR(Table1[[#This Row],[GP 2013]]/Table1[[#This Row],[Total Assets 2013]], "x")</f>
        <v>0.12919204048374644</v>
      </c>
      <c r="AQ2248" s="3">
        <f xml:space="preserve"> IFERROR(Table1[[#This Row],[GP 2014]]/Table1[[#This Row],[Total Assets 2014]], "x")</f>
        <v>0.10092152199762189</v>
      </c>
      <c r="AR2248" s="3">
        <f xml:space="preserve"> IFERROR(Table1[[#This Row],[GP 2015]]/Table1[[#This Row],[Total Assets 2015]], "x")</f>
        <v>8.1398919970311984E-2</v>
      </c>
      <c r="AS2248" s="3">
        <f xml:space="preserve"> IFERROR(Table1[[#This Row],[GP 2016]]/Table1[[#This Row],[Total Assets 2016]], "x")</f>
        <v>0.1035363315098998</v>
      </c>
      <c r="AT2248" s="3">
        <f xml:space="preserve"> IFERROR(Table1[[#This Row],[GP 2017]]/Table1[[#This Row],[Total Assets 2017]], "x")</f>
        <v>0.10547235829251225</v>
      </c>
      <c r="AU2248" s="3">
        <f xml:space="preserve"> IFERROR(Table1[[#This Row],[GP 2018]]/Table1[[#This Row],[Total Assets 2018]], "x")</f>
        <v>8.4730793183490902E-2</v>
      </c>
      <c r="AV2248" s="3">
        <f xml:space="preserve"> IFERROR(Table1[[#This Row],[GP 2019]]/Table1[[#This Row],[Total Assets 2019]], "x")</f>
        <v>9.6014426084716456E-2</v>
      </c>
      <c r="AW2248" s="3">
        <f xml:space="preserve"> IFERROR(Table1[[#This Row],[GP 2020]]/Table1[[#This Row],[Total Assets 2020]], "x")</f>
        <v>0.13923115485079551</v>
      </c>
      <c r="AX2248" s="3">
        <f xml:space="preserve"> IFERROR(Table1[[#This Row],[GP 2021]]/Table1[[#This Row],[Total Assets 2021]], "x")</f>
        <v>0.14511976085509379</v>
      </c>
      <c r="AY2248" s="3">
        <f xml:space="preserve"> IFERROR(Table1[[#This Row],[GP TTM]]/Table1[[#This Row],[Total Assets TTM]], "x")</f>
        <v>0.13996958795386272</v>
      </c>
      <c r="BA2248" s="3">
        <f xml:space="preserve"> IFERROR(ABS(Table1[[#This Row],[ROA 2013]]-Table1[[#This Row],[ROA 2012]]), "x")</f>
        <v>0.10034554995349798</v>
      </c>
      <c r="BB2248" s="3">
        <f xml:space="preserve"> IFERROR(ABS(Table1[[#This Row],[ROA 2014]]-Table1[[#This Row],[ROA 2013]]), "x")</f>
        <v>2.8270518486124552E-2</v>
      </c>
      <c r="BC2248" s="3">
        <f xml:space="preserve"> IFERROR(ABS(Table1[[#This Row],[ROA 2015]]-Table1[[#This Row],[ROA 2014]]), "x")</f>
        <v>1.9522602027309904E-2</v>
      </c>
      <c r="BD2248" s="3">
        <f xml:space="preserve"> IFERROR(ABS(Table1[[#This Row],[ROA 2016]]-Table1[[#This Row],[ROA 2015]]), "x")</f>
        <v>2.2137411539587815E-2</v>
      </c>
      <c r="BE2248" s="3">
        <f xml:space="preserve"> IFERROR(ABS(Table1[[#This Row],[ROA 2017]]-Table1[[#This Row],[ROA 2016]]), "x")</f>
        <v>1.9360267826124544E-3</v>
      </c>
      <c r="BF2248" s="3">
        <f xml:space="preserve"> IFERROR(ABS(Table1[[#This Row],[ROA 2018]]-Table1[[#This Row],[ROA 2017]]), "x")</f>
        <v>2.0741565109021351E-2</v>
      </c>
      <c r="BG2248" s="3">
        <f xml:space="preserve"> IFERROR(ABS(Table1[[#This Row],[ROA 2019]]-Table1[[#This Row],[ROA 2018]]), "x")</f>
        <v>1.1283632901225554E-2</v>
      </c>
      <c r="BH2248" s="3">
        <f xml:space="preserve"> IFERROR(ABS(Table1[[#This Row],[ROA 2020]]-Table1[[#This Row],[ROA 2019]]), "x")</f>
        <v>4.3216728766079057E-2</v>
      </c>
      <c r="BI2248" s="3">
        <f xml:space="preserve"> IFERROR(ABS(Table1[[#This Row],[ROA 2021]]-Table1[[#This Row],[ROA 2020]]), "x")</f>
        <v>5.8886060042982746E-3</v>
      </c>
      <c r="BJ2248" s="3">
        <f xml:space="preserve"> IFERROR(AVERAGE(Table1[[#This Row],[ROA 2013-2012]:[ROA 2021-2020]]), "x")</f>
        <v>2.814918239663966E-2</v>
      </c>
      <c r="BK2248" s="3">
        <f>IFERROR(AVERAGE(Table1[[#This Row],[ROA 2012]:[ROA 2021]]), "x")</f>
        <v>0.12151548976654333</v>
      </c>
      <c r="BN2248" s="1">
        <f>SUM(Table1[[#This Row],[B/M Rank]:[ROA Rank]])</f>
        <v>0</v>
      </c>
    </row>
    <row r="2249" spans="1:66" x14ac:dyDescent="0.25">
      <c r="A2249" s="1" t="s">
        <v>3767</v>
      </c>
      <c r="B2249" s="1" t="s">
        <v>1486</v>
      </c>
      <c r="C2249" s="1" t="s">
        <v>1485</v>
      </c>
      <c r="D2249" s="1" t="s">
        <v>133</v>
      </c>
      <c r="E2249" s="1" t="s">
        <v>108</v>
      </c>
      <c r="F2249" s="1">
        <v>21890</v>
      </c>
      <c r="G2249" s="19"/>
      <c r="H2249" s="19"/>
      <c r="I2249" s="19"/>
      <c r="J2249" s="19"/>
      <c r="K2249" s="1"/>
      <c r="L2249" s="19"/>
      <c r="M2249" s="1">
        <v>2013</v>
      </c>
      <c r="N2249" s="1">
        <v>808.8</v>
      </c>
      <c r="O2249" s="1">
        <v>969.7</v>
      </c>
      <c r="P2249" s="15">
        <v>1087.9000000000001</v>
      </c>
      <c r="Q2249" s="15">
        <v>1289.2</v>
      </c>
      <c r="R2249" s="15">
        <v>1439.9</v>
      </c>
      <c r="S2249" s="15">
        <v>1600.3</v>
      </c>
      <c r="T2249" s="15">
        <v>1710.4</v>
      </c>
      <c r="U2249" s="15">
        <v>1785.4</v>
      </c>
      <c r="V2249" s="15">
        <v>1911.6</v>
      </c>
      <c r="W2249" s="15">
        <v>2049</v>
      </c>
      <c r="X2249" s="15">
        <v>2097.9</v>
      </c>
      <c r="Z2249" s="3">
        <f xml:space="preserve"> IFERROR(AVEDEV(Table1[[#This Row],[GP 2012]:[GP 2021]]) / Table1[[#This Row],[Avg GP]], "x")</f>
        <v>0.23622391176751614</v>
      </c>
      <c r="AA2249" s="2">
        <f xml:space="preserve"> IFERROR(AVERAGE(Table1[[#This Row],[GP 2012]:[GP 2021]]), "x")</f>
        <v>1465.22</v>
      </c>
      <c r="AB2249" s="11">
        <f>Table1[Equity]/Table1[Market Capital]</f>
        <v>-7.8117862037460032E-4</v>
      </c>
      <c r="AC2249" s="15">
        <v>1453.7</v>
      </c>
      <c r="AD2249" s="15">
        <v>1566.8</v>
      </c>
      <c r="AE2249" s="15">
        <v>1700.8</v>
      </c>
      <c r="AF2249" s="15">
        <v>1813.9</v>
      </c>
      <c r="AG2249" s="15">
        <v>1863.5</v>
      </c>
      <c r="AH2249" s="15">
        <v>1934.3</v>
      </c>
      <c r="AI2249" s="15">
        <v>3359.7</v>
      </c>
      <c r="AJ2249" s="15">
        <v>3716.5</v>
      </c>
      <c r="AK2249" s="15">
        <v>4223.7</v>
      </c>
      <c r="AL2249" s="15">
        <v>4063.6</v>
      </c>
      <c r="AM2249" s="15">
        <v>4194.3</v>
      </c>
      <c r="AN2249" s="1">
        <v>-17.100000000000001</v>
      </c>
      <c r="AO2249" s="3">
        <f xml:space="preserve"> IFERROR(Table1[[#This Row],[GP 2012]]/Table1[[#This Row],[Total Assets 2012]], "x")</f>
        <v>0.55637339203411973</v>
      </c>
      <c r="AP2249" s="3">
        <f xml:space="preserve"> IFERROR(Table1[[#This Row],[GP 2013]]/Table1[[#This Row],[Total Assets 2013]], "x")</f>
        <v>0.61890477406178201</v>
      </c>
      <c r="AQ2249" s="3">
        <f xml:space="preserve"> IFERROR(Table1[[#This Row],[GP 2014]]/Table1[[#This Row],[Total Assets 2014]], "x")</f>
        <v>0.63964016933207912</v>
      </c>
      <c r="AR2249" s="3">
        <f xml:space="preserve"> IFERROR(Table1[[#This Row],[GP 2015]]/Table1[[#This Row],[Total Assets 2015]], "x")</f>
        <v>0.71073377804730142</v>
      </c>
      <c r="AS2249" s="3">
        <f xml:space="preserve"> IFERROR(Table1[[#This Row],[GP 2016]]/Table1[[#This Row],[Total Assets 2016]], "x")</f>
        <v>0.77268580627850825</v>
      </c>
      <c r="AT2249" s="3">
        <f xml:space="preserve"> IFERROR(Table1[[#This Row],[GP 2017]]/Table1[[#This Row],[Total Assets 2017]], "x")</f>
        <v>0.82732771545261852</v>
      </c>
      <c r="AU2249" s="3">
        <f xml:space="preserve"> IFERROR(Table1[[#This Row],[GP 2018]]/Table1[[#This Row],[Total Assets 2018]], "x")</f>
        <v>0.50909307378635005</v>
      </c>
      <c r="AV2249" s="3">
        <f xml:space="preserve"> IFERROR(Table1[[#This Row],[GP 2019]]/Table1[[#This Row],[Total Assets 2019]], "x")</f>
        <v>0.48039822413561151</v>
      </c>
      <c r="AW2249" s="3">
        <f xml:space="preserve"> IFERROR(Table1[[#This Row],[GP 2020]]/Table1[[#This Row],[Total Assets 2020]], "x")</f>
        <v>0.45258896228425316</v>
      </c>
      <c r="AX2249" s="3">
        <f xml:space="preserve"> IFERROR(Table1[[#This Row],[GP 2021]]/Table1[[#This Row],[Total Assets 2021]], "x")</f>
        <v>0.50423270006890442</v>
      </c>
      <c r="AY2249" s="3">
        <f xml:space="preserve"> IFERROR(Table1[[#This Row],[GP TTM]]/Table1[[#This Row],[Total Assets TTM]], "x")</f>
        <v>0.50017881410485654</v>
      </c>
      <c r="BA2249" s="3">
        <f xml:space="preserve"> IFERROR(ABS(Table1[[#This Row],[ROA 2013]]-Table1[[#This Row],[ROA 2012]]), "x")</f>
        <v>6.2531382027662286E-2</v>
      </c>
      <c r="BB2249" s="3">
        <f xml:space="preserve"> IFERROR(ABS(Table1[[#This Row],[ROA 2014]]-Table1[[#This Row],[ROA 2013]]), "x")</f>
        <v>2.0735395270297108E-2</v>
      </c>
      <c r="BC2249" s="3">
        <f xml:space="preserve"> IFERROR(ABS(Table1[[#This Row],[ROA 2015]]-Table1[[#This Row],[ROA 2014]]), "x")</f>
        <v>7.1093608715222301E-2</v>
      </c>
      <c r="BD2249" s="3">
        <f xml:space="preserve"> IFERROR(ABS(Table1[[#This Row],[ROA 2016]]-Table1[[#This Row],[ROA 2015]]), "x")</f>
        <v>6.1952028231206824E-2</v>
      </c>
      <c r="BE2249" s="3">
        <f xml:space="preserve"> IFERROR(ABS(Table1[[#This Row],[ROA 2017]]-Table1[[#This Row],[ROA 2016]]), "x")</f>
        <v>5.464190917411027E-2</v>
      </c>
      <c r="BF2249" s="3">
        <f xml:space="preserve"> IFERROR(ABS(Table1[[#This Row],[ROA 2018]]-Table1[[#This Row],[ROA 2017]]), "x")</f>
        <v>0.31823464166626847</v>
      </c>
      <c r="BG2249" s="3">
        <f xml:space="preserve"> IFERROR(ABS(Table1[[#This Row],[ROA 2019]]-Table1[[#This Row],[ROA 2018]]), "x")</f>
        <v>2.8694849650738541E-2</v>
      </c>
      <c r="BH2249" s="3">
        <f xml:space="preserve"> IFERROR(ABS(Table1[[#This Row],[ROA 2020]]-Table1[[#This Row],[ROA 2019]]), "x")</f>
        <v>2.7809261851358347E-2</v>
      </c>
      <c r="BI2249" s="3">
        <f xml:space="preserve"> IFERROR(ABS(Table1[[#This Row],[ROA 2021]]-Table1[[#This Row],[ROA 2020]]), "x")</f>
        <v>5.1643737784651256E-2</v>
      </c>
      <c r="BJ2249" s="3">
        <f xml:space="preserve"> IFERROR(AVERAGE(Table1[[#This Row],[ROA 2013-2012]:[ROA 2021-2020]]), "x")</f>
        <v>7.7481868263501716E-2</v>
      </c>
      <c r="BK2249" s="3">
        <f>IFERROR(AVERAGE(Table1[[#This Row],[ROA 2012]:[ROA 2021]]), "x")</f>
        <v>0.60719785954815286</v>
      </c>
      <c r="BN2249" s="1">
        <f>SUM(Table1[[#This Row],[B/M Rank]:[ROA Rank]])</f>
        <v>0</v>
      </c>
    </row>
    <row r="2250" spans="1:66" x14ac:dyDescent="0.25">
      <c r="A2250" s="1" t="s">
        <v>2461</v>
      </c>
      <c r="B2250" s="1" t="s">
        <v>512</v>
      </c>
      <c r="C2250" s="1" t="s">
        <v>510</v>
      </c>
      <c r="D2250" s="1" t="s">
        <v>152</v>
      </c>
      <c r="E2250" s="1" t="s">
        <v>108</v>
      </c>
      <c r="F2250" s="1">
        <v>22170</v>
      </c>
      <c r="G2250" s="19"/>
      <c r="H2250" s="19"/>
      <c r="I2250" s="19"/>
      <c r="J2250" s="19"/>
      <c r="K2250" s="1"/>
      <c r="L2250" s="19"/>
      <c r="M2250" s="1">
        <v>2012</v>
      </c>
      <c r="N2250" s="15">
        <v>8042</v>
      </c>
      <c r="O2250" s="15">
        <v>8291</v>
      </c>
      <c r="P2250" s="15">
        <v>11989</v>
      </c>
      <c r="Q2250" s="15">
        <v>13227</v>
      </c>
      <c r="R2250" s="15">
        <v>13895</v>
      </c>
      <c r="S2250" s="15">
        <v>14453</v>
      </c>
      <c r="T2250" s="15">
        <v>15228</v>
      </c>
      <c r="U2250" s="15">
        <v>15943</v>
      </c>
      <c r="V2250" s="15">
        <v>16546</v>
      </c>
      <c r="W2250" s="15">
        <v>17313</v>
      </c>
      <c r="X2250" s="15">
        <v>17544</v>
      </c>
      <c r="Z2250" s="3">
        <f xml:space="preserve"> IFERROR(AVEDEV(Table1[[#This Row],[GP 2012]:[GP 2021]]) / Table1[[#This Row],[Avg GP]], "x")</f>
        <v>0.18412623122132704</v>
      </c>
      <c r="AA2250" s="2">
        <f xml:space="preserve"> IFERROR(AVERAGE(Table1[[#This Row],[GP 2012]:[GP 2021]]), "x")</f>
        <v>13492.7</v>
      </c>
      <c r="AB2250" s="11">
        <f>Table1[Equity]/Table1[Market Capital]</f>
        <v>0.59386558412268831</v>
      </c>
      <c r="AC2250" s="15">
        <v>21804</v>
      </c>
      <c r="AD2250" s="15">
        <v>24604</v>
      </c>
      <c r="AE2250" s="15">
        <v>37146</v>
      </c>
      <c r="AF2250" s="15">
        <v>38220</v>
      </c>
      <c r="AG2250" s="15">
        <v>37946</v>
      </c>
      <c r="AH2250" s="15">
        <v>38540</v>
      </c>
      <c r="AI2250" s="15">
        <v>43814</v>
      </c>
      <c r="AJ2250" s="15">
        <v>47813</v>
      </c>
      <c r="AK2250" s="15">
        <v>48078</v>
      </c>
      <c r="AL2250" s="15">
        <v>47083</v>
      </c>
      <c r="AM2250" s="15">
        <v>47157</v>
      </c>
      <c r="AN2250" s="15">
        <v>13166</v>
      </c>
      <c r="AO2250" s="3">
        <f xml:space="preserve"> IFERROR(Table1[[#This Row],[GP 2012]]/Table1[[#This Row],[Total Assets 2012]], "x")</f>
        <v>0.36883140708126949</v>
      </c>
      <c r="AP2250" s="3">
        <f xml:space="preserve"> IFERROR(Table1[[#This Row],[GP 2013]]/Table1[[#This Row],[Total Assets 2013]], "x")</f>
        <v>0.33697772719882946</v>
      </c>
      <c r="AQ2250" s="3">
        <f xml:space="preserve"> IFERROR(Table1[[#This Row],[GP 2014]]/Table1[[#This Row],[Total Assets 2014]], "x")</f>
        <v>0.32275345932267269</v>
      </c>
      <c r="AR2250" s="3">
        <f xml:space="preserve"> IFERROR(Table1[[#This Row],[GP 2015]]/Table1[[#This Row],[Total Assets 2015]], "x")</f>
        <v>0.34607535321821037</v>
      </c>
      <c r="AS2250" s="3">
        <f xml:space="preserve"> IFERROR(Table1[[#This Row],[GP 2016]]/Table1[[#This Row],[Total Assets 2016]], "x")</f>
        <v>0.36617825330733145</v>
      </c>
      <c r="AT2250" s="3">
        <f xml:space="preserve"> IFERROR(Table1[[#This Row],[GP 2017]]/Table1[[#This Row],[Total Assets 2017]], "x")</f>
        <v>0.37501297353399066</v>
      </c>
      <c r="AU2250" s="3">
        <f xml:space="preserve"> IFERROR(Table1[[#This Row],[GP 2018]]/Table1[[#This Row],[Total Assets 2018]], "x")</f>
        <v>0.3475601405943306</v>
      </c>
      <c r="AV2250" s="3">
        <f xml:space="preserve"> IFERROR(Table1[[#This Row],[GP 2019]]/Table1[[#This Row],[Total Assets 2019]], "x")</f>
        <v>0.33344487900780123</v>
      </c>
      <c r="AW2250" s="3">
        <f xml:space="preserve"> IFERROR(Table1[[#This Row],[GP 2020]]/Table1[[#This Row],[Total Assets 2020]], "x")</f>
        <v>0.34414909106036023</v>
      </c>
      <c r="AX2250" s="3">
        <f xml:space="preserve"> IFERROR(Table1[[#This Row],[GP 2021]]/Table1[[#This Row],[Total Assets 2021]], "x")</f>
        <v>0.36771233778646223</v>
      </c>
      <c r="AY2250" s="3">
        <f xml:space="preserve"> IFERROR(Table1[[#This Row],[GP TTM]]/Table1[[#This Row],[Total Assets TTM]], "x")</f>
        <v>0.37203384439213688</v>
      </c>
      <c r="BA2250" s="3">
        <f xml:space="preserve"> IFERROR(ABS(Table1[[#This Row],[ROA 2013]]-Table1[[#This Row],[ROA 2012]]), "x")</f>
        <v>3.1853679882440034E-2</v>
      </c>
      <c r="BB2250" s="3">
        <f xml:space="preserve"> IFERROR(ABS(Table1[[#This Row],[ROA 2014]]-Table1[[#This Row],[ROA 2013]]), "x")</f>
        <v>1.4224267876156771E-2</v>
      </c>
      <c r="BC2250" s="3">
        <f xml:space="preserve"> IFERROR(ABS(Table1[[#This Row],[ROA 2015]]-Table1[[#This Row],[ROA 2014]]), "x")</f>
        <v>2.3321893895537682E-2</v>
      </c>
      <c r="BD2250" s="3">
        <f xml:space="preserve"> IFERROR(ABS(Table1[[#This Row],[ROA 2016]]-Table1[[#This Row],[ROA 2015]]), "x")</f>
        <v>2.0102900089121079E-2</v>
      </c>
      <c r="BE2250" s="3">
        <f xml:space="preserve"> IFERROR(ABS(Table1[[#This Row],[ROA 2017]]-Table1[[#This Row],[ROA 2016]]), "x")</f>
        <v>8.8347202266592095E-3</v>
      </c>
      <c r="BF2250" s="3">
        <f xml:space="preserve"> IFERROR(ABS(Table1[[#This Row],[ROA 2018]]-Table1[[#This Row],[ROA 2017]]), "x")</f>
        <v>2.7452832939660055E-2</v>
      </c>
      <c r="BG2250" s="3">
        <f xml:space="preserve"> IFERROR(ABS(Table1[[#This Row],[ROA 2019]]-Table1[[#This Row],[ROA 2018]]), "x")</f>
        <v>1.4115261586529371E-2</v>
      </c>
      <c r="BH2250" s="3">
        <f xml:space="preserve"> IFERROR(ABS(Table1[[#This Row],[ROA 2020]]-Table1[[#This Row],[ROA 2019]]), "x")</f>
        <v>1.0704212052559003E-2</v>
      </c>
      <c r="BI2250" s="3">
        <f xml:space="preserve"> IFERROR(ABS(Table1[[#This Row],[ROA 2021]]-Table1[[#This Row],[ROA 2020]]), "x")</f>
        <v>2.3563246726101994E-2</v>
      </c>
      <c r="BJ2250" s="3">
        <f xml:space="preserve"> IFERROR(AVERAGE(Table1[[#This Row],[ROA 2013-2012]:[ROA 2021-2020]]), "x")</f>
        <v>1.9352557252751687E-2</v>
      </c>
      <c r="BK2250" s="3">
        <f>IFERROR(AVERAGE(Table1[[#This Row],[ROA 2012]:[ROA 2021]]), "x")</f>
        <v>0.35086956221112586</v>
      </c>
      <c r="BN2250" s="1">
        <f>SUM(Table1[[#This Row],[B/M Rank]:[ROA Rank]])</f>
        <v>0</v>
      </c>
    </row>
    <row r="2251" spans="1:66" x14ac:dyDescent="0.25">
      <c r="A2251" s="1" t="s">
        <v>2155</v>
      </c>
      <c r="B2251" s="1" t="s">
        <v>702</v>
      </c>
      <c r="C2251" s="1" t="s">
        <v>690</v>
      </c>
      <c r="D2251" s="1" t="s">
        <v>142</v>
      </c>
      <c r="E2251" s="1" t="s">
        <v>108</v>
      </c>
      <c r="F2251" s="1">
        <v>22410</v>
      </c>
      <c r="G2251" s="19"/>
      <c r="H2251" s="19"/>
      <c r="I2251" s="19"/>
      <c r="J2251" s="19"/>
      <c r="K2251" s="1"/>
      <c r="L2251" s="19"/>
      <c r="M2251" s="1">
        <v>2012</v>
      </c>
      <c r="N2251" s="15">
        <v>8081</v>
      </c>
      <c r="O2251" s="15">
        <v>9241</v>
      </c>
      <c r="P2251" s="15">
        <v>10568</v>
      </c>
      <c r="Q2251" s="15">
        <v>12290</v>
      </c>
      <c r="R2251" s="15">
        <v>12485</v>
      </c>
      <c r="S2251" s="15">
        <v>12007</v>
      </c>
      <c r="T2251" s="15">
        <v>12518</v>
      </c>
      <c r="U2251" s="15">
        <v>12270</v>
      </c>
      <c r="V2251" s="15">
        <v>12690</v>
      </c>
      <c r="W2251" s="15">
        <v>15356</v>
      </c>
      <c r="X2251" s="15">
        <v>15133</v>
      </c>
      <c r="Z2251" s="3">
        <f xml:space="preserve"> IFERROR(AVEDEV(Table1[[#This Row],[GP 2012]:[GP 2021]]) / Table1[[#This Row],[Avg GP]], "x")</f>
        <v>0.1253008357020067</v>
      </c>
      <c r="AA2251" s="2">
        <f xml:space="preserve"> IFERROR(AVERAGE(Table1[[#This Row],[GP 2012]:[GP 2021]]), "x")</f>
        <v>11750.6</v>
      </c>
      <c r="AB2251" s="11">
        <f>Table1[Equity]/Table1[Market Capital]</f>
        <v>1.9099062918340026</v>
      </c>
      <c r="AC2251" s="15">
        <v>271632</v>
      </c>
      <c r="AD2251" s="15">
        <v>344976</v>
      </c>
      <c r="AE2251" s="15">
        <v>377781</v>
      </c>
      <c r="AF2251" s="15">
        <v>422859</v>
      </c>
      <c r="AG2251" s="15">
        <v>422724</v>
      </c>
      <c r="AH2251" s="15">
        <v>445521</v>
      </c>
      <c r="AI2251" s="15">
        <v>452303</v>
      </c>
      <c r="AJ2251" s="15">
        <v>477250</v>
      </c>
      <c r="AK2251" s="15">
        <v>629104</v>
      </c>
      <c r="AL2251" s="15">
        <v>661633</v>
      </c>
      <c r="AM2251" s="15">
        <v>631218</v>
      </c>
      <c r="AN2251" s="15">
        <v>42801</v>
      </c>
      <c r="AO2251" s="3">
        <f xml:space="preserve"> IFERROR(Table1[[#This Row],[GP 2012]]/Table1[[#This Row],[Total Assets 2012]], "x")</f>
        <v>2.9749808564528479E-2</v>
      </c>
      <c r="AP2251" s="3">
        <f xml:space="preserve"> IFERROR(Table1[[#This Row],[GP 2013]]/Table1[[#This Row],[Total Assets 2013]], "x")</f>
        <v>2.6787370715643986E-2</v>
      </c>
      <c r="AQ2251" s="3">
        <f xml:space="preserve"> IFERROR(Table1[[#This Row],[GP 2014]]/Table1[[#This Row],[Total Assets 2014]], "x")</f>
        <v>2.797387904632578E-2</v>
      </c>
      <c r="AR2251" s="3">
        <f xml:space="preserve"> IFERROR(Table1[[#This Row],[GP 2015]]/Table1[[#This Row],[Total Assets 2015]], "x")</f>
        <v>2.9064061542972953E-2</v>
      </c>
      <c r="AS2251" s="3">
        <f xml:space="preserve"> IFERROR(Table1[[#This Row],[GP 2016]]/Table1[[#This Row],[Total Assets 2016]], "x")</f>
        <v>2.9534637257406723E-2</v>
      </c>
      <c r="AT2251" s="3">
        <f xml:space="preserve"> IFERROR(Table1[[#This Row],[GP 2017]]/Table1[[#This Row],[Total Assets 2017]], "x")</f>
        <v>2.6950469225917522E-2</v>
      </c>
      <c r="AU2251" s="3">
        <f xml:space="preserve"> IFERROR(Table1[[#This Row],[GP 2018]]/Table1[[#This Row],[Total Assets 2018]], "x")</f>
        <v>2.7676137456528034E-2</v>
      </c>
      <c r="AV2251" s="3">
        <f xml:space="preserve"> IFERROR(Table1[[#This Row],[GP 2019]]/Table1[[#This Row],[Total Assets 2019]], "x")</f>
        <v>2.5709795704557361E-2</v>
      </c>
      <c r="AW2251" s="3">
        <f xml:space="preserve"> IFERROR(Table1[[#This Row],[GP 2020]]/Table1[[#This Row],[Total Assets 2020]], "x")</f>
        <v>2.0171545563213714E-2</v>
      </c>
      <c r="AX2251" s="3">
        <f xml:space="preserve"> IFERROR(Table1[[#This Row],[GP 2021]]/Table1[[#This Row],[Total Assets 2021]], "x")</f>
        <v>2.3209241377017169E-2</v>
      </c>
      <c r="AY2251" s="3">
        <f xml:space="preserve"> IFERROR(Table1[[#This Row],[GP TTM]]/Table1[[#This Row],[Total Assets TTM]], "x")</f>
        <v>2.3974284637003379E-2</v>
      </c>
      <c r="BA2251" s="3">
        <f xml:space="preserve"> IFERROR(ABS(Table1[[#This Row],[ROA 2013]]-Table1[[#This Row],[ROA 2012]]), "x")</f>
        <v>2.9624378488844923E-3</v>
      </c>
      <c r="BB2251" s="3">
        <f xml:space="preserve"> IFERROR(ABS(Table1[[#This Row],[ROA 2014]]-Table1[[#This Row],[ROA 2013]]), "x")</f>
        <v>1.1865083306817938E-3</v>
      </c>
      <c r="BC2251" s="3">
        <f xml:space="preserve"> IFERROR(ABS(Table1[[#This Row],[ROA 2015]]-Table1[[#This Row],[ROA 2014]]), "x")</f>
        <v>1.0901824966471733E-3</v>
      </c>
      <c r="BD2251" s="3">
        <f xml:space="preserve"> IFERROR(ABS(Table1[[#This Row],[ROA 2016]]-Table1[[#This Row],[ROA 2015]]), "x")</f>
        <v>4.7057571443376994E-4</v>
      </c>
      <c r="BE2251" s="3">
        <f xml:space="preserve"> IFERROR(ABS(Table1[[#This Row],[ROA 2017]]-Table1[[#This Row],[ROA 2016]]), "x")</f>
        <v>2.5841680314892014E-3</v>
      </c>
      <c r="BF2251" s="3">
        <f xml:space="preserve"> IFERROR(ABS(Table1[[#This Row],[ROA 2018]]-Table1[[#This Row],[ROA 2017]]), "x")</f>
        <v>7.2566823061051208E-4</v>
      </c>
      <c r="BG2251" s="3">
        <f xml:space="preserve"> IFERROR(ABS(Table1[[#This Row],[ROA 2019]]-Table1[[#This Row],[ROA 2018]]), "x")</f>
        <v>1.9663417519706732E-3</v>
      </c>
      <c r="BH2251" s="3">
        <f xml:space="preserve"> IFERROR(ABS(Table1[[#This Row],[ROA 2020]]-Table1[[#This Row],[ROA 2019]]), "x")</f>
        <v>5.5382501413436466E-3</v>
      </c>
      <c r="BI2251" s="3">
        <f xml:space="preserve"> IFERROR(ABS(Table1[[#This Row],[ROA 2021]]-Table1[[#This Row],[ROA 2020]]), "x")</f>
        <v>3.0376958138034552E-3</v>
      </c>
      <c r="BJ2251" s="3">
        <f xml:space="preserve"> IFERROR(AVERAGE(Table1[[#This Row],[ROA 2013-2012]:[ROA 2021-2020]]), "x")</f>
        <v>2.173536484429413E-3</v>
      </c>
      <c r="BK2251" s="3">
        <f>IFERROR(AVERAGE(Table1[[#This Row],[ROA 2012]:[ROA 2021]]), "x")</f>
        <v>2.6682694645411169E-2</v>
      </c>
      <c r="BN2251" s="1">
        <f>SUM(Table1[[#This Row],[B/M Rank]:[ROA Rank]])</f>
        <v>0</v>
      </c>
    </row>
    <row r="2252" spans="1:66" x14ac:dyDescent="0.25">
      <c r="A2252" s="1" t="s">
        <v>2605</v>
      </c>
      <c r="B2252" s="1" t="s">
        <v>654</v>
      </c>
      <c r="C2252" s="1" t="s">
        <v>632</v>
      </c>
      <c r="D2252" s="1" t="s">
        <v>133</v>
      </c>
      <c r="E2252" s="1" t="s">
        <v>108</v>
      </c>
      <c r="F2252" s="1">
        <v>23440</v>
      </c>
      <c r="G2252" s="19"/>
      <c r="H2252" s="19"/>
      <c r="I2252" s="19"/>
      <c r="J2252" s="19"/>
      <c r="K2252" s="1"/>
      <c r="L2252" s="19"/>
      <c r="M2252" s="1">
        <v>2012</v>
      </c>
      <c r="N2252" s="1">
        <v>815.9</v>
      </c>
      <c r="O2252" s="1">
        <v>848.4</v>
      </c>
      <c r="P2252" s="15">
        <v>1013.5</v>
      </c>
      <c r="Q2252" s="15">
        <v>2414.1999999999998</v>
      </c>
      <c r="R2252" s="15">
        <v>2638.6</v>
      </c>
      <c r="S2252" s="15">
        <v>2826.2</v>
      </c>
      <c r="T2252" s="15">
        <v>4254.6000000000004</v>
      </c>
      <c r="U2252" s="15">
        <v>3106</v>
      </c>
      <c r="V2252" s="15">
        <v>2510.5</v>
      </c>
      <c r="W2252" s="15">
        <v>3032.3</v>
      </c>
      <c r="X2252" s="15">
        <v>3090.5</v>
      </c>
      <c r="Z2252" s="3">
        <f xml:space="preserve"> IFERROR(AVEDEV(Table1[[#This Row],[GP 2012]:[GP 2021]]) / Table1[[#This Row],[Avg GP]], "x")</f>
        <v>0.37171550114662283</v>
      </c>
      <c r="AA2252" s="2">
        <f xml:space="preserve"> IFERROR(AVERAGE(Table1[[#This Row],[GP 2012]:[GP 2021]]), "x")</f>
        <v>2346.02</v>
      </c>
      <c r="AB2252" s="11">
        <f>Table1[Equity]/Table1[Market Capital]</f>
        <v>0.21126706484641639</v>
      </c>
      <c r="AC2252" s="1" t="s">
        <v>4368</v>
      </c>
      <c r="AD2252" s="15">
        <v>6192</v>
      </c>
      <c r="AE2252" s="15">
        <v>24716.7</v>
      </c>
      <c r="AF2252" s="15">
        <v>25541.4</v>
      </c>
      <c r="AG2252" s="15">
        <v>25681.8</v>
      </c>
      <c r="AH2252" s="15">
        <v>26682.6</v>
      </c>
      <c r="AI2252" s="15">
        <v>27492.1</v>
      </c>
      <c r="AJ2252" s="15">
        <v>29034.2</v>
      </c>
      <c r="AK2252" s="15">
        <v>28981.9</v>
      </c>
      <c r="AL2252" s="15">
        <v>29395.3</v>
      </c>
      <c r="AM2252" s="15">
        <v>28969.9</v>
      </c>
      <c r="AN2252" s="15">
        <v>4952.1000000000004</v>
      </c>
      <c r="AO2252" s="3" t="str">
        <f xml:space="preserve"> IFERROR(Table1[[#This Row],[GP 2012]]/Table1[[#This Row],[Total Assets 2012]], "x")</f>
        <v>x</v>
      </c>
      <c r="AP2252" s="3">
        <f xml:space="preserve"> IFERROR(Table1[[#This Row],[GP 2013]]/Table1[[#This Row],[Total Assets 2013]], "x")</f>
        <v>0.13701550387596897</v>
      </c>
      <c r="AQ2252" s="3">
        <f xml:space="preserve"> IFERROR(Table1[[#This Row],[GP 2014]]/Table1[[#This Row],[Total Assets 2014]], "x")</f>
        <v>4.1004664862218661E-2</v>
      </c>
      <c r="AR2252" s="3">
        <f xml:space="preserve"> IFERROR(Table1[[#This Row],[GP 2015]]/Table1[[#This Row],[Total Assets 2015]], "x")</f>
        <v>9.452105209581306E-2</v>
      </c>
      <c r="AS2252" s="3">
        <f xml:space="preserve"> IFERROR(Table1[[#This Row],[GP 2016]]/Table1[[#This Row],[Total Assets 2016]], "x")</f>
        <v>0.10274201964036789</v>
      </c>
      <c r="AT2252" s="3">
        <f xml:space="preserve"> IFERROR(Table1[[#This Row],[GP 2017]]/Table1[[#This Row],[Total Assets 2017]], "x")</f>
        <v>0.10591921327007113</v>
      </c>
      <c r="AU2252" s="3">
        <f xml:space="preserve"> IFERROR(Table1[[#This Row],[GP 2018]]/Table1[[#This Row],[Total Assets 2018]], "x")</f>
        <v>0.15475718479126732</v>
      </c>
      <c r="AV2252" s="3">
        <f xml:space="preserve"> IFERROR(Table1[[#This Row],[GP 2019]]/Table1[[#This Row],[Total Assets 2019]], "x")</f>
        <v>0.10697728885245676</v>
      </c>
      <c r="AW2252" s="3">
        <f xml:space="preserve"> IFERROR(Table1[[#This Row],[GP 2020]]/Table1[[#This Row],[Total Assets 2020]], "x")</f>
        <v>8.6623030236112883E-2</v>
      </c>
      <c r="AX2252" s="3">
        <f xml:space="preserve"> IFERROR(Table1[[#This Row],[GP 2021]]/Table1[[#This Row],[Total Assets 2021]], "x")</f>
        <v>0.10315594669896208</v>
      </c>
      <c r="AY2252" s="3">
        <f xml:space="preserve"> IFERROR(Table1[[#This Row],[GP TTM]]/Table1[[#This Row],[Total Assets TTM]], "x")</f>
        <v>0.10667969167998509</v>
      </c>
      <c r="BA2252" s="3" t="str">
        <f xml:space="preserve"> IFERROR(ABS(Table1[[#This Row],[ROA 2013]]-Table1[[#This Row],[ROA 2012]]), "x")</f>
        <v>x</v>
      </c>
      <c r="BB2252" s="3">
        <f xml:space="preserve"> IFERROR(ABS(Table1[[#This Row],[ROA 2014]]-Table1[[#This Row],[ROA 2013]]), "x")</f>
        <v>9.6010839013750321E-2</v>
      </c>
      <c r="BC2252" s="3">
        <f xml:space="preserve"> IFERROR(ABS(Table1[[#This Row],[ROA 2015]]-Table1[[#This Row],[ROA 2014]]), "x")</f>
        <v>5.3516387233594399E-2</v>
      </c>
      <c r="BD2252" s="3">
        <f xml:space="preserve"> IFERROR(ABS(Table1[[#This Row],[ROA 2016]]-Table1[[#This Row],[ROA 2015]]), "x")</f>
        <v>8.2209675445548275E-3</v>
      </c>
      <c r="BE2252" s="3">
        <f xml:space="preserve"> IFERROR(ABS(Table1[[#This Row],[ROA 2017]]-Table1[[#This Row],[ROA 2016]]), "x")</f>
        <v>3.1771936297032427E-3</v>
      </c>
      <c r="BF2252" s="3">
        <f xml:space="preserve"> IFERROR(ABS(Table1[[#This Row],[ROA 2018]]-Table1[[#This Row],[ROA 2017]]), "x")</f>
        <v>4.8837971521196191E-2</v>
      </c>
      <c r="BG2252" s="3">
        <f xml:space="preserve"> IFERROR(ABS(Table1[[#This Row],[ROA 2019]]-Table1[[#This Row],[ROA 2018]]), "x")</f>
        <v>4.777989593881056E-2</v>
      </c>
      <c r="BH2252" s="3">
        <f xml:space="preserve"> IFERROR(ABS(Table1[[#This Row],[ROA 2020]]-Table1[[#This Row],[ROA 2019]]), "x")</f>
        <v>2.0354258616343879E-2</v>
      </c>
      <c r="BI2252" s="3">
        <f xml:space="preserve"> IFERROR(ABS(Table1[[#This Row],[ROA 2021]]-Table1[[#This Row],[ROA 2020]]), "x")</f>
        <v>1.6532916462849198E-2</v>
      </c>
      <c r="BJ2252" s="3">
        <f xml:space="preserve"> IFERROR(AVERAGE(Table1[[#This Row],[ROA 2013-2012]:[ROA 2021-2020]]), "x")</f>
        <v>3.6803803745100325E-2</v>
      </c>
      <c r="BK2252" s="3">
        <f>IFERROR(AVERAGE(Table1[[#This Row],[ROA 2012]:[ROA 2021]]), "x")</f>
        <v>0.10363510048035986</v>
      </c>
      <c r="BN2252" s="1">
        <f>SUM(Table1[[#This Row],[B/M Rank]:[ROA Rank]])</f>
        <v>0</v>
      </c>
    </row>
    <row r="2253" spans="1:66" x14ac:dyDescent="0.25">
      <c r="A2253" s="1" t="s">
        <v>3806</v>
      </c>
      <c r="B2253" s="1" t="s">
        <v>1527</v>
      </c>
      <c r="C2253" s="1" t="s">
        <v>1499</v>
      </c>
      <c r="D2253" s="1" t="s">
        <v>440</v>
      </c>
      <c r="E2253" s="1" t="s">
        <v>108</v>
      </c>
      <c r="F2253" s="1">
        <v>23990</v>
      </c>
      <c r="G2253" s="19"/>
      <c r="H2253" s="19"/>
      <c r="I2253" s="19"/>
      <c r="J2253" s="19"/>
      <c r="K2253" s="1"/>
      <c r="L2253" s="19"/>
      <c r="M2253" s="1">
        <v>2012</v>
      </c>
      <c r="N2253" s="1">
        <v>299.5</v>
      </c>
      <c r="O2253" s="1">
        <v>532.70000000000005</v>
      </c>
      <c r="P2253" s="1">
        <v>998</v>
      </c>
      <c r="Q2253" s="1">
        <v>695.2</v>
      </c>
      <c r="R2253" s="1">
        <v>712.8</v>
      </c>
      <c r="S2253" s="15">
        <v>1061.3</v>
      </c>
      <c r="T2253" s="15">
        <v>1001.8</v>
      </c>
      <c r="U2253" s="15">
        <v>1044.7</v>
      </c>
      <c r="V2253" s="15">
        <v>1310.3</v>
      </c>
      <c r="W2253" s="15">
        <v>3426</v>
      </c>
      <c r="X2253" s="15">
        <v>4055.8</v>
      </c>
      <c r="Z2253" s="3">
        <f xml:space="preserve"> IFERROR(AVEDEV(Table1[[#This Row],[GP 2012]:[GP 2021]]) / Table1[[#This Row],[Avg GP]], "x")</f>
        <v>0.45475036770345506</v>
      </c>
      <c r="AA2253" s="2">
        <f xml:space="preserve"> IFERROR(AVERAGE(Table1[[#This Row],[GP 2012]:[GP 2021]]), "x")</f>
        <v>1108.23</v>
      </c>
      <c r="AB2253" s="11">
        <f>Table1[Equity]/Table1[Market Capital]</f>
        <v>0.4784868695289704</v>
      </c>
      <c r="AC2253" s="15">
        <v>3580.3</v>
      </c>
      <c r="AD2253" s="15">
        <v>4696.5</v>
      </c>
      <c r="AE2253" s="15">
        <v>6622.3</v>
      </c>
      <c r="AF2253" s="15">
        <v>7640.7</v>
      </c>
      <c r="AG2253" s="15">
        <v>9357.5</v>
      </c>
      <c r="AH2253" s="15">
        <v>10181.5</v>
      </c>
      <c r="AI2253" s="15">
        <v>10732.5</v>
      </c>
      <c r="AJ2253" s="15">
        <v>11180.6</v>
      </c>
      <c r="AK2253" s="15">
        <v>12790.2</v>
      </c>
      <c r="AL2253" s="15">
        <v>15292.1</v>
      </c>
      <c r="AM2253" s="15">
        <v>15492.8</v>
      </c>
      <c r="AN2253" s="15">
        <v>11478.9</v>
      </c>
      <c r="AO2253" s="3">
        <f xml:space="preserve"> IFERROR(Table1[[#This Row],[GP 2012]]/Table1[[#This Row],[Total Assets 2012]], "x")</f>
        <v>8.3652207915537805E-2</v>
      </c>
      <c r="AP2253" s="3">
        <f xml:space="preserve"> IFERROR(Table1[[#This Row],[GP 2013]]/Table1[[#This Row],[Total Assets 2013]], "x")</f>
        <v>0.1134248908761844</v>
      </c>
      <c r="AQ2253" s="3">
        <f xml:space="preserve"> IFERROR(Table1[[#This Row],[GP 2014]]/Table1[[#This Row],[Total Assets 2014]], "x")</f>
        <v>0.15070292798574514</v>
      </c>
      <c r="AR2253" s="3">
        <f xml:space="preserve"> IFERROR(Table1[[#This Row],[GP 2015]]/Table1[[#This Row],[Total Assets 2015]], "x")</f>
        <v>9.0986427945083576E-2</v>
      </c>
      <c r="AS2253" s="3">
        <f xml:space="preserve"> IFERROR(Table1[[#This Row],[GP 2016]]/Table1[[#This Row],[Total Assets 2016]], "x")</f>
        <v>7.6174191824739515E-2</v>
      </c>
      <c r="AT2253" s="3">
        <f xml:space="preserve"> IFERROR(Table1[[#This Row],[GP 2017]]/Table1[[#This Row],[Total Assets 2017]], "x")</f>
        <v>0.10423807886853606</v>
      </c>
      <c r="AU2253" s="3">
        <f xml:space="preserve"> IFERROR(Table1[[#This Row],[GP 2018]]/Table1[[#This Row],[Total Assets 2018]], "x")</f>
        <v>9.3342650826927553E-2</v>
      </c>
      <c r="AV2253" s="3">
        <f xml:space="preserve"> IFERROR(Table1[[#This Row],[GP 2019]]/Table1[[#This Row],[Total Assets 2019]], "x")</f>
        <v>9.3438634778097773E-2</v>
      </c>
      <c r="AW2253" s="3">
        <f xml:space="preserve"> IFERROR(Table1[[#This Row],[GP 2020]]/Table1[[#This Row],[Total Assets 2020]], "x")</f>
        <v>0.10244562242967271</v>
      </c>
      <c r="AX2253" s="3">
        <f xml:space="preserve"> IFERROR(Table1[[#This Row],[GP 2021]]/Table1[[#This Row],[Total Assets 2021]], "x")</f>
        <v>0.22403724799079264</v>
      </c>
      <c r="AY2253" s="3">
        <f xml:space="preserve"> IFERROR(Table1[[#This Row],[GP TTM]]/Table1[[#This Row],[Total Assets TTM]], "x")</f>
        <v>0.26178612000413098</v>
      </c>
      <c r="BA2253" s="3">
        <f xml:space="preserve"> IFERROR(ABS(Table1[[#This Row],[ROA 2013]]-Table1[[#This Row],[ROA 2012]]), "x")</f>
        <v>2.9772682960646599E-2</v>
      </c>
      <c r="BB2253" s="3">
        <f xml:space="preserve"> IFERROR(ABS(Table1[[#This Row],[ROA 2014]]-Table1[[#This Row],[ROA 2013]]), "x")</f>
        <v>3.7278037109560735E-2</v>
      </c>
      <c r="BC2253" s="3">
        <f xml:space="preserve"> IFERROR(ABS(Table1[[#This Row],[ROA 2015]]-Table1[[#This Row],[ROA 2014]]), "x")</f>
        <v>5.9716500040661563E-2</v>
      </c>
      <c r="BD2253" s="3">
        <f xml:space="preserve"> IFERROR(ABS(Table1[[#This Row],[ROA 2016]]-Table1[[#This Row],[ROA 2015]]), "x")</f>
        <v>1.4812236120344061E-2</v>
      </c>
      <c r="BE2253" s="3">
        <f xml:space="preserve"> IFERROR(ABS(Table1[[#This Row],[ROA 2017]]-Table1[[#This Row],[ROA 2016]]), "x")</f>
        <v>2.8063887043796545E-2</v>
      </c>
      <c r="BF2253" s="3">
        <f xml:space="preserve"> IFERROR(ABS(Table1[[#This Row],[ROA 2018]]-Table1[[#This Row],[ROA 2017]]), "x")</f>
        <v>1.0895428041608507E-2</v>
      </c>
      <c r="BG2253" s="3">
        <f xml:space="preserve"> IFERROR(ABS(Table1[[#This Row],[ROA 2019]]-Table1[[#This Row],[ROA 2018]]), "x")</f>
        <v>9.598395117021985E-5</v>
      </c>
      <c r="BH2253" s="3">
        <f xml:space="preserve"> IFERROR(ABS(Table1[[#This Row],[ROA 2020]]-Table1[[#This Row],[ROA 2019]]), "x")</f>
        <v>9.0069876515749409E-3</v>
      </c>
      <c r="BI2253" s="3">
        <f xml:space="preserve"> IFERROR(ABS(Table1[[#This Row],[ROA 2021]]-Table1[[#This Row],[ROA 2020]]), "x")</f>
        <v>0.12159162556111992</v>
      </c>
      <c r="BJ2253" s="3">
        <f xml:space="preserve"> IFERROR(AVERAGE(Table1[[#This Row],[ROA 2013-2012]:[ROA 2021-2020]]), "x")</f>
        <v>3.4581485386720338E-2</v>
      </c>
      <c r="BK2253" s="3">
        <f>IFERROR(AVERAGE(Table1[[#This Row],[ROA 2012]:[ROA 2021]]), "x")</f>
        <v>0.11324428814413172</v>
      </c>
      <c r="BN2253" s="1">
        <f>SUM(Table1[[#This Row],[B/M Rank]:[ROA Rank]])</f>
        <v>0</v>
      </c>
    </row>
    <row r="2254" spans="1:66" x14ac:dyDescent="0.25">
      <c r="A2254" s="1" t="s">
        <v>4355</v>
      </c>
      <c r="B2254" s="1" t="s">
        <v>2058</v>
      </c>
      <c r="C2254" s="1" t="s">
        <v>2059</v>
      </c>
      <c r="D2254" s="1" t="s">
        <v>392</v>
      </c>
      <c r="E2254" s="1" t="s">
        <v>108</v>
      </c>
      <c r="F2254" s="1">
        <v>24190</v>
      </c>
      <c r="G2254" s="19"/>
      <c r="H2254" s="19"/>
      <c r="I2254" s="19"/>
      <c r="J2254" s="19"/>
      <c r="K2254" s="1"/>
      <c r="L2254" s="19"/>
      <c r="M2254" s="1">
        <v>2012</v>
      </c>
      <c r="N2254" s="15">
        <v>4757</v>
      </c>
      <c r="O2254" s="15">
        <v>4909</v>
      </c>
      <c r="P2254" s="15">
        <v>4982</v>
      </c>
      <c r="Q2254" s="15">
        <v>4977</v>
      </c>
      <c r="R2254" s="15">
        <v>5031</v>
      </c>
      <c r="S2254" s="15">
        <v>5502</v>
      </c>
      <c r="T2254" s="15">
        <v>5983</v>
      </c>
      <c r="U2254" s="15">
        <v>6212</v>
      </c>
      <c r="V2254" s="15">
        <v>5766</v>
      </c>
      <c r="W2254" s="15">
        <v>5887</v>
      </c>
      <c r="X2254" s="15">
        <v>6035</v>
      </c>
      <c r="Z2254" s="3">
        <f xml:space="preserve"> IFERROR(AVEDEV(Table1[[#This Row],[GP 2012]:[GP 2021]]) / Table1[[#This Row],[Avg GP]], "x")</f>
        <v>8.691626856275228E-2</v>
      </c>
      <c r="AA2254" s="2">
        <f xml:space="preserve"> IFERROR(AVERAGE(Table1[[#This Row],[GP 2012]:[GP 2021]]), "x")</f>
        <v>5400.6</v>
      </c>
      <c r="AB2254" s="11">
        <f>Table1[Equity]/Table1[Market Capital]</f>
        <v>0.45940471269119471</v>
      </c>
      <c r="AC2254" s="15">
        <v>19618</v>
      </c>
      <c r="AD2254" s="15">
        <v>23601</v>
      </c>
      <c r="AE2254" s="15">
        <v>26522</v>
      </c>
      <c r="AF2254" s="15">
        <v>29189</v>
      </c>
      <c r="AG2254" s="15">
        <v>28342</v>
      </c>
      <c r="AH2254" s="15">
        <v>30490</v>
      </c>
      <c r="AI2254" s="15">
        <v>33376</v>
      </c>
      <c r="AJ2254" s="15">
        <v>37019</v>
      </c>
      <c r="AK2254" s="15">
        <v>38854</v>
      </c>
      <c r="AL2254" s="15">
        <v>41963</v>
      </c>
      <c r="AM2254" s="15">
        <v>55050</v>
      </c>
      <c r="AN2254" s="15">
        <v>11113</v>
      </c>
      <c r="AO2254" s="3">
        <f xml:space="preserve"> IFERROR(Table1[[#This Row],[GP 2012]]/Table1[[#This Row],[Total Assets 2012]], "x")</f>
        <v>0.24248139463757773</v>
      </c>
      <c r="AP2254" s="3">
        <f xml:space="preserve"> IFERROR(Table1[[#This Row],[GP 2013]]/Table1[[#This Row],[Total Assets 2013]], "x")</f>
        <v>0.20799966103131223</v>
      </c>
      <c r="AQ2254" s="3">
        <f xml:space="preserve"> IFERROR(Table1[[#This Row],[GP 2014]]/Table1[[#This Row],[Total Assets 2014]], "x")</f>
        <v>0.18784405399291154</v>
      </c>
      <c r="AR2254" s="3">
        <f xml:space="preserve"> IFERROR(Table1[[#This Row],[GP 2015]]/Table1[[#This Row],[Total Assets 2015]], "x")</f>
        <v>0.17050943848710132</v>
      </c>
      <c r="AS2254" s="3">
        <f xml:space="preserve"> IFERROR(Table1[[#This Row],[GP 2016]]/Table1[[#This Row],[Total Assets 2016]], "x")</f>
        <v>0.17751040858090467</v>
      </c>
      <c r="AT2254" s="3">
        <f xml:space="preserve"> IFERROR(Table1[[#This Row],[GP 2017]]/Table1[[#This Row],[Total Assets 2017]], "x")</f>
        <v>0.18045260741226632</v>
      </c>
      <c r="AU2254" s="3">
        <f xml:space="preserve"> IFERROR(Table1[[#This Row],[GP 2018]]/Table1[[#This Row],[Total Assets 2018]], "x")</f>
        <v>0.17926054650047937</v>
      </c>
      <c r="AV2254" s="3">
        <f xml:space="preserve"> IFERROR(Table1[[#This Row],[GP 2019]]/Table1[[#This Row],[Total Assets 2019]], "x")</f>
        <v>0.16780572138631514</v>
      </c>
      <c r="AW2254" s="3">
        <f xml:space="preserve"> IFERROR(Table1[[#This Row],[GP 2020]]/Table1[[#This Row],[Total Assets 2020]], "x")</f>
        <v>0.14840170896175425</v>
      </c>
      <c r="AX2254" s="3">
        <f xml:space="preserve"> IFERROR(Table1[[#This Row],[GP 2021]]/Table1[[#This Row],[Total Assets 2021]], "x")</f>
        <v>0.14029025570145129</v>
      </c>
      <c r="AY2254" s="3">
        <f xml:space="preserve"> IFERROR(Table1[[#This Row],[GP TTM]]/Table1[[#This Row],[Total Assets TTM]], "x")</f>
        <v>0.10962761126248864</v>
      </c>
      <c r="BA2254" s="3">
        <f xml:space="preserve"> IFERROR(ABS(Table1[[#This Row],[ROA 2013]]-Table1[[#This Row],[ROA 2012]]), "x")</f>
        <v>3.4481733606265497E-2</v>
      </c>
      <c r="BB2254" s="3">
        <f xml:space="preserve"> IFERROR(ABS(Table1[[#This Row],[ROA 2014]]-Table1[[#This Row],[ROA 2013]]), "x")</f>
        <v>2.0155607038400691E-2</v>
      </c>
      <c r="BC2254" s="3">
        <f xml:space="preserve"> IFERROR(ABS(Table1[[#This Row],[ROA 2015]]-Table1[[#This Row],[ROA 2014]]), "x")</f>
        <v>1.7334615505810225E-2</v>
      </c>
      <c r="BD2254" s="3">
        <f xml:space="preserve"> IFERROR(ABS(Table1[[#This Row],[ROA 2016]]-Table1[[#This Row],[ROA 2015]]), "x")</f>
        <v>7.0009700938033492E-3</v>
      </c>
      <c r="BE2254" s="3">
        <f xml:space="preserve"> IFERROR(ABS(Table1[[#This Row],[ROA 2017]]-Table1[[#This Row],[ROA 2016]]), "x")</f>
        <v>2.9421988313616532E-3</v>
      </c>
      <c r="BF2254" s="3">
        <f xml:space="preserve"> IFERROR(ABS(Table1[[#This Row],[ROA 2018]]-Table1[[#This Row],[ROA 2017]]), "x")</f>
        <v>1.1920609117869463E-3</v>
      </c>
      <c r="BG2254" s="3">
        <f xml:space="preserve"> IFERROR(ABS(Table1[[#This Row],[ROA 2019]]-Table1[[#This Row],[ROA 2018]]), "x")</f>
        <v>1.1454825114164235E-2</v>
      </c>
      <c r="BH2254" s="3">
        <f xml:space="preserve"> IFERROR(ABS(Table1[[#This Row],[ROA 2020]]-Table1[[#This Row],[ROA 2019]]), "x")</f>
        <v>1.9404012424560885E-2</v>
      </c>
      <c r="BI2254" s="3">
        <f xml:space="preserve"> IFERROR(ABS(Table1[[#This Row],[ROA 2021]]-Table1[[#This Row],[ROA 2020]]), "x")</f>
        <v>8.1114532603029643E-3</v>
      </c>
      <c r="BJ2254" s="3">
        <f xml:space="preserve"> IFERROR(AVERAGE(Table1[[#This Row],[ROA 2013-2012]:[ROA 2021-2020]]), "x")</f>
        <v>1.356416408738405E-2</v>
      </c>
      <c r="BK2254" s="3">
        <f>IFERROR(AVERAGE(Table1[[#This Row],[ROA 2012]:[ROA 2021]]), "x")</f>
        <v>0.18025557966920738</v>
      </c>
      <c r="BN2254" s="1">
        <f>SUM(Table1[[#This Row],[B/M Rank]:[ROA Rank]])</f>
        <v>0</v>
      </c>
    </row>
    <row r="2255" spans="1:66" x14ac:dyDescent="0.25">
      <c r="A2255" s="1" t="s">
        <v>2694</v>
      </c>
      <c r="B2255" s="1" t="s">
        <v>731</v>
      </c>
      <c r="C2255" s="1" t="s">
        <v>730</v>
      </c>
      <c r="D2255" s="1" t="s">
        <v>330</v>
      </c>
      <c r="E2255" s="1" t="s">
        <v>108</v>
      </c>
      <c r="F2255" s="1">
        <v>25310</v>
      </c>
      <c r="G2255" s="19"/>
      <c r="H2255" s="19"/>
      <c r="I2255" s="19"/>
      <c r="J2255" s="19"/>
      <c r="K2255" s="1"/>
      <c r="L2255" s="19"/>
      <c r="M2255" s="1">
        <v>2012</v>
      </c>
      <c r="N2255" s="15">
        <v>1395</v>
      </c>
      <c r="O2255" s="15">
        <v>2851.3</v>
      </c>
      <c r="P2255" s="15">
        <v>3092.9</v>
      </c>
      <c r="Q2255" s="15">
        <v>3130.6</v>
      </c>
      <c r="R2255" s="15">
        <v>3227.1</v>
      </c>
      <c r="S2255" s="15">
        <v>3262.7</v>
      </c>
      <c r="T2255" s="15">
        <v>3517.3</v>
      </c>
      <c r="U2255" s="15">
        <v>3711.9</v>
      </c>
      <c r="V2255" s="15">
        <v>3837.6</v>
      </c>
      <c r="W2255" s="15">
        <v>3760.6</v>
      </c>
      <c r="X2255" s="15">
        <v>3826.8</v>
      </c>
      <c r="Z2255" s="3">
        <f xml:space="preserve"> IFERROR(AVEDEV(Table1[[#This Row],[GP 2012]:[GP 2021]]) / Table1[[#This Row],[Avg GP]], "x")</f>
        <v>0.14125271337339165</v>
      </c>
      <c r="AA2255" s="2">
        <f xml:space="preserve"> IFERROR(AVERAGE(Table1[[#This Row],[GP 2012]:[GP 2021]]), "x")</f>
        <v>3178.7</v>
      </c>
      <c r="AB2255" s="11">
        <f>Table1[Equity]/Table1[Market Capital]</f>
        <v>0.26827340971947844</v>
      </c>
      <c r="AC2255" s="15">
        <v>10690.2</v>
      </c>
      <c r="AD2255" s="15">
        <v>10879.3</v>
      </c>
      <c r="AE2255" s="15">
        <v>11234.1</v>
      </c>
      <c r="AF2255" s="15">
        <v>11787.3</v>
      </c>
      <c r="AG2255" s="15">
        <v>11693.3</v>
      </c>
      <c r="AH2255" s="15">
        <v>11396.2</v>
      </c>
      <c r="AI2255" s="15">
        <v>11919.1</v>
      </c>
      <c r="AJ2255" s="15">
        <v>12621.7</v>
      </c>
      <c r="AK2255" s="15">
        <v>15550.4</v>
      </c>
      <c r="AL2255" s="15">
        <v>15021</v>
      </c>
      <c r="AM2255" s="15">
        <v>14475.7</v>
      </c>
      <c r="AN2255" s="15">
        <v>6790</v>
      </c>
      <c r="AO2255" s="3">
        <f xml:space="preserve"> IFERROR(Table1[[#This Row],[GP 2012]]/Table1[[#This Row],[Total Assets 2012]], "x")</f>
        <v>0.13049334904866139</v>
      </c>
      <c r="AP2255" s="3">
        <f xml:space="preserve"> IFERROR(Table1[[#This Row],[GP 2013]]/Table1[[#This Row],[Total Assets 2013]], "x")</f>
        <v>0.26208487678435199</v>
      </c>
      <c r="AQ2255" s="3">
        <f xml:space="preserve"> IFERROR(Table1[[#This Row],[GP 2014]]/Table1[[#This Row],[Total Assets 2014]], "x")</f>
        <v>0.27531355426780962</v>
      </c>
      <c r="AR2255" s="3">
        <f xml:space="preserve"> IFERROR(Table1[[#This Row],[GP 2015]]/Table1[[#This Row],[Total Assets 2015]], "x")</f>
        <v>0.26559093261391498</v>
      </c>
      <c r="AS2255" s="3">
        <f xml:space="preserve"> IFERROR(Table1[[#This Row],[GP 2016]]/Table1[[#This Row],[Total Assets 2016]], "x")</f>
        <v>0.27597855182027314</v>
      </c>
      <c r="AT2255" s="3">
        <f xml:space="preserve"> IFERROR(Table1[[#This Row],[GP 2017]]/Table1[[#This Row],[Total Assets 2017]], "x")</f>
        <v>0.28629718678155874</v>
      </c>
      <c r="AU2255" s="3">
        <f xml:space="preserve"> IFERROR(Table1[[#This Row],[GP 2018]]/Table1[[#This Row],[Total Assets 2018]], "x")</f>
        <v>0.295097784228675</v>
      </c>
      <c r="AV2255" s="3">
        <f xml:space="preserve"> IFERROR(Table1[[#This Row],[GP 2019]]/Table1[[#This Row],[Total Assets 2019]], "x")</f>
        <v>0.29408875191139067</v>
      </c>
      <c r="AW2255" s="3">
        <f xml:space="preserve"> IFERROR(Table1[[#This Row],[GP 2020]]/Table1[[#This Row],[Total Assets 2020]], "x")</f>
        <v>0.2467846486264019</v>
      </c>
      <c r="AX2255" s="3">
        <f xml:space="preserve"> IFERROR(Table1[[#This Row],[GP 2021]]/Table1[[#This Row],[Total Assets 2021]], "x")</f>
        <v>0.25035616803142269</v>
      </c>
      <c r="AY2255" s="3">
        <f xml:space="preserve"> IFERROR(Table1[[#This Row],[GP TTM]]/Table1[[#This Row],[Total Assets TTM]], "x")</f>
        <v>0.26436027273292484</v>
      </c>
      <c r="BA2255" s="3">
        <f xml:space="preserve"> IFERROR(ABS(Table1[[#This Row],[ROA 2013]]-Table1[[#This Row],[ROA 2012]]), "x")</f>
        <v>0.13159152773569061</v>
      </c>
      <c r="BB2255" s="3">
        <f xml:space="preserve"> IFERROR(ABS(Table1[[#This Row],[ROA 2014]]-Table1[[#This Row],[ROA 2013]]), "x")</f>
        <v>1.3228677483457629E-2</v>
      </c>
      <c r="BC2255" s="3">
        <f xml:space="preserve"> IFERROR(ABS(Table1[[#This Row],[ROA 2015]]-Table1[[#This Row],[ROA 2014]]), "x")</f>
        <v>9.7226216538946475E-3</v>
      </c>
      <c r="BD2255" s="3">
        <f xml:space="preserve"> IFERROR(ABS(Table1[[#This Row],[ROA 2016]]-Table1[[#This Row],[ROA 2015]]), "x")</f>
        <v>1.0387619206358167E-2</v>
      </c>
      <c r="BE2255" s="3">
        <f xml:space="preserve"> IFERROR(ABS(Table1[[#This Row],[ROA 2017]]-Table1[[#This Row],[ROA 2016]]), "x")</f>
        <v>1.03186349612856E-2</v>
      </c>
      <c r="BF2255" s="3">
        <f xml:space="preserve"> IFERROR(ABS(Table1[[#This Row],[ROA 2018]]-Table1[[#This Row],[ROA 2017]]), "x")</f>
        <v>8.800597447116254E-3</v>
      </c>
      <c r="BG2255" s="3">
        <f xml:space="preserve"> IFERROR(ABS(Table1[[#This Row],[ROA 2019]]-Table1[[#This Row],[ROA 2018]]), "x")</f>
        <v>1.0090323172843307E-3</v>
      </c>
      <c r="BH2255" s="3">
        <f xml:space="preserve"> IFERROR(ABS(Table1[[#This Row],[ROA 2020]]-Table1[[#This Row],[ROA 2019]]), "x")</f>
        <v>4.7304103284988769E-2</v>
      </c>
      <c r="BI2255" s="3">
        <f xml:space="preserve"> IFERROR(ABS(Table1[[#This Row],[ROA 2021]]-Table1[[#This Row],[ROA 2020]]), "x")</f>
        <v>3.5715194050207899E-3</v>
      </c>
      <c r="BJ2255" s="3">
        <f xml:space="preserve"> IFERROR(AVERAGE(Table1[[#This Row],[ROA 2013-2012]:[ROA 2021-2020]]), "x")</f>
        <v>2.6214925943899643E-2</v>
      </c>
      <c r="BK2255" s="3">
        <f>IFERROR(AVERAGE(Table1[[#This Row],[ROA 2012]:[ROA 2021]]), "x")</f>
        <v>0.25820858041144601</v>
      </c>
      <c r="BN2255" s="1">
        <f>SUM(Table1[[#This Row],[B/M Rank]:[ROA Rank]])</f>
        <v>0</v>
      </c>
    </row>
    <row r="2256" spans="1:66" x14ac:dyDescent="0.25">
      <c r="A2256" s="1" t="s">
        <v>3796</v>
      </c>
      <c r="B2256" s="1" t="s">
        <v>1517</v>
      </c>
      <c r="C2256" s="1" t="s">
        <v>1499</v>
      </c>
      <c r="D2256" s="1" t="s">
        <v>440</v>
      </c>
      <c r="E2256" s="1" t="s">
        <v>108</v>
      </c>
      <c r="F2256" s="1">
        <v>25380</v>
      </c>
      <c r="G2256" s="19"/>
      <c r="H2256" s="19"/>
      <c r="I2256" s="19"/>
      <c r="J2256" s="19"/>
      <c r="K2256" s="1"/>
      <c r="L2256" s="19"/>
      <c r="M2256" s="1">
        <v>2012</v>
      </c>
      <c r="N2256" s="1">
        <v>507</v>
      </c>
      <c r="O2256" s="1">
        <v>787</v>
      </c>
      <c r="P2256" s="1">
        <v>852</v>
      </c>
      <c r="Q2256" s="1">
        <v>832</v>
      </c>
      <c r="R2256" s="15">
        <v>1072</v>
      </c>
      <c r="S2256" s="15">
        <v>1429</v>
      </c>
      <c r="T2256" s="15">
        <v>1894</v>
      </c>
      <c r="U2256" s="15">
        <v>2047</v>
      </c>
      <c r="V2256" s="15">
        <v>2070</v>
      </c>
      <c r="W2256" s="15">
        <v>2493</v>
      </c>
      <c r="X2256" s="15">
        <v>2635</v>
      </c>
      <c r="Z2256" s="3">
        <f xml:space="preserve"> IFERROR(AVEDEV(Table1[[#This Row],[GP 2012]:[GP 2021]]) / Table1[[#This Row],[Avg GP]], "x")</f>
        <v>0.4207251662733319</v>
      </c>
      <c r="AA2256" s="2">
        <f xml:space="preserve"> IFERROR(AVERAGE(Table1[[#This Row],[GP 2012]:[GP 2021]]), "x")</f>
        <v>1398.3</v>
      </c>
      <c r="AB2256" s="11">
        <f>Table1[Equity]/Table1[Market Capital]</f>
        <v>0.57155240346729708</v>
      </c>
      <c r="AC2256" s="15">
        <v>8284</v>
      </c>
      <c r="AD2256" s="15">
        <v>9142</v>
      </c>
      <c r="AE2256" s="15">
        <v>11262</v>
      </c>
      <c r="AF2256" s="15">
        <v>12902</v>
      </c>
      <c r="AG2256" s="15">
        <v>15017</v>
      </c>
      <c r="AH2256" s="15">
        <v>25566</v>
      </c>
      <c r="AI2256" s="15">
        <v>26664</v>
      </c>
      <c r="AJ2256" s="15">
        <v>32755</v>
      </c>
      <c r="AK2256" s="15">
        <v>31416</v>
      </c>
      <c r="AL2256" s="15">
        <v>31456</v>
      </c>
      <c r="AM2256" s="15">
        <v>31376</v>
      </c>
      <c r="AN2256" s="15">
        <v>14506</v>
      </c>
      <c r="AO2256" s="3">
        <f xml:space="preserve"> IFERROR(Table1[[#This Row],[GP 2012]]/Table1[[#This Row],[Total Assets 2012]], "x")</f>
        <v>6.1202317720907777E-2</v>
      </c>
      <c r="AP2256" s="3">
        <f xml:space="preserve"> IFERROR(Table1[[#This Row],[GP 2013]]/Table1[[#This Row],[Total Assets 2013]], "x")</f>
        <v>8.6086195580835703E-2</v>
      </c>
      <c r="AQ2256" s="3">
        <f xml:space="preserve"> IFERROR(Table1[[#This Row],[GP 2014]]/Table1[[#This Row],[Total Assets 2014]], "x")</f>
        <v>7.5652637187000535E-2</v>
      </c>
      <c r="AR2256" s="3">
        <f xml:space="preserve"> IFERROR(Table1[[#This Row],[GP 2015]]/Table1[[#This Row],[Total Assets 2015]], "x")</f>
        <v>6.4486126181987291E-2</v>
      </c>
      <c r="AS2256" s="3">
        <f xml:space="preserve"> IFERROR(Table1[[#This Row],[GP 2016]]/Table1[[#This Row],[Total Assets 2016]], "x")</f>
        <v>7.1385762802157554E-2</v>
      </c>
      <c r="AT2256" s="3">
        <f xml:space="preserve"> IFERROR(Table1[[#This Row],[GP 2017]]/Table1[[#This Row],[Total Assets 2017]], "x")</f>
        <v>5.589454744582649E-2</v>
      </c>
      <c r="AU2256" s="3">
        <f xml:space="preserve"> IFERROR(Table1[[#This Row],[GP 2018]]/Table1[[#This Row],[Total Assets 2018]], "x")</f>
        <v>7.1032103210321038E-2</v>
      </c>
      <c r="AV2256" s="3">
        <f xml:space="preserve"> IFERROR(Table1[[#This Row],[GP 2019]]/Table1[[#This Row],[Total Assets 2019]], "x")</f>
        <v>6.2494275683101813E-2</v>
      </c>
      <c r="AW2256" s="3">
        <f xml:space="preserve"> IFERROR(Table1[[#This Row],[GP 2020]]/Table1[[#This Row],[Total Assets 2020]], "x")</f>
        <v>6.5889992360580601E-2</v>
      </c>
      <c r="AX2256" s="3">
        <f xml:space="preserve"> IFERROR(Table1[[#This Row],[GP 2021]]/Table1[[#This Row],[Total Assets 2021]], "x")</f>
        <v>7.9253560528992878E-2</v>
      </c>
      <c r="AY2256" s="3">
        <f xml:space="preserve"> IFERROR(Table1[[#This Row],[GP TTM]]/Table1[[#This Row],[Total Assets TTM]], "x")</f>
        <v>8.3981387047424777E-2</v>
      </c>
      <c r="BA2256" s="3">
        <f xml:space="preserve"> IFERROR(ABS(Table1[[#This Row],[ROA 2013]]-Table1[[#This Row],[ROA 2012]]), "x")</f>
        <v>2.4883877859927926E-2</v>
      </c>
      <c r="BB2256" s="3">
        <f xml:space="preserve"> IFERROR(ABS(Table1[[#This Row],[ROA 2014]]-Table1[[#This Row],[ROA 2013]]), "x")</f>
        <v>1.0433558393835168E-2</v>
      </c>
      <c r="BC2256" s="3">
        <f xml:space="preserve"> IFERROR(ABS(Table1[[#This Row],[ROA 2015]]-Table1[[#This Row],[ROA 2014]]), "x")</f>
        <v>1.1166511005013244E-2</v>
      </c>
      <c r="BD2256" s="3">
        <f xml:space="preserve"> IFERROR(ABS(Table1[[#This Row],[ROA 2016]]-Table1[[#This Row],[ROA 2015]]), "x")</f>
        <v>6.899636620170263E-3</v>
      </c>
      <c r="BE2256" s="3">
        <f xml:space="preserve"> IFERROR(ABS(Table1[[#This Row],[ROA 2017]]-Table1[[#This Row],[ROA 2016]]), "x")</f>
        <v>1.5491215356331065E-2</v>
      </c>
      <c r="BF2256" s="3">
        <f xml:space="preserve"> IFERROR(ABS(Table1[[#This Row],[ROA 2018]]-Table1[[#This Row],[ROA 2017]]), "x")</f>
        <v>1.5137555764494548E-2</v>
      </c>
      <c r="BG2256" s="3">
        <f xml:space="preserve"> IFERROR(ABS(Table1[[#This Row],[ROA 2019]]-Table1[[#This Row],[ROA 2018]]), "x")</f>
        <v>8.5378275272192244E-3</v>
      </c>
      <c r="BH2256" s="3">
        <f xml:space="preserve"> IFERROR(ABS(Table1[[#This Row],[ROA 2020]]-Table1[[#This Row],[ROA 2019]]), "x")</f>
        <v>3.3957166774787884E-3</v>
      </c>
      <c r="BI2256" s="3">
        <f xml:space="preserve"> IFERROR(ABS(Table1[[#This Row],[ROA 2021]]-Table1[[#This Row],[ROA 2020]]), "x")</f>
        <v>1.3363568168412276E-2</v>
      </c>
      <c r="BJ2256" s="3">
        <f xml:space="preserve"> IFERROR(AVERAGE(Table1[[#This Row],[ROA 2013-2012]:[ROA 2021-2020]]), "x")</f>
        <v>1.2145496374764723E-2</v>
      </c>
      <c r="BK2256" s="3">
        <f>IFERROR(AVERAGE(Table1[[#This Row],[ROA 2012]:[ROA 2021]]), "x")</f>
        <v>6.9337751870171174E-2</v>
      </c>
      <c r="BN2256" s="1">
        <f>SUM(Table1[[#This Row],[B/M Rank]:[ROA Rank]])</f>
        <v>0</v>
      </c>
    </row>
    <row r="2257" spans="1:66" x14ac:dyDescent="0.25">
      <c r="A2257" s="1" t="s">
        <v>2818</v>
      </c>
      <c r="B2257" s="1" t="s">
        <v>4444</v>
      </c>
      <c r="C2257" s="1" t="s">
        <v>4417</v>
      </c>
      <c r="D2257" s="1" t="s">
        <v>268</v>
      </c>
      <c r="E2257" s="1" t="s">
        <v>108</v>
      </c>
      <c r="F2257" s="1">
        <v>28040</v>
      </c>
      <c r="G2257" s="19"/>
      <c r="H2257" s="19"/>
      <c r="I2257" s="19"/>
      <c r="J2257" s="19"/>
      <c r="K2257" s="1"/>
      <c r="L2257" s="19"/>
      <c r="M2257" s="1">
        <v>2012</v>
      </c>
      <c r="N2257" s="15">
        <v>1016.7</v>
      </c>
      <c r="O2257" s="1">
        <v>823.9</v>
      </c>
      <c r="P2257" s="15">
        <v>1038.5999999999999</v>
      </c>
      <c r="Q2257" s="15">
        <v>1385.7</v>
      </c>
      <c r="R2257" s="15">
        <v>1494.5</v>
      </c>
      <c r="S2257" s="15">
        <v>1492.6</v>
      </c>
      <c r="T2257" s="15">
        <v>1429</v>
      </c>
      <c r="U2257" s="15">
        <v>1636.6</v>
      </c>
      <c r="V2257" s="15">
        <v>2210.8000000000002</v>
      </c>
      <c r="W2257" s="15">
        <v>2650.3</v>
      </c>
      <c r="X2257" s="15">
        <v>2927.1</v>
      </c>
      <c r="Z2257" s="3">
        <f xml:space="preserve"> IFERROR(AVEDEV(Table1[[#This Row],[GP 2012]:[GP 2021]]) / Table1[[#This Row],[Avg GP]], "x")</f>
        <v>0.25616027723059293</v>
      </c>
      <c r="AA2257" s="2">
        <f xml:space="preserve"> IFERROR(AVERAGE(Table1[[#This Row],[GP 2012]:[GP 2021]]), "x")</f>
        <v>1517.8700000000001</v>
      </c>
      <c r="AB2257" s="11">
        <f>Table1[Equity]/Table1[Market Capital]</f>
        <v>0.72507132667617691</v>
      </c>
      <c r="AC2257" s="15">
        <v>5239</v>
      </c>
      <c r="AD2257" s="15">
        <v>4865.7</v>
      </c>
      <c r="AE2257" s="15">
        <v>7885.6</v>
      </c>
      <c r="AF2257" s="15">
        <v>9272.7999999999993</v>
      </c>
      <c r="AG2257" s="15">
        <v>9544.7000000000007</v>
      </c>
      <c r="AH2257" s="15">
        <v>9888.6</v>
      </c>
      <c r="AI2257" s="15">
        <v>10719</v>
      </c>
      <c r="AJ2257" s="15">
        <v>11413.6</v>
      </c>
      <c r="AK2257" s="15">
        <v>12234</v>
      </c>
      <c r="AL2257" s="15">
        <v>12881.5</v>
      </c>
      <c r="AM2257" s="15">
        <v>29168</v>
      </c>
      <c r="AN2257" s="15">
        <v>20331</v>
      </c>
      <c r="AO2257" s="3">
        <f xml:space="preserve"> IFERROR(Table1[[#This Row],[GP 2012]]/Table1[[#This Row],[Total Assets 2012]], "x")</f>
        <v>0.19406375262454667</v>
      </c>
      <c r="AP2257" s="3">
        <f xml:space="preserve"> IFERROR(Table1[[#This Row],[GP 2013]]/Table1[[#This Row],[Total Assets 2013]], "x")</f>
        <v>0.16932815422241404</v>
      </c>
      <c r="AQ2257" s="3">
        <f xml:space="preserve"> IFERROR(Table1[[#This Row],[GP 2014]]/Table1[[#This Row],[Total Assets 2014]], "x")</f>
        <v>0.13170843055696457</v>
      </c>
      <c r="AR2257" s="3">
        <f xml:space="preserve"> IFERROR(Table1[[#This Row],[GP 2015]]/Table1[[#This Row],[Total Assets 2015]], "x")</f>
        <v>0.14943706323871972</v>
      </c>
      <c r="AS2257" s="3">
        <f xml:space="preserve"> IFERROR(Table1[[#This Row],[GP 2016]]/Table1[[#This Row],[Total Assets 2016]], "x")</f>
        <v>0.15657904386727711</v>
      </c>
      <c r="AT2257" s="3">
        <f xml:space="preserve"> IFERROR(Table1[[#This Row],[GP 2017]]/Table1[[#This Row],[Total Assets 2017]], "x")</f>
        <v>0.15094148817830633</v>
      </c>
      <c r="AU2257" s="3">
        <f xml:space="preserve"> IFERROR(Table1[[#This Row],[GP 2018]]/Table1[[#This Row],[Total Assets 2018]], "x")</f>
        <v>0.13331467487638773</v>
      </c>
      <c r="AV2257" s="3">
        <f xml:space="preserve"> IFERROR(Table1[[#This Row],[GP 2019]]/Table1[[#This Row],[Total Assets 2019]], "x")</f>
        <v>0.14339034134716477</v>
      </c>
      <c r="AW2257" s="3">
        <f xml:space="preserve"> IFERROR(Table1[[#This Row],[GP 2020]]/Table1[[#This Row],[Total Assets 2020]], "x")</f>
        <v>0.18070949811999348</v>
      </c>
      <c r="AX2257" s="3">
        <f xml:space="preserve"> IFERROR(Table1[[#This Row],[GP 2021]]/Table1[[#This Row],[Total Assets 2021]], "x")</f>
        <v>0.20574467259247761</v>
      </c>
      <c r="AY2257" s="3">
        <f xml:space="preserve"> IFERROR(Table1[[#This Row],[GP TTM]]/Table1[[#This Row],[Total Assets TTM]], "x")</f>
        <v>0.10035312671420735</v>
      </c>
      <c r="BA2257" s="3">
        <f xml:space="preserve"> IFERROR(ABS(Table1[[#This Row],[ROA 2013]]-Table1[[#This Row],[ROA 2012]]), "x")</f>
        <v>2.473559840213263E-2</v>
      </c>
      <c r="BB2257" s="3">
        <f xml:space="preserve"> IFERROR(ABS(Table1[[#This Row],[ROA 2014]]-Table1[[#This Row],[ROA 2013]]), "x")</f>
        <v>3.7619723665449467E-2</v>
      </c>
      <c r="BC2257" s="3">
        <f xml:space="preserve"> IFERROR(ABS(Table1[[#This Row],[ROA 2015]]-Table1[[#This Row],[ROA 2014]]), "x")</f>
        <v>1.7728632681755147E-2</v>
      </c>
      <c r="BD2257" s="3">
        <f xml:space="preserve"> IFERROR(ABS(Table1[[#This Row],[ROA 2016]]-Table1[[#This Row],[ROA 2015]]), "x")</f>
        <v>7.1419806285573928E-3</v>
      </c>
      <c r="BE2257" s="3">
        <f xml:space="preserve"> IFERROR(ABS(Table1[[#This Row],[ROA 2017]]-Table1[[#This Row],[ROA 2016]]), "x")</f>
        <v>5.6375556889707856E-3</v>
      </c>
      <c r="BF2257" s="3">
        <f xml:space="preserve"> IFERROR(ABS(Table1[[#This Row],[ROA 2018]]-Table1[[#This Row],[ROA 2017]]), "x")</f>
        <v>1.7626813301918592E-2</v>
      </c>
      <c r="BG2257" s="3">
        <f xml:space="preserve"> IFERROR(ABS(Table1[[#This Row],[ROA 2019]]-Table1[[#This Row],[ROA 2018]]), "x")</f>
        <v>1.0075666470777039E-2</v>
      </c>
      <c r="BH2257" s="3">
        <f xml:space="preserve"> IFERROR(ABS(Table1[[#This Row],[ROA 2020]]-Table1[[#This Row],[ROA 2019]]), "x")</f>
        <v>3.731915677282871E-2</v>
      </c>
      <c r="BI2257" s="3">
        <f xml:space="preserve"> IFERROR(ABS(Table1[[#This Row],[ROA 2021]]-Table1[[#This Row],[ROA 2020]]), "x")</f>
        <v>2.5035174472484129E-2</v>
      </c>
      <c r="BJ2257" s="3">
        <f xml:space="preserve"> IFERROR(AVERAGE(Table1[[#This Row],[ROA 2013-2012]:[ROA 2021-2020]]), "x")</f>
        <v>2.0324478009430432E-2</v>
      </c>
      <c r="BK2257" s="3">
        <f>IFERROR(AVERAGE(Table1[[#This Row],[ROA 2012]:[ROA 2021]]), "x")</f>
        <v>0.16152171196242521</v>
      </c>
      <c r="BN2257" s="1">
        <f>SUM(Table1[[#This Row],[B/M Rank]:[ROA Rank]])</f>
        <v>0</v>
      </c>
    </row>
    <row r="2258" spans="1:66" x14ac:dyDescent="0.25">
      <c r="A2258" s="1" t="s">
        <v>3769</v>
      </c>
      <c r="B2258" s="1" t="s">
        <v>1489</v>
      </c>
      <c r="C2258" s="1" t="s">
        <v>1488</v>
      </c>
      <c r="D2258" s="1" t="s">
        <v>399</v>
      </c>
      <c r="E2258" s="1" t="s">
        <v>108</v>
      </c>
      <c r="F2258" s="1">
        <v>28400</v>
      </c>
      <c r="G2258" s="19"/>
      <c r="H2258" s="19"/>
      <c r="I2258" s="19"/>
      <c r="J2258" s="19"/>
      <c r="K2258" s="1"/>
      <c r="L2258" s="19"/>
      <c r="M2258" s="1">
        <v>2012</v>
      </c>
      <c r="N2258" s="1">
        <v>755.5</v>
      </c>
      <c r="O2258" s="15">
        <v>1065.5</v>
      </c>
      <c r="P2258" s="15">
        <v>1248.4000000000001</v>
      </c>
      <c r="Q2258" s="15">
        <v>1466.6</v>
      </c>
      <c r="R2258" s="15">
        <v>1412.6</v>
      </c>
      <c r="S2258" s="15">
        <v>2547.1</v>
      </c>
      <c r="T2258" s="15">
        <v>3336</v>
      </c>
      <c r="U2258" s="15">
        <v>2581.4</v>
      </c>
      <c r="V2258" s="15">
        <v>2973.6</v>
      </c>
      <c r="W2258" s="15">
        <v>4160.3</v>
      </c>
      <c r="X2258" s="15">
        <v>4159.3999999999996</v>
      </c>
      <c r="Z2258" s="3">
        <f xml:space="preserve"> IFERROR(AVEDEV(Table1[[#This Row],[GP 2012]:[GP 2021]]) / Table1[[#This Row],[Avg GP]], "x")</f>
        <v>0.44784888847635401</v>
      </c>
      <c r="AA2258" s="2">
        <f xml:space="preserve"> IFERROR(AVERAGE(Table1[[#This Row],[GP 2012]:[GP 2021]]), "x")</f>
        <v>2154.6999999999998</v>
      </c>
      <c r="AB2258" s="11">
        <f>Table1[Equity]/Table1[Market Capital]</f>
        <v>1.1874788732394366</v>
      </c>
      <c r="AC2258" s="15">
        <v>19653.900000000001</v>
      </c>
      <c r="AD2258" s="15">
        <v>16659.900000000001</v>
      </c>
      <c r="AE2258" s="15">
        <v>19102.400000000001</v>
      </c>
      <c r="AF2258" s="15">
        <v>24607</v>
      </c>
      <c r="AG2258" s="15">
        <v>28568.5</v>
      </c>
      <c r="AH2258" s="15">
        <v>37058.199999999997</v>
      </c>
      <c r="AI2258" s="15">
        <v>49931</v>
      </c>
      <c r="AJ2258" s="15">
        <v>73115.399999999994</v>
      </c>
      <c r="AK2258" s="15">
        <v>78038.8</v>
      </c>
      <c r="AL2258" s="15">
        <v>93525.9</v>
      </c>
      <c r="AM2258" s="15">
        <v>95902.399999999994</v>
      </c>
      <c r="AN2258" s="15">
        <v>33724.400000000001</v>
      </c>
      <c r="AO2258" s="3">
        <f xml:space="preserve"> IFERROR(Table1[[#This Row],[GP 2012]]/Table1[[#This Row],[Total Assets 2012]], "x")</f>
        <v>3.8440207795908191E-2</v>
      </c>
      <c r="AP2258" s="3">
        <f xml:space="preserve"> IFERROR(Table1[[#This Row],[GP 2013]]/Table1[[#This Row],[Total Assets 2013]], "x")</f>
        <v>6.3955966122245619E-2</v>
      </c>
      <c r="AQ2258" s="3">
        <f xml:space="preserve"> IFERROR(Table1[[#This Row],[GP 2014]]/Table1[[#This Row],[Total Assets 2014]], "x")</f>
        <v>6.5353044643604988E-2</v>
      </c>
      <c r="AR2258" s="3">
        <f xml:space="preserve"> IFERROR(Table1[[#This Row],[GP 2015]]/Table1[[#This Row],[Total Assets 2015]], "x")</f>
        <v>5.960092656561141E-2</v>
      </c>
      <c r="AS2258" s="3">
        <f xml:space="preserve"> IFERROR(Table1[[#This Row],[GP 2016]]/Table1[[#This Row],[Total Assets 2016]], "x")</f>
        <v>4.9446068221992753E-2</v>
      </c>
      <c r="AT2258" s="3">
        <f xml:space="preserve"> IFERROR(Table1[[#This Row],[GP 2017]]/Table1[[#This Row],[Total Assets 2017]], "x")</f>
        <v>6.873242629161698E-2</v>
      </c>
      <c r="AU2258" s="3">
        <f xml:space="preserve"> IFERROR(Table1[[#This Row],[GP 2018]]/Table1[[#This Row],[Total Assets 2018]], "x")</f>
        <v>6.6812200837155278E-2</v>
      </c>
      <c r="AV2258" s="3">
        <f xml:space="preserve"> IFERROR(Table1[[#This Row],[GP 2019]]/Table1[[#This Row],[Total Assets 2019]], "x")</f>
        <v>3.5305831603191673E-2</v>
      </c>
      <c r="AW2258" s="3">
        <f xml:space="preserve"> IFERROR(Table1[[#This Row],[GP 2020]]/Table1[[#This Row],[Total Assets 2020]], "x")</f>
        <v>3.8104122564672958E-2</v>
      </c>
      <c r="AX2258" s="3">
        <f xml:space="preserve"> IFERROR(Table1[[#This Row],[GP 2021]]/Table1[[#This Row],[Total Assets 2021]], "x")</f>
        <v>4.4482865174245857E-2</v>
      </c>
      <c r="AY2258" s="3">
        <f xml:space="preserve"> IFERROR(Table1[[#This Row],[GP TTM]]/Table1[[#This Row],[Total Assets TTM]], "x")</f>
        <v>4.3371177363653049E-2</v>
      </c>
      <c r="BA2258" s="3">
        <f xml:space="preserve"> IFERROR(ABS(Table1[[#This Row],[ROA 2013]]-Table1[[#This Row],[ROA 2012]]), "x")</f>
        <v>2.5515758326337429E-2</v>
      </c>
      <c r="BB2258" s="3">
        <f xml:space="preserve"> IFERROR(ABS(Table1[[#This Row],[ROA 2014]]-Table1[[#This Row],[ROA 2013]]), "x")</f>
        <v>1.3970785213593684E-3</v>
      </c>
      <c r="BC2258" s="3">
        <f xml:space="preserve"> IFERROR(ABS(Table1[[#This Row],[ROA 2015]]-Table1[[#This Row],[ROA 2014]]), "x")</f>
        <v>5.7521180779935774E-3</v>
      </c>
      <c r="BD2258" s="3">
        <f xml:space="preserve"> IFERROR(ABS(Table1[[#This Row],[ROA 2016]]-Table1[[#This Row],[ROA 2015]]), "x")</f>
        <v>1.0154858343618657E-2</v>
      </c>
      <c r="BE2258" s="3">
        <f xml:space="preserve"> IFERROR(ABS(Table1[[#This Row],[ROA 2017]]-Table1[[#This Row],[ROA 2016]]), "x")</f>
        <v>1.9286358069624226E-2</v>
      </c>
      <c r="BF2258" s="3">
        <f xml:space="preserve"> IFERROR(ABS(Table1[[#This Row],[ROA 2018]]-Table1[[#This Row],[ROA 2017]]), "x")</f>
        <v>1.920225454461702E-3</v>
      </c>
      <c r="BG2258" s="3">
        <f xml:space="preserve"> IFERROR(ABS(Table1[[#This Row],[ROA 2019]]-Table1[[#This Row],[ROA 2018]]), "x")</f>
        <v>3.1506369233963605E-2</v>
      </c>
      <c r="BH2258" s="3">
        <f xml:space="preserve"> IFERROR(ABS(Table1[[#This Row],[ROA 2020]]-Table1[[#This Row],[ROA 2019]]), "x")</f>
        <v>2.7982909614812854E-3</v>
      </c>
      <c r="BI2258" s="3">
        <f xml:space="preserve"> IFERROR(ABS(Table1[[#This Row],[ROA 2021]]-Table1[[#This Row],[ROA 2020]]), "x")</f>
        <v>6.3787426095728988E-3</v>
      </c>
      <c r="BJ2258" s="3">
        <f xml:space="preserve"> IFERROR(AVERAGE(Table1[[#This Row],[ROA 2013-2012]:[ROA 2021-2020]]), "x")</f>
        <v>1.1634422177601416E-2</v>
      </c>
      <c r="BK2258" s="3">
        <f>IFERROR(AVERAGE(Table1[[#This Row],[ROA 2012]:[ROA 2021]]), "x")</f>
        <v>5.3023365982024562E-2</v>
      </c>
      <c r="BN2258" s="1">
        <f>SUM(Table1[[#This Row],[B/M Rank]:[ROA Rank]])</f>
        <v>0</v>
      </c>
    </row>
    <row r="2259" spans="1:66" x14ac:dyDescent="0.25">
      <c r="A2259" s="1" t="s">
        <v>2584</v>
      </c>
      <c r="B2259" s="1" t="s">
        <v>633</v>
      </c>
      <c r="C2259" s="1" t="s">
        <v>632</v>
      </c>
      <c r="D2259" s="1" t="s">
        <v>133</v>
      </c>
      <c r="E2259" s="1" t="s">
        <v>108</v>
      </c>
      <c r="F2259" s="1">
        <v>28620</v>
      </c>
      <c r="G2259" s="19"/>
      <c r="H2259" s="19"/>
      <c r="I2259" s="19"/>
      <c r="J2259" s="19"/>
      <c r="K2259" s="1"/>
      <c r="L2259" s="19"/>
      <c r="M2259" s="1">
        <v>2012</v>
      </c>
      <c r="N2259" s="1">
        <v>815.9</v>
      </c>
      <c r="O2259" s="1">
        <v>848.4</v>
      </c>
      <c r="P2259" s="15">
        <v>1013.5</v>
      </c>
      <c r="Q2259" s="15">
        <v>2414.1999999999998</v>
      </c>
      <c r="R2259" s="15">
        <v>2638.6</v>
      </c>
      <c r="S2259" s="15">
        <v>2826.2</v>
      </c>
      <c r="T2259" s="15">
        <v>4254.6000000000004</v>
      </c>
      <c r="U2259" s="15">
        <v>3106</v>
      </c>
      <c r="V2259" s="15">
        <v>2510.5</v>
      </c>
      <c r="W2259" s="15">
        <v>3032.3</v>
      </c>
      <c r="X2259" s="15">
        <v>3090.5</v>
      </c>
      <c r="Z2259" s="3">
        <f xml:space="preserve"> IFERROR(AVEDEV(Table1[[#This Row],[GP 2012]:[GP 2021]]) / Table1[[#This Row],[Avg GP]], "x")</f>
        <v>0.37171550114662283</v>
      </c>
      <c r="AA2259" s="2">
        <f xml:space="preserve"> IFERROR(AVERAGE(Table1[[#This Row],[GP 2012]:[GP 2021]]), "x")</f>
        <v>2346.02</v>
      </c>
      <c r="AB2259" s="11">
        <f>Table1[Equity]/Table1[Market Capital]</f>
        <v>0.17302935010482182</v>
      </c>
      <c r="AC2259" s="15">
        <v>5545.9</v>
      </c>
      <c r="AD2259" s="15">
        <v>6192</v>
      </c>
      <c r="AE2259" s="15">
        <v>24716.7</v>
      </c>
      <c r="AF2259" s="15">
        <v>25545</v>
      </c>
      <c r="AG2259" s="15">
        <v>25681.3</v>
      </c>
      <c r="AH2259" s="15">
        <v>26682.6</v>
      </c>
      <c r="AI2259" s="15">
        <v>27492.1</v>
      </c>
      <c r="AJ2259" s="15">
        <v>29034.2</v>
      </c>
      <c r="AK2259" s="15">
        <v>28981.9</v>
      </c>
      <c r="AL2259" s="15">
        <v>29395.3</v>
      </c>
      <c r="AM2259" s="15">
        <v>28969.9</v>
      </c>
      <c r="AN2259" s="15">
        <v>4952.1000000000004</v>
      </c>
      <c r="AO2259" s="3">
        <f xml:space="preserve"> IFERROR(Table1[[#This Row],[GP 2012]]/Table1[[#This Row],[Total Assets 2012]], "x")</f>
        <v>0.14711769054616924</v>
      </c>
      <c r="AP2259" s="3">
        <f xml:space="preserve"> IFERROR(Table1[[#This Row],[GP 2013]]/Table1[[#This Row],[Total Assets 2013]], "x")</f>
        <v>0.13701550387596897</v>
      </c>
      <c r="AQ2259" s="3">
        <f xml:space="preserve"> IFERROR(Table1[[#This Row],[GP 2014]]/Table1[[#This Row],[Total Assets 2014]], "x")</f>
        <v>4.1004664862218661E-2</v>
      </c>
      <c r="AR2259" s="3">
        <f xml:space="preserve"> IFERROR(Table1[[#This Row],[GP 2015]]/Table1[[#This Row],[Total Assets 2015]], "x")</f>
        <v>9.4507731454296334E-2</v>
      </c>
      <c r="AS2259" s="3">
        <f xml:space="preserve"> IFERROR(Table1[[#This Row],[GP 2016]]/Table1[[#This Row],[Total Assets 2016]], "x")</f>
        <v>0.10274401996783653</v>
      </c>
      <c r="AT2259" s="3">
        <f xml:space="preserve"> IFERROR(Table1[[#This Row],[GP 2017]]/Table1[[#This Row],[Total Assets 2017]], "x")</f>
        <v>0.10591921327007113</v>
      </c>
      <c r="AU2259" s="3">
        <f xml:space="preserve"> IFERROR(Table1[[#This Row],[GP 2018]]/Table1[[#This Row],[Total Assets 2018]], "x")</f>
        <v>0.15475718479126732</v>
      </c>
      <c r="AV2259" s="3">
        <f xml:space="preserve"> IFERROR(Table1[[#This Row],[GP 2019]]/Table1[[#This Row],[Total Assets 2019]], "x")</f>
        <v>0.10697728885245676</v>
      </c>
      <c r="AW2259" s="3">
        <f xml:space="preserve"> IFERROR(Table1[[#This Row],[GP 2020]]/Table1[[#This Row],[Total Assets 2020]], "x")</f>
        <v>8.6623030236112883E-2</v>
      </c>
      <c r="AX2259" s="3">
        <f xml:space="preserve"> IFERROR(Table1[[#This Row],[GP 2021]]/Table1[[#This Row],[Total Assets 2021]], "x")</f>
        <v>0.10315594669896208</v>
      </c>
      <c r="AY2259" s="3">
        <f xml:space="preserve"> IFERROR(Table1[[#This Row],[GP TTM]]/Table1[[#This Row],[Total Assets TTM]], "x")</f>
        <v>0.10667969167998509</v>
      </c>
      <c r="BA2259" s="3">
        <f xml:space="preserve"> IFERROR(ABS(Table1[[#This Row],[ROA 2013]]-Table1[[#This Row],[ROA 2012]]), "x")</f>
        <v>1.0102186670200269E-2</v>
      </c>
      <c r="BB2259" s="3">
        <f xml:space="preserve"> IFERROR(ABS(Table1[[#This Row],[ROA 2014]]-Table1[[#This Row],[ROA 2013]]), "x")</f>
        <v>9.6010839013750321E-2</v>
      </c>
      <c r="BC2259" s="3">
        <f xml:space="preserve"> IFERROR(ABS(Table1[[#This Row],[ROA 2015]]-Table1[[#This Row],[ROA 2014]]), "x")</f>
        <v>5.3503066592077674E-2</v>
      </c>
      <c r="BD2259" s="3">
        <f xml:space="preserve"> IFERROR(ABS(Table1[[#This Row],[ROA 2016]]-Table1[[#This Row],[ROA 2015]]), "x")</f>
        <v>8.2362885135401909E-3</v>
      </c>
      <c r="BE2259" s="3">
        <f xml:space="preserve"> IFERROR(ABS(Table1[[#This Row],[ROA 2017]]-Table1[[#This Row],[ROA 2016]]), "x")</f>
        <v>3.1751933022346052E-3</v>
      </c>
      <c r="BF2259" s="3">
        <f xml:space="preserve"> IFERROR(ABS(Table1[[#This Row],[ROA 2018]]-Table1[[#This Row],[ROA 2017]]), "x")</f>
        <v>4.8837971521196191E-2</v>
      </c>
      <c r="BG2259" s="3">
        <f xml:space="preserve"> IFERROR(ABS(Table1[[#This Row],[ROA 2019]]-Table1[[#This Row],[ROA 2018]]), "x")</f>
        <v>4.777989593881056E-2</v>
      </c>
      <c r="BH2259" s="3">
        <f xml:space="preserve"> IFERROR(ABS(Table1[[#This Row],[ROA 2020]]-Table1[[#This Row],[ROA 2019]]), "x")</f>
        <v>2.0354258616343879E-2</v>
      </c>
      <c r="BI2259" s="3">
        <f xml:space="preserve"> IFERROR(ABS(Table1[[#This Row],[ROA 2021]]-Table1[[#This Row],[ROA 2020]]), "x")</f>
        <v>1.6532916462849198E-2</v>
      </c>
      <c r="BJ2259" s="3">
        <f xml:space="preserve"> IFERROR(AVERAGE(Table1[[#This Row],[ROA 2013-2012]:[ROA 2021-2020]]), "x")</f>
        <v>3.3836957403444765E-2</v>
      </c>
      <c r="BK2259" s="3">
        <f>IFERROR(AVERAGE(Table1[[#This Row],[ROA 2012]:[ROA 2021]]), "x")</f>
        <v>0.10798222745553598</v>
      </c>
      <c r="BN2259" s="1">
        <f>SUM(Table1[[#This Row],[B/M Rank]:[ROA Rank]])</f>
        <v>0</v>
      </c>
    </row>
    <row r="2260" spans="1:66" x14ac:dyDescent="0.25">
      <c r="A2260" s="1" t="s">
        <v>2642</v>
      </c>
      <c r="B2260" s="1" t="s">
        <v>694</v>
      </c>
      <c r="C2260" s="1" t="s">
        <v>690</v>
      </c>
      <c r="D2260" s="1" t="s">
        <v>142</v>
      </c>
      <c r="E2260" s="1" t="s">
        <v>108</v>
      </c>
      <c r="F2260" s="1">
        <v>29290</v>
      </c>
      <c r="G2260" s="19"/>
      <c r="H2260" s="19"/>
      <c r="I2260" s="19"/>
      <c r="J2260" s="19"/>
      <c r="K2260" s="1"/>
      <c r="L2260" s="19"/>
      <c r="M2260" s="1">
        <v>2012</v>
      </c>
      <c r="N2260" s="15">
        <v>5941</v>
      </c>
      <c r="O2260" s="15">
        <v>6766</v>
      </c>
      <c r="P2260" s="15">
        <v>7937</v>
      </c>
      <c r="Q2260" s="15">
        <v>8760</v>
      </c>
      <c r="R2260" s="15">
        <v>9104</v>
      </c>
      <c r="S2260" s="15">
        <v>8827</v>
      </c>
      <c r="T2260" s="15">
        <v>9457</v>
      </c>
      <c r="U2260" s="15">
        <v>9141</v>
      </c>
      <c r="V2260" s="15">
        <v>9774</v>
      </c>
      <c r="W2260" s="15">
        <v>10843</v>
      </c>
      <c r="X2260" s="15">
        <v>10976</v>
      </c>
      <c r="Z2260" s="3">
        <f xml:space="preserve"> IFERROR(AVEDEV(Table1[[#This Row],[GP 2012]:[GP 2021]]) / Table1[[#This Row],[Avg GP]], "x")</f>
        <v>0.1229578278451762</v>
      </c>
      <c r="AA2260" s="2">
        <f xml:space="preserve"> IFERROR(AVERAGE(Table1[[#This Row],[GP 2012]:[GP 2021]]), "x")</f>
        <v>8655</v>
      </c>
      <c r="AB2260" s="11">
        <f>Table1[Equity]/Table1[Market Capital]</f>
        <v>1.0374530556503927</v>
      </c>
      <c r="AC2260" s="15">
        <v>253850</v>
      </c>
      <c r="AD2260" s="15">
        <v>325876</v>
      </c>
      <c r="AE2260" s="15">
        <v>356709</v>
      </c>
      <c r="AF2260" s="15">
        <v>399935</v>
      </c>
      <c r="AG2260" s="15">
        <v>399733</v>
      </c>
      <c r="AH2260" s="15">
        <v>419838</v>
      </c>
      <c r="AI2260" s="15">
        <v>427689</v>
      </c>
      <c r="AJ2260" s="15">
        <v>451167</v>
      </c>
      <c r="AK2260" s="15">
        <v>600490</v>
      </c>
      <c r="AL2260" s="15">
        <v>630488</v>
      </c>
      <c r="AM2260" s="15">
        <v>600459</v>
      </c>
      <c r="AN2260" s="15">
        <v>30387</v>
      </c>
      <c r="AO2260" s="3">
        <f xml:space="preserve"> IFERROR(Table1[[#This Row],[GP 2012]]/Table1[[#This Row],[Total Assets 2012]], "x")</f>
        <v>2.3403584794169784E-2</v>
      </c>
      <c r="AP2260" s="3">
        <f xml:space="preserve"> IFERROR(Table1[[#This Row],[GP 2013]]/Table1[[#This Row],[Total Assets 2013]], "x")</f>
        <v>2.0762498619106656E-2</v>
      </c>
      <c r="AQ2260" s="3">
        <f xml:space="preserve"> IFERROR(Table1[[#This Row],[GP 2014]]/Table1[[#This Row],[Total Assets 2014]], "x")</f>
        <v>2.225063006540345E-2</v>
      </c>
      <c r="AR2260" s="3">
        <f xml:space="preserve"> IFERROR(Table1[[#This Row],[GP 2015]]/Table1[[#This Row],[Total Assets 2015]], "x")</f>
        <v>2.1903559328390863E-2</v>
      </c>
      <c r="AS2260" s="3">
        <f xml:space="preserve"> IFERROR(Table1[[#This Row],[GP 2016]]/Table1[[#This Row],[Total Assets 2016]], "x")</f>
        <v>2.2775202447633796E-2</v>
      </c>
      <c r="AT2260" s="3">
        <f xml:space="preserve"> IFERROR(Table1[[#This Row],[GP 2017]]/Table1[[#This Row],[Total Assets 2017]], "x")</f>
        <v>2.1024776223209904E-2</v>
      </c>
      <c r="AU2260" s="3">
        <f xml:space="preserve"> IFERROR(Table1[[#This Row],[GP 2018]]/Table1[[#This Row],[Total Assets 2018]], "x")</f>
        <v>2.2111861656484034E-2</v>
      </c>
      <c r="AV2260" s="3">
        <f xml:space="preserve"> IFERROR(Table1[[#This Row],[GP 2019]]/Table1[[#This Row],[Total Assets 2019]], "x")</f>
        <v>2.026079035035807E-2</v>
      </c>
      <c r="AW2260" s="3">
        <f xml:space="preserve"> IFERROR(Table1[[#This Row],[GP 2020]]/Table1[[#This Row],[Total Assets 2020]], "x")</f>
        <v>1.6276707355659545E-2</v>
      </c>
      <c r="AX2260" s="3">
        <f xml:space="preserve"> IFERROR(Table1[[#This Row],[GP 2021]]/Table1[[#This Row],[Total Assets 2021]], "x")</f>
        <v>1.7197789648653108E-2</v>
      </c>
      <c r="AY2260" s="3">
        <f xml:space="preserve"> IFERROR(Table1[[#This Row],[GP TTM]]/Table1[[#This Row],[Total Assets TTM]], "x")</f>
        <v>1.8279349630865721E-2</v>
      </c>
      <c r="BA2260" s="3">
        <f xml:space="preserve"> IFERROR(ABS(Table1[[#This Row],[ROA 2013]]-Table1[[#This Row],[ROA 2012]]), "x")</f>
        <v>2.641086175063128E-3</v>
      </c>
      <c r="BB2260" s="3">
        <f xml:space="preserve"> IFERROR(ABS(Table1[[#This Row],[ROA 2014]]-Table1[[#This Row],[ROA 2013]]), "x")</f>
        <v>1.4881314462967948E-3</v>
      </c>
      <c r="BC2260" s="3">
        <f xml:space="preserve"> IFERROR(ABS(Table1[[#This Row],[ROA 2015]]-Table1[[#This Row],[ROA 2014]]), "x")</f>
        <v>3.4707073701258778E-4</v>
      </c>
      <c r="BD2260" s="3">
        <f xml:space="preserve"> IFERROR(ABS(Table1[[#This Row],[ROA 2016]]-Table1[[#This Row],[ROA 2015]]), "x")</f>
        <v>8.7164311924293331E-4</v>
      </c>
      <c r="BE2260" s="3">
        <f xml:space="preserve"> IFERROR(ABS(Table1[[#This Row],[ROA 2017]]-Table1[[#This Row],[ROA 2016]]), "x")</f>
        <v>1.750426224423892E-3</v>
      </c>
      <c r="BF2260" s="3">
        <f xml:space="preserve"> IFERROR(ABS(Table1[[#This Row],[ROA 2018]]-Table1[[#This Row],[ROA 2017]]), "x")</f>
        <v>1.0870854332741299E-3</v>
      </c>
      <c r="BG2260" s="3">
        <f xml:space="preserve"> IFERROR(ABS(Table1[[#This Row],[ROA 2019]]-Table1[[#This Row],[ROA 2018]]), "x")</f>
        <v>1.8510713061259641E-3</v>
      </c>
      <c r="BH2260" s="3">
        <f xml:space="preserve"> IFERROR(ABS(Table1[[#This Row],[ROA 2020]]-Table1[[#This Row],[ROA 2019]]), "x")</f>
        <v>3.9840829946985248E-3</v>
      </c>
      <c r="BI2260" s="3">
        <f xml:space="preserve"> IFERROR(ABS(Table1[[#This Row],[ROA 2021]]-Table1[[#This Row],[ROA 2020]]), "x")</f>
        <v>9.2108229299356359E-4</v>
      </c>
      <c r="BJ2260" s="3">
        <f xml:space="preserve"> IFERROR(AVERAGE(Table1[[#This Row],[ROA 2013-2012]:[ROA 2021-2020]]), "x")</f>
        <v>1.6601866365701687E-3</v>
      </c>
      <c r="BK2260" s="3">
        <f>IFERROR(AVERAGE(Table1[[#This Row],[ROA 2012]:[ROA 2021]]), "x")</f>
        <v>2.0796740048906921E-2</v>
      </c>
      <c r="BN2260" s="1">
        <f>SUM(Table1[[#This Row],[B/M Rank]:[ROA Rank]])</f>
        <v>0</v>
      </c>
    </row>
    <row r="2261" spans="1:66" x14ac:dyDescent="0.25">
      <c r="A2261" s="1" t="s">
        <v>2350</v>
      </c>
      <c r="B2261" s="1" t="s">
        <v>401</v>
      </c>
      <c r="C2261" s="1" t="s">
        <v>398</v>
      </c>
      <c r="D2261" s="1" t="s">
        <v>399</v>
      </c>
      <c r="E2261" s="1" t="s">
        <v>108</v>
      </c>
      <c r="F2261" s="1">
        <v>29380</v>
      </c>
      <c r="G2261" s="19"/>
      <c r="H2261" s="19"/>
      <c r="I2261" s="19"/>
      <c r="J2261" s="19"/>
      <c r="K2261" s="1"/>
      <c r="L2261" s="19"/>
      <c r="M2261" s="1">
        <v>2012</v>
      </c>
      <c r="N2261" s="15">
        <v>1264</v>
      </c>
      <c r="O2261" s="15">
        <v>1393</v>
      </c>
      <c r="P2261" s="15">
        <v>1711</v>
      </c>
      <c r="Q2261" s="15">
        <v>2302</v>
      </c>
      <c r="R2261" s="15">
        <v>2598</v>
      </c>
      <c r="S2261" s="15">
        <v>3662</v>
      </c>
      <c r="T2261" s="15">
        <v>3608</v>
      </c>
      <c r="U2261" s="15">
        <v>3811</v>
      </c>
      <c r="V2261" s="15">
        <v>3936</v>
      </c>
      <c r="W2261" s="15">
        <v>3974</v>
      </c>
      <c r="X2261" s="15">
        <v>4017</v>
      </c>
      <c r="Z2261" s="3">
        <f xml:space="preserve"> IFERROR(AVEDEV(Table1[[#This Row],[GP 2012]:[GP 2021]]) / Table1[[#This Row],[Avg GP]], "x")</f>
        <v>0.34406737676492449</v>
      </c>
      <c r="AA2261" s="2">
        <f xml:space="preserve"> IFERROR(AVERAGE(Table1[[#This Row],[GP 2012]:[GP 2021]]), "x")</f>
        <v>2825.9</v>
      </c>
      <c r="AB2261" s="11">
        <f>Table1[Equity]/Table1[Market Capital]</f>
        <v>0.714567733151804</v>
      </c>
      <c r="AC2261" s="15">
        <v>14950</v>
      </c>
      <c r="AD2261" s="15">
        <v>17908</v>
      </c>
      <c r="AE2261" s="15">
        <v>26233</v>
      </c>
      <c r="AF2261" s="15">
        <v>28804</v>
      </c>
      <c r="AG2261" s="15">
        <v>47904</v>
      </c>
      <c r="AH2261" s="15">
        <v>47822</v>
      </c>
      <c r="AI2261" s="15">
        <v>53051</v>
      </c>
      <c r="AJ2261" s="15">
        <v>53404</v>
      </c>
      <c r="AK2261" s="15">
        <v>55481</v>
      </c>
      <c r="AL2261" s="15">
        <v>57659</v>
      </c>
      <c r="AM2261" s="15">
        <v>58202</v>
      </c>
      <c r="AN2261" s="15">
        <v>20994</v>
      </c>
      <c r="AO2261" s="3">
        <f xml:space="preserve"> IFERROR(Table1[[#This Row],[GP 2012]]/Table1[[#This Row],[Total Assets 2012]], "x")</f>
        <v>8.4548494983277586E-2</v>
      </c>
      <c r="AP2261" s="3">
        <f xml:space="preserve"> IFERROR(Table1[[#This Row],[GP 2013]]/Table1[[#This Row],[Total Assets 2013]], "x")</f>
        <v>7.7786464150100515E-2</v>
      </c>
      <c r="AQ2261" s="3">
        <f xml:space="preserve"> IFERROR(Table1[[#This Row],[GP 2014]]/Table1[[#This Row],[Total Assets 2014]], "x")</f>
        <v>6.5223192162543367E-2</v>
      </c>
      <c r="AR2261" s="3">
        <f xml:space="preserve"> IFERROR(Table1[[#This Row],[GP 2015]]/Table1[[#This Row],[Total Assets 2015]], "x")</f>
        <v>7.9919455631162345E-2</v>
      </c>
      <c r="AS2261" s="3">
        <f xml:space="preserve"> IFERROR(Table1[[#This Row],[GP 2016]]/Table1[[#This Row],[Total Assets 2016]], "x")</f>
        <v>5.4233466933867734E-2</v>
      </c>
      <c r="AT2261" s="3">
        <f xml:space="preserve"> IFERROR(Table1[[#This Row],[GP 2017]]/Table1[[#This Row],[Total Assets 2017]], "x")</f>
        <v>7.6575634645142401E-2</v>
      </c>
      <c r="AU2261" s="3">
        <f xml:space="preserve"> IFERROR(Table1[[#This Row],[GP 2018]]/Table1[[#This Row],[Total Assets 2018]], "x")</f>
        <v>6.8010028086181215E-2</v>
      </c>
      <c r="AV2261" s="3">
        <f xml:space="preserve"> IFERROR(Table1[[#This Row],[GP 2019]]/Table1[[#This Row],[Total Assets 2019]], "x")</f>
        <v>7.1361695753127105E-2</v>
      </c>
      <c r="AW2261" s="3">
        <f xml:space="preserve"> IFERROR(Table1[[#This Row],[GP 2020]]/Table1[[#This Row],[Total Assets 2020]], "x")</f>
        <v>7.0943205782159652E-2</v>
      </c>
      <c r="AX2261" s="3">
        <f xml:space="preserve"> IFERROR(Table1[[#This Row],[GP 2021]]/Table1[[#This Row],[Total Assets 2021]], "x")</f>
        <v>6.892245789902704E-2</v>
      </c>
      <c r="AY2261" s="3">
        <f xml:space="preserve"> IFERROR(Table1[[#This Row],[GP TTM]]/Table1[[#This Row],[Total Assets TTM]], "x")</f>
        <v>6.9018246795642765E-2</v>
      </c>
      <c r="BA2261" s="3">
        <f xml:space="preserve"> IFERROR(ABS(Table1[[#This Row],[ROA 2013]]-Table1[[#This Row],[ROA 2012]]), "x")</f>
        <v>6.7620308331770712E-3</v>
      </c>
      <c r="BB2261" s="3">
        <f xml:space="preserve"> IFERROR(ABS(Table1[[#This Row],[ROA 2014]]-Table1[[#This Row],[ROA 2013]]), "x")</f>
        <v>1.2563271987557148E-2</v>
      </c>
      <c r="BC2261" s="3">
        <f xml:space="preserve"> IFERROR(ABS(Table1[[#This Row],[ROA 2015]]-Table1[[#This Row],[ROA 2014]]), "x")</f>
        <v>1.4696263468618978E-2</v>
      </c>
      <c r="BD2261" s="3">
        <f xml:space="preserve"> IFERROR(ABS(Table1[[#This Row],[ROA 2016]]-Table1[[#This Row],[ROA 2015]]), "x")</f>
        <v>2.5685988697294611E-2</v>
      </c>
      <c r="BE2261" s="3">
        <f xml:space="preserve"> IFERROR(ABS(Table1[[#This Row],[ROA 2017]]-Table1[[#This Row],[ROA 2016]]), "x")</f>
        <v>2.2342167711274667E-2</v>
      </c>
      <c r="BF2261" s="3">
        <f xml:space="preserve"> IFERROR(ABS(Table1[[#This Row],[ROA 2018]]-Table1[[#This Row],[ROA 2017]]), "x")</f>
        <v>8.5656065589611863E-3</v>
      </c>
      <c r="BG2261" s="3">
        <f xml:space="preserve"> IFERROR(ABS(Table1[[#This Row],[ROA 2019]]-Table1[[#This Row],[ROA 2018]]), "x")</f>
        <v>3.35166766694589E-3</v>
      </c>
      <c r="BH2261" s="3">
        <f xml:space="preserve"> IFERROR(ABS(Table1[[#This Row],[ROA 2020]]-Table1[[#This Row],[ROA 2019]]), "x")</f>
        <v>4.1848997096745333E-4</v>
      </c>
      <c r="BI2261" s="3">
        <f xml:space="preserve"> IFERROR(ABS(Table1[[#This Row],[ROA 2021]]-Table1[[#This Row],[ROA 2020]]), "x")</f>
        <v>2.020747883132612E-3</v>
      </c>
      <c r="BJ2261" s="3">
        <f xml:space="preserve"> IFERROR(AVERAGE(Table1[[#This Row],[ROA 2013-2012]:[ROA 2021-2020]]), "x")</f>
        <v>1.0711803864214402E-2</v>
      </c>
      <c r="BK2261" s="3">
        <f>IFERROR(AVERAGE(Table1[[#This Row],[ROA 2012]:[ROA 2021]]), "x")</f>
        <v>7.1752409602658898E-2</v>
      </c>
      <c r="BN2261" s="1">
        <f>SUM(Table1[[#This Row],[B/M Rank]:[ROA Rank]])</f>
        <v>0</v>
      </c>
    </row>
    <row r="2262" spans="1:66" x14ac:dyDescent="0.25">
      <c r="A2262" s="1" t="s">
        <v>4358</v>
      </c>
      <c r="B2262" s="1" t="s">
        <v>2058</v>
      </c>
      <c r="C2262" s="1" t="s">
        <v>2059</v>
      </c>
      <c r="D2262" s="1" t="s">
        <v>392</v>
      </c>
      <c r="E2262" s="1" t="s">
        <v>108</v>
      </c>
      <c r="F2262" s="1">
        <v>30010</v>
      </c>
      <c r="G2262" s="19"/>
      <c r="H2262" s="19"/>
      <c r="I2262" s="19"/>
      <c r="J2262" s="19"/>
      <c r="K2262" s="1"/>
      <c r="L2262" s="19"/>
      <c r="M2262" s="1">
        <v>2012</v>
      </c>
      <c r="N2262" s="15">
        <v>4757</v>
      </c>
      <c r="O2262" s="15">
        <v>4909</v>
      </c>
      <c r="P2262" s="15">
        <v>4982</v>
      </c>
      <c r="Q2262" s="15">
        <v>4977</v>
      </c>
      <c r="R2262" s="15">
        <v>5031</v>
      </c>
      <c r="S2262" s="15">
        <v>5502</v>
      </c>
      <c r="T2262" s="15">
        <v>5983</v>
      </c>
      <c r="U2262" s="15">
        <v>6212</v>
      </c>
      <c r="V2262" s="15">
        <v>5766</v>
      </c>
      <c r="W2262" s="15">
        <v>5887</v>
      </c>
      <c r="X2262" s="15">
        <v>6035</v>
      </c>
      <c r="Z2262" s="3">
        <f xml:space="preserve"> IFERROR(AVEDEV(Table1[[#This Row],[GP 2012]:[GP 2021]]) / Table1[[#This Row],[Avg GP]], "x")</f>
        <v>8.691626856275228E-2</v>
      </c>
      <c r="AA2262" s="2">
        <f xml:space="preserve"> IFERROR(AVERAGE(Table1[[#This Row],[GP 2012]:[GP 2021]]), "x")</f>
        <v>5400.6</v>
      </c>
      <c r="AB2262" s="11">
        <f>Table1[Equity]/Table1[Market Capital]</f>
        <v>0.37030989670109965</v>
      </c>
      <c r="AC2262" s="15">
        <v>19618</v>
      </c>
      <c r="AD2262" s="15">
        <v>23601</v>
      </c>
      <c r="AE2262" s="15">
        <v>26522</v>
      </c>
      <c r="AF2262" s="15">
        <v>29189</v>
      </c>
      <c r="AG2262" s="15">
        <v>28342</v>
      </c>
      <c r="AH2262" s="15">
        <v>30490</v>
      </c>
      <c r="AI2262" s="15">
        <v>33376</v>
      </c>
      <c r="AJ2262" s="15">
        <v>37019</v>
      </c>
      <c r="AK2262" s="15">
        <v>38854</v>
      </c>
      <c r="AL2262" s="15">
        <v>41963</v>
      </c>
      <c r="AM2262" s="15">
        <v>55050</v>
      </c>
      <c r="AN2262" s="15">
        <v>11113</v>
      </c>
      <c r="AO2262" s="3">
        <f xml:space="preserve"> IFERROR(Table1[[#This Row],[GP 2012]]/Table1[[#This Row],[Total Assets 2012]], "x")</f>
        <v>0.24248139463757773</v>
      </c>
      <c r="AP2262" s="3">
        <f xml:space="preserve"> IFERROR(Table1[[#This Row],[GP 2013]]/Table1[[#This Row],[Total Assets 2013]], "x")</f>
        <v>0.20799966103131223</v>
      </c>
      <c r="AQ2262" s="3">
        <f xml:space="preserve"> IFERROR(Table1[[#This Row],[GP 2014]]/Table1[[#This Row],[Total Assets 2014]], "x")</f>
        <v>0.18784405399291154</v>
      </c>
      <c r="AR2262" s="3">
        <f xml:space="preserve"> IFERROR(Table1[[#This Row],[GP 2015]]/Table1[[#This Row],[Total Assets 2015]], "x")</f>
        <v>0.17050943848710132</v>
      </c>
      <c r="AS2262" s="3">
        <f xml:space="preserve"> IFERROR(Table1[[#This Row],[GP 2016]]/Table1[[#This Row],[Total Assets 2016]], "x")</f>
        <v>0.17751040858090467</v>
      </c>
      <c r="AT2262" s="3">
        <f xml:space="preserve"> IFERROR(Table1[[#This Row],[GP 2017]]/Table1[[#This Row],[Total Assets 2017]], "x")</f>
        <v>0.18045260741226632</v>
      </c>
      <c r="AU2262" s="3">
        <f xml:space="preserve"> IFERROR(Table1[[#This Row],[GP 2018]]/Table1[[#This Row],[Total Assets 2018]], "x")</f>
        <v>0.17926054650047937</v>
      </c>
      <c r="AV2262" s="3">
        <f xml:space="preserve"> IFERROR(Table1[[#This Row],[GP 2019]]/Table1[[#This Row],[Total Assets 2019]], "x")</f>
        <v>0.16780572138631514</v>
      </c>
      <c r="AW2262" s="3">
        <f xml:space="preserve"> IFERROR(Table1[[#This Row],[GP 2020]]/Table1[[#This Row],[Total Assets 2020]], "x")</f>
        <v>0.14840170896175425</v>
      </c>
      <c r="AX2262" s="3">
        <f xml:space="preserve"> IFERROR(Table1[[#This Row],[GP 2021]]/Table1[[#This Row],[Total Assets 2021]], "x")</f>
        <v>0.14029025570145129</v>
      </c>
      <c r="AY2262" s="3">
        <f xml:space="preserve"> IFERROR(Table1[[#This Row],[GP TTM]]/Table1[[#This Row],[Total Assets TTM]], "x")</f>
        <v>0.10962761126248864</v>
      </c>
      <c r="BA2262" s="3">
        <f xml:space="preserve"> IFERROR(ABS(Table1[[#This Row],[ROA 2013]]-Table1[[#This Row],[ROA 2012]]), "x")</f>
        <v>3.4481733606265497E-2</v>
      </c>
      <c r="BB2262" s="3">
        <f xml:space="preserve"> IFERROR(ABS(Table1[[#This Row],[ROA 2014]]-Table1[[#This Row],[ROA 2013]]), "x")</f>
        <v>2.0155607038400691E-2</v>
      </c>
      <c r="BC2262" s="3">
        <f xml:space="preserve"> IFERROR(ABS(Table1[[#This Row],[ROA 2015]]-Table1[[#This Row],[ROA 2014]]), "x")</f>
        <v>1.7334615505810225E-2</v>
      </c>
      <c r="BD2262" s="3">
        <f xml:space="preserve"> IFERROR(ABS(Table1[[#This Row],[ROA 2016]]-Table1[[#This Row],[ROA 2015]]), "x")</f>
        <v>7.0009700938033492E-3</v>
      </c>
      <c r="BE2262" s="3">
        <f xml:space="preserve"> IFERROR(ABS(Table1[[#This Row],[ROA 2017]]-Table1[[#This Row],[ROA 2016]]), "x")</f>
        <v>2.9421988313616532E-3</v>
      </c>
      <c r="BF2262" s="3">
        <f xml:space="preserve"> IFERROR(ABS(Table1[[#This Row],[ROA 2018]]-Table1[[#This Row],[ROA 2017]]), "x")</f>
        <v>1.1920609117869463E-3</v>
      </c>
      <c r="BG2262" s="3">
        <f xml:space="preserve"> IFERROR(ABS(Table1[[#This Row],[ROA 2019]]-Table1[[#This Row],[ROA 2018]]), "x")</f>
        <v>1.1454825114164235E-2</v>
      </c>
      <c r="BH2262" s="3">
        <f xml:space="preserve"> IFERROR(ABS(Table1[[#This Row],[ROA 2020]]-Table1[[#This Row],[ROA 2019]]), "x")</f>
        <v>1.9404012424560885E-2</v>
      </c>
      <c r="BI2262" s="3">
        <f xml:space="preserve"> IFERROR(ABS(Table1[[#This Row],[ROA 2021]]-Table1[[#This Row],[ROA 2020]]), "x")</f>
        <v>8.1114532603029643E-3</v>
      </c>
      <c r="BJ2262" s="3">
        <f xml:space="preserve"> IFERROR(AVERAGE(Table1[[#This Row],[ROA 2013-2012]:[ROA 2021-2020]]), "x")</f>
        <v>1.356416408738405E-2</v>
      </c>
      <c r="BK2262" s="3">
        <f>IFERROR(AVERAGE(Table1[[#This Row],[ROA 2012]:[ROA 2021]]), "x")</f>
        <v>0.18025557966920738</v>
      </c>
      <c r="BN2262" s="1">
        <f>SUM(Table1[[#This Row],[B/M Rank]:[ROA Rank]])</f>
        <v>0</v>
      </c>
    </row>
    <row r="2263" spans="1:66" x14ac:dyDescent="0.25">
      <c r="A2263" s="1" t="s">
        <v>4356</v>
      </c>
      <c r="B2263" s="1" t="s">
        <v>2058</v>
      </c>
      <c r="C2263" s="1" t="s">
        <v>2059</v>
      </c>
      <c r="D2263" s="1" t="s">
        <v>392</v>
      </c>
      <c r="E2263" s="1" t="s">
        <v>108</v>
      </c>
      <c r="F2263" s="1">
        <v>31150</v>
      </c>
      <c r="G2263" s="19"/>
      <c r="H2263" s="19"/>
      <c r="I2263" s="19"/>
      <c r="J2263" s="19"/>
      <c r="K2263" s="1"/>
      <c r="L2263" s="19"/>
      <c r="M2263" s="1">
        <v>2012</v>
      </c>
      <c r="N2263" s="15">
        <v>4757</v>
      </c>
      <c r="O2263" s="15">
        <v>4909</v>
      </c>
      <c r="P2263" s="15">
        <v>4982</v>
      </c>
      <c r="Q2263" s="15">
        <v>4977</v>
      </c>
      <c r="R2263" s="15">
        <v>5031</v>
      </c>
      <c r="S2263" s="15">
        <v>5502</v>
      </c>
      <c r="T2263" s="15">
        <v>5983</v>
      </c>
      <c r="U2263" s="15">
        <v>6212</v>
      </c>
      <c r="V2263" s="15">
        <v>5766</v>
      </c>
      <c r="W2263" s="15">
        <v>5887</v>
      </c>
      <c r="X2263" s="15">
        <v>6035</v>
      </c>
      <c r="Z2263" s="3">
        <f xml:space="preserve"> IFERROR(AVEDEV(Table1[[#This Row],[GP 2012]:[GP 2021]]) / Table1[[#This Row],[Avg GP]], "x")</f>
        <v>8.691626856275228E-2</v>
      </c>
      <c r="AA2263" s="2">
        <f xml:space="preserve"> IFERROR(AVERAGE(Table1[[#This Row],[GP 2012]:[GP 2021]]), "x")</f>
        <v>5400.6</v>
      </c>
      <c r="AB2263" s="11">
        <f>Table1[Equity]/Table1[Market Capital]</f>
        <v>0.35675762439807385</v>
      </c>
      <c r="AC2263" s="15">
        <v>19618</v>
      </c>
      <c r="AD2263" s="15">
        <v>23601</v>
      </c>
      <c r="AE2263" s="15">
        <v>26522</v>
      </c>
      <c r="AF2263" s="15">
        <v>29189</v>
      </c>
      <c r="AG2263" s="15">
        <v>28342</v>
      </c>
      <c r="AH2263" s="15">
        <v>30490</v>
      </c>
      <c r="AI2263" s="15">
        <v>33376</v>
      </c>
      <c r="AJ2263" s="15">
        <v>37019</v>
      </c>
      <c r="AK2263" s="15">
        <v>38854</v>
      </c>
      <c r="AL2263" s="15">
        <v>41963</v>
      </c>
      <c r="AM2263" s="15">
        <v>55050</v>
      </c>
      <c r="AN2263" s="15">
        <v>11113</v>
      </c>
      <c r="AO2263" s="3">
        <f xml:space="preserve"> IFERROR(Table1[[#This Row],[GP 2012]]/Table1[[#This Row],[Total Assets 2012]], "x")</f>
        <v>0.24248139463757773</v>
      </c>
      <c r="AP2263" s="3">
        <f xml:space="preserve"> IFERROR(Table1[[#This Row],[GP 2013]]/Table1[[#This Row],[Total Assets 2013]], "x")</f>
        <v>0.20799966103131223</v>
      </c>
      <c r="AQ2263" s="3">
        <f xml:space="preserve"> IFERROR(Table1[[#This Row],[GP 2014]]/Table1[[#This Row],[Total Assets 2014]], "x")</f>
        <v>0.18784405399291154</v>
      </c>
      <c r="AR2263" s="3">
        <f xml:space="preserve"> IFERROR(Table1[[#This Row],[GP 2015]]/Table1[[#This Row],[Total Assets 2015]], "x")</f>
        <v>0.17050943848710132</v>
      </c>
      <c r="AS2263" s="3">
        <f xml:space="preserve"> IFERROR(Table1[[#This Row],[GP 2016]]/Table1[[#This Row],[Total Assets 2016]], "x")</f>
        <v>0.17751040858090467</v>
      </c>
      <c r="AT2263" s="3">
        <f xml:space="preserve"> IFERROR(Table1[[#This Row],[GP 2017]]/Table1[[#This Row],[Total Assets 2017]], "x")</f>
        <v>0.18045260741226632</v>
      </c>
      <c r="AU2263" s="3">
        <f xml:space="preserve"> IFERROR(Table1[[#This Row],[GP 2018]]/Table1[[#This Row],[Total Assets 2018]], "x")</f>
        <v>0.17926054650047937</v>
      </c>
      <c r="AV2263" s="3">
        <f xml:space="preserve"> IFERROR(Table1[[#This Row],[GP 2019]]/Table1[[#This Row],[Total Assets 2019]], "x")</f>
        <v>0.16780572138631514</v>
      </c>
      <c r="AW2263" s="3">
        <f xml:space="preserve"> IFERROR(Table1[[#This Row],[GP 2020]]/Table1[[#This Row],[Total Assets 2020]], "x")</f>
        <v>0.14840170896175425</v>
      </c>
      <c r="AX2263" s="3">
        <f xml:space="preserve"> IFERROR(Table1[[#This Row],[GP 2021]]/Table1[[#This Row],[Total Assets 2021]], "x")</f>
        <v>0.14029025570145129</v>
      </c>
      <c r="AY2263" s="3">
        <f xml:space="preserve"> IFERROR(Table1[[#This Row],[GP TTM]]/Table1[[#This Row],[Total Assets TTM]], "x")</f>
        <v>0.10962761126248864</v>
      </c>
      <c r="BA2263" s="3">
        <f xml:space="preserve"> IFERROR(ABS(Table1[[#This Row],[ROA 2013]]-Table1[[#This Row],[ROA 2012]]), "x")</f>
        <v>3.4481733606265497E-2</v>
      </c>
      <c r="BB2263" s="3">
        <f xml:space="preserve"> IFERROR(ABS(Table1[[#This Row],[ROA 2014]]-Table1[[#This Row],[ROA 2013]]), "x")</f>
        <v>2.0155607038400691E-2</v>
      </c>
      <c r="BC2263" s="3">
        <f xml:space="preserve"> IFERROR(ABS(Table1[[#This Row],[ROA 2015]]-Table1[[#This Row],[ROA 2014]]), "x")</f>
        <v>1.7334615505810225E-2</v>
      </c>
      <c r="BD2263" s="3">
        <f xml:space="preserve"> IFERROR(ABS(Table1[[#This Row],[ROA 2016]]-Table1[[#This Row],[ROA 2015]]), "x")</f>
        <v>7.0009700938033492E-3</v>
      </c>
      <c r="BE2263" s="3">
        <f xml:space="preserve"> IFERROR(ABS(Table1[[#This Row],[ROA 2017]]-Table1[[#This Row],[ROA 2016]]), "x")</f>
        <v>2.9421988313616532E-3</v>
      </c>
      <c r="BF2263" s="3">
        <f xml:space="preserve"> IFERROR(ABS(Table1[[#This Row],[ROA 2018]]-Table1[[#This Row],[ROA 2017]]), "x")</f>
        <v>1.1920609117869463E-3</v>
      </c>
      <c r="BG2263" s="3">
        <f xml:space="preserve"> IFERROR(ABS(Table1[[#This Row],[ROA 2019]]-Table1[[#This Row],[ROA 2018]]), "x")</f>
        <v>1.1454825114164235E-2</v>
      </c>
      <c r="BH2263" s="3">
        <f xml:space="preserve"> IFERROR(ABS(Table1[[#This Row],[ROA 2020]]-Table1[[#This Row],[ROA 2019]]), "x")</f>
        <v>1.9404012424560885E-2</v>
      </c>
      <c r="BI2263" s="3">
        <f xml:space="preserve"> IFERROR(ABS(Table1[[#This Row],[ROA 2021]]-Table1[[#This Row],[ROA 2020]]), "x")</f>
        <v>8.1114532603029643E-3</v>
      </c>
      <c r="BJ2263" s="3">
        <f xml:space="preserve"> IFERROR(AVERAGE(Table1[[#This Row],[ROA 2013-2012]:[ROA 2021-2020]]), "x")</f>
        <v>1.356416408738405E-2</v>
      </c>
      <c r="BK2263" s="3">
        <f>IFERROR(AVERAGE(Table1[[#This Row],[ROA 2012]:[ROA 2021]]), "x")</f>
        <v>0.18025557966920738</v>
      </c>
      <c r="BN2263" s="1">
        <f>SUM(Table1[[#This Row],[B/M Rank]:[ROA Rank]])</f>
        <v>0</v>
      </c>
    </row>
    <row r="2264" spans="1:66" x14ac:dyDescent="0.25">
      <c r="A2264" s="1" t="s">
        <v>2645</v>
      </c>
      <c r="B2264" s="1" t="s">
        <v>696</v>
      </c>
      <c r="C2264" s="1" t="s">
        <v>690</v>
      </c>
      <c r="D2264" s="1" t="s">
        <v>142</v>
      </c>
      <c r="E2264" s="1" t="s">
        <v>108</v>
      </c>
      <c r="F2264" s="1">
        <v>32119.999999999996</v>
      </c>
      <c r="G2264" s="19"/>
      <c r="H2264" s="19"/>
      <c r="I2264" s="19"/>
      <c r="J2264" s="19"/>
      <c r="K2264" s="1"/>
      <c r="L2264" s="19"/>
      <c r="M2264" s="1">
        <v>2012</v>
      </c>
      <c r="N2264" s="1">
        <v>965</v>
      </c>
      <c r="O2264" s="1">
        <v>628</v>
      </c>
      <c r="P2264" s="15">
        <v>1109</v>
      </c>
      <c r="Q2264" s="15">
        <v>1023</v>
      </c>
      <c r="R2264" s="1">
        <v>842</v>
      </c>
      <c r="S2264" s="15">
        <v>1055</v>
      </c>
      <c r="T2264" s="15">
        <v>4214</v>
      </c>
      <c r="U2264" s="15">
        <v>1147</v>
      </c>
      <c r="V2264" s="15">
        <v>1906</v>
      </c>
      <c r="W2264" s="15">
        <v>3305</v>
      </c>
      <c r="X2264" s="15">
        <v>3371</v>
      </c>
      <c r="Z2264" s="3">
        <f xml:space="preserve"> IFERROR(AVEDEV(Table1[[#This Row],[GP 2012]:[GP 2021]]) / Table1[[#This Row],[Avg GP]], "x")</f>
        <v>0.56401136223292581</v>
      </c>
      <c r="AA2264" s="2">
        <f xml:space="preserve"> IFERROR(AVERAGE(Table1[[#This Row],[GP 2012]:[GP 2021]]), "x")</f>
        <v>1619.4</v>
      </c>
      <c r="AB2264" s="11">
        <f>Table1[Equity]/Table1[Market Capital]</f>
        <v>0.50930884184308844</v>
      </c>
      <c r="AC2264" s="15">
        <v>19813</v>
      </c>
      <c r="AD2264" s="15">
        <v>19774</v>
      </c>
      <c r="AE2264" s="15">
        <v>20580</v>
      </c>
      <c r="AF2264" s="15">
        <v>21315</v>
      </c>
      <c r="AG2264" s="15">
        <v>22866</v>
      </c>
      <c r="AH2264" s="15">
        <v>27838</v>
      </c>
      <c r="AI2264" s="15">
        <v>28461</v>
      </c>
      <c r="AJ2264" s="15">
        <v>32292</v>
      </c>
      <c r="AK2264" s="15">
        <v>35119</v>
      </c>
      <c r="AL2264" s="15">
        <v>66349</v>
      </c>
      <c r="AM2264" s="15">
        <v>65354</v>
      </c>
      <c r="AN2264" s="15">
        <v>16359</v>
      </c>
      <c r="AO2264" s="3">
        <f xml:space="preserve"> IFERROR(Table1[[#This Row],[GP 2012]]/Table1[[#This Row],[Total Assets 2012]], "x")</f>
        <v>4.8705395447433505E-2</v>
      </c>
      <c r="AP2264" s="3">
        <f xml:space="preserve"> IFERROR(Table1[[#This Row],[GP 2013]]/Table1[[#This Row],[Total Assets 2013]], "x")</f>
        <v>3.175887529078588E-2</v>
      </c>
      <c r="AQ2264" s="3">
        <f xml:space="preserve"> IFERROR(Table1[[#This Row],[GP 2014]]/Table1[[#This Row],[Total Assets 2014]], "x")</f>
        <v>5.3887269193391645E-2</v>
      </c>
      <c r="AR2264" s="3">
        <f xml:space="preserve"> IFERROR(Table1[[#This Row],[GP 2015]]/Table1[[#This Row],[Total Assets 2015]], "x")</f>
        <v>4.7994370161857848E-2</v>
      </c>
      <c r="AS2264" s="3">
        <f xml:space="preserve"> IFERROR(Table1[[#This Row],[GP 2016]]/Table1[[#This Row],[Total Assets 2016]], "x")</f>
        <v>3.6823230997988281E-2</v>
      </c>
      <c r="AT2264" s="3">
        <f xml:space="preserve"> IFERROR(Table1[[#This Row],[GP 2017]]/Table1[[#This Row],[Total Assets 2017]], "x")</f>
        <v>3.7897837488325307E-2</v>
      </c>
      <c r="AU2264" s="3">
        <f xml:space="preserve"> IFERROR(Table1[[#This Row],[GP 2018]]/Table1[[#This Row],[Total Assets 2018]], "x")</f>
        <v>0.14806226063736341</v>
      </c>
      <c r="AV2264" s="3">
        <f xml:space="preserve"> IFERROR(Table1[[#This Row],[GP 2019]]/Table1[[#This Row],[Total Assets 2019]], "x")</f>
        <v>3.5519633345720301E-2</v>
      </c>
      <c r="AW2264" s="3">
        <f xml:space="preserve"> IFERROR(Table1[[#This Row],[GP 2020]]/Table1[[#This Row],[Total Assets 2020]], "x")</f>
        <v>5.42726159628691E-2</v>
      </c>
      <c r="AX2264" s="3">
        <f xml:space="preserve"> IFERROR(Table1[[#This Row],[GP 2021]]/Table1[[#This Row],[Total Assets 2021]], "x")</f>
        <v>4.9812355875747942E-2</v>
      </c>
      <c r="AY2264" s="3">
        <f xml:space="preserve"> IFERROR(Table1[[#This Row],[GP TTM]]/Table1[[#This Row],[Total Assets TTM]], "x")</f>
        <v>5.1580622456161823E-2</v>
      </c>
      <c r="BA2264" s="3">
        <f xml:space="preserve"> IFERROR(ABS(Table1[[#This Row],[ROA 2013]]-Table1[[#This Row],[ROA 2012]]), "x")</f>
        <v>1.6946520156647625E-2</v>
      </c>
      <c r="BB2264" s="3">
        <f xml:space="preserve"> IFERROR(ABS(Table1[[#This Row],[ROA 2014]]-Table1[[#This Row],[ROA 2013]]), "x")</f>
        <v>2.2128393902605764E-2</v>
      </c>
      <c r="BC2264" s="3">
        <f xml:space="preserve"> IFERROR(ABS(Table1[[#This Row],[ROA 2015]]-Table1[[#This Row],[ROA 2014]]), "x")</f>
        <v>5.8928990315337965E-3</v>
      </c>
      <c r="BD2264" s="3">
        <f xml:space="preserve"> IFERROR(ABS(Table1[[#This Row],[ROA 2016]]-Table1[[#This Row],[ROA 2015]]), "x")</f>
        <v>1.1171139163869567E-2</v>
      </c>
      <c r="BE2264" s="3">
        <f xml:space="preserve"> IFERROR(ABS(Table1[[#This Row],[ROA 2017]]-Table1[[#This Row],[ROA 2016]]), "x")</f>
        <v>1.0746064903370267E-3</v>
      </c>
      <c r="BF2264" s="3">
        <f xml:space="preserve"> IFERROR(ABS(Table1[[#This Row],[ROA 2018]]-Table1[[#This Row],[ROA 2017]]), "x")</f>
        <v>0.1101644231490381</v>
      </c>
      <c r="BG2264" s="3">
        <f xml:space="preserve"> IFERROR(ABS(Table1[[#This Row],[ROA 2019]]-Table1[[#This Row],[ROA 2018]]), "x")</f>
        <v>0.1125426272916431</v>
      </c>
      <c r="BH2264" s="3">
        <f xml:space="preserve"> IFERROR(ABS(Table1[[#This Row],[ROA 2020]]-Table1[[#This Row],[ROA 2019]]), "x")</f>
        <v>1.8752982617148799E-2</v>
      </c>
      <c r="BI2264" s="3">
        <f xml:space="preserve"> IFERROR(ABS(Table1[[#This Row],[ROA 2021]]-Table1[[#This Row],[ROA 2020]]), "x")</f>
        <v>4.4602600871211581E-3</v>
      </c>
      <c r="BJ2264" s="3">
        <f xml:space="preserve"> IFERROR(AVERAGE(Table1[[#This Row],[ROA 2013-2012]:[ROA 2021-2020]]), "x")</f>
        <v>3.3681539098882766E-2</v>
      </c>
      <c r="BK2264" s="3">
        <f>IFERROR(AVERAGE(Table1[[#This Row],[ROA 2012]:[ROA 2021]]), "x")</f>
        <v>5.4473384440148306E-2</v>
      </c>
      <c r="BN2264" s="1">
        <f>SUM(Table1[[#This Row],[B/M Rank]:[ROA Rank]])</f>
        <v>0</v>
      </c>
    </row>
    <row r="2265" spans="1:66" x14ac:dyDescent="0.25">
      <c r="A2265" s="1" t="s">
        <v>2838</v>
      </c>
      <c r="B2265" s="1" t="s">
        <v>850</v>
      </c>
      <c r="C2265" s="1" t="s">
        <v>4417</v>
      </c>
      <c r="D2265" s="1" t="s">
        <v>268</v>
      </c>
      <c r="E2265" s="1" t="s">
        <v>108</v>
      </c>
      <c r="F2265" s="1">
        <v>33900</v>
      </c>
      <c r="G2265" s="19"/>
      <c r="H2265" s="19"/>
      <c r="I2265" s="19"/>
      <c r="J2265" s="19"/>
      <c r="K2265" s="1"/>
      <c r="L2265" s="19"/>
      <c r="M2265" s="1">
        <v>2012</v>
      </c>
      <c r="N2265" s="1">
        <v>366.6</v>
      </c>
      <c r="O2265" s="1">
        <v>361.9</v>
      </c>
      <c r="P2265" s="1">
        <v>427.9</v>
      </c>
      <c r="Q2265" s="1">
        <v>486.3</v>
      </c>
      <c r="R2265" s="1">
        <v>677.3</v>
      </c>
      <c r="S2265" s="1">
        <v>670.1</v>
      </c>
      <c r="T2265" s="1">
        <v>730.3</v>
      </c>
      <c r="U2265" s="1">
        <v>908</v>
      </c>
      <c r="V2265" s="15">
        <v>1096.0999999999999</v>
      </c>
      <c r="W2265" s="15">
        <v>1418.4</v>
      </c>
      <c r="X2265" s="15">
        <v>1436</v>
      </c>
      <c r="Z2265" s="3">
        <f xml:space="preserve"> IFERROR(AVEDEV(Table1[[#This Row],[GP 2012]:[GP 2021]]) / Table1[[#This Row],[Avg GP]], "x")</f>
        <v>0.36277702333785999</v>
      </c>
      <c r="AA2265" s="2">
        <f xml:space="preserve"> IFERROR(AVERAGE(Table1[[#This Row],[GP 2012]:[GP 2021]]), "x")</f>
        <v>714.29</v>
      </c>
      <c r="AB2265" s="11">
        <f>Table1[Equity]/Table1[Market Capital]</f>
        <v>0.22886135693215337</v>
      </c>
      <c r="AC2265" s="15">
        <v>3233.4</v>
      </c>
      <c r="AD2265" s="15">
        <v>3234.8</v>
      </c>
      <c r="AE2265" s="15">
        <v>4014.9</v>
      </c>
      <c r="AF2265" s="15">
        <v>5098</v>
      </c>
      <c r="AG2265" s="15">
        <v>5668.8</v>
      </c>
      <c r="AH2265" s="15">
        <v>6019.9</v>
      </c>
      <c r="AI2265" s="15">
        <v>6731.8</v>
      </c>
      <c r="AJ2265" s="15">
        <v>6856.8</v>
      </c>
      <c r="AK2265" s="15">
        <v>7116.5</v>
      </c>
      <c r="AL2265" s="15">
        <v>7852.6</v>
      </c>
      <c r="AM2265" s="15">
        <v>8001.8</v>
      </c>
      <c r="AN2265" s="15">
        <v>7758.4</v>
      </c>
      <c r="AO2265" s="3">
        <f xml:space="preserve"> IFERROR(Table1[[#This Row],[GP 2012]]/Table1[[#This Row],[Total Assets 2012]], "x")</f>
        <v>0.11337910558545185</v>
      </c>
      <c r="AP2265" s="3">
        <f xml:space="preserve"> IFERROR(Table1[[#This Row],[GP 2013]]/Table1[[#This Row],[Total Assets 2013]], "x")</f>
        <v>0.11187708668232965</v>
      </c>
      <c r="AQ2265" s="3">
        <f xml:space="preserve"> IFERROR(Table1[[#This Row],[GP 2014]]/Table1[[#This Row],[Total Assets 2014]], "x")</f>
        <v>0.10657799696131907</v>
      </c>
      <c r="AR2265" s="3">
        <f xml:space="preserve"> IFERROR(Table1[[#This Row],[GP 2015]]/Table1[[#This Row],[Total Assets 2015]], "x")</f>
        <v>9.5390349156531981E-2</v>
      </c>
      <c r="AS2265" s="3">
        <f xml:space="preserve"> IFERROR(Table1[[#This Row],[GP 2016]]/Table1[[#This Row],[Total Assets 2016]], "x")</f>
        <v>0.11947854925204628</v>
      </c>
      <c r="AT2265" s="3">
        <f xml:space="preserve"> IFERROR(Table1[[#This Row],[GP 2017]]/Table1[[#This Row],[Total Assets 2017]], "x")</f>
        <v>0.11131414143092079</v>
      </c>
      <c r="AU2265" s="3">
        <f xml:space="preserve"> IFERROR(Table1[[#This Row],[GP 2018]]/Table1[[#This Row],[Total Assets 2018]], "x")</f>
        <v>0.10848510056745594</v>
      </c>
      <c r="AV2265" s="3">
        <f xml:space="preserve"> IFERROR(Table1[[#This Row],[GP 2019]]/Table1[[#This Row],[Total Assets 2019]], "x")</f>
        <v>0.13242328783105822</v>
      </c>
      <c r="AW2265" s="3">
        <f xml:space="preserve"> IFERROR(Table1[[#This Row],[GP 2020]]/Table1[[#This Row],[Total Assets 2020]], "x")</f>
        <v>0.15402234244361693</v>
      </c>
      <c r="AX2265" s="3">
        <f xml:space="preserve"> IFERROR(Table1[[#This Row],[GP 2021]]/Table1[[#This Row],[Total Assets 2021]], "x")</f>
        <v>0.18062807223085348</v>
      </c>
      <c r="AY2265" s="3">
        <f xml:space="preserve"> IFERROR(Table1[[#This Row],[GP TTM]]/Table1[[#This Row],[Total Assets TTM]], "x")</f>
        <v>0.17945962158514334</v>
      </c>
      <c r="BA2265" s="3">
        <f xml:space="preserve"> IFERROR(ABS(Table1[[#This Row],[ROA 2013]]-Table1[[#This Row],[ROA 2012]]), "x")</f>
        <v>1.5020189031221959E-3</v>
      </c>
      <c r="BB2265" s="3">
        <f xml:space="preserve"> IFERROR(ABS(Table1[[#This Row],[ROA 2014]]-Table1[[#This Row],[ROA 2013]]), "x")</f>
        <v>5.2990897210105775E-3</v>
      </c>
      <c r="BC2265" s="3">
        <f xml:space="preserve"> IFERROR(ABS(Table1[[#This Row],[ROA 2015]]-Table1[[#This Row],[ROA 2014]]), "x")</f>
        <v>1.1187647804787093E-2</v>
      </c>
      <c r="BD2265" s="3">
        <f xml:space="preserve"> IFERROR(ABS(Table1[[#This Row],[ROA 2016]]-Table1[[#This Row],[ROA 2015]]), "x")</f>
        <v>2.4088200095514295E-2</v>
      </c>
      <c r="BE2265" s="3">
        <f xml:space="preserve"> IFERROR(ABS(Table1[[#This Row],[ROA 2017]]-Table1[[#This Row],[ROA 2016]]), "x")</f>
        <v>8.1644078211254856E-3</v>
      </c>
      <c r="BF2265" s="3">
        <f xml:space="preserve"> IFERROR(ABS(Table1[[#This Row],[ROA 2018]]-Table1[[#This Row],[ROA 2017]]), "x")</f>
        <v>2.8290408634648462E-3</v>
      </c>
      <c r="BG2265" s="3">
        <f xml:space="preserve"> IFERROR(ABS(Table1[[#This Row],[ROA 2019]]-Table1[[#This Row],[ROA 2018]]), "x")</f>
        <v>2.3938187263602279E-2</v>
      </c>
      <c r="BH2265" s="3">
        <f xml:space="preserve"> IFERROR(ABS(Table1[[#This Row],[ROA 2020]]-Table1[[#This Row],[ROA 2019]]), "x")</f>
        <v>2.1599054612558705E-2</v>
      </c>
      <c r="BI2265" s="3">
        <f xml:space="preserve"> IFERROR(ABS(Table1[[#This Row],[ROA 2021]]-Table1[[#This Row],[ROA 2020]]), "x")</f>
        <v>2.6605729787236548E-2</v>
      </c>
      <c r="BJ2265" s="3">
        <f xml:space="preserve"> IFERROR(AVERAGE(Table1[[#This Row],[ROA 2013-2012]:[ROA 2021-2020]]), "x")</f>
        <v>1.3912597430269113E-2</v>
      </c>
      <c r="BK2265" s="3">
        <f>IFERROR(AVERAGE(Table1[[#This Row],[ROA 2012]:[ROA 2021]]), "x")</f>
        <v>0.12335760321415842</v>
      </c>
      <c r="BN2265" s="1">
        <f>SUM(Table1[[#This Row],[B/M Rank]:[ROA Rank]])</f>
        <v>0</v>
      </c>
    </row>
    <row r="2266" spans="1:66" x14ac:dyDescent="0.25">
      <c r="A2266" s="1" t="s">
        <v>2638</v>
      </c>
      <c r="B2266" s="1" t="s">
        <v>689</v>
      </c>
      <c r="C2266" s="1" t="s">
        <v>690</v>
      </c>
      <c r="D2266" s="1" t="s">
        <v>142</v>
      </c>
      <c r="E2266" s="1" t="s">
        <v>108</v>
      </c>
      <c r="F2266" s="1">
        <v>34820</v>
      </c>
      <c r="G2266" s="19"/>
      <c r="H2266" s="19"/>
      <c r="I2266" s="19"/>
      <c r="J2266" s="19"/>
      <c r="K2266" s="1"/>
      <c r="L2266" s="19"/>
      <c r="M2266" s="1">
        <v>2012</v>
      </c>
      <c r="N2266" s="15">
        <v>1040</v>
      </c>
      <c r="O2266" s="15">
        <v>1726</v>
      </c>
      <c r="P2266" s="15">
        <v>2077</v>
      </c>
      <c r="Q2266" s="15">
        <v>2389</v>
      </c>
      <c r="R2266" s="15">
        <v>5542</v>
      </c>
      <c r="S2266" s="15">
        <v>5263</v>
      </c>
      <c r="T2266" s="15">
        <v>8304</v>
      </c>
      <c r="U2266" s="15">
        <v>8644</v>
      </c>
      <c r="V2266" s="15">
        <v>11447</v>
      </c>
      <c r="W2266" s="15">
        <v>14481</v>
      </c>
      <c r="X2266" s="15">
        <v>14333</v>
      </c>
      <c r="Z2266" s="3">
        <f xml:space="preserve"> IFERROR(AVEDEV(Table1[[#This Row],[GP 2012]:[GP 2021]]) / Table1[[#This Row],[Avg GP]], "x")</f>
        <v>0.6077783067653868</v>
      </c>
      <c r="AA2266" s="2">
        <f xml:space="preserve"> IFERROR(AVERAGE(Table1[[#This Row],[GP 2012]:[GP 2021]]), "x")</f>
        <v>6091.3</v>
      </c>
      <c r="AB2266" s="11">
        <f>Table1[Equity]/Table1[Market Capital]</f>
        <v>0.79448592762780013</v>
      </c>
      <c r="AC2266" s="15">
        <v>225826</v>
      </c>
      <c r="AD2266" s="15">
        <v>199531</v>
      </c>
      <c r="AE2266" s="15">
        <v>223357</v>
      </c>
      <c r="AF2266" s="15">
        <v>246853</v>
      </c>
      <c r="AG2266" s="15">
        <v>258238</v>
      </c>
      <c r="AH2266" s="15">
        <v>269112</v>
      </c>
      <c r="AI2266" s="15">
        <v>271827</v>
      </c>
      <c r="AJ2266" s="15">
        <v>297202</v>
      </c>
      <c r="AK2266" s="15">
        <v>323011</v>
      </c>
      <c r="AL2266" s="15">
        <v>345370</v>
      </c>
      <c r="AM2266" s="15">
        <v>330181</v>
      </c>
      <c r="AN2266" s="15">
        <v>27664</v>
      </c>
      <c r="AO2266" s="3">
        <f xml:space="preserve"> IFERROR(Table1[[#This Row],[GP 2012]]/Table1[[#This Row],[Total Assets 2012]], "x")</f>
        <v>4.6053155969640342E-3</v>
      </c>
      <c r="AP2266" s="3">
        <f xml:space="preserve"> IFERROR(Table1[[#This Row],[GP 2013]]/Table1[[#This Row],[Total Assets 2013]], "x")</f>
        <v>8.6502849181330221E-3</v>
      </c>
      <c r="AQ2266" s="3">
        <f xml:space="preserve"> IFERROR(Table1[[#This Row],[GP 2014]]/Table1[[#This Row],[Total Assets 2014]], "x")</f>
        <v>9.2990145820368297E-3</v>
      </c>
      <c r="AR2266" s="3">
        <f xml:space="preserve"> IFERROR(Table1[[#This Row],[GP 2015]]/Table1[[#This Row],[Total Assets 2015]], "x")</f>
        <v>9.6778244542298445E-3</v>
      </c>
      <c r="AS2266" s="3">
        <f xml:space="preserve"> IFERROR(Table1[[#This Row],[GP 2016]]/Table1[[#This Row],[Total Assets 2016]], "x")</f>
        <v>2.1460822961763954E-2</v>
      </c>
      <c r="AT2266" s="3">
        <f xml:space="preserve"> IFERROR(Table1[[#This Row],[GP 2017]]/Table1[[#This Row],[Total Assets 2017]], "x")</f>
        <v>1.9556913106810549E-2</v>
      </c>
      <c r="AU2266" s="3">
        <f xml:space="preserve"> IFERROR(Table1[[#This Row],[GP 2018]]/Table1[[#This Row],[Total Assets 2018]], "x")</f>
        <v>3.0548841726539305E-2</v>
      </c>
      <c r="AV2266" s="3">
        <f xml:space="preserve"> IFERROR(Table1[[#This Row],[GP 2019]]/Table1[[#This Row],[Total Assets 2019]], "x")</f>
        <v>2.9084595662209542E-2</v>
      </c>
      <c r="AW2266" s="3">
        <f xml:space="preserve"> IFERROR(Table1[[#This Row],[GP 2020]]/Table1[[#This Row],[Total Assets 2020]], "x")</f>
        <v>3.543842160174112E-2</v>
      </c>
      <c r="AX2266" s="3">
        <f xml:space="preserve"> IFERROR(Table1[[#This Row],[GP 2021]]/Table1[[#This Row],[Total Assets 2021]], "x")</f>
        <v>4.1928945768306455E-2</v>
      </c>
      <c r="AY2266" s="3">
        <f xml:space="preserve"> IFERROR(Table1[[#This Row],[GP TTM]]/Table1[[#This Row],[Total Assets TTM]], "x")</f>
        <v>4.3409523867212224E-2</v>
      </c>
      <c r="BA2266" s="3">
        <f xml:space="preserve"> IFERROR(ABS(Table1[[#This Row],[ROA 2013]]-Table1[[#This Row],[ROA 2012]]), "x")</f>
        <v>4.0449693211689879E-3</v>
      </c>
      <c r="BB2266" s="3">
        <f xml:space="preserve"> IFERROR(ABS(Table1[[#This Row],[ROA 2014]]-Table1[[#This Row],[ROA 2013]]), "x")</f>
        <v>6.487296639038076E-4</v>
      </c>
      <c r="BC2266" s="3">
        <f xml:space="preserve"> IFERROR(ABS(Table1[[#This Row],[ROA 2015]]-Table1[[#This Row],[ROA 2014]]), "x")</f>
        <v>3.7880987219301478E-4</v>
      </c>
      <c r="BD2266" s="3">
        <f xml:space="preserve"> IFERROR(ABS(Table1[[#This Row],[ROA 2016]]-Table1[[#This Row],[ROA 2015]]), "x")</f>
        <v>1.178299850753411E-2</v>
      </c>
      <c r="BE2266" s="3">
        <f xml:space="preserve"> IFERROR(ABS(Table1[[#This Row],[ROA 2017]]-Table1[[#This Row],[ROA 2016]]), "x")</f>
        <v>1.9039098549534055E-3</v>
      </c>
      <c r="BF2266" s="3">
        <f xml:space="preserve"> IFERROR(ABS(Table1[[#This Row],[ROA 2018]]-Table1[[#This Row],[ROA 2017]]), "x")</f>
        <v>1.0991928619728756E-2</v>
      </c>
      <c r="BG2266" s="3">
        <f xml:space="preserve"> IFERROR(ABS(Table1[[#This Row],[ROA 2019]]-Table1[[#This Row],[ROA 2018]]), "x")</f>
        <v>1.4642460643297626E-3</v>
      </c>
      <c r="BH2266" s="3">
        <f xml:space="preserve"> IFERROR(ABS(Table1[[#This Row],[ROA 2020]]-Table1[[#This Row],[ROA 2019]]), "x")</f>
        <v>6.353825939531578E-3</v>
      </c>
      <c r="BI2266" s="3">
        <f xml:space="preserve"> IFERROR(ABS(Table1[[#This Row],[ROA 2021]]-Table1[[#This Row],[ROA 2020]]), "x")</f>
        <v>6.4905241665653354E-3</v>
      </c>
      <c r="BJ2266" s="3">
        <f xml:space="preserve"> IFERROR(AVERAGE(Table1[[#This Row],[ROA 2013-2012]:[ROA 2021-2020]]), "x")</f>
        <v>4.8955491122120833E-3</v>
      </c>
      <c r="BK2266" s="3">
        <f>IFERROR(AVERAGE(Table1[[#This Row],[ROA 2012]:[ROA 2021]]), "x")</f>
        <v>2.1025098037873467E-2</v>
      </c>
      <c r="BN2266" s="1">
        <f>SUM(Table1[[#This Row],[B/M Rank]:[ROA Rank]])</f>
        <v>0</v>
      </c>
    </row>
    <row r="2267" spans="1:66" x14ac:dyDescent="0.25">
      <c r="A2267" s="1" t="s">
        <v>2463</v>
      </c>
      <c r="B2267" s="1" t="s">
        <v>514</v>
      </c>
      <c r="C2267" s="1" t="s">
        <v>510</v>
      </c>
      <c r="D2267" s="1" t="s">
        <v>152</v>
      </c>
      <c r="E2267" s="1" t="s">
        <v>108</v>
      </c>
      <c r="F2267" s="1">
        <v>37940</v>
      </c>
      <c r="G2267" s="19"/>
      <c r="H2267" s="19"/>
      <c r="I2267" s="19"/>
      <c r="J2267" s="19"/>
      <c r="K2267" s="1"/>
      <c r="L2267" s="19"/>
      <c r="M2267" s="1">
        <v>2012</v>
      </c>
      <c r="N2267" s="15">
        <v>7419</v>
      </c>
      <c r="O2267" s="15">
        <v>7670</v>
      </c>
      <c r="P2267" s="15">
        <v>11346</v>
      </c>
      <c r="Q2267" s="15">
        <v>12594</v>
      </c>
      <c r="R2267" s="15">
        <v>13179</v>
      </c>
      <c r="S2267" s="15">
        <v>13674</v>
      </c>
      <c r="T2267" s="15">
        <v>14194</v>
      </c>
      <c r="U2267" s="15">
        <v>14756</v>
      </c>
      <c r="V2267" s="15">
        <v>15989</v>
      </c>
      <c r="W2267" s="15">
        <v>16734</v>
      </c>
      <c r="X2267" s="15">
        <v>16963</v>
      </c>
      <c r="Z2267" s="3">
        <f xml:space="preserve"> IFERROR(AVEDEV(Table1[[#This Row],[GP 2012]:[GP 2021]]) / Table1[[#This Row],[Avg GP]], "x")</f>
        <v>0.1880443730155619</v>
      </c>
      <c r="AA2267" s="2">
        <f xml:space="preserve"> IFERROR(AVERAGE(Table1[[#This Row],[GP 2012]:[GP 2021]]), "x")</f>
        <v>12755.5</v>
      </c>
      <c r="AB2267" s="11">
        <f>Table1[Equity]/Table1[Market Capital]</f>
        <v>0.31027938850817077</v>
      </c>
      <c r="AC2267" s="15">
        <v>17961</v>
      </c>
      <c r="AD2267" s="15">
        <v>20741</v>
      </c>
      <c r="AE2267" s="15">
        <v>33759</v>
      </c>
      <c r="AF2267" s="15">
        <v>34357</v>
      </c>
      <c r="AG2267" s="15">
        <v>34436</v>
      </c>
      <c r="AH2267" s="15">
        <v>35147</v>
      </c>
      <c r="AI2267" s="15">
        <v>30153</v>
      </c>
      <c r="AJ2267" s="15">
        <v>36309</v>
      </c>
      <c r="AK2267" s="15">
        <v>35873</v>
      </c>
      <c r="AL2267" s="15">
        <v>36614</v>
      </c>
      <c r="AM2267" s="15">
        <v>36613</v>
      </c>
      <c r="AN2267" s="15">
        <v>11772</v>
      </c>
      <c r="AO2267" s="3">
        <f xml:space="preserve"> IFERROR(Table1[[#This Row],[GP 2012]]/Table1[[#This Row],[Total Assets 2012]], "x")</f>
        <v>0.41306163353933523</v>
      </c>
      <c r="AP2267" s="3">
        <f xml:space="preserve"> IFERROR(Table1[[#This Row],[GP 2013]]/Table1[[#This Row],[Total Assets 2013]], "x")</f>
        <v>0.36979894894170967</v>
      </c>
      <c r="AQ2267" s="3">
        <f xml:space="preserve"> IFERROR(Table1[[#This Row],[GP 2014]]/Table1[[#This Row],[Total Assets 2014]], "x")</f>
        <v>0.33608815426997246</v>
      </c>
      <c r="AR2267" s="3">
        <f xml:space="preserve"> IFERROR(Table1[[#This Row],[GP 2015]]/Table1[[#This Row],[Total Assets 2015]], "x")</f>
        <v>0.3665628547312047</v>
      </c>
      <c r="AS2267" s="3">
        <f xml:space="preserve"> IFERROR(Table1[[#This Row],[GP 2016]]/Table1[[#This Row],[Total Assets 2016]], "x")</f>
        <v>0.38270995469857128</v>
      </c>
      <c r="AT2267" s="3">
        <f xml:space="preserve"> IFERROR(Table1[[#This Row],[GP 2017]]/Table1[[#This Row],[Total Assets 2017]], "x")</f>
        <v>0.38905169715765214</v>
      </c>
      <c r="AU2267" s="3">
        <f xml:space="preserve"> IFERROR(Table1[[#This Row],[GP 2018]]/Table1[[#This Row],[Total Assets 2018]], "x")</f>
        <v>0.4707325970881836</v>
      </c>
      <c r="AV2267" s="3">
        <f xml:space="preserve"> IFERROR(Table1[[#This Row],[GP 2019]]/Table1[[#This Row],[Total Assets 2019]], "x")</f>
        <v>0.40640061692693269</v>
      </c>
      <c r="AW2267" s="3">
        <f xml:space="preserve"> IFERROR(Table1[[#This Row],[GP 2020]]/Table1[[#This Row],[Total Assets 2020]], "x")</f>
        <v>0.44571125916427395</v>
      </c>
      <c r="AX2267" s="3">
        <f xml:space="preserve"> IFERROR(Table1[[#This Row],[GP 2021]]/Table1[[#This Row],[Total Assets 2021]], "x")</f>
        <v>0.45703829136395913</v>
      </c>
      <c r="AY2267" s="3">
        <f xml:space="preserve"> IFERROR(Table1[[#This Row],[GP TTM]]/Table1[[#This Row],[Total Assets TTM]], "x")</f>
        <v>0.46330538333378857</v>
      </c>
      <c r="BA2267" s="3">
        <f xml:space="preserve"> IFERROR(ABS(Table1[[#This Row],[ROA 2013]]-Table1[[#This Row],[ROA 2012]]), "x")</f>
        <v>4.3262684597625556E-2</v>
      </c>
      <c r="BB2267" s="3">
        <f xml:space="preserve"> IFERROR(ABS(Table1[[#This Row],[ROA 2014]]-Table1[[#This Row],[ROA 2013]]), "x")</f>
        <v>3.371079467173721E-2</v>
      </c>
      <c r="BC2267" s="3">
        <f xml:space="preserve"> IFERROR(ABS(Table1[[#This Row],[ROA 2015]]-Table1[[#This Row],[ROA 2014]]), "x")</f>
        <v>3.047470046123224E-2</v>
      </c>
      <c r="BD2267" s="3">
        <f xml:space="preserve"> IFERROR(ABS(Table1[[#This Row],[ROA 2016]]-Table1[[#This Row],[ROA 2015]]), "x")</f>
        <v>1.6147099967366574E-2</v>
      </c>
      <c r="BE2267" s="3">
        <f xml:space="preserve"> IFERROR(ABS(Table1[[#This Row],[ROA 2017]]-Table1[[#This Row],[ROA 2016]]), "x")</f>
        <v>6.341742459080868E-3</v>
      </c>
      <c r="BF2267" s="3">
        <f xml:space="preserve"> IFERROR(ABS(Table1[[#This Row],[ROA 2018]]-Table1[[#This Row],[ROA 2017]]), "x")</f>
        <v>8.1680899930531459E-2</v>
      </c>
      <c r="BG2267" s="3">
        <f xml:space="preserve"> IFERROR(ABS(Table1[[#This Row],[ROA 2019]]-Table1[[#This Row],[ROA 2018]]), "x")</f>
        <v>6.4331980161250912E-2</v>
      </c>
      <c r="BH2267" s="3">
        <f xml:space="preserve"> IFERROR(ABS(Table1[[#This Row],[ROA 2020]]-Table1[[#This Row],[ROA 2019]]), "x")</f>
        <v>3.9310642237341265E-2</v>
      </c>
      <c r="BI2267" s="3">
        <f xml:space="preserve"> IFERROR(ABS(Table1[[#This Row],[ROA 2021]]-Table1[[#This Row],[ROA 2020]]), "x")</f>
        <v>1.1327032199685172E-2</v>
      </c>
      <c r="BJ2267" s="3">
        <f xml:space="preserve"> IFERROR(AVERAGE(Table1[[#This Row],[ROA 2013-2012]:[ROA 2021-2020]]), "x")</f>
        <v>3.6287508520650137E-2</v>
      </c>
      <c r="BK2267" s="3">
        <f>IFERROR(AVERAGE(Table1[[#This Row],[ROA 2012]:[ROA 2021]]), "x")</f>
        <v>0.40371560078817953</v>
      </c>
      <c r="BN2267" s="1">
        <f>SUM(Table1[[#This Row],[B/M Rank]:[ROA Rank]])</f>
        <v>0</v>
      </c>
    </row>
    <row r="2268" spans="1:66" x14ac:dyDescent="0.25">
      <c r="A2268" s="1" t="s">
        <v>2343</v>
      </c>
      <c r="B2268" s="1" t="s">
        <v>390</v>
      </c>
      <c r="C2268" s="1" t="s">
        <v>391</v>
      </c>
      <c r="D2268" s="1" t="s">
        <v>392</v>
      </c>
      <c r="E2268" s="1" t="s">
        <v>108</v>
      </c>
      <c r="F2268" s="1">
        <v>39450</v>
      </c>
      <c r="G2268" s="19"/>
      <c r="H2268" s="19"/>
      <c r="I2268" s="19"/>
      <c r="J2268" s="19"/>
      <c r="K2268" s="1"/>
      <c r="L2268" s="19"/>
      <c r="M2268" s="1">
        <v>2012</v>
      </c>
      <c r="N2268" s="15">
        <v>3796</v>
      </c>
      <c r="O2268" s="15">
        <v>3994</v>
      </c>
      <c r="P2268" s="15">
        <v>4213</v>
      </c>
      <c r="Q2268" s="15">
        <v>4389</v>
      </c>
      <c r="R2268" s="15">
        <v>4628</v>
      </c>
      <c r="S2268" s="15">
        <v>4918</v>
      </c>
      <c r="T2268" s="15">
        <v>5131</v>
      </c>
      <c r="U2268" s="15">
        <v>5618</v>
      </c>
      <c r="V2268" s="15">
        <v>5615</v>
      </c>
      <c r="W2268" s="15">
        <v>6030</v>
      </c>
      <c r="X2268" s="15">
        <v>6116</v>
      </c>
      <c r="Z2268" s="3">
        <f xml:space="preserve"> IFERROR(AVEDEV(Table1[[#This Row],[GP 2012]:[GP 2021]]) / Table1[[#This Row],[Avg GP]], "x")</f>
        <v>0.13018290159728546</v>
      </c>
      <c r="AA2268" s="2">
        <f xml:space="preserve"> IFERROR(AVERAGE(Table1[[#This Row],[GP 2012]:[GP 2021]]), "x")</f>
        <v>4833.2</v>
      </c>
      <c r="AB2268" s="11">
        <f>Table1[Equity]/Table1[Market Capital]</f>
        <v>0.41581749049429656</v>
      </c>
      <c r="AC2268" s="15">
        <v>20445</v>
      </c>
      <c r="AD2268" s="15">
        <v>21566</v>
      </c>
      <c r="AE2268" s="15">
        <v>23217</v>
      </c>
      <c r="AF2268" s="15">
        <v>26406</v>
      </c>
      <c r="AG2268" s="15">
        <v>27729</v>
      </c>
      <c r="AH2268" s="15">
        <v>31053</v>
      </c>
      <c r="AI2268" s="15">
        <v>33057</v>
      </c>
      <c r="AJ2268" s="15">
        <v>37985</v>
      </c>
      <c r="AK2268" s="15">
        <v>43273</v>
      </c>
      <c r="AL2268" s="15">
        <v>47994</v>
      </c>
      <c r="AM2268" s="15">
        <v>48457</v>
      </c>
      <c r="AN2268" s="15">
        <v>16404</v>
      </c>
      <c r="AO2268" s="3">
        <f xml:space="preserve"> IFERROR(Table1[[#This Row],[GP 2012]]/Table1[[#This Row],[Total Assets 2012]], "x")</f>
        <v>0.18566886769381266</v>
      </c>
      <c r="AP2268" s="3">
        <f xml:space="preserve"> IFERROR(Table1[[#This Row],[GP 2013]]/Table1[[#This Row],[Total Assets 2013]], "x")</f>
        <v>0.18519892423258832</v>
      </c>
      <c r="AQ2268" s="3">
        <f xml:space="preserve"> IFERROR(Table1[[#This Row],[GP 2014]]/Table1[[#This Row],[Total Assets 2014]], "x")</f>
        <v>0.18146185984407978</v>
      </c>
      <c r="AR2268" s="3">
        <f xml:space="preserve"> IFERROR(Table1[[#This Row],[GP 2015]]/Table1[[#This Row],[Total Assets 2015]], "x")</f>
        <v>0.16621222449443307</v>
      </c>
      <c r="AS2268" s="3">
        <f xml:space="preserve"> IFERROR(Table1[[#This Row],[GP 2016]]/Table1[[#This Row],[Total Assets 2016]], "x")</f>
        <v>0.16690107829348336</v>
      </c>
      <c r="AT2268" s="3">
        <f xml:space="preserve"> IFERROR(Table1[[#This Row],[GP 2017]]/Table1[[#This Row],[Total Assets 2017]], "x")</f>
        <v>0.15837439216822852</v>
      </c>
      <c r="AU2268" s="3">
        <f xml:space="preserve"> IFERROR(Table1[[#This Row],[GP 2018]]/Table1[[#This Row],[Total Assets 2018]], "x")</f>
        <v>0.15521674683123091</v>
      </c>
      <c r="AV2268" s="3">
        <f xml:space="preserve"> IFERROR(Table1[[#This Row],[GP 2019]]/Table1[[#This Row],[Total Assets 2019]], "x")</f>
        <v>0.14790048703435565</v>
      </c>
      <c r="AW2268" s="3">
        <f xml:space="preserve"> IFERROR(Table1[[#This Row],[GP 2020]]/Table1[[#This Row],[Total Assets 2020]], "x")</f>
        <v>0.12975758556143555</v>
      </c>
      <c r="AX2268" s="3">
        <f xml:space="preserve"> IFERROR(Table1[[#This Row],[GP 2021]]/Table1[[#This Row],[Total Assets 2021]], "x")</f>
        <v>0.12564070508813602</v>
      </c>
      <c r="AY2268" s="3">
        <f xml:space="preserve"> IFERROR(Table1[[#This Row],[GP TTM]]/Table1[[#This Row],[Total Assets TTM]], "x")</f>
        <v>0.12621499473760242</v>
      </c>
      <c r="BA2268" s="3">
        <f xml:space="preserve"> IFERROR(ABS(Table1[[#This Row],[ROA 2013]]-Table1[[#This Row],[ROA 2012]]), "x")</f>
        <v>4.6994346122433694E-4</v>
      </c>
      <c r="BB2268" s="3">
        <f xml:space="preserve"> IFERROR(ABS(Table1[[#This Row],[ROA 2014]]-Table1[[#This Row],[ROA 2013]]), "x")</f>
        <v>3.7370643885085431E-3</v>
      </c>
      <c r="BC2268" s="3">
        <f xml:space="preserve"> IFERROR(ABS(Table1[[#This Row],[ROA 2015]]-Table1[[#This Row],[ROA 2014]]), "x")</f>
        <v>1.5249635349646712E-2</v>
      </c>
      <c r="BD2268" s="3">
        <f xml:space="preserve"> IFERROR(ABS(Table1[[#This Row],[ROA 2016]]-Table1[[#This Row],[ROA 2015]]), "x")</f>
        <v>6.8885379905028743E-4</v>
      </c>
      <c r="BE2268" s="3">
        <f xml:space="preserve"> IFERROR(ABS(Table1[[#This Row],[ROA 2017]]-Table1[[#This Row],[ROA 2016]]), "x")</f>
        <v>8.5266861252548398E-3</v>
      </c>
      <c r="BF2268" s="3">
        <f xml:space="preserve"> IFERROR(ABS(Table1[[#This Row],[ROA 2018]]-Table1[[#This Row],[ROA 2017]]), "x")</f>
        <v>3.157645336997611E-3</v>
      </c>
      <c r="BG2268" s="3">
        <f xml:space="preserve"> IFERROR(ABS(Table1[[#This Row],[ROA 2019]]-Table1[[#This Row],[ROA 2018]]), "x")</f>
        <v>7.3162597968752519E-3</v>
      </c>
      <c r="BH2268" s="3">
        <f xml:space="preserve"> IFERROR(ABS(Table1[[#This Row],[ROA 2020]]-Table1[[#This Row],[ROA 2019]]), "x")</f>
        <v>1.8142901472920109E-2</v>
      </c>
      <c r="BI2268" s="3">
        <f xml:space="preserve"> IFERROR(ABS(Table1[[#This Row],[ROA 2021]]-Table1[[#This Row],[ROA 2020]]), "x")</f>
        <v>4.1168804732995279E-3</v>
      </c>
      <c r="BJ2268" s="3">
        <f xml:space="preserve"> IFERROR(AVERAGE(Table1[[#This Row],[ROA 2013-2012]:[ROA 2021-2020]]), "x")</f>
        <v>6.8228744670863579E-3</v>
      </c>
      <c r="BK2268" s="3">
        <f>IFERROR(AVERAGE(Table1[[#This Row],[ROA 2012]:[ROA 2021]]), "x")</f>
        <v>0.16023328712417836</v>
      </c>
      <c r="BN2268" s="1">
        <f>SUM(Table1[[#This Row],[B/M Rank]:[ROA Rank]])</f>
        <v>0</v>
      </c>
    </row>
    <row r="2269" spans="1:66" x14ac:dyDescent="0.25">
      <c r="A2269" s="1" t="s">
        <v>3812</v>
      </c>
      <c r="B2269" s="1" t="s">
        <v>1532</v>
      </c>
      <c r="C2269" s="1" t="s">
        <v>1499</v>
      </c>
      <c r="D2269" s="1" t="s">
        <v>440</v>
      </c>
      <c r="E2269" s="1" t="s">
        <v>108</v>
      </c>
      <c r="F2269" s="1">
        <v>39520</v>
      </c>
      <c r="G2269" s="19"/>
      <c r="H2269" s="19"/>
      <c r="I2269" s="19"/>
      <c r="J2269" s="19"/>
      <c r="K2269" s="1"/>
      <c r="L2269" s="19"/>
      <c r="M2269" s="1">
        <v>2012</v>
      </c>
      <c r="N2269" s="15">
        <v>6782</v>
      </c>
      <c r="O2269" s="15">
        <v>5856</v>
      </c>
      <c r="P2269" s="15">
        <v>6528</v>
      </c>
      <c r="Q2269" s="15">
        <v>4470</v>
      </c>
      <c r="R2269" s="15">
        <v>3174</v>
      </c>
      <c r="S2269" s="15">
        <v>3721</v>
      </c>
      <c r="T2269" s="15">
        <v>5635</v>
      </c>
      <c r="U2269" s="15">
        <v>4728</v>
      </c>
      <c r="V2269" s="15">
        <v>1720</v>
      </c>
      <c r="W2269" s="15">
        <v>6090</v>
      </c>
      <c r="X2269" s="15">
        <v>7043</v>
      </c>
      <c r="Z2269" s="3">
        <f xml:space="preserve"> IFERROR(AVEDEV(Table1[[#This Row],[GP 2012]:[GP 2021]]) / Table1[[#This Row],[Avg GP]], "x")</f>
        <v>0.26852003942181341</v>
      </c>
      <c r="AA2269" s="2">
        <f xml:space="preserve"> IFERROR(AVERAGE(Table1[[#This Row],[GP 2012]:[GP 2021]]), "x")</f>
        <v>4870.3999999999996</v>
      </c>
      <c r="AB2269" s="11">
        <f>Table1[Equity]/Table1[Market Capital]</f>
        <v>0.56366396761133608</v>
      </c>
      <c r="AC2269" s="15">
        <v>29364</v>
      </c>
      <c r="AD2269" s="15">
        <v>37218</v>
      </c>
      <c r="AE2269" s="15">
        <v>40830</v>
      </c>
      <c r="AF2269" s="15">
        <v>43170</v>
      </c>
      <c r="AG2269" s="15">
        <v>41654</v>
      </c>
      <c r="AH2269" s="15">
        <v>41601</v>
      </c>
      <c r="AI2269" s="15">
        <v>41456</v>
      </c>
      <c r="AJ2269" s="15">
        <v>42187</v>
      </c>
      <c r="AK2269" s="15">
        <v>38031</v>
      </c>
      <c r="AL2269" s="15">
        <v>40782</v>
      </c>
      <c r="AM2269" s="15">
        <v>43810</v>
      </c>
      <c r="AN2269" s="15">
        <v>22276</v>
      </c>
      <c r="AO2269" s="3">
        <f xml:space="preserve"> IFERROR(Table1[[#This Row],[GP 2012]]/Table1[[#This Row],[Total Assets 2012]], "x")</f>
        <v>0.23096308404849475</v>
      </c>
      <c r="AP2269" s="3">
        <f xml:space="preserve"> IFERROR(Table1[[#This Row],[GP 2013]]/Table1[[#This Row],[Total Assets 2013]], "x")</f>
        <v>0.15734322102208609</v>
      </c>
      <c r="AQ2269" s="3">
        <f xml:space="preserve"> IFERROR(Table1[[#This Row],[GP 2014]]/Table1[[#This Row],[Total Assets 2014]], "x")</f>
        <v>0.15988243938280677</v>
      </c>
      <c r="AR2269" s="3">
        <f xml:space="preserve"> IFERROR(Table1[[#This Row],[GP 2015]]/Table1[[#This Row],[Total Assets 2015]], "x")</f>
        <v>0.10354412786657401</v>
      </c>
      <c r="AS2269" s="3">
        <f xml:space="preserve"> IFERROR(Table1[[#This Row],[GP 2016]]/Table1[[#This Row],[Total Assets 2016]], "x")</f>
        <v>7.6199164546021991E-2</v>
      </c>
      <c r="AT2269" s="3">
        <f xml:space="preserve"> IFERROR(Table1[[#This Row],[GP 2017]]/Table1[[#This Row],[Total Assets 2017]], "x")</f>
        <v>8.9444965265258053E-2</v>
      </c>
      <c r="AU2269" s="3">
        <f xml:space="preserve"> IFERROR(Table1[[#This Row],[GP 2018]]/Table1[[#This Row],[Total Assets 2018]], "x")</f>
        <v>0.13592724816673099</v>
      </c>
      <c r="AV2269" s="3">
        <f xml:space="preserve"> IFERROR(Table1[[#This Row],[GP 2019]]/Table1[[#This Row],[Total Assets 2019]], "x")</f>
        <v>0.11207243937705928</v>
      </c>
      <c r="AW2269" s="3">
        <f xml:space="preserve"> IFERROR(Table1[[#This Row],[GP 2020]]/Table1[[#This Row],[Total Assets 2020]], "x")</f>
        <v>4.5226262785622258E-2</v>
      </c>
      <c r="AX2269" s="3">
        <f xml:space="preserve"> IFERROR(Table1[[#This Row],[GP 2021]]/Table1[[#This Row],[Total Assets 2021]], "x")</f>
        <v>0.14933058702368693</v>
      </c>
      <c r="AY2269" s="3">
        <f xml:space="preserve"> IFERROR(Table1[[#This Row],[GP TTM]]/Table1[[#This Row],[Total Assets TTM]], "x")</f>
        <v>0.16076238301757589</v>
      </c>
      <c r="BA2269" s="3">
        <f xml:space="preserve"> IFERROR(ABS(Table1[[#This Row],[ROA 2013]]-Table1[[#This Row],[ROA 2012]]), "x")</f>
        <v>7.3619863026408661E-2</v>
      </c>
      <c r="BB2269" s="3">
        <f xml:space="preserve"> IFERROR(ABS(Table1[[#This Row],[ROA 2014]]-Table1[[#This Row],[ROA 2013]]), "x")</f>
        <v>2.5392183607206853E-3</v>
      </c>
      <c r="BC2269" s="3">
        <f xml:space="preserve"> IFERROR(ABS(Table1[[#This Row],[ROA 2015]]-Table1[[#This Row],[ROA 2014]]), "x")</f>
        <v>5.6338311516232767E-2</v>
      </c>
      <c r="BD2269" s="3">
        <f xml:space="preserve"> IFERROR(ABS(Table1[[#This Row],[ROA 2016]]-Table1[[#This Row],[ROA 2015]]), "x")</f>
        <v>2.7344963320552015E-2</v>
      </c>
      <c r="BE2269" s="3">
        <f xml:space="preserve"> IFERROR(ABS(Table1[[#This Row],[ROA 2017]]-Table1[[#This Row],[ROA 2016]]), "x")</f>
        <v>1.3245800719236062E-2</v>
      </c>
      <c r="BF2269" s="3">
        <f xml:space="preserve"> IFERROR(ABS(Table1[[#This Row],[ROA 2018]]-Table1[[#This Row],[ROA 2017]]), "x")</f>
        <v>4.6482282901472938E-2</v>
      </c>
      <c r="BG2269" s="3">
        <f xml:space="preserve"> IFERROR(ABS(Table1[[#This Row],[ROA 2019]]-Table1[[#This Row],[ROA 2018]]), "x")</f>
        <v>2.3854808789671708E-2</v>
      </c>
      <c r="BH2269" s="3">
        <f xml:space="preserve"> IFERROR(ABS(Table1[[#This Row],[ROA 2020]]-Table1[[#This Row],[ROA 2019]]), "x")</f>
        <v>6.6846176591437018E-2</v>
      </c>
      <c r="BI2269" s="3">
        <f xml:space="preserve"> IFERROR(ABS(Table1[[#This Row],[ROA 2021]]-Table1[[#This Row],[ROA 2020]]), "x")</f>
        <v>0.10410432423806468</v>
      </c>
      <c r="BJ2269" s="3">
        <f xml:space="preserve"> IFERROR(AVERAGE(Table1[[#This Row],[ROA 2013-2012]:[ROA 2021-2020]]), "x")</f>
        <v>4.6041749940421837E-2</v>
      </c>
      <c r="BK2269" s="3">
        <f>IFERROR(AVERAGE(Table1[[#This Row],[ROA 2012]:[ROA 2021]]), "x")</f>
        <v>0.12599335394843411</v>
      </c>
      <c r="BN2269" s="1">
        <f>SUM(Table1[[#This Row],[B/M Rank]:[ROA Rank]])</f>
        <v>0</v>
      </c>
    </row>
    <row r="2270" spans="1:66" x14ac:dyDescent="0.25">
      <c r="A2270" s="1" t="s">
        <v>2260</v>
      </c>
      <c r="B2270" s="1" t="s">
        <v>302</v>
      </c>
      <c r="C2270" s="1" t="s">
        <v>299</v>
      </c>
      <c r="D2270" s="1" t="s">
        <v>107</v>
      </c>
      <c r="E2270" s="1" t="s">
        <v>108</v>
      </c>
      <c r="F2270" s="1">
        <v>40780</v>
      </c>
      <c r="G2270" s="19"/>
      <c r="H2270" s="19"/>
      <c r="I2270" s="19"/>
      <c r="J2270" s="19"/>
      <c r="K2270" s="1"/>
      <c r="L2270" s="19"/>
      <c r="M2270" s="1">
        <v>2012</v>
      </c>
      <c r="N2270" s="1">
        <v>703</v>
      </c>
      <c r="O2270" s="1">
        <v>917.9</v>
      </c>
      <c r="P2270" s="15">
        <v>1089.5</v>
      </c>
      <c r="Q2270" s="15">
        <v>1304.0999999999999</v>
      </c>
      <c r="R2270" s="15">
        <v>1904.3</v>
      </c>
      <c r="S2270" s="15">
        <v>2421</v>
      </c>
      <c r="T2270" s="15">
        <v>2808.1</v>
      </c>
      <c r="U2270" s="15">
        <v>2843.6</v>
      </c>
      <c r="V2270" s="15">
        <v>2760.1</v>
      </c>
      <c r="W2270" s="15">
        <v>3157.9</v>
      </c>
      <c r="X2270" s="15">
        <v>3230.5</v>
      </c>
      <c r="Z2270" s="3">
        <f xml:space="preserve"> IFERROR(AVEDEV(Table1[[#This Row],[GP 2012]:[GP 2021]]) / Table1[[#This Row],[Avg GP]], "x")</f>
        <v>0.40542956879881453</v>
      </c>
      <c r="AA2270" s="2">
        <f xml:space="preserve"> IFERROR(AVERAGE(Table1[[#This Row],[GP 2012]:[GP 2021]]), "x")</f>
        <v>1990.95</v>
      </c>
      <c r="AB2270" s="11">
        <f>Table1[Equity]/Table1[Market Capital]</f>
        <v>0.20721432074546348</v>
      </c>
      <c r="AC2270" s="15">
        <v>5059.5</v>
      </c>
      <c r="AD2270" s="15">
        <v>5380.1</v>
      </c>
      <c r="AE2270" s="15">
        <v>6074.4</v>
      </c>
      <c r="AF2270" s="15">
        <v>7106.4</v>
      </c>
      <c r="AG2270" s="15">
        <v>14910.6</v>
      </c>
      <c r="AH2270" s="15">
        <v>15104.7</v>
      </c>
      <c r="AI2270" s="15">
        <v>17236.099999999999</v>
      </c>
      <c r="AJ2270" s="15">
        <v>17838.3</v>
      </c>
      <c r="AK2270" s="15">
        <v>17804.2</v>
      </c>
      <c r="AL2270" s="15">
        <v>18588.5</v>
      </c>
      <c r="AM2270" s="15">
        <v>19271.2</v>
      </c>
      <c r="AN2270" s="15">
        <v>8450.2000000000007</v>
      </c>
      <c r="AO2270" s="3">
        <f xml:space="preserve"> IFERROR(Table1[[#This Row],[GP 2012]]/Table1[[#This Row],[Total Assets 2012]], "x")</f>
        <v>0.13894653621899397</v>
      </c>
      <c r="AP2270" s="3">
        <f xml:space="preserve"> IFERROR(Table1[[#This Row],[GP 2013]]/Table1[[#This Row],[Total Assets 2013]], "x")</f>
        <v>0.17061021170610211</v>
      </c>
      <c r="AQ2270" s="3">
        <f xml:space="preserve"> IFERROR(Table1[[#This Row],[GP 2014]]/Table1[[#This Row],[Total Assets 2014]], "x")</f>
        <v>0.17935927828262874</v>
      </c>
      <c r="AR2270" s="3">
        <f xml:space="preserve"> IFERROR(Table1[[#This Row],[GP 2015]]/Table1[[#This Row],[Total Assets 2015]], "x")</f>
        <v>0.18351063829787234</v>
      </c>
      <c r="AS2270" s="3">
        <f xml:space="preserve"> IFERROR(Table1[[#This Row],[GP 2016]]/Table1[[#This Row],[Total Assets 2016]], "x")</f>
        <v>0.1277145118238032</v>
      </c>
      <c r="AT2270" s="3">
        <f xml:space="preserve"> IFERROR(Table1[[#This Row],[GP 2017]]/Table1[[#This Row],[Total Assets 2017]], "x")</f>
        <v>0.16028123696597746</v>
      </c>
      <c r="AU2270" s="3">
        <f xml:space="preserve"> IFERROR(Table1[[#This Row],[GP 2018]]/Table1[[#This Row],[Total Assets 2018]], "x")</f>
        <v>0.16291968600785561</v>
      </c>
      <c r="AV2270" s="3">
        <f xml:space="preserve"> IFERROR(Table1[[#This Row],[GP 2019]]/Table1[[#This Row],[Total Assets 2019]], "x")</f>
        <v>0.15940980923070025</v>
      </c>
      <c r="AW2270" s="3">
        <f xml:space="preserve"> IFERROR(Table1[[#This Row],[GP 2020]]/Table1[[#This Row],[Total Assets 2020]], "x")</f>
        <v>0.15502521876860514</v>
      </c>
      <c r="AX2270" s="3">
        <f xml:space="preserve"> IFERROR(Table1[[#This Row],[GP 2021]]/Table1[[#This Row],[Total Assets 2021]], "x")</f>
        <v>0.16988460607364769</v>
      </c>
      <c r="AY2270" s="3">
        <f xml:space="preserve"> IFERROR(Table1[[#This Row],[GP TTM]]/Table1[[#This Row],[Total Assets TTM]], "x")</f>
        <v>0.16763356718834321</v>
      </c>
      <c r="BA2270" s="3">
        <f xml:space="preserve"> IFERROR(ABS(Table1[[#This Row],[ROA 2013]]-Table1[[#This Row],[ROA 2012]]), "x")</f>
        <v>3.1663675487108134E-2</v>
      </c>
      <c r="BB2270" s="3">
        <f xml:space="preserve"> IFERROR(ABS(Table1[[#This Row],[ROA 2014]]-Table1[[#This Row],[ROA 2013]]), "x")</f>
        <v>8.7490665765266318E-3</v>
      </c>
      <c r="BC2270" s="3">
        <f xml:space="preserve"> IFERROR(ABS(Table1[[#This Row],[ROA 2015]]-Table1[[#This Row],[ROA 2014]]), "x")</f>
        <v>4.1513600152436048E-3</v>
      </c>
      <c r="BD2270" s="3">
        <f xml:space="preserve"> IFERROR(ABS(Table1[[#This Row],[ROA 2016]]-Table1[[#This Row],[ROA 2015]]), "x")</f>
        <v>5.5796126474069146E-2</v>
      </c>
      <c r="BE2270" s="3">
        <f xml:space="preserve"> IFERROR(ABS(Table1[[#This Row],[ROA 2017]]-Table1[[#This Row],[ROA 2016]]), "x")</f>
        <v>3.2566725142174263E-2</v>
      </c>
      <c r="BF2270" s="3">
        <f xml:space="preserve"> IFERROR(ABS(Table1[[#This Row],[ROA 2018]]-Table1[[#This Row],[ROA 2017]]), "x")</f>
        <v>2.6384490418781548E-3</v>
      </c>
      <c r="BG2270" s="3">
        <f xml:space="preserve"> IFERROR(ABS(Table1[[#This Row],[ROA 2019]]-Table1[[#This Row],[ROA 2018]]), "x")</f>
        <v>3.5098767771553629E-3</v>
      </c>
      <c r="BH2270" s="3">
        <f xml:space="preserve"> IFERROR(ABS(Table1[[#This Row],[ROA 2020]]-Table1[[#This Row],[ROA 2019]]), "x")</f>
        <v>4.3845904620951059E-3</v>
      </c>
      <c r="BI2270" s="3">
        <f xml:space="preserve"> IFERROR(ABS(Table1[[#This Row],[ROA 2021]]-Table1[[#This Row],[ROA 2020]]), "x")</f>
        <v>1.4859387305042548E-2</v>
      </c>
      <c r="BJ2270" s="3">
        <f xml:space="preserve"> IFERROR(AVERAGE(Table1[[#This Row],[ROA 2013-2012]:[ROA 2021-2020]]), "x")</f>
        <v>1.7591028586810328E-2</v>
      </c>
      <c r="BK2270" s="3">
        <f>IFERROR(AVERAGE(Table1[[#This Row],[ROA 2012]:[ROA 2021]]), "x")</f>
        <v>0.16076617333761864</v>
      </c>
      <c r="BN2270" s="1">
        <f>SUM(Table1[[#This Row],[B/M Rank]:[ROA Rank]])</f>
        <v>0</v>
      </c>
    </row>
    <row r="2271" spans="1:66" x14ac:dyDescent="0.25">
      <c r="A2271" s="1" t="s">
        <v>4200</v>
      </c>
      <c r="B2271" s="1" t="s">
        <v>1904</v>
      </c>
      <c r="C2271" s="1" t="s">
        <v>1889</v>
      </c>
      <c r="D2271" s="1" t="s">
        <v>330</v>
      </c>
      <c r="E2271" s="1" t="s">
        <v>108</v>
      </c>
      <c r="F2271" s="1">
        <v>40960</v>
      </c>
      <c r="G2271" s="19"/>
      <c r="H2271" s="19"/>
      <c r="I2271" s="19"/>
      <c r="J2271" s="19"/>
      <c r="K2271" s="1"/>
      <c r="L2271" s="19"/>
      <c r="M2271" s="1">
        <v>2012</v>
      </c>
      <c r="N2271" s="1">
        <v>297.7</v>
      </c>
      <c r="O2271" s="1">
        <v>415.7</v>
      </c>
      <c r="P2271" s="1">
        <v>659.1</v>
      </c>
      <c r="Q2271" s="1">
        <v>932.2</v>
      </c>
      <c r="R2271" s="15">
        <v>1062.3</v>
      </c>
      <c r="S2271" s="15">
        <v>1178.2</v>
      </c>
      <c r="T2271" s="15">
        <v>1547.9</v>
      </c>
      <c r="U2271" s="15">
        <v>1677.6</v>
      </c>
      <c r="V2271" s="15">
        <v>1898.5</v>
      </c>
      <c r="W2271" s="15">
        <v>2376.1</v>
      </c>
      <c r="X2271" s="15">
        <v>2451.6999999999998</v>
      </c>
      <c r="Z2271" s="3">
        <f xml:space="preserve"> IFERROR(AVEDEV(Table1[[#This Row],[GP 2012]:[GP 2021]]) / Table1[[#This Row],[Avg GP]], "x")</f>
        <v>0.44531560027562617</v>
      </c>
      <c r="AA2271" s="2">
        <f xml:space="preserve"> IFERROR(AVERAGE(Table1[[#This Row],[GP 2012]:[GP 2021]]), "x")</f>
        <v>1204.5300000000002</v>
      </c>
      <c r="AB2271" s="11">
        <f>Table1[Equity]/Table1[Market Capital]</f>
        <v>4.99951171875E-2</v>
      </c>
      <c r="AC2271" s="1">
        <v>810</v>
      </c>
      <c r="AD2271" s="15">
        <v>1633.6</v>
      </c>
      <c r="AE2271" s="15">
        <v>1659.7</v>
      </c>
      <c r="AF2271" s="15">
        <v>2274.5</v>
      </c>
      <c r="AG2271" s="15">
        <v>2529.1</v>
      </c>
      <c r="AH2271" s="15">
        <v>2876.7</v>
      </c>
      <c r="AI2271" s="15">
        <v>4006.2</v>
      </c>
      <c r="AJ2271" s="15">
        <v>4529.1000000000004</v>
      </c>
      <c r="AK2271" s="15">
        <v>5566.8</v>
      </c>
      <c r="AL2271" s="15">
        <v>7291.3</v>
      </c>
      <c r="AM2271" s="15">
        <v>8125.1</v>
      </c>
      <c r="AN2271" s="15">
        <v>2047.8</v>
      </c>
      <c r="AO2271" s="3">
        <f xml:space="preserve"> IFERROR(Table1[[#This Row],[GP 2012]]/Table1[[#This Row],[Total Assets 2012]], "x")</f>
        <v>0.36753086419753084</v>
      </c>
      <c r="AP2271" s="3">
        <f xml:space="preserve"> IFERROR(Table1[[#This Row],[GP 2013]]/Table1[[#This Row],[Total Assets 2013]], "x")</f>
        <v>0.25446865817825665</v>
      </c>
      <c r="AQ2271" s="3">
        <f xml:space="preserve"> IFERROR(Table1[[#This Row],[GP 2014]]/Table1[[#This Row],[Total Assets 2014]], "x")</f>
        <v>0.39711996143881423</v>
      </c>
      <c r="AR2271" s="3">
        <f xml:space="preserve"> IFERROR(Table1[[#This Row],[GP 2015]]/Table1[[#This Row],[Total Assets 2015]], "x")</f>
        <v>0.40984831831171686</v>
      </c>
      <c r="AS2271" s="3">
        <f xml:space="preserve"> IFERROR(Table1[[#This Row],[GP 2016]]/Table1[[#This Row],[Total Assets 2016]], "x")</f>
        <v>0.4200308410106362</v>
      </c>
      <c r="AT2271" s="3">
        <f xml:space="preserve"> IFERROR(Table1[[#This Row],[GP 2017]]/Table1[[#This Row],[Total Assets 2017]], "x")</f>
        <v>0.40956651718983561</v>
      </c>
      <c r="AU2271" s="3">
        <f xml:space="preserve"> IFERROR(Table1[[#This Row],[GP 2018]]/Table1[[#This Row],[Total Assets 2018]], "x")</f>
        <v>0.38637611701862118</v>
      </c>
      <c r="AV2271" s="3">
        <f xml:space="preserve"> IFERROR(Table1[[#This Row],[GP 2019]]/Table1[[#This Row],[Total Assets 2019]], "x")</f>
        <v>0.37040471616877518</v>
      </c>
      <c r="AW2271" s="3">
        <f xml:space="preserve"> IFERROR(Table1[[#This Row],[GP 2020]]/Table1[[#This Row],[Total Assets 2020]], "x")</f>
        <v>0.34103973557519579</v>
      </c>
      <c r="AX2271" s="3">
        <f xml:space="preserve"> IFERROR(Table1[[#This Row],[GP 2021]]/Table1[[#This Row],[Total Assets 2021]], "x")</f>
        <v>0.32588153004265358</v>
      </c>
      <c r="AY2271" s="3">
        <f xml:space="preserve"> IFERROR(Table1[[#This Row],[GP TTM]]/Table1[[#This Row],[Total Assets TTM]], "x")</f>
        <v>0.30174397853564877</v>
      </c>
      <c r="BA2271" s="3">
        <f xml:space="preserve"> IFERROR(ABS(Table1[[#This Row],[ROA 2013]]-Table1[[#This Row],[ROA 2012]]), "x")</f>
        <v>0.11306220601927419</v>
      </c>
      <c r="BB2271" s="3">
        <f xml:space="preserve"> IFERROR(ABS(Table1[[#This Row],[ROA 2014]]-Table1[[#This Row],[ROA 2013]]), "x")</f>
        <v>0.14265130326055758</v>
      </c>
      <c r="BC2271" s="3">
        <f xml:space="preserve"> IFERROR(ABS(Table1[[#This Row],[ROA 2015]]-Table1[[#This Row],[ROA 2014]]), "x")</f>
        <v>1.2728356872902635E-2</v>
      </c>
      <c r="BD2271" s="3">
        <f xml:space="preserve"> IFERROR(ABS(Table1[[#This Row],[ROA 2016]]-Table1[[#This Row],[ROA 2015]]), "x")</f>
        <v>1.0182522698919338E-2</v>
      </c>
      <c r="BE2271" s="3">
        <f xml:space="preserve"> IFERROR(ABS(Table1[[#This Row],[ROA 2017]]-Table1[[#This Row],[ROA 2016]]), "x")</f>
        <v>1.0464323820800592E-2</v>
      </c>
      <c r="BF2271" s="3">
        <f xml:space="preserve"> IFERROR(ABS(Table1[[#This Row],[ROA 2018]]-Table1[[#This Row],[ROA 2017]]), "x")</f>
        <v>2.3190400171214431E-2</v>
      </c>
      <c r="BG2271" s="3">
        <f xml:space="preserve"> IFERROR(ABS(Table1[[#This Row],[ROA 2019]]-Table1[[#This Row],[ROA 2018]]), "x")</f>
        <v>1.5971400849845996E-2</v>
      </c>
      <c r="BH2271" s="3">
        <f xml:space="preserve"> IFERROR(ABS(Table1[[#This Row],[ROA 2020]]-Table1[[#This Row],[ROA 2019]]), "x")</f>
        <v>2.9364980593579393E-2</v>
      </c>
      <c r="BI2271" s="3">
        <f xml:space="preserve"> IFERROR(ABS(Table1[[#This Row],[ROA 2021]]-Table1[[#This Row],[ROA 2020]]), "x")</f>
        <v>1.5158205532542213E-2</v>
      </c>
      <c r="BJ2271" s="3">
        <f xml:space="preserve"> IFERROR(AVERAGE(Table1[[#This Row],[ROA 2013-2012]:[ROA 2021-2020]]), "x")</f>
        <v>4.1419299979959599E-2</v>
      </c>
      <c r="BK2271" s="3">
        <f>IFERROR(AVERAGE(Table1[[#This Row],[ROA 2012]:[ROA 2021]]), "x")</f>
        <v>0.3682267259132036</v>
      </c>
      <c r="BN2271" s="1">
        <f>SUM(Table1[[#This Row],[B/M Rank]:[ROA Rank]])</f>
        <v>0</v>
      </c>
    </row>
    <row r="2272" spans="1:66" x14ac:dyDescent="0.25">
      <c r="A2272" s="1" t="s">
        <v>2842</v>
      </c>
      <c r="B2272" s="1" t="s">
        <v>852</v>
      </c>
      <c r="C2272" s="1" t="s">
        <v>4417</v>
      </c>
      <c r="D2272" s="1" t="s">
        <v>268</v>
      </c>
      <c r="E2272" s="1" t="s">
        <v>108</v>
      </c>
      <c r="F2272" s="1">
        <v>42780</v>
      </c>
      <c r="G2272" s="19"/>
      <c r="H2272" s="19"/>
      <c r="I2272" s="19"/>
      <c r="J2272" s="19"/>
      <c r="K2272" s="1"/>
      <c r="L2272" s="19"/>
      <c r="Z2272" s="3" t="str">
        <f xml:space="preserve"> IFERROR(AVEDEV(Table1[[#This Row],[GP 2012]:[GP 2021]]) / Table1[[#This Row],[Avg GP]], "x")</f>
        <v>x</v>
      </c>
      <c r="AA2272" s="2" t="str">
        <f xml:space="preserve"> IFERROR(AVERAGE(Table1[[#This Row],[GP 2012]:[GP 2021]]), "x")</f>
        <v>x</v>
      </c>
      <c r="AB2272" s="11">
        <f>Table1[Equity]/Table1[Market Capital]</f>
        <v>0.95346891070593742</v>
      </c>
      <c r="AC2272" s="15">
        <v>47323.7</v>
      </c>
      <c r="AD2272" s="15">
        <v>39783.300000000003</v>
      </c>
      <c r="AE2272" s="15">
        <v>39234.300000000003</v>
      </c>
      <c r="AF2272" s="15">
        <v>36501.800000000003</v>
      </c>
      <c r="AG2272" s="15">
        <v>33925</v>
      </c>
      <c r="AH2272" s="15">
        <v>31817</v>
      </c>
      <c r="AI2272" s="15">
        <v>30890.9</v>
      </c>
      <c r="AJ2272" s="15">
        <v>57642.6</v>
      </c>
      <c r="AK2272" s="15">
        <v>59175.199999999997</v>
      </c>
      <c r="AL2272" s="15">
        <v>59293.8</v>
      </c>
      <c r="AM2272" s="15">
        <v>59142.400000000001</v>
      </c>
      <c r="AN2272" s="15">
        <v>40789.4</v>
      </c>
      <c r="AO2272" s="3">
        <f xml:space="preserve"> IFERROR(Table1[[#This Row],[GP 2012]]/Table1[[#This Row],[Total Assets 2012]], "x")</f>
        <v>0</v>
      </c>
      <c r="AP2272" s="3">
        <f xml:space="preserve"> IFERROR(Table1[[#This Row],[GP 2013]]/Table1[[#This Row],[Total Assets 2013]], "x")</f>
        <v>0</v>
      </c>
      <c r="AQ2272" s="3">
        <f xml:space="preserve"> IFERROR(Table1[[#This Row],[GP 2014]]/Table1[[#This Row],[Total Assets 2014]], "x")</f>
        <v>0</v>
      </c>
      <c r="AR2272" s="3">
        <f xml:space="preserve"> IFERROR(Table1[[#This Row],[GP 2015]]/Table1[[#This Row],[Total Assets 2015]], "x")</f>
        <v>0</v>
      </c>
      <c r="AS2272" s="3">
        <f xml:space="preserve"> IFERROR(Table1[[#This Row],[GP 2016]]/Table1[[#This Row],[Total Assets 2016]], "x")</f>
        <v>0</v>
      </c>
      <c r="AT2272" s="3">
        <f xml:space="preserve"> IFERROR(Table1[[#This Row],[GP 2017]]/Table1[[#This Row],[Total Assets 2017]], "x")</f>
        <v>0</v>
      </c>
      <c r="AU2272" s="3">
        <f xml:space="preserve"> IFERROR(Table1[[#This Row],[GP 2018]]/Table1[[#This Row],[Total Assets 2018]], "x")</f>
        <v>0</v>
      </c>
      <c r="AV2272" s="3">
        <f xml:space="preserve"> IFERROR(Table1[[#This Row],[GP 2019]]/Table1[[#This Row],[Total Assets 2019]], "x")</f>
        <v>0</v>
      </c>
      <c r="AW2272" s="3">
        <f xml:space="preserve"> IFERROR(Table1[[#This Row],[GP 2020]]/Table1[[#This Row],[Total Assets 2020]], "x")</f>
        <v>0</v>
      </c>
      <c r="AX2272" s="3">
        <f xml:space="preserve"> IFERROR(Table1[[#This Row],[GP 2021]]/Table1[[#This Row],[Total Assets 2021]], "x")</f>
        <v>0</v>
      </c>
      <c r="AY2272" s="3">
        <f xml:space="preserve"> IFERROR(Table1[[#This Row],[GP TTM]]/Table1[[#This Row],[Total Assets TTM]], "x")</f>
        <v>0</v>
      </c>
      <c r="BA2272" s="3">
        <f xml:space="preserve"> IFERROR(ABS(Table1[[#This Row],[ROA 2013]]-Table1[[#This Row],[ROA 2012]]), "x")</f>
        <v>0</v>
      </c>
      <c r="BB2272" s="3">
        <f xml:space="preserve"> IFERROR(ABS(Table1[[#This Row],[ROA 2014]]-Table1[[#This Row],[ROA 2013]]), "x")</f>
        <v>0</v>
      </c>
      <c r="BC2272" s="3">
        <f xml:space="preserve"> IFERROR(ABS(Table1[[#This Row],[ROA 2015]]-Table1[[#This Row],[ROA 2014]]), "x")</f>
        <v>0</v>
      </c>
      <c r="BD2272" s="3">
        <f xml:space="preserve"> IFERROR(ABS(Table1[[#This Row],[ROA 2016]]-Table1[[#This Row],[ROA 2015]]), "x")</f>
        <v>0</v>
      </c>
      <c r="BE2272" s="3">
        <f xml:space="preserve"> IFERROR(ABS(Table1[[#This Row],[ROA 2017]]-Table1[[#This Row],[ROA 2016]]), "x")</f>
        <v>0</v>
      </c>
      <c r="BF2272" s="3">
        <f xml:space="preserve"> IFERROR(ABS(Table1[[#This Row],[ROA 2018]]-Table1[[#This Row],[ROA 2017]]), "x")</f>
        <v>0</v>
      </c>
      <c r="BG2272" s="3">
        <f xml:space="preserve"> IFERROR(ABS(Table1[[#This Row],[ROA 2019]]-Table1[[#This Row],[ROA 2018]]), "x")</f>
        <v>0</v>
      </c>
      <c r="BH2272" s="3">
        <f xml:space="preserve"> IFERROR(ABS(Table1[[#This Row],[ROA 2020]]-Table1[[#This Row],[ROA 2019]]), "x")</f>
        <v>0</v>
      </c>
      <c r="BI2272" s="3">
        <f xml:space="preserve"> IFERROR(ABS(Table1[[#This Row],[ROA 2021]]-Table1[[#This Row],[ROA 2020]]), "x")</f>
        <v>0</v>
      </c>
      <c r="BJ2272" s="3">
        <f xml:space="preserve"> IFERROR(AVERAGE(Table1[[#This Row],[ROA 2013-2012]:[ROA 2021-2020]]), "x")</f>
        <v>0</v>
      </c>
      <c r="BK2272" s="3">
        <f>IFERROR(AVERAGE(Table1[[#This Row],[ROA 2012]:[ROA 2021]]), "x")</f>
        <v>0</v>
      </c>
      <c r="BN2272" s="1">
        <f>SUM(Table1[[#This Row],[B/M Rank]:[ROA Rank]])</f>
        <v>0</v>
      </c>
    </row>
    <row r="2273" spans="1:66" x14ac:dyDescent="0.25">
      <c r="A2273" s="1" t="s">
        <v>2639</v>
      </c>
      <c r="B2273" s="1" t="s">
        <v>691</v>
      </c>
      <c r="C2273" s="1" t="s">
        <v>690</v>
      </c>
      <c r="D2273" s="1" t="s">
        <v>142</v>
      </c>
      <c r="E2273" s="1" t="s">
        <v>108</v>
      </c>
      <c r="F2273" s="1">
        <v>42840</v>
      </c>
      <c r="G2273" s="19"/>
      <c r="H2273" s="19"/>
      <c r="I2273" s="19"/>
      <c r="J2273" s="19"/>
      <c r="K2273" s="1"/>
      <c r="L2273" s="19"/>
      <c r="M2273" s="1">
        <v>2012</v>
      </c>
      <c r="N2273" s="1">
        <v>-974</v>
      </c>
      <c r="O2273" s="15">
        <v>10768</v>
      </c>
      <c r="P2273" s="15">
        <v>10960</v>
      </c>
      <c r="Q2273" s="15">
        <v>3488</v>
      </c>
      <c r="R2273" s="15">
        <v>10897</v>
      </c>
      <c r="S2273" s="15">
        <v>13502</v>
      </c>
      <c r="T2273" s="15">
        <v>5424</v>
      </c>
      <c r="U2273" s="15">
        <v>14345</v>
      </c>
      <c r="V2273" s="15">
        <v>10580</v>
      </c>
      <c r="W2273" s="15">
        <v>18135</v>
      </c>
      <c r="X2273" s="15">
        <v>20080</v>
      </c>
      <c r="Z2273" s="3">
        <f xml:space="preserve"> IFERROR(AVEDEV(Table1[[#This Row],[GP 2012]:[GP 2021]]) / Table1[[#This Row],[Avg GP]], "x")</f>
        <v>0.43654054054054048</v>
      </c>
      <c r="AA2273" s="2">
        <f xml:space="preserve"> IFERROR(AVERAGE(Table1[[#This Row],[GP 2012]:[GP 2021]]), "x")</f>
        <v>9712.5</v>
      </c>
      <c r="AB2273" s="11">
        <f>Table1[Equity]/Table1[Market Capital]</f>
        <v>1.3270074696545284</v>
      </c>
      <c r="AC2273" s="15">
        <v>484998</v>
      </c>
      <c r="AD2273" s="15">
        <v>513628</v>
      </c>
      <c r="AE2273" s="15">
        <v>579406</v>
      </c>
      <c r="AF2273" s="15">
        <v>702871</v>
      </c>
      <c r="AG2273" s="15">
        <v>720681</v>
      </c>
      <c r="AH2273" s="15">
        <v>729533</v>
      </c>
      <c r="AI2273" s="15">
        <v>750271</v>
      </c>
      <c r="AJ2273" s="15">
        <v>809130</v>
      </c>
      <c r="AK2273" s="15">
        <v>880349</v>
      </c>
      <c r="AL2273" s="15">
        <v>917643</v>
      </c>
      <c r="AM2273" s="15">
        <v>865118</v>
      </c>
      <c r="AN2273" s="15">
        <v>56849</v>
      </c>
      <c r="AO2273" s="3">
        <f xml:space="preserve"> IFERROR(Table1[[#This Row],[GP 2012]]/Table1[[#This Row],[Total Assets 2012]], "x")</f>
        <v>-2.0082557041472336E-3</v>
      </c>
      <c r="AP2273" s="3">
        <f xml:space="preserve"> IFERROR(Table1[[#This Row],[GP 2013]]/Table1[[#This Row],[Total Assets 2013]], "x")</f>
        <v>2.0964589157911953E-2</v>
      </c>
      <c r="AQ2273" s="3">
        <f xml:space="preserve"> IFERROR(Table1[[#This Row],[GP 2014]]/Table1[[#This Row],[Total Assets 2014]], "x")</f>
        <v>1.8915924239652333E-2</v>
      </c>
      <c r="AR2273" s="3">
        <f xml:space="preserve"> IFERROR(Table1[[#This Row],[GP 2015]]/Table1[[#This Row],[Total Assets 2015]], "x")</f>
        <v>4.962503788035073E-3</v>
      </c>
      <c r="AS2273" s="3">
        <f xml:space="preserve"> IFERROR(Table1[[#This Row],[GP 2016]]/Table1[[#This Row],[Total Assets 2016]], "x")</f>
        <v>1.5120420824192673E-2</v>
      </c>
      <c r="AT2273" s="3">
        <f xml:space="preserve"> IFERROR(Table1[[#This Row],[GP 2017]]/Table1[[#This Row],[Total Assets 2017]], "x")</f>
        <v>1.8507730287732015E-2</v>
      </c>
      <c r="AU2273" s="3">
        <f xml:space="preserve"> IFERROR(Table1[[#This Row],[GP 2018]]/Table1[[#This Row],[Total Assets 2018]], "x")</f>
        <v>7.2293877812150539E-3</v>
      </c>
      <c r="AV2273" s="3">
        <f xml:space="preserve"> IFERROR(Table1[[#This Row],[GP 2019]]/Table1[[#This Row],[Total Assets 2019]], "x")</f>
        <v>1.7728918715163199E-2</v>
      </c>
      <c r="AW2273" s="3">
        <f xml:space="preserve"> IFERROR(Table1[[#This Row],[GP 2020]]/Table1[[#This Row],[Total Assets 2020]], "x")</f>
        <v>1.2017961058625614E-2</v>
      </c>
      <c r="AX2273" s="3">
        <f xml:space="preserve"> IFERROR(Table1[[#This Row],[GP 2021]]/Table1[[#This Row],[Total Assets 2021]], "x")</f>
        <v>1.9762587411444321E-2</v>
      </c>
      <c r="AY2273" s="3">
        <f xml:space="preserve"> IFERROR(Table1[[#This Row],[GP TTM]]/Table1[[#This Row],[Total Assets TTM]], "x")</f>
        <v>2.3210706516336499E-2</v>
      </c>
      <c r="BA2273" s="3">
        <f xml:space="preserve"> IFERROR(ABS(Table1[[#This Row],[ROA 2013]]-Table1[[#This Row],[ROA 2012]]), "x")</f>
        <v>2.2972844862059187E-2</v>
      </c>
      <c r="BB2273" s="3">
        <f xml:space="preserve"> IFERROR(ABS(Table1[[#This Row],[ROA 2014]]-Table1[[#This Row],[ROA 2013]]), "x")</f>
        <v>2.0486649182596198E-3</v>
      </c>
      <c r="BC2273" s="3">
        <f xml:space="preserve"> IFERROR(ABS(Table1[[#This Row],[ROA 2015]]-Table1[[#This Row],[ROA 2014]]), "x")</f>
        <v>1.395342045161726E-2</v>
      </c>
      <c r="BD2273" s="3">
        <f xml:space="preserve"> IFERROR(ABS(Table1[[#This Row],[ROA 2016]]-Table1[[#This Row],[ROA 2015]]), "x")</f>
        <v>1.01579170361576E-2</v>
      </c>
      <c r="BE2273" s="3">
        <f xml:space="preserve"> IFERROR(ABS(Table1[[#This Row],[ROA 2017]]-Table1[[#This Row],[ROA 2016]]), "x")</f>
        <v>3.3873094635393421E-3</v>
      </c>
      <c r="BF2273" s="3">
        <f xml:space="preserve"> IFERROR(ABS(Table1[[#This Row],[ROA 2018]]-Table1[[#This Row],[ROA 2017]]), "x")</f>
        <v>1.1278342506516961E-2</v>
      </c>
      <c r="BG2273" s="3">
        <f xml:space="preserve"> IFERROR(ABS(Table1[[#This Row],[ROA 2019]]-Table1[[#This Row],[ROA 2018]]), "x")</f>
        <v>1.0499530933948144E-2</v>
      </c>
      <c r="BH2273" s="3">
        <f xml:space="preserve"> IFERROR(ABS(Table1[[#This Row],[ROA 2020]]-Table1[[#This Row],[ROA 2019]]), "x")</f>
        <v>5.7109576565375856E-3</v>
      </c>
      <c r="BI2273" s="3">
        <f xml:space="preserve"> IFERROR(ABS(Table1[[#This Row],[ROA 2021]]-Table1[[#This Row],[ROA 2020]]), "x")</f>
        <v>7.7446263528187075E-3</v>
      </c>
      <c r="BJ2273" s="3">
        <f xml:space="preserve"> IFERROR(AVERAGE(Table1[[#This Row],[ROA 2013-2012]:[ROA 2021-2020]]), "x")</f>
        <v>9.7504015757171568E-3</v>
      </c>
      <c r="BK2273" s="3">
        <f>IFERROR(AVERAGE(Table1[[#This Row],[ROA 2012]:[ROA 2021]]), "x")</f>
        <v>1.3320176755982498E-2</v>
      </c>
      <c r="BN2273" s="1">
        <f>SUM(Table1[[#This Row],[B/M Rank]:[ROA Rank]])</f>
        <v>0</v>
      </c>
    </row>
    <row r="2274" spans="1:66" x14ac:dyDescent="0.25">
      <c r="A2274" s="1" t="s">
        <v>3819</v>
      </c>
      <c r="B2274" s="1" t="s">
        <v>1539</v>
      </c>
      <c r="C2274" s="1" t="s">
        <v>1499</v>
      </c>
      <c r="D2274" s="1" t="s">
        <v>440</v>
      </c>
      <c r="E2274" s="1" t="s">
        <v>108</v>
      </c>
      <c r="F2274" s="1">
        <v>51630</v>
      </c>
      <c r="G2274" s="19"/>
      <c r="H2274" s="19"/>
      <c r="I2274" s="19"/>
      <c r="J2274" s="19"/>
      <c r="K2274" s="1"/>
      <c r="L2274" s="19"/>
      <c r="M2274" s="1">
        <v>2012</v>
      </c>
      <c r="N2274" s="15">
        <v>4117</v>
      </c>
      <c r="O2274" s="15">
        <v>4367</v>
      </c>
      <c r="P2274" s="15">
        <v>4119</v>
      </c>
      <c r="Q2274" s="15">
        <v>1059</v>
      </c>
      <c r="R2274" s="15">
        <v>1074</v>
      </c>
      <c r="S2274" s="15">
        <v>3312</v>
      </c>
      <c r="T2274" s="15">
        <v>3973</v>
      </c>
      <c r="U2274" s="15">
        <v>4481</v>
      </c>
      <c r="V2274" s="15">
        <v>1179</v>
      </c>
      <c r="W2274" s="15">
        <v>10277</v>
      </c>
      <c r="X2274" s="15">
        <v>12594</v>
      </c>
      <c r="Z2274" s="3">
        <f xml:space="preserve"> IFERROR(AVEDEV(Table1[[#This Row],[GP 2012]:[GP 2021]]) / Table1[[#This Row],[Avg GP]], "x")</f>
        <v>0.45098266505084567</v>
      </c>
      <c r="AA2274" s="2">
        <f xml:space="preserve"> IFERROR(AVERAGE(Table1[[#This Row],[GP 2012]:[GP 2021]]), "x")</f>
        <v>3795.8</v>
      </c>
      <c r="AB2274" s="11">
        <f>Table1[Equity]/Table1[Market Capital]</f>
        <v>0.47697075343792367</v>
      </c>
      <c r="AC2274" s="15">
        <v>24216</v>
      </c>
      <c r="AD2274" s="15">
        <v>25224</v>
      </c>
      <c r="AE2274" s="15">
        <v>24695</v>
      </c>
      <c r="AF2274" s="15">
        <v>25791</v>
      </c>
      <c r="AG2274" s="15">
        <v>25258</v>
      </c>
      <c r="AH2274" s="15">
        <v>40933</v>
      </c>
      <c r="AI2274" s="15">
        <v>35174</v>
      </c>
      <c r="AJ2274" s="15">
        <v>35713</v>
      </c>
      <c r="AK2274" s="15">
        <v>32770</v>
      </c>
      <c r="AL2274" s="15">
        <v>54104</v>
      </c>
      <c r="AM2274" s="15">
        <v>55655</v>
      </c>
      <c r="AN2274" s="15">
        <v>24626</v>
      </c>
      <c r="AO2274" s="3">
        <f xml:space="preserve"> IFERROR(Table1[[#This Row],[GP 2012]]/Table1[[#This Row],[Total Assets 2012]], "x")</f>
        <v>0.17001156260323752</v>
      </c>
      <c r="AP2274" s="3">
        <f xml:space="preserve"> IFERROR(Table1[[#This Row],[GP 2013]]/Table1[[#This Row],[Total Assets 2013]], "x")</f>
        <v>0.17312876625436094</v>
      </c>
      <c r="AQ2274" s="3">
        <f xml:space="preserve"> IFERROR(Table1[[#This Row],[GP 2014]]/Table1[[#This Row],[Total Assets 2014]], "x")</f>
        <v>0.16679489775258149</v>
      </c>
      <c r="AR2274" s="3">
        <f xml:space="preserve"> IFERROR(Table1[[#This Row],[GP 2015]]/Table1[[#This Row],[Total Assets 2015]], "x")</f>
        <v>4.1060835175061067E-2</v>
      </c>
      <c r="AS2274" s="3">
        <f xml:space="preserve"> IFERROR(Table1[[#This Row],[GP 2016]]/Table1[[#This Row],[Total Assets 2016]], "x")</f>
        <v>4.2521181407870777E-2</v>
      </c>
      <c r="AT2274" s="3">
        <f xml:space="preserve"> IFERROR(Table1[[#This Row],[GP 2017]]/Table1[[#This Row],[Total Assets 2017]], "x")</f>
        <v>8.0912711015562022E-2</v>
      </c>
      <c r="AU2274" s="3">
        <f xml:space="preserve"> IFERROR(Table1[[#This Row],[GP 2018]]/Table1[[#This Row],[Total Assets 2018]], "x")</f>
        <v>0.11295274918974242</v>
      </c>
      <c r="AV2274" s="3">
        <f xml:space="preserve"> IFERROR(Table1[[#This Row],[GP 2019]]/Table1[[#This Row],[Total Assets 2019]], "x")</f>
        <v>0.12547251701061238</v>
      </c>
      <c r="AW2274" s="3">
        <f xml:space="preserve"> IFERROR(Table1[[#This Row],[GP 2020]]/Table1[[#This Row],[Total Assets 2020]], "x")</f>
        <v>3.5978028684772657E-2</v>
      </c>
      <c r="AX2274" s="3">
        <f xml:space="preserve"> IFERROR(Table1[[#This Row],[GP 2021]]/Table1[[#This Row],[Total Assets 2021]], "x")</f>
        <v>0.18994898713588645</v>
      </c>
      <c r="AY2274" s="3">
        <f xml:space="preserve"> IFERROR(Table1[[#This Row],[GP TTM]]/Table1[[#This Row],[Total Assets TTM]], "x")</f>
        <v>0.22628694636600485</v>
      </c>
      <c r="BA2274" s="3">
        <f xml:space="preserve"> IFERROR(ABS(Table1[[#This Row],[ROA 2013]]-Table1[[#This Row],[ROA 2012]]), "x")</f>
        <v>3.117203651123418E-3</v>
      </c>
      <c r="BB2274" s="3">
        <f xml:space="preserve"> IFERROR(ABS(Table1[[#This Row],[ROA 2014]]-Table1[[#This Row],[ROA 2013]]), "x")</f>
        <v>6.3338685017794438E-3</v>
      </c>
      <c r="BC2274" s="3">
        <f xml:space="preserve"> IFERROR(ABS(Table1[[#This Row],[ROA 2015]]-Table1[[#This Row],[ROA 2014]]), "x")</f>
        <v>0.12573406257752043</v>
      </c>
      <c r="BD2274" s="3">
        <f xml:space="preserve"> IFERROR(ABS(Table1[[#This Row],[ROA 2016]]-Table1[[#This Row],[ROA 2015]]), "x")</f>
        <v>1.4603462328097103E-3</v>
      </c>
      <c r="BE2274" s="3">
        <f xml:space="preserve"> IFERROR(ABS(Table1[[#This Row],[ROA 2017]]-Table1[[#This Row],[ROA 2016]]), "x")</f>
        <v>3.8391529607691245E-2</v>
      </c>
      <c r="BF2274" s="3">
        <f xml:space="preserve"> IFERROR(ABS(Table1[[#This Row],[ROA 2018]]-Table1[[#This Row],[ROA 2017]]), "x")</f>
        <v>3.2040038174180399E-2</v>
      </c>
      <c r="BG2274" s="3">
        <f xml:space="preserve"> IFERROR(ABS(Table1[[#This Row],[ROA 2019]]-Table1[[#This Row],[ROA 2018]]), "x")</f>
        <v>1.2519767820869956E-2</v>
      </c>
      <c r="BH2274" s="3">
        <f xml:space="preserve"> IFERROR(ABS(Table1[[#This Row],[ROA 2020]]-Table1[[#This Row],[ROA 2019]]), "x")</f>
        <v>8.9494488325839727E-2</v>
      </c>
      <c r="BI2274" s="3">
        <f xml:space="preserve"> IFERROR(ABS(Table1[[#This Row],[ROA 2021]]-Table1[[#This Row],[ROA 2020]]), "x")</f>
        <v>0.1539709584511138</v>
      </c>
      <c r="BJ2274" s="3">
        <f xml:space="preserve"> IFERROR(AVERAGE(Table1[[#This Row],[ROA 2013-2012]:[ROA 2021-2020]]), "x")</f>
        <v>5.1451362593658678E-2</v>
      </c>
      <c r="BK2274" s="3">
        <f>IFERROR(AVERAGE(Table1[[#This Row],[ROA 2012]:[ROA 2021]]), "x")</f>
        <v>0.11387822362296876</v>
      </c>
      <c r="BN2274" s="1">
        <f>SUM(Table1[[#This Row],[B/M Rank]:[ROA Rank]])</f>
        <v>0</v>
      </c>
    </row>
    <row r="2275" spans="1:66" x14ac:dyDescent="0.25">
      <c r="A2275" s="1" t="s">
        <v>2459</v>
      </c>
      <c r="B2275" s="1" t="s">
        <v>509</v>
      </c>
      <c r="C2275" s="1" t="s">
        <v>510</v>
      </c>
      <c r="D2275" s="1" t="s">
        <v>152</v>
      </c>
      <c r="E2275" s="1" t="s">
        <v>108</v>
      </c>
      <c r="F2275" s="1">
        <v>54760</v>
      </c>
      <c r="G2275" s="19"/>
      <c r="H2275" s="19"/>
      <c r="I2275" s="19"/>
      <c r="J2275" s="19"/>
      <c r="K2275" s="1"/>
      <c r="L2275" s="19"/>
      <c r="M2275" s="1">
        <v>2012</v>
      </c>
      <c r="O2275" s="15">
        <v>4683.3</v>
      </c>
      <c r="P2275" s="15">
        <v>5504.2</v>
      </c>
      <c r="Q2275" s="15">
        <v>6410.6</v>
      </c>
      <c r="R2275" s="15">
        <v>7704.7</v>
      </c>
      <c r="S2275" s="15">
        <v>8847.5</v>
      </c>
      <c r="T2275" s="15">
        <v>10407.5</v>
      </c>
      <c r="U2275" s="15">
        <v>12376.1</v>
      </c>
      <c r="V2275" s="15">
        <v>13590.7</v>
      </c>
      <c r="W2275" s="15">
        <v>12622.3</v>
      </c>
      <c r="X2275" s="15">
        <v>14000.4</v>
      </c>
      <c r="Z2275" s="3">
        <f xml:space="preserve"> IFERROR(AVEDEV(Table1[[#This Row],[GP 2012]:[GP 2021]]) / Table1[[#This Row],[Avg GP]], "x")</f>
        <v>0.30401309523954445</v>
      </c>
      <c r="AA2275" s="2">
        <f xml:space="preserve"> IFERROR(AVERAGE(Table1[[#This Row],[GP 2012]:[GP 2021]]), "x")</f>
        <v>9127.4333333333343</v>
      </c>
      <c r="AB2275" s="11">
        <f>Table1[Equity]/Table1[Market Capital]</f>
        <v>0.28895544192841494</v>
      </c>
      <c r="AD2275" s="15">
        <v>10714.7</v>
      </c>
      <c r="AE2275" s="15">
        <v>11636</v>
      </c>
      <c r="AF2275" s="15">
        <v>13420.3</v>
      </c>
      <c r="AG2275" s="15">
        <v>15538.4</v>
      </c>
      <c r="AH2275" s="15">
        <v>19363.099999999999</v>
      </c>
      <c r="AI2275" s="15">
        <v>29711.200000000001</v>
      </c>
      <c r="AJ2275" s="15">
        <v>30429.3</v>
      </c>
      <c r="AK2275" s="15">
        <v>36190.400000000001</v>
      </c>
      <c r="AL2275" s="15">
        <v>35431.800000000003</v>
      </c>
      <c r="AM2275" s="15">
        <v>37646.699999999997</v>
      </c>
      <c r="AN2275" s="15">
        <v>15823.2</v>
      </c>
      <c r="AO2275" s="3" t="str">
        <f xml:space="preserve"> IFERROR(Table1[[#This Row],[GP 2012]]/Table1[[#This Row],[Total Assets 2012]], "x")</f>
        <v>x</v>
      </c>
      <c r="AP2275" s="3">
        <f xml:space="preserve"> IFERROR(Table1[[#This Row],[GP 2013]]/Table1[[#This Row],[Total Assets 2013]], "x")</f>
        <v>0.43709109914416644</v>
      </c>
      <c r="AQ2275" s="3">
        <f xml:space="preserve"> IFERROR(Table1[[#This Row],[GP 2014]]/Table1[[#This Row],[Total Assets 2014]], "x")</f>
        <v>0.47303196974905465</v>
      </c>
      <c r="AR2275" s="3">
        <f xml:space="preserve"> IFERROR(Table1[[#This Row],[GP 2015]]/Table1[[#This Row],[Total Assets 2015]], "x")</f>
        <v>0.47767933652749944</v>
      </c>
      <c r="AS2275" s="3">
        <f xml:space="preserve"> IFERROR(Table1[[#This Row],[GP 2016]]/Table1[[#This Row],[Total Assets 2016]], "x")</f>
        <v>0.49584899346136024</v>
      </c>
      <c r="AT2275" s="3">
        <f xml:space="preserve"> IFERROR(Table1[[#This Row],[GP 2017]]/Table1[[#This Row],[Total Assets 2017]], "x")</f>
        <v>0.45692580217010709</v>
      </c>
      <c r="AU2275" s="3">
        <f xml:space="preserve"> IFERROR(Table1[[#This Row],[GP 2018]]/Table1[[#This Row],[Total Assets 2018]], "x")</f>
        <v>0.35028877998869112</v>
      </c>
      <c r="AV2275" s="3">
        <f xml:space="preserve"> IFERROR(Table1[[#This Row],[GP 2019]]/Table1[[#This Row],[Total Assets 2019]], "x")</f>
        <v>0.40671655279615371</v>
      </c>
      <c r="AW2275" s="3">
        <f xml:space="preserve"> IFERROR(Table1[[#This Row],[GP 2020]]/Table1[[#This Row],[Total Assets 2020]], "x")</f>
        <v>0.37553329059640128</v>
      </c>
      <c r="AX2275" s="3">
        <f xml:space="preserve"> IFERROR(Table1[[#This Row],[GP 2021]]/Table1[[#This Row],[Total Assets 2021]], "x")</f>
        <v>0.35624213277338429</v>
      </c>
      <c r="AY2275" s="3">
        <f xml:space="preserve"> IFERROR(Table1[[#This Row],[GP TTM]]/Table1[[#This Row],[Total Assets TTM]], "x")</f>
        <v>0.37188916956864748</v>
      </c>
      <c r="BA2275" s="3" t="str">
        <f xml:space="preserve"> IFERROR(ABS(Table1[[#This Row],[ROA 2013]]-Table1[[#This Row],[ROA 2012]]), "x")</f>
        <v>x</v>
      </c>
      <c r="BB2275" s="3">
        <f xml:space="preserve"> IFERROR(ABS(Table1[[#This Row],[ROA 2014]]-Table1[[#This Row],[ROA 2013]]), "x")</f>
        <v>3.5940870604888209E-2</v>
      </c>
      <c r="BC2275" s="3">
        <f xml:space="preserve"> IFERROR(ABS(Table1[[#This Row],[ROA 2015]]-Table1[[#This Row],[ROA 2014]]), "x")</f>
        <v>4.6473667784447947E-3</v>
      </c>
      <c r="BD2275" s="3">
        <f xml:space="preserve"> IFERROR(ABS(Table1[[#This Row],[ROA 2016]]-Table1[[#This Row],[ROA 2015]]), "x")</f>
        <v>1.81696569338608E-2</v>
      </c>
      <c r="BE2275" s="3">
        <f xml:space="preserve"> IFERROR(ABS(Table1[[#This Row],[ROA 2017]]-Table1[[#This Row],[ROA 2016]]), "x")</f>
        <v>3.8923191291253156E-2</v>
      </c>
      <c r="BF2275" s="3">
        <f xml:space="preserve"> IFERROR(ABS(Table1[[#This Row],[ROA 2018]]-Table1[[#This Row],[ROA 2017]]), "x")</f>
        <v>0.10663702218141596</v>
      </c>
      <c r="BG2275" s="3">
        <f xml:space="preserve"> IFERROR(ABS(Table1[[#This Row],[ROA 2019]]-Table1[[#This Row],[ROA 2018]]), "x")</f>
        <v>5.6427772807462584E-2</v>
      </c>
      <c r="BH2275" s="3">
        <f xml:space="preserve"> IFERROR(ABS(Table1[[#This Row],[ROA 2020]]-Table1[[#This Row],[ROA 2019]]), "x")</f>
        <v>3.1183262199752426E-2</v>
      </c>
      <c r="BI2275" s="3">
        <f xml:space="preserve"> IFERROR(ABS(Table1[[#This Row],[ROA 2021]]-Table1[[#This Row],[ROA 2020]]), "x")</f>
        <v>1.9291157823016991E-2</v>
      </c>
      <c r="BJ2275" s="3">
        <f xml:space="preserve"> IFERROR(AVERAGE(Table1[[#This Row],[ROA 2013-2012]:[ROA 2021-2020]]), "x")</f>
        <v>3.8902537577511866E-2</v>
      </c>
      <c r="BK2275" s="3">
        <f>IFERROR(AVERAGE(Table1[[#This Row],[ROA 2012]:[ROA 2021]]), "x")</f>
        <v>0.42548421746742426</v>
      </c>
      <c r="BN2275" s="1">
        <f>SUM(Table1[[#This Row],[B/M Rank]:[ROA Rank]])</f>
        <v>0</v>
      </c>
    </row>
    <row r="2276" spans="1:66" x14ac:dyDescent="0.25">
      <c r="A2276" s="1" t="s">
        <v>2095</v>
      </c>
      <c r="B2276" s="1" t="s">
        <v>143</v>
      </c>
      <c r="C2276" s="1" t="s">
        <v>141</v>
      </c>
      <c r="D2276" s="1" t="s">
        <v>142</v>
      </c>
      <c r="E2276" s="1" t="s">
        <v>108</v>
      </c>
      <c r="F2276" s="1">
        <v>56480</v>
      </c>
      <c r="G2276" s="19"/>
      <c r="H2276" s="19"/>
      <c r="I2276" s="19"/>
      <c r="J2276" s="19"/>
      <c r="K2276" s="1"/>
      <c r="L2276" s="19"/>
      <c r="M2276" s="1">
        <v>2012</v>
      </c>
      <c r="N2276" s="15">
        <v>11194</v>
      </c>
      <c r="O2276" s="15">
        <v>11584</v>
      </c>
      <c r="P2276" s="15">
        <v>12426</v>
      </c>
      <c r="Q2276" s="15">
        <v>13085</v>
      </c>
      <c r="R2276" s="15">
        <v>13984</v>
      </c>
      <c r="S2276" s="15">
        <v>15451</v>
      </c>
      <c r="T2276" s="15">
        <v>16964</v>
      </c>
      <c r="U2276" s="15">
        <v>17325</v>
      </c>
      <c r="V2276" s="15">
        <v>16252</v>
      </c>
      <c r="W2276" s="15">
        <v>19857</v>
      </c>
      <c r="X2276" s="15">
        <v>20637</v>
      </c>
      <c r="Z2276" s="3">
        <f xml:space="preserve"> IFERROR(AVEDEV(Table1[[#This Row],[GP 2012]:[GP 2021]]) / Table1[[#This Row],[Avg GP]], "x")</f>
        <v>0.15916609281538191</v>
      </c>
      <c r="AA2276" s="2">
        <f xml:space="preserve"> IFERROR(AVERAGE(Table1[[#This Row],[GP 2012]:[GP 2021]]), "x")</f>
        <v>14812.2</v>
      </c>
      <c r="AB2276" s="11">
        <f>Table1[Equity]/Table1[Market Capital]</f>
        <v>0.84891997167138811</v>
      </c>
      <c r="AC2276" s="15">
        <v>393385</v>
      </c>
      <c r="AD2276" s="15">
        <v>398006</v>
      </c>
      <c r="AE2276" s="15">
        <v>414903</v>
      </c>
      <c r="AF2276" s="15">
        <v>463309</v>
      </c>
      <c r="AG2276" s="15">
        <v>501357</v>
      </c>
      <c r="AH2276" s="15">
        <v>565264</v>
      </c>
      <c r="AI2276" s="15">
        <v>597099</v>
      </c>
      <c r="AJ2276" s="15">
        <v>651604</v>
      </c>
      <c r="AK2276" s="15">
        <v>769551</v>
      </c>
      <c r="AL2276" s="15">
        <v>837683</v>
      </c>
      <c r="AM2276" s="15">
        <v>894148</v>
      </c>
      <c r="AN2276" s="15">
        <v>47947</v>
      </c>
      <c r="AO2276" s="3">
        <f xml:space="preserve"> IFERROR(Table1[[#This Row],[GP 2012]]/Table1[[#This Row],[Total Assets 2012]], "x")</f>
        <v>2.8455584224106156E-2</v>
      </c>
      <c r="AP2276" s="3">
        <f xml:space="preserve"> IFERROR(Table1[[#This Row],[GP 2013]]/Table1[[#This Row],[Total Assets 2013]], "x")</f>
        <v>2.9105088868007015E-2</v>
      </c>
      <c r="AQ2276" s="3">
        <f xml:space="preserve"> IFERROR(Table1[[#This Row],[GP 2014]]/Table1[[#This Row],[Total Assets 2014]], "x")</f>
        <v>2.9949168841873885E-2</v>
      </c>
      <c r="AR2276" s="3">
        <f xml:space="preserve"> IFERROR(Table1[[#This Row],[GP 2015]]/Table1[[#This Row],[Total Assets 2015]], "x")</f>
        <v>2.8242490432950795E-2</v>
      </c>
      <c r="AS2276" s="3">
        <f xml:space="preserve"> IFERROR(Table1[[#This Row],[GP 2016]]/Table1[[#This Row],[Total Assets 2016]], "x")</f>
        <v>2.7892300296993959E-2</v>
      </c>
      <c r="AT2276" s="3">
        <f xml:space="preserve"> IFERROR(Table1[[#This Row],[GP 2017]]/Table1[[#This Row],[Total Assets 2017]], "x")</f>
        <v>2.7334130600922754E-2</v>
      </c>
      <c r="AU2276" s="3">
        <f xml:space="preserve"> IFERROR(Table1[[#This Row],[GP 2018]]/Table1[[#This Row],[Total Assets 2018]], "x")</f>
        <v>2.8410699063304411E-2</v>
      </c>
      <c r="AV2276" s="3">
        <f xml:space="preserve"> IFERROR(Table1[[#This Row],[GP 2019]]/Table1[[#This Row],[Total Assets 2019]], "x")</f>
        <v>2.6588234571917915E-2</v>
      </c>
      <c r="AW2276" s="3">
        <f xml:space="preserve"> IFERROR(Table1[[#This Row],[GP 2020]]/Table1[[#This Row],[Total Assets 2020]], "x")</f>
        <v>2.1118808240129634E-2</v>
      </c>
      <c r="AX2276" s="3">
        <f xml:space="preserve"> IFERROR(Table1[[#This Row],[GP 2021]]/Table1[[#This Row],[Total Assets 2021]], "x")</f>
        <v>2.3704671098733053E-2</v>
      </c>
      <c r="AY2276" s="3">
        <f xml:space="preserve"> IFERROR(Table1[[#This Row],[GP TTM]]/Table1[[#This Row],[Total Assets TTM]], "x")</f>
        <v>2.3080071755458828E-2</v>
      </c>
      <c r="BA2276" s="3">
        <f xml:space="preserve"> IFERROR(ABS(Table1[[#This Row],[ROA 2013]]-Table1[[#This Row],[ROA 2012]]), "x")</f>
        <v>6.4950464390085838E-4</v>
      </c>
      <c r="BB2276" s="3">
        <f xml:space="preserve"> IFERROR(ABS(Table1[[#This Row],[ROA 2014]]-Table1[[#This Row],[ROA 2013]]), "x")</f>
        <v>8.4407997386687014E-4</v>
      </c>
      <c r="BC2276" s="3">
        <f xml:space="preserve"> IFERROR(ABS(Table1[[#This Row],[ROA 2015]]-Table1[[#This Row],[ROA 2014]]), "x")</f>
        <v>1.7066784089230895E-3</v>
      </c>
      <c r="BD2276" s="3">
        <f xml:space="preserve"> IFERROR(ABS(Table1[[#This Row],[ROA 2016]]-Table1[[#This Row],[ROA 2015]]), "x")</f>
        <v>3.5019013595683629E-4</v>
      </c>
      <c r="BE2276" s="3">
        <f xml:space="preserve"> IFERROR(ABS(Table1[[#This Row],[ROA 2017]]-Table1[[#This Row],[ROA 2016]]), "x")</f>
        <v>5.5816969607120487E-4</v>
      </c>
      <c r="BF2276" s="3">
        <f xml:space="preserve"> IFERROR(ABS(Table1[[#This Row],[ROA 2018]]-Table1[[#This Row],[ROA 2017]]), "x")</f>
        <v>1.0765684623816572E-3</v>
      </c>
      <c r="BG2276" s="3">
        <f xml:space="preserve"> IFERROR(ABS(Table1[[#This Row],[ROA 2019]]-Table1[[#This Row],[ROA 2018]]), "x")</f>
        <v>1.8224644913864968E-3</v>
      </c>
      <c r="BH2276" s="3">
        <f xml:space="preserve"> IFERROR(ABS(Table1[[#This Row],[ROA 2020]]-Table1[[#This Row],[ROA 2019]]), "x")</f>
        <v>5.4694263317882803E-3</v>
      </c>
      <c r="BI2276" s="3">
        <f xml:space="preserve"> IFERROR(ABS(Table1[[#This Row],[ROA 2021]]-Table1[[#This Row],[ROA 2020]]), "x")</f>
        <v>2.5858628586034188E-3</v>
      </c>
      <c r="BJ2276" s="3">
        <f xml:space="preserve"> IFERROR(AVERAGE(Table1[[#This Row],[ROA 2013-2012]:[ROA 2021-2020]]), "x")</f>
        <v>1.6736605558754125E-3</v>
      </c>
      <c r="BK2276" s="3">
        <f>IFERROR(AVERAGE(Table1[[#This Row],[ROA 2012]:[ROA 2021]]), "x")</f>
        <v>2.7080117623893958E-2</v>
      </c>
      <c r="BN2276" s="1">
        <f>SUM(Table1[[#This Row],[B/M Rank]:[ROA Rank]])</f>
        <v>0</v>
      </c>
    </row>
    <row r="2277" spans="1:66" x14ac:dyDescent="0.25">
      <c r="A2277" s="1" t="s">
        <v>2344</v>
      </c>
      <c r="B2277" s="1" t="s">
        <v>393</v>
      </c>
      <c r="C2277" s="1" t="s">
        <v>391</v>
      </c>
      <c r="D2277" s="1" t="s">
        <v>392</v>
      </c>
      <c r="E2277" s="1" t="s">
        <v>108</v>
      </c>
      <c r="F2277" s="1">
        <v>57520</v>
      </c>
      <c r="G2277" s="19"/>
      <c r="H2277" s="19"/>
      <c r="I2277" s="19"/>
      <c r="J2277" s="19"/>
      <c r="K2277" s="1"/>
      <c r="L2277" s="19"/>
      <c r="M2277" s="1">
        <v>2012</v>
      </c>
      <c r="N2277" s="15">
        <v>8026</v>
      </c>
      <c r="O2277" s="15">
        <v>8239</v>
      </c>
      <c r="P2277" s="15">
        <v>8537</v>
      </c>
      <c r="Q2277" s="15">
        <v>8781</v>
      </c>
      <c r="R2277" s="15">
        <v>9060</v>
      </c>
      <c r="S2277" s="15">
        <v>9609</v>
      </c>
      <c r="T2277" s="15">
        <v>9818</v>
      </c>
      <c r="U2277" s="15">
        <v>10179</v>
      </c>
      <c r="V2277" s="15">
        <v>9802</v>
      </c>
      <c r="W2277" s="15">
        <v>10086</v>
      </c>
      <c r="X2277" s="15">
        <v>10264</v>
      </c>
      <c r="Z2277" s="3">
        <f xml:space="preserve"> IFERROR(AVEDEV(Table1[[#This Row],[GP 2012]:[GP 2021]]) / Table1[[#This Row],[Avg GP]], "x")</f>
        <v>7.4356664532164052E-2</v>
      </c>
      <c r="AA2277" s="2">
        <f xml:space="preserve"> IFERROR(AVERAGE(Table1[[#This Row],[GP 2012]:[GP 2021]]), "x")</f>
        <v>9213.7000000000007</v>
      </c>
      <c r="AB2277" s="11">
        <f>Table1[Equity]/Table1[Market Capital]</f>
        <v>0.41350834492350486</v>
      </c>
      <c r="AC2277" s="15">
        <v>40969</v>
      </c>
      <c r="AD2277" s="15">
        <v>45384</v>
      </c>
      <c r="AE2277" s="15">
        <v>46297</v>
      </c>
      <c r="AF2277" s="15">
        <v>47993</v>
      </c>
      <c r="AG2277" s="15">
        <v>50108</v>
      </c>
      <c r="AH2277" s="15">
        <v>55802</v>
      </c>
      <c r="AI2277" s="15">
        <v>57100</v>
      </c>
      <c r="AJ2277" s="15">
        <v>60146</v>
      </c>
      <c r="AK2277" s="15">
        <v>60665</v>
      </c>
      <c r="AL2277" s="15">
        <v>66764</v>
      </c>
      <c r="AM2277" s="15">
        <v>67335</v>
      </c>
      <c r="AN2277" s="15">
        <v>23785</v>
      </c>
      <c r="AO2277" s="3">
        <f xml:space="preserve"> IFERROR(Table1[[#This Row],[GP 2012]]/Table1[[#This Row],[Total Assets 2012]], "x")</f>
        <v>0.19590422026410212</v>
      </c>
      <c r="AP2277" s="3">
        <f xml:space="preserve"> IFERROR(Table1[[#This Row],[GP 2013]]/Table1[[#This Row],[Total Assets 2013]], "x")</f>
        <v>0.18153974969152123</v>
      </c>
      <c r="AQ2277" s="3">
        <f xml:space="preserve"> IFERROR(Table1[[#This Row],[GP 2014]]/Table1[[#This Row],[Total Assets 2014]], "x")</f>
        <v>0.18439639717476294</v>
      </c>
      <c r="AR2277" s="3">
        <f xml:space="preserve"> IFERROR(Table1[[#This Row],[GP 2015]]/Table1[[#This Row],[Total Assets 2015]], "x")</f>
        <v>0.18296418227658201</v>
      </c>
      <c r="AS2277" s="3">
        <f xml:space="preserve"> IFERROR(Table1[[#This Row],[GP 2016]]/Table1[[#This Row],[Total Assets 2016]], "x")</f>
        <v>0.18080945158457731</v>
      </c>
      <c r="AT2277" s="3">
        <f xml:space="preserve"> IFERROR(Table1[[#This Row],[GP 2017]]/Table1[[#This Row],[Total Assets 2017]], "x")</f>
        <v>0.17219812909931545</v>
      </c>
      <c r="AU2277" s="3">
        <f xml:space="preserve"> IFERROR(Table1[[#This Row],[GP 2018]]/Table1[[#This Row],[Total Assets 2018]], "x")</f>
        <v>0.17194395796847636</v>
      </c>
      <c r="AV2277" s="3">
        <f xml:space="preserve"> IFERROR(Table1[[#This Row],[GP 2019]]/Table1[[#This Row],[Total Assets 2019]], "x")</f>
        <v>0.16923818707810992</v>
      </c>
      <c r="AW2277" s="3">
        <f xml:space="preserve"> IFERROR(Table1[[#This Row],[GP 2020]]/Table1[[#This Row],[Total Assets 2020]], "x")</f>
        <v>0.1615758674688865</v>
      </c>
      <c r="AX2277" s="3">
        <f xml:space="preserve"> IFERROR(Table1[[#This Row],[GP 2021]]/Table1[[#This Row],[Total Assets 2021]], "x")</f>
        <v>0.15106943861961536</v>
      </c>
      <c r="AY2277" s="3">
        <f xml:space="preserve"> IFERROR(Table1[[#This Row],[GP TTM]]/Table1[[#This Row],[Total Assets TTM]], "x")</f>
        <v>0.15243187049825499</v>
      </c>
      <c r="BA2277" s="3">
        <f xml:space="preserve"> IFERROR(ABS(Table1[[#This Row],[ROA 2013]]-Table1[[#This Row],[ROA 2012]]), "x")</f>
        <v>1.436447057258089E-2</v>
      </c>
      <c r="BB2277" s="3">
        <f xml:space="preserve"> IFERROR(ABS(Table1[[#This Row],[ROA 2014]]-Table1[[#This Row],[ROA 2013]]), "x")</f>
        <v>2.8566474832417144E-3</v>
      </c>
      <c r="BC2277" s="3">
        <f xml:space="preserve"> IFERROR(ABS(Table1[[#This Row],[ROA 2015]]-Table1[[#This Row],[ROA 2014]]), "x")</f>
        <v>1.4322148981809335E-3</v>
      </c>
      <c r="BD2277" s="3">
        <f xml:space="preserve"> IFERROR(ABS(Table1[[#This Row],[ROA 2016]]-Table1[[#This Row],[ROA 2015]]), "x")</f>
        <v>2.1547306920046971E-3</v>
      </c>
      <c r="BE2277" s="3">
        <f xml:space="preserve"> IFERROR(ABS(Table1[[#This Row],[ROA 2017]]-Table1[[#This Row],[ROA 2016]]), "x")</f>
        <v>8.6113224852618631E-3</v>
      </c>
      <c r="BF2277" s="3">
        <f xml:space="preserve"> IFERROR(ABS(Table1[[#This Row],[ROA 2018]]-Table1[[#This Row],[ROA 2017]]), "x")</f>
        <v>2.5417113083908704E-4</v>
      </c>
      <c r="BG2277" s="3">
        <f xml:space="preserve"> IFERROR(ABS(Table1[[#This Row],[ROA 2019]]-Table1[[#This Row],[ROA 2018]]), "x")</f>
        <v>2.7057708903664435E-3</v>
      </c>
      <c r="BH2277" s="3">
        <f xml:space="preserve"> IFERROR(ABS(Table1[[#This Row],[ROA 2020]]-Table1[[#This Row],[ROA 2019]]), "x")</f>
        <v>7.6623196092234225E-3</v>
      </c>
      <c r="BI2277" s="3">
        <f xml:space="preserve"> IFERROR(ABS(Table1[[#This Row],[ROA 2021]]-Table1[[#This Row],[ROA 2020]]), "x")</f>
        <v>1.0506428849271138E-2</v>
      </c>
      <c r="BJ2277" s="3">
        <f xml:space="preserve"> IFERROR(AVERAGE(Table1[[#This Row],[ROA 2013-2012]:[ROA 2021-2020]]), "x")</f>
        <v>5.6164529567744653E-3</v>
      </c>
      <c r="BK2277" s="3">
        <f>IFERROR(AVERAGE(Table1[[#This Row],[ROA 2012]:[ROA 2021]]), "x")</f>
        <v>0.17516395812259494</v>
      </c>
      <c r="BN2277" s="1">
        <f>SUM(Table1[[#This Row],[B/M Rank]:[ROA Rank]])</f>
        <v>0</v>
      </c>
    </row>
    <row r="2278" spans="1:66" x14ac:dyDescent="0.25">
      <c r="A2278" s="1" t="s">
        <v>2225</v>
      </c>
      <c r="B2278" s="1" t="s">
        <v>269</v>
      </c>
      <c r="C2278" s="1" t="s">
        <v>267</v>
      </c>
      <c r="D2278" s="1" t="s">
        <v>268</v>
      </c>
      <c r="E2278" s="1" t="s">
        <v>108</v>
      </c>
      <c r="F2278" s="1">
        <v>60090</v>
      </c>
      <c r="G2278" s="19"/>
      <c r="H2278" s="19"/>
      <c r="I2278" s="19"/>
      <c r="J2278" s="19"/>
      <c r="K2278" s="1"/>
      <c r="L2278" s="19"/>
      <c r="Z2278" s="3" t="str">
        <f xml:space="preserve"> IFERROR(AVEDEV(Table1[[#This Row],[GP 2012]:[GP 2021]]) / Table1[[#This Row],[Avg GP]], "x")</f>
        <v>x</v>
      </c>
      <c r="AA2278" s="2" t="str">
        <f xml:space="preserve"> IFERROR(AVERAGE(Table1[[#This Row],[GP 2012]:[GP 2021]]), "x")</f>
        <v>x</v>
      </c>
      <c r="AB2278" s="11">
        <f>Table1[Equity]/Table1[Market Capital]</f>
        <v>0.51038275919454157</v>
      </c>
      <c r="AC2278" s="15">
        <v>18146.8</v>
      </c>
      <c r="AD2278" s="15">
        <v>19077.900000000001</v>
      </c>
      <c r="AE2278" s="15">
        <v>20525.599999999999</v>
      </c>
      <c r="AF2278" s="15">
        <v>24237.9</v>
      </c>
      <c r="AG2278" s="15">
        <v>23170.400000000001</v>
      </c>
      <c r="AH2278" s="15">
        <v>21369.7</v>
      </c>
      <c r="AI2278" s="15">
        <v>62109.3</v>
      </c>
      <c r="AJ2278" s="15">
        <v>60768</v>
      </c>
      <c r="AK2278" s="15">
        <v>60048</v>
      </c>
      <c r="AL2278" s="15">
        <v>63168.3</v>
      </c>
      <c r="AM2278" s="15">
        <v>66596.2</v>
      </c>
      <c r="AN2278" s="15">
        <v>30668.9</v>
      </c>
      <c r="AO2278" s="3">
        <f xml:space="preserve"> IFERROR(Table1[[#This Row],[GP 2012]]/Table1[[#This Row],[Total Assets 2012]], "x")</f>
        <v>0</v>
      </c>
      <c r="AP2278" s="3">
        <f xml:space="preserve"> IFERROR(Table1[[#This Row],[GP 2013]]/Table1[[#This Row],[Total Assets 2013]], "x")</f>
        <v>0</v>
      </c>
      <c r="AQ2278" s="3">
        <f xml:space="preserve"> IFERROR(Table1[[#This Row],[GP 2014]]/Table1[[#This Row],[Total Assets 2014]], "x")</f>
        <v>0</v>
      </c>
      <c r="AR2278" s="3">
        <f xml:space="preserve"> IFERROR(Table1[[#This Row],[GP 2015]]/Table1[[#This Row],[Total Assets 2015]], "x")</f>
        <v>0</v>
      </c>
      <c r="AS2278" s="3">
        <f xml:space="preserve"> IFERROR(Table1[[#This Row],[GP 2016]]/Table1[[#This Row],[Total Assets 2016]], "x")</f>
        <v>0</v>
      </c>
      <c r="AT2278" s="3">
        <f xml:space="preserve"> IFERROR(Table1[[#This Row],[GP 2017]]/Table1[[#This Row],[Total Assets 2017]], "x")</f>
        <v>0</v>
      </c>
      <c r="AU2278" s="3">
        <f xml:space="preserve"> IFERROR(Table1[[#This Row],[GP 2018]]/Table1[[#This Row],[Total Assets 2018]], "x")</f>
        <v>0</v>
      </c>
      <c r="AV2278" s="3">
        <f xml:space="preserve"> IFERROR(Table1[[#This Row],[GP 2019]]/Table1[[#This Row],[Total Assets 2019]], "x")</f>
        <v>0</v>
      </c>
      <c r="AW2278" s="3">
        <f xml:space="preserve"> IFERROR(Table1[[#This Row],[GP 2020]]/Table1[[#This Row],[Total Assets 2020]], "x")</f>
        <v>0</v>
      </c>
      <c r="AX2278" s="3">
        <f xml:space="preserve"> IFERROR(Table1[[#This Row],[GP 2021]]/Table1[[#This Row],[Total Assets 2021]], "x")</f>
        <v>0</v>
      </c>
      <c r="AY2278" s="3">
        <f xml:space="preserve"> IFERROR(Table1[[#This Row],[GP TTM]]/Table1[[#This Row],[Total Assets TTM]], "x")</f>
        <v>0</v>
      </c>
      <c r="BA2278" s="3">
        <f xml:space="preserve"> IFERROR(ABS(Table1[[#This Row],[ROA 2013]]-Table1[[#This Row],[ROA 2012]]), "x")</f>
        <v>0</v>
      </c>
      <c r="BB2278" s="3">
        <f xml:space="preserve"> IFERROR(ABS(Table1[[#This Row],[ROA 2014]]-Table1[[#This Row],[ROA 2013]]), "x")</f>
        <v>0</v>
      </c>
      <c r="BC2278" s="3">
        <f xml:space="preserve"> IFERROR(ABS(Table1[[#This Row],[ROA 2015]]-Table1[[#This Row],[ROA 2014]]), "x")</f>
        <v>0</v>
      </c>
      <c r="BD2278" s="3">
        <f xml:space="preserve"> IFERROR(ABS(Table1[[#This Row],[ROA 2016]]-Table1[[#This Row],[ROA 2015]]), "x")</f>
        <v>0</v>
      </c>
      <c r="BE2278" s="3">
        <f xml:space="preserve"> IFERROR(ABS(Table1[[#This Row],[ROA 2017]]-Table1[[#This Row],[ROA 2016]]), "x")</f>
        <v>0</v>
      </c>
      <c r="BF2278" s="3">
        <f xml:space="preserve"> IFERROR(ABS(Table1[[#This Row],[ROA 2018]]-Table1[[#This Row],[ROA 2017]]), "x")</f>
        <v>0</v>
      </c>
      <c r="BG2278" s="3">
        <f xml:space="preserve"> IFERROR(ABS(Table1[[#This Row],[ROA 2019]]-Table1[[#This Row],[ROA 2018]]), "x")</f>
        <v>0</v>
      </c>
      <c r="BH2278" s="3">
        <f xml:space="preserve"> IFERROR(ABS(Table1[[#This Row],[ROA 2020]]-Table1[[#This Row],[ROA 2019]]), "x")</f>
        <v>0</v>
      </c>
      <c r="BI2278" s="3">
        <f xml:space="preserve"> IFERROR(ABS(Table1[[#This Row],[ROA 2021]]-Table1[[#This Row],[ROA 2020]]), "x")</f>
        <v>0</v>
      </c>
      <c r="BJ2278" s="3">
        <f xml:space="preserve"> IFERROR(AVERAGE(Table1[[#This Row],[ROA 2013-2012]:[ROA 2021-2020]]), "x")</f>
        <v>0</v>
      </c>
      <c r="BK2278" s="3">
        <f>IFERROR(AVERAGE(Table1[[#This Row],[ROA 2012]:[ROA 2021]]), "x")</f>
        <v>0</v>
      </c>
      <c r="BN2278" s="1">
        <f>SUM(Table1[[#This Row],[B/M Rank]:[ROA Rank]])</f>
        <v>0</v>
      </c>
    </row>
    <row r="2279" spans="1:66" x14ac:dyDescent="0.25">
      <c r="A2279" s="1" t="s">
        <v>2771</v>
      </c>
      <c r="B2279" s="1" t="s">
        <v>817</v>
      </c>
      <c r="C2279" s="1" t="s">
        <v>4417</v>
      </c>
      <c r="D2279" s="1" t="s">
        <v>268</v>
      </c>
      <c r="E2279" s="1" t="s">
        <v>108</v>
      </c>
      <c r="F2279" s="1">
        <v>63770</v>
      </c>
      <c r="G2279" s="19"/>
      <c r="H2279" s="19"/>
      <c r="I2279" s="19"/>
      <c r="J2279" s="19"/>
      <c r="K2279" s="1"/>
      <c r="L2279" s="19"/>
      <c r="M2279" s="1">
        <v>2012</v>
      </c>
      <c r="N2279" s="15">
        <v>5542.9</v>
      </c>
      <c r="O2279" s="15">
        <v>4237.8</v>
      </c>
      <c r="P2279" s="15">
        <v>3540.2</v>
      </c>
      <c r="Q2279" s="15">
        <v>3441</v>
      </c>
      <c r="R2279" s="15">
        <v>4103.7</v>
      </c>
      <c r="S2279" s="15">
        <v>4177.6000000000004</v>
      </c>
      <c r="T2279" s="15">
        <v>4471.7</v>
      </c>
      <c r="U2279" s="15">
        <v>5683.5</v>
      </c>
      <c r="V2279" s="15">
        <v>7836.8</v>
      </c>
      <c r="W2279" s="15">
        <v>6304.9</v>
      </c>
      <c r="X2279" s="15">
        <v>6162.3</v>
      </c>
      <c r="Z2279" s="3">
        <f xml:space="preserve"> IFERROR(AVEDEV(Table1[[#This Row],[GP 2012]:[GP 2021]]) / Table1[[#This Row],[Avg GP]], "x")</f>
        <v>0.22829544326014742</v>
      </c>
      <c r="AA2279" s="2">
        <f xml:space="preserve"> IFERROR(AVERAGE(Table1[[#This Row],[GP 2012]:[GP 2021]]), "x")</f>
        <v>4934.0100000000011</v>
      </c>
      <c r="AB2279" s="11">
        <f>Table1[Equity]/Table1[Market Capital]</f>
        <v>0.42407558413046886</v>
      </c>
      <c r="AC2279" s="15">
        <v>29553.599999999999</v>
      </c>
      <c r="AD2279" s="15">
        <v>26141.5</v>
      </c>
      <c r="AE2279" s="15">
        <v>28854.5</v>
      </c>
      <c r="AF2279" s="15">
        <v>34867.4</v>
      </c>
      <c r="AG2279" s="15">
        <v>28240.799999999999</v>
      </c>
      <c r="AH2279" s="15">
        <v>25955.9</v>
      </c>
      <c r="AI2279" s="15">
        <v>28275.599999999999</v>
      </c>
      <c r="AJ2279" s="15">
        <v>51905.8</v>
      </c>
      <c r="AK2279" s="15">
        <v>52638.7</v>
      </c>
      <c r="AL2279" s="15">
        <v>51294.400000000001</v>
      </c>
      <c r="AM2279" s="15">
        <v>49899.6</v>
      </c>
      <c r="AN2279" s="15">
        <v>27043.3</v>
      </c>
      <c r="AO2279" s="3">
        <f xml:space="preserve"> IFERROR(Table1[[#This Row],[GP 2012]]/Table1[[#This Row],[Total Assets 2012]], "x")</f>
        <v>0.18755413892046993</v>
      </c>
      <c r="AP2279" s="3">
        <f xml:space="preserve"> IFERROR(Table1[[#This Row],[GP 2013]]/Table1[[#This Row],[Total Assets 2013]], "x")</f>
        <v>0.16211005489356006</v>
      </c>
      <c r="AQ2279" s="3">
        <f xml:space="preserve"> IFERROR(Table1[[#This Row],[GP 2014]]/Table1[[#This Row],[Total Assets 2014]], "x")</f>
        <v>0.12269143461158571</v>
      </c>
      <c r="AR2279" s="3">
        <f xml:space="preserve"> IFERROR(Table1[[#This Row],[GP 2015]]/Table1[[#This Row],[Total Assets 2015]], "x")</f>
        <v>9.8688172906497187E-2</v>
      </c>
      <c r="AS2279" s="3">
        <f xml:space="preserve"> IFERROR(Table1[[#This Row],[GP 2016]]/Table1[[#This Row],[Total Assets 2016]], "x")</f>
        <v>0.14531103934732728</v>
      </c>
      <c r="AT2279" s="3">
        <f xml:space="preserve"> IFERROR(Table1[[#This Row],[GP 2017]]/Table1[[#This Row],[Total Assets 2017]], "x")</f>
        <v>0.16094991890090501</v>
      </c>
      <c r="AU2279" s="3">
        <f xml:space="preserve"> IFERROR(Table1[[#This Row],[GP 2018]]/Table1[[#This Row],[Total Assets 2018]], "x")</f>
        <v>0.15814695355713054</v>
      </c>
      <c r="AV2279" s="3">
        <f xml:space="preserve"> IFERROR(Table1[[#This Row],[GP 2019]]/Table1[[#This Row],[Total Assets 2019]], "x")</f>
        <v>0.10949643392453251</v>
      </c>
      <c r="AW2279" s="3">
        <f xml:space="preserve"> IFERROR(Table1[[#This Row],[GP 2020]]/Table1[[#This Row],[Total Assets 2020]], "x")</f>
        <v>0.14887905666363344</v>
      </c>
      <c r="AX2279" s="3">
        <f xml:space="preserve"> IFERROR(Table1[[#This Row],[GP 2021]]/Table1[[#This Row],[Total Assets 2021]], "x")</f>
        <v>0.12291595183879721</v>
      </c>
      <c r="AY2279" s="3">
        <f xml:space="preserve"> IFERROR(Table1[[#This Row],[GP TTM]]/Table1[[#This Row],[Total Assets TTM]], "x")</f>
        <v>0.12349397590361447</v>
      </c>
      <c r="BA2279" s="3">
        <f xml:space="preserve"> IFERROR(ABS(Table1[[#This Row],[ROA 2013]]-Table1[[#This Row],[ROA 2012]]), "x")</f>
        <v>2.5444084026909869E-2</v>
      </c>
      <c r="BB2279" s="3">
        <f xml:space="preserve"> IFERROR(ABS(Table1[[#This Row],[ROA 2014]]-Table1[[#This Row],[ROA 2013]]), "x")</f>
        <v>3.9418620281974348E-2</v>
      </c>
      <c r="BC2279" s="3">
        <f xml:space="preserve"> IFERROR(ABS(Table1[[#This Row],[ROA 2015]]-Table1[[#This Row],[ROA 2014]]), "x")</f>
        <v>2.4003261705088527E-2</v>
      </c>
      <c r="BD2279" s="3">
        <f xml:space="preserve"> IFERROR(ABS(Table1[[#This Row],[ROA 2016]]-Table1[[#This Row],[ROA 2015]]), "x")</f>
        <v>4.6622866440830094E-2</v>
      </c>
      <c r="BE2279" s="3">
        <f xml:space="preserve"> IFERROR(ABS(Table1[[#This Row],[ROA 2017]]-Table1[[#This Row],[ROA 2016]]), "x")</f>
        <v>1.5638879553577734E-2</v>
      </c>
      <c r="BF2279" s="3">
        <f xml:space="preserve"> IFERROR(ABS(Table1[[#This Row],[ROA 2018]]-Table1[[#This Row],[ROA 2017]]), "x")</f>
        <v>2.8029653437744717E-3</v>
      </c>
      <c r="BG2279" s="3">
        <f xml:space="preserve"> IFERROR(ABS(Table1[[#This Row],[ROA 2019]]-Table1[[#This Row],[ROA 2018]]), "x")</f>
        <v>4.8650519632598033E-2</v>
      </c>
      <c r="BH2279" s="3">
        <f xml:space="preserve"> IFERROR(ABS(Table1[[#This Row],[ROA 2020]]-Table1[[#This Row],[ROA 2019]]), "x")</f>
        <v>3.9382622739100925E-2</v>
      </c>
      <c r="BI2279" s="3">
        <f xml:space="preserve"> IFERROR(ABS(Table1[[#This Row],[ROA 2021]]-Table1[[#This Row],[ROA 2020]]), "x")</f>
        <v>2.5963104824836228E-2</v>
      </c>
      <c r="BJ2279" s="3">
        <f xml:space="preserve"> IFERROR(AVERAGE(Table1[[#This Row],[ROA 2013-2012]:[ROA 2021-2020]]), "x")</f>
        <v>2.9769658283187801E-2</v>
      </c>
      <c r="BK2279" s="3">
        <f>IFERROR(AVERAGE(Table1[[#This Row],[ROA 2012]:[ROA 2021]]), "x")</f>
        <v>0.14167431555644391</v>
      </c>
      <c r="BN2279" s="1">
        <f>SUM(Table1[[#This Row],[B/M Rank]:[ROA Rank]])</f>
        <v>0</v>
      </c>
    </row>
    <row r="2280" spans="1:66" x14ac:dyDescent="0.25">
      <c r="A2280" s="1" t="s">
        <v>4133</v>
      </c>
      <c r="B2280" s="1" t="s">
        <v>1839</v>
      </c>
      <c r="C2280" s="1" t="s">
        <v>1840</v>
      </c>
      <c r="D2280" s="1" t="s">
        <v>107</v>
      </c>
      <c r="E2280" s="1" t="s">
        <v>108</v>
      </c>
      <c r="F2280" s="1">
        <v>64280</v>
      </c>
      <c r="G2280" s="19"/>
      <c r="H2280" s="19"/>
      <c r="I2280" s="19"/>
      <c r="J2280" s="19"/>
      <c r="K2280" s="1"/>
      <c r="L2280" s="19"/>
      <c r="M2280" s="1">
        <v>2012</v>
      </c>
      <c r="N2280" s="15">
        <v>3525.5</v>
      </c>
      <c r="O2280" s="15">
        <v>3723.6</v>
      </c>
      <c r="P2280" s="15">
        <v>4091.5</v>
      </c>
      <c r="Q2280" s="15">
        <v>4294.3</v>
      </c>
      <c r="R2280" s="15">
        <v>4224.5</v>
      </c>
      <c r="S2280" s="15">
        <v>2066.8000000000002</v>
      </c>
      <c r="T2280" s="15">
        <v>2216.6999999999998</v>
      </c>
      <c r="U2280" s="15">
        <v>2184.1</v>
      </c>
      <c r="V2280" s="15">
        <v>2595.6999999999998</v>
      </c>
      <c r="W2280" s="15">
        <v>2793.3</v>
      </c>
      <c r="X2280" s="15">
        <v>2829.2</v>
      </c>
      <c r="Z2280" s="3">
        <f xml:space="preserve"> IFERROR(AVEDEV(Table1[[#This Row],[GP 2012]:[GP 2021]]) / Table1[[#This Row],[Avg GP]], "x")</f>
        <v>0.25232690124858115</v>
      </c>
      <c r="AA2280" s="2">
        <f xml:space="preserve"> IFERROR(AVERAGE(Table1[[#This Row],[GP 2012]:[GP 2021]]), "x")</f>
        <v>3171.6</v>
      </c>
      <c r="AB2280" s="11">
        <f>Table1[Equity]/Table1[Market Capital]</f>
        <v>0.28444772868699436</v>
      </c>
      <c r="AC2280" s="15">
        <v>32431.3</v>
      </c>
      <c r="AD2280" s="15">
        <v>34461.9</v>
      </c>
      <c r="AE2280" s="15">
        <v>35433.5</v>
      </c>
      <c r="AF2280" s="15">
        <v>40392.300000000003</v>
      </c>
      <c r="AG2280" s="15">
        <v>37400.199999999997</v>
      </c>
      <c r="AH2280" s="15">
        <v>33290.400000000001</v>
      </c>
      <c r="AI2280" s="15">
        <v>23229.200000000001</v>
      </c>
      <c r="AJ2280" s="15">
        <v>22457.4</v>
      </c>
      <c r="AK2280" s="15">
        <v>22752.1</v>
      </c>
      <c r="AL2280" s="15">
        <v>28008.1</v>
      </c>
      <c r="AM2280" s="15">
        <v>28541</v>
      </c>
      <c r="AN2280" s="15">
        <v>18284.3</v>
      </c>
      <c r="AO2280" s="3">
        <f xml:space="preserve"> IFERROR(Table1[[#This Row],[GP 2012]]/Table1[[#This Row],[Total Assets 2012]], "x")</f>
        <v>0.10870671234270597</v>
      </c>
      <c r="AP2280" s="3">
        <f xml:space="preserve"> IFERROR(Table1[[#This Row],[GP 2013]]/Table1[[#This Row],[Total Assets 2013]], "x")</f>
        <v>0.10804975929940019</v>
      </c>
      <c r="AQ2280" s="3">
        <f xml:space="preserve"> IFERROR(Table1[[#This Row],[GP 2014]]/Table1[[#This Row],[Total Assets 2014]], "x")</f>
        <v>0.11546982375435676</v>
      </c>
      <c r="AR2280" s="3">
        <f xml:space="preserve"> IFERROR(Table1[[#This Row],[GP 2015]]/Table1[[#This Row],[Total Assets 2015]], "x")</f>
        <v>0.10631481742807417</v>
      </c>
      <c r="AS2280" s="3">
        <f xml:space="preserve"> IFERROR(Table1[[#This Row],[GP 2016]]/Table1[[#This Row],[Total Assets 2016]], "x")</f>
        <v>0.11295394142277315</v>
      </c>
      <c r="AT2280" s="3">
        <f xml:space="preserve"> IFERROR(Table1[[#This Row],[GP 2017]]/Table1[[#This Row],[Total Assets 2017]], "x")</f>
        <v>6.208396414581982E-2</v>
      </c>
      <c r="AU2280" s="3">
        <f xml:space="preserve"> IFERROR(Table1[[#This Row],[GP 2018]]/Table1[[#This Row],[Total Assets 2018]], "x")</f>
        <v>9.542730701014239E-2</v>
      </c>
      <c r="AV2280" s="3">
        <f xml:space="preserve"> IFERROR(Table1[[#This Row],[GP 2019]]/Table1[[#This Row],[Total Assets 2019]], "x")</f>
        <v>9.7255247713448567E-2</v>
      </c>
      <c r="AW2280" s="3">
        <f xml:space="preserve"> IFERROR(Table1[[#This Row],[GP 2020]]/Table1[[#This Row],[Total Assets 2020]], "x")</f>
        <v>0.11408617226541726</v>
      </c>
      <c r="AX2280" s="3">
        <f xml:space="preserve"> IFERROR(Table1[[#This Row],[GP 2021]]/Table1[[#This Row],[Total Assets 2021]], "x")</f>
        <v>9.9731863282407601E-2</v>
      </c>
      <c r="AY2280" s="3">
        <f xml:space="preserve"> IFERROR(Table1[[#This Row],[GP TTM]]/Table1[[#This Row],[Total Assets TTM]], "x")</f>
        <v>9.9127570862969056E-2</v>
      </c>
      <c r="BA2280" s="3">
        <f xml:space="preserve"> IFERROR(ABS(Table1[[#This Row],[ROA 2013]]-Table1[[#This Row],[ROA 2012]]), "x")</f>
        <v>6.5695304330577742E-4</v>
      </c>
      <c r="BB2280" s="3">
        <f xml:space="preserve"> IFERROR(ABS(Table1[[#This Row],[ROA 2014]]-Table1[[#This Row],[ROA 2013]]), "x")</f>
        <v>7.4200644549565625E-3</v>
      </c>
      <c r="BC2280" s="3">
        <f xml:space="preserve"> IFERROR(ABS(Table1[[#This Row],[ROA 2015]]-Table1[[#This Row],[ROA 2014]]), "x")</f>
        <v>9.1550063262825915E-3</v>
      </c>
      <c r="BD2280" s="3">
        <f xml:space="preserve"> IFERROR(ABS(Table1[[#This Row],[ROA 2016]]-Table1[[#This Row],[ROA 2015]]), "x")</f>
        <v>6.6391239946989866E-3</v>
      </c>
      <c r="BE2280" s="3">
        <f xml:space="preserve"> IFERROR(ABS(Table1[[#This Row],[ROA 2017]]-Table1[[#This Row],[ROA 2016]]), "x")</f>
        <v>5.0869977276953332E-2</v>
      </c>
      <c r="BF2280" s="3">
        <f xml:space="preserve"> IFERROR(ABS(Table1[[#This Row],[ROA 2018]]-Table1[[#This Row],[ROA 2017]]), "x")</f>
        <v>3.334334286432257E-2</v>
      </c>
      <c r="BG2280" s="3">
        <f xml:space="preserve"> IFERROR(ABS(Table1[[#This Row],[ROA 2019]]-Table1[[#This Row],[ROA 2018]]), "x")</f>
        <v>1.8279407033061773E-3</v>
      </c>
      <c r="BH2280" s="3">
        <f xml:space="preserve"> IFERROR(ABS(Table1[[#This Row],[ROA 2020]]-Table1[[#This Row],[ROA 2019]]), "x")</f>
        <v>1.683092455196869E-2</v>
      </c>
      <c r="BI2280" s="3">
        <f xml:space="preserve"> IFERROR(ABS(Table1[[#This Row],[ROA 2021]]-Table1[[#This Row],[ROA 2020]]), "x")</f>
        <v>1.4354308983009656E-2</v>
      </c>
      <c r="BJ2280" s="3">
        <f xml:space="preserve"> IFERROR(AVERAGE(Table1[[#This Row],[ROA 2013-2012]:[ROA 2021-2020]]), "x")</f>
        <v>1.5677515799867148E-2</v>
      </c>
      <c r="BK2280" s="3">
        <f>IFERROR(AVERAGE(Table1[[#This Row],[ROA 2012]:[ROA 2021]]), "x")</f>
        <v>0.10200796086645461</v>
      </c>
      <c r="BN2280" s="1">
        <f>SUM(Table1[[#This Row],[B/M Rank]:[ROA Rank]])</f>
        <v>0</v>
      </c>
    </row>
    <row r="2281" spans="1:66" x14ac:dyDescent="0.25">
      <c r="A2281" s="1" t="s">
        <v>3831</v>
      </c>
      <c r="B2281" s="1" t="s">
        <v>1550</v>
      </c>
      <c r="C2281" s="1" t="s">
        <v>1499</v>
      </c>
      <c r="D2281" s="1" t="s">
        <v>440</v>
      </c>
      <c r="E2281" s="1" t="s">
        <v>108</v>
      </c>
      <c r="F2281" s="1">
        <v>64730.000000000007</v>
      </c>
      <c r="G2281" s="19"/>
      <c r="H2281" s="19"/>
      <c r="I2281" s="19"/>
      <c r="J2281" s="19"/>
      <c r="K2281" s="1"/>
      <c r="L2281" s="19"/>
      <c r="M2281" s="1">
        <v>2012</v>
      </c>
      <c r="N2281" s="15">
        <v>20362</v>
      </c>
      <c r="O2281" s="15">
        <v>21388</v>
      </c>
      <c r="P2281" s="15">
        <v>21288</v>
      </c>
      <c r="Q2281" s="15">
        <v>16576</v>
      </c>
      <c r="R2281" s="15">
        <v>15920</v>
      </c>
      <c r="S2281" s="15">
        <v>19797</v>
      </c>
      <c r="T2281" s="15">
        <v>23103</v>
      </c>
      <c r="U2281" s="15">
        <v>24333</v>
      </c>
      <c r="V2281" s="15">
        <v>13974</v>
      </c>
      <c r="W2281" s="15">
        <v>23852</v>
      </c>
      <c r="X2281" s="15">
        <v>26794</v>
      </c>
      <c r="Z2281" s="3">
        <f xml:space="preserve"> IFERROR(AVEDEV(Table1[[#This Row],[GP 2012]:[GP 2021]]) / Table1[[#This Row],[Avg GP]], "x")</f>
        <v>0.13928900809101016</v>
      </c>
      <c r="AA2281" s="2">
        <f xml:space="preserve"> IFERROR(AVERAGE(Table1[[#This Row],[GP 2012]:[GP 2021]]), "x")</f>
        <v>20059.3</v>
      </c>
      <c r="AB2281" s="11">
        <f>Table1[Equity]/Table1[Market Capital]</f>
        <v>0.59128688397960749</v>
      </c>
      <c r="AC2281" s="15">
        <v>76401</v>
      </c>
      <c r="AD2281" s="15">
        <v>78315</v>
      </c>
      <c r="AE2281" s="15">
        <v>79671</v>
      </c>
      <c r="AF2281" s="15">
        <v>77527</v>
      </c>
      <c r="AG2281" s="15">
        <v>88702</v>
      </c>
      <c r="AH2281" s="15">
        <v>89494</v>
      </c>
      <c r="AI2281" s="15">
        <v>89579</v>
      </c>
      <c r="AJ2281" s="15">
        <v>89435</v>
      </c>
      <c r="AK2281" s="15">
        <v>84616</v>
      </c>
      <c r="AL2281" s="15">
        <v>83739</v>
      </c>
      <c r="AM2281" s="15">
        <v>85067</v>
      </c>
      <c r="AN2281" s="15">
        <v>38274</v>
      </c>
      <c r="AO2281" s="3">
        <f xml:space="preserve"> IFERROR(Table1[[#This Row],[GP 2012]]/Table1[[#This Row],[Total Assets 2012]], "x")</f>
        <v>0.26651483619324356</v>
      </c>
      <c r="AP2281" s="3">
        <f xml:space="preserve"> IFERROR(Table1[[#This Row],[GP 2013]]/Table1[[#This Row],[Total Assets 2013]], "x")</f>
        <v>0.27310221541211771</v>
      </c>
      <c r="AQ2281" s="3">
        <f xml:space="preserve"> IFERROR(Table1[[#This Row],[GP 2014]]/Table1[[#This Row],[Total Assets 2014]], "x")</f>
        <v>0.26719885529238996</v>
      </c>
      <c r="AR2281" s="3">
        <f xml:space="preserve"> IFERROR(Table1[[#This Row],[GP 2015]]/Table1[[#This Row],[Total Assets 2015]], "x")</f>
        <v>0.21380938253769655</v>
      </c>
      <c r="AS2281" s="3">
        <f xml:space="preserve"> IFERROR(Table1[[#This Row],[GP 2016]]/Table1[[#This Row],[Total Assets 2016]], "x")</f>
        <v>0.17947735113075242</v>
      </c>
      <c r="AT2281" s="3">
        <f xml:space="preserve"> IFERROR(Table1[[#This Row],[GP 2017]]/Table1[[#This Row],[Total Assets 2017]], "x")</f>
        <v>0.22121036047109302</v>
      </c>
      <c r="AU2281" s="3">
        <f xml:space="preserve"> IFERROR(Table1[[#This Row],[GP 2018]]/Table1[[#This Row],[Total Assets 2018]], "x")</f>
        <v>0.25790642896214516</v>
      </c>
      <c r="AV2281" s="3">
        <f xml:space="preserve"> IFERROR(Table1[[#This Row],[GP 2019]]/Table1[[#This Row],[Total Assets 2019]], "x")</f>
        <v>0.27207469111645327</v>
      </c>
      <c r="AW2281" s="3">
        <f xml:space="preserve"> IFERROR(Table1[[#This Row],[GP 2020]]/Table1[[#This Row],[Total Assets 2020]], "x")</f>
        <v>0.16514607166493334</v>
      </c>
      <c r="AX2281" s="3">
        <f xml:space="preserve"> IFERROR(Table1[[#This Row],[GP 2021]]/Table1[[#This Row],[Total Assets 2021]], "x")</f>
        <v>0.28483741148091091</v>
      </c>
      <c r="AY2281" s="3">
        <f xml:space="preserve"> IFERROR(Table1[[#This Row],[GP TTM]]/Table1[[#This Row],[Total Assets TTM]], "x")</f>
        <v>0.31497525479915833</v>
      </c>
      <c r="BA2281" s="3">
        <f xml:space="preserve"> IFERROR(ABS(Table1[[#This Row],[ROA 2013]]-Table1[[#This Row],[ROA 2012]]), "x")</f>
        <v>6.5873792188741453E-3</v>
      </c>
      <c r="BB2281" s="3">
        <f xml:space="preserve"> IFERROR(ABS(Table1[[#This Row],[ROA 2014]]-Table1[[#This Row],[ROA 2013]]), "x")</f>
        <v>5.9033601197277519E-3</v>
      </c>
      <c r="BC2281" s="3">
        <f xml:space="preserve"> IFERROR(ABS(Table1[[#This Row],[ROA 2015]]-Table1[[#This Row],[ROA 2014]]), "x")</f>
        <v>5.3389472754693412E-2</v>
      </c>
      <c r="BD2281" s="3">
        <f xml:space="preserve"> IFERROR(ABS(Table1[[#This Row],[ROA 2016]]-Table1[[#This Row],[ROA 2015]]), "x")</f>
        <v>3.433203140694413E-2</v>
      </c>
      <c r="BE2281" s="3">
        <f xml:space="preserve"> IFERROR(ABS(Table1[[#This Row],[ROA 2017]]-Table1[[#This Row],[ROA 2016]]), "x")</f>
        <v>4.1733009340340604E-2</v>
      </c>
      <c r="BF2281" s="3">
        <f xml:space="preserve"> IFERROR(ABS(Table1[[#This Row],[ROA 2018]]-Table1[[#This Row],[ROA 2017]]), "x")</f>
        <v>3.6696068491052142E-2</v>
      </c>
      <c r="BG2281" s="3">
        <f xml:space="preserve"> IFERROR(ABS(Table1[[#This Row],[ROA 2019]]-Table1[[#This Row],[ROA 2018]]), "x")</f>
        <v>1.4168262154308109E-2</v>
      </c>
      <c r="BH2281" s="3">
        <f xml:space="preserve"> IFERROR(ABS(Table1[[#This Row],[ROA 2020]]-Table1[[#This Row],[ROA 2019]]), "x")</f>
        <v>0.10692861945151994</v>
      </c>
      <c r="BI2281" s="3">
        <f xml:space="preserve"> IFERROR(ABS(Table1[[#This Row],[ROA 2021]]-Table1[[#This Row],[ROA 2020]]), "x")</f>
        <v>0.11969133981597757</v>
      </c>
      <c r="BJ2281" s="3">
        <f xml:space="preserve"> IFERROR(AVERAGE(Table1[[#This Row],[ROA 2013-2012]:[ROA 2021-2020]]), "x")</f>
        <v>4.6603282528159755E-2</v>
      </c>
      <c r="BK2281" s="3">
        <f>IFERROR(AVERAGE(Table1[[#This Row],[ROA 2012]:[ROA 2021]]), "x")</f>
        <v>0.24012776042617362</v>
      </c>
      <c r="BN2281" s="1">
        <f>SUM(Table1[[#This Row],[B/M Rank]:[ROA Rank]])</f>
        <v>0</v>
      </c>
    </row>
    <row r="2282" spans="1:66" x14ac:dyDescent="0.25">
      <c r="A2282" s="1" t="s">
        <v>3790</v>
      </c>
      <c r="B2282" s="1" t="s">
        <v>1511</v>
      </c>
      <c r="C2282" s="1" t="s">
        <v>1499</v>
      </c>
      <c r="D2282" s="1" t="s">
        <v>440</v>
      </c>
      <c r="E2282" s="1" t="s">
        <v>108</v>
      </c>
      <c r="F2282" s="1">
        <v>67780</v>
      </c>
      <c r="G2282" s="19"/>
      <c r="H2282" s="19"/>
      <c r="I2282" s="19"/>
      <c r="J2282" s="19"/>
      <c r="K2282" s="1"/>
      <c r="L2282" s="19"/>
      <c r="M2282" s="1">
        <v>2012</v>
      </c>
      <c r="N2282" s="15">
        <v>4381</v>
      </c>
      <c r="O2282" s="15">
        <v>4806</v>
      </c>
      <c r="P2282" s="15">
        <v>5376</v>
      </c>
      <c r="Q2282" s="15">
        <v>5970</v>
      </c>
      <c r="R2282" s="15">
        <v>6550</v>
      </c>
      <c r="S2282" s="15">
        <v>7254</v>
      </c>
      <c r="T2282" s="15">
        <v>8684</v>
      </c>
      <c r="U2282" s="15">
        <v>9083</v>
      </c>
      <c r="V2282" s="15">
        <v>9232</v>
      </c>
      <c r="W2282" s="15">
        <v>9380</v>
      </c>
      <c r="X2282" s="15">
        <v>9251</v>
      </c>
      <c r="Z2282" s="3">
        <f xml:space="preserve"> IFERROR(AVEDEV(Table1[[#This Row],[GP 2012]:[GP 2021]]) / Table1[[#This Row],[Avg GP]], "x")</f>
        <v>0.23403473047118048</v>
      </c>
      <c r="AA2282" s="2">
        <f xml:space="preserve"> IFERROR(AVERAGE(Table1[[#This Row],[GP 2012]:[GP 2021]]), "x")</f>
        <v>7071.6</v>
      </c>
      <c r="AB2282" s="11">
        <f>Table1[Equity]/Table1[Market Capital]</f>
        <v>0.48601357332546474</v>
      </c>
      <c r="AC2282" s="15">
        <v>48396</v>
      </c>
      <c r="AD2282" s="15">
        <v>53898</v>
      </c>
      <c r="AE2282" s="15">
        <v>58525</v>
      </c>
      <c r="AF2282" s="15">
        <v>64398</v>
      </c>
      <c r="AG2282" s="15">
        <v>88051</v>
      </c>
      <c r="AH2282" s="15">
        <v>86101</v>
      </c>
      <c r="AI2282" s="15">
        <v>98920</v>
      </c>
      <c r="AJ2282" s="15">
        <v>99279</v>
      </c>
      <c r="AK2282" s="15">
        <v>100300</v>
      </c>
      <c r="AL2282" s="15">
        <v>104218</v>
      </c>
      <c r="AM2282" s="15">
        <v>105182</v>
      </c>
      <c r="AN2282" s="15">
        <v>32942</v>
      </c>
      <c r="AO2282" s="3">
        <f xml:space="preserve"> IFERROR(Table1[[#This Row],[GP 2012]]/Table1[[#This Row],[Total Assets 2012]], "x")</f>
        <v>9.0524010248780887E-2</v>
      </c>
      <c r="AP2282" s="3">
        <f xml:space="preserve"> IFERROR(Table1[[#This Row],[GP 2013]]/Table1[[#This Row],[Total Assets 2013]], "x")</f>
        <v>8.9168429255259932E-2</v>
      </c>
      <c r="AQ2282" s="3">
        <f xml:space="preserve"> IFERROR(Table1[[#This Row],[GP 2014]]/Table1[[#This Row],[Total Assets 2014]], "x")</f>
        <v>9.1858180264844089E-2</v>
      </c>
      <c r="AR2282" s="3">
        <f xml:space="preserve"> IFERROR(Table1[[#This Row],[GP 2015]]/Table1[[#This Row],[Total Assets 2015]], "x")</f>
        <v>9.2704742383303826E-2</v>
      </c>
      <c r="AS2282" s="3">
        <f xml:space="preserve"> IFERROR(Table1[[#This Row],[GP 2016]]/Table1[[#This Row],[Total Assets 2016]], "x")</f>
        <v>7.4388706545070474E-2</v>
      </c>
      <c r="AT2282" s="3">
        <f xml:space="preserve"> IFERROR(Table1[[#This Row],[GP 2017]]/Table1[[#This Row],[Total Assets 2017]], "x")</f>
        <v>8.4249892568030574E-2</v>
      </c>
      <c r="AU2282" s="3">
        <f xml:space="preserve"> IFERROR(Table1[[#This Row],[GP 2018]]/Table1[[#This Row],[Total Assets 2018]], "x")</f>
        <v>8.7788111605337643E-2</v>
      </c>
      <c r="AV2282" s="3">
        <f xml:space="preserve"> IFERROR(Table1[[#This Row],[GP 2019]]/Table1[[#This Row],[Total Assets 2019]], "x")</f>
        <v>9.1489640306610664E-2</v>
      </c>
      <c r="AW2282" s="3">
        <f xml:space="preserve"> IFERROR(Table1[[#This Row],[GP 2020]]/Table1[[#This Row],[Total Assets 2020]], "x")</f>
        <v>9.2043868394815556E-2</v>
      </c>
      <c r="AX2282" s="3">
        <f xml:space="preserve"> IFERROR(Table1[[#This Row],[GP 2021]]/Table1[[#This Row],[Total Assets 2021]], "x")</f>
        <v>9.0003646203151086E-2</v>
      </c>
      <c r="AY2282" s="3">
        <f xml:space="preserve"> IFERROR(Table1[[#This Row],[GP TTM]]/Table1[[#This Row],[Total Assets TTM]], "x")</f>
        <v>8.7952311231959845E-2</v>
      </c>
      <c r="BA2282" s="3">
        <f xml:space="preserve"> IFERROR(ABS(Table1[[#This Row],[ROA 2013]]-Table1[[#This Row],[ROA 2012]]), "x")</f>
        <v>1.3555809935209551E-3</v>
      </c>
      <c r="BB2282" s="3">
        <f xml:space="preserve"> IFERROR(ABS(Table1[[#This Row],[ROA 2014]]-Table1[[#This Row],[ROA 2013]]), "x")</f>
        <v>2.689751009584157E-3</v>
      </c>
      <c r="BC2282" s="3">
        <f xml:space="preserve"> IFERROR(ABS(Table1[[#This Row],[ROA 2015]]-Table1[[#This Row],[ROA 2014]]), "x")</f>
        <v>8.4656211845973717E-4</v>
      </c>
      <c r="BD2282" s="3">
        <f xml:space="preserve"> IFERROR(ABS(Table1[[#This Row],[ROA 2016]]-Table1[[#This Row],[ROA 2015]]), "x")</f>
        <v>1.8316035838233352E-2</v>
      </c>
      <c r="BE2282" s="3">
        <f xml:space="preserve"> IFERROR(ABS(Table1[[#This Row],[ROA 2017]]-Table1[[#This Row],[ROA 2016]]), "x")</f>
        <v>9.8611860229601001E-3</v>
      </c>
      <c r="BF2282" s="3">
        <f xml:space="preserve"> IFERROR(ABS(Table1[[#This Row],[ROA 2018]]-Table1[[#This Row],[ROA 2017]]), "x")</f>
        <v>3.5382190373070693E-3</v>
      </c>
      <c r="BG2282" s="3">
        <f xml:space="preserve"> IFERROR(ABS(Table1[[#This Row],[ROA 2019]]-Table1[[#This Row],[ROA 2018]]), "x")</f>
        <v>3.7015287012730214E-3</v>
      </c>
      <c r="BH2282" s="3">
        <f xml:space="preserve"> IFERROR(ABS(Table1[[#This Row],[ROA 2020]]-Table1[[#This Row],[ROA 2019]]), "x")</f>
        <v>5.5422808820489167E-4</v>
      </c>
      <c r="BI2282" s="3">
        <f xml:space="preserve"> IFERROR(ABS(Table1[[#This Row],[ROA 2021]]-Table1[[#This Row],[ROA 2020]]), "x")</f>
        <v>2.0402221916644703E-3</v>
      </c>
      <c r="BJ2282" s="3">
        <f xml:space="preserve"> IFERROR(AVERAGE(Table1[[#This Row],[ROA 2013-2012]:[ROA 2021-2020]]), "x")</f>
        <v>4.7670348890230842E-3</v>
      </c>
      <c r="BK2282" s="3">
        <f>IFERROR(AVERAGE(Table1[[#This Row],[ROA 2012]:[ROA 2021]]), "x")</f>
        <v>8.8421922777520465E-2</v>
      </c>
      <c r="BN2282" s="1">
        <f>SUM(Table1[[#This Row],[B/M Rank]:[ROA Rank]])</f>
        <v>0</v>
      </c>
    </row>
    <row r="2283" spans="1:66" x14ac:dyDescent="0.25">
      <c r="A2283" s="1" t="s">
        <v>3802</v>
      </c>
      <c r="B2283" s="1" t="s">
        <v>1523</v>
      </c>
      <c r="C2283" s="1" t="s">
        <v>1499</v>
      </c>
      <c r="D2283" s="1" t="s">
        <v>440</v>
      </c>
      <c r="E2283" s="1" t="s">
        <v>108</v>
      </c>
      <c r="F2283" s="1">
        <v>82150</v>
      </c>
      <c r="G2283" s="19"/>
      <c r="H2283" s="19"/>
      <c r="I2283" s="19"/>
      <c r="J2283" s="19"/>
      <c r="K2283" s="1"/>
      <c r="L2283" s="19"/>
      <c r="M2283" s="1">
        <v>2012</v>
      </c>
      <c r="N2283" s="15">
        <v>7588</v>
      </c>
      <c r="O2283" s="15">
        <v>8648</v>
      </c>
      <c r="P2283" s="15">
        <v>10366</v>
      </c>
      <c r="Q2283" s="15">
        <v>5258</v>
      </c>
      <c r="R2283" s="15">
        <v>4421</v>
      </c>
      <c r="S2283" s="15">
        <v>8138</v>
      </c>
      <c r="T2283" s="15">
        <v>10374</v>
      </c>
      <c r="U2283" s="15">
        <v>11895</v>
      </c>
      <c r="V2283" s="15">
        <v>6115</v>
      </c>
      <c r="W2283" s="15">
        <v>16301</v>
      </c>
      <c r="X2283" s="15">
        <v>19164</v>
      </c>
      <c r="Z2283" s="3">
        <f xml:space="preserve"> IFERROR(AVEDEV(Table1[[#This Row],[GP 2012]:[GP 2021]]) / Table1[[#This Row],[Avg GP]], "x")</f>
        <v>0.29840186748069669</v>
      </c>
      <c r="AA2283" s="2">
        <f xml:space="preserve"> IFERROR(AVERAGE(Table1[[#This Row],[GP 2012]:[GP 2021]]), "x")</f>
        <v>8910.4</v>
      </c>
      <c r="AB2283" s="11">
        <f>Table1[Equity]/Table1[Market Capital]</f>
        <v>0.4685331710286062</v>
      </c>
      <c r="AC2283" s="15">
        <v>48980</v>
      </c>
      <c r="AD2283" s="15">
        <v>51754</v>
      </c>
      <c r="AE2283" s="15">
        <v>60200</v>
      </c>
      <c r="AF2283" s="15">
        <v>59275</v>
      </c>
      <c r="AG2283" s="15">
        <v>58648</v>
      </c>
      <c r="AH2283" s="15">
        <v>73867</v>
      </c>
      <c r="AI2283" s="15">
        <v>71559</v>
      </c>
      <c r="AJ2283" s="15">
        <v>78121</v>
      </c>
      <c r="AK2283" s="15">
        <v>75276</v>
      </c>
      <c r="AL2283" s="15">
        <v>76665</v>
      </c>
      <c r="AM2283" s="15">
        <v>78012</v>
      </c>
      <c r="AN2283" s="15">
        <v>38490</v>
      </c>
      <c r="AO2283" s="3">
        <f xml:space="preserve"> IFERROR(Table1[[#This Row],[GP 2012]]/Table1[[#This Row],[Total Assets 2012]], "x")</f>
        <v>0.15492037566353614</v>
      </c>
      <c r="AP2283" s="3">
        <f xml:space="preserve"> IFERROR(Table1[[#This Row],[GP 2013]]/Table1[[#This Row],[Total Assets 2013]], "x")</f>
        <v>0.16709819530857517</v>
      </c>
      <c r="AQ2283" s="3">
        <f xml:space="preserve"> IFERROR(Table1[[#This Row],[GP 2014]]/Table1[[#This Row],[Total Assets 2014]], "x")</f>
        <v>0.17219269102990034</v>
      </c>
      <c r="AR2283" s="3">
        <f xml:space="preserve"> IFERROR(Table1[[#This Row],[GP 2015]]/Table1[[#This Row],[Total Assets 2015]], "x")</f>
        <v>8.8705187684521306E-2</v>
      </c>
      <c r="AS2283" s="3">
        <f xml:space="preserve"> IFERROR(Table1[[#This Row],[GP 2016]]/Table1[[#This Row],[Total Assets 2016]], "x")</f>
        <v>7.5381939708088944E-2</v>
      </c>
      <c r="AT2283" s="3">
        <f xml:space="preserve"> IFERROR(Table1[[#This Row],[GP 2017]]/Table1[[#This Row],[Total Assets 2017]], "x")</f>
        <v>0.11017098298292878</v>
      </c>
      <c r="AU2283" s="3">
        <f xml:space="preserve"> IFERROR(Table1[[#This Row],[GP 2018]]/Table1[[#This Row],[Total Assets 2018]], "x")</f>
        <v>0.14497128243826773</v>
      </c>
      <c r="AV2283" s="3">
        <f xml:space="preserve"> IFERROR(Table1[[#This Row],[GP 2019]]/Table1[[#This Row],[Total Assets 2019]], "x")</f>
        <v>0.15226379590635042</v>
      </c>
      <c r="AW2283" s="3">
        <f xml:space="preserve"> IFERROR(Table1[[#This Row],[GP 2020]]/Table1[[#This Row],[Total Assets 2020]], "x")</f>
        <v>8.1234390775280302E-2</v>
      </c>
      <c r="AX2283" s="3">
        <f xml:space="preserve"> IFERROR(Table1[[#This Row],[GP 2021]]/Table1[[#This Row],[Total Assets 2021]], "x")</f>
        <v>0.21262636144264005</v>
      </c>
      <c r="AY2283" s="3">
        <f xml:space="preserve"> IFERROR(Table1[[#This Row],[GP TTM]]/Table1[[#This Row],[Total Assets TTM]], "x")</f>
        <v>0.24565451469004768</v>
      </c>
      <c r="BA2283" s="3">
        <f xml:space="preserve"> IFERROR(ABS(Table1[[#This Row],[ROA 2013]]-Table1[[#This Row],[ROA 2012]]), "x")</f>
        <v>1.2177819645039029E-2</v>
      </c>
      <c r="BB2283" s="3">
        <f xml:space="preserve"> IFERROR(ABS(Table1[[#This Row],[ROA 2014]]-Table1[[#This Row],[ROA 2013]]), "x")</f>
        <v>5.0944957213251707E-3</v>
      </c>
      <c r="BC2283" s="3">
        <f xml:space="preserve"> IFERROR(ABS(Table1[[#This Row],[ROA 2015]]-Table1[[#This Row],[ROA 2014]]), "x")</f>
        <v>8.3487503345379036E-2</v>
      </c>
      <c r="BD2283" s="3">
        <f xml:space="preserve"> IFERROR(ABS(Table1[[#This Row],[ROA 2016]]-Table1[[#This Row],[ROA 2015]]), "x")</f>
        <v>1.3323247976432362E-2</v>
      </c>
      <c r="BE2283" s="3">
        <f xml:space="preserve"> IFERROR(ABS(Table1[[#This Row],[ROA 2017]]-Table1[[#This Row],[ROA 2016]]), "x")</f>
        <v>3.4789043274839837E-2</v>
      </c>
      <c r="BF2283" s="3">
        <f xml:space="preserve"> IFERROR(ABS(Table1[[#This Row],[ROA 2018]]-Table1[[#This Row],[ROA 2017]]), "x")</f>
        <v>3.4800299455338954E-2</v>
      </c>
      <c r="BG2283" s="3">
        <f xml:space="preserve"> IFERROR(ABS(Table1[[#This Row],[ROA 2019]]-Table1[[#This Row],[ROA 2018]]), "x")</f>
        <v>7.2925134680826842E-3</v>
      </c>
      <c r="BH2283" s="3">
        <f xml:space="preserve"> IFERROR(ABS(Table1[[#This Row],[ROA 2020]]-Table1[[#This Row],[ROA 2019]]), "x")</f>
        <v>7.1029405131070117E-2</v>
      </c>
      <c r="BI2283" s="3">
        <f xml:space="preserve"> IFERROR(ABS(Table1[[#This Row],[ROA 2021]]-Table1[[#This Row],[ROA 2020]]), "x")</f>
        <v>0.13139197066735975</v>
      </c>
      <c r="BJ2283" s="3">
        <f xml:space="preserve"> IFERROR(AVERAGE(Table1[[#This Row],[ROA 2013-2012]:[ROA 2021-2020]]), "x")</f>
        <v>4.3709588742762998E-2</v>
      </c>
      <c r="BK2283" s="3">
        <f>IFERROR(AVERAGE(Table1[[#This Row],[ROA 2012]:[ROA 2021]]), "x")</f>
        <v>0.1359565202940089</v>
      </c>
      <c r="BN2283" s="1">
        <f>SUM(Table1[[#This Row],[B/M Rank]:[ROA Rank]])</f>
        <v>0</v>
      </c>
    </row>
    <row r="2284" spans="1:66" x14ac:dyDescent="0.25">
      <c r="A2284" s="1" t="s">
        <v>2094</v>
      </c>
      <c r="B2284" s="1" t="s">
        <v>4370</v>
      </c>
      <c r="C2284" s="1" t="s">
        <v>141</v>
      </c>
      <c r="D2284" s="1" t="s">
        <v>142</v>
      </c>
      <c r="E2284" s="1" t="s">
        <v>108</v>
      </c>
      <c r="F2284" s="1">
        <v>83710</v>
      </c>
      <c r="G2284" s="19"/>
      <c r="H2284" s="19"/>
      <c r="I2284" s="19"/>
      <c r="J2284" s="19"/>
      <c r="K2284" s="1"/>
      <c r="L2284" s="19"/>
      <c r="M2284" s="1">
        <v>2012</v>
      </c>
      <c r="N2284" s="15">
        <v>15165</v>
      </c>
      <c r="O2284" s="15">
        <v>16243</v>
      </c>
      <c r="P2284" s="15">
        <v>17662</v>
      </c>
      <c r="Q2284" s="15">
        <v>18777</v>
      </c>
      <c r="R2284" s="15">
        <v>20316</v>
      </c>
      <c r="S2284" s="15">
        <v>21361</v>
      </c>
      <c r="T2284" s="15">
        <v>22243</v>
      </c>
      <c r="U2284" s="15">
        <v>24611</v>
      </c>
      <c r="V2284" s="15">
        <v>22233</v>
      </c>
      <c r="W2284" s="15">
        <v>27059</v>
      </c>
      <c r="X2284" s="15">
        <v>31367</v>
      </c>
      <c r="Z2284" s="3">
        <f xml:space="preserve"> IFERROR(AVEDEV(Table1[[#This Row],[GP 2012]:[GP 2021]]) / Table1[[#This Row],[Avg GP]], "x")</f>
        <v>0.14267515923566879</v>
      </c>
      <c r="AA2284" s="2">
        <f xml:space="preserve"> IFERROR(AVERAGE(Table1[[#This Row],[GP 2012]:[GP 2021]]), "x")</f>
        <v>20567</v>
      </c>
      <c r="AB2284" s="11">
        <f>Table1[Equity]/Table1[Market Capital]</f>
        <v>0.78356229841118141</v>
      </c>
      <c r="AC2284" s="15">
        <v>525449</v>
      </c>
      <c r="AD2284" s="15">
        <v>537044</v>
      </c>
      <c r="AE2284" s="15">
        <v>588659</v>
      </c>
      <c r="AF2284" s="15">
        <v>641881</v>
      </c>
      <c r="AG2284" s="15">
        <v>687935</v>
      </c>
      <c r="AH2284" s="15">
        <v>709580</v>
      </c>
      <c r="AI2284" s="15">
        <v>773293</v>
      </c>
      <c r="AJ2284" s="15">
        <v>852195</v>
      </c>
      <c r="AK2284" s="15">
        <v>949261</v>
      </c>
      <c r="AL2284" s="15">
        <v>988175</v>
      </c>
      <c r="AM2284" s="15">
        <v>1041565</v>
      </c>
      <c r="AN2284" s="15">
        <v>65592</v>
      </c>
      <c r="AO2284" s="3">
        <f xml:space="preserve"> IFERROR(Table1[[#This Row],[GP 2012]]/Table1[[#This Row],[Total Assets 2012]], "x")</f>
        <v>2.8861031232336534E-2</v>
      </c>
      <c r="AP2284" s="3">
        <f xml:space="preserve"> IFERROR(Table1[[#This Row],[GP 2013]]/Table1[[#This Row],[Total Assets 2013]], "x")</f>
        <v>3.0245194062311468E-2</v>
      </c>
      <c r="AQ2284" s="3">
        <f xml:space="preserve"> IFERROR(Table1[[#This Row],[GP 2014]]/Table1[[#This Row],[Total Assets 2014]], "x")</f>
        <v>3.0003788271308177E-2</v>
      </c>
      <c r="AR2284" s="3">
        <f xml:space="preserve"> IFERROR(Table1[[#This Row],[GP 2015]]/Table1[[#This Row],[Total Assets 2015]], "x")</f>
        <v>2.9253085852362044E-2</v>
      </c>
      <c r="AS2284" s="3">
        <f xml:space="preserve"> IFERROR(Table1[[#This Row],[GP 2016]]/Table1[[#This Row],[Total Assets 2016]], "x")</f>
        <v>2.9531859841409436E-2</v>
      </c>
      <c r="AT2284" s="3">
        <f xml:space="preserve"> IFERROR(Table1[[#This Row],[GP 2017]]/Table1[[#This Row],[Total Assets 2017]], "x")</f>
        <v>3.0103723329293383E-2</v>
      </c>
      <c r="AU2284" s="3">
        <f xml:space="preserve"> IFERROR(Table1[[#This Row],[GP 2018]]/Table1[[#This Row],[Total Assets 2018]], "x")</f>
        <v>2.8764000191389291E-2</v>
      </c>
      <c r="AV2284" s="3">
        <f xml:space="preserve"> IFERROR(Table1[[#This Row],[GP 2019]]/Table1[[#This Row],[Total Assets 2019]], "x")</f>
        <v>2.8879540480758512E-2</v>
      </c>
      <c r="AW2284" s="3">
        <f xml:space="preserve"> IFERROR(Table1[[#This Row],[GP 2020]]/Table1[[#This Row],[Total Assets 2020]], "x")</f>
        <v>2.342137726083764E-2</v>
      </c>
      <c r="AX2284" s="3">
        <f xml:space="preserve"> IFERROR(Table1[[#This Row],[GP 2021]]/Table1[[#This Row],[Total Assets 2021]], "x")</f>
        <v>2.7382801629266072E-2</v>
      </c>
      <c r="AY2284" s="3">
        <f xml:space="preserve"> IFERROR(Table1[[#This Row],[GP TTM]]/Table1[[#This Row],[Total Assets TTM]], "x")</f>
        <v>3.0115259249302733E-2</v>
      </c>
      <c r="BA2284" s="3">
        <f xml:space="preserve"> IFERROR(ABS(Table1[[#This Row],[ROA 2013]]-Table1[[#This Row],[ROA 2012]]), "x")</f>
        <v>1.3841628299749338E-3</v>
      </c>
      <c r="BB2284" s="3">
        <f xml:space="preserve"> IFERROR(ABS(Table1[[#This Row],[ROA 2014]]-Table1[[#This Row],[ROA 2013]]), "x")</f>
        <v>2.4140579100329074E-4</v>
      </c>
      <c r="BC2284" s="3">
        <f xml:space="preserve"> IFERROR(ABS(Table1[[#This Row],[ROA 2015]]-Table1[[#This Row],[ROA 2014]]), "x")</f>
        <v>7.5070241894613365E-4</v>
      </c>
      <c r="BD2284" s="3">
        <f xml:space="preserve"> IFERROR(ABS(Table1[[#This Row],[ROA 2016]]-Table1[[#This Row],[ROA 2015]]), "x")</f>
        <v>2.7877398904739212E-4</v>
      </c>
      <c r="BE2284" s="3">
        <f xml:space="preserve"> IFERROR(ABS(Table1[[#This Row],[ROA 2017]]-Table1[[#This Row],[ROA 2016]]), "x")</f>
        <v>5.7186348788394736E-4</v>
      </c>
      <c r="BF2284" s="3">
        <f xml:space="preserve"> IFERROR(ABS(Table1[[#This Row],[ROA 2018]]-Table1[[#This Row],[ROA 2017]]), "x")</f>
        <v>1.3397231379040919E-3</v>
      </c>
      <c r="BG2284" s="3">
        <f xml:space="preserve"> IFERROR(ABS(Table1[[#This Row],[ROA 2019]]-Table1[[#This Row],[ROA 2018]]), "x")</f>
        <v>1.1554028936922034E-4</v>
      </c>
      <c r="BH2284" s="3">
        <f xml:space="preserve"> IFERROR(ABS(Table1[[#This Row],[ROA 2020]]-Table1[[#This Row],[ROA 2019]]), "x")</f>
        <v>5.4581632199208717E-3</v>
      </c>
      <c r="BI2284" s="3">
        <f xml:space="preserve"> IFERROR(ABS(Table1[[#This Row],[ROA 2021]]-Table1[[#This Row],[ROA 2020]]), "x")</f>
        <v>3.9614243684284317E-3</v>
      </c>
      <c r="BJ2284" s="3">
        <f xml:space="preserve"> IFERROR(AVERAGE(Table1[[#This Row],[ROA 2013-2012]:[ROA 2021-2020]]), "x")</f>
        <v>1.5668621702753681E-3</v>
      </c>
      <c r="BK2284" s="3">
        <f>IFERROR(AVERAGE(Table1[[#This Row],[ROA 2012]:[ROA 2021]]), "x")</f>
        <v>2.8644640215127259E-2</v>
      </c>
      <c r="BN2284" s="1">
        <f>SUM(Table1[[#This Row],[B/M Rank]:[ROA Rank]])</f>
        <v>0</v>
      </c>
    </row>
    <row r="2285" spans="1:66" x14ac:dyDescent="0.25">
      <c r="A2285" s="1" t="s">
        <v>4175</v>
      </c>
      <c r="B2285" s="1" t="s">
        <v>1880</v>
      </c>
      <c r="C2285" s="1" t="s">
        <v>1878</v>
      </c>
      <c r="D2285" s="1" t="s">
        <v>107</v>
      </c>
      <c r="E2285" s="1" t="s">
        <v>108</v>
      </c>
      <c r="F2285" s="1">
        <v>85130</v>
      </c>
      <c r="G2285" s="19"/>
      <c r="H2285" s="19"/>
      <c r="I2285" s="19"/>
      <c r="J2285" s="19"/>
      <c r="K2285" s="1"/>
      <c r="L2285" s="19"/>
      <c r="M2285" s="1">
        <v>2012</v>
      </c>
      <c r="N2285" s="15">
        <v>1846</v>
      </c>
      <c r="O2285" s="15">
        <v>2513</v>
      </c>
      <c r="P2285" s="15">
        <v>2981</v>
      </c>
      <c r="Q2285" s="15">
        <v>3287</v>
      </c>
      <c r="R2285" s="15">
        <v>3334</v>
      </c>
      <c r="S2285" s="15">
        <v>3575</v>
      </c>
      <c r="T2285" s="15">
        <v>4035</v>
      </c>
      <c r="U2285" s="15">
        <v>4344</v>
      </c>
      <c r="V2285" s="15">
        <v>4558</v>
      </c>
      <c r="W2285" s="15">
        <v>4715</v>
      </c>
      <c r="X2285" s="15">
        <v>4472</v>
      </c>
      <c r="Z2285" s="3">
        <f xml:space="preserve"> IFERROR(AVEDEV(Table1[[#This Row],[GP 2012]:[GP 2021]]) / Table1[[#This Row],[Avg GP]], "x")</f>
        <v>0.20649084915312038</v>
      </c>
      <c r="AA2285" s="2">
        <f xml:space="preserve"> IFERROR(AVERAGE(Table1[[#This Row],[GP 2012]:[GP 2021]]), "x")</f>
        <v>3518.8</v>
      </c>
      <c r="AB2285" s="11">
        <f>Table1[Equity]/Table1[Market Capital]</f>
        <v>0.39921296840126863</v>
      </c>
      <c r="AC2285" s="15">
        <v>14727</v>
      </c>
      <c r="AD2285" s="15">
        <v>17023</v>
      </c>
      <c r="AE2285" s="15">
        <v>16550</v>
      </c>
      <c r="AF2285" s="15">
        <v>19637</v>
      </c>
      <c r="AG2285" s="15">
        <v>19221</v>
      </c>
      <c r="AH2285" s="15">
        <v>20135</v>
      </c>
      <c r="AI2285" s="15">
        <v>21254</v>
      </c>
      <c r="AJ2285" s="15">
        <v>22367</v>
      </c>
      <c r="AK2285" s="15">
        <v>23640</v>
      </c>
      <c r="AL2285" s="15">
        <v>68177</v>
      </c>
      <c r="AM2285" s="15">
        <v>67592</v>
      </c>
      <c r="AN2285" s="15">
        <v>33985</v>
      </c>
      <c r="AO2285" s="3">
        <f xml:space="preserve"> IFERROR(Table1[[#This Row],[GP 2012]]/Table1[[#This Row],[Total Assets 2012]], "x")</f>
        <v>0.12534800027160997</v>
      </c>
      <c r="AP2285" s="3">
        <f xml:space="preserve"> IFERROR(Table1[[#This Row],[GP 2013]]/Table1[[#This Row],[Total Assets 2013]], "x")</f>
        <v>0.14762380308993714</v>
      </c>
      <c r="AQ2285" s="3">
        <f xml:space="preserve"> IFERROR(Table1[[#This Row],[GP 2014]]/Table1[[#This Row],[Total Assets 2014]], "x")</f>
        <v>0.18012084592145014</v>
      </c>
      <c r="AR2285" s="3">
        <f xml:space="preserve"> IFERROR(Table1[[#This Row],[GP 2015]]/Table1[[#This Row],[Total Assets 2015]], "x")</f>
        <v>0.16738809390436421</v>
      </c>
      <c r="AS2285" s="3">
        <f xml:space="preserve"> IFERROR(Table1[[#This Row],[GP 2016]]/Table1[[#This Row],[Total Assets 2016]], "x")</f>
        <v>0.17345611570677905</v>
      </c>
      <c r="AT2285" s="3">
        <f xml:space="preserve"> IFERROR(Table1[[#This Row],[GP 2017]]/Table1[[#This Row],[Total Assets 2017]], "x")</f>
        <v>0.17755152719145767</v>
      </c>
      <c r="AU2285" s="3">
        <f xml:space="preserve"> IFERROR(Table1[[#This Row],[GP 2018]]/Table1[[#This Row],[Total Assets 2018]], "x")</f>
        <v>0.18984661710736803</v>
      </c>
      <c r="AV2285" s="3">
        <f xml:space="preserve"> IFERROR(Table1[[#This Row],[GP 2019]]/Table1[[#This Row],[Total Assets 2019]], "x")</f>
        <v>0.19421469128626995</v>
      </c>
      <c r="AW2285" s="3">
        <f xml:space="preserve"> IFERROR(Table1[[#This Row],[GP 2020]]/Table1[[#This Row],[Total Assets 2020]], "x")</f>
        <v>0.19280879864636211</v>
      </c>
      <c r="AX2285" s="3">
        <f xml:space="preserve"> IFERROR(Table1[[#This Row],[GP 2021]]/Table1[[#This Row],[Total Assets 2021]], "x")</f>
        <v>6.9158220514249677E-2</v>
      </c>
      <c r="AY2285" s="3">
        <f xml:space="preserve"> IFERROR(Table1[[#This Row],[GP TTM]]/Table1[[#This Row],[Total Assets TTM]], "x")</f>
        <v>6.6161675937980821E-2</v>
      </c>
      <c r="BA2285" s="3">
        <f xml:space="preserve"> IFERROR(ABS(Table1[[#This Row],[ROA 2013]]-Table1[[#This Row],[ROA 2012]]), "x")</f>
        <v>2.2275802818327167E-2</v>
      </c>
      <c r="BB2285" s="3">
        <f xml:space="preserve"> IFERROR(ABS(Table1[[#This Row],[ROA 2014]]-Table1[[#This Row],[ROA 2013]]), "x")</f>
        <v>3.2497042831513001E-2</v>
      </c>
      <c r="BC2285" s="3">
        <f xml:space="preserve"> IFERROR(ABS(Table1[[#This Row],[ROA 2015]]-Table1[[#This Row],[ROA 2014]]), "x")</f>
        <v>1.273275201708593E-2</v>
      </c>
      <c r="BD2285" s="3">
        <f xml:space="preserve"> IFERROR(ABS(Table1[[#This Row],[ROA 2016]]-Table1[[#This Row],[ROA 2015]]), "x")</f>
        <v>6.0680218024148358E-3</v>
      </c>
      <c r="BE2285" s="3">
        <f xml:space="preserve"> IFERROR(ABS(Table1[[#This Row],[ROA 2017]]-Table1[[#This Row],[ROA 2016]]), "x")</f>
        <v>4.0954114846786238E-3</v>
      </c>
      <c r="BF2285" s="3">
        <f xml:space="preserve"> IFERROR(ABS(Table1[[#This Row],[ROA 2018]]-Table1[[#This Row],[ROA 2017]]), "x")</f>
        <v>1.2295089915910357E-2</v>
      </c>
      <c r="BG2285" s="3">
        <f xml:space="preserve"> IFERROR(ABS(Table1[[#This Row],[ROA 2019]]-Table1[[#This Row],[ROA 2018]]), "x")</f>
        <v>4.3680741789019206E-3</v>
      </c>
      <c r="BH2285" s="3">
        <f xml:space="preserve"> IFERROR(ABS(Table1[[#This Row],[ROA 2020]]-Table1[[#This Row],[ROA 2019]]), "x")</f>
        <v>1.4058926399078409E-3</v>
      </c>
      <c r="BI2285" s="3">
        <f xml:space="preserve"> IFERROR(ABS(Table1[[#This Row],[ROA 2021]]-Table1[[#This Row],[ROA 2020]]), "x")</f>
        <v>0.12365057813211243</v>
      </c>
      <c r="BJ2285" s="3">
        <f xml:space="preserve"> IFERROR(AVERAGE(Table1[[#This Row],[ROA 2013-2012]:[ROA 2021-2020]]), "x")</f>
        <v>2.4376518424539122E-2</v>
      </c>
      <c r="BK2285" s="3">
        <f>IFERROR(AVERAGE(Table1[[#This Row],[ROA 2012]:[ROA 2021]]), "x")</f>
        <v>0.16175167136398477</v>
      </c>
      <c r="BN2285" s="1">
        <f>SUM(Table1[[#This Row],[B/M Rank]:[ROA Rank]])</f>
        <v>0</v>
      </c>
    </row>
    <row r="2286" spans="1:66" x14ac:dyDescent="0.25">
      <c r="A2286" s="1" t="s">
        <v>2099</v>
      </c>
      <c r="B2286" s="1" t="s">
        <v>147</v>
      </c>
      <c r="C2286" s="1" t="s">
        <v>141</v>
      </c>
      <c r="D2286" s="1" t="s">
        <v>142</v>
      </c>
      <c r="E2286" s="1" t="s">
        <v>108</v>
      </c>
      <c r="F2286" s="1">
        <v>91170</v>
      </c>
      <c r="G2286" s="19"/>
      <c r="H2286" s="19"/>
      <c r="I2286" s="19"/>
      <c r="J2286" s="19"/>
      <c r="K2286" s="1"/>
      <c r="L2286" s="19"/>
      <c r="M2286" s="1">
        <v>2012</v>
      </c>
      <c r="N2286" s="15">
        <v>18394</v>
      </c>
      <c r="O2286" s="15">
        <v>20011</v>
      </c>
      <c r="P2286" s="15">
        <v>21901</v>
      </c>
      <c r="Q2286" s="15">
        <v>22107</v>
      </c>
      <c r="R2286" s="15">
        <v>23938</v>
      </c>
      <c r="S2286" s="15">
        <v>24906</v>
      </c>
      <c r="T2286" s="15">
        <v>26164</v>
      </c>
      <c r="U2286" s="15">
        <v>27882</v>
      </c>
      <c r="V2286" s="15">
        <v>25252</v>
      </c>
      <c r="W2286" s="15">
        <v>29435</v>
      </c>
      <c r="X2286" s="15">
        <v>30452</v>
      </c>
      <c r="Z2286" s="3">
        <f xml:space="preserve"> IFERROR(AVEDEV(Table1[[#This Row],[GP 2012]:[GP 2021]]) / Table1[[#This Row],[Avg GP]], "x")</f>
        <v>0.11370473769740407</v>
      </c>
      <c r="AA2286" s="2">
        <f xml:space="preserve"> IFERROR(AVERAGE(Table1[[#This Row],[GP 2012]:[GP 2021]]), "x")</f>
        <v>23999</v>
      </c>
      <c r="AB2286" s="11">
        <f>Table1[Equity]/Table1[Market Capital]</f>
        <v>0.78937150378413956</v>
      </c>
      <c r="AC2286" s="15">
        <v>668044</v>
      </c>
      <c r="AD2286" s="15">
        <v>743644</v>
      </c>
      <c r="AE2286" s="15">
        <v>805666</v>
      </c>
      <c r="AF2286" s="15">
        <v>856497</v>
      </c>
      <c r="AG2286" s="15">
        <v>896266</v>
      </c>
      <c r="AH2286" s="15">
        <v>915273</v>
      </c>
      <c r="AI2286" s="15">
        <v>998493</v>
      </c>
      <c r="AJ2286" s="15">
        <v>1086161</v>
      </c>
      <c r="AK2286" s="15">
        <v>1136466</v>
      </c>
      <c r="AL2286" s="15">
        <v>1184844</v>
      </c>
      <c r="AM2286" s="15">
        <v>1288506</v>
      </c>
      <c r="AN2286" s="15">
        <v>71967</v>
      </c>
      <c r="AO2286" s="3">
        <f xml:space="preserve"> IFERROR(Table1[[#This Row],[GP 2012]]/Table1[[#This Row],[Total Assets 2012]], "x")</f>
        <v>2.7534114519402915E-2</v>
      </c>
      <c r="AP2286" s="3">
        <f xml:space="preserve"> IFERROR(Table1[[#This Row],[GP 2013]]/Table1[[#This Row],[Total Assets 2013]], "x")</f>
        <v>2.6909381370655853E-2</v>
      </c>
      <c r="AQ2286" s="3">
        <f xml:space="preserve"> IFERROR(Table1[[#This Row],[GP 2014]]/Table1[[#This Row],[Total Assets 2014]], "x")</f>
        <v>2.71837212939357E-2</v>
      </c>
      <c r="AR2286" s="3">
        <f xml:space="preserve"> IFERROR(Table1[[#This Row],[GP 2015]]/Table1[[#This Row],[Total Assets 2015]], "x")</f>
        <v>2.5810948549732222E-2</v>
      </c>
      <c r="AS2286" s="3">
        <f xml:space="preserve"> IFERROR(Table1[[#This Row],[GP 2016]]/Table1[[#This Row],[Total Assets 2016]], "x")</f>
        <v>2.6708588744859228E-2</v>
      </c>
      <c r="AT2286" s="3">
        <f xml:space="preserve"> IFERROR(Table1[[#This Row],[GP 2017]]/Table1[[#This Row],[Total Assets 2017]], "x")</f>
        <v>2.7211553274268989E-2</v>
      </c>
      <c r="AU2286" s="3">
        <f xml:space="preserve"> IFERROR(Table1[[#This Row],[GP 2018]]/Table1[[#This Row],[Total Assets 2018]], "x")</f>
        <v>2.6203488657406713E-2</v>
      </c>
      <c r="AV2286" s="3">
        <f xml:space="preserve"> IFERROR(Table1[[#This Row],[GP 2019]]/Table1[[#This Row],[Total Assets 2019]], "x")</f>
        <v>2.5670227526121817E-2</v>
      </c>
      <c r="AW2286" s="3">
        <f xml:space="preserve"> IFERROR(Table1[[#This Row],[GP 2020]]/Table1[[#This Row],[Total Assets 2020]], "x")</f>
        <v>2.2219758444159351E-2</v>
      </c>
      <c r="AX2286" s="3">
        <f xml:space="preserve"> IFERROR(Table1[[#This Row],[GP 2021]]/Table1[[#This Row],[Total Assets 2021]], "x")</f>
        <v>2.4842932909311267E-2</v>
      </c>
      <c r="AY2286" s="3">
        <f xml:space="preserve"> IFERROR(Table1[[#This Row],[GP TTM]]/Table1[[#This Row],[Total Assets TTM]], "x")</f>
        <v>2.3633572525079433E-2</v>
      </c>
      <c r="BA2286" s="3">
        <f xml:space="preserve"> IFERROR(ABS(Table1[[#This Row],[ROA 2013]]-Table1[[#This Row],[ROA 2012]]), "x")</f>
        <v>6.2473314874706212E-4</v>
      </c>
      <c r="BB2286" s="3">
        <f xml:space="preserve"> IFERROR(ABS(Table1[[#This Row],[ROA 2014]]-Table1[[#This Row],[ROA 2013]]), "x")</f>
        <v>2.7433992327984685E-4</v>
      </c>
      <c r="BC2286" s="3">
        <f xml:space="preserve"> IFERROR(ABS(Table1[[#This Row],[ROA 2015]]-Table1[[#This Row],[ROA 2014]]), "x")</f>
        <v>1.3727727442034779E-3</v>
      </c>
      <c r="BD2286" s="3">
        <f xml:space="preserve"> IFERROR(ABS(Table1[[#This Row],[ROA 2016]]-Table1[[#This Row],[ROA 2015]]), "x")</f>
        <v>8.9764019512700646E-4</v>
      </c>
      <c r="BE2286" s="3">
        <f xml:space="preserve"> IFERROR(ABS(Table1[[#This Row],[ROA 2017]]-Table1[[#This Row],[ROA 2016]]), "x")</f>
        <v>5.0296452940976066E-4</v>
      </c>
      <c r="BF2286" s="3">
        <f xml:space="preserve"> IFERROR(ABS(Table1[[#This Row],[ROA 2018]]-Table1[[#This Row],[ROA 2017]]), "x")</f>
        <v>1.008064616862276E-3</v>
      </c>
      <c r="BG2286" s="3">
        <f xml:space="preserve"> IFERROR(ABS(Table1[[#This Row],[ROA 2019]]-Table1[[#This Row],[ROA 2018]]), "x")</f>
        <v>5.332611312848963E-4</v>
      </c>
      <c r="BH2286" s="3">
        <f xml:space="preserve"> IFERROR(ABS(Table1[[#This Row],[ROA 2020]]-Table1[[#This Row],[ROA 2019]]), "x")</f>
        <v>3.4504690819624657E-3</v>
      </c>
      <c r="BI2286" s="3">
        <f xml:space="preserve"> IFERROR(ABS(Table1[[#This Row],[ROA 2021]]-Table1[[#This Row],[ROA 2020]]), "x")</f>
        <v>2.6231744651519159E-3</v>
      </c>
      <c r="BJ2286" s="3">
        <f xml:space="preserve"> IFERROR(AVERAGE(Table1[[#This Row],[ROA 2013-2012]:[ROA 2021-2020]]), "x")</f>
        <v>1.2541577595587454E-3</v>
      </c>
      <c r="BK2286" s="3">
        <f>IFERROR(AVERAGE(Table1[[#This Row],[ROA 2012]:[ROA 2021]]), "x")</f>
        <v>2.602947152898541E-2</v>
      </c>
      <c r="BN2286" s="1">
        <f>SUM(Table1[[#This Row],[B/M Rank]:[ROA Rank]])</f>
        <v>0</v>
      </c>
    </row>
    <row r="2287" spans="1:66" x14ac:dyDescent="0.25">
      <c r="A2287" s="1" t="s">
        <v>4174</v>
      </c>
      <c r="B2287" s="1" t="s">
        <v>1879</v>
      </c>
      <c r="C2287" s="1" t="s">
        <v>1878</v>
      </c>
      <c r="D2287" s="1" t="s">
        <v>107</v>
      </c>
      <c r="E2287" s="1" t="s">
        <v>108</v>
      </c>
      <c r="F2287" s="1">
        <v>100440</v>
      </c>
      <c r="G2287" s="19"/>
      <c r="H2287" s="19"/>
      <c r="I2287" s="19"/>
      <c r="J2287" s="19"/>
      <c r="K2287" s="1"/>
      <c r="L2287" s="19"/>
      <c r="M2287" s="1">
        <v>2012</v>
      </c>
      <c r="N2287" s="15">
        <v>4947</v>
      </c>
      <c r="O2287" s="15">
        <v>5148</v>
      </c>
      <c r="P2287" s="15">
        <v>6042</v>
      </c>
      <c r="Q2287" s="15">
        <v>6818</v>
      </c>
      <c r="R2287" s="15">
        <v>6900</v>
      </c>
      <c r="S2287" s="15">
        <v>7271</v>
      </c>
      <c r="T2287" s="15">
        <v>7593</v>
      </c>
      <c r="U2287" s="15">
        <v>7999</v>
      </c>
      <c r="V2287" s="15">
        <v>7675</v>
      </c>
      <c r="W2287" s="15">
        <v>8104</v>
      </c>
      <c r="X2287" s="15">
        <v>8179</v>
      </c>
      <c r="Z2287" s="3">
        <f xml:space="preserve"> IFERROR(AVEDEV(Table1[[#This Row],[GP 2012]:[GP 2021]]) / Table1[[#This Row],[Avg GP]], "x")</f>
        <v>0.12975166795626086</v>
      </c>
      <c r="AA2287" s="2">
        <f xml:space="preserve"> IFERROR(AVERAGE(Table1[[#This Row],[GP 2012]:[GP 2021]]), "x")</f>
        <v>6849.7</v>
      </c>
      <c r="AB2287" s="11">
        <f>Table1[Equity]/Table1[Market Capital]</f>
        <v>0.21756272401433691</v>
      </c>
      <c r="AC2287" s="15">
        <v>26659</v>
      </c>
      <c r="AD2287" s="15">
        <v>30163</v>
      </c>
      <c r="AE2287" s="15">
        <v>31687</v>
      </c>
      <c r="AF2287" s="15">
        <v>36402</v>
      </c>
      <c r="AG2287" s="15">
        <v>37057</v>
      </c>
      <c r="AH2287" s="15">
        <v>37629</v>
      </c>
      <c r="AI2287" s="15">
        <v>41214</v>
      </c>
      <c r="AJ2287" s="15">
        <v>43784</v>
      </c>
      <c r="AK2287" s="15">
        <v>44804</v>
      </c>
      <c r="AL2287" s="15">
        <v>48538</v>
      </c>
      <c r="AM2287" s="15">
        <v>48236</v>
      </c>
      <c r="AN2287" s="15">
        <v>21852</v>
      </c>
      <c r="AO2287" s="3">
        <f xml:space="preserve"> IFERROR(Table1[[#This Row],[GP 2012]]/Table1[[#This Row],[Total Assets 2012]], "x")</f>
        <v>0.18556585018192731</v>
      </c>
      <c r="AP2287" s="3">
        <f xml:space="preserve"> IFERROR(Table1[[#This Row],[GP 2013]]/Table1[[#This Row],[Total Assets 2013]], "x")</f>
        <v>0.17067267844710407</v>
      </c>
      <c r="AQ2287" s="3">
        <f xml:space="preserve"> IFERROR(Table1[[#This Row],[GP 2014]]/Table1[[#This Row],[Total Assets 2014]], "x")</f>
        <v>0.19067756493199103</v>
      </c>
      <c r="AR2287" s="3">
        <f xml:space="preserve"> IFERROR(Table1[[#This Row],[GP 2015]]/Table1[[#This Row],[Total Assets 2015]], "x")</f>
        <v>0.18729740124169</v>
      </c>
      <c r="AS2287" s="3">
        <f xml:space="preserve"> IFERROR(Table1[[#This Row],[GP 2016]]/Table1[[#This Row],[Total Assets 2016]], "x")</f>
        <v>0.18619963839490514</v>
      </c>
      <c r="AT2287" s="3">
        <f xml:space="preserve"> IFERROR(Table1[[#This Row],[GP 2017]]/Table1[[#This Row],[Total Assets 2017]], "x")</f>
        <v>0.19322862685694545</v>
      </c>
      <c r="AU2287" s="3">
        <f xml:space="preserve"> IFERROR(Table1[[#This Row],[GP 2018]]/Table1[[#This Row],[Total Assets 2018]], "x")</f>
        <v>0.18423351288397147</v>
      </c>
      <c r="AV2287" s="3">
        <f xml:space="preserve"> IFERROR(Table1[[#This Row],[GP 2019]]/Table1[[#This Row],[Total Assets 2019]], "x")</f>
        <v>0.18269230769230768</v>
      </c>
      <c r="AW2287" s="3">
        <f xml:space="preserve"> IFERROR(Table1[[#This Row],[GP 2020]]/Table1[[#This Row],[Total Assets 2020]], "x")</f>
        <v>0.17130166949379519</v>
      </c>
      <c r="AX2287" s="3">
        <f xml:space="preserve"> IFERROR(Table1[[#This Row],[GP 2021]]/Table1[[#This Row],[Total Assets 2021]], "x")</f>
        <v>0.16696196794264287</v>
      </c>
      <c r="AY2287" s="3">
        <f xml:space="preserve"> IFERROR(Table1[[#This Row],[GP TTM]]/Table1[[#This Row],[Total Assets TTM]], "x")</f>
        <v>0.16956215274898417</v>
      </c>
      <c r="BA2287" s="3">
        <f xml:space="preserve"> IFERROR(ABS(Table1[[#This Row],[ROA 2013]]-Table1[[#This Row],[ROA 2012]]), "x")</f>
        <v>1.4893171734823241E-2</v>
      </c>
      <c r="BB2287" s="3">
        <f xml:space="preserve"> IFERROR(ABS(Table1[[#This Row],[ROA 2014]]-Table1[[#This Row],[ROA 2013]]), "x")</f>
        <v>2.0004886484886963E-2</v>
      </c>
      <c r="BC2287" s="3">
        <f xml:space="preserve"> IFERROR(ABS(Table1[[#This Row],[ROA 2015]]-Table1[[#This Row],[ROA 2014]]), "x")</f>
        <v>3.3801636903010301E-3</v>
      </c>
      <c r="BD2287" s="3">
        <f xml:space="preserve"> IFERROR(ABS(Table1[[#This Row],[ROA 2016]]-Table1[[#This Row],[ROA 2015]]), "x")</f>
        <v>1.0977628467848666E-3</v>
      </c>
      <c r="BE2287" s="3">
        <f xml:space="preserve"> IFERROR(ABS(Table1[[#This Row],[ROA 2017]]-Table1[[#This Row],[ROA 2016]]), "x")</f>
        <v>7.0289884620403087E-3</v>
      </c>
      <c r="BF2287" s="3">
        <f xml:space="preserve"> IFERROR(ABS(Table1[[#This Row],[ROA 2018]]-Table1[[#This Row],[ROA 2017]]), "x")</f>
        <v>8.9951139729739782E-3</v>
      </c>
      <c r="BG2287" s="3">
        <f xml:space="preserve"> IFERROR(ABS(Table1[[#This Row],[ROA 2019]]-Table1[[#This Row],[ROA 2018]]), "x")</f>
        <v>1.5412051916637859E-3</v>
      </c>
      <c r="BH2287" s="3">
        <f xml:space="preserve"> IFERROR(ABS(Table1[[#This Row],[ROA 2020]]-Table1[[#This Row],[ROA 2019]]), "x")</f>
        <v>1.1390638198512493E-2</v>
      </c>
      <c r="BI2287" s="3">
        <f xml:space="preserve"> IFERROR(ABS(Table1[[#This Row],[ROA 2021]]-Table1[[#This Row],[ROA 2020]]), "x")</f>
        <v>4.3397015511523196E-3</v>
      </c>
      <c r="BJ2287" s="3">
        <f xml:space="preserve"> IFERROR(AVERAGE(Table1[[#This Row],[ROA 2013-2012]:[ROA 2021-2020]]), "x")</f>
        <v>8.0746257925709986E-3</v>
      </c>
      <c r="BK2287" s="3">
        <f>IFERROR(AVERAGE(Table1[[#This Row],[ROA 2012]:[ROA 2021]]), "x")</f>
        <v>0.18188312180672803</v>
      </c>
      <c r="BN2287" s="1">
        <f>SUM(Table1[[#This Row],[B/M Rank]:[ROA Rank]])</f>
        <v>0</v>
      </c>
    </row>
    <row r="2288" spans="1:66" x14ac:dyDescent="0.25">
      <c r="A2288" s="1" t="s">
        <v>3804</v>
      </c>
      <c r="B2288" s="1" t="s">
        <v>1525</v>
      </c>
      <c r="C2288" s="1" t="s">
        <v>1499</v>
      </c>
      <c r="D2288" s="1" t="s">
        <v>440</v>
      </c>
      <c r="E2288" s="1" t="s">
        <v>108</v>
      </c>
      <c r="F2288" s="1">
        <v>111450</v>
      </c>
      <c r="G2288" s="19"/>
      <c r="H2288" s="19"/>
      <c r="I2288" s="19"/>
      <c r="J2288" s="19"/>
      <c r="K2288" s="1"/>
      <c r="L2288" s="19"/>
      <c r="M2288" s="1">
        <v>2012</v>
      </c>
      <c r="N2288" s="15">
        <v>5481</v>
      </c>
      <c r="O2288" s="15">
        <v>6111</v>
      </c>
      <c r="P2288" s="15">
        <v>8158</v>
      </c>
      <c r="Q2288" s="15">
        <v>8553</v>
      </c>
      <c r="R2288" s="15">
        <v>10555</v>
      </c>
      <c r="S2288" s="15">
        <v>15741</v>
      </c>
      <c r="T2288" s="15">
        <v>16977</v>
      </c>
      <c r="U2288" s="15">
        <v>19065</v>
      </c>
      <c r="V2288" s="15">
        <v>18418</v>
      </c>
      <c r="W2288" s="15">
        <v>18369</v>
      </c>
      <c r="X2288" s="15">
        <v>18730</v>
      </c>
      <c r="Z2288" s="3">
        <f xml:space="preserve"> IFERROR(AVEDEV(Table1[[#This Row],[GP 2012]:[GP 2021]]) / Table1[[#This Row],[Avg GP]], "x")</f>
        <v>0.39011834133785356</v>
      </c>
      <c r="AA2288" s="2">
        <f xml:space="preserve"> IFERROR(AVERAGE(Table1[[#This Row],[GP 2012]:[GP 2021]]), "x")</f>
        <v>12742.8</v>
      </c>
      <c r="AB2288" s="11">
        <f>Table1[Equity]/Table1[Market Capital]</f>
        <v>0.57669807088380443</v>
      </c>
      <c r="AC2288" s="15">
        <v>46800</v>
      </c>
      <c r="AD2288" s="15">
        <v>57568</v>
      </c>
      <c r="AE2288" s="15">
        <v>72741</v>
      </c>
      <c r="AF2288" s="15">
        <v>84515</v>
      </c>
      <c r="AG2288" s="15">
        <v>85209</v>
      </c>
      <c r="AH2288" s="15">
        <v>162093</v>
      </c>
      <c r="AI2288" s="15">
        <v>166905</v>
      </c>
      <c r="AJ2288" s="15">
        <v>163157</v>
      </c>
      <c r="AK2288" s="15">
        <v>160276</v>
      </c>
      <c r="AL2288" s="15">
        <v>168864</v>
      </c>
      <c r="AM2288" s="15">
        <v>169391</v>
      </c>
      <c r="AN2288" s="15">
        <v>64273</v>
      </c>
      <c r="AO2288" s="3">
        <f xml:space="preserve"> IFERROR(Table1[[#This Row],[GP 2012]]/Table1[[#This Row],[Total Assets 2012]], "x")</f>
        <v>0.11711538461538462</v>
      </c>
      <c r="AP2288" s="3">
        <f xml:space="preserve"> IFERROR(Table1[[#This Row],[GP 2013]]/Table1[[#This Row],[Total Assets 2013]], "x")</f>
        <v>0.10615272373540856</v>
      </c>
      <c r="AQ2288" s="3">
        <f xml:space="preserve"> IFERROR(Table1[[#This Row],[GP 2014]]/Table1[[#This Row],[Total Assets 2014]], "x")</f>
        <v>0.11215133143619142</v>
      </c>
      <c r="AR2288" s="3">
        <f xml:space="preserve"> IFERROR(Table1[[#This Row],[GP 2015]]/Table1[[#This Row],[Total Assets 2015]], "x")</f>
        <v>0.10120097024196888</v>
      </c>
      <c r="AS2288" s="3">
        <f xml:space="preserve"> IFERROR(Table1[[#This Row],[GP 2016]]/Table1[[#This Row],[Total Assets 2016]], "x")</f>
        <v>0.12387189146686382</v>
      </c>
      <c r="AT2288" s="3">
        <f xml:space="preserve"> IFERROR(Table1[[#This Row],[GP 2017]]/Table1[[#This Row],[Total Assets 2017]], "x")</f>
        <v>9.7110917806444444E-2</v>
      </c>
      <c r="AU2288" s="3">
        <f xml:space="preserve"> IFERROR(Table1[[#This Row],[GP 2018]]/Table1[[#This Row],[Total Assets 2018]], "x")</f>
        <v>0.10171654534016357</v>
      </c>
      <c r="AV2288" s="3">
        <f xml:space="preserve"> IFERROR(Table1[[#This Row],[GP 2019]]/Table1[[#This Row],[Total Assets 2019]], "x")</f>
        <v>0.11685064079383661</v>
      </c>
      <c r="AW2288" s="3">
        <f xml:space="preserve"> IFERROR(Table1[[#This Row],[GP 2020]]/Table1[[#This Row],[Total Assets 2020]], "x")</f>
        <v>0.11491427287928324</v>
      </c>
      <c r="AX2288" s="3">
        <f xml:space="preserve"> IFERROR(Table1[[#This Row],[GP 2021]]/Table1[[#This Row],[Total Assets 2021]], "x")</f>
        <v>0.10877984650369528</v>
      </c>
      <c r="AY2288" s="3">
        <f xml:space="preserve"> IFERROR(Table1[[#This Row],[GP TTM]]/Table1[[#This Row],[Total Assets TTM]], "x")</f>
        <v>0.11057258059755241</v>
      </c>
      <c r="BA2288" s="3">
        <f xml:space="preserve"> IFERROR(ABS(Table1[[#This Row],[ROA 2013]]-Table1[[#This Row],[ROA 2012]]), "x")</f>
        <v>1.0962660879976063E-2</v>
      </c>
      <c r="BB2288" s="3">
        <f xml:space="preserve"> IFERROR(ABS(Table1[[#This Row],[ROA 2014]]-Table1[[#This Row],[ROA 2013]]), "x")</f>
        <v>5.9986077007828653E-3</v>
      </c>
      <c r="BC2288" s="3">
        <f xml:space="preserve"> IFERROR(ABS(Table1[[#This Row],[ROA 2015]]-Table1[[#This Row],[ROA 2014]]), "x")</f>
        <v>1.0950361194222547E-2</v>
      </c>
      <c r="BD2288" s="3">
        <f xml:space="preserve"> IFERROR(ABS(Table1[[#This Row],[ROA 2016]]-Table1[[#This Row],[ROA 2015]]), "x")</f>
        <v>2.2670921224894947E-2</v>
      </c>
      <c r="BE2288" s="3">
        <f xml:space="preserve"> IFERROR(ABS(Table1[[#This Row],[ROA 2017]]-Table1[[#This Row],[ROA 2016]]), "x")</f>
        <v>2.6760973660419379E-2</v>
      </c>
      <c r="BF2288" s="3">
        <f xml:space="preserve"> IFERROR(ABS(Table1[[#This Row],[ROA 2018]]-Table1[[#This Row],[ROA 2017]]), "x")</f>
        <v>4.6056275337191255E-3</v>
      </c>
      <c r="BG2288" s="3">
        <f xml:space="preserve"> IFERROR(ABS(Table1[[#This Row],[ROA 2019]]-Table1[[#This Row],[ROA 2018]]), "x")</f>
        <v>1.5134095453673044E-2</v>
      </c>
      <c r="BH2288" s="3">
        <f xml:space="preserve"> IFERROR(ABS(Table1[[#This Row],[ROA 2020]]-Table1[[#This Row],[ROA 2019]]), "x")</f>
        <v>1.9363679145533719E-3</v>
      </c>
      <c r="BI2288" s="3">
        <f xml:space="preserve"> IFERROR(ABS(Table1[[#This Row],[ROA 2021]]-Table1[[#This Row],[ROA 2020]]), "x")</f>
        <v>6.1344263755879619E-3</v>
      </c>
      <c r="BJ2288" s="3">
        <f xml:space="preserve"> IFERROR(AVERAGE(Table1[[#This Row],[ROA 2013-2012]:[ROA 2021-2020]]), "x")</f>
        <v>1.1683782437536589E-2</v>
      </c>
      <c r="BK2288" s="3">
        <f>IFERROR(AVERAGE(Table1[[#This Row],[ROA 2012]:[ROA 2021]]), "x")</f>
        <v>0.10998645248192404</v>
      </c>
      <c r="BN2288" s="1">
        <f>SUM(Table1[[#This Row],[B/M Rank]:[ROA Rank]])</f>
        <v>0</v>
      </c>
    </row>
    <row r="2289" spans="1:69" x14ac:dyDescent="0.25">
      <c r="A2289" s="1" t="s">
        <v>2096</v>
      </c>
      <c r="B2289" s="1" t="s">
        <v>144</v>
      </c>
      <c r="C2289" s="1" t="s">
        <v>141</v>
      </c>
      <c r="D2289" s="1" t="s">
        <v>142</v>
      </c>
      <c r="E2289" s="1" t="s">
        <v>108</v>
      </c>
      <c r="F2289" s="1">
        <v>153020</v>
      </c>
      <c r="G2289" s="19"/>
      <c r="H2289" s="19"/>
      <c r="I2289" s="19"/>
      <c r="J2289" s="19"/>
      <c r="K2289" s="1"/>
      <c r="L2289" s="19"/>
      <c r="M2289" s="1">
        <v>2012</v>
      </c>
      <c r="N2289" s="15">
        <v>23805</v>
      </c>
      <c r="O2289" s="15">
        <v>25628</v>
      </c>
      <c r="P2289" s="15">
        <v>28404</v>
      </c>
      <c r="Q2289" s="15">
        <v>29743</v>
      </c>
      <c r="R2289" s="15">
        <v>31985</v>
      </c>
      <c r="S2289" s="15">
        <v>33986</v>
      </c>
      <c r="T2289" s="15">
        <v>36412</v>
      </c>
      <c r="U2289" s="15">
        <v>38036</v>
      </c>
      <c r="V2289" s="15">
        <v>36404</v>
      </c>
      <c r="W2289" s="15">
        <v>42917</v>
      </c>
      <c r="X2289" s="15">
        <v>44034</v>
      </c>
      <c r="Z2289" s="3">
        <f xml:space="preserve"> IFERROR(AVEDEV(Table1[[#This Row],[GP 2012]:[GP 2021]]) / Table1[[#This Row],[Avg GP]], "x")</f>
        <v>0.14722595625076379</v>
      </c>
      <c r="AA2289" s="2">
        <f xml:space="preserve"> IFERROR(AVERAGE(Table1[[#This Row],[GP 2012]:[GP 2021]]), "x")</f>
        <v>32732</v>
      </c>
      <c r="AB2289" s="11">
        <f>Table1[Equity]/Table1[Market Capital]</f>
        <v>0.64966671023395639</v>
      </c>
      <c r="AC2289" s="15">
        <v>811053</v>
      </c>
      <c r="AD2289" s="15">
        <v>862021</v>
      </c>
      <c r="AE2289" s="15">
        <v>960511</v>
      </c>
      <c r="AF2289" s="15">
        <v>1104373</v>
      </c>
      <c r="AG2289" s="15">
        <v>1176967</v>
      </c>
      <c r="AH2289" s="15">
        <v>1278995</v>
      </c>
      <c r="AI2289" s="15">
        <v>1334903</v>
      </c>
      <c r="AJ2289" s="15">
        <v>1415290</v>
      </c>
      <c r="AK2289" s="15">
        <v>1715865</v>
      </c>
      <c r="AL2289" s="15">
        <v>1728672</v>
      </c>
      <c r="AM2289" s="15">
        <v>1825276</v>
      </c>
      <c r="AN2289" s="15">
        <v>99412</v>
      </c>
      <c r="AO2289" s="3">
        <f xml:space="preserve"> IFERROR(Table1[[#This Row],[GP 2012]]/Table1[[#This Row],[Total Assets 2012]], "x")</f>
        <v>2.9350732936071995E-2</v>
      </c>
      <c r="AP2289" s="3">
        <f xml:space="preserve"> IFERROR(Table1[[#This Row],[GP 2013]]/Table1[[#This Row],[Total Assets 2013]], "x")</f>
        <v>2.9730134184666034E-2</v>
      </c>
      <c r="AQ2289" s="3">
        <f xml:space="preserve"> IFERROR(Table1[[#This Row],[GP 2014]]/Table1[[#This Row],[Total Assets 2014]], "x")</f>
        <v>2.9571759199009694E-2</v>
      </c>
      <c r="AR2289" s="3">
        <f xml:space="preserve"> IFERROR(Table1[[#This Row],[GP 2015]]/Table1[[#This Row],[Total Assets 2015]], "x")</f>
        <v>2.6932023872369208E-2</v>
      </c>
      <c r="AS2289" s="3">
        <f xml:space="preserve"> IFERROR(Table1[[#This Row],[GP 2016]]/Table1[[#This Row],[Total Assets 2016]], "x")</f>
        <v>2.7175783178287921E-2</v>
      </c>
      <c r="AT2289" s="3">
        <f xml:space="preserve"> IFERROR(Table1[[#This Row],[GP 2017]]/Table1[[#This Row],[Total Assets 2017]], "x")</f>
        <v>2.6572426006356554E-2</v>
      </c>
      <c r="AU2289" s="3">
        <f xml:space="preserve"> IFERROR(Table1[[#This Row],[GP 2018]]/Table1[[#This Row],[Total Assets 2018]], "x")</f>
        <v>2.7276888283268522E-2</v>
      </c>
      <c r="AV2289" s="3">
        <f xml:space="preserve"> IFERROR(Table1[[#This Row],[GP 2019]]/Table1[[#This Row],[Total Assets 2019]], "x")</f>
        <v>2.6875057408728954E-2</v>
      </c>
      <c r="AW2289" s="3">
        <f xml:space="preserve"> IFERROR(Table1[[#This Row],[GP 2020]]/Table1[[#This Row],[Total Assets 2020]], "x")</f>
        <v>2.1216121314905311E-2</v>
      </c>
      <c r="AX2289" s="3">
        <f xml:space="preserve"> IFERROR(Table1[[#This Row],[GP 2021]]/Table1[[#This Row],[Total Assets 2021]], "x")</f>
        <v>2.4826572073823144E-2</v>
      </c>
      <c r="AY2289" s="3">
        <f xml:space="preserve"> IFERROR(Table1[[#This Row],[GP TTM]]/Table1[[#This Row],[Total Assets TTM]], "x")</f>
        <v>2.412457074984824E-2</v>
      </c>
      <c r="BA2289" s="3">
        <f xml:space="preserve"> IFERROR(ABS(Table1[[#This Row],[ROA 2013]]-Table1[[#This Row],[ROA 2012]]), "x")</f>
        <v>3.7940124859403915E-4</v>
      </c>
      <c r="BB2289" s="3">
        <f xml:space="preserve"> IFERROR(ABS(Table1[[#This Row],[ROA 2014]]-Table1[[#This Row],[ROA 2013]]), "x")</f>
        <v>1.5837498565634059E-4</v>
      </c>
      <c r="BC2289" s="3">
        <f xml:space="preserve"> IFERROR(ABS(Table1[[#This Row],[ROA 2015]]-Table1[[#This Row],[ROA 2014]]), "x")</f>
        <v>2.6397353266404862E-3</v>
      </c>
      <c r="BD2289" s="3">
        <f xml:space="preserve"> IFERROR(ABS(Table1[[#This Row],[ROA 2016]]-Table1[[#This Row],[ROA 2015]]), "x")</f>
        <v>2.4375930591871361E-4</v>
      </c>
      <c r="BE2289" s="3">
        <f xml:space="preserve"> IFERROR(ABS(Table1[[#This Row],[ROA 2017]]-Table1[[#This Row],[ROA 2016]]), "x")</f>
        <v>6.0335717193136726E-4</v>
      </c>
      <c r="BF2289" s="3">
        <f xml:space="preserve"> IFERROR(ABS(Table1[[#This Row],[ROA 2018]]-Table1[[#This Row],[ROA 2017]]), "x")</f>
        <v>7.044622769119685E-4</v>
      </c>
      <c r="BG2289" s="3">
        <f xml:space="preserve"> IFERROR(ABS(Table1[[#This Row],[ROA 2019]]-Table1[[#This Row],[ROA 2018]]), "x")</f>
        <v>4.0183087453956809E-4</v>
      </c>
      <c r="BH2289" s="3">
        <f xml:space="preserve"> IFERROR(ABS(Table1[[#This Row],[ROA 2020]]-Table1[[#This Row],[ROA 2019]]), "x")</f>
        <v>5.6589360938236431E-3</v>
      </c>
      <c r="BI2289" s="3">
        <f xml:space="preserve"> IFERROR(ABS(Table1[[#This Row],[ROA 2021]]-Table1[[#This Row],[ROA 2020]]), "x")</f>
        <v>3.6104507589178325E-3</v>
      </c>
      <c r="BJ2289" s="3">
        <f xml:space="preserve"> IFERROR(AVERAGE(Table1[[#This Row],[ROA 2013-2012]:[ROA 2021-2020]]), "x")</f>
        <v>1.600034226992662E-3</v>
      </c>
      <c r="BK2289" s="3">
        <f>IFERROR(AVERAGE(Table1[[#This Row],[ROA 2012]:[ROA 2021]]), "x")</f>
        <v>2.695274984574873E-2</v>
      </c>
      <c r="BN2289" s="1">
        <f>SUM(Table1[[#This Row],[B/M Rank]:[ROA Rank]])</f>
        <v>0</v>
      </c>
    </row>
    <row r="2290" spans="1:69" x14ac:dyDescent="0.25">
      <c r="A2290" s="1" t="s">
        <v>2098</v>
      </c>
      <c r="B2290" s="1" t="s">
        <v>146</v>
      </c>
      <c r="C2290" s="1" t="s">
        <v>141</v>
      </c>
      <c r="D2290" s="1" t="s">
        <v>142</v>
      </c>
      <c r="E2290" s="1" t="s">
        <v>108</v>
      </c>
      <c r="F2290" s="1">
        <v>175740</v>
      </c>
      <c r="G2290" s="19"/>
      <c r="H2290" s="19"/>
      <c r="I2290" s="19"/>
      <c r="J2290" s="19"/>
      <c r="K2290" s="1"/>
      <c r="L2290" s="19"/>
      <c r="M2290" s="1">
        <v>2012</v>
      </c>
      <c r="N2290" s="15">
        <v>27680</v>
      </c>
      <c r="O2290" s="15">
        <v>29445</v>
      </c>
      <c r="P2290" s="15">
        <v>32844</v>
      </c>
      <c r="Q2290" s="15">
        <v>34205</v>
      </c>
      <c r="R2290" s="15">
        <v>37249</v>
      </c>
      <c r="S2290" s="15">
        <v>39519</v>
      </c>
      <c r="T2290" s="15">
        <v>41269</v>
      </c>
      <c r="U2290" s="15">
        <v>44138</v>
      </c>
      <c r="V2290" s="15">
        <v>42830</v>
      </c>
      <c r="W2290" s="15">
        <v>50446</v>
      </c>
      <c r="X2290" s="15">
        <v>50422</v>
      </c>
      <c r="Z2290" s="3">
        <f xml:space="preserve"> IFERROR(AVEDEV(Table1[[#This Row],[GP 2012]:[GP 2021]]) / Table1[[#This Row],[Avg GP]], "x")</f>
        <v>0.14956601909779388</v>
      </c>
      <c r="AA2290" s="2">
        <f xml:space="preserve"> IFERROR(AVERAGE(Table1[[#This Row],[GP 2012]:[GP 2021]]), "x")</f>
        <v>37962.5</v>
      </c>
      <c r="AB2290" s="11">
        <f>Table1[Equity]/Table1[Market Capital]</f>
        <v>0.59408785706156819</v>
      </c>
      <c r="AC2290" s="15">
        <v>825100</v>
      </c>
      <c r="AD2290" s="15">
        <v>859745</v>
      </c>
      <c r="AE2290" s="15">
        <v>940550</v>
      </c>
      <c r="AF2290" s="15">
        <v>1074208</v>
      </c>
      <c r="AG2290" s="15">
        <v>1180258</v>
      </c>
      <c r="AH2290" s="15">
        <v>1212853</v>
      </c>
      <c r="AI2290" s="15">
        <v>1334734</v>
      </c>
      <c r="AJ2290" s="15">
        <v>1428935</v>
      </c>
      <c r="AK2290" s="15">
        <v>1624548</v>
      </c>
      <c r="AL2290" s="15">
        <v>1706323</v>
      </c>
      <c r="AM2290" s="15">
        <v>1848572</v>
      </c>
      <c r="AN2290" s="15">
        <v>104405</v>
      </c>
      <c r="AO2290" s="3">
        <f xml:space="preserve"> IFERROR(Table1[[#This Row],[GP 2012]]/Table1[[#This Row],[Total Assets 2012]], "x")</f>
        <v>3.3547448794085569E-2</v>
      </c>
      <c r="AP2290" s="3">
        <f xml:space="preserve"> IFERROR(Table1[[#This Row],[GP 2013]]/Table1[[#This Row],[Total Assets 2013]], "x")</f>
        <v>3.4248527179570686E-2</v>
      </c>
      <c r="AQ2290" s="3">
        <f xml:space="preserve"> IFERROR(Table1[[#This Row],[GP 2014]]/Table1[[#This Row],[Total Assets 2014]], "x")</f>
        <v>3.4919993620753813E-2</v>
      </c>
      <c r="AR2290" s="3">
        <f xml:space="preserve"> IFERROR(Table1[[#This Row],[GP 2015]]/Table1[[#This Row],[Total Assets 2015]], "x")</f>
        <v>3.1842064106765169E-2</v>
      </c>
      <c r="AS2290" s="3">
        <f xml:space="preserve"> IFERROR(Table1[[#This Row],[GP 2016]]/Table1[[#This Row],[Total Assets 2016]], "x")</f>
        <v>3.1560048735107073E-2</v>
      </c>
      <c r="AT2290" s="3">
        <f xml:space="preserve"> IFERROR(Table1[[#This Row],[GP 2017]]/Table1[[#This Row],[Total Assets 2017]], "x")</f>
        <v>3.258350352433477E-2</v>
      </c>
      <c r="AU2290" s="3">
        <f xml:space="preserve"> IFERROR(Table1[[#This Row],[GP 2018]]/Table1[[#This Row],[Total Assets 2018]], "x")</f>
        <v>3.0919269307592374E-2</v>
      </c>
      <c r="AV2290" s="3">
        <f xml:space="preserve"> IFERROR(Table1[[#This Row],[GP 2019]]/Table1[[#This Row],[Total Assets 2019]], "x")</f>
        <v>3.0888738815971335E-2</v>
      </c>
      <c r="AW2290" s="3">
        <f xml:space="preserve"> IFERROR(Table1[[#This Row],[GP 2020]]/Table1[[#This Row],[Total Assets 2020]], "x")</f>
        <v>2.6364256396240678E-2</v>
      </c>
      <c r="AX2290" s="3">
        <f xml:space="preserve"> IFERROR(Table1[[#This Row],[GP 2021]]/Table1[[#This Row],[Total Assets 2021]], "x")</f>
        <v>2.9564156376020251E-2</v>
      </c>
      <c r="AY2290" s="3">
        <f xml:space="preserve"> IFERROR(Table1[[#This Row],[GP TTM]]/Table1[[#This Row],[Total Assets TTM]], "x")</f>
        <v>2.7276189404578238E-2</v>
      </c>
      <c r="BA2290" s="3">
        <f xml:space="preserve"> IFERROR(ABS(Table1[[#This Row],[ROA 2013]]-Table1[[#This Row],[ROA 2012]]), "x")</f>
        <v>7.0107838548511686E-4</v>
      </c>
      <c r="BB2290" s="3">
        <f xml:space="preserve"> IFERROR(ABS(Table1[[#This Row],[ROA 2014]]-Table1[[#This Row],[ROA 2013]]), "x")</f>
        <v>6.7146644118312726E-4</v>
      </c>
      <c r="BC2290" s="3">
        <f xml:space="preserve"> IFERROR(ABS(Table1[[#This Row],[ROA 2015]]-Table1[[#This Row],[ROA 2014]]), "x")</f>
        <v>3.0779295139886434E-3</v>
      </c>
      <c r="BD2290" s="3">
        <f xml:space="preserve"> IFERROR(ABS(Table1[[#This Row],[ROA 2016]]-Table1[[#This Row],[ROA 2015]]), "x")</f>
        <v>2.820153716580967E-4</v>
      </c>
      <c r="BE2290" s="3">
        <f xml:space="preserve"> IFERROR(ABS(Table1[[#This Row],[ROA 2017]]-Table1[[#This Row],[ROA 2016]]), "x")</f>
        <v>1.0234547892276971E-3</v>
      </c>
      <c r="BF2290" s="3">
        <f xml:space="preserve"> IFERROR(ABS(Table1[[#This Row],[ROA 2018]]-Table1[[#This Row],[ROA 2017]]), "x")</f>
        <v>1.6642342167423954E-3</v>
      </c>
      <c r="BG2290" s="3">
        <f xml:space="preserve"> IFERROR(ABS(Table1[[#This Row],[ROA 2019]]-Table1[[#This Row],[ROA 2018]]), "x")</f>
        <v>3.0530491621039851E-5</v>
      </c>
      <c r="BH2290" s="3">
        <f xml:space="preserve"> IFERROR(ABS(Table1[[#This Row],[ROA 2020]]-Table1[[#This Row],[ROA 2019]]), "x")</f>
        <v>4.5244824197306563E-3</v>
      </c>
      <c r="BI2290" s="3">
        <f xml:space="preserve"> IFERROR(ABS(Table1[[#This Row],[ROA 2021]]-Table1[[#This Row],[ROA 2020]]), "x")</f>
        <v>3.1998999797795726E-3</v>
      </c>
      <c r="BJ2290" s="3">
        <f xml:space="preserve"> IFERROR(AVERAGE(Table1[[#This Row],[ROA 2013-2012]:[ROA 2021-2020]]), "x")</f>
        <v>1.6861212899351495E-3</v>
      </c>
      <c r="BK2290" s="3">
        <f>IFERROR(AVERAGE(Table1[[#This Row],[ROA 2012]:[ROA 2021]]), "x")</f>
        <v>3.1643800685644173E-2</v>
      </c>
      <c r="BN2290" s="1">
        <f>SUM(Table1[[#This Row],[B/M Rank]:[ROA Rank]])</f>
        <v>0</v>
      </c>
    </row>
    <row r="2291" spans="1:69" x14ac:dyDescent="0.25">
      <c r="A2291" s="1" t="s">
        <v>3775</v>
      </c>
      <c r="B2291" s="1" t="s">
        <v>1496</v>
      </c>
      <c r="C2291" s="1" t="s">
        <v>1494</v>
      </c>
      <c r="D2291" s="1" t="s">
        <v>1494</v>
      </c>
      <c r="E2291" s="1" t="s">
        <v>108</v>
      </c>
      <c r="F2291" s="1" t="s">
        <v>1494</v>
      </c>
      <c r="G2291" s="19"/>
      <c r="H2291" s="19"/>
      <c r="I2291" s="19"/>
      <c r="J2291" s="19"/>
      <c r="K2291" s="1"/>
      <c r="L2291" s="19"/>
      <c r="M2291" s="1" t="s">
        <v>1494</v>
      </c>
      <c r="N2291" s="1" t="s">
        <v>1494</v>
      </c>
      <c r="O2291" s="1" t="s">
        <v>1494</v>
      </c>
      <c r="P2291" s="1" t="s">
        <v>1494</v>
      </c>
      <c r="Q2291" s="1" t="s">
        <v>1494</v>
      </c>
      <c r="R2291" s="1" t="s">
        <v>1494</v>
      </c>
      <c r="S2291" s="1" t="s">
        <v>1494</v>
      </c>
      <c r="T2291" s="1" t="s">
        <v>1494</v>
      </c>
      <c r="U2291" s="1" t="s">
        <v>1494</v>
      </c>
      <c r="V2291" s="1" t="s">
        <v>1494</v>
      </c>
      <c r="W2291" s="1" t="s">
        <v>1494</v>
      </c>
      <c r="X2291" s="1" t="s">
        <v>1494</v>
      </c>
      <c r="Z2291" s="3" t="str">
        <f xml:space="preserve"> IFERROR(AVEDEV(Table1[[#This Row],[GP 2012]:[GP 2021]]) / Table1[[#This Row],[Avg GP]], "x")</f>
        <v>x</v>
      </c>
      <c r="AA2291" s="2" t="str">
        <f xml:space="preserve"> IFERROR(AVERAGE(Table1[[#This Row],[GP 2012]:[GP 2021]]), "x")</f>
        <v>x</v>
      </c>
      <c r="AB2291" s="11" t="e">
        <f>Table1[Equity]/Table1[Market Capital]</f>
        <v>#VALUE!</v>
      </c>
      <c r="AC2291" s="1" t="s">
        <v>1494</v>
      </c>
      <c r="AD2291" s="1" t="s">
        <v>1494</v>
      </c>
      <c r="AE2291" s="1" t="s">
        <v>1494</v>
      </c>
      <c r="AF2291" s="1" t="s">
        <v>1494</v>
      </c>
      <c r="AG2291" s="1" t="s">
        <v>1494</v>
      </c>
      <c r="AH2291" s="1" t="s">
        <v>1494</v>
      </c>
      <c r="AI2291" s="1" t="s">
        <v>1494</v>
      </c>
      <c r="AJ2291" s="1" t="s">
        <v>1494</v>
      </c>
      <c r="AK2291" s="1" t="s">
        <v>1494</v>
      </c>
      <c r="AL2291" s="1" t="s">
        <v>1494</v>
      </c>
      <c r="AM2291" s="1" t="s">
        <v>1494</v>
      </c>
      <c r="AN2291" s="1" t="s">
        <v>1494</v>
      </c>
      <c r="AO2291" s="3" t="str">
        <f xml:space="preserve"> IFERROR(Table1[[#This Row],[GP 2012]]/Table1[[#This Row],[Total Assets 2012]], "x")</f>
        <v>x</v>
      </c>
      <c r="AP2291" s="3" t="str">
        <f xml:space="preserve"> IFERROR(Table1[[#This Row],[GP 2013]]/Table1[[#This Row],[Total Assets 2013]], "x")</f>
        <v>x</v>
      </c>
      <c r="AQ2291" s="3" t="str">
        <f xml:space="preserve"> IFERROR(Table1[[#This Row],[GP 2014]]/Table1[[#This Row],[Total Assets 2014]], "x")</f>
        <v>x</v>
      </c>
      <c r="AR2291" s="3" t="str">
        <f xml:space="preserve"> IFERROR(Table1[[#This Row],[GP 2015]]/Table1[[#This Row],[Total Assets 2015]], "x")</f>
        <v>x</v>
      </c>
      <c r="AS2291" s="3" t="str">
        <f xml:space="preserve"> IFERROR(Table1[[#This Row],[GP 2016]]/Table1[[#This Row],[Total Assets 2016]], "x")</f>
        <v>x</v>
      </c>
      <c r="AT2291" s="3" t="str">
        <f xml:space="preserve"> IFERROR(Table1[[#This Row],[GP 2017]]/Table1[[#This Row],[Total Assets 2017]], "x")</f>
        <v>x</v>
      </c>
      <c r="AU2291" s="3" t="str">
        <f xml:space="preserve"> IFERROR(Table1[[#This Row],[GP 2018]]/Table1[[#This Row],[Total Assets 2018]], "x")</f>
        <v>x</v>
      </c>
      <c r="AV2291" s="3" t="str">
        <f xml:space="preserve"> IFERROR(Table1[[#This Row],[GP 2019]]/Table1[[#This Row],[Total Assets 2019]], "x")</f>
        <v>x</v>
      </c>
      <c r="AW2291" s="3" t="str">
        <f xml:space="preserve"> IFERROR(Table1[[#This Row],[GP 2020]]/Table1[[#This Row],[Total Assets 2020]], "x")</f>
        <v>x</v>
      </c>
      <c r="AX2291" s="3" t="str">
        <f xml:space="preserve"> IFERROR(Table1[[#This Row],[GP 2021]]/Table1[[#This Row],[Total Assets 2021]], "x")</f>
        <v>x</v>
      </c>
      <c r="AY2291" s="3" t="str">
        <f xml:space="preserve"> IFERROR(Table1[[#This Row],[GP TTM]]/Table1[[#This Row],[Total Assets TTM]], "x")</f>
        <v>x</v>
      </c>
      <c r="BA2291" s="3" t="str">
        <f xml:space="preserve"> IFERROR(ABS(Table1[[#This Row],[ROA 2013]]-Table1[[#This Row],[ROA 2012]]), "x")</f>
        <v>x</v>
      </c>
      <c r="BB2291" s="3" t="str">
        <f xml:space="preserve"> IFERROR(ABS(Table1[[#This Row],[ROA 2014]]-Table1[[#This Row],[ROA 2013]]), "x")</f>
        <v>x</v>
      </c>
      <c r="BC2291" s="3" t="str">
        <f xml:space="preserve"> IFERROR(ABS(Table1[[#This Row],[ROA 2015]]-Table1[[#This Row],[ROA 2014]]), "x")</f>
        <v>x</v>
      </c>
      <c r="BD2291" s="3" t="str">
        <f xml:space="preserve"> IFERROR(ABS(Table1[[#This Row],[ROA 2016]]-Table1[[#This Row],[ROA 2015]]), "x")</f>
        <v>x</v>
      </c>
      <c r="BE2291" s="3" t="str">
        <f xml:space="preserve"> IFERROR(ABS(Table1[[#This Row],[ROA 2017]]-Table1[[#This Row],[ROA 2016]]), "x")</f>
        <v>x</v>
      </c>
      <c r="BF2291" s="3" t="str">
        <f xml:space="preserve"> IFERROR(ABS(Table1[[#This Row],[ROA 2018]]-Table1[[#This Row],[ROA 2017]]), "x")</f>
        <v>x</v>
      </c>
      <c r="BG2291" s="3" t="str">
        <f xml:space="preserve"> IFERROR(ABS(Table1[[#This Row],[ROA 2019]]-Table1[[#This Row],[ROA 2018]]), "x")</f>
        <v>x</v>
      </c>
      <c r="BH2291" s="3" t="str">
        <f xml:space="preserve"> IFERROR(ABS(Table1[[#This Row],[ROA 2020]]-Table1[[#This Row],[ROA 2019]]), "x")</f>
        <v>x</v>
      </c>
      <c r="BI2291" s="3" t="str">
        <f xml:space="preserve"> IFERROR(ABS(Table1[[#This Row],[ROA 2021]]-Table1[[#This Row],[ROA 2020]]), "x")</f>
        <v>x</v>
      </c>
      <c r="BJ2291" s="3" t="str">
        <f xml:space="preserve"> IFERROR(AVERAGE(Table1[[#This Row],[ROA 2013-2012]:[ROA 2021-2020]]), "x")</f>
        <v>x</v>
      </c>
      <c r="BK2291" s="3" t="str">
        <f>IFERROR(AVERAGE(Table1[[#This Row],[ROA 2012]:[ROA 2021]]), "x")</f>
        <v>x</v>
      </c>
      <c r="BN2291" s="1">
        <f>SUM(Table1[[#This Row],[B/M Rank]:[ROA Rank]])</f>
        <v>0</v>
      </c>
    </row>
    <row r="2292" spans="1:69" x14ac:dyDescent="0.25">
      <c r="A2292" s="1" t="s">
        <v>3777</v>
      </c>
      <c r="B2292" s="1" t="s">
        <v>1497</v>
      </c>
      <c r="C2292" s="1" t="s">
        <v>1494</v>
      </c>
      <c r="D2292" s="1" t="s">
        <v>1494</v>
      </c>
      <c r="E2292" s="1" t="s">
        <v>108</v>
      </c>
      <c r="F2292" s="1" t="s">
        <v>1494</v>
      </c>
      <c r="G2292" s="19"/>
      <c r="H2292" s="19"/>
      <c r="I2292" s="19"/>
      <c r="J2292" s="19"/>
      <c r="K2292" s="1"/>
      <c r="L2292" s="19"/>
      <c r="M2292" s="1" t="s">
        <v>1494</v>
      </c>
      <c r="N2292" s="1" t="s">
        <v>1494</v>
      </c>
      <c r="O2292" s="1" t="s">
        <v>1494</v>
      </c>
      <c r="P2292" s="1" t="s">
        <v>1494</v>
      </c>
      <c r="Q2292" s="1" t="s">
        <v>1494</v>
      </c>
      <c r="R2292" s="1" t="s">
        <v>1494</v>
      </c>
      <c r="S2292" s="1" t="s">
        <v>1494</v>
      </c>
      <c r="T2292" s="1" t="s">
        <v>1494</v>
      </c>
      <c r="U2292" s="1" t="s">
        <v>1494</v>
      </c>
      <c r="V2292" s="1" t="s">
        <v>1494</v>
      </c>
      <c r="W2292" s="1" t="s">
        <v>1494</v>
      </c>
      <c r="X2292" s="1" t="s">
        <v>1494</v>
      </c>
      <c r="Z2292" s="3" t="str">
        <f xml:space="preserve"> IFERROR(AVEDEV(Table1[[#This Row],[GP 2012]:[GP 2021]]) / Table1[[#This Row],[Avg GP]], "x")</f>
        <v>x</v>
      </c>
      <c r="AA2292" s="2" t="str">
        <f xml:space="preserve"> IFERROR(AVERAGE(Table1[[#This Row],[GP 2012]:[GP 2021]]), "x")</f>
        <v>x</v>
      </c>
      <c r="AB2292" s="11" t="e">
        <f>Table1[Equity]/Table1[Market Capital]</f>
        <v>#VALUE!</v>
      </c>
      <c r="AC2292" s="1" t="s">
        <v>1494</v>
      </c>
      <c r="AD2292" s="1" t="s">
        <v>1494</v>
      </c>
      <c r="AE2292" s="1" t="s">
        <v>1494</v>
      </c>
      <c r="AF2292" s="1" t="s">
        <v>1494</v>
      </c>
      <c r="AG2292" s="1" t="s">
        <v>1494</v>
      </c>
      <c r="AH2292" s="1" t="s">
        <v>1494</v>
      </c>
      <c r="AI2292" s="1" t="s">
        <v>1494</v>
      </c>
      <c r="AJ2292" s="1" t="s">
        <v>1494</v>
      </c>
      <c r="AK2292" s="1" t="s">
        <v>1494</v>
      </c>
      <c r="AL2292" s="1" t="s">
        <v>1494</v>
      </c>
      <c r="AM2292" s="1" t="s">
        <v>1494</v>
      </c>
      <c r="AN2292" s="1" t="s">
        <v>1494</v>
      </c>
      <c r="AO2292" s="3" t="str">
        <f xml:space="preserve"> IFERROR(Table1[[#This Row],[GP 2012]]/Table1[[#This Row],[Total Assets 2012]], "x")</f>
        <v>x</v>
      </c>
      <c r="AP2292" s="3" t="str">
        <f xml:space="preserve"> IFERROR(Table1[[#This Row],[GP 2013]]/Table1[[#This Row],[Total Assets 2013]], "x")</f>
        <v>x</v>
      </c>
      <c r="AQ2292" s="3" t="str">
        <f xml:space="preserve"> IFERROR(Table1[[#This Row],[GP 2014]]/Table1[[#This Row],[Total Assets 2014]], "x")</f>
        <v>x</v>
      </c>
      <c r="AR2292" s="3" t="str">
        <f xml:space="preserve"> IFERROR(Table1[[#This Row],[GP 2015]]/Table1[[#This Row],[Total Assets 2015]], "x")</f>
        <v>x</v>
      </c>
      <c r="AS2292" s="3" t="str">
        <f xml:space="preserve"> IFERROR(Table1[[#This Row],[GP 2016]]/Table1[[#This Row],[Total Assets 2016]], "x")</f>
        <v>x</v>
      </c>
      <c r="AT2292" s="3" t="str">
        <f xml:space="preserve"> IFERROR(Table1[[#This Row],[GP 2017]]/Table1[[#This Row],[Total Assets 2017]], "x")</f>
        <v>x</v>
      </c>
      <c r="AU2292" s="3" t="str">
        <f xml:space="preserve"> IFERROR(Table1[[#This Row],[GP 2018]]/Table1[[#This Row],[Total Assets 2018]], "x")</f>
        <v>x</v>
      </c>
      <c r="AV2292" s="3" t="str">
        <f xml:space="preserve"> IFERROR(Table1[[#This Row],[GP 2019]]/Table1[[#This Row],[Total Assets 2019]], "x")</f>
        <v>x</v>
      </c>
      <c r="AW2292" s="3" t="str">
        <f xml:space="preserve"> IFERROR(Table1[[#This Row],[GP 2020]]/Table1[[#This Row],[Total Assets 2020]], "x")</f>
        <v>x</v>
      </c>
      <c r="AX2292" s="3" t="str">
        <f xml:space="preserve"> IFERROR(Table1[[#This Row],[GP 2021]]/Table1[[#This Row],[Total Assets 2021]], "x")</f>
        <v>x</v>
      </c>
      <c r="AY2292" s="3" t="str">
        <f xml:space="preserve"> IFERROR(Table1[[#This Row],[GP TTM]]/Table1[[#This Row],[Total Assets TTM]], "x")</f>
        <v>x</v>
      </c>
      <c r="BA2292" s="3" t="str">
        <f xml:space="preserve"> IFERROR(ABS(Table1[[#This Row],[ROA 2013]]-Table1[[#This Row],[ROA 2012]]), "x")</f>
        <v>x</v>
      </c>
      <c r="BB2292" s="3" t="str">
        <f xml:space="preserve"> IFERROR(ABS(Table1[[#This Row],[ROA 2014]]-Table1[[#This Row],[ROA 2013]]), "x")</f>
        <v>x</v>
      </c>
      <c r="BC2292" s="3" t="str">
        <f xml:space="preserve"> IFERROR(ABS(Table1[[#This Row],[ROA 2015]]-Table1[[#This Row],[ROA 2014]]), "x")</f>
        <v>x</v>
      </c>
      <c r="BD2292" s="3" t="str">
        <f xml:space="preserve"> IFERROR(ABS(Table1[[#This Row],[ROA 2016]]-Table1[[#This Row],[ROA 2015]]), "x")</f>
        <v>x</v>
      </c>
      <c r="BE2292" s="3" t="str">
        <f xml:space="preserve"> IFERROR(ABS(Table1[[#This Row],[ROA 2017]]-Table1[[#This Row],[ROA 2016]]), "x")</f>
        <v>x</v>
      </c>
      <c r="BF2292" s="3" t="str">
        <f xml:space="preserve"> IFERROR(ABS(Table1[[#This Row],[ROA 2018]]-Table1[[#This Row],[ROA 2017]]), "x")</f>
        <v>x</v>
      </c>
      <c r="BG2292" s="3" t="str">
        <f xml:space="preserve"> IFERROR(ABS(Table1[[#This Row],[ROA 2019]]-Table1[[#This Row],[ROA 2018]]), "x")</f>
        <v>x</v>
      </c>
      <c r="BH2292" s="3" t="str">
        <f xml:space="preserve"> IFERROR(ABS(Table1[[#This Row],[ROA 2020]]-Table1[[#This Row],[ROA 2019]]), "x")</f>
        <v>x</v>
      </c>
      <c r="BI2292" s="3" t="str">
        <f xml:space="preserve"> IFERROR(ABS(Table1[[#This Row],[ROA 2021]]-Table1[[#This Row],[ROA 2020]]), "x")</f>
        <v>x</v>
      </c>
      <c r="BJ2292" s="3" t="str">
        <f xml:space="preserve"> IFERROR(AVERAGE(Table1[[#This Row],[ROA 2013-2012]:[ROA 2021-2020]]), "x")</f>
        <v>x</v>
      </c>
      <c r="BK2292" s="3" t="str">
        <f>IFERROR(AVERAGE(Table1[[#This Row],[ROA 2012]:[ROA 2021]]), "x")</f>
        <v>x</v>
      </c>
      <c r="BN2292" s="1">
        <f>SUM(Table1[[#This Row],[B/M Rank]:[ROA Rank]])</f>
        <v>0</v>
      </c>
    </row>
    <row r="2293" spans="1:69" x14ac:dyDescent="0.25">
      <c r="A2293" s="1" t="s">
        <v>3776</v>
      </c>
      <c r="B2293" s="1" t="s">
        <v>4747</v>
      </c>
      <c r="C2293" s="1" t="s">
        <v>1494</v>
      </c>
      <c r="D2293" s="1" t="s">
        <v>1494</v>
      </c>
      <c r="E2293" s="1" t="s">
        <v>108</v>
      </c>
      <c r="F2293" s="1" t="s">
        <v>1494</v>
      </c>
      <c r="G2293" s="19"/>
      <c r="H2293" s="19"/>
      <c r="I2293" s="19"/>
      <c r="J2293" s="19"/>
      <c r="K2293" s="1"/>
      <c r="L2293" s="19"/>
      <c r="M2293" s="1" t="s">
        <v>1494</v>
      </c>
      <c r="N2293" s="1" t="s">
        <v>1494</v>
      </c>
      <c r="O2293" s="1" t="s">
        <v>1494</v>
      </c>
      <c r="P2293" s="1" t="s">
        <v>1494</v>
      </c>
      <c r="Q2293" s="1" t="s">
        <v>1494</v>
      </c>
      <c r="R2293" s="1" t="s">
        <v>1494</v>
      </c>
      <c r="S2293" s="1" t="s">
        <v>1494</v>
      </c>
      <c r="T2293" s="1" t="s">
        <v>1494</v>
      </c>
      <c r="U2293" s="1" t="s">
        <v>1494</v>
      </c>
      <c r="V2293" s="1" t="s">
        <v>1494</v>
      </c>
      <c r="W2293" s="1" t="s">
        <v>1494</v>
      </c>
      <c r="X2293" s="1" t="s">
        <v>1494</v>
      </c>
      <c r="Z2293" s="3" t="str">
        <f xml:space="preserve"> IFERROR(AVEDEV(Table1[[#This Row],[GP 2012]:[GP 2021]]) / Table1[[#This Row],[Avg GP]], "x")</f>
        <v>x</v>
      </c>
      <c r="AA2293" s="2" t="str">
        <f xml:space="preserve"> IFERROR(AVERAGE(Table1[[#This Row],[GP 2012]:[GP 2021]]), "x")</f>
        <v>x</v>
      </c>
      <c r="AB2293" s="11" t="e">
        <f>Table1[Equity]/Table1[Market Capital]</f>
        <v>#VALUE!</v>
      </c>
      <c r="AC2293" s="1" t="s">
        <v>1494</v>
      </c>
      <c r="AD2293" s="1" t="s">
        <v>1494</v>
      </c>
      <c r="AE2293" s="1" t="s">
        <v>1494</v>
      </c>
      <c r="AF2293" s="1" t="s">
        <v>1494</v>
      </c>
      <c r="AG2293" s="1" t="s">
        <v>1494</v>
      </c>
      <c r="AH2293" s="1" t="s">
        <v>1494</v>
      </c>
      <c r="AI2293" s="1" t="s">
        <v>1494</v>
      </c>
      <c r="AJ2293" s="1" t="s">
        <v>1494</v>
      </c>
      <c r="AK2293" s="1" t="s">
        <v>1494</v>
      </c>
      <c r="AL2293" s="1" t="s">
        <v>1494</v>
      </c>
      <c r="AM2293" s="1" t="s">
        <v>1494</v>
      </c>
      <c r="AN2293" s="1" t="s">
        <v>1494</v>
      </c>
      <c r="AO2293" s="3" t="str">
        <f xml:space="preserve"> IFERROR(Table1[[#This Row],[GP 2012]]/Table1[[#This Row],[Total Assets 2012]], "x")</f>
        <v>x</v>
      </c>
      <c r="AP2293" s="3" t="str">
        <f xml:space="preserve"> IFERROR(Table1[[#This Row],[GP 2013]]/Table1[[#This Row],[Total Assets 2013]], "x")</f>
        <v>x</v>
      </c>
      <c r="AQ2293" s="3" t="str">
        <f xml:space="preserve"> IFERROR(Table1[[#This Row],[GP 2014]]/Table1[[#This Row],[Total Assets 2014]], "x")</f>
        <v>x</v>
      </c>
      <c r="AR2293" s="3" t="str">
        <f xml:space="preserve"> IFERROR(Table1[[#This Row],[GP 2015]]/Table1[[#This Row],[Total Assets 2015]], "x")</f>
        <v>x</v>
      </c>
      <c r="AS2293" s="3" t="str">
        <f xml:space="preserve"> IFERROR(Table1[[#This Row],[GP 2016]]/Table1[[#This Row],[Total Assets 2016]], "x")</f>
        <v>x</v>
      </c>
      <c r="AT2293" s="3" t="str">
        <f xml:space="preserve"> IFERROR(Table1[[#This Row],[GP 2017]]/Table1[[#This Row],[Total Assets 2017]], "x")</f>
        <v>x</v>
      </c>
      <c r="AU2293" s="3" t="str">
        <f xml:space="preserve"> IFERROR(Table1[[#This Row],[GP 2018]]/Table1[[#This Row],[Total Assets 2018]], "x")</f>
        <v>x</v>
      </c>
      <c r="AV2293" s="3" t="str">
        <f xml:space="preserve"> IFERROR(Table1[[#This Row],[GP 2019]]/Table1[[#This Row],[Total Assets 2019]], "x")</f>
        <v>x</v>
      </c>
      <c r="AW2293" s="3" t="str">
        <f xml:space="preserve"> IFERROR(Table1[[#This Row],[GP 2020]]/Table1[[#This Row],[Total Assets 2020]], "x")</f>
        <v>x</v>
      </c>
      <c r="AX2293" s="3" t="str">
        <f xml:space="preserve"> IFERROR(Table1[[#This Row],[GP 2021]]/Table1[[#This Row],[Total Assets 2021]], "x")</f>
        <v>x</v>
      </c>
      <c r="AY2293" s="3" t="str">
        <f xml:space="preserve"> IFERROR(Table1[[#This Row],[GP TTM]]/Table1[[#This Row],[Total Assets TTM]], "x")</f>
        <v>x</v>
      </c>
      <c r="BA2293" s="3" t="str">
        <f xml:space="preserve"> IFERROR(ABS(Table1[[#This Row],[ROA 2013]]-Table1[[#This Row],[ROA 2012]]), "x")</f>
        <v>x</v>
      </c>
      <c r="BB2293" s="3" t="str">
        <f xml:space="preserve"> IFERROR(ABS(Table1[[#This Row],[ROA 2014]]-Table1[[#This Row],[ROA 2013]]), "x")</f>
        <v>x</v>
      </c>
      <c r="BC2293" s="3" t="str">
        <f xml:space="preserve"> IFERROR(ABS(Table1[[#This Row],[ROA 2015]]-Table1[[#This Row],[ROA 2014]]), "x")</f>
        <v>x</v>
      </c>
      <c r="BD2293" s="3" t="str">
        <f xml:space="preserve"> IFERROR(ABS(Table1[[#This Row],[ROA 2016]]-Table1[[#This Row],[ROA 2015]]), "x")</f>
        <v>x</v>
      </c>
      <c r="BE2293" s="3" t="str">
        <f xml:space="preserve"> IFERROR(ABS(Table1[[#This Row],[ROA 2017]]-Table1[[#This Row],[ROA 2016]]), "x")</f>
        <v>x</v>
      </c>
      <c r="BF2293" s="3" t="str">
        <f xml:space="preserve"> IFERROR(ABS(Table1[[#This Row],[ROA 2018]]-Table1[[#This Row],[ROA 2017]]), "x")</f>
        <v>x</v>
      </c>
      <c r="BG2293" s="3" t="str">
        <f xml:space="preserve"> IFERROR(ABS(Table1[[#This Row],[ROA 2019]]-Table1[[#This Row],[ROA 2018]]), "x")</f>
        <v>x</v>
      </c>
      <c r="BH2293" s="3" t="str">
        <f xml:space="preserve"> IFERROR(ABS(Table1[[#This Row],[ROA 2020]]-Table1[[#This Row],[ROA 2019]]), "x")</f>
        <v>x</v>
      </c>
      <c r="BI2293" s="3" t="str">
        <f xml:space="preserve"> IFERROR(ABS(Table1[[#This Row],[ROA 2021]]-Table1[[#This Row],[ROA 2020]]), "x")</f>
        <v>x</v>
      </c>
      <c r="BJ2293" s="3" t="str">
        <f xml:space="preserve"> IFERROR(AVERAGE(Table1[[#This Row],[ROA 2013-2012]:[ROA 2021-2020]]), "x")</f>
        <v>x</v>
      </c>
      <c r="BK2293" s="3" t="str">
        <f>IFERROR(AVERAGE(Table1[[#This Row],[ROA 2012]:[ROA 2021]]), "x")</f>
        <v>x</v>
      </c>
      <c r="BN2293" s="1">
        <f>SUM(Table1[[#This Row],[B/M Rank]:[ROA Rank]])</f>
        <v>0</v>
      </c>
    </row>
    <row r="2294" spans="1:69" x14ac:dyDescent="0.25">
      <c r="A2294" s="1" t="s">
        <v>3773</v>
      </c>
      <c r="B2294" s="1" t="s">
        <v>1493</v>
      </c>
      <c r="C2294" s="1" t="s">
        <v>1494</v>
      </c>
      <c r="D2294" s="1" t="s">
        <v>1494</v>
      </c>
      <c r="E2294" s="1" t="s">
        <v>108</v>
      </c>
      <c r="F2294" s="1" t="s">
        <v>1494</v>
      </c>
      <c r="G2294" s="19"/>
      <c r="H2294" s="19"/>
      <c r="I2294" s="19"/>
      <c r="J2294" s="19"/>
      <c r="K2294" s="1"/>
      <c r="L2294" s="19"/>
      <c r="M2294" s="1" t="s">
        <v>1494</v>
      </c>
      <c r="N2294" s="1" t="s">
        <v>1494</v>
      </c>
      <c r="O2294" s="1" t="s">
        <v>1494</v>
      </c>
      <c r="P2294" s="1" t="s">
        <v>1494</v>
      </c>
      <c r="Q2294" s="1" t="s">
        <v>1494</v>
      </c>
      <c r="R2294" s="1" t="s">
        <v>1494</v>
      </c>
      <c r="S2294" s="1" t="s">
        <v>1494</v>
      </c>
      <c r="T2294" s="1" t="s">
        <v>1494</v>
      </c>
      <c r="U2294" s="1" t="s">
        <v>1494</v>
      </c>
      <c r="V2294" s="1" t="s">
        <v>1494</v>
      </c>
      <c r="W2294" s="1" t="s">
        <v>1494</v>
      </c>
      <c r="X2294" s="1" t="s">
        <v>1494</v>
      </c>
      <c r="Z2294" s="3" t="str">
        <f xml:space="preserve"> IFERROR(AVEDEV(Table1[[#This Row],[GP 2012]:[GP 2021]]) / Table1[[#This Row],[Avg GP]], "x")</f>
        <v>x</v>
      </c>
      <c r="AA2294" s="2" t="str">
        <f xml:space="preserve"> IFERROR(AVERAGE(Table1[[#This Row],[GP 2012]:[GP 2021]]), "x")</f>
        <v>x</v>
      </c>
      <c r="AB2294" s="11" t="e">
        <f>Table1[Equity]/Table1[Market Capital]</f>
        <v>#VALUE!</v>
      </c>
      <c r="AC2294" s="1" t="s">
        <v>1494</v>
      </c>
      <c r="AD2294" s="1" t="s">
        <v>1494</v>
      </c>
      <c r="AE2294" s="1" t="s">
        <v>1494</v>
      </c>
      <c r="AF2294" s="1" t="s">
        <v>1494</v>
      </c>
      <c r="AG2294" s="1" t="s">
        <v>1494</v>
      </c>
      <c r="AH2294" s="1" t="s">
        <v>1494</v>
      </c>
      <c r="AI2294" s="1" t="s">
        <v>1494</v>
      </c>
      <c r="AJ2294" s="1" t="s">
        <v>1494</v>
      </c>
      <c r="AK2294" s="1" t="s">
        <v>1494</v>
      </c>
      <c r="AL2294" s="1" t="s">
        <v>1494</v>
      </c>
      <c r="AM2294" s="1" t="s">
        <v>1494</v>
      </c>
      <c r="AN2294" s="1" t="s">
        <v>1494</v>
      </c>
      <c r="AO2294" s="3" t="str">
        <f xml:space="preserve"> IFERROR(Table1[[#This Row],[GP 2012]]/Table1[[#This Row],[Total Assets 2012]], "x")</f>
        <v>x</v>
      </c>
      <c r="AP2294" s="3" t="str">
        <f xml:space="preserve"> IFERROR(Table1[[#This Row],[GP 2013]]/Table1[[#This Row],[Total Assets 2013]], "x")</f>
        <v>x</v>
      </c>
      <c r="AQ2294" s="3" t="str">
        <f xml:space="preserve"> IFERROR(Table1[[#This Row],[GP 2014]]/Table1[[#This Row],[Total Assets 2014]], "x")</f>
        <v>x</v>
      </c>
      <c r="AR2294" s="3" t="str">
        <f xml:space="preserve"> IFERROR(Table1[[#This Row],[GP 2015]]/Table1[[#This Row],[Total Assets 2015]], "x")</f>
        <v>x</v>
      </c>
      <c r="AS2294" s="3" t="str">
        <f xml:space="preserve"> IFERROR(Table1[[#This Row],[GP 2016]]/Table1[[#This Row],[Total Assets 2016]], "x")</f>
        <v>x</v>
      </c>
      <c r="AT2294" s="3" t="str">
        <f xml:space="preserve"> IFERROR(Table1[[#This Row],[GP 2017]]/Table1[[#This Row],[Total Assets 2017]], "x")</f>
        <v>x</v>
      </c>
      <c r="AU2294" s="3" t="str">
        <f xml:space="preserve"> IFERROR(Table1[[#This Row],[GP 2018]]/Table1[[#This Row],[Total Assets 2018]], "x")</f>
        <v>x</v>
      </c>
      <c r="AV2294" s="3" t="str">
        <f xml:space="preserve"> IFERROR(Table1[[#This Row],[GP 2019]]/Table1[[#This Row],[Total Assets 2019]], "x")</f>
        <v>x</v>
      </c>
      <c r="AW2294" s="3" t="str">
        <f xml:space="preserve"> IFERROR(Table1[[#This Row],[GP 2020]]/Table1[[#This Row],[Total Assets 2020]], "x")</f>
        <v>x</v>
      </c>
      <c r="AX2294" s="3" t="str">
        <f xml:space="preserve"> IFERROR(Table1[[#This Row],[GP 2021]]/Table1[[#This Row],[Total Assets 2021]], "x")</f>
        <v>x</v>
      </c>
      <c r="AY2294" s="3" t="str">
        <f xml:space="preserve"> IFERROR(Table1[[#This Row],[GP TTM]]/Table1[[#This Row],[Total Assets TTM]], "x")</f>
        <v>x</v>
      </c>
      <c r="BA2294" s="3" t="str">
        <f xml:space="preserve"> IFERROR(ABS(Table1[[#This Row],[ROA 2013]]-Table1[[#This Row],[ROA 2012]]), "x")</f>
        <v>x</v>
      </c>
      <c r="BB2294" s="3" t="str">
        <f xml:space="preserve"> IFERROR(ABS(Table1[[#This Row],[ROA 2014]]-Table1[[#This Row],[ROA 2013]]), "x")</f>
        <v>x</v>
      </c>
      <c r="BC2294" s="3" t="str">
        <f xml:space="preserve"> IFERROR(ABS(Table1[[#This Row],[ROA 2015]]-Table1[[#This Row],[ROA 2014]]), "x")</f>
        <v>x</v>
      </c>
      <c r="BD2294" s="3" t="str">
        <f xml:space="preserve"> IFERROR(ABS(Table1[[#This Row],[ROA 2016]]-Table1[[#This Row],[ROA 2015]]), "x")</f>
        <v>x</v>
      </c>
      <c r="BE2294" s="3" t="str">
        <f xml:space="preserve"> IFERROR(ABS(Table1[[#This Row],[ROA 2017]]-Table1[[#This Row],[ROA 2016]]), "x")</f>
        <v>x</v>
      </c>
      <c r="BF2294" s="3" t="str">
        <f xml:space="preserve"> IFERROR(ABS(Table1[[#This Row],[ROA 2018]]-Table1[[#This Row],[ROA 2017]]), "x")</f>
        <v>x</v>
      </c>
      <c r="BG2294" s="3" t="str">
        <f xml:space="preserve"> IFERROR(ABS(Table1[[#This Row],[ROA 2019]]-Table1[[#This Row],[ROA 2018]]), "x")</f>
        <v>x</v>
      </c>
      <c r="BH2294" s="3" t="str">
        <f xml:space="preserve"> IFERROR(ABS(Table1[[#This Row],[ROA 2020]]-Table1[[#This Row],[ROA 2019]]), "x")</f>
        <v>x</v>
      </c>
      <c r="BI2294" s="3" t="str">
        <f xml:space="preserve"> IFERROR(ABS(Table1[[#This Row],[ROA 2021]]-Table1[[#This Row],[ROA 2020]]), "x")</f>
        <v>x</v>
      </c>
      <c r="BJ2294" s="3" t="str">
        <f xml:space="preserve"> IFERROR(AVERAGE(Table1[[#This Row],[ROA 2013-2012]:[ROA 2021-2020]]), "x")</f>
        <v>x</v>
      </c>
      <c r="BK2294" s="3" t="str">
        <f>IFERROR(AVERAGE(Table1[[#This Row],[ROA 2012]:[ROA 2021]]), "x")</f>
        <v>x</v>
      </c>
      <c r="BN2294" s="1">
        <f>SUM(Table1[[#This Row],[B/M Rank]:[ROA Rank]])</f>
        <v>0</v>
      </c>
    </row>
    <row r="2295" spans="1:69" x14ac:dyDescent="0.25">
      <c r="A2295" s="1" t="s">
        <v>3774</v>
      </c>
      <c r="B2295" s="1" t="s">
        <v>1495</v>
      </c>
      <c r="C2295" s="1" t="s">
        <v>1494</v>
      </c>
      <c r="D2295" s="1" t="s">
        <v>1494</v>
      </c>
      <c r="E2295" s="1" t="s">
        <v>108</v>
      </c>
      <c r="F2295" s="1" t="s">
        <v>1494</v>
      </c>
      <c r="G2295" s="19"/>
      <c r="H2295" s="19"/>
      <c r="I2295" s="19"/>
      <c r="J2295" s="19"/>
      <c r="K2295" s="1"/>
      <c r="L2295" s="19"/>
      <c r="M2295" s="1" t="s">
        <v>1494</v>
      </c>
      <c r="N2295" s="1" t="s">
        <v>1494</v>
      </c>
      <c r="O2295" s="1" t="s">
        <v>1494</v>
      </c>
      <c r="P2295" s="1" t="s">
        <v>1494</v>
      </c>
      <c r="Q2295" s="1" t="s">
        <v>1494</v>
      </c>
      <c r="R2295" s="1" t="s">
        <v>1494</v>
      </c>
      <c r="S2295" s="1" t="s">
        <v>1494</v>
      </c>
      <c r="T2295" s="1" t="s">
        <v>1494</v>
      </c>
      <c r="U2295" s="1" t="s">
        <v>1494</v>
      </c>
      <c r="V2295" s="1" t="s">
        <v>1494</v>
      </c>
      <c r="W2295" s="1" t="s">
        <v>1494</v>
      </c>
      <c r="X2295" s="1" t="s">
        <v>1494</v>
      </c>
      <c r="Z2295" s="3" t="str">
        <f xml:space="preserve"> IFERROR(AVEDEV(Table1[[#This Row],[GP 2012]:[GP 2021]]) / Table1[[#This Row],[Avg GP]], "x")</f>
        <v>x</v>
      </c>
      <c r="AA2295" s="2" t="str">
        <f xml:space="preserve"> IFERROR(AVERAGE(Table1[[#This Row],[GP 2012]:[GP 2021]]), "x")</f>
        <v>x</v>
      </c>
      <c r="AB2295" s="11" t="e">
        <f>Table1[Equity]/Table1[Market Capital]</f>
        <v>#VALUE!</v>
      </c>
      <c r="AC2295" s="1" t="s">
        <v>1494</v>
      </c>
      <c r="AD2295" s="1" t="s">
        <v>1494</v>
      </c>
      <c r="AE2295" s="1" t="s">
        <v>1494</v>
      </c>
      <c r="AF2295" s="1" t="s">
        <v>1494</v>
      </c>
      <c r="AG2295" s="1" t="s">
        <v>1494</v>
      </c>
      <c r="AH2295" s="1" t="s">
        <v>1494</v>
      </c>
      <c r="AI2295" s="1" t="s">
        <v>1494</v>
      </c>
      <c r="AJ2295" s="1" t="s">
        <v>1494</v>
      </c>
      <c r="AK2295" s="1" t="s">
        <v>1494</v>
      </c>
      <c r="AL2295" s="1" t="s">
        <v>1494</v>
      </c>
      <c r="AM2295" s="1" t="s">
        <v>1494</v>
      </c>
      <c r="AN2295" s="1" t="s">
        <v>1494</v>
      </c>
      <c r="AO2295" s="3" t="str">
        <f xml:space="preserve"> IFERROR(Table1[[#This Row],[GP 2012]]/Table1[[#This Row],[Total Assets 2012]], "x")</f>
        <v>x</v>
      </c>
      <c r="AP2295" s="3" t="str">
        <f xml:space="preserve"> IFERROR(Table1[[#This Row],[GP 2013]]/Table1[[#This Row],[Total Assets 2013]], "x")</f>
        <v>x</v>
      </c>
      <c r="AQ2295" s="3" t="str">
        <f xml:space="preserve"> IFERROR(Table1[[#This Row],[GP 2014]]/Table1[[#This Row],[Total Assets 2014]], "x")</f>
        <v>x</v>
      </c>
      <c r="AR2295" s="3" t="str">
        <f xml:space="preserve"> IFERROR(Table1[[#This Row],[GP 2015]]/Table1[[#This Row],[Total Assets 2015]], "x")</f>
        <v>x</v>
      </c>
      <c r="AS2295" s="3" t="str">
        <f xml:space="preserve"> IFERROR(Table1[[#This Row],[GP 2016]]/Table1[[#This Row],[Total Assets 2016]], "x")</f>
        <v>x</v>
      </c>
      <c r="AT2295" s="3" t="str">
        <f xml:space="preserve"> IFERROR(Table1[[#This Row],[GP 2017]]/Table1[[#This Row],[Total Assets 2017]], "x")</f>
        <v>x</v>
      </c>
      <c r="AU2295" s="3" t="str">
        <f xml:space="preserve"> IFERROR(Table1[[#This Row],[GP 2018]]/Table1[[#This Row],[Total Assets 2018]], "x")</f>
        <v>x</v>
      </c>
      <c r="AV2295" s="3" t="str">
        <f xml:space="preserve"> IFERROR(Table1[[#This Row],[GP 2019]]/Table1[[#This Row],[Total Assets 2019]], "x")</f>
        <v>x</v>
      </c>
      <c r="AW2295" s="3" t="str">
        <f xml:space="preserve"> IFERROR(Table1[[#This Row],[GP 2020]]/Table1[[#This Row],[Total Assets 2020]], "x")</f>
        <v>x</v>
      </c>
      <c r="AX2295" s="3" t="str">
        <f xml:space="preserve"> IFERROR(Table1[[#This Row],[GP 2021]]/Table1[[#This Row],[Total Assets 2021]], "x")</f>
        <v>x</v>
      </c>
      <c r="AY2295" s="3" t="str">
        <f xml:space="preserve"> IFERROR(Table1[[#This Row],[GP TTM]]/Table1[[#This Row],[Total Assets TTM]], "x")</f>
        <v>x</v>
      </c>
      <c r="BA2295" s="3" t="str">
        <f xml:space="preserve"> IFERROR(ABS(Table1[[#This Row],[ROA 2013]]-Table1[[#This Row],[ROA 2012]]), "x")</f>
        <v>x</v>
      </c>
      <c r="BB2295" s="3" t="str">
        <f xml:space="preserve"> IFERROR(ABS(Table1[[#This Row],[ROA 2014]]-Table1[[#This Row],[ROA 2013]]), "x")</f>
        <v>x</v>
      </c>
      <c r="BC2295" s="3" t="str">
        <f xml:space="preserve"> IFERROR(ABS(Table1[[#This Row],[ROA 2015]]-Table1[[#This Row],[ROA 2014]]), "x")</f>
        <v>x</v>
      </c>
      <c r="BD2295" s="3" t="str">
        <f xml:space="preserve"> IFERROR(ABS(Table1[[#This Row],[ROA 2016]]-Table1[[#This Row],[ROA 2015]]), "x")</f>
        <v>x</v>
      </c>
      <c r="BE2295" s="3" t="str">
        <f xml:space="preserve"> IFERROR(ABS(Table1[[#This Row],[ROA 2017]]-Table1[[#This Row],[ROA 2016]]), "x")</f>
        <v>x</v>
      </c>
      <c r="BF2295" s="3" t="str">
        <f xml:space="preserve"> IFERROR(ABS(Table1[[#This Row],[ROA 2018]]-Table1[[#This Row],[ROA 2017]]), "x")</f>
        <v>x</v>
      </c>
      <c r="BG2295" s="3" t="str">
        <f xml:space="preserve"> IFERROR(ABS(Table1[[#This Row],[ROA 2019]]-Table1[[#This Row],[ROA 2018]]), "x")</f>
        <v>x</v>
      </c>
      <c r="BH2295" s="3" t="str">
        <f xml:space="preserve"> IFERROR(ABS(Table1[[#This Row],[ROA 2020]]-Table1[[#This Row],[ROA 2019]]), "x")</f>
        <v>x</v>
      </c>
      <c r="BI2295" s="3" t="str">
        <f xml:space="preserve"> IFERROR(ABS(Table1[[#This Row],[ROA 2021]]-Table1[[#This Row],[ROA 2020]]), "x")</f>
        <v>x</v>
      </c>
      <c r="BJ2295" s="3" t="str">
        <f xml:space="preserve"> IFERROR(AVERAGE(Table1[[#This Row],[ROA 2013-2012]:[ROA 2021-2020]]), "x")</f>
        <v>x</v>
      </c>
      <c r="BK2295" s="3" t="str">
        <f>IFERROR(AVERAGE(Table1[[#This Row],[ROA 2012]:[ROA 2021]]), "x")</f>
        <v>x</v>
      </c>
      <c r="BN2295" s="1">
        <f>SUM(Table1[[#This Row],[B/M Rank]:[ROA Rank]])</f>
        <v>0</v>
      </c>
    </row>
    <row r="2296" spans="1:69" x14ac:dyDescent="0.25">
      <c r="A2296" s="1" t="s">
        <v>2200</v>
      </c>
      <c r="B2296" s="1" t="s">
        <v>243</v>
      </c>
      <c r="C2296" s="1" t="s">
        <v>4374</v>
      </c>
      <c r="D2296" s="1" t="s">
        <v>142</v>
      </c>
      <c r="E2296" s="1" t="s">
        <v>108</v>
      </c>
      <c r="G2296" s="19"/>
      <c r="H2296" s="19"/>
      <c r="I2296" s="19"/>
      <c r="J2296" s="19"/>
      <c r="K2296" s="1"/>
      <c r="L2296" s="19"/>
      <c r="M2296" s="1">
        <v>2012</v>
      </c>
      <c r="N2296" s="1" t="s">
        <v>4368</v>
      </c>
      <c r="O2296" s="1" t="s">
        <v>4368</v>
      </c>
      <c r="P2296" s="1" t="s">
        <v>4368</v>
      </c>
      <c r="Q2296" s="1">
        <v>0</v>
      </c>
      <c r="R2296" s="1">
        <v>-0.2</v>
      </c>
      <c r="S2296" s="1">
        <v>4</v>
      </c>
      <c r="T2296" s="1">
        <v>-7.3</v>
      </c>
      <c r="U2296" s="1">
        <v>-0.8</v>
      </c>
      <c r="V2296" s="1">
        <v>0</v>
      </c>
      <c r="W2296" s="1">
        <v>15.1</v>
      </c>
      <c r="X2296" s="1">
        <v>13.6</v>
      </c>
      <c r="Z2296" s="3">
        <f xml:space="preserve"> IFERROR(AVEDEV(Table1[[#This Row],[GP 2012]:[GP 2021]]) / Table1[[#This Row],[Avg GP]], "x")</f>
        <v>2.9656084656084651</v>
      </c>
      <c r="AA2296" s="2">
        <f xml:space="preserve"> IFERROR(AVERAGE(Table1[[#This Row],[GP 2012]:[GP 2021]]), "x")</f>
        <v>1.5428571428571429</v>
      </c>
      <c r="AB2296" s="11" t="e">
        <f>Table1[Equity]/Table1[Market Capital]</f>
        <v>#DIV/0!</v>
      </c>
      <c r="AC2296" s="1">
        <v>22.5</v>
      </c>
      <c r="AD2296" s="1">
        <v>20.3</v>
      </c>
      <c r="AE2296" s="1">
        <v>20.7</v>
      </c>
      <c r="AF2296" s="1">
        <v>5.2</v>
      </c>
      <c r="AG2296" s="1">
        <v>4.2</v>
      </c>
      <c r="AH2296" s="1">
        <v>11.3</v>
      </c>
      <c r="AI2296" s="1">
        <v>1.9</v>
      </c>
      <c r="AJ2296" s="1">
        <v>0.6</v>
      </c>
      <c r="AK2296" s="1">
        <v>7.3</v>
      </c>
      <c r="AL2296" s="1">
        <v>459.7</v>
      </c>
      <c r="AM2296" s="1">
        <v>468.6</v>
      </c>
      <c r="AN2296" s="1">
        <v>80.400000000000006</v>
      </c>
      <c r="AO2296" s="3" t="str">
        <f xml:space="preserve"> IFERROR(Table1[[#This Row],[GP 2012]]/Table1[[#This Row],[Total Assets 2012]], "x")</f>
        <v>x</v>
      </c>
      <c r="AP2296" s="3" t="str">
        <f xml:space="preserve"> IFERROR(Table1[[#This Row],[GP 2013]]/Table1[[#This Row],[Total Assets 2013]], "x")</f>
        <v>x</v>
      </c>
      <c r="AQ2296" s="3" t="str">
        <f xml:space="preserve"> IFERROR(Table1[[#This Row],[GP 2014]]/Table1[[#This Row],[Total Assets 2014]], "x")</f>
        <v>x</v>
      </c>
      <c r="AR2296" s="3">
        <f xml:space="preserve"> IFERROR(Table1[[#This Row],[GP 2015]]/Table1[[#This Row],[Total Assets 2015]], "x")</f>
        <v>0</v>
      </c>
      <c r="AS2296" s="3">
        <f xml:space="preserve"> IFERROR(Table1[[#This Row],[GP 2016]]/Table1[[#This Row],[Total Assets 2016]], "x")</f>
        <v>-4.7619047619047616E-2</v>
      </c>
      <c r="AT2296" s="3">
        <f xml:space="preserve"> IFERROR(Table1[[#This Row],[GP 2017]]/Table1[[#This Row],[Total Assets 2017]], "x")</f>
        <v>0.35398230088495575</v>
      </c>
      <c r="AU2296" s="3">
        <f xml:space="preserve"> IFERROR(Table1[[#This Row],[GP 2018]]/Table1[[#This Row],[Total Assets 2018]], "x")</f>
        <v>-3.8421052631578947</v>
      </c>
      <c r="AV2296" s="3">
        <f xml:space="preserve"> IFERROR(Table1[[#This Row],[GP 2019]]/Table1[[#This Row],[Total Assets 2019]], "x")</f>
        <v>-1.3333333333333335</v>
      </c>
      <c r="AW2296" s="3">
        <f xml:space="preserve"> IFERROR(Table1[[#This Row],[GP 2020]]/Table1[[#This Row],[Total Assets 2020]], "x")</f>
        <v>0</v>
      </c>
      <c r="AX2296" s="3">
        <f xml:space="preserve"> IFERROR(Table1[[#This Row],[GP 2021]]/Table1[[#This Row],[Total Assets 2021]], "x")</f>
        <v>3.2847509245159889E-2</v>
      </c>
      <c r="AY2296" s="3">
        <f xml:space="preserve"> IFERROR(Table1[[#This Row],[GP TTM]]/Table1[[#This Row],[Total Assets TTM]], "x")</f>
        <v>2.9022620571916343E-2</v>
      </c>
      <c r="BA2296" s="3" t="str">
        <f xml:space="preserve"> IFERROR(ABS(Table1[[#This Row],[ROA 2013]]-Table1[[#This Row],[ROA 2012]]), "x")</f>
        <v>x</v>
      </c>
      <c r="BB2296" s="3" t="str">
        <f xml:space="preserve"> IFERROR(ABS(Table1[[#This Row],[ROA 2014]]-Table1[[#This Row],[ROA 2013]]), "x")</f>
        <v>x</v>
      </c>
      <c r="BC2296" s="3" t="str">
        <f xml:space="preserve"> IFERROR(ABS(Table1[[#This Row],[ROA 2015]]-Table1[[#This Row],[ROA 2014]]), "x")</f>
        <v>x</v>
      </c>
      <c r="BD2296" s="3">
        <f xml:space="preserve"> IFERROR(ABS(Table1[[#This Row],[ROA 2016]]-Table1[[#This Row],[ROA 2015]]), "x")</f>
        <v>4.7619047619047616E-2</v>
      </c>
      <c r="BE2296" s="3">
        <f xml:space="preserve"> IFERROR(ABS(Table1[[#This Row],[ROA 2017]]-Table1[[#This Row],[ROA 2016]]), "x")</f>
        <v>0.40160134850400336</v>
      </c>
      <c r="BF2296" s="3">
        <f xml:space="preserve"> IFERROR(ABS(Table1[[#This Row],[ROA 2018]]-Table1[[#This Row],[ROA 2017]]), "x")</f>
        <v>4.1960875640428501</v>
      </c>
      <c r="BG2296" s="3">
        <f xml:space="preserve"> IFERROR(ABS(Table1[[#This Row],[ROA 2019]]-Table1[[#This Row],[ROA 2018]]), "x")</f>
        <v>2.5087719298245612</v>
      </c>
      <c r="BH2296" s="3">
        <f xml:space="preserve"> IFERROR(ABS(Table1[[#This Row],[ROA 2020]]-Table1[[#This Row],[ROA 2019]]), "x")</f>
        <v>1.3333333333333335</v>
      </c>
      <c r="BI2296" s="3">
        <f xml:space="preserve"> IFERROR(ABS(Table1[[#This Row],[ROA 2021]]-Table1[[#This Row],[ROA 2020]]), "x")</f>
        <v>3.2847509245159889E-2</v>
      </c>
      <c r="BJ2296" s="3">
        <f xml:space="preserve"> IFERROR(AVERAGE(Table1[[#This Row],[ROA 2013-2012]:[ROA 2021-2020]]), "x")</f>
        <v>1.4200434554281596</v>
      </c>
      <c r="BK2296" s="3">
        <f>IFERROR(AVERAGE(Table1[[#This Row],[ROA 2012]:[ROA 2021]]), "x")</f>
        <v>-0.69088969056859439</v>
      </c>
      <c r="BN2296" s="1">
        <f>SUM(Table1[[#This Row],[B/M Rank]:[ROA Rank]])</f>
        <v>0</v>
      </c>
    </row>
    <row r="2297" spans="1:69" x14ac:dyDescent="0.25">
      <c r="A2297" s="1" t="s">
        <v>4239</v>
      </c>
      <c r="B2297" s="1" t="s">
        <v>1943</v>
      </c>
      <c r="C2297" s="1" t="s">
        <v>1889</v>
      </c>
      <c r="D2297" s="1" t="s">
        <v>330</v>
      </c>
      <c r="E2297" s="1" t="s">
        <v>108</v>
      </c>
      <c r="G2297" s="19"/>
      <c r="H2297" s="19"/>
      <c r="I2297" s="19"/>
      <c r="J2297" s="19"/>
      <c r="K2297" s="1"/>
      <c r="L2297" s="19"/>
      <c r="M2297" s="1">
        <v>2018</v>
      </c>
      <c r="T2297" s="1">
        <v>0.4</v>
      </c>
      <c r="U2297" s="1">
        <v>0.4</v>
      </c>
      <c r="V2297" s="1">
        <v>0.6</v>
      </c>
      <c r="W2297" s="1">
        <v>0.6</v>
      </c>
      <c r="X2297" s="1">
        <v>0.9</v>
      </c>
      <c r="Z2297" s="3">
        <f xml:space="preserve"> IFERROR(AVEDEV(Table1[[#This Row],[GP 2012]:[GP 2021]]) / Table1[[#This Row],[Avg GP]], "x")</f>
        <v>0.19999999999999996</v>
      </c>
      <c r="AA2297" s="2">
        <f xml:space="preserve"> IFERROR(AVERAGE(Table1[[#This Row],[GP 2012]:[GP 2021]]), "x")</f>
        <v>0.5</v>
      </c>
      <c r="AB2297" s="11" t="e">
        <f>Table1[Equity]/Table1[Market Capital]</f>
        <v>#DIV/0!</v>
      </c>
      <c r="AI2297" s="1">
        <v>0.8</v>
      </c>
      <c r="AJ2297" s="1">
        <v>0.7</v>
      </c>
      <c r="AK2297" s="1">
        <v>0.9</v>
      </c>
      <c r="AL2297" s="1">
        <v>7.5</v>
      </c>
      <c r="AM2297" s="1">
        <v>7.4</v>
      </c>
      <c r="AN2297" s="1">
        <v>7</v>
      </c>
      <c r="AO2297" s="3" t="str">
        <f xml:space="preserve"> IFERROR(Table1[[#This Row],[GP 2012]]/Table1[[#This Row],[Total Assets 2012]], "x")</f>
        <v>x</v>
      </c>
      <c r="AP2297" s="3" t="str">
        <f xml:space="preserve"> IFERROR(Table1[[#This Row],[GP 2013]]/Table1[[#This Row],[Total Assets 2013]], "x")</f>
        <v>x</v>
      </c>
      <c r="AQ2297" s="3" t="str">
        <f xml:space="preserve"> IFERROR(Table1[[#This Row],[GP 2014]]/Table1[[#This Row],[Total Assets 2014]], "x")</f>
        <v>x</v>
      </c>
      <c r="AR2297" s="3" t="str">
        <f xml:space="preserve"> IFERROR(Table1[[#This Row],[GP 2015]]/Table1[[#This Row],[Total Assets 2015]], "x")</f>
        <v>x</v>
      </c>
      <c r="AS2297" s="3" t="str">
        <f xml:space="preserve"> IFERROR(Table1[[#This Row],[GP 2016]]/Table1[[#This Row],[Total Assets 2016]], "x")</f>
        <v>x</v>
      </c>
      <c r="AT2297" s="3" t="str">
        <f xml:space="preserve"> IFERROR(Table1[[#This Row],[GP 2017]]/Table1[[#This Row],[Total Assets 2017]], "x")</f>
        <v>x</v>
      </c>
      <c r="AU2297" s="3">
        <f xml:space="preserve"> IFERROR(Table1[[#This Row],[GP 2018]]/Table1[[#This Row],[Total Assets 2018]], "x")</f>
        <v>0.5</v>
      </c>
      <c r="AV2297" s="3">
        <f xml:space="preserve"> IFERROR(Table1[[#This Row],[GP 2019]]/Table1[[#This Row],[Total Assets 2019]], "x")</f>
        <v>0.57142857142857151</v>
      </c>
      <c r="AW2297" s="3">
        <f xml:space="preserve"> IFERROR(Table1[[#This Row],[GP 2020]]/Table1[[#This Row],[Total Assets 2020]], "x")</f>
        <v>0.66666666666666663</v>
      </c>
      <c r="AX2297" s="3">
        <f xml:space="preserve"> IFERROR(Table1[[#This Row],[GP 2021]]/Table1[[#This Row],[Total Assets 2021]], "x")</f>
        <v>0.08</v>
      </c>
      <c r="AY2297" s="3">
        <f xml:space="preserve"> IFERROR(Table1[[#This Row],[GP TTM]]/Table1[[#This Row],[Total Assets TTM]], "x")</f>
        <v>0.12162162162162161</v>
      </c>
      <c r="BA2297" s="3" t="str">
        <f xml:space="preserve"> IFERROR(ABS(Table1[[#This Row],[ROA 2013]]-Table1[[#This Row],[ROA 2012]]), "x")</f>
        <v>x</v>
      </c>
      <c r="BB2297" s="3" t="str">
        <f xml:space="preserve"> IFERROR(ABS(Table1[[#This Row],[ROA 2014]]-Table1[[#This Row],[ROA 2013]]), "x")</f>
        <v>x</v>
      </c>
      <c r="BC2297" s="3" t="str">
        <f xml:space="preserve"> IFERROR(ABS(Table1[[#This Row],[ROA 2015]]-Table1[[#This Row],[ROA 2014]]), "x")</f>
        <v>x</v>
      </c>
      <c r="BD2297" s="3" t="str">
        <f xml:space="preserve"> IFERROR(ABS(Table1[[#This Row],[ROA 2016]]-Table1[[#This Row],[ROA 2015]]), "x")</f>
        <v>x</v>
      </c>
      <c r="BE2297" s="3" t="str">
        <f xml:space="preserve"> IFERROR(ABS(Table1[[#This Row],[ROA 2017]]-Table1[[#This Row],[ROA 2016]]), "x")</f>
        <v>x</v>
      </c>
      <c r="BF2297" s="3" t="str">
        <f xml:space="preserve"> IFERROR(ABS(Table1[[#This Row],[ROA 2018]]-Table1[[#This Row],[ROA 2017]]), "x")</f>
        <v>x</v>
      </c>
      <c r="BG2297" s="3">
        <f xml:space="preserve"> IFERROR(ABS(Table1[[#This Row],[ROA 2019]]-Table1[[#This Row],[ROA 2018]]), "x")</f>
        <v>7.1428571428571508E-2</v>
      </c>
      <c r="BH2297" s="3">
        <f xml:space="preserve"> IFERROR(ABS(Table1[[#This Row],[ROA 2020]]-Table1[[#This Row],[ROA 2019]]), "x")</f>
        <v>9.5238095238095122E-2</v>
      </c>
      <c r="BI2297" s="3">
        <f xml:space="preserve"> IFERROR(ABS(Table1[[#This Row],[ROA 2021]]-Table1[[#This Row],[ROA 2020]]), "x")</f>
        <v>0.58666666666666667</v>
      </c>
      <c r="BJ2297" s="3">
        <f xml:space="preserve"> IFERROR(AVERAGE(Table1[[#This Row],[ROA 2013-2012]:[ROA 2021-2020]]), "x")</f>
        <v>0.25111111111111112</v>
      </c>
      <c r="BK2297" s="3">
        <f>IFERROR(AVERAGE(Table1[[#This Row],[ROA 2012]:[ROA 2021]]), "x")</f>
        <v>0.45452380952380955</v>
      </c>
      <c r="BN2297" s="1">
        <f>SUM(Table1[[#This Row],[B/M Rank]:[ROA Rank]])</f>
        <v>0</v>
      </c>
    </row>
    <row r="2298" spans="1:69" x14ac:dyDescent="0.25">
      <c r="A2298" s="1" t="s">
        <v>4360</v>
      </c>
      <c r="B2298" s="1" t="s">
        <v>2062</v>
      </c>
      <c r="E2298" s="1" t="s">
        <v>108</v>
      </c>
      <c r="G2298" s="19"/>
      <c r="H2298" s="19"/>
      <c r="I2298" s="19"/>
      <c r="J2298" s="19"/>
      <c r="K2298" s="1"/>
      <c r="L2298" s="19"/>
      <c r="M2298" s="1">
        <v>2016</v>
      </c>
      <c r="R2298" s="1">
        <v>9.6999999999999993</v>
      </c>
      <c r="S2298" s="1">
        <v>16.100000000000001</v>
      </c>
      <c r="T2298" s="1">
        <v>29.2</v>
      </c>
      <c r="U2298" s="1">
        <v>43</v>
      </c>
      <c r="V2298" s="1">
        <v>65.400000000000006</v>
      </c>
      <c r="W2298" s="1">
        <v>105.5</v>
      </c>
      <c r="X2298" s="1">
        <v>113.9</v>
      </c>
      <c r="Z2298" s="3">
        <f xml:space="preserve"> IFERROR(AVEDEV(Table1[[#This Row],[GP 2012]:[GP 2021]]) / Table1[[#This Row],[Avg GP]], "x")</f>
        <v>0.60443783314739064</v>
      </c>
      <c r="AA2298" s="2">
        <f xml:space="preserve"> IFERROR(AVERAGE(Table1[[#This Row],[GP 2012]:[GP 2021]]), "x")</f>
        <v>44.816666666666663</v>
      </c>
      <c r="AB2298" s="11" t="e">
        <f>Table1[Equity]/Table1[Market Capital]</f>
        <v>#DIV/0!</v>
      </c>
      <c r="AG2298" s="1" t="s">
        <v>4368</v>
      </c>
      <c r="AH2298" s="1">
        <v>11.9</v>
      </c>
      <c r="AI2298" s="1">
        <v>18.2</v>
      </c>
      <c r="AJ2298" s="1">
        <v>82.9</v>
      </c>
      <c r="AK2298" s="1">
        <v>323.5</v>
      </c>
      <c r="AL2298" s="1">
        <v>339</v>
      </c>
      <c r="AM2298" s="1">
        <v>342</v>
      </c>
      <c r="AN2298" s="1">
        <v>235.4</v>
      </c>
      <c r="AO2298" s="3" t="str">
        <f xml:space="preserve"> IFERROR(Table1[[#This Row],[GP 2012]]/Table1[[#This Row],[Total Assets 2012]], "x")</f>
        <v>x</v>
      </c>
      <c r="AP2298" s="3" t="str">
        <f xml:space="preserve"> IFERROR(Table1[[#This Row],[GP 2013]]/Table1[[#This Row],[Total Assets 2013]], "x")</f>
        <v>x</v>
      </c>
      <c r="AQ2298" s="3" t="str">
        <f xml:space="preserve"> IFERROR(Table1[[#This Row],[GP 2014]]/Table1[[#This Row],[Total Assets 2014]], "x")</f>
        <v>x</v>
      </c>
      <c r="AR2298" s="3" t="str">
        <f xml:space="preserve"> IFERROR(Table1[[#This Row],[GP 2015]]/Table1[[#This Row],[Total Assets 2015]], "x")</f>
        <v>x</v>
      </c>
      <c r="AS2298" s="3" t="str">
        <f xml:space="preserve"> IFERROR(Table1[[#This Row],[GP 2016]]/Table1[[#This Row],[Total Assets 2016]], "x")</f>
        <v>x</v>
      </c>
      <c r="AT2298" s="3">
        <f xml:space="preserve"> IFERROR(Table1[[#This Row],[GP 2017]]/Table1[[#This Row],[Total Assets 2017]], "x")</f>
        <v>1.3529411764705883</v>
      </c>
      <c r="AU2298" s="3">
        <f xml:space="preserve"> IFERROR(Table1[[#This Row],[GP 2018]]/Table1[[#This Row],[Total Assets 2018]], "x")</f>
        <v>1.6043956043956045</v>
      </c>
      <c r="AV2298" s="3">
        <f xml:space="preserve"> IFERROR(Table1[[#This Row],[GP 2019]]/Table1[[#This Row],[Total Assets 2019]], "x")</f>
        <v>0.51869722557297948</v>
      </c>
      <c r="AW2298" s="3">
        <f xml:space="preserve"> IFERROR(Table1[[#This Row],[GP 2020]]/Table1[[#This Row],[Total Assets 2020]], "x")</f>
        <v>0.20216383307573418</v>
      </c>
      <c r="AX2298" s="3">
        <f xml:space="preserve"> IFERROR(Table1[[#This Row],[GP 2021]]/Table1[[#This Row],[Total Assets 2021]], "x")</f>
        <v>0.3112094395280236</v>
      </c>
      <c r="AY2298" s="3">
        <f xml:space="preserve"> IFERROR(Table1[[#This Row],[GP TTM]]/Table1[[#This Row],[Total Assets TTM]], "x")</f>
        <v>0.33304093567251464</v>
      </c>
      <c r="BA2298" s="3" t="str">
        <f xml:space="preserve"> IFERROR(ABS(Table1[[#This Row],[ROA 2013]]-Table1[[#This Row],[ROA 2012]]), "x")</f>
        <v>x</v>
      </c>
      <c r="BB2298" s="3" t="str">
        <f xml:space="preserve"> IFERROR(ABS(Table1[[#This Row],[ROA 2014]]-Table1[[#This Row],[ROA 2013]]), "x")</f>
        <v>x</v>
      </c>
      <c r="BC2298" s="3" t="str">
        <f xml:space="preserve"> IFERROR(ABS(Table1[[#This Row],[ROA 2015]]-Table1[[#This Row],[ROA 2014]]), "x")</f>
        <v>x</v>
      </c>
      <c r="BD2298" s="3" t="str">
        <f xml:space="preserve"> IFERROR(ABS(Table1[[#This Row],[ROA 2016]]-Table1[[#This Row],[ROA 2015]]), "x")</f>
        <v>x</v>
      </c>
      <c r="BE2298" s="3" t="str">
        <f xml:space="preserve"> IFERROR(ABS(Table1[[#This Row],[ROA 2017]]-Table1[[#This Row],[ROA 2016]]), "x")</f>
        <v>x</v>
      </c>
      <c r="BF2298" s="3">
        <f xml:space="preserve"> IFERROR(ABS(Table1[[#This Row],[ROA 2018]]-Table1[[#This Row],[ROA 2017]]), "x")</f>
        <v>0.25145442792501616</v>
      </c>
      <c r="BG2298" s="3">
        <f xml:space="preserve"> IFERROR(ABS(Table1[[#This Row],[ROA 2019]]-Table1[[#This Row],[ROA 2018]]), "x")</f>
        <v>1.0856983788226251</v>
      </c>
      <c r="BH2298" s="3">
        <f xml:space="preserve"> IFERROR(ABS(Table1[[#This Row],[ROA 2020]]-Table1[[#This Row],[ROA 2019]]), "x")</f>
        <v>0.31653339249724533</v>
      </c>
      <c r="BI2298" s="3">
        <f xml:space="preserve"> IFERROR(ABS(Table1[[#This Row],[ROA 2021]]-Table1[[#This Row],[ROA 2020]]), "x")</f>
        <v>0.10904560645228942</v>
      </c>
      <c r="BJ2298" s="3">
        <f xml:space="preserve"> IFERROR(AVERAGE(Table1[[#This Row],[ROA 2013-2012]:[ROA 2021-2020]]), "x")</f>
        <v>0.44068295142429398</v>
      </c>
      <c r="BK2298" s="3">
        <f>IFERROR(AVERAGE(Table1[[#This Row],[ROA 2012]:[ROA 2021]]), "x")</f>
        <v>0.79788145580858605</v>
      </c>
      <c r="BN2298" s="1">
        <f>SUM(Table1[[#This Row],[B/M Rank]:[ROA Rank]])</f>
        <v>0</v>
      </c>
    </row>
    <row r="2299" spans="1:69" x14ac:dyDescent="0.25">
      <c r="A2299" s="1" t="s">
        <v>4361</v>
      </c>
      <c r="B2299" s="1" t="s">
        <v>2063</v>
      </c>
      <c r="E2299" s="1" t="s">
        <v>108</v>
      </c>
      <c r="G2299" s="19"/>
      <c r="H2299" s="19"/>
      <c r="I2299" s="19"/>
      <c r="J2299" s="19"/>
      <c r="K2299" s="1"/>
      <c r="L2299" s="19"/>
      <c r="M2299" s="1">
        <v>2012</v>
      </c>
      <c r="N2299" s="1">
        <v>0</v>
      </c>
      <c r="O2299" s="1">
        <v>0</v>
      </c>
      <c r="P2299" s="1">
        <v>0</v>
      </c>
      <c r="Q2299" s="1" t="s">
        <v>4368</v>
      </c>
      <c r="R2299" s="1" t="s">
        <v>4368</v>
      </c>
      <c r="S2299" s="1" t="s">
        <v>4368</v>
      </c>
      <c r="T2299" s="1" t="s">
        <v>4368</v>
      </c>
      <c r="U2299" s="1" t="s">
        <v>4368</v>
      </c>
      <c r="V2299" s="1" t="s">
        <v>4368</v>
      </c>
      <c r="W2299" s="1" t="s">
        <v>4368</v>
      </c>
      <c r="X2299" s="1" t="s">
        <v>4368</v>
      </c>
      <c r="Z2299" s="3" t="str">
        <f xml:space="preserve"> IFERROR(AVEDEV(Table1[[#This Row],[GP 2012]:[GP 2021]]) / Table1[[#This Row],[Avg GP]], "x")</f>
        <v>x</v>
      </c>
      <c r="AA2299" s="2">
        <f xml:space="preserve"> IFERROR(AVERAGE(Table1[[#This Row],[GP 2012]:[GP 2021]]), "x")</f>
        <v>0</v>
      </c>
      <c r="AB2299" s="11" t="e">
        <f>Table1[Equity]/Table1[Market Capital]</f>
        <v>#DIV/0!</v>
      </c>
      <c r="AC2299" s="1">
        <v>9.5</v>
      </c>
      <c r="AD2299" s="1">
        <v>1.8</v>
      </c>
      <c r="AE2299" s="1">
        <v>1.5</v>
      </c>
      <c r="AF2299" s="1">
        <v>1.5</v>
      </c>
      <c r="AG2299" s="1">
        <v>1.5</v>
      </c>
      <c r="AH2299" s="1">
        <v>1.5</v>
      </c>
      <c r="AI2299" s="1">
        <v>2</v>
      </c>
      <c r="AJ2299" s="1">
        <v>0.5</v>
      </c>
      <c r="AK2299" s="1">
        <v>0.9</v>
      </c>
      <c r="AL2299" s="1">
        <v>2.1</v>
      </c>
      <c r="AM2299" s="1">
        <v>7.9</v>
      </c>
      <c r="AN2299" s="1">
        <v>7.6</v>
      </c>
      <c r="AO2299" s="3">
        <f xml:space="preserve"> IFERROR(Table1[[#This Row],[GP 2012]]/Table1[[#This Row],[Total Assets 2012]], "x")</f>
        <v>0</v>
      </c>
      <c r="AP2299" s="3">
        <f xml:space="preserve"> IFERROR(Table1[[#This Row],[GP 2013]]/Table1[[#This Row],[Total Assets 2013]], "x")</f>
        <v>0</v>
      </c>
      <c r="AQ2299" s="3">
        <f xml:space="preserve"> IFERROR(Table1[[#This Row],[GP 2014]]/Table1[[#This Row],[Total Assets 2014]], "x")</f>
        <v>0</v>
      </c>
      <c r="AR2299" s="3" t="str">
        <f xml:space="preserve"> IFERROR(Table1[[#This Row],[GP 2015]]/Table1[[#This Row],[Total Assets 2015]], "x")</f>
        <v>x</v>
      </c>
      <c r="AS2299" s="3" t="str">
        <f xml:space="preserve"> IFERROR(Table1[[#This Row],[GP 2016]]/Table1[[#This Row],[Total Assets 2016]], "x")</f>
        <v>x</v>
      </c>
      <c r="AT2299" s="3" t="str">
        <f xml:space="preserve"> IFERROR(Table1[[#This Row],[GP 2017]]/Table1[[#This Row],[Total Assets 2017]], "x")</f>
        <v>x</v>
      </c>
      <c r="AU2299" s="3" t="str">
        <f xml:space="preserve"> IFERROR(Table1[[#This Row],[GP 2018]]/Table1[[#This Row],[Total Assets 2018]], "x")</f>
        <v>x</v>
      </c>
      <c r="AV2299" s="3" t="str">
        <f xml:space="preserve"> IFERROR(Table1[[#This Row],[GP 2019]]/Table1[[#This Row],[Total Assets 2019]], "x")</f>
        <v>x</v>
      </c>
      <c r="AW2299" s="3" t="str">
        <f xml:space="preserve"> IFERROR(Table1[[#This Row],[GP 2020]]/Table1[[#This Row],[Total Assets 2020]], "x")</f>
        <v>x</v>
      </c>
      <c r="AX2299" s="3" t="str">
        <f xml:space="preserve"> IFERROR(Table1[[#This Row],[GP 2021]]/Table1[[#This Row],[Total Assets 2021]], "x")</f>
        <v>x</v>
      </c>
      <c r="AY2299" s="3" t="str">
        <f xml:space="preserve"> IFERROR(Table1[[#This Row],[GP TTM]]/Table1[[#This Row],[Total Assets TTM]], "x")</f>
        <v>x</v>
      </c>
      <c r="BA2299" s="3">
        <f xml:space="preserve"> IFERROR(ABS(Table1[[#This Row],[ROA 2013]]-Table1[[#This Row],[ROA 2012]]), "x")</f>
        <v>0</v>
      </c>
      <c r="BB2299" s="3">
        <f xml:space="preserve"> IFERROR(ABS(Table1[[#This Row],[ROA 2014]]-Table1[[#This Row],[ROA 2013]]), "x")</f>
        <v>0</v>
      </c>
      <c r="BC2299" s="3" t="str">
        <f xml:space="preserve"> IFERROR(ABS(Table1[[#This Row],[ROA 2015]]-Table1[[#This Row],[ROA 2014]]), "x")</f>
        <v>x</v>
      </c>
      <c r="BD2299" s="3" t="str">
        <f xml:space="preserve"> IFERROR(ABS(Table1[[#This Row],[ROA 2016]]-Table1[[#This Row],[ROA 2015]]), "x")</f>
        <v>x</v>
      </c>
      <c r="BE2299" s="3" t="str">
        <f xml:space="preserve"> IFERROR(ABS(Table1[[#This Row],[ROA 2017]]-Table1[[#This Row],[ROA 2016]]), "x")</f>
        <v>x</v>
      </c>
      <c r="BF2299" s="3" t="str">
        <f xml:space="preserve"> IFERROR(ABS(Table1[[#This Row],[ROA 2018]]-Table1[[#This Row],[ROA 2017]]), "x")</f>
        <v>x</v>
      </c>
      <c r="BG2299" s="3" t="str">
        <f xml:space="preserve"> IFERROR(ABS(Table1[[#This Row],[ROA 2019]]-Table1[[#This Row],[ROA 2018]]), "x")</f>
        <v>x</v>
      </c>
      <c r="BH2299" s="3" t="str">
        <f xml:space="preserve"> IFERROR(ABS(Table1[[#This Row],[ROA 2020]]-Table1[[#This Row],[ROA 2019]]), "x")</f>
        <v>x</v>
      </c>
      <c r="BI2299" s="3" t="str">
        <f xml:space="preserve"> IFERROR(ABS(Table1[[#This Row],[ROA 2021]]-Table1[[#This Row],[ROA 2020]]), "x")</f>
        <v>x</v>
      </c>
      <c r="BJ2299" s="3">
        <f xml:space="preserve"> IFERROR(AVERAGE(Table1[[#This Row],[ROA 2013-2012]:[ROA 2021-2020]]), "x")</f>
        <v>0</v>
      </c>
      <c r="BK2299" s="3">
        <f>IFERROR(AVERAGE(Table1[[#This Row],[ROA 2012]:[ROA 2021]]), "x")</f>
        <v>0</v>
      </c>
      <c r="BN2299" s="1">
        <f>SUM(Table1[[#This Row],[B/M Rank]:[ROA Rank]])</f>
        <v>0</v>
      </c>
    </row>
    <row r="2300" spans="1:69" x14ac:dyDescent="0.25">
      <c r="A2300"/>
      <c r="B2300"/>
      <c r="C2300"/>
      <c r="D2300"/>
      <c r="E2300"/>
      <c r="F2300"/>
      <c r="G2300" s="17"/>
      <c r="H2300" s="17"/>
      <c r="I2300" s="17"/>
      <c r="J2300" s="17"/>
      <c r="K2300" s="17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</row>
    <row r="2301" spans="1:69" x14ac:dyDescent="0.25">
      <c r="A2301"/>
      <c r="B2301"/>
      <c r="C2301"/>
      <c r="D2301"/>
      <c r="E2301"/>
      <c r="F2301"/>
      <c r="G2301" s="17"/>
      <c r="H2301" s="17"/>
      <c r="I2301" s="17"/>
      <c r="J2301" s="17"/>
      <c r="K2301" s="17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</row>
    <row r="2302" spans="1:69" x14ac:dyDescent="0.25">
      <c r="A2302"/>
      <c r="B2302"/>
      <c r="C2302"/>
      <c r="D2302"/>
      <c r="E2302"/>
      <c r="F2302"/>
      <c r="G2302" s="17"/>
      <c r="H2302" s="17"/>
      <c r="I2302" s="17"/>
      <c r="J2302" s="17"/>
      <c r="K2302" s="17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</row>
    <row r="2303" spans="1:69" x14ac:dyDescent="0.25">
      <c r="A2303"/>
      <c r="B2303"/>
      <c r="C2303"/>
      <c r="D2303"/>
      <c r="E2303"/>
      <c r="F2303"/>
      <c r="G2303" s="17"/>
      <c r="H2303" s="17"/>
      <c r="I2303" s="17"/>
      <c r="J2303" s="17"/>
      <c r="K2303" s="17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</row>
    <row r="2304" spans="1:69" x14ac:dyDescent="0.25">
      <c r="A2304"/>
      <c r="B2304"/>
      <c r="C2304"/>
      <c r="D2304"/>
      <c r="E2304"/>
      <c r="F2304"/>
      <c r="G2304" s="17"/>
      <c r="H2304" s="17"/>
      <c r="I2304" s="17"/>
      <c r="J2304" s="17"/>
      <c r="K2304" s="17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</row>
    <row r="2305" spans="1:69" x14ac:dyDescent="0.25">
      <c r="A2305"/>
      <c r="B2305"/>
      <c r="C2305"/>
      <c r="D2305"/>
      <c r="E2305"/>
      <c r="F2305"/>
      <c r="G2305" s="17"/>
      <c r="H2305" s="17"/>
      <c r="I2305" s="17"/>
      <c r="J2305" s="17"/>
      <c r="K2305" s="17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</row>
    <row r="2306" spans="1:69" x14ac:dyDescent="0.25">
      <c r="A2306"/>
      <c r="B2306"/>
      <c r="C2306"/>
      <c r="D2306"/>
      <c r="E2306"/>
      <c r="F2306" s="18"/>
      <c r="G2306" s="17"/>
      <c r="H2306" s="17"/>
      <c r="I2306" s="17"/>
      <c r="J2306" s="17"/>
      <c r="K2306" s="17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</row>
    <row r="2307" spans="1:69" x14ac:dyDescent="0.25">
      <c r="A2307"/>
      <c r="B2307"/>
      <c r="C2307"/>
      <c r="D2307"/>
      <c r="E2307"/>
      <c r="F2307"/>
      <c r="G2307" s="17"/>
      <c r="H2307" s="17"/>
      <c r="I2307" s="17"/>
      <c r="J2307" s="17"/>
      <c r="K2307" s="1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</row>
    <row r="2308" spans="1:69" x14ac:dyDescent="0.25">
      <c r="A2308"/>
      <c r="B2308"/>
      <c r="C2308"/>
      <c r="D2308"/>
      <c r="E2308"/>
      <c r="F2308"/>
      <c r="G2308" s="17"/>
      <c r="H2308" s="17"/>
      <c r="I2308" s="17"/>
      <c r="J2308" s="17"/>
      <c r="K2308" s="17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</row>
    <row r="2309" spans="1:69" x14ac:dyDescent="0.25">
      <c r="A2309"/>
      <c r="B2309"/>
      <c r="C2309"/>
      <c r="D2309"/>
      <c r="E2309"/>
      <c r="F2309"/>
      <c r="G2309" s="17"/>
      <c r="H2309" s="17"/>
      <c r="I2309" s="17"/>
      <c r="J2309" s="17"/>
      <c r="K2309" s="17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</row>
    <row r="2310" spans="1:69" x14ac:dyDescent="0.25">
      <c r="A2310"/>
      <c r="B2310"/>
      <c r="C2310"/>
      <c r="D2310"/>
      <c r="E2310"/>
      <c r="F2310"/>
      <c r="G2310" s="17"/>
      <c r="H2310" s="17"/>
      <c r="I2310" s="17"/>
      <c r="J2310" s="17"/>
      <c r="K2310" s="17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</row>
    <row r="2311" spans="1:69" x14ac:dyDescent="0.25">
      <c r="A2311"/>
      <c r="B2311"/>
      <c r="C2311"/>
      <c r="D2311"/>
      <c r="E2311"/>
      <c r="F2311"/>
      <c r="G2311" s="17"/>
      <c r="H2311" s="17"/>
      <c r="I2311" s="17"/>
      <c r="J2311" s="17"/>
      <c r="K2311" s="17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</row>
    <row r="2312" spans="1:69" x14ac:dyDescent="0.25">
      <c r="A2312"/>
      <c r="B2312"/>
      <c r="C2312"/>
      <c r="D2312"/>
      <c r="E2312"/>
      <c r="F2312"/>
      <c r="G2312" s="17"/>
      <c r="H2312" s="17"/>
      <c r="I2312" s="17"/>
      <c r="J2312" s="17"/>
      <c r="K2312" s="17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</row>
    <row r="2313" spans="1:69" x14ac:dyDescent="0.25">
      <c r="A2313"/>
      <c r="B2313"/>
      <c r="C2313"/>
      <c r="D2313"/>
      <c r="E2313"/>
      <c r="F2313"/>
      <c r="G2313" s="17"/>
      <c r="H2313" s="17"/>
      <c r="I2313" s="17"/>
      <c r="J2313" s="17"/>
      <c r="K2313" s="17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</row>
    <row r="2314" spans="1:69" x14ac:dyDescent="0.25">
      <c r="A2314"/>
      <c r="B2314"/>
      <c r="C2314"/>
      <c r="D2314"/>
      <c r="E2314"/>
      <c r="F2314"/>
      <c r="G2314" s="17"/>
      <c r="H2314" s="17"/>
      <c r="I2314" s="17"/>
      <c r="J2314" s="17"/>
      <c r="K2314" s="17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</row>
    <row r="2315" spans="1:69" x14ac:dyDescent="0.25">
      <c r="A2315"/>
      <c r="B2315"/>
      <c r="C2315"/>
      <c r="D2315"/>
      <c r="E2315"/>
      <c r="F2315"/>
      <c r="G2315" s="17"/>
      <c r="H2315" s="17"/>
      <c r="I2315" s="17"/>
      <c r="J2315" s="17"/>
      <c r="K2315" s="17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</row>
    <row r="2316" spans="1:69" x14ac:dyDescent="0.25">
      <c r="A2316"/>
      <c r="B2316"/>
      <c r="C2316"/>
      <c r="D2316"/>
      <c r="E2316"/>
      <c r="F2316"/>
      <c r="G2316" s="17"/>
      <c r="H2316" s="17"/>
      <c r="I2316" s="17"/>
      <c r="J2316" s="17"/>
      <c r="K2316" s="17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</row>
    <row r="2317" spans="1:69" x14ac:dyDescent="0.25">
      <c r="A2317"/>
      <c r="B2317"/>
      <c r="C2317"/>
      <c r="D2317"/>
      <c r="E2317"/>
      <c r="F2317"/>
      <c r="G2317" s="17"/>
      <c r="H2317" s="17"/>
      <c r="I2317" s="17"/>
      <c r="J2317" s="17"/>
      <c r="K2317" s="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</row>
    <row r="2318" spans="1:69" x14ac:dyDescent="0.25">
      <c r="A2318"/>
      <c r="B2318"/>
      <c r="C2318"/>
      <c r="D2318"/>
      <c r="E2318"/>
      <c r="F2318"/>
      <c r="G2318" s="17"/>
      <c r="H2318" s="17"/>
      <c r="I2318" s="17"/>
      <c r="J2318" s="17"/>
      <c r="K2318" s="17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</row>
    <row r="2319" spans="1:69" x14ac:dyDescent="0.25">
      <c r="A2319"/>
      <c r="B2319"/>
      <c r="C2319"/>
      <c r="D2319"/>
      <c r="E2319"/>
      <c r="F2319"/>
      <c r="G2319" s="17"/>
      <c r="H2319" s="17"/>
      <c r="I2319" s="17"/>
      <c r="J2319" s="17"/>
      <c r="K2319" s="17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</row>
    <row r="2320" spans="1:69" x14ac:dyDescent="0.25">
      <c r="A2320"/>
      <c r="B2320"/>
      <c r="C2320"/>
      <c r="D2320"/>
      <c r="E2320"/>
      <c r="F2320"/>
      <c r="G2320" s="17"/>
      <c r="H2320" s="17"/>
      <c r="I2320" s="17"/>
      <c r="J2320" s="17"/>
      <c r="K2320" s="17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</row>
    <row r="2321" spans="1:69" x14ac:dyDescent="0.25">
      <c r="A2321"/>
      <c r="B2321"/>
      <c r="C2321"/>
      <c r="D2321"/>
      <c r="E2321"/>
      <c r="F2321"/>
      <c r="G2321" s="17"/>
      <c r="H2321" s="17"/>
      <c r="I2321" s="17"/>
      <c r="J2321" s="17"/>
      <c r="K2321" s="17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</row>
    <row r="2322" spans="1:69" x14ac:dyDescent="0.25">
      <c r="A2322"/>
      <c r="B2322"/>
      <c r="C2322"/>
      <c r="D2322"/>
      <c r="E2322"/>
      <c r="F2322"/>
      <c r="G2322" s="17"/>
      <c r="H2322" s="17"/>
      <c r="I2322" s="17"/>
      <c r="J2322" s="17"/>
      <c r="K2322" s="17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</row>
    <row r="2323" spans="1:69" x14ac:dyDescent="0.25">
      <c r="A2323"/>
      <c r="B2323"/>
      <c r="C2323"/>
      <c r="D2323"/>
      <c r="E2323"/>
      <c r="F2323"/>
      <c r="G2323" s="17"/>
      <c r="H2323" s="17"/>
      <c r="I2323" s="17"/>
      <c r="J2323" s="17"/>
      <c r="K2323" s="17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</row>
    <row r="2324" spans="1:69" x14ac:dyDescent="0.25">
      <c r="A2324"/>
      <c r="B2324"/>
      <c r="C2324"/>
      <c r="D2324"/>
      <c r="E2324"/>
      <c r="F2324"/>
      <c r="G2324" s="17"/>
      <c r="H2324" s="17"/>
      <c r="I2324" s="17"/>
      <c r="J2324" s="17"/>
      <c r="K2324" s="17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</row>
    <row r="2325" spans="1:69" x14ac:dyDescent="0.25">
      <c r="A2325"/>
      <c r="B2325"/>
      <c r="C2325"/>
      <c r="D2325"/>
      <c r="E2325"/>
      <c r="F2325"/>
      <c r="G2325" s="17"/>
      <c r="H2325" s="17"/>
      <c r="I2325" s="17"/>
      <c r="J2325" s="17"/>
      <c r="K2325" s="17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</row>
    <row r="2326" spans="1:69" x14ac:dyDescent="0.25">
      <c r="A2326"/>
      <c r="B2326"/>
      <c r="C2326"/>
      <c r="D2326"/>
      <c r="E2326"/>
      <c r="F2326"/>
      <c r="G2326" s="17"/>
      <c r="H2326" s="17"/>
      <c r="I2326" s="17"/>
      <c r="J2326" s="17"/>
      <c r="K2326" s="17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</row>
    <row r="2327" spans="1:69" x14ac:dyDescent="0.25">
      <c r="A2327"/>
      <c r="B2327"/>
      <c r="C2327"/>
      <c r="D2327"/>
      <c r="E2327"/>
      <c r="F2327"/>
      <c r="G2327" s="17"/>
      <c r="H2327" s="17"/>
      <c r="I2327" s="17"/>
      <c r="J2327" s="17"/>
      <c r="K2327" s="1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</row>
    <row r="2328" spans="1:69" x14ac:dyDescent="0.25">
      <c r="A2328"/>
      <c r="B2328"/>
      <c r="C2328"/>
      <c r="D2328"/>
      <c r="E2328"/>
      <c r="F2328"/>
      <c r="G2328" s="17"/>
      <c r="H2328" s="17"/>
      <c r="I2328" s="17"/>
      <c r="J2328" s="17"/>
      <c r="K2328" s="17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</row>
    <row r="2329" spans="1:69" x14ac:dyDescent="0.25">
      <c r="A2329"/>
      <c r="B2329"/>
      <c r="C2329"/>
      <c r="D2329"/>
      <c r="E2329"/>
      <c r="F2329"/>
      <c r="G2329" s="17"/>
      <c r="H2329" s="17"/>
      <c r="I2329" s="17"/>
      <c r="J2329" s="17"/>
      <c r="K2329" s="17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</row>
    <row r="2330" spans="1:69" x14ac:dyDescent="0.25">
      <c r="A2330"/>
      <c r="B2330"/>
      <c r="C2330"/>
      <c r="D2330"/>
      <c r="E2330"/>
      <c r="F2330"/>
      <c r="G2330" s="17"/>
      <c r="H2330" s="17"/>
      <c r="I2330" s="17"/>
      <c r="J2330" s="17"/>
      <c r="K2330" s="17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</row>
    <row r="2331" spans="1:69" x14ac:dyDescent="0.25">
      <c r="A2331"/>
      <c r="B2331"/>
      <c r="C2331"/>
      <c r="D2331"/>
      <c r="E2331"/>
      <c r="F2331"/>
      <c r="G2331" s="17"/>
      <c r="H2331" s="17"/>
      <c r="I2331" s="17"/>
      <c r="J2331" s="17"/>
      <c r="K2331" s="17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</row>
    <row r="2332" spans="1:69" x14ac:dyDescent="0.25">
      <c r="A2332"/>
      <c r="B2332"/>
      <c r="C2332"/>
      <c r="D2332"/>
      <c r="E2332"/>
      <c r="F2332"/>
      <c r="G2332" s="17"/>
      <c r="H2332" s="17"/>
      <c r="I2332" s="17"/>
      <c r="J2332" s="17"/>
      <c r="K2332" s="17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</row>
    <row r="2333" spans="1:69" x14ac:dyDescent="0.25">
      <c r="A2333"/>
      <c r="B2333"/>
      <c r="C2333"/>
      <c r="D2333"/>
      <c r="E2333"/>
      <c r="F2333"/>
      <c r="G2333" s="17"/>
      <c r="H2333" s="17"/>
      <c r="I2333" s="17"/>
      <c r="J2333" s="17"/>
      <c r="K2333" s="17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</row>
    <row r="2334" spans="1:69" x14ac:dyDescent="0.25">
      <c r="A2334"/>
      <c r="B2334"/>
      <c r="C2334"/>
      <c r="D2334"/>
      <c r="E2334"/>
      <c r="F2334"/>
      <c r="G2334" s="17"/>
      <c r="H2334" s="17"/>
      <c r="I2334" s="17"/>
      <c r="J2334" s="17"/>
      <c r="K2334" s="17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</row>
    <row r="2335" spans="1:69" x14ac:dyDescent="0.25">
      <c r="A2335"/>
      <c r="B2335"/>
      <c r="C2335"/>
      <c r="D2335"/>
      <c r="E2335"/>
      <c r="F2335"/>
      <c r="G2335" s="17"/>
      <c r="H2335" s="17"/>
      <c r="I2335" s="17"/>
      <c r="J2335" s="17"/>
      <c r="K2335" s="17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</row>
    <row r="2336" spans="1:69" x14ac:dyDescent="0.25">
      <c r="A2336"/>
      <c r="B2336"/>
      <c r="C2336"/>
      <c r="D2336"/>
      <c r="E2336"/>
      <c r="F2336"/>
      <c r="G2336" s="17"/>
      <c r="H2336" s="17"/>
      <c r="I2336" s="17"/>
      <c r="J2336" s="17"/>
      <c r="K2336" s="17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</row>
    <row r="2337" spans="1:69" x14ac:dyDescent="0.25">
      <c r="A2337"/>
      <c r="B2337"/>
      <c r="C2337"/>
      <c r="D2337"/>
      <c r="E2337"/>
      <c r="F2337"/>
      <c r="G2337" s="17"/>
      <c r="H2337" s="17"/>
      <c r="I2337" s="17"/>
      <c r="J2337" s="17"/>
      <c r="K2337" s="1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</row>
    <row r="2338" spans="1:69" x14ac:dyDescent="0.25">
      <c r="A2338"/>
      <c r="B2338"/>
      <c r="C2338"/>
      <c r="D2338"/>
      <c r="E2338"/>
      <c r="F2338"/>
      <c r="G2338" s="17"/>
      <c r="H2338" s="17"/>
      <c r="I2338" s="17"/>
      <c r="J2338" s="17"/>
      <c r="K2338" s="17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</row>
    <row r="2339" spans="1:69" x14ac:dyDescent="0.25">
      <c r="A2339"/>
      <c r="B2339"/>
      <c r="C2339"/>
      <c r="D2339"/>
      <c r="E2339"/>
      <c r="F2339"/>
      <c r="G2339" s="17"/>
      <c r="H2339" s="17"/>
      <c r="I2339" s="17"/>
      <c r="J2339" s="17"/>
      <c r="K2339" s="17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</row>
    <row r="2340" spans="1:69" x14ac:dyDescent="0.25">
      <c r="A2340"/>
      <c r="B2340"/>
      <c r="C2340"/>
      <c r="D2340"/>
      <c r="E2340"/>
      <c r="F2340"/>
      <c r="G2340" s="17"/>
      <c r="H2340" s="17"/>
      <c r="I2340" s="17"/>
      <c r="J2340" s="17"/>
      <c r="K2340" s="17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</row>
    <row r="2341" spans="1:69" x14ac:dyDescent="0.25">
      <c r="A2341"/>
      <c r="B2341"/>
      <c r="C2341"/>
      <c r="D2341"/>
      <c r="E2341"/>
      <c r="F2341"/>
      <c r="G2341" s="17"/>
      <c r="H2341" s="17"/>
      <c r="I2341" s="17"/>
      <c r="J2341" s="17"/>
      <c r="K2341" s="17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</row>
    <row r="2342" spans="1:69" x14ac:dyDescent="0.25">
      <c r="A2342"/>
      <c r="B2342"/>
      <c r="C2342"/>
      <c r="D2342"/>
      <c r="E2342"/>
      <c r="F2342"/>
      <c r="G2342" s="17"/>
      <c r="H2342" s="17"/>
      <c r="I2342" s="17"/>
      <c r="J2342" s="17"/>
      <c r="K2342" s="17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</row>
    <row r="2343" spans="1:69" x14ac:dyDescent="0.25">
      <c r="A2343"/>
      <c r="B2343"/>
      <c r="C2343"/>
      <c r="D2343"/>
      <c r="E2343"/>
      <c r="F2343"/>
      <c r="G2343" s="17"/>
      <c r="H2343" s="17"/>
      <c r="I2343" s="17"/>
      <c r="J2343" s="17"/>
      <c r="K2343" s="17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</row>
    <row r="2344" spans="1:69" x14ac:dyDescent="0.25">
      <c r="A2344"/>
      <c r="B2344"/>
      <c r="C2344"/>
      <c r="D2344"/>
      <c r="E2344"/>
      <c r="F2344"/>
      <c r="G2344" s="17"/>
      <c r="H2344" s="17"/>
      <c r="I2344" s="17"/>
      <c r="J2344" s="17"/>
      <c r="K2344" s="17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</row>
    <row r="2345" spans="1:69" x14ac:dyDescent="0.25">
      <c r="A2345"/>
      <c r="B2345"/>
      <c r="C2345"/>
      <c r="D2345"/>
      <c r="E2345"/>
      <c r="F2345"/>
      <c r="G2345" s="17"/>
      <c r="H2345" s="17"/>
      <c r="I2345" s="17"/>
      <c r="J2345" s="17"/>
      <c r="K2345" s="17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</row>
    <row r="2346" spans="1:69" x14ac:dyDescent="0.25">
      <c r="A2346"/>
      <c r="B2346"/>
      <c r="C2346"/>
      <c r="D2346"/>
      <c r="E2346"/>
      <c r="F2346"/>
      <c r="G2346" s="17"/>
      <c r="H2346" s="17"/>
      <c r="I2346" s="17"/>
      <c r="J2346" s="17"/>
      <c r="K2346" s="17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</row>
    <row r="2347" spans="1:69" x14ac:dyDescent="0.25">
      <c r="A2347"/>
      <c r="B2347"/>
      <c r="C2347"/>
      <c r="D2347"/>
      <c r="E2347"/>
      <c r="F2347"/>
      <c r="G2347" s="17"/>
      <c r="H2347" s="17"/>
      <c r="I2347" s="17"/>
      <c r="J2347" s="17"/>
      <c r="K2347" s="1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</row>
    <row r="2348" spans="1:69" x14ac:dyDescent="0.25">
      <c r="A2348"/>
      <c r="B2348"/>
      <c r="C2348"/>
      <c r="D2348"/>
      <c r="E2348"/>
      <c r="F2348"/>
      <c r="G2348" s="17"/>
      <c r="H2348" s="17"/>
      <c r="I2348" s="17"/>
      <c r="J2348" s="17"/>
      <c r="K2348" s="17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</row>
    <row r="2349" spans="1:69" x14ac:dyDescent="0.25">
      <c r="A2349"/>
      <c r="B2349"/>
      <c r="C2349"/>
      <c r="D2349"/>
      <c r="E2349"/>
      <c r="F2349"/>
      <c r="G2349" s="17"/>
      <c r="H2349" s="17"/>
      <c r="I2349" s="17"/>
      <c r="J2349" s="17"/>
      <c r="K2349" s="17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</row>
    <row r="2350" spans="1:69" x14ac:dyDescent="0.25">
      <c r="A2350"/>
      <c r="B2350"/>
      <c r="C2350"/>
      <c r="D2350"/>
      <c r="E2350"/>
      <c r="F2350"/>
      <c r="G2350" s="17"/>
      <c r="H2350" s="17"/>
      <c r="I2350" s="17"/>
      <c r="J2350" s="17"/>
      <c r="K2350" s="17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</row>
    <row r="2351" spans="1:69" x14ac:dyDescent="0.25">
      <c r="A2351"/>
      <c r="B2351"/>
      <c r="C2351"/>
      <c r="D2351"/>
      <c r="E2351"/>
      <c r="F2351"/>
      <c r="G2351" s="17"/>
      <c r="H2351" s="17"/>
      <c r="I2351" s="17"/>
      <c r="J2351" s="17"/>
      <c r="K2351" s="17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</row>
    <row r="2352" spans="1:69" x14ac:dyDescent="0.25">
      <c r="A2352"/>
      <c r="B2352"/>
      <c r="C2352"/>
      <c r="D2352"/>
      <c r="E2352"/>
      <c r="F2352"/>
      <c r="G2352" s="17"/>
      <c r="H2352" s="17"/>
      <c r="I2352" s="17"/>
      <c r="J2352" s="17"/>
      <c r="K2352" s="17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</row>
    <row r="2353" spans="1:69" x14ac:dyDescent="0.25">
      <c r="A2353"/>
      <c r="B2353"/>
      <c r="C2353"/>
      <c r="D2353"/>
      <c r="E2353"/>
      <c r="F2353"/>
      <c r="G2353" s="17"/>
      <c r="H2353" s="17"/>
      <c r="I2353" s="17"/>
      <c r="J2353" s="17"/>
      <c r="K2353" s="17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</row>
    <row r="2354" spans="1:69" x14ac:dyDescent="0.25">
      <c r="A2354"/>
      <c r="B2354"/>
      <c r="C2354"/>
      <c r="D2354"/>
      <c r="E2354"/>
      <c r="F2354"/>
      <c r="G2354" s="17"/>
      <c r="H2354" s="17"/>
      <c r="I2354" s="17"/>
      <c r="J2354" s="17"/>
      <c r="K2354" s="17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</row>
    <row r="2355" spans="1:69" x14ac:dyDescent="0.25">
      <c r="A2355"/>
      <c r="B2355"/>
      <c r="C2355"/>
      <c r="D2355"/>
      <c r="E2355"/>
      <c r="F2355"/>
      <c r="G2355" s="17"/>
      <c r="H2355" s="17"/>
      <c r="I2355" s="17"/>
      <c r="J2355" s="17"/>
      <c r="K2355" s="17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</row>
    <row r="2356" spans="1:69" x14ac:dyDescent="0.25">
      <c r="A2356"/>
      <c r="B2356"/>
      <c r="C2356"/>
      <c r="D2356"/>
      <c r="E2356"/>
      <c r="F2356"/>
      <c r="G2356" s="17"/>
      <c r="H2356" s="17"/>
      <c r="I2356" s="17"/>
      <c r="J2356" s="17"/>
      <c r="K2356" s="17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</row>
    <row r="2357" spans="1:69" x14ac:dyDescent="0.25">
      <c r="A2357"/>
      <c r="B2357"/>
      <c r="C2357"/>
      <c r="D2357"/>
      <c r="E2357"/>
      <c r="F2357"/>
      <c r="G2357" s="17"/>
      <c r="H2357" s="17"/>
      <c r="I2357" s="17"/>
      <c r="J2357" s="17"/>
      <c r="K2357" s="1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</row>
    <row r="2358" spans="1:69" x14ac:dyDescent="0.25">
      <c r="A2358"/>
      <c r="B2358"/>
      <c r="C2358"/>
      <c r="D2358"/>
      <c r="E2358"/>
      <c r="F2358"/>
      <c r="G2358" s="17"/>
      <c r="H2358" s="17"/>
      <c r="I2358" s="17"/>
      <c r="J2358" s="17"/>
      <c r="K2358" s="17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</row>
    <row r="2359" spans="1:69" x14ac:dyDescent="0.25">
      <c r="A2359"/>
      <c r="B2359"/>
      <c r="C2359"/>
      <c r="D2359"/>
      <c r="E2359"/>
      <c r="F2359"/>
      <c r="G2359" s="17"/>
      <c r="H2359" s="17"/>
      <c r="I2359" s="17"/>
      <c r="J2359" s="17"/>
      <c r="K2359" s="17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</row>
    <row r="2360" spans="1:69" x14ac:dyDescent="0.25">
      <c r="A2360"/>
      <c r="B2360"/>
      <c r="C2360"/>
      <c r="D2360"/>
      <c r="E2360"/>
      <c r="F2360"/>
      <c r="G2360" s="17"/>
      <c r="H2360" s="17"/>
      <c r="I2360" s="17"/>
      <c r="J2360" s="17"/>
      <c r="K2360" s="17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</row>
    <row r="2361" spans="1:69" x14ac:dyDescent="0.25">
      <c r="A2361"/>
      <c r="B2361"/>
      <c r="C2361"/>
      <c r="D2361"/>
      <c r="E2361"/>
      <c r="F2361"/>
      <c r="G2361" s="17"/>
      <c r="H2361" s="17"/>
      <c r="I2361" s="17"/>
      <c r="J2361" s="17"/>
      <c r="K2361" s="17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</row>
    <row r="2362" spans="1:69" x14ac:dyDescent="0.25">
      <c r="A2362"/>
      <c r="B2362"/>
      <c r="C2362"/>
      <c r="D2362"/>
      <c r="E2362"/>
      <c r="F2362"/>
      <c r="G2362" s="17"/>
      <c r="H2362" s="17"/>
      <c r="I2362" s="17"/>
      <c r="J2362" s="17"/>
      <c r="K2362" s="17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</row>
    <row r="2363" spans="1:69" x14ac:dyDescent="0.25">
      <c r="A2363"/>
      <c r="B2363"/>
      <c r="C2363"/>
      <c r="D2363"/>
      <c r="E2363"/>
      <c r="F2363"/>
      <c r="G2363" s="17"/>
      <c r="H2363" s="17"/>
      <c r="I2363" s="17"/>
      <c r="J2363" s="17"/>
      <c r="K2363" s="17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</row>
    <row r="2364" spans="1:69" x14ac:dyDescent="0.25">
      <c r="A2364"/>
      <c r="B2364"/>
      <c r="C2364"/>
      <c r="D2364"/>
      <c r="E2364"/>
      <c r="F2364"/>
      <c r="G2364" s="17"/>
      <c r="H2364" s="17"/>
      <c r="I2364" s="17"/>
      <c r="J2364" s="17"/>
      <c r="K2364" s="17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</row>
    <row r="2365" spans="1:69" x14ac:dyDescent="0.25">
      <c r="A2365"/>
      <c r="B2365"/>
      <c r="C2365"/>
      <c r="D2365"/>
      <c r="E2365"/>
      <c r="F2365"/>
      <c r="G2365" s="17"/>
      <c r="H2365" s="17"/>
      <c r="I2365" s="17"/>
      <c r="J2365" s="17"/>
      <c r="K2365" s="17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</row>
    <row r="2366" spans="1:69" x14ac:dyDescent="0.25">
      <c r="A2366"/>
      <c r="B2366"/>
      <c r="C2366"/>
      <c r="D2366"/>
      <c r="E2366"/>
      <c r="F2366"/>
      <c r="G2366" s="17"/>
      <c r="H2366" s="17"/>
      <c r="I2366" s="17"/>
      <c r="J2366" s="17"/>
      <c r="K2366" s="17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</row>
    <row r="2367" spans="1:69" x14ac:dyDescent="0.25">
      <c r="A2367"/>
      <c r="B2367"/>
      <c r="C2367"/>
      <c r="D2367"/>
      <c r="E2367"/>
      <c r="F2367"/>
      <c r="G2367" s="17"/>
      <c r="H2367" s="17"/>
      <c r="I2367" s="17"/>
      <c r="J2367" s="17"/>
      <c r="K2367" s="1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</row>
    <row r="2368" spans="1:69" x14ac:dyDescent="0.25">
      <c r="A2368"/>
      <c r="B2368"/>
      <c r="C2368"/>
      <c r="D2368"/>
      <c r="E2368"/>
      <c r="F2368"/>
      <c r="G2368" s="17"/>
      <c r="H2368" s="17"/>
      <c r="I2368" s="17"/>
      <c r="J2368" s="17"/>
      <c r="K2368" s="17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</row>
    <row r="2369" spans="1:69" x14ac:dyDescent="0.25">
      <c r="A2369"/>
      <c r="B2369"/>
      <c r="C2369"/>
      <c r="D2369"/>
      <c r="E2369"/>
      <c r="F2369"/>
      <c r="G2369" s="17"/>
      <c r="H2369" s="17"/>
      <c r="I2369" s="17"/>
      <c r="J2369" s="17"/>
      <c r="K2369" s="17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</row>
    <row r="2370" spans="1:69" x14ac:dyDescent="0.25">
      <c r="A2370"/>
      <c r="B2370"/>
      <c r="C2370"/>
      <c r="D2370"/>
      <c r="E2370"/>
      <c r="F2370"/>
      <c r="G2370" s="17"/>
      <c r="H2370" s="17"/>
      <c r="I2370" s="17"/>
      <c r="J2370" s="17"/>
      <c r="K2370" s="17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</row>
    <row r="2371" spans="1:69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</row>
    <row r="2372" spans="1:69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</row>
    <row r="2373" spans="1:69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</row>
    <row r="2374" spans="1:69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</row>
    <row r="2375" spans="1:69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</row>
    <row r="2376" spans="1:69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</row>
    <row r="2377" spans="1:69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</row>
    <row r="2378" spans="1:69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</row>
    <row r="2379" spans="1:69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</row>
    <row r="2380" spans="1:69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</row>
    <row r="2381" spans="1:69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</row>
    <row r="2382" spans="1:69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</row>
    <row r="2383" spans="1:69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</row>
    <row r="2384" spans="1:69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</row>
    <row r="2385" spans="1:69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</row>
    <row r="2386" spans="1:69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</row>
    <row r="2387" spans="1:69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</row>
    <row r="2388" spans="1:69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</row>
    <row r="2389" spans="1:69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</row>
    <row r="2390" spans="1:69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</row>
    <row r="2391" spans="1:69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</row>
    <row r="2392" spans="1:69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</row>
    <row r="2393" spans="1:69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</row>
    <row r="2394" spans="1:69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</row>
    <row r="2395" spans="1:69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</row>
    <row r="2396" spans="1:69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</row>
    <row r="2397" spans="1:69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</row>
    <row r="2398" spans="1:69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</row>
    <row r="2399" spans="1:69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</row>
    <row r="2400" spans="1:69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</row>
    <row r="2401" spans="1:69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</row>
    <row r="2402" spans="1:69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</row>
    <row r="2403" spans="1:69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</row>
    <row r="2404" spans="1:69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</row>
    <row r="2405" spans="1:69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</row>
    <row r="2406" spans="1:69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</row>
    <row r="2407" spans="1:69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</row>
    <row r="2408" spans="1:69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</row>
    <row r="2409" spans="1:69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</row>
    <row r="2410" spans="1:69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</row>
    <row r="2411" spans="1:69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</row>
    <row r="2412" spans="1:69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</row>
    <row r="2413" spans="1:69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</row>
    <row r="2414" spans="1:69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</row>
    <row r="2415" spans="1:69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</row>
    <row r="2416" spans="1:69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</row>
    <row r="2417" spans="1:69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</row>
    <row r="2418" spans="1:69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</row>
    <row r="2419" spans="1:69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</row>
    <row r="2420" spans="1:69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</row>
    <row r="2421" spans="1:69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</row>
    <row r="2422" spans="1:69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</row>
    <row r="2423" spans="1:69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</row>
    <row r="2424" spans="1:69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</row>
    <row r="2425" spans="1:69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</row>
    <row r="2426" spans="1:69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</row>
    <row r="2427" spans="1:69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</row>
    <row r="2428" spans="1:69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</row>
    <row r="2429" spans="1:69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</row>
    <row r="2430" spans="1:69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</row>
    <row r="2431" spans="1:69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</row>
    <row r="2432" spans="1:69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</row>
    <row r="2433" spans="1:69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</row>
    <row r="2434" spans="1:69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</row>
    <row r="2435" spans="1:69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</row>
    <row r="2436" spans="1:69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</row>
    <row r="2437" spans="1:69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</row>
    <row r="2438" spans="1:69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</row>
    <row r="2439" spans="1:69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</row>
    <row r="2440" spans="1:69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</row>
    <row r="2441" spans="1:69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</row>
    <row r="2442" spans="1:69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</row>
    <row r="2443" spans="1:69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</row>
    <row r="2444" spans="1:69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</row>
    <row r="2445" spans="1:69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</row>
    <row r="2446" spans="1:69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</row>
    <row r="2447" spans="1:69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</row>
    <row r="2448" spans="1:69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</row>
    <row r="2449" spans="1:69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</row>
    <row r="2450" spans="1:69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</row>
    <row r="2451" spans="1:69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</row>
    <row r="2452" spans="1:69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</row>
    <row r="2453" spans="1:69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</row>
    <row r="2454" spans="1:69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</row>
    <row r="2455" spans="1:69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</row>
    <row r="2456" spans="1:69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</row>
    <row r="2457" spans="1:69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</row>
    <row r="2458" spans="1:69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</row>
    <row r="2459" spans="1:69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</row>
    <row r="2460" spans="1:69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</row>
    <row r="2461" spans="1:69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</row>
    <row r="2462" spans="1:69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</row>
    <row r="2463" spans="1:69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</row>
    <row r="2464" spans="1:69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</row>
    <row r="2465" spans="1:69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</row>
    <row r="2466" spans="1:69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</row>
    <row r="2467" spans="1:69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</row>
    <row r="2468" spans="1:69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</row>
    <row r="2469" spans="1:69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</row>
    <row r="2470" spans="1:69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</row>
    <row r="2471" spans="1:69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</row>
    <row r="2472" spans="1:69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</row>
    <row r="2473" spans="1:69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</row>
    <row r="2474" spans="1:69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</row>
    <row r="2475" spans="1:69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</row>
    <row r="2476" spans="1:69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</row>
    <row r="2477" spans="1:69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</row>
    <row r="2478" spans="1:69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</row>
    <row r="2479" spans="1:69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</row>
    <row r="2480" spans="1:69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</row>
    <row r="2481" spans="1:69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</row>
    <row r="2482" spans="1:69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</row>
    <row r="2483" spans="1:69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</row>
    <row r="2484" spans="1:69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</row>
    <row r="2485" spans="1:69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</row>
    <row r="2486" spans="1:69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</row>
    <row r="2487" spans="1:69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</row>
    <row r="2488" spans="1:69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</row>
    <row r="2489" spans="1:69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</row>
    <row r="2490" spans="1:69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</row>
    <row r="2491" spans="1:69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</row>
    <row r="2492" spans="1:69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</row>
    <row r="2493" spans="1:69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</row>
    <row r="2494" spans="1:69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</row>
    <row r="2495" spans="1:69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</row>
    <row r="2496" spans="1:69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</row>
    <row r="2497" spans="1:69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</row>
    <row r="2498" spans="1:69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</row>
    <row r="2499" spans="1:69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</row>
    <row r="2500" spans="1:69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</row>
    <row r="2501" spans="1:69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</row>
    <row r="2502" spans="1:69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</row>
    <row r="2503" spans="1:69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</row>
    <row r="2504" spans="1:69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</row>
    <row r="2505" spans="1:69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</row>
    <row r="2506" spans="1:69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</row>
    <row r="2507" spans="1:69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</row>
    <row r="2508" spans="1:69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</row>
    <row r="2509" spans="1:69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</row>
    <row r="2510" spans="1:69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</row>
    <row r="2511" spans="1:69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</row>
    <row r="2512" spans="1:69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</row>
    <row r="2513" spans="1:69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</row>
    <row r="2514" spans="1:69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</row>
    <row r="2515" spans="1:69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</row>
    <row r="2516" spans="1:69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</row>
    <row r="2517" spans="1:69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</row>
    <row r="2518" spans="1:69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</row>
    <row r="2519" spans="1:69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</row>
    <row r="2520" spans="1:69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</row>
    <row r="2521" spans="1:69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</row>
    <row r="2522" spans="1:69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</row>
    <row r="2523" spans="1:69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</row>
    <row r="2524" spans="1:69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</row>
    <row r="2525" spans="1:69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</row>
    <row r="2526" spans="1:69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</row>
    <row r="2527" spans="1:69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</row>
    <row r="2528" spans="1:69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</row>
    <row r="2529" spans="1:69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</row>
    <row r="2530" spans="1:69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</row>
    <row r="2531" spans="1:69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</row>
    <row r="2532" spans="1:69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</row>
    <row r="2533" spans="1:69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</row>
    <row r="2534" spans="1:69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</row>
    <row r="2535" spans="1:69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</row>
    <row r="2536" spans="1:69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</row>
    <row r="2537" spans="1:69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</row>
    <row r="2538" spans="1:69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</row>
    <row r="2539" spans="1:69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</row>
    <row r="2540" spans="1:69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</row>
    <row r="2541" spans="1:69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</row>
    <row r="2542" spans="1:69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</row>
    <row r="2543" spans="1:69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</row>
    <row r="2544" spans="1:69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</row>
    <row r="2545" spans="1:69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</row>
    <row r="2546" spans="1:69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</row>
    <row r="2547" spans="1:69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</row>
    <row r="2548" spans="1:69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</row>
    <row r="2549" spans="1:69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</row>
    <row r="2550" spans="1:69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</row>
    <row r="2551" spans="1:69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</row>
    <row r="2552" spans="1:69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</row>
    <row r="2553" spans="1:69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</row>
    <row r="2554" spans="1:69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</row>
    <row r="2555" spans="1:69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</row>
    <row r="2556" spans="1:69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</row>
    <row r="2557" spans="1:69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</row>
    <row r="2558" spans="1:69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</row>
    <row r="2559" spans="1:69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</row>
    <row r="2560" spans="1:69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</row>
    <row r="2561" spans="1:69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</row>
    <row r="2562" spans="1:69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</row>
    <row r="2563" spans="1:69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</row>
    <row r="2564" spans="1:69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</row>
    <row r="2565" spans="1:69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</row>
    <row r="2566" spans="1:69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</row>
    <row r="2567" spans="1:69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</row>
    <row r="2568" spans="1:69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</row>
    <row r="2569" spans="1:69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</row>
    <row r="2570" spans="1:69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</row>
    <row r="2571" spans="1:69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</row>
    <row r="2572" spans="1:69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</row>
    <row r="2573" spans="1:69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</row>
    <row r="2574" spans="1:69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</row>
    <row r="2575" spans="1:69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</row>
    <row r="2576" spans="1:69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</row>
    <row r="2577" spans="1:69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</row>
    <row r="2578" spans="1:69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</row>
    <row r="2579" spans="1:69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</row>
    <row r="2580" spans="1:69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</row>
    <row r="2581" spans="1:69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</row>
    <row r="2582" spans="1:69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</row>
    <row r="2583" spans="1:69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</row>
    <row r="2584" spans="1:69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</row>
    <row r="2585" spans="1:69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</row>
    <row r="2586" spans="1:69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</row>
    <row r="2587" spans="1:69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</row>
    <row r="2588" spans="1:69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</row>
    <row r="2589" spans="1:69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</row>
    <row r="2590" spans="1:69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</row>
    <row r="2591" spans="1:69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</row>
    <row r="2592" spans="1:69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</row>
    <row r="2593" spans="1:69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</row>
    <row r="2594" spans="1:69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</row>
    <row r="2595" spans="1:69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</row>
    <row r="2596" spans="1:69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</row>
    <row r="2597" spans="1:69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</row>
    <row r="2598" spans="1:69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</row>
    <row r="2599" spans="1:69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</row>
    <row r="2600" spans="1:69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</row>
    <row r="2601" spans="1:69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</row>
    <row r="2602" spans="1:69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</row>
    <row r="2603" spans="1:69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</row>
    <row r="2604" spans="1:69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</row>
    <row r="2605" spans="1:69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</row>
    <row r="2606" spans="1:69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</row>
    <row r="2607" spans="1:69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</row>
    <row r="2608" spans="1:69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</row>
    <row r="2609" spans="1:69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</row>
    <row r="2610" spans="1:69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</row>
    <row r="2611" spans="1:69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</row>
    <row r="2612" spans="1:69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</row>
    <row r="2613" spans="1:69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</row>
    <row r="2614" spans="1:69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</row>
    <row r="2615" spans="1:69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</row>
    <row r="2616" spans="1:69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</row>
    <row r="2617" spans="1:69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</row>
    <row r="2618" spans="1:69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</row>
    <row r="2619" spans="1:69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</row>
    <row r="2620" spans="1:69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</row>
    <row r="2621" spans="1:69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</row>
    <row r="2622" spans="1:69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</row>
    <row r="2623" spans="1:69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</row>
    <row r="2624" spans="1:69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</row>
    <row r="2625" spans="1:69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</row>
    <row r="2626" spans="1:69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</row>
    <row r="2627" spans="1:69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</row>
  </sheetData>
  <conditionalFormatting sqref="AB2 AA3:AB2299 AA2:AA2299">
    <cfRule type="cellIs" dxfId="4" priority="21" operator="lessThan">
      <formula>0</formula>
    </cfRule>
  </conditionalFormatting>
  <conditionalFormatting sqref="AO2:AY2299 BK2:BK2299">
    <cfRule type="cellIs" dxfId="3" priority="7" operator="greaterThan">
      <formula>1</formula>
    </cfRule>
    <cfRule type="cellIs" dxfId="2" priority="8" operator="lessThan">
      <formula>0</formula>
    </cfRule>
  </conditionalFormatting>
  <conditionalFormatting sqref="BJ2:BJ2299 Z2:Z2299">
    <cfRule type="cellIs" dxfId="1" priority="6" operator="greaterThan">
      <formula>0.6</formula>
    </cfRule>
  </conditionalFormatting>
  <conditionalFormatting sqref="BJ2:BJ2300">
    <cfRule type="cellIs" dxfId="0" priority="1" operator="greaterThan">
      <formula>0.15</formula>
    </cfRule>
  </conditionalFormatting>
  <pageMargins left="0.75" right="0.75" top="1" bottom="1" header="0.5" footer="0.5"/>
  <pageSetup orientation="portrait"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Data!AO2:AX2</xm:f>
              <xm:sqref>AZ2</xm:sqref>
            </x14:sparkline>
            <x14:sparkline>
              <xm:f>Data!AO3:AX3</xm:f>
              <xm:sqref>AZ3</xm:sqref>
            </x14:sparkline>
            <x14:sparkline>
              <xm:f>Data!AO4:AX4</xm:f>
              <xm:sqref>AZ4</xm:sqref>
            </x14:sparkline>
            <x14:sparkline>
              <xm:f>Data!AO5:AX5</xm:f>
              <xm:sqref>AZ5</xm:sqref>
            </x14:sparkline>
            <x14:sparkline>
              <xm:f>Data!AO6:AX6</xm:f>
              <xm:sqref>AZ6</xm:sqref>
            </x14:sparkline>
            <x14:sparkline>
              <xm:f>Data!AO7:AX7</xm:f>
              <xm:sqref>AZ7</xm:sqref>
            </x14:sparkline>
            <x14:sparkline>
              <xm:f>Data!AO8:AX8</xm:f>
              <xm:sqref>AZ8</xm:sqref>
            </x14:sparkline>
            <x14:sparkline>
              <xm:f>Data!AO9:AX9</xm:f>
              <xm:sqref>AZ9</xm:sqref>
            </x14:sparkline>
            <x14:sparkline>
              <xm:f>Data!AO10:AX10</xm:f>
              <xm:sqref>AZ10</xm:sqref>
            </x14:sparkline>
            <x14:sparkline>
              <xm:f>Data!AO11:AX11</xm:f>
              <xm:sqref>AZ11</xm:sqref>
            </x14:sparkline>
            <x14:sparkline>
              <xm:f>Data!AO12:AX12</xm:f>
              <xm:sqref>AZ12</xm:sqref>
            </x14:sparkline>
            <x14:sparkline>
              <xm:f>Data!AO13:AX13</xm:f>
              <xm:sqref>AZ13</xm:sqref>
            </x14:sparkline>
            <x14:sparkline>
              <xm:f>Data!AO14:AX14</xm:f>
              <xm:sqref>AZ14</xm:sqref>
            </x14:sparkline>
            <x14:sparkline>
              <xm:f>Data!AO15:AX15</xm:f>
              <xm:sqref>AZ15</xm:sqref>
            </x14:sparkline>
            <x14:sparkline>
              <xm:f>Data!AO16:AX16</xm:f>
              <xm:sqref>AZ16</xm:sqref>
            </x14:sparkline>
            <x14:sparkline>
              <xm:f>Data!AO17:AX17</xm:f>
              <xm:sqref>AZ17</xm:sqref>
            </x14:sparkline>
            <x14:sparkline>
              <xm:f>Data!AO18:AX18</xm:f>
              <xm:sqref>AZ18</xm:sqref>
            </x14:sparkline>
            <x14:sparkline>
              <xm:f>Data!AO19:AX19</xm:f>
              <xm:sqref>AZ19</xm:sqref>
            </x14:sparkline>
            <x14:sparkline>
              <xm:f>Data!AO20:AX20</xm:f>
              <xm:sqref>AZ20</xm:sqref>
            </x14:sparkline>
            <x14:sparkline>
              <xm:f>Data!AO21:AX21</xm:f>
              <xm:sqref>AZ21</xm:sqref>
            </x14:sparkline>
            <x14:sparkline>
              <xm:f>Data!AO22:AX22</xm:f>
              <xm:sqref>AZ22</xm:sqref>
            </x14:sparkline>
            <x14:sparkline>
              <xm:f>Data!AO23:AX23</xm:f>
              <xm:sqref>AZ23</xm:sqref>
            </x14:sparkline>
            <x14:sparkline>
              <xm:f>Data!AO24:AX24</xm:f>
              <xm:sqref>AZ24</xm:sqref>
            </x14:sparkline>
            <x14:sparkline>
              <xm:f>Data!AO25:AX25</xm:f>
              <xm:sqref>AZ25</xm:sqref>
            </x14:sparkline>
            <x14:sparkline>
              <xm:f>Data!AO26:AX26</xm:f>
              <xm:sqref>AZ26</xm:sqref>
            </x14:sparkline>
            <x14:sparkline>
              <xm:f>Data!AO27:AX27</xm:f>
              <xm:sqref>AZ27</xm:sqref>
            </x14:sparkline>
            <x14:sparkline>
              <xm:f>Data!AO28:AX28</xm:f>
              <xm:sqref>AZ28</xm:sqref>
            </x14:sparkline>
            <x14:sparkline>
              <xm:f>Data!AO29:AX29</xm:f>
              <xm:sqref>AZ29</xm:sqref>
            </x14:sparkline>
            <x14:sparkline>
              <xm:f>Data!AO30:AX30</xm:f>
              <xm:sqref>AZ30</xm:sqref>
            </x14:sparkline>
            <x14:sparkline>
              <xm:f>Data!AO31:AX31</xm:f>
              <xm:sqref>AZ31</xm:sqref>
            </x14:sparkline>
            <x14:sparkline>
              <xm:f>Data!AO32:AX32</xm:f>
              <xm:sqref>AZ32</xm:sqref>
            </x14:sparkline>
            <x14:sparkline>
              <xm:f>Data!AO33:AX33</xm:f>
              <xm:sqref>AZ33</xm:sqref>
            </x14:sparkline>
            <x14:sparkline>
              <xm:f>Data!AO34:AX34</xm:f>
              <xm:sqref>AZ34</xm:sqref>
            </x14:sparkline>
            <x14:sparkline>
              <xm:f>Data!AO35:AX35</xm:f>
              <xm:sqref>AZ35</xm:sqref>
            </x14:sparkline>
            <x14:sparkline>
              <xm:f>Data!AO36:AX36</xm:f>
              <xm:sqref>AZ36</xm:sqref>
            </x14:sparkline>
            <x14:sparkline>
              <xm:f>Data!AO37:AX37</xm:f>
              <xm:sqref>AZ37</xm:sqref>
            </x14:sparkline>
            <x14:sparkline>
              <xm:f>Data!AO38:AX38</xm:f>
              <xm:sqref>AZ38</xm:sqref>
            </x14:sparkline>
            <x14:sparkline>
              <xm:f>Data!AO39:AX39</xm:f>
              <xm:sqref>AZ39</xm:sqref>
            </x14:sparkline>
            <x14:sparkline>
              <xm:f>Data!AO40:AX40</xm:f>
              <xm:sqref>AZ40</xm:sqref>
            </x14:sparkline>
            <x14:sparkline>
              <xm:f>Data!AO41:AX41</xm:f>
              <xm:sqref>AZ41</xm:sqref>
            </x14:sparkline>
            <x14:sparkline>
              <xm:f>Data!AO42:AX42</xm:f>
              <xm:sqref>AZ42</xm:sqref>
            </x14:sparkline>
            <x14:sparkline>
              <xm:f>Data!AO43:AX43</xm:f>
              <xm:sqref>AZ43</xm:sqref>
            </x14:sparkline>
            <x14:sparkline>
              <xm:f>Data!AO44:AX44</xm:f>
              <xm:sqref>AZ44</xm:sqref>
            </x14:sparkline>
            <x14:sparkline>
              <xm:f>Data!AO45:AX45</xm:f>
              <xm:sqref>AZ45</xm:sqref>
            </x14:sparkline>
            <x14:sparkline>
              <xm:f>Data!AO46:AX46</xm:f>
              <xm:sqref>AZ46</xm:sqref>
            </x14:sparkline>
            <x14:sparkline>
              <xm:f>Data!AO47:AX47</xm:f>
              <xm:sqref>AZ47</xm:sqref>
            </x14:sparkline>
            <x14:sparkline>
              <xm:f>Data!AO48:AX48</xm:f>
              <xm:sqref>AZ48</xm:sqref>
            </x14:sparkline>
            <x14:sparkline>
              <xm:f>Data!AO49:AX49</xm:f>
              <xm:sqref>AZ49</xm:sqref>
            </x14:sparkline>
            <x14:sparkline>
              <xm:f>Data!AO50:AX50</xm:f>
              <xm:sqref>AZ50</xm:sqref>
            </x14:sparkline>
            <x14:sparkline>
              <xm:f>Data!AO51:AX51</xm:f>
              <xm:sqref>AZ51</xm:sqref>
            </x14:sparkline>
            <x14:sparkline>
              <xm:f>Data!AO52:AX52</xm:f>
              <xm:sqref>AZ52</xm:sqref>
            </x14:sparkline>
            <x14:sparkline>
              <xm:f>Data!AO53:AX53</xm:f>
              <xm:sqref>AZ53</xm:sqref>
            </x14:sparkline>
            <x14:sparkline>
              <xm:f>Data!AO54:AX54</xm:f>
              <xm:sqref>AZ54</xm:sqref>
            </x14:sparkline>
            <x14:sparkline>
              <xm:f>Data!AO55:AX55</xm:f>
              <xm:sqref>AZ55</xm:sqref>
            </x14:sparkline>
            <x14:sparkline>
              <xm:f>Data!AO56:AX56</xm:f>
              <xm:sqref>AZ56</xm:sqref>
            </x14:sparkline>
            <x14:sparkline>
              <xm:f>Data!AO57:AX57</xm:f>
              <xm:sqref>AZ57</xm:sqref>
            </x14:sparkline>
            <x14:sparkline>
              <xm:f>Data!AO58:AX58</xm:f>
              <xm:sqref>AZ58</xm:sqref>
            </x14:sparkline>
            <x14:sparkline>
              <xm:f>Data!AO59:AX59</xm:f>
              <xm:sqref>AZ59</xm:sqref>
            </x14:sparkline>
            <x14:sparkline>
              <xm:f>Data!AO60:AX60</xm:f>
              <xm:sqref>AZ60</xm:sqref>
            </x14:sparkline>
            <x14:sparkline>
              <xm:f>Data!AO61:AX61</xm:f>
              <xm:sqref>AZ61</xm:sqref>
            </x14:sparkline>
            <x14:sparkline>
              <xm:f>Data!AO62:AX62</xm:f>
              <xm:sqref>AZ62</xm:sqref>
            </x14:sparkline>
            <x14:sparkline>
              <xm:f>Data!AO63:AX63</xm:f>
              <xm:sqref>AZ63</xm:sqref>
            </x14:sparkline>
            <x14:sparkline>
              <xm:f>Data!AO64:AX64</xm:f>
              <xm:sqref>AZ64</xm:sqref>
            </x14:sparkline>
            <x14:sparkline>
              <xm:f>Data!AO65:AX65</xm:f>
              <xm:sqref>AZ65</xm:sqref>
            </x14:sparkline>
            <x14:sparkline>
              <xm:f>Data!AO66:AX66</xm:f>
              <xm:sqref>AZ66</xm:sqref>
            </x14:sparkline>
            <x14:sparkline>
              <xm:f>Data!AO67:AX67</xm:f>
              <xm:sqref>AZ67</xm:sqref>
            </x14:sparkline>
            <x14:sparkline>
              <xm:f>Data!AO68:AX68</xm:f>
              <xm:sqref>AZ68</xm:sqref>
            </x14:sparkline>
            <x14:sparkline>
              <xm:f>Data!AO69:AX69</xm:f>
              <xm:sqref>AZ69</xm:sqref>
            </x14:sparkline>
            <x14:sparkline>
              <xm:f>Data!AO70:AX70</xm:f>
              <xm:sqref>AZ70</xm:sqref>
            </x14:sparkline>
            <x14:sparkline>
              <xm:f>Data!AO71:AX71</xm:f>
              <xm:sqref>AZ71</xm:sqref>
            </x14:sparkline>
            <x14:sparkline>
              <xm:f>Data!AO72:AX72</xm:f>
              <xm:sqref>AZ72</xm:sqref>
            </x14:sparkline>
            <x14:sparkline>
              <xm:f>Data!AO73:AX73</xm:f>
              <xm:sqref>AZ73</xm:sqref>
            </x14:sparkline>
            <x14:sparkline>
              <xm:f>Data!AO74:AX74</xm:f>
              <xm:sqref>AZ74</xm:sqref>
            </x14:sparkline>
            <x14:sparkline>
              <xm:f>Data!AO75:AX75</xm:f>
              <xm:sqref>AZ75</xm:sqref>
            </x14:sparkline>
            <x14:sparkline>
              <xm:f>Data!AO76:AX76</xm:f>
              <xm:sqref>AZ76</xm:sqref>
            </x14:sparkline>
            <x14:sparkline>
              <xm:f>Data!AO77:AX77</xm:f>
              <xm:sqref>AZ77</xm:sqref>
            </x14:sparkline>
            <x14:sparkline>
              <xm:f>Data!AO78:AX78</xm:f>
              <xm:sqref>AZ78</xm:sqref>
            </x14:sparkline>
            <x14:sparkline>
              <xm:f>Data!AO79:AX79</xm:f>
              <xm:sqref>AZ79</xm:sqref>
            </x14:sparkline>
            <x14:sparkline>
              <xm:f>Data!AO80:AX80</xm:f>
              <xm:sqref>AZ80</xm:sqref>
            </x14:sparkline>
            <x14:sparkline>
              <xm:f>Data!AO81:AX81</xm:f>
              <xm:sqref>AZ81</xm:sqref>
            </x14:sparkline>
            <x14:sparkline>
              <xm:f>Data!AO82:AX82</xm:f>
              <xm:sqref>AZ82</xm:sqref>
            </x14:sparkline>
            <x14:sparkline>
              <xm:f>Data!AO83:AX83</xm:f>
              <xm:sqref>AZ83</xm:sqref>
            </x14:sparkline>
            <x14:sparkline>
              <xm:f>Data!AO84:AX84</xm:f>
              <xm:sqref>AZ84</xm:sqref>
            </x14:sparkline>
            <x14:sparkline>
              <xm:f>Data!AO85:AX85</xm:f>
              <xm:sqref>AZ85</xm:sqref>
            </x14:sparkline>
            <x14:sparkline>
              <xm:f>Data!AO86:AX86</xm:f>
              <xm:sqref>AZ86</xm:sqref>
            </x14:sparkline>
            <x14:sparkline>
              <xm:f>Data!AO87:AX87</xm:f>
              <xm:sqref>AZ87</xm:sqref>
            </x14:sparkline>
            <x14:sparkline>
              <xm:f>Data!AO88:AX88</xm:f>
              <xm:sqref>AZ88</xm:sqref>
            </x14:sparkline>
            <x14:sparkline>
              <xm:f>Data!AO89:AX89</xm:f>
              <xm:sqref>AZ89</xm:sqref>
            </x14:sparkline>
            <x14:sparkline>
              <xm:f>Data!AO90:AX90</xm:f>
              <xm:sqref>AZ90</xm:sqref>
            </x14:sparkline>
            <x14:sparkline>
              <xm:f>Data!AO91:AX91</xm:f>
              <xm:sqref>AZ91</xm:sqref>
            </x14:sparkline>
            <x14:sparkline>
              <xm:f>Data!AO92:AX92</xm:f>
              <xm:sqref>AZ92</xm:sqref>
            </x14:sparkline>
            <x14:sparkline>
              <xm:f>Data!AO93:AX93</xm:f>
              <xm:sqref>AZ93</xm:sqref>
            </x14:sparkline>
            <x14:sparkline>
              <xm:f>Data!AO94:AX94</xm:f>
              <xm:sqref>AZ94</xm:sqref>
            </x14:sparkline>
            <x14:sparkline>
              <xm:f>Data!AO95:AX95</xm:f>
              <xm:sqref>AZ95</xm:sqref>
            </x14:sparkline>
            <x14:sparkline>
              <xm:f>Data!AO96:AX96</xm:f>
              <xm:sqref>AZ96</xm:sqref>
            </x14:sparkline>
            <x14:sparkline>
              <xm:f>Data!AO97:AX97</xm:f>
              <xm:sqref>AZ97</xm:sqref>
            </x14:sparkline>
            <x14:sparkline>
              <xm:f>Data!AO98:AX98</xm:f>
              <xm:sqref>AZ98</xm:sqref>
            </x14:sparkline>
            <x14:sparkline>
              <xm:f>Data!AO99:AX99</xm:f>
              <xm:sqref>AZ99</xm:sqref>
            </x14:sparkline>
            <x14:sparkline>
              <xm:f>Data!AO100:AX100</xm:f>
              <xm:sqref>AZ100</xm:sqref>
            </x14:sparkline>
            <x14:sparkline>
              <xm:f>Data!AO101:AX101</xm:f>
              <xm:sqref>AZ101</xm:sqref>
            </x14:sparkline>
            <x14:sparkline>
              <xm:f>Data!AO102:AX102</xm:f>
              <xm:sqref>AZ102</xm:sqref>
            </x14:sparkline>
            <x14:sparkline>
              <xm:f>Data!AO103:AX103</xm:f>
              <xm:sqref>AZ103</xm:sqref>
            </x14:sparkline>
            <x14:sparkline>
              <xm:f>Data!AO104:AX104</xm:f>
              <xm:sqref>AZ104</xm:sqref>
            </x14:sparkline>
            <x14:sparkline>
              <xm:f>Data!AO105:AX105</xm:f>
              <xm:sqref>AZ105</xm:sqref>
            </x14:sparkline>
            <x14:sparkline>
              <xm:f>Data!AO106:AX106</xm:f>
              <xm:sqref>AZ106</xm:sqref>
            </x14:sparkline>
            <x14:sparkline>
              <xm:f>Data!AO107:AX107</xm:f>
              <xm:sqref>AZ107</xm:sqref>
            </x14:sparkline>
            <x14:sparkline>
              <xm:f>Data!AO108:AX108</xm:f>
              <xm:sqref>AZ108</xm:sqref>
            </x14:sparkline>
            <x14:sparkline>
              <xm:f>Data!AO109:AX109</xm:f>
              <xm:sqref>AZ109</xm:sqref>
            </x14:sparkline>
            <x14:sparkline>
              <xm:f>Data!AO110:AX110</xm:f>
              <xm:sqref>AZ110</xm:sqref>
            </x14:sparkline>
            <x14:sparkline>
              <xm:f>Data!AO111:AX111</xm:f>
              <xm:sqref>AZ111</xm:sqref>
            </x14:sparkline>
            <x14:sparkline>
              <xm:f>Data!AO112:AX112</xm:f>
              <xm:sqref>AZ112</xm:sqref>
            </x14:sparkline>
            <x14:sparkline>
              <xm:f>Data!AO113:AX113</xm:f>
              <xm:sqref>AZ113</xm:sqref>
            </x14:sparkline>
            <x14:sparkline>
              <xm:f>Data!AO114:AX114</xm:f>
              <xm:sqref>AZ114</xm:sqref>
            </x14:sparkline>
            <x14:sparkline>
              <xm:f>Data!AO115:AX115</xm:f>
              <xm:sqref>AZ115</xm:sqref>
            </x14:sparkline>
            <x14:sparkline>
              <xm:f>Data!AO116:AX116</xm:f>
              <xm:sqref>AZ116</xm:sqref>
            </x14:sparkline>
            <x14:sparkline>
              <xm:f>Data!AO117:AX117</xm:f>
              <xm:sqref>AZ117</xm:sqref>
            </x14:sparkline>
            <x14:sparkline>
              <xm:f>Data!AO118:AX118</xm:f>
              <xm:sqref>AZ118</xm:sqref>
            </x14:sparkline>
            <x14:sparkline>
              <xm:f>Data!AO119:AX119</xm:f>
              <xm:sqref>AZ119</xm:sqref>
            </x14:sparkline>
            <x14:sparkline>
              <xm:f>Data!AO120:AX120</xm:f>
              <xm:sqref>AZ120</xm:sqref>
            </x14:sparkline>
            <x14:sparkline>
              <xm:f>Data!AO121:AX121</xm:f>
              <xm:sqref>AZ121</xm:sqref>
            </x14:sparkline>
            <x14:sparkline>
              <xm:f>Data!AO122:AX122</xm:f>
              <xm:sqref>AZ122</xm:sqref>
            </x14:sparkline>
            <x14:sparkline>
              <xm:f>Data!AO123:AX123</xm:f>
              <xm:sqref>AZ123</xm:sqref>
            </x14:sparkline>
            <x14:sparkline>
              <xm:f>Data!AO124:AX124</xm:f>
              <xm:sqref>AZ124</xm:sqref>
            </x14:sparkline>
            <x14:sparkline>
              <xm:f>Data!AO125:AX125</xm:f>
              <xm:sqref>AZ125</xm:sqref>
            </x14:sparkline>
            <x14:sparkline>
              <xm:f>Data!AO126:AX126</xm:f>
              <xm:sqref>AZ126</xm:sqref>
            </x14:sparkline>
            <x14:sparkline>
              <xm:f>Data!AO127:AX127</xm:f>
              <xm:sqref>AZ127</xm:sqref>
            </x14:sparkline>
            <x14:sparkline>
              <xm:f>Data!AO128:AX128</xm:f>
              <xm:sqref>AZ128</xm:sqref>
            </x14:sparkline>
            <x14:sparkline>
              <xm:f>Data!AO129:AX129</xm:f>
              <xm:sqref>AZ129</xm:sqref>
            </x14:sparkline>
            <x14:sparkline>
              <xm:f>Data!AO130:AX130</xm:f>
              <xm:sqref>AZ130</xm:sqref>
            </x14:sparkline>
            <x14:sparkline>
              <xm:f>Data!AO131:AX131</xm:f>
              <xm:sqref>AZ131</xm:sqref>
            </x14:sparkline>
            <x14:sparkline>
              <xm:f>Data!AO132:AX132</xm:f>
              <xm:sqref>AZ132</xm:sqref>
            </x14:sparkline>
            <x14:sparkline>
              <xm:f>Data!AO133:AX133</xm:f>
              <xm:sqref>AZ133</xm:sqref>
            </x14:sparkline>
            <x14:sparkline>
              <xm:f>Data!AO134:AX134</xm:f>
              <xm:sqref>AZ134</xm:sqref>
            </x14:sparkline>
            <x14:sparkline>
              <xm:f>Data!AO135:AX135</xm:f>
              <xm:sqref>AZ135</xm:sqref>
            </x14:sparkline>
            <x14:sparkline>
              <xm:f>Data!AO136:AX136</xm:f>
              <xm:sqref>AZ136</xm:sqref>
            </x14:sparkline>
            <x14:sparkline>
              <xm:f>Data!AO137:AX137</xm:f>
              <xm:sqref>AZ137</xm:sqref>
            </x14:sparkline>
            <x14:sparkline>
              <xm:f>Data!AO138:AX138</xm:f>
              <xm:sqref>AZ138</xm:sqref>
            </x14:sparkline>
            <x14:sparkline>
              <xm:f>Data!AO139:AX139</xm:f>
              <xm:sqref>AZ139</xm:sqref>
            </x14:sparkline>
            <x14:sparkline>
              <xm:f>Data!AO140:AX140</xm:f>
              <xm:sqref>AZ140</xm:sqref>
            </x14:sparkline>
            <x14:sparkline>
              <xm:f>Data!AO141:AX141</xm:f>
              <xm:sqref>AZ141</xm:sqref>
            </x14:sparkline>
            <x14:sparkline>
              <xm:f>Data!AO142:AX142</xm:f>
              <xm:sqref>AZ142</xm:sqref>
            </x14:sparkline>
            <x14:sparkline>
              <xm:f>Data!AO143:AX143</xm:f>
              <xm:sqref>AZ143</xm:sqref>
            </x14:sparkline>
            <x14:sparkline>
              <xm:f>Data!AO144:AX144</xm:f>
              <xm:sqref>AZ144</xm:sqref>
            </x14:sparkline>
            <x14:sparkline>
              <xm:f>Data!AO145:AX145</xm:f>
              <xm:sqref>AZ145</xm:sqref>
            </x14:sparkline>
            <x14:sparkline>
              <xm:f>Data!AO146:AX146</xm:f>
              <xm:sqref>AZ146</xm:sqref>
            </x14:sparkline>
            <x14:sparkline>
              <xm:f>Data!AO147:AX147</xm:f>
              <xm:sqref>AZ147</xm:sqref>
            </x14:sparkline>
            <x14:sparkline>
              <xm:f>Data!AO148:AX148</xm:f>
              <xm:sqref>AZ148</xm:sqref>
            </x14:sparkline>
            <x14:sparkline>
              <xm:f>Data!AO149:AX149</xm:f>
              <xm:sqref>AZ149</xm:sqref>
            </x14:sparkline>
            <x14:sparkline>
              <xm:f>Data!AO150:AX150</xm:f>
              <xm:sqref>AZ150</xm:sqref>
            </x14:sparkline>
            <x14:sparkline>
              <xm:f>Data!AO151:AX151</xm:f>
              <xm:sqref>AZ151</xm:sqref>
            </x14:sparkline>
            <x14:sparkline>
              <xm:f>Data!AO152:AX152</xm:f>
              <xm:sqref>AZ152</xm:sqref>
            </x14:sparkline>
            <x14:sparkline>
              <xm:f>Data!AO153:AX153</xm:f>
              <xm:sqref>AZ153</xm:sqref>
            </x14:sparkline>
            <x14:sparkline>
              <xm:f>Data!AO154:AX154</xm:f>
              <xm:sqref>AZ154</xm:sqref>
            </x14:sparkline>
            <x14:sparkline>
              <xm:f>Data!AO155:AX155</xm:f>
              <xm:sqref>AZ155</xm:sqref>
            </x14:sparkline>
            <x14:sparkline>
              <xm:f>Data!AO156:AX156</xm:f>
              <xm:sqref>AZ156</xm:sqref>
            </x14:sparkline>
            <x14:sparkline>
              <xm:f>Data!AO157:AX157</xm:f>
              <xm:sqref>AZ157</xm:sqref>
            </x14:sparkline>
            <x14:sparkline>
              <xm:f>Data!AO158:AX158</xm:f>
              <xm:sqref>AZ158</xm:sqref>
            </x14:sparkline>
            <x14:sparkline>
              <xm:f>Data!AO159:AX159</xm:f>
              <xm:sqref>AZ159</xm:sqref>
            </x14:sparkline>
            <x14:sparkline>
              <xm:f>Data!AO160:AX160</xm:f>
              <xm:sqref>AZ160</xm:sqref>
            </x14:sparkline>
            <x14:sparkline>
              <xm:f>Data!AO161:AX161</xm:f>
              <xm:sqref>AZ161</xm:sqref>
            </x14:sparkline>
            <x14:sparkline>
              <xm:f>Data!AO162:AX162</xm:f>
              <xm:sqref>AZ162</xm:sqref>
            </x14:sparkline>
            <x14:sparkline>
              <xm:f>Data!AO163:AX163</xm:f>
              <xm:sqref>AZ163</xm:sqref>
            </x14:sparkline>
            <x14:sparkline>
              <xm:f>Data!AO164:AX164</xm:f>
              <xm:sqref>AZ164</xm:sqref>
            </x14:sparkline>
            <x14:sparkline>
              <xm:f>Data!AO165:AX165</xm:f>
              <xm:sqref>AZ165</xm:sqref>
            </x14:sparkline>
            <x14:sparkline>
              <xm:f>Data!AO166:AX166</xm:f>
              <xm:sqref>AZ166</xm:sqref>
            </x14:sparkline>
            <x14:sparkline>
              <xm:f>Data!AO167:AX167</xm:f>
              <xm:sqref>AZ167</xm:sqref>
            </x14:sparkline>
            <x14:sparkline>
              <xm:f>Data!AO168:AX168</xm:f>
              <xm:sqref>AZ168</xm:sqref>
            </x14:sparkline>
            <x14:sparkline>
              <xm:f>Data!AO169:AX169</xm:f>
              <xm:sqref>AZ169</xm:sqref>
            </x14:sparkline>
            <x14:sparkline>
              <xm:f>Data!AO170:AX170</xm:f>
              <xm:sqref>AZ170</xm:sqref>
            </x14:sparkline>
            <x14:sparkline>
              <xm:f>Data!AO171:AX171</xm:f>
              <xm:sqref>AZ171</xm:sqref>
            </x14:sparkline>
            <x14:sparkline>
              <xm:f>Data!AO172:AX172</xm:f>
              <xm:sqref>AZ172</xm:sqref>
            </x14:sparkline>
            <x14:sparkline>
              <xm:f>Data!AO173:AX173</xm:f>
              <xm:sqref>AZ173</xm:sqref>
            </x14:sparkline>
            <x14:sparkline>
              <xm:f>Data!AO174:AX174</xm:f>
              <xm:sqref>AZ174</xm:sqref>
            </x14:sparkline>
            <x14:sparkline>
              <xm:f>Data!AO175:AX175</xm:f>
              <xm:sqref>AZ175</xm:sqref>
            </x14:sparkline>
            <x14:sparkline>
              <xm:f>Data!AO176:AX176</xm:f>
              <xm:sqref>AZ176</xm:sqref>
            </x14:sparkline>
            <x14:sparkline>
              <xm:f>Data!AO177:AX177</xm:f>
              <xm:sqref>AZ177</xm:sqref>
            </x14:sparkline>
            <x14:sparkline>
              <xm:f>Data!AO178:AX178</xm:f>
              <xm:sqref>AZ178</xm:sqref>
            </x14:sparkline>
            <x14:sparkline>
              <xm:f>Data!AO179:AX179</xm:f>
              <xm:sqref>AZ179</xm:sqref>
            </x14:sparkline>
            <x14:sparkline>
              <xm:f>Data!AO180:AX180</xm:f>
              <xm:sqref>AZ180</xm:sqref>
            </x14:sparkline>
            <x14:sparkline>
              <xm:f>Data!AO181:AX181</xm:f>
              <xm:sqref>AZ181</xm:sqref>
            </x14:sparkline>
            <x14:sparkline>
              <xm:f>Data!AO182:AX182</xm:f>
              <xm:sqref>AZ182</xm:sqref>
            </x14:sparkline>
            <x14:sparkline>
              <xm:f>Data!AO183:AX183</xm:f>
              <xm:sqref>AZ183</xm:sqref>
            </x14:sparkline>
            <x14:sparkline>
              <xm:f>Data!AO184:AX184</xm:f>
              <xm:sqref>AZ184</xm:sqref>
            </x14:sparkline>
            <x14:sparkline>
              <xm:f>Data!AO185:AX185</xm:f>
              <xm:sqref>AZ185</xm:sqref>
            </x14:sparkline>
            <x14:sparkline>
              <xm:f>Data!AO186:AX186</xm:f>
              <xm:sqref>AZ186</xm:sqref>
            </x14:sparkline>
            <x14:sparkline>
              <xm:f>Data!AO187:AX187</xm:f>
              <xm:sqref>AZ187</xm:sqref>
            </x14:sparkline>
            <x14:sparkline>
              <xm:f>Data!AO188:AX188</xm:f>
              <xm:sqref>AZ188</xm:sqref>
            </x14:sparkline>
            <x14:sparkline>
              <xm:f>Data!AO189:AX189</xm:f>
              <xm:sqref>AZ189</xm:sqref>
            </x14:sparkline>
            <x14:sparkline>
              <xm:f>Data!AO190:AX190</xm:f>
              <xm:sqref>AZ190</xm:sqref>
            </x14:sparkline>
            <x14:sparkline>
              <xm:f>Data!AO191:AX191</xm:f>
              <xm:sqref>AZ191</xm:sqref>
            </x14:sparkline>
            <x14:sparkline>
              <xm:f>Data!AO192:AX192</xm:f>
              <xm:sqref>AZ192</xm:sqref>
            </x14:sparkline>
            <x14:sparkline>
              <xm:f>Data!AO193:AX193</xm:f>
              <xm:sqref>AZ193</xm:sqref>
            </x14:sparkline>
            <x14:sparkline>
              <xm:f>Data!AO194:AX194</xm:f>
              <xm:sqref>AZ194</xm:sqref>
            </x14:sparkline>
            <x14:sparkline>
              <xm:f>Data!AO195:AX195</xm:f>
              <xm:sqref>AZ195</xm:sqref>
            </x14:sparkline>
            <x14:sparkline>
              <xm:f>Data!AO196:AX196</xm:f>
              <xm:sqref>AZ196</xm:sqref>
            </x14:sparkline>
            <x14:sparkline>
              <xm:f>Data!AO197:AX197</xm:f>
              <xm:sqref>AZ197</xm:sqref>
            </x14:sparkline>
            <x14:sparkline>
              <xm:f>Data!AO198:AX198</xm:f>
              <xm:sqref>AZ198</xm:sqref>
            </x14:sparkline>
            <x14:sparkline>
              <xm:f>Data!AO199:AX199</xm:f>
              <xm:sqref>AZ199</xm:sqref>
            </x14:sparkline>
            <x14:sparkline>
              <xm:f>Data!AO200:AX200</xm:f>
              <xm:sqref>AZ200</xm:sqref>
            </x14:sparkline>
            <x14:sparkline>
              <xm:f>Data!AO201:AX201</xm:f>
              <xm:sqref>AZ201</xm:sqref>
            </x14:sparkline>
            <x14:sparkline>
              <xm:f>Data!AO202:AX202</xm:f>
              <xm:sqref>AZ202</xm:sqref>
            </x14:sparkline>
            <x14:sparkline>
              <xm:f>Data!AO203:AX203</xm:f>
              <xm:sqref>AZ203</xm:sqref>
            </x14:sparkline>
            <x14:sparkline>
              <xm:f>Data!AO204:AX204</xm:f>
              <xm:sqref>AZ204</xm:sqref>
            </x14:sparkline>
            <x14:sparkline>
              <xm:f>Data!AO205:AX205</xm:f>
              <xm:sqref>AZ205</xm:sqref>
            </x14:sparkline>
            <x14:sparkline>
              <xm:f>Data!AO206:AX206</xm:f>
              <xm:sqref>AZ206</xm:sqref>
            </x14:sparkline>
            <x14:sparkline>
              <xm:f>Data!AO207:AX207</xm:f>
              <xm:sqref>AZ207</xm:sqref>
            </x14:sparkline>
            <x14:sparkline>
              <xm:f>Data!AO208:AX208</xm:f>
              <xm:sqref>AZ208</xm:sqref>
            </x14:sparkline>
            <x14:sparkline>
              <xm:f>Data!AO209:AX209</xm:f>
              <xm:sqref>AZ209</xm:sqref>
            </x14:sparkline>
            <x14:sparkline>
              <xm:f>Data!AO210:AX210</xm:f>
              <xm:sqref>AZ210</xm:sqref>
            </x14:sparkline>
            <x14:sparkline>
              <xm:f>Data!AO211:AX211</xm:f>
              <xm:sqref>AZ211</xm:sqref>
            </x14:sparkline>
            <x14:sparkline>
              <xm:f>Data!AO212:AX212</xm:f>
              <xm:sqref>AZ212</xm:sqref>
            </x14:sparkline>
            <x14:sparkline>
              <xm:f>Data!AO213:AX213</xm:f>
              <xm:sqref>AZ213</xm:sqref>
            </x14:sparkline>
            <x14:sparkline>
              <xm:f>Data!AO214:AX214</xm:f>
              <xm:sqref>AZ214</xm:sqref>
            </x14:sparkline>
            <x14:sparkline>
              <xm:f>Data!AO215:AX215</xm:f>
              <xm:sqref>AZ215</xm:sqref>
            </x14:sparkline>
            <x14:sparkline>
              <xm:f>Data!AO216:AX216</xm:f>
              <xm:sqref>AZ216</xm:sqref>
            </x14:sparkline>
            <x14:sparkline>
              <xm:f>Data!AO217:AX217</xm:f>
              <xm:sqref>AZ217</xm:sqref>
            </x14:sparkline>
            <x14:sparkline>
              <xm:f>Data!AO218:AX218</xm:f>
              <xm:sqref>AZ218</xm:sqref>
            </x14:sparkline>
            <x14:sparkline>
              <xm:f>Data!AO219:AX219</xm:f>
              <xm:sqref>AZ219</xm:sqref>
            </x14:sparkline>
            <x14:sparkline>
              <xm:f>Data!AO220:AX220</xm:f>
              <xm:sqref>AZ220</xm:sqref>
            </x14:sparkline>
            <x14:sparkline>
              <xm:f>Data!AO221:AX221</xm:f>
              <xm:sqref>AZ221</xm:sqref>
            </x14:sparkline>
            <x14:sparkline>
              <xm:f>Data!AO222:AX222</xm:f>
              <xm:sqref>AZ222</xm:sqref>
            </x14:sparkline>
            <x14:sparkline>
              <xm:f>Data!AO223:AX223</xm:f>
              <xm:sqref>AZ223</xm:sqref>
            </x14:sparkline>
            <x14:sparkline>
              <xm:f>Data!AO224:AX224</xm:f>
              <xm:sqref>AZ224</xm:sqref>
            </x14:sparkline>
            <x14:sparkline>
              <xm:f>Data!AO225:AX225</xm:f>
              <xm:sqref>AZ225</xm:sqref>
            </x14:sparkline>
            <x14:sparkline>
              <xm:f>Data!AO226:AX226</xm:f>
              <xm:sqref>AZ226</xm:sqref>
            </x14:sparkline>
            <x14:sparkline>
              <xm:f>Data!AO227:AX227</xm:f>
              <xm:sqref>AZ227</xm:sqref>
            </x14:sparkline>
            <x14:sparkline>
              <xm:f>Data!AO228:AX228</xm:f>
              <xm:sqref>AZ228</xm:sqref>
            </x14:sparkline>
            <x14:sparkline>
              <xm:f>Data!AO229:AX229</xm:f>
              <xm:sqref>AZ229</xm:sqref>
            </x14:sparkline>
            <x14:sparkline>
              <xm:f>Data!AO230:AX230</xm:f>
              <xm:sqref>AZ230</xm:sqref>
            </x14:sparkline>
            <x14:sparkline>
              <xm:f>Data!AO231:AX231</xm:f>
              <xm:sqref>AZ231</xm:sqref>
            </x14:sparkline>
            <x14:sparkline>
              <xm:f>Data!AO232:AX232</xm:f>
              <xm:sqref>AZ232</xm:sqref>
            </x14:sparkline>
            <x14:sparkline>
              <xm:f>Data!AO233:AX233</xm:f>
              <xm:sqref>AZ233</xm:sqref>
            </x14:sparkline>
            <x14:sparkline>
              <xm:f>Data!AO234:AX234</xm:f>
              <xm:sqref>AZ234</xm:sqref>
            </x14:sparkline>
            <x14:sparkline>
              <xm:f>Data!AO235:AX235</xm:f>
              <xm:sqref>AZ235</xm:sqref>
            </x14:sparkline>
            <x14:sparkline>
              <xm:f>Data!AO236:AX236</xm:f>
              <xm:sqref>AZ236</xm:sqref>
            </x14:sparkline>
            <x14:sparkline>
              <xm:f>Data!AO237:AX237</xm:f>
              <xm:sqref>AZ237</xm:sqref>
            </x14:sparkline>
            <x14:sparkline>
              <xm:f>Data!AO238:AX238</xm:f>
              <xm:sqref>AZ238</xm:sqref>
            </x14:sparkline>
            <x14:sparkline>
              <xm:f>Data!AO239:AX239</xm:f>
              <xm:sqref>AZ239</xm:sqref>
            </x14:sparkline>
            <x14:sparkline>
              <xm:f>Data!AO240:AX240</xm:f>
              <xm:sqref>AZ240</xm:sqref>
            </x14:sparkline>
            <x14:sparkline>
              <xm:f>Data!AO241:AX241</xm:f>
              <xm:sqref>AZ241</xm:sqref>
            </x14:sparkline>
            <x14:sparkline>
              <xm:f>Data!AO242:AX242</xm:f>
              <xm:sqref>AZ242</xm:sqref>
            </x14:sparkline>
            <x14:sparkline>
              <xm:f>Data!AO243:AX243</xm:f>
              <xm:sqref>AZ243</xm:sqref>
            </x14:sparkline>
            <x14:sparkline>
              <xm:f>Data!AO244:AX244</xm:f>
              <xm:sqref>AZ244</xm:sqref>
            </x14:sparkline>
            <x14:sparkline>
              <xm:f>Data!AO245:AX245</xm:f>
              <xm:sqref>AZ245</xm:sqref>
            </x14:sparkline>
            <x14:sparkline>
              <xm:f>Data!AO246:AX246</xm:f>
              <xm:sqref>AZ246</xm:sqref>
            </x14:sparkline>
            <x14:sparkline>
              <xm:f>Data!AO247:AX247</xm:f>
              <xm:sqref>AZ247</xm:sqref>
            </x14:sparkline>
            <x14:sparkline>
              <xm:f>Data!AO248:AX248</xm:f>
              <xm:sqref>AZ248</xm:sqref>
            </x14:sparkline>
            <x14:sparkline>
              <xm:f>Data!AO249:AX249</xm:f>
              <xm:sqref>AZ249</xm:sqref>
            </x14:sparkline>
            <x14:sparkline>
              <xm:f>Data!AO250:AX250</xm:f>
              <xm:sqref>AZ250</xm:sqref>
            </x14:sparkline>
            <x14:sparkline>
              <xm:f>Data!AO251:AX251</xm:f>
              <xm:sqref>AZ251</xm:sqref>
            </x14:sparkline>
            <x14:sparkline>
              <xm:f>Data!AO252:AX252</xm:f>
              <xm:sqref>AZ252</xm:sqref>
            </x14:sparkline>
            <x14:sparkline>
              <xm:f>Data!AO253:AX253</xm:f>
              <xm:sqref>AZ253</xm:sqref>
            </x14:sparkline>
            <x14:sparkline>
              <xm:f>Data!AO254:AX254</xm:f>
              <xm:sqref>AZ254</xm:sqref>
            </x14:sparkline>
            <x14:sparkline>
              <xm:f>Data!AO255:AX255</xm:f>
              <xm:sqref>AZ255</xm:sqref>
            </x14:sparkline>
            <x14:sparkline>
              <xm:f>Data!AO256:AX256</xm:f>
              <xm:sqref>AZ256</xm:sqref>
            </x14:sparkline>
            <x14:sparkline>
              <xm:f>Data!AO257:AX257</xm:f>
              <xm:sqref>AZ257</xm:sqref>
            </x14:sparkline>
            <x14:sparkline>
              <xm:f>Data!AO258:AX258</xm:f>
              <xm:sqref>AZ258</xm:sqref>
            </x14:sparkline>
            <x14:sparkline>
              <xm:f>Data!AO259:AX259</xm:f>
              <xm:sqref>AZ259</xm:sqref>
            </x14:sparkline>
            <x14:sparkline>
              <xm:f>Data!AO260:AX260</xm:f>
              <xm:sqref>AZ260</xm:sqref>
            </x14:sparkline>
            <x14:sparkline>
              <xm:f>Data!AO261:AX261</xm:f>
              <xm:sqref>AZ261</xm:sqref>
            </x14:sparkline>
            <x14:sparkline>
              <xm:f>Data!AO262:AX262</xm:f>
              <xm:sqref>AZ262</xm:sqref>
            </x14:sparkline>
            <x14:sparkline>
              <xm:f>Data!AO263:AX263</xm:f>
              <xm:sqref>AZ263</xm:sqref>
            </x14:sparkline>
            <x14:sparkline>
              <xm:f>Data!AO264:AX264</xm:f>
              <xm:sqref>AZ264</xm:sqref>
            </x14:sparkline>
            <x14:sparkline>
              <xm:f>Data!AO265:AX265</xm:f>
              <xm:sqref>AZ265</xm:sqref>
            </x14:sparkline>
            <x14:sparkline>
              <xm:f>Data!AO266:AX266</xm:f>
              <xm:sqref>AZ266</xm:sqref>
            </x14:sparkline>
            <x14:sparkline>
              <xm:f>Data!AO267:AX267</xm:f>
              <xm:sqref>AZ267</xm:sqref>
            </x14:sparkline>
            <x14:sparkline>
              <xm:f>Data!AO268:AX268</xm:f>
              <xm:sqref>AZ268</xm:sqref>
            </x14:sparkline>
            <x14:sparkline>
              <xm:f>Data!AO269:AX269</xm:f>
              <xm:sqref>AZ269</xm:sqref>
            </x14:sparkline>
            <x14:sparkline>
              <xm:f>Data!AO270:AX270</xm:f>
              <xm:sqref>AZ270</xm:sqref>
            </x14:sparkline>
            <x14:sparkline>
              <xm:f>Data!AO271:AX271</xm:f>
              <xm:sqref>AZ271</xm:sqref>
            </x14:sparkline>
            <x14:sparkline>
              <xm:f>Data!AO272:AX272</xm:f>
              <xm:sqref>AZ272</xm:sqref>
            </x14:sparkline>
            <x14:sparkline>
              <xm:f>Data!AO273:AX273</xm:f>
              <xm:sqref>AZ273</xm:sqref>
            </x14:sparkline>
            <x14:sparkline>
              <xm:f>Data!AO274:AX274</xm:f>
              <xm:sqref>AZ274</xm:sqref>
            </x14:sparkline>
            <x14:sparkline>
              <xm:f>Data!AO275:AX275</xm:f>
              <xm:sqref>AZ275</xm:sqref>
            </x14:sparkline>
            <x14:sparkline>
              <xm:f>Data!AO276:AX276</xm:f>
              <xm:sqref>AZ276</xm:sqref>
            </x14:sparkline>
            <x14:sparkline>
              <xm:f>Data!AO277:AX277</xm:f>
              <xm:sqref>AZ277</xm:sqref>
            </x14:sparkline>
            <x14:sparkline>
              <xm:f>Data!AO278:AX278</xm:f>
              <xm:sqref>AZ278</xm:sqref>
            </x14:sparkline>
            <x14:sparkline>
              <xm:f>Data!AO279:AX279</xm:f>
              <xm:sqref>AZ279</xm:sqref>
            </x14:sparkline>
            <x14:sparkline>
              <xm:f>Data!AO280:AX280</xm:f>
              <xm:sqref>AZ280</xm:sqref>
            </x14:sparkline>
            <x14:sparkline>
              <xm:f>Data!AO281:AX281</xm:f>
              <xm:sqref>AZ281</xm:sqref>
            </x14:sparkline>
            <x14:sparkline>
              <xm:f>Data!AO282:AX282</xm:f>
              <xm:sqref>AZ282</xm:sqref>
            </x14:sparkline>
            <x14:sparkline>
              <xm:f>Data!AO283:AX283</xm:f>
              <xm:sqref>AZ283</xm:sqref>
            </x14:sparkline>
            <x14:sparkline>
              <xm:f>Data!AO284:AX284</xm:f>
              <xm:sqref>AZ284</xm:sqref>
            </x14:sparkline>
            <x14:sparkline>
              <xm:f>Data!AO285:AX285</xm:f>
              <xm:sqref>AZ285</xm:sqref>
            </x14:sparkline>
            <x14:sparkline>
              <xm:f>Data!AO286:AX286</xm:f>
              <xm:sqref>AZ286</xm:sqref>
            </x14:sparkline>
            <x14:sparkline>
              <xm:f>Data!AO287:AX287</xm:f>
              <xm:sqref>AZ287</xm:sqref>
            </x14:sparkline>
            <x14:sparkline>
              <xm:f>Data!AO288:AX288</xm:f>
              <xm:sqref>AZ288</xm:sqref>
            </x14:sparkline>
            <x14:sparkline>
              <xm:f>Data!AO289:AX289</xm:f>
              <xm:sqref>AZ289</xm:sqref>
            </x14:sparkline>
            <x14:sparkline>
              <xm:f>Data!AO290:AX290</xm:f>
              <xm:sqref>AZ290</xm:sqref>
            </x14:sparkline>
            <x14:sparkline>
              <xm:f>Data!AO291:AX291</xm:f>
              <xm:sqref>AZ291</xm:sqref>
            </x14:sparkline>
            <x14:sparkline>
              <xm:f>Data!AO292:AX292</xm:f>
              <xm:sqref>AZ292</xm:sqref>
            </x14:sparkline>
            <x14:sparkline>
              <xm:f>Data!AO293:AX293</xm:f>
              <xm:sqref>AZ293</xm:sqref>
            </x14:sparkline>
            <x14:sparkline>
              <xm:f>Data!AO294:AX294</xm:f>
              <xm:sqref>AZ294</xm:sqref>
            </x14:sparkline>
            <x14:sparkline>
              <xm:f>Data!AO295:AX295</xm:f>
              <xm:sqref>AZ295</xm:sqref>
            </x14:sparkline>
            <x14:sparkline>
              <xm:f>Data!AO296:AX296</xm:f>
              <xm:sqref>AZ296</xm:sqref>
            </x14:sparkline>
            <x14:sparkline>
              <xm:f>Data!AO297:AX297</xm:f>
              <xm:sqref>AZ297</xm:sqref>
            </x14:sparkline>
            <x14:sparkline>
              <xm:f>Data!AO298:AX298</xm:f>
              <xm:sqref>AZ298</xm:sqref>
            </x14:sparkline>
            <x14:sparkline>
              <xm:f>Data!AO299:AX299</xm:f>
              <xm:sqref>AZ299</xm:sqref>
            </x14:sparkline>
            <x14:sparkline>
              <xm:f>Data!AO300:AX300</xm:f>
              <xm:sqref>AZ300</xm:sqref>
            </x14:sparkline>
            <x14:sparkline>
              <xm:f>Data!AO301:AX301</xm:f>
              <xm:sqref>AZ301</xm:sqref>
            </x14:sparkline>
            <x14:sparkline>
              <xm:f>Data!AO302:AX302</xm:f>
              <xm:sqref>AZ302</xm:sqref>
            </x14:sparkline>
            <x14:sparkline>
              <xm:f>Data!AO303:AX303</xm:f>
              <xm:sqref>AZ303</xm:sqref>
            </x14:sparkline>
            <x14:sparkline>
              <xm:f>Data!AO304:AX304</xm:f>
              <xm:sqref>AZ304</xm:sqref>
            </x14:sparkline>
            <x14:sparkline>
              <xm:f>Data!AO305:AX305</xm:f>
              <xm:sqref>AZ305</xm:sqref>
            </x14:sparkline>
            <x14:sparkline>
              <xm:f>Data!AO306:AX306</xm:f>
              <xm:sqref>AZ306</xm:sqref>
            </x14:sparkline>
            <x14:sparkline>
              <xm:f>Data!AO307:AX307</xm:f>
              <xm:sqref>AZ307</xm:sqref>
            </x14:sparkline>
            <x14:sparkline>
              <xm:f>Data!AO308:AX308</xm:f>
              <xm:sqref>AZ308</xm:sqref>
            </x14:sparkline>
            <x14:sparkline>
              <xm:f>Data!AO309:AX309</xm:f>
              <xm:sqref>AZ309</xm:sqref>
            </x14:sparkline>
            <x14:sparkline>
              <xm:f>Data!AO310:AX310</xm:f>
              <xm:sqref>AZ310</xm:sqref>
            </x14:sparkline>
            <x14:sparkline>
              <xm:f>Data!AO311:AX311</xm:f>
              <xm:sqref>AZ311</xm:sqref>
            </x14:sparkline>
            <x14:sparkline>
              <xm:f>Data!AO312:AX312</xm:f>
              <xm:sqref>AZ312</xm:sqref>
            </x14:sparkline>
            <x14:sparkline>
              <xm:f>Data!AO313:AX313</xm:f>
              <xm:sqref>AZ313</xm:sqref>
            </x14:sparkline>
            <x14:sparkline>
              <xm:f>Data!AO314:AX314</xm:f>
              <xm:sqref>AZ314</xm:sqref>
            </x14:sparkline>
            <x14:sparkline>
              <xm:f>Data!AO315:AX315</xm:f>
              <xm:sqref>AZ315</xm:sqref>
            </x14:sparkline>
            <x14:sparkline>
              <xm:f>Data!AO316:AX316</xm:f>
              <xm:sqref>AZ316</xm:sqref>
            </x14:sparkline>
            <x14:sparkline>
              <xm:f>Data!AO317:AX317</xm:f>
              <xm:sqref>AZ317</xm:sqref>
            </x14:sparkline>
            <x14:sparkline>
              <xm:f>Data!AO318:AX318</xm:f>
              <xm:sqref>AZ318</xm:sqref>
            </x14:sparkline>
            <x14:sparkline>
              <xm:f>Data!AO319:AX319</xm:f>
              <xm:sqref>AZ319</xm:sqref>
            </x14:sparkline>
            <x14:sparkline>
              <xm:f>Data!AO320:AX320</xm:f>
              <xm:sqref>AZ320</xm:sqref>
            </x14:sparkline>
            <x14:sparkline>
              <xm:f>Data!AO321:AX321</xm:f>
              <xm:sqref>AZ321</xm:sqref>
            </x14:sparkline>
            <x14:sparkline>
              <xm:f>Data!AO322:AX322</xm:f>
              <xm:sqref>AZ322</xm:sqref>
            </x14:sparkline>
            <x14:sparkline>
              <xm:f>Data!AO323:AX323</xm:f>
              <xm:sqref>AZ323</xm:sqref>
            </x14:sparkline>
            <x14:sparkline>
              <xm:f>Data!AO324:AX324</xm:f>
              <xm:sqref>AZ324</xm:sqref>
            </x14:sparkline>
            <x14:sparkline>
              <xm:f>Data!AO325:AX325</xm:f>
              <xm:sqref>AZ325</xm:sqref>
            </x14:sparkline>
            <x14:sparkline>
              <xm:f>Data!AO326:AX326</xm:f>
              <xm:sqref>AZ326</xm:sqref>
            </x14:sparkline>
            <x14:sparkline>
              <xm:f>Data!AO327:AX327</xm:f>
              <xm:sqref>AZ327</xm:sqref>
            </x14:sparkline>
            <x14:sparkline>
              <xm:f>Data!AO328:AX328</xm:f>
              <xm:sqref>AZ328</xm:sqref>
            </x14:sparkline>
            <x14:sparkline>
              <xm:f>Data!AO329:AX329</xm:f>
              <xm:sqref>AZ329</xm:sqref>
            </x14:sparkline>
            <x14:sparkline>
              <xm:f>Data!AO330:AX330</xm:f>
              <xm:sqref>AZ330</xm:sqref>
            </x14:sparkline>
            <x14:sparkline>
              <xm:f>Data!AO331:AX331</xm:f>
              <xm:sqref>AZ331</xm:sqref>
            </x14:sparkline>
            <x14:sparkline>
              <xm:f>Data!AO332:AX332</xm:f>
              <xm:sqref>AZ332</xm:sqref>
            </x14:sparkline>
            <x14:sparkline>
              <xm:f>Data!AO333:AX333</xm:f>
              <xm:sqref>AZ333</xm:sqref>
            </x14:sparkline>
            <x14:sparkline>
              <xm:f>Data!AO334:AX334</xm:f>
              <xm:sqref>AZ334</xm:sqref>
            </x14:sparkline>
            <x14:sparkline>
              <xm:f>Data!AO335:AX335</xm:f>
              <xm:sqref>AZ335</xm:sqref>
            </x14:sparkline>
            <x14:sparkline>
              <xm:f>Data!AO336:AX336</xm:f>
              <xm:sqref>AZ336</xm:sqref>
            </x14:sparkline>
            <x14:sparkline>
              <xm:f>Data!AO337:AX337</xm:f>
              <xm:sqref>AZ337</xm:sqref>
            </x14:sparkline>
            <x14:sparkline>
              <xm:f>Data!AO338:AX338</xm:f>
              <xm:sqref>AZ338</xm:sqref>
            </x14:sparkline>
            <x14:sparkline>
              <xm:f>Data!AO339:AX339</xm:f>
              <xm:sqref>AZ339</xm:sqref>
            </x14:sparkline>
            <x14:sparkline>
              <xm:f>Data!AO340:AX340</xm:f>
              <xm:sqref>AZ340</xm:sqref>
            </x14:sparkline>
            <x14:sparkline>
              <xm:f>Data!AO341:AX341</xm:f>
              <xm:sqref>AZ341</xm:sqref>
            </x14:sparkline>
            <x14:sparkline>
              <xm:f>Data!AO342:AX342</xm:f>
              <xm:sqref>AZ342</xm:sqref>
            </x14:sparkline>
            <x14:sparkline>
              <xm:f>Data!AO343:AX343</xm:f>
              <xm:sqref>AZ343</xm:sqref>
            </x14:sparkline>
            <x14:sparkline>
              <xm:f>Data!AO344:AX344</xm:f>
              <xm:sqref>AZ344</xm:sqref>
            </x14:sparkline>
            <x14:sparkline>
              <xm:f>Data!AO345:AX345</xm:f>
              <xm:sqref>AZ345</xm:sqref>
            </x14:sparkline>
            <x14:sparkline>
              <xm:f>Data!AO346:AX346</xm:f>
              <xm:sqref>AZ346</xm:sqref>
            </x14:sparkline>
            <x14:sparkline>
              <xm:f>Data!AO347:AX347</xm:f>
              <xm:sqref>AZ347</xm:sqref>
            </x14:sparkline>
            <x14:sparkline>
              <xm:f>Data!AO348:AX348</xm:f>
              <xm:sqref>AZ348</xm:sqref>
            </x14:sparkline>
            <x14:sparkline>
              <xm:f>Data!AO349:AX349</xm:f>
              <xm:sqref>AZ349</xm:sqref>
            </x14:sparkline>
            <x14:sparkline>
              <xm:f>Data!AO350:AX350</xm:f>
              <xm:sqref>AZ350</xm:sqref>
            </x14:sparkline>
            <x14:sparkline>
              <xm:f>Data!AO351:AX351</xm:f>
              <xm:sqref>AZ351</xm:sqref>
            </x14:sparkline>
            <x14:sparkline>
              <xm:f>Data!AO352:AX352</xm:f>
              <xm:sqref>AZ352</xm:sqref>
            </x14:sparkline>
            <x14:sparkline>
              <xm:f>Data!AO353:AX353</xm:f>
              <xm:sqref>AZ353</xm:sqref>
            </x14:sparkline>
            <x14:sparkline>
              <xm:f>Data!AO354:AX354</xm:f>
              <xm:sqref>AZ354</xm:sqref>
            </x14:sparkline>
            <x14:sparkline>
              <xm:f>Data!AO355:AX355</xm:f>
              <xm:sqref>AZ355</xm:sqref>
            </x14:sparkline>
            <x14:sparkline>
              <xm:f>Data!AO356:AX356</xm:f>
              <xm:sqref>AZ356</xm:sqref>
            </x14:sparkline>
            <x14:sparkline>
              <xm:f>Data!AO357:AX357</xm:f>
              <xm:sqref>AZ357</xm:sqref>
            </x14:sparkline>
            <x14:sparkline>
              <xm:f>Data!AO358:AX358</xm:f>
              <xm:sqref>AZ358</xm:sqref>
            </x14:sparkline>
            <x14:sparkline>
              <xm:f>Data!AO359:AX359</xm:f>
              <xm:sqref>AZ359</xm:sqref>
            </x14:sparkline>
            <x14:sparkline>
              <xm:f>Data!AO360:AX360</xm:f>
              <xm:sqref>AZ360</xm:sqref>
            </x14:sparkline>
            <x14:sparkline>
              <xm:f>Data!AO361:AX361</xm:f>
              <xm:sqref>AZ361</xm:sqref>
            </x14:sparkline>
            <x14:sparkline>
              <xm:f>Data!AO362:AX362</xm:f>
              <xm:sqref>AZ362</xm:sqref>
            </x14:sparkline>
            <x14:sparkline>
              <xm:f>Data!AO363:AX363</xm:f>
              <xm:sqref>AZ363</xm:sqref>
            </x14:sparkline>
            <x14:sparkline>
              <xm:f>Data!AO364:AX364</xm:f>
              <xm:sqref>AZ364</xm:sqref>
            </x14:sparkline>
            <x14:sparkline>
              <xm:f>Data!AO365:AX365</xm:f>
              <xm:sqref>AZ365</xm:sqref>
            </x14:sparkline>
            <x14:sparkline>
              <xm:f>Data!AO366:AX366</xm:f>
              <xm:sqref>AZ366</xm:sqref>
            </x14:sparkline>
            <x14:sparkline>
              <xm:f>Data!AO367:AX367</xm:f>
              <xm:sqref>AZ367</xm:sqref>
            </x14:sparkline>
            <x14:sparkline>
              <xm:f>Data!AO368:AX368</xm:f>
              <xm:sqref>AZ368</xm:sqref>
            </x14:sparkline>
            <x14:sparkline>
              <xm:f>Data!AO369:AX369</xm:f>
              <xm:sqref>AZ369</xm:sqref>
            </x14:sparkline>
            <x14:sparkline>
              <xm:f>Data!AO370:AX370</xm:f>
              <xm:sqref>AZ370</xm:sqref>
            </x14:sparkline>
            <x14:sparkline>
              <xm:f>Data!AO371:AX371</xm:f>
              <xm:sqref>AZ371</xm:sqref>
            </x14:sparkline>
            <x14:sparkline>
              <xm:f>Data!AO372:AX372</xm:f>
              <xm:sqref>AZ372</xm:sqref>
            </x14:sparkline>
            <x14:sparkline>
              <xm:f>Data!AO373:AX373</xm:f>
              <xm:sqref>AZ373</xm:sqref>
            </x14:sparkline>
            <x14:sparkline>
              <xm:f>Data!AO374:AX374</xm:f>
              <xm:sqref>AZ374</xm:sqref>
            </x14:sparkline>
            <x14:sparkline>
              <xm:f>Data!AO375:AX375</xm:f>
              <xm:sqref>AZ375</xm:sqref>
            </x14:sparkline>
            <x14:sparkline>
              <xm:f>Data!AO376:AX376</xm:f>
              <xm:sqref>AZ376</xm:sqref>
            </x14:sparkline>
            <x14:sparkline>
              <xm:f>Data!AO377:AX377</xm:f>
              <xm:sqref>AZ377</xm:sqref>
            </x14:sparkline>
            <x14:sparkline>
              <xm:f>Data!AO378:AX378</xm:f>
              <xm:sqref>AZ378</xm:sqref>
            </x14:sparkline>
            <x14:sparkline>
              <xm:f>Data!AO379:AX379</xm:f>
              <xm:sqref>AZ379</xm:sqref>
            </x14:sparkline>
            <x14:sparkline>
              <xm:f>Data!AO380:AX380</xm:f>
              <xm:sqref>AZ380</xm:sqref>
            </x14:sparkline>
            <x14:sparkline>
              <xm:f>Data!AO381:AX381</xm:f>
              <xm:sqref>AZ381</xm:sqref>
            </x14:sparkline>
            <x14:sparkline>
              <xm:f>Data!AO382:AX382</xm:f>
              <xm:sqref>AZ382</xm:sqref>
            </x14:sparkline>
            <x14:sparkline>
              <xm:f>Data!AO383:AX383</xm:f>
              <xm:sqref>AZ383</xm:sqref>
            </x14:sparkline>
            <x14:sparkline>
              <xm:f>Data!AO384:AX384</xm:f>
              <xm:sqref>AZ384</xm:sqref>
            </x14:sparkline>
            <x14:sparkline>
              <xm:f>Data!AO385:AX385</xm:f>
              <xm:sqref>AZ385</xm:sqref>
            </x14:sparkline>
            <x14:sparkline>
              <xm:f>Data!AO386:AX386</xm:f>
              <xm:sqref>AZ386</xm:sqref>
            </x14:sparkline>
            <x14:sparkline>
              <xm:f>Data!AO387:AX387</xm:f>
              <xm:sqref>AZ387</xm:sqref>
            </x14:sparkline>
            <x14:sparkline>
              <xm:f>Data!AO388:AX388</xm:f>
              <xm:sqref>AZ388</xm:sqref>
            </x14:sparkline>
            <x14:sparkline>
              <xm:f>Data!AO389:AX389</xm:f>
              <xm:sqref>AZ389</xm:sqref>
            </x14:sparkline>
            <x14:sparkline>
              <xm:f>Data!AO390:AX390</xm:f>
              <xm:sqref>AZ390</xm:sqref>
            </x14:sparkline>
            <x14:sparkline>
              <xm:f>Data!AO391:AX391</xm:f>
              <xm:sqref>AZ391</xm:sqref>
            </x14:sparkline>
            <x14:sparkline>
              <xm:f>Data!AO392:AX392</xm:f>
              <xm:sqref>AZ392</xm:sqref>
            </x14:sparkline>
            <x14:sparkline>
              <xm:f>Data!AO393:AX393</xm:f>
              <xm:sqref>AZ393</xm:sqref>
            </x14:sparkline>
            <x14:sparkline>
              <xm:f>Data!AO394:AX394</xm:f>
              <xm:sqref>AZ394</xm:sqref>
            </x14:sparkline>
            <x14:sparkline>
              <xm:f>Data!AO395:AX395</xm:f>
              <xm:sqref>AZ395</xm:sqref>
            </x14:sparkline>
            <x14:sparkline>
              <xm:f>Data!AO396:AX396</xm:f>
              <xm:sqref>AZ396</xm:sqref>
            </x14:sparkline>
            <x14:sparkline>
              <xm:f>Data!AO397:AX397</xm:f>
              <xm:sqref>AZ397</xm:sqref>
            </x14:sparkline>
            <x14:sparkline>
              <xm:f>Data!AO398:AX398</xm:f>
              <xm:sqref>AZ398</xm:sqref>
            </x14:sparkline>
            <x14:sparkline>
              <xm:f>Data!AO399:AX399</xm:f>
              <xm:sqref>AZ399</xm:sqref>
            </x14:sparkline>
            <x14:sparkline>
              <xm:f>Data!AO400:AX400</xm:f>
              <xm:sqref>AZ400</xm:sqref>
            </x14:sparkline>
            <x14:sparkline>
              <xm:f>Data!AO401:AX401</xm:f>
              <xm:sqref>AZ401</xm:sqref>
            </x14:sparkline>
            <x14:sparkline>
              <xm:f>Data!AO402:AX402</xm:f>
              <xm:sqref>AZ402</xm:sqref>
            </x14:sparkline>
            <x14:sparkline>
              <xm:f>Data!AO403:AX403</xm:f>
              <xm:sqref>AZ403</xm:sqref>
            </x14:sparkline>
            <x14:sparkline>
              <xm:f>Data!AO404:AX404</xm:f>
              <xm:sqref>AZ404</xm:sqref>
            </x14:sparkline>
            <x14:sparkline>
              <xm:f>Data!AO405:AX405</xm:f>
              <xm:sqref>AZ405</xm:sqref>
            </x14:sparkline>
            <x14:sparkline>
              <xm:f>Data!AO406:AX406</xm:f>
              <xm:sqref>AZ406</xm:sqref>
            </x14:sparkline>
            <x14:sparkline>
              <xm:f>Data!AO407:AX407</xm:f>
              <xm:sqref>AZ407</xm:sqref>
            </x14:sparkline>
            <x14:sparkline>
              <xm:f>Data!AO408:AX408</xm:f>
              <xm:sqref>AZ408</xm:sqref>
            </x14:sparkline>
            <x14:sparkline>
              <xm:f>Data!AO409:AX409</xm:f>
              <xm:sqref>AZ409</xm:sqref>
            </x14:sparkline>
            <x14:sparkline>
              <xm:f>Data!AO410:AX410</xm:f>
              <xm:sqref>AZ410</xm:sqref>
            </x14:sparkline>
            <x14:sparkline>
              <xm:f>Data!AO411:AX411</xm:f>
              <xm:sqref>AZ411</xm:sqref>
            </x14:sparkline>
            <x14:sparkline>
              <xm:f>Data!AO412:AX412</xm:f>
              <xm:sqref>AZ412</xm:sqref>
            </x14:sparkline>
            <x14:sparkline>
              <xm:f>Data!AO413:AX413</xm:f>
              <xm:sqref>AZ413</xm:sqref>
            </x14:sparkline>
            <x14:sparkline>
              <xm:f>Data!AO414:AX414</xm:f>
              <xm:sqref>AZ414</xm:sqref>
            </x14:sparkline>
            <x14:sparkline>
              <xm:f>Data!AO415:AX415</xm:f>
              <xm:sqref>AZ415</xm:sqref>
            </x14:sparkline>
            <x14:sparkline>
              <xm:f>Data!AO416:AX416</xm:f>
              <xm:sqref>AZ416</xm:sqref>
            </x14:sparkline>
            <x14:sparkline>
              <xm:f>Data!AO417:AX417</xm:f>
              <xm:sqref>AZ417</xm:sqref>
            </x14:sparkline>
            <x14:sparkline>
              <xm:f>Data!AO418:AX418</xm:f>
              <xm:sqref>AZ418</xm:sqref>
            </x14:sparkline>
            <x14:sparkline>
              <xm:f>Data!AO419:AX419</xm:f>
              <xm:sqref>AZ419</xm:sqref>
            </x14:sparkline>
            <x14:sparkline>
              <xm:f>Data!AO420:AX420</xm:f>
              <xm:sqref>AZ420</xm:sqref>
            </x14:sparkline>
            <x14:sparkline>
              <xm:f>Data!AO421:AX421</xm:f>
              <xm:sqref>AZ421</xm:sqref>
            </x14:sparkline>
            <x14:sparkline>
              <xm:f>Data!AO422:AX422</xm:f>
              <xm:sqref>AZ422</xm:sqref>
            </x14:sparkline>
            <x14:sparkline>
              <xm:f>Data!AO423:AX423</xm:f>
              <xm:sqref>AZ423</xm:sqref>
            </x14:sparkline>
            <x14:sparkline>
              <xm:f>Data!AO424:AX424</xm:f>
              <xm:sqref>AZ424</xm:sqref>
            </x14:sparkline>
            <x14:sparkline>
              <xm:f>Data!AO425:AX425</xm:f>
              <xm:sqref>AZ425</xm:sqref>
            </x14:sparkline>
            <x14:sparkline>
              <xm:f>Data!AO426:AX426</xm:f>
              <xm:sqref>AZ426</xm:sqref>
            </x14:sparkline>
            <x14:sparkline>
              <xm:f>Data!AO427:AX427</xm:f>
              <xm:sqref>AZ427</xm:sqref>
            </x14:sparkline>
            <x14:sparkline>
              <xm:f>Data!AO428:AX428</xm:f>
              <xm:sqref>AZ428</xm:sqref>
            </x14:sparkline>
            <x14:sparkline>
              <xm:f>Data!AO429:AX429</xm:f>
              <xm:sqref>AZ429</xm:sqref>
            </x14:sparkline>
            <x14:sparkline>
              <xm:f>Data!AO430:AX430</xm:f>
              <xm:sqref>AZ430</xm:sqref>
            </x14:sparkline>
            <x14:sparkline>
              <xm:f>Data!AO431:AX431</xm:f>
              <xm:sqref>AZ431</xm:sqref>
            </x14:sparkline>
            <x14:sparkline>
              <xm:f>Data!AO432:AX432</xm:f>
              <xm:sqref>AZ432</xm:sqref>
            </x14:sparkline>
            <x14:sparkline>
              <xm:f>Data!AO433:AX433</xm:f>
              <xm:sqref>AZ433</xm:sqref>
            </x14:sparkline>
            <x14:sparkline>
              <xm:f>Data!AO434:AX434</xm:f>
              <xm:sqref>AZ434</xm:sqref>
            </x14:sparkline>
            <x14:sparkline>
              <xm:f>Data!AO435:AX435</xm:f>
              <xm:sqref>AZ435</xm:sqref>
            </x14:sparkline>
            <x14:sparkline>
              <xm:f>Data!AO436:AX436</xm:f>
              <xm:sqref>AZ436</xm:sqref>
            </x14:sparkline>
            <x14:sparkline>
              <xm:f>Data!AO437:AX437</xm:f>
              <xm:sqref>AZ437</xm:sqref>
            </x14:sparkline>
            <x14:sparkline>
              <xm:f>Data!AO438:AX438</xm:f>
              <xm:sqref>AZ438</xm:sqref>
            </x14:sparkline>
            <x14:sparkline>
              <xm:f>Data!AO439:AX439</xm:f>
              <xm:sqref>AZ439</xm:sqref>
            </x14:sparkline>
            <x14:sparkline>
              <xm:f>Data!AO440:AX440</xm:f>
              <xm:sqref>AZ440</xm:sqref>
            </x14:sparkline>
            <x14:sparkline>
              <xm:f>Data!AO441:AX441</xm:f>
              <xm:sqref>AZ441</xm:sqref>
            </x14:sparkline>
            <x14:sparkline>
              <xm:f>Data!AO442:AX442</xm:f>
              <xm:sqref>AZ442</xm:sqref>
            </x14:sparkline>
            <x14:sparkline>
              <xm:f>Data!AO443:AX443</xm:f>
              <xm:sqref>AZ443</xm:sqref>
            </x14:sparkline>
            <x14:sparkline>
              <xm:f>Data!AO444:AX444</xm:f>
              <xm:sqref>AZ444</xm:sqref>
            </x14:sparkline>
            <x14:sparkline>
              <xm:f>Data!AO445:AX445</xm:f>
              <xm:sqref>AZ445</xm:sqref>
            </x14:sparkline>
            <x14:sparkline>
              <xm:f>Data!AO446:AX446</xm:f>
              <xm:sqref>AZ446</xm:sqref>
            </x14:sparkline>
            <x14:sparkline>
              <xm:f>Data!AO447:AX447</xm:f>
              <xm:sqref>AZ447</xm:sqref>
            </x14:sparkline>
            <x14:sparkline>
              <xm:f>Data!AO448:AX448</xm:f>
              <xm:sqref>AZ448</xm:sqref>
            </x14:sparkline>
            <x14:sparkline>
              <xm:f>Data!AO449:AX449</xm:f>
              <xm:sqref>AZ449</xm:sqref>
            </x14:sparkline>
            <x14:sparkline>
              <xm:f>Data!AO450:AX450</xm:f>
              <xm:sqref>AZ450</xm:sqref>
            </x14:sparkline>
            <x14:sparkline>
              <xm:f>Data!AO451:AX451</xm:f>
              <xm:sqref>AZ451</xm:sqref>
            </x14:sparkline>
            <x14:sparkline>
              <xm:f>Data!AO452:AX452</xm:f>
              <xm:sqref>AZ452</xm:sqref>
            </x14:sparkline>
            <x14:sparkline>
              <xm:f>Data!AO453:AX453</xm:f>
              <xm:sqref>AZ453</xm:sqref>
            </x14:sparkline>
            <x14:sparkline>
              <xm:f>Data!AO454:AX454</xm:f>
              <xm:sqref>AZ454</xm:sqref>
            </x14:sparkline>
            <x14:sparkline>
              <xm:f>Data!AO455:AX455</xm:f>
              <xm:sqref>AZ455</xm:sqref>
            </x14:sparkline>
            <x14:sparkline>
              <xm:f>Data!AO456:AX456</xm:f>
              <xm:sqref>AZ456</xm:sqref>
            </x14:sparkline>
            <x14:sparkline>
              <xm:f>Data!AO457:AX457</xm:f>
              <xm:sqref>AZ457</xm:sqref>
            </x14:sparkline>
            <x14:sparkline>
              <xm:f>Data!AO458:AX458</xm:f>
              <xm:sqref>AZ458</xm:sqref>
            </x14:sparkline>
            <x14:sparkline>
              <xm:f>Data!AO459:AX459</xm:f>
              <xm:sqref>AZ459</xm:sqref>
            </x14:sparkline>
            <x14:sparkline>
              <xm:f>Data!AO460:AX460</xm:f>
              <xm:sqref>AZ460</xm:sqref>
            </x14:sparkline>
            <x14:sparkline>
              <xm:f>Data!AO461:AX461</xm:f>
              <xm:sqref>AZ461</xm:sqref>
            </x14:sparkline>
            <x14:sparkline>
              <xm:f>Data!AO462:AX462</xm:f>
              <xm:sqref>AZ462</xm:sqref>
            </x14:sparkline>
            <x14:sparkline>
              <xm:f>Data!AO463:AX463</xm:f>
              <xm:sqref>AZ463</xm:sqref>
            </x14:sparkline>
            <x14:sparkline>
              <xm:f>Data!AO464:AX464</xm:f>
              <xm:sqref>AZ464</xm:sqref>
            </x14:sparkline>
            <x14:sparkline>
              <xm:f>Data!AO465:AX465</xm:f>
              <xm:sqref>AZ465</xm:sqref>
            </x14:sparkline>
            <x14:sparkline>
              <xm:f>Data!AO466:AX466</xm:f>
              <xm:sqref>AZ466</xm:sqref>
            </x14:sparkline>
            <x14:sparkline>
              <xm:f>Data!AO467:AX467</xm:f>
              <xm:sqref>AZ467</xm:sqref>
            </x14:sparkline>
            <x14:sparkline>
              <xm:f>Data!AO468:AX468</xm:f>
              <xm:sqref>AZ468</xm:sqref>
            </x14:sparkline>
            <x14:sparkline>
              <xm:f>Data!AO469:AX469</xm:f>
              <xm:sqref>AZ469</xm:sqref>
            </x14:sparkline>
            <x14:sparkline>
              <xm:f>Data!AO470:AX470</xm:f>
              <xm:sqref>AZ470</xm:sqref>
            </x14:sparkline>
            <x14:sparkline>
              <xm:f>Data!AO471:AX471</xm:f>
              <xm:sqref>AZ471</xm:sqref>
            </x14:sparkline>
            <x14:sparkline>
              <xm:f>Data!AO472:AX472</xm:f>
              <xm:sqref>AZ472</xm:sqref>
            </x14:sparkline>
            <x14:sparkline>
              <xm:f>Data!AO473:AX473</xm:f>
              <xm:sqref>AZ473</xm:sqref>
            </x14:sparkline>
            <x14:sparkline>
              <xm:f>Data!AO474:AX474</xm:f>
              <xm:sqref>AZ474</xm:sqref>
            </x14:sparkline>
            <x14:sparkline>
              <xm:f>Data!AO475:AX475</xm:f>
              <xm:sqref>AZ475</xm:sqref>
            </x14:sparkline>
            <x14:sparkline>
              <xm:f>Data!AO476:AX476</xm:f>
              <xm:sqref>AZ476</xm:sqref>
            </x14:sparkline>
            <x14:sparkline>
              <xm:f>Data!AO477:AX477</xm:f>
              <xm:sqref>AZ477</xm:sqref>
            </x14:sparkline>
            <x14:sparkline>
              <xm:f>Data!AO478:AX478</xm:f>
              <xm:sqref>AZ478</xm:sqref>
            </x14:sparkline>
            <x14:sparkline>
              <xm:f>Data!AO479:AX479</xm:f>
              <xm:sqref>AZ479</xm:sqref>
            </x14:sparkline>
            <x14:sparkline>
              <xm:f>Data!AO480:AX480</xm:f>
              <xm:sqref>AZ480</xm:sqref>
            </x14:sparkline>
            <x14:sparkline>
              <xm:f>Data!AO481:AX481</xm:f>
              <xm:sqref>AZ481</xm:sqref>
            </x14:sparkline>
            <x14:sparkline>
              <xm:f>Data!AO482:AX482</xm:f>
              <xm:sqref>AZ482</xm:sqref>
            </x14:sparkline>
            <x14:sparkline>
              <xm:f>Data!AO483:AX483</xm:f>
              <xm:sqref>AZ483</xm:sqref>
            </x14:sparkline>
            <x14:sparkline>
              <xm:f>Data!AO484:AX484</xm:f>
              <xm:sqref>AZ484</xm:sqref>
            </x14:sparkline>
            <x14:sparkline>
              <xm:f>Data!AO485:AX485</xm:f>
              <xm:sqref>AZ485</xm:sqref>
            </x14:sparkline>
            <x14:sparkline>
              <xm:f>Data!AO486:AX486</xm:f>
              <xm:sqref>AZ486</xm:sqref>
            </x14:sparkline>
            <x14:sparkline>
              <xm:f>Data!AO487:AX487</xm:f>
              <xm:sqref>AZ487</xm:sqref>
            </x14:sparkline>
            <x14:sparkline>
              <xm:f>Data!AO488:AX488</xm:f>
              <xm:sqref>AZ488</xm:sqref>
            </x14:sparkline>
            <x14:sparkline>
              <xm:f>Data!AO489:AX489</xm:f>
              <xm:sqref>AZ489</xm:sqref>
            </x14:sparkline>
            <x14:sparkline>
              <xm:f>Data!AO490:AX490</xm:f>
              <xm:sqref>AZ490</xm:sqref>
            </x14:sparkline>
            <x14:sparkline>
              <xm:f>Data!AO491:AX491</xm:f>
              <xm:sqref>AZ491</xm:sqref>
            </x14:sparkline>
            <x14:sparkline>
              <xm:f>Data!AO492:AX492</xm:f>
              <xm:sqref>AZ492</xm:sqref>
            </x14:sparkline>
            <x14:sparkline>
              <xm:f>Data!AO493:AX493</xm:f>
              <xm:sqref>AZ493</xm:sqref>
            </x14:sparkline>
            <x14:sparkline>
              <xm:f>Data!AO494:AX494</xm:f>
              <xm:sqref>AZ494</xm:sqref>
            </x14:sparkline>
            <x14:sparkline>
              <xm:f>Data!AO495:AX495</xm:f>
              <xm:sqref>AZ495</xm:sqref>
            </x14:sparkline>
            <x14:sparkline>
              <xm:f>Data!AO496:AX496</xm:f>
              <xm:sqref>AZ496</xm:sqref>
            </x14:sparkline>
            <x14:sparkline>
              <xm:f>Data!AO497:AX497</xm:f>
              <xm:sqref>AZ497</xm:sqref>
            </x14:sparkline>
            <x14:sparkline>
              <xm:f>Data!AO498:AX498</xm:f>
              <xm:sqref>AZ498</xm:sqref>
            </x14:sparkline>
            <x14:sparkline>
              <xm:f>Data!AO499:AX499</xm:f>
              <xm:sqref>AZ499</xm:sqref>
            </x14:sparkline>
            <x14:sparkline>
              <xm:f>Data!AO500:AX500</xm:f>
              <xm:sqref>AZ500</xm:sqref>
            </x14:sparkline>
            <x14:sparkline>
              <xm:f>Data!AO501:AX501</xm:f>
              <xm:sqref>AZ501</xm:sqref>
            </x14:sparkline>
            <x14:sparkline>
              <xm:f>Data!AO502:AX502</xm:f>
              <xm:sqref>AZ502</xm:sqref>
            </x14:sparkline>
            <x14:sparkline>
              <xm:f>Data!AO503:AX503</xm:f>
              <xm:sqref>AZ503</xm:sqref>
            </x14:sparkline>
            <x14:sparkline>
              <xm:f>Data!AO504:AX504</xm:f>
              <xm:sqref>AZ504</xm:sqref>
            </x14:sparkline>
            <x14:sparkline>
              <xm:f>Data!AO505:AX505</xm:f>
              <xm:sqref>AZ505</xm:sqref>
            </x14:sparkline>
            <x14:sparkline>
              <xm:f>Data!AO506:AX506</xm:f>
              <xm:sqref>AZ506</xm:sqref>
            </x14:sparkline>
            <x14:sparkline>
              <xm:f>Data!AO507:AX507</xm:f>
              <xm:sqref>AZ507</xm:sqref>
            </x14:sparkline>
            <x14:sparkline>
              <xm:f>Data!AO508:AX508</xm:f>
              <xm:sqref>AZ508</xm:sqref>
            </x14:sparkline>
            <x14:sparkline>
              <xm:f>Data!AO509:AX509</xm:f>
              <xm:sqref>AZ509</xm:sqref>
            </x14:sparkline>
            <x14:sparkline>
              <xm:f>Data!AO510:AX510</xm:f>
              <xm:sqref>AZ510</xm:sqref>
            </x14:sparkline>
            <x14:sparkline>
              <xm:f>Data!AO511:AX511</xm:f>
              <xm:sqref>AZ511</xm:sqref>
            </x14:sparkline>
            <x14:sparkline>
              <xm:f>Data!AO512:AX512</xm:f>
              <xm:sqref>AZ512</xm:sqref>
            </x14:sparkline>
            <x14:sparkline>
              <xm:f>Data!AO513:AX513</xm:f>
              <xm:sqref>AZ513</xm:sqref>
            </x14:sparkline>
            <x14:sparkline>
              <xm:f>Data!AO514:AX514</xm:f>
              <xm:sqref>AZ514</xm:sqref>
            </x14:sparkline>
            <x14:sparkline>
              <xm:f>Data!AO515:AX515</xm:f>
              <xm:sqref>AZ515</xm:sqref>
            </x14:sparkline>
            <x14:sparkline>
              <xm:f>Data!AO516:AX516</xm:f>
              <xm:sqref>AZ516</xm:sqref>
            </x14:sparkline>
            <x14:sparkline>
              <xm:f>Data!AO517:AX517</xm:f>
              <xm:sqref>AZ517</xm:sqref>
            </x14:sparkline>
            <x14:sparkline>
              <xm:f>Data!AO518:AX518</xm:f>
              <xm:sqref>AZ518</xm:sqref>
            </x14:sparkline>
            <x14:sparkline>
              <xm:f>Data!AO519:AX519</xm:f>
              <xm:sqref>AZ519</xm:sqref>
            </x14:sparkline>
            <x14:sparkline>
              <xm:f>Data!AO520:AX520</xm:f>
              <xm:sqref>AZ520</xm:sqref>
            </x14:sparkline>
            <x14:sparkline>
              <xm:f>Data!AO521:AX521</xm:f>
              <xm:sqref>AZ521</xm:sqref>
            </x14:sparkline>
            <x14:sparkline>
              <xm:f>Data!AO522:AX522</xm:f>
              <xm:sqref>AZ522</xm:sqref>
            </x14:sparkline>
            <x14:sparkline>
              <xm:f>Data!AO523:AX523</xm:f>
              <xm:sqref>AZ523</xm:sqref>
            </x14:sparkline>
            <x14:sparkline>
              <xm:f>Data!AO524:AX524</xm:f>
              <xm:sqref>AZ524</xm:sqref>
            </x14:sparkline>
            <x14:sparkline>
              <xm:f>Data!AO525:AX525</xm:f>
              <xm:sqref>AZ525</xm:sqref>
            </x14:sparkline>
            <x14:sparkline>
              <xm:f>Data!AO526:AX526</xm:f>
              <xm:sqref>AZ526</xm:sqref>
            </x14:sparkline>
            <x14:sparkline>
              <xm:f>Data!AO527:AX527</xm:f>
              <xm:sqref>AZ527</xm:sqref>
            </x14:sparkline>
            <x14:sparkline>
              <xm:f>Data!AO528:AX528</xm:f>
              <xm:sqref>AZ528</xm:sqref>
            </x14:sparkline>
            <x14:sparkline>
              <xm:f>Data!AO529:AX529</xm:f>
              <xm:sqref>AZ529</xm:sqref>
            </x14:sparkline>
            <x14:sparkline>
              <xm:f>Data!AO530:AX530</xm:f>
              <xm:sqref>AZ530</xm:sqref>
            </x14:sparkline>
            <x14:sparkline>
              <xm:f>Data!AO531:AX531</xm:f>
              <xm:sqref>AZ531</xm:sqref>
            </x14:sparkline>
            <x14:sparkline>
              <xm:f>Data!AO532:AX532</xm:f>
              <xm:sqref>AZ532</xm:sqref>
            </x14:sparkline>
            <x14:sparkline>
              <xm:f>Data!AO533:AX533</xm:f>
              <xm:sqref>AZ533</xm:sqref>
            </x14:sparkline>
            <x14:sparkline>
              <xm:f>Data!AO534:AX534</xm:f>
              <xm:sqref>AZ534</xm:sqref>
            </x14:sparkline>
            <x14:sparkline>
              <xm:f>Data!AO535:AX535</xm:f>
              <xm:sqref>AZ535</xm:sqref>
            </x14:sparkline>
            <x14:sparkline>
              <xm:f>Data!AO536:AX536</xm:f>
              <xm:sqref>AZ536</xm:sqref>
            </x14:sparkline>
            <x14:sparkline>
              <xm:f>Data!AO537:AX537</xm:f>
              <xm:sqref>AZ537</xm:sqref>
            </x14:sparkline>
            <x14:sparkline>
              <xm:f>Data!AO538:AX538</xm:f>
              <xm:sqref>AZ538</xm:sqref>
            </x14:sparkline>
            <x14:sparkline>
              <xm:f>Data!AO539:AX539</xm:f>
              <xm:sqref>AZ539</xm:sqref>
            </x14:sparkline>
            <x14:sparkline>
              <xm:f>Data!AO540:AX540</xm:f>
              <xm:sqref>AZ540</xm:sqref>
            </x14:sparkline>
            <x14:sparkline>
              <xm:f>Data!AO541:AX541</xm:f>
              <xm:sqref>AZ541</xm:sqref>
            </x14:sparkline>
            <x14:sparkline>
              <xm:f>Data!AO542:AX542</xm:f>
              <xm:sqref>AZ542</xm:sqref>
            </x14:sparkline>
            <x14:sparkline>
              <xm:f>Data!AO543:AX543</xm:f>
              <xm:sqref>AZ543</xm:sqref>
            </x14:sparkline>
            <x14:sparkline>
              <xm:f>Data!AO544:AX544</xm:f>
              <xm:sqref>AZ544</xm:sqref>
            </x14:sparkline>
            <x14:sparkline>
              <xm:f>Data!AO545:AX545</xm:f>
              <xm:sqref>AZ545</xm:sqref>
            </x14:sparkline>
            <x14:sparkline>
              <xm:f>Data!AO546:AX546</xm:f>
              <xm:sqref>AZ546</xm:sqref>
            </x14:sparkline>
            <x14:sparkline>
              <xm:f>Data!AO547:AX547</xm:f>
              <xm:sqref>AZ547</xm:sqref>
            </x14:sparkline>
            <x14:sparkline>
              <xm:f>Data!AO548:AX548</xm:f>
              <xm:sqref>AZ548</xm:sqref>
            </x14:sparkline>
            <x14:sparkline>
              <xm:f>Data!AO549:AX549</xm:f>
              <xm:sqref>AZ549</xm:sqref>
            </x14:sparkline>
            <x14:sparkline>
              <xm:f>Data!AO550:AX550</xm:f>
              <xm:sqref>AZ550</xm:sqref>
            </x14:sparkline>
            <x14:sparkline>
              <xm:f>Data!AO551:AX551</xm:f>
              <xm:sqref>AZ551</xm:sqref>
            </x14:sparkline>
            <x14:sparkline>
              <xm:f>Data!AO552:AX552</xm:f>
              <xm:sqref>AZ552</xm:sqref>
            </x14:sparkline>
            <x14:sparkline>
              <xm:f>Data!AO553:AX553</xm:f>
              <xm:sqref>AZ553</xm:sqref>
            </x14:sparkline>
            <x14:sparkline>
              <xm:f>Data!AO554:AX554</xm:f>
              <xm:sqref>AZ554</xm:sqref>
            </x14:sparkline>
            <x14:sparkline>
              <xm:f>Data!AO555:AX555</xm:f>
              <xm:sqref>AZ555</xm:sqref>
            </x14:sparkline>
            <x14:sparkline>
              <xm:f>Data!AO556:AX556</xm:f>
              <xm:sqref>AZ556</xm:sqref>
            </x14:sparkline>
            <x14:sparkline>
              <xm:f>Data!AO557:AX557</xm:f>
              <xm:sqref>AZ557</xm:sqref>
            </x14:sparkline>
            <x14:sparkline>
              <xm:f>Data!AO558:AX558</xm:f>
              <xm:sqref>AZ558</xm:sqref>
            </x14:sparkline>
            <x14:sparkline>
              <xm:f>Data!AO559:AX559</xm:f>
              <xm:sqref>AZ559</xm:sqref>
            </x14:sparkline>
            <x14:sparkline>
              <xm:f>Data!AO560:AX560</xm:f>
              <xm:sqref>AZ560</xm:sqref>
            </x14:sparkline>
            <x14:sparkline>
              <xm:f>Data!AO561:AX561</xm:f>
              <xm:sqref>AZ561</xm:sqref>
            </x14:sparkline>
            <x14:sparkline>
              <xm:f>Data!AO562:AX562</xm:f>
              <xm:sqref>AZ562</xm:sqref>
            </x14:sparkline>
            <x14:sparkline>
              <xm:f>Data!AO563:AX563</xm:f>
              <xm:sqref>AZ563</xm:sqref>
            </x14:sparkline>
            <x14:sparkline>
              <xm:f>Data!AO564:AX564</xm:f>
              <xm:sqref>AZ564</xm:sqref>
            </x14:sparkline>
            <x14:sparkline>
              <xm:f>Data!AO565:AX565</xm:f>
              <xm:sqref>AZ565</xm:sqref>
            </x14:sparkline>
            <x14:sparkline>
              <xm:f>Data!AO566:AX566</xm:f>
              <xm:sqref>AZ566</xm:sqref>
            </x14:sparkline>
            <x14:sparkline>
              <xm:f>Data!AO567:AX567</xm:f>
              <xm:sqref>AZ567</xm:sqref>
            </x14:sparkline>
            <x14:sparkline>
              <xm:f>Data!AO568:AX568</xm:f>
              <xm:sqref>AZ568</xm:sqref>
            </x14:sparkline>
            <x14:sparkline>
              <xm:f>Data!AO569:AX569</xm:f>
              <xm:sqref>AZ569</xm:sqref>
            </x14:sparkline>
            <x14:sparkline>
              <xm:f>Data!AO570:AX570</xm:f>
              <xm:sqref>AZ570</xm:sqref>
            </x14:sparkline>
            <x14:sparkline>
              <xm:f>Data!AO571:AX571</xm:f>
              <xm:sqref>AZ571</xm:sqref>
            </x14:sparkline>
            <x14:sparkline>
              <xm:f>Data!AO572:AX572</xm:f>
              <xm:sqref>AZ572</xm:sqref>
            </x14:sparkline>
            <x14:sparkline>
              <xm:f>Data!AO573:AX573</xm:f>
              <xm:sqref>AZ573</xm:sqref>
            </x14:sparkline>
            <x14:sparkline>
              <xm:f>Data!AO574:AX574</xm:f>
              <xm:sqref>AZ574</xm:sqref>
            </x14:sparkline>
            <x14:sparkline>
              <xm:f>Data!AO575:AX575</xm:f>
              <xm:sqref>AZ575</xm:sqref>
            </x14:sparkline>
            <x14:sparkline>
              <xm:f>Data!AO576:AX576</xm:f>
              <xm:sqref>AZ576</xm:sqref>
            </x14:sparkline>
            <x14:sparkline>
              <xm:f>Data!AO577:AX577</xm:f>
              <xm:sqref>AZ577</xm:sqref>
            </x14:sparkline>
            <x14:sparkline>
              <xm:f>Data!AO578:AX578</xm:f>
              <xm:sqref>AZ578</xm:sqref>
            </x14:sparkline>
            <x14:sparkline>
              <xm:f>Data!AO579:AX579</xm:f>
              <xm:sqref>AZ579</xm:sqref>
            </x14:sparkline>
            <x14:sparkline>
              <xm:f>Data!AO580:AX580</xm:f>
              <xm:sqref>AZ580</xm:sqref>
            </x14:sparkline>
            <x14:sparkline>
              <xm:f>Data!AO581:AX581</xm:f>
              <xm:sqref>AZ581</xm:sqref>
            </x14:sparkline>
            <x14:sparkline>
              <xm:f>Data!AO582:AX582</xm:f>
              <xm:sqref>AZ582</xm:sqref>
            </x14:sparkline>
            <x14:sparkline>
              <xm:f>Data!AO583:AX583</xm:f>
              <xm:sqref>AZ583</xm:sqref>
            </x14:sparkline>
            <x14:sparkline>
              <xm:f>Data!AO584:AX584</xm:f>
              <xm:sqref>AZ584</xm:sqref>
            </x14:sparkline>
            <x14:sparkline>
              <xm:f>Data!AO585:AX585</xm:f>
              <xm:sqref>AZ585</xm:sqref>
            </x14:sparkline>
            <x14:sparkline>
              <xm:f>Data!AO586:AX586</xm:f>
              <xm:sqref>AZ586</xm:sqref>
            </x14:sparkline>
            <x14:sparkline>
              <xm:f>Data!AO587:AX587</xm:f>
              <xm:sqref>AZ587</xm:sqref>
            </x14:sparkline>
            <x14:sparkline>
              <xm:f>Data!AO588:AX588</xm:f>
              <xm:sqref>AZ588</xm:sqref>
            </x14:sparkline>
            <x14:sparkline>
              <xm:f>Data!AO589:AX589</xm:f>
              <xm:sqref>AZ589</xm:sqref>
            </x14:sparkline>
            <x14:sparkline>
              <xm:f>Data!AO590:AX590</xm:f>
              <xm:sqref>AZ590</xm:sqref>
            </x14:sparkline>
            <x14:sparkline>
              <xm:f>Data!AO591:AX591</xm:f>
              <xm:sqref>AZ591</xm:sqref>
            </x14:sparkline>
            <x14:sparkline>
              <xm:f>Data!AO592:AX592</xm:f>
              <xm:sqref>AZ592</xm:sqref>
            </x14:sparkline>
            <x14:sparkline>
              <xm:f>Data!AO593:AX593</xm:f>
              <xm:sqref>AZ593</xm:sqref>
            </x14:sparkline>
            <x14:sparkline>
              <xm:f>Data!AO594:AX594</xm:f>
              <xm:sqref>AZ594</xm:sqref>
            </x14:sparkline>
            <x14:sparkline>
              <xm:f>Data!AO595:AX595</xm:f>
              <xm:sqref>AZ595</xm:sqref>
            </x14:sparkline>
            <x14:sparkline>
              <xm:f>Data!AO596:AX596</xm:f>
              <xm:sqref>AZ596</xm:sqref>
            </x14:sparkline>
            <x14:sparkline>
              <xm:f>Data!AO597:AX597</xm:f>
              <xm:sqref>AZ597</xm:sqref>
            </x14:sparkline>
            <x14:sparkline>
              <xm:f>Data!AO598:AX598</xm:f>
              <xm:sqref>AZ598</xm:sqref>
            </x14:sparkline>
            <x14:sparkline>
              <xm:f>Data!AO599:AX599</xm:f>
              <xm:sqref>AZ599</xm:sqref>
            </x14:sparkline>
            <x14:sparkline>
              <xm:f>Data!AO600:AX600</xm:f>
              <xm:sqref>AZ600</xm:sqref>
            </x14:sparkline>
            <x14:sparkline>
              <xm:f>Data!AO601:AX601</xm:f>
              <xm:sqref>AZ601</xm:sqref>
            </x14:sparkline>
            <x14:sparkline>
              <xm:f>Data!AO602:AX602</xm:f>
              <xm:sqref>AZ602</xm:sqref>
            </x14:sparkline>
            <x14:sparkline>
              <xm:f>Data!AO603:AX603</xm:f>
              <xm:sqref>AZ603</xm:sqref>
            </x14:sparkline>
            <x14:sparkline>
              <xm:f>Data!AO604:AX604</xm:f>
              <xm:sqref>AZ604</xm:sqref>
            </x14:sparkline>
            <x14:sparkline>
              <xm:f>Data!AO605:AX605</xm:f>
              <xm:sqref>AZ605</xm:sqref>
            </x14:sparkline>
            <x14:sparkline>
              <xm:f>Data!AO606:AX606</xm:f>
              <xm:sqref>AZ606</xm:sqref>
            </x14:sparkline>
            <x14:sparkline>
              <xm:f>Data!AO607:AX607</xm:f>
              <xm:sqref>AZ607</xm:sqref>
            </x14:sparkline>
            <x14:sparkline>
              <xm:f>Data!AO608:AX608</xm:f>
              <xm:sqref>AZ608</xm:sqref>
            </x14:sparkline>
            <x14:sparkline>
              <xm:f>Data!AO609:AX609</xm:f>
              <xm:sqref>AZ609</xm:sqref>
            </x14:sparkline>
            <x14:sparkline>
              <xm:f>Data!AO610:AX610</xm:f>
              <xm:sqref>AZ610</xm:sqref>
            </x14:sparkline>
            <x14:sparkline>
              <xm:f>Data!AO611:AX611</xm:f>
              <xm:sqref>AZ611</xm:sqref>
            </x14:sparkline>
            <x14:sparkline>
              <xm:f>Data!AO612:AX612</xm:f>
              <xm:sqref>AZ612</xm:sqref>
            </x14:sparkline>
            <x14:sparkline>
              <xm:f>Data!AO613:AX613</xm:f>
              <xm:sqref>AZ613</xm:sqref>
            </x14:sparkline>
            <x14:sparkline>
              <xm:f>Data!AO614:AX614</xm:f>
              <xm:sqref>AZ614</xm:sqref>
            </x14:sparkline>
            <x14:sparkline>
              <xm:f>Data!AO615:AX615</xm:f>
              <xm:sqref>AZ615</xm:sqref>
            </x14:sparkline>
            <x14:sparkline>
              <xm:f>Data!AO616:AX616</xm:f>
              <xm:sqref>AZ616</xm:sqref>
            </x14:sparkline>
            <x14:sparkline>
              <xm:f>Data!AO617:AX617</xm:f>
              <xm:sqref>AZ617</xm:sqref>
            </x14:sparkline>
            <x14:sparkline>
              <xm:f>Data!AO618:AX618</xm:f>
              <xm:sqref>AZ618</xm:sqref>
            </x14:sparkline>
            <x14:sparkline>
              <xm:f>Data!AO619:AX619</xm:f>
              <xm:sqref>AZ619</xm:sqref>
            </x14:sparkline>
            <x14:sparkline>
              <xm:f>Data!AO620:AX620</xm:f>
              <xm:sqref>AZ620</xm:sqref>
            </x14:sparkline>
            <x14:sparkline>
              <xm:f>Data!AO621:AX621</xm:f>
              <xm:sqref>AZ621</xm:sqref>
            </x14:sparkline>
            <x14:sparkline>
              <xm:f>Data!AO622:AX622</xm:f>
              <xm:sqref>AZ622</xm:sqref>
            </x14:sparkline>
            <x14:sparkline>
              <xm:f>Data!AO623:AX623</xm:f>
              <xm:sqref>AZ623</xm:sqref>
            </x14:sparkline>
            <x14:sparkline>
              <xm:f>Data!AO624:AX624</xm:f>
              <xm:sqref>AZ624</xm:sqref>
            </x14:sparkline>
            <x14:sparkline>
              <xm:f>Data!AO625:AX625</xm:f>
              <xm:sqref>AZ625</xm:sqref>
            </x14:sparkline>
            <x14:sparkline>
              <xm:f>Data!AO626:AX626</xm:f>
              <xm:sqref>AZ626</xm:sqref>
            </x14:sparkline>
            <x14:sparkline>
              <xm:f>Data!AO627:AX627</xm:f>
              <xm:sqref>AZ627</xm:sqref>
            </x14:sparkline>
            <x14:sparkline>
              <xm:f>Data!AO628:AX628</xm:f>
              <xm:sqref>AZ628</xm:sqref>
            </x14:sparkline>
            <x14:sparkline>
              <xm:f>Data!AO629:AX629</xm:f>
              <xm:sqref>AZ629</xm:sqref>
            </x14:sparkline>
            <x14:sparkline>
              <xm:f>Data!AO630:AX630</xm:f>
              <xm:sqref>AZ630</xm:sqref>
            </x14:sparkline>
            <x14:sparkline>
              <xm:f>Data!AO631:AX631</xm:f>
              <xm:sqref>AZ631</xm:sqref>
            </x14:sparkline>
            <x14:sparkline>
              <xm:f>Data!AO632:AX632</xm:f>
              <xm:sqref>AZ632</xm:sqref>
            </x14:sparkline>
            <x14:sparkline>
              <xm:f>Data!AO633:AX633</xm:f>
              <xm:sqref>AZ633</xm:sqref>
            </x14:sparkline>
            <x14:sparkline>
              <xm:f>Data!AO634:AX634</xm:f>
              <xm:sqref>AZ634</xm:sqref>
            </x14:sparkline>
            <x14:sparkline>
              <xm:f>Data!AO635:AX635</xm:f>
              <xm:sqref>AZ635</xm:sqref>
            </x14:sparkline>
            <x14:sparkline>
              <xm:f>Data!AO636:AX636</xm:f>
              <xm:sqref>AZ636</xm:sqref>
            </x14:sparkline>
            <x14:sparkline>
              <xm:f>Data!AO637:AX637</xm:f>
              <xm:sqref>AZ637</xm:sqref>
            </x14:sparkline>
            <x14:sparkline>
              <xm:f>Data!AO638:AX638</xm:f>
              <xm:sqref>AZ638</xm:sqref>
            </x14:sparkline>
            <x14:sparkline>
              <xm:f>Data!AO639:AX639</xm:f>
              <xm:sqref>AZ639</xm:sqref>
            </x14:sparkline>
            <x14:sparkline>
              <xm:f>Data!AO640:AX640</xm:f>
              <xm:sqref>AZ640</xm:sqref>
            </x14:sparkline>
            <x14:sparkline>
              <xm:f>Data!AO641:AX641</xm:f>
              <xm:sqref>AZ641</xm:sqref>
            </x14:sparkline>
            <x14:sparkline>
              <xm:f>Data!AO642:AX642</xm:f>
              <xm:sqref>AZ642</xm:sqref>
            </x14:sparkline>
            <x14:sparkline>
              <xm:f>Data!AO643:AX643</xm:f>
              <xm:sqref>AZ643</xm:sqref>
            </x14:sparkline>
            <x14:sparkline>
              <xm:f>Data!AO644:AX644</xm:f>
              <xm:sqref>AZ644</xm:sqref>
            </x14:sparkline>
            <x14:sparkline>
              <xm:f>Data!AO645:AX645</xm:f>
              <xm:sqref>AZ645</xm:sqref>
            </x14:sparkline>
            <x14:sparkline>
              <xm:f>Data!AO646:AX646</xm:f>
              <xm:sqref>AZ646</xm:sqref>
            </x14:sparkline>
            <x14:sparkline>
              <xm:f>Data!AO647:AX647</xm:f>
              <xm:sqref>AZ647</xm:sqref>
            </x14:sparkline>
            <x14:sparkline>
              <xm:f>Data!AO648:AX648</xm:f>
              <xm:sqref>AZ648</xm:sqref>
            </x14:sparkline>
            <x14:sparkline>
              <xm:f>Data!AO649:AX649</xm:f>
              <xm:sqref>AZ649</xm:sqref>
            </x14:sparkline>
            <x14:sparkline>
              <xm:f>Data!AO650:AX650</xm:f>
              <xm:sqref>AZ650</xm:sqref>
            </x14:sparkline>
            <x14:sparkline>
              <xm:f>Data!AO651:AX651</xm:f>
              <xm:sqref>AZ651</xm:sqref>
            </x14:sparkline>
            <x14:sparkline>
              <xm:f>Data!AO652:AX652</xm:f>
              <xm:sqref>AZ652</xm:sqref>
            </x14:sparkline>
            <x14:sparkline>
              <xm:f>Data!AO653:AX653</xm:f>
              <xm:sqref>AZ653</xm:sqref>
            </x14:sparkline>
            <x14:sparkline>
              <xm:f>Data!AO654:AX654</xm:f>
              <xm:sqref>AZ654</xm:sqref>
            </x14:sparkline>
            <x14:sparkline>
              <xm:f>Data!AO655:AX655</xm:f>
              <xm:sqref>AZ655</xm:sqref>
            </x14:sparkline>
            <x14:sparkline>
              <xm:f>Data!AO656:AX656</xm:f>
              <xm:sqref>AZ656</xm:sqref>
            </x14:sparkline>
            <x14:sparkline>
              <xm:f>Data!AO657:AX657</xm:f>
              <xm:sqref>AZ657</xm:sqref>
            </x14:sparkline>
            <x14:sparkline>
              <xm:f>Data!AO658:AX658</xm:f>
              <xm:sqref>AZ658</xm:sqref>
            </x14:sparkline>
            <x14:sparkline>
              <xm:f>Data!AO659:AX659</xm:f>
              <xm:sqref>AZ659</xm:sqref>
            </x14:sparkline>
            <x14:sparkline>
              <xm:f>Data!AO660:AX660</xm:f>
              <xm:sqref>AZ660</xm:sqref>
            </x14:sparkline>
            <x14:sparkline>
              <xm:f>Data!AO661:AX661</xm:f>
              <xm:sqref>AZ661</xm:sqref>
            </x14:sparkline>
            <x14:sparkline>
              <xm:f>Data!AO662:AX662</xm:f>
              <xm:sqref>AZ662</xm:sqref>
            </x14:sparkline>
            <x14:sparkline>
              <xm:f>Data!AO663:AX663</xm:f>
              <xm:sqref>AZ663</xm:sqref>
            </x14:sparkline>
            <x14:sparkline>
              <xm:f>Data!AO664:AX664</xm:f>
              <xm:sqref>AZ664</xm:sqref>
            </x14:sparkline>
            <x14:sparkline>
              <xm:f>Data!AO665:AX665</xm:f>
              <xm:sqref>AZ665</xm:sqref>
            </x14:sparkline>
            <x14:sparkline>
              <xm:f>Data!AO666:AX666</xm:f>
              <xm:sqref>AZ666</xm:sqref>
            </x14:sparkline>
            <x14:sparkline>
              <xm:f>Data!AO667:AX667</xm:f>
              <xm:sqref>AZ667</xm:sqref>
            </x14:sparkline>
            <x14:sparkline>
              <xm:f>Data!AO668:AX668</xm:f>
              <xm:sqref>AZ668</xm:sqref>
            </x14:sparkline>
            <x14:sparkline>
              <xm:f>Data!AO669:AX669</xm:f>
              <xm:sqref>AZ669</xm:sqref>
            </x14:sparkline>
            <x14:sparkline>
              <xm:f>Data!AO670:AX670</xm:f>
              <xm:sqref>AZ670</xm:sqref>
            </x14:sparkline>
            <x14:sparkline>
              <xm:f>Data!AO671:AX671</xm:f>
              <xm:sqref>AZ671</xm:sqref>
            </x14:sparkline>
            <x14:sparkline>
              <xm:f>Data!AO672:AX672</xm:f>
              <xm:sqref>AZ672</xm:sqref>
            </x14:sparkline>
            <x14:sparkline>
              <xm:f>Data!AO673:AX673</xm:f>
              <xm:sqref>AZ673</xm:sqref>
            </x14:sparkline>
            <x14:sparkline>
              <xm:f>Data!AO674:AX674</xm:f>
              <xm:sqref>AZ674</xm:sqref>
            </x14:sparkline>
            <x14:sparkline>
              <xm:f>Data!AO675:AX675</xm:f>
              <xm:sqref>AZ675</xm:sqref>
            </x14:sparkline>
            <x14:sparkline>
              <xm:f>Data!AO676:AX676</xm:f>
              <xm:sqref>AZ676</xm:sqref>
            </x14:sparkline>
            <x14:sparkline>
              <xm:f>Data!AO677:AX677</xm:f>
              <xm:sqref>AZ677</xm:sqref>
            </x14:sparkline>
            <x14:sparkline>
              <xm:f>Data!AO678:AX678</xm:f>
              <xm:sqref>AZ678</xm:sqref>
            </x14:sparkline>
            <x14:sparkline>
              <xm:f>Data!AO679:AX679</xm:f>
              <xm:sqref>AZ679</xm:sqref>
            </x14:sparkline>
            <x14:sparkline>
              <xm:f>Data!AO680:AX680</xm:f>
              <xm:sqref>AZ680</xm:sqref>
            </x14:sparkline>
            <x14:sparkline>
              <xm:f>Data!AO681:AX681</xm:f>
              <xm:sqref>AZ681</xm:sqref>
            </x14:sparkline>
            <x14:sparkline>
              <xm:f>Data!AO682:AX682</xm:f>
              <xm:sqref>AZ682</xm:sqref>
            </x14:sparkline>
            <x14:sparkline>
              <xm:f>Data!AO683:AX683</xm:f>
              <xm:sqref>AZ683</xm:sqref>
            </x14:sparkline>
            <x14:sparkline>
              <xm:f>Data!AO684:AX684</xm:f>
              <xm:sqref>AZ684</xm:sqref>
            </x14:sparkline>
            <x14:sparkline>
              <xm:f>Data!AO685:AX685</xm:f>
              <xm:sqref>AZ685</xm:sqref>
            </x14:sparkline>
            <x14:sparkline>
              <xm:f>Data!AO686:AX686</xm:f>
              <xm:sqref>AZ686</xm:sqref>
            </x14:sparkline>
            <x14:sparkline>
              <xm:f>Data!AO687:AX687</xm:f>
              <xm:sqref>AZ687</xm:sqref>
            </x14:sparkline>
            <x14:sparkline>
              <xm:f>Data!AO688:AX688</xm:f>
              <xm:sqref>AZ688</xm:sqref>
            </x14:sparkline>
            <x14:sparkline>
              <xm:f>Data!AO689:AX689</xm:f>
              <xm:sqref>AZ689</xm:sqref>
            </x14:sparkline>
            <x14:sparkline>
              <xm:f>Data!AO690:AX690</xm:f>
              <xm:sqref>AZ690</xm:sqref>
            </x14:sparkline>
            <x14:sparkline>
              <xm:f>Data!AO691:AX691</xm:f>
              <xm:sqref>AZ691</xm:sqref>
            </x14:sparkline>
            <x14:sparkline>
              <xm:f>Data!AO692:AX692</xm:f>
              <xm:sqref>AZ692</xm:sqref>
            </x14:sparkline>
            <x14:sparkline>
              <xm:f>Data!AO693:AX693</xm:f>
              <xm:sqref>AZ693</xm:sqref>
            </x14:sparkline>
            <x14:sparkline>
              <xm:f>Data!AO694:AX694</xm:f>
              <xm:sqref>AZ694</xm:sqref>
            </x14:sparkline>
            <x14:sparkline>
              <xm:f>Data!AO695:AX695</xm:f>
              <xm:sqref>AZ695</xm:sqref>
            </x14:sparkline>
            <x14:sparkline>
              <xm:f>Data!AO696:AX696</xm:f>
              <xm:sqref>AZ696</xm:sqref>
            </x14:sparkline>
            <x14:sparkline>
              <xm:f>Data!AO697:AX697</xm:f>
              <xm:sqref>AZ697</xm:sqref>
            </x14:sparkline>
            <x14:sparkline>
              <xm:f>Data!AO698:AX698</xm:f>
              <xm:sqref>AZ698</xm:sqref>
            </x14:sparkline>
            <x14:sparkline>
              <xm:f>Data!AO699:AX699</xm:f>
              <xm:sqref>AZ699</xm:sqref>
            </x14:sparkline>
            <x14:sparkline>
              <xm:f>Data!AO700:AX700</xm:f>
              <xm:sqref>AZ700</xm:sqref>
            </x14:sparkline>
            <x14:sparkline>
              <xm:f>Data!AO701:AX701</xm:f>
              <xm:sqref>AZ701</xm:sqref>
            </x14:sparkline>
            <x14:sparkline>
              <xm:f>Data!AO702:AX702</xm:f>
              <xm:sqref>AZ702</xm:sqref>
            </x14:sparkline>
            <x14:sparkline>
              <xm:f>Data!AO703:AX703</xm:f>
              <xm:sqref>AZ703</xm:sqref>
            </x14:sparkline>
            <x14:sparkline>
              <xm:f>Data!AO704:AX704</xm:f>
              <xm:sqref>AZ704</xm:sqref>
            </x14:sparkline>
            <x14:sparkline>
              <xm:f>Data!AO705:AX705</xm:f>
              <xm:sqref>AZ705</xm:sqref>
            </x14:sparkline>
            <x14:sparkline>
              <xm:f>Data!AO706:AX706</xm:f>
              <xm:sqref>AZ706</xm:sqref>
            </x14:sparkline>
            <x14:sparkline>
              <xm:f>Data!AO707:AX707</xm:f>
              <xm:sqref>AZ707</xm:sqref>
            </x14:sparkline>
            <x14:sparkline>
              <xm:f>Data!AO708:AX708</xm:f>
              <xm:sqref>AZ708</xm:sqref>
            </x14:sparkline>
            <x14:sparkline>
              <xm:f>Data!AO709:AX709</xm:f>
              <xm:sqref>AZ709</xm:sqref>
            </x14:sparkline>
            <x14:sparkline>
              <xm:f>Data!AO710:AX710</xm:f>
              <xm:sqref>AZ710</xm:sqref>
            </x14:sparkline>
            <x14:sparkline>
              <xm:f>Data!AO711:AX711</xm:f>
              <xm:sqref>AZ711</xm:sqref>
            </x14:sparkline>
            <x14:sparkline>
              <xm:f>Data!AO712:AX712</xm:f>
              <xm:sqref>AZ712</xm:sqref>
            </x14:sparkline>
            <x14:sparkline>
              <xm:f>Data!AO713:AX713</xm:f>
              <xm:sqref>AZ713</xm:sqref>
            </x14:sparkline>
            <x14:sparkline>
              <xm:f>Data!AO714:AX714</xm:f>
              <xm:sqref>AZ714</xm:sqref>
            </x14:sparkline>
            <x14:sparkline>
              <xm:f>Data!AO715:AX715</xm:f>
              <xm:sqref>AZ715</xm:sqref>
            </x14:sparkline>
            <x14:sparkline>
              <xm:f>Data!AO716:AX716</xm:f>
              <xm:sqref>AZ716</xm:sqref>
            </x14:sparkline>
            <x14:sparkline>
              <xm:f>Data!AO717:AX717</xm:f>
              <xm:sqref>AZ717</xm:sqref>
            </x14:sparkline>
            <x14:sparkline>
              <xm:f>Data!AO718:AX718</xm:f>
              <xm:sqref>AZ718</xm:sqref>
            </x14:sparkline>
            <x14:sparkline>
              <xm:f>Data!AO719:AX719</xm:f>
              <xm:sqref>AZ719</xm:sqref>
            </x14:sparkline>
            <x14:sparkline>
              <xm:f>Data!AO720:AX720</xm:f>
              <xm:sqref>AZ720</xm:sqref>
            </x14:sparkline>
            <x14:sparkline>
              <xm:f>Data!AO721:AX721</xm:f>
              <xm:sqref>AZ721</xm:sqref>
            </x14:sparkline>
            <x14:sparkline>
              <xm:f>Data!AO722:AX722</xm:f>
              <xm:sqref>AZ722</xm:sqref>
            </x14:sparkline>
            <x14:sparkline>
              <xm:f>Data!AO723:AX723</xm:f>
              <xm:sqref>AZ723</xm:sqref>
            </x14:sparkline>
            <x14:sparkline>
              <xm:f>Data!AO724:AX724</xm:f>
              <xm:sqref>AZ724</xm:sqref>
            </x14:sparkline>
            <x14:sparkline>
              <xm:f>Data!AO725:AX725</xm:f>
              <xm:sqref>AZ725</xm:sqref>
            </x14:sparkline>
            <x14:sparkline>
              <xm:f>Data!AO726:AX726</xm:f>
              <xm:sqref>AZ726</xm:sqref>
            </x14:sparkline>
            <x14:sparkline>
              <xm:f>Data!AO727:AX727</xm:f>
              <xm:sqref>AZ727</xm:sqref>
            </x14:sparkline>
            <x14:sparkline>
              <xm:f>Data!AO728:AX728</xm:f>
              <xm:sqref>AZ728</xm:sqref>
            </x14:sparkline>
            <x14:sparkline>
              <xm:f>Data!AO729:AX729</xm:f>
              <xm:sqref>AZ729</xm:sqref>
            </x14:sparkline>
            <x14:sparkline>
              <xm:f>Data!AO730:AX730</xm:f>
              <xm:sqref>AZ730</xm:sqref>
            </x14:sparkline>
            <x14:sparkline>
              <xm:f>Data!AO731:AX731</xm:f>
              <xm:sqref>AZ731</xm:sqref>
            </x14:sparkline>
            <x14:sparkline>
              <xm:f>Data!AO732:AX732</xm:f>
              <xm:sqref>AZ732</xm:sqref>
            </x14:sparkline>
            <x14:sparkline>
              <xm:f>Data!AO733:AX733</xm:f>
              <xm:sqref>AZ733</xm:sqref>
            </x14:sparkline>
            <x14:sparkline>
              <xm:f>Data!AO734:AX734</xm:f>
              <xm:sqref>AZ734</xm:sqref>
            </x14:sparkline>
            <x14:sparkline>
              <xm:f>Data!AO735:AX735</xm:f>
              <xm:sqref>AZ735</xm:sqref>
            </x14:sparkline>
            <x14:sparkline>
              <xm:f>Data!AO736:AX736</xm:f>
              <xm:sqref>AZ736</xm:sqref>
            </x14:sparkline>
            <x14:sparkline>
              <xm:f>Data!AO737:AX737</xm:f>
              <xm:sqref>AZ737</xm:sqref>
            </x14:sparkline>
            <x14:sparkline>
              <xm:f>Data!AO738:AX738</xm:f>
              <xm:sqref>AZ738</xm:sqref>
            </x14:sparkline>
            <x14:sparkline>
              <xm:f>Data!AO739:AX739</xm:f>
              <xm:sqref>AZ739</xm:sqref>
            </x14:sparkline>
            <x14:sparkline>
              <xm:f>Data!AO740:AX740</xm:f>
              <xm:sqref>AZ740</xm:sqref>
            </x14:sparkline>
            <x14:sparkline>
              <xm:f>Data!AO741:AX741</xm:f>
              <xm:sqref>AZ741</xm:sqref>
            </x14:sparkline>
            <x14:sparkline>
              <xm:f>Data!AO742:AX742</xm:f>
              <xm:sqref>AZ742</xm:sqref>
            </x14:sparkline>
            <x14:sparkline>
              <xm:f>Data!AO743:AX743</xm:f>
              <xm:sqref>AZ743</xm:sqref>
            </x14:sparkline>
            <x14:sparkline>
              <xm:f>Data!AO744:AX744</xm:f>
              <xm:sqref>AZ744</xm:sqref>
            </x14:sparkline>
            <x14:sparkline>
              <xm:f>Data!AO745:AX745</xm:f>
              <xm:sqref>AZ745</xm:sqref>
            </x14:sparkline>
            <x14:sparkline>
              <xm:f>Data!AO746:AX746</xm:f>
              <xm:sqref>AZ746</xm:sqref>
            </x14:sparkline>
            <x14:sparkline>
              <xm:f>Data!AO747:AX747</xm:f>
              <xm:sqref>AZ747</xm:sqref>
            </x14:sparkline>
            <x14:sparkline>
              <xm:f>Data!AO748:AX748</xm:f>
              <xm:sqref>AZ748</xm:sqref>
            </x14:sparkline>
            <x14:sparkline>
              <xm:f>Data!AO749:AX749</xm:f>
              <xm:sqref>AZ749</xm:sqref>
            </x14:sparkline>
            <x14:sparkline>
              <xm:f>Data!AO750:AX750</xm:f>
              <xm:sqref>AZ750</xm:sqref>
            </x14:sparkline>
            <x14:sparkline>
              <xm:f>Data!AO751:AX751</xm:f>
              <xm:sqref>AZ751</xm:sqref>
            </x14:sparkline>
            <x14:sparkline>
              <xm:f>Data!AO752:AX752</xm:f>
              <xm:sqref>AZ752</xm:sqref>
            </x14:sparkline>
            <x14:sparkline>
              <xm:f>Data!AO753:AX753</xm:f>
              <xm:sqref>AZ753</xm:sqref>
            </x14:sparkline>
            <x14:sparkline>
              <xm:f>Data!AO754:AX754</xm:f>
              <xm:sqref>AZ754</xm:sqref>
            </x14:sparkline>
            <x14:sparkline>
              <xm:f>Data!AO755:AX755</xm:f>
              <xm:sqref>AZ755</xm:sqref>
            </x14:sparkline>
            <x14:sparkline>
              <xm:f>Data!AO756:AX756</xm:f>
              <xm:sqref>AZ756</xm:sqref>
            </x14:sparkline>
            <x14:sparkline>
              <xm:f>Data!AO757:AX757</xm:f>
              <xm:sqref>AZ757</xm:sqref>
            </x14:sparkline>
            <x14:sparkline>
              <xm:f>Data!AO758:AX758</xm:f>
              <xm:sqref>AZ758</xm:sqref>
            </x14:sparkline>
            <x14:sparkline>
              <xm:f>Data!AO759:AX759</xm:f>
              <xm:sqref>AZ759</xm:sqref>
            </x14:sparkline>
            <x14:sparkline>
              <xm:f>Data!AO760:AX760</xm:f>
              <xm:sqref>AZ760</xm:sqref>
            </x14:sparkline>
            <x14:sparkline>
              <xm:f>Data!AO761:AX761</xm:f>
              <xm:sqref>AZ761</xm:sqref>
            </x14:sparkline>
            <x14:sparkline>
              <xm:f>Data!AO762:AX762</xm:f>
              <xm:sqref>AZ762</xm:sqref>
            </x14:sparkline>
            <x14:sparkline>
              <xm:f>Data!AO763:AX763</xm:f>
              <xm:sqref>AZ763</xm:sqref>
            </x14:sparkline>
            <x14:sparkline>
              <xm:f>Data!AO764:AX764</xm:f>
              <xm:sqref>AZ764</xm:sqref>
            </x14:sparkline>
            <x14:sparkline>
              <xm:f>Data!AO765:AX765</xm:f>
              <xm:sqref>AZ765</xm:sqref>
            </x14:sparkline>
            <x14:sparkline>
              <xm:f>Data!AO766:AX766</xm:f>
              <xm:sqref>AZ766</xm:sqref>
            </x14:sparkline>
            <x14:sparkline>
              <xm:f>Data!AO767:AX767</xm:f>
              <xm:sqref>AZ767</xm:sqref>
            </x14:sparkline>
            <x14:sparkline>
              <xm:f>Data!AO768:AX768</xm:f>
              <xm:sqref>AZ768</xm:sqref>
            </x14:sparkline>
            <x14:sparkline>
              <xm:f>Data!AO769:AX769</xm:f>
              <xm:sqref>AZ769</xm:sqref>
            </x14:sparkline>
            <x14:sparkline>
              <xm:f>Data!AO770:AX770</xm:f>
              <xm:sqref>AZ770</xm:sqref>
            </x14:sparkline>
            <x14:sparkline>
              <xm:f>Data!AO771:AX771</xm:f>
              <xm:sqref>AZ771</xm:sqref>
            </x14:sparkline>
            <x14:sparkline>
              <xm:f>Data!AO772:AX772</xm:f>
              <xm:sqref>AZ772</xm:sqref>
            </x14:sparkline>
            <x14:sparkline>
              <xm:f>Data!AO773:AX773</xm:f>
              <xm:sqref>AZ773</xm:sqref>
            </x14:sparkline>
            <x14:sparkline>
              <xm:f>Data!AO774:AX774</xm:f>
              <xm:sqref>AZ774</xm:sqref>
            </x14:sparkline>
            <x14:sparkline>
              <xm:f>Data!AO775:AX775</xm:f>
              <xm:sqref>AZ775</xm:sqref>
            </x14:sparkline>
            <x14:sparkline>
              <xm:f>Data!AO776:AX776</xm:f>
              <xm:sqref>AZ776</xm:sqref>
            </x14:sparkline>
            <x14:sparkline>
              <xm:f>Data!AO777:AX777</xm:f>
              <xm:sqref>AZ777</xm:sqref>
            </x14:sparkline>
            <x14:sparkline>
              <xm:f>Data!AO778:AX778</xm:f>
              <xm:sqref>AZ778</xm:sqref>
            </x14:sparkline>
            <x14:sparkline>
              <xm:f>Data!AO779:AX779</xm:f>
              <xm:sqref>AZ779</xm:sqref>
            </x14:sparkline>
            <x14:sparkline>
              <xm:f>Data!AO780:AX780</xm:f>
              <xm:sqref>AZ780</xm:sqref>
            </x14:sparkline>
            <x14:sparkline>
              <xm:f>Data!AO781:AX781</xm:f>
              <xm:sqref>AZ781</xm:sqref>
            </x14:sparkline>
            <x14:sparkline>
              <xm:f>Data!AO782:AX782</xm:f>
              <xm:sqref>AZ782</xm:sqref>
            </x14:sparkline>
            <x14:sparkline>
              <xm:f>Data!AO783:AX783</xm:f>
              <xm:sqref>AZ783</xm:sqref>
            </x14:sparkline>
            <x14:sparkline>
              <xm:f>Data!AO784:AX784</xm:f>
              <xm:sqref>AZ784</xm:sqref>
            </x14:sparkline>
            <x14:sparkline>
              <xm:f>Data!AO785:AX785</xm:f>
              <xm:sqref>AZ785</xm:sqref>
            </x14:sparkline>
            <x14:sparkline>
              <xm:f>Data!AO786:AX786</xm:f>
              <xm:sqref>AZ786</xm:sqref>
            </x14:sparkline>
            <x14:sparkline>
              <xm:f>Data!AO787:AX787</xm:f>
              <xm:sqref>AZ787</xm:sqref>
            </x14:sparkline>
            <x14:sparkline>
              <xm:f>Data!AO788:AX788</xm:f>
              <xm:sqref>AZ788</xm:sqref>
            </x14:sparkline>
            <x14:sparkline>
              <xm:f>Data!AO789:AX789</xm:f>
              <xm:sqref>AZ789</xm:sqref>
            </x14:sparkline>
            <x14:sparkline>
              <xm:f>Data!AO790:AX790</xm:f>
              <xm:sqref>AZ790</xm:sqref>
            </x14:sparkline>
            <x14:sparkline>
              <xm:f>Data!AO791:AX791</xm:f>
              <xm:sqref>AZ791</xm:sqref>
            </x14:sparkline>
            <x14:sparkline>
              <xm:f>Data!AO792:AX792</xm:f>
              <xm:sqref>AZ792</xm:sqref>
            </x14:sparkline>
            <x14:sparkline>
              <xm:f>Data!AO793:AX793</xm:f>
              <xm:sqref>AZ793</xm:sqref>
            </x14:sparkline>
            <x14:sparkline>
              <xm:f>Data!AO794:AX794</xm:f>
              <xm:sqref>AZ794</xm:sqref>
            </x14:sparkline>
            <x14:sparkline>
              <xm:f>Data!AO795:AX795</xm:f>
              <xm:sqref>AZ795</xm:sqref>
            </x14:sparkline>
            <x14:sparkline>
              <xm:f>Data!AO796:AX796</xm:f>
              <xm:sqref>AZ796</xm:sqref>
            </x14:sparkline>
            <x14:sparkline>
              <xm:f>Data!AO797:AX797</xm:f>
              <xm:sqref>AZ797</xm:sqref>
            </x14:sparkline>
            <x14:sparkline>
              <xm:f>Data!AO798:AX798</xm:f>
              <xm:sqref>AZ798</xm:sqref>
            </x14:sparkline>
            <x14:sparkline>
              <xm:f>Data!AO799:AX799</xm:f>
              <xm:sqref>AZ799</xm:sqref>
            </x14:sparkline>
            <x14:sparkline>
              <xm:f>Data!AO800:AX800</xm:f>
              <xm:sqref>AZ800</xm:sqref>
            </x14:sparkline>
            <x14:sparkline>
              <xm:f>Data!AO801:AX801</xm:f>
              <xm:sqref>AZ801</xm:sqref>
            </x14:sparkline>
            <x14:sparkline>
              <xm:f>Data!AO802:AX802</xm:f>
              <xm:sqref>AZ802</xm:sqref>
            </x14:sparkline>
            <x14:sparkline>
              <xm:f>Data!AO803:AX803</xm:f>
              <xm:sqref>AZ803</xm:sqref>
            </x14:sparkline>
            <x14:sparkline>
              <xm:f>Data!AO804:AX804</xm:f>
              <xm:sqref>AZ804</xm:sqref>
            </x14:sparkline>
            <x14:sparkline>
              <xm:f>Data!AO805:AX805</xm:f>
              <xm:sqref>AZ805</xm:sqref>
            </x14:sparkline>
            <x14:sparkline>
              <xm:f>Data!AO806:AX806</xm:f>
              <xm:sqref>AZ806</xm:sqref>
            </x14:sparkline>
            <x14:sparkline>
              <xm:f>Data!AO807:AX807</xm:f>
              <xm:sqref>AZ807</xm:sqref>
            </x14:sparkline>
            <x14:sparkline>
              <xm:f>Data!AO808:AX808</xm:f>
              <xm:sqref>AZ808</xm:sqref>
            </x14:sparkline>
            <x14:sparkline>
              <xm:f>Data!AO809:AX809</xm:f>
              <xm:sqref>AZ809</xm:sqref>
            </x14:sparkline>
            <x14:sparkline>
              <xm:f>Data!AO810:AX810</xm:f>
              <xm:sqref>AZ810</xm:sqref>
            </x14:sparkline>
            <x14:sparkline>
              <xm:f>Data!AO811:AX811</xm:f>
              <xm:sqref>AZ811</xm:sqref>
            </x14:sparkline>
            <x14:sparkline>
              <xm:f>Data!AO812:AX812</xm:f>
              <xm:sqref>AZ812</xm:sqref>
            </x14:sparkline>
            <x14:sparkline>
              <xm:f>Data!AO813:AX813</xm:f>
              <xm:sqref>AZ813</xm:sqref>
            </x14:sparkline>
            <x14:sparkline>
              <xm:f>Data!AO814:AX814</xm:f>
              <xm:sqref>AZ814</xm:sqref>
            </x14:sparkline>
            <x14:sparkline>
              <xm:f>Data!AO815:AX815</xm:f>
              <xm:sqref>AZ815</xm:sqref>
            </x14:sparkline>
            <x14:sparkline>
              <xm:f>Data!AO816:AX816</xm:f>
              <xm:sqref>AZ816</xm:sqref>
            </x14:sparkline>
            <x14:sparkline>
              <xm:f>Data!AO817:AX817</xm:f>
              <xm:sqref>AZ817</xm:sqref>
            </x14:sparkline>
            <x14:sparkline>
              <xm:f>Data!AO818:AX818</xm:f>
              <xm:sqref>AZ818</xm:sqref>
            </x14:sparkline>
            <x14:sparkline>
              <xm:f>Data!AO819:AX819</xm:f>
              <xm:sqref>AZ819</xm:sqref>
            </x14:sparkline>
            <x14:sparkline>
              <xm:f>Data!AO820:AX820</xm:f>
              <xm:sqref>AZ820</xm:sqref>
            </x14:sparkline>
            <x14:sparkline>
              <xm:f>Data!AO821:AX821</xm:f>
              <xm:sqref>AZ821</xm:sqref>
            </x14:sparkline>
            <x14:sparkline>
              <xm:f>Data!AO822:AX822</xm:f>
              <xm:sqref>AZ822</xm:sqref>
            </x14:sparkline>
            <x14:sparkline>
              <xm:f>Data!AO823:AX823</xm:f>
              <xm:sqref>AZ823</xm:sqref>
            </x14:sparkline>
            <x14:sparkline>
              <xm:f>Data!AO824:AX824</xm:f>
              <xm:sqref>AZ824</xm:sqref>
            </x14:sparkline>
            <x14:sparkline>
              <xm:f>Data!AO825:AX825</xm:f>
              <xm:sqref>AZ825</xm:sqref>
            </x14:sparkline>
            <x14:sparkline>
              <xm:f>Data!AO826:AX826</xm:f>
              <xm:sqref>AZ826</xm:sqref>
            </x14:sparkline>
            <x14:sparkline>
              <xm:f>Data!AO827:AX827</xm:f>
              <xm:sqref>AZ827</xm:sqref>
            </x14:sparkline>
            <x14:sparkline>
              <xm:f>Data!AO828:AX828</xm:f>
              <xm:sqref>AZ828</xm:sqref>
            </x14:sparkline>
            <x14:sparkline>
              <xm:f>Data!AO829:AX829</xm:f>
              <xm:sqref>AZ829</xm:sqref>
            </x14:sparkline>
            <x14:sparkline>
              <xm:f>Data!AO830:AX830</xm:f>
              <xm:sqref>AZ830</xm:sqref>
            </x14:sparkline>
            <x14:sparkline>
              <xm:f>Data!AO831:AX831</xm:f>
              <xm:sqref>AZ831</xm:sqref>
            </x14:sparkline>
            <x14:sparkline>
              <xm:f>Data!AO832:AX832</xm:f>
              <xm:sqref>AZ832</xm:sqref>
            </x14:sparkline>
            <x14:sparkline>
              <xm:f>Data!AO833:AX833</xm:f>
              <xm:sqref>AZ833</xm:sqref>
            </x14:sparkline>
            <x14:sparkline>
              <xm:f>Data!AO834:AX834</xm:f>
              <xm:sqref>AZ834</xm:sqref>
            </x14:sparkline>
            <x14:sparkline>
              <xm:f>Data!AO835:AX835</xm:f>
              <xm:sqref>AZ835</xm:sqref>
            </x14:sparkline>
            <x14:sparkline>
              <xm:f>Data!AO836:AX836</xm:f>
              <xm:sqref>AZ836</xm:sqref>
            </x14:sparkline>
            <x14:sparkline>
              <xm:f>Data!AO837:AX837</xm:f>
              <xm:sqref>AZ837</xm:sqref>
            </x14:sparkline>
            <x14:sparkline>
              <xm:f>Data!AO838:AX838</xm:f>
              <xm:sqref>AZ838</xm:sqref>
            </x14:sparkline>
            <x14:sparkline>
              <xm:f>Data!AO839:AX839</xm:f>
              <xm:sqref>AZ839</xm:sqref>
            </x14:sparkline>
            <x14:sparkline>
              <xm:f>Data!AO840:AX840</xm:f>
              <xm:sqref>AZ840</xm:sqref>
            </x14:sparkline>
            <x14:sparkline>
              <xm:f>Data!AO841:AX841</xm:f>
              <xm:sqref>AZ841</xm:sqref>
            </x14:sparkline>
            <x14:sparkline>
              <xm:f>Data!AO842:AX842</xm:f>
              <xm:sqref>AZ842</xm:sqref>
            </x14:sparkline>
            <x14:sparkline>
              <xm:f>Data!AO843:AX843</xm:f>
              <xm:sqref>AZ843</xm:sqref>
            </x14:sparkline>
            <x14:sparkline>
              <xm:f>Data!AO844:AX844</xm:f>
              <xm:sqref>AZ844</xm:sqref>
            </x14:sparkline>
            <x14:sparkline>
              <xm:f>Data!AO845:AX845</xm:f>
              <xm:sqref>AZ845</xm:sqref>
            </x14:sparkline>
            <x14:sparkline>
              <xm:f>Data!AO846:AX846</xm:f>
              <xm:sqref>AZ846</xm:sqref>
            </x14:sparkline>
            <x14:sparkline>
              <xm:f>Data!AO847:AX847</xm:f>
              <xm:sqref>AZ847</xm:sqref>
            </x14:sparkline>
            <x14:sparkline>
              <xm:f>Data!AO848:AX848</xm:f>
              <xm:sqref>AZ848</xm:sqref>
            </x14:sparkline>
            <x14:sparkline>
              <xm:f>Data!AO849:AX849</xm:f>
              <xm:sqref>AZ849</xm:sqref>
            </x14:sparkline>
            <x14:sparkline>
              <xm:f>Data!AO850:AX850</xm:f>
              <xm:sqref>AZ850</xm:sqref>
            </x14:sparkline>
            <x14:sparkline>
              <xm:f>Data!AO851:AX851</xm:f>
              <xm:sqref>AZ851</xm:sqref>
            </x14:sparkline>
            <x14:sparkline>
              <xm:f>Data!AO852:AX852</xm:f>
              <xm:sqref>AZ852</xm:sqref>
            </x14:sparkline>
            <x14:sparkline>
              <xm:f>Data!AO853:AX853</xm:f>
              <xm:sqref>AZ853</xm:sqref>
            </x14:sparkline>
            <x14:sparkline>
              <xm:f>Data!AO854:AX854</xm:f>
              <xm:sqref>AZ854</xm:sqref>
            </x14:sparkline>
            <x14:sparkline>
              <xm:f>Data!AO855:AX855</xm:f>
              <xm:sqref>AZ855</xm:sqref>
            </x14:sparkline>
            <x14:sparkline>
              <xm:f>Data!AO856:AX856</xm:f>
              <xm:sqref>AZ856</xm:sqref>
            </x14:sparkline>
            <x14:sparkline>
              <xm:f>Data!AO857:AX857</xm:f>
              <xm:sqref>AZ857</xm:sqref>
            </x14:sparkline>
            <x14:sparkline>
              <xm:f>Data!AO858:AX858</xm:f>
              <xm:sqref>AZ858</xm:sqref>
            </x14:sparkline>
            <x14:sparkline>
              <xm:f>Data!AO859:AX859</xm:f>
              <xm:sqref>AZ859</xm:sqref>
            </x14:sparkline>
            <x14:sparkline>
              <xm:f>Data!AO860:AX860</xm:f>
              <xm:sqref>AZ860</xm:sqref>
            </x14:sparkline>
            <x14:sparkline>
              <xm:f>Data!AO861:AX861</xm:f>
              <xm:sqref>AZ861</xm:sqref>
            </x14:sparkline>
            <x14:sparkline>
              <xm:f>Data!AO862:AX862</xm:f>
              <xm:sqref>AZ862</xm:sqref>
            </x14:sparkline>
            <x14:sparkline>
              <xm:f>Data!AO863:AX863</xm:f>
              <xm:sqref>AZ863</xm:sqref>
            </x14:sparkline>
            <x14:sparkline>
              <xm:f>Data!AO864:AX864</xm:f>
              <xm:sqref>AZ864</xm:sqref>
            </x14:sparkline>
            <x14:sparkline>
              <xm:f>Data!AO865:AX865</xm:f>
              <xm:sqref>AZ865</xm:sqref>
            </x14:sparkline>
            <x14:sparkline>
              <xm:f>Data!AO866:AX866</xm:f>
              <xm:sqref>AZ866</xm:sqref>
            </x14:sparkline>
            <x14:sparkline>
              <xm:f>Data!AO867:AX867</xm:f>
              <xm:sqref>AZ867</xm:sqref>
            </x14:sparkline>
            <x14:sparkline>
              <xm:f>Data!AO868:AX868</xm:f>
              <xm:sqref>AZ868</xm:sqref>
            </x14:sparkline>
            <x14:sparkline>
              <xm:f>Data!AO869:AX869</xm:f>
              <xm:sqref>AZ869</xm:sqref>
            </x14:sparkline>
            <x14:sparkline>
              <xm:f>Data!AO870:AX870</xm:f>
              <xm:sqref>AZ870</xm:sqref>
            </x14:sparkline>
            <x14:sparkline>
              <xm:f>Data!AO871:AX871</xm:f>
              <xm:sqref>AZ871</xm:sqref>
            </x14:sparkline>
            <x14:sparkline>
              <xm:f>Data!AO872:AX872</xm:f>
              <xm:sqref>AZ872</xm:sqref>
            </x14:sparkline>
            <x14:sparkline>
              <xm:f>Data!AO873:AX873</xm:f>
              <xm:sqref>AZ873</xm:sqref>
            </x14:sparkline>
            <x14:sparkline>
              <xm:f>Data!AO874:AX874</xm:f>
              <xm:sqref>AZ874</xm:sqref>
            </x14:sparkline>
            <x14:sparkline>
              <xm:f>Data!AO875:AX875</xm:f>
              <xm:sqref>AZ875</xm:sqref>
            </x14:sparkline>
            <x14:sparkline>
              <xm:f>Data!AO876:AX876</xm:f>
              <xm:sqref>AZ876</xm:sqref>
            </x14:sparkline>
            <x14:sparkline>
              <xm:f>Data!AO877:AX877</xm:f>
              <xm:sqref>AZ877</xm:sqref>
            </x14:sparkline>
            <x14:sparkline>
              <xm:f>Data!AO878:AX878</xm:f>
              <xm:sqref>AZ878</xm:sqref>
            </x14:sparkline>
            <x14:sparkline>
              <xm:f>Data!AO879:AX879</xm:f>
              <xm:sqref>AZ879</xm:sqref>
            </x14:sparkline>
            <x14:sparkline>
              <xm:f>Data!AO880:AX880</xm:f>
              <xm:sqref>AZ880</xm:sqref>
            </x14:sparkline>
            <x14:sparkline>
              <xm:f>Data!AO881:AX881</xm:f>
              <xm:sqref>AZ881</xm:sqref>
            </x14:sparkline>
            <x14:sparkline>
              <xm:f>Data!AO882:AX882</xm:f>
              <xm:sqref>AZ882</xm:sqref>
            </x14:sparkline>
            <x14:sparkline>
              <xm:f>Data!AO883:AX883</xm:f>
              <xm:sqref>AZ883</xm:sqref>
            </x14:sparkline>
            <x14:sparkline>
              <xm:f>Data!AO884:AX884</xm:f>
              <xm:sqref>AZ884</xm:sqref>
            </x14:sparkline>
            <x14:sparkline>
              <xm:f>Data!AO885:AX885</xm:f>
              <xm:sqref>AZ885</xm:sqref>
            </x14:sparkline>
            <x14:sparkline>
              <xm:f>Data!AO886:AX886</xm:f>
              <xm:sqref>AZ886</xm:sqref>
            </x14:sparkline>
            <x14:sparkline>
              <xm:f>Data!AO887:AX887</xm:f>
              <xm:sqref>AZ887</xm:sqref>
            </x14:sparkline>
            <x14:sparkline>
              <xm:f>Data!AO888:AX888</xm:f>
              <xm:sqref>AZ888</xm:sqref>
            </x14:sparkline>
            <x14:sparkline>
              <xm:f>Data!AO889:AX889</xm:f>
              <xm:sqref>AZ889</xm:sqref>
            </x14:sparkline>
            <x14:sparkline>
              <xm:f>Data!AO890:AX890</xm:f>
              <xm:sqref>AZ890</xm:sqref>
            </x14:sparkline>
            <x14:sparkline>
              <xm:f>Data!AO891:AX891</xm:f>
              <xm:sqref>AZ891</xm:sqref>
            </x14:sparkline>
            <x14:sparkline>
              <xm:f>Data!AO892:AX892</xm:f>
              <xm:sqref>AZ892</xm:sqref>
            </x14:sparkline>
            <x14:sparkline>
              <xm:f>Data!AO893:AX893</xm:f>
              <xm:sqref>AZ893</xm:sqref>
            </x14:sparkline>
            <x14:sparkline>
              <xm:f>Data!AO894:AX894</xm:f>
              <xm:sqref>AZ894</xm:sqref>
            </x14:sparkline>
            <x14:sparkline>
              <xm:f>Data!AO895:AX895</xm:f>
              <xm:sqref>AZ895</xm:sqref>
            </x14:sparkline>
            <x14:sparkline>
              <xm:f>Data!AO896:AX896</xm:f>
              <xm:sqref>AZ896</xm:sqref>
            </x14:sparkline>
            <x14:sparkline>
              <xm:f>Data!AO897:AX897</xm:f>
              <xm:sqref>AZ897</xm:sqref>
            </x14:sparkline>
            <x14:sparkline>
              <xm:f>Data!AO898:AX898</xm:f>
              <xm:sqref>AZ898</xm:sqref>
            </x14:sparkline>
            <x14:sparkline>
              <xm:f>Data!AO899:AX899</xm:f>
              <xm:sqref>AZ899</xm:sqref>
            </x14:sparkline>
            <x14:sparkline>
              <xm:f>Data!AO900:AX900</xm:f>
              <xm:sqref>AZ900</xm:sqref>
            </x14:sparkline>
            <x14:sparkline>
              <xm:f>Data!AO901:AX901</xm:f>
              <xm:sqref>AZ901</xm:sqref>
            </x14:sparkline>
            <x14:sparkline>
              <xm:f>Data!AO902:AX902</xm:f>
              <xm:sqref>AZ902</xm:sqref>
            </x14:sparkline>
            <x14:sparkline>
              <xm:f>Data!AO903:AX903</xm:f>
              <xm:sqref>AZ903</xm:sqref>
            </x14:sparkline>
            <x14:sparkline>
              <xm:f>Data!AO904:AX904</xm:f>
              <xm:sqref>AZ904</xm:sqref>
            </x14:sparkline>
            <x14:sparkline>
              <xm:f>Data!AO905:AX905</xm:f>
              <xm:sqref>AZ905</xm:sqref>
            </x14:sparkline>
            <x14:sparkline>
              <xm:f>Data!AO906:AX906</xm:f>
              <xm:sqref>AZ906</xm:sqref>
            </x14:sparkline>
            <x14:sparkline>
              <xm:f>Data!AO907:AX907</xm:f>
              <xm:sqref>AZ907</xm:sqref>
            </x14:sparkline>
            <x14:sparkline>
              <xm:f>Data!AO908:AX908</xm:f>
              <xm:sqref>AZ908</xm:sqref>
            </x14:sparkline>
            <x14:sparkline>
              <xm:f>Data!AO909:AX909</xm:f>
              <xm:sqref>AZ909</xm:sqref>
            </x14:sparkline>
            <x14:sparkline>
              <xm:f>Data!AO910:AX910</xm:f>
              <xm:sqref>AZ910</xm:sqref>
            </x14:sparkline>
            <x14:sparkline>
              <xm:f>Data!AO911:AX911</xm:f>
              <xm:sqref>AZ911</xm:sqref>
            </x14:sparkline>
            <x14:sparkline>
              <xm:f>Data!AO912:AX912</xm:f>
              <xm:sqref>AZ912</xm:sqref>
            </x14:sparkline>
            <x14:sparkline>
              <xm:f>Data!AO913:AX913</xm:f>
              <xm:sqref>AZ913</xm:sqref>
            </x14:sparkline>
            <x14:sparkline>
              <xm:f>Data!AO914:AX914</xm:f>
              <xm:sqref>AZ914</xm:sqref>
            </x14:sparkline>
            <x14:sparkline>
              <xm:f>Data!AO915:AX915</xm:f>
              <xm:sqref>AZ915</xm:sqref>
            </x14:sparkline>
            <x14:sparkline>
              <xm:f>Data!AO916:AX916</xm:f>
              <xm:sqref>AZ916</xm:sqref>
            </x14:sparkline>
            <x14:sparkline>
              <xm:f>Data!AO917:AX917</xm:f>
              <xm:sqref>AZ917</xm:sqref>
            </x14:sparkline>
            <x14:sparkline>
              <xm:f>Data!AO918:AX918</xm:f>
              <xm:sqref>AZ918</xm:sqref>
            </x14:sparkline>
            <x14:sparkline>
              <xm:f>Data!AO919:AX919</xm:f>
              <xm:sqref>AZ919</xm:sqref>
            </x14:sparkline>
            <x14:sparkline>
              <xm:f>Data!AO920:AX920</xm:f>
              <xm:sqref>AZ920</xm:sqref>
            </x14:sparkline>
            <x14:sparkline>
              <xm:f>Data!AO921:AX921</xm:f>
              <xm:sqref>AZ921</xm:sqref>
            </x14:sparkline>
            <x14:sparkline>
              <xm:f>Data!AO922:AX922</xm:f>
              <xm:sqref>AZ922</xm:sqref>
            </x14:sparkline>
            <x14:sparkline>
              <xm:f>Data!AO923:AX923</xm:f>
              <xm:sqref>AZ923</xm:sqref>
            </x14:sparkline>
            <x14:sparkline>
              <xm:f>Data!AO924:AX924</xm:f>
              <xm:sqref>AZ924</xm:sqref>
            </x14:sparkline>
            <x14:sparkline>
              <xm:f>Data!AO925:AX925</xm:f>
              <xm:sqref>AZ925</xm:sqref>
            </x14:sparkline>
            <x14:sparkline>
              <xm:f>Data!AO926:AX926</xm:f>
              <xm:sqref>AZ926</xm:sqref>
            </x14:sparkline>
            <x14:sparkline>
              <xm:f>Data!AO927:AX927</xm:f>
              <xm:sqref>AZ927</xm:sqref>
            </x14:sparkline>
            <x14:sparkline>
              <xm:f>Data!AO928:AX928</xm:f>
              <xm:sqref>AZ928</xm:sqref>
            </x14:sparkline>
            <x14:sparkline>
              <xm:f>Data!AO929:AX929</xm:f>
              <xm:sqref>AZ929</xm:sqref>
            </x14:sparkline>
            <x14:sparkline>
              <xm:f>Data!AO930:AX930</xm:f>
              <xm:sqref>AZ930</xm:sqref>
            </x14:sparkline>
            <x14:sparkline>
              <xm:f>Data!AO931:AX931</xm:f>
              <xm:sqref>AZ931</xm:sqref>
            </x14:sparkline>
            <x14:sparkline>
              <xm:f>Data!AO932:AX932</xm:f>
              <xm:sqref>AZ932</xm:sqref>
            </x14:sparkline>
            <x14:sparkline>
              <xm:f>Data!AO933:AX933</xm:f>
              <xm:sqref>AZ933</xm:sqref>
            </x14:sparkline>
            <x14:sparkline>
              <xm:f>Data!AO934:AX934</xm:f>
              <xm:sqref>AZ934</xm:sqref>
            </x14:sparkline>
            <x14:sparkline>
              <xm:f>Data!AO935:AX935</xm:f>
              <xm:sqref>AZ935</xm:sqref>
            </x14:sparkline>
            <x14:sparkline>
              <xm:f>Data!AO936:AX936</xm:f>
              <xm:sqref>AZ936</xm:sqref>
            </x14:sparkline>
            <x14:sparkline>
              <xm:f>Data!AO937:AX937</xm:f>
              <xm:sqref>AZ937</xm:sqref>
            </x14:sparkline>
            <x14:sparkline>
              <xm:f>Data!AO938:AX938</xm:f>
              <xm:sqref>AZ938</xm:sqref>
            </x14:sparkline>
            <x14:sparkline>
              <xm:f>Data!AO939:AX939</xm:f>
              <xm:sqref>AZ939</xm:sqref>
            </x14:sparkline>
            <x14:sparkline>
              <xm:f>Data!AO940:AX940</xm:f>
              <xm:sqref>AZ940</xm:sqref>
            </x14:sparkline>
            <x14:sparkline>
              <xm:f>Data!AO941:AX941</xm:f>
              <xm:sqref>AZ941</xm:sqref>
            </x14:sparkline>
            <x14:sparkline>
              <xm:f>Data!AO942:AX942</xm:f>
              <xm:sqref>AZ942</xm:sqref>
            </x14:sparkline>
            <x14:sparkline>
              <xm:f>Data!AO943:AX943</xm:f>
              <xm:sqref>AZ943</xm:sqref>
            </x14:sparkline>
            <x14:sparkline>
              <xm:f>Data!AO944:AX944</xm:f>
              <xm:sqref>AZ944</xm:sqref>
            </x14:sparkline>
            <x14:sparkline>
              <xm:f>Data!AO945:AX945</xm:f>
              <xm:sqref>AZ945</xm:sqref>
            </x14:sparkline>
            <x14:sparkline>
              <xm:f>Data!AO946:AX946</xm:f>
              <xm:sqref>AZ946</xm:sqref>
            </x14:sparkline>
            <x14:sparkline>
              <xm:f>Data!AO947:AX947</xm:f>
              <xm:sqref>AZ947</xm:sqref>
            </x14:sparkline>
            <x14:sparkline>
              <xm:f>Data!AO948:AX948</xm:f>
              <xm:sqref>AZ948</xm:sqref>
            </x14:sparkline>
            <x14:sparkline>
              <xm:f>Data!AO949:AX949</xm:f>
              <xm:sqref>AZ949</xm:sqref>
            </x14:sparkline>
            <x14:sparkline>
              <xm:f>Data!AO950:AX950</xm:f>
              <xm:sqref>AZ950</xm:sqref>
            </x14:sparkline>
            <x14:sparkline>
              <xm:f>Data!AO951:AX951</xm:f>
              <xm:sqref>AZ951</xm:sqref>
            </x14:sparkline>
            <x14:sparkline>
              <xm:f>Data!AO952:AX952</xm:f>
              <xm:sqref>AZ952</xm:sqref>
            </x14:sparkline>
            <x14:sparkline>
              <xm:f>Data!AO953:AX953</xm:f>
              <xm:sqref>AZ953</xm:sqref>
            </x14:sparkline>
            <x14:sparkline>
              <xm:f>Data!AO954:AX954</xm:f>
              <xm:sqref>AZ954</xm:sqref>
            </x14:sparkline>
            <x14:sparkline>
              <xm:f>Data!AO955:AX955</xm:f>
              <xm:sqref>AZ955</xm:sqref>
            </x14:sparkline>
            <x14:sparkline>
              <xm:f>Data!AO956:AX956</xm:f>
              <xm:sqref>AZ956</xm:sqref>
            </x14:sparkline>
            <x14:sparkline>
              <xm:f>Data!AO957:AX957</xm:f>
              <xm:sqref>AZ957</xm:sqref>
            </x14:sparkline>
            <x14:sparkline>
              <xm:f>Data!AO958:AX958</xm:f>
              <xm:sqref>AZ958</xm:sqref>
            </x14:sparkline>
            <x14:sparkline>
              <xm:f>Data!AO959:AX959</xm:f>
              <xm:sqref>AZ959</xm:sqref>
            </x14:sparkline>
            <x14:sparkline>
              <xm:f>Data!AO960:AX960</xm:f>
              <xm:sqref>AZ960</xm:sqref>
            </x14:sparkline>
            <x14:sparkline>
              <xm:f>Data!AO961:AX961</xm:f>
              <xm:sqref>AZ961</xm:sqref>
            </x14:sparkline>
            <x14:sparkline>
              <xm:f>Data!AO962:AX962</xm:f>
              <xm:sqref>AZ962</xm:sqref>
            </x14:sparkline>
            <x14:sparkline>
              <xm:f>Data!AO963:AX963</xm:f>
              <xm:sqref>AZ963</xm:sqref>
            </x14:sparkline>
            <x14:sparkline>
              <xm:f>Data!AO964:AX964</xm:f>
              <xm:sqref>AZ964</xm:sqref>
            </x14:sparkline>
            <x14:sparkline>
              <xm:f>Data!AO965:AX965</xm:f>
              <xm:sqref>AZ965</xm:sqref>
            </x14:sparkline>
            <x14:sparkline>
              <xm:f>Data!AO966:AX966</xm:f>
              <xm:sqref>AZ966</xm:sqref>
            </x14:sparkline>
            <x14:sparkline>
              <xm:f>Data!AO967:AX967</xm:f>
              <xm:sqref>AZ967</xm:sqref>
            </x14:sparkline>
            <x14:sparkline>
              <xm:f>Data!AO968:AX968</xm:f>
              <xm:sqref>AZ968</xm:sqref>
            </x14:sparkline>
            <x14:sparkline>
              <xm:f>Data!AO969:AX969</xm:f>
              <xm:sqref>AZ969</xm:sqref>
            </x14:sparkline>
            <x14:sparkline>
              <xm:f>Data!AO970:AX970</xm:f>
              <xm:sqref>AZ970</xm:sqref>
            </x14:sparkline>
            <x14:sparkline>
              <xm:f>Data!AO971:AX971</xm:f>
              <xm:sqref>AZ971</xm:sqref>
            </x14:sparkline>
            <x14:sparkline>
              <xm:f>Data!AO972:AX972</xm:f>
              <xm:sqref>AZ972</xm:sqref>
            </x14:sparkline>
            <x14:sparkline>
              <xm:f>Data!AO973:AX973</xm:f>
              <xm:sqref>AZ973</xm:sqref>
            </x14:sparkline>
            <x14:sparkline>
              <xm:f>Data!AO974:AX974</xm:f>
              <xm:sqref>AZ974</xm:sqref>
            </x14:sparkline>
            <x14:sparkline>
              <xm:f>Data!AO975:AX975</xm:f>
              <xm:sqref>AZ975</xm:sqref>
            </x14:sparkline>
            <x14:sparkline>
              <xm:f>Data!AO976:AX976</xm:f>
              <xm:sqref>AZ976</xm:sqref>
            </x14:sparkline>
            <x14:sparkline>
              <xm:f>Data!AO977:AX977</xm:f>
              <xm:sqref>AZ977</xm:sqref>
            </x14:sparkline>
            <x14:sparkline>
              <xm:f>Data!AO978:AX978</xm:f>
              <xm:sqref>AZ978</xm:sqref>
            </x14:sparkline>
            <x14:sparkline>
              <xm:f>Data!AO979:AX979</xm:f>
              <xm:sqref>AZ979</xm:sqref>
            </x14:sparkline>
            <x14:sparkline>
              <xm:f>Data!AO980:AX980</xm:f>
              <xm:sqref>AZ980</xm:sqref>
            </x14:sparkline>
            <x14:sparkline>
              <xm:f>Data!AO981:AX981</xm:f>
              <xm:sqref>AZ981</xm:sqref>
            </x14:sparkline>
            <x14:sparkline>
              <xm:f>Data!AO982:AX982</xm:f>
              <xm:sqref>AZ982</xm:sqref>
            </x14:sparkline>
            <x14:sparkline>
              <xm:f>Data!AO983:AX983</xm:f>
              <xm:sqref>AZ983</xm:sqref>
            </x14:sparkline>
            <x14:sparkline>
              <xm:f>Data!AO984:AX984</xm:f>
              <xm:sqref>AZ984</xm:sqref>
            </x14:sparkline>
            <x14:sparkline>
              <xm:f>Data!AO985:AX985</xm:f>
              <xm:sqref>AZ985</xm:sqref>
            </x14:sparkline>
            <x14:sparkline>
              <xm:f>Data!AO986:AX986</xm:f>
              <xm:sqref>AZ986</xm:sqref>
            </x14:sparkline>
            <x14:sparkline>
              <xm:f>Data!AO987:AX987</xm:f>
              <xm:sqref>AZ987</xm:sqref>
            </x14:sparkline>
            <x14:sparkline>
              <xm:f>Data!AO988:AX988</xm:f>
              <xm:sqref>AZ988</xm:sqref>
            </x14:sparkline>
            <x14:sparkline>
              <xm:f>Data!AO989:AX989</xm:f>
              <xm:sqref>AZ989</xm:sqref>
            </x14:sparkline>
            <x14:sparkline>
              <xm:f>Data!AO990:AX990</xm:f>
              <xm:sqref>AZ990</xm:sqref>
            </x14:sparkline>
            <x14:sparkline>
              <xm:f>Data!AO991:AX991</xm:f>
              <xm:sqref>AZ991</xm:sqref>
            </x14:sparkline>
            <x14:sparkline>
              <xm:f>Data!AO992:AX992</xm:f>
              <xm:sqref>AZ992</xm:sqref>
            </x14:sparkline>
            <x14:sparkline>
              <xm:f>Data!AO993:AX993</xm:f>
              <xm:sqref>AZ993</xm:sqref>
            </x14:sparkline>
            <x14:sparkline>
              <xm:f>Data!AO994:AX994</xm:f>
              <xm:sqref>AZ994</xm:sqref>
            </x14:sparkline>
            <x14:sparkline>
              <xm:f>Data!AO995:AX995</xm:f>
              <xm:sqref>AZ995</xm:sqref>
            </x14:sparkline>
            <x14:sparkline>
              <xm:f>Data!AO996:AX996</xm:f>
              <xm:sqref>AZ996</xm:sqref>
            </x14:sparkline>
            <x14:sparkline>
              <xm:f>Data!AO997:AX997</xm:f>
              <xm:sqref>AZ997</xm:sqref>
            </x14:sparkline>
            <x14:sparkline>
              <xm:f>Data!AO998:AX998</xm:f>
              <xm:sqref>AZ998</xm:sqref>
            </x14:sparkline>
            <x14:sparkline>
              <xm:f>Data!AO999:AX999</xm:f>
              <xm:sqref>AZ999</xm:sqref>
            </x14:sparkline>
            <x14:sparkline>
              <xm:f>Data!AO1000:AX1000</xm:f>
              <xm:sqref>AZ1000</xm:sqref>
            </x14:sparkline>
            <x14:sparkline>
              <xm:f>Data!AO1001:AX1001</xm:f>
              <xm:sqref>AZ1001</xm:sqref>
            </x14:sparkline>
            <x14:sparkline>
              <xm:f>Data!AO1002:AX1002</xm:f>
              <xm:sqref>AZ1002</xm:sqref>
            </x14:sparkline>
            <x14:sparkline>
              <xm:f>Data!AO1003:AX1003</xm:f>
              <xm:sqref>AZ1003</xm:sqref>
            </x14:sparkline>
            <x14:sparkline>
              <xm:f>Data!AO1004:AX1004</xm:f>
              <xm:sqref>AZ1004</xm:sqref>
            </x14:sparkline>
            <x14:sparkline>
              <xm:f>Data!AO1005:AX1005</xm:f>
              <xm:sqref>AZ1005</xm:sqref>
            </x14:sparkline>
            <x14:sparkline>
              <xm:f>Data!AO1006:AX1006</xm:f>
              <xm:sqref>AZ1006</xm:sqref>
            </x14:sparkline>
            <x14:sparkline>
              <xm:f>Data!AO1007:AX1007</xm:f>
              <xm:sqref>AZ1007</xm:sqref>
            </x14:sparkline>
            <x14:sparkline>
              <xm:f>Data!AO1008:AX1008</xm:f>
              <xm:sqref>AZ1008</xm:sqref>
            </x14:sparkline>
            <x14:sparkline>
              <xm:f>Data!AO1009:AX1009</xm:f>
              <xm:sqref>AZ1009</xm:sqref>
            </x14:sparkline>
            <x14:sparkline>
              <xm:f>Data!AO1010:AX1010</xm:f>
              <xm:sqref>AZ1010</xm:sqref>
            </x14:sparkline>
            <x14:sparkline>
              <xm:f>Data!AO1011:AX1011</xm:f>
              <xm:sqref>AZ1011</xm:sqref>
            </x14:sparkline>
            <x14:sparkline>
              <xm:f>Data!AO1012:AX1012</xm:f>
              <xm:sqref>AZ1012</xm:sqref>
            </x14:sparkline>
            <x14:sparkline>
              <xm:f>Data!AO1013:AX1013</xm:f>
              <xm:sqref>AZ1013</xm:sqref>
            </x14:sparkline>
            <x14:sparkline>
              <xm:f>Data!AO1014:AX1014</xm:f>
              <xm:sqref>AZ1014</xm:sqref>
            </x14:sparkline>
            <x14:sparkline>
              <xm:f>Data!AO1015:AX1015</xm:f>
              <xm:sqref>AZ1015</xm:sqref>
            </x14:sparkline>
            <x14:sparkline>
              <xm:f>Data!AO1016:AX1016</xm:f>
              <xm:sqref>AZ1016</xm:sqref>
            </x14:sparkline>
            <x14:sparkline>
              <xm:f>Data!AO1017:AX1017</xm:f>
              <xm:sqref>AZ1017</xm:sqref>
            </x14:sparkline>
            <x14:sparkline>
              <xm:f>Data!AO1018:AX1018</xm:f>
              <xm:sqref>AZ1018</xm:sqref>
            </x14:sparkline>
            <x14:sparkline>
              <xm:f>Data!AO1019:AX1019</xm:f>
              <xm:sqref>AZ1019</xm:sqref>
            </x14:sparkline>
            <x14:sparkline>
              <xm:f>Data!AO1020:AX1020</xm:f>
              <xm:sqref>AZ1020</xm:sqref>
            </x14:sparkline>
            <x14:sparkline>
              <xm:f>Data!AO1021:AX1021</xm:f>
              <xm:sqref>AZ1021</xm:sqref>
            </x14:sparkline>
            <x14:sparkline>
              <xm:f>Data!AO1022:AX1022</xm:f>
              <xm:sqref>AZ1022</xm:sqref>
            </x14:sparkline>
            <x14:sparkline>
              <xm:f>Data!AO1023:AX1023</xm:f>
              <xm:sqref>AZ1023</xm:sqref>
            </x14:sparkline>
            <x14:sparkline>
              <xm:f>Data!AO1024:AX1024</xm:f>
              <xm:sqref>AZ1024</xm:sqref>
            </x14:sparkline>
            <x14:sparkline>
              <xm:f>Data!AO1025:AX1025</xm:f>
              <xm:sqref>AZ1025</xm:sqref>
            </x14:sparkline>
            <x14:sparkline>
              <xm:f>Data!AO1026:AX1026</xm:f>
              <xm:sqref>AZ1026</xm:sqref>
            </x14:sparkline>
            <x14:sparkline>
              <xm:f>Data!AO1027:AX1027</xm:f>
              <xm:sqref>AZ1027</xm:sqref>
            </x14:sparkline>
            <x14:sparkline>
              <xm:f>Data!AO1028:AX1028</xm:f>
              <xm:sqref>AZ1028</xm:sqref>
            </x14:sparkline>
            <x14:sparkline>
              <xm:f>Data!AO1029:AX1029</xm:f>
              <xm:sqref>AZ1029</xm:sqref>
            </x14:sparkline>
            <x14:sparkline>
              <xm:f>Data!AO1030:AX1030</xm:f>
              <xm:sqref>AZ1030</xm:sqref>
            </x14:sparkline>
            <x14:sparkline>
              <xm:f>Data!AO1031:AX1031</xm:f>
              <xm:sqref>AZ1031</xm:sqref>
            </x14:sparkline>
            <x14:sparkline>
              <xm:f>Data!AO1032:AX1032</xm:f>
              <xm:sqref>AZ1032</xm:sqref>
            </x14:sparkline>
            <x14:sparkline>
              <xm:f>Data!AO1033:AX1033</xm:f>
              <xm:sqref>AZ1033</xm:sqref>
            </x14:sparkline>
            <x14:sparkline>
              <xm:f>Data!AO1034:AX1034</xm:f>
              <xm:sqref>AZ1034</xm:sqref>
            </x14:sparkline>
            <x14:sparkline>
              <xm:f>Data!AO1035:AX1035</xm:f>
              <xm:sqref>AZ1035</xm:sqref>
            </x14:sparkline>
            <x14:sparkline>
              <xm:f>Data!AO1036:AX1036</xm:f>
              <xm:sqref>AZ1036</xm:sqref>
            </x14:sparkline>
            <x14:sparkline>
              <xm:f>Data!AO1037:AX1037</xm:f>
              <xm:sqref>AZ1037</xm:sqref>
            </x14:sparkline>
            <x14:sparkline>
              <xm:f>Data!AO1038:AX1038</xm:f>
              <xm:sqref>AZ1038</xm:sqref>
            </x14:sparkline>
            <x14:sparkline>
              <xm:f>Data!AO1039:AX1039</xm:f>
              <xm:sqref>AZ1039</xm:sqref>
            </x14:sparkline>
            <x14:sparkline>
              <xm:f>Data!AO1040:AX1040</xm:f>
              <xm:sqref>AZ1040</xm:sqref>
            </x14:sparkline>
            <x14:sparkline>
              <xm:f>Data!AO1041:AX1041</xm:f>
              <xm:sqref>AZ1041</xm:sqref>
            </x14:sparkline>
            <x14:sparkline>
              <xm:f>Data!AO1042:AX1042</xm:f>
              <xm:sqref>AZ1042</xm:sqref>
            </x14:sparkline>
            <x14:sparkline>
              <xm:f>Data!AO1043:AX1043</xm:f>
              <xm:sqref>AZ1043</xm:sqref>
            </x14:sparkline>
            <x14:sparkline>
              <xm:f>Data!AO1044:AX1044</xm:f>
              <xm:sqref>AZ1044</xm:sqref>
            </x14:sparkline>
            <x14:sparkline>
              <xm:f>Data!AO1045:AX1045</xm:f>
              <xm:sqref>AZ1045</xm:sqref>
            </x14:sparkline>
            <x14:sparkline>
              <xm:f>Data!AO1046:AX1046</xm:f>
              <xm:sqref>AZ1046</xm:sqref>
            </x14:sparkline>
            <x14:sparkline>
              <xm:f>Data!AO1047:AX1047</xm:f>
              <xm:sqref>AZ1047</xm:sqref>
            </x14:sparkline>
            <x14:sparkline>
              <xm:f>Data!AO1048:AX1048</xm:f>
              <xm:sqref>AZ1048</xm:sqref>
            </x14:sparkline>
            <x14:sparkline>
              <xm:f>Data!AO1049:AX1049</xm:f>
              <xm:sqref>AZ1049</xm:sqref>
            </x14:sparkline>
            <x14:sparkline>
              <xm:f>Data!AO1050:AX1050</xm:f>
              <xm:sqref>AZ1050</xm:sqref>
            </x14:sparkline>
            <x14:sparkline>
              <xm:f>Data!AO1051:AX1051</xm:f>
              <xm:sqref>AZ1051</xm:sqref>
            </x14:sparkline>
            <x14:sparkline>
              <xm:f>Data!AO1052:AX1052</xm:f>
              <xm:sqref>AZ1052</xm:sqref>
            </x14:sparkline>
            <x14:sparkline>
              <xm:f>Data!AO1053:AX1053</xm:f>
              <xm:sqref>AZ1053</xm:sqref>
            </x14:sparkline>
            <x14:sparkline>
              <xm:f>Data!AO1054:AX1054</xm:f>
              <xm:sqref>AZ1054</xm:sqref>
            </x14:sparkline>
            <x14:sparkline>
              <xm:f>Data!AO1055:AX1055</xm:f>
              <xm:sqref>AZ1055</xm:sqref>
            </x14:sparkline>
            <x14:sparkline>
              <xm:f>Data!AO1056:AX1056</xm:f>
              <xm:sqref>AZ1056</xm:sqref>
            </x14:sparkline>
            <x14:sparkline>
              <xm:f>Data!AO1057:AX1057</xm:f>
              <xm:sqref>AZ1057</xm:sqref>
            </x14:sparkline>
            <x14:sparkline>
              <xm:f>Data!AO1058:AX1058</xm:f>
              <xm:sqref>AZ1058</xm:sqref>
            </x14:sparkline>
            <x14:sparkline>
              <xm:f>Data!AO1059:AX1059</xm:f>
              <xm:sqref>AZ1059</xm:sqref>
            </x14:sparkline>
            <x14:sparkline>
              <xm:f>Data!AO1060:AX1060</xm:f>
              <xm:sqref>AZ1060</xm:sqref>
            </x14:sparkline>
            <x14:sparkline>
              <xm:f>Data!AO1061:AX1061</xm:f>
              <xm:sqref>AZ1061</xm:sqref>
            </x14:sparkline>
            <x14:sparkline>
              <xm:f>Data!AO1062:AX1062</xm:f>
              <xm:sqref>AZ1062</xm:sqref>
            </x14:sparkline>
            <x14:sparkline>
              <xm:f>Data!AO1063:AX1063</xm:f>
              <xm:sqref>AZ1063</xm:sqref>
            </x14:sparkline>
            <x14:sparkline>
              <xm:f>Data!AO1064:AX1064</xm:f>
              <xm:sqref>AZ1064</xm:sqref>
            </x14:sparkline>
            <x14:sparkline>
              <xm:f>Data!AO1065:AX1065</xm:f>
              <xm:sqref>AZ1065</xm:sqref>
            </x14:sparkline>
            <x14:sparkline>
              <xm:f>Data!AO1066:AX1066</xm:f>
              <xm:sqref>AZ1066</xm:sqref>
            </x14:sparkline>
            <x14:sparkline>
              <xm:f>Data!AO1067:AX1067</xm:f>
              <xm:sqref>AZ1067</xm:sqref>
            </x14:sparkline>
            <x14:sparkline>
              <xm:f>Data!AO1068:AX1068</xm:f>
              <xm:sqref>AZ1068</xm:sqref>
            </x14:sparkline>
            <x14:sparkline>
              <xm:f>Data!AO1069:AX1069</xm:f>
              <xm:sqref>AZ1069</xm:sqref>
            </x14:sparkline>
            <x14:sparkline>
              <xm:f>Data!AO1070:AX1070</xm:f>
              <xm:sqref>AZ1070</xm:sqref>
            </x14:sparkline>
            <x14:sparkline>
              <xm:f>Data!AO1071:AX1071</xm:f>
              <xm:sqref>AZ1071</xm:sqref>
            </x14:sparkline>
            <x14:sparkline>
              <xm:f>Data!AO1072:AX1072</xm:f>
              <xm:sqref>AZ1072</xm:sqref>
            </x14:sparkline>
            <x14:sparkline>
              <xm:f>Data!AO1073:AX1073</xm:f>
              <xm:sqref>AZ1073</xm:sqref>
            </x14:sparkline>
            <x14:sparkline>
              <xm:f>Data!AO1074:AX1074</xm:f>
              <xm:sqref>AZ1074</xm:sqref>
            </x14:sparkline>
            <x14:sparkline>
              <xm:f>Data!AO1075:AX1075</xm:f>
              <xm:sqref>AZ1075</xm:sqref>
            </x14:sparkline>
            <x14:sparkline>
              <xm:f>Data!AO1076:AX1076</xm:f>
              <xm:sqref>AZ1076</xm:sqref>
            </x14:sparkline>
            <x14:sparkline>
              <xm:f>Data!AO1077:AX1077</xm:f>
              <xm:sqref>AZ1077</xm:sqref>
            </x14:sparkline>
            <x14:sparkline>
              <xm:f>Data!AO1078:AX1078</xm:f>
              <xm:sqref>AZ1078</xm:sqref>
            </x14:sparkline>
            <x14:sparkline>
              <xm:f>Data!AO1079:AX1079</xm:f>
              <xm:sqref>AZ1079</xm:sqref>
            </x14:sparkline>
            <x14:sparkline>
              <xm:f>Data!AO1080:AX1080</xm:f>
              <xm:sqref>AZ1080</xm:sqref>
            </x14:sparkline>
            <x14:sparkline>
              <xm:f>Data!AO1081:AX1081</xm:f>
              <xm:sqref>AZ1081</xm:sqref>
            </x14:sparkline>
            <x14:sparkline>
              <xm:f>Data!AO1082:AX1082</xm:f>
              <xm:sqref>AZ1082</xm:sqref>
            </x14:sparkline>
            <x14:sparkline>
              <xm:f>Data!AO1083:AX1083</xm:f>
              <xm:sqref>AZ1083</xm:sqref>
            </x14:sparkline>
            <x14:sparkline>
              <xm:f>Data!AO1084:AX1084</xm:f>
              <xm:sqref>AZ1084</xm:sqref>
            </x14:sparkline>
            <x14:sparkline>
              <xm:f>Data!AO1085:AX1085</xm:f>
              <xm:sqref>AZ1085</xm:sqref>
            </x14:sparkline>
            <x14:sparkline>
              <xm:f>Data!AO1086:AX1086</xm:f>
              <xm:sqref>AZ1086</xm:sqref>
            </x14:sparkline>
            <x14:sparkline>
              <xm:f>Data!AO1087:AX1087</xm:f>
              <xm:sqref>AZ1087</xm:sqref>
            </x14:sparkline>
            <x14:sparkline>
              <xm:f>Data!AO1088:AX1088</xm:f>
              <xm:sqref>AZ1088</xm:sqref>
            </x14:sparkline>
            <x14:sparkline>
              <xm:f>Data!AO1089:AX1089</xm:f>
              <xm:sqref>AZ1089</xm:sqref>
            </x14:sparkline>
            <x14:sparkline>
              <xm:f>Data!AO1090:AX1090</xm:f>
              <xm:sqref>AZ1090</xm:sqref>
            </x14:sparkline>
            <x14:sparkline>
              <xm:f>Data!AO1091:AX1091</xm:f>
              <xm:sqref>AZ1091</xm:sqref>
            </x14:sparkline>
            <x14:sparkline>
              <xm:f>Data!AO1092:AX1092</xm:f>
              <xm:sqref>AZ1092</xm:sqref>
            </x14:sparkline>
            <x14:sparkline>
              <xm:f>Data!AO1093:AX1093</xm:f>
              <xm:sqref>AZ1093</xm:sqref>
            </x14:sparkline>
            <x14:sparkline>
              <xm:f>Data!AO1094:AX1094</xm:f>
              <xm:sqref>AZ1094</xm:sqref>
            </x14:sparkline>
            <x14:sparkline>
              <xm:f>Data!AO1095:AX1095</xm:f>
              <xm:sqref>AZ1095</xm:sqref>
            </x14:sparkline>
            <x14:sparkline>
              <xm:f>Data!AO1096:AX1096</xm:f>
              <xm:sqref>AZ1096</xm:sqref>
            </x14:sparkline>
            <x14:sparkline>
              <xm:f>Data!AO1097:AX1097</xm:f>
              <xm:sqref>AZ1097</xm:sqref>
            </x14:sparkline>
            <x14:sparkline>
              <xm:f>Data!AO1098:AX1098</xm:f>
              <xm:sqref>AZ1098</xm:sqref>
            </x14:sparkline>
            <x14:sparkline>
              <xm:f>Data!AO1099:AX1099</xm:f>
              <xm:sqref>AZ1099</xm:sqref>
            </x14:sparkline>
            <x14:sparkline>
              <xm:f>Data!AO1100:AX1100</xm:f>
              <xm:sqref>AZ1100</xm:sqref>
            </x14:sparkline>
            <x14:sparkline>
              <xm:f>Data!AO1101:AX1101</xm:f>
              <xm:sqref>AZ1101</xm:sqref>
            </x14:sparkline>
            <x14:sparkline>
              <xm:f>Data!AO1102:AX1102</xm:f>
              <xm:sqref>AZ1102</xm:sqref>
            </x14:sparkline>
            <x14:sparkline>
              <xm:f>Data!AO1103:AX1103</xm:f>
              <xm:sqref>AZ1103</xm:sqref>
            </x14:sparkline>
            <x14:sparkline>
              <xm:f>Data!AO1104:AX1104</xm:f>
              <xm:sqref>AZ1104</xm:sqref>
            </x14:sparkline>
            <x14:sparkline>
              <xm:f>Data!AO1105:AX1105</xm:f>
              <xm:sqref>AZ1105</xm:sqref>
            </x14:sparkline>
            <x14:sparkline>
              <xm:f>Data!AO1106:AX1106</xm:f>
              <xm:sqref>AZ1106</xm:sqref>
            </x14:sparkline>
            <x14:sparkline>
              <xm:f>Data!AO1107:AX1107</xm:f>
              <xm:sqref>AZ1107</xm:sqref>
            </x14:sparkline>
            <x14:sparkline>
              <xm:f>Data!AO1108:AX1108</xm:f>
              <xm:sqref>AZ1108</xm:sqref>
            </x14:sparkline>
            <x14:sparkline>
              <xm:f>Data!AO1109:AX1109</xm:f>
              <xm:sqref>AZ1109</xm:sqref>
            </x14:sparkline>
            <x14:sparkline>
              <xm:f>Data!AO1110:AX1110</xm:f>
              <xm:sqref>AZ1110</xm:sqref>
            </x14:sparkline>
            <x14:sparkline>
              <xm:f>Data!AO1111:AX1111</xm:f>
              <xm:sqref>AZ1111</xm:sqref>
            </x14:sparkline>
            <x14:sparkline>
              <xm:f>Data!AO1112:AX1112</xm:f>
              <xm:sqref>AZ1112</xm:sqref>
            </x14:sparkline>
            <x14:sparkline>
              <xm:f>Data!AO1113:AX1113</xm:f>
              <xm:sqref>AZ1113</xm:sqref>
            </x14:sparkline>
            <x14:sparkline>
              <xm:f>Data!AO1114:AX1114</xm:f>
              <xm:sqref>AZ1114</xm:sqref>
            </x14:sparkline>
            <x14:sparkline>
              <xm:f>Data!AO1115:AX1115</xm:f>
              <xm:sqref>AZ1115</xm:sqref>
            </x14:sparkline>
            <x14:sparkline>
              <xm:f>Data!AO1116:AX1116</xm:f>
              <xm:sqref>AZ1116</xm:sqref>
            </x14:sparkline>
            <x14:sparkline>
              <xm:f>Data!AO1117:AX1117</xm:f>
              <xm:sqref>AZ1117</xm:sqref>
            </x14:sparkline>
            <x14:sparkline>
              <xm:f>Data!AO1118:AX1118</xm:f>
              <xm:sqref>AZ1118</xm:sqref>
            </x14:sparkline>
            <x14:sparkline>
              <xm:f>Data!AO1119:AX1119</xm:f>
              <xm:sqref>AZ1119</xm:sqref>
            </x14:sparkline>
            <x14:sparkline>
              <xm:f>Data!AO1120:AX1120</xm:f>
              <xm:sqref>AZ1120</xm:sqref>
            </x14:sparkline>
            <x14:sparkline>
              <xm:f>Data!AO1121:AX1121</xm:f>
              <xm:sqref>AZ1121</xm:sqref>
            </x14:sparkline>
            <x14:sparkline>
              <xm:f>Data!AO1122:AX1122</xm:f>
              <xm:sqref>AZ1122</xm:sqref>
            </x14:sparkline>
            <x14:sparkline>
              <xm:f>Data!AO1123:AX1123</xm:f>
              <xm:sqref>AZ1123</xm:sqref>
            </x14:sparkline>
            <x14:sparkline>
              <xm:f>Data!AO1124:AX1124</xm:f>
              <xm:sqref>AZ1124</xm:sqref>
            </x14:sparkline>
            <x14:sparkline>
              <xm:f>Data!AO1125:AX1125</xm:f>
              <xm:sqref>AZ1125</xm:sqref>
            </x14:sparkline>
            <x14:sparkline>
              <xm:f>Data!AO1126:AX1126</xm:f>
              <xm:sqref>AZ1126</xm:sqref>
            </x14:sparkline>
            <x14:sparkline>
              <xm:f>Data!AO1127:AX1127</xm:f>
              <xm:sqref>AZ1127</xm:sqref>
            </x14:sparkline>
            <x14:sparkline>
              <xm:f>Data!AO1128:AX1128</xm:f>
              <xm:sqref>AZ1128</xm:sqref>
            </x14:sparkline>
            <x14:sparkline>
              <xm:f>Data!AO1129:AX1129</xm:f>
              <xm:sqref>AZ1129</xm:sqref>
            </x14:sparkline>
            <x14:sparkline>
              <xm:f>Data!AO1130:AX1130</xm:f>
              <xm:sqref>AZ1130</xm:sqref>
            </x14:sparkline>
            <x14:sparkline>
              <xm:f>Data!AO1131:AX1131</xm:f>
              <xm:sqref>AZ1131</xm:sqref>
            </x14:sparkline>
            <x14:sparkline>
              <xm:f>Data!AO1132:AX1132</xm:f>
              <xm:sqref>AZ1132</xm:sqref>
            </x14:sparkline>
            <x14:sparkline>
              <xm:f>Data!AO1133:AX1133</xm:f>
              <xm:sqref>AZ1133</xm:sqref>
            </x14:sparkline>
            <x14:sparkline>
              <xm:f>Data!AO1134:AX1134</xm:f>
              <xm:sqref>AZ1134</xm:sqref>
            </x14:sparkline>
            <x14:sparkline>
              <xm:f>Data!AO1135:AX1135</xm:f>
              <xm:sqref>AZ1135</xm:sqref>
            </x14:sparkline>
            <x14:sparkline>
              <xm:f>Data!AO1136:AX1136</xm:f>
              <xm:sqref>AZ1136</xm:sqref>
            </x14:sparkline>
            <x14:sparkline>
              <xm:f>Data!AO1137:AX1137</xm:f>
              <xm:sqref>AZ1137</xm:sqref>
            </x14:sparkline>
            <x14:sparkline>
              <xm:f>Data!AO1138:AX1138</xm:f>
              <xm:sqref>AZ1138</xm:sqref>
            </x14:sparkline>
            <x14:sparkline>
              <xm:f>Data!AO1139:AX1139</xm:f>
              <xm:sqref>AZ1139</xm:sqref>
            </x14:sparkline>
            <x14:sparkline>
              <xm:f>Data!AO1140:AX1140</xm:f>
              <xm:sqref>AZ1140</xm:sqref>
            </x14:sparkline>
            <x14:sparkline>
              <xm:f>Data!AO1141:AX1141</xm:f>
              <xm:sqref>AZ1141</xm:sqref>
            </x14:sparkline>
            <x14:sparkline>
              <xm:f>Data!AO1142:AX1142</xm:f>
              <xm:sqref>AZ1142</xm:sqref>
            </x14:sparkline>
            <x14:sparkline>
              <xm:f>Data!AO1143:AX1143</xm:f>
              <xm:sqref>AZ1143</xm:sqref>
            </x14:sparkline>
            <x14:sparkline>
              <xm:f>Data!AO1144:AX1144</xm:f>
              <xm:sqref>AZ1144</xm:sqref>
            </x14:sparkline>
            <x14:sparkline>
              <xm:f>Data!AO1145:AX1145</xm:f>
              <xm:sqref>AZ1145</xm:sqref>
            </x14:sparkline>
            <x14:sparkline>
              <xm:f>Data!AO1146:AX1146</xm:f>
              <xm:sqref>AZ1146</xm:sqref>
            </x14:sparkline>
            <x14:sparkline>
              <xm:f>Data!AO1147:AX1147</xm:f>
              <xm:sqref>AZ1147</xm:sqref>
            </x14:sparkline>
            <x14:sparkline>
              <xm:f>Data!AO1148:AX1148</xm:f>
              <xm:sqref>AZ1148</xm:sqref>
            </x14:sparkline>
            <x14:sparkline>
              <xm:f>Data!AO1149:AX1149</xm:f>
              <xm:sqref>AZ1149</xm:sqref>
            </x14:sparkline>
            <x14:sparkline>
              <xm:f>Data!AO1150:AX1150</xm:f>
              <xm:sqref>AZ1150</xm:sqref>
            </x14:sparkline>
            <x14:sparkline>
              <xm:f>Data!AO1151:AX1151</xm:f>
              <xm:sqref>AZ1151</xm:sqref>
            </x14:sparkline>
            <x14:sparkline>
              <xm:f>Data!AO1152:AX1152</xm:f>
              <xm:sqref>AZ1152</xm:sqref>
            </x14:sparkline>
            <x14:sparkline>
              <xm:f>Data!AO1153:AX1153</xm:f>
              <xm:sqref>AZ1153</xm:sqref>
            </x14:sparkline>
            <x14:sparkline>
              <xm:f>Data!AO1154:AX1154</xm:f>
              <xm:sqref>AZ1154</xm:sqref>
            </x14:sparkline>
            <x14:sparkline>
              <xm:f>Data!AO1155:AX1155</xm:f>
              <xm:sqref>AZ1155</xm:sqref>
            </x14:sparkline>
            <x14:sparkline>
              <xm:f>Data!AO1156:AX1156</xm:f>
              <xm:sqref>AZ1156</xm:sqref>
            </x14:sparkline>
            <x14:sparkline>
              <xm:f>Data!AO1157:AX1157</xm:f>
              <xm:sqref>AZ1157</xm:sqref>
            </x14:sparkline>
            <x14:sparkline>
              <xm:f>Data!AO1158:AX1158</xm:f>
              <xm:sqref>AZ1158</xm:sqref>
            </x14:sparkline>
            <x14:sparkline>
              <xm:f>Data!AO1159:AX1159</xm:f>
              <xm:sqref>AZ1159</xm:sqref>
            </x14:sparkline>
            <x14:sparkline>
              <xm:f>Data!AO1160:AX1160</xm:f>
              <xm:sqref>AZ1160</xm:sqref>
            </x14:sparkline>
            <x14:sparkline>
              <xm:f>Data!AO1161:AX1161</xm:f>
              <xm:sqref>AZ1161</xm:sqref>
            </x14:sparkline>
            <x14:sparkline>
              <xm:f>Data!AO1162:AX1162</xm:f>
              <xm:sqref>AZ1162</xm:sqref>
            </x14:sparkline>
            <x14:sparkline>
              <xm:f>Data!AO1163:AX1163</xm:f>
              <xm:sqref>AZ1163</xm:sqref>
            </x14:sparkline>
            <x14:sparkline>
              <xm:f>Data!AO1164:AX1164</xm:f>
              <xm:sqref>AZ1164</xm:sqref>
            </x14:sparkline>
            <x14:sparkline>
              <xm:f>Data!AO1165:AX1165</xm:f>
              <xm:sqref>AZ1165</xm:sqref>
            </x14:sparkline>
            <x14:sparkline>
              <xm:f>Data!AO1166:AX1166</xm:f>
              <xm:sqref>AZ1166</xm:sqref>
            </x14:sparkline>
            <x14:sparkline>
              <xm:f>Data!AO1167:AX1167</xm:f>
              <xm:sqref>AZ1167</xm:sqref>
            </x14:sparkline>
            <x14:sparkline>
              <xm:f>Data!AO1168:AX1168</xm:f>
              <xm:sqref>AZ1168</xm:sqref>
            </x14:sparkline>
            <x14:sparkline>
              <xm:f>Data!AO1169:AX1169</xm:f>
              <xm:sqref>AZ1169</xm:sqref>
            </x14:sparkline>
            <x14:sparkline>
              <xm:f>Data!AO1170:AX1170</xm:f>
              <xm:sqref>AZ1170</xm:sqref>
            </x14:sparkline>
            <x14:sparkline>
              <xm:f>Data!AO1171:AX1171</xm:f>
              <xm:sqref>AZ1171</xm:sqref>
            </x14:sparkline>
            <x14:sparkline>
              <xm:f>Data!AO1172:AX1172</xm:f>
              <xm:sqref>AZ1172</xm:sqref>
            </x14:sparkline>
            <x14:sparkline>
              <xm:f>Data!AO1173:AX1173</xm:f>
              <xm:sqref>AZ1173</xm:sqref>
            </x14:sparkline>
            <x14:sparkline>
              <xm:f>Data!AO1174:AX1174</xm:f>
              <xm:sqref>AZ1174</xm:sqref>
            </x14:sparkline>
            <x14:sparkline>
              <xm:f>Data!AO1175:AX1175</xm:f>
              <xm:sqref>AZ1175</xm:sqref>
            </x14:sparkline>
            <x14:sparkline>
              <xm:f>Data!AO1176:AX1176</xm:f>
              <xm:sqref>AZ1176</xm:sqref>
            </x14:sparkline>
            <x14:sparkline>
              <xm:f>Data!AO1177:AX1177</xm:f>
              <xm:sqref>AZ1177</xm:sqref>
            </x14:sparkline>
            <x14:sparkline>
              <xm:f>Data!AO1178:AX1178</xm:f>
              <xm:sqref>AZ1178</xm:sqref>
            </x14:sparkline>
            <x14:sparkline>
              <xm:f>Data!AO1179:AX1179</xm:f>
              <xm:sqref>AZ1179</xm:sqref>
            </x14:sparkline>
            <x14:sparkline>
              <xm:f>Data!AO1180:AX1180</xm:f>
              <xm:sqref>AZ1180</xm:sqref>
            </x14:sparkline>
            <x14:sparkline>
              <xm:f>Data!AO1181:AX1181</xm:f>
              <xm:sqref>AZ1181</xm:sqref>
            </x14:sparkline>
            <x14:sparkline>
              <xm:f>Data!AO1182:AX1182</xm:f>
              <xm:sqref>AZ1182</xm:sqref>
            </x14:sparkline>
            <x14:sparkline>
              <xm:f>Data!AO1183:AX1183</xm:f>
              <xm:sqref>AZ1183</xm:sqref>
            </x14:sparkline>
            <x14:sparkline>
              <xm:f>Data!AO1184:AX1184</xm:f>
              <xm:sqref>AZ1184</xm:sqref>
            </x14:sparkline>
            <x14:sparkline>
              <xm:f>Data!AO1185:AX1185</xm:f>
              <xm:sqref>AZ1185</xm:sqref>
            </x14:sparkline>
            <x14:sparkline>
              <xm:f>Data!AO1186:AX1186</xm:f>
              <xm:sqref>AZ1186</xm:sqref>
            </x14:sparkline>
            <x14:sparkline>
              <xm:f>Data!AO1187:AX1187</xm:f>
              <xm:sqref>AZ1187</xm:sqref>
            </x14:sparkline>
            <x14:sparkline>
              <xm:f>Data!AO1188:AX1188</xm:f>
              <xm:sqref>AZ1188</xm:sqref>
            </x14:sparkline>
            <x14:sparkline>
              <xm:f>Data!AO1189:AX1189</xm:f>
              <xm:sqref>AZ1189</xm:sqref>
            </x14:sparkline>
            <x14:sparkline>
              <xm:f>Data!AO1190:AX1190</xm:f>
              <xm:sqref>AZ1190</xm:sqref>
            </x14:sparkline>
            <x14:sparkline>
              <xm:f>Data!AO1191:AX1191</xm:f>
              <xm:sqref>AZ1191</xm:sqref>
            </x14:sparkline>
            <x14:sparkline>
              <xm:f>Data!AO1192:AX1192</xm:f>
              <xm:sqref>AZ1192</xm:sqref>
            </x14:sparkline>
            <x14:sparkline>
              <xm:f>Data!AO1193:AX1193</xm:f>
              <xm:sqref>AZ1193</xm:sqref>
            </x14:sparkline>
            <x14:sparkline>
              <xm:f>Data!AO1194:AX1194</xm:f>
              <xm:sqref>AZ1194</xm:sqref>
            </x14:sparkline>
            <x14:sparkline>
              <xm:f>Data!AO1195:AX1195</xm:f>
              <xm:sqref>AZ1195</xm:sqref>
            </x14:sparkline>
            <x14:sparkline>
              <xm:f>Data!AO1196:AX1196</xm:f>
              <xm:sqref>AZ1196</xm:sqref>
            </x14:sparkline>
            <x14:sparkline>
              <xm:f>Data!AO1197:AX1197</xm:f>
              <xm:sqref>AZ1197</xm:sqref>
            </x14:sparkline>
            <x14:sparkline>
              <xm:f>Data!AO1198:AX1198</xm:f>
              <xm:sqref>AZ1198</xm:sqref>
            </x14:sparkline>
            <x14:sparkline>
              <xm:f>Data!AO1199:AX1199</xm:f>
              <xm:sqref>AZ1199</xm:sqref>
            </x14:sparkline>
            <x14:sparkline>
              <xm:f>Data!AO1200:AX1200</xm:f>
              <xm:sqref>AZ1200</xm:sqref>
            </x14:sparkline>
            <x14:sparkline>
              <xm:f>Data!AO1201:AX1201</xm:f>
              <xm:sqref>AZ1201</xm:sqref>
            </x14:sparkline>
            <x14:sparkline>
              <xm:f>Data!AO1202:AX1202</xm:f>
              <xm:sqref>AZ1202</xm:sqref>
            </x14:sparkline>
            <x14:sparkline>
              <xm:f>Data!AO1203:AX1203</xm:f>
              <xm:sqref>AZ1203</xm:sqref>
            </x14:sparkline>
            <x14:sparkline>
              <xm:f>Data!AO1204:AX1204</xm:f>
              <xm:sqref>AZ1204</xm:sqref>
            </x14:sparkline>
            <x14:sparkline>
              <xm:f>Data!AO1205:AX1205</xm:f>
              <xm:sqref>AZ1205</xm:sqref>
            </x14:sparkline>
            <x14:sparkline>
              <xm:f>Data!AO1206:AX1206</xm:f>
              <xm:sqref>AZ1206</xm:sqref>
            </x14:sparkline>
            <x14:sparkline>
              <xm:f>Data!AO1207:AX1207</xm:f>
              <xm:sqref>AZ1207</xm:sqref>
            </x14:sparkline>
            <x14:sparkline>
              <xm:f>Data!AO1208:AX1208</xm:f>
              <xm:sqref>AZ1208</xm:sqref>
            </x14:sparkline>
            <x14:sparkline>
              <xm:f>Data!AO1209:AX1209</xm:f>
              <xm:sqref>AZ1209</xm:sqref>
            </x14:sparkline>
            <x14:sparkline>
              <xm:f>Data!AO1210:AX1210</xm:f>
              <xm:sqref>AZ1210</xm:sqref>
            </x14:sparkline>
            <x14:sparkline>
              <xm:f>Data!AO1211:AX1211</xm:f>
              <xm:sqref>AZ1211</xm:sqref>
            </x14:sparkline>
            <x14:sparkline>
              <xm:f>Data!AO1212:AX1212</xm:f>
              <xm:sqref>AZ1212</xm:sqref>
            </x14:sparkline>
            <x14:sparkline>
              <xm:f>Data!AO1213:AX1213</xm:f>
              <xm:sqref>AZ1213</xm:sqref>
            </x14:sparkline>
            <x14:sparkline>
              <xm:f>Data!AO1214:AX1214</xm:f>
              <xm:sqref>AZ1214</xm:sqref>
            </x14:sparkline>
            <x14:sparkline>
              <xm:f>Data!AO1215:AX1215</xm:f>
              <xm:sqref>AZ1215</xm:sqref>
            </x14:sparkline>
            <x14:sparkline>
              <xm:f>Data!AO1216:AX1216</xm:f>
              <xm:sqref>AZ1216</xm:sqref>
            </x14:sparkline>
            <x14:sparkline>
              <xm:f>Data!AO1217:AX1217</xm:f>
              <xm:sqref>AZ1217</xm:sqref>
            </x14:sparkline>
            <x14:sparkline>
              <xm:f>Data!AO1218:AX1218</xm:f>
              <xm:sqref>AZ1218</xm:sqref>
            </x14:sparkline>
            <x14:sparkline>
              <xm:f>Data!AO1219:AX1219</xm:f>
              <xm:sqref>AZ1219</xm:sqref>
            </x14:sparkline>
            <x14:sparkline>
              <xm:f>Data!AO1220:AX1220</xm:f>
              <xm:sqref>AZ1220</xm:sqref>
            </x14:sparkline>
            <x14:sparkline>
              <xm:f>Data!AO1221:AX1221</xm:f>
              <xm:sqref>AZ1221</xm:sqref>
            </x14:sparkline>
            <x14:sparkline>
              <xm:f>Data!AO1222:AX1222</xm:f>
              <xm:sqref>AZ1222</xm:sqref>
            </x14:sparkline>
            <x14:sparkline>
              <xm:f>Data!AO1223:AX1223</xm:f>
              <xm:sqref>AZ1223</xm:sqref>
            </x14:sparkline>
            <x14:sparkline>
              <xm:f>Data!AO1224:AX1224</xm:f>
              <xm:sqref>AZ1224</xm:sqref>
            </x14:sparkline>
            <x14:sparkline>
              <xm:f>Data!AO1225:AX1225</xm:f>
              <xm:sqref>AZ1225</xm:sqref>
            </x14:sparkline>
            <x14:sparkline>
              <xm:f>Data!AO1226:AX1226</xm:f>
              <xm:sqref>AZ1226</xm:sqref>
            </x14:sparkline>
            <x14:sparkline>
              <xm:f>Data!AO1227:AX1227</xm:f>
              <xm:sqref>AZ1227</xm:sqref>
            </x14:sparkline>
            <x14:sparkline>
              <xm:f>Data!AO1228:AX1228</xm:f>
              <xm:sqref>AZ1228</xm:sqref>
            </x14:sparkline>
            <x14:sparkline>
              <xm:f>Data!AO1229:AX1229</xm:f>
              <xm:sqref>AZ1229</xm:sqref>
            </x14:sparkline>
            <x14:sparkline>
              <xm:f>Data!AO1230:AX1230</xm:f>
              <xm:sqref>AZ1230</xm:sqref>
            </x14:sparkline>
            <x14:sparkline>
              <xm:f>Data!AO1231:AX1231</xm:f>
              <xm:sqref>AZ1231</xm:sqref>
            </x14:sparkline>
            <x14:sparkline>
              <xm:f>Data!AO1232:AX1232</xm:f>
              <xm:sqref>AZ1232</xm:sqref>
            </x14:sparkline>
            <x14:sparkline>
              <xm:f>Data!AO1233:AX1233</xm:f>
              <xm:sqref>AZ1233</xm:sqref>
            </x14:sparkline>
            <x14:sparkline>
              <xm:f>Data!AO1234:AX1234</xm:f>
              <xm:sqref>AZ1234</xm:sqref>
            </x14:sparkline>
            <x14:sparkline>
              <xm:f>Data!AO1235:AX1235</xm:f>
              <xm:sqref>AZ1235</xm:sqref>
            </x14:sparkline>
            <x14:sparkline>
              <xm:f>Data!AO1236:AX1236</xm:f>
              <xm:sqref>AZ1236</xm:sqref>
            </x14:sparkline>
            <x14:sparkline>
              <xm:f>Data!AO1237:AX1237</xm:f>
              <xm:sqref>AZ1237</xm:sqref>
            </x14:sparkline>
            <x14:sparkline>
              <xm:f>Data!AO1238:AX1238</xm:f>
              <xm:sqref>AZ1238</xm:sqref>
            </x14:sparkline>
            <x14:sparkline>
              <xm:f>Data!AO1239:AX1239</xm:f>
              <xm:sqref>AZ1239</xm:sqref>
            </x14:sparkline>
            <x14:sparkline>
              <xm:f>Data!AO1240:AX1240</xm:f>
              <xm:sqref>AZ1240</xm:sqref>
            </x14:sparkline>
            <x14:sparkline>
              <xm:f>Data!AO1241:AX1241</xm:f>
              <xm:sqref>AZ1241</xm:sqref>
            </x14:sparkline>
            <x14:sparkline>
              <xm:f>Data!AO1242:AX1242</xm:f>
              <xm:sqref>AZ1242</xm:sqref>
            </x14:sparkline>
            <x14:sparkline>
              <xm:f>Data!AO1243:AX1243</xm:f>
              <xm:sqref>AZ1243</xm:sqref>
            </x14:sparkline>
            <x14:sparkline>
              <xm:f>Data!AO1244:AX1244</xm:f>
              <xm:sqref>AZ1244</xm:sqref>
            </x14:sparkline>
            <x14:sparkline>
              <xm:f>Data!AO1245:AX1245</xm:f>
              <xm:sqref>AZ1245</xm:sqref>
            </x14:sparkline>
            <x14:sparkline>
              <xm:f>Data!AO1246:AX1246</xm:f>
              <xm:sqref>AZ1246</xm:sqref>
            </x14:sparkline>
            <x14:sparkline>
              <xm:f>Data!AO1247:AX1247</xm:f>
              <xm:sqref>AZ1247</xm:sqref>
            </x14:sparkline>
            <x14:sparkline>
              <xm:f>Data!AO1248:AX1248</xm:f>
              <xm:sqref>AZ1248</xm:sqref>
            </x14:sparkline>
            <x14:sparkline>
              <xm:f>Data!AO1249:AX1249</xm:f>
              <xm:sqref>AZ1249</xm:sqref>
            </x14:sparkline>
            <x14:sparkline>
              <xm:f>Data!AO1250:AX1250</xm:f>
              <xm:sqref>AZ1250</xm:sqref>
            </x14:sparkline>
            <x14:sparkline>
              <xm:f>Data!AO1251:AX1251</xm:f>
              <xm:sqref>AZ1251</xm:sqref>
            </x14:sparkline>
            <x14:sparkline>
              <xm:f>Data!AO1252:AX1252</xm:f>
              <xm:sqref>AZ1252</xm:sqref>
            </x14:sparkline>
            <x14:sparkline>
              <xm:f>Data!AO1253:AX1253</xm:f>
              <xm:sqref>AZ1253</xm:sqref>
            </x14:sparkline>
            <x14:sparkline>
              <xm:f>Data!AO1254:AX1254</xm:f>
              <xm:sqref>AZ1254</xm:sqref>
            </x14:sparkline>
            <x14:sparkline>
              <xm:f>Data!AO1255:AX1255</xm:f>
              <xm:sqref>AZ1255</xm:sqref>
            </x14:sparkline>
            <x14:sparkline>
              <xm:f>Data!AO1256:AX1256</xm:f>
              <xm:sqref>AZ1256</xm:sqref>
            </x14:sparkline>
            <x14:sparkline>
              <xm:f>Data!AO1257:AX1257</xm:f>
              <xm:sqref>AZ1257</xm:sqref>
            </x14:sparkline>
            <x14:sparkline>
              <xm:f>Data!AO1258:AX1258</xm:f>
              <xm:sqref>AZ1258</xm:sqref>
            </x14:sparkline>
            <x14:sparkline>
              <xm:f>Data!AO1259:AX1259</xm:f>
              <xm:sqref>AZ1259</xm:sqref>
            </x14:sparkline>
            <x14:sparkline>
              <xm:f>Data!AO1260:AX1260</xm:f>
              <xm:sqref>AZ1260</xm:sqref>
            </x14:sparkline>
            <x14:sparkline>
              <xm:f>Data!AO1261:AX1261</xm:f>
              <xm:sqref>AZ1261</xm:sqref>
            </x14:sparkline>
            <x14:sparkline>
              <xm:f>Data!AO1262:AX1262</xm:f>
              <xm:sqref>AZ1262</xm:sqref>
            </x14:sparkline>
            <x14:sparkline>
              <xm:f>Data!AO1263:AX1263</xm:f>
              <xm:sqref>AZ1263</xm:sqref>
            </x14:sparkline>
            <x14:sparkline>
              <xm:f>Data!AO1264:AX1264</xm:f>
              <xm:sqref>AZ1264</xm:sqref>
            </x14:sparkline>
            <x14:sparkline>
              <xm:f>Data!AO1265:AX1265</xm:f>
              <xm:sqref>AZ1265</xm:sqref>
            </x14:sparkline>
            <x14:sparkline>
              <xm:f>Data!AO1266:AX1266</xm:f>
              <xm:sqref>AZ1266</xm:sqref>
            </x14:sparkline>
            <x14:sparkline>
              <xm:f>Data!AO1267:AX1267</xm:f>
              <xm:sqref>AZ1267</xm:sqref>
            </x14:sparkline>
            <x14:sparkline>
              <xm:f>Data!AO1268:AX1268</xm:f>
              <xm:sqref>AZ1268</xm:sqref>
            </x14:sparkline>
            <x14:sparkline>
              <xm:f>Data!AO1269:AX1269</xm:f>
              <xm:sqref>AZ1269</xm:sqref>
            </x14:sparkline>
            <x14:sparkline>
              <xm:f>Data!AO1270:AX1270</xm:f>
              <xm:sqref>AZ1270</xm:sqref>
            </x14:sparkline>
            <x14:sparkline>
              <xm:f>Data!AO1271:AX1271</xm:f>
              <xm:sqref>AZ1271</xm:sqref>
            </x14:sparkline>
            <x14:sparkline>
              <xm:f>Data!AO1272:AX1272</xm:f>
              <xm:sqref>AZ1272</xm:sqref>
            </x14:sparkline>
            <x14:sparkline>
              <xm:f>Data!AO1273:AX1273</xm:f>
              <xm:sqref>AZ1273</xm:sqref>
            </x14:sparkline>
            <x14:sparkline>
              <xm:f>Data!AO1274:AX1274</xm:f>
              <xm:sqref>AZ1274</xm:sqref>
            </x14:sparkline>
            <x14:sparkline>
              <xm:f>Data!AO1275:AX1275</xm:f>
              <xm:sqref>AZ1275</xm:sqref>
            </x14:sparkline>
            <x14:sparkline>
              <xm:f>Data!AO1276:AX1276</xm:f>
              <xm:sqref>AZ1276</xm:sqref>
            </x14:sparkline>
            <x14:sparkline>
              <xm:f>Data!AO1277:AX1277</xm:f>
              <xm:sqref>AZ1277</xm:sqref>
            </x14:sparkline>
            <x14:sparkline>
              <xm:f>Data!AO1278:AX1278</xm:f>
              <xm:sqref>AZ1278</xm:sqref>
            </x14:sparkline>
            <x14:sparkline>
              <xm:f>Data!AO1279:AX1279</xm:f>
              <xm:sqref>AZ1279</xm:sqref>
            </x14:sparkline>
            <x14:sparkline>
              <xm:f>Data!AO1280:AX1280</xm:f>
              <xm:sqref>AZ1280</xm:sqref>
            </x14:sparkline>
            <x14:sparkline>
              <xm:f>Data!AO1281:AX1281</xm:f>
              <xm:sqref>AZ1281</xm:sqref>
            </x14:sparkline>
            <x14:sparkline>
              <xm:f>Data!AO1282:AX1282</xm:f>
              <xm:sqref>AZ1282</xm:sqref>
            </x14:sparkline>
            <x14:sparkline>
              <xm:f>Data!AO1283:AX1283</xm:f>
              <xm:sqref>AZ1283</xm:sqref>
            </x14:sparkline>
            <x14:sparkline>
              <xm:f>Data!AO1284:AX1284</xm:f>
              <xm:sqref>AZ1284</xm:sqref>
            </x14:sparkline>
            <x14:sparkline>
              <xm:f>Data!AO1285:AX1285</xm:f>
              <xm:sqref>AZ1285</xm:sqref>
            </x14:sparkline>
            <x14:sparkline>
              <xm:f>Data!AO1286:AX1286</xm:f>
              <xm:sqref>AZ1286</xm:sqref>
            </x14:sparkline>
            <x14:sparkline>
              <xm:f>Data!AO1287:AX1287</xm:f>
              <xm:sqref>AZ1287</xm:sqref>
            </x14:sparkline>
            <x14:sparkline>
              <xm:f>Data!AO1288:AX1288</xm:f>
              <xm:sqref>AZ1288</xm:sqref>
            </x14:sparkline>
            <x14:sparkline>
              <xm:f>Data!AO1289:AX1289</xm:f>
              <xm:sqref>AZ1289</xm:sqref>
            </x14:sparkline>
            <x14:sparkline>
              <xm:f>Data!AO1290:AX1290</xm:f>
              <xm:sqref>AZ1290</xm:sqref>
            </x14:sparkline>
            <x14:sparkline>
              <xm:f>Data!AO1291:AX1291</xm:f>
              <xm:sqref>AZ1291</xm:sqref>
            </x14:sparkline>
            <x14:sparkline>
              <xm:f>Data!AO1292:AX1292</xm:f>
              <xm:sqref>AZ1292</xm:sqref>
            </x14:sparkline>
            <x14:sparkline>
              <xm:f>Data!AO1293:AX1293</xm:f>
              <xm:sqref>AZ1293</xm:sqref>
            </x14:sparkline>
            <x14:sparkline>
              <xm:f>Data!AO1294:AX1294</xm:f>
              <xm:sqref>AZ1294</xm:sqref>
            </x14:sparkline>
            <x14:sparkline>
              <xm:f>Data!AO1295:AX1295</xm:f>
              <xm:sqref>AZ1295</xm:sqref>
            </x14:sparkline>
            <x14:sparkline>
              <xm:f>Data!AO1296:AX1296</xm:f>
              <xm:sqref>AZ1296</xm:sqref>
            </x14:sparkline>
            <x14:sparkline>
              <xm:f>Data!AO1297:AX1297</xm:f>
              <xm:sqref>AZ1297</xm:sqref>
            </x14:sparkline>
            <x14:sparkline>
              <xm:f>Data!AO1298:AX1298</xm:f>
              <xm:sqref>AZ1298</xm:sqref>
            </x14:sparkline>
            <x14:sparkline>
              <xm:f>Data!AO1299:AX1299</xm:f>
              <xm:sqref>AZ1299</xm:sqref>
            </x14:sparkline>
            <x14:sparkline>
              <xm:f>Data!AO1300:AX1300</xm:f>
              <xm:sqref>AZ1300</xm:sqref>
            </x14:sparkline>
            <x14:sparkline>
              <xm:f>Data!AO1301:AX1301</xm:f>
              <xm:sqref>AZ1301</xm:sqref>
            </x14:sparkline>
            <x14:sparkline>
              <xm:f>Data!AO1302:AX1302</xm:f>
              <xm:sqref>AZ1302</xm:sqref>
            </x14:sparkline>
            <x14:sparkline>
              <xm:f>Data!AO1303:AX1303</xm:f>
              <xm:sqref>AZ1303</xm:sqref>
            </x14:sparkline>
            <x14:sparkline>
              <xm:f>Data!AO1304:AX1304</xm:f>
              <xm:sqref>AZ1304</xm:sqref>
            </x14:sparkline>
            <x14:sparkline>
              <xm:f>Data!AO1305:AX1305</xm:f>
              <xm:sqref>AZ1305</xm:sqref>
            </x14:sparkline>
            <x14:sparkline>
              <xm:f>Data!AO1306:AX1306</xm:f>
              <xm:sqref>AZ1306</xm:sqref>
            </x14:sparkline>
            <x14:sparkline>
              <xm:f>Data!AO1307:AX1307</xm:f>
              <xm:sqref>AZ1307</xm:sqref>
            </x14:sparkline>
            <x14:sparkline>
              <xm:f>Data!AO1308:AX1308</xm:f>
              <xm:sqref>AZ1308</xm:sqref>
            </x14:sparkline>
            <x14:sparkline>
              <xm:f>Data!AO1309:AX1309</xm:f>
              <xm:sqref>AZ1309</xm:sqref>
            </x14:sparkline>
            <x14:sparkline>
              <xm:f>Data!AO1310:AX1310</xm:f>
              <xm:sqref>AZ1310</xm:sqref>
            </x14:sparkline>
            <x14:sparkline>
              <xm:f>Data!AO1311:AX1311</xm:f>
              <xm:sqref>AZ1311</xm:sqref>
            </x14:sparkline>
            <x14:sparkline>
              <xm:f>Data!AO1312:AX1312</xm:f>
              <xm:sqref>AZ1312</xm:sqref>
            </x14:sparkline>
            <x14:sparkline>
              <xm:f>Data!AO1313:AX1313</xm:f>
              <xm:sqref>AZ1313</xm:sqref>
            </x14:sparkline>
            <x14:sparkline>
              <xm:f>Data!AO1314:AX1314</xm:f>
              <xm:sqref>AZ1314</xm:sqref>
            </x14:sparkline>
            <x14:sparkline>
              <xm:f>Data!AO1315:AX1315</xm:f>
              <xm:sqref>AZ1315</xm:sqref>
            </x14:sparkline>
            <x14:sparkline>
              <xm:f>Data!AO1316:AX1316</xm:f>
              <xm:sqref>AZ1316</xm:sqref>
            </x14:sparkline>
            <x14:sparkline>
              <xm:f>Data!AO1317:AX1317</xm:f>
              <xm:sqref>AZ1317</xm:sqref>
            </x14:sparkline>
            <x14:sparkline>
              <xm:f>Data!AO1318:AX1318</xm:f>
              <xm:sqref>AZ1318</xm:sqref>
            </x14:sparkline>
            <x14:sparkline>
              <xm:f>Data!AO1319:AX1319</xm:f>
              <xm:sqref>AZ1319</xm:sqref>
            </x14:sparkline>
            <x14:sparkline>
              <xm:f>Data!AO1320:AX1320</xm:f>
              <xm:sqref>AZ1320</xm:sqref>
            </x14:sparkline>
            <x14:sparkline>
              <xm:f>Data!AO1321:AX1321</xm:f>
              <xm:sqref>AZ1321</xm:sqref>
            </x14:sparkline>
            <x14:sparkline>
              <xm:f>Data!AO1322:AX1322</xm:f>
              <xm:sqref>AZ1322</xm:sqref>
            </x14:sparkline>
            <x14:sparkline>
              <xm:f>Data!AO1323:AX1323</xm:f>
              <xm:sqref>AZ1323</xm:sqref>
            </x14:sparkline>
            <x14:sparkline>
              <xm:f>Data!AO1324:AX1324</xm:f>
              <xm:sqref>AZ1324</xm:sqref>
            </x14:sparkline>
            <x14:sparkline>
              <xm:f>Data!AO1325:AX1325</xm:f>
              <xm:sqref>AZ1325</xm:sqref>
            </x14:sparkline>
            <x14:sparkline>
              <xm:f>Data!AO1326:AX1326</xm:f>
              <xm:sqref>AZ1326</xm:sqref>
            </x14:sparkline>
            <x14:sparkline>
              <xm:f>Data!AO1327:AX1327</xm:f>
              <xm:sqref>AZ1327</xm:sqref>
            </x14:sparkline>
            <x14:sparkline>
              <xm:f>Data!AO1328:AX1328</xm:f>
              <xm:sqref>AZ1328</xm:sqref>
            </x14:sparkline>
            <x14:sparkline>
              <xm:f>Data!AO1329:AX1329</xm:f>
              <xm:sqref>AZ1329</xm:sqref>
            </x14:sparkline>
            <x14:sparkline>
              <xm:f>Data!AO1330:AX1330</xm:f>
              <xm:sqref>AZ1330</xm:sqref>
            </x14:sparkline>
            <x14:sparkline>
              <xm:f>Data!AO1331:AX1331</xm:f>
              <xm:sqref>AZ1331</xm:sqref>
            </x14:sparkline>
            <x14:sparkline>
              <xm:f>Data!AO1332:AX1332</xm:f>
              <xm:sqref>AZ1332</xm:sqref>
            </x14:sparkline>
            <x14:sparkline>
              <xm:f>Data!AO1333:AX1333</xm:f>
              <xm:sqref>AZ1333</xm:sqref>
            </x14:sparkline>
            <x14:sparkline>
              <xm:f>Data!AO1334:AX1334</xm:f>
              <xm:sqref>AZ1334</xm:sqref>
            </x14:sparkline>
            <x14:sparkline>
              <xm:f>Data!AO1335:AX1335</xm:f>
              <xm:sqref>AZ1335</xm:sqref>
            </x14:sparkline>
            <x14:sparkline>
              <xm:f>Data!AO1336:AX1336</xm:f>
              <xm:sqref>AZ1336</xm:sqref>
            </x14:sparkline>
            <x14:sparkline>
              <xm:f>Data!AO1337:AX1337</xm:f>
              <xm:sqref>AZ1337</xm:sqref>
            </x14:sparkline>
            <x14:sparkline>
              <xm:f>Data!AO1338:AX1338</xm:f>
              <xm:sqref>AZ1338</xm:sqref>
            </x14:sparkline>
            <x14:sparkline>
              <xm:f>Data!AO1339:AX1339</xm:f>
              <xm:sqref>AZ1339</xm:sqref>
            </x14:sparkline>
            <x14:sparkline>
              <xm:f>Data!AO1340:AX1340</xm:f>
              <xm:sqref>AZ1340</xm:sqref>
            </x14:sparkline>
            <x14:sparkline>
              <xm:f>Data!AO1341:AX1341</xm:f>
              <xm:sqref>AZ1341</xm:sqref>
            </x14:sparkline>
            <x14:sparkline>
              <xm:f>Data!AO1342:AX1342</xm:f>
              <xm:sqref>AZ1342</xm:sqref>
            </x14:sparkline>
            <x14:sparkline>
              <xm:f>Data!AO1343:AX1343</xm:f>
              <xm:sqref>AZ1343</xm:sqref>
            </x14:sparkline>
            <x14:sparkline>
              <xm:f>Data!AO1344:AX1344</xm:f>
              <xm:sqref>AZ1344</xm:sqref>
            </x14:sparkline>
            <x14:sparkline>
              <xm:f>Data!AO1345:AX1345</xm:f>
              <xm:sqref>AZ1345</xm:sqref>
            </x14:sparkline>
            <x14:sparkline>
              <xm:f>Data!AO1346:AX1346</xm:f>
              <xm:sqref>AZ1346</xm:sqref>
            </x14:sparkline>
            <x14:sparkline>
              <xm:f>Data!AO1347:AX1347</xm:f>
              <xm:sqref>AZ1347</xm:sqref>
            </x14:sparkline>
            <x14:sparkline>
              <xm:f>Data!AO1348:AX1348</xm:f>
              <xm:sqref>AZ1348</xm:sqref>
            </x14:sparkline>
            <x14:sparkline>
              <xm:f>Data!AO1349:AX1349</xm:f>
              <xm:sqref>AZ1349</xm:sqref>
            </x14:sparkline>
            <x14:sparkline>
              <xm:f>Data!AO1350:AX1350</xm:f>
              <xm:sqref>AZ1350</xm:sqref>
            </x14:sparkline>
            <x14:sparkline>
              <xm:f>Data!AO1351:AX1351</xm:f>
              <xm:sqref>AZ1351</xm:sqref>
            </x14:sparkline>
            <x14:sparkline>
              <xm:f>Data!AO1352:AX1352</xm:f>
              <xm:sqref>AZ1352</xm:sqref>
            </x14:sparkline>
            <x14:sparkline>
              <xm:f>Data!AO1353:AX1353</xm:f>
              <xm:sqref>AZ1353</xm:sqref>
            </x14:sparkline>
            <x14:sparkline>
              <xm:f>Data!AO1354:AX1354</xm:f>
              <xm:sqref>AZ1354</xm:sqref>
            </x14:sparkline>
            <x14:sparkline>
              <xm:f>Data!AO1355:AX1355</xm:f>
              <xm:sqref>AZ1355</xm:sqref>
            </x14:sparkline>
            <x14:sparkline>
              <xm:f>Data!AO1356:AX1356</xm:f>
              <xm:sqref>AZ1356</xm:sqref>
            </x14:sparkline>
            <x14:sparkline>
              <xm:f>Data!AO1357:AX1357</xm:f>
              <xm:sqref>AZ1357</xm:sqref>
            </x14:sparkline>
            <x14:sparkline>
              <xm:f>Data!AO1358:AX1358</xm:f>
              <xm:sqref>AZ1358</xm:sqref>
            </x14:sparkline>
            <x14:sparkline>
              <xm:f>Data!AO1359:AX1359</xm:f>
              <xm:sqref>AZ1359</xm:sqref>
            </x14:sparkline>
            <x14:sparkline>
              <xm:f>Data!AO1360:AX1360</xm:f>
              <xm:sqref>AZ1360</xm:sqref>
            </x14:sparkline>
            <x14:sparkline>
              <xm:f>Data!AO1361:AX1361</xm:f>
              <xm:sqref>AZ1361</xm:sqref>
            </x14:sparkline>
            <x14:sparkline>
              <xm:f>Data!AO1362:AX1362</xm:f>
              <xm:sqref>AZ1362</xm:sqref>
            </x14:sparkline>
            <x14:sparkline>
              <xm:f>Data!AO1363:AX1363</xm:f>
              <xm:sqref>AZ1363</xm:sqref>
            </x14:sparkline>
            <x14:sparkline>
              <xm:f>Data!AO1364:AX1364</xm:f>
              <xm:sqref>AZ1364</xm:sqref>
            </x14:sparkline>
            <x14:sparkline>
              <xm:f>Data!AO1365:AX1365</xm:f>
              <xm:sqref>AZ1365</xm:sqref>
            </x14:sparkline>
            <x14:sparkline>
              <xm:f>Data!AO1366:AX1366</xm:f>
              <xm:sqref>AZ1366</xm:sqref>
            </x14:sparkline>
            <x14:sparkline>
              <xm:f>Data!AO1367:AX1367</xm:f>
              <xm:sqref>AZ1367</xm:sqref>
            </x14:sparkline>
            <x14:sparkline>
              <xm:f>Data!AO1368:AX1368</xm:f>
              <xm:sqref>AZ1368</xm:sqref>
            </x14:sparkline>
            <x14:sparkline>
              <xm:f>Data!AO1369:AX1369</xm:f>
              <xm:sqref>AZ1369</xm:sqref>
            </x14:sparkline>
            <x14:sparkline>
              <xm:f>Data!AO1370:AX1370</xm:f>
              <xm:sqref>AZ1370</xm:sqref>
            </x14:sparkline>
            <x14:sparkline>
              <xm:f>Data!AO1371:AX1371</xm:f>
              <xm:sqref>AZ1371</xm:sqref>
            </x14:sparkline>
            <x14:sparkline>
              <xm:f>Data!AO1372:AX1372</xm:f>
              <xm:sqref>AZ1372</xm:sqref>
            </x14:sparkline>
            <x14:sparkline>
              <xm:f>Data!AO1373:AX1373</xm:f>
              <xm:sqref>AZ1373</xm:sqref>
            </x14:sparkline>
            <x14:sparkline>
              <xm:f>Data!AO1374:AX1374</xm:f>
              <xm:sqref>AZ1374</xm:sqref>
            </x14:sparkline>
            <x14:sparkline>
              <xm:f>Data!AO1375:AX1375</xm:f>
              <xm:sqref>AZ1375</xm:sqref>
            </x14:sparkline>
            <x14:sparkline>
              <xm:f>Data!AO1376:AX1376</xm:f>
              <xm:sqref>AZ1376</xm:sqref>
            </x14:sparkline>
            <x14:sparkline>
              <xm:f>Data!AO1377:AX1377</xm:f>
              <xm:sqref>AZ1377</xm:sqref>
            </x14:sparkline>
            <x14:sparkline>
              <xm:f>Data!AO1378:AX1378</xm:f>
              <xm:sqref>AZ1378</xm:sqref>
            </x14:sparkline>
            <x14:sparkline>
              <xm:f>Data!AO1379:AX1379</xm:f>
              <xm:sqref>AZ1379</xm:sqref>
            </x14:sparkline>
            <x14:sparkline>
              <xm:f>Data!AO1380:AX1380</xm:f>
              <xm:sqref>AZ1380</xm:sqref>
            </x14:sparkline>
            <x14:sparkline>
              <xm:f>Data!AO1381:AX1381</xm:f>
              <xm:sqref>AZ1381</xm:sqref>
            </x14:sparkline>
            <x14:sparkline>
              <xm:f>Data!AO1382:AX1382</xm:f>
              <xm:sqref>AZ1382</xm:sqref>
            </x14:sparkline>
            <x14:sparkline>
              <xm:f>Data!AO1383:AX1383</xm:f>
              <xm:sqref>AZ1383</xm:sqref>
            </x14:sparkline>
            <x14:sparkline>
              <xm:f>Data!AO1384:AX1384</xm:f>
              <xm:sqref>AZ1384</xm:sqref>
            </x14:sparkline>
            <x14:sparkline>
              <xm:f>Data!AO1385:AX1385</xm:f>
              <xm:sqref>AZ1385</xm:sqref>
            </x14:sparkline>
            <x14:sparkline>
              <xm:f>Data!AO1386:AX1386</xm:f>
              <xm:sqref>AZ1386</xm:sqref>
            </x14:sparkline>
            <x14:sparkline>
              <xm:f>Data!AO1387:AX1387</xm:f>
              <xm:sqref>AZ1387</xm:sqref>
            </x14:sparkline>
            <x14:sparkline>
              <xm:f>Data!AO1388:AX1388</xm:f>
              <xm:sqref>AZ1388</xm:sqref>
            </x14:sparkline>
            <x14:sparkline>
              <xm:f>Data!AO1389:AX1389</xm:f>
              <xm:sqref>AZ1389</xm:sqref>
            </x14:sparkline>
            <x14:sparkline>
              <xm:f>Data!AO1390:AX1390</xm:f>
              <xm:sqref>AZ1390</xm:sqref>
            </x14:sparkline>
            <x14:sparkline>
              <xm:f>Data!AO1391:AX1391</xm:f>
              <xm:sqref>AZ1391</xm:sqref>
            </x14:sparkline>
            <x14:sparkline>
              <xm:f>Data!AO1392:AX1392</xm:f>
              <xm:sqref>AZ1392</xm:sqref>
            </x14:sparkline>
            <x14:sparkline>
              <xm:f>Data!AO1393:AX1393</xm:f>
              <xm:sqref>AZ1393</xm:sqref>
            </x14:sparkline>
            <x14:sparkline>
              <xm:f>Data!AO1394:AX1394</xm:f>
              <xm:sqref>AZ1394</xm:sqref>
            </x14:sparkline>
            <x14:sparkline>
              <xm:f>Data!AO1395:AX1395</xm:f>
              <xm:sqref>AZ1395</xm:sqref>
            </x14:sparkline>
            <x14:sparkline>
              <xm:f>Data!AO1396:AX1396</xm:f>
              <xm:sqref>AZ1396</xm:sqref>
            </x14:sparkline>
            <x14:sparkline>
              <xm:f>Data!AO1397:AX1397</xm:f>
              <xm:sqref>AZ1397</xm:sqref>
            </x14:sparkline>
            <x14:sparkline>
              <xm:f>Data!AO1398:AX1398</xm:f>
              <xm:sqref>AZ1398</xm:sqref>
            </x14:sparkline>
            <x14:sparkline>
              <xm:f>Data!AO1399:AX1399</xm:f>
              <xm:sqref>AZ1399</xm:sqref>
            </x14:sparkline>
            <x14:sparkline>
              <xm:f>Data!AO1400:AX1400</xm:f>
              <xm:sqref>AZ1400</xm:sqref>
            </x14:sparkline>
            <x14:sparkline>
              <xm:f>Data!AO1401:AX1401</xm:f>
              <xm:sqref>AZ1401</xm:sqref>
            </x14:sparkline>
            <x14:sparkline>
              <xm:f>Data!AO1402:AX1402</xm:f>
              <xm:sqref>AZ1402</xm:sqref>
            </x14:sparkline>
            <x14:sparkline>
              <xm:f>Data!AO1403:AX1403</xm:f>
              <xm:sqref>AZ1403</xm:sqref>
            </x14:sparkline>
            <x14:sparkline>
              <xm:f>Data!AO1404:AX1404</xm:f>
              <xm:sqref>AZ1404</xm:sqref>
            </x14:sparkline>
            <x14:sparkline>
              <xm:f>Data!AO1405:AX1405</xm:f>
              <xm:sqref>AZ1405</xm:sqref>
            </x14:sparkline>
            <x14:sparkline>
              <xm:f>Data!AO1406:AX1406</xm:f>
              <xm:sqref>AZ1406</xm:sqref>
            </x14:sparkline>
            <x14:sparkline>
              <xm:f>Data!AO1407:AX1407</xm:f>
              <xm:sqref>AZ1407</xm:sqref>
            </x14:sparkline>
            <x14:sparkline>
              <xm:f>Data!AO1408:AX1408</xm:f>
              <xm:sqref>AZ1408</xm:sqref>
            </x14:sparkline>
            <x14:sparkline>
              <xm:f>Data!AO1409:AX1409</xm:f>
              <xm:sqref>AZ1409</xm:sqref>
            </x14:sparkline>
            <x14:sparkline>
              <xm:f>Data!AO1410:AX1410</xm:f>
              <xm:sqref>AZ1410</xm:sqref>
            </x14:sparkline>
            <x14:sparkline>
              <xm:f>Data!AO1411:AX1411</xm:f>
              <xm:sqref>AZ1411</xm:sqref>
            </x14:sparkline>
            <x14:sparkline>
              <xm:f>Data!AO1412:AX1412</xm:f>
              <xm:sqref>AZ1412</xm:sqref>
            </x14:sparkline>
            <x14:sparkline>
              <xm:f>Data!AO1413:AX1413</xm:f>
              <xm:sqref>AZ1413</xm:sqref>
            </x14:sparkline>
            <x14:sparkline>
              <xm:f>Data!AO1414:AX1414</xm:f>
              <xm:sqref>AZ1414</xm:sqref>
            </x14:sparkline>
            <x14:sparkline>
              <xm:f>Data!AO1415:AX1415</xm:f>
              <xm:sqref>AZ1415</xm:sqref>
            </x14:sparkline>
            <x14:sparkline>
              <xm:f>Data!AO1416:AX1416</xm:f>
              <xm:sqref>AZ1416</xm:sqref>
            </x14:sparkline>
            <x14:sparkline>
              <xm:f>Data!AO1417:AX1417</xm:f>
              <xm:sqref>AZ1417</xm:sqref>
            </x14:sparkline>
            <x14:sparkline>
              <xm:f>Data!AO1418:AX1418</xm:f>
              <xm:sqref>AZ1418</xm:sqref>
            </x14:sparkline>
            <x14:sparkline>
              <xm:f>Data!AO1419:AX1419</xm:f>
              <xm:sqref>AZ1419</xm:sqref>
            </x14:sparkline>
            <x14:sparkline>
              <xm:f>Data!AO1420:AX1420</xm:f>
              <xm:sqref>AZ1420</xm:sqref>
            </x14:sparkline>
            <x14:sparkline>
              <xm:f>Data!AO1421:AX1421</xm:f>
              <xm:sqref>AZ1421</xm:sqref>
            </x14:sparkline>
            <x14:sparkline>
              <xm:f>Data!AO1422:AX1422</xm:f>
              <xm:sqref>AZ1422</xm:sqref>
            </x14:sparkline>
            <x14:sparkline>
              <xm:f>Data!AO1423:AX1423</xm:f>
              <xm:sqref>AZ1423</xm:sqref>
            </x14:sparkline>
            <x14:sparkline>
              <xm:f>Data!AO1424:AX1424</xm:f>
              <xm:sqref>AZ1424</xm:sqref>
            </x14:sparkline>
            <x14:sparkline>
              <xm:f>Data!AO1425:AX1425</xm:f>
              <xm:sqref>AZ1425</xm:sqref>
            </x14:sparkline>
            <x14:sparkline>
              <xm:f>Data!AO1426:AX1426</xm:f>
              <xm:sqref>AZ1426</xm:sqref>
            </x14:sparkline>
            <x14:sparkline>
              <xm:f>Data!AO1427:AX1427</xm:f>
              <xm:sqref>AZ1427</xm:sqref>
            </x14:sparkline>
            <x14:sparkline>
              <xm:f>Data!AO1428:AX1428</xm:f>
              <xm:sqref>AZ1428</xm:sqref>
            </x14:sparkline>
            <x14:sparkline>
              <xm:f>Data!AO1429:AX1429</xm:f>
              <xm:sqref>AZ1429</xm:sqref>
            </x14:sparkline>
            <x14:sparkline>
              <xm:f>Data!AO1430:AX1430</xm:f>
              <xm:sqref>AZ1430</xm:sqref>
            </x14:sparkline>
            <x14:sparkline>
              <xm:f>Data!AO1431:AX1431</xm:f>
              <xm:sqref>AZ1431</xm:sqref>
            </x14:sparkline>
            <x14:sparkline>
              <xm:f>Data!AO1432:AX1432</xm:f>
              <xm:sqref>AZ1432</xm:sqref>
            </x14:sparkline>
            <x14:sparkline>
              <xm:f>Data!AO1433:AX1433</xm:f>
              <xm:sqref>AZ1433</xm:sqref>
            </x14:sparkline>
            <x14:sparkline>
              <xm:f>Data!AO1434:AX1434</xm:f>
              <xm:sqref>AZ1434</xm:sqref>
            </x14:sparkline>
            <x14:sparkline>
              <xm:f>Data!AO1435:AX1435</xm:f>
              <xm:sqref>AZ1435</xm:sqref>
            </x14:sparkline>
            <x14:sparkline>
              <xm:f>Data!AO1436:AX1436</xm:f>
              <xm:sqref>AZ1436</xm:sqref>
            </x14:sparkline>
            <x14:sparkline>
              <xm:f>Data!AO1437:AX1437</xm:f>
              <xm:sqref>AZ1437</xm:sqref>
            </x14:sparkline>
            <x14:sparkline>
              <xm:f>Data!AO1438:AX1438</xm:f>
              <xm:sqref>AZ1438</xm:sqref>
            </x14:sparkline>
            <x14:sparkline>
              <xm:f>Data!AO1439:AX1439</xm:f>
              <xm:sqref>AZ1439</xm:sqref>
            </x14:sparkline>
            <x14:sparkline>
              <xm:f>Data!AO1440:AX1440</xm:f>
              <xm:sqref>AZ1440</xm:sqref>
            </x14:sparkline>
            <x14:sparkline>
              <xm:f>Data!AO1441:AX1441</xm:f>
              <xm:sqref>AZ1441</xm:sqref>
            </x14:sparkline>
            <x14:sparkline>
              <xm:f>Data!AO1442:AX1442</xm:f>
              <xm:sqref>AZ1442</xm:sqref>
            </x14:sparkline>
            <x14:sparkline>
              <xm:f>Data!AO1443:AX1443</xm:f>
              <xm:sqref>AZ1443</xm:sqref>
            </x14:sparkline>
            <x14:sparkline>
              <xm:f>Data!AO1444:AX1444</xm:f>
              <xm:sqref>AZ1444</xm:sqref>
            </x14:sparkline>
            <x14:sparkline>
              <xm:f>Data!AO1445:AX1445</xm:f>
              <xm:sqref>AZ1445</xm:sqref>
            </x14:sparkline>
            <x14:sparkline>
              <xm:f>Data!AO1446:AX1446</xm:f>
              <xm:sqref>AZ1446</xm:sqref>
            </x14:sparkline>
            <x14:sparkline>
              <xm:f>Data!AO1447:AX1447</xm:f>
              <xm:sqref>AZ1447</xm:sqref>
            </x14:sparkline>
            <x14:sparkline>
              <xm:f>Data!AO1448:AX1448</xm:f>
              <xm:sqref>AZ1448</xm:sqref>
            </x14:sparkline>
            <x14:sparkline>
              <xm:f>Data!AO1449:AX1449</xm:f>
              <xm:sqref>AZ1449</xm:sqref>
            </x14:sparkline>
            <x14:sparkline>
              <xm:f>Data!AO1450:AX1450</xm:f>
              <xm:sqref>AZ1450</xm:sqref>
            </x14:sparkline>
            <x14:sparkline>
              <xm:f>Data!AO1451:AX1451</xm:f>
              <xm:sqref>AZ1451</xm:sqref>
            </x14:sparkline>
            <x14:sparkline>
              <xm:f>Data!AO1452:AX1452</xm:f>
              <xm:sqref>AZ1452</xm:sqref>
            </x14:sparkline>
            <x14:sparkline>
              <xm:f>Data!AO1453:AX1453</xm:f>
              <xm:sqref>AZ1453</xm:sqref>
            </x14:sparkline>
            <x14:sparkline>
              <xm:f>Data!AO1454:AX1454</xm:f>
              <xm:sqref>AZ1454</xm:sqref>
            </x14:sparkline>
            <x14:sparkline>
              <xm:f>Data!AO1455:AX1455</xm:f>
              <xm:sqref>AZ1455</xm:sqref>
            </x14:sparkline>
            <x14:sparkline>
              <xm:f>Data!AO1456:AX1456</xm:f>
              <xm:sqref>AZ1456</xm:sqref>
            </x14:sparkline>
            <x14:sparkline>
              <xm:f>Data!AO1457:AX1457</xm:f>
              <xm:sqref>AZ1457</xm:sqref>
            </x14:sparkline>
            <x14:sparkline>
              <xm:f>Data!AO1458:AX1458</xm:f>
              <xm:sqref>AZ1458</xm:sqref>
            </x14:sparkline>
            <x14:sparkline>
              <xm:f>Data!AO1459:AX1459</xm:f>
              <xm:sqref>AZ1459</xm:sqref>
            </x14:sparkline>
            <x14:sparkline>
              <xm:f>Data!AO1460:AX1460</xm:f>
              <xm:sqref>AZ1460</xm:sqref>
            </x14:sparkline>
            <x14:sparkline>
              <xm:f>Data!AO1461:AX1461</xm:f>
              <xm:sqref>AZ1461</xm:sqref>
            </x14:sparkline>
            <x14:sparkline>
              <xm:f>Data!AO1462:AX1462</xm:f>
              <xm:sqref>AZ1462</xm:sqref>
            </x14:sparkline>
            <x14:sparkline>
              <xm:f>Data!AO1463:AX1463</xm:f>
              <xm:sqref>AZ1463</xm:sqref>
            </x14:sparkline>
            <x14:sparkline>
              <xm:f>Data!AO1464:AX1464</xm:f>
              <xm:sqref>AZ1464</xm:sqref>
            </x14:sparkline>
            <x14:sparkline>
              <xm:f>Data!AO1465:AX1465</xm:f>
              <xm:sqref>AZ1465</xm:sqref>
            </x14:sparkline>
            <x14:sparkline>
              <xm:f>Data!AO1466:AX1466</xm:f>
              <xm:sqref>AZ1466</xm:sqref>
            </x14:sparkline>
            <x14:sparkline>
              <xm:f>Data!AO1467:AX1467</xm:f>
              <xm:sqref>AZ1467</xm:sqref>
            </x14:sparkline>
            <x14:sparkline>
              <xm:f>Data!AO1468:AX1468</xm:f>
              <xm:sqref>AZ1468</xm:sqref>
            </x14:sparkline>
            <x14:sparkline>
              <xm:f>Data!AO1469:AX1469</xm:f>
              <xm:sqref>AZ1469</xm:sqref>
            </x14:sparkline>
            <x14:sparkline>
              <xm:f>Data!AO1470:AX1470</xm:f>
              <xm:sqref>AZ1470</xm:sqref>
            </x14:sparkline>
            <x14:sparkline>
              <xm:f>Data!AO1471:AX1471</xm:f>
              <xm:sqref>AZ1471</xm:sqref>
            </x14:sparkline>
            <x14:sparkline>
              <xm:f>Data!AO1472:AX1472</xm:f>
              <xm:sqref>AZ1472</xm:sqref>
            </x14:sparkline>
            <x14:sparkline>
              <xm:f>Data!AO1473:AX1473</xm:f>
              <xm:sqref>AZ1473</xm:sqref>
            </x14:sparkline>
            <x14:sparkline>
              <xm:f>Data!AO1474:AX1474</xm:f>
              <xm:sqref>AZ1474</xm:sqref>
            </x14:sparkline>
            <x14:sparkline>
              <xm:f>Data!AO1475:AX1475</xm:f>
              <xm:sqref>AZ1475</xm:sqref>
            </x14:sparkline>
            <x14:sparkline>
              <xm:f>Data!AO1476:AX1476</xm:f>
              <xm:sqref>AZ1476</xm:sqref>
            </x14:sparkline>
            <x14:sparkline>
              <xm:f>Data!AO1477:AX1477</xm:f>
              <xm:sqref>AZ1477</xm:sqref>
            </x14:sparkline>
            <x14:sparkline>
              <xm:f>Data!AO1478:AX1478</xm:f>
              <xm:sqref>AZ1478</xm:sqref>
            </x14:sparkline>
            <x14:sparkline>
              <xm:f>Data!AO1479:AX1479</xm:f>
              <xm:sqref>AZ1479</xm:sqref>
            </x14:sparkline>
            <x14:sparkline>
              <xm:f>Data!AO1480:AX1480</xm:f>
              <xm:sqref>AZ1480</xm:sqref>
            </x14:sparkline>
            <x14:sparkline>
              <xm:f>Data!AO1481:AX1481</xm:f>
              <xm:sqref>AZ1481</xm:sqref>
            </x14:sparkline>
            <x14:sparkline>
              <xm:f>Data!AO1482:AX1482</xm:f>
              <xm:sqref>AZ1482</xm:sqref>
            </x14:sparkline>
            <x14:sparkline>
              <xm:f>Data!AO1483:AX1483</xm:f>
              <xm:sqref>AZ1483</xm:sqref>
            </x14:sparkline>
            <x14:sparkline>
              <xm:f>Data!AO1484:AX1484</xm:f>
              <xm:sqref>AZ1484</xm:sqref>
            </x14:sparkline>
            <x14:sparkline>
              <xm:f>Data!AO1485:AX1485</xm:f>
              <xm:sqref>AZ1485</xm:sqref>
            </x14:sparkline>
            <x14:sparkline>
              <xm:f>Data!AO1486:AX1486</xm:f>
              <xm:sqref>AZ1486</xm:sqref>
            </x14:sparkline>
            <x14:sparkline>
              <xm:f>Data!AO1487:AX1487</xm:f>
              <xm:sqref>AZ1487</xm:sqref>
            </x14:sparkline>
            <x14:sparkline>
              <xm:f>Data!AO1488:AX1488</xm:f>
              <xm:sqref>AZ1488</xm:sqref>
            </x14:sparkline>
            <x14:sparkline>
              <xm:f>Data!AO1489:AX1489</xm:f>
              <xm:sqref>AZ1489</xm:sqref>
            </x14:sparkline>
            <x14:sparkline>
              <xm:f>Data!AO1490:AX1490</xm:f>
              <xm:sqref>AZ1490</xm:sqref>
            </x14:sparkline>
            <x14:sparkline>
              <xm:f>Data!AO1491:AX1491</xm:f>
              <xm:sqref>AZ1491</xm:sqref>
            </x14:sparkline>
            <x14:sparkline>
              <xm:f>Data!AO1492:AX1492</xm:f>
              <xm:sqref>AZ1492</xm:sqref>
            </x14:sparkline>
            <x14:sparkline>
              <xm:f>Data!AO1493:AX1493</xm:f>
              <xm:sqref>AZ1493</xm:sqref>
            </x14:sparkline>
            <x14:sparkline>
              <xm:f>Data!AO1494:AX1494</xm:f>
              <xm:sqref>AZ1494</xm:sqref>
            </x14:sparkline>
            <x14:sparkline>
              <xm:f>Data!AO1495:AX1495</xm:f>
              <xm:sqref>AZ1495</xm:sqref>
            </x14:sparkline>
            <x14:sparkline>
              <xm:f>Data!AO1496:AX1496</xm:f>
              <xm:sqref>AZ1496</xm:sqref>
            </x14:sparkline>
            <x14:sparkline>
              <xm:f>Data!AO1497:AX1497</xm:f>
              <xm:sqref>AZ1497</xm:sqref>
            </x14:sparkline>
            <x14:sparkline>
              <xm:f>Data!AO1498:AX1498</xm:f>
              <xm:sqref>AZ1498</xm:sqref>
            </x14:sparkline>
            <x14:sparkline>
              <xm:f>Data!AO1499:AX1499</xm:f>
              <xm:sqref>AZ1499</xm:sqref>
            </x14:sparkline>
            <x14:sparkline>
              <xm:f>Data!AO1500:AX1500</xm:f>
              <xm:sqref>AZ1500</xm:sqref>
            </x14:sparkline>
            <x14:sparkline>
              <xm:f>Data!AO1501:AX1501</xm:f>
              <xm:sqref>AZ1501</xm:sqref>
            </x14:sparkline>
            <x14:sparkline>
              <xm:f>Data!AO1502:AX1502</xm:f>
              <xm:sqref>AZ1502</xm:sqref>
            </x14:sparkline>
            <x14:sparkline>
              <xm:f>Data!AO1503:AX1503</xm:f>
              <xm:sqref>AZ1503</xm:sqref>
            </x14:sparkline>
            <x14:sparkline>
              <xm:f>Data!AO1504:AX1504</xm:f>
              <xm:sqref>AZ1504</xm:sqref>
            </x14:sparkline>
            <x14:sparkline>
              <xm:f>Data!AO1505:AX1505</xm:f>
              <xm:sqref>AZ1505</xm:sqref>
            </x14:sparkline>
            <x14:sparkline>
              <xm:f>Data!AO1506:AX1506</xm:f>
              <xm:sqref>AZ1506</xm:sqref>
            </x14:sparkline>
            <x14:sparkline>
              <xm:f>Data!AO1507:AX1507</xm:f>
              <xm:sqref>AZ1507</xm:sqref>
            </x14:sparkline>
            <x14:sparkline>
              <xm:f>Data!AO1508:AX1508</xm:f>
              <xm:sqref>AZ1508</xm:sqref>
            </x14:sparkline>
            <x14:sparkline>
              <xm:f>Data!AO1509:AX1509</xm:f>
              <xm:sqref>AZ1509</xm:sqref>
            </x14:sparkline>
            <x14:sparkline>
              <xm:f>Data!AO1510:AX1510</xm:f>
              <xm:sqref>AZ1510</xm:sqref>
            </x14:sparkline>
            <x14:sparkline>
              <xm:f>Data!AO1511:AX1511</xm:f>
              <xm:sqref>AZ1511</xm:sqref>
            </x14:sparkline>
            <x14:sparkline>
              <xm:f>Data!AO1512:AX1512</xm:f>
              <xm:sqref>AZ1512</xm:sqref>
            </x14:sparkline>
            <x14:sparkline>
              <xm:f>Data!AO1513:AX1513</xm:f>
              <xm:sqref>AZ1513</xm:sqref>
            </x14:sparkline>
            <x14:sparkline>
              <xm:f>Data!AO1514:AX1514</xm:f>
              <xm:sqref>AZ1514</xm:sqref>
            </x14:sparkline>
            <x14:sparkline>
              <xm:f>Data!AO1515:AX1515</xm:f>
              <xm:sqref>AZ1515</xm:sqref>
            </x14:sparkline>
            <x14:sparkline>
              <xm:f>Data!AO1516:AX1516</xm:f>
              <xm:sqref>AZ1516</xm:sqref>
            </x14:sparkline>
            <x14:sparkline>
              <xm:f>Data!AO1517:AX1517</xm:f>
              <xm:sqref>AZ1517</xm:sqref>
            </x14:sparkline>
            <x14:sparkline>
              <xm:f>Data!AO1518:AX1518</xm:f>
              <xm:sqref>AZ1518</xm:sqref>
            </x14:sparkline>
            <x14:sparkline>
              <xm:f>Data!AO1519:AX1519</xm:f>
              <xm:sqref>AZ1519</xm:sqref>
            </x14:sparkline>
            <x14:sparkline>
              <xm:f>Data!AO1520:AX1520</xm:f>
              <xm:sqref>AZ1520</xm:sqref>
            </x14:sparkline>
            <x14:sparkline>
              <xm:f>Data!AO1521:AX1521</xm:f>
              <xm:sqref>AZ1521</xm:sqref>
            </x14:sparkline>
            <x14:sparkline>
              <xm:f>Data!AO1522:AX1522</xm:f>
              <xm:sqref>AZ1522</xm:sqref>
            </x14:sparkline>
            <x14:sparkline>
              <xm:f>Data!AO1523:AX1523</xm:f>
              <xm:sqref>AZ1523</xm:sqref>
            </x14:sparkline>
            <x14:sparkline>
              <xm:f>Data!AO1524:AX1524</xm:f>
              <xm:sqref>AZ1524</xm:sqref>
            </x14:sparkline>
            <x14:sparkline>
              <xm:f>Data!AO1525:AX1525</xm:f>
              <xm:sqref>AZ1525</xm:sqref>
            </x14:sparkline>
            <x14:sparkline>
              <xm:f>Data!AO1526:AX1526</xm:f>
              <xm:sqref>AZ1526</xm:sqref>
            </x14:sparkline>
            <x14:sparkline>
              <xm:f>Data!AO1527:AX1527</xm:f>
              <xm:sqref>AZ1527</xm:sqref>
            </x14:sparkline>
            <x14:sparkline>
              <xm:f>Data!AO1528:AX1528</xm:f>
              <xm:sqref>AZ1528</xm:sqref>
            </x14:sparkline>
            <x14:sparkline>
              <xm:f>Data!AO1529:AX1529</xm:f>
              <xm:sqref>AZ1529</xm:sqref>
            </x14:sparkline>
            <x14:sparkline>
              <xm:f>Data!AO1530:AX1530</xm:f>
              <xm:sqref>AZ1530</xm:sqref>
            </x14:sparkline>
            <x14:sparkline>
              <xm:f>Data!AO1531:AX1531</xm:f>
              <xm:sqref>AZ1531</xm:sqref>
            </x14:sparkline>
            <x14:sparkline>
              <xm:f>Data!AO1532:AX1532</xm:f>
              <xm:sqref>AZ1532</xm:sqref>
            </x14:sparkline>
            <x14:sparkline>
              <xm:f>Data!AO1533:AX1533</xm:f>
              <xm:sqref>AZ1533</xm:sqref>
            </x14:sparkline>
            <x14:sparkline>
              <xm:f>Data!AO1534:AX1534</xm:f>
              <xm:sqref>AZ1534</xm:sqref>
            </x14:sparkline>
            <x14:sparkline>
              <xm:f>Data!AO1535:AX1535</xm:f>
              <xm:sqref>AZ1535</xm:sqref>
            </x14:sparkline>
            <x14:sparkline>
              <xm:f>Data!AO1536:AX1536</xm:f>
              <xm:sqref>AZ1536</xm:sqref>
            </x14:sparkline>
            <x14:sparkline>
              <xm:f>Data!AO1537:AX1537</xm:f>
              <xm:sqref>AZ1537</xm:sqref>
            </x14:sparkline>
            <x14:sparkline>
              <xm:f>Data!AO1538:AX1538</xm:f>
              <xm:sqref>AZ1538</xm:sqref>
            </x14:sparkline>
            <x14:sparkline>
              <xm:f>Data!AO1539:AX1539</xm:f>
              <xm:sqref>AZ1539</xm:sqref>
            </x14:sparkline>
            <x14:sparkline>
              <xm:f>Data!AO1540:AX1540</xm:f>
              <xm:sqref>AZ1540</xm:sqref>
            </x14:sparkline>
            <x14:sparkline>
              <xm:f>Data!AO1541:AX1541</xm:f>
              <xm:sqref>AZ1541</xm:sqref>
            </x14:sparkline>
            <x14:sparkline>
              <xm:f>Data!AO1542:AX1542</xm:f>
              <xm:sqref>AZ1542</xm:sqref>
            </x14:sparkline>
            <x14:sparkline>
              <xm:f>Data!AO1543:AX1543</xm:f>
              <xm:sqref>AZ1543</xm:sqref>
            </x14:sparkline>
            <x14:sparkline>
              <xm:f>Data!AO1544:AX1544</xm:f>
              <xm:sqref>AZ1544</xm:sqref>
            </x14:sparkline>
            <x14:sparkline>
              <xm:f>Data!AO1545:AX1545</xm:f>
              <xm:sqref>AZ1545</xm:sqref>
            </x14:sparkline>
            <x14:sparkline>
              <xm:f>Data!AO1546:AX1546</xm:f>
              <xm:sqref>AZ1546</xm:sqref>
            </x14:sparkline>
            <x14:sparkline>
              <xm:f>Data!AO1547:AX1547</xm:f>
              <xm:sqref>AZ1547</xm:sqref>
            </x14:sparkline>
            <x14:sparkline>
              <xm:f>Data!AO1548:AX1548</xm:f>
              <xm:sqref>AZ1548</xm:sqref>
            </x14:sparkline>
            <x14:sparkline>
              <xm:f>Data!AO1549:AX1549</xm:f>
              <xm:sqref>AZ1549</xm:sqref>
            </x14:sparkline>
            <x14:sparkline>
              <xm:f>Data!AO1550:AX1550</xm:f>
              <xm:sqref>AZ1550</xm:sqref>
            </x14:sparkline>
            <x14:sparkline>
              <xm:f>Data!AO1551:AX1551</xm:f>
              <xm:sqref>AZ1551</xm:sqref>
            </x14:sparkline>
            <x14:sparkline>
              <xm:f>Data!AO1552:AX1552</xm:f>
              <xm:sqref>AZ1552</xm:sqref>
            </x14:sparkline>
            <x14:sparkline>
              <xm:f>Data!AO1553:AX1553</xm:f>
              <xm:sqref>AZ1553</xm:sqref>
            </x14:sparkline>
            <x14:sparkline>
              <xm:f>Data!AO1554:AX1554</xm:f>
              <xm:sqref>AZ1554</xm:sqref>
            </x14:sparkline>
            <x14:sparkline>
              <xm:f>Data!AO1555:AX1555</xm:f>
              <xm:sqref>AZ1555</xm:sqref>
            </x14:sparkline>
            <x14:sparkline>
              <xm:f>Data!AO1556:AX1556</xm:f>
              <xm:sqref>AZ1556</xm:sqref>
            </x14:sparkline>
            <x14:sparkline>
              <xm:f>Data!AO1557:AX1557</xm:f>
              <xm:sqref>AZ1557</xm:sqref>
            </x14:sparkline>
            <x14:sparkline>
              <xm:f>Data!AO1558:AX1558</xm:f>
              <xm:sqref>AZ1558</xm:sqref>
            </x14:sparkline>
            <x14:sparkline>
              <xm:f>Data!AO1559:AX1559</xm:f>
              <xm:sqref>AZ1559</xm:sqref>
            </x14:sparkline>
            <x14:sparkline>
              <xm:f>Data!AO1560:AX1560</xm:f>
              <xm:sqref>AZ1560</xm:sqref>
            </x14:sparkline>
            <x14:sparkline>
              <xm:f>Data!AO1561:AX1561</xm:f>
              <xm:sqref>AZ1561</xm:sqref>
            </x14:sparkline>
            <x14:sparkline>
              <xm:f>Data!AO1562:AX1562</xm:f>
              <xm:sqref>AZ1562</xm:sqref>
            </x14:sparkline>
            <x14:sparkline>
              <xm:f>Data!AO1563:AX1563</xm:f>
              <xm:sqref>AZ1563</xm:sqref>
            </x14:sparkline>
            <x14:sparkline>
              <xm:f>Data!AO1564:AX1564</xm:f>
              <xm:sqref>AZ1564</xm:sqref>
            </x14:sparkline>
            <x14:sparkline>
              <xm:f>Data!AO1565:AX1565</xm:f>
              <xm:sqref>AZ1565</xm:sqref>
            </x14:sparkline>
            <x14:sparkline>
              <xm:f>Data!AO1566:AX1566</xm:f>
              <xm:sqref>AZ1566</xm:sqref>
            </x14:sparkline>
            <x14:sparkline>
              <xm:f>Data!AO1567:AX1567</xm:f>
              <xm:sqref>AZ1567</xm:sqref>
            </x14:sparkline>
            <x14:sparkline>
              <xm:f>Data!AO1568:AX1568</xm:f>
              <xm:sqref>AZ1568</xm:sqref>
            </x14:sparkline>
            <x14:sparkline>
              <xm:f>Data!AO1569:AX1569</xm:f>
              <xm:sqref>AZ1569</xm:sqref>
            </x14:sparkline>
            <x14:sparkline>
              <xm:f>Data!AO1570:AX1570</xm:f>
              <xm:sqref>AZ1570</xm:sqref>
            </x14:sparkline>
            <x14:sparkline>
              <xm:f>Data!AO1571:AX1571</xm:f>
              <xm:sqref>AZ1571</xm:sqref>
            </x14:sparkline>
            <x14:sparkline>
              <xm:f>Data!AO1572:AX1572</xm:f>
              <xm:sqref>AZ1572</xm:sqref>
            </x14:sparkline>
            <x14:sparkline>
              <xm:f>Data!AO1573:AX1573</xm:f>
              <xm:sqref>AZ1573</xm:sqref>
            </x14:sparkline>
            <x14:sparkline>
              <xm:f>Data!AO1574:AX1574</xm:f>
              <xm:sqref>AZ1574</xm:sqref>
            </x14:sparkline>
            <x14:sparkline>
              <xm:f>Data!AO1575:AX1575</xm:f>
              <xm:sqref>AZ1575</xm:sqref>
            </x14:sparkline>
            <x14:sparkline>
              <xm:f>Data!AO1576:AX1576</xm:f>
              <xm:sqref>AZ1576</xm:sqref>
            </x14:sparkline>
            <x14:sparkline>
              <xm:f>Data!AO1577:AX1577</xm:f>
              <xm:sqref>AZ1577</xm:sqref>
            </x14:sparkline>
            <x14:sparkline>
              <xm:f>Data!AO1578:AX1578</xm:f>
              <xm:sqref>AZ1578</xm:sqref>
            </x14:sparkline>
            <x14:sparkline>
              <xm:f>Data!AO1579:AX1579</xm:f>
              <xm:sqref>AZ1579</xm:sqref>
            </x14:sparkline>
            <x14:sparkline>
              <xm:f>Data!AO1580:AX1580</xm:f>
              <xm:sqref>AZ1580</xm:sqref>
            </x14:sparkline>
            <x14:sparkline>
              <xm:f>Data!AO1581:AX1581</xm:f>
              <xm:sqref>AZ1581</xm:sqref>
            </x14:sparkline>
            <x14:sparkline>
              <xm:f>Data!AO1582:AX1582</xm:f>
              <xm:sqref>AZ1582</xm:sqref>
            </x14:sparkline>
            <x14:sparkline>
              <xm:f>Data!AO1583:AX1583</xm:f>
              <xm:sqref>AZ1583</xm:sqref>
            </x14:sparkline>
            <x14:sparkline>
              <xm:f>Data!AO1584:AX1584</xm:f>
              <xm:sqref>AZ1584</xm:sqref>
            </x14:sparkline>
            <x14:sparkline>
              <xm:f>Data!AO1585:AX1585</xm:f>
              <xm:sqref>AZ1585</xm:sqref>
            </x14:sparkline>
            <x14:sparkline>
              <xm:f>Data!AO1586:AX1586</xm:f>
              <xm:sqref>AZ1586</xm:sqref>
            </x14:sparkline>
            <x14:sparkline>
              <xm:f>Data!AO1587:AX1587</xm:f>
              <xm:sqref>AZ1587</xm:sqref>
            </x14:sparkline>
            <x14:sparkline>
              <xm:f>Data!AO1588:AX1588</xm:f>
              <xm:sqref>AZ1588</xm:sqref>
            </x14:sparkline>
            <x14:sparkline>
              <xm:f>Data!AO1589:AX1589</xm:f>
              <xm:sqref>AZ1589</xm:sqref>
            </x14:sparkline>
            <x14:sparkline>
              <xm:f>Data!AO1590:AX1590</xm:f>
              <xm:sqref>AZ1590</xm:sqref>
            </x14:sparkline>
            <x14:sparkline>
              <xm:f>Data!AO1591:AX1591</xm:f>
              <xm:sqref>AZ1591</xm:sqref>
            </x14:sparkline>
            <x14:sparkline>
              <xm:f>Data!AO1592:AX1592</xm:f>
              <xm:sqref>AZ1592</xm:sqref>
            </x14:sparkline>
            <x14:sparkline>
              <xm:f>Data!AO1593:AX1593</xm:f>
              <xm:sqref>AZ1593</xm:sqref>
            </x14:sparkline>
            <x14:sparkline>
              <xm:f>Data!AO1594:AX1594</xm:f>
              <xm:sqref>AZ1594</xm:sqref>
            </x14:sparkline>
            <x14:sparkline>
              <xm:f>Data!AO1595:AX1595</xm:f>
              <xm:sqref>AZ1595</xm:sqref>
            </x14:sparkline>
            <x14:sparkline>
              <xm:f>Data!AO1596:AX1596</xm:f>
              <xm:sqref>AZ1596</xm:sqref>
            </x14:sparkline>
            <x14:sparkline>
              <xm:f>Data!AO1597:AX1597</xm:f>
              <xm:sqref>AZ1597</xm:sqref>
            </x14:sparkline>
            <x14:sparkline>
              <xm:f>Data!AO1598:AX1598</xm:f>
              <xm:sqref>AZ1598</xm:sqref>
            </x14:sparkline>
            <x14:sparkline>
              <xm:f>Data!AO1599:AX1599</xm:f>
              <xm:sqref>AZ1599</xm:sqref>
            </x14:sparkline>
            <x14:sparkline>
              <xm:f>Data!AO1600:AX1600</xm:f>
              <xm:sqref>AZ1600</xm:sqref>
            </x14:sparkline>
            <x14:sparkline>
              <xm:f>Data!AO1601:AX1601</xm:f>
              <xm:sqref>AZ1601</xm:sqref>
            </x14:sparkline>
            <x14:sparkline>
              <xm:f>Data!AO1602:AX1602</xm:f>
              <xm:sqref>AZ1602</xm:sqref>
            </x14:sparkline>
            <x14:sparkline>
              <xm:f>Data!AO1603:AX1603</xm:f>
              <xm:sqref>AZ1603</xm:sqref>
            </x14:sparkline>
            <x14:sparkline>
              <xm:f>Data!AO1604:AX1604</xm:f>
              <xm:sqref>AZ1604</xm:sqref>
            </x14:sparkline>
            <x14:sparkline>
              <xm:f>Data!AO1605:AX1605</xm:f>
              <xm:sqref>AZ1605</xm:sqref>
            </x14:sparkline>
            <x14:sparkline>
              <xm:f>Data!AO1606:AX1606</xm:f>
              <xm:sqref>AZ1606</xm:sqref>
            </x14:sparkline>
            <x14:sparkline>
              <xm:f>Data!AO1607:AX1607</xm:f>
              <xm:sqref>AZ1607</xm:sqref>
            </x14:sparkline>
            <x14:sparkline>
              <xm:f>Data!AO1608:AX1608</xm:f>
              <xm:sqref>AZ1608</xm:sqref>
            </x14:sparkline>
            <x14:sparkline>
              <xm:f>Data!AO1609:AX1609</xm:f>
              <xm:sqref>AZ1609</xm:sqref>
            </x14:sparkline>
            <x14:sparkline>
              <xm:f>Data!AO1610:AX1610</xm:f>
              <xm:sqref>AZ1610</xm:sqref>
            </x14:sparkline>
            <x14:sparkline>
              <xm:f>Data!AO1611:AX1611</xm:f>
              <xm:sqref>AZ1611</xm:sqref>
            </x14:sparkline>
            <x14:sparkline>
              <xm:f>Data!AO1612:AX1612</xm:f>
              <xm:sqref>AZ1612</xm:sqref>
            </x14:sparkline>
            <x14:sparkline>
              <xm:f>Data!AO1613:AX1613</xm:f>
              <xm:sqref>AZ1613</xm:sqref>
            </x14:sparkline>
            <x14:sparkline>
              <xm:f>Data!AO1614:AX1614</xm:f>
              <xm:sqref>AZ1614</xm:sqref>
            </x14:sparkline>
            <x14:sparkline>
              <xm:f>Data!AO1615:AX1615</xm:f>
              <xm:sqref>AZ1615</xm:sqref>
            </x14:sparkline>
            <x14:sparkline>
              <xm:f>Data!AO1616:AX1616</xm:f>
              <xm:sqref>AZ1616</xm:sqref>
            </x14:sparkline>
            <x14:sparkline>
              <xm:f>Data!AO1617:AX1617</xm:f>
              <xm:sqref>AZ1617</xm:sqref>
            </x14:sparkline>
            <x14:sparkline>
              <xm:f>Data!AO1618:AX1618</xm:f>
              <xm:sqref>AZ1618</xm:sqref>
            </x14:sparkline>
            <x14:sparkline>
              <xm:f>Data!AO1619:AX1619</xm:f>
              <xm:sqref>AZ1619</xm:sqref>
            </x14:sparkline>
            <x14:sparkline>
              <xm:f>Data!AO1620:AX1620</xm:f>
              <xm:sqref>AZ1620</xm:sqref>
            </x14:sparkline>
            <x14:sparkline>
              <xm:f>Data!AO1621:AX1621</xm:f>
              <xm:sqref>AZ1621</xm:sqref>
            </x14:sparkline>
            <x14:sparkline>
              <xm:f>Data!AO1622:AX1622</xm:f>
              <xm:sqref>AZ1622</xm:sqref>
            </x14:sparkline>
            <x14:sparkline>
              <xm:f>Data!AO1623:AX1623</xm:f>
              <xm:sqref>AZ1623</xm:sqref>
            </x14:sparkline>
            <x14:sparkline>
              <xm:f>Data!AO1624:AX1624</xm:f>
              <xm:sqref>AZ1624</xm:sqref>
            </x14:sparkline>
            <x14:sparkline>
              <xm:f>Data!AO1625:AX1625</xm:f>
              <xm:sqref>AZ1625</xm:sqref>
            </x14:sparkline>
            <x14:sparkline>
              <xm:f>Data!AO1626:AX1626</xm:f>
              <xm:sqref>AZ1626</xm:sqref>
            </x14:sparkline>
            <x14:sparkline>
              <xm:f>Data!AO1627:AX1627</xm:f>
              <xm:sqref>AZ1627</xm:sqref>
            </x14:sparkline>
            <x14:sparkline>
              <xm:f>Data!AO1628:AX1628</xm:f>
              <xm:sqref>AZ1628</xm:sqref>
            </x14:sparkline>
            <x14:sparkline>
              <xm:f>Data!AO1629:AX1629</xm:f>
              <xm:sqref>AZ1629</xm:sqref>
            </x14:sparkline>
            <x14:sparkline>
              <xm:f>Data!AO1630:AX1630</xm:f>
              <xm:sqref>AZ1630</xm:sqref>
            </x14:sparkline>
            <x14:sparkline>
              <xm:f>Data!AO1631:AX1631</xm:f>
              <xm:sqref>AZ1631</xm:sqref>
            </x14:sparkline>
            <x14:sparkline>
              <xm:f>Data!AO1632:AX1632</xm:f>
              <xm:sqref>AZ1632</xm:sqref>
            </x14:sparkline>
            <x14:sparkline>
              <xm:f>Data!AO1633:AX1633</xm:f>
              <xm:sqref>AZ1633</xm:sqref>
            </x14:sparkline>
            <x14:sparkline>
              <xm:f>Data!AO1634:AX1634</xm:f>
              <xm:sqref>AZ1634</xm:sqref>
            </x14:sparkline>
            <x14:sparkline>
              <xm:f>Data!AO1635:AX1635</xm:f>
              <xm:sqref>AZ1635</xm:sqref>
            </x14:sparkline>
            <x14:sparkline>
              <xm:f>Data!AO1636:AX1636</xm:f>
              <xm:sqref>AZ1636</xm:sqref>
            </x14:sparkline>
            <x14:sparkline>
              <xm:f>Data!AO1637:AX1637</xm:f>
              <xm:sqref>AZ1637</xm:sqref>
            </x14:sparkline>
            <x14:sparkline>
              <xm:f>Data!AO1638:AX1638</xm:f>
              <xm:sqref>AZ1638</xm:sqref>
            </x14:sparkline>
            <x14:sparkline>
              <xm:f>Data!AO1639:AX1639</xm:f>
              <xm:sqref>AZ1639</xm:sqref>
            </x14:sparkline>
            <x14:sparkline>
              <xm:f>Data!AO1640:AX1640</xm:f>
              <xm:sqref>AZ1640</xm:sqref>
            </x14:sparkline>
            <x14:sparkline>
              <xm:f>Data!AO1641:AX1641</xm:f>
              <xm:sqref>AZ1641</xm:sqref>
            </x14:sparkline>
            <x14:sparkline>
              <xm:f>Data!AO1642:AX1642</xm:f>
              <xm:sqref>AZ1642</xm:sqref>
            </x14:sparkline>
            <x14:sparkline>
              <xm:f>Data!AO1643:AX1643</xm:f>
              <xm:sqref>AZ1643</xm:sqref>
            </x14:sparkline>
            <x14:sparkline>
              <xm:f>Data!AO1644:AX1644</xm:f>
              <xm:sqref>AZ1644</xm:sqref>
            </x14:sparkline>
            <x14:sparkline>
              <xm:f>Data!AO1645:AX1645</xm:f>
              <xm:sqref>AZ1645</xm:sqref>
            </x14:sparkline>
            <x14:sparkline>
              <xm:f>Data!AO1646:AX1646</xm:f>
              <xm:sqref>AZ1646</xm:sqref>
            </x14:sparkline>
            <x14:sparkline>
              <xm:f>Data!AO1647:AX1647</xm:f>
              <xm:sqref>AZ1647</xm:sqref>
            </x14:sparkline>
            <x14:sparkline>
              <xm:f>Data!AO1648:AX1648</xm:f>
              <xm:sqref>AZ1648</xm:sqref>
            </x14:sparkline>
            <x14:sparkline>
              <xm:f>Data!AO1649:AX1649</xm:f>
              <xm:sqref>AZ1649</xm:sqref>
            </x14:sparkline>
            <x14:sparkline>
              <xm:f>Data!AO1650:AX1650</xm:f>
              <xm:sqref>AZ1650</xm:sqref>
            </x14:sparkline>
            <x14:sparkline>
              <xm:f>Data!AO1651:AX1651</xm:f>
              <xm:sqref>AZ1651</xm:sqref>
            </x14:sparkline>
            <x14:sparkline>
              <xm:f>Data!AO1652:AX1652</xm:f>
              <xm:sqref>AZ1652</xm:sqref>
            </x14:sparkline>
            <x14:sparkline>
              <xm:f>Data!AO1653:AX1653</xm:f>
              <xm:sqref>AZ1653</xm:sqref>
            </x14:sparkline>
            <x14:sparkline>
              <xm:f>Data!AO1654:AX1654</xm:f>
              <xm:sqref>AZ1654</xm:sqref>
            </x14:sparkline>
            <x14:sparkline>
              <xm:f>Data!AO1655:AX1655</xm:f>
              <xm:sqref>AZ1655</xm:sqref>
            </x14:sparkline>
            <x14:sparkline>
              <xm:f>Data!AO1656:AX1656</xm:f>
              <xm:sqref>AZ1656</xm:sqref>
            </x14:sparkline>
            <x14:sparkline>
              <xm:f>Data!AO1657:AX1657</xm:f>
              <xm:sqref>AZ1657</xm:sqref>
            </x14:sparkline>
            <x14:sparkline>
              <xm:f>Data!AO1658:AX1658</xm:f>
              <xm:sqref>AZ1658</xm:sqref>
            </x14:sparkline>
            <x14:sparkline>
              <xm:f>Data!AO1659:AX1659</xm:f>
              <xm:sqref>AZ1659</xm:sqref>
            </x14:sparkline>
            <x14:sparkline>
              <xm:f>Data!AO1660:AX1660</xm:f>
              <xm:sqref>AZ1660</xm:sqref>
            </x14:sparkline>
            <x14:sparkline>
              <xm:f>Data!AO1661:AX1661</xm:f>
              <xm:sqref>AZ1661</xm:sqref>
            </x14:sparkline>
            <x14:sparkline>
              <xm:f>Data!AO1662:AX1662</xm:f>
              <xm:sqref>AZ1662</xm:sqref>
            </x14:sparkline>
            <x14:sparkline>
              <xm:f>Data!AO1663:AX1663</xm:f>
              <xm:sqref>AZ1663</xm:sqref>
            </x14:sparkline>
            <x14:sparkline>
              <xm:f>Data!AO1664:AX1664</xm:f>
              <xm:sqref>AZ1664</xm:sqref>
            </x14:sparkline>
            <x14:sparkline>
              <xm:f>Data!AO1665:AX1665</xm:f>
              <xm:sqref>AZ1665</xm:sqref>
            </x14:sparkline>
            <x14:sparkline>
              <xm:f>Data!AO1666:AX1666</xm:f>
              <xm:sqref>AZ1666</xm:sqref>
            </x14:sparkline>
            <x14:sparkline>
              <xm:f>Data!AO1667:AX1667</xm:f>
              <xm:sqref>AZ1667</xm:sqref>
            </x14:sparkline>
            <x14:sparkline>
              <xm:f>Data!AO1668:AX1668</xm:f>
              <xm:sqref>AZ1668</xm:sqref>
            </x14:sparkline>
            <x14:sparkline>
              <xm:f>Data!AO1669:AX1669</xm:f>
              <xm:sqref>AZ1669</xm:sqref>
            </x14:sparkline>
            <x14:sparkline>
              <xm:f>Data!AO1670:AX1670</xm:f>
              <xm:sqref>AZ1670</xm:sqref>
            </x14:sparkline>
            <x14:sparkline>
              <xm:f>Data!AO1671:AX1671</xm:f>
              <xm:sqref>AZ1671</xm:sqref>
            </x14:sparkline>
            <x14:sparkline>
              <xm:f>Data!AO1672:AX1672</xm:f>
              <xm:sqref>AZ1672</xm:sqref>
            </x14:sparkline>
            <x14:sparkline>
              <xm:f>Data!AO1673:AX1673</xm:f>
              <xm:sqref>AZ1673</xm:sqref>
            </x14:sparkline>
            <x14:sparkline>
              <xm:f>Data!AO1674:AX1674</xm:f>
              <xm:sqref>AZ1674</xm:sqref>
            </x14:sparkline>
            <x14:sparkline>
              <xm:f>Data!AO1675:AX1675</xm:f>
              <xm:sqref>AZ1675</xm:sqref>
            </x14:sparkline>
            <x14:sparkline>
              <xm:f>Data!AO1676:AX1676</xm:f>
              <xm:sqref>AZ1676</xm:sqref>
            </x14:sparkline>
            <x14:sparkline>
              <xm:f>Data!AO1677:AX1677</xm:f>
              <xm:sqref>AZ1677</xm:sqref>
            </x14:sparkline>
            <x14:sparkline>
              <xm:f>Data!AO1678:AX1678</xm:f>
              <xm:sqref>AZ1678</xm:sqref>
            </x14:sparkline>
            <x14:sparkline>
              <xm:f>Data!AO1679:AX1679</xm:f>
              <xm:sqref>AZ1679</xm:sqref>
            </x14:sparkline>
            <x14:sparkline>
              <xm:f>Data!AO1680:AX1680</xm:f>
              <xm:sqref>AZ1680</xm:sqref>
            </x14:sparkline>
            <x14:sparkline>
              <xm:f>Data!AO1681:AX1681</xm:f>
              <xm:sqref>AZ1681</xm:sqref>
            </x14:sparkline>
            <x14:sparkline>
              <xm:f>Data!AO1682:AX1682</xm:f>
              <xm:sqref>AZ1682</xm:sqref>
            </x14:sparkline>
            <x14:sparkline>
              <xm:f>Data!AO1683:AX1683</xm:f>
              <xm:sqref>AZ1683</xm:sqref>
            </x14:sparkline>
            <x14:sparkline>
              <xm:f>Data!AO1684:AX1684</xm:f>
              <xm:sqref>AZ1684</xm:sqref>
            </x14:sparkline>
            <x14:sparkline>
              <xm:f>Data!AO1685:AX1685</xm:f>
              <xm:sqref>AZ1685</xm:sqref>
            </x14:sparkline>
            <x14:sparkline>
              <xm:f>Data!AO1686:AX1686</xm:f>
              <xm:sqref>AZ1686</xm:sqref>
            </x14:sparkline>
            <x14:sparkline>
              <xm:f>Data!AO1687:AX1687</xm:f>
              <xm:sqref>AZ1687</xm:sqref>
            </x14:sparkline>
            <x14:sparkline>
              <xm:f>Data!AO1688:AX1688</xm:f>
              <xm:sqref>AZ1688</xm:sqref>
            </x14:sparkline>
            <x14:sparkline>
              <xm:f>Data!AO1689:AX1689</xm:f>
              <xm:sqref>AZ1689</xm:sqref>
            </x14:sparkline>
            <x14:sparkline>
              <xm:f>Data!AO1690:AX1690</xm:f>
              <xm:sqref>AZ1690</xm:sqref>
            </x14:sparkline>
            <x14:sparkline>
              <xm:f>Data!AO1691:AX1691</xm:f>
              <xm:sqref>AZ1691</xm:sqref>
            </x14:sparkline>
            <x14:sparkline>
              <xm:f>Data!AO1692:AX1692</xm:f>
              <xm:sqref>AZ1692</xm:sqref>
            </x14:sparkline>
            <x14:sparkline>
              <xm:f>Data!AO1693:AX1693</xm:f>
              <xm:sqref>AZ1693</xm:sqref>
            </x14:sparkline>
            <x14:sparkline>
              <xm:f>Data!AO1694:AX1694</xm:f>
              <xm:sqref>AZ1694</xm:sqref>
            </x14:sparkline>
            <x14:sparkline>
              <xm:f>Data!AO1695:AX1695</xm:f>
              <xm:sqref>AZ1695</xm:sqref>
            </x14:sparkline>
            <x14:sparkline>
              <xm:f>Data!AO1696:AX1696</xm:f>
              <xm:sqref>AZ1696</xm:sqref>
            </x14:sparkline>
            <x14:sparkline>
              <xm:f>Data!AO1697:AX1697</xm:f>
              <xm:sqref>AZ1697</xm:sqref>
            </x14:sparkline>
            <x14:sparkline>
              <xm:f>Data!AO1698:AX1698</xm:f>
              <xm:sqref>AZ1698</xm:sqref>
            </x14:sparkline>
            <x14:sparkline>
              <xm:f>Data!AO1699:AX1699</xm:f>
              <xm:sqref>AZ1699</xm:sqref>
            </x14:sparkline>
            <x14:sparkline>
              <xm:f>Data!AO1700:AX1700</xm:f>
              <xm:sqref>AZ1700</xm:sqref>
            </x14:sparkline>
            <x14:sparkline>
              <xm:f>Data!AO1701:AX1701</xm:f>
              <xm:sqref>AZ1701</xm:sqref>
            </x14:sparkline>
            <x14:sparkline>
              <xm:f>Data!AO1702:AX1702</xm:f>
              <xm:sqref>AZ1702</xm:sqref>
            </x14:sparkline>
            <x14:sparkline>
              <xm:f>Data!AO1703:AX1703</xm:f>
              <xm:sqref>AZ1703</xm:sqref>
            </x14:sparkline>
            <x14:sparkline>
              <xm:f>Data!AO1704:AX1704</xm:f>
              <xm:sqref>AZ1704</xm:sqref>
            </x14:sparkline>
            <x14:sparkline>
              <xm:f>Data!AO1705:AX1705</xm:f>
              <xm:sqref>AZ1705</xm:sqref>
            </x14:sparkline>
            <x14:sparkline>
              <xm:f>Data!AO1706:AX1706</xm:f>
              <xm:sqref>AZ1706</xm:sqref>
            </x14:sparkline>
            <x14:sparkline>
              <xm:f>Data!AO1707:AX1707</xm:f>
              <xm:sqref>AZ1707</xm:sqref>
            </x14:sparkline>
            <x14:sparkline>
              <xm:f>Data!AO1708:AX1708</xm:f>
              <xm:sqref>AZ1708</xm:sqref>
            </x14:sparkline>
            <x14:sparkline>
              <xm:f>Data!AO1709:AX1709</xm:f>
              <xm:sqref>AZ1709</xm:sqref>
            </x14:sparkline>
            <x14:sparkline>
              <xm:f>Data!AO1710:AX1710</xm:f>
              <xm:sqref>AZ1710</xm:sqref>
            </x14:sparkline>
            <x14:sparkline>
              <xm:f>Data!AO1711:AX1711</xm:f>
              <xm:sqref>AZ1711</xm:sqref>
            </x14:sparkline>
            <x14:sparkline>
              <xm:f>Data!AO1712:AX1712</xm:f>
              <xm:sqref>AZ1712</xm:sqref>
            </x14:sparkline>
            <x14:sparkline>
              <xm:f>Data!AO1713:AX1713</xm:f>
              <xm:sqref>AZ1713</xm:sqref>
            </x14:sparkline>
            <x14:sparkline>
              <xm:f>Data!AO1714:AX1714</xm:f>
              <xm:sqref>AZ1714</xm:sqref>
            </x14:sparkline>
            <x14:sparkline>
              <xm:f>Data!AO1715:AX1715</xm:f>
              <xm:sqref>AZ1715</xm:sqref>
            </x14:sparkline>
            <x14:sparkline>
              <xm:f>Data!AO1716:AX1716</xm:f>
              <xm:sqref>AZ1716</xm:sqref>
            </x14:sparkline>
            <x14:sparkline>
              <xm:f>Data!AO1717:AX1717</xm:f>
              <xm:sqref>AZ1717</xm:sqref>
            </x14:sparkline>
            <x14:sparkline>
              <xm:f>Data!AO1718:AX1718</xm:f>
              <xm:sqref>AZ1718</xm:sqref>
            </x14:sparkline>
            <x14:sparkline>
              <xm:f>Data!AO1719:AX1719</xm:f>
              <xm:sqref>AZ1719</xm:sqref>
            </x14:sparkline>
            <x14:sparkline>
              <xm:f>Data!AO1720:AX1720</xm:f>
              <xm:sqref>AZ1720</xm:sqref>
            </x14:sparkline>
            <x14:sparkline>
              <xm:f>Data!AO1721:AX1721</xm:f>
              <xm:sqref>AZ1721</xm:sqref>
            </x14:sparkline>
            <x14:sparkline>
              <xm:f>Data!AO1722:AX1722</xm:f>
              <xm:sqref>AZ1722</xm:sqref>
            </x14:sparkline>
            <x14:sparkline>
              <xm:f>Data!AO1723:AX1723</xm:f>
              <xm:sqref>AZ1723</xm:sqref>
            </x14:sparkline>
            <x14:sparkline>
              <xm:f>Data!AO1724:AX1724</xm:f>
              <xm:sqref>AZ1724</xm:sqref>
            </x14:sparkline>
            <x14:sparkline>
              <xm:f>Data!AO1725:AX1725</xm:f>
              <xm:sqref>AZ1725</xm:sqref>
            </x14:sparkline>
            <x14:sparkline>
              <xm:f>Data!AO1726:AX1726</xm:f>
              <xm:sqref>AZ1726</xm:sqref>
            </x14:sparkline>
            <x14:sparkline>
              <xm:f>Data!AO1727:AX1727</xm:f>
              <xm:sqref>AZ1727</xm:sqref>
            </x14:sparkline>
            <x14:sparkline>
              <xm:f>Data!AO1728:AX1728</xm:f>
              <xm:sqref>AZ1728</xm:sqref>
            </x14:sparkline>
            <x14:sparkline>
              <xm:f>Data!AO1729:AX1729</xm:f>
              <xm:sqref>AZ1729</xm:sqref>
            </x14:sparkline>
            <x14:sparkline>
              <xm:f>Data!AO1730:AX1730</xm:f>
              <xm:sqref>AZ1730</xm:sqref>
            </x14:sparkline>
            <x14:sparkline>
              <xm:f>Data!AO1731:AX1731</xm:f>
              <xm:sqref>AZ1731</xm:sqref>
            </x14:sparkline>
            <x14:sparkline>
              <xm:f>Data!AO1732:AX1732</xm:f>
              <xm:sqref>AZ1732</xm:sqref>
            </x14:sparkline>
            <x14:sparkline>
              <xm:f>Data!AO1733:AX1733</xm:f>
              <xm:sqref>AZ1733</xm:sqref>
            </x14:sparkline>
            <x14:sparkline>
              <xm:f>Data!AO1734:AX1734</xm:f>
              <xm:sqref>AZ1734</xm:sqref>
            </x14:sparkline>
            <x14:sparkline>
              <xm:f>Data!AO1735:AX1735</xm:f>
              <xm:sqref>AZ1735</xm:sqref>
            </x14:sparkline>
            <x14:sparkline>
              <xm:f>Data!AO1736:AX1736</xm:f>
              <xm:sqref>AZ1736</xm:sqref>
            </x14:sparkline>
            <x14:sparkline>
              <xm:f>Data!AO1737:AX1737</xm:f>
              <xm:sqref>AZ1737</xm:sqref>
            </x14:sparkline>
            <x14:sparkline>
              <xm:f>Data!AO1738:AX1738</xm:f>
              <xm:sqref>AZ1738</xm:sqref>
            </x14:sparkline>
            <x14:sparkline>
              <xm:f>Data!AO1739:AX1739</xm:f>
              <xm:sqref>AZ1739</xm:sqref>
            </x14:sparkline>
            <x14:sparkline>
              <xm:f>Data!AO1740:AX1740</xm:f>
              <xm:sqref>AZ1740</xm:sqref>
            </x14:sparkline>
            <x14:sparkline>
              <xm:f>Data!AO1741:AX1741</xm:f>
              <xm:sqref>AZ1741</xm:sqref>
            </x14:sparkline>
            <x14:sparkline>
              <xm:f>Data!AO1742:AX1742</xm:f>
              <xm:sqref>AZ1742</xm:sqref>
            </x14:sparkline>
            <x14:sparkline>
              <xm:f>Data!AO1743:AX1743</xm:f>
              <xm:sqref>AZ1743</xm:sqref>
            </x14:sparkline>
            <x14:sparkline>
              <xm:f>Data!AO1744:AX1744</xm:f>
              <xm:sqref>AZ1744</xm:sqref>
            </x14:sparkline>
            <x14:sparkline>
              <xm:f>Data!AO1745:AX1745</xm:f>
              <xm:sqref>AZ1745</xm:sqref>
            </x14:sparkline>
            <x14:sparkline>
              <xm:f>Data!AO1746:AX1746</xm:f>
              <xm:sqref>AZ1746</xm:sqref>
            </x14:sparkline>
            <x14:sparkline>
              <xm:f>Data!AO1747:AX1747</xm:f>
              <xm:sqref>AZ1747</xm:sqref>
            </x14:sparkline>
            <x14:sparkline>
              <xm:f>Data!AO1748:AX1748</xm:f>
              <xm:sqref>AZ1748</xm:sqref>
            </x14:sparkline>
            <x14:sparkline>
              <xm:f>Data!AO1749:AX1749</xm:f>
              <xm:sqref>AZ1749</xm:sqref>
            </x14:sparkline>
            <x14:sparkline>
              <xm:f>Data!AO1750:AX1750</xm:f>
              <xm:sqref>AZ1750</xm:sqref>
            </x14:sparkline>
            <x14:sparkline>
              <xm:f>Data!AO1751:AX1751</xm:f>
              <xm:sqref>AZ1751</xm:sqref>
            </x14:sparkline>
            <x14:sparkline>
              <xm:f>Data!AO1752:AX1752</xm:f>
              <xm:sqref>AZ1752</xm:sqref>
            </x14:sparkline>
            <x14:sparkline>
              <xm:f>Data!AO1753:AX1753</xm:f>
              <xm:sqref>AZ1753</xm:sqref>
            </x14:sparkline>
            <x14:sparkline>
              <xm:f>Data!AO1754:AX1754</xm:f>
              <xm:sqref>AZ1754</xm:sqref>
            </x14:sparkline>
            <x14:sparkline>
              <xm:f>Data!AO1755:AX1755</xm:f>
              <xm:sqref>AZ1755</xm:sqref>
            </x14:sparkline>
            <x14:sparkline>
              <xm:f>Data!AO1756:AX1756</xm:f>
              <xm:sqref>AZ1756</xm:sqref>
            </x14:sparkline>
            <x14:sparkline>
              <xm:f>Data!AO1757:AX1757</xm:f>
              <xm:sqref>AZ1757</xm:sqref>
            </x14:sparkline>
            <x14:sparkline>
              <xm:f>Data!AO1758:AX1758</xm:f>
              <xm:sqref>AZ1758</xm:sqref>
            </x14:sparkline>
            <x14:sparkline>
              <xm:f>Data!AO1759:AX1759</xm:f>
              <xm:sqref>AZ1759</xm:sqref>
            </x14:sparkline>
            <x14:sparkline>
              <xm:f>Data!AO1760:AX1760</xm:f>
              <xm:sqref>AZ1760</xm:sqref>
            </x14:sparkline>
            <x14:sparkline>
              <xm:f>Data!AO1761:AX1761</xm:f>
              <xm:sqref>AZ1761</xm:sqref>
            </x14:sparkline>
            <x14:sparkline>
              <xm:f>Data!AO1762:AX1762</xm:f>
              <xm:sqref>AZ1762</xm:sqref>
            </x14:sparkline>
            <x14:sparkline>
              <xm:f>Data!AO1763:AX1763</xm:f>
              <xm:sqref>AZ1763</xm:sqref>
            </x14:sparkline>
            <x14:sparkline>
              <xm:f>Data!AO1764:AX1764</xm:f>
              <xm:sqref>AZ1764</xm:sqref>
            </x14:sparkline>
            <x14:sparkline>
              <xm:f>Data!AO1765:AX1765</xm:f>
              <xm:sqref>AZ1765</xm:sqref>
            </x14:sparkline>
            <x14:sparkline>
              <xm:f>Data!AO1766:AX1766</xm:f>
              <xm:sqref>AZ1766</xm:sqref>
            </x14:sparkline>
            <x14:sparkline>
              <xm:f>Data!AO1767:AX1767</xm:f>
              <xm:sqref>AZ1767</xm:sqref>
            </x14:sparkline>
            <x14:sparkline>
              <xm:f>Data!AO1768:AX1768</xm:f>
              <xm:sqref>AZ1768</xm:sqref>
            </x14:sparkline>
            <x14:sparkline>
              <xm:f>Data!AO1769:AX1769</xm:f>
              <xm:sqref>AZ1769</xm:sqref>
            </x14:sparkline>
            <x14:sparkline>
              <xm:f>Data!AO1770:AX1770</xm:f>
              <xm:sqref>AZ1770</xm:sqref>
            </x14:sparkline>
            <x14:sparkline>
              <xm:f>Data!AO1771:AX1771</xm:f>
              <xm:sqref>AZ1771</xm:sqref>
            </x14:sparkline>
            <x14:sparkline>
              <xm:f>Data!AO1772:AX1772</xm:f>
              <xm:sqref>AZ1772</xm:sqref>
            </x14:sparkline>
            <x14:sparkline>
              <xm:f>Data!AO1773:AX1773</xm:f>
              <xm:sqref>AZ1773</xm:sqref>
            </x14:sparkline>
            <x14:sparkline>
              <xm:f>Data!AO1774:AX1774</xm:f>
              <xm:sqref>AZ1774</xm:sqref>
            </x14:sparkline>
            <x14:sparkline>
              <xm:f>Data!AO1775:AX1775</xm:f>
              <xm:sqref>AZ1775</xm:sqref>
            </x14:sparkline>
            <x14:sparkline>
              <xm:f>Data!AO1776:AX1776</xm:f>
              <xm:sqref>AZ1776</xm:sqref>
            </x14:sparkline>
            <x14:sparkline>
              <xm:f>Data!AO1777:AX1777</xm:f>
              <xm:sqref>AZ1777</xm:sqref>
            </x14:sparkline>
            <x14:sparkline>
              <xm:f>Data!AO1778:AX1778</xm:f>
              <xm:sqref>AZ1778</xm:sqref>
            </x14:sparkline>
            <x14:sparkline>
              <xm:f>Data!AO1779:AX1779</xm:f>
              <xm:sqref>AZ1779</xm:sqref>
            </x14:sparkline>
            <x14:sparkline>
              <xm:f>Data!AO1780:AX1780</xm:f>
              <xm:sqref>AZ1780</xm:sqref>
            </x14:sparkline>
            <x14:sparkline>
              <xm:f>Data!AO1781:AX1781</xm:f>
              <xm:sqref>AZ1781</xm:sqref>
            </x14:sparkline>
            <x14:sparkline>
              <xm:f>Data!AO1782:AX1782</xm:f>
              <xm:sqref>AZ1782</xm:sqref>
            </x14:sparkline>
            <x14:sparkline>
              <xm:f>Data!AO1783:AX1783</xm:f>
              <xm:sqref>AZ1783</xm:sqref>
            </x14:sparkline>
            <x14:sparkline>
              <xm:f>Data!AO1784:AX1784</xm:f>
              <xm:sqref>AZ1784</xm:sqref>
            </x14:sparkline>
            <x14:sparkline>
              <xm:f>Data!AO1785:AX1785</xm:f>
              <xm:sqref>AZ1785</xm:sqref>
            </x14:sparkline>
            <x14:sparkline>
              <xm:f>Data!AO1786:AX1786</xm:f>
              <xm:sqref>AZ1786</xm:sqref>
            </x14:sparkline>
            <x14:sparkline>
              <xm:f>Data!AO1787:AX1787</xm:f>
              <xm:sqref>AZ1787</xm:sqref>
            </x14:sparkline>
            <x14:sparkline>
              <xm:f>Data!AO1788:AX1788</xm:f>
              <xm:sqref>AZ1788</xm:sqref>
            </x14:sparkline>
            <x14:sparkline>
              <xm:f>Data!AO1789:AX1789</xm:f>
              <xm:sqref>AZ1789</xm:sqref>
            </x14:sparkline>
            <x14:sparkline>
              <xm:f>Data!AO1790:AX1790</xm:f>
              <xm:sqref>AZ1790</xm:sqref>
            </x14:sparkline>
            <x14:sparkline>
              <xm:f>Data!AO1791:AX1791</xm:f>
              <xm:sqref>AZ1791</xm:sqref>
            </x14:sparkline>
            <x14:sparkline>
              <xm:f>Data!AO1792:AX1792</xm:f>
              <xm:sqref>AZ1792</xm:sqref>
            </x14:sparkline>
            <x14:sparkline>
              <xm:f>Data!AO1793:AX1793</xm:f>
              <xm:sqref>AZ1793</xm:sqref>
            </x14:sparkline>
            <x14:sparkline>
              <xm:f>Data!AO1794:AX1794</xm:f>
              <xm:sqref>AZ1794</xm:sqref>
            </x14:sparkline>
            <x14:sparkline>
              <xm:f>Data!AO1795:AX1795</xm:f>
              <xm:sqref>AZ1795</xm:sqref>
            </x14:sparkline>
            <x14:sparkline>
              <xm:f>Data!AO1796:AX1796</xm:f>
              <xm:sqref>AZ1796</xm:sqref>
            </x14:sparkline>
            <x14:sparkline>
              <xm:f>Data!AO1797:AX1797</xm:f>
              <xm:sqref>AZ1797</xm:sqref>
            </x14:sparkline>
            <x14:sparkline>
              <xm:f>Data!AO1798:AX1798</xm:f>
              <xm:sqref>AZ1798</xm:sqref>
            </x14:sparkline>
            <x14:sparkline>
              <xm:f>Data!AO1799:AX1799</xm:f>
              <xm:sqref>AZ1799</xm:sqref>
            </x14:sparkline>
            <x14:sparkline>
              <xm:f>Data!AO1800:AX1800</xm:f>
              <xm:sqref>AZ1800</xm:sqref>
            </x14:sparkline>
            <x14:sparkline>
              <xm:f>Data!AO1801:AX1801</xm:f>
              <xm:sqref>AZ1801</xm:sqref>
            </x14:sparkline>
            <x14:sparkline>
              <xm:f>Data!AO1802:AX1802</xm:f>
              <xm:sqref>AZ1802</xm:sqref>
            </x14:sparkline>
            <x14:sparkline>
              <xm:f>Data!AO1803:AX1803</xm:f>
              <xm:sqref>AZ1803</xm:sqref>
            </x14:sparkline>
            <x14:sparkline>
              <xm:f>Data!AO1804:AX1804</xm:f>
              <xm:sqref>AZ1804</xm:sqref>
            </x14:sparkline>
            <x14:sparkline>
              <xm:f>Data!AO1805:AX1805</xm:f>
              <xm:sqref>AZ1805</xm:sqref>
            </x14:sparkline>
            <x14:sparkline>
              <xm:f>Data!AO1806:AX1806</xm:f>
              <xm:sqref>AZ1806</xm:sqref>
            </x14:sparkline>
            <x14:sparkline>
              <xm:f>Data!AO1807:AX1807</xm:f>
              <xm:sqref>AZ1807</xm:sqref>
            </x14:sparkline>
            <x14:sparkline>
              <xm:f>Data!AO1808:AX1808</xm:f>
              <xm:sqref>AZ1808</xm:sqref>
            </x14:sparkline>
            <x14:sparkline>
              <xm:f>Data!AO1809:AX1809</xm:f>
              <xm:sqref>AZ1809</xm:sqref>
            </x14:sparkline>
            <x14:sparkline>
              <xm:f>Data!AO1810:AX1810</xm:f>
              <xm:sqref>AZ1810</xm:sqref>
            </x14:sparkline>
            <x14:sparkline>
              <xm:f>Data!AO1811:AX1811</xm:f>
              <xm:sqref>AZ1811</xm:sqref>
            </x14:sparkline>
            <x14:sparkline>
              <xm:f>Data!AO1812:AX1812</xm:f>
              <xm:sqref>AZ1812</xm:sqref>
            </x14:sparkline>
            <x14:sparkline>
              <xm:f>Data!AO1813:AX1813</xm:f>
              <xm:sqref>AZ1813</xm:sqref>
            </x14:sparkline>
            <x14:sparkline>
              <xm:f>Data!AO1814:AX1814</xm:f>
              <xm:sqref>AZ1814</xm:sqref>
            </x14:sparkline>
            <x14:sparkline>
              <xm:f>Data!AO1815:AX1815</xm:f>
              <xm:sqref>AZ1815</xm:sqref>
            </x14:sparkline>
            <x14:sparkline>
              <xm:f>Data!AO1816:AX1816</xm:f>
              <xm:sqref>AZ1816</xm:sqref>
            </x14:sparkline>
            <x14:sparkline>
              <xm:f>Data!AO1817:AX1817</xm:f>
              <xm:sqref>AZ1817</xm:sqref>
            </x14:sparkline>
            <x14:sparkline>
              <xm:f>Data!AO1818:AX1818</xm:f>
              <xm:sqref>AZ1818</xm:sqref>
            </x14:sparkline>
            <x14:sparkline>
              <xm:f>Data!AO1819:AX1819</xm:f>
              <xm:sqref>AZ1819</xm:sqref>
            </x14:sparkline>
            <x14:sparkline>
              <xm:f>Data!AO1820:AX1820</xm:f>
              <xm:sqref>AZ1820</xm:sqref>
            </x14:sparkline>
            <x14:sparkline>
              <xm:f>Data!AO1821:AX1821</xm:f>
              <xm:sqref>AZ1821</xm:sqref>
            </x14:sparkline>
            <x14:sparkline>
              <xm:f>Data!AO1822:AX1822</xm:f>
              <xm:sqref>AZ1822</xm:sqref>
            </x14:sparkline>
            <x14:sparkline>
              <xm:f>Data!AO1823:AX1823</xm:f>
              <xm:sqref>AZ1823</xm:sqref>
            </x14:sparkline>
            <x14:sparkline>
              <xm:f>Data!AO1824:AX1824</xm:f>
              <xm:sqref>AZ1824</xm:sqref>
            </x14:sparkline>
            <x14:sparkline>
              <xm:f>Data!AO1825:AX1825</xm:f>
              <xm:sqref>AZ1825</xm:sqref>
            </x14:sparkline>
            <x14:sparkline>
              <xm:f>Data!AO1826:AX1826</xm:f>
              <xm:sqref>AZ1826</xm:sqref>
            </x14:sparkline>
            <x14:sparkline>
              <xm:f>Data!AO1827:AX1827</xm:f>
              <xm:sqref>AZ1827</xm:sqref>
            </x14:sparkline>
            <x14:sparkline>
              <xm:f>Data!AO1828:AX1828</xm:f>
              <xm:sqref>AZ1828</xm:sqref>
            </x14:sparkline>
            <x14:sparkline>
              <xm:f>Data!AO1829:AX1829</xm:f>
              <xm:sqref>AZ1829</xm:sqref>
            </x14:sparkline>
            <x14:sparkline>
              <xm:f>Data!AO1830:AX1830</xm:f>
              <xm:sqref>AZ1830</xm:sqref>
            </x14:sparkline>
            <x14:sparkline>
              <xm:f>Data!AO1831:AX1831</xm:f>
              <xm:sqref>AZ1831</xm:sqref>
            </x14:sparkline>
            <x14:sparkline>
              <xm:f>Data!AO1832:AX1832</xm:f>
              <xm:sqref>AZ1832</xm:sqref>
            </x14:sparkline>
            <x14:sparkline>
              <xm:f>Data!AO1833:AX1833</xm:f>
              <xm:sqref>AZ1833</xm:sqref>
            </x14:sparkline>
            <x14:sparkline>
              <xm:f>Data!AO1834:AX1834</xm:f>
              <xm:sqref>AZ1834</xm:sqref>
            </x14:sparkline>
            <x14:sparkline>
              <xm:f>Data!AO1835:AX1835</xm:f>
              <xm:sqref>AZ1835</xm:sqref>
            </x14:sparkline>
            <x14:sparkline>
              <xm:f>Data!AO1836:AX1836</xm:f>
              <xm:sqref>AZ1836</xm:sqref>
            </x14:sparkline>
            <x14:sparkline>
              <xm:f>Data!AO1837:AX1837</xm:f>
              <xm:sqref>AZ1837</xm:sqref>
            </x14:sparkline>
            <x14:sparkline>
              <xm:f>Data!AO1838:AX1838</xm:f>
              <xm:sqref>AZ1838</xm:sqref>
            </x14:sparkline>
            <x14:sparkline>
              <xm:f>Data!AO1839:AX1839</xm:f>
              <xm:sqref>AZ1839</xm:sqref>
            </x14:sparkline>
            <x14:sparkline>
              <xm:f>Data!AO1840:AX1840</xm:f>
              <xm:sqref>AZ1840</xm:sqref>
            </x14:sparkline>
            <x14:sparkline>
              <xm:f>Data!AO1841:AX1841</xm:f>
              <xm:sqref>AZ1841</xm:sqref>
            </x14:sparkline>
            <x14:sparkline>
              <xm:f>Data!AO1842:AX1842</xm:f>
              <xm:sqref>AZ1842</xm:sqref>
            </x14:sparkline>
            <x14:sparkline>
              <xm:f>Data!AO1843:AX1843</xm:f>
              <xm:sqref>AZ1843</xm:sqref>
            </x14:sparkline>
            <x14:sparkline>
              <xm:f>Data!AO1844:AX1844</xm:f>
              <xm:sqref>AZ1844</xm:sqref>
            </x14:sparkline>
            <x14:sparkline>
              <xm:f>Data!AO1845:AX1845</xm:f>
              <xm:sqref>AZ1845</xm:sqref>
            </x14:sparkline>
            <x14:sparkline>
              <xm:f>Data!AO1846:AX1846</xm:f>
              <xm:sqref>AZ1846</xm:sqref>
            </x14:sparkline>
            <x14:sparkline>
              <xm:f>Data!AO1847:AX1847</xm:f>
              <xm:sqref>AZ1847</xm:sqref>
            </x14:sparkline>
            <x14:sparkline>
              <xm:f>Data!AO1848:AX1848</xm:f>
              <xm:sqref>AZ1848</xm:sqref>
            </x14:sparkline>
            <x14:sparkline>
              <xm:f>Data!AO1849:AX1849</xm:f>
              <xm:sqref>AZ1849</xm:sqref>
            </x14:sparkline>
            <x14:sparkline>
              <xm:f>Data!AO1850:AX1850</xm:f>
              <xm:sqref>AZ1850</xm:sqref>
            </x14:sparkline>
            <x14:sparkline>
              <xm:f>Data!AO1851:AX1851</xm:f>
              <xm:sqref>AZ1851</xm:sqref>
            </x14:sparkline>
            <x14:sparkline>
              <xm:f>Data!AO1852:AX1852</xm:f>
              <xm:sqref>AZ1852</xm:sqref>
            </x14:sparkline>
            <x14:sparkline>
              <xm:f>Data!AO1853:AX1853</xm:f>
              <xm:sqref>AZ1853</xm:sqref>
            </x14:sparkline>
            <x14:sparkline>
              <xm:f>Data!AO1854:AX1854</xm:f>
              <xm:sqref>AZ1854</xm:sqref>
            </x14:sparkline>
            <x14:sparkline>
              <xm:f>Data!AO1855:AX1855</xm:f>
              <xm:sqref>AZ1855</xm:sqref>
            </x14:sparkline>
            <x14:sparkline>
              <xm:f>Data!AO1856:AX1856</xm:f>
              <xm:sqref>AZ1856</xm:sqref>
            </x14:sparkline>
            <x14:sparkline>
              <xm:f>Data!AO1857:AX1857</xm:f>
              <xm:sqref>AZ1857</xm:sqref>
            </x14:sparkline>
            <x14:sparkline>
              <xm:f>Data!AO1858:AX1858</xm:f>
              <xm:sqref>AZ1858</xm:sqref>
            </x14:sparkline>
            <x14:sparkline>
              <xm:f>Data!AO1859:AX1859</xm:f>
              <xm:sqref>AZ1859</xm:sqref>
            </x14:sparkline>
            <x14:sparkline>
              <xm:f>Data!AO1860:AX1860</xm:f>
              <xm:sqref>AZ1860</xm:sqref>
            </x14:sparkline>
            <x14:sparkline>
              <xm:f>Data!AO1861:AX1861</xm:f>
              <xm:sqref>AZ1861</xm:sqref>
            </x14:sparkline>
            <x14:sparkline>
              <xm:f>Data!AO1862:AX1862</xm:f>
              <xm:sqref>AZ1862</xm:sqref>
            </x14:sparkline>
            <x14:sparkline>
              <xm:f>Data!AO1863:AX1863</xm:f>
              <xm:sqref>AZ1863</xm:sqref>
            </x14:sparkline>
            <x14:sparkline>
              <xm:f>Data!AO1864:AX1864</xm:f>
              <xm:sqref>AZ1864</xm:sqref>
            </x14:sparkline>
            <x14:sparkline>
              <xm:f>Data!AO1865:AX1865</xm:f>
              <xm:sqref>AZ1865</xm:sqref>
            </x14:sparkline>
            <x14:sparkline>
              <xm:f>Data!AO1866:AX1866</xm:f>
              <xm:sqref>AZ1866</xm:sqref>
            </x14:sparkline>
            <x14:sparkline>
              <xm:f>Data!AO1867:AX1867</xm:f>
              <xm:sqref>AZ1867</xm:sqref>
            </x14:sparkline>
            <x14:sparkline>
              <xm:f>Data!AO1868:AX1868</xm:f>
              <xm:sqref>AZ1868</xm:sqref>
            </x14:sparkline>
            <x14:sparkline>
              <xm:f>Data!AO1869:AX1869</xm:f>
              <xm:sqref>AZ1869</xm:sqref>
            </x14:sparkline>
            <x14:sparkline>
              <xm:f>Data!AO1870:AX1870</xm:f>
              <xm:sqref>AZ1870</xm:sqref>
            </x14:sparkline>
            <x14:sparkline>
              <xm:f>Data!AO1871:AX1871</xm:f>
              <xm:sqref>AZ1871</xm:sqref>
            </x14:sparkline>
            <x14:sparkline>
              <xm:f>Data!AO1872:AX1872</xm:f>
              <xm:sqref>AZ1872</xm:sqref>
            </x14:sparkline>
            <x14:sparkline>
              <xm:f>Data!AO1873:AX1873</xm:f>
              <xm:sqref>AZ1873</xm:sqref>
            </x14:sparkline>
            <x14:sparkline>
              <xm:f>Data!AO1874:AX1874</xm:f>
              <xm:sqref>AZ1874</xm:sqref>
            </x14:sparkline>
            <x14:sparkline>
              <xm:f>Data!AO1875:AX1875</xm:f>
              <xm:sqref>AZ1875</xm:sqref>
            </x14:sparkline>
            <x14:sparkline>
              <xm:f>Data!AO1876:AX1876</xm:f>
              <xm:sqref>AZ1876</xm:sqref>
            </x14:sparkline>
            <x14:sparkline>
              <xm:f>Data!AO1877:AX1877</xm:f>
              <xm:sqref>AZ1877</xm:sqref>
            </x14:sparkline>
            <x14:sparkline>
              <xm:f>Data!AO1878:AX1878</xm:f>
              <xm:sqref>AZ1878</xm:sqref>
            </x14:sparkline>
            <x14:sparkline>
              <xm:f>Data!AO1879:AX1879</xm:f>
              <xm:sqref>AZ1879</xm:sqref>
            </x14:sparkline>
            <x14:sparkline>
              <xm:f>Data!AO1880:AX1880</xm:f>
              <xm:sqref>AZ1880</xm:sqref>
            </x14:sparkline>
            <x14:sparkline>
              <xm:f>Data!AO1881:AX1881</xm:f>
              <xm:sqref>AZ1881</xm:sqref>
            </x14:sparkline>
            <x14:sparkline>
              <xm:f>Data!AO1882:AX1882</xm:f>
              <xm:sqref>AZ1882</xm:sqref>
            </x14:sparkline>
            <x14:sparkline>
              <xm:f>Data!AO1883:AX1883</xm:f>
              <xm:sqref>AZ1883</xm:sqref>
            </x14:sparkline>
            <x14:sparkline>
              <xm:f>Data!AO1884:AX1884</xm:f>
              <xm:sqref>AZ1884</xm:sqref>
            </x14:sparkline>
            <x14:sparkline>
              <xm:f>Data!AO1885:AX1885</xm:f>
              <xm:sqref>AZ1885</xm:sqref>
            </x14:sparkline>
            <x14:sparkline>
              <xm:f>Data!AO1886:AX1886</xm:f>
              <xm:sqref>AZ1886</xm:sqref>
            </x14:sparkline>
            <x14:sparkline>
              <xm:f>Data!AO1887:AX1887</xm:f>
              <xm:sqref>AZ1887</xm:sqref>
            </x14:sparkline>
            <x14:sparkline>
              <xm:f>Data!AO1888:AX1888</xm:f>
              <xm:sqref>AZ1888</xm:sqref>
            </x14:sparkline>
            <x14:sparkline>
              <xm:f>Data!AO1889:AX1889</xm:f>
              <xm:sqref>AZ1889</xm:sqref>
            </x14:sparkline>
            <x14:sparkline>
              <xm:f>Data!AO1890:AX1890</xm:f>
              <xm:sqref>AZ1890</xm:sqref>
            </x14:sparkline>
            <x14:sparkline>
              <xm:f>Data!AO1891:AX1891</xm:f>
              <xm:sqref>AZ1891</xm:sqref>
            </x14:sparkline>
            <x14:sparkline>
              <xm:f>Data!AO1892:AX1892</xm:f>
              <xm:sqref>AZ1892</xm:sqref>
            </x14:sparkline>
            <x14:sparkline>
              <xm:f>Data!AO1893:AX1893</xm:f>
              <xm:sqref>AZ1893</xm:sqref>
            </x14:sparkline>
            <x14:sparkline>
              <xm:f>Data!AO1894:AX1894</xm:f>
              <xm:sqref>AZ1894</xm:sqref>
            </x14:sparkline>
            <x14:sparkline>
              <xm:f>Data!AO1895:AX1895</xm:f>
              <xm:sqref>AZ1895</xm:sqref>
            </x14:sparkline>
            <x14:sparkline>
              <xm:f>Data!AO1896:AX1896</xm:f>
              <xm:sqref>AZ1896</xm:sqref>
            </x14:sparkline>
            <x14:sparkline>
              <xm:f>Data!AO1897:AX1897</xm:f>
              <xm:sqref>AZ1897</xm:sqref>
            </x14:sparkline>
            <x14:sparkline>
              <xm:f>Data!AO1898:AX1898</xm:f>
              <xm:sqref>AZ1898</xm:sqref>
            </x14:sparkline>
            <x14:sparkline>
              <xm:f>Data!AO1899:AX1899</xm:f>
              <xm:sqref>AZ1899</xm:sqref>
            </x14:sparkline>
            <x14:sparkline>
              <xm:f>Data!AO1900:AX1900</xm:f>
              <xm:sqref>AZ1900</xm:sqref>
            </x14:sparkline>
            <x14:sparkline>
              <xm:f>Data!AO1901:AX1901</xm:f>
              <xm:sqref>AZ1901</xm:sqref>
            </x14:sparkline>
            <x14:sparkline>
              <xm:f>Data!AO1902:AX1902</xm:f>
              <xm:sqref>AZ1902</xm:sqref>
            </x14:sparkline>
            <x14:sparkline>
              <xm:f>Data!AO1903:AX1903</xm:f>
              <xm:sqref>AZ1903</xm:sqref>
            </x14:sparkline>
            <x14:sparkline>
              <xm:f>Data!AO1904:AX1904</xm:f>
              <xm:sqref>AZ1904</xm:sqref>
            </x14:sparkline>
            <x14:sparkline>
              <xm:f>Data!AO1905:AX1905</xm:f>
              <xm:sqref>AZ1905</xm:sqref>
            </x14:sparkline>
            <x14:sparkline>
              <xm:f>Data!AO1906:AX1906</xm:f>
              <xm:sqref>AZ1906</xm:sqref>
            </x14:sparkline>
            <x14:sparkline>
              <xm:f>Data!AO1907:AX1907</xm:f>
              <xm:sqref>AZ1907</xm:sqref>
            </x14:sparkline>
            <x14:sparkline>
              <xm:f>Data!AO1908:AX1908</xm:f>
              <xm:sqref>AZ1908</xm:sqref>
            </x14:sparkline>
            <x14:sparkline>
              <xm:f>Data!AO1909:AX1909</xm:f>
              <xm:sqref>AZ1909</xm:sqref>
            </x14:sparkline>
            <x14:sparkline>
              <xm:f>Data!AO1910:AX1910</xm:f>
              <xm:sqref>AZ1910</xm:sqref>
            </x14:sparkline>
            <x14:sparkline>
              <xm:f>Data!AO1911:AX1911</xm:f>
              <xm:sqref>AZ1911</xm:sqref>
            </x14:sparkline>
            <x14:sparkline>
              <xm:f>Data!AO1912:AX1912</xm:f>
              <xm:sqref>AZ1912</xm:sqref>
            </x14:sparkline>
            <x14:sparkline>
              <xm:f>Data!AO1913:AX1913</xm:f>
              <xm:sqref>AZ1913</xm:sqref>
            </x14:sparkline>
            <x14:sparkline>
              <xm:f>Data!AO1914:AX1914</xm:f>
              <xm:sqref>AZ1914</xm:sqref>
            </x14:sparkline>
            <x14:sparkline>
              <xm:f>Data!AO1915:AX1915</xm:f>
              <xm:sqref>AZ1915</xm:sqref>
            </x14:sparkline>
            <x14:sparkline>
              <xm:f>Data!AO1916:AX1916</xm:f>
              <xm:sqref>AZ1916</xm:sqref>
            </x14:sparkline>
            <x14:sparkline>
              <xm:f>Data!AO1917:AX1917</xm:f>
              <xm:sqref>AZ1917</xm:sqref>
            </x14:sparkline>
            <x14:sparkline>
              <xm:f>Data!AO1918:AX1918</xm:f>
              <xm:sqref>AZ1918</xm:sqref>
            </x14:sparkline>
            <x14:sparkline>
              <xm:f>Data!AO1919:AX1919</xm:f>
              <xm:sqref>AZ1919</xm:sqref>
            </x14:sparkline>
            <x14:sparkline>
              <xm:f>Data!AO1920:AX1920</xm:f>
              <xm:sqref>AZ1920</xm:sqref>
            </x14:sparkline>
            <x14:sparkline>
              <xm:f>Data!AO1921:AX1921</xm:f>
              <xm:sqref>AZ1921</xm:sqref>
            </x14:sparkline>
            <x14:sparkline>
              <xm:f>Data!AO1922:AX1922</xm:f>
              <xm:sqref>AZ1922</xm:sqref>
            </x14:sparkline>
            <x14:sparkline>
              <xm:f>Data!AO1923:AX1923</xm:f>
              <xm:sqref>AZ1923</xm:sqref>
            </x14:sparkline>
            <x14:sparkline>
              <xm:f>Data!AO1924:AX1924</xm:f>
              <xm:sqref>AZ1924</xm:sqref>
            </x14:sparkline>
            <x14:sparkline>
              <xm:f>Data!AO1925:AX1925</xm:f>
              <xm:sqref>AZ1925</xm:sqref>
            </x14:sparkline>
            <x14:sparkline>
              <xm:f>Data!AO1926:AX1926</xm:f>
              <xm:sqref>AZ1926</xm:sqref>
            </x14:sparkline>
            <x14:sparkline>
              <xm:f>Data!AO1927:AX1927</xm:f>
              <xm:sqref>AZ1927</xm:sqref>
            </x14:sparkline>
            <x14:sparkline>
              <xm:f>Data!AO1928:AX1928</xm:f>
              <xm:sqref>AZ1928</xm:sqref>
            </x14:sparkline>
            <x14:sparkline>
              <xm:f>Data!AO1929:AX1929</xm:f>
              <xm:sqref>AZ1929</xm:sqref>
            </x14:sparkline>
            <x14:sparkline>
              <xm:f>Data!AO1930:AX1930</xm:f>
              <xm:sqref>AZ1930</xm:sqref>
            </x14:sparkline>
            <x14:sparkline>
              <xm:f>Data!AO1931:AX1931</xm:f>
              <xm:sqref>AZ1931</xm:sqref>
            </x14:sparkline>
            <x14:sparkline>
              <xm:f>Data!AO1932:AX1932</xm:f>
              <xm:sqref>AZ1932</xm:sqref>
            </x14:sparkline>
            <x14:sparkline>
              <xm:f>Data!AO1933:AX1933</xm:f>
              <xm:sqref>AZ1933</xm:sqref>
            </x14:sparkline>
            <x14:sparkline>
              <xm:f>Data!AO1934:AX1934</xm:f>
              <xm:sqref>AZ1934</xm:sqref>
            </x14:sparkline>
            <x14:sparkline>
              <xm:f>Data!AO1935:AX1935</xm:f>
              <xm:sqref>AZ1935</xm:sqref>
            </x14:sparkline>
            <x14:sparkline>
              <xm:f>Data!AO1936:AX1936</xm:f>
              <xm:sqref>AZ1936</xm:sqref>
            </x14:sparkline>
            <x14:sparkline>
              <xm:f>Data!AO1937:AX1937</xm:f>
              <xm:sqref>AZ1937</xm:sqref>
            </x14:sparkline>
            <x14:sparkline>
              <xm:f>Data!AO1938:AX1938</xm:f>
              <xm:sqref>AZ1938</xm:sqref>
            </x14:sparkline>
            <x14:sparkline>
              <xm:f>Data!AO1939:AX1939</xm:f>
              <xm:sqref>AZ1939</xm:sqref>
            </x14:sparkline>
            <x14:sparkline>
              <xm:f>Data!AO1940:AX1940</xm:f>
              <xm:sqref>AZ1940</xm:sqref>
            </x14:sparkline>
            <x14:sparkline>
              <xm:f>Data!AO1941:AX1941</xm:f>
              <xm:sqref>AZ1941</xm:sqref>
            </x14:sparkline>
            <x14:sparkline>
              <xm:f>Data!AO1942:AX1942</xm:f>
              <xm:sqref>AZ1942</xm:sqref>
            </x14:sparkline>
            <x14:sparkline>
              <xm:f>Data!AO1943:AX1943</xm:f>
              <xm:sqref>AZ1943</xm:sqref>
            </x14:sparkline>
            <x14:sparkline>
              <xm:f>Data!AO1944:AX1944</xm:f>
              <xm:sqref>AZ1944</xm:sqref>
            </x14:sparkline>
            <x14:sparkline>
              <xm:f>Data!AO1945:AX1945</xm:f>
              <xm:sqref>AZ1945</xm:sqref>
            </x14:sparkline>
            <x14:sparkline>
              <xm:f>Data!AO1946:AX1946</xm:f>
              <xm:sqref>AZ1946</xm:sqref>
            </x14:sparkline>
            <x14:sparkline>
              <xm:f>Data!AO1947:AX1947</xm:f>
              <xm:sqref>AZ1947</xm:sqref>
            </x14:sparkline>
            <x14:sparkline>
              <xm:f>Data!AO1948:AX1948</xm:f>
              <xm:sqref>AZ1948</xm:sqref>
            </x14:sparkline>
            <x14:sparkline>
              <xm:f>Data!AO1949:AX1949</xm:f>
              <xm:sqref>AZ1949</xm:sqref>
            </x14:sparkline>
            <x14:sparkline>
              <xm:f>Data!AO1950:AX1950</xm:f>
              <xm:sqref>AZ1950</xm:sqref>
            </x14:sparkline>
            <x14:sparkline>
              <xm:f>Data!AO1951:AX1951</xm:f>
              <xm:sqref>AZ1951</xm:sqref>
            </x14:sparkline>
            <x14:sparkline>
              <xm:f>Data!AO1952:AX1952</xm:f>
              <xm:sqref>AZ1952</xm:sqref>
            </x14:sparkline>
            <x14:sparkline>
              <xm:f>Data!AO1953:AX1953</xm:f>
              <xm:sqref>AZ1953</xm:sqref>
            </x14:sparkline>
            <x14:sparkline>
              <xm:f>Data!AO1954:AX1954</xm:f>
              <xm:sqref>AZ1954</xm:sqref>
            </x14:sparkline>
            <x14:sparkline>
              <xm:f>Data!AO1955:AX1955</xm:f>
              <xm:sqref>AZ1955</xm:sqref>
            </x14:sparkline>
            <x14:sparkline>
              <xm:f>Data!AO1956:AX1956</xm:f>
              <xm:sqref>AZ1956</xm:sqref>
            </x14:sparkline>
            <x14:sparkline>
              <xm:f>Data!AO1957:AX1957</xm:f>
              <xm:sqref>AZ1957</xm:sqref>
            </x14:sparkline>
            <x14:sparkline>
              <xm:f>Data!AO1958:AX1958</xm:f>
              <xm:sqref>AZ1958</xm:sqref>
            </x14:sparkline>
            <x14:sparkline>
              <xm:f>Data!AO1959:AX1959</xm:f>
              <xm:sqref>AZ1959</xm:sqref>
            </x14:sparkline>
            <x14:sparkline>
              <xm:f>Data!AO1960:AX1960</xm:f>
              <xm:sqref>AZ1960</xm:sqref>
            </x14:sparkline>
            <x14:sparkline>
              <xm:f>Data!AO1961:AX1961</xm:f>
              <xm:sqref>AZ1961</xm:sqref>
            </x14:sparkline>
            <x14:sparkline>
              <xm:f>Data!AO1962:AX1962</xm:f>
              <xm:sqref>AZ1962</xm:sqref>
            </x14:sparkline>
            <x14:sparkline>
              <xm:f>Data!AO1963:AX1963</xm:f>
              <xm:sqref>AZ1963</xm:sqref>
            </x14:sparkline>
            <x14:sparkline>
              <xm:f>Data!AO1964:AX1964</xm:f>
              <xm:sqref>AZ1964</xm:sqref>
            </x14:sparkline>
            <x14:sparkline>
              <xm:f>Data!AO1965:AX1965</xm:f>
              <xm:sqref>AZ1965</xm:sqref>
            </x14:sparkline>
            <x14:sparkline>
              <xm:f>Data!AO1966:AX1966</xm:f>
              <xm:sqref>AZ1966</xm:sqref>
            </x14:sparkline>
            <x14:sparkline>
              <xm:f>Data!AO1967:AX1967</xm:f>
              <xm:sqref>AZ1967</xm:sqref>
            </x14:sparkline>
            <x14:sparkline>
              <xm:f>Data!AO1968:AX1968</xm:f>
              <xm:sqref>AZ1968</xm:sqref>
            </x14:sparkline>
            <x14:sparkline>
              <xm:f>Data!AO1969:AX1969</xm:f>
              <xm:sqref>AZ1969</xm:sqref>
            </x14:sparkline>
            <x14:sparkline>
              <xm:f>Data!AO1970:AX1970</xm:f>
              <xm:sqref>AZ1970</xm:sqref>
            </x14:sparkline>
            <x14:sparkline>
              <xm:f>Data!AO1971:AX1971</xm:f>
              <xm:sqref>AZ1971</xm:sqref>
            </x14:sparkline>
            <x14:sparkline>
              <xm:f>Data!AO1972:AX1972</xm:f>
              <xm:sqref>AZ1972</xm:sqref>
            </x14:sparkline>
            <x14:sparkline>
              <xm:f>Data!AO1973:AX1973</xm:f>
              <xm:sqref>AZ1973</xm:sqref>
            </x14:sparkline>
            <x14:sparkline>
              <xm:f>Data!AO1974:AX1974</xm:f>
              <xm:sqref>AZ1974</xm:sqref>
            </x14:sparkline>
            <x14:sparkline>
              <xm:f>Data!AO1975:AX1975</xm:f>
              <xm:sqref>AZ1975</xm:sqref>
            </x14:sparkline>
            <x14:sparkline>
              <xm:f>Data!AO1976:AX1976</xm:f>
              <xm:sqref>AZ1976</xm:sqref>
            </x14:sparkline>
            <x14:sparkline>
              <xm:f>Data!AO1977:AX1977</xm:f>
              <xm:sqref>AZ1977</xm:sqref>
            </x14:sparkline>
            <x14:sparkline>
              <xm:f>Data!AO1978:AX1978</xm:f>
              <xm:sqref>AZ1978</xm:sqref>
            </x14:sparkline>
            <x14:sparkline>
              <xm:f>Data!AO1979:AX1979</xm:f>
              <xm:sqref>AZ1979</xm:sqref>
            </x14:sparkline>
            <x14:sparkline>
              <xm:f>Data!AO1980:AX1980</xm:f>
              <xm:sqref>AZ1980</xm:sqref>
            </x14:sparkline>
            <x14:sparkline>
              <xm:f>Data!AO1981:AX1981</xm:f>
              <xm:sqref>AZ1981</xm:sqref>
            </x14:sparkline>
            <x14:sparkline>
              <xm:f>Data!AO1982:AX1982</xm:f>
              <xm:sqref>AZ1982</xm:sqref>
            </x14:sparkline>
            <x14:sparkline>
              <xm:f>Data!AO1983:AX1983</xm:f>
              <xm:sqref>AZ1983</xm:sqref>
            </x14:sparkline>
            <x14:sparkline>
              <xm:f>Data!AO1984:AX1984</xm:f>
              <xm:sqref>AZ1984</xm:sqref>
            </x14:sparkline>
            <x14:sparkline>
              <xm:f>Data!AO1985:AX1985</xm:f>
              <xm:sqref>AZ1985</xm:sqref>
            </x14:sparkline>
            <x14:sparkline>
              <xm:f>Data!AO1986:AX1986</xm:f>
              <xm:sqref>AZ1986</xm:sqref>
            </x14:sparkline>
            <x14:sparkline>
              <xm:f>Data!AO1987:AX1987</xm:f>
              <xm:sqref>AZ1987</xm:sqref>
            </x14:sparkline>
            <x14:sparkline>
              <xm:f>Data!AO1988:AX1988</xm:f>
              <xm:sqref>AZ1988</xm:sqref>
            </x14:sparkline>
            <x14:sparkline>
              <xm:f>Data!AO1989:AX1989</xm:f>
              <xm:sqref>AZ1989</xm:sqref>
            </x14:sparkline>
            <x14:sparkline>
              <xm:f>Data!AO1990:AX1990</xm:f>
              <xm:sqref>AZ1990</xm:sqref>
            </x14:sparkline>
            <x14:sparkline>
              <xm:f>Data!AO1991:AX1991</xm:f>
              <xm:sqref>AZ1991</xm:sqref>
            </x14:sparkline>
            <x14:sparkline>
              <xm:f>Data!AO1992:AX1992</xm:f>
              <xm:sqref>AZ1992</xm:sqref>
            </x14:sparkline>
            <x14:sparkline>
              <xm:f>Data!AO1993:AX1993</xm:f>
              <xm:sqref>AZ1993</xm:sqref>
            </x14:sparkline>
            <x14:sparkline>
              <xm:f>Data!AO1994:AX1994</xm:f>
              <xm:sqref>AZ1994</xm:sqref>
            </x14:sparkline>
            <x14:sparkline>
              <xm:f>Data!AO1995:AX1995</xm:f>
              <xm:sqref>AZ1995</xm:sqref>
            </x14:sparkline>
            <x14:sparkline>
              <xm:f>Data!AO1996:AX1996</xm:f>
              <xm:sqref>AZ1996</xm:sqref>
            </x14:sparkline>
            <x14:sparkline>
              <xm:f>Data!AO1997:AX1997</xm:f>
              <xm:sqref>AZ1997</xm:sqref>
            </x14:sparkline>
            <x14:sparkline>
              <xm:f>Data!AO1998:AX1998</xm:f>
              <xm:sqref>AZ1998</xm:sqref>
            </x14:sparkline>
            <x14:sparkline>
              <xm:f>Data!AO1999:AX1999</xm:f>
              <xm:sqref>AZ1999</xm:sqref>
            </x14:sparkline>
            <x14:sparkline>
              <xm:f>Data!AO2000:AX2000</xm:f>
              <xm:sqref>AZ2000</xm:sqref>
            </x14:sparkline>
            <x14:sparkline>
              <xm:f>Data!AO2001:AX2001</xm:f>
              <xm:sqref>AZ2001</xm:sqref>
            </x14:sparkline>
            <x14:sparkline>
              <xm:f>Data!AO2002:AX2002</xm:f>
              <xm:sqref>AZ2002</xm:sqref>
            </x14:sparkline>
            <x14:sparkline>
              <xm:f>Data!AO2003:AX2003</xm:f>
              <xm:sqref>AZ2003</xm:sqref>
            </x14:sparkline>
            <x14:sparkline>
              <xm:f>Data!AO2004:AX2004</xm:f>
              <xm:sqref>AZ2004</xm:sqref>
            </x14:sparkline>
            <x14:sparkline>
              <xm:f>Data!AO2005:AX2005</xm:f>
              <xm:sqref>AZ2005</xm:sqref>
            </x14:sparkline>
            <x14:sparkline>
              <xm:f>Data!AO2006:AX2006</xm:f>
              <xm:sqref>AZ2006</xm:sqref>
            </x14:sparkline>
            <x14:sparkline>
              <xm:f>Data!AO2007:AX2007</xm:f>
              <xm:sqref>AZ2007</xm:sqref>
            </x14:sparkline>
            <x14:sparkline>
              <xm:f>Data!AO2008:AX2008</xm:f>
              <xm:sqref>AZ2008</xm:sqref>
            </x14:sparkline>
            <x14:sparkline>
              <xm:f>Data!AO2009:AX2009</xm:f>
              <xm:sqref>AZ2009</xm:sqref>
            </x14:sparkline>
            <x14:sparkline>
              <xm:f>Data!AO2010:AX2010</xm:f>
              <xm:sqref>AZ2010</xm:sqref>
            </x14:sparkline>
            <x14:sparkline>
              <xm:f>Data!AO2011:AX2011</xm:f>
              <xm:sqref>AZ2011</xm:sqref>
            </x14:sparkline>
            <x14:sparkline>
              <xm:f>Data!AO2012:AX2012</xm:f>
              <xm:sqref>AZ2012</xm:sqref>
            </x14:sparkline>
            <x14:sparkline>
              <xm:f>Data!AO2013:AX2013</xm:f>
              <xm:sqref>AZ2013</xm:sqref>
            </x14:sparkline>
            <x14:sparkline>
              <xm:f>Data!AO2014:AX2014</xm:f>
              <xm:sqref>AZ2014</xm:sqref>
            </x14:sparkline>
            <x14:sparkline>
              <xm:f>Data!AO2015:AX2015</xm:f>
              <xm:sqref>AZ2015</xm:sqref>
            </x14:sparkline>
            <x14:sparkline>
              <xm:f>Data!AO2016:AX2016</xm:f>
              <xm:sqref>AZ2016</xm:sqref>
            </x14:sparkline>
            <x14:sparkline>
              <xm:f>Data!AO2017:AX2017</xm:f>
              <xm:sqref>AZ2017</xm:sqref>
            </x14:sparkline>
            <x14:sparkline>
              <xm:f>Data!AO2018:AX2018</xm:f>
              <xm:sqref>AZ2018</xm:sqref>
            </x14:sparkline>
            <x14:sparkline>
              <xm:f>Data!AO2019:AX2019</xm:f>
              <xm:sqref>AZ2019</xm:sqref>
            </x14:sparkline>
            <x14:sparkline>
              <xm:f>Data!AO2020:AX2020</xm:f>
              <xm:sqref>AZ2020</xm:sqref>
            </x14:sparkline>
            <x14:sparkline>
              <xm:f>Data!AO2021:AX2021</xm:f>
              <xm:sqref>AZ2021</xm:sqref>
            </x14:sparkline>
            <x14:sparkline>
              <xm:f>Data!AO2022:AX2022</xm:f>
              <xm:sqref>AZ2022</xm:sqref>
            </x14:sparkline>
            <x14:sparkline>
              <xm:f>Data!AO2023:AX2023</xm:f>
              <xm:sqref>AZ2023</xm:sqref>
            </x14:sparkline>
            <x14:sparkline>
              <xm:f>Data!AO2024:AX2024</xm:f>
              <xm:sqref>AZ2024</xm:sqref>
            </x14:sparkline>
            <x14:sparkline>
              <xm:f>Data!AO2025:AX2025</xm:f>
              <xm:sqref>AZ2025</xm:sqref>
            </x14:sparkline>
            <x14:sparkline>
              <xm:f>Data!AO2026:AX2026</xm:f>
              <xm:sqref>AZ2026</xm:sqref>
            </x14:sparkline>
            <x14:sparkline>
              <xm:f>Data!AO2027:AX2027</xm:f>
              <xm:sqref>AZ2027</xm:sqref>
            </x14:sparkline>
            <x14:sparkline>
              <xm:f>Data!AO2028:AX2028</xm:f>
              <xm:sqref>AZ2028</xm:sqref>
            </x14:sparkline>
            <x14:sparkline>
              <xm:f>Data!AO2029:AX2029</xm:f>
              <xm:sqref>AZ2029</xm:sqref>
            </x14:sparkline>
            <x14:sparkline>
              <xm:f>Data!AO2030:AX2030</xm:f>
              <xm:sqref>AZ2030</xm:sqref>
            </x14:sparkline>
            <x14:sparkline>
              <xm:f>Data!AO2031:AX2031</xm:f>
              <xm:sqref>AZ2031</xm:sqref>
            </x14:sparkline>
            <x14:sparkline>
              <xm:f>Data!AO2032:AX2032</xm:f>
              <xm:sqref>AZ2032</xm:sqref>
            </x14:sparkline>
            <x14:sparkline>
              <xm:f>Data!AO2033:AX2033</xm:f>
              <xm:sqref>AZ2033</xm:sqref>
            </x14:sparkline>
            <x14:sparkline>
              <xm:f>Data!AO2034:AX2034</xm:f>
              <xm:sqref>AZ2034</xm:sqref>
            </x14:sparkline>
            <x14:sparkline>
              <xm:f>Data!AO2035:AX2035</xm:f>
              <xm:sqref>AZ2035</xm:sqref>
            </x14:sparkline>
            <x14:sparkline>
              <xm:f>Data!AO2036:AX2036</xm:f>
              <xm:sqref>AZ2036</xm:sqref>
            </x14:sparkline>
            <x14:sparkline>
              <xm:f>Data!AO2037:AX2037</xm:f>
              <xm:sqref>AZ2037</xm:sqref>
            </x14:sparkline>
            <x14:sparkline>
              <xm:f>Data!AO2038:AX2038</xm:f>
              <xm:sqref>AZ2038</xm:sqref>
            </x14:sparkline>
            <x14:sparkline>
              <xm:f>Data!AO2039:AX2039</xm:f>
              <xm:sqref>AZ2039</xm:sqref>
            </x14:sparkline>
            <x14:sparkline>
              <xm:f>Data!AO2040:AX2040</xm:f>
              <xm:sqref>AZ2040</xm:sqref>
            </x14:sparkline>
            <x14:sparkline>
              <xm:f>Data!AO2041:AX2041</xm:f>
              <xm:sqref>AZ2041</xm:sqref>
            </x14:sparkline>
            <x14:sparkline>
              <xm:f>Data!AO2042:AX2042</xm:f>
              <xm:sqref>AZ2042</xm:sqref>
            </x14:sparkline>
            <x14:sparkline>
              <xm:f>Data!AO2043:AX2043</xm:f>
              <xm:sqref>AZ2043</xm:sqref>
            </x14:sparkline>
            <x14:sparkline>
              <xm:f>Data!AO2044:AX2044</xm:f>
              <xm:sqref>AZ2044</xm:sqref>
            </x14:sparkline>
            <x14:sparkline>
              <xm:f>Data!AO2045:AX2045</xm:f>
              <xm:sqref>AZ2045</xm:sqref>
            </x14:sparkline>
            <x14:sparkline>
              <xm:f>Data!AO2046:AX2046</xm:f>
              <xm:sqref>AZ2046</xm:sqref>
            </x14:sparkline>
            <x14:sparkline>
              <xm:f>Data!AO2047:AX2047</xm:f>
              <xm:sqref>AZ2047</xm:sqref>
            </x14:sparkline>
            <x14:sparkline>
              <xm:f>Data!AO2048:AX2048</xm:f>
              <xm:sqref>AZ2048</xm:sqref>
            </x14:sparkline>
            <x14:sparkline>
              <xm:f>Data!AO2049:AX2049</xm:f>
              <xm:sqref>AZ2049</xm:sqref>
            </x14:sparkline>
            <x14:sparkline>
              <xm:f>Data!AO2050:AX2050</xm:f>
              <xm:sqref>AZ2050</xm:sqref>
            </x14:sparkline>
            <x14:sparkline>
              <xm:f>Data!AO2051:AX2051</xm:f>
              <xm:sqref>AZ2051</xm:sqref>
            </x14:sparkline>
            <x14:sparkline>
              <xm:f>Data!AO2052:AX2052</xm:f>
              <xm:sqref>AZ2052</xm:sqref>
            </x14:sparkline>
            <x14:sparkline>
              <xm:f>Data!AO2053:AX2053</xm:f>
              <xm:sqref>AZ2053</xm:sqref>
            </x14:sparkline>
            <x14:sparkline>
              <xm:f>Data!AO2054:AX2054</xm:f>
              <xm:sqref>AZ2054</xm:sqref>
            </x14:sparkline>
            <x14:sparkline>
              <xm:f>Data!AO2055:AX2055</xm:f>
              <xm:sqref>AZ2055</xm:sqref>
            </x14:sparkline>
            <x14:sparkline>
              <xm:f>Data!AO2056:AX2056</xm:f>
              <xm:sqref>AZ2056</xm:sqref>
            </x14:sparkline>
            <x14:sparkline>
              <xm:f>Data!AO2057:AX2057</xm:f>
              <xm:sqref>AZ2057</xm:sqref>
            </x14:sparkline>
            <x14:sparkline>
              <xm:f>Data!AO2058:AX2058</xm:f>
              <xm:sqref>AZ2058</xm:sqref>
            </x14:sparkline>
            <x14:sparkline>
              <xm:f>Data!AO2059:AX2059</xm:f>
              <xm:sqref>AZ2059</xm:sqref>
            </x14:sparkline>
            <x14:sparkline>
              <xm:f>Data!AO2060:AX2060</xm:f>
              <xm:sqref>AZ2060</xm:sqref>
            </x14:sparkline>
            <x14:sparkline>
              <xm:f>Data!AO2061:AX2061</xm:f>
              <xm:sqref>AZ2061</xm:sqref>
            </x14:sparkline>
            <x14:sparkline>
              <xm:f>Data!AO2062:AX2062</xm:f>
              <xm:sqref>AZ2062</xm:sqref>
            </x14:sparkline>
            <x14:sparkline>
              <xm:f>Data!AO2063:AX2063</xm:f>
              <xm:sqref>AZ2063</xm:sqref>
            </x14:sparkline>
            <x14:sparkline>
              <xm:f>Data!AO2064:AX2064</xm:f>
              <xm:sqref>AZ2064</xm:sqref>
            </x14:sparkline>
            <x14:sparkline>
              <xm:f>Data!AO2065:AX2065</xm:f>
              <xm:sqref>AZ2065</xm:sqref>
            </x14:sparkline>
            <x14:sparkline>
              <xm:f>Data!AO2066:AX2066</xm:f>
              <xm:sqref>AZ2066</xm:sqref>
            </x14:sparkline>
            <x14:sparkline>
              <xm:f>Data!AO2067:AX2067</xm:f>
              <xm:sqref>AZ2067</xm:sqref>
            </x14:sparkline>
            <x14:sparkline>
              <xm:f>Data!AO2068:AX2068</xm:f>
              <xm:sqref>AZ2068</xm:sqref>
            </x14:sparkline>
            <x14:sparkline>
              <xm:f>Data!AO2069:AX2069</xm:f>
              <xm:sqref>AZ2069</xm:sqref>
            </x14:sparkline>
            <x14:sparkline>
              <xm:f>Data!AO2070:AX2070</xm:f>
              <xm:sqref>AZ2070</xm:sqref>
            </x14:sparkline>
            <x14:sparkline>
              <xm:f>Data!AO2071:AX2071</xm:f>
              <xm:sqref>AZ2071</xm:sqref>
            </x14:sparkline>
            <x14:sparkline>
              <xm:f>Data!AO2072:AX2072</xm:f>
              <xm:sqref>AZ2072</xm:sqref>
            </x14:sparkline>
            <x14:sparkline>
              <xm:f>Data!AO2073:AX2073</xm:f>
              <xm:sqref>AZ2073</xm:sqref>
            </x14:sparkline>
            <x14:sparkline>
              <xm:f>Data!AO2074:AX2074</xm:f>
              <xm:sqref>AZ2074</xm:sqref>
            </x14:sparkline>
            <x14:sparkline>
              <xm:f>Data!AO2075:AX2075</xm:f>
              <xm:sqref>AZ2075</xm:sqref>
            </x14:sparkline>
            <x14:sparkline>
              <xm:f>Data!AO2076:AX2076</xm:f>
              <xm:sqref>AZ2076</xm:sqref>
            </x14:sparkline>
            <x14:sparkline>
              <xm:f>Data!AO2077:AX2077</xm:f>
              <xm:sqref>AZ2077</xm:sqref>
            </x14:sparkline>
            <x14:sparkline>
              <xm:f>Data!AO2078:AX2078</xm:f>
              <xm:sqref>AZ2078</xm:sqref>
            </x14:sparkline>
            <x14:sparkline>
              <xm:f>Data!AO2079:AX2079</xm:f>
              <xm:sqref>AZ2079</xm:sqref>
            </x14:sparkline>
            <x14:sparkline>
              <xm:f>Data!AO2080:AX2080</xm:f>
              <xm:sqref>AZ2080</xm:sqref>
            </x14:sparkline>
            <x14:sparkline>
              <xm:f>Data!AO2081:AX2081</xm:f>
              <xm:sqref>AZ2081</xm:sqref>
            </x14:sparkline>
            <x14:sparkline>
              <xm:f>Data!AO2082:AX2082</xm:f>
              <xm:sqref>AZ2082</xm:sqref>
            </x14:sparkline>
            <x14:sparkline>
              <xm:f>Data!AO2083:AX2083</xm:f>
              <xm:sqref>AZ2083</xm:sqref>
            </x14:sparkline>
            <x14:sparkline>
              <xm:f>Data!AO2084:AX2084</xm:f>
              <xm:sqref>AZ2084</xm:sqref>
            </x14:sparkline>
            <x14:sparkline>
              <xm:f>Data!AO2085:AX2085</xm:f>
              <xm:sqref>AZ2085</xm:sqref>
            </x14:sparkline>
            <x14:sparkline>
              <xm:f>Data!AO2086:AX2086</xm:f>
              <xm:sqref>AZ2086</xm:sqref>
            </x14:sparkline>
            <x14:sparkline>
              <xm:f>Data!AO2087:AX2087</xm:f>
              <xm:sqref>AZ2087</xm:sqref>
            </x14:sparkline>
            <x14:sparkline>
              <xm:f>Data!AO2088:AX2088</xm:f>
              <xm:sqref>AZ2088</xm:sqref>
            </x14:sparkline>
            <x14:sparkline>
              <xm:f>Data!AO2089:AX2089</xm:f>
              <xm:sqref>AZ2089</xm:sqref>
            </x14:sparkline>
            <x14:sparkline>
              <xm:f>Data!AO2090:AX2090</xm:f>
              <xm:sqref>AZ2090</xm:sqref>
            </x14:sparkline>
            <x14:sparkline>
              <xm:f>Data!AO2091:AX2091</xm:f>
              <xm:sqref>AZ2091</xm:sqref>
            </x14:sparkline>
            <x14:sparkline>
              <xm:f>Data!AO2092:AX2092</xm:f>
              <xm:sqref>AZ2092</xm:sqref>
            </x14:sparkline>
            <x14:sparkline>
              <xm:f>Data!AO2093:AX2093</xm:f>
              <xm:sqref>AZ2093</xm:sqref>
            </x14:sparkline>
            <x14:sparkline>
              <xm:f>Data!AO2094:AX2094</xm:f>
              <xm:sqref>AZ2094</xm:sqref>
            </x14:sparkline>
            <x14:sparkline>
              <xm:f>Data!AO2095:AX2095</xm:f>
              <xm:sqref>AZ2095</xm:sqref>
            </x14:sparkline>
            <x14:sparkline>
              <xm:f>Data!AO2096:AX2096</xm:f>
              <xm:sqref>AZ2096</xm:sqref>
            </x14:sparkline>
            <x14:sparkline>
              <xm:f>Data!AO2097:AX2097</xm:f>
              <xm:sqref>AZ2097</xm:sqref>
            </x14:sparkline>
            <x14:sparkline>
              <xm:f>Data!AO2098:AX2098</xm:f>
              <xm:sqref>AZ2098</xm:sqref>
            </x14:sparkline>
            <x14:sparkline>
              <xm:f>Data!AO2099:AX2099</xm:f>
              <xm:sqref>AZ2099</xm:sqref>
            </x14:sparkline>
            <x14:sparkline>
              <xm:f>Data!AO2100:AX2100</xm:f>
              <xm:sqref>AZ2100</xm:sqref>
            </x14:sparkline>
            <x14:sparkline>
              <xm:f>Data!AO2101:AX2101</xm:f>
              <xm:sqref>AZ2101</xm:sqref>
            </x14:sparkline>
            <x14:sparkline>
              <xm:f>Data!AO2102:AX2102</xm:f>
              <xm:sqref>AZ2102</xm:sqref>
            </x14:sparkline>
            <x14:sparkline>
              <xm:f>Data!AO2103:AX2103</xm:f>
              <xm:sqref>AZ2103</xm:sqref>
            </x14:sparkline>
            <x14:sparkline>
              <xm:f>Data!AO2104:AX2104</xm:f>
              <xm:sqref>AZ2104</xm:sqref>
            </x14:sparkline>
            <x14:sparkline>
              <xm:f>Data!AO2105:AX2105</xm:f>
              <xm:sqref>AZ2105</xm:sqref>
            </x14:sparkline>
            <x14:sparkline>
              <xm:f>Data!AO2106:AX2106</xm:f>
              <xm:sqref>AZ2106</xm:sqref>
            </x14:sparkline>
            <x14:sparkline>
              <xm:f>Data!AO2107:AX2107</xm:f>
              <xm:sqref>AZ2107</xm:sqref>
            </x14:sparkline>
            <x14:sparkline>
              <xm:f>Data!AO2108:AX2108</xm:f>
              <xm:sqref>AZ2108</xm:sqref>
            </x14:sparkline>
            <x14:sparkline>
              <xm:f>Data!AO2109:AX2109</xm:f>
              <xm:sqref>AZ2109</xm:sqref>
            </x14:sparkline>
            <x14:sparkline>
              <xm:f>Data!AO2110:AX2110</xm:f>
              <xm:sqref>AZ2110</xm:sqref>
            </x14:sparkline>
            <x14:sparkline>
              <xm:f>Data!AO2111:AX2111</xm:f>
              <xm:sqref>AZ2111</xm:sqref>
            </x14:sparkline>
            <x14:sparkline>
              <xm:f>Data!AO2112:AX2112</xm:f>
              <xm:sqref>AZ2112</xm:sqref>
            </x14:sparkline>
            <x14:sparkline>
              <xm:f>Data!AO2113:AX2113</xm:f>
              <xm:sqref>AZ2113</xm:sqref>
            </x14:sparkline>
            <x14:sparkline>
              <xm:f>Data!AO2114:AX2114</xm:f>
              <xm:sqref>AZ2114</xm:sqref>
            </x14:sparkline>
            <x14:sparkline>
              <xm:f>Data!AO2115:AX2115</xm:f>
              <xm:sqref>AZ2115</xm:sqref>
            </x14:sparkline>
            <x14:sparkline>
              <xm:f>Data!AO2116:AX2116</xm:f>
              <xm:sqref>AZ2116</xm:sqref>
            </x14:sparkline>
            <x14:sparkline>
              <xm:f>Data!AO2117:AX2117</xm:f>
              <xm:sqref>AZ2117</xm:sqref>
            </x14:sparkline>
            <x14:sparkline>
              <xm:f>Data!AO2118:AX2118</xm:f>
              <xm:sqref>AZ2118</xm:sqref>
            </x14:sparkline>
            <x14:sparkline>
              <xm:f>Data!AO2119:AX2119</xm:f>
              <xm:sqref>AZ2119</xm:sqref>
            </x14:sparkline>
            <x14:sparkline>
              <xm:f>Data!AO2120:AX2120</xm:f>
              <xm:sqref>AZ2120</xm:sqref>
            </x14:sparkline>
            <x14:sparkline>
              <xm:f>Data!AO2121:AX2121</xm:f>
              <xm:sqref>AZ2121</xm:sqref>
            </x14:sparkline>
            <x14:sparkline>
              <xm:f>Data!AO2122:AX2122</xm:f>
              <xm:sqref>AZ2122</xm:sqref>
            </x14:sparkline>
            <x14:sparkline>
              <xm:f>Data!AO2123:AX2123</xm:f>
              <xm:sqref>AZ2123</xm:sqref>
            </x14:sparkline>
            <x14:sparkline>
              <xm:f>Data!AO2124:AX2124</xm:f>
              <xm:sqref>AZ2124</xm:sqref>
            </x14:sparkline>
            <x14:sparkline>
              <xm:f>Data!AO2125:AX2125</xm:f>
              <xm:sqref>AZ2125</xm:sqref>
            </x14:sparkline>
            <x14:sparkline>
              <xm:f>Data!AO2126:AX2126</xm:f>
              <xm:sqref>AZ2126</xm:sqref>
            </x14:sparkline>
            <x14:sparkline>
              <xm:f>Data!AO2127:AX2127</xm:f>
              <xm:sqref>AZ2127</xm:sqref>
            </x14:sparkline>
            <x14:sparkline>
              <xm:f>Data!AO2128:AX2128</xm:f>
              <xm:sqref>AZ2128</xm:sqref>
            </x14:sparkline>
            <x14:sparkline>
              <xm:f>Data!AO2129:AX2129</xm:f>
              <xm:sqref>AZ2129</xm:sqref>
            </x14:sparkline>
            <x14:sparkline>
              <xm:f>Data!AO2130:AX2130</xm:f>
              <xm:sqref>AZ2130</xm:sqref>
            </x14:sparkline>
            <x14:sparkline>
              <xm:f>Data!AO2131:AX2131</xm:f>
              <xm:sqref>AZ2131</xm:sqref>
            </x14:sparkline>
            <x14:sparkline>
              <xm:f>Data!AO2132:AX2132</xm:f>
              <xm:sqref>AZ2132</xm:sqref>
            </x14:sparkline>
            <x14:sparkline>
              <xm:f>Data!AO2133:AX2133</xm:f>
              <xm:sqref>AZ2133</xm:sqref>
            </x14:sparkline>
            <x14:sparkline>
              <xm:f>Data!AO2134:AX2134</xm:f>
              <xm:sqref>AZ2134</xm:sqref>
            </x14:sparkline>
            <x14:sparkline>
              <xm:f>Data!AO2135:AX2135</xm:f>
              <xm:sqref>AZ2135</xm:sqref>
            </x14:sparkline>
            <x14:sparkline>
              <xm:f>Data!AO2136:AX2136</xm:f>
              <xm:sqref>AZ2136</xm:sqref>
            </x14:sparkline>
            <x14:sparkline>
              <xm:f>Data!AO2137:AX2137</xm:f>
              <xm:sqref>AZ2137</xm:sqref>
            </x14:sparkline>
            <x14:sparkline>
              <xm:f>Data!AO2138:AX2138</xm:f>
              <xm:sqref>AZ2138</xm:sqref>
            </x14:sparkline>
            <x14:sparkline>
              <xm:f>Data!AO2139:AX2139</xm:f>
              <xm:sqref>AZ2139</xm:sqref>
            </x14:sparkline>
            <x14:sparkline>
              <xm:f>Data!AO2140:AX2140</xm:f>
              <xm:sqref>AZ2140</xm:sqref>
            </x14:sparkline>
            <x14:sparkline>
              <xm:f>Data!AO2141:AX2141</xm:f>
              <xm:sqref>AZ2141</xm:sqref>
            </x14:sparkline>
            <x14:sparkline>
              <xm:f>Data!AO2142:AX2142</xm:f>
              <xm:sqref>AZ2142</xm:sqref>
            </x14:sparkline>
            <x14:sparkline>
              <xm:f>Data!AO2143:AX2143</xm:f>
              <xm:sqref>AZ2143</xm:sqref>
            </x14:sparkline>
            <x14:sparkline>
              <xm:f>Data!AO2144:AX2144</xm:f>
              <xm:sqref>AZ2144</xm:sqref>
            </x14:sparkline>
            <x14:sparkline>
              <xm:f>Data!AO2145:AX2145</xm:f>
              <xm:sqref>AZ2145</xm:sqref>
            </x14:sparkline>
            <x14:sparkline>
              <xm:f>Data!AO2146:AX2146</xm:f>
              <xm:sqref>AZ2146</xm:sqref>
            </x14:sparkline>
            <x14:sparkline>
              <xm:f>Data!AO2147:AX2147</xm:f>
              <xm:sqref>AZ2147</xm:sqref>
            </x14:sparkline>
            <x14:sparkline>
              <xm:f>Data!AO2148:AX2148</xm:f>
              <xm:sqref>AZ2148</xm:sqref>
            </x14:sparkline>
            <x14:sparkline>
              <xm:f>Data!AO2149:AX2149</xm:f>
              <xm:sqref>AZ2149</xm:sqref>
            </x14:sparkline>
            <x14:sparkline>
              <xm:f>Data!AO2150:AX2150</xm:f>
              <xm:sqref>AZ2150</xm:sqref>
            </x14:sparkline>
            <x14:sparkline>
              <xm:f>Data!AO2151:AX2151</xm:f>
              <xm:sqref>AZ2151</xm:sqref>
            </x14:sparkline>
            <x14:sparkline>
              <xm:f>Data!AO2152:AX2152</xm:f>
              <xm:sqref>AZ2152</xm:sqref>
            </x14:sparkline>
            <x14:sparkline>
              <xm:f>Data!AO2153:AX2153</xm:f>
              <xm:sqref>AZ2153</xm:sqref>
            </x14:sparkline>
            <x14:sparkline>
              <xm:f>Data!AO2154:AX2154</xm:f>
              <xm:sqref>AZ2154</xm:sqref>
            </x14:sparkline>
            <x14:sparkline>
              <xm:f>Data!AO2155:AX2155</xm:f>
              <xm:sqref>AZ2155</xm:sqref>
            </x14:sparkline>
            <x14:sparkline>
              <xm:f>Data!AO2156:AX2156</xm:f>
              <xm:sqref>AZ2156</xm:sqref>
            </x14:sparkline>
            <x14:sparkline>
              <xm:f>Data!AO2157:AX2157</xm:f>
              <xm:sqref>AZ2157</xm:sqref>
            </x14:sparkline>
            <x14:sparkline>
              <xm:f>Data!AO2158:AX2158</xm:f>
              <xm:sqref>AZ2158</xm:sqref>
            </x14:sparkline>
            <x14:sparkline>
              <xm:f>Data!AO2159:AX2159</xm:f>
              <xm:sqref>AZ2159</xm:sqref>
            </x14:sparkline>
            <x14:sparkline>
              <xm:f>Data!AO2160:AX2160</xm:f>
              <xm:sqref>AZ2160</xm:sqref>
            </x14:sparkline>
            <x14:sparkline>
              <xm:f>Data!AO2161:AX2161</xm:f>
              <xm:sqref>AZ2161</xm:sqref>
            </x14:sparkline>
            <x14:sparkline>
              <xm:f>Data!AO2162:AX2162</xm:f>
              <xm:sqref>AZ2162</xm:sqref>
            </x14:sparkline>
            <x14:sparkline>
              <xm:f>Data!AO2163:AX2163</xm:f>
              <xm:sqref>AZ2163</xm:sqref>
            </x14:sparkline>
            <x14:sparkline>
              <xm:f>Data!AO2164:AX2164</xm:f>
              <xm:sqref>AZ2164</xm:sqref>
            </x14:sparkline>
            <x14:sparkline>
              <xm:f>Data!AO2165:AX2165</xm:f>
              <xm:sqref>AZ2165</xm:sqref>
            </x14:sparkline>
            <x14:sparkline>
              <xm:f>Data!AO2166:AX2166</xm:f>
              <xm:sqref>AZ2166</xm:sqref>
            </x14:sparkline>
            <x14:sparkline>
              <xm:f>Data!AO2167:AX2167</xm:f>
              <xm:sqref>AZ2167</xm:sqref>
            </x14:sparkline>
            <x14:sparkline>
              <xm:f>Data!AO2168:AX2168</xm:f>
              <xm:sqref>AZ2168</xm:sqref>
            </x14:sparkline>
            <x14:sparkline>
              <xm:f>Data!AO2169:AX2169</xm:f>
              <xm:sqref>AZ2169</xm:sqref>
            </x14:sparkline>
            <x14:sparkline>
              <xm:f>Data!AO2170:AX2170</xm:f>
              <xm:sqref>AZ2170</xm:sqref>
            </x14:sparkline>
            <x14:sparkline>
              <xm:f>Data!AO2171:AX2171</xm:f>
              <xm:sqref>AZ2171</xm:sqref>
            </x14:sparkline>
            <x14:sparkline>
              <xm:f>Data!AO2172:AX2172</xm:f>
              <xm:sqref>AZ2172</xm:sqref>
            </x14:sparkline>
            <x14:sparkline>
              <xm:f>Data!AO2173:AX2173</xm:f>
              <xm:sqref>AZ2173</xm:sqref>
            </x14:sparkline>
            <x14:sparkline>
              <xm:f>Data!AO2174:AX2174</xm:f>
              <xm:sqref>AZ2174</xm:sqref>
            </x14:sparkline>
            <x14:sparkline>
              <xm:f>Data!AO2175:AX2175</xm:f>
              <xm:sqref>AZ2175</xm:sqref>
            </x14:sparkline>
            <x14:sparkline>
              <xm:f>Data!AO2176:AX2176</xm:f>
              <xm:sqref>AZ2176</xm:sqref>
            </x14:sparkline>
            <x14:sparkline>
              <xm:f>Data!AO2177:AX2177</xm:f>
              <xm:sqref>AZ2177</xm:sqref>
            </x14:sparkline>
            <x14:sparkline>
              <xm:f>Data!AO2178:AX2178</xm:f>
              <xm:sqref>AZ2178</xm:sqref>
            </x14:sparkline>
            <x14:sparkline>
              <xm:f>Data!AO2179:AX2179</xm:f>
              <xm:sqref>AZ2179</xm:sqref>
            </x14:sparkline>
            <x14:sparkline>
              <xm:f>Data!AO2180:AX2180</xm:f>
              <xm:sqref>AZ2180</xm:sqref>
            </x14:sparkline>
            <x14:sparkline>
              <xm:f>Data!AO2181:AX2181</xm:f>
              <xm:sqref>AZ2181</xm:sqref>
            </x14:sparkline>
            <x14:sparkline>
              <xm:f>Data!AO2182:AX2182</xm:f>
              <xm:sqref>AZ2182</xm:sqref>
            </x14:sparkline>
            <x14:sparkline>
              <xm:f>Data!AO2183:AX2183</xm:f>
              <xm:sqref>AZ2183</xm:sqref>
            </x14:sparkline>
            <x14:sparkline>
              <xm:f>Data!AO2184:AX2184</xm:f>
              <xm:sqref>AZ2184</xm:sqref>
            </x14:sparkline>
            <x14:sparkline>
              <xm:f>Data!AO2185:AX2185</xm:f>
              <xm:sqref>AZ2185</xm:sqref>
            </x14:sparkline>
            <x14:sparkline>
              <xm:f>Data!AO2186:AX2186</xm:f>
              <xm:sqref>AZ2186</xm:sqref>
            </x14:sparkline>
            <x14:sparkline>
              <xm:f>Data!AO2187:AX2187</xm:f>
              <xm:sqref>AZ2187</xm:sqref>
            </x14:sparkline>
            <x14:sparkline>
              <xm:f>Data!AO2188:AX2188</xm:f>
              <xm:sqref>AZ2188</xm:sqref>
            </x14:sparkline>
            <x14:sparkline>
              <xm:f>Data!AO2189:AX2189</xm:f>
              <xm:sqref>AZ2189</xm:sqref>
            </x14:sparkline>
            <x14:sparkline>
              <xm:f>Data!AO2190:AX2190</xm:f>
              <xm:sqref>AZ2190</xm:sqref>
            </x14:sparkline>
            <x14:sparkline>
              <xm:f>Data!AO2191:AX2191</xm:f>
              <xm:sqref>AZ2191</xm:sqref>
            </x14:sparkline>
            <x14:sparkline>
              <xm:f>Data!AO2192:AX2192</xm:f>
              <xm:sqref>AZ2192</xm:sqref>
            </x14:sparkline>
            <x14:sparkline>
              <xm:f>Data!AO2193:AX2193</xm:f>
              <xm:sqref>AZ2193</xm:sqref>
            </x14:sparkline>
            <x14:sparkline>
              <xm:f>Data!AO2194:AX2194</xm:f>
              <xm:sqref>AZ2194</xm:sqref>
            </x14:sparkline>
            <x14:sparkline>
              <xm:f>Data!AO2195:AX2195</xm:f>
              <xm:sqref>AZ2195</xm:sqref>
            </x14:sparkline>
            <x14:sparkline>
              <xm:f>Data!AO2196:AX2196</xm:f>
              <xm:sqref>AZ2196</xm:sqref>
            </x14:sparkline>
            <x14:sparkline>
              <xm:f>Data!AO2197:AX2197</xm:f>
              <xm:sqref>AZ2197</xm:sqref>
            </x14:sparkline>
            <x14:sparkline>
              <xm:f>Data!AO2198:AX2198</xm:f>
              <xm:sqref>AZ2198</xm:sqref>
            </x14:sparkline>
            <x14:sparkline>
              <xm:f>Data!AO2199:AX2199</xm:f>
              <xm:sqref>AZ2199</xm:sqref>
            </x14:sparkline>
            <x14:sparkline>
              <xm:f>Data!AO2200:AX2200</xm:f>
              <xm:sqref>AZ2200</xm:sqref>
            </x14:sparkline>
            <x14:sparkline>
              <xm:f>Data!AO2201:AX2201</xm:f>
              <xm:sqref>AZ2201</xm:sqref>
            </x14:sparkline>
            <x14:sparkline>
              <xm:f>Data!AO2202:AX2202</xm:f>
              <xm:sqref>AZ2202</xm:sqref>
            </x14:sparkline>
            <x14:sparkline>
              <xm:f>Data!AO2203:AX2203</xm:f>
              <xm:sqref>AZ2203</xm:sqref>
            </x14:sparkline>
            <x14:sparkline>
              <xm:f>Data!AO2204:AX2204</xm:f>
              <xm:sqref>AZ2204</xm:sqref>
            </x14:sparkline>
            <x14:sparkline>
              <xm:f>Data!AO2205:AX2205</xm:f>
              <xm:sqref>AZ2205</xm:sqref>
            </x14:sparkline>
            <x14:sparkline>
              <xm:f>Data!AO2206:AX2206</xm:f>
              <xm:sqref>AZ2206</xm:sqref>
            </x14:sparkline>
            <x14:sparkline>
              <xm:f>Data!AO2207:AX2207</xm:f>
              <xm:sqref>AZ2207</xm:sqref>
            </x14:sparkline>
            <x14:sparkline>
              <xm:f>Data!AO2208:AX2208</xm:f>
              <xm:sqref>AZ2208</xm:sqref>
            </x14:sparkline>
            <x14:sparkline>
              <xm:f>Data!AO2209:AX2209</xm:f>
              <xm:sqref>AZ2209</xm:sqref>
            </x14:sparkline>
            <x14:sparkline>
              <xm:f>Data!AO2210:AX2210</xm:f>
              <xm:sqref>AZ2210</xm:sqref>
            </x14:sparkline>
            <x14:sparkline>
              <xm:f>Data!AO2211:AX2211</xm:f>
              <xm:sqref>AZ2211</xm:sqref>
            </x14:sparkline>
            <x14:sparkline>
              <xm:f>Data!AO2212:AX2212</xm:f>
              <xm:sqref>AZ2212</xm:sqref>
            </x14:sparkline>
            <x14:sparkline>
              <xm:f>Data!AO2213:AX2213</xm:f>
              <xm:sqref>AZ2213</xm:sqref>
            </x14:sparkline>
            <x14:sparkline>
              <xm:f>Data!AO2214:AX2214</xm:f>
              <xm:sqref>AZ2214</xm:sqref>
            </x14:sparkline>
            <x14:sparkline>
              <xm:f>Data!AO2215:AX2215</xm:f>
              <xm:sqref>AZ2215</xm:sqref>
            </x14:sparkline>
            <x14:sparkline>
              <xm:f>Data!AO2216:AX2216</xm:f>
              <xm:sqref>AZ2216</xm:sqref>
            </x14:sparkline>
            <x14:sparkline>
              <xm:f>Data!AO2217:AX2217</xm:f>
              <xm:sqref>AZ2217</xm:sqref>
            </x14:sparkline>
            <x14:sparkline>
              <xm:f>Data!AO2218:AX2218</xm:f>
              <xm:sqref>AZ2218</xm:sqref>
            </x14:sparkline>
            <x14:sparkline>
              <xm:f>Data!AO2219:AX2219</xm:f>
              <xm:sqref>AZ2219</xm:sqref>
            </x14:sparkline>
            <x14:sparkline>
              <xm:f>Data!AO2220:AX2220</xm:f>
              <xm:sqref>AZ2220</xm:sqref>
            </x14:sparkline>
            <x14:sparkline>
              <xm:f>Data!AO2221:AX2221</xm:f>
              <xm:sqref>AZ2221</xm:sqref>
            </x14:sparkline>
            <x14:sparkline>
              <xm:f>Data!AO2222:AX2222</xm:f>
              <xm:sqref>AZ2222</xm:sqref>
            </x14:sparkline>
            <x14:sparkline>
              <xm:f>Data!AO2223:AX2223</xm:f>
              <xm:sqref>AZ2223</xm:sqref>
            </x14:sparkline>
            <x14:sparkline>
              <xm:f>Data!AO2224:AX2224</xm:f>
              <xm:sqref>AZ2224</xm:sqref>
            </x14:sparkline>
            <x14:sparkline>
              <xm:f>Data!AO2225:AX2225</xm:f>
              <xm:sqref>AZ2225</xm:sqref>
            </x14:sparkline>
            <x14:sparkline>
              <xm:f>Data!AO2226:AX2226</xm:f>
              <xm:sqref>AZ2226</xm:sqref>
            </x14:sparkline>
            <x14:sparkline>
              <xm:f>Data!AO2227:AX2227</xm:f>
              <xm:sqref>AZ2227</xm:sqref>
            </x14:sparkline>
            <x14:sparkline>
              <xm:f>Data!AO2228:AX2228</xm:f>
              <xm:sqref>AZ2228</xm:sqref>
            </x14:sparkline>
            <x14:sparkline>
              <xm:f>Data!AO2229:AX2229</xm:f>
              <xm:sqref>AZ2229</xm:sqref>
            </x14:sparkline>
            <x14:sparkline>
              <xm:f>Data!AO2230:AX2230</xm:f>
              <xm:sqref>AZ2230</xm:sqref>
            </x14:sparkline>
            <x14:sparkline>
              <xm:f>Data!AO2231:AX2231</xm:f>
              <xm:sqref>AZ2231</xm:sqref>
            </x14:sparkline>
            <x14:sparkline>
              <xm:f>Data!AO2232:AX2232</xm:f>
              <xm:sqref>AZ2232</xm:sqref>
            </x14:sparkline>
            <x14:sparkline>
              <xm:f>Data!AO2233:AX2233</xm:f>
              <xm:sqref>AZ2233</xm:sqref>
            </x14:sparkline>
            <x14:sparkline>
              <xm:f>Data!AO2234:AX2234</xm:f>
              <xm:sqref>AZ2234</xm:sqref>
            </x14:sparkline>
            <x14:sparkline>
              <xm:f>Data!AO2235:AX2235</xm:f>
              <xm:sqref>AZ2235</xm:sqref>
            </x14:sparkline>
            <x14:sparkline>
              <xm:f>Data!AO2236:AX2236</xm:f>
              <xm:sqref>AZ2236</xm:sqref>
            </x14:sparkline>
            <x14:sparkline>
              <xm:f>Data!AO2237:AX2237</xm:f>
              <xm:sqref>AZ2237</xm:sqref>
            </x14:sparkline>
            <x14:sparkline>
              <xm:f>Data!AO2238:AX2238</xm:f>
              <xm:sqref>AZ2238</xm:sqref>
            </x14:sparkline>
            <x14:sparkline>
              <xm:f>Data!AO2239:AX2239</xm:f>
              <xm:sqref>AZ2239</xm:sqref>
            </x14:sparkline>
            <x14:sparkline>
              <xm:f>Data!AO2240:AX2240</xm:f>
              <xm:sqref>AZ2240</xm:sqref>
            </x14:sparkline>
            <x14:sparkline>
              <xm:f>Data!AO2241:AX2241</xm:f>
              <xm:sqref>AZ2241</xm:sqref>
            </x14:sparkline>
            <x14:sparkline>
              <xm:f>Data!AO2242:AX2242</xm:f>
              <xm:sqref>AZ2242</xm:sqref>
            </x14:sparkline>
            <x14:sparkline>
              <xm:f>Data!AO2243:AX2243</xm:f>
              <xm:sqref>AZ2243</xm:sqref>
            </x14:sparkline>
            <x14:sparkline>
              <xm:f>Data!AO2244:AX2244</xm:f>
              <xm:sqref>AZ2244</xm:sqref>
            </x14:sparkline>
            <x14:sparkline>
              <xm:f>Data!AO2245:AX2245</xm:f>
              <xm:sqref>AZ2245</xm:sqref>
            </x14:sparkline>
            <x14:sparkline>
              <xm:f>Data!AO2246:AX2246</xm:f>
              <xm:sqref>AZ2246</xm:sqref>
            </x14:sparkline>
            <x14:sparkline>
              <xm:f>Data!AO2247:AX2247</xm:f>
              <xm:sqref>AZ2247</xm:sqref>
            </x14:sparkline>
            <x14:sparkline>
              <xm:f>Data!AO2248:AX2248</xm:f>
              <xm:sqref>AZ2248</xm:sqref>
            </x14:sparkline>
            <x14:sparkline>
              <xm:f>Data!AO2249:AX2249</xm:f>
              <xm:sqref>AZ2249</xm:sqref>
            </x14:sparkline>
            <x14:sparkline>
              <xm:f>Data!AO2250:AX2250</xm:f>
              <xm:sqref>AZ2250</xm:sqref>
            </x14:sparkline>
            <x14:sparkline>
              <xm:f>Data!AO2251:AX2251</xm:f>
              <xm:sqref>AZ2251</xm:sqref>
            </x14:sparkline>
            <x14:sparkline>
              <xm:f>Data!AO2252:AX2252</xm:f>
              <xm:sqref>AZ2252</xm:sqref>
            </x14:sparkline>
            <x14:sparkline>
              <xm:f>Data!AO2253:AX2253</xm:f>
              <xm:sqref>AZ2253</xm:sqref>
            </x14:sparkline>
            <x14:sparkline>
              <xm:f>Data!AO2254:AX2254</xm:f>
              <xm:sqref>AZ2254</xm:sqref>
            </x14:sparkline>
            <x14:sparkline>
              <xm:f>Data!AO2255:AX2255</xm:f>
              <xm:sqref>AZ2255</xm:sqref>
            </x14:sparkline>
            <x14:sparkline>
              <xm:f>Data!AO2256:AX2256</xm:f>
              <xm:sqref>AZ2256</xm:sqref>
            </x14:sparkline>
            <x14:sparkline>
              <xm:f>Data!AO2257:AX2257</xm:f>
              <xm:sqref>AZ2257</xm:sqref>
            </x14:sparkline>
            <x14:sparkline>
              <xm:f>Data!AO2258:AX2258</xm:f>
              <xm:sqref>AZ2258</xm:sqref>
            </x14:sparkline>
            <x14:sparkline>
              <xm:f>Data!AO2259:AX2259</xm:f>
              <xm:sqref>AZ2259</xm:sqref>
            </x14:sparkline>
            <x14:sparkline>
              <xm:f>Data!AO2260:AX2260</xm:f>
              <xm:sqref>AZ2260</xm:sqref>
            </x14:sparkline>
            <x14:sparkline>
              <xm:f>Data!AO2261:AX2261</xm:f>
              <xm:sqref>AZ2261</xm:sqref>
            </x14:sparkline>
            <x14:sparkline>
              <xm:f>Data!AO2262:AX2262</xm:f>
              <xm:sqref>AZ2262</xm:sqref>
            </x14:sparkline>
            <x14:sparkline>
              <xm:f>Data!AO2263:AX2263</xm:f>
              <xm:sqref>AZ2263</xm:sqref>
            </x14:sparkline>
            <x14:sparkline>
              <xm:f>Data!AO2264:AX2264</xm:f>
              <xm:sqref>AZ2264</xm:sqref>
            </x14:sparkline>
            <x14:sparkline>
              <xm:f>Data!AO2265:AX2265</xm:f>
              <xm:sqref>AZ2265</xm:sqref>
            </x14:sparkline>
            <x14:sparkline>
              <xm:f>Data!AO2266:AX2266</xm:f>
              <xm:sqref>AZ2266</xm:sqref>
            </x14:sparkline>
            <x14:sparkline>
              <xm:f>Data!AO2267:AX2267</xm:f>
              <xm:sqref>AZ2267</xm:sqref>
            </x14:sparkline>
            <x14:sparkline>
              <xm:f>Data!AO2268:AX2268</xm:f>
              <xm:sqref>AZ2268</xm:sqref>
            </x14:sparkline>
            <x14:sparkline>
              <xm:f>Data!AO2269:AX2269</xm:f>
              <xm:sqref>AZ2269</xm:sqref>
            </x14:sparkline>
            <x14:sparkline>
              <xm:f>Data!AO2270:AX2270</xm:f>
              <xm:sqref>AZ2270</xm:sqref>
            </x14:sparkline>
            <x14:sparkline>
              <xm:f>Data!AO2271:AX2271</xm:f>
              <xm:sqref>AZ2271</xm:sqref>
            </x14:sparkline>
            <x14:sparkline>
              <xm:f>Data!AO2272:AX2272</xm:f>
              <xm:sqref>AZ2272</xm:sqref>
            </x14:sparkline>
            <x14:sparkline>
              <xm:f>Data!AO2273:AX2273</xm:f>
              <xm:sqref>AZ2273</xm:sqref>
            </x14:sparkline>
            <x14:sparkline>
              <xm:f>Data!AO2274:AX2274</xm:f>
              <xm:sqref>AZ2274</xm:sqref>
            </x14:sparkline>
            <x14:sparkline>
              <xm:f>Data!AO2275:AX2275</xm:f>
              <xm:sqref>AZ2275</xm:sqref>
            </x14:sparkline>
            <x14:sparkline>
              <xm:f>Data!AO2276:AX2276</xm:f>
              <xm:sqref>AZ2276</xm:sqref>
            </x14:sparkline>
            <x14:sparkline>
              <xm:f>Data!AO2277:AX2277</xm:f>
              <xm:sqref>AZ2277</xm:sqref>
            </x14:sparkline>
            <x14:sparkline>
              <xm:f>Data!AO2278:AX2278</xm:f>
              <xm:sqref>AZ2278</xm:sqref>
            </x14:sparkline>
            <x14:sparkline>
              <xm:f>Data!AO2279:AX2279</xm:f>
              <xm:sqref>AZ2279</xm:sqref>
            </x14:sparkline>
            <x14:sparkline>
              <xm:f>Data!AO2280:AX2280</xm:f>
              <xm:sqref>AZ2280</xm:sqref>
            </x14:sparkline>
            <x14:sparkline>
              <xm:f>Data!AO2281:AX2281</xm:f>
              <xm:sqref>AZ2281</xm:sqref>
            </x14:sparkline>
            <x14:sparkline>
              <xm:f>Data!AO2282:AX2282</xm:f>
              <xm:sqref>AZ2282</xm:sqref>
            </x14:sparkline>
            <x14:sparkline>
              <xm:f>Data!AO2283:AX2283</xm:f>
              <xm:sqref>AZ2283</xm:sqref>
            </x14:sparkline>
            <x14:sparkline>
              <xm:f>Data!AO2284:AX2284</xm:f>
              <xm:sqref>AZ2284</xm:sqref>
            </x14:sparkline>
            <x14:sparkline>
              <xm:f>Data!AO2285:AX2285</xm:f>
              <xm:sqref>AZ2285</xm:sqref>
            </x14:sparkline>
            <x14:sparkline>
              <xm:f>Data!AO2286:AX2286</xm:f>
              <xm:sqref>AZ2286</xm:sqref>
            </x14:sparkline>
            <x14:sparkline>
              <xm:f>Data!AO2287:AX2287</xm:f>
              <xm:sqref>AZ2287</xm:sqref>
            </x14:sparkline>
            <x14:sparkline>
              <xm:f>Data!AO2288:AX2288</xm:f>
              <xm:sqref>AZ2288</xm:sqref>
            </x14:sparkline>
            <x14:sparkline>
              <xm:f>Data!AO2289:AX2289</xm:f>
              <xm:sqref>AZ2289</xm:sqref>
            </x14:sparkline>
            <x14:sparkline>
              <xm:f>Data!AO2290:AX2290</xm:f>
              <xm:sqref>AZ2290</xm:sqref>
            </x14:sparkline>
            <x14:sparkline>
              <xm:f>Data!AO2291:AX2291</xm:f>
              <xm:sqref>AZ2291</xm:sqref>
            </x14:sparkline>
            <x14:sparkline>
              <xm:f>Data!AO2292:AX2292</xm:f>
              <xm:sqref>AZ2292</xm:sqref>
            </x14:sparkline>
            <x14:sparkline>
              <xm:f>Data!AO2293:AX2293</xm:f>
              <xm:sqref>AZ2293</xm:sqref>
            </x14:sparkline>
            <x14:sparkline>
              <xm:f>Data!AO2294:AX2294</xm:f>
              <xm:sqref>AZ2294</xm:sqref>
            </x14:sparkline>
            <x14:sparkline>
              <xm:f>Data!AO2295:AX2295</xm:f>
              <xm:sqref>AZ2295</xm:sqref>
            </x14:sparkline>
            <x14:sparkline>
              <xm:f>Data!AO2296:AX2296</xm:f>
              <xm:sqref>AZ2296</xm:sqref>
            </x14:sparkline>
            <x14:sparkline>
              <xm:f>Data!AO2297:AX2297</xm:f>
              <xm:sqref>AZ2297</xm:sqref>
            </x14:sparkline>
            <x14:sparkline>
              <xm:f>Data!AO2298:AX2298</xm:f>
              <xm:sqref>AZ2298</xm:sqref>
            </x14:sparkline>
            <x14:sparkline>
              <xm:f>Data!AO2299:AX2299</xm:f>
              <xm:sqref>AZ2299</xm:sqref>
            </x14:sparkline>
          </x14:sparklines>
        </x14:sparklineGroup>
        <x14:sparklineGroup type="column" displayEmptyCellsAs="gap">
          <x14:colorSeries theme="4"/>
          <x14:colorNegative theme="5"/>
          <x14:colorAxis rgb="FF000000"/>
          <x14:colorMarkers theme="4" tint="-0.249977111117893"/>
          <x14:colorFirst theme="4" tint="-0.249977111117893"/>
          <x14:colorLast theme="4" tint="-0.249977111117893"/>
          <x14:colorHigh theme="4" tint="-0.249977111117893"/>
          <x14:colorLow theme="4" tint="-0.249977111117893"/>
          <x14:sparklines>
            <x14:sparkline>
              <xm:f>Data!N2:W2</xm:f>
              <xm:sqref>Y2</xm:sqref>
            </x14:sparkline>
            <x14:sparkline>
              <xm:f>Data!N3:W3</xm:f>
              <xm:sqref>Y3</xm:sqref>
            </x14:sparkline>
            <x14:sparkline>
              <xm:f>Data!N4:W4</xm:f>
              <xm:sqref>Y4</xm:sqref>
            </x14:sparkline>
            <x14:sparkline>
              <xm:f>Data!N5:W5</xm:f>
              <xm:sqref>Y5</xm:sqref>
            </x14:sparkline>
            <x14:sparkline>
              <xm:f>Data!N6:W6</xm:f>
              <xm:sqref>Y6</xm:sqref>
            </x14:sparkline>
            <x14:sparkline>
              <xm:f>Data!N7:W7</xm:f>
              <xm:sqref>Y7</xm:sqref>
            </x14:sparkline>
            <x14:sparkline>
              <xm:f>Data!N8:W8</xm:f>
              <xm:sqref>Y8</xm:sqref>
            </x14:sparkline>
            <x14:sparkline>
              <xm:f>Data!N9:W9</xm:f>
              <xm:sqref>Y9</xm:sqref>
            </x14:sparkline>
            <x14:sparkline>
              <xm:f>Data!N10:W10</xm:f>
              <xm:sqref>Y10</xm:sqref>
            </x14:sparkline>
            <x14:sparkline>
              <xm:f>Data!N11:W11</xm:f>
              <xm:sqref>Y11</xm:sqref>
            </x14:sparkline>
            <x14:sparkline>
              <xm:f>Data!N12:W12</xm:f>
              <xm:sqref>Y12</xm:sqref>
            </x14:sparkline>
            <x14:sparkline>
              <xm:f>Data!N13:W13</xm:f>
              <xm:sqref>Y13</xm:sqref>
            </x14:sparkline>
            <x14:sparkline>
              <xm:f>Data!N14:W14</xm:f>
              <xm:sqref>Y14</xm:sqref>
            </x14:sparkline>
            <x14:sparkline>
              <xm:f>Data!N15:W15</xm:f>
              <xm:sqref>Y15</xm:sqref>
            </x14:sparkline>
            <x14:sparkline>
              <xm:f>Data!N16:W16</xm:f>
              <xm:sqref>Y16</xm:sqref>
            </x14:sparkline>
            <x14:sparkline>
              <xm:f>Data!N17:W17</xm:f>
              <xm:sqref>Y17</xm:sqref>
            </x14:sparkline>
            <x14:sparkline>
              <xm:f>Data!N18:W18</xm:f>
              <xm:sqref>Y18</xm:sqref>
            </x14:sparkline>
            <x14:sparkline>
              <xm:f>Data!N19:W19</xm:f>
              <xm:sqref>Y19</xm:sqref>
            </x14:sparkline>
            <x14:sparkline>
              <xm:f>Data!N20:W20</xm:f>
              <xm:sqref>Y20</xm:sqref>
            </x14:sparkline>
            <x14:sparkline>
              <xm:f>Data!N21:W21</xm:f>
              <xm:sqref>Y21</xm:sqref>
            </x14:sparkline>
            <x14:sparkline>
              <xm:f>Data!N22:W22</xm:f>
              <xm:sqref>Y22</xm:sqref>
            </x14:sparkline>
            <x14:sparkline>
              <xm:f>Data!N23:W23</xm:f>
              <xm:sqref>Y23</xm:sqref>
            </x14:sparkline>
            <x14:sparkline>
              <xm:f>Data!N24:W24</xm:f>
              <xm:sqref>Y24</xm:sqref>
            </x14:sparkline>
            <x14:sparkline>
              <xm:f>Data!N25:W25</xm:f>
              <xm:sqref>Y25</xm:sqref>
            </x14:sparkline>
            <x14:sparkline>
              <xm:f>Data!N26:W26</xm:f>
              <xm:sqref>Y26</xm:sqref>
            </x14:sparkline>
            <x14:sparkline>
              <xm:f>Data!N27:W27</xm:f>
              <xm:sqref>Y27</xm:sqref>
            </x14:sparkline>
            <x14:sparkline>
              <xm:f>Data!N28:W28</xm:f>
              <xm:sqref>Y28</xm:sqref>
            </x14:sparkline>
            <x14:sparkline>
              <xm:f>Data!N29:W29</xm:f>
              <xm:sqref>Y29</xm:sqref>
            </x14:sparkline>
            <x14:sparkline>
              <xm:f>Data!N30:W30</xm:f>
              <xm:sqref>Y30</xm:sqref>
            </x14:sparkline>
            <x14:sparkline>
              <xm:f>Data!N31:W31</xm:f>
              <xm:sqref>Y31</xm:sqref>
            </x14:sparkline>
            <x14:sparkline>
              <xm:f>Data!N32:W32</xm:f>
              <xm:sqref>Y32</xm:sqref>
            </x14:sparkline>
            <x14:sparkline>
              <xm:f>Data!N33:W33</xm:f>
              <xm:sqref>Y33</xm:sqref>
            </x14:sparkline>
            <x14:sparkline>
              <xm:f>Data!N34:W34</xm:f>
              <xm:sqref>Y34</xm:sqref>
            </x14:sparkline>
            <x14:sparkline>
              <xm:f>Data!N35:W35</xm:f>
              <xm:sqref>Y35</xm:sqref>
            </x14:sparkline>
            <x14:sparkline>
              <xm:f>Data!N36:W36</xm:f>
              <xm:sqref>Y36</xm:sqref>
            </x14:sparkline>
            <x14:sparkline>
              <xm:f>Data!N37:W37</xm:f>
              <xm:sqref>Y37</xm:sqref>
            </x14:sparkline>
            <x14:sparkline>
              <xm:f>Data!N38:W38</xm:f>
              <xm:sqref>Y38</xm:sqref>
            </x14:sparkline>
            <x14:sparkline>
              <xm:f>Data!N39:W39</xm:f>
              <xm:sqref>Y39</xm:sqref>
            </x14:sparkline>
            <x14:sparkline>
              <xm:f>Data!N40:W40</xm:f>
              <xm:sqref>Y40</xm:sqref>
            </x14:sparkline>
            <x14:sparkline>
              <xm:f>Data!N41:W41</xm:f>
              <xm:sqref>Y41</xm:sqref>
            </x14:sparkline>
            <x14:sparkline>
              <xm:f>Data!N42:W42</xm:f>
              <xm:sqref>Y42</xm:sqref>
            </x14:sparkline>
            <x14:sparkline>
              <xm:f>Data!N43:W43</xm:f>
              <xm:sqref>Y43</xm:sqref>
            </x14:sparkline>
            <x14:sparkline>
              <xm:f>Data!N44:W44</xm:f>
              <xm:sqref>Y44</xm:sqref>
            </x14:sparkline>
            <x14:sparkline>
              <xm:f>Data!N45:W45</xm:f>
              <xm:sqref>Y45</xm:sqref>
            </x14:sparkline>
            <x14:sparkline>
              <xm:f>Data!N46:W46</xm:f>
              <xm:sqref>Y46</xm:sqref>
            </x14:sparkline>
            <x14:sparkline>
              <xm:f>Data!N47:W47</xm:f>
              <xm:sqref>Y47</xm:sqref>
            </x14:sparkline>
            <x14:sparkline>
              <xm:f>Data!N48:W48</xm:f>
              <xm:sqref>Y48</xm:sqref>
            </x14:sparkline>
            <x14:sparkline>
              <xm:f>Data!N49:W49</xm:f>
              <xm:sqref>Y49</xm:sqref>
            </x14:sparkline>
            <x14:sparkline>
              <xm:f>Data!N50:W50</xm:f>
              <xm:sqref>Y50</xm:sqref>
            </x14:sparkline>
            <x14:sparkline>
              <xm:f>Data!N51:W51</xm:f>
              <xm:sqref>Y51</xm:sqref>
            </x14:sparkline>
            <x14:sparkline>
              <xm:f>Data!N52:W52</xm:f>
              <xm:sqref>Y52</xm:sqref>
            </x14:sparkline>
            <x14:sparkline>
              <xm:f>Data!N53:W53</xm:f>
              <xm:sqref>Y53</xm:sqref>
            </x14:sparkline>
            <x14:sparkline>
              <xm:f>Data!N54:W54</xm:f>
              <xm:sqref>Y54</xm:sqref>
            </x14:sparkline>
            <x14:sparkline>
              <xm:f>Data!N55:W55</xm:f>
              <xm:sqref>Y55</xm:sqref>
            </x14:sparkline>
            <x14:sparkline>
              <xm:f>Data!N56:W56</xm:f>
              <xm:sqref>Y56</xm:sqref>
            </x14:sparkline>
            <x14:sparkline>
              <xm:f>Data!N57:W57</xm:f>
              <xm:sqref>Y57</xm:sqref>
            </x14:sparkline>
            <x14:sparkline>
              <xm:f>Data!N58:W58</xm:f>
              <xm:sqref>Y58</xm:sqref>
            </x14:sparkline>
            <x14:sparkline>
              <xm:f>Data!N59:W59</xm:f>
              <xm:sqref>Y59</xm:sqref>
            </x14:sparkline>
            <x14:sparkline>
              <xm:f>Data!N60:W60</xm:f>
              <xm:sqref>Y60</xm:sqref>
            </x14:sparkline>
            <x14:sparkline>
              <xm:f>Data!N61:W61</xm:f>
              <xm:sqref>Y61</xm:sqref>
            </x14:sparkline>
            <x14:sparkline>
              <xm:f>Data!N62:W62</xm:f>
              <xm:sqref>Y62</xm:sqref>
            </x14:sparkline>
            <x14:sparkline>
              <xm:f>Data!N63:W63</xm:f>
              <xm:sqref>Y63</xm:sqref>
            </x14:sparkline>
            <x14:sparkline>
              <xm:f>Data!N64:W64</xm:f>
              <xm:sqref>Y64</xm:sqref>
            </x14:sparkline>
            <x14:sparkline>
              <xm:f>Data!N65:W65</xm:f>
              <xm:sqref>Y65</xm:sqref>
            </x14:sparkline>
            <x14:sparkline>
              <xm:f>Data!N66:W66</xm:f>
              <xm:sqref>Y66</xm:sqref>
            </x14:sparkline>
            <x14:sparkline>
              <xm:f>Data!N67:W67</xm:f>
              <xm:sqref>Y67</xm:sqref>
            </x14:sparkline>
            <x14:sparkline>
              <xm:f>Data!N68:W68</xm:f>
              <xm:sqref>Y68</xm:sqref>
            </x14:sparkline>
            <x14:sparkline>
              <xm:f>Data!N69:W69</xm:f>
              <xm:sqref>Y69</xm:sqref>
            </x14:sparkline>
            <x14:sparkline>
              <xm:f>Data!N70:W70</xm:f>
              <xm:sqref>Y70</xm:sqref>
            </x14:sparkline>
            <x14:sparkline>
              <xm:f>Data!N71:W71</xm:f>
              <xm:sqref>Y71</xm:sqref>
            </x14:sparkline>
            <x14:sparkline>
              <xm:f>Data!N72:W72</xm:f>
              <xm:sqref>Y72</xm:sqref>
            </x14:sparkline>
            <x14:sparkline>
              <xm:f>Data!N73:W73</xm:f>
              <xm:sqref>Y73</xm:sqref>
            </x14:sparkline>
            <x14:sparkline>
              <xm:f>Data!N74:W74</xm:f>
              <xm:sqref>Y74</xm:sqref>
            </x14:sparkline>
            <x14:sparkline>
              <xm:f>Data!N75:W75</xm:f>
              <xm:sqref>Y75</xm:sqref>
            </x14:sparkline>
            <x14:sparkline>
              <xm:f>Data!N76:W76</xm:f>
              <xm:sqref>Y76</xm:sqref>
            </x14:sparkline>
            <x14:sparkline>
              <xm:f>Data!N77:W77</xm:f>
              <xm:sqref>Y77</xm:sqref>
            </x14:sparkline>
            <x14:sparkline>
              <xm:f>Data!N78:W78</xm:f>
              <xm:sqref>Y78</xm:sqref>
            </x14:sparkline>
            <x14:sparkline>
              <xm:f>Data!N79:W79</xm:f>
              <xm:sqref>Y79</xm:sqref>
            </x14:sparkline>
            <x14:sparkline>
              <xm:f>Data!N80:W80</xm:f>
              <xm:sqref>Y80</xm:sqref>
            </x14:sparkline>
            <x14:sparkline>
              <xm:f>Data!N81:W81</xm:f>
              <xm:sqref>Y81</xm:sqref>
            </x14:sparkline>
            <x14:sparkline>
              <xm:f>Data!N82:W82</xm:f>
              <xm:sqref>Y82</xm:sqref>
            </x14:sparkline>
            <x14:sparkline>
              <xm:f>Data!N83:W83</xm:f>
              <xm:sqref>Y83</xm:sqref>
            </x14:sparkline>
            <x14:sparkline>
              <xm:f>Data!N84:W84</xm:f>
              <xm:sqref>Y84</xm:sqref>
            </x14:sparkline>
            <x14:sparkline>
              <xm:f>Data!N85:W85</xm:f>
              <xm:sqref>Y85</xm:sqref>
            </x14:sparkline>
            <x14:sparkline>
              <xm:f>Data!N86:W86</xm:f>
              <xm:sqref>Y86</xm:sqref>
            </x14:sparkline>
            <x14:sparkline>
              <xm:f>Data!N87:W87</xm:f>
              <xm:sqref>Y87</xm:sqref>
            </x14:sparkline>
            <x14:sparkline>
              <xm:f>Data!N88:W88</xm:f>
              <xm:sqref>Y88</xm:sqref>
            </x14:sparkline>
            <x14:sparkline>
              <xm:f>Data!N89:W89</xm:f>
              <xm:sqref>Y89</xm:sqref>
            </x14:sparkline>
            <x14:sparkline>
              <xm:f>Data!N90:W90</xm:f>
              <xm:sqref>Y90</xm:sqref>
            </x14:sparkline>
            <x14:sparkline>
              <xm:f>Data!N91:W91</xm:f>
              <xm:sqref>Y91</xm:sqref>
            </x14:sparkline>
            <x14:sparkline>
              <xm:f>Data!N92:W92</xm:f>
              <xm:sqref>Y92</xm:sqref>
            </x14:sparkline>
            <x14:sparkline>
              <xm:f>Data!N93:W93</xm:f>
              <xm:sqref>Y93</xm:sqref>
            </x14:sparkline>
            <x14:sparkline>
              <xm:f>Data!N94:W94</xm:f>
              <xm:sqref>Y94</xm:sqref>
            </x14:sparkline>
            <x14:sparkline>
              <xm:f>Data!N95:W95</xm:f>
              <xm:sqref>Y95</xm:sqref>
            </x14:sparkline>
            <x14:sparkline>
              <xm:f>Data!N96:W96</xm:f>
              <xm:sqref>Y96</xm:sqref>
            </x14:sparkline>
            <x14:sparkline>
              <xm:f>Data!N97:W97</xm:f>
              <xm:sqref>Y97</xm:sqref>
            </x14:sparkline>
            <x14:sparkline>
              <xm:f>Data!N98:W98</xm:f>
              <xm:sqref>Y98</xm:sqref>
            </x14:sparkline>
            <x14:sparkline>
              <xm:f>Data!N99:W99</xm:f>
              <xm:sqref>Y99</xm:sqref>
            </x14:sparkline>
            <x14:sparkline>
              <xm:f>Data!N100:W100</xm:f>
              <xm:sqref>Y100</xm:sqref>
            </x14:sparkline>
            <x14:sparkline>
              <xm:f>Data!N101:W101</xm:f>
              <xm:sqref>Y101</xm:sqref>
            </x14:sparkline>
            <x14:sparkline>
              <xm:f>Data!N102:W102</xm:f>
              <xm:sqref>Y102</xm:sqref>
            </x14:sparkline>
            <x14:sparkline>
              <xm:f>Data!N103:W103</xm:f>
              <xm:sqref>Y103</xm:sqref>
            </x14:sparkline>
            <x14:sparkline>
              <xm:f>Data!N104:W104</xm:f>
              <xm:sqref>Y104</xm:sqref>
            </x14:sparkline>
            <x14:sparkline>
              <xm:f>Data!N105:W105</xm:f>
              <xm:sqref>Y105</xm:sqref>
            </x14:sparkline>
            <x14:sparkline>
              <xm:f>Data!N106:W106</xm:f>
              <xm:sqref>Y106</xm:sqref>
            </x14:sparkline>
            <x14:sparkline>
              <xm:f>Data!N107:W107</xm:f>
              <xm:sqref>Y107</xm:sqref>
            </x14:sparkline>
            <x14:sparkline>
              <xm:f>Data!N108:W108</xm:f>
              <xm:sqref>Y108</xm:sqref>
            </x14:sparkline>
            <x14:sparkline>
              <xm:f>Data!N109:W109</xm:f>
              <xm:sqref>Y109</xm:sqref>
            </x14:sparkline>
            <x14:sparkline>
              <xm:f>Data!N110:W110</xm:f>
              <xm:sqref>Y110</xm:sqref>
            </x14:sparkline>
            <x14:sparkline>
              <xm:f>Data!N111:W111</xm:f>
              <xm:sqref>Y111</xm:sqref>
            </x14:sparkline>
            <x14:sparkline>
              <xm:f>Data!N112:W112</xm:f>
              <xm:sqref>Y112</xm:sqref>
            </x14:sparkline>
            <x14:sparkline>
              <xm:f>Data!N113:W113</xm:f>
              <xm:sqref>Y113</xm:sqref>
            </x14:sparkline>
            <x14:sparkline>
              <xm:f>Data!N114:W114</xm:f>
              <xm:sqref>Y114</xm:sqref>
            </x14:sparkline>
            <x14:sparkline>
              <xm:f>Data!N115:W115</xm:f>
              <xm:sqref>Y115</xm:sqref>
            </x14:sparkline>
            <x14:sparkline>
              <xm:f>Data!N116:W116</xm:f>
              <xm:sqref>Y116</xm:sqref>
            </x14:sparkline>
            <x14:sparkline>
              <xm:f>Data!N117:W117</xm:f>
              <xm:sqref>Y117</xm:sqref>
            </x14:sparkline>
            <x14:sparkline>
              <xm:f>Data!N118:W118</xm:f>
              <xm:sqref>Y118</xm:sqref>
            </x14:sparkline>
            <x14:sparkline>
              <xm:f>Data!N119:W119</xm:f>
              <xm:sqref>Y119</xm:sqref>
            </x14:sparkline>
            <x14:sparkline>
              <xm:f>Data!N120:W120</xm:f>
              <xm:sqref>Y120</xm:sqref>
            </x14:sparkline>
            <x14:sparkline>
              <xm:f>Data!N121:W121</xm:f>
              <xm:sqref>Y121</xm:sqref>
            </x14:sparkline>
            <x14:sparkline>
              <xm:f>Data!N122:W122</xm:f>
              <xm:sqref>Y122</xm:sqref>
            </x14:sparkline>
            <x14:sparkline>
              <xm:f>Data!N123:W123</xm:f>
              <xm:sqref>Y123</xm:sqref>
            </x14:sparkline>
            <x14:sparkline>
              <xm:f>Data!N124:W124</xm:f>
              <xm:sqref>Y124</xm:sqref>
            </x14:sparkline>
            <x14:sparkline>
              <xm:f>Data!N125:W125</xm:f>
              <xm:sqref>Y125</xm:sqref>
            </x14:sparkline>
            <x14:sparkline>
              <xm:f>Data!N126:W126</xm:f>
              <xm:sqref>Y126</xm:sqref>
            </x14:sparkline>
            <x14:sparkline>
              <xm:f>Data!N127:W127</xm:f>
              <xm:sqref>Y127</xm:sqref>
            </x14:sparkline>
            <x14:sparkline>
              <xm:f>Data!N128:W128</xm:f>
              <xm:sqref>Y128</xm:sqref>
            </x14:sparkline>
            <x14:sparkline>
              <xm:f>Data!N129:W129</xm:f>
              <xm:sqref>Y129</xm:sqref>
            </x14:sparkline>
            <x14:sparkline>
              <xm:f>Data!N130:W130</xm:f>
              <xm:sqref>Y130</xm:sqref>
            </x14:sparkline>
            <x14:sparkline>
              <xm:f>Data!N131:W131</xm:f>
              <xm:sqref>Y131</xm:sqref>
            </x14:sparkline>
            <x14:sparkline>
              <xm:f>Data!N132:W132</xm:f>
              <xm:sqref>Y132</xm:sqref>
            </x14:sparkline>
            <x14:sparkline>
              <xm:f>Data!N133:W133</xm:f>
              <xm:sqref>Y133</xm:sqref>
            </x14:sparkline>
            <x14:sparkline>
              <xm:f>Data!N134:W134</xm:f>
              <xm:sqref>Y134</xm:sqref>
            </x14:sparkline>
            <x14:sparkline>
              <xm:f>Data!N135:W135</xm:f>
              <xm:sqref>Y135</xm:sqref>
            </x14:sparkline>
            <x14:sparkline>
              <xm:f>Data!N136:W136</xm:f>
              <xm:sqref>Y136</xm:sqref>
            </x14:sparkline>
            <x14:sparkline>
              <xm:f>Data!N137:W137</xm:f>
              <xm:sqref>Y137</xm:sqref>
            </x14:sparkline>
            <x14:sparkline>
              <xm:f>Data!N138:W138</xm:f>
              <xm:sqref>Y138</xm:sqref>
            </x14:sparkline>
            <x14:sparkline>
              <xm:f>Data!N139:W139</xm:f>
              <xm:sqref>Y139</xm:sqref>
            </x14:sparkline>
            <x14:sparkline>
              <xm:f>Data!N140:W140</xm:f>
              <xm:sqref>Y140</xm:sqref>
            </x14:sparkline>
            <x14:sparkline>
              <xm:f>Data!N141:W141</xm:f>
              <xm:sqref>Y141</xm:sqref>
            </x14:sparkline>
            <x14:sparkline>
              <xm:f>Data!N142:W142</xm:f>
              <xm:sqref>Y142</xm:sqref>
            </x14:sparkline>
            <x14:sparkline>
              <xm:f>Data!N143:W143</xm:f>
              <xm:sqref>Y143</xm:sqref>
            </x14:sparkline>
            <x14:sparkline>
              <xm:f>Data!N144:W144</xm:f>
              <xm:sqref>Y144</xm:sqref>
            </x14:sparkline>
            <x14:sparkline>
              <xm:f>Data!N145:W145</xm:f>
              <xm:sqref>Y145</xm:sqref>
            </x14:sparkline>
            <x14:sparkline>
              <xm:f>Data!N146:W146</xm:f>
              <xm:sqref>Y146</xm:sqref>
            </x14:sparkline>
            <x14:sparkline>
              <xm:f>Data!N147:W147</xm:f>
              <xm:sqref>Y147</xm:sqref>
            </x14:sparkline>
            <x14:sparkline>
              <xm:f>Data!N148:W148</xm:f>
              <xm:sqref>Y148</xm:sqref>
            </x14:sparkline>
            <x14:sparkline>
              <xm:f>Data!N149:W149</xm:f>
              <xm:sqref>Y149</xm:sqref>
            </x14:sparkline>
            <x14:sparkline>
              <xm:f>Data!N150:W150</xm:f>
              <xm:sqref>Y150</xm:sqref>
            </x14:sparkline>
            <x14:sparkline>
              <xm:f>Data!N151:W151</xm:f>
              <xm:sqref>Y151</xm:sqref>
            </x14:sparkline>
            <x14:sparkline>
              <xm:f>Data!N152:W152</xm:f>
              <xm:sqref>Y152</xm:sqref>
            </x14:sparkline>
            <x14:sparkline>
              <xm:f>Data!N153:W153</xm:f>
              <xm:sqref>Y153</xm:sqref>
            </x14:sparkline>
            <x14:sparkline>
              <xm:f>Data!N154:W154</xm:f>
              <xm:sqref>Y154</xm:sqref>
            </x14:sparkline>
            <x14:sparkline>
              <xm:f>Data!N155:W155</xm:f>
              <xm:sqref>Y155</xm:sqref>
            </x14:sparkline>
            <x14:sparkline>
              <xm:f>Data!N156:W156</xm:f>
              <xm:sqref>Y156</xm:sqref>
            </x14:sparkline>
            <x14:sparkline>
              <xm:f>Data!N157:W157</xm:f>
              <xm:sqref>Y157</xm:sqref>
            </x14:sparkline>
            <x14:sparkline>
              <xm:f>Data!N158:W158</xm:f>
              <xm:sqref>Y158</xm:sqref>
            </x14:sparkline>
            <x14:sparkline>
              <xm:f>Data!N159:W159</xm:f>
              <xm:sqref>Y159</xm:sqref>
            </x14:sparkline>
            <x14:sparkline>
              <xm:f>Data!N160:W160</xm:f>
              <xm:sqref>Y160</xm:sqref>
            </x14:sparkline>
            <x14:sparkline>
              <xm:f>Data!N161:W161</xm:f>
              <xm:sqref>Y161</xm:sqref>
            </x14:sparkline>
            <x14:sparkline>
              <xm:f>Data!N162:W162</xm:f>
              <xm:sqref>Y162</xm:sqref>
            </x14:sparkline>
            <x14:sparkline>
              <xm:f>Data!N163:W163</xm:f>
              <xm:sqref>Y163</xm:sqref>
            </x14:sparkline>
            <x14:sparkline>
              <xm:f>Data!N164:W164</xm:f>
              <xm:sqref>Y164</xm:sqref>
            </x14:sparkline>
            <x14:sparkline>
              <xm:f>Data!N165:W165</xm:f>
              <xm:sqref>Y165</xm:sqref>
            </x14:sparkline>
            <x14:sparkline>
              <xm:f>Data!N166:W166</xm:f>
              <xm:sqref>Y166</xm:sqref>
            </x14:sparkline>
            <x14:sparkline>
              <xm:f>Data!N167:W167</xm:f>
              <xm:sqref>Y167</xm:sqref>
            </x14:sparkline>
            <x14:sparkline>
              <xm:f>Data!N168:W168</xm:f>
              <xm:sqref>Y168</xm:sqref>
            </x14:sparkline>
            <x14:sparkline>
              <xm:f>Data!N169:W169</xm:f>
              <xm:sqref>Y169</xm:sqref>
            </x14:sparkline>
            <x14:sparkline>
              <xm:f>Data!N170:W170</xm:f>
              <xm:sqref>Y170</xm:sqref>
            </x14:sparkline>
            <x14:sparkline>
              <xm:f>Data!N171:W171</xm:f>
              <xm:sqref>Y171</xm:sqref>
            </x14:sparkline>
            <x14:sparkline>
              <xm:f>Data!N172:W172</xm:f>
              <xm:sqref>Y172</xm:sqref>
            </x14:sparkline>
            <x14:sparkline>
              <xm:f>Data!N173:W173</xm:f>
              <xm:sqref>Y173</xm:sqref>
            </x14:sparkline>
            <x14:sparkline>
              <xm:f>Data!N174:W174</xm:f>
              <xm:sqref>Y174</xm:sqref>
            </x14:sparkline>
            <x14:sparkline>
              <xm:f>Data!N175:W175</xm:f>
              <xm:sqref>Y175</xm:sqref>
            </x14:sparkline>
            <x14:sparkline>
              <xm:f>Data!N176:W176</xm:f>
              <xm:sqref>Y176</xm:sqref>
            </x14:sparkline>
            <x14:sparkline>
              <xm:f>Data!N177:W177</xm:f>
              <xm:sqref>Y177</xm:sqref>
            </x14:sparkline>
            <x14:sparkline>
              <xm:f>Data!N178:W178</xm:f>
              <xm:sqref>Y178</xm:sqref>
            </x14:sparkline>
            <x14:sparkline>
              <xm:f>Data!N179:W179</xm:f>
              <xm:sqref>Y179</xm:sqref>
            </x14:sparkline>
            <x14:sparkline>
              <xm:f>Data!N180:W180</xm:f>
              <xm:sqref>Y180</xm:sqref>
            </x14:sparkline>
            <x14:sparkline>
              <xm:f>Data!N181:W181</xm:f>
              <xm:sqref>Y181</xm:sqref>
            </x14:sparkline>
            <x14:sparkline>
              <xm:f>Data!N182:W182</xm:f>
              <xm:sqref>Y182</xm:sqref>
            </x14:sparkline>
            <x14:sparkline>
              <xm:f>Data!N183:W183</xm:f>
              <xm:sqref>Y183</xm:sqref>
            </x14:sparkline>
            <x14:sparkline>
              <xm:f>Data!N184:W184</xm:f>
              <xm:sqref>Y184</xm:sqref>
            </x14:sparkline>
            <x14:sparkline>
              <xm:f>Data!N185:W185</xm:f>
              <xm:sqref>Y185</xm:sqref>
            </x14:sparkline>
            <x14:sparkline>
              <xm:f>Data!N186:W186</xm:f>
              <xm:sqref>Y186</xm:sqref>
            </x14:sparkline>
            <x14:sparkline>
              <xm:f>Data!N187:W187</xm:f>
              <xm:sqref>Y187</xm:sqref>
            </x14:sparkline>
            <x14:sparkline>
              <xm:f>Data!N188:W188</xm:f>
              <xm:sqref>Y188</xm:sqref>
            </x14:sparkline>
            <x14:sparkline>
              <xm:f>Data!N189:W189</xm:f>
              <xm:sqref>Y189</xm:sqref>
            </x14:sparkline>
            <x14:sparkline>
              <xm:f>Data!N190:W190</xm:f>
              <xm:sqref>Y190</xm:sqref>
            </x14:sparkline>
            <x14:sparkline>
              <xm:f>Data!N191:W191</xm:f>
              <xm:sqref>Y191</xm:sqref>
            </x14:sparkline>
            <x14:sparkline>
              <xm:f>Data!N192:W192</xm:f>
              <xm:sqref>Y192</xm:sqref>
            </x14:sparkline>
            <x14:sparkline>
              <xm:f>Data!N193:W193</xm:f>
              <xm:sqref>Y193</xm:sqref>
            </x14:sparkline>
            <x14:sparkline>
              <xm:f>Data!N194:W194</xm:f>
              <xm:sqref>Y194</xm:sqref>
            </x14:sparkline>
            <x14:sparkline>
              <xm:f>Data!N195:W195</xm:f>
              <xm:sqref>Y195</xm:sqref>
            </x14:sparkline>
            <x14:sparkline>
              <xm:f>Data!N196:W196</xm:f>
              <xm:sqref>Y196</xm:sqref>
            </x14:sparkline>
            <x14:sparkline>
              <xm:f>Data!N197:W197</xm:f>
              <xm:sqref>Y197</xm:sqref>
            </x14:sparkline>
            <x14:sparkline>
              <xm:f>Data!N198:W198</xm:f>
              <xm:sqref>Y198</xm:sqref>
            </x14:sparkline>
            <x14:sparkline>
              <xm:f>Data!N199:W199</xm:f>
              <xm:sqref>Y199</xm:sqref>
            </x14:sparkline>
            <x14:sparkline>
              <xm:f>Data!N200:W200</xm:f>
              <xm:sqref>Y200</xm:sqref>
            </x14:sparkline>
            <x14:sparkline>
              <xm:f>Data!N201:W201</xm:f>
              <xm:sqref>Y201</xm:sqref>
            </x14:sparkline>
            <x14:sparkline>
              <xm:f>Data!N202:W202</xm:f>
              <xm:sqref>Y202</xm:sqref>
            </x14:sparkline>
            <x14:sparkline>
              <xm:f>Data!N203:W203</xm:f>
              <xm:sqref>Y203</xm:sqref>
            </x14:sparkline>
            <x14:sparkline>
              <xm:f>Data!N204:W204</xm:f>
              <xm:sqref>Y204</xm:sqref>
            </x14:sparkline>
            <x14:sparkline>
              <xm:f>Data!N205:W205</xm:f>
              <xm:sqref>Y205</xm:sqref>
            </x14:sparkline>
            <x14:sparkline>
              <xm:f>Data!N206:W206</xm:f>
              <xm:sqref>Y206</xm:sqref>
            </x14:sparkline>
            <x14:sparkline>
              <xm:f>Data!N207:W207</xm:f>
              <xm:sqref>Y207</xm:sqref>
            </x14:sparkline>
            <x14:sparkline>
              <xm:f>Data!N208:W208</xm:f>
              <xm:sqref>Y208</xm:sqref>
            </x14:sparkline>
            <x14:sparkline>
              <xm:f>Data!N209:W209</xm:f>
              <xm:sqref>Y209</xm:sqref>
            </x14:sparkline>
            <x14:sparkline>
              <xm:f>Data!N210:W210</xm:f>
              <xm:sqref>Y210</xm:sqref>
            </x14:sparkline>
            <x14:sparkline>
              <xm:f>Data!N211:W211</xm:f>
              <xm:sqref>Y211</xm:sqref>
            </x14:sparkline>
            <x14:sparkline>
              <xm:f>Data!N212:W212</xm:f>
              <xm:sqref>Y212</xm:sqref>
            </x14:sparkline>
            <x14:sparkline>
              <xm:f>Data!N213:W213</xm:f>
              <xm:sqref>Y213</xm:sqref>
            </x14:sparkline>
            <x14:sparkline>
              <xm:f>Data!N214:W214</xm:f>
              <xm:sqref>Y214</xm:sqref>
            </x14:sparkline>
            <x14:sparkline>
              <xm:f>Data!N215:W215</xm:f>
              <xm:sqref>Y215</xm:sqref>
            </x14:sparkline>
            <x14:sparkline>
              <xm:f>Data!N216:W216</xm:f>
              <xm:sqref>Y216</xm:sqref>
            </x14:sparkline>
            <x14:sparkline>
              <xm:f>Data!N217:W217</xm:f>
              <xm:sqref>Y217</xm:sqref>
            </x14:sparkline>
            <x14:sparkline>
              <xm:f>Data!N218:W218</xm:f>
              <xm:sqref>Y218</xm:sqref>
            </x14:sparkline>
            <x14:sparkline>
              <xm:f>Data!N219:W219</xm:f>
              <xm:sqref>Y219</xm:sqref>
            </x14:sparkline>
            <x14:sparkline>
              <xm:f>Data!N220:W220</xm:f>
              <xm:sqref>Y220</xm:sqref>
            </x14:sparkline>
            <x14:sparkline>
              <xm:f>Data!N221:W221</xm:f>
              <xm:sqref>Y221</xm:sqref>
            </x14:sparkline>
            <x14:sparkline>
              <xm:f>Data!N222:W222</xm:f>
              <xm:sqref>Y222</xm:sqref>
            </x14:sparkline>
            <x14:sparkline>
              <xm:f>Data!N223:W223</xm:f>
              <xm:sqref>Y223</xm:sqref>
            </x14:sparkline>
            <x14:sparkline>
              <xm:f>Data!N224:W224</xm:f>
              <xm:sqref>Y224</xm:sqref>
            </x14:sparkline>
            <x14:sparkline>
              <xm:f>Data!N225:W225</xm:f>
              <xm:sqref>Y225</xm:sqref>
            </x14:sparkline>
            <x14:sparkline>
              <xm:f>Data!N226:W226</xm:f>
              <xm:sqref>Y226</xm:sqref>
            </x14:sparkline>
            <x14:sparkline>
              <xm:f>Data!N227:W227</xm:f>
              <xm:sqref>Y227</xm:sqref>
            </x14:sparkline>
            <x14:sparkline>
              <xm:f>Data!N228:W228</xm:f>
              <xm:sqref>Y228</xm:sqref>
            </x14:sparkline>
            <x14:sparkline>
              <xm:f>Data!N229:W229</xm:f>
              <xm:sqref>Y229</xm:sqref>
            </x14:sparkline>
            <x14:sparkline>
              <xm:f>Data!N230:W230</xm:f>
              <xm:sqref>Y230</xm:sqref>
            </x14:sparkline>
            <x14:sparkline>
              <xm:f>Data!N231:W231</xm:f>
              <xm:sqref>Y231</xm:sqref>
            </x14:sparkline>
            <x14:sparkline>
              <xm:f>Data!N232:W232</xm:f>
              <xm:sqref>Y232</xm:sqref>
            </x14:sparkline>
            <x14:sparkline>
              <xm:f>Data!N233:W233</xm:f>
              <xm:sqref>Y233</xm:sqref>
            </x14:sparkline>
            <x14:sparkline>
              <xm:f>Data!N234:W234</xm:f>
              <xm:sqref>Y234</xm:sqref>
            </x14:sparkline>
            <x14:sparkline>
              <xm:f>Data!N235:W235</xm:f>
              <xm:sqref>Y235</xm:sqref>
            </x14:sparkline>
            <x14:sparkline>
              <xm:f>Data!N236:W236</xm:f>
              <xm:sqref>Y236</xm:sqref>
            </x14:sparkline>
            <x14:sparkline>
              <xm:f>Data!N237:W237</xm:f>
              <xm:sqref>Y237</xm:sqref>
            </x14:sparkline>
            <x14:sparkline>
              <xm:f>Data!N238:W238</xm:f>
              <xm:sqref>Y238</xm:sqref>
            </x14:sparkline>
            <x14:sparkline>
              <xm:f>Data!N239:W239</xm:f>
              <xm:sqref>Y239</xm:sqref>
            </x14:sparkline>
            <x14:sparkline>
              <xm:f>Data!N240:W240</xm:f>
              <xm:sqref>Y240</xm:sqref>
            </x14:sparkline>
            <x14:sparkline>
              <xm:f>Data!N241:W241</xm:f>
              <xm:sqref>Y241</xm:sqref>
            </x14:sparkline>
            <x14:sparkline>
              <xm:f>Data!N242:W242</xm:f>
              <xm:sqref>Y242</xm:sqref>
            </x14:sparkline>
            <x14:sparkline>
              <xm:f>Data!N243:W243</xm:f>
              <xm:sqref>Y243</xm:sqref>
            </x14:sparkline>
            <x14:sparkline>
              <xm:f>Data!N244:W244</xm:f>
              <xm:sqref>Y244</xm:sqref>
            </x14:sparkline>
            <x14:sparkline>
              <xm:f>Data!N245:W245</xm:f>
              <xm:sqref>Y245</xm:sqref>
            </x14:sparkline>
            <x14:sparkline>
              <xm:f>Data!N246:W246</xm:f>
              <xm:sqref>Y246</xm:sqref>
            </x14:sparkline>
            <x14:sparkline>
              <xm:f>Data!N247:W247</xm:f>
              <xm:sqref>Y247</xm:sqref>
            </x14:sparkline>
            <x14:sparkline>
              <xm:f>Data!N248:W248</xm:f>
              <xm:sqref>Y248</xm:sqref>
            </x14:sparkline>
            <x14:sparkline>
              <xm:f>Data!N249:W249</xm:f>
              <xm:sqref>Y249</xm:sqref>
            </x14:sparkline>
            <x14:sparkline>
              <xm:f>Data!N250:W250</xm:f>
              <xm:sqref>Y250</xm:sqref>
            </x14:sparkline>
            <x14:sparkline>
              <xm:f>Data!N251:W251</xm:f>
              <xm:sqref>Y251</xm:sqref>
            </x14:sparkline>
            <x14:sparkline>
              <xm:f>Data!N252:W252</xm:f>
              <xm:sqref>Y252</xm:sqref>
            </x14:sparkline>
            <x14:sparkline>
              <xm:f>Data!N253:W253</xm:f>
              <xm:sqref>Y253</xm:sqref>
            </x14:sparkline>
            <x14:sparkline>
              <xm:f>Data!N254:W254</xm:f>
              <xm:sqref>Y254</xm:sqref>
            </x14:sparkline>
            <x14:sparkline>
              <xm:f>Data!N255:W255</xm:f>
              <xm:sqref>Y255</xm:sqref>
            </x14:sparkline>
            <x14:sparkline>
              <xm:f>Data!N256:W256</xm:f>
              <xm:sqref>Y256</xm:sqref>
            </x14:sparkline>
            <x14:sparkline>
              <xm:f>Data!N257:W257</xm:f>
              <xm:sqref>Y257</xm:sqref>
            </x14:sparkline>
            <x14:sparkline>
              <xm:f>Data!N258:W258</xm:f>
              <xm:sqref>Y258</xm:sqref>
            </x14:sparkline>
            <x14:sparkline>
              <xm:f>Data!N259:W259</xm:f>
              <xm:sqref>Y259</xm:sqref>
            </x14:sparkline>
            <x14:sparkline>
              <xm:f>Data!N260:W260</xm:f>
              <xm:sqref>Y260</xm:sqref>
            </x14:sparkline>
            <x14:sparkline>
              <xm:f>Data!N261:W261</xm:f>
              <xm:sqref>Y261</xm:sqref>
            </x14:sparkline>
            <x14:sparkline>
              <xm:f>Data!N262:W262</xm:f>
              <xm:sqref>Y262</xm:sqref>
            </x14:sparkline>
            <x14:sparkline>
              <xm:f>Data!N263:W263</xm:f>
              <xm:sqref>Y263</xm:sqref>
            </x14:sparkline>
            <x14:sparkline>
              <xm:f>Data!N264:W264</xm:f>
              <xm:sqref>Y264</xm:sqref>
            </x14:sparkline>
            <x14:sparkline>
              <xm:f>Data!N265:W265</xm:f>
              <xm:sqref>Y265</xm:sqref>
            </x14:sparkline>
            <x14:sparkline>
              <xm:f>Data!N266:W266</xm:f>
              <xm:sqref>Y266</xm:sqref>
            </x14:sparkline>
            <x14:sparkline>
              <xm:f>Data!N267:W267</xm:f>
              <xm:sqref>Y267</xm:sqref>
            </x14:sparkline>
            <x14:sparkline>
              <xm:f>Data!N268:W268</xm:f>
              <xm:sqref>Y268</xm:sqref>
            </x14:sparkline>
            <x14:sparkline>
              <xm:f>Data!N269:W269</xm:f>
              <xm:sqref>Y269</xm:sqref>
            </x14:sparkline>
            <x14:sparkline>
              <xm:f>Data!N270:W270</xm:f>
              <xm:sqref>Y270</xm:sqref>
            </x14:sparkline>
            <x14:sparkline>
              <xm:f>Data!N271:W271</xm:f>
              <xm:sqref>Y271</xm:sqref>
            </x14:sparkline>
            <x14:sparkline>
              <xm:f>Data!N272:W272</xm:f>
              <xm:sqref>Y272</xm:sqref>
            </x14:sparkline>
            <x14:sparkline>
              <xm:f>Data!N273:W273</xm:f>
              <xm:sqref>Y273</xm:sqref>
            </x14:sparkline>
            <x14:sparkline>
              <xm:f>Data!N274:W274</xm:f>
              <xm:sqref>Y274</xm:sqref>
            </x14:sparkline>
            <x14:sparkline>
              <xm:f>Data!N275:W275</xm:f>
              <xm:sqref>Y275</xm:sqref>
            </x14:sparkline>
            <x14:sparkline>
              <xm:f>Data!N276:W276</xm:f>
              <xm:sqref>Y276</xm:sqref>
            </x14:sparkline>
            <x14:sparkline>
              <xm:f>Data!N277:W277</xm:f>
              <xm:sqref>Y277</xm:sqref>
            </x14:sparkline>
            <x14:sparkline>
              <xm:f>Data!N278:W278</xm:f>
              <xm:sqref>Y278</xm:sqref>
            </x14:sparkline>
            <x14:sparkline>
              <xm:f>Data!N279:W279</xm:f>
              <xm:sqref>Y279</xm:sqref>
            </x14:sparkline>
            <x14:sparkline>
              <xm:f>Data!N280:W280</xm:f>
              <xm:sqref>Y280</xm:sqref>
            </x14:sparkline>
            <x14:sparkline>
              <xm:f>Data!N281:W281</xm:f>
              <xm:sqref>Y281</xm:sqref>
            </x14:sparkline>
            <x14:sparkline>
              <xm:f>Data!N282:W282</xm:f>
              <xm:sqref>Y282</xm:sqref>
            </x14:sparkline>
            <x14:sparkline>
              <xm:f>Data!N283:W283</xm:f>
              <xm:sqref>Y283</xm:sqref>
            </x14:sparkline>
            <x14:sparkline>
              <xm:f>Data!N284:W284</xm:f>
              <xm:sqref>Y284</xm:sqref>
            </x14:sparkline>
            <x14:sparkline>
              <xm:f>Data!N285:W285</xm:f>
              <xm:sqref>Y285</xm:sqref>
            </x14:sparkline>
            <x14:sparkline>
              <xm:f>Data!N286:W286</xm:f>
              <xm:sqref>Y286</xm:sqref>
            </x14:sparkline>
            <x14:sparkline>
              <xm:f>Data!N287:W287</xm:f>
              <xm:sqref>Y287</xm:sqref>
            </x14:sparkline>
            <x14:sparkline>
              <xm:f>Data!N288:W288</xm:f>
              <xm:sqref>Y288</xm:sqref>
            </x14:sparkline>
            <x14:sparkline>
              <xm:f>Data!N289:W289</xm:f>
              <xm:sqref>Y289</xm:sqref>
            </x14:sparkline>
            <x14:sparkline>
              <xm:f>Data!N290:W290</xm:f>
              <xm:sqref>Y290</xm:sqref>
            </x14:sparkline>
            <x14:sparkline>
              <xm:f>Data!N291:W291</xm:f>
              <xm:sqref>Y291</xm:sqref>
            </x14:sparkline>
            <x14:sparkline>
              <xm:f>Data!N292:W292</xm:f>
              <xm:sqref>Y292</xm:sqref>
            </x14:sparkline>
            <x14:sparkline>
              <xm:f>Data!N293:W293</xm:f>
              <xm:sqref>Y293</xm:sqref>
            </x14:sparkline>
            <x14:sparkline>
              <xm:f>Data!N294:W294</xm:f>
              <xm:sqref>Y294</xm:sqref>
            </x14:sparkline>
            <x14:sparkline>
              <xm:f>Data!N295:W295</xm:f>
              <xm:sqref>Y295</xm:sqref>
            </x14:sparkline>
            <x14:sparkline>
              <xm:f>Data!N296:W296</xm:f>
              <xm:sqref>Y296</xm:sqref>
            </x14:sparkline>
            <x14:sparkline>
              <xm:f>Data!N297:W297</xm:f>
              <xm:sqref>Y297</xm:sqref>
            </x14:sparkline>
            <x14:sparkline>
              <xm:f>Data!N298:W298</xm:f>
              <xm:sqref>Y298</xm:sqref>
            </x14:sparkline>
            <x14:sparkline>
              <xm:f>Data!N299:W299</xm:f>
              <xm:sqref>Y299</xm:sqref>
            </x14:sparkline>
            <x14:sparkline>
              <xm:f>Data!N300:W300</xm:f>
              <xm:sqref>Y300</xm:sqref>
            </x14:sparkline>
            <x14:sparkline>
              <xm:f>Data!N301:W301</xm:f>
              <xm:sqref>Y301</xm:sqref>
            </x14:sparkline>
            <x14:sparkline>
              <xm:f>Data!N302:W302</xm:f>
              <xm:sqref>Y302</xm:sqref>
            </x14:sparkline>
            <x14:sparkline>
              <xm:f>Data!N303:W303</xm:f>
              <xm:sqref>Y303</xm:sqref>
            </x14:sparkline>
            <x14:sparkline>
              <xm:f>Data!N304:W304</xm:f>
              <xm:sqref>Y304</xm:sqref>
            </x14:sparkline>
            <x14:sparkline>
              <xm:f>Data!N305:W305</xm:f>
              <xm:sqref>Y305</xm:sqref>
            </x14:sparkline>
            <x14:sparkline>
              <xm:f>Data!N306:W306</xm:f>
              <xm:sqref>Y306</xm:sqref>
            </x14:sparkline>
            <x14:sparkline>
              <xm:f>Data!N307:W307</xm:f>
              <xm:sqref>Y307</xm:sqref>
            </x14:sparkline>
            <x14:sparkline>
              <xm:f>Data!N308:W308</xm:f>
              <xm:sqref>Y308</xm:sqref>
            </x14:sparkline>
            <x14:sparkline>
              <xm:f>Data!N309:W309</xm:f>
              <xm:sqref>Y309</xm:sqref>
            </x14:sparkline>
            <x14:sparkline>
              <xm:f>Data!N310:W310</xm:f>
              <xm:sqref>Y310</xm:sqref>
            </x14:sparkline>
            <x14:sparkline>
              <xm:f>Data!N311:W311</xm:f>
              <xm:sqref>Y311</xm:sqref>
            </x14:sparkline>
            <x14:sparkline>
              <xm:f>Data!N312:W312</xm:f>
              <xm:sqref>Y312</xm:sqref>
            </x14:sparkline>
            <x14:sparkline>
              <xm:f>Data!N313:W313</xm:f>
              <xm:sqref>Y313</xm:sqref>
            </x14:sparkline>
            <x14:sparkline>
              <xm:f>Data!N314:W314</xm:f>
              <xm:sqref>Y314</xm:sqref>
            </x14:sparkline>
            <x14:sparkline>
              <xm:f>Data!N315:W315</xm:f>
              <xm:sqref>Y315</xm:sqref>
            </x14:sparkline>
            <x14:sparkline>
              <xm:f>Data!N316:W316</xm:f>
              <xm:sqref>Y316</xm:sqref>
            </x14:sparkline>
            <x14:sparkline>
              <xm:f>Data!N317:W317</xm:f>
              <xm:sqref>Y317</xm:sqref>
            </x14:sparkline>
            <x14:sparkline>
              <xm:f>Data!N318:W318</xm:f>
              <xm:sqref>Y318</xm:sqref>
            </x14:sparkline>
            <x14:sparkline>
              <xm:f>Data!N319:W319</xm:f>
              <xm:sqref>Y319</xm:sqref>
            </x14:sparkline>
            <x14:sparkline>
              <xm:f>Data!N320:W320</xm:f>
              <xm:sqref>Y320</xm:sqref>
            </x14:sparkline>
            <x14:sparkline>
              <xm:f>Data!N321:W321</xm:f>
              <xm:sqref>Y321</xm:sqref>
            </x14:sparkline>
            <x14:sparkline>
              <xm:f>Data!N322:W322</xm:f>
              <xm:sqref>Y322</xm:sqref>
            </x14:sparkline>
            <x14:sparkline>
              <xm:f>Data!N323:W323</xm:f>
              <xm:sqref>Y323</xm:sqref>
            </x14:sparkline>
            <x14:sparkline>
              <xm:f>Data!N324:W324</xm:f>
              <xm:sqref>Y324</xm:sqref>
            </x14:sparkline>
            <x14:sparkline>
              <xm:f>Data!N325:W325</xm:f>
              <xm:sqref>Y325</xm:sqref>
            </x14:sparkline>
            <x14:sparkline>
              <xm:f>Data!N326:W326</xm:f>
              <xm:sqref>Y326</xm:sqref>
            </x14:sparkline>
            <x14:sparkline>
              <xm:f>Data!N327:W327</xm:f>
              <xm:sqref>Y327</xm:sqref>
            </x14:sparkline>
            <x14:sparkline>
              <xm:f>Data!N328:W328</xm:f>
              <xm:sqref>Y328</xm:sqref>
            </x14:sparkline>
            <x14:sparkline>
              <xm:f>Data!N329:W329</xm:f>
              <xm:sqref>Y329</xm:sqref>
            </x14:sparkline>
            <x14:sparkline>
              <xm:f>Data!N330:W330</xm:f>
              <xm:sqref>Y330</xm:sqref>
            </x14:sparkline>
            <x14:sparkline>
              <xm:f>Data!N331:W331</xm:f>
              <xm:sqref>Y331</xm:sqref>
            </x14:sparkline>
            <x14:sparkline>
              <xm:f>Data!N332:W332</xm:f>
              <xm:sqref>Y332</xm:sqref>
            </x14:sparkline>
            <x14:sparkline>
              <xm:f>Data!N333:W333</xm:f>
              <xm:sqref>Y333</xm:sqref>
            </x14:sparkline>
            <x14:sparkline>
              <xm:f>Data!N334:W334</xm:f>
              <xm:sqref>Y334</xm:sqref>
            </x14:sparkline>
            <x14:sparkline>
              <xm:f>Data!N335:W335</xm:f>
              <xm:sqref>Y335</xm:sqref>
            </x14:sparkline>
            <x14:sparkline>
              <xm:f>Data!N336:W336</xm:f>
              <xm:sqref>Y336</xm:sqref>
            </x14:sparkline>
            <x14:sparkline>
              <xm:f>Data!N337:W337</xm:f>
              <xm:sqref>Y337</xm:sqref>
            </x14:sparkline>
            <x14:sparkline>
              <xm:f>Data!N338:W338</xm:f>
              <xm:sqref>Y338</xm:sqref>
            </x14:sparkline>
            <x14:sparkline>
              <xm:f>Data!N339:W339</xm:f>
              <xm:sqref>Y339</xm:sqref>
            </x14:sparkline>
            <x14:sparkline>
              <xm:f>Data!N340:W340</xm:f>
              <xm:sqref>Y340</xm:sqref>
            </x14:sparkline>
            <x14:sparkline>
              <xm:f>Data!N341:W341</xm:f>
              <xm:sqref>Y341</xm:sqref>
            </x14:sparkline>
            <x14:sparkline>
              <xm:f>Data!N342:W342</xm:f>
              <xm:sqref>Y342</xm:sqref>
            </x14:sparkline>
            <x14:sparkline>
              <xm:f>Data!N343:W343</xm:f>
              <xm:sqref>Y343</xm:sqref>
            </x14:sparkline>
            <x14:sparkline>
              <xm:f>Data!N344:W344</xm:f>
              <xm:sqref>Y344</xm:sqref>
            </x14:sparkline>
            <x14:sparkline>
              <xm:f>Data!N345:W345</xm:f>
              <xm:sqref>Y345</xm:sqref>
            </x14:sparkline>
            <x14:sparkline>
              <xm:f>Data!N346:W346</xm:f>
              <xm:sqref>Y346</xm:sqref>
            </x14:sparkline>
            <x14:sparkline>
              <xm:f>Data!N347:W347</xm:f>
              <xm:sqref>Y347</xm:sqref>
            </x14:sparkline>
            <x14:sparkline>
              <xm:f>Data!N348:W348</xm:f>
              <xm:sqref>Y348</xm:sqref>
            </x14:sparkline>
            <x14:sparkline>
              <xm:f>Data!N349:W349</xm:f>
              <xm:sqref>Y349</xm:sqref>
            </x14:sparkline>
            <x14:sparkline>
              <xm:f>Data!N350:W350</xm:f>
              <xm:sqref>Y350</xm:sqref>
            </x14:sparkline>
            <x14:sparkline>
              <xm:f>Data!N351:W351</xm:f>
              <xm:sqref>Y351</xm:sqref>
            </x14:sparkline>
            <x14:sparkline>
              <xm:f>Data!N352:W352</xm:f>
              <xm:sqref>Y352</xm:sqref>
            </x14:sparkline>
            <x14:sparkline>
              <xm:f>Data!N353:W353</xm:f>
              <xm:sqref>Y353</xm:sqref>
            </x14:sparkline>
            <x14:sparkline>
              <xm:f>Data!N354:W354</xm:f>
              <xm:sqref>Y354</xm:sqref>
            </x14:sparkline>
            <x14:sparkline>
              <xm:f>Data!N355:W355</xm:f>
              <xm:sqref>Y355</xm:sqref>
            </x14:sparkline>
            <x14:sparkline>
              <xm:f>Data!N356:W356</xm:f>
              <xm:sqref>Y356</xm:sqref>
            </x14:sparkline>
            <x14:sparkline>
              <xm:f>Data!N357:W357</xm:f>
              <xm:sqref>Y357</xm:sqref>
            </x14:sparkline>
            <x14:sparkline>
              <xm:f>Data!N358:W358</xm:f>
              <xm:sqref>Y358</xm:sqref>
            </x14:sparkline>
            <x14:sparkline>
              <xm:f>Data!N359:W359</xm:f>
              <xm:sqref>Y359</xm:sqref>
            </x14:sparkline>
            <x14:sparkline>
              <xm:f>Data!N360:W360</xm:f>
              <xm:sqref>Y360</xm:sqref>
            </x14:sparkline>
            <x14:sparkline>
              <xm:f>Data!N361:W361</xm:f>
              <xm:sqref>Y361</xm:sqref>
            </x14:sparkline>
            <x14:sparkline>
              <xm:f>Data!N362:W362</xm:f>
              <xm:sqref>Y362</xm:sqref>
            </x14:sparkline>
            <x14:sparkline>
              <xm:f>Data!N363:W363</xm:f>
              <xm:sqref>Y363</xm:sqref>
            </x14:sparkline>
            <x14:sparkline>
              <xm:f>Data!N364:W364</xm:f>
              <xm:sqref>Y364</xm:sqref>
            </x14:sparkline>
            <x14:sparkline>
              <xm:f>Data!N365:W365</xm:f>
              <xm:sqref>Y365</xm:sqref>
            </x14:sparkline>
            <x14:sparkline>
              <xm:f>Data!N366:W366</xm:f>
              <xm:sqref>Y366</xm:sqref>
            </x14:sparkline>
            <x14:sparkline>
              <xm:f>Data!N367:W367</xm:f>
              <xm:sqref>Y367</xm:sqref>
            </x14:sparkline>
            <x14:sparkline>
              <xm:f>Data!N368:W368</xm:f>
              <xm:sqref>Y368</xm:sqref>
            </x14:sparkline>
            <x14:sparkline>
              <xm:f>Data!N369:W369</xm:f>
              <xm:sqref>Y369</xm:sqref>
            </x14:sparkline>
            <x14:sparkline>
              <xm:f>Data!N370:W370</xm:f>
              <xm:sqref>Y370</xm:sqref>
            </x14:sparkline>
            <x14:sparkline>
              <xm:f>Data!N371:W371</xm:f>
              <xm:sqref>Y371</xm:sqref>
            </x14:sparkline>
            <x14:sparkline>
              <xm:f>Data!N372:W372</xm:f>
              <xm:sqref>Y372</xm:sqref>
            </x14:sparkline>
            <x14:sparkline>
              <xm:f>Data!N373:W373</xm:f>
              <xm:sqref>Y373</xm:sqref>
            </x14:sparkline>
            <x14:sparkline>
              <xm:f>Data!N374:W374</xm:f>
              <xm:sqref>Y374</xm:sqref>
            </x14:sparkline>
            <x14:sparkline>
              <xm:f>Data!N375:W375</xm:f>
              <xm:sqref>Y375</xm:sqref>
            </x14:sparkline>
            <x14:sparkline>
              <xm:f>Data!N376:W376</xm:f>
              <xm:sqref>Y376</xm:sqref>
            </x14:sparkline>
            <x14:sparkline>
              <xm:f>Data!N377:W377</xm:f>
              <xm:sqref>Y377</xm:sqref>
            </x14:sparkline>
            <x14:sparkline>
              <xm:f>Data!N378:W378</xm:f>
              <xm:sqref>Y378</xm:sqref>
            </x14:sparkline>
            <x14:sparkline>
              <xm:f>Data!N379:W379</xm:f>
              <xm:sqref>Y379</xm:sqref>
            </x14:sparkline>
            <x14:sparkline>
              <xm:f>Data!N380:W380</xm:f>
              <xm:sqref>Y380</xm:sqref>
            </x14:sparkline>
            <x14:sparkline>
              <xm:f>Data!N381:W381</xm:f>
              <xm:sqref>Y381</xm:sqref>
            </x14:sparkline>
            <x14:sparkline>
              <xm:f>Data!N382:W382</xm:f>
              <xm:sqref>Y382</xm:sqref>
            </x14:sparkline>
            <x14:sparkline>
              <xm:f>Data!N383:W383</xm:f>
              <xm:sqref>Y383</xm:sqref>
            </x14:sparkline>
            <x14:sparkline>
              <xm:f>Data!N384:W384</xm:f>
              <xm:sqref>Y384</xm:sqref>
            </x14:sparkline>
            <x14:sparkline>
              <xm:f>Data!N385:W385</xm:f>
              <xm:sqref>Y385</xm:sqref>
            </x14:sparkline>
            <x14:sparkline>
              <xm:f>Data!N386:W386</xm:f>
              <xm:sqref>Y386</xm:sqref>
            </x14:sparkline>
            <x14:sparkline>
              <xm:f>Data!N387:W387</xm:f>
              <xm:sqref>Y387</xm:sqref>
            </x14:sparkline>
            <x14:sparkline>
              <xm:f>Data!N388:W388</xm:f>
              <xm:sqref>Y388</xm:sqref>
            </x14:sparkline>
            <x14:sparkline>
              <xm:f>Data!N389:W389</xm:f>
              <xm:sqref>Y389</xm:sqref>
            </x14:sparkline>
            <x14:sparkline>
              <xm:f>Data!N390:W390</xm:f>
              <xm:sqref>Y390</xm:sqref>
            </x14:sparkline>
            <x14:sparkline>
              <xm:f>Data!N391:W391</xm:f>
              <xm:sqref>Y391</xm:sqref>
            </x14:sparkline>
            <x14:sparkline>
              <xm:f>Data!N392:W392</xm:f>
              <xm:sqref>Y392</xm:sqref>
            </x14:sparkline>
            <x14:sparkline>
              <xm:f>Data!N393:W393</xm:f>
              <xm:sqref>Y393</xm:sqref>
            </x14:sparkline>
            <x14:sparkline>
              <xm:f>Data!N394:W394</xm:f>
              <xm:sqref>Y394</xm:sqref>
            </x14:sparkline>
            <x14:sparkline>
              <xm:f>Data!N395:W395</xm:f>
              <xm:sqref>Y395</xm:sqref>
            </x14:sparkline>
            <x14:sparkline>
              <xm:f>Data!N396:W396</xm:f>
              <xm:sqref>Y396</xm:sqref>
            </x14:sparkline>
            <x14:sparkline>
              <xm:f>Data!N397:W397</xm:f>
              <xm:sqref>Y397</xm:sqref>
            </x14:sparkline>
            <x14:sparkline>
              <xm:f>Data!N398:W398</xm:f>
              <xm:sqref>Y398</xm:sqref>
            </x14:sparkline>
            <x14:sparkline>
              <xm:f>Data!N399:W399</xm:f>
              <xm:sqref>Y399</xm:sqref>
            </x14:sparkline>
            <x14:sparkline>
              <xm:f>Data!N400:W400</xm:f>
              <xm:sqref>Y400</xm:sqref>
            </x14:sparkline>
            <x14:sparkline>
              <xm:f>Data!N401:W401</xm:f>
              <xm:sqref>Y401</xm:sqref>
            </x14:sparkline>
            <x14:sparkline>
              <xm:f>Data!N402:W402</xm:f>
              <xm:sqref>Y402</xm:sqref>
            </x14:sparkline>
            <x14:sparkline>
              <xm:f>Data!N403:W403</xm:f>
              <xm:sqref>Y403</xm:sqref>
            </x14:sparkline>
            <x14:sparkline>
              <xm:f>Data!N404:W404</xm:f>
              <xm:sqref>Y404</xm:sqref>
            </x14:sparkline>
            <x14:sparkline>
              <xm:f>Data!N405:W405</xm:f>
              <xm:sqref>Y405</xm:sqref>
            </x14:sparkline>
            <x14:sparkline>
              <xm:f>Data!N406:W406</xm:f>
              <xm:sqref>Y406</xm:sqref>
            </x14:sparkline>
            <x14:sparkline>
              <xm:f>Data!N407:W407</xm:f>
              <xm:sqref>Y407</xm:sqref>
            </x14:sparkline>
            <x14:sparkline>
              <xm:f>Data!N408:W408</xm:f>
              <xm:sqref>Y408</xm:sqref>
            </x14:sparkline>
            <x14:sparkline>
              <xm:f>Data!N409:W409</xm:f>
              <xm:sqref>Y409</xm:sqref>
            </x14:sparkline>
            <x14:sparkline>
              <xm:f>Data!N410:W410</xm:f>
              <xm:sqref>Y410</xm:sqref>
            </x14:sparkline>
            <x14:sparkline>
              <xm:f>Data!N411:W411</xm:f>
              <xm:sqref>Y411</xm:sqref>
            </x14:sparkline>
            <x14:sparkline>
              <xm:f>Data!N412:W412</xm:f>
              <xm:sqref>Y412</xm:sqref>
            </x14:sparkline>
            <x14:sparkline>
              <xm:f>Data!N413:W413</xm:f>
              <xm:sqref>Y413</xm:sqref>
            </x14:sparkline>
            <x14:sparkline>
              <xm:f>Data!N414:W414</xm:f>
              <xm:sqref>Y414</xm:sqref>
            </x14:sparkline>
            <x14:sparkline>
              <xm:f>Data!N415:W415</xm:f>
              <xm:sqref>Y415</xm:sqref>
            </x14:sparkline>
            <x14:sparkline>
              <xm:f>Data!N416:W416</xm:f>
              <xm:sqref>Y416</xm:sqref>
            </x14:sparkline>
            <x14:sparkline>
              <xm:f>Data!N417:W417</xm:f>
              <xm:sqref>Y417</xm:sqref>
            </x14:sparkline>
            <x14:sparkline>
              <xm:f>Data!N418:W418</xm:f>
              <xm:sqref>Y418</xm:sqref>
            </x14:sparkline>
            <x14:sparkline>
              <xm:f>Data!N419:W419</xm:f>
              <xm:sqref>Y419</xm:sqref>
            </x14:sparkline>
            <x14:sparkline>
              <xm:f>Data!N420:W420</xm:f>
              <xm:sqref>Y420</xm:sqref>
            </x14:sparkline>
            <x14:sparkline>
              <xm:f>Data!N421:W421</xm:f>
              <xm:sqref>Y421</xm:sqref>
            </x14:sparkline>
            <x14:sparkline>
              <xm:f>Data!N422:W422</xm:f>
              <xm:sqref>Y422</xm:sqref>
            </x14:sparkline>
            <x14:sparkline>
              <xm:f>Data!N423:W423</xm:f>
              <xm:sqref>Y423</xm:sqref>
            </x14:sparkline>
            <x14:sparkline>
              <xm:f>Data!N424:W424</xm:f>
              <xm:sqref>Y424</xm:sqref>
            </x14:sparkline>
            <x14:sparkline>
              <xm:f>Data!N425:W425</xm:f>
              <xm:sqref>Y425</xm:sqref>
            </x14:sparkline>
            <x14:sparkline>
              <xm:f>Data!N426:W426</xm:f>
              <xm:sqref>Y426</xm:sqref>
            </x14:sparkline>
            <x14:sparkline>
              <xm:f>Data!N427:W427</xm:f>
              <xm:sqref>Y427</xm:sqref>
            </x14:sparkline>
            <x14:sparkline>
              <xm:f>Data!N428:W428</xm:f>
              <xm:sqref>Y428</xm:sqref>
            </x14:sparkline>
            <x14:sparkline>
              <xm:f>Data!N429:W429</xm:f>
              <xm:sqref>Y429</xm:sqref>
            </x14:sparkline>
            <x14:sparkline>
              <xm:f>Data!N430:W430</xm:f>
              <xm:sqref>Y430</xm:sqref>
            </x14:sparkline>
            <x14:sparkline>
              <xm:f>Data!N431:W431</xm:f>
              <xm:sqref>Y431</xm:sqref>
            </x14:sparkline>
            <x14:sparkline>
              <xm:f>Data!N432:W432</xm:f>
              <xm:sqref>Y432</xm:sqref>
            </x14:sparkline>
            <x14:sparkline>
              <xm:f>Data!N433:W433</xm:f>
              <xm:sqref>Y433</xm:sqref>
            </x14:sparkline>
            <x14:sparkline>
              <xm:f>Data!N434:W434</xm:f>
              <xm:sqref>Y434</xm:sqref>
            </x14:sparkline>
            <x14:sparkline>
              <xm:f>Data!N435:W435</xm:f>
              <xm:sqref>Y435</xm:sqref>
            </x14:sparkline>
            <x14:sparkline>
              <xm:f>Data!N436:W436</xm:f>
              <xm:sqref>Y436</xm:sqref>
            </x14:sparkline>
            <x14:sparkline>
              <xm:f>Data!N437:W437</xm:f>
              <xm:sqref>Y437</xm:sqref>
            </x14:sparkline>
            <x14:sparkline>
              <xm:f>Data!N438:W438</xm:f>
              <xm:sqref>Y438</xm:sqref>
            </x14:sparkline>
            <x14:sparkline>
              <xm:f>Data!N439:W439</xm:f>
              <xm:sqref>Y439</xm:sqref>
            </x14:sparkline>
            <x14:sparkline>
              <xm:f>Data!N440:W440</xm:f>
              <xm:sqref>Y440</xm:sqref>
            </x14:sparkline>
            <x14:sparkline>
              <xm:f>Data!N441:W441</xm:f>
              <xm:sqref>Y441</xm:sqref>
            </x14:sparkline>
            <x14:sparkline>
              <xm:f>Data!N442:W442</xm:f>
              <xm:sqref>Y442</xm:sqref>
            </x14:sparkline>
            <x14:sparkline>
              <xm:f>Data!N443:W443</xm:f>
              <xm:sqref>Y443</xm:sqref>
            </x14:sparkline>
            <x14:sparkline>
              <xm:f>Data!N444:W444</xm:f>
              <xm:sqref>Y444</xm:sqref>
            </x14:sparkline>
            <x14:sparkline>
              <xm:f>Data!N445:W445</xm:f>
              <xm:sqref>Y445</xm:sqref>
            </x14:sparkline>
            <x14:sparkline>
              <xm:f>Data!N446:W446</xm:f>
              <xm:sqref>Y446</xm:sqref>
            </x14:sparkline>
            <x14:sparkline>
              <xm:f>Data!N447:W447</xm:f>
              <xm:sqref>Y447</xm:sqref>
            </x14:sparkline>
            <x14:sparkline>
              <xm:f>Data!N448:W448</xm:f>
              <xm:sqref>Y448</xm:sqref>
            </x14:sparkline>
            <x14:sparkline>
              <xm:f>Data!N449:W449</xm:f>
              <xm:sqref>Y449</xm:sqref>
            </x14:sparkline>
            <x14:sparkline>
              <xm:f>Data!N450:W450</xm:f>
              <xm:sqref>Y450</xm:sqref>
            </x14:sparkline>
            <x14:sparkline>
              <xm:f>Data!N451:W451</xm:f>
              <xm:sqref>Y451</xm:sqref>
            </x14:sparkline>
            <x14:sparkline>
              <xm:f>Data!N452:W452</xm:f>
              <xm:sqref>Y452</xm:sqref>
            </x14:sparkline>
            <x14:sparkline>
              <xm:f>Data!N453:W453</xm:f>
              <xm:sqref>Y453</xm:sqref>
            </x14:sparkline>
            <x14:sparkline>
              <xm:f>Data!N454:W454</xm:f>
              <xm:sqref>Y454</xm:sqref>
            </x14:sparkline>
            <x14:sparkline>
              <xm:f>Data!N455:W455</xm:f>
              <xm:sqref>Y455</xm:sqref>
            </x14:sparkline>
            <x14:sparkline>
              <xm:f>Data!N456:W456</xm:f>
              <xm:sqref>Y456</xm:sqref>
            </x14:sparkline>
            <x14:sparkline>
              <xm:f>Data!N457:W457</xm:f>
              <xm:sqref>Y457</xm:sqref>
            </x14:sparkline>
            <x14:sparkline>
              <xm:f>Data!N458:W458</xm:f>
              <xm:sqref>Y458</xm:sqref>
            </x14:sparkline>
            <x14:sparkline>
              <xm:f>Data!N459:W459</xm:f>
              <xm:sqref>Y459</xm:sqref>
            </x14:sparkline>
            <x14:sparkline>
              <xm:f>Data!N460:W460</xm:f>
              <xm:sqref>Y460</xm:sqref>
            </x14:sparkline>
            <x14:sparkline>
              <xm:f>Data!N461:W461</xm:f>
              <xm:sqref>Y461</xm:sqref>
            </x14:sparkline>
            <x14:sparkline>
              <xm:f>Data!N462:W462</xm:f>
              <xm:sqref>Y462</xm:sqref>
            </x14:sparkline>
            <x14:sparkline>
              <xm:f>Data!N463:W463</xm:f>
              <xm:sqref>Y463</xm:sqref>
            </x14:sparkline>
            <x14:sparkline>
              <xm:f>Data!N464:W464</xm:f>
              <xm:sqref>Y464</xm:sqref>
            </x14:sparkline>
            <x14:sparkline>
              <xm:f>Data!N465:W465</xm:f>
              <xm:sqref>Y465</xm:sqref>
            </x14:sparkline>
            <x14:sparkline>
              <xm:f>Data!N466:W466</xm:f>
              <xm:sqref>Y466</xm:sqref>
            </x14:sparkline>
            <x14:sparkline>
              <xm:f>Data!N467:W467</xm:f>
              <xm:sqref>Y467</xm:sqref>
            </x14:sparkline>
            <x14:sparkline>
              <xm:f>Data!N468:W468</xm:f>
              <xm:sqref>Y468</xm:sqref>
            </x14:sparkline>
            <x14:sparkline>
              <xm:f>Data!N469:W469</xm:f>
              <xm:sqref>Y469</xm:sqref>
            </x14:sparkline>
            <x14:sparkline>
              <xm:f>Data!N470:W470</xm:f>
              <xm:sqref>Y470</xm:sqref>
            </x14:sparkline>
            <x14:sparkline>
              <xm:f>Data!N471:W471</xm:f>
              <xm:sqref>Y471</xm:sqref>
            </x14:sparkline>
            <x14:sparkline>
              <xm:f>Data!N472:W472</xm:f>
              <xm:sqref>Y472</xm:sqref>
            </x14:sparkline>
            <x14:sparkline>
              <xm:f>Data!N473:W473</xm:f>
              <xm:sqref>Y473</xm:sqref>
            </x14:sparkline>
            <x14:sparkline>
              <xm:f>Data!N474:W474</xm:f>
              <xm:sqref>Y474</xm:sqref>
            </x14:sparkline>
            <x14:sparkline>
              <xm:f>Data!N475:W475</xm:f>
              <xm:sqref>Y475</xm:sqref>
            </x14:sparkline>
            <x14:sparkline>
              <xm:f>Data!N476:W476</xm:f>
              <xm:sqref>Y476</xm:sqref>
            </x14:sparkline>
            <x14:sparkline>
              <xm:f>Data!N477:W477</xm:f>
              <xm:sqref>Y477</xm:sqref>
            </x14:sparkline>
            <x14:sparkline>
              <xm:f>Data!N478:W478</xm:f>
              <xm:sqref>Y478</xm:sqref>
            </x14:sparkline>
            <x14:sparkline>
              <xm:f>Data!N479:W479</xm:f>
              <xm:sqref>Y479</xm:sqref>
            </x14:sparkline>
            <x14:sparkline>
              <xm:f>Data!N480:W480</xm:f>
              <xm:sqref>Y480</xm:sqref>
            </x14:sparkline>
            <x14:sparkline>
              <xm:f>Data!N481:W481</xm:f>
              <xm:sqref>Y481</xm:sqref>
            </x14:sparkline>
            <x14:sparkline>
              <xm:f>Data!N482:W482</xm:f>
              <xm:sqref>Y482</xm:sqref>
            </x14:sparkline>
            <x14:sparkline>
              <xm:f>Data!N483:W483</xm:f>
              <xm:sqref>Y483</xm:sqref>
            </x14:sparkline>
            <x14:sparkline>
              <xm:f>Data!N484:W484</xm:f>
              <xm:sqref>Y484</xm:sqref>
            </x14:sparkline>
            <x14:sparkline>
              <xm:f>Data!N485:W485</xm:f>
              <xm:sqref>Y485</xm:sqref>
            </x14:sparkline>
            <x14:sparkline>
              <xm:f>Data!N486:W486</xm:f>
              <xm:sqref>Y486</xm:sqref>
            </x14:sparkline>
            <x14:sparkline>
              <xm:f>Data!N487:W487</xm:f>
              <xm:sqref>Y487</xm:sqref>
            </x14:sparkline>
            <x14:sparkline>
              <xm:f>Data!N488:W488</xm:f>
              <xm:sqref>Y488</xm:sqref>
            </x14:sparkline>
            <x14:sparkline>
              <xm:f>Data!N489:W489</xm:f>
              <xm:sqref>Y489</xm:sqref>
            </x14:sparkline>
            <x14:sparkline>
              <xm:f>Data!N490:W490</xm:f>
              <xm:sqref>Y490</xm:sqref>
            </x14:sparkline>
            <x14:sparkline>
              <xm:f>Data!N491:W491</xm:f>
              <xm:sqref>Y491</xm:sqref>
            </x14:sparkline>
            <x14:sparkline>
              <xm:f>Data!N492:W492</xm:f>
              <xm:sqref>Y492</xm:sqref>
            </x14:sparkline>
            <x14:sparkline>
              <xm:f>Data!N493:W493</xm:f>
              <xm:sqref>Y493</xm:sqref>
            </x14:sparkline>
            <x14:sparkline>
              <xm:f>Data!N494:W494</xm:f>
              <xm:sqref>Y494</xm:sqref>
            </x14:sparkline>
            <x14:sparkline>
              <xm:f>Data!N495:W495</xm:f>
              <xm:sqref>Y495</xm:sqref>
            </x14:sparkline>
            <x14:sparkline>
              <xm:f>Data!N496:W496</xm:f>
              <xm:sqref>Y496</xm:sqref>
            </x14:sparkline>
            <x14:sparkline>
              <xm:f>Data!N497:W497</xm:f>
              <xm:sqref>Y497</xm:sqref>
            </x14:sparkline>
            <x14:sparkline>
              <xm:f>Data!N498:W498</xm:f>
              <xm:sqref>Y498</xm:sqref>
            </x14:sparkline>
            <x14:sparkline>
              <xm:f>Data!N499:W499</xm:f>
              <xm:sqref>Y499</xm:sqref>
            </x14:sparkline>
            <x14:sparkline>
              <xm:f>Data!N500:W500</xm:f>
              <xm:sqref>Y500</xm:sqref>
            </x14:sparkline>
            <x14:sparkline>
              <xm:f>Data!N501:W501</xm:f>
              <xm:sqref>Y501</xm:sqref>
            </x14:sparkline>
            <x14:sparkline>
              <xm:f>Data!N502:W502</xm:f>
              <xm:sqref>Y502</xm:sqref>
            </x14:sparkline>
            <x14:sparkline>
              <xm:f>Data!N503:W503</xm:f>
              <xm:sqref>Y503</xm:sqref>
            </x14:sparkline>
            <x14:sparkline>
              <xm:f>Data!N504:W504</xm:f>
              <xm:sqref>Y504</xm:sqref>
            </x14:sparkline>
            <x14:sparkline>
              <xm:f>Data!N505:W505</xm:f>
              <xm:sqref>Y505</xm:sqref>
            </x14:sparkline>
            <x14:sparkline>
              <xm:f>Data!N506:W506</xm:f>
              <xm:sqref>Y506</xm:sqref>
            </x14:sparkline>
            <x14:sparkline>
              <xm:f>Data!N507:W507</xm:f>
              <xm:sqref>Y507</xm:sqref>
            </x14:sparkline>
            <x14:sparkline>
              <xm:f>Data!N508:W508</xm:f>
              <xm:sqref>Y508</xm:sqref>
            </x14:sparkline>
            <x14:sparkline>
              <xm:f>Data!N509:W509</xm:f>
              <xm:sqref>Y509</xm:sqref>
            </x14:sparkline>
            <x14:sparkline>
              <xm:f>Data!N510:W510</xm:f>
              <xm:sqref>Y510</xm:sqref>
            </x14:sparkline>
            <x14:sparkline>
              <xm:f>Data!N511:W511</xm:f>
              <xm:sqref>Y511</xm:sqref>
            </x14:sparkline>
            <x14:sparkline>
              <xm:f>Data!N512:W512</xm:f>
              <xm:sqref>Y512</xm:sqref>
            </x14:sparkline>
            <x14:sparkline>
              <xm:f>Data!N513:W513</xm:f>
              <xm:sqref>Y513</xm:sqref>
            </x14:sparkline>
            <x14:sparkline>
              <xm:f>Data!N514:W514</xm:f>
              <xm:sqref>Y514</xm:sqref>
            </x14:sparkline>
            <x14:sparkline>
              <xm:f>Data!N515:W515</xm:f>
              <xm:sqref>Y515</xm:sqref>
            </x14:sparkline>
            <x14:sparkline>
              <xm:f>Data!N516:W516</xm:f>
              <xm:sqref>Y516</xm:sqref>
            </x14:sparkline>
            <x14:sparkline>
              <xm:f>Data!N517:W517</xm:f>
              <xm:sqref>Y517</xm:sqref>
            </x14:sparkline>
            <x14:sparkline>
              <xm:f>Data!N518:W518</xm:f>
              <xm:sqref>Y518</xm:sqref>
            </x14:sparkline>
            <x14:sparkline>
              <xm:f>Data!N519:W519</xm:f>
              <xm:sqref>Y519</xm:sqref>
            </x14:sparkline>
            <x14:sparkline>
              <xm:f>Data!N520:W520</xm:f>
              <xm:sqref>Y520</xm:sqref>
            </x14:sparkline>
            <x14:sparkline>
              <xm:f>Data!N521:W521</xm:f>
              <xm:sqref>Y521</xm:sqref>
            </x14:sparkline>
            <x14:sparkline>
              <xm:f>Data!N522:W522</xm:f>
              <xm:sqref>Y522</xm:sqref>
            </x14:sparkline>
            <x14:sparkline>
              <xm:f>Data!N523:W523</xm:f>
              <xm:sqref>Y523</xm:sqref>
            </x14:sparkline>
            <x14:sparkline>
              <xm:f>Data!N524:W524</xm:f>
              <xm:sqref>Y524</xm:sqref>
            </x14:sparkline>
            <x14:sparkline>
              <xm:f>Data!N525:W525</xm:f>
              <xm:sqref>Y525</xm:sqref>
            </x14:sparkline>
            <x14:sparkline>
              <xm:f>Data!N526:W526</xm:f>
              <xm:sqref>Y526</xm:sqref>
            </x14:sparkline>
            <x14:sparkline>
              <xm:f>Data!N527:W527</xm:f>
              <xm:sqref>Y527</xm:sqref>
            </x14:sparkline>
            <x14:sparkline>
              <xm:f>Data!N528:W528</xm:f>
              <xm:sqref>Y528</xm:sqref>
            </x14:sparkline>
            <x14:sparkline>
              <xm:f>Data!N529:W529</xm:f>
              <xm:sqref>Y529</xm:sqref>
            </x14:sparkline>
            <x14:sparkline>
              <xm:f>Data!N530:W530</xm:f>
              <xm:sqref>Y530</xm:sqref>
            </x14:sparkline>
            <x14:sparkline>
              <xm:f>Data!N531:W531</xm:f>
              <xm:sqref>Y531</xm:sqref>
            </x14:sparkline>
            <x14:sparkline>
              <xm:f>Data!N532:W532</xm:f>
              <xm:sqref>Y532</xm:sqref>
            </x14:sparkline>
            <x14:sparkline>
              <xm:f>Data!N533:W533</xm:f>
              <xm:sqref>Y533</xm:sqref>
            </x14:sparkline>
            <x14:sparkline>
              <xm:f>Data!N534:W534</xm:f>
              <xm:sqref>Y534</xm:sqref>
            </x14:sparkline>
            <x14:sparkline>
              <xm:f>Data!N535:W535</xm:f>
              <xm:sqref>Y535</xm:sqref>
            </x14:sparkline>
            <x14:sparkline>
              <xm:f>Data!N536:W536</xm:f>
              <xm:sqref>Y536</xm:sqref>
            </x14:sparkline>
            <x14:sparkline>
              <xm:f>Data!N537:W537</xm:f>
              <xm:sqref>Y537</xm:sqref>
            </x14:sparkline>
            <x14:sparkline>
              <xm:f>Data!N538:W538</xm:f>
              <xm:sqref>Y538</xm:sqref>
            </x14:sparkline>
            <x14:sparkline>
              <xm:f>Data!N539:W539</xm:f>
              <xm:sqref>Y539</xm:sqref>
            </x14:sparkline>
            <x14:sparkline>
              <xm:f>Data!N540:W540</xm:f>
              <xm:sqref>Y540</xm:sqref>
            </x14:sparkline>
            <x14:sparkline>
              <xm:f>Data!N541:W541</xm:f>
              <xm:sqref>Y541</xm:sqref>
            </x14:sparkline>
            <x14:sparkline>
              <xm:f>Data!N542:W542</xm:f>
              <xm:sqref>Y542</xm:sqref>
            </x14:sparkline>
            <x14:sparkline>
              <xm:f>Data!N543:W543</xm:f>
              <xm:sqref>Y543</xm:sqref>
            </x14:sparkline>
            <x14:sparkline>
              <xm:f>Data!N544:W544</xm:f>
              <xm:sqref>Y544</xm:sqref>
            </x14:sparkline>
            <x14:sparkline>
              <xm:f>Data!N545:W545</xm:f>
              <xm:sqref>Y545</xm:sqref>
            </x14:sparkline>
            <x14:sparkline>
              <xm:f>Data!N546:W546</xm:f>
              <xm:sqref>Y546</xm:sqref>
            </x14:sparkline>
            <x14:sparkline>
              <xm:f>Data!N547:W547</xm:f>
              <xm:sqref>Y547</xm:sqref>
            </x14:sparkline>
            <x14:sparkline>
              <xm:f>Data!N548:W548</xm:f>
              <xm:sqref>Y548</xm:sqref>
            </x14:sparkline>
            <x14:sparkline>
              <xm:f>Data!N549:W549</xm:f>
              <xm:sqref>Y549</xm:sqref>
            </x14:sparkline>
            <x14:sparkline>
              <xm:f>Data!N550:W550</xm:f>
              <xm:sqref>Y550</xm:sqref>
            </x14:sparkline>
            <x14:sparkline>
              <xm:f>Data!N551:W551</xm:f>
              <xm:sqref>Y551</xm:sqref>
            </x14:sparkline>
            <x14:sparkline>
              <xm:f>Data!N552:W552</xm:f>
              <xm:sqref>Y552</xm:sqref>
            </x14:sparkline>
            <x14:sparkline>
              <xm:f>Data!N553:W553</xm:f>
              <xm:sqref>Y553</xm:sqref>
            </x14:sparkline>
            <x14:sparkline>
              <xm:f>Data!N554:W554</xm:f>
              <xm:sqref>Y554</xm:sqref>
            </x14:sparkline>
            <x14:sparkline>
              <xm:f>Data!N555:W555</xm:f>
              <xm:sqref>Y555</xm:sqref>
            </x14:sparkline>
            <x14:sparkline>
              <xm:f>Data!N556:W556</xm:f>
              <xm:sqref>Y556</xm:sqref>
            </x14:sparkline>
            <x14:sparkline>
              <xm:f>Data!N557:W557</xm:f>
              <xm:sqref>Y557</xm:sqref>
            </x14:sparkline>
            <x14:sparkline>
              <xm:f>Data!N558:W558</xm:f>
              <xm:sqref>Y558</xm:sqref>
            </x14:sparkline>
            <x14:sparkline>
              <xm:f>Data!N559:W559</xm:f>
              <xm:sqref>Y559</xm:sqref>
            </x14:sparkline>
            <x14:sparkline>
              <xm:f>Data!N560:W560</xm:f>
              <xm:sqref>Y560</xm:sqref>
            </x14:sparkline>
            <x14:sparkline>
              <xm:f>Data!N561:W561</xm:f>
              <xm:sqref>Y561</xm:sqref>
            </x14:sparkline>
            <x14:sparkline>
              <xm:f>Data!N562:W562</xm:f>
              <xm:sqref>Y562</xm:sqref>
            </x14:sparkline>
            <x14:sparkline>
              <xm:f>Data!N563:W563</xm:f>
              <xm:sqref>Y563</xm:sqref>
            </x14:sparkline>
            <x14:sparkline>
              <xm:f>Data!N564:W564</xm:f>
              <xm:sqref>Y564</xm:sqref>
            </x14:sparkline>
            <x14:sparkline>
              <xm:f>Data!N565:W565</xm:f>
              <xm:sqref>Y565</xm:sqref>
            </x14:sparkline>
            <x14:sparkline>
              <xm:f>Data!N566:W566</xm:f>
              <xm:sqref>Y566</xm:sqref>
            </x14:sparkline>
            <x14:sparkline>
              <xm:f>Data!N567:W567</xm:f>
              <xm:sqref>Y567</xm:sqref>
            </x14:sparkline>
            <x14:sparkline>
              <xm:f>Data!N568:W568</xm:f>
              <xm:sqref>Y568</xm:sqref>
            </x14:sparkline>
            <x14:sparkline>
              <xm:f>Data!N569:W569</xm:f>
              <xm:sqref>Y569</xm:sqref>
            </x14:sparkline>
            <x14:sparkline>
              <xm:f>Data!N570:W570</xm:f>
              <xm:sqref>Y570</xm:sqref>
            </x14:sparkline>
            <x14:sparkline>
              <xm:f>Data!N571:W571</xm:f>
              <xm:sqref>Y571</xm:sqref>
            </x14:sparkline>
            <x14:sparkline>
              <xm:f>Data!N572:W572</xm:f>
              <xm:sqref>Y572</xm:sqref>
            </x14:sparkline>
            <x14:sparkline>
              <xm:f>Data!N573:W573</xm:f>
              <xm:sqref>Y573</xm:sqref>
            </x14:sparkline>
            <x14:sparkline>
              <xm:f>Data!N574:W574</xm:f>
              <xm:sqref>Y574</xm:sqref>
            </x14:sparkline>
            <x14:sparkline>
              <xm:f>Data!N575:W575</xm:f>
              <xm:sqref>Y575</xm:sqref>
            </x14:sparkline>
            <x14:sparkline>
              <xm:f>Data!N576:W576</xm:f>
              <xm:sqref>Y576</xm:sqref>
            </x14:sparkline>
            <x14:sparkline>
              <xm:f>Data!N577:W577</xm:f>
              <xm:sqref>Y577</xm:sqref>
            </x14:sparkline>
            <x14:sparkline>
              <xm:f>Data!N578:W578</xm:f>
              <xm:sqref>Y578</xm:sqref>
            </x14:sparkline>
            <x14:sparkline>
              <xm:f>Data!N579:W579</xm:f>
              <xm:sqref>Y579</xm:sqref>
            </x14:sparkline>
            <x14:sparkline>
              <xm:f>Data!N580:W580</xm:f>
              <xm:sqref>Y580</xm:sqref>
            </x14:sparkline>
            <x14:sparkline>
              <xm:f>Data!N581:W581</xm:f>
              <xm:sqref>Y581</xm:sqref>
            </x14:sparkline>
            <x14:sparkline>
              <xm:f>Data!N582:W582</xm:f>
              <xm:sqref>Y582</xm:sqref>
            </x14:sparkline>
            <x14:sparkline>
              <xm:f>Data!N583:W583</xm:f>
              <xm:sqref>Y583</xm:sqref>
            </x14:sparkline>
            <x14:sparkline>
              <xm:f>Data!N584:W584</xm:f>
              <xm:sqref>Y584</xm:sqref>
            </x14:sparkline>
            <x14:sparkline>
              <xm:f>Data!N585:W585</xm:f>
              <xm:sqref>Y585</xm:sqref>
            </x14:sparkline>
            <x14:sparkline>
              <xm:f>Data!N586:W586</xm:f>
              <xm:sqref>Y586</xm:sqref>
            </x14:sparkline>
            <x14:sparkline>
              <xm:f>Data!N587:W587</xm:f>
              <xm:sqref>Y587</xm:sqref>
            </x14:sparkline>
            <x14:sparkline>
              <xm:f>Data!N588:W588</xm:f>
              <xm:sqref>Y588</xm:sqref>
            </x14:sparkline>
            <x14:sparkline>
              <xm:f>Data!N589:W589</xm:f>
              <xm:sqref>Y589</xm:sqref>
            </x14:sparkline>
            <x14:sparkline>
              <xm:f>Data!N590:W590</xm:f>
              <xm:sqref>Y590</xm:sqref>
            </x14:sparkline>
            <x14:sparkline>
              <xm:f>Data!N591:W591</xm:f>
              <xm:sqref>Y591</xm:sqref>
            </x14:sparkline>
            <x14:sparkline>
              <xm:f>Data!N592:W592</xm:f>
              <xm:sqref>Y592</xm:sqref>
            </x14:sparkline>
            <x14:sparkline>
              <xm:f>Data!N593:W593</xm:f>
              <xm:sqref>Y593</xm:sqref>
            </x14:sparkline>
            <x14:sparkline>
              <xm:f>Data!N594:W594</xm:f>
              <xm:sqref>Y594</xm:sqref>
            </x14:sparkline>
            <x14:sparkline>
              <xm:f>Data!N595:W595</xm:f>
              <xm:sqref>Y595</xm:sqref>
            </x14:sparkline>
            <x14:sparkline>
              <xm:f>Data!N596:W596</xm:f>
              <xm:sqref>Y596</xm:sqref>
            </x14:sparkline>
            <x14:sparkline>
              <xm:f>Data!N597:W597</xm:f>
              <xm:sqref>Y597</xm:sqref>
            </x14:sparkline>
            <x14:sparkline>
              <xm:f>Data!N598:W598</xm:f>
              <xm:sqref>Y598</xm:sqref>
            </x14:sparkline>
            <x14:sparkline>
              <xm:f>Data!N599:W599</xm:f>
              <xm:sqref>Y599</xm:sqref>
            </x14:sparkline>
            <x14:sparkline>
              <xm:f>Data!N600:W600</xm:f>
              <xm:sqref>Y600</xm:sqref>
            </x14:sparkline>
            <x14:sparkline>
              <xm:f>Data!N601:W601</xm:f>
              <xm:sqref>Y601</xm:sqref>
            </x14:sparkline>
            <x14:sparkline>
              <xm:f>Data!N602:W602</xm:f>
              <xm:sqref>Y602</xm:sqref>
            </x14:sparkline>
            <x14:sparkline>
              <xm:f>Data!N603:W603</xm:f>
              <xm:sqref>Y603</xm:sqref>
            </x14:sparkline>
            <x14:sparkline>
              <xm:f>Data!N604:W604</xm:f>
              <xm:sqref>Y604</xm:sqref>
            </x14:sparkline>
            <x14:sparkline>
              <xm:f>Data!N605:W605</xm:f>
              <xm:sqref>Y605</xm:sqref>
            </x14:sparkline>
            <x14:sparkline>
              <xm:f>Data!N606:W606</xm:f>
              <xm:sqref>Y606</xm:sqref>
            </x14:sparkline>
            <x14:sparkline>
              <xm:f>Data!N607:W607</xm:f>
              <xm:sqref>Y607</xm:sqref>
            </x14:sparkline>
            <x14:sparkline>
              <xm:f>Data!N608:W608</xm:f>
              <xm:sqref>Y608</xm:sqref>
            </x14:sparkline>
            <x14:sparkline>
              <xm:f>Data!N609:W609</xm:f>
              <xm:sqref>Y609</xm:sqref>
            </x14:sparkline>
            <x14:sparkline>
              <xm:f>Data!N610:W610</xm:f>
              <xm:sqref>Y610</xm:sqref>
            </x14:sparkline>
            <x14:sparkline>
              <xm:f>Data!N611:W611</xm:f>
              <xm:sqref>Y611</xm:sqref>
            </x14:sparkline>
            <x14:sparkline>
              <xm:f>Data!N612:W612</xm:f>
              <xm:sqref>Y612</xm:sqref>
            </x14:sparkline>
            <x14:sparkline>
              <xm:f>Data!N613:W613</xm:f>
              <xm:sqref>Y613</xm:sqref>
            </x14:sparkline>
            <x14:sparkline>
              <xm:f>Data!N614:W614</xm:f>
              <xm:sqref>Y614</xm:sqref>
            </x14:sparkline>
            <x14:sparkline>
              <xm:f>Data!N615:W615</xm:f>
              <xm:sqref>Y615</xm:sqref>
            </x14:sparkline>
            <x14:sparkline>
              <xm:f>Data!N616:W616</xm:f>
              <xm:sqref>Y616</xm:sqref>
            </x14:sparkline>
            <x14:sparkline>
              <xm:f>Data!N617:W617</xm:f>
              <xm:sqref>Y617</xm:sqref>
            </x14:sparkline>
            <x14:sparkline>
              <xm:f>Data!N618:W618</xm:f>
              <xm:sqref>Y618</xm:sqref>
            </x14:sparkline>
            <x14:sparkline>
              <xm:f>Data!N619:W619</xm:f>
              <xm:sqref>Y619</xm:sqref>
            </x14:sparkline>
            <x14:sparkline>
              <xm:f>Data!N620:W620</xm:f>
              <xm:sqref>Y620</xm:sqref>
            </x14:sparkline>
            <x14:sparkline>
              <xm:f>Data!N621:W621</xm:f>
              <xm:sqref>Y621</xm:sqref>
            </x14:sparkline>
            <x14:sparkline>
              <xm:f>Data!N622:W622</xm:f>
              <xm:sqref>Y622</xm:sqref>
            </x14:sparkline>
            <x14:sparkline>
              <xm:f>Data!N623:W623</xm:f>
              <xm:sqref>Y623</xm:sqref>
            </x14:sparkline>
            <x14:sparkline>
              <xm:f>Data!N624:W624</xm:f>
              <xm:sqref>Y624</xm:sqref>
            </x14:sparkline>
            <x14:sparkline>
              <xm:f>Data!N625:W625</xm:f>
              <xm:sqref>Y625</xm:sqref>
            </x14:sparkline>
            <x14:sparkline>
              <xm:f>Data!N626:W626</xm:f>
              <xm:sqref>Y626</xm:sqref>
            </x14:sparkline>
            <x14:sparkline>
              <xm:f>Data!N627:W627</xm:f>
              <xm:sqref>Y627</xm:sqref>
            </x14:sparkline>
            <x14:sparkline>
              <xm:f>Data!N628:W628</xm:f>
              <xm:sqref>Y628</xm:sqref>
            </x14:sparkline>
            <x14:sparkline>
              <xm:f>Data!N629:W629</xm:f>
              <xm:sqref>Y629</xm:sqref>
            </x14:sparkline>
            <x14:sparkline>
              <xm:f>Data!N630:W630</xm:f>
              <xm:sqref>Y630</xm:sqref>
            </x14:sparkline>
            <x14:sparkline>
              <xm:f>Data!N631:W631</xm:f>
              <xm:sqref>Y631</xm:sqref>
            </x14:sparkline>
            <x14:sparkline>
              <xm:f>Data!N632:W632</xm:f>
              <xm:sqref>Y632</xm:sqref>
            </x14:sparkline>
            <x14:sparkline>
              <xm:f>Data!N633:W633</xm:f>
              <xm:sqref>Y633</xm:sqref>
            </x14:sparkline>
            <x14:sparkline>
              <xm:f>Data!N634:W634</xm:f>
              <xm:sqref>Y634</xm:sqref>
            </x14:sparkline>
            <x14:sparkline>
              <xm:f>Data!N635:W635</xm:f>
              <xm:sqref>Y635</xm:sqref>
            </x14:sparkline>
            <x14:sparkline>
              <xm:f>Data!N636:W636</xm:f>
              <xm:sqref>Y636</xm:sqref>
            </x14:sparkline>
            <x14:sparkline>
              <xm:f>Data!N637:W637</xm:f>
              <xm:sqref>Y637</xm:sqref>
            </x14:sparkline>
            <x14:sparkline>
              <xm:f>Data!N638:W638</xm:f>
              <xm:sqref>Y638</xm:sqref>
            </x14:sparkline>
            <x14:sparkline>
              <xm:f>Data!N639:W639</xm:f>
              <xm:sqref>Y639</xm:sqref>
            </x14:sparkline>
            <x14:sparkline>
              <xm:f>Data!N640:W640</xm:f>
              <xm:sqref>Y640</xm:sqref>
            </x14:sparkline>
            <x14:sparkline>
              <xm:f>Data!N641:W641</xm:f>
              <xm:sqref>Y641</xm:sqref>
            </x14:sparkline>
            <x14:sparkline>
              <xm:f>Data!N642:W642</xm:f>
              <xm:sqref>Y642</xm:sqref>
            </x14:sparkline>
            <x14:sparkline>
              <xm:f>Data!N643:W643</xm:f>
              <xm:sqref>Y643</xm:sqref>
            </x14:sparkline>
            <x14:sparkline>
              <xm:f>Data!N644:W644</xm:f>
              <xm:sqref>Y644</xm:sqref>
            </x14:sparkline>
            <x14:sparkline>
              <xm:f>Data!N645:W645</xm:f>
              <xm:sqref>Y645</xm:sqref>
            </x14:sparkline>
            <x14:sparkline>
              <xm:f>Data!N646:W646</xm:f>
              <xm:sqref>Y646</xm:sqref>
            </x14:sparkline>
            <x14:sparkline>
              <xm:f>Data!N647:W647</xm:f>
              <xm:sqref>Y647</xm:sqref>
            </x14:sparkline>
            <x14:sparkline>
              <xm:f>Data!N648:W648</xm:f>
              <xm:sqref>Y648</xm:sqref>
            </x14:sparkline>
            <x14:sparkline>
              <xm:f>Data!N649:W649</xm:f>
              <xm:sqref>Y649</xm:sqref>
            </x14:sparkline>
            <x14:sparkline>
              <xm:f>Data!N650:W650</xm:f>
              <xm:sqref>Y650</xm:sqref>
            </x14:sparkline>
            <x14:sparkline>
              <xm:f>Data!N651:W651</xm:f>
              <xm:sqref>Y651</xm:sqref>
            </x14:sparkline>
            <x14:sparkline>
              <xm:f>Data!N652:W652</xm:f>
              <xm:sqref>Y652</xm:sqref>
            </x14:sparkline>
            <x14:sparkline>
              <xm:f>Data!N653:W653</xm:f>
              <xm:sqref>Y653</xm:sqref>
            </x14:sparkline>
            <x14:sparkline>
              <xm:f>Data!N654:W654</xm:f>
              <xm:sqref>Y654</xm:sqref>
            </x14:sparkline>
            <x14:sparkline>
              <xm:f>Data!N655:W655</xm:f>
              <xm:sqref>Y655</xm:sqref>
            </x14:sparkline>
            <x14:sparkline>
              <xm:f>Data!N656:W656</xm:f>
              <xm:sqref>Y656</xm:sqref>
            </x14:sparkline>
            <x14:sparkline>
              <xm:f>Data!N657:W657</xm:f>
              <xm:sqref>Y657</xm:sqref>
            </x14:sparkline>
            <x14:sparkline>
              <xm:f>Data!N658:W658</xm:f>
              <xm:sqref>Y658</xm:sqref>
            </x14:sparkline>
            <x14:sparkline>
              <xm:f>Data!N659:W659</xm:f>
              <xm:sqref>Y659</xm:sqref>
            </x14:sparkline>
            <x14:sparkline>
              <xm:f>Data!N660:W660</xm:f>
              <xm:sqref>Y660</xm:sqref>
            </x14:sparkline>
            <x14:sparkline>
              <xm:f>Data!N661:W661</xm:f>
              <xm:sqref>Y661</xm:sqref>
            </x14:sparkline>
            <x14:sparkline>
              <xm:f>Data!N662:W662</xm:f>
              <xm:sqref>Y662</xm:sqref>
            </x14:sparkline>
            <x14:sparkline>
              <xm:f>Data!N663:W663</xm:f>
              <xm:sqref>Y663</xm:sqref>
            </x14:sparkline>
            <x14:sparkline>
              <xm:f>Data!N664:W664</xm:f>
              <xm:sqref>Y664</xm:sqref>
            </x14:sparkline>
            <x14:sparkline>
              <xm:f>Data!N665:W665</xm:f>
              <xm:sqref>Y665</xm:sqref>
            </x14:sparkline>
            <x14:sparkline>
              <xm:f>Data!N666:W666</xm:f>
              <xm:sqref>Y666</xm:sqref>
            </x14:sparkline>
            <x14:sparkline>
              <xm:f>Data!N667:W667</xm:f>
              <xm:sqref>Y667</xm:sqref>
            </x14:sparkline>
            <x14:sparkline>
              <xm:f>Data!N668:W668</xm:f>
              <xm:sqref>Y668</xm:sqref>
            </x14:sparkline>
            <x14:sparkline>
              <xm:f>Data!N669:W669</xm:f>
              <xm:sqref>Y669</xm:sqref>
            </x14:sparkline>
            <x14:sparkline>
              <xm:f>Data!N670:W670</xm:f>
              <xm:sqref>Y670</xm:sqref>
            </x14:sparkline>
            <x14:sparkline>
              <xm:f>Data!N671:W671</xm:f>
              <xm:sqref>Y671</xm:sqref>
            </x14:sparkline>
            <x14:sparkline>
              <xm:f>Data!N672:W672</xm:f>
              <xm:sqref>Y672</xm:sqref>
            </x14:sparkline>
            <x14:sparkline>
              <xm:f>Data!N673:W673</xm:f>
              <xm:sqref>Y673</xm:sqref>
            </x14:sparkline>
            <x14:sparkline>
              <xm:f>Data!N674:W674</xm:f>
              <xm:sqref>Y674</xm:sqref>
            </x14:sparkline>
            <x14:sparkline>
              <xm:f>Data!N675:W675</xm:f>
              <xm:sqref>Y675</xm:sqref>
            </x14:sparkline>
            <x14:sparkline>
              <xm:f>Data!N676:W676</xm:f>
              <xm:sqref>Y676</xm:sqref>
            </x14:sparkline>
            <x14:sparkline>
              <xm:f>Data!N677:W677</xm:f>
              <xm:sqref>Y677</xm:sqref>
            </x14:sparkline>
            <x14:sparkline>
              <xm:f>Data!N678:W678</xm:f>
              <xm:sqref>Y678</xm:sqref>
            </x14:sparkline>
            <x14:sparkline>
              <xm:f>Data!N679:W679</xm:f>
              <xm:sqref>Y679</xm:sqref>
            </x14:sparkline>
            <x14:sparkline>
              <xm:f>Data!N680:W680</xm:f>
              <xm:sqref>Y680</xm:sqref>
            </x14:sparkline>
            <x14:sparkline>
              <xm:f>Data!N681:W681</xm:f>
              <xm:sqref>Y681</xm:sqref>
            </x14:sparkline>
            <x14:sparkline>
              <xm:f>Data!N682:W682</xm:f>
              <xm:sqref>Y682</xm:sqref>
            </x14:sparkline>
            <x14:sparkline>
              <xm:f>Data!N683:W683</xm:f>
              <xm:sqref>Y683</xm:sqref>
            </x14:sparkline>
            <x14:sparkline>
              <xm:f>Data!N684:W684</xm:f>
              <xm:sqref>Y684</xm:sqref>
            </x14:sparkline>
            <x14:sparkline>
              <xm:f>Data!N685:W685</xm:f>
              <xm:sqref>Y685</xm:sqref>
            </x14:sparkline>
            <x14:sparkline>
              <xm:f>Data!N686:W686</xm:f>
              <xm:sqref>Y686</xm:sqref>
            </x14:sparkline>
            <x14:sparkline>
              <xm:f>Data!N687:W687</xm:f>
              <xm:sqref>Y687</xm:sqref>
            </x14:sparkline>
            <x14:sparkline>
              <xm:f>Data!N688:W688</xm:f>
              <xm:sqref>Y688</xm:sqref>
            </x14:sparkline>
            <x14:sparkline>
              <xm:f>Data!N689:W689</xm:f>
              <xm:sqref>Y689</xm:sqref>
            </x14:sparkline>
            <x14:sparkline>
              <xm:f>Data!N690:W690</xm:f>
              <xm:sqref>Y690</xm:sqref>
            </x14:sparkline>
            <x14:sparkline>
              <xm:f>Data!N691:W691</xm:f>
              <xm:sqref>Y691</xm:sqref>
            </x14:sparkline>
            <x14:sparkline>
              <xm:f>Data!N692:W692</xm:f>
              <xm:sqref>Y692</xm:sqref>
            </x14:sparkline>
            <x14:sparkline>
              <xm:f>Data!N693:W693</xm:f>
              <xm:sqref>Y693</xm:sqref>
            </x14:sparkline>
            <x14:sparkline>
              <xm:f>Data!N694:W694</xm:f>
              <xm:sqref>Y694</xm:sqref>
            </x14:sparkline>
            <x14:sparkline>
              <xm:f>Data!N695:W695</xm:f>
              <xm:sqref>Y695</xm:sqref>
            </x14:sparkline>
            <x14:sparkline>
              <xm:f>Data!N696:W696</xm:f>
              <xm:sqref>Y696</xm:sqref>
            </x14:sparkline>
            <x14:sparkline>
              <xm:f>Data!N697:W697</xm:f>
              <xm:sqref>Y697</xm:sqref>
            </x14:sparkline>
            <x14:sparkline>
              <xm:f>Data!N698:W698</xm:f>
              <xm:sqref>Y698</xm:sqref>
            </x14:sparkline>
            <x14:sparkline>
              <xm:f>Data!N699:W699</xm:f>
              <xm:sqref>Y699</xm:sqref>
            </x14:sparkline>
            <x14:sparkline>
              <xm:f>Data!N700:W700</xm:f>
              <xm:sqref>Y700</xm:sqref>
            </x14:sparkline>
            <x14:sparkline>
              <xm:f>Data!N701:W701</xm:f>
              <xm:sqref>Y701</xm:sqref>
            </x14:sparkline>
            <x14:sparkline>
              <xm:f>Data!N702:W702</xm:f>
              <xm:sqref>Y702</xm:sqref>
            </x14:sparkline>
            <x14:sparkline>
              <xm:f>Data!N703:W703</xm:f>
              <xm:sqref>Y703</xm:sqref>
            </x14:sparkline>
            <x14:sparkline>
              <xm:f>Data!N704:W704</xm:f>
              <xm:sqref>Y704</xm:sqref>
            </x14:sparkline>
            <x14:sparkline>
              <xm:f>Data!N705:W705</xm:f>
              <xm:sqref>Y705</xm:sqref>
            </x14:sparkline>
            <x14:sparkline>
              <xm:f>Data!N706:W706</xm:f>
              <xm:sqref>Y706</xm:sqref>
            </x14:sparkline>
            <x14:sparkline>
              <xm:f>Data!N707:W707</xm:f>
              <xm:sqref>Y707</xm:sqref>
            </x14:sparkline>
            <x14:sparkline>
              <xm:f>Data!N708:W708</xm:f>
              <xm:sqref>Y708</xm:sqref>
            </x14:sparkline>
            <x14:sparkline>
              <xm:f>Data!N709:W709</xm:f>
              <xm:sqref>Y709</xm:sqref>
            </x14:sparkline>
            <x14:sparkline>
              <xm:f>Data!N710:W710</xm:f>
              <xm:sqref>Y710</xm:sqref>
            </x14:sparkline>
            <x14:sparkline>
              <xm:f>Data!N711:W711</xm:f>
              <xm:sqref>Y711</xm:sqref>
            </x14:sparkline>
            <x14:sparkline>
              <xm:f>Data!N712:W712</xm:f>
              <xm:sqref>Y712</xm:sqref>
            </x14:sparkline>
            <x14:sparkline>
              <xm:f>Data!N713:W713</xm:f>
              <xm:sqref>Y713</xm:sqref>
            </x14:sparkline>
            <x14:sparkline>
              <xm:f>Data!N714:W714</xm:f>
              <xm:sqref>Y714</xm:sqref>
            </x14:sparkline>
            <x14:sparkline>
              <xm:f>Data!N715:W715</xm:f>
              <xm:sqref>Y715</xm:sqref>
            </x14:sparkline>
            <x14:sparkline>
              <xm:f>Data!N716:W716</xm:f>
              <xm:sqref>Y716</xm:sqref>
            </x14:sparkline>
            <x14:sparkline>
              <xm:f>Data!N717:W717</xm:f>
              <xm:sqref>Y717</xm:sqref>
            </x14:sparkline>
            <x14:sparkline>
              <xm:f>Data!N718:W718</xm:f>
              <xm:sqref>Y718</xm:sqref>
            </x14:sparkline>
            <x14:sparkline>
              <xm:f>Data!N719:W719</xm:f>
              <xm:sqref>Y719</xm:sqref>
            </x14:sparkline>
            <x14:sparkline>
              <xm:f>Data!N720:W720</xm:f>
              <xm:sqref>Y720</xm:sqref>
            </x14:sparkline>
            <x14:sparkline>
              <xm:f>Data!N721:W721</xm:f>
              <xm:sqref>Y721</xm:sqref>
            </x14:sparkline>
            <x14:sparkline>
              <xm:f>Data!N722:W722</xm:f>
              <xm:sqref>Y722</xm:sqref>
            </x14:sparkline>
            <x14:sparkline>
              <xm:f>Data!N723:W723</xm:f>
              <xm:sqref>Y723</xm:sqref>
            </x14:sparkline>
            <x14:sparkline>
              <xm:f>Data!N724:W724</xm:f>
              <xm:sqref>Y724</xm:sqref>
            </x14:sparkline>
            <x14:sparkline>
              <xm:f>Data!N725:W725</xm:f>
              <xm:sqref>Y725</xm:sqref>
            </x14:sparkline>
            <x14:sparkline>
              <xm:f>Data!N726:W726</xm:f>
              <xm:sqref>Y726</xm:sqref>
            </x14:sparkline>
            <x14:sparkline>
              <xm:f>Data!N727:W727</xm:f>
              <xm:sqref>Y727</xm:sqref>
            </x14:sparkline>
            <x14:sparkline>
              <xm:f>Data!N728:W728</xm:f>
              <xm:sqref>Y728</xm:sqref>
            </x14:sparkline>
            <x14:sparkline>
              <xm:f>Data!N729:W729</xm:f>
              <xm:sqref>Y729</xm:sqref>
            </x14:sparkline>
            <x14:sparkline>
              <xm:f>Data!N730:W730</xm:f>
              <xm:sqref>Y730</xm:sqref>
            </x14:sparkline>
            <x14:sparkline>
              <xm:f>Data!N731:W731</xm:f>
              <xm:sqref>Y731</xm:sqref>
            </x14:sparkline>
            <x14:sparkline>
              <xm:f>Data!N732:W732</xm:f>
              <xm:sqref>Y732</xm:sqref>
            </x14:sparkline>
            <x14:sparkline>
              <xm:f>Data!N733:W733</xm:f>
              <xm:sqref>Y733</xm:sqref>
            </x14:sparkline>
            <x14:sparkline>
              <xm:f>Data!N734:W734</xm:f>
              <xm:sqref>Y734</xm:sqref>
            </x14:sparkline>
            <x14:sparkline>
              <xm:f>Data!N735:W735</xm:f>
              <xm:sqref>Y735</xm:sqref>
            </x14:sparkline>
            <x14:sparkline>
              <xm:f>Data!N736:W736</xm:f>
              <xm:sqref>Y736</xm:sqref>
            </x14:sparkline>
            <x14:sparkline>
              <xm:f>Data!N737:W737</xm:f>
              <xm:sqref>Y737</xm:sqref>
            </x14:sparkline>
            <x14:sparkline>
              <xm:f>Data!N738:W738</xm:f>
              <xm:sqref>Y738</xm:sqref>
            </x14:sparkline>
            <x14:sparkline>
              <xm:f>Data!N739:W739</xm:f>
              <xm:sqref>Y739</xm:sqref>
            </x14:sparkline>
            <x14:sparkline>
              <xm:f>Data!N740:W740</xm:f>
              <xm:sqref>Y740</xm:sqref>
            </x14:sparkline>
            <x14:sparkline>
              <xm:f>Data!N741:W741</xm:f>
              <xm:sqref>Y741</xm:sqref>
            </x14:sparkline>
            <x14:sparkline>
              <xm:f>Data!N742:W742</xm:f>
              <xm:sqref>Y742</xm:sqref>
            </x14:sparkline>
            <x14:sparkline>
              <xm:f>Data!N743:W743</xm:f>
              <xm:sqref>Y743</xm:sqref>
            </x14:sparkline>
            <x14:sparkline>
              <xm:f>Data!N744:W744</xm:f>
              <xm:sqref>Y744</xm:sqref>
            </x14:sparkline>
            <x14:sparkline>
              <xm:f>Data!N745:W745</xm:f>
              <xm:sqref>Y745</xm:sqref>
            </x14:sparkline>
            <x14:sparkline>
              <xm:f>Data!N746:W746</xm:f>
              <xm:sqref>Y746</xm:sqref>
            </x14:sparkline>
            <x14:sparkline>
              <xm:f>Data!N747:W747</xm:f>
              <xm:sqref>Y747</xm:sqref>
            </x14:sparkline>
            <x14:sparkline>
              <xm:f>Data!N748:W748</xm:f>
              <xm:sqref>Y748</xm:sqref>
            </x14:sparkline>
            <x14:sparkline>
              <xm:f>Data!N749:W749</xm:f>
              <xm:sqref>Y749</xm:sqref>
            </x14:sparkline>
            <x14:sparkline>
              <xm:f>Data!N750:W750</xm:f>
              <xm:sqref>Y750</xm:sqref>
            </x14:sparkline>
            <x14:sparkline>
              <xm:f>Data!N751:W751</xm:f>
              <xm:sqref>Y751</xm:sqref>
            </x14:sparkline>
            <x14:sparkline>
              <xm:f>Data!N752:W752</xm:f>
              <xm:sqref>Y752</xm:sqref>
            </x14:sparkline>
            <x14:sparkline>
              <xm:f>Data!N753:W753</xm:f>
              <xm:sqref>Y753</xm:sqref>
            </x14:sparkline>
            <x14:sparkline>
              <xm:f>Data!N754:W754</xm:f>
              <xm:sqref>Y754</xm:sqref>
            </x14:sparkline>
            <x14:sparkline>
              <xm:f>Data!N755:W755</xm:f>
              <xm:sqref>Y755</xm:sqref>
            </x14:sparkline>
            <x14:sparkline>
              <xm:f>Data!N756:W756</xm:f>
              <xm:sqref>Y756</xm:sqref>
            </x14:sparkline>
            <x14:sparkline>
              <xm:f>Data!N757:W757</xm:f>
              <xm:sqref>Y757</xm:sqref>
            </x14:sparkline>
            <x14:sparkline>
              <xm:f>Data!N758:W758</xm:f>
              <xm:sqref>Y758</xm:sqref>
            </x14:sparkline>
            <x14:sparkline>
              <xm:f>Data!N759:W759</xm:f>
              <xm:sqref>Y759</xm:sqref>
            </x14:sparkline>
            <x14:sparkline>
              <xm:f>Data!N760:W760</xm:f>
              <xm:sqref>Y760</xm:sqref>
            </x14:sparkline>
            <x14:sparkline>
              <xm:f>Data!N761:W761</xm:f>
              <xm:sqref>Y761</xm:sqref>
            </x14:sparkline>
            <x14:sparkline>
              <xm:f>Data!N762:W762</xm:f>
              <xm:sqref>Y762</xm:sqref>
            </x14:sparkline>
            <x14:sparkline>
              <xm:f>Data!N763:W763</xm:f>
              <xm:sqref>Y763</xm:sqref>
            </x14:sparkline>
            <x14:sparkline>
              <xm:f>Data!N764:W764</xm:f>
              <xm:sqref>Y764</xm:sqref>
            </x14:sparkline>
            <x14:sparkline>
              <xm:f>Data!N765:W765</xm:f>
              <xm:sqref>Y765</xm:sqref>
            </x14:sparkline>
            <x14:sparkline>
              <xm:f>Data!N766:W766</xm:f>
              <xm:sqref>Y766</xm:sqref>
            </x14:sparkline>
            <x14:sparkline>
              <xm:f>Data!N767:W767</xm:f>
              <xm:sqref>Y767</xm:sqref>
            </x14:sparkline>
            <x14:sparkline>
              <xm:f>Data!N768:W768</xm:f>
              <xm:sqref>Y768</xm:sqref>
            </x14:sparkline>
            <x14:sparkline>
              <xm:f>Data!N769:W769</xm:f>
              <xm:sqref>Y769</xm:sqref>
            </x14:sparkline>
            <x14:sparkline>
              <xm:f>Data!N770:W770</xm:f>
              <xm:sqref>Y770</xm:sqref>
            </x14:sparkline>
            <x14:sparkline>
              <xm:f>Data!N771:W771</xm:f>
              <xm:sqref>Y771</xm:sqref>
            </x14:sparkline>
            <x14:sparkline>
              <xm:f>Data!N772:W772</xm:f>
              <xm:sqref>Y772</xm:sqref>
            </x14:sparkline>
            <x14:sparkline>
              <xm:f>Data!N773:W773</xm:f>
              <xm:sqref>Y773</xm:sqref>
            </x14:sparkline>
            <x14:sparkline>
              <xm:f>Data!N774:W774</xm:f>
              <xm:sqref>Y774</xm:sqref>
            </x14:sparkline>
            <x14:sparkline>
              <xm:f>Data!N775:W775</xm:f>
              <xm:sqref>Y775</xm:sqref>
            </x14:sparkline>
            <x14:sparkline>
              <xm:f>Data!N776:W776</xm:f>
              <xm:sqref>Y776</xm:sqref>
            </x14:sparkline>
            <x14:sparkline>
              <xm:f>Data!N777:W777</xm:f>
              <xm:sqref>Y777</xm:sqref>
            </x14:sparkline>
            <x14:sparkline>
              <xm:f>Data!N778:W778</xm:f>
              <xm:sqref>Y778</xm:sqref>
            </x14:sparkline>
            <x14:sparkline>
              <xm:f>Data!N779:W779</xm:f>
              <xm:sqref>Y779</xm:sqref>
            </x14:sparkline>
            <x14:sparkline>
              <xm:f>Data!N780:W780</xm:f>
              <xm:sqref>Y780</xm:sqref>
            </x14:sparkline>
            <x14:sparkline>
              <xm:f>Data!N781:W781</xm:f>
              <xm:sqref>Y781</xm:sqref>
            </x14:sparkline>
            <x14:sparkline>
              <xm:f>Data!N782:W782</xm:f>
              <xm:sqref>Y782</xm:sqref>
            </x14:sparkline>
            <x14:sparkline>
              <xm:f>Data!N783:W783</xm:f>
              <xm:sqref>Y783</xm:sqref>
            </x14:sparkline>
            <x14:sparkline>
              <xm:f>Data!N784:W784</xm:f>
              <xm:sqref>Y784</xm:sqref>
            </x14:sparkline>
            <x14:sparkline>
              <xm:f>Data!N785:W785</xm:f>
              <xm:sqref>Y785</xm:sqref>
            </x14:sparkline>
            <x14:sparkline>
              <xm:f>Data!N786:W786</xm:f>
              <xm:sqref>Y786</xm:sqref>
            </x14:sparkline>
            <x14:sparkline>
              <xm:f>Data!N787:W787</xm:f>
              <xm:sqref>Y787</xm:sqref>
            </x14:sparkline>
            <x14:sparkline>
              <xm:f>Data!N788:W788</xm:f>
              <xm:sqref>Y788</xm:sqref>
            </x14:sparkline>
            <x14:sparkline>
              <xm:f>Data!N789:W789</xm:f>
              <xm:sqref>Y789</xm:sqref>
            </x14:sparkline>
            <x14:sparkline>
              <xm:f>Data!N790:W790</xm:f>
              <xm:sqref>Y790</xm:sqref>
            </x14:sparkline>
            <x14:sparkline>
              <xm:f>Data!N791:W791</xm:f>
              <xm:sqref>Y791</xm:sqref>
            </x14:sparkline>
            <x14:sparkline>
              <xm:f>Data!N792:W792</xm:f>
              <xm:sqref>Y792</xm:sqref>
            </x14:sparkline>
            <x14:sparkline>
              <xm:f>Data!N793:W793</xm:f>
              <xm:sqref>Y793</xm:sqref>
            </x14:sparkline>
            <x14:sparkline>
              <xm:f>Data!N794:W794</xm:f>
              <xm:sqref>Y794</xm:sqref>
            </x14:sparkline>
            <x14:sparkline>
              <xm:f>Data!N795:W795</xm:f>
              <xm:sqref>Y795</xm:sqref>
            </x14:sparkline>
            <x14:sparkline>
              <xm:f>Data!N796:W796</xm:f>
              <xm:sqref>Y796</xm:sqref>
            </x14:sparkline>
            <x14:sparkline>
              <xm:f>Data!N797:W797</xm:f>
              <xm:sqref>Y797</xm:sqref>
            </x14:sparkline>
            <x14:sparkline>
              <xm:f>Data!N798:W798</xm:f>
              <xm:sqref>Y798</xm:sqref>
            </x14:sparkline>
            <x14:sparkline>
              <xm:f>Data!N799:W799</xm:f>
              <xm:sqref>Y799</xm:sqref>
            </x14:sparkline>
            <x14:sparkline>
              <xm:f>Data!N800:W800</xm:f>
              <xm:sqref>Y800</xm:sqref>
            </x14:sparkline>
            <x14:sparkline>
              <xm:f>Data!N801:W801</xm:f>
              <xm:sqref>Y801</xm:sqref>
            </x14:sparkline>
            <x14:sparkline>
              <xm:f>Data!N802:W802</xm:f>
              <xm:sqref>Y802</xm:sqref>
            </x14:sparkline>
            <x14:sparkline>
              <xm:f>Data!N803:W803</xm:f>
              <xm:sqref>Y803</xm:sqref>
            </x14:sparkline>
            <x14:sparkline>
              <xm:f>Data!N804:W804</xm:f>
              <xm:sqref>Y804</xm:sqref>
            </x14:sparkline>
            <x14:sparkline>
              <xm:f>Data!N805:W805</xm:f>
              <xm:sqref>Y805</xm:sqref>
            </x14:sparkline>
            <x14:sparkline>
              <xm:f>Data!N806:W806</xm:f>
              <xm:sqref>Y806</xm:sqref>
            </x14:sparkline>
            <x14:sparkline>
              <xm:f>Data!N807:W807</xm:f>
              <xm:sqref>Y807</xm:sqref>
            </x14:sparkline>
            <x14:sparkline>
              <xm:f>Data!N808:W808</xm:f>
              <xm:sqref>Y808</xm:sqref>
            </x14:sparkline>
            <x14:sparkline>
              <xm:f>Data!N809:W809</xm:f>
              <xm:sqref>Y809</xm:sqref>
            </x14:sparkline>
            <x14:sparkline>
              <xm:f>Data!N810:W810</xm:f>
              <xm:sqref>Y810</xm:sqref>
            </x14:sparkline>
            <x14:sparkline>
              <xm:f>Data!N811:W811</xm:f>
              <xm:sqref>Y811</xm:sqref>
            </x14:sparkline>
            <x14:sparkline>
              <xm:f>Data!N812:W812</xm:f>
              <xm:sqref>Y812</xm:sqref>
            </x14:sparkline>
            <x14:sparkline>
              <xm:f>Data!N813:W813</xm:f>
              <xm:sqref>Y813</xm:sqref>
            </x14:sparkline>
            <x14:sparkline>
              <xm:f>Data!N814:W814</xm:f>
              <xm:sqref>Y814</xm:sqref>
            </x14:sparkline>
            <x14:sparkline>
              <xm:f>Data!N815:W815</xm:f>
              <xm:sqref>Y815</xm:sqref>
            </x14:sparkline>
            <x14:sparkline>
              <xm:f>Data!N816:W816</xm:f>
              <xm:sqref>Y816</xm:sqref>
            </x14:sparkline>
            <x14:sparkline>
              <xm:f>Data!N817:W817</xm:f>
              <xm:sqref>Y817</xm:sqref>
            </x14:sparkline>
            <x14:sparkline>
              <xm:f>Data!N818:W818</xm:f>
              <xm:sqref>Y818</xm:sqref>
            </x14:sparkline>
            <x14:sparkline>
              <xm:f>Data!N819:W819</xm:f>
              <xm:sqref>Y819</xm:sqref>
            </x14:sparkline>
            <x14:sparkline>
              <xm:f>Data!N820:W820</xm:f>
              <xm:sqref>Y820</xm:sqref>
            </x14:sparkline>
            <x14:sparkline>
              <xm:f>Data!N821:W821</xm:f>
              <xm:sqref>Y821</xm:sqref>
            </x14:sparkline>
            <x14:sparkline>
              <xm:f>Data!N822:W822</xm:f>
              <xm:sqref>Y822</xm:sqref>
            </x14:sparkline>
            <x14:sparkline>
              <xm:f>Data!N823:W823</xm:f>
              <xm:sqref>Y823</xm:sqref>
            </x14:sparkline>
            <x14:sparkline>
              <xm:f>Data!N824:W824</xm:f>
              <xm:sqref>Y824</xm:sqref>
            </x14:sparkline>
            <x14:sparkline>
              <xm:f>Data!N825:W825</xm:f>
              <xm:sqref>Y825</xm:sqref>
            </x14:sparkline>
            <x14:sparkline>
              <xm:f>Data!N826:W826</xm:f>
              <xm:sqref>Y826</xm:sqref>
            </x14:sparkline>
            <x14:sparkline>
              <xm:f>Data!N827:W827</xm:f>
              <xm:sqref>Y827</xm:sqref>
            </x14:sparkline>
            <x14:sparkline>
              <xm:f>Data!N828:W828</xm:f>
              <xm:sqref>Y828</xm:sqref>
            </x14:sparkline>
            <x14:sparkline>
              <xm:f>Data!N829:W829</xm:f>
              <xm:sqref>Y829</xm:sqref>
            </x14:sparkline>
            <x14:sparkline>
              <xm:f>Data!N830:W830</xm:f>
              <xm:sqref>Y830</xm:sqref>
            </x14:sparkline>
            <x14:sparkline>
              <xm:f>Data!N831:W831</xm:f>
              <xm:sqref>Y831</xm:sqref>
            </x14:sparkline>
            <x14:sparkline>
              <xm:f>Data!N832:W832</xm:f>
              <xm:sqref>Y832</xm:sqref>
            </x14:sparkline>
            <x14:sparkline>
              <xm:f>Data!N833:W833</xm:f>
              <xm:sqref>Y833</xm:sqref>
            </x14:sparkline>
            <x14:sparkline>
              <xm:f>Data!N834:W834</xm:f>
              <xm:sqref>Y834</xm:sqref>
            </x14:sparkline>
            <x14:sparkline>
              <xm:f>Data!N835:W835</xm:f>
              <xm:sqref>Y835</xm:sqref>
            </x14:sparkline>
            <x14:sparkline>
              <xm:f>Data!N836:W836</xm:f>
              <xm:sqref>Y836</xm:sqref>
            </x14:sparkline>
            <x14:sparkline>
              <xm:f>Data!N837:W837</xm:f>
              <xm:sqref>Y837</xm:sqref>
            </x14:sparkline>
            <x14:sparkline>
              <xm:f>Data!N838:W838</xm:f>
              <xm:sqref>Y838</xm:sqref>
            </x14:sparkline>
            <x14:sparkline>
              <xm:f>Data!N839:W839</xm:f>
              <xm:sqref>Y839</xm:sqref>
            </x14:sparkline>
            <x14:sparkline>
              <xm:f>Data!N840:W840</xm:f>
              <xm:sqref>Y840</xm:sqref>
            </x14:sparkline>
            <x14:sparkline>
              <xm:f>Data!N841:W841</xm:f>
              <xm:sqref>Y841</xm:sqref>
            </x14:sparkline>
            <x14:sparkline>
              <xm:f>Data!N842:W842</xm:f>
              <xm:sqref>Y842</xm:sqref>
            </x14:sparkline>
            <x14:sparkline>
              <xm:f>Data!N843:W843</xm:f>
              <xm:sqref>Y843</xm:sqref>
            </x14:sparkline>
            <x14:sparkline>
              <xm:f>Data!N844:W844</xm:f>
              <xm:sqref>Y844</xm:sqref>
            </x14:sparkline>
            <x14:sparkline>
              <xm:f>Data!N845:W845</xm:f>
              <xm:sqref>Y845</xm:sqref>
            </x14:sparkline>
            <x14:sparkline>
              <xm:f>Data!N846:W846</xm:f>
              <xm:sqref>Y846</xm:sqref>
            </x14:sparkline>
            <x14:sparkline>
              <xm:f>Data!N847:W847</xm:f>
              <xm:sqref>Y847</xm:sqref>
            </x14:sparkline>
            <x14:sparkline>
              <xm:f>Data!N848:W848</xm:f>
              <xm:sqref>Y848</xm:sqref>
            </x14:sparkline>
            <x14:sparkline>
              <xm:f>Data!N849:W849</xm:f>
              <xm:sqref>Y849</xm:sqref>
            </x14:sparkline>
            <x14:sparkline>
              <xm:f>Data!N850:W850</xm:f>
              <xm:sqref>Y850</xm:sqref>
            </x14:sparkline>
            <x14:sparkline>
              <xm:f>Data!N851:W851</xm:f>
              <xm:sqref>Y851</xm:sqref>
            </x14:sparkline>
            <x14:sparkline>
              <xm:f>Data!N852:W852</xm:f>
              <xm:sqref>Y852</xm:sqref>
            </x14:sparkline>
            <x14:sparkline>
              <xm:f>Data!N853:W853</xm:f>
              <xm:sqref>Y853</xm:sqref>
            </x14:sparkline>
            <x14:sparkline>
              <xm:f>Data!N854:W854</xm:f>
              <xm:sqref>Y854</xm:sqref>
            </x14:sparkline>
            <x14:sparkline>
              <xm:f>Data!N855:W855</xm:f>
              <xm:sqref>Y855</xm:sqref>
            </x14:sparkline>
            <x14:sparkline>
              <xm:f>Data!N856:W856</xm:f>
              <xm:sqref>Y856</xm:sqref>
            </x14:sparkline>
            <x14:sparkline>
              <xm:f>Data!N857:W857</xm:f>
              <xm:sqref>Y857</xm:sqref>
            </x14:sparkline>
            <x14:sparkline>
              <xm:f>Data!N858:W858</xm:f>
              <xm:sqref>Y858</xm:sqref>
            </x14:sparkline>
            <x14:sparkline>
              <xm:f>Data!N859:W859</xm:f>
              <xm:sqref>Y859</xm:sqref>
            </x14:sparkline>
            <x14:sparkline>
              <xm:f>Data!N860:W860</xm:f>
              <xm:sqref>Y860</xm:sqref>
            </x14:sparkline>
            <x14:sparkline>
              <xm:f>Data!N861:W861</xm:f>
              <xm:sqref>Y861</xm:sqref>
            </x14:sparkline>
            <x14:sparkline>
              <xm:f>Data!N862:W862</xm:f>
              <xm:sqref>Y862</xm:sqref>
            </x14:sparkline>
            <x14:sparkline>
              <xm:f>Data!N863:W863</xm:f>
              <xm:sqref>Y863</xm:sqref>
            </x14:sparkline>
            <x14:sparkline>
              <xm:f>Data!N864:W864</xm:f>
              <xm:sqref>Y864</xm:sqref>
            </x14:sparkline>
            <x14:sparkline>
              <xm:f>Data!N865:W865</xm:f>
              <xm:sqref>Y865</xm:sqref>
            </x14:sparkline>
            <x14:sparkline>
              <xm:f>Data!N866:W866</xm:f>
              <xm:sqref>Y866</xm:sqref>
            </x14:sparkline>
            <x14:sparkline>
              <xm:f>Data!N867:W867</xm:f>
              <xm:sqref>Y867</xm:sqref>
            </x14:sparkline>
            <x14:sparkline>
              <xm:f>Data!N868:W868</xm:f>
              <xm:sqref>Y868</xm:sqref>
            </x14:sparkline>
            <x14:sparkline>
              <xm:f>Data!N869:W869</xm:f>
              <xm:sqref>Y869</xm:sqref>
            </x14:sparkline>
            <x14:sparkline>
              <xm:f>Data!N870:W870</xm:f>
              <xm:sqref>Y870</xm:sqref>
            </x14:sparkline>
            <x14:sparkline>
              <xm:f>Data!N871:W871</xm:f>
              <xm:sqref>Y871</xm:sqref>
            </x14:sparkline>
            <x14:sparkline>
              <xm:f>Data!N872:W872</xm:f>
              <xm:sqref>Y872</xm:sqref>
            </x14:sparkline>
            <x14:sparkline>
              <xm:f>Data!N873:W873</xm:f>
              <xm:sqref>Y873</xm:sqref>
            </x14:sparkline>
            <x14:sparkline>
              <xm:f>Data!N874:W874</xm:f>
              <xm:sqref>Y874</xm:sqref>
            </x14:sparkline>
            <x14:sparkline>
              <xm:f>Data!N875:W875</xm:f>
              <xm:sqref>Y875</xm:sqref>
            </x14:sparkline>
            <x14:sparkline>
              <xm:f>Data!N876:W876</xm:f>
              <xm:sqref>Y876</xm:sqref>
            </x14:sparkline>
            <x14:sparkline>
              <xm:f>Data!N877:W877</xm:f>
              <xm:sqref>Y877</xm:sqref>
            </x14:sparkline>
            <x14:sparkline>
              <xm:f>Data!N878:W878</xm:f>
              <xm:sqref>Y878</xm:sqref>
            </x14:sparkline>
            <x14:sparkline>
              <xm:f>Data!N879:W879</xm:f>
              <xm:sqref>Y879</xm:sqref>
            </x14:sparkline>
            <x14:sparkline>
              <xm:f>Data!N880:W880</xm:f>
              <xm:sqref>Y880</xm:sqref>
            </x14:sparkline>
            <x14:sparkline>
              <xm:f>Data!N881:W881</xm:f>
              <xm:sqref>Y881</xm:sqref>
            </x14:sparkline>
            <x14:sparkline>
              <xm:f>Data!N882:W882</xm:f>
              <xm:sqref>Y882</xm:sqref>
            </x14:sparkline>
            <x14:sparkline>
              <xm:f>Data!N883:W883</xm:f>
              <xm:sqref>Y883</xm:sqref>
            </x14:sparkline>
            <x14:sparkline>
              <xm:f>Data!N884:W884</xm:f>
              <xm:sqref>Y884</xm:sqref>
            </x14:sparkline>
            <x14:sparkline>
              <xm:f>Data!N885:W885</xm:f>
              <xm:sqref>Y885</xm:sqref>
            </x14:sparkline>
            <x14:sparkline>
              <xm:f>Data!N886:W886</xm:f>
              <xm:sqref>Y886</xm:sqref>
            </x14:sparkline>
            <x14:sparkline>
              <xm:f>Data!N887:W887</xm:f>
              <xm:sqref>Y887</xm:sqref>
            </x14:sparkline>
            <x14:sparkline>
              <xm:f>Data!N888:W888</xm:f>
              <xm:sqref>Y888</xm:sqref>
            </x14:sparkline>
            <x14:sparkline>
              <xm:f>Data!N889:W889</xm:f>
              <xm:sqref>Y889</xm:sqref>
            </x14:sparkline>
            <x14:sparkline>
              <xm:f>Data!N890:W890</xm:f>
              <xm:sqref>Y890</xm:sqref>
            </x14:sparkline>
            <x14:sparkline>
              <xm:f>Data!N891:W891</xm:f>
              <xm:sqref>Y891</xm:sqref>
            </x14:sparkline>
            <x14:sparkline>
              <xm:f>Data!N892:W892</xm:f>
              <xm:sqref>Y892</xm:sqref>
            </x14:sparkline>
            <x14:sparkline>
              <xm:f>Data!N893:W893</xm:f>
              <xm:sqref>Y893</xm:sqref>
            </x14:sparkline>
            <x14:sparkline>
              <xm:f>Data!N894:W894</xm:f>
              <xm:sqref>Y894</xm:sqref>
            </x14:sparkline>
            <x14:sparkline>
              <xm:f>Data!N895:W895</xm:f>
              <xm:sqref>Y895</xm:sqref>
            </x14:sparkline>
            <x14:sparkline>
              <xm:f>Data!N896:W896</xm:f>
              <xm:sqref>Y896</xm:sqref>
            </x14:sparkline>
            <x14:sparkline>
              <xm:f>Data!N897:W897</xm:f>
              <xm:sqref>Y897</xm:sqref>
            </x14:sparkline>
            <x14:sparkline>
              <xm:f>Data!N898:W898</xm:f>
              <xm:sqref>Y898</xm:sqref>
            </x14:sparkline>
            <x14:sparkline>
              <xm:f>Data!N899:W899</xm:f>
              <xm:sqref>Y899</xm:sqref>
            </x14:sparkline>
            <x14:sparkline>
              <xm:f>Data!N900:W900</xm:f>
              <xm:sqref>Y900</xm:sqref>
            </x14:sparkline>
            <x14:sparkline>
              <xm:f>Data!N901:W901</xm:f>
              <xm:sqref>Y901</xm:sqref>
            </x14:sparkline>
            <x14:sparkline>
              <xm:f>Data!N902:W902</xm:f>
              <xm:sqref>Y902</xm:sqref>
            </x14:sparkline>
            <x14:sparkline>
              <xm:f>Data!N903:W903</xm:f>
              <xm:sqref>Y903</xm:sqref>
            </x14:sparkline>
            <x14:sparkline>
              <xm:f>Data!N904:W904</xm:f>
              <xm:sqref>Y904</xm:sqref>
            </x14:sparkline>
            <x14:sparkline>
              <xm:f>Data!N905:W905</xm:f>
              <xm:sqref>Y905</xm:sqref>
            </x14:sparkline>
            <x14:sparkline>
              <xm:f>Data!N906:W906</xm:f>
              <xm:sqref>Y906</xm:sqref>
            </x14:sparkline>
            <x14:sparkline>
              <xm:f>Data!N907:W907</xm:f>
              <xm:sqref>Y907</xm:sqref>
            </x14:sparkline>
            <x14:sparkline>
              <xm:f>Data!N908:W908</xm:f>
              <xm:sqref>Y908</xm:sqref>
            </x14:sparkline>
            <x14:sparkline>
              <xm:f>Data!N909:W909</xm:f>
              <xm:sqref>Y909</xm:sqref>
            </x14:sparkline>
            <x14:sparkline>
              <xm:f>Data!N910:W910</xm:f>
              <xm:sqref>Y910</xm:sqref>
            </x14:sparkline>
            <x14:sparkline>
              <xm:f>Data!N911:W911</xm:f>
              <xm:sqref>Y911</xm:sqref>
            </x14:sparkline>
            <x14:sparkline>
              <xm:f>Data!N912:W912</xm:f>
              <xm:sqref>Y912</xm:sqref>
            </x14:sparkline>
            <x14:sparkline>
              <xm:f>Data!N913:W913</xm:f>
              <xm:sqref>Y913</xm:sqref>
            </x14:sparkline>
            <x14:sparkline>
              <xm:f>Data!N914:W914</xm:f>
              <xm:sqref>Y914</xm:sqref>
            </x14:sparkline>
            <x14:sparkline>
              <xm:f>Data!N915:W915</xm:f>
              <xm:sqref>Y915</xm:sqref>
            </x14:sparkline>
            <x14:sparkline>
              <xm:f>Data!N916:W916</xm:f>
              <xm:sqref>Y916</xm:sqref>
            </x14:sparkline>
            <x14:sparkline>
              <xm:f>Data!N917:W917</xm:f>
              <xm:sqref>Y917</xm:sqref>
            </x14:sparkline>
            <x14:sparkline>
              <xm:f>Data!N918:W918</xm:f>
              <xm:sqref>Y918</xm:sqref>
            </x14:sparkline>
            <x14:sparkline>
              <xm:f>Data!N919:W919</xm:f>
              <xm:sqref>Y919</xm:sqref>
            </x14:sparkline>
            <x14:sparkline>
              <xm:f>Data!N920:W920</xm:f>
              <xm:sqref>Y920</xm:sqref>
            </x14:sparkline>
            <x14:sparkline>
              <xm:f>Data!N921:W921</xm:f>
              <xm:sqref>Y921</xm:sqref>
            </x14:sparkline>
            <x14:sparkline>
              <xm:f>Data!N922:W922</xm:f>
              <xm:sqref>Y922</xm:sqref>
            </x14:sparkline>
            <x14:sparkline>
              <xm:f>Data!N923:W923</xm:f>
              <xm:sqref>Y923</xm:sqref>
            </x14:sparkline>
            <x14:sparkline>
              <xm:f>Data!N924:W924</xm:f>
              <xm:sqref>Y924</xm:sqref>
            </x14:sparkline>
            <x14:sparkline>
              <xm:f>Data!N925:W925</xm:f>
              <xm:sqref>Y925</xm:sqref>
            </x14:sparkline>
            <x14:sparkline>
              <xm:f>Data!N926:W926</xm:f>
              <xm:sqref>Y926</xm:sqref>
            </x14:sparkline>
            <x14:sparkline>
              <xm:f>Data!N927:W927</xm:f>
              <xm:sqref>Y927</xm:sqref>
            </x14:sparkline>
            <x14:sparkline>
              <xm:f>Data!N928:W928</xm:f>
              <xm:sqref>Y928</xm:sqref>
            </x14:sparkline>
            <x14:sparkline>
              <xm:f>Data!N929:W929</xm:f>
              <xm:sqref>Y929</xm:sqref>
            </x14:sparkline>
            <x14:sparkline>
              <xm:f>Data!N930:W930</xm:f>
              <xm:sqref>Y930</xm:sqref>
            </x14:sparkline>
            <x14:sparkline>
              <xm:f>Data!N931:W931</xm:f>
              <xm:sqref>Y931</xm:sqref>
            </x14:sparkline>
            <x14:sparkline>
              <xm:f>Data!N932:W932</xm:f>
              <xm:sqref>Y932</xm:sqref>
            </x14:sparkline>
            <x14:sparkline>
              <xm:f>Data!N933:W933</xm:f>
              <xm:sqref>Y933</xm:sqref>
            </x14:sparkline>
            <x14:sparkline>
              <xm:f>Data!N934:W934</xm:f>
              <xm:sqref>Y934</xm:sqref>
            </x14:sparkline>
            <x14:sparkline>
              <xm:f>Data!N935:W935</xm:f>
              <xm:sqref>Y935</xm:sqref>
            </x14:sparkline>
            <x14:sparkline>
              <xm:f>Data!N936:W936</xm:f>
              <xm:sqref>Y936</xm:sqref>
            </x14:sparkline>
            <x14:sparkline>
              <xm:f>Data!N937:W937</xm:f>
              <xm:sqref>Y937</xm:sqref>
            </x14:sparkline>
            <x14:sparkline>
              <xm:f>Data!N938:W938</xm:f>
              <xm:sqref>Y938</xm:sqref>
            </x14:sparkline>
            <x14:sparkline>
              <xm:f>Data!N939:W939</xm:f>
              <xm:sqref>Y939</xm:sqref>
            </x14:sparkline>
            <x14:sparkline>
              <xm:f>Data!N940:W940</xm:f>
              <xm:sqref>Y940</xm:sqref>
            </x14:sparkline>
            <x14:sparkline>
              <xm:f>Data!N941:W941</xm:f>
              <xm:sqref>Y941</xm:sqref>
            </x14:sparkline>
            <x14:sparkline>
              <xm:f>Data!N942:W942</xm:f>
              <xm:sqref>Y942</xm:sqref>
            </x14:sparkline>
            <x14:sparkline>
              <xm:f>Data!N943:W943</xm:f>
              <xm:sqref>Y943</xm:sqref>
            </x14:sparkline>
            <x14:sparkline>
              <xm:f>Data!N944:W944</xm:f>
              <xm:sqref>Y944</xm:sqref>
            </x14:sparkline>
            <x14:sparkline>
              <xm:f>Data!N945:W945</xm:f>
              <xm:sqref>Y945</xm:sqref>
            </x14:sparkline>
            <x14:sparkline>
              <xm:f>Data!N946:W946</xm:f>
              <xm:sqref>Y946</xm:sqref>
            </x14:sparkline>
            <x14:sparkline>
              <xm:f>Data!N947:W947</xm:f>
              <xm:sqref>Y947</xm:sqref>
            </x14:sparkline>
            <x14:sparkline>
              <xm:f>Data!N948:W948</xm:f>
              <xm:sqref>Y948</xm:sqref>
            </x14:sparkline>
            <x14:sparkline>
              <xm:f>Data!N949:W949</xm:f>
              <xm:sqref>Y949</xm:sqref>
            </x14:sparkline>
            <x14:sparkline>
              <xm:f>Data!N950:W950</xm:f>
              <xm:sqref>Y950</xm:sqref>
            </x14:sparkline>
            <x14:sparkline>
              <xm:f>Data!N951:W951</xm:f>
              <xm:sqref>Y951</xm:sqref>
            </x14:sparkline>
            <x14:sparkline>
              <xm:f>Data!N952:W952</xm:f>
              <xm:sqref>Y952</xm:sqref>
            </x14:sparkline>
            <x14:sparkline>
              <xm:f>Data!N953:W953</xm:f>
              <xm:sqref>Y953</xm:sqref>
            </x14:sparkline>
            <x14:sparkline>
              <xm:f>Data!N954:W954</xm:f>
              <xm:sqref>Y954</xm:sqref>
            </x14:sparkline>
            <x14:sparkline>
              <xm:f>Data!N955:W955</xm:f>
              <xm:sqref>Y955</xm:sqref>
            </x14:sparkline>
            <x14:sparkline>
              <xm:f>Data!N956:W956</xm:f>
              <xm:sqref>Y956</xm:sqref>
            </x14:sparkline>
            <x14:sparkline>
              <xm:f>Data!N957:W957</xm:f>
              <xm:sqref>Y957</xm:sqref>
            </x14:sparkline>
            <x14:sparkline>
              <xm:f>Data!N958:W958</xm:f>
              <xm:sqref>Y958</xm:sqref>
            </x14:sparkline>
            <x14:sparkline>
              <xm:f>Data!N959:W959</xm:f>
              <xm:sqref>Y959</xm:sqref>
            </x14:sparkline>
            <x14:sparkline>
              <xm:f>Data!N960:W960</xm:f>
              <xm:sqref>Y960</xm:sqref>
            </x14:sparkline>
            <x14:sparkline>
              <xm:f>Data!N961:W961</xm:f>
              <xm:sqref>Y961</xm:sqref>
            </x14:sparkline>
            <x14:sparkline>
              <xm:f>Data!N962:W962</xm:f>
              <xm:sqref>Y962</xm:sqref>
            </x14:sparkline>
            <x14:sparkline>
              <xm:f>Data!N963:W963</xm:f>
              <xm:sqref>Y963</xm:sqref>
            </x14:sparkline>
            <x14:sparkline>
              <xm:f>Data!N964:W964</xm:f>
              <xm:sqref>Y964</xm:sqref>
            </x14:sparkline>
            <x14:sparkline>
              <xm:f>Data!N965:W965</xm:f>
              <xm:sqref>Y965</xm:sqref>
            </x14:sparkline>
            <x14:sparkline>
              <xm:f>Data!N966:W966</xm:f>
              <xm:sqref>Y966</xm:sqref>
            </x14:sparkline>
            <x14:sparkline>
              <xm:f>Data!N967:W967</xm:f>
              <xm:sqref>Y967</xm:sqref>
            </x14:sparkline>
            <x14:sparkline>
              <xm:f>Data!N968:W968</xm:f>
              <xm:sqref>Y968</xm:sqref>
            </x14:sparkline>
            <x14:sparkline>
              <xm:f>Data!N969:W969</xm:f>
              <xm:sqref>Y969</xm:sqref>
            </x14:sparkline>
            <x14:sparkline>
              <xm:f>Data!N970:W970</xm:f>
              <xm:sqref>Y970</xm:sqref>
            </x14:sparkline>
            <x14:sparkline>
              <xm:f>Data!N971:W971</xm:f>
              <xm:sqref>Y971</xm:sqref>
            </x14:sparkline>
            <x14:sparkline>
              <xm:f>Data!N972:W972</xm:f>
              <xm:sqref>Y972</xm:sqref>
            </x14:sparkline>
            <x14:sparkline>
              <xm:f>Data!N973:W973</xm:f>
              <xm:sqref>Y973</xm:sqref>
            </x14:sparkline>
            <x14:sparkline>
              <xm:f>Data!N974:W974</xm:f>
              <xm:sqref>Y974</xm:sqref>
            </x14:sparkline>
            <x14:sparkline>
              <xm:f>Data!N975:W975</xm:f>
              <xm:sqref>Y975</xm:sqref>
            </x14:sparkline>
            <x14:sparkline>
              <xm:f>Data!N976:W976</xm:f>
              <xm:sqref>Y976</xm:sqref>
            </x14:sparkline>
            <x14:sparkline>
              <xm:f>Data!N977:W977</xm:f>
              <xm:sqref>Y977</xm:sqref>
            </x14:sparkline>
            <x14:sparkline>
              <xm:f>Data!N978:W978</xm:f>
              <xm:sqref>Y978</xm:sqref>
            </x14:sparkline>
            <x14:sparkline>
              <xm:f>Data!N979:W979</xm:f>
              <xm:sqref>Y979</xm:sqref>
            </x14:sparkline>
            <x14:sparkline>
              <xm:f>Data!N980:W980</xm:f>
              <xm:sqref>Y980</xm:sqref>
            </x14:sparkline>
            <x14:sparkline>
              <xm:f>Data!N981:W981</xm:f>
              <xm:sqref>Y981</xm:sqref>
            </x14:sparkline>
            <x14:sparkline>
              <xm:f>Data!N982:W982</xm:f>
              <xm:sqref>Y982</xm:sqref>
            </x14:sparkline>
            <x14:sparkline>
              <xm:f>Data!N983:W983</xm:f>
              <xm:sqref>Y983</xm:sqref>
            </x14:sparkline>
            <x14:sparkline>
              <xm:f>Data!N984:W984</xm:f>
              <xm:sqref>Y984</xm:sqref>
            </x14:sparkline>
            <x14:sparkline>
              <xm:f>Data!N985:W985</xm:f>
              <xm:sqref>Y985</xm:sqref>
            </x14:sparkline>
            <x14:sparkline>
              <xm:f>Data!N986:W986</xm:f>
              <xm:sqref>Y986</xm:sqref>
            </x14:sparkline>
            <x14:sparkline>
              <xm:f>Data!N987:W987</xm:f>
              <xm:sqref>Y987</xm:sqref>
            </x14:sparkline>
            <x14:sparkline>
              <xm:f>Data!N988:W988</xm:f>
              <xm:sqref>Y988</xm:sqref>
            </x14:sparkline>
            <x14:sparkline>
              <xm:f>Data!N989:W989</xm:f>
              <xm:sqref>Y989</xm:sqref>
            </x14:sparkline>
            <x14:sparkline>
              <xm:f>Data!N990:W990</xm:f>
              <xm:sqref>Y990</xm:sqref>
            </x14:sparkline>
            <x14:sparkline>
              <xm:f>Data!N991:W991</xm:f>
              <xm:sqref>Y991</xm:sqref>
            </x14:sparkline>
            <x14:sparkline>
              <xm:f>Data!N992:W992</xm:f>
              <xm:sqref>Y992</xm:sqref>
            </x14:sparkline>
            <x14:sparkline>
              <xm:f>Data!N993:W993</xm:f>
              <xm:sqref>Y993</xm:sqref>
            </x14:sparkline>
            <x14:sparkline>
              <xm:f>Data!N994:W994</xm:f>
              <xm:sqref>Y994</xm:sqref>
            </x14:sparkline>
            <x14:sparkline>
              <xm:f>Data!N995:W995</xm:f>
              <xm:sqref>Y995</xm:sqref>
            </x14:sparkline>
            <x14:sparkline>
              <xm:f>Data!N996:W996</xm:f>
              <xm:sqref>Y996</xm:sqref>
            </x14:sparkline>
            <x14:sparkline>
              <xm:f>Data!N997:W997</xm:f>
              <xm:sqref>Y997</xm:sqref>
            </x14:sparkline>
            <x14:sparkline>
              <xm:f>Data!N998:W998</xm:f>
              <xm:sqref>Y998</xm:sqref>
            </x14:sparkline>
            <x14:sparkline>
              <xm:f>Data!N999:W999</xm:f>
              <xm:sqref>Y999</xm:sqref>
            </x14:sparkline>
            <x14:sparkline>
              <xm:f>Data!N1000:W1000</xm:f>
              <xm:sqref>Y1000</xm:sqref>
            </x14:sparkline>
            <x14:sparkline>
              <xm:f>Data!N1001:W1001</xm:f>
              <xm:sqref>Y1001</xm:sqref>
            </x14:sparkline>
            <x14:sparkline>
              <xm:f>Data!N1002:W1002</xm:f>
              <xm:sqref>Y1002</xm:sqref>
            </x14:sparkline>
            <x14:sparkline>
              <xm:f>Data!N1003:W1003</xm:f>
              <xm:sqref>Y1003</xm:sqref>
            </x14:sparkline>
            <x14:sparkline>
              <xm:f>Data!N1004:W1004</xm:f>
              <xm:sqref>Y1004</xm:sqref>
            </x14:sparkline>
            <x14:sparkline>
              <xm:f>Data!N1005:W1005</xm:f>
              <xm:sqref>Y1005</xm:sqref>
            </x14:sparkline>
            <x14:sparkline>
              <xm:f>Data!N1006:W1006</xm:f>
              <xm:sqref>Y1006</xm:sqref>
            </x14:sparkline>
            <x14:sparkline>
              <xm:f>Data!N1007:W1007</xm:f>
              <xm:sqref>Y1007</xm:sqref>
            </x14:sparkline>
            <x14:sparkline>
              <xm:f>Data!N1008:W1008</xm:f>
              <xm:sqref>Y1008</xm:sqref>
            </x14:sparkline>
            <x14:sparkline>
              <xm:f>Data!N1009:W1009</xm:f>
              <xm:sqref>Y1009</xm:sqref>
            </x14:sparkline>
            <x14:sparkline>
              <xm:f>Data!N1010:W1010</xm:f>
              <xm:sqref>Y1010</xm:sqref>
            </x14:sparkline>
            <x14:sparkline>
              <xm:f>Data!N1011:W1011</xm:f>
              <xm:sqref>Y1011</xm:sqref>
            </x14:sparkline>
            <x14:sparkline>
              <xm:f>Data!N1012:W1012</xm:f>
              <xm:sqref>Y1012</xm:sqref>
            </x14:sparkline>
            <x14:sparkline>
              <xm:f>Data!N1013:W1013</xm:f>
              <xm:sqref>Y1013</xm:sqref>
            </x14:sparkline>
            <x14:sparkline>
              <xm:f>Data!N1014:W1014</xm:f>
              <xm:sqref>Y1014</xm:sqref>
            </x14:sparkline>
            <x14:sparkline>
              <xm:f>Data!N1015:W1015</xm:f>
              <xm:sqref>Y1015</xm:sqref>
            </x14:sparkline>
            <x14:sparkline>
              <xm:f>Data!N1016:W1016</xm:f>
              <xm:sqref>Y1016</xm:sqref>
            </x14:sparkline>
            <x14:sparkline>
              <xm:f>Data!N1017:W1017</xm:f>
              <xm:sqref>Y1017</xm:sqref>
            </x14:sparkline>
            <x14:sparkline>
              <xm:f>Data!N1018:W1018</xm:f>
              <xm:sqref>Y1018</xm:sqref>
            </x14:sparkline>
            <x14:sparkline>
              <xm:f>Data!N1019:W1019</xm:f>
              <xm:sqref>Y1019</xm:sqref>
            </x14:sparkline>
            <x14:sparkline>
              <xm:f>Data!N1020:W1020</xm:f>
              <xm:sqref>Y1020</xm:sqref>
            </x14:sparkline>
            <x14:sparkline>
              <xm:f>Data!N1021:W1021</xm:f>
              <xm:sqref>Y1021</xm:sqref>
            </x14:sparkline>
            <x14:sparkline>
              <xm:f>Data!N1022:W1022</xm:f>
              <xm:sqref>Y1022</xm:sqref>
            </x14:sparkline>
            <x14:sparkline>
              <xm:f>Data!N1023:W1023</xm:f>
              <xm:sqref>Y1023</xm:sqref>
            </x14:sparkline>
            <x14:sparkline>
              <xm:f>Data!N1024:W1024</xm:f>
              <xm:sqref>Y1024</xm:sqref>
            </x14:sparkline>
            <x14:sparkline>
              <xm:f>Data!N1025:W1025</xm:f>
              <xm:sqref>Y1025</xm:sqref>
            </x14:sparkline>
            <x14:sparkline>
              <xm:f>Data!N1026:W1026</xm:f>
              <xm:sqref>Y1026</xm:sqref>
            </x14:sparkline>
            <x14:sparkline>
              <xm:f>Data!N1027:W1027</xm:f>
              <xm:sqref>Y1027</xm:sqref>
            </x14:sparkline>
            <x14:sparkline>
              <xm:f>Data!N1028:W1028</xm:f>
              <xm:sqref>Y1028</xm:sqref>
            </x14:sparkline>
            <x14:sparkline>
              <xm:f>Data!N1029:W1029</xm:f>
              <xm:sqref>Y1029</xm:sqref>
            </x14:sparkline>
            <x14:sparkline>
              <xm:f>Data!N1030:W1030</xm:f>
              <xm:sqref>Y1030</xm:sqref>
            </x14:sparkline>
            <x14:sparkline>
              <xm:f>Data!N1031:W1031</xm:f>
              <xm:sqref>Y1031</xm:sqref>
            </x14:sparkline>
            <x14:sparkline>
              <xm:f>Data!N1032:W1032</xm:f>
              <xm:sqref>Y1032</xm:sqref>
            </x14:sparkline>
            <x14:sparkline>
              <xm:f>Data!N1033:W1033</xm:f>
              <xm:sqref>Y1033</xm:sqref>
            </x14:sparkline>
            <x14:sparkline>
              <xm:f>Data!N1034:W1034</xm:f>
              <xm:sqref>Y1034</xm:sqref>
            </x14:sparkline>
            <x14:sparkline>
              <xm:f>Data!N1035:W1035</xm:f>
              <xm:sqref>Y1035</xm:sqref>
            </x14:sparkline>
            <x14:sparkline>
              <xm:f>Data!N1036:W1036</xm:f>
              <xm:sqref>Y1036</xm:sqref>
            </x14:sparkline>
            <x14:sparkline>
              <xm:f>Data!N1037:W1037</xm:f>
              <xm:sqref>Y1037</xm:sqref>
            </x14:sparkline>
            <x14:sparkline>
              <xm:f>Data!N1038:W1038</xm:f>
              <xm:sqref>Y1038</xm:sqref>
            </x14:sparkline>
            <x14:sparkline>
              <xm:f>Data!N1039:W1039</xm:f>
              <xm:sqref>Y1039</xm:sqref>
            </x14:sparkline>
            <x14:sparkline>
              <xm:f>Data!N1040:W1040</xm:f>
              <xm:sqref>Y1040</xm:sqref>
            </x14:sparkline>
            <x14:sparkline>
              <xm:f>Data!N1041:W1041</xm:f>
              <xm:sqref>Y1041</xm:sqref>
            </x14:sparkline>
            <x14:sparkline>
              <xm:f>Data!N1042:W1042</xm:f>
              <xm:sqref>Y1042</xm:sqref>
            </x14:sparkline>
            <x14:sparkline>
              <xm:f>Data!N1043:W1043</xm:f>
              <xm:sqref>Y1043</xm:sqref>
            </x14:sparkline>
            <x14:sparkline>
              <xm:f>Data!N1044:W1044</xm:f>
              <xm:sqref>Y1044</xm:sqref>
            </x14:sparkline>
            <x14:sparkline>
              <xm:f>Data!N1045:W1045</xm:f>
              <xm:sqref>Y1045</xm:sqref>
            </x14:sparkline>
            <x14:sparkline>
              <xm:f>Data!N1046:W1046</xm:f>
              <xm:sqref>Y1046</xm:sqref>
            </x14:sparkline>
            <x14:sparkline>
              <xm:f>Data!N1047:W1047</xm:f>
              <xm:sqref>Y1047</xm:sqref>
            </x14:sparkline>
            <x14:sparkline>
              <xm:f>Data!N1048:W1048</xm:f>
              <xm:sqref>Y1048</xm:sqref>
            </x14:sparkline>
            <x14:sparkline>
              <xm:f>Data!N1049:W1049</xm:f>
              <xm:sqref>Y1049</xm:sqref>
            </x14:sparkline>
            <x14:sparkline>
              <xm:f>Data!N1050:W1050</xm:f>
              <xm:sqref>Y1050</xm:sqref>
            </x14:sparkline>
            <x14:sparkline>
              <xm:f>Data!N1051:W1051</xm:f>
              <xm:sqref>Y1051</xm:sqref>
            </x14:sparkline>
            <x14:sparkline>
              <xm:f>Data!N1052:W1052</xm:f>
              <xm:sqref>Y1052</xm:sqref>
            </x14:sparkline>
            <x14:sparkline>
              <xm:f>Data!N1053:W1053</xm:f>
              <xm:sqref>Y1053</xm:sqref>
            </x14:sparkline>
            <x14:sparkline>
              <xm:f>Data!N1054:W1054</xm:f>
              <xm:sqref>Y1054</xm:sqref>
            </x14:sparkline>
            <x14:sparkline>
              <xm:f>Data!N1055:W1055</xm:f>
              <xm:sqref>Y1055</xm:sqref>
            </x14:sparkline>
            <x14:sparkline>
              <xm:f>Data!N1056:W1056</xm:f>
              <xm:sqref>Y1056</xm:sqref>
            </x14:sparkline>
            <x14:sparkline>
              <xm:f>Data!N1057:W1057</xm:f>
              <xm:sqref>Y1057</xm:sqref>
            </x14:sparkline>
            <x14:sparkline>
              <xm:f>Data!N1058:W1058</xm:f>
              <xm:sqref>Y1058</xm:sqref>
            </x14:sparkline>
            <x14:sparkline>
              <xm:f>Data!N1059:W1059</xm:f>
              <xm:sqref>Y1059</xm:sqref>
            </x14:sparkline>
            <x14:sparkline>
              <xm:f>Data!N1060:W1060</xm:f>
              <xm:sqref>Y1060</xm:sqref>
            </x14:sparkline>
            <x14:sparkline>
              <xm:f>Data!N1061:W1061</xm:f>
              <xm:sqref>Y1061</xm:sqref>
            </x14:sparkline>
            <x14:sparkline>
              <xm:f>Data!N1062:W1062</xm:f>
              <xm:sqref>Y1062</xm:sqref>
            </x14:sparkline>
            <x14:sparkline>
              <xm:f>Data!N1063:W1063</xm:f>
              <xm:sqref>Y1063</xm:sqref>
            </x14:sparkline>
            <x14:sparkline>
              <xm:f>Data!N1064:W1064</xm:f>
              <xm:sqref>Y1064</xm:sqref>
            </x14:sparkline>
            <x14:sparkline>
              <xm:f>Data!N1065:W1065</xm:f>
              <xm:sqref>Y1065</xm:sqref>
            </x14:sparkline>
            <x14:sparkline>
              <xm:f>Data!N1066:W1066</xm:f>
              <xm:sqref>Y1066</xm:sqref>
            </x14:sparkline>
            <x14:sparkline>
              <xm:f>Data!N1067:W1067</xm:f>
              <xm:sqref>Y1067</xm:sqref>
            </x14:sparkline>
            <x14:sparkline>
              <xm:f>Data!N1068:W1068</xm:f>
              <xm:sqref>Y1068</xm:sqref>
            </x14:sparkline>
            <x14:sparkline>
              <xm:f>Data!N1069:W1069</xm:f>
              <xm:sqref>Y1069</xm:sqref>
            </x14:sparkline>
            <x14:sparkline>
              <xm:f>Data!N1070:W1070</xm:f>
              <xm:sqref>Y1070</xm:sqref>
            </x14:sparkline>
            <x14:sparkline>
              <xm:f>Data!N1071:W1071</xm:f>
              <xm:sqref>Y1071</xm:sqref>
            </x14:sparkline>
            <x14:sparkline>
              <xm:f>Data!N1072:W1072</xm:f>
              <xm:sqref>Y1072</xm:sqref>
            </x14:sparkline>
            <x14:sparkline>
              <xm:f>Data!N1073:W1073</xm:f>
              <xm:sqref>Y1073</xm:sqref>
            </x14:sparkline>
            <x14:sparkline>
              <xm:f>Data!N1074:W1074</xm:f>
              <xm:sqref>Y1074</xm:sqref>
            </x14:sparkline>
            <x14:sparkline>
              <xm:f>Data!N1075:W1075</xm:f>
              <xm:sqref>Y1075</xm:sqref>
            </x14:sparkline>
            <x14:sparkline>
              <xm:f>Data!N1076:W1076</xm:f>
              <xm:sqref>Y1076</xm:sqref>
            </x14:sparkline>
            <x14:sparkline>
              <xm:f>Data!N1077:W1077</xm:f>
              <xm:sqref>Y1077</xm:sqref>
            </x14:sparkline>
            <x14:sparkline>
              <xm:f>Data!N1078:W1078</xm:f>
              <xm:sqref>Y1078</xm:sqref>
            </x14:sparkline>
            <x14:sparkline>
              <xm:f>Data!N1079:W1079</xm:f>
              <xm:sqref>Y1079</xm:sqref>
            </x14:sparkline>
            <x14:sparkline>
              <xm:f>Data!N1080:W1080</xm:f>
              <xm:sqref>Y1080</xm:sqref>
            </x14:sparkline>
            <x14:sparkline>
              <xm:f>Data!N1081:W1081</xm:f>
              <xm:sqref>Y1081</xm:sqref>
            </x14:sparkline>
            <x14:sparkline>
              <xm:f>Data!N1082:W1082</xm:f>
              <xm:sqref>Y1082</xm:sqref>
            </x14:sparkline>
            <x14:sparkline>
              <xm:f>Data!N1083:W1083</xm:f>
              <xm:sqref>Y1083</xm:sqref>
            </x14:sparkline>
            <x14:sparkline>
              <xm:f>Data!N1084:W1084</xm:f>
              <xm:sqref>Y1084</xm:sqref>
            </x14:sparkline>
            <x14:sparkline>
              <xm:f>Data!N1085:W1085</xm:f>
              <xm:sqref>Y1085</xm:sqref>
            </x14:sparkline>
            <x14:sparkline>
              <xm:f>Data!N1086:W1086</xm:f>
              <xm:sqref>Y1086</xm:sqref>
            </x14:sparkline>
            <x14:sparkline>
              <xm:f>Data!N1087:W1087</xm:f>
              <xm:sqref>Y1087</xm:sqref>
            </x14:sparkline>
            <x14:sparkline>
              <xm:f>Data!N1088:W1088</xm:f>
              <xm:sqref>Y1088</xm:sqref>
            </x14:sparkline>
            <x14:sparkline>
              <xm:f>Data!N1089:W1089</xm:f>
              <xm:sqref>Y1089</xm:sqref>
            </x14:sparkline>
            <x14:sparkline>
              <xm:f>Data!N1090:W1090</xm:f>
              <xm:sqref>Y1090</xm:sqref>
            </x14:sparkline>
            <x14:sparkline>
              <xm:f>Data!N1091:W1091</xm:f>
              <xm:sqref>Y1091</xm:sqref>
            </x14:sparkline>
            <x14:sparkline>
              <xm:f>Data!N1092:W1092</xm:f>
              <xm:sqref>Y1092</xm:sqref>
            </x14:sparkline>
            <x14:sparkline>
              <xm:f>Data!N1093:W1093</xm:f>
              <xm:sqref>Y1093</xm:sqref>
            </x14:sparkline>
            <x14:sparkline>
              <xm:f>Data!N1094:W1094</xm:f>
              <xm:sqref>Y1094</xm:sqref>
            </x14:sparkline>
            <x14:sparkline>
              <xm:f>Data!N1095:W1095</xm:f>
              <xm:sqref>Y1095</xm:sqref>
            </x14:sparkline>
            <x14:sparkline>
              <xm:f>Data!N1096:W1096</xm:f>
              <xm:sqref>Y1096</xm:sqref>
            </x14:sparkline>
            <x14:sparkline>
              <xm:f>Data!N1097:W1097</xm:f>
              <xm:sqref>Y1097</xm:sqref>
            </x14:sparkline>
            <x14:sparkline>
              <xm:f>Data!N1098:W1098</xm:f>
              <xm:sqref>Y1098</xm:sqref>
            </x14:sparkline>
            <x14:sparkline>
              <xm:f>Data!N1099:W1099</xm:f>
              <xm:sqref>Y1099</xm:sqref>
            </x14:sparkline>
            <x14:sparkline>
              <xm:f>Data!N1100:W1100</xm:f>
              <xm:sqref>Y1100</xm:sqref>
            </x14:sparkline>
            <x14:sparkline>
              <xm:f>Data!N1101:W1101</xm:f>
              <xm:sqref>Y1101</xm:sqref>
            </x14:sparkline>
            <x14:sparkline>
              <xm:f>Data!N1102:W1102</xm:f>
              <xm:sqref>Y1102</xm:sqref>
            </x14:sparkline>
            <x14:sparkline>
              <xm:f>Data!N1103:W1103</xm:f>
              <xm:sqref>Y1103</xm:sqref>
            </x14:sparkline>
            <x14:sparkline>
              <xm:f>Data!N1104:W1104</xm:f>
              <xm:sqref>Y1104</xm:sqref>
            </x14:sparkline>
            <x14:sparkline>
              <xm:f>Data!N1105:W1105</xm:f>
              <xm:sqref>Y1105</xm:sqref>
            </x14:sparkline>
            <x14:sparkline>
              <xm:f>Data!N1106:W1106</xm:f>
              <xm:sqref>Y1106</xm:sqref>
            </x14:sparkline>
            <x14:sparkline>
              <xm:f>Data!N1107:W1107</xm:f>
              <xm:sqref>Y1107</xm:sqref>
            </x14:sparkline>
            <x14:sparkline>
              <xm:f>Data!N1108:W1108</xm:f>
              <xm:sqref>Y1108</xm:sqref>
            </x14:sparkline>
            <x14:sparkline>
              <xm:f>Data!N1109:W1109</xm:f>
              <xm:sqref>Y1109</xm:sqref>
            </x14:sparkline>
            <x14:sparkline>
              <xm:f>Data!N1110:W1110</xm:f>
              <xm:sqref>Y1110</xm:sqref>
            </x14:sparkline>
            <x14:sparkline>
              <xm:f>Data!N1111:W1111</xm:f>
              <xm:sqref>Y1111</xm:sqref>
            </x14:sparkline>
            <x14:sparkline>
              <xm:f>Data!N1112:W1112</xm:f>
              <xm:sqref>Y1112</xm:sqref>
            </x14:sparkline>
            <x14:sparkline>
              <xm:f>Data!N1113:W1113</xm:f>
              <xm:sqref>Y1113</xm:sqref>
            </x14:sparkline>
            <x14:sparkline>
              <xm:f>Data!N1114:W1114</xm:f>
              <xm:sqref>Y1114</xm:sqref>
            </x14:sparkline>
            <x14:sparkline>
              <xm:f>Data!N1115:W1115</xm:f>
              <xm:sqref>Y1115</xm:sqref>
            </x14:sparkline>
            <x14:sparkline>
              <xm:f>Data!N1116:W1116</xm:f>
              <xm:sqref>Y1116</xm:sqref>
            </x14:sparkline>
            <x14:sparkline>
              <xm:f>Data!N1117:W1117</xm:f>
              <xm:sqref>Y1117</xm:sqref>
            </x14:sparkline>
            <x14:sparkline>
              <xm:f>Data!N1118:W1118</xm:f>
              <xm:sqref>Y1118</xm:sqref>
            </x14:sparkline>
            <x14:sparkline>
              <xm:f>Data!N1119:W1119</xm:f>
              <xm:sqref>Y1119</xm:sqref>
            </x14:sparkline>
            <x14:sparkline>
              <xm:f>Data!N1120:W1120</xm:f>
              <xm:sqref>Y1120</xm:sqref>
            </x14:sparkline>
            <x14:sparkline>
              <xm:f>Data!N1121:W1121</xm:f>
              <xm:sqref>Y1121</xm:sqref>
            </x14:sparkline>
            <x14:sparkline>
              <xm:f>Data!N1122:W1122</xm:f>
              <xm:sqref>Y1122</xm:sqref>
            </x14:sparkline>
            <x14:sparkline>
              <xm:f>Data!N1123:W1123</xm:f>
              <xm:sqref>Y1123</xm:sqref>
            </x14:sparkline>
            <x14:sparkline>
              <xm:f>Data!N1124:W1124</xm:f>
              <xm:sqref>Y1124</xm:sqref>
            </x14:sparkline>
            <x14:sparkline>
              <xm:f>Data!N1125:W1125</xm:f>
              <xm:sqref>Y1125</xm:sqref>
            </x14:sparkline>
            <x14:sparkline>
              <xm:f>Data!N1126:W1126</xm:f>
              <xm:sqref>Y1126</xm:sqref>
            </x14:sparkline>
            <x14:sparkline>
              <xm:f>Data!N1127:W1127</xm:f>
              <xm:sqref>Y1127</xm:sqref>
            </x14:sparkline>
            <x14:sparkline>
              <xm:f>Data!N1128:W1128</xm:f>
              <xm:sqref>Y1128</xm:sqref>
            </x14:sparkline>
            <x14:sparkline>
              <xm:f>Data!N1129:W1129</xm:f>
              <xm:sqref>Y1129</xm:sqref>
            </x14:sparkline>
            <x14:sparkline>
              <xm:f>Data!N1130:W1130</xm:f>
              <xm:sqref>Y1130</xm:sqref>
            </x14:sparkline>
            <x14:sparkline>
              <xm:f>Data!N1131:W1131</xm:f>
              <xm:sqref>Y1131</xm:sqref>
            </x14:sparkline>
            <x14:sparkline>
              <xm:f>Data!N1132:W1132</xm:f>
              <xm:sqref>Y1132</xm:sqref>
            </x14:sparkline>
            <x14:sparkline>
              <xm:f>Data!N1133:W1133</xm:f>
              <xm:sqref>Y1133</xm:sqref>
            </x14:sparkline>
            <x14:sparkline>
              <xm:f>Data!N1134:W1134</xm:f>
              <xm:sqref>Y1134</xm:sqref>
            </x14:sparkline>
            <x14:sparkline>
              <xm:f>Data!N1135:W1135</xm:f>
              <xm:sqref>Y1135</xm:sqref>
            </x14:sparkline>
            <x14:sparkline>
              <xm:f>Data!N1136:W1136</xm:f>
              <xm:sqref>Y1136</xm:sqref>
            </x14:sparkline>
            <x14:sparkline>
              <xm:f>Data!N1137:W1137</xm:f>
              <xm:sqref>Y1137</xm:sqref>
            </x14:sparkline>
            <x14:sparkline>
              <xm:f>Data!N1138:W1138</xm:f>
              <xm:sqref>Y1138</xm:sqref>
            </x14:sparkline>
            <x14:sparkline>
              <xm:f>Data!N1139:W1139</xm:f>
              <xm:sqref>Y1139</xm:sqref>
            </x14:sparkline>
            <x14:sparkline>
              <xm:f>Data!N1140:W1140</xm:f>
              <xm:sqref>Y1140</xm:sqref>
            </x14:sparkline>
            <x14:sparkline>
              <xm:f>Data!N1141:W1141</xm:f>
              <xm:sqref>Y1141</xm:sqref>
            </x14:sparkline>
            <x14:sparkline>
              <xm:f>Data!N1142:W1142</xm:f>
              <xm:sqref>Y1142</xm:sqref>
            </x14:sparkline>
            <x14:sparkline>
              <xm:f>Data!N1143:W1143</xm:f>
              <xm:sqref>Y1143</xm:sqref>
            </x14:sparkline>
            <x14:sparkline>
              <xm:f>Data!N1144:W1144</xm:f>
              <xm:sqref>Y1144</xm:sqref>
            </x14:sparkline>
            <x14:sparkline>
              <xm:f>Data!N1145:W1145</xm:f>
              <xm:sqref>Y1145</xm:sqref>
            </x14:sparkline>
            <x14:sparkline>
              <xm:f>Data!N1146:W1146</xm:f>
              <xm:sqref>Y1146</xm:sqref>
            </x14:sparkline>
            <x14:sparkline>
              <xm:f>Data!N1147:W1147</xm:f>
              <xm:sqref>Y1147</xm:sqref>
            </x14:sparkline>
            <x14:sparkline>
              <xm:f>Data!N1148:W1148</xm:f>
              <xm:sqref>Y1148</xm:sqref>
            </x14:sparkline>
            <x14:sparkline>
              <xm:f>Data!N1149:W1149</xm:f>
              <xm:sqref>Y1149</xm:sqref>
            </x14:sparkline>
            <x14:sparkline>
              <xm:f>Data!N1150:W1150</xm:f>
              <xm:sqref>Y1150</xm:sqref>
            </x14:sparkline>
            <x14:sparkline>
              <xm:f>Data!N1151:W1151</xm:f>
              <xm:sqref>Y1151</xm:sqref>
            </x14:sparkline>
            <x14:sparkline>
              <xm:f>Data!N1152:W1152</xm:f>
              <xm:sqref>Y1152</xm:sqref>
            </x14:sparkline>
            <x14:sparkline>
              <xm:f>Data!N1153:W1153</xm:f>
              <xm:sqref>Y1153</xm:sqref>
            </x14:sparkline>
            <x14:sparkline>
              <xm:f>Data!N1154:W1154</xm:f>
              <xm:sqref>Y1154</xm:sqref>
            </x14:sparkline>
            <x14:sparkline>
              <xm:f>Data!N1155:W1155</xm:f>
              <xm:sqref>Y1155</xm:sqref>
            </x14:sparkline>
            <x14:sparkline>
              <xm:f>Data!N1156:W1156</xm:f>
              <xm:sqref>Y1156</xm:sqref>
            </x14:sparkline>
            <x14:sparkline>
              <xm:f>Data!N1157:W1157</xm:f>
              <xm:sqref>Y1157</xm:sqref>
            </x14:sparkline>
            <x14:sparkline>
              <xm:f>Data!N1158:W1158</xm:f>
              <xm:sqref>Y1158</xm:sqref>
            </x14:sparkline>
            <x14:sparkline>
              <xm:f>Data!N1159:W1159</xm:f>
              <xm:sqref>Y1159</xm:sqref>
            </x14:sparkline>
            <x14:sparkline>
              <xm:f>Data!N1160:W1160</xm:f>
              <xm:sqref>Y1160</xm:sqref>
            </x14:sparkline>
            <x14:sparkline>
              <xm:f>Data!N1161:W1161</xm:f>
              <xm:sqref>Y1161</xm:sqref>
            </x14:sparkline>
            <x14:sparkline>
              <xm:f>Data!N1162:W1162</xm:f>
              <xm:sqref>Y1162</xm:sqref>
            </x14:sparkline>
            <x14:sparkline>
              <xm:f>Data!N1163:W1163</xm:f>
              <xm:sqref>Y1163</xm:sqref>
            </x14:sparkline>
            <x14:sparkline>
              <xm:f>Data!N1164:W1164</xm:f>
              <xm:sqref>Y1164</xm:sqref>
            </x14:sparkline>
            <x14:sparkline>
              <xm:f>Data!N1165:W1165</xm:f>
              <xm:sqref>Y1165</xm:sqref>
            </x14:sparkline>
            <x14:sparkline>
              <xm:f>Data!N1166:W1166</xm:f>
              <xm:sqref>Y1166</xm:sqref>
            </x14:sparkline>
            <x14:sparkline>
              <xm:f>Data!N1167:W1167</xm:f>
              <xm:sqref>Y1167</xm:sqref>
            </x14:sparkline>
            <x14:sparkline>
              <xm:f>Data!N1168:W1168</xm:f>
              <xm:sqref>Y1168</xm:sqref>
            </x14:sparkline>
            <x14:sparkline>
              <xm:f>Data!N1169:W1169</xm:f>
              <xm:sqref>Y1169</xm:sqref>
            </x14:sparkline>
            <x14:sparkline>
              <xm:f>Data!N1170:W1170</xm:f>
              <xm:sqref>Y1170</xm:sqref>
            </x14:sparkline>
            <x14:sparkline>
              <xm:f>Data!N1171:W1171</xm:f>
              <xm:sqref>Y1171</xm:sqref>
            </x14:sparkline>
            <x14:sparkline>
              <xm:f>Data!N1172:W1172</xm:f>
              <xm:sqref>Y1172</xm:sqref>
            </x14:sparkline>
            <x14:sparkline>
              <xm:f>Data!N1173:W1173</xm:f>
              <xm:sqref>Y1173</xm:sqref>
            </x14:sparkline>
            <x14:sparkline>
              <xm:f>Data!N1174:W1174</xm:f>
              <xm:sqref>Y1174</xm:sqref>
            </x14:sparkline>
            <x14:sparkline>
              <xm:f>Data!N1175:W1175</xm:f>
              <xm:sqref>Y1175</xm:sqref>
            </x14:sparkline>
            <x14:sparkline>
              <xm:f>Data!N1176:W1176</xm:f>
              <xm:sqref>Y1176</xm:sqref>
            </x14:sparkline>
            <x14:sparkline>
              <xm:f>Data!N1177:W1177</xm:f>
              <xm:sqref>Y1177</xm:sqref>
            </x14:sparkline>
            <x14:sparkline>
              <xm:f>Data!N1178:W1178</xm:f>
              <xm:sqref>Y1178</xm:sqref>
            </x14:sparkline>
            <x14:sparkline>
              <xm:f>Data!N1179:W1179</xm:f>
              <xm:sqref>Y1179</xm:sqref>
            </x14:sparkline>
            <x14:sparkline>
              <xm:f>Data!N1180:W1180</xm:f>
              <xm:sqref>Y1180</xm:sqref>
            </x14:sparkline>
            <x14:sparkline>
              <xm:f>Data!N1181:W1181</xm:f>
              <xm:sqref>Y1181</xm:sqref>
            </x14:sparkline>
            <x14:sparkline>
              <xm:f>Data!N1182:W1182</xm:f>
              <xm:sqref>Y1182</xm:sqref>
            </x14:sparkline>
            <x14:sparkline>
              <xm:f>Data!N1183:W1183</xm:f>
              <xm:sqref>Y1183</xm:sqref>
            </x14:sparkline>
            <x14:sparkline>
              <xm:f>Data!N1184:W1184</xm:f>
              <xm:sqref>Y1184</xm:sqref>
            </x14:sparkline>
            <x14:sparkline>
              <xm:f>Data!N1185:W1185</xm:f>
              <xm:sqref>Y1185</xm:sqref>
            </x14:sparkline>
            <x14:sparkline>
              <xm:f>Data!N1186:W1186</xm:f>
              <xm:sqref>Y1186</xm:sqref>
            </x14:sparkline>
            <x14:sparkline>
              <xm:f>Data!N1187:W1187</xm:f>
              <xm:sqref>Y1187</xm:sqref>
            </x14:sparkline>
            <x14:sparkline>
              <xm:f>Data!N1188:W1188</xm:f>
              <xm:sqref>Y1188</xm:sqref>
            </x14:sparkline>
            <x14:sparkline>
              <xm:f>Data!N1189:W1189</xm:f>
              <xm:sqref>Y1189</xm:sqref>
            </x14:sparkline>
            <x14:sparkline>
              <xm:f>Data!N1190:W1190</xm:f>
              <xm:sqref>Y1190</xm:sqref>
            </x14:sparkline>
            <x14:sparkline>
              <xm:f>Data!N1191:W1191</xm:f>
              <xm:sqref>Y1191</xm:sqref>
            </x14:sparkline>
            <x14:sparkline>
              <xm:f>Data!N1192:W1192</xm:f>
              <xm:sqref>Y1192</xm:sqref>
            </x14:sparkline>
            <x14:sparkline>
              <xm:f>Data!N1193:W1193</xm:f>
              <xm:sqref>Y1193</xm:sqref>
            </x14:sparkline>
            <x14:sparkline>
              <xm:f>Data!N1194:W1194</xm:f>
              <xm:sqref>Y1194</xm:sqref>
            </x14:sparkline>
            <x14:sparkline>
              <xm:f>Data!N1195:W1195</xm:f>
              <xm:sqref>Y1195</xm:sqref>
            </x14:sparkline>
            <x14:sparkline>
              <xm:f>Data!N1196:W1196</xm:f>
              <xm:sqref>Y1196</xm:sqref>
            </x14:sparkline>
            <x14:sparkline>
              <xm:f>Data!N1197:W1197</xm:f>
              <xm:sqref>Y1197</xm:sqref>
            </x14:sparkline>
            <x14:sparkline>
              <xm:f>Data!N1198:W1198</xm:f>
              <xm:sqref>Y1198</xm:sqref>
            </x14:sparkline>
            <x14:sparkline>
              <xm:f>Data!N1199:W1199</xm:f>
              <xm:sqref>Y1199</xm:sqref>
            </x14:sparkline>
            <x14:sparkline>
              <xm:f>Data!N1200:W1200</xm:f>
              <xm:sqref>Y1200</xm:sqref>
            </x14:sparkline>
            <x14:sparkline>
              <xm:f>Data!N1201:W1201</xm:f>
              <xm:sqref>Y1201</xm:sqref>
            </x14:sparkline>
            <x14:sparkline>
              <xm:f>Data!N1202:W1202</xm:f>
              <xm:sqref>Y1202</xm:sqref>
            </x14:sparkline>
            <x14:sparkline>
              <xm:f>Data!N1203:W1203</xm:f>
              <xm:sqref>Y1203</xm:sqref>
            </x14:sparkline>
            <x14:sparkline>
              <xm:f>Data!N1204:W1204</xm:f>
              <xm:sqref>Y1204</xm:sqref>
            </x14:sparkline>
            <x14:sparkline>
              <xm:f>Data!N1205:W1205</xm:f>
              <xm:sqref>Y1205</xm:sqref>
            </x14:sparkline>
            <x14:sparkline>
              <xm:f>Data!N1206:W1206</xm:f>
              <xm:sqref>Y1206</xm:sqref>
            </x14:sparkline>
            <x14:sparkline>
              <xm:f>Data!N1207:W1207</xm:f>
              <xm:sqref>Y1207</xm:sqref>
            </x14:sparkline>
            <x14:sparkline>
              <xm:f>Data!N1208:W1208</xm:f>
              <xm:sqref>Y1208</xm:sqref>
            </x14:sparkline>
            <x14:sparkline>
              <xm:f>Data!N1209:W1209</xm:f>
              <xm:sqref>Y1209</xm:sqref>
            </x14:sparkline>
            <x14:sparkline>
              <xm:f>Data!N1210:W1210</xm:f>
              <xm:sqref>Y1210</xm:sqref>
            </x14:sparkline>
            <x14:sparkline>
              <xm:f>Data!N1211:W1211</xm:f>
              <xm:sqref>Y1211</xm:sqref>
            </x14:sparkline>
            <x14:sparkline>
              <xm:f>Data!N1212:W1212</xm:f>
              <xm:sqref>Y1212</xm:sqref>
            </x14:sparkline>
            <x14:sparkline>
              <xm:f>Data!N1213:W1213</xm:f>
              <xm:sqref>Y1213</xm:sqref>
            </x14:sparkline>
            <x14:sparkline>
              <xm:f>Data!N1214:W1214</xm:f>
              <xm:sqref>Y1214</xm:sqref>
            </x14:sparkline>
            <x14:sparkline>
              <xm:f>Data!N1215:W1215</xm:f>
              <xm:sqref>Y1215</xm:sqref>
            </x14:sparkline>
            <x14:sparkline>
              <xm:f>Data!N1216:W1216</xm:f>
              <xm:sqref>Y1216</xm:sqref>
            </x14:sparkline>
            <x14:sparkline>
              <xm:f>Data!N1217:W1217</xm:f>
              <xm:sqref>Y1217</xm:sqref>
            </x14:sparkline>
            <x14:sparkline>
              <xm:f>Data!N1218:W1218</xm:f>
              <xm:sqref>Y1218</xm:sqref>
            </x14:sparkline>
            <x14:sparkline>
              <xm:f>Data!N1219:W1219</xm:f>
              <xm:sqref>Y1219</xm:sqref>
            </x14:sparkline>
            <x14:sparkline>
              <xm:f>Data!N1220:W1220</xm:f>
              <xm:sqref>Y1220</xm:sqref>
            </x14:sparkline>
            <x14:sparkline>
              <xm:f>Data!N1221:W1221</xm:f>
              <xm:sqref>Y1221</xm:sqref>
            </x14:sparkline>
            <x14:sparkline>
              <xm:f>Data!N1222:W1222</xm:f>
              <xm:sqref>Y1222</xm:sqref>
            </x14:sparkline>
            <x14:sparkline>
              <xm:f>Data!N1223:W1223</xm:f>
              <xm:sqref>Y1223</xm:sqref>
            </x14:sparkline>
            <x14:sparkline>
              <xm:f>Data!N1224:W1224</xm:f>
              <xm:sqref>Y1224</xm:sqref>
            </x14:sparkline>
            <x14:sparkline>
              <xm:f>Data!N1225:W1225</xm:f>
              <xm:sqref>Y1225</xm:sqref>
            </x14:sparkline>
            <x14:sparkline>
              <xm:f>Data!N1226:W1226</xm:f>
              <xm:sqref>Y1226</xm:sqref>
            </x14:sparkline>
            <x14:sparkline>
              <xm:f>Data!N1227:W1227</xm:f>
              <xm:sqref>Y1227</xm:sqref>
            </x14:sparkline>
            <x14:sparkline>
              <xm:f>Data!N1228:W1228</xm:f>
              <xm:sqref>Y1228</xm:sqref>
            </x14:sparkline>
            <x14:sparkline>
              <xm:f>Data!N1229:W1229</xm:f>
              <xm:sqref>Y1229</xm:sqref>
            </x14:sparkline>
            <x14:sparkline>
              <xm:f>Data!N1230:W1230</xm:f>
              <xm:sqref>Y1230</xm:sqref>
            </x14:sparkline>
            <x14:sparkline>
              <xm:f>Data!N1231:W1231</xm:f>
              <xm:sqref>Y1231</xm:sqref>
            </x14:sparkline>
            <x14:sparkline>
              <xm:f>Data!N1232:W1232</xm:f>
              <xm:sqref>Y1232</xm:sqref>
            </x14:sparkline>
            <x14:sparkline>
              <xm:f>Data!N1233:W1233</xm:f>
              <xm:sqref>Y1233</xm:sqref>
            </x14:sparkline>
            <x14:sparkline>
              <xm:f>Data!N1234:W1234</xm:f>
              <xm:sqref>Y1234</xm:sqref>
            </x14:sparkline>
            <x14:sparkline>
              <xm:f>Data!N1235:W1235</xm:f>
              <xm:sqref>Y1235</xm:sqref>
            </x14:sparkline>
            <x14:sparkline>
              <xm:f>Data!N1236:W1236</xm:f>
              <xm:sqref>Y1236</xm:sqref>
            </x14:sparkline>
            <x14:sparkline>
              <xm:f>Data!N1237:W1237</xm:f>
              <xm:sqref>Y1237</xm:sqref>
            </x14:sparkline>
            <x14:sparkline>
              <xm:f>Data!N1238:W1238</xm:f>
              <xm:sqref>Y1238</xm:sqref>
            </x14:sparkline>
            <x14:sparkline>
              <xm:f>Data!N1239:W1239</xm:f>
              <xm:sqref>Y1239</xm:sqref>
            </x14:sparkline>
            <x14:sparkline>
              <xm:f>Data!N1240:W1240</xm:f>
              <xm:sqref>Y1240</xm:sqref>
            </x14:sparkline>
            <x14:sparkline>
              <xm:f>Data!N1241:W1241</xm:f>
              <xm:sqref>Y1241</xm:sqref>
            </x14:sparkline>
            <x14:sparkline>
              <xm:f>Data!N1242:W1242</xm:f>
              <xm:sqref>Y1242</xm:sqref>
            </x14:sparkline>
            <x14:sparkline>
              <xm:f>Data!N1243:W1243</xm:f>
              <xm:sqref>Y1243</xm:sqref>
            </x14:sparkline>
            <x14:sparkline>
              <xm:f>Data!N1244:W1244</xm:f>
              <xm:sqref>Y1244</xm:sqref>
            </x14:sparkline>
            <x14:sparkline>
              <xm:f>Data!N1245:W1245</xm:f>
              <xm:sqref>Y1245</xm:sqref>
            </x14:sparkline>
            <x14:sparkline>
              <xm:f>Data!N1246:W1246</xm:f>
              <xm:sqref>Y1246</xm:sqref>
            </x14:sparkline>
            <x14:sparkline>
              <xm:f>Data!N1247:W1247</xm:f>
              <xm:sqref>Y1247</xm:sqref>
            </x14:sparkline>
            <x14:sparkline>
              <xm:f>Data!N1248:W1248</xm:f>
              <xm:sqref>Y1248</xm:sqref>
            </x14:sparkline>
            <x14:sparkline>
              <xm:f>Data!N1249:W1249</xm:f>
              <xm:sqref>Y1249</xm:sqref>
            </x14:sparkline>
            <x14:sparkline>
              <xm:f>Data!N1250:W1250</xm:f>
              <xm:sqref>Y1250</xm:sqref>
            </x14:sparkline>
            <x14:sparkline>
              <xm:f>Data!N1251:W1251</xm:f>
              <xm:sqref>Y1251</xm:sqref>
            </x14:sparkline>
            <x14:sparkline>
              <xm:f>Data!N1252:W1252</xm:f>
              <xm:sqref>Y1252</xm:sqref>
            </x14:sparkline>
            <x14:sparkline>
              <xm:f>Data!N1253:W1253</xm:f>
              <xm:sqref>Y1253</xm:sqref>
            </x14:sparkline>
            <x14:sparkline>
              <xm:f>Data!N1254:W1254</xm:f>
              <xm:sqref>Y1254</xm:sqref>
            </x14:sparkline>
            <x14:sparkline>
              <xm:f>Data!N1255:W1255</xm:f>
              <xm:sqref>Y1255</xm:sqref>
            </x14:sparkline>
            <x14:sparkline>
              <xm:f>Data!N1256:W1256</xm:f>
              <xm:sqref>Y1256</xm:sqref>
            </x14:sparkline>
            <x14:sparkline>
              <xm:f>Data!N1257:W1257</xm:f>
              <xm:sqref>Y1257</xm:sqref>
            </x14:sparkline>
            <x14:sparkline>
              <xm:f>Data!N1258:W1258</xm:f>
              <xm:sqref>Y1258</xm:sqref>
            </x14:sparkline>
            <x14:sparkline>
              <xm:f>Data!N1259:W1259</xm:f>
              <xm:sqref>Y1259</xm:sqref>
            </x14:sparkline>
            <x14:sparkline>
              <xm:f>Data!N1260:W1260</xm:f>
              <xm:sqref>Y1260</xm:sqref>
            </x14:sparkline>
            <x14:sparkline>
              <xm:f>Data!N1261:W1261</xm:f>
              <xm:sqref>Y1261</xm:sqref>
            </x14:sparkline>
            <x14:sparkline>
              <xm:f>Data!N1262:W1262</xm:f>
              <xm:sqref>Y1262</xm:sqref>
            </x14:sparkline>
            <x14:sparkline>
              <xm:f>Data!N1263:W1263</xm:f>
              <xm:sqref>Y1263</xm:sqref>
            </x14:sparkline>
            <x14:sparkline>
              <xm:f>Data!N1264:W1264</xm:f>
              <xm:sqref>Y1264</xm:sqref>
            </x14:sparkline>
            <x14:sparkline>
              <xm:f>Data!N1265:W1265</xm:f>
              <xm:sqref>Y1265</xm:sqref>
            </x14:sparkline>
            <x14:sparkline>
              <xm:f>Data!N1266:W1266</xm:f>
              <xm:sqref>Y1266</xm:sqref>
            </x14:sparkline>
            <x14:sparkline>
              <xm:f>Data!N1267:W1267</xm:f>
              <xm:sqref>Y1267</xm:sqref>
            </x14:sparkline>
            <x14:sparkline>
              <xm:f>Data!N1268:W1268</xm:f>
              <xm:sqref>Y1268</xm:sqref>
            </x14:sparkline>
            <x14:sparkline>
              <xm:f>Data!N1269:W1269</xm:f>
              <xm:sqref>Y1269</xm:sqref>
            </x14:sparkline>
            <x14:sparkline>
              <xm:f>Data!N1270:W1270</xm:f>
              <xm:sqref>Y1270</xm:sqref>
            </x14:sparkline>
            <x14:sparkline>
              <xm:f>Data!N1271:W1271</xm:f>
              <xm:sqref>Y1271</xm:sqref>
            </x14:sparkline>
            <x14:sparkline>
              <xm:f>Data!N1272:W1272</xm:f>
              <xm:sqref>Y1272</xm:sqref>
            </x14:sparkline>
            <x14:sparkline>
              <xm:f>Data!N1273:W1273</xm:f>
              <xm:sqref>Y1273</xm:sqref>
            </x14:sparkline>
            <x14:sparkline>
              <xm:f>Data!N1274:W1274</xm:f>
              <xm:sqref>Y1274</xm:sqref>
            </x14:sparkline>
            <x14:sparkline>
              <xm:f>Data!N1275:W1275</xm:f>
              <xm:sqref>Y1275</xm:sqref>
            </x14:sparkline>
            <x14:sparkline>
              <xm:f>Data!N1276:W1276</xm:f>
              <xm:sqref>Y1276</xm:sqref>
            </x14:sparkline>
            <x14:sparkline>
              <xm:f>Data!N1277:W1277</xm:f>
              <xm:sqref>Y1277</xm:sqref>
            </x14:sparkline>
            <x14:sparkline>
              <xm:f>Data!N1278:W1278</xm:f>
              <xm:sqref>Y1278</xm:sqref>
            </x14:sparkline>
            <x14:sparkline>
              <xm:f>Data!N1279:W1279</xm:f>
              <xm:sqref>Y1279</xm:sqref>
            </x14:sparkline>
            <x14:sparkline>
              <xm:f>Data!N1280:W1280</xm:f>
              <xm:sqref>Y1280</xm:sqref>
            </x14:sparkline>
            <x14:sparkline>
              <xm:f>Data!N1281:W1281</xm:f>
              <xm:sqref>Y1281</xm:sqref>
            </x14:sparkline>
            <x14:sparkline>
              <xm:f>Data!N1282:W1282</xm:f>
              <xm:sqref>Y1282</xm:sqref>
            </x14:sparkline>
            <x14:sparkline>
              <xm:f>Data!N1283:W1283</xm:f>
              <xm:sqref>Y1283</xm:sqref>
            </x14:sparkline>
            <x14:sparkline>
              <xm:f>Data!N1284:W1284</xm:f>
              <xm:sqref>Y1284</xm:sqref>
            </x14:sparkline>
            <x14:sparkline>
              <xm:f>Data!N1285:W1285</xm:f>
              <xm:sqref>Y1285</xm:sqref>
            </x14:sparkline>
            <x14:sparkline>
              <xm:f>Data!N1286:W1286</xm:f>
              <xm:sqref>Y1286</xm:sqref>
            </x14:sparkline>
            <x14:sparkline>
              <xm:f>Data!N1287:W1287</xm:f>
              <xm:sqref>Y1287</xm:sqref>
            </x14:sparkline>
            <x14:sparkline>
              <xm:f>Data!N1288:W1288</xm:f>
              <xm:sqref>Y1288</xm:sqref>
            </x14:sparkline>
            <x14:sparkline>
              <xm:f>Data!N1289:W1289</xm:f>
              <xm:sqref>Y1289</xm:sqref>
            </x14:sparkline>
            <x14:sparkline>
              <xm:f>Data!N1290:W1290</xm:f>
              <xm:sqref>Y1290</xm:sqref>
            </x14:sparkline>
            <x14:sparkline>
              <xm:f>Data!N1291:W1291</xm:f>
              <xm:sqref>Y1291</xm:sqref>
            </x14:sparkline>
            <x14:sparkline>
              <xm:f>Data!N1292:W1292</xm:f>
              <xm:sqref>Y1292</xm:sqref>
            </x14:sparkline>
            <x14:sparkline>
              <xm:f>Data!N1293:W1293</xm:f>
              <xm:sqref>Y1293</xm:sqref>
            </x14:sparkline>
            <x14:sparkline>
              <xm:f>Data!N1294:W1294</xm:f>
              <xm:sqref>Y1294</xm:sqref>
            </x14:sparkline>
            <x14:sparkline>
              <xm:f>Data!N1295:W1295</xm:f>
              <xm:sqref>Y1295</xm:sqref>
            </x14:sparkline>
            <x14:sparkline>
              <xm:f>Data!N1296:W1296</xm:f>
              <xm:sqref>Y1296</xm:sqref>
            </x14:sparkline>
            <x14:sparkline>
              <xm:f>Data!N1297:W1297</xm:f>
              <xm:sqref>Y1297</xm:sqref>
            </x14:sparkline>
            <x14:sparkline>
              <xm:f>Data!N1298:W1298</xm:f>
              <xm:sqref>Y1298</xm:sqref>
            </x14:sparkline>
            <x14:sparkline>
              <xm:f>Data!N1299:W1299</xm:f>
              <xm:sqref>Y1299</xm:sqref>
            </x14:sparkline>
            <x14:sparkline>
              <xm:f>Data!N1300:W1300</xm:f>
              <xm:sqref>Y1300</xm:sqref>
            </x14:sparkline>
            <x14:sparkline>
              <xm:f>Data!N1301:W1301</xm:f>
              <xm:sqref>Y1301</xm:sqref>
            </x14:sparkline>
            <x14:sparkline>
              <xm:f>Data!N1302:W1302</xm:f>
              <xm:sqref>Y1302</xm:sqref>
            </x14:sparkline>
            <x14:sparkline>
              <xm:f>Data!N1303:W1303</xm:f>
              <xm:sqref>Y1303</xm:sqref>
            </x14:sparkline>
            <x14:sparkline>
              <xm:f>Data!N1304:W1304</xm:f>
              <xm:sqref>Y1304</xm:sqref>
            </x14:sparkline>
            <x14:sparkline>
              <xm:f>Data!N1305:W1305</xm:f>
              <xm:sqref>Y1305</xm:sqref>
            </x14:sparkline>
            <x14:sparkline>
              <xm:f>Data!N1306:W1306</xm:f>
              <xm:sqref>Y1306</xm:sqref>
            </x14:sparkline>
            <x14:sparkline>
              <xm:f>Data!N1307:W1307</xm:f>
              <xm:sqref>Y1307</xm:sqref>
            </x14:sparkline>
            <x14:sparkline>
              <xm:f>Data!N1308:W1308</xm:f>
              <xm:sqref>Y1308</xm:sqref>
            </x14:sparkline>
            <x14:sparkline>
              <xm:f>Data!N1309:W1309</xm:f>
              <xm:sqref>Y1309</xm:sqref>
            </x14:sparkline>
            <x14:sparkline>
              <xm:f>Data!N1310:W1310</xm:f>
              <xm:sqref>Y1310</xm:sqref>
            </x14:sparkline>
            <x14:sparkline>
              <xm:f>Data!N1311:W1311</xm:f>
              <xm:sqref>Y1311</xm:sqref>
            </x14:sparkline>
            <x14:sparkline>
              <xm:f>Data!N1312:W1312</xm:f>
              <xm:sqref>Y1312</xm:sqref>
            </x14:sparkline>
            <x14:sparkline>
              <xm:f>Data!N1313:W1313</xm:f>
              <xm:sqref>Y1313</xm:sqref>
            </x14:sparkline>
            <x14:sparkline>
              <xm:f>Data!N1314:W1314</xm:f>
              <xm:sqref>Y1314</xm:sqref>
            </x14:sparkline>
            <x14:sparkline>
              <xm:f>Data!N1315:W1315</xm:f>
              <xm:sqref>Y1315</xm:sqref>
            </x14:sparkline>
            <x14:sparkline>
              <xm:f>Data!N1316:W1316</xm:f>
              <xm:sqref>Y1316</xm:sqref>
            </x14:sparkline>
            <x14:sparkline>
              <xm:f>Data!N1317:W1317</xm:f>
              <xm:sqref>Y1317</xm:sqref>
            </x14:sparkline>
            <x14:sparkline>
              <xm:f>Data!N1318:W1318</xm:f>
              <xm:sqref>Y1318</xm:sqref>
            </x14:sparkline>
            <x14:sparkline>
              <xm:f>Data!N1319:W1319</xm:f>
              <xm:sqref>Y1319</xm:sqref>
            </x14:sparkline>
            <x14:sparkline>
              <xm:f>Data!N1320:W1320</xm:f>
              <xm:sqref>Y1320</xm:sqref>
            </x14:sparkline>
            <x14:sparkline>
              <xm:f>Data!N1321:W1321</xm:f>
              <xm:sqref>Y1321</xm:sqref>
            </x14:sparkline>
            <x14:sparkline>
              <xm:f>Data!N1322:W1322</xm:f>
              <xm:sqref>Y1322</xm:sqref>
            </x14:sparkline>
            <x14:sparkline>
              <xm:f>Data!N1323:W1323</xm:f>
              <xm:sqref>Y1323</xm:sqref>
            </x14:sparkline>
            <x14:sparkline>
              <xm:f>Data!N1324:W1324</xm:f>
              <xm:sqref>Y1324</xm:sqref>
            </x14:sparkline>
            <x14:sparkline>
              <xm:f>Data!N1325:W1325</xm:f>
              <xm:sqref>Y1325</xm:sqref>
            </x14:sparkline>
            <x14:sparkline>
              <xm:f>Data!N1326:W1326</xm:f>
              <xm:sqref>Y1326</xm:sqref>
            </x14:sparkline>
            <x14:sparkline>
              <xm:f>Data!N1327:W1327</xm:f>
              <xm:sqref>Y1327</xm:sqref>
            </x14:sparkline>
            <x14:sparkline>
              <xm:f>Data!N1328:W1328</xm:f>
              <xm:sqref>Y1328</xm:sqref>
            </x14:sparkline>
            <x14:sparkline>
              <xm:f>Data!N1329:W1329</xm:f>
              <xm:sqref>Y1329</xm:sqref>
            </x14:sparkline>
            <x14:sparkline>
              <xm:f>Data!N1330:W1330</xm:f>
              <xm:sqref>Y1330</xm:sqref>
            </x14:sparkline>
            <x14:sparkline>
              <xm:f>Data!N1331:W1331</xm:f>
              <xm:sqref>Y1331</xm:sqref>
            </x14:sparkline>
            <x14:sparkline>
              <xm:f>Data!N1332:W1332</xm:f>
              <xm:sqref>Y1332</xm:sqref>
            </x14:sparkline>
            <x14:sparkline>
              <xm:f>Data!N1333:W1333</xm:f>
              <xm:sqref>Y1333</xm:sqref>
            </x14:sparkline>
            <x14:sparkline>
              <xm:f>Data!N1334:W1334</xm:f>
              <xm:sqref>Y1334</xm:sqref>
            </x14:sparkline>
            <x14:sparkline>
              <xm:f>Data!N1335:W1335</xm:f>
              <xm:sqref>Y1335</xm:sqref>
            </x14:sparkline>
            <x14:sparkline>
              <xm:f>Data!N1336:W1336</xm:f>
              <xm:sqref>Y1336</xm:sqref>
            </x14:sparkline>
            <x14:sparkline>
              <xm:f>Data!N1337:W1337</xm:f>
              <xm:sqref>Y1337</xm:sqref>
            </x14:sparkline>
            <x14:sparkline>
              <xm:f>Data!N1338:W1338</xm:f>
              <xm:sqref>Y1338</xm:sqref>
            </x14:sparkline>
            <x14:sparkline>
              <xm:f>Data!N1339:W1339</xm:f>
              <xm:sqref>Y1339</xm:sqref>
            </x14:sparkline>
            <x14:sparkline>
              <xm:f>Data!N1340:W1340</xm:f>
              <xm:sqref>Y1340</xm:sqref>
            </x14:sparkline>
            <x14:sparkline>
              <xm:f>Data!N1341:W1341</xm:f>
              <xm:sqref>Y1341</xm:sqref>
            </x14:sparkline>
            <x14:sparkline>
              <xm:f>Data!N1342:W1342</xm:f>
              <xm:sqref>Y1342</xm:sqref>
            </x14:sparkline>
            <x14:sparkline>
              <xm:f>Data!N1343:W1343</xm:f>
              <xm:sqref>Y1343</xm:sqref>
            </x14:sparkline>
            <x14:sparkline>
              <xm:f>Data!N1344:W1344</xm:f>
              <xm:sqref>Y1344</xm:sqref>
            </x14:sparkline>
            <x14:sparkline>
              <xm:f>Data!N1345:W1345</xm:f>
              <xm:sqref>Y1345</xm:sqref>
            </x14:sparkline>
            <x14:sparkline>
              <xm:f>Data!N1346:W1346</xm:f>
              <xm:sqref>Y1346</xm:sqref>
            </x14:sparkline>
            <x14:sparkline>
              <xm:f>Data!N1347:W1347</xm:f>
              <xm:sqref>Y1347</xm:sqref>
            </x14:sparkline>
            <x14:sparkline>
              <xm:f>Data!N1348:W1348</xm:f>
              <xm:sqref>Y1348</xm:sqref>
            </x14:sparkline>
            <x14:sparkline>
              <xm:f>Data!N1349:W1349</xm:f>
              <xm:sqref>Y1349</xm:sqref>
            </x14:sparkline>
            <x14:sparkline>
              <xm:f>Data!N1350:W1350</xm:f>
              <xm:sqref>Y1350</xm:sqref>
            </x14:sparkline>
            <x14:sparkline>
              <xm:f>Data!N1351:W1351</xm:f>
              <xm:sqref>Y1351</xm:sqref>
            </x14:sparkline>
            <x14:sparkline>
              <xm:f>Data!N1352:W1352</xm:f>
              <xm:sqref>Y1352</xm:sqref>
            </x14:sparkline>
            <x14:sparkline>
              <xm:f>Data!N1353:W1353</xm:f>
              <xm:sqref>Y1353</xm:sqref>
            </x14:sparkline>
            <x14:sparkline>
              <xm:f>Data!N1354:W1354</xm:f>
              <xm:sqref>Y1354</xm:sqref>
            </x14:sparkline>
            <x14:sparkline>
              <xm:f>Data!N1355:W1355</xm:f>
              <xm:sqref>Y1355</xm:sqref>
            </x14:sparkline>
            <x14:sparkline>
              <xm:f>Data!N1356:W1356</xm:f>
              <xm:sqref>Y1356</xm:sqref>
            </x14:sparkline>
            <x14:sparkline>
              <xm:f>Data!N1357:W1357</xm:f>
              <xm:sqref>Y1357</xm:sqref>
            </x14:sparkline>
            <x14:sparkline>
              <xm:f>Data!N1358:W1358</xm:f>
              <xm:sqref>Y1358</xm:sqref>
            </x14:sparkline>
            <x14:sparkline>
              <xm:f>Data!N1359:W1359</xm:f>
              <xm:sqref>Y1359</xm:sqref>
            </x14:sparkline>
            <x14:sparkline>
              <xm:f>Data!N1360:W1360</xm:f>
              <xm:sqref>Y1360</xm:sqref>
            </x14:sparkline>
            <x14:sparkline>
              <xm:f>Data!N1361:W1361</xm:f>
              <xm:sqref>Y1361</xm:sqref>
            </x14:sparkline>
            <x14:sparkline>
              <xm:f>Data!N1362:W1362</xm:f>
              <xm:sqref>Y1362</xm:sqref>
            </x14:sparkline>
            <x14:sparkline>
              <xm:f>Data!N1363:W1363</xm:f>
              <xm:sqref>Y1363</xm:sqref>
            </x14:sparkline>
            <x14:sparkline>
              <xm:f>Data!N1364:W1364</xm:f>
              <xm:sqref>Y1364</xm:sqref>
            </x14:sparkline>
            <x14:sparkline>
              <xm:f>Data!N1365:W1365</xm:f>
              <xm:sqref>Y1365</xm:sqref>
            </x14:sparkline>
            <x14:sparkline>
              <xm:f>Data!N1366:W1366</xm:f>
              <xm:sqref>Y1366</xm:sqref>
            </x14:sparkline>
            <x14:sparkline>
              <xm:f>Data!N1367:W1367</xm:f>
              <xm:sqref>Y1367</xm:sqref>
            </x14:sparkline>
            <x14:sparkline>
              <xm:f>Data!N1368:W1368</xm:f>
              <xm:sqref>Y1368</xm:sqref>
            </x14:sparkline>
            <x14:sparkline>
              <xm:f>Data!N1369:W1369</xm:f>
              <xm:sqref>Y1369</xm:sqref>
            </x14:sparkline>
            <x14:sparkline>
              <xm:f>Data!N1370:W1370</xm:f>
              <xm:sqref>Y1370</xm:sqref>
            </x14:sparkline>
            <x14:sparkline>
              <xm:f>Data!N1371:W1371</xm:f>
              <xm:sqref>Y1371</xm:sqref>
            </x14:sparkline>
            <x14:sparkline>
              <xm:f>Data!N1372:W1372</xm:f>
              <xm:sqref>Y1372</xm:sqref>
            </x14:sparkline>
            <x14:sparkline>
              <xm:f>Data!N1373:W1373</xm:f>
              <xm:sqref>Y1373</xm:sqref>
            </x14:sparkline>
            <x14:sparkline>
              <xm:f>Data!N1374:W1374</xm:f>
              <xm:sqref>Y1374</xm:sqref>
            </x14:sparkline>
            <x14:sparkline>
              <xm:f>Data!N1375:W1375</xm:f>
              <xm:sqref>Y1375</xm:sqref>
            </x14:sparkline>
            <x14:sparkline>
              <xm:f>Data!N1376:W1376</xm:f>
              <xm:sqref>Y1376</xm:sqref>
            </x14:sparkline>
            <x14:sparkline>
              <xm:f>Data!N1377:W1377</xm:f>
              <xm:sqref>Y1377</xm:sqref>
            </x14:sparkline>
            <x14:sparkline>
              <xm:f>Data!N1378:W1378</xm:f>
              <xm:sqref>Y1378</xm:sqref>
            </x14:sparkline>
            <x14:sparkline>
              <xm:f>Data!N1379:W1379</xm:f>
              <xm:sqref>Y1379</xm:sqref>
            </x14:sparkline>
            <x14:sparkline>
              <xm:f>Data!N1380:W1380</xm:f>
              <xm:sqref>Y1380</xm:sqref>
            </x14:sparkline>
            <x14:sparkline>
              <xm:f>Data!N1381:W1381</xm:f>
              <xm:sqref>Y1381</xm:sqref>
            </x14:sparkline>
            <x14:sparkline>
              <xm:f>Data!N1382:W1382</xm:f>
              <xm:sqref>Y1382</xm:sqref>
            </x14:sparkline>
            <x14:sparkline>
              <xm:f>Data!N1383:W1383</xm:f>
              <xm:sqref>Y1383</xm:sqref>
            </x14:sparkline>
            <x14:sparkline>
              <xm:f>Data!N1384:W1384</xm:f>
              <xm:sqref>Y1384</xm:sqref>
            </x14:sparkline>
            <x14:sparkline>
              <xm:f>Data!N1385:W1385</xm:f>
              <xm:sqref>Y1385</xm:sqref>
            </x14:sparkline>
            <x14:sparkline>
              <xm:f>Data!N1386:W1386</xm:f>
              <xm:sqref>Y1386</xm:sqref>
            </x14:sparkline>
            <x14:sparkline>
              <xm:f>Data!N1387:W1387</xm:f>
              <xm:sqref>Y1387</xm:sqref>
            </x14:sparkline>
            <x14:sparkline>
              <xm:f>Data!N1388:W1388</xm:f>
              <xm:sqref>Y1388</xm:sqref>
            </x14:sparkline>
            <x14:sparkline>
              <xm:f>Data!N1389:W1389</xm:f>
              <xm:sqref>Y1389</xm:sqref>
            </x14:sparkline>
            <x14:sparkline>
              <xm:f>Data!N1390:W1390</xm:f>
              <xm:sqref>Y1390</xm:sqref>
            </x14:sparkline>
            <x14:sparkline>
              <xm:f>Data!N1391:W1391</xm:f>
              <xm:sqref>Y1391</xm:sqref>
            </x14:sparkline>
            <x14:sparkline>
              <xm:f>Data!N1392:W1392</xm:f>
              <xm:sqref>Y1392</xm:sqref>
            </x14:sparkline>
            <x14:sparkline>
              <xm:f>Data!N1393:W1393</xm:f>
              <xm:sqref>Y1393</xm:sqref>
            </x14:sparkline>
            <x14:sparkline>
              <xm:f>Data!N1394:W1394</xm:f>
              <xm:sqref>Y1394</xm:sqref>
            </x14:sparkline>
            <x14:sparkline>
              <xm:f>Data!N1395:W1395</xm:f>
              <xm:sqref>Y1395</xm:sqref>
            </x14:sparkline>
            <x14:sparkline>
              <xm:f>Data!N1396:W1396</xm:f>
              <xm:sqref>Y1396</xm:sqref>
            </x14:sparkline>
            <x14:sparkline>
              <xm:f>Data!N1397:W1397</xm:f>
              <xm:sqref>Y1397</xm:sqref>
            </x14:sparkline>
            <x14:sparkline>
              <xm:f>Data!N1398:W1398</xm:f>
              <xm:sqref>Y1398</xm:sqref>
            </x14:sparkline>
            <x14:sparkline>
              <xm:f>Data!N1399:W1399</xm:f>
              <xm:sqref>Y1399</xm:sqref>
            </x14:sparkline>
            <x14:sparkline>
              <xm:f>Data!N1400:W1400</xm:f>
              <xm:sqref>Y1400</xm:sqref>
            </x14:sparkline>
            <x14:sparkline>
              <xm:f>Data!N1401:W1401</xm:f>
              <xm:sqref>Y1401</xm:sqref>
            </x14:sparkline>
            <x14:sparkline>
              <xm:f>Data!N1402:W1402</xm:f>
              <xm:sqref>Y1402</xm:sqref>
            </x14:sparkline>
            <x14:sparkline>
              <xm:f>Data!N1403:W1403</xm:f>
              <xm:sqref>Y1403</xm:sqref>
            </x14:sparkline>
            <x14:sparkline>
              <xm:f>Data!N1404:W1404</xm:f>
              <xm:sqref>Y1404</xm:sqref>
            </x14:sparkline>
            <x14:sparkline>
              <xm:f>Data!N1405:W1405</xm:f>
              <xm:sqref>Y1405</xm:sqref>
            </x14:sparkline>
            <x14:sparkline>
              <xm:f>Data!N1406:W1406</xm:f>
              <xm:sqref>Y1406</xm:sqref>
            </x14:sparkline>
            <x14:sparkline>
              <xm:f>Data!N1407:W1407</xm:f>
              <xm:sqref>Y1407</xm:sqref>
            </x14:sparkline>
            <x14:sparkline>
              <xm:f>Data!N1408:W1408</xm:f>
              <xm:sqref>Y1408</xm:sqref>
            </x14:sparkline>
            <x14:sparkline>
              <xm:f>Data!N1409:W1409</xm:f>
              <xm:sqref>Y1409</xm:sqref>
            </x14:sparkline>
            <x14:sparkline>
              <xm:f>Data!N1410:W1410</xm:f>
              <xm:sqref>Y1410</xm:sqref>
            </x14:sparkline>
            <x14:sparkline>
              <xm:f>Data!N1411:W1411</xm:f>
              <xm:sqref>Y1411</xm:sqref>
            </x14:sparkline>
            <x14:sparkline>
              <xm:f>Data!N1412:W1412</xm:f>
              <xm:sqref>Y1412</xm:sqref>
            </x14:sparkline>
            <x14:sparkline>
              <xm:f>Data!N1413:W1413</xm:f>
              <xm:sqref>Y1413</xm:sqref>
            </x14:sparkline>
            <x14:sparkline>
              <xm:f>Data!N1414:W1414</xm:f>
              <xm:sqref>Y1414</xm:sqref>
            </x14:sparkline>
            <x14:sparkline>
              <xm:f>Data!N1415:W1415</xm:f>
              <xm:sqref>Y1415</xm:sqref>
            </x14:sparkline>
            <x14:sparkline>
              <xm:f>Data!N1416:W1416</xm:f>
              <xm:sqref>Y1416</xm:sqref>
            </x14:sparkline>
            <x14:sparkline>
              <xm:f>Data!N1417:W1417</xm:f>
              <xm:sqref>Y1417</xm:sqref>
            </x14:sparkline>
            <x14:sparkline>
              <xm:f>Data!N1418:W1418</xm:f>
              <xm:sqref>Y1418</xm:sqref>
            </x14:sparkline>
            <x14:sparkline>
              <xm:f>Data!N1419:W1419</xm:f>
              <xm:sqref>Y1419</xm:sqref>
            </x14:sparkline>
            <x14:sparkline>
              <xm:f>Data!N1420:W1420</xm:f>
              <xm:sqref>Y1420</xm:sqref>
            </x14:sparkline>
            <x14:sparkline>
              <xm:f>Data!N1421:W1421</xm:f>
              <xm:sqref>Y1421</xm:sqref>
            </x14:sparkline>
            <x14:sparkline>
              <xm:f>Data!N1422:W1422</xm:f>
              <xm:sqref>Y1422</xm:sqref>
            </x14:sparkline>
            <x14:sparkline>
              <xm:f>Data!N1423:W1423</xm:f>
              <xm:sqref>Y1423</xm:sqref>
            </x14:sparkline>
            <x14:sparkline>
              <xm:f>Data!N1424:W1424</xm:f>
              <xm:sqref>Y1424</xm:sqref>
            </x14:sparkline>
            <x14:sparkline>
              <xm:f>Data!N1425:W1425</xm:f>
              <xm:sqref>Y1425</xm:sqref>
            </x14:sparkline>
            <x14:sparkline>
              <xm:f>Data!N1426:W1426</xm:f>
              <xm:sqref>Y1426</xm:sqref>
            </x14:sparkline>
            <x14:sparkline>
              <xm:f>Data!N1427:W1427</xm:f>
              <xm:sqref>Y1427</xm:sqref>
            </x14:sparkline>
            <x14:sparkline>
              <xm:f>Data!N1428:W1428</xm:f>
              <xm:sqref>Y1428</xm:sqref>
            </x14:sparkline>
            <x14:sparkline>
              <xm:f>Data!N1429:W1429</xm:f>
              <xm:sqref>Y1429</xm:sqref>
            </x14:sparkline>
            <x14:sparkline>
              <xm:f>Data!N1430:W1430</xm:f>
              <xm:sqref>Y1430</xm:sqref>
            </x14:sparkline>
            <x14:sparkline>
              <xm:f>Data!N1431:W1431</xm:f>
              <xm:sqref>Y1431</xm:sqref>
            </x14:sparkline>
            <x14:sparkline>
              <xm:f>Data!N1432:W1432</xm:f>
              <xm:sqref>Y1432</xm:sqref>
            </x14:sparkline>
            <x14:sparkline>
              <xm:f>Data!N1433:W1433</xm:f>
              <xm:sqref>Y1433</xm:sqref>
            </x14:sparkline>
            <x14:sparkline>
              <xm:f>Data!N1434:W1434</xm:f>
              <xm:sqref>Y1434</xm:sqref>
            </x14:sparkline>
            <x14:sparkline>
              <xm:f>Data!N1435:W1435</xm:f>
              <xm:sqref>Y1435</xm:sqref>
            </x14:sparkline>
            <x14:sparkline>
              <xm:f>Data!N1436:W1436</xm:f>
              <xm:sqref>Y1436</xm:sqref>
            </x14:sparkline>
            <x14:sparkline>
              <xm:f>Data!N1437:W1437</xm:f>
              <xm:sqref>Y1437</xm:sqref>
            </x14:sparkline>
            <x14:sparkline>
              <xm:f>Data!N1438:W1438</xm:f>
              <xm:sqref>Y1438</xm:sqref>
            </x14:sparkline>
            <x14:sparkline>
              <xm:f>Data!N1439:W1439</xm:f>
              <xm:sqref>Y1439</xm:sqref>
            </x14:sparkline>
            <x14:sparkline>
              <xm:f>Data!N1440:W1440</xm:f>
              <xm:sqref>Y1440</xm:sqref>
            </x14:sparkline>
            <x14:sparkline>
              <xm:f>Data!N1441:W1441</xm:f>
              <xm:sqref>Y1441</xm:sqref>
            </x14:sparkline>
            <x14:sparkline>
              <xm:f>Data!N1442:W1442</xm:f>
              <xm:sqref>Y1442</xm:sqref>
            </x14:sparkline>
            <x14:sparkline>
              <xm:f>Data!N1443:W1443</xm:f>
              <xm:sqref>Y1443</xm:sqref>
            </x14:sparkline>
            <x14:sparkline>
              <xm:f>Data!N1444:W1444</xm:f>
              <xm:sqref>Y1444</xm:sqref>
            </x14:sparkline>
            <x14:sparkline>
              <xm:f>Data!N1445:W1445</xm:f>
              <xm:sqref>Y1445</xm:sqref>
            </x14:sparkline>
            <x14:sparkline>
              <xm:f>Data!N1446:W1446</xm:f>
              <xm:sqref>Y1446</xm:sqref>
            </x14:sparkline>
            <x14:sparkline>
              <xm:f>Data!N1447:W1447</xm:f>
              <xm:sqref>Y1447</xm:sqref>
            </x14:sparkline>
            <x14:sparkline>
              <xm:f>Data!N1448:W1448</xm:f>
              <xm:sqref>Y1448</xm:sqref>
            </x14:sparkline>
            <x14:sparkline>
              <xm:f>Data!N1449:W1449</xm:f>
              <xm:sqref>Y1449</xm:sqref>
            </x14:sparkline>
            <x14:sparkline>
              <xm:f>Data!N1450:W1450</xm:f>
              <xm:sqref>Y1450</xm:sqref>
            </x14:sparkline>
            <x14:sparkline>
              <xm:f>Data!N1451:W1451</xm:f>
              <xm:sqref>Y1451</xm:sqref>
            </x14:sparkline>
            <x14:sparkline>
              <xm:f>Data!N1452:W1452</xm:f>
              <xm:sqref>Y1452</xm:sqref>
            </x14:sparkline>
            <x14:sparkline>
              <xm:f>Data!N1453:W1453</xm:f>
              <xm:sqref>Y1453</xm:sqref>
            </x14:sparkline>
            <x14:sparkline>
              <xm:f>Data!N1454:W1454</xm:f>
              <xm:sqref>Y1454</xm:sqref>
            </x14:sparkline>
            <x14:sparkline>
              <xm:f>Data!N1455:W1455</xm:f>
              <xm:sqref>Y1455</xm:sqref>
            </x14:sparkline>
            <x14:sparkline>
              <xm:f>Data!N1456:W1456</xm:f>
              <xm:sqref>Y1456</xm:sqref>
            </x14:sparkline>
            <x14:sparkline>
              <xm:f>Data!N1457:W1457</xm:f>
              <xm:sqref>Y1457</xm:sqref>
            </x14:sparkline>
            <x14:sparkline>
              <xm:f>Data!N1458:W1458</xm:f>
              <xm:sqref>Y1458</xm:sqref>
            </x14:sparkline>
            <x14:sparkline>
              <xm:f>Data!N1459:W1459</xm:f>
              <xm:sqref>Y1459</xm:sqref>
            </x14:sparkline>
            <x14:sparkline>
              <xm:f>Data!N1460:W1460</xm:f>
              <xm:sqref>Y1460</xm:sqref>
            </x14:sparkline>
            <x14:sparkline>
              <xm:f>Data!N1461:W1461</xm:f>
              <xm:sqref>Y1461</xm:sqref>
            </x14:sparkline>
            <x14:sparkline>
              <xm:f>Data!N1462:W1462</xm:f>
              <xm:sqref>Y1462</xm:sqref>
            </x14:sparkline>
            <x14:sparkline>
              <xm:f>Data!N1463:W1463</xm:f>
              <xm:sqref>Y1463</xm:sqref>
            </x14:sparkline>
            <x14:sparkline>
              <xm:f>Data!N1464:W1464</xm:f>
              <xm:sqref>Y1464</xm:sqref>
            </x14:sparkline>
            <x14:sparkline>
              <xm:f>Data!N1465:W1465</xm:f>
              <xm:sqref>Y1465</xm:sqref>
            </x14:sparkline>
            <x14:sparkline>
              <xm:f>Data!N1466:W1466</xm:f>
              <xm:sqref>Y1466</xm:sqref>
            </x14:sparkline>
            <x14:sparkline>
              <xm:f>Data!N1467:W1467</xm:f>
              <xm:sqref>Y1467</xm:sqref>
            </x14:sparkline>
            <x14:sparkline>
              <xm:f>Data!N1468:W1468</xm:f>
              <xm:sqref>Y1468</xm:sqref>
            </x14:sparkline>
            <x14:sparkline>
              <xm:f>Data!N1469:W1469</xm:f>
              <xm:sqref>Y1469</xm:sqref>
            </x14:sparkline>
            <x14:sparkline>
              <xm:f>Data!N1470:W1470</xm:f>
              <xm:sqref>Y1470</xm:sqref>
            </x14:sparkline>
            <x14:sparkline>
              <xm:f>Data!N1471:W1471</xm:f>
              <xm:sqref>Y1471</xm:sqref>
            </x14:sparkline>
            <x14:sparkline>
              <xm:f>Data!N1472:W1472</xm:f>
              <xm:sqref>Y1472</xm:sqref>
            </x14:sparkline>
            <x14:sparkline>
              <xm:f>Data!N1473:W1473</xm:f>
              <xm:sqref>Y1473</xm:sqref>
            </x14:sparkline>
            <x14:sparkline>
              <xm:f>Data!N1474:W1474</xm:f>
              <xm:sqref>Y1474</xm:sqref>
            </x14:sparkline>
            <x14:sparkline>
              <xm:f>Data!N1475:W1475</xm:f>
              <xm:sqref>Y1475</xm:sqref>
            </x14:sparkline>
            <x14:sparkline>
              <xm:f>Data!N1476:W1476</xm:f>
              <xm:sqref>Y1476</xm:sqref>
            </x14:sparkline>
            <x14:sparkline>
              <xm:f>Data!N1477:W1477</xm:f>
              <xm:sqref>Y1477</xm:sqref>
            </x14:sparkline>
            <x14:sparkline>
              <xm:f>Data!N1478:W1478</xm:f>
              <xm:sqref>Y1478</xm:sqref>
            </x14:sparkline>
            <x14:sparkline>
              <xm:f>Data!N1479:W1479</xm:f>
              <xm:sqref>Y1479</xm:sqref>
            </x14:sparkline>
            <x14:sparkline>
              <xm:f>Data!N1480:W1480</xm:f>
              <xm:sqref>Y1480</xm:sqref>
            </x14:sparkline>
            <x14:sparkline>
              <xm:f>Data!N1481:W1481</xm:f>
              <xm:sqref>Y1481</xm:sqref>
            </x14:sparkline>
            <x14:sparkline>
              <xm:f>Data!N1482:W1482</xm:f>
              <xm:sqref>Y1482</xm:sqref>
            </x14:sparkline>
            <x14:sparkline>
              <xm:f>Data!N1483:W1483</xm:f>
              <xm:sqref>Y1483</xm:sqref>
            </x14:sparkline>
            <x14:sparkline>
              <xm:f>Data!N1484:W1484</xm:f>
              <xm:sqref>Y1484</xm:sqref>
            </x14:sparkline>
            <x14:sparkline>
              <xm:f>Data!N1485:W1485</xm:f>
              <xm:sqref>Y1485</xm:sqref>
            </x14:sparkline>
            <x14:sparkline>
              <xm:f>Data!N1486:W1486</xm:f>
              <xm:sqref>Y1486</xm:sqref>
            </x14:sparkline>
            <x14:sparkline>
              <xm:f>Data!N1487:W1487</xm:f>
              <xm:sqref>Y1487</xm:sqref>
            </x14:sparkline>
            <x14:sparkline>
              <xm:f>Data!N1488:W1488</xm:f>
              <xm:sqref>Y1488</xm:sqref>
            </x14:sparkline>
            <x14:sparkline>
              <xm:f>Data!N1489:W1489</xm:f>
              <xm:sqref>Y1489</xm:sqref>
            </x14:sparkline>
            <x14:sparkline>
              <xm:f>Data!N1490:W1490</xm:f>
              <xm:sqref>Y1490</xm:sqref>
            </x14:sparkline>
            <x14:sparkline>
              <xm:f>Data!N1491:W1491</xm:f>
              <xm:sqref>Y1491</xm:sqref>
            </x14:sparkline>
            <x14:sparkline>
              <xm:f>Data!N1492:W1492</xm:f>
              <xm:sqref>Y1492</xm:sqref>
            </x14:sparkline>
            <x14:sparkline>
              <xm:f>Data!N1493:W1493</xm:f>
              <xm:sqref>Y1493</xm:sqref>
            </x14:sparkline>
            <x14:sparkline>
              <xm:f>Data!N1494:W1494</xm:f>
              <xm:sqref>Y1494</xm:sqref>
            </x14:sparkline>
            <x14:sparkline>
              <xm:f>Data!N1495:W1495</xm:f>
              <xm:sqref>Y1495</xm:sqref>
            </x14:sparkline>
            <x14:sparkline>
              <xm:f>Data!N1496:W1496</xm:f>
              <xm:sqref>Y1496</xm:sqref>
            </x14:sparkline>
            <x14:sparkline>
              <xm:f>Data!N1497:W1497</xm:f>
              <xm:sqref>Y1497</xm:sqref>
            </x14:sparkline>
            <x14:sparkline>
              <xm:f>Data!N1498:W1498</xm:f>
              <xm:sqref>Y1498</xm:sqref>
            </x14:sparkline>
            <x14:sparkline>
              <xm:f>Data!N1499:W1499</xm:f>
              <xm:sqref>Y1499</xm:sqref>
            </x14:sparkline>
            <x14:sparkline>
              <xm:f>Data!N1500:W1500</xm:f>
              <xm:sqref>Y1500</xm:sqref>
            </x14:sparkline>
            <x14:sparkline>
              <xm:f>Data!N1501:W1501</xm:f>
              <xm:sqref>Y1501</xm:sqref>
            </x14:sparkline>
            <x14:sparkline>
              <xm:f>Data!N1502:W1502</xm:f>
              <xm:sqref>Y1502</xm:sqref>
            </x14:sparkline>
            <x14:sparkline>
              <xm:f>Data!N1503:W1503</xm:f>
              <xm:sqref>Y1503</xm:sqref>
            </x14:sparkline>
            <x14:sparkline>
              <xm:f>Data!N1504:W1504</xm:f>
              <xm:sqref>Y1504</xm:sqref>
            </x14:sparkline>
            <x14:sparkline>
              <xm:f>Data!N1505:W1505</xm:f>
              <xm:sqref>Y1505</xm:sqref>
            </x14:sparkline>
            <x14:sparkline>
              <xm:f>Data!N1506:W1506</xm:f>
              <xm:sqref>Y1506</xm:sqref>
            </x14:sparkline>
            <x14:sparkline>
              <xm:f>Data!N1507:W1507</xm:f>
              <xm:sqref>Y1507</xm:sqref>
            </x14:sparkline>
            <x14:sparkline>
              <xm:f>Data!N1508:W1508</xm:f>
              <xm:sqref>Y1508</xm:sqref>
            </x14:sparkline>
            <x14:sparkline>
              <xm:f>Data!N1509:W1509</xm:f>
              <xm:sqref>Y1509</xm:sqref>
            </x14:sparkline>
            <x14:sparkline>
              <xm:f>Data!N1510:W1510</xm:f>
              <xm:sqref>Y1510</xm:sqref>
            </x14:sparkline>
            <x14:sparkline>
              <xm:f>Data!N1511:W1511</xm:f>
              <xm:sqref>Y1511</xm:sqref>
            </x14:sparkline>
            <x14:sparkline>
              <xm:f>Data!N1512:W1512</xm:f>
              <xm:sqref>Y1512</xm:sqref>
            </x14:sparkline>
            <x14:sparkline>
              <xm:f>Data!N1513:W1513</xm:f>
              <xm:sqref>Y1513</xm:sqref>
            </x14:sparkline>
            <x14:sparkline>
              <xm:f>Data!N1514:W1514</xm:f>
              <xm:sqref>Y1514</xm:sqref>
            </x14:sparkline>
            <x14:sparkline>
              <xm:f>Data!N1515:W1515</xm:f>
              <xm:sqref>Y1515</xm:sqref>
            </x14:sparkline>
            <x14:sparkline>
              <xm:f>Data!N1516:W1516</xm:f>
              <xm:sqref>Y1516</xm:sqref>
            </x14:sparkline>
            <x14:sparkline>
              <xm:f>Data!N1517:W1517</xm:f>
              <xm:sqref>Y1517</xm:sqref>
            </x14:sparkline>
            <x14:sparkline>
              <xm:f>Data!N1518:W1518</xm:f>
              <xm:sqref>Y1518</xm:sqref>
            </x14:sparkline>
            <x14:sparkline>
              <xm:f>Data!N1519:W1519</xm:f>
              <xm:sqref>Y1519</xm:sqref>
            </x14:sparkline>
            <x14:sparkline>
              <xm:f>Data!N1520:W1520</xm:f>
              <xm:sqref>Y1520</xm:sqref>
            </x14:sparkline>
            <x14:sparkline>
              <xm:f>Data!N1521:W1521</xm:f>
              <xm:sqref>Y1521</xm:sqref>
            </x14:sparkline>
            <x14:sparkline>
              <xm:f>Data!N1522:W1522</xm:f>
              <xm:sqref>Y1522</xm:sqref>
            </x14:sparkline>
            <x14:sparkline>
              <xm:f>Data!N1523:W1523</xm:f>
              <xm:sqref>Y1523</xm:sqref>
            </x14:sparkline>
            <x14:sparkline>
              <xm:f>Data!N1524:W1524</xm:f>
              <xm:sqref>Y1524</xm:sqref>
            </x14:sparkline>
            <x14:sparkline>
              <xm:f>Data!N1525:W1525</xm:f>
              <xm:sqref>Y1525</xm:sqref>
            </x14:sparkline>
            <x14:sparkline>
              <xm:f>Data!N1526:W1526</xm:f>
              <xm:sqref>Y1526</xm:sqref>
            </x14:sparkline>
            <x14:sparkline>
              <xm:f>Data!N1527:W1527</xm:f>
              <xm:sqref>Y1527</xm:sqref>
            </x14:sparkline>
            <x14:sparkline>
              <xm:f>Data!N1528:W1528</xm:f>
              <xm:sqref>Y1528</xm:sqref>
            </x14:sparkline>
            <x14:sparkline>
              <xm:f>Data!N1529:W1529</xm:f>
              <xm:sqref>Y1529</xm:sqref>
            </x14:sparkline>
            <x14:sparkline>
              <xm:f>Data!N1530:W1530</xm:f>
              <xm:sqref>Y1530</xm:sqref>
            </x14:sparkline>
            <x14:sparkline>
              <xm:f>Data!N1531:W1531</xm:f>
              <xm:sqref>Y1531</xm:sqref>
            </x14:sparkline>
            <x14:sparkline>
              <xm:f>Data!N1532:W1532</xm:f>
              <xm:sqref>Y1532</xm:sqref>
            </x14:sparkline>
            <x14:sparkline>
              <xm:f>Data!N1533:W1533</xm:f>
              <xm:sqref>Y1533</xm:sqref>
            </x14:sparkline>
            <x14:sparkline>
              <xm:f>Data!N1534:W1534</xm:f>
              <xm:sqref>Y1534</xm:sqref>
            </x14:sparkline>
            <x14:sparkline>
              <xm:f>Data!N1535:W1535</xm:f>
              <xm:sqref>Y1535</xm:sqref>
            </x14:sparkline>
            <x14:sparkline>
              <xm:f>Data!N1536:W1536</xm:f>
              <xm:sqref>Y1536</xm:sqref>
            </x14:sparkline>
            <x14:sparkline>
              <xm:f>Data!N1537:W1537</xm:f>
              <xm:sqref>Y1537</xm:sqref>
            </x14:sparkline>
            <x14:sparkline>
              <xm:f>Data!N1538:W1538</xm:f>
              <xm:sqref>Y1538</xm:sqref>
            </x14:sparkline>
            <x14:sparkline>
              <xm:f>Data!N1539:W1539</xm:f>
              <xm:sqref>Y1539</xm:sqref>
            </x14:sparkline>
            <x14:sparkline>
              <xm:f>Data!N1540:W1540</xm:f>
              <xm:sqref>Y1540</xm:sqref>
            </x14:sparkline>
            <x14:sparkline>
              <xm:f>Data!N1541:W1541</xm:f>
              <xm:sqref>Y1541</xm:sqref>
            </x14:sparkline>
            <x14:sparkline>
              <xm:f>Data!N1542:W1542</xm:f>
              <xm:sqref>Y1542</xm:sqref>
            </x14:sparkline>
            <x14:sparkline>
              <xm:f>Data!N1543:W1543</xm:f>
              <xm:sqref>Y1543</xm:sqref>
            </x14:sparkline>
            <x14:sparkline>
              <xm:f>Data!N1544:W1544</xm:f>
              <xm:sqref>Y1544</xm:sqref>
            </x14:sparkline>
            <x14:sparkline>
              <xm:f>Data!N1545:W1545</xm:f>
              <xm:sqref>Y1545</xm:sqref>
            </x14:sparkline>
            <x14:sparkline>
              <xm:f>Data!N1546:W1546</xm:f>
              <xm:sqref>Y1546</xm:sqref>
            </x14:sparkline>
            <x14:sparkline>
              <xm:f>Data!N1547:W1547</xm:f>
              <xm:sqref>Y1547</xm:sqref>
            </x14:sparkline>
            <x14:sparkline>
              <xm:f>Data!N1548:W1548</xm:f>
              <xm:sqref>Y1548</xm:sqref>
            </x14:sparkline>
            <x14:sparkline>
              <xm:f>Data!N1549:W1549</xm:f>
              <xm:sqref>Y1549</xm:sqref>
            </x14:sparkline>
            <x14:sparkline>
              <xm:f>Data!N1550:W1550</xm:f>
              <xm:sqref>Y1550</xm:sqref>
            </x14:sparkline>
            <x14:sparkline>
              <xm:f>Data!N1551:W1551</xm:f>
              <xm:sqref>Y1551</xm:sqref>
            </x14:sparkline>
            <x14:sparkline>
              <xm:f>Data!N1552:W1552</xm:f>
              <xm:sqref>Y1552</xm:sqref>
            </x14:sparkline>
            <x14:sparkline>
              <xm:f>Data!N1553:W1553</xm:f>
              <xm:sqref>Y1553</xm:sqref>
            </x14:sparkline>
            <x14:sparkline>
              <xm:f>Data!N1554:W1554</xm:f>
              <xm:sqref>Y1554</xm:sqref>
            </x14:sparkline>
            <x14:sparkline>
              <xm:f>Data!N1555:W1555</xm:f>
              <xm:sqref>Y1555</xm:sqref>
            </x14:sparkline>
            <x14:sparkline>
              <xm:f>Data!N1556:W1556</xm:f>
              <xm:sqref>Y1556</xm:sqref>
            </x14:sparkline>
            <x14:sparkline>
              <xm:f>Data!N1557:W1557</xm:f>
              <xm:sqref>Y1557</xm:sqref>
            </x14:sparkline>
            <x14:sparkline>
              <xm:f>Data!N1558:W1558</xm:f>
              <xm:sqref>Y1558</xm:sqref>
            </x14:sparkline>
            <x14:sparkline>
              <xm:f>Data!N1559:W1559</xm:f>
              <xm:sqref>Y1559</xm:sqref>
            </x14:sparkline>
            <x14:sparkline>
              <xm:f>Data!N1560:W1560</xm:f>
              <xm:sqref>Y1560</xm:sqref>
            </x14:sparkline>
            <x14:sparkline>
              <xm:f>Data!N1561:W1561</xm:f>
              <xm:sqref>Y1561</xm:sqref>
            </x14:sparkline>
            <x14:sparkline>
              <xm:f>Data!N1562:W1562</xm:f>
              <xm:sqref>Y1562</xm:sqref>
            </x14:sparkline>
            <x14:sparkline>
              <xm:f>Data!N1563:W1563</xm:f>
              <xm:sqref>Y1563</xm:sqref>
            </x14:sparkline>
            <x14:sparkline>
              <xm:f>Data!N1564:W1564</xm:f>
              <xm:sqref>Y1564</xm:sqref>
            </x14:sparkline>
            <x14:sparkline>
              <xm:f>Data!N1565:W1565</xm:f>
              <xm:sqref>Y1565</xm:sqref>
            </x14:sparkline>
            <x14:sparkline>
              <xm:f>Data!N1566:W1566</xm:f>
              <xm:sqref>Y1566</xm:sqref>
            </x14:sparkline>
            <x14:sparkline>
              <xm:f>Data!N1567:W1567</xm:f>
              <xm:sqref>Y1567</xm:sqref>
            </x14:sparkline>
            <x14:sparkline>
              <xm:f>Data!N1568:W1568</xm:f>
              <xm:sqref>Y1568</xm:sqref>
            </x14:sparkline>
            <x14:sparkline>
              <xm:f>Data!N1569:W1569</xm:f>
              <xm:sqref>Y1569</xm:sqref>
            </x14:sparkline>
            <x14:sparkline>
              <xm:f>Data!N1570:W1570</xm:f>
              <xm:sqref>Y1570</xm:sqref>
            </x14:sparkline>
            <x14:sparkline>
              <xm:f>Data!N1571:W1571</xm:f>
              <xm:sqref>Y1571</xm:sqref>
            </x14:sparkline>
            <x14:sparkline>
              <xm:f>Data!N1572:W1572</xm:f>
              <xm:sqref>Y1572</xm:sqref>
            </x14:sparkline>
            <x14:sparkline>
              <xm:f>Data!N1573:W1573</xm:f>
              <xm:sqref>Y1573</xm:sqref>
            </x14:sparkline>
            <x14:sparkline>
              <xm:f>Data!N1574:W1574</xm:f>
              <xm:sqref>Y1574</xm:sqref>
            </x14:sparkline>
            <x14:sparkline>
              <xm:f>Data!N1575:W1575</xm:f>
              <xm:sqref>Y1575</xm:sqref>
            </x14:sparkline>
            <x14:sparkline>
              <xm:f>Data!N1576:W1576</xm:f>
              <xm:sqref>Y1576</xm:sqref>
            </x14:sparkline>
            <x14:sparkline>
              <xm:f>Data!N1577:W1577</xm:f>
              <xm:sqref>Y1577</xm:sqref>
            </x14:sparkline>
            <x14:sparkline>
              <xm:f>Data!N1578:W1578</xm:f>
              <xm:sqref>Y1578</xm:sqref>
            </x14:sparkline>
            <x14:sparkline>
              <xm:f>Data!N1579:W1579</xm:f>
              <xm:sqref>Y1579</xm:sqref>
            </x14:sparkline>
            <x14:sparkline>
              <xm:f>Data!N1580:W1580</xm:f>
              <xm:sqref>Y1580</xm:sqref>
            </x14:sparkline>
            <x14:sparkline>
              <xm:f>Data!N1581:W1581</xm:f>
              <xm:sqref>Y1581</xm:sqref>
            </x14:sparkline>
            <x14:sparkline>
              <xm:f>Data!N1582:W1582</xm:f>
              <xm:sqref>Y1582</xm:sqref>
            </x14:sparkline>
            <x14:sparkline>
              <xm:f>Data!N1583:W1583</xm:f>
              <xm:sqref>Y1583</xm:sqref>
            </x14:sparkline>
            <x14:sparkline>
              <xm:f>Data!N1584:W1584</xm:f>
              <xm:sqref>Y1584</xm:sqref>
            </x14:sparkline>
            <x14:sparkline>
              <xm:f>Data!N1585:W1585</xm:f>
              <xm:sqref>Y1585</xm:sqref>
            </x14:sparkline>
            <x14:sparkline>
              <xm:f>Data!N1586:W1586</xm:f>
              <xm:sqref>Y1586</xm:sqref>
            </x14:sparkline>
            <x14:sparkline>
              <xm:f>Data!N1587:W1587</xm:f>
              <xm:sqref>Y1587</xm:sqref>
            </x14:sparkline>
            <x14:sparkline>
              <xm:f>Data!N1588:W1588</xm:f>
              <xm:sqref>Y1588</xm:sqref>
            </x14:sparkline>
            <x14:sparkline>
              <xm:f>Data!N1589:W1589</xm:f>
              <xm:sqref>Y1589</xm:sqref>
            </x14:sparkline>
            <x14:sparkline>
              <xm:f>Data!N1590:W1590</xm:f>
              <xm:sqref>Y1590</xm:sqref>
            </x14:sparkline>
            <x14:sparkline>
              <xm:f>Data!N1591:W1591</xm:f>
              <xm:sqref>Y1591</xm:sqref>
            </x14:sparkline>
            <x14:sparkline>
              <xm:f>Data!N1592:W1592</xm:f>
              <xm:sqref>Y1592</xm:sqref>
            </x14:sparkline>
            <x14:sparkline>
              <xm:f>Data!N1593:W1593</xm:f>
              <xm:sqref>Y1593</xm:sqref>
            </x14:sparkline>
            <x14:sparkline>
              <xm:f>Data!N1594:W1594</xm:f>
              <xm:sqref>Y1594</xm:sqref>
            </x14:sparkline>
            <x14:sparkline>
              <xm:f>Data!N1595:W1595</xm:f>
              <xm:sqref>Y1595</xm:sqref>
            </x14:sparkline>
            <x14:sparkline>
              <xm:f>Data!N1596:W1596</xm:f>
              <xm:sqref>Y1596</xm:sqref>
            </x14:sparkline>
            <x14:sparkline>
              <xm:f>Data!N1597:W1597</xm:f>
              <xm:sqref>Y1597</xm:sqref>
            </x14:sparkline>
            <x14:sparkline>
              <xm:f>Data!N1598:W1598</xm:f>
              <xm:sqref>Y1598</xm:sqref>
            </x14:sparkline>
            <x14:sparkline>
              <xm:f>Data!N1599:W1599</xm:f>
              <xm:sqref>Y1599</xm:sqref>
            </x14:sparkline>
            <x14:sparkline>
              <xm:f>Data!N1600:W1600</xm:f>
              <xm:sqref>Y1600</xm:sqref>
            </x14:sparkline>
            <x14:sparkline>
              <xm:f>Data!N1601:W1601</xm:f>
              <xm:sqref>Y1601</xm:sqref>
            </x14:sparkline>
            <x14:sparkline>
              <xm:f>Data!N1602:W1602</xm:f>
              <xm:sqref>Y1602</xm:sqref>
            </x14:sparkline>
            <x14:sparkline>
              <xm:f>Data!N1603:W1603</xm:f>
              <xm:sqref>Y1603</xm:sqref>
            </x14:sparkline>
            <x14:sparkline>
              <xm:f>Data!N1604:W1604</xm:f>
              <xm:sqref>Y1604</xm:sqref>
            </x14:sparkline>
            <x14:sparkline>
              <xm:f>Data!N1605:W1605</xm:f>
              <xm:sqref>Y1605</xm:sqref>
            </x14:sparkline>
            <x14:sparkline>
              <xm:f>Data!N1606:W1606</xm:f>
              <xm:sqref>Y1606</xm:sqref>
            </x14:sparkline>
            <x14:sparkline>
              <xm:f>Data!N1607:W1607</xm:f>
              <xm:sqref>Y1607</xm:sqref>
            </x14:sparkline>
            <x14:sparkline>
              <xm:f>Data!N1608:W1608</xm:f>
              <xm:sqref>Y1608</xm:sqref>
            </x14:sparkline>
            <x14:sparkline>
              <xm:f>Data!N1609:W1609</xm:f>
              <xm:sqref>Y1609</xm:sqref>
            </x14:sparkline>
            <x14:sparkline>
              <xm:f>Data!N1610:W1610</xm:f>
              <xm:sqref>Y1610</xm:sqref>
            </x14:sparkline>
            <x14:sparkline>
              <xm:f>Data!N1611:W1611</xm:f>
              <xm:sqref>Y1611</xm:sqref>
            </x14:sparkline>
            <x14:sparkline>
              <xm:f>Data!N1612:W1612</xm:f>
              <xm:sqref>Y1612</xm:sqref>
            </x14:sparkline>
            <x14:sparkline>
              <xm:f>Data!N1613:W1613</xm:f>
              <xm:sqref>Y1613</xm:sqref>
            </x14:sparkline>
            <x14:sparkline>
              <xm:f>Data!N1614:W1614</xm:f>
              <xm:sqref>Y1614</xm:sqref>
            </x14:sparkline>
            <x14:sparkline>
              <xm:f>Data!N1615:W1615</xm:f>
              <xm:sqref>Y1615</xm:sqref>
            </x14:sparkline>
            <x14:sparkline>
              <xm:f>Data!N1616:W1616</xm:f>
              <xm:sqref>Y1616</xm:sqref>
            </x14:sparkline>
            <x14:sparkline>
              <xm:f>Data!N1617:W1617</xm:f>
              <xm:sqref>Y1617</xm:sqref>
            </x14:sparkline>
            <x14:sparkline>
              <xm:f>Data!N1618:W1618</xm:f>
              <xm:sqref>Y1618</xm:sqref>
            </x14:sparkline>
            <x14:sparkline>
              <xm:f>Data!N1619:W1619</xm:f>
              <xm:sqref>Y1619</xm:sqref>
            </x14:sparkline>
            <x14:sparkline>
              <xm:f>Data!N1620:W1620</xm:f>
              <xm:sqref>Y1620</xm:sqref>
            </x14:sparkline>
            <x14:sparkline>
              <xm:f>Data!N1621:W1621</xm:f>
              <xm:sqref>Y1621</xm:sqref>
            </x14:sparkline>
            <x14:sparkline>
              <xm:f>Data!N1622:W1622</xm:f>
              <xm:sqref>Y1622</xm:sqref>
            </x14:sparkline>
            <x14:sparkline>
              <xm:f>Data!N1623:W1623</xm:f>
              <xm:sqref>Y1623</xm:sqref>
            </x14:sparkline>
            <x14:sparkline>
              <xm:f>Data!N1624:W1624</xm:f>
              <xm:sqref>Y1624</xm:sqref>
            </x14:sparkline>
            <x14:sparkline>
              <xm:f>Data!N1625:W1625</xm:f>
              <xm:sqref>Y1625</xm:sqref>
            </x14:sparkline>
            <x14:sparkline>
              <xm:f>Data!N1626:W1626</xm:f>
              <xm:sqref>Y1626</xm:sqref>
            </x14:sparkline>
            <x14:sparkline>
              <xm:f>Data!N1627:W1627</xm:f>
              <xm:sqref>Y1627</xm:sqref>
            </x14:sparkline>
            <x14:sparkline>
              <xm:f>Data!N1628:W1628</xm:f>
              <xm:sqref>Y1628</xm:sqref>
            </x14:sparkline>
            <x14:sparkline>
              <xm:f>Data!N1629:W1629</xm:f>
              <xm:sqref>Y1629</xm:sqref>
            </x14:sparkline>
            <x14:sparkline>
              <xm:f>Data!N1630:W1630</xm:f>
              <xm:sqref>Y1630</xm:sqref>
            </x14:sparkline>
            <x14:sparkline>
              <xm:f>Data!N1631:W1631</xm:f>
              <xm:sqref>Y1631</xm:sqref>
            </x14:sparkline>
            <x14:sparkline>
              <xm:f>Data!N1632:W1632</xm:f>
              <xm:sqref>Y1632</xm:sqref>
            </x14:sparkline>
            <x14:sparkline>
              <xm:f>Data!N1633:W1633</xm:f>
              <xm:sqref>Y1633</xm:sqref>
            </x14:sparkline>
            <x14:sparkline>
              <xm:f>Data!N1634:W1634</xm:f>
              <xm:sqref>Y1634</xm:sqref>
            </x14:sparkline>
            <x14:sparkline>
              <xm:f>Data!N1635:W1635</xm:f>
              <xm:sqref>Y1635</xm:sqref>
            </x14:sparkline>
            <x14:sparkline>
              <xm:f>Data!N1636:W1636</xm:f>
              <xm:sqref>Y1636</xm:sqref>
            </x14:sparkline>
            <x14:sparkline>
              <xm:f>Data!N1637:W1637</xm:f>
              <xm:sqref>Y1637</xm:sqref>
            </x14:sparkline>
            <x14:sparkline>
              <xm:f>Data!N1638:W1638</xm:f>
              <xm:sqref>Y1638</xm:sqref>
            </x14:sparkline>
            <x14:sparkline>
              <xm:f>Data!N1639:W1639</xm:f>
              <xm:sqref>Y1639</xm:sqref>
            </x14:sparkline>
            <x14:sparkline>
              <xm:f>Data!N1640:W1640</xm:f>
              <xm:sqref>Y1640</xm:sqref>
            </x14:sparkline>
            <x14:sparkline>
              <xm:f>Data!N1641:W1641</xm:f>
              <xm:sqref>Y1641</xm:sqref>
            </x14:sparkline>
            <x14:sparkline>
              <xm:f>Data!N1642:W1642</xm:f>
              <xm:sqref>Y1642</xm:sqref>
            </x14:sparkline>
            <x14:sparkline>
              <xm:f>Data!N1643:W1643</xm:f>
              <xm:sqref>Y1643</xm:sqref>
            </x14:sparkline>
            <x14:sparkline>
              <xm:f>Data!N1644:W1644</xm:f>
              <xm:sqref>Y1644</xm:sqref>
            </x14:sparkline>
            <x14:sparkline>
              <xm:f>Data!N1645:W1645</xm:f>
              <xm:sqref>Y1645</xm:sqref>
            </x14:sparkline>
            <x14:sparkline>
              <xm:f>Data!N1646:W1646</xm:f>
              <xm:sqref>Y1646</xm:sqref>
            </x14:sparkline>
            <x14:sparkline>
              <xm:f>Data!N1647:W1647</xm:f>
              <xm:sqref>Y1647</xm:sqref>
            </x14:sparkline>
            <x14:sparkline>
              <xm:f>Data!N1648:W1648</xm:f>
              <xm:sqref>Y1648</xm:sqref>
            </x14:sparkline>
            <x14:sparkline>
              <xm:f>Data!N1649:W1649</xm:f>
              <xm:sqref>Y1649</xm:sqref>
            </x14:sparkline>
            <x14:sparkline>
              <xm:f>Data!N1650:W1650</xm:f>
              <xm:sqref>Y1650</xm:sqref>
            </x14:sparkline>
            <x14:sparkline>
              <xm:f>Data!N1651:W1651</xm:f>
              <xm:sqref>Y1651</xm:sqref>
            </x14:sparkline>
            <x14:sparkline>
              <xm:f>Data!N1652:W1652</xm:f>
              <xm:sqref>Y1652</xm:sqref>
            </x14:sparkline>
            <x14:sparkline>
              <xm:f>Data!N1653:W1653</xm:f>
              <xm:sqref>Y1653</xm:sqref>
            </x14:sparkline>
            <x14:sparkline>
              <xm:f>Data!N1654:W1654</xm:f>
              <xm:sqref>Y1654</xm:sqref>
            </x14:sparkline>
            <x14:sparkline>
              <xm:f>Data!N1655:W1655</xm:f>
              <xm:sqref>Y1655</xm:sqref>
            </x14:sparkline>
            <x14:sparkline>
              <xm:f>Data!N1656:W1656</xm:f>
              <xm:sqref>Y1656</xm:sqref>
            </x14:sparkline>
            <x14:sparkline>
              <xm:f>Data!N1657:W1657</xm:f>
              <xm:sqref>Y1657</xm:sqref>
            </x14:sparkline>
            <x14:sparkline>
              <xm:f>Data!N1658:W1658</xm:f>
              <xm:sqref>Y1658</xm:sqref>
            </x14:sparkline>
            <x14:sparkline>
              <xm:f>Data!N1659:W1659</xm:f>
              <xm:sqref>Y1659</xm:sqref>
            </x14:sparkline>
            <x14:sparkline>
              <xm:f>Data!N1660:W1660</xm:f>
              <xm:sqref>Y1660</xm:sqref>
            </x14:sparkline>
            <x14:sparkline>
              <xm:f>Data!N1661:W1661</xm:f>
              <xm:sqref>Y1661</xm:sqref>
            </x14:sparkline>
            <x14:sparkline>
              <xm:f>Data!N1662:W1662</xm:f>
              <xm:sqref>Y1662</xm:sqref>
            </x14:sparkline>
            <x14:sparkline>
              <xm:f>Data!N1663:W1663</xm:f>
              <xm:sqref>Y1663</xm:sqref>
            </x14:sparkline>
            <x14:sparkline>
              <xm:f>Data!N1664:W1664</xm:f>
              <xm:sqref>Y1664</xm:sqref>
            </x14:sparkline>
            <x14:sparkline>
              <xm:f>Data!N1665:W1665</xm:f>
              <xm:sqref>Y1665</xm:sqref>
            </x14:sparkline>
            <x14:sparkline>
              <xm:f>Data!N1666:W1666</xm:f>
              <xm:sqref>Y1666</xm:sqref>
            </x14:sparkline>
            <x14:sparkline>
              <xm:f>Data!N1667:W1667</xm:f>
              <xm:sqref>Y1667</xm:sqref>
            </x14:sparkline>
            <x14:sparkline>
              <xm:f>Data!N1668:W1668</xm:f>
              <xm:sqref>Y1668</xm:sqref>
            </x14:sparkline>
            <x14:sparkline>
              <xm:f>Data!N1669:W1669</xm:f>
              <xm:sqref>Y1669</xm:sqref>
            </x14:sparkline>
            <x14:sparkline>
              <xm:f>Data!N1670:W1670</xm:f>
              <xm:sqref>Y1670</xm:sqref>
            </x14:sparkline>
            <x14:sparkline>
              <xm:f>Data!N1671:W1671</xm:f>
              <xm:sqref>Y1671</xm:sqref>
            </x14:sparkline>
            <x14:sparkline>
              <xm:f>Data!N1672:W1672</xm:f>
              <xm:sqref>Y1672</xm:sqref>
            </x14:sparkline>
            <x14:sparkline>
              <xm:f>Data!N1673:W1673</xm:f>
              <xm:sqref>Y1673</xm:sqref>
            </x14:sparkline>
            <x14:sparkline>
              <xm:f>Data!N1674:W1674</xm:f>
              <xm:sqref>Y1674</xm:sqref>
            </x14:sparkline>
            <x14:sparkline>
              <xm:f>Data!N1675:W1675</xm:f>
              <xm:sqref>Y1675</xm:sqref>
            </x14:sparkline>
            <x14:sparkline>
              <xm:f>Data!N1676:W1676</xm:f>
              <xm:sqref>Y1676</xm:sqref>
            </x14:sparkline>
            <x14:sparkline>
              <xm:f>Data!N1677:W1677</xm:f>
              <xm:sqref>Y1677</xm:sqref>
            </x14:sparkline>
            <x14:sparkline>
              <xm:f>Data!N1678:W1678</xm:f>
              <xm:sqref>Y1678</xm:sqref>
            </x14:sparkline>
            <x14:sparkline>
              <xm:f>Data!N1679:W1679</xm:f>
              <xm:sqref>Y1679</xm:sqref>
            </x14:sparkline>
            <x14:sparkline>
              <xm:f>Data!N1680:W1680</xm:f>
              <xm:sqref>Y1680</xm:sqref>
            </x14:sparkline>
            <x14:sparkline>
              <xm:f>Data!N1681:W1681</xm:f>
              <xm:sqref>Y1681</xm:sqref>
            </x14:sparkline>
            <x14:sparkline>
              <xm:f>Data!N1682:W1682</xm:f>
              <xm:sqref>Y1682</xm:sqref>
            </x14:sparkline>
            <x14:sparkline>
              <xm:f>Data!N1683:W1683</xm:f>
              <xm:sqref>Y1683</xm:sqref>
            </x14:sparkline>
            <x14:sparkline>
              <xm:f>Data!N1684:W1684</xm:f>
              <xm:sqref>Y1684</xm:sqref>
            </x14:sparkline>
            <x14:sparkline>
              <xm:f>Data!N1685:W1685</xm:f>
              <xm:sqref>Y1685</xm:sqref>
            </x14:sparkline>
            <x14:sparkline>
              <xm:f>Data!N1686:W1686</xm:f>
              <xm:sqref>Y1686</xm:sqref>
            </x14:sparkline>
            <x14:sparkline>
              <xm:f>Data!N1687:W1687</xm:f>
              <xm:sqref>Y1687</xm:sqref>
            </x14:sparkline>
            <x14:sparkline>
              <xm:f>Data!N1688:W1688</xm:f>
              <xm:sqref>Y1688</xm:sqref>
            </x14:sparkline>
            <x14:sparkline>
              <xm:f>Data!N1689:W1689</xm:f>
              <xm:sqref>Y1689</xm:sqref>
            </x14:sparkline>
            <x14:sparkline>
              <xm:f>Data!N1690:W1690</xm:f>
              <xm:sqref>Y1690</xm:sqref>
            </x14:sparkline>
            <x14:sparkline>
              <xm:f>Data!N1691:W1691</xm:f>
              <xm:sqref>Y1691</xm:sqref>
            </x14:sparkline>
            <x14:sparkline>
              <xm:f>Data!N1692:W1692</xm:f>
              <xm:sqref>Y1692</xm:sqref>
            </x14:sparkline>
            <x14:sparkline>
              <xm:f>Data!N1693:W1693</xm:f>
              <xm:sqref>Y1693</xm:sqref>
            </x14:sparkline>
            <x14:sparkline>
              <xm:f>Data!N1694:W1694</xm:f>
              <xm:sqref>Y1694</xm:sqref>
            </x14:sparkline>
            <x14:sparkline>
              <xm:f>Data!N1695:W1695</xm:f>
              <xm:sqref>Y1695</xm:sqref>
            </x14:sparkline>
            <x14:sparkline>
              <xm:f>Data!N1696:W1696</xm:f>
              <xm:sqref>Y1696</xm:sqref>
            </x14:sparkline>
            <x14:sparkline>
              <xm:f>Data!N1697:W1697</xm:f>
              <xm:sqref>Y1697</xm:sqref>
            </x14:sparkline>
            <x14:sparkline>
              <xm:f>Data!N1698:W1698</xm:f>
              <xm:sqref>Y1698</xm:sqref>
            </x14:sparkline>
            <x14:sparkline>
              <xm:f>Data!N1699:W1699</xm:f>
              <xm:sqref>Y1699</xm:sqref>
            </x14:sparkline>
            <x14:sparkline>
              <xm:f>Data!N1700:W1700</xm:f>
              <xm:sqref>Y1700</xm:sqref>
            </x14:sparkline>
            <x14:sparkline>
              <xm:f>Data!N1701:W1701</xm:f>
              <xm:sqref>Y1701</xm:sqref>
            </x14:sparkline>
            <x14:sparkline>
              <xm:f>Data!N1702:W1702</xm:f>
              <xm:sqref>Y1702</xm:sqref>
            </x14:sparkline>
            <x14:sparkline>
              <xm:f>Data!N1703:W1703</xm:f>
              <xm:sqref>Y1703</xm:sqref>
            </x14:sparkline>
            <x14:sparkline>
              <xm:f>Data!N1704:W1704</xm:f>
              <xm:sqref>Y1704</xm:sqref>
            </x14:sparkline>
            <x14:sparkline>
              <xm:f>Data!N1705:W1705</xm:f>
              <xm:sqref>Y1705</xm:sqref>
            </x14:sparkline>
            <x14:sparkline>
              <xm:f>Data!N1706:W1706</xm:f>
              <xm:sqref>Y1706</xm:sqref>
            </x14:sparkline>
            <x14:sparkline>
              <xm:f>Data!N1707:W1707</xm:f>
              <xm:sqref>Y1707</xm:sqref>
            </x14:sparkline>
            <x14:sparkline>
              <xm:f>Data!N1708:W1708</xm:f>
              <xm:sqref>Y1708</xm:sqref>
            </x14:sparkline>
            <x14:sparkline>
              <xm:f>Data!N1709:W1709</xm:f>
              <xm:sqref>Y1709</xm:sqref>
            </x14:sparkline>
            <x14:sparkline>
              <xm:f>Data!N1710:W1710</xm:f>
              <xm:sqref>Y1710</xm:sqref>
            </x14:sparkline>
            <x14:sparkline>
              <xm:f>Data!N1711:W1711</xm:f>
              <xm:sqref>Y1711</xm:sqref>
            </x14:sparkline>
            <x14:sparkline>
              <xm:f>Data!N1712:W1712</xm:f>
              <xm:sqref>Y1712</xm:sqref>
            </x14:sparkline>
            <x14:sparkline>
              <xm:f>Data!N1713:W1713</xm:f>
              <xm:sqref>Y1713</xm:sqref>
            </x14:sparkline>
            <x14:sparkline>
              <xm:f>Data!N1714:W1714</xm:f>
              <xm:sqref>Y1714</xm:sqref>
            </x14:sparkline>
            <x14:sparkline>
              <xm:f>Data!N1715:W1715</xm:f>
              <xm:sqref>Y1715</xm:sqref>
            </x14:sparkline>
            <x14:sparkline>
              <xm:f>Data!N1716:W1716</xm:f>
              <xm:sqref>Y1716</xm:sqref>
            </x14:sparkline>
            <x14:sparkline>
              <xm:f>Data!N1717:W1717</xm:f>
              <xm:sqref>Y1717</xm:sqref>
            </x14:sparkline>
            <x14:sparkline>
              <xm:f>Data!N1718:W1718</xm:f>
              <xm:sqref>Y1718</xm:sqref>
            </x14:sparkline>
            <x14:sparkline>
              <xm:f>Data!N1719:W1719</xm:f>
              <xm:sqref>Y1719</xm:sqref>
            </x14:sparkline>
            <x14:sparkline>
              <xm:f>Data!N1720:W1720</xm:f>
              <xm:sqref>Y1720</xm:sqref>
            </x14:sparkline>
            <x14:sparkline>
              <xm:f>Data!N1721:W1721</xm:f>
              <xm:sqref>Y1721</xm:sqref>
            </x14:sparkline>
            <x14:sparkline>
              <xm:f>Data!N1722:W1722</xm:f>
              <xm:sqref>Y1722</xm:sqref>
            </x14:sparkline>
            <x14:sparkline>
              <xm:f>Data!N1723:W1723</xm:f>
              <xm:sqref>Y1723</xm:sqref>
            </x14:sparkline>
            <x14:sparkline>
              <xm:f>Data!N1724:W1724</xm:f>
              <xm:sqref>Y1724</xm:sqref>
            </x14:sparkline>
            <x14:sparkline>
              <xm:f>Data!N1725:W1725</xm:f>
              <xm:sqref>Y1725</xm:sqref>
            </x14:sparkline>
            <x14:sparkline>
              <xm:f>Data!N1726:W1726</xm:f>
              <xm:sqref>Y1726</xm:sqref>
            </x14:sparkline>
            <x14:sparkline>
              <xm:f>Data!N1727:W1727</xm:f>
              <xm:sqref>Y1727</xm:sqref>
            </x14:sparkline>
            <x14:sparkline>
              <xm:f>Data!N1728:W1728</xm:f>
              <xm:sqref>Y1728</xm:sqref>
            </x14:sparkline>
            <x14:sparkline>
              <xm:f>Data!N1729:W1729</xm:f>
              <xm:sqref>Y1729</xm:sqref>
            </x14:sparkline>
            <x14:sparkline>
              <xm:f>Data!N1730:W1730</xm:f>
              <xm:sqref>Y1730</xm:sqref>
            </x14:sparkline>
            <x14:sparkline>
              <xm:f>Data!N1731:W1731</xm:f>
              <xm:sqref>Y1731</xm:sqref>
            </x14:sparkline>
            <x14:sparkline>
              <xm:f>Data!N1732:W1732</xm:f>
              <xm:sqref>Y1732</xm:sqref>
            </x14:sparkline>
            <x14:sparkline>
              <xm:f>Data!N1733:W1733</xm:f>
              <xm:sqref>Y1733</xm:sqref>
            </x14:sparkline>
            <x14:sparkline>
              <xm:f>Data!N1734:W1734</xm:f>
              <xm:sqref>Y1734</xm:sqref>
            </x14:sparkline>
            <x14:sparkline>
              <xm:f>Data!N1735:W1735</xm:f>
              <xm:sqref>Y1735</xm:sqref>
            </x14:sparkline>
            <x14:sparkline>
              <xm:f>Data!N1736:W1736</xm:f>
              <xm:sqref>Y1736</xm:sqref>
            </x14:sparkline>
            <x14:sparkline>
              <xm:f>Data!N1737:W1737</xm:f>
              <xm:sqref>Y1737</xm:sqref>
            </x14:sparkline>
            <x14:sparkline>
              <xm:f>Data!N1738:W1738</xm:f>
              <xm:sqref>Y1738</xm:sqref>
            </x14:sparkline>
            <x14:sparkline>
              <xm:f>Data!N1739:W1739</xm:f>
              <xm:sqref>Y1739</xm:sqref>
            </x14:sparkline>
            <x14:sparkline>
              <xm:f>Data!N1740:W1740</xm:f>
              <xm:sqref>Y1740</xm:sqref>
            </x14:sparkline>
            <x14:sparkline>
              <xm:f>Data!N1741:W1741</xm:f>
              <xm:sqref>Y1741</xm:sqref>
            </x14:sparkline>
            <x14:sparkline>
              <xm:f>Data!N1742:W1742</xm:f>
              <xm:sqref>Y1742</xm:sqref>
            </x14:sparkline>
            <x14:sparkline>
              <xm:f>Data!N1743:W1743</xm:f>
              <xm:sqref>Y1743</xm:sqref>
            </x14:sparkline>
            <x14:sparkline>
              <xm:f>Data!N1744:W1744</xm:f>
              <xm:sqref>Y1744</xm:sqref>
            </x14:sparkline>
            <x14:sparkline>
              <xm:f>Data!N1745:W1745</xm:f>
              <xm:sqref>Y1745</xm:sqref>
            </x14:sparkline>
            <x14:sparkline>
              <xm:f>Data!N1746:W1746</xm:f>
              <xm:sqref>Y1746</xm:sqref>
            </x14:sparkline>
            <x14:sparkline>
              <xm:f>Data!N1747:W1747</xm:f>
              <xm:sqref>Y1747</xm:sqref>
            </x14:sparkline>
            <x14:sparkline>
              <xm:f>Data!N1748:W1748</xm:f>
              <xm:sqref>Y1748</xm:sqref>
            </x14:sparkline>
            <x14:sparkline>
              <xm:f>Data!N1749:W1749</xm:f>
              <xm:sqref>Y1749</xm:sqref>
            </x14:sparkline>
            <x14:sparkline>
              <xm:f>Data!N1750:W1750</xm:f>
              <xm:sqref>Y1750</xm:sqref>
            </x14:sparkline>
            <x14:sparkline>
              <xm:f>Data!N1751:W1751</xm:f>
              <xm:sqref>Y1751</xm:sqref>
            </x14:sparkline>
            <x14:sparkline>
              <xm:f>Data!N1752:W1752</xm:f>
              <xm:sqref>Y1752</xm:sqref>
            </x14:sparkline>
            <x14:sparkline>
              <xm:f>Data!N1753:W1753</xm:f>
              <xm:sqref>Y1753</xm:sqref>
            </x14:sparkline>
            <x14:sparkline>
              <xm:f>Data!N1754:W1754</xm:f>
              <xm:sqref>Y1754</xm:sqref>
            </x14:sparkline>
            <x14:sparkline>
              <xm:f>Data!N1755:W1755</xm:f>
              <xm:sqref>Y1755</xm:sqref>
            </x14:sparkline>
            <x14:sparkline>
              <xm:f>Data!N1756:W1756</xm:f>
              <xm:sqref>Y1756</xm:sqref>
            </x14:sparkline>
            <x14:sparkline>
              <xm:f>Data!N1757:W1757</xm:f>
              <xm:sqref>Y1757</xm:sqref>
            </x14:sparkline>
            <x14:sparkline>
              <xm:f>Data!N1758:W1758</xm:f>
              <xm:sqref>Y1758</xm:sqref>
            </x14:sparkline>
            <x14:sparkline>
              <xm:f>Data!N1759:W1759</xm:f>
              <xm:sqref>Y1759</xm:sqref>
            </x14:sparkline>
            <x14:sparkline>
              <xm:f>Data!N1760:W1760</xm:f>
              <xm:sqref>Y1760</xm:sqref>
            </x14:sparkline>
            <x14:sparkline>
              <xm:f>Data!N1761:W1761</xm:f>
              <xm:sqref>Y1761</xm:sqref>
            </x14:sparkline>
            <x14:sparkline>
              <xm:f>Data!N1762:W1762</xm:f>
              <xm:sqref>Y1762</xm:sqref>
            </x14:sparkline>
            <x14:sparkline>
              <xm:f>Data!N1763:W1763</xm:f>
              <xm:sqref>Y1763</xm:sqref>
            </x14:sparkline>
            <x14:sparkline>
              <xm:f>Data!N1764:W1764</xm:f>
              <xm:sqref>Y1764</xm:sqref>
            </x14:sparkline>
            <x14:sparkline>
              <xm:f>Data!N1765:W1765</xm:f>
              <xm:sqref>Y1765</xm:sqref>
            </x14:sparkline>
            <x14:sparkline>
              <xm:f>Data!N1766:W1766</xm:f>
              <xm:sqref>Y1766</xm:sqref>
            </x14:sparkline>
            <x14:sparkline>
              <xm:f>Data!N1767:W1767</xm:f>
              <xm:sqref>Y1767</xm:sqref>
            </x14:sparkline>
            <x14:sparkline>
              <xm:f>Data!N1768:W1768</xm:f>
              <xm:sqref>Y1768</xm:sqref>
            </x14:sparkline>
            <x14:sparkline>
              <xm:f>Data!N1769:W1769</xm:f>
              <xm:sqref>Y1769</xm:sqref>
            </x14:sparkline>
            <x14:sparkline>
              <xm:f>Data!N1770:W1770</xm:f>
              <xm:sqref>Y1770</xm:sqref>
            </x14:sparkline>
            <x14:sparkline>
              <xm:f>Data!N1771:W1771</xm:f>
              <xm:sqref>Y1771</xm:sqref>
            </x14:sparkline>
            <x14:sparkline>
              <xm:f>Data!N1772:W1772</xm:f>
              <xm:sqref>Y1772</xm:sqref>
            </x14:sparkline>
            <x14:sparkline>
              <xm:f>Data!N1773:W1773</xm:f>
              <xm:sqref>Y1773</xm:sqref>
            </x14:sparkline>
            <x14:sparkline>
              <xm:f>Data!N1774:W1774</xm:f>
              <xm:sqref>Y1774</xm:sqref>
            </x14:sparkline>
            <x14:sparkline>
              <xm:f>Data!N1775:W1775</xm:f>
              <xm:sqref>Y1775</xm:sqref>
            </x14:sparkline>
            <x14:sparkline>
              <xm:f>Data!N1776:W1776</xm:f>
              <xm:sqref>Y1776</xm:sqref>
            </x14:sparkline>
            <x14:sparkline>
              <xm:f>Data!N1777:W1777</xm:f>
              <xm:sqref>Y1777</xm:sqref>
            </x14:sparkline>
            <x14:sparkline>
              <xm:f>Data!N1778:W1778</xm:f>
              <xm:sqref>Y1778</xm:sqref>
            </x14:sparkline>
            <x14:sparkline>
              <xm:f>Data!N1779:W1779</xm:f>
              <xm:sqref>Y1779</xm:sqref>
            </x14:sparkline>
            <x14:sparkline>
              <xm:f>Data!N1780:W1780</xm:f>
              <xm:sqref>Y1780</xm:sqref>
            </x14:sparkline>
            <x14:sparkline>
              <xm:f>Data!N1781:W1781</xm:f>
              <xm:sqref>Y1781</xm:sqref>
            </x14:sparkline>
            <x14:sparkline>
              <xm:f>Data!N1782:W1782</xm:f>
              <xm:sqref>Y1782</xm:sqref>
            </x14:sparkline>
            <x14:sparkline>
              <xm:f>Data!N1783:W1783</xm:f>
              <xm:sqref>Y1783</xm:sqref>
            </x14:sparkline>
            <x14:sparkline>
              <xm:f>Data!N1784:W1784</xm:f>
              <xm:sqref>Y1784</xm:sqref>
            </x14:sparkline>
            <x14:sparkline>
              <xm:f>Data!N1785:W1785</xm:f>
              <xm:sqref>Y1785</xm:sqref>
            </x14:sparkline>
            <x14:sparkline>
              <xm:f>Data!N1786:W1786</xm:f>
              <xm:sqref>Y1786</xm:sqref>
            </x14:sparkline>
            <x14:sparkline>
              <xm:f>Data!N1787:W1787</xm:f>
              <xm:sqref>Y1787</xm:sqref>
            </x14:sparkline>
            <x14:sparkline>
              <xm:f>Data!N1788:W1788</xm:f>
              <xm:sqref>Y1788</xm:sqref>
            </x14:sparkline>
            <x14:sparkline>
              <xm:f>Data!N1789:W1789</xm:f>
              <xm:sqref>Y1789</xm:sqref>
            </x14:sparkline>
            <x14:sparkline>
              <xm:f>Data!N1790:W1790</xm:f>
              <xm:sqref>Y1790</xm:sqref>
            </x14:sparkline>
            <x14:sparkline>
              <xm:f>Data!N1791:W1791</xm:f>
              <xm:sqref>Y1791</xm:sqref>
            </x14:sparkline>
            <x14:sparkline>
              <xm:f>Data!N1792:W1792</xm:f>
              <xm:sqref>Y1792</xm:sqref>
            </x14:sparkline>
            <x14:sparkline>
              <xm:f>Data!N1793:W1793</xm:f>
              <xm:sqref>Y1793</xm:sqref>
            </x14:sparkline>
            <x14:sparkline>
              <xm:f>Data!N1794:W1794</xm:f>
              <xm:sqref>Y1794</xm:sqref>
            </x14:sparkline>
            <x14:sparkline>
              <xm:f>Data!N1795:W1795</xm:f>
              <xm:sqref>Y1795</xm:sqref>
            </x14:sparkline>
            <x14:sparkline>
              <xm:f>Data!N1796:W1796</xm:f>
              <xm:sqref>Y1796</xm:sqref>
            </x14:sparkline>
            <x14:sparkline>
              <xm:f>Data!N1797:W1797</xm:f>
              <xm:sqref>Y1797</xm:sqref>
            </x14:sparkline>
            <x14:sparkline>
              <xm:f>Data!N1798:W1798</xm:f>
              <xm:sqref>Y1798</xm:sqref>
            </x14:sparkline>
            <x14:sparkline>
              <xm:f>Data!N1799:W1799</xm:f>
              <xm:sqref>Y1799</xm:sqref>
            </x14:sparkline>
            <x14:sparkline>
              <xm:f>Data!N1800:W1800</xm:f>
              <xm:sqref>Y1800</xm:sqref>
            </x14:sparkline>
            <x14:sparkline>
              <xm:f>Data!N1801:W1801</xm:f>
              <xm:sqref>Y1801</xm:sqref>
            </x14:sparkline>
            <x14:sparkline>
              <xm:f>Data!N1802:W1802</xm:f>
              <xm:sqref>Y1802</xm:sqref>
            </x14:sparkline>
            <x14:sparkline>
              <xm:f>Data!N1803:W1803</xm:f>
              <xm:sqref>Y1803</xm:sqref>
            </x14:sparkline>
            <x14:sparkline>
              <xm:f>Data!N1804:W1804</xm:f>
              <xm:sqref>Y1804</xm:sqref>
            </x14:sparkline>
            <x14:sparkline>
              <xm:f>Data!N1805:W1805</xm:f>
              <xm:sqref>Y1805</xm:sqref>
            </x14:sparkline>
            <x14:sparkline>
              <xm:f>Data!N1806:W1806</xm:f>
              <xm:sqref>Y1806</xm:sqref>
            </x14:sparkline>
            <x14:sparkline>
              <xm:f>Data!N1807:W1807</xm:f>
              <xm:sqref>Y1807</xm:sqref>
            </x14:sparkline>
            <x14:sparkline>
              <xm:f>Data!N1808:W1808</xm:f>
              <xm:sqref>Y1808</xm:sqref>
            </x14:sparkline>
            <x14:sparkline>
              <xm:f>Data!N1809:W1809</xm:f>
              <xm:sqref>Y1809</xm:sqref>
            </x14:sparkline>
            <x14:sparkline>
              <xm:f>Data!N1810:W1810</xm:f>
              <xm:sqref>Y1810</xm:sqref>
            </x14:sparkline>
            <x14:sparkline>
              <xm:f>Data!N1811:W1811</xm:f>
              <xm:sqref>Y1811</xm:sqref>
            </x14:sparkline>
            <x14:sparkline>
              <xm:f>Data!N1812:W1812</xm:f>
              <xm:sqref>Y1812</xm:sqref>
            </x14:sparkline>
            <x14:sparkline>
              <xm:f>Data!N1813:W1813</xm:f>
              <xm:sqref>Y1813</xm:sqref>
            </x14:sparkline>
            <x14:sparkline>
              <xm:f>Data!N1814:W1814</xm:f>
              <xm:sqref>Y1814</xm:sqref>
            </x14:sparkline>
            <x14:sparkline>
              <xm:f>Data!N1815:W1815</xm:f>
              <xm:sqref>Y1815</xm:sqref>
            </x14:sparkline>
            <x14:sparkline>
              <xm:f>Data!N1816:W1816</xm:f>
              <xm:sqref>Y1816</xm:sqref>
            </x14:sparkline>
            <x14:sparkline>
              <xm:f>Data!N1817:W1817</xm:f>
              <xm:sqref>Y1817</xm:sqref>
            </x14:sparkline>
            <x14:sparkline>
              <xm:f>Data!N1818:W1818</xm:f>
              <xm:sqref>Y1818</xm:sqref>
            </x14:sparkline>
            <x14:sparkline>
              <xm:f>Data!N1819:W1819</xm:f>
              <xm:sqref>Y1819</xm:sqref>
            </x14:sparkline>
            <x14:sparkline>
              <xm:f>Data!N1820:W1820</xm:f>
              <xm:sqref>Y1820</xm:sqref>
            </x14:sparkline>
            <x14:sparkline>
              <xm:f>Data!N1821:W1821</xm:f>
              <xm:sqref>Y1821</xm:sqref>
            </x14:sparkline>
            <x14:sparkline>
              <xm:f>Data!N1822:W1822</xm:f>
              <xm:sqref>Y1822</xm:sqref>
            </x14:sparkline>
            <x14:sparkline>
              <xm:f>Data!N1823:W1823</xm:f>
              <xm:sqref>Y1823</xm:sqref>
            </x14:sparkline>
            <x14:sparkline>
              <xm:f>Data!N1824:W1824</xm:f>
              <xm:sqref>Y1824</xm:sqref>
            </x14:sparkline>
            <x14:sparkline>
              <xm:f>Data!N1825:W1825</xm:f>
              <xm:sqref>Y1825</xm:sqref>
            </x14:sparkline>
            <x14:sparkline>
              <xm:f>Data!N1826:W1826</xm:f>
              <xm:sqref>Y1826</xm:sqref>
            </x14:sparkline>
            <x14:sparkline>
              <xm:f>Data!N1827:W1827</xm:f>
              <xm:sqref>Y1827</xm:sqref>
            </x14:sparkline>
            <x14:sparkline>
              <xm:f>Data!N1828:W1828</xm:f>
              <xm:sqref>Y1828</xm:sqref>
            </x14:sparkline>
            <x14:sparkline>
              <xm:f>Data!N1829:W1829</xm:f>
              <xm:sqref>Y1829</xm:sqref>
            </x14:sparkline>
            <x14:sparkline>
              <xm:f>Data!N1830:W1830</xm:f>
              <xm:sqref>Y1830</xm:sqref>
            </x14:sparkline>
            <x14:sparkline>
              <xm:f>Data!N1831:W1831</xm:f>
              <xm:sqref>Y1831</xm:sqref>
            </x14:sparkline>
            <x14:sparkline>
              <xm:f>Data!N1832:W1832</xm:f>
              <xm:sqref>Y1832</xm:sqref>
            </x14:sparkline>
            <x14:sparkline>
              <xm:f>Data!N1833:W1833</xm:f>
              <xm:sqref>Y1833</xm:sqref>
            </x14:sparkline>
            <x14:sparkline>
              <xm:f>Data!N1834:W1834</xm:f>
              <xm:sqref>Y1834</xm:sqref>
            </x14:sparkline>
            <x14:sparkline>
              <xm:f>Data!N1835:W1835</xm:f>
              <xm:sqref>Y1835</xm:sqref>
            </x14:sparkline>
            <x14:sparkline>
              <xm:f>Data!N1836:W1836</xm:f>
              <xm:sqref>Y1836</xm:sqref>
            </x14:sparkline>
            <x14:sparkline>
              <xm:f>Data!N1837:W1837</xm:f>
              <xm:sqref>Y1837</xm:sqref>
            </x14:sparkline>
            <x14:sparkline>
              <xm:f>Data!N1838:W1838</xm:f>
              <xm:sqref>Y1838</xm:sqref>
            </x14:sparkline>
            <x14:sparkline>
              <xm:f>Data!N1839:W1839</xm:f>
              <xm:sqref>Y1839</xm:sqref>
            </x14:sparkline>
            <x14:sparkline>
              <xm:f>Data!N1840:W1840</xm:f>
              <xm:sqref>Y1840</xm:sqref>
            </x14:sparkline>
            <x14:sparkline>
              <xm:f>Data!N1841:W1841</xm:f>
              <xm:sqref>Y1841</xm:sqref>
            </x14:sparkline>
            <x14:sparkline>
              <xm:f>Data!N1842:W1842</xm:f>
              <xm:sqref>Y1842</xm:sqref>
            </x14:sparkline>
            <x14:sparkline>
              <xm:f>Data!N1843:W1843</xm:f>
              <xm:sqref>Y1843</xm:sqref>
            </x14:sparkline>
            <x14:sparkline>
              <xm:f>Data!N1844:W1844</xm:f>
              <xm:sqref>Y1844</xm:sqref>
            </x14:sparkline>
            <x14:sparkline>
              <xm:f>Data!N1845:W1845</xm:f>
              <xm:sqref>Y1845</xm:sqref>
            </x14:sparkline>
            <x14:sparkline>
              <xm:f>Data!N1846:W1846</xm:f>
              <xm:sqref>Y1846</xm:sqref>
            </x14:sparkline>
            <x14:sparkline>
              <xm:f>Data!N1847:W1847</xm:f>
              <xm:sqref>Y1847</xm:sqref>
            </x14:sparkline>
            <x14:sparkline>
              <xm:f>Data!N1848:W1848</xm:f>
              <xm:sqref>Y1848</xm:sqref>
            </x14:sparkline>
            <x14:sparkline>
              <xm:f>Data!N1849:W1849</xm:f>
              <xm:sqref>Y1849</xm:sqref>
            </x14:sparkline>
            <x14:sparkline>
              <xm:f>Data!N1850:W1850</xm:f>
              <xm:sqref>Y1850</xm:sqref>
            </x14:sparkline>
            <x14:sparkline>
              <xm:f>Data!N1851:W1851</xm:f>
              <xm:sqref>Y1851</xm:sqref>
            </x14:sparkline>
            <x14:sparkline>
              <xm:f>Data!N1852:W1852</xm:f>
              <xm:sqref>Y1852</xm:sqref>
            </x14:sparkline>
            <x14:sparkline>
              <xm:f>Data!N1853:W1853</xm:f>
              <xm:sqref>Y1853</xm:sqref>
            </x14:sparkline>
            <x14:sparkline>
              <xm:f>Data!N1854:W1854</xm:f>
              <xm:sqref>Y1854</xm:sqref>
            </x14:sparkline>
            <x14:sparkline>
              <xm:f>Data!N1855:W1855</xm:f>
              <xm:sqref>Y1855</xm:sqref>
            </x14:sparkline>
            <x14:sparkline>
              <xm:f>Data!N1856:W1856</xm:f>
              <xm:sqref>Y1856</xm:sqref>
            </x14:sparkline>
            <x14:sparkline>
              <xm:f>Data!N1857:W1857</xm:f>
              <xm:sqref>Y1857</xm:sqref>
            </x14:sparkline>
            <x14:sparkline>
              <xm:f>Data!N1858:W1858</xm:f>
              <xm:sqref>Y1858</xm:sqref>
            </x14:sparkline>
            <x14:sparkline>
              <xm:f>Data!N1859:W1859</xm:f>
              <xm:sqref>Y1859</xm:sqref>
            </x14:sparkline>
            <x14:sparkline>
              <xm:f>Data!N1860:W1860</xm:f>
              <xm:sqref>Y1860</xm:sqref>
            </x14:sparkline>
            <x14:sparkline>
              <xm:f>Data!N1861:W1861</xm:f>
              <xm:sqref>Y1861</xm:sqref>
            </x14:sparkline>
            <x14:sparkline>
              <xm:f>Data!N1862:W1862</xm:f>
              <xm:sqref>Y1862</xm:sqref>
            </x14:sparkline>
            <x14:sparkline>
              <xm:f>Data!N1863:W1863</xm:f>
              <xm:sqref>Y1863</xm:sqref>
            </x14:sparkline>
            <x14:sparkline>
              <xm:f>Data!N1864:W1864</xm:f>
              <xm:sqref>Y1864</xm:sqref>
            </x14:sparkline>
            <x14:sparkline>
              <xm:f>Data!N1865:W1865</xm:f>
              <xm:sqref>Y1865</xm:sqref>
            </x14:sparkline>
            <x14:sparkline>
              <xm:f>Data!N1866:W1866</xm:f>
              <xm:sqref>Y1866</xm:sqref>
            </x14:sparkline>
            <x14:sparkline>
              <xm:f>Data!N1867:W1867</xm:f>
              <xm:sqref>Y1867</xm:sqref>
            </x14:sparkline>
            <x14:sparkline>
              <xm:f>Data!N1868:W1868</xm:f>
              <xm:sqref>Y1868</xm:sqref>
            </x14:sparkline>
            <x14:sparkline>
              <xm:f>Data!N1869:W1869</xm:f>
              <xm:sqref>Y1869</xm:sqref>
            </x14:sparkline>
            <x14:sparkline>
              <xm:f>Data!N1870:W1870</xm:f>
              <xm:sqref>Y1870</xm:sqref>
            </x14:sparkline>
            <x14:sparkline>
              <xm:f>Data!N1871:W1871</xm:f>
              <xm:sqref>Y1871</xm:sqref>
            </x14:sparkline>
            <x14:sparkline>
              <xm:f>Data!N1872:W1872</xm:f>
              <xm:sqref>Y1872</xm:sqref>
            </x14:sparkline>
            <x14:sparkline>
              <xm:f>Data!N1873:W1873</xm:f>
              <xm:sqref>Y1873</xm:sqref>
            </x14:sparkline>
            <x14:sparkline>
              <xm:f>Data!N1874:W1874</xm:f>
              <xm:sqref>Y1874</xm:sqref>
            </x14:sparkline>
            <x14:sparkline>
              <xm:f>Data!N1875:W1875</xm:f>
              <xm:sqref>Y1875</xm:sqref>
            </x14:sparkline>
            <x14:sparkline>
              <xm:f>Data!N1876:W1876</xm:f>
              <xm:sqref>Y1876</xm:sqref>
            </x14:sparkline>
            <x14:sparkline>
              <xm:f>Data!N1877:W1877</xm:f>
              <xm:sqref>Y1877</xm:sqref>
            </x14:sparkline>
            <x14:sparkline>
              <xm:f>Data!N1878:W1878</xm:f>
              <xm:sqref>Y1878</xm:sqref>
            </x14:sparkline>
            <x14:sparkline>
              <xm:f>Data!N1879:W1879</xm:f>
              <xm:sqref>Y1879</xm:sqref>
            </x14:sparkline>
            <x14:sparkline>
              <xm:f>Data!N1880:W1880</xm:f>
              <xm:sqref>Y1880</xm:sqref>
            </x14:sparkline>
            <x14:sparkline>
              <xm:f>Data!N1881:W1881</xm:f>
              <xm:sqref>Y1881</xm:sqref>
            </x14:sparkline>
            <x14:sparkline>
              <xm:f>Data!N1882:W1882</xm:f>
              <xm:sqref>Y1882</xm:sqref>
            </x14:sparkline>
            <x14:sparkline>
              <xm:f>Data!N1883:W1883</xm:f>
              <xm:sqref>Y1883</xm:sqref>
            </x14:sparkline>
            <x14:sparkline>
              <xm:f>Data!N1884:W1884</xm:f>
              <xm:sqref>Y1884</xm:sqref>
            </x14:sparkline>
            <x14:sparkline>
              <xm:f>Data!N1885:W1885</xm:f>
              <xm:sqref>Y1885</xm:sqref>
            </x14:sparkline>
            <x14:sparkline>
              <xm:f>Data!N1886:W1886</xm:f>
              <xm:sqref>Y1886</xm:sqref>
            </x14:sparkline>
            <x14:sparkline>
              <xm:f>Data!N1887:W1887</xm:f>
              <xm:sqref>Y1887</xm:sqref>
            </x14:sparkline>
            <x14:sparkline>
              <xm:f>Data!N1888:W1888</xm:f>
              <xm:sqref>Y1888</xm:sqref>
            </x14:sparkline>
            <x14:sparkline>
              <xm:f>Data!N1889:W1889</xm:f>
              <xm:sqref>Y1889</xm:sqref>
            </x14:sparkline>
            <x14:sparkline>
              <xm:f>Data!N1890:W1890</xm:f>
              <xm:sqref>Y1890</xm:sqref>
            </x14:sparkline>
            <x14:sparkline>
              <xm:f>Data!N1891:W1891</xm:f>
              <xm:sqref>Y1891</xm:sqref>
            </x14:sparkline>
            <x14:sparkline>
              <xm:f>Data!N1892:W1892</xm:f>
              <xm:sqref>Y1892</xm:sqref>
            </x14:sparkline>
            <x14:sparkline>
              <xm:f>Data!N1893:W1893</xm:f>
              <xm:sqref>Y1893</xm:sqref>
            </x14:sparkline>
            <x14:sparkline>
              <xm:f>Data!N1894:W1894</xm:f>
              <xm:sqref>Y1894</xm:sqref>
            </x14:sparkline>
            <x14:sparkline>
              <xm:f>Data!N1895:W1895</xm:f>
              <xm:sqref>Y1895</xm:sqref>
            </x14:sparkline>
            <x14:sparkline>
              <xm:f>Data!N1896:W1896</xm:f>
              <xm:sqref>Y1896</xm:sqref>
            </x14:sparkline>
            <x14:sparkline>
              <xm:f>Data!N1897:W1897</xm:f>
              <xm:sqref>Y1897</xm:sqref>
            </x14:sparkline>
            <x14:sparkline>
              <xm:f>Data!N1898:W1898</xm:f>
              <xm:sqref>Y1898</xm:sqref>
            </x14:sparkline>
            <x14:sparkline>
              <xm:f>Data!N1899:W1899</xm:f>
              <xm:sqref>Y1899</xm:sqref>
            </x14:sparkline>
            <x14:sparkline>
              <xm:f>Data!N1900:W1900</xm:f>
              <xm:sqref>Y1900</xm:sqref>
            </x14:sparkline>
            <x14:sparkline>
              <xm:f>Data!N1901:W1901</xm:f>
              <xm:sqref>Y1901</xm:sqref>
            </x14:sparkline>
            <x14:sparkline>
              <xm:f>Data!N1902:W1902</xm:f>
              <xm:sqref>Y1902</xm:sqref>
            </x14:sparkline>
            <x14:sparkline>
              <xm:f>Data!N1903:W1903</xm:f>
              <xm:sqref>Y1903</xm:sqref>
            </x14:sparkline>
            <x14:sparkline>
              <xm:f>Data!N1904:W1904</xm:f>
              <xm:sqref>Y1904</xm:sqref>
            </x14:sparkline>
            <x14:sparkline>
              <xm:f>Data!N1905:W1905</xm:f>
              <xm:sqref>Y1905</xm:sqref>
            </x14:sparkline>
            <x14:sparkline>
              <xm:f>Data!N1906:W1906</xm:f>
              <xm:sqref>Y1906</xm:sqref>
            </x14:sparkline>
            <x14:sparkline>
              <xm:f>Data!N1907:W1907</xm:f>
              <xm:sqref>Y1907</xm:sqref>
            </x14:sparkline>
            <x14:sparkline>
              <xm:f>Data!N1908:W1908</xm:f>
              <xm:sqref>Y1908</xm:sqref>
            </x14:sparkline>
            <x14:sparkline>
              <xm:f>Data!N1909:W1909</xm:f>
              <xm:sqref>Y1909</xm:sqref>
            </x14:sparkline>
            <x14:sparkline>
              <xm:f>Data!N1910:W1910</xm:f>
              <xm:sqref>Y1910</xm:sqref>
            </x14:sparkline>
            <x14:sparkline>
              <xm:f>Data!N1911:W1911</xm:f>
              <xm:sqref>Y1911</xm:sqref>
            </x14:sparkline>
            <x14:sparkline>
              <xm:f>Data!N1912:W1912</xm:f>
              <xm:sqref>Y1912</xm:sqref>
            </x14:sparkline>
            <x14:sparkline>
              <xm:f>Data!N1913:W1913</xm:f>
              <xm:sqref>Y1913</xm:sqref>
            </x14:sparkline>
            <x14:sparkline>
              <xm:f>Data!N1914:W1914</xm:f>
              <xm:sqref>Y1914</xm:sqref>
            </x14:sparkline>
            <x14:sparkline>
              <xm:f>Data!N1915:W1915</xm:f>
              <xm:sqref>Y1915</xm:sqref>
            </x14:sparkline>
            <x14:sparkline>
              <xm:f>Data!N1916:W1916</xm:f>
              <xm:sqref>Y1916</xm:sqref>
            </x14:sparkline>
            <x14:sparkline>
              <xm:f>Data!N1917:W1917</xm:f>
              <xm:sqref>Y1917</xm:sqref>
            </x14:sparkline>
            <x14:sparkline>
              <xm:f>Data!N1918:W1918</xm:f>
              <xm:sqref>Y1918</xm:sqref>
            </x14:sparkline>
            <x14:sparkline>
              <xm:f>Data!N1919:W1919</xm:f>
              <xm:sqref>Y1919</xm:sqref>
            </x14:sparkline>
            <x14:sparkline>
              <xm:f>Data!N1920:W1920</xm:f>
              <xm:sqref>Y1920</xm:sqref>
            </x14:sparkline>
            <x14:sparkline>
              <xm:f>Data!N1921:W1921</xm:f>
              <xm:sqref>Y1921</xm:sqref>
            </x14:sparkline>
            <x14:sparkline>
              <xm:f>Data!N1922:W1922</xm:f>
              <xm:sqref>Y1922</xm:sqref>
            </x14:sparkline>
            <x14:sparkline>
              <xm:f>Data!N1923:W1923</xm:f>
              <xm:sqref>Y1923</xm:sqref>
            </x14:sparkline>
            <x14:sparkline>
              <xm:f>Data!N1924:W1924</xm:f>
              <xm:sqref>Y1924</xm:sqref>
            </x14:sparkline>
            <x14:sparkline>
              <xm:f>Data!N1925:W1925</xm:f>
              <xm:sqref>Y1925</xm:sqref>
            </x14:sparkline>
            <x14:sparkline>
              <xm:f>Data!N1926:W1926</xm:f>
              <xm:sqref>Y1926</xm:sqref>
            </x14:sparkline>
            <x14:sparkline>
              <xm:f>Data!N1927:W1927</xm:f>
              <xm:sqref>Y1927</xm:sqref>
            </x14:sparkline>
            <x14:sparkline>
              <xm:f>Data!N1928:W1928</xm:f>
              <xm:sqref>Y1928</xm:sqref>
            </x14:sparkline>
            <x14:sparkline>
              <xm:f>Data!N1929:W1929</xm:f>
              <xm:sqref>Y1929</xm:sqref>
            </x14:sparkline>
            <x14:sparkline>
              <xm:f>Data!N1930:W1930</xm:f>
              <xm:sqref>Y1930</xm:sqref>
            </x14:sparkline>
            <x14:sparkline>
              <xm:f>Data!N1931:W1931</xm:f>
              <xm:sqref>Y1931</xm:sqref>
            </x14:sparkline>
            <x14:sparkline>
              <xm:f>Data!N1932:W1932</xm:f>
              <xm:sqref>Y1932</xm:sqref>
            </x14:sparkline>
            <x14:sparkline>
              <xm:f>Data!N1933:W1933</xm:f>
              <xm:sqref>Y1933</xm:sqref>
            </x14:sparkline>
            <x14:sparkline>
              <xm:f>Data!N1934:W1934</xm:f>
              <xm:sqref>Y1934</xm:sqref>
            </x14:sparkline>
            <x14:sparkline>
              <xm:f>Data!N1935:W1935</xm:f>
              <xm:sqref>Y1935</xm:sqref>
            </x14:sparkline>
            <x14:sparkline>
              <xm:f>Data!N1936:W1936</xm:f>
              <xm:sqref>Y1936</xm:sqref>
            </x14:sparkline>
            <x14:sparkline>
              <xm:f>Data!N1937:W1937</xm:f>
              <xm:sqref>Y1937</xm:sqref>
            </x14:sparkline>
            <x14:sparkline>
              <xm:f>Data!N1938:W1938</xm:f>
              <xm:sqref>Y1938</xm:sqref>
            </x14:sparkline>
            <x14:sparkline>
              <xm:f>Data!N1939:W1939</xm:f>
              <xm:sqref>Y1939</xm:sqref>
            </x14:sparkline>
            <x14:sparkline>
              <xm:f>Data!N1940:W1940</xm:f>
              <xm:sqref>Y1940</xm:sqref>
            </x14:sparkline>
            <x14:sparkline>
              <xm:f>Data!N1941:W1941</xm:f>
              <xm:sqref>Y1941</xm:sqref>
            </x14:sparkline>
            <x14:sparkline>
              <xm:f>Data!N1942:W1942</xm:f>
              <xm:sqref>Y1942</xm:sqref>
            </x14:sparkline>
            <x14:sparkline>
              <xm:f>Data!N1943:W1943</xm:f>
              <xm:sqref>Y1943</xm:sqref>
            </x14:sparkline>
            <x14:sparkline>
              <xm:f>Data!N1944:W1944</xm:f>
              <xm:sqref>Y1944</xm:sqref>
            </x14:sparkline>
            <x14:sparkline>
              <xm:f>Data!N1945:W1945</xm:f>
              <xm:sqref>Y1945</xm:sqref>
            </x14:sparkline>
            <x14:sparkline>
              <xm:f>Data!N1946:W1946</xm:f>
              <xm:sqref>Y1946</xm:sqref>
            </x14:sparkline>
            <x14:sparkline>
              <xm:f>Data!N1947:W1947</xm:f>
              <xm:sqref>Y1947</xm:sqref>
            </x14:sparkline>
            <x14:sparkline>
              <xm:f>Data!N1948:W1948</xm:f>
              <xm:sqref>Y1948</xm:sqref>
            </x14:sparkline>
            <x14:sparkline>
              <xm:f>Data!N1949:W1949</xm:f>
              <xm:sqref>Y1949</xm:sqref>
            </x14:sparkline>
            <x14:sparkline>
              <xm:f>Data!N1950:W1950</xm:f>
              <xm:sqref>Y1950</xm:sqref>
            </x14:sparkline>
            <x14:sparkline>
              <xm:f>Data!N1951:W1951</xm:f>
              <xm:sqref>Y1951</xm:sqref>
            </x14:sparkline>
            <x14:sparkline>
              <xm:f>Data!N1952:W1952</xm:f>
              <xm:sqref>Y1952</xm:sqref>
            </x14:sparkline>
            <x14:sparkline>
              <xm:f>Data!N1953:W1953</xm:f>
              <xm:sqref>Y1953</xm:sqref>
            </x14:sparkline>
            <x14:sparkline>
              <xm:f>Data!N1954:W1954</xm:f>
              <xm:sqref>Y1954</xm:sqref>
            </x14:sparkline>
            <x14:sparkline>
              <xm:f>Data!N1955:W1955</xm:f>
              <xm:sqref>Y1955</xm:sqref>
            </x14:sparkline>
            <x14:sparkline>
              <xm:f>Data!N1956:W1956</xm:f>
              <xm:sqref>Y1956</xm:sqref>
            </x14:sparkline>
            <x14:sparkline>
              <xm:f>Data!N1957:W1957</xm:f>
              <xm:sqref>Y1957</xm:sqref>
            </x14:sparkline>
            <x14:sparkline>
              <xm:f>Data!N1958:W1958</xm:f>
              <xm:sqref>Y1958</xm:sqref>
            </x14:sparkline>
            <x14:sparkline>
              <xm:f>Data!N1959:W1959</xm:f>
              <xm:sqref>Y1959</xm:sqref>
            </x14:sparkline>
            <x14:sparkline>
              <xm:f>Data!N1960:W1960</xm:f>
              <xm:sqref>Y1960</xm:sqref>
            </x14:sparkline>
            <x14:sparkline>
              <xm:f>Data!N1961:W1961</xm:f>
              <xm:sqref>Y1961</xm:sqref>
            </x14:sparkline>
            <x14:sparkline>
              <xm:f>Data!N1962:W1962</xm:f>
              <xm:sqref>Y1962</xm:sqref>
            </x14:sparkline>
            <x14:sparkline>
              <xm:f>Data!N1963:W1963</xm:f>
              <xm:sqref>Y1963</xm:sqref>
            </x14:sparkline>
            <x14:sparkline>
              <xm:f>Data!N1964:W1964</xm:f>
              <xm:sqref>Y1964</xm:sqref>
            </x14:sparkline>
            <x14:sparkline>
              <xm:f>Data!N1965:W1965</xm:f>
              <xm:sqref>Y1965</xm:sqref>
            </x14:sparkline>
            <x14:sparkline>
              <xm:f>Data!N1966:W1966</xm:f>
              <xm:sqref>Y1966</xm:sqref>
            </x14:sparkline>
            <x14:sparkline>
              <xm:f>Data!N1967:W1967</xm:f>
              <xm:sqref>Y1967</xm:sqref>
            </x14:sparkline>
            <x14:sparkline>
              <xm:f>Data!N1968:W1968</xm:f>
              <xm:sqref>Y1968</xm:sqref>
            </x14:sparkline>
            <x14:sparkline>
              <xm:f>Data!N1969:W1969</xm:f>
              <xm:sqref>Y1969</xm:sqref>
            </x14:sparkline>
            <x14:sparkline>
              <xm:f>Data!N1970:W1970</xm:f>
              <xm:sqref>Y1970</xm:sqref>
            </x14:sparkline>
            <x14:sparkline>
              <xm:f>Data!N1971:W1971</xm:f>
              <xm:sqref>Y1971</xm:sqref>
            </x14:sparkline>
            <x14:sparkline>
              <xm:f>Data!N1972:W1972</xm:f>
              <xm:sqref>Y1972</xm:sqref>
            </x14:sparkline>
            <x14:sparkline>
              <xm:f>Data!N1973:W1973</xm:f>
              <xm:sqref>Y1973</xm:sqref>
            </x14:sparkline>
            <x14:sparkline>
              <xm:f>Data!N1974:W1974</xm:f>
              <xm:sqref>Y1974</xm:sqref>
            </x14:sparkline>
            <x14:sparkline>
              <xm:f>Data!N1975:W1975</xm:f>
              <xm:sqref>Y1975</xm:sqref>
            </x14:sparkline>
            <x14:sparkline>
              <xm:f>Data!N1976:W1976</xm:f>
              <xm:sqref>Y1976</xm:sqref>
            </x14:sparkline>
            <x14:sparkline>
              <xm:f>Data!N1977:W1977</xm:f>
              <xm:sqref>Y1977</xm:sqref>
            </x14:sparkline>
            <x14:sparkline>
              <xm:f>Data!N1978:W1978</xm:f>
              <xm:sqref>Y1978</xm:sqref>
            </x14:sparkline>
            <x14:sparkline>
              <xm:f>Data!N1979:W1979</xm:f>
              <xm:sqref>Y1979</xm:sqref>
            </x14:sparkline>
            <x14:sparkline>
              <xm:f>Data!N1980:W1980</xm:f>
              <xm:sqref>Y1980</xm:sqref>
            </x14:sparkline>
            <x14:sparkline>
              <xm:f>Data!N1981:W1981</xm:f>
              <xm:sqref>Y1981</xm:sqref>
            </x14:sparkline>
            <x14:sparkline>
              <xm:f>Data!N1982:W1982</xm:f>
              <xm:sqref>Y1982</xm:sqref>
            </x14:sparkline>
            <x14:sparkline>
              <xm:f>Data!N1983:W1983</xm:f>
              <xm:sqref>Y1983</xm:sqref>
            </x14:sparkline>
            <x14:sparkline>
              <xm:f>Data!N1984:W1984</xm:f>
              <xm:sqref>Y1984</xm:sqref>
            </x14:sparkline>
            <x14:sparkline>
              <xm:f>Data!N1985:W1985</xm:f>
              <xm:sqref>Y1985</xm:sqref>
            </x14:sparkline>
            <x14:sparkline>
              <xm:f>Data!N1986:W1986</xm:f>
              <xm:sqref>Y1986</xm:sqref>
            </x14:sparkline>
            <x14:sparkline>
              <xm:f>Data!N1987:W1987</xm:f>
              <xm:sqref>Y1987</xm:sqref>
            </x14:sparkline>
            <x14:sparkline>
              <xm:f>Data!N1988:W1988</xm:f>
              <xm:sqref>Y1988</xm:sqref>
            </x14:sparkline>
            <x14:sparkline>
              <xm:f>Data!N1989:W1989</xm:f>
              <xm:sqref>Y1989</xm:sqref>
            </x14:sparkline>
            <x14:sparkline>
              <xm:f>Data!N1990:W1990</xm:f>
              <xm:sqref>Y1990</xm:sqref>
            </x14:sparkline>
            <x14:sparkline>
              <xm:f>Data!N1991:W1991</xm:f>
              <xm:sqref>Y1991</xm:sqref>
            </x14:sparkline>
            <x14:sparkline>
              <xm:f>Data!N1992:W1992</xm:f>
              <xm:sqref>Y1992</xm:sqref>
            </x14:sparkline>
            <x14:sparkline>
              <xm:f>Data!N1993:W1993</xm:f>
              <xm:sqref>Y1993</xm:sqref>
            </x14:sparkline>
            <x14:sparkline>
              <xm:f>Data!N1994:W1994</xm:f>
              <xm:sqref>Y1994</xm:sqref>
            </x14:sparkline>
            <x14:sparkline>
              <xm:f>Data!N1995:W1995</xm:f>
              <xm:sqref>Y1995</xm:sqref>
            </x14:sparkline>
            <x14:sparkline>
              <xm:f>Data!N1996:W1996</xm:f>
              <xm:sqref>Y1996</xm:sqref>
            </x14:sparkline>
            <x14:sparkline>
              <xm:f>Data!N1997:W1997</xm:f>
              <xm:sqref>Y1997</xm:sqref>
            </x14:sparkline>
            <x14:sparkline>
              <xm:f>Data!N1998:W1998</xm:f>
              <xm:sqref>Y1998</xm:sqref>
            </x14:sparkline>
            <x14:sparkline>
              <xm:f>Data!N1999:W1999</xm:f>
              <xm:sqref>Y1999</xm:sqref>
            </x14:sparkline>
            <x14:sparkline>
              <xm:f>Data!N2000:W2000</xm:f>
              <xm:sqref>Y2000</xm:sqref>
            </x14:sparkline>
            <x14:sparkline>
              <xm:f>Data!N2001:W2001</xm:f>
              <xm:sqref>Y2001</xm:sqref>
            </x14:sparkline>
            <x14:sparkline>
              <xm:f>Data!N2002:W2002</xm:f>
              <xm:sqref>Y2002</xm:sqref>
            </x14:sparkline>
            <x14:sparkline>
              <xm:f>Data!N2003:W2003</xm:f>
              <xm:sqref>Y2003</xm:sqref>
            </x14:sparkline>
            <x14:sparkline>
              <xm:f>Data!N2004:W2004</xm:f>
              <xm:sqref>Y2004</xm:sqref>
            </x14:sparkline>
            <x14:sparkline>
              <xm:f>Data!N2005:W2005</xm:f>
              <xm:sqref>Y2005</xm:sqref>
            </x14:sparkline>
            <x14:sparkline>
              <xm:f>Data!N2006:W2006</xm:f>
              <xm:sqref>Y2006</xm:sqref>
            </x14:sparkline>
            <x14:sparkline>
              <xm:f>Data!N2007:W2007</xm:f>
              <xm:sqref>Y2007</xm:sqref>
            </x14:sparkline>
            <x14:sparkline>
              <xm:f>Data!N2008:W2008</xm:f>
              <xm:sqref>Y2008</xm:sqref>
            </x14:sparkline>
            <x14:sparkline>
              <xm:f>Data!N2009:W2009</xm:f>
              <xm:sqref>Y2009</xm:sqref>
            </x14:sparkline>
            <x14:sparkline>
              <xm:f>Data!N2010:W2010</xm:f>
              <xm:sqref>Y2010</xm:sqref>
            </x14:sparkline>
            <x14:sparkline>
              <xm:f>Data!N2011:W2011</xm:f>
              <xm:sqref>Y2011</xm:sqref>
            </x14:sparkline>
            <x14:sparkline>
              <xm:f>Data!N2012:W2012</xm:f>
              <xm:sqref>Y2012</xm:sqref>
            </x14:sparkline>
            <x14:sparkline>
              <xm:f>Data!N2013:W2013</xm:f>
              <xm:sqref>Y2013</xm:sqref>
            </x14:sparkline>
            <x14:sparkline>
              <xm:f>Data!N2014:W2014</xm:f>
              <xm:sqref>Y2014</xm:sqref>
            </x14:sparkline>
            <x14:sparkline>
              <xm:f>Data!N2015:W2015</xm:f>
              <xm:sqref>Y2015</xm:sqref>
            </x14:sparkline>
            <x14:sparkline>
              <xm:f>Data!N2016:W2016</xm:f>
              <xm:sqref>Y2016</xm:sqref>
            </x14:sparkline>
            <x14:sparkline>
              <xm:f>Data!N2017:W2017</xm:f>
              <xm:sqref>Y2017</xm:sqref>
            </x14:sparkline>
            <x14:sparkline>
              <xm:f>Data!N2018:W2018</xm:f>
              <xm:sqref>Y2018</xm:sqref>
            </x14:sparkline>
            <x14:sparkline>
              <xm:f>Data!N2019:W2019</xm:f>
              <xm:sqref>Y2019</xm:sqref>
            </x14:sparkline>
            <x14:sparkline>
              <xm:f>Data!N2020:W2020</xm:f>
              <xm:sqref>Y2020</xm:sqref>
            </x14:sparkline>
            <x14:sparkline>
              <xm:f>Data!N2021:W2021</xm:f>
              <xm:sqref>Y2021</xm:sqref>
            </x14:sparkline>
            <x14:sparkline>
              <xm:f>Data!N2022:W2022</xm:f>
              <xm:sqref>Y2022</xm:sqref>
            </x14:sparkline>
            <x14:sparkline>
              <xm:f>Data!N2023:W2023</xm:f>
              <xm:sqref>Y2023</xm:sqref>
            </x14:sparkline>
            <x14:sparkline>
              <xm:f>Data!N2024:W2024</xm:f>
              <xm:sqref>Y2024</xm:sqref>
            </x14:sparkline>
            <x14:sparkline>
              <xm:f>Data!N2025:W2025</xm:f>
              <xm:sqref>Y2025</xm:sqref>
            </x14:sparkline>
            <x14:sparkline>
              <xm:f>Data!N2026:W2026</xm:f>
              <xm:sqref>Y2026</xm:sqref>
            </x14:sparkline>
            <x14:sparkline>
              <xm:f>Data!N2027:W2027</xm:f>
              <xm:sqref>Y2027</xm:sqref>
            </x14:sparkline>
            <x14:sparkline>
              <xm:f>Data!N2028:W2028</xm:f>
              <xm:sqref>Y2028</xm:sqref>
            </x14:sparkline>
            <x14:sparkline>
              <xm:f>Data!N2029:W2029</xm:f>
              <xm:sqref>Y2029</xm:sqref>
            </x14:sparkline>
            <x14:sparkline>
              <xm:f>Data!N2030:W2030</xm:f>
              <xm:sqref>Y2030</xm:sqref>
            </x14:sparkline>
            <x14:sparkline>
              <xm:f>Data!N2031:W2031</xm:f>
              <xm:sqref>Y2031</xm:sqref>
            </x14:sparkline>
            <x14:sparkline>
              <xm:f>Data!N2032:W2032</xm:f>
              <xm:sqref>Y2032</xm:sqref>
            </x14:sparkline>
            <x14:sparkline>
              <xm:f>Data!N2033:W2033</xm:f>
              <xm:sqref>Y2033</xm:sqref>
            </x14:sparkline>
            <x14:sparkline>
              <xm:f>Data!N2034:W2034</xm:f>
              <xm:sqref>Y2034</xm:sqref>
            </x14:sparkline>
            <x14:sparkline>
              <xm:f>Data!N2035:W2035</xm:f>
              <xm:sqref>Y2035</xm:sqref>
            </x14:sparkline>
            <x14:sparkline>
              <xm:f>Data!N2036:W2036</xm:f>
              <xm:sqref>Y2036</xm:sqref>
            </x14:sparkline>
            <x14:sparkline>
              <xm:f>Data!N2037:W2037</xm:f>
              <xm:sqref>Y2037</xm:sqref>
            </x14:sparkline>
            <x14:sparkline>
              <xm:f>Data!N2038:W2038</xm:f>
              <xm:sqref>Y2038</xm:sqref>
            </x14:sparkline>
            <x14:sparkline>
              <xm:f>Data!N2039:W2039</xm:f>
              <xm:sqref>Y2039</xm:sqref>
            </x14:sparkline>
            <x14:sparkline>
              <xm:f>Data!N2040:W2040</xm:f>
              <xm:sqref>Y2040</xm:sqref>
            </x14:sparkline>
            <x14:sparkline>
              <xm:f>Data!N2041:W2041</xm:f>
              <xm:sqref>Y2041</xm:sqref>
            </x14:sparkline>
            <x14:sparkline>
              <xm:f>Data!N2042:W2042</xm:f>
              <xm:sqref>Y2042</xm:sqref>
            </x14:sparkline>
            <x14:sparkline>
              <xm:f>Data!N2043:W2043</xm:f>
              <xm:sqref>Y2043</xm:sqref>
            </x14:sparkline>
            <x14:sparkline>
              <xm:f>Data!N2044:W2044</xm:f>
              <xm:sqref>Y2044</xm:sqref>
            </x14:sparkline>
            <x14:sparkline>
              <xm:f>Data!N2045:W2045</xm:f>
              <xm:sqref>Y2045</xm:sqref>
            </x14:sparkline>
            <x14:sparkline>
              <xm:f>Data!N2046:W2046</xm:f>
              <xm:sqref>Y2046</xm:sqref>
            </x14:sparkline>
            <x14:sparkline>
              <xm:f>Data!N2047:W2047</xm:f>
              <xm:sqref>Y2047</xm:sqref>
            </x14:sparkline>
            <x14:sparkline>
              <xm:f>Data!N2048:W2048</xm:f>
              <xm:sqref>Y2048</xm:sqref>
            </x14:sparkline>
            <x14:sparkline>
              <xm:f>Data!N2049:W2049</xm:f>
              <xm:sqref>Y2049</xm:sqref>
            </x14:sparkline>
            <x14:sparkline>
              <xm:f>Data!N2050:W2050</xm:f>
              <xm:sqref>Y2050</xm:sqref>
            </x14:sparkline>
            <x14:sparkline>
              <xm:f>Data!N2051:W2051</xm:f>
              <xm:sqref>Y2051</xm:sqref>
            </x14:sparkline>
            <x14:sparkline>
              <xm:f>Data!N2052:W2052</xm:f>
              <xm:sqref>Y2052</xm:sqref>
            </x14:sparkline>
            <x14:sparkline>
              <xm:f>Data!N2053:W2053</xm:f>
              <xm:sqref>Y2053</xm:sqref>
            </x14:sparkline>
            <x14:sparkline>
              <xm:f>Data!N2054:W2054</xm:f>
              <xm:sqref>Y2054</xm:sqref>
            </x14:sparkline>
            <x14:sparkline>
              <xm:f>Data!N2055:W2055</xm:f>
              <xm:sqref>Y2055</xm:sqref>
            </x14:sparkline>
            <x14:sparkline>
              <xm:f>Data!N2056:W2056</xm:f>
              <xm:sqref>Y2056</xm:sqref>
            </x14:sparkline>
            <x14:sparkline>
              <xm:f>Data!N2057:W2057</xm:f>
              <xm:sqref>Y2057</xm:sqref>
            </x14:sparkline>
            <x14:sparkline>
              <xm:f>Data!N2058:W2058</xm:f>
              <xm:sqref>Y2058</xm:sqref>
            </x14:sparkline>
            <x14:sparkline>
              <xm:f>Data!N2059:W2059</xm:f>
              <xm:sqref>Y2059</xm:sqref>
            </x14:sparkline>
            <x14:sparkline>
              <xm:f>Data!N2060:W2060</xm:f>
              <xm:sqref>Y2060</xm:sqref>
            </x14:sparkline>
            <x14:sparkline>
              <xm:f>Data!N2061:W2061</xm:f>
              <xm:sqref>Y2061</xm:sqref>
            </x14:sparkline>
            <x14:sparkline>
              <xm:f>Data!N2062:W2062</xm:f>
              <xm:sqref>Y2062</xm:sqref>
            </x14:sparkline>
            <x14:sparkline>
              <xm:f>Data!N2063:W2063</xm:f>
              <xm:sqref>Y2063</xm:sqref>
            </x14:sparkline>
            <x14:sparkline>
              <xm:f>Data!N2064:W2064</xm:f>
              <xm:sqref>Y2064</xm:sqref>
            </x14:sparkline>
            <x14:sparkline>
              <xm:f>Data!N2065:W2065</xm:f>
              <xm:sqref>Y2065</xm:sqref>
            </x14:sparkline>
            <x14:sparkline>
              <xm:f>Data!N2066:W2066</xm:f>
              <xm:sqref>Y2066</xm:sqref>
            </x14:sparkline>
            <x14:sparkline>
              <xm:f>Data!N2067:W2067</xm:f>
              <xm:sqref>Y2067</xm:sqref>
            </x14:sparkline>
            <x14:sparkline>
              <xm:f>Data!N2068:W2068</xm:f>
              <xm:sqref>Y2068</xm:sqref>
            </x14:sparkline>
            <x14:sparkline>
              <xm:f>Data!N2069:W2069</xm:f>
              <xm:sqref>Y2069</xm:sqref>
            </x14:sparkline>
            <x14:sparkline>
              <xm:f>Data!N2070:W2070</xm:f>
              <xm:sqref>Y2070</xm:sqref>
            </x14:sparkline>
            <x14:sparkline>
              <xm:f>Data!N2071:W2071</xm:f>
              <xm:sqref>Y2071</xm:sqref>
            </x14:sparkline>
            <x14:sparkline>
              <xm:f>Data!N2072:W2072</xm:f>
              <xm:sqref>Y2072</xm:sqref>
            </x14:sparkline>
            <x14:sparkline>
              <xm:f>Data!N2073:W2073</xm:f>
              <xm:sqref>Y2073</xm:sqref>
            </x14:sparkline>
            <x14:sparkline>
              <xm:f>Data!N2074:W2074</xm:f>
              <xm:sqref>Y2074</xm:sqref>
            </x14:sparkline>
            <x14:sparkline>
              <xm:f>Data!N2075:W2075</xm:f>
              <xm:sqref>Y2075</xm:sqref>
            </x14:sparkline>
            <x14:sparkline>
              <xm:f>Data!N2076:W2076</xm:f>
              <xm:sqref>Y2076</xm:sqref>
            </x14:sparkline>
            <x14:sparkline>
              <xm:f>Data!N2077:W2077</xm:f>
              <xm:sqref>Y2077</xm:sqref>
            </x14:sparkline>
            <x14:sparkline>
              <xm:f>Data!N2078:W2078</xm:f>
              <xm:sqref>Y2078</xm:sqref>
            </x14:sparkline>
            <x14:sparkline>
              <xm:f>Data!N2079:W2079</xm:f>
              <xm:sqref>Y2079</xm:sqref>
            </x14:sparkline>
            <x14:sparkline>
              <xm:f>Data!N2080:W2080</xm:f>
              <xm:sqref>Y2080</xm:sqref>
            </x14:sparkline>
            <x14:sparkline>
              <xm:f>Data!N2081:W2081</xm:f>
              <xm:sqref>Y2081</xm:sqref>
            </x14:sparkline>
            <x14:sparkline>
              <xm:f>Data!N2082:W2082</xm:f>
              <xm:sqref>Y2082</xm:sqref>
            </x14:sparkline>
            <x14:sparkline>
              <xm:f>Data!N2083:W2083</xm:f>
              <xm:sqref>Y2083</xm:sqref>
            </x14:sparkline>
            <x14:sparkline>
              <xm:f>Data!N2084:W2084</xm:f>
              <xm:sqref>Y2084</xm:sqref>
            </x14:sparkline>
            <x14:sparkline>
              <xm:f>Data!N2085:W2085</xm:f>
              <xm:sqref>Y2085</xm:sqref>
            </x14:sparkline>
            <x14:sparkline>
              <xm:f>Data!N2086:W2086</xm:f>
              <xm:sqref>Y2086</xm:sqref>
            </x14:sparkline>
            <x14:sparkline>
              <xm:f>Data!N2087:W2087</xm:f>
              <xm:sqref>Y2087</xm:sqref>
            </x14:sparkline>
            <x14:sparkline>
              <xm:f>Data!N2088:W2088</xm:f>
              <xm:sqref>Y2088</xm:sqref>
            </x14:sparkline>
            <x14:sparkline>
              <xm:f>Data!N2089:W2089</xm:f>
              <xm:sqref>Y2089</xm:sqref>
            </x14:sparkline>
            <x14:sparkline>
              <xm:f>Data!N2090:W2090</xm:f>
              <xm:sqref>Y2090</xm:sqref>
            </x14:sparkline>
            <x14:sparkline>
              <xm:f>Data!N2091:W2091</xm:f>
              <xm:sqref>Y2091</xm:sqref>
            </x14:sparkline>
            <x14:sparkline>
              <xm:f>Data!N2092:W2092</xm:f>
              <xm:sqref>Y2092</xm:sqref>
            </x14:sparkline>
            <x14:sparkline>
              <xm:f>Data!N2093:W2093</xm:f>
              <xm:sqref>Y2093</xm:sqref>
            </x14:sparkline>
            <x14:sparkline>
              <xm:f>Data!N2094:W2094</xm:f>
              <xm:sqref>Y2094</xm:sqref>
            </x14:sparkline>
            <x14:sparkline>
              <xm:f>Data!N2095:W2095</xm:f>
              <xm:sqref>Y2095</xm:sqref>
            </x14:sparkline>
            <x14:sparkline>
              <xm:f>Data!N2096:W2096</xm:f>
              <xm:sqref>Y2096</xm:sqref>
            </x14:sparkline>
            <x14:sparkline>
              <xm:f>Data!N2097:W2097</xm:f>
              <xm:sqref>Y2097</xm:sqref>
            </x14:sparkline>
            <x14:sparkline>
              <xm:f>Data!N2098:W2098</xm:f>
              <xm:sqref>Y2098</xm:sqref>
            </x14:sparkline>
            <x14:sparkline>
              <xm:f>Data!N2099:W2099</xm:f>
              <xm:sqref>Y2099</xm:sqref>
            </x14:sparkline>
            <x14:sparkline>
              <xm:f>Data!N2100:W2100</xm:f>
              <xm:sqref>Y2100</xm:sqref>
            </x14:sparkline>
            <x14:sparkline>
              <xm:f>Data!N2101:W2101</xm:f>
              <xm:sqref>Y2101</xm:sqref>
            </x14:sparkline>
            <x14:sparkline>
              <xm:f>Data!N2102:W2102</xm:f>
              <xm:sqref>Y2102</xm:sqref>
            </x14:sparkline>
            <x14:sparkline>
              <xm:f>Data!N2103:W2103</xm:f>
              <xm:sqref>Y2103</xm:sqref>
            </x14:sparkline>
            <x14:sparkline>
              <xm:f>Data!N2104:W2104</xm:f>
              <xm:sqref>Y2104</xm:sqref>
            </x14:sparkline>
            <x14:sparkline>
              <xm:f>Data!N2105:W2105</xm:f>
              <xm:sqref>Y2105</xm:sqref>
            </x14:sparkline>
            <x14:sparkline>
              <xm:f>Data!N2106:W2106</xm:f>
              <xm:sqref>Y2106</xm:sqref>
            </x14:sparkline>
            <x14:sparkline>
              <xm:f>Data!N2107:W2107</xm:f>
              <xm:sqref>Y2107</xm:sqref>
            </x14:sparkline>
            <x14:sparkline>
              <xm:f>Data!N2108:W2108</xm:f>
              <xm:sqref>Y2108</xm:sqref>
            </x14:sparkline>
            <x14:sparkline>
              <xm:f>Data!N2109:W2109</xm:f>
              <xm:sqref>Y2109</xm:sqref>
            </x14:sparkline>
            <x14:sparkline>
              <xm:f>Data!N2110:W2110</xm:f>
              <xm:sqref>Y2110</xm:sqref>
            </x14:sparkline>
            <x14:sparkline>
              <xm:f>Data!N2111:W2111</xm:f>
              <xm:sqref>Y2111</xm:sqref>
            </x14:sparkline>
            <x14:sparkline>
              <xm:f>Data!N2112:W2112</xm:f>
              <xm:sqref>Y2112</xm:sqref>
            </x14:sparkline>
            <x14:sparkline>
              <xm:f>Data!N2113:W2113</xm:f>
              <xm:sqref>Y2113</xm:sqref>
            </x14:sparkline>
            <x14:sparkline>
              <xm:f>Data!N2114:W2114</xm:f>
              <xm:sqref>Y2114</xm:sqref>
            </x14:sparkline>
            <x14:sparkline>
              <xm:f>Data!N2115:W2115</xm:f>
              <xm:sqref>Y2115</xm:sqref>
            </x14:sparkline>
            <x14:sparkline>
              <xm:f>Data!N2116:W2116</xm:f>
              <xm:sqref>Y2116</xm:sqref>
            </x14:sparkline>
            <x14:sparkline>
              <xm:f>Data!N2117:W2117</xm:f>
              <xm:sqref>Y2117</xm:sqref>
            </x14:sparkline>
            <x14:sparkline>
              <xm:f>Data!N2118:W2118</xm:f>
              <xm:sqref>Y2118</xm:sqref>
            </x14:sparkline>
            <x14:sparkline>
              <xm:f>Data!N2119:W2119</xm:f>
              <xm:sqref>Y2119</xm:sqref>
            </x14:sparkline>
            <x14:sparkline>
              <xm:f>Data!N2120:W2120</xm:f>
              <xm:sqref>Y2120</xm:sqref>
            </x14:sparkline>
            <x14:sparkline>
              <xm:f>Data!N2121:W2121</xm:f>
              <xm:sqref>Y2121</xm:sqref>
            </x14:sparkline>
            <x14:sparkline>
              <xm:f>Data!N2122:W2122</xm:f>
              <xm:sqref>Y2122</xm:sqref>
            </x14:sparkline>
            <x14:sparkline>
              <xm:f>Data!N2123:W2123</xm:f>
              <xm:sqref>Y2123</xm:sqref>
            </x14:sparkline>
            <x14:sparkline>
              <xm:f>Data!N2124:W2124</xm:f>
              <xm:sqref>Y2124</xm:sqref>
            </x14:sparkline>
            <x14:sparkline>
              <xm:f>Data!N2125:W2125</xm:f>
              <xm:sqref>Y2125</xm:sqref>
            </x14:sparkline>
            <x14:sparkline>
              <xm:f>Data!N2126:W2126</xm:f>
              <xm:sqref>Y2126</xm:sqref>
            </x14:sparkline>
            <x14:sparkline>
              <xm:f>Data!N2127:W2127</xm:f>
              <xm:sqref>Y2127</xm:sqref>
            </x14:sparkline>
            <x14:sparkline>
              <xm:f>Data!N2128:W2128</xm:f>
              <xm:sqref>Y2128</xm:sqref>
            </x14:sparkline>
            <x14:sparkline>
              <xm:f>Data!N2129:W2129</xm:f>
              <xm:sqref>Y2129</xm:sqref>
            </x14:sparkline>
            <x14:sparkline>
              <xm:f>Data!N2130:W2130</xm:f>
              <xm:sqref>Y2130</xm:sqref>
            </x14:sparkline>
            <x14:sparkline>
              <xm:f>Data!N2131:W2131</xm:f>
              <xm:sqref>Y2131</xm:sqref>
            </x14:sparkline>
            <x14:sparkline>
              <xm:f>Data!N2132:W2132</xm:f>
              <xm:sqref>Y2132</xm:sqref>
            </x14:sparkline>
            <x14:sparkline>
              <xm:f>Data!N2133:W2133</xm:f>
              <xm:sqref>Y2133</xm:sqref>
            </x14:sparkline>
            <x14:sparkline>
              <xm:f>Data!N2134:W2134</xm:f>
              <xm:sqref>Y2134</xm:sqref>
            </x14:sparkline>
            <x14:sparkline>
              <xm:f>Data!N2135:W2135</xm:f>
              <xm:sqref>Y2135</xm:sqref>
            </x14:sparkline>
            <x14:sparkline>
              <xm:f>Data!N2136:W2136</xm:f>
              <xm:sqref>Y2136</xm:sqref>
            </x14:sparkline>
            <x14:sparkline>
              <xm:f>Data!N2137:W2137</xm:f>
              <xm:sqref>Y2137</xm:sqref>
            </x14:sparkline>
            <x14:sparkline>
              <xm:f>Data!N2138:W2138</xm:f>
              <xm:sqref>Y2138</xm:sqref>
            </x14:sparkline>
            <x14:sparkline>
              <xm:f>Data!N2139:W2139</xm:f>
              <xm:sqref>Y2139</xm:sqref>
            </x14:sparkline>
            <x14:sparkline>
              <xm:f>Data!N2140:W2140</xm:f>
              <xm:sqref>Y2140</xm:sqref>
            </x14:sparkline>
            <x14:sparkline>
              <xm:f>Data!N2141:W2141</xm:f>
              <xm:sqref>Y2141</xm:sqref>
            </x14:sparkline>
            <x14:sparkline>
              <xm:f>Data!N2142:W2142</xm:f>
              <xm:sqref>Y2142</xm:sqref>
            </x14:sparkline>
            <x14:sparkline>
              <xm:f>Data!N2143:W2143</xm:f>
              <xm:sqref>Y2143</xm:sqref>
            </x14:sparkline>
            <x14:sparkline>
              <xm:f>Data!N2144:W2144</xm:f>
              <xm:sqref>Y2144</xm:sqref>
            </x14:sparkline>
            <x14:sparkline>
              <xm:f>Data!N2145:W2145</xm:f>
              <xm:sqref>Y2145</xm:sqref>
            </x14:sparkline>
            <x14:sparkline>
              <xm:f>Data!N2146:W2146</xm:f>
              <xm:sqref>Y2146</xm:sqref>
            </x14:sparkline>
            <x14:sparkline>
              <xm:f>Data!N2147:W2147</xm:f>
              <xm:sqref>Y2147</xm:sqref>
            </x14:sparkline>
            <x14:sparkline>
              <xm:f>Data!N2148:W2148</xm:f>
              <xm:sqref>Y2148</xm:sqref>
            </x14:sparkline>
            <x14:sparkline>
              <xm:f>Data!N2149:W2149</xm:f>
              <xm:sqref>Y2149</xm:sqref>
            </x14:sparkline>
            <x14:sparkline>
              <xm:f>Data!N2150:W2150</xm:f>
              <xm:sqref>Y2150</xm:sqref>
            </x14:sparkline>
            <x14:sparkline>
              <xm:f>Data!N2151:W2151</xm:f>
              <xm:sqref>Y2151</xm:sqref>
            </x14:sparkline>
            <x14:sparkline>
              <xm:f>Data!N2152:W2152</xm:f>
              <xm:sqref>Y2152</xm:sqref>
            </x14:sparkline>
            <x14:sparkline>
              <xm:f>Data!N2153:W2153</xm:f>
              <xm:sqref>Y2153</xm:sqref>
            </x14:sparkline>
            <x14:sparkline>
              <xm:f>Data!N2154:W2154</xm:f>
              <xm:sqref>Y2154</xm:sqref>
            </x14:sparkline>
            <x14:sparkline>
              <xm:f>Data!N2155:W2155</xm:f>
              <xm:sqref>Y2155</xm:sqref>
            </x14:sparkline>
            <x14:sparkline>
              <xm:f>Data!N2156:W2156</xm:f>
              <xm:sqref>Y2156</xm:sqref>
            </x14:sparkline>
            <x14:sparkline>
              <xm:f>Data!N2157:W2157</xm:f>
              <xm:sqref>Y2157</xm:sqref>
            </x14:sparkline>
            <x14:sparkline>
              <xm:f>Data!N2158:W2158</xm:f>
              <xm:sqref>Y2158</xm:sqref>
            </x14:sparkline>
            <x14:sparkline>
              <xm:f>Data!N2159:W2159</xm:f>
              <xm:sqref>Y2159</xm:sqref>
            </x14:sparkline>
            <x14:sparkline>
              <xm:f>Data!N2160:W2160</xm:f>
              <xm:sqref>Y2160</xm:sqref>
            </x14:sparkline>
            <x14:sparkline>
              <xm:f>Data!N2161:W2161</xm:f>
              <xm:sqref>Y2161</xm:sqref>
            </x14:sparkline>
            <x14:sparkline>
              <xm:f>Data!N2162:W2162</xm:f>
              <xm:sqref>Y2162</xm:sqref>
            </x14:sparkline>
            <x14:sparkline>
              <xm:f>Data!N2163:W2163</xm:f>
              <xm:sqref>Y2163</xm:sqref>
            </x14:sparkline>
            <x14:sparkline>
              <xm:f>Data!N2164:W2164</xm:f>
              <xm:sqref>Y2164</xm:sqref>
            </x14:sparkline>
            <x14:sparkline>
              <xm:f>Data!N2165:W2165</xm:f>
              <xm:sqref>Y2165</xm:sqref>
            </x14:sparkline>
            <x14:sparkline>
              <xm:f>Data!N2166:W2166</xm:f>
              <xm:sqref>Y2166</xm:sqref>
            </x14:sparkline>
            <x14:sparkline>
              <xm:f>Data!N2167:W2167</xm:f>
              <xm:sqref>Y2167</xm:sqref>
            </x14:sparkline>
            <x14:sparkline>
              <xm:f>Data!N2168:W2168</xm:f>
              <xm:sqref>Y2168</xm:sqref>
            </x14:sparkline>
            <x14:sparkline>
              <xm:f>Data!N2169:W2169</xm:f>
              <xm:sqref>Y2169</xm:sqref>
            </x14:sparkline>
            <x14:sparkline>
              <xm:f>Data!N2170:W2170</xm:f>
              <xm:sqref>Y2170</xm:sqref>
            </x14:sparkline>
            <x14:sparkline>
              <xm:f>Data!N2171:W2171</xm:f>
              <xm:sqref>Y2171</xm:sqref>
            </x14:sparkline>
            <x14:sparkline>
              <xm:f>Data!N2172:W2172</xm:f>
              <xm:sqref>Y2172</xm:sqref>
            </x14:sparkline>
            <x14:sparkline>
              <xm:f>Data!N2173:W2173</xm:f>
              <xm:sqref>Y2173</xm:sqref>
            </x14:sparkline>
            <x14:sparkline>
              <xm:f>Data!N2174:W2174</xm:f>
              <xm:sqref>Y2174</xm:sqref>
            </x14:sparkline>
            <x14:sparkline>
              <xm:f>Data!N2175:W2175</xm:f>
              <xm:sqref>Y2175</xm:sqref>
            </x14:sparkline>
            <x14:sparkline>
              <xm:f>Data!N2176:W2176</xm:f>
              <xm:sqref>Y2176</xm:sqref>
            </x14:sparkline>
            <x14:sparkline>
              <xm:f>Data!N2177:W2177</xm:f>
              <xm:sqref>Y2177</xm:sqref>
            </x14:sparkline>
            <x14:sparkline>
              <xm:f>Data!N2178:W2178</xm:f>
              <xm:sqref>Y2178</xm:sqref>
            </x14:sparkline>
            <x14:sparkline>
              <xm:f>Data!N2179:W2179</xm:f>
              <xm:sqref>Y2179</xm:sqref>
            </x14:sparkline>
            <x14:sparkline>
              <xm:f>Data!N2180:W2180</xm:f>
              <xm:sqref>Y2180</xm:sqref>
            </x14:sparkline>
            <x14:sparkline>
              <xm:f>Data!N2181:W2181</xm:f>
              <xm:sqref>Y2181</xm:sqref>
            </x14:sparkline>
            <x14:sparkline>
              <xm:f>Data!N2182:W2182</xm:f>
              <xm:sqref>Y2182</xm:sqref>
            </x14:sparkline>
            <x14:sparkline>
              <xm:f>Data!N2183:W2183</xm:f>
              <xm:sqref>Y2183</xm:sqref>
            </x14:sparkline>
            <x14:sparkline>
              <xm:f>Data!N2184:W2184</xm:f>
              <xm:sqref>Y2184</xm:sqref>
            </x14:sparkline>
            <x14:sparkline>
              <xm:f>Data!N2185:W2185</xm:f>
              <xm:sqref>Y2185</xm:sqref>
            </x14:sparkline>
            <x14:sparkline>
              <xm:f>Data!N2186:W2186</xm:f>
              <xm:sqref>Y2186</xm:sqref>
            </x14:sparkline>
            <x14:sparkline>
              <xm:f>Data!N2187:W2187</xm:f>
              <xm:sqref>Y2187</xm:sqref>
            </x14:sparkline>
            <x14:sparkline>
              <xm:f>Data!N2188:W2188</xm:f>
              <xm:sqref>Y2188</xm:sqref>
            </x14:sparkline>
            <x14:sparkline>
              <xm:f>Data!N2189:W2189</xm:f>
              <xm:sqref>Y2189</xm:sqref>
            </x14:sparkline>
            <x14:sparkline>
              <xm:f>Data!N2190:W2190</xm:f>
              <xm:sqref>Y2190</xm:sqref>
            </x14:sparkline>
            <x14:sparkline>
              <xm:f>Data!N2191:W2191</xm:f>
              <xm:sqref>Y2191</xm:sqref>
            </x14:sparkline>
            <x14:sparkline>
              <xm:f>Data!N2192:W2192</xm:f>
              <xm:sqref>Y2192</xm:sqref>
            </x14:sparkline>
            <x14:sparkline>
              <xm:f>Data!N2193:W2193</xm:f>
              <xm:sqref>Y2193</xm:sqref>
            </x14:sparkline>
            <x14:sparkline>
              <xm:f>Data!N2194:W2194</xm:f>
              <xm:sqref>Y2194</xm:sqref>
            </x14:sparkline>
            <x14:sparkline>
              <xm:f>Data!N2195:W2195</xm:f>
              <xm:sqref>Y2195</xm:sqref>
            </x14:sparkline>
            <x14:sparkline>
              <xm:f>Data!N2196:W2196</xm:f>
              <xm:sqref>Y2196</xm:sqref>
            </x14:sparkline>
            <x14:sparkline>
              <xm:f>Data!N2197:W2197</xm:f>
              <xm:sqref>Y2197</xm:sqref>
            </x14:sparkline>
            <x14:sparkline>
              <xm:f>Data!N2198:W2198</xm:f>
              <xm:sqref>Y2198</xm:sqref>
            </x14:sparkline>
            <x14:sparkline>
              <xm:f>Data!N2199:W2199</xm:f>
              <xm:sqref>Y2199</xm:sqref>
            </x14:sparkline>
            <x14:sparkline>
              <xm:f>Data!N2200:W2200</xm:f>
              <xm:sqref>Y2200</xm:sqref>
            </x14:sparkline>
            <x14:sparkline>
              <xm:f>Data!N2201:W2201</xm:f>
              <xm:sqref>Y2201</xm:sqref>
            </x14:sparkline>
            <x14:sparkline>
              <xm:f>Data!N2202:W2202</xm:f>
              <xm:sqref>Y2202</xm:sqref>
            </x14:sparkline>
            <x14:sparkline>
              <xm:f>Data!N2203:W2203</xm:f>
              <xm:sqref>Y2203</xm:sqref>
            </x14:sparkline>
            <x14:sparkline>
              <xm:f>Data!N2204:W2204</xm:f>
              <xm:sqref>Y2204</xm:sqref>
            </x14:sparkline>
            <x14:sparkline>
              <xm:f>Data!N2205:W2205</xm:f>
              <xm:sqref>Y2205</xm:sqref>
            </x14:sparkline>
            <x14:sparkline>
              <xm:f>Data!N2206:W2206</xm:f>
              <xm:sqref>Y2206</xm:sqref>
            </x14:sparkline>
            <x14:sparkline>
              <xm:f>Data!N2207:W2207</xm:f>
              <xm:sqref>Y2207</xm:sqref>
            </x14:sparkline>
            <x14:sparkline>
              <xm:f>Data!N2208:W2208</xm:f>
              <xm:sqref>Y2208</xm:sqref>
            </x14:sparkline>
            <x14:sparkline>
              <xm:f>Data!N2209:W2209</xm:f>
              <xm:sqref>Y2209</xm:sqref>
            </x14:sparkline>
            <x14:sparkline>
              <xm:f>Data!N2210:W2210</xm:f>
              <xm:sqref>Y2210</xm:sqref>
            </x14:sparkline>
            <x14:sparkline>
              <xm:f>Data!N2211:W2211</xm:f>
              <xm:sqref>Y2211</xm:sqref>
            </x14:sparkline>
            <x14:sparkline>
              <xm:f>Data!N2212:W2212</xm:f>
              <xm:sqref>Y2212</xm:sqref>
            </x14:sparkline>
            <x14:sparkline>
              <xm:f>Data!N2213:W2213</xm:f>
              <xm:sqref>Y2213</xm:sqref>
            </x14:sparkline>
            <x14:sparkline>
              <xm:f>Data!N2214:W2214</xm:f>
              <xm:sqref>Y2214</xm:sqref>
            </x14:sparkline>
            <x14:sparkline>
              <xm:f>Data!N2215:W2215</xm:f>
              <xm:sqref>Y2215</xm:sqref>
            </x14:sparkline>
            <x14:sparkline>
              <xm:f>Data!N2216:W2216</xm:f>
              <xm:sqref>Y2216</xm:sqref>
            </x14:sparkline>
            <x14:sparkline>
              <xm:f>Data!N2217:W2217</xm:f>
              <xm:sqref>Y2217</xm:sqref>
            </x14:sparkline>
            <x14:sparkline>
              <xm:f>Data!N2218:W2218</xm:f>
              <xm:sqref>Y2218</xm:sqref>
            </x14:sparkline>
            <x14:sparkline>
              <xm:f>Data!N2219:W2219</xm:f>
              <xm:sqref>Y2219</xm:sqref>
            </x14:sparkline>
            <x14:sparkline>
              <xm:f>Data!N2220:W2220</xm:f>
              <xm:sqref>Y2220</xm:sqref>
            </x14:sparkline>
            <x14:sparkline>
              <xm:f>Data!N2221:W2221</xm:f>
              <xm:sqref>Y2221</xm:sqref>
            </x14:sparkline>
            <x14:sparkline>
              <xm:f>Data!N2222:W2222</xm:f>
              <xm:sqref>Y2222</xm:sqref>
            </x14:sparkline>
            <x14:sparkline>
              <xm:f>Data!N2223:W2223</xm:f>
              <xm:sqref>Y2223</xm:sqref>
            </x14:sparkline>
            <x14:sparkline>
              <xm:f>Data!N2224:W2224</xm:f>
              <xm:sqref>Y2224</xm:sqref>
            </x14:sparkline>
            <x14:sparkline>
              <xm:f>Data!N2225:W2225</xm:f>
              <xm:sqref>Y2225</xm:sqref>
            </x14:sparkline>
            <x14:sparkline>
              <xm:f>Data!N2226:W2226</xm:f>
              <xm:sqref>Y2226</xm:sqref>
            </x14:sparkline>
            <x14:sparkline>
              <xm:f>Data!N2227:W2227</xm:f>
              <xm:sqref>Y2227</xm:sqref>
            </x14:sparkline>
            <x14:sparkline>
              <xm:f>Data!N2228:W2228</xm:f>
              <xm:sqref>Y2228</xm:sqref>
            </x14:sparkline>
            <x14:sparkline>
              <xm:f>Data!N2229:W2229</xm:f>
              <xm:sqref>Y2229</xm:sqref>
            </x14:sparkline>
            <x14:sparkline>
              <xm:f>Data!N2230:W2230</xm:f>
              <xm:sqref>Y2230</xm:sqref>
            </x14:sparkline>
            <x14:sparkline>
              <xm:f>Data!N2231:W2231</xm:f>
              <xm:sqref>Y2231</xm:sqref>
            </x14:sparkline>
            <x14:sparkline>
              <xm:f>Data!N2232:W2232</xm:f>
              <xm:sqref>Y2232</xm:sqref>
            </x14:sparkline>
            <x14:sparkline>
              <xm:f>Data!N2233:W2233</xm:f>
              <xm:sqref>Y2233</xm:sqref>
            </x14:sparkline>
            <x14:sparkline>
              <xm:f>Data!N2234:W2234</xm:f>
              <xm:sqref>Y2234</xm:sqref>
            </x14:sparkline>
            <x14:sparkline>
              <xm:f>Data!N2235:W2235</xm:f>
              <xm:sqref>Y2235</xm:sqref>
            </x14:sparkline>
            <x14:sparkline>
              <xm:f>Data!N2236:W2236</xm:f>
              <xm:sqref>Y2236</xm:sqref>
            </x14:sparkline>
            <x14:sparkline>
              <xm:f>Data!N2237:W2237</xm:f>
              <xm:sqref>Y2237</xm:sqref>
            </x14:sparkline>
            <x14:sparkline>
              <xm:f>Data!N2238:W2238</xm:f>
              <xm:sqref>Y2238</xm:sqref>
            </x14:sparkline>
            <x14:sparkline>
              <xm:f>Data!N2239:W2239</xm:f>
              <xm:sqref>Y2239</xm:sqref>
            </x14:sparkline>
            <x14:sparkline>
              <xm:f>Data!N2240:W2240</xm:f>
              <xm:sqref>Y2240</xm:sqref>
            </x14:sparkline>
            <x14:sparkline>
              <xm:f>Data!N2241:W2241</xm:f>
              <xm:sqref>Y2241</xm:sqref>
            </x14:sparkline>
            <x14:sparkline>
              <xm:f>Data!N2242:W2242</xm:f>
              <xm:sqref>Y2242</xm:sqref>
            </x14:sparkline>
            <x14:sparkline>
              <xm:f>Data!N2243:W2243</xm:f>
              <xm:sqref>Y2243</xm:sqref>
            </x14:sparkline>
            <x14:sparkline>
              <xm:f>Data!N2244:W2244</xm:f>
              <xm:sqref>Y2244</xm:sqref>
            </x14:sparkline>
            <x14:sparkline>
              <xm:f>Data!N2245:W2245</xm:f>
              <xm:sqref>Y2245</xm:sqref>
            </x14:sparkline>
            <x14:sparkline>
              <xm:f>Data!N2246:W2246</xm:f>
              <xm:sqref>Y2246</xm:sqref>
            </x14:sparkline>
            <x14:sparkline>
              <xm:f>Data!N2247:W2247</xm:f>
              <xm:sqref>Y2247</xm:sqref>
            </x14:sparkline>
            <x14:sparkline>
              <xm:f>Data!N2248:W2248</xm:f>
              <xm:sqref>Y2248</xm:sqref>
            </x14:sparkline>
            <x14:sparkline>
              <xm:f>Data!N2249:W2249</xm:f>
              <xm:sqref>Y2249</xm:sqref>
            </x14:sparkline>
            <x14:sparkline>
              <xm:f>Data!N2250:W2250</xm:f>
              <xm:sqref>Y2250</xm:sqref>
            </x14:sparkline>
            <x14:sparkline>
              <xm:f>Data!N2251:W2251</xm:f>
              <xm:sqref>Y2251</xm:sqref>
            </x14:sparkline>
            <x14:sparkline>
              <xm:f>Data!N2252:W2252</xm:f>
              <xm:sqref>Y2252</xm:sqref>
            </x14:sparkline>
            <x14:sparkline>
              <xm:f>Data!N2253:W2253</xm:f>
              <xm:sqref>Y2253</xm:sqref>
            </x14:sparkline>
            <x14:sparkline>
              <xm:f>Data!N2254:W2254</xm:f>
              <xm:sqref>Y2254</xm:sqref>
            </x14:sparkline>
            <x14:sparkline>
              <xm:f>Data!N2255:W2255</xm:f>
              <xm:sqref>Y2255</xm:sqref>
            </x14:sparkline>
            <x14:sparkline>
              <xm:f>Data!N2256:W2256</xm:f>
              <xm:sqref>Y2256</xm:sqref>
            </x14:sparkline>
            <x14:sparkline>
              <xm:f>Data!N2257:W2257</xm:f>
              <xm:sqref>Y2257</xm:sqref>
            </x14:sparkline>
            <x14:sparkline>
              <xm:f>Data!N2258:W2258</xm:f>
              <xm:sqref>Y2258</xm:sqref>
            </x14:sparkline>
            <x14:sparkline>
              <xm:f>Data!N2259:W2259</xm:f>
              <xm:sqref>Y2259</xm:sqref>
            </x14:sparkline>
            <x14:sparkline>
              <xm:f>Data!N2260:W2260</xm:f>
              <xm:sqref>Y2260</xm:sqref>
            </x14:sparkline>
            <x14:sparkline>
              <xm:f>Data!N2261:W2261</xm:f>
              <xm:sqref>Y2261</xm:sqref>
            </x14:sparkline>
            <x14:sparkline>
              <xm:f>Data!N2262:W2262</xm:f>
              <xm:sqref>Y2262</xm:sqref>
            </x14:sparkline>
            <x14:sparkline>
              <xm:f>Data!N2263:W2263</xm:f>
              <xm:sqref>Y2263</xm:sqref>
            </x14:sparkline>
            <x14:sparkline>
              <xm:f>Data!N2264:W2264</xm:f>
              <xm:sqref>Y2264</xm:sqref>
            </x14:sparkline>
            <x14:sparkline>
              <xm:f>Data!N2265:W2265</xm:f>
              <xm:sqref>Y2265</xm:sqref>
            </x14:sparkline>
            <x14:sparkline>
              <xm:f>Data!N2266:W2266</xm:f>
              <xm:sqref>Y2266</xm:sqref>
            </x14:sparkline>
            <x14:sparkline>
              <xm:f>Data!N2267:W2267</xm:f>
              <xm:sqref>Y2267</xm:sqref>
            </x14:sparkline>
            <x14:sparkline>
              <xm:f>Data!N2268:W2268</xm:f>
              <xm:sqref>Y2268</xm:sqref>
            </x14:sparkline>
            <x14:sparkline>
              <xm:f>Data!N2269:W2269</xm:f>
              <xm:sqref>Y2269</xm:sqref>
            </x14:sparkline>
            <x14:sparkline>
              <xm:f>Data!N2270:W2270</xm:f>
              <xm:sqref>Y2270</xm:sqref>
            </x14:sparkline>
            <x14:sparkline>
              <xm:f>Data!N2271:W2271</xm:f>
              <xm:sqref>Y2271</xm:sqref>
            </x14:sparkline>
            <x14:sparkline>
              <xm:f>Data!N2272:W2272</xm:f>
              <xm:sqref>Y2272</xm:sqref>
            </x14:sparkline>
            <x14:sparkline>
              <xm:f>Data!N2273:W2273</xm:f>
              <xm:sqref>Y2273</xm:sqref>
            </x14:sparkline>
            <x14:sparkline>
              <xm:f>Data!N2274:W2274</xm:f>
              <xm:sqref>Y2274</xm:sqref>
            </x14:sparkline>
            <x14:sparkline>
              <xm:f>Data!N2275:W2275</xm:f>
              <xm:sqref>Y2275</xm:sqref>
            </x14:sparkline>
            <x14:sparkline>
              <xm:f>Data!N2276:W2276</xm:f>
              <xm:sqref>Y2276</xm:sqref>
            </x14:sparkline>
            <x14:sparkline>
              <xm:f>Data!N2277:W2277</xm:f>
              <xm:sqref>Y2277</xm:sqref>
            </x14:sparkline>
            <x14:sparkline>
              <xm:f>Data!N2278:W2278</xm:f>
              <xm:sqref>Y2278</xm:sqref>
            </x14:sparkline>
            <x14:sparkline>
              <xm:f>Data!N2279:W2279</xm:f>
              <xm:sqref>Y2279</xm:sqref>
            </x14:sparkline>
            <x14:sparkline>
              <xm:f>Data!N2280:W2280</xm:f>
              <xm:sqref>Y2280</xm:sqref>
            </x14:sparkline>
            <x14:sparkline>
              <xm:f>Data!N2281:W2281</xm:f>
              <xm:sqref>Y2281</xm:sqref>
            </x14:sparkline>
            <x14:sparkline>
              <xm:f>Data!N2282:W2282</xm:f>
              <xm:sqref>Y2282</xm:sqref>
            </x14:sparkline>
            <x14:sparkline>
              <xm:f>Data!N2283:W2283</xm:f>
              <xm:sqref>Y2283</xm:sqref>
            </x14:sparkline>
            <x14:sparkline>
              <xm:f>Data!N2284:W2284</xm:f>
              <xm:sqref>Y2284</xm:sqref>
            </x14:sparkline>
            <x14:sparkline>
              <xm:f>Data!N2285:W2285</xm:f>
              <xm:sqref>Y2285</xm:sqref>
            </x14:sparkline>
            <x14:sparkline>
              <xm:f>Data!N2286:W2286</xm:f>
              <xm:sqref>Y2286</xm:sqref>
            </x14:sparkline>
            <x14:sparkline>
              <xm:f>Data!N2287:W2287</xm:f>
              <xm:sqref>Y2287</xm:sqref>
            </x14:sparkline>
            <x14:sparkline>
              <xm:f>Data!N2288:W2288</xm:f>
              <xm:sqref>Y2288</xm:sqref>
            </x14:sparkline>
            <x14:sparkline>
              <xm:f>Data!N2289:W2289</xm:f>
              <xm:sqref>Y2289</xm:sqref>
            </x14:sparkline>
            <x14:sparkline>
              <xm:f>Data!N2290:W2290</xm:f>
              <xm:sqref>Y2290</xm:sqref>
            </x14:sparkline>
            <x14:sparkline>
              <xm:f>Data!N2291:W2291</xm:f>
              <xm:sqref>Y2291</xm:sqref>
            </x14:sparkline>
            <x14:sparkline>
              <xm:f>Data!N2292:W2292</xm:f>
              <xm:sqref>Y2292</xm:sqref>
            </x14:sparkline>
            <x14:sparkline>
              <xm:f>Data!N2293:W2293</xm:f>
              <xm:sqref>Y2293</xm:sqref>
            </x14:sparkline>
            <x14:sparkline>
              <xm:f>Data!N2294:W2294</xm:f>
              <xm:sqref>Y2294</xm:sqref>
            </x14:sparkline>
            <x14:sparkline>
              <xm:f>Data!N2295:W2295</xm:f>
              <xm:sqref>Y2295</xm:sqref>
            </x14:sparkline>
            <x14:sparkline>
              <xm:f>Data!N2296:W2296</xm:f>
              <xm:sqref>Y2296</xm:sqref>
            </x14:sparkline>
            <x14:sparkline>
              <xm:f>Data!N2297:W2297</xm:f>
              <xm:sqref>Y2297</xm:sqref>
            </x14:sparkline>
            <x14:sparkline>
              <xm:f>Data!N2298:W2298</xm:f>
              <xm:sqref>Y2298</xm:sqref>
            </x14:sparkline>
            <x14:sparkline>
              <xm:f>Data!N2299:W2299</xm:f>
              <xm:sqref>Y2299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B15" sqref="B15"/>
    </sheetView>
  </sheetViews>
  <sheetFormatPr defaultRowHeight="15" x14ac:dyDescent="0.25"/>
  <cols>
    <col min="1" max="1" width="141.5703125" style="5" bestFit="1" customWidth="1"/>
    <col min="2" max="16384" width="9.140625" style="1"/>
  </cols>
  <sheetData>
    <row r="1" spans="1:2" x14ac:dyDescent="0.25">
      <c r="A1" s="4" t="s">
        <v>14</v>
      </c>
      <c r="B1" s="8" t="s">
        <v>65</v>
      </c>
    </row>
    <row r="2" spans="1:2" x14ac:dyDescent="0.25">
      <c r="A2" s="6" t="s">
        <v>30</v>
      </c>
      <c r="B2" s="1" t="s">
        <v>66</v>
      </c>
    </row>
    <row r="3" spans="1:2" x14ac:dyDescent="0.25">
      <c r="A3" s="6" t="s">
        <v>34</v>
      </c>
      <c r="B3" s="1" t="s">
        <v>66</v>
      </c>
    </row>
    <row r="4" spans="1:2" x14ac:dyDescent="0.25">
      <c r="A4" s="6" t="s">
        <v>31</v>
      </c>
      <c r="B4" s="1" t="s">
        <v>66</v>
      </c>
    </row>
    <row r="5" spans="1:2" x14ac:dyDescent="0.25">
      <c r="A5" s="5" t="s">
        <v>33</v>
      </c>
      <c r="B5" s="1" t="s">
        <v>66</v>
      </c>
    </row>
    <row r="6" spans="1:2" x14ac:dyDescent="0.25">
      <c r="A6" s="5" t="s">
        <v>29</v>
      </c>
      <c r="B6" s="1" t="s">
        <v>66</v>
      </c>
    </row>
    <row r="7" spans="1:2" x14ac:dyDescent="0.25">
      <c r="A7" s="5" t="s">
        <v>17</v>
      </c>
      <c r="B7" s="1" t="s">
        <v>66</v>
      </c>
    </row>
    <row r="8" spans="1:2" x14ac:dyDescent="0.25">
      <c r="A8" s="5" t="s">
        <v>15</v>
      </c>
      <c r="B8" s="1" t="s">
        <v>66</v>
      </c>
    </row>
    <row r="9" spans="1:2" x14ac:dyDescent="0.25">
      <c r="A9" s="5" t="s">
        <v>16</v>
      </c>
      <c r="B9" s="1" t="s">
        <v>66</v>
      </c>
    </row>
    <row r="10" spans="1:2" x14ac:dyDescent="0.25">
      <c r="A10" s="5" t="s">
        <v>35</v>
      </c>
      <c r="B10" s="1" t="s">
        <v>66</v>
      </c>
    </row>
    <row r="11" spans="1:2" x14ac:dyDescent="0.25">
      <c r="A11" s="5" t="s">
        <v>61</v>
      </c>
      <c r="B11" s="1" t="s">
        <v>66</v>
      </c>
    </row>
    <row r="12" spans="1:2" x14ac:dyDescent="0.25">
      <c r="A12" s="5" t="s">
        <v>62</v>
      </c>
      <c r="B12" s="1" t="s">
        <v>66</v>
      </c>
    </row>
    <row r="13" spans="1:2" x14ac:dyDescent="0.25">
      <c r="A13" s="5" t="s">
        <v>63</v>
      </c>
      <c r="B13" s="1" t="s">
        <v>66</v>
      </c>
    </row>
    <row r="14" spans="1:2" x14ac:dyDescent="0.25">
      <c r="A14" s="5" t="s">
        <v>64</v>
      </c>
      <c r="B14" s="1" t="s">
        <v>66</v>
      </c>
    </row>
    <row r="15" spans="1:2" x14ac:dyDescent="0.25">
      <c r="A15" s="5" t="s">
        <v>76</v>
      </c>
      <c r="B15" s="1" t="s">
        <v>66</v>
      </c>
    </row>
    <row r="16" spans="1:2" x14ac:dyDescent="0.25">
      <c r="A16" s="5" t="s">
        <v>18</v>
      </c>
    </row>
    <row r="17" spans="1:1" x14ac:dyDescent="0.25">
      <c r="A17" s="5" t="s">
        <v>19</v>
      </c>
    </row>
    <row r="18" spans="1:1" x14ac:dyDescent="0.25">
      <c r="A18" s="5" t="s">
        <v>20</v>
      </c>
    </row>
    <row r="19" spans="1:1" x14ac:dyDescent="0.25">
      <c r="A19" s="5" t="s">
        <v>21</v>
      </c>
    </row>
    <row r="20" spans="1:1" x14ac:dyDescent="0.25">
      <c r="A20" s="5" t="s">
        <v>22</v>
      </c>
    </row>
    <row r="21" spans="1:1" x14ac:dyDescent="0.25">
      <c r="A21" s="5" t="s">
        <v>23</v>
      </c>
    </row>
    <row r="22" spans="1:1" x14ac:dyDescent="0.25">
      <c r="A22" s="5" t="s">
        <v>24</v>
      </c>
    </row>
    <row r="23" spans="1:1" x14ac:dyDescent="0.25">
      <c r="A23" s="5" t="s">
        <v>32</v>
      </c>
    </row>
    <row r="24" spans="1:1" x14ac:dyDescent="0.25">
      <c r="A24" s="5" t="s">
        <v>25</v>
      </c>
    </row>
    <row r="25" spans="1:1" x14ac:dyDescent="0.25">
      <c r="A25" s="5" t="s">
        <v>26</v>
      </c>
    </row>
    <row r="26" spans="1:1" x14ac:dyDescent="0.25">
      <c r="A26" s="5" t="s">
        <v>27</v>
      </c>
    </row>
    <row r="27" spans="1:1" x14ac:dyDescent="0.25">
      <c r="A27" s="5" t="s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Steps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Amina</cp:lastModifiedBy>
  <dcterms:created xsi:type="dcterms:W3CDTF">2022-08-14T15:08:18Z</dcterms:created>
  <dcterms:modified xsi:type="dcterms:W3CDTF">2022-08-29T14:21:22Z</dcterms:modified>
</cp:coreProperties>
</file>